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1.xml" ContentType="application/vnd.openxmlformats-officedocument.drawing+xml"/>
  <Override PartName="/xl/tables/table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cognizantonline-my.sharepoint.com/personal/2165362_cognizant_com/Documents/Desktop/Programmes/Excel_learnings/DA Essentials Excel/Case001_CryptoCurrency/"/>
    </mc:Choice>
  </mc:AlternateContent>
  <xr:revisionPtr revIDLastSave="0" documentId="13_ncr:201_{0F02165B-FD3D-4F8E-8945-92E09D933C6C}" xr6:coauthVersionLast="47" xr6:coauthVersionMax="47" xr10:uidLastSave="{00000000-0000-0000-0000-000000000000}"/>
  <bookViews>
    <workbookView xWindow="28680" yWindow="-120" windowWidth="29040" windowHeight="16440" tabRatio="695" firstSheet="5" activeTab="10" xr2:uid="{00000000-000D-0000-FFFF-FFFF00000000}"/>
  </bookViews>
  <sheets>
    <sheet name="S&amp;P 500 Historical Data" sheetId="17" state="hidden" r:id="rId1"/>
    <sheet name="Tether USDt Historical Data" sheetId="16" state="hidden" r:id="rId2"/>
    <sheet name="Ethereum Historical Data" sheetId="15" state="hidden" r:id="rId3"/>
    <sheet name="BNB Historical Data" sheetId="14" state="hidden" r:id="rId4"/>
    <sheet name="Bitcoin Historical Data" sheetId="13" state="hidden" r:id="rId5"/>
    <sheet name="Combined" sheetId="6" r:id="rId6"/>
    <sheet name="Actual Price" sheetId="25" r:id="rId7"/>
    <sheet name="Standardized" sheetId="18" r:id="rId8"/>
    <sheet name="Correlation" sheetId="21" r:id="rId9"/>
    <sheet name="Volatility" sheetId="22" r:id="rId10"/>
    <sheet name="Dashboard" sheetId="23" r:id="rId11"/>
  </sheets>
  <definedNames>
    <definedName name="_xlchart.v1.0" hidden="1">Correlation!$A$2</definedName>
    <definedName name="_xlchart.v1.1" hidden="1">Correlation!$A$3</definedName>
    <definedName name="_xlchart.v1.10" hidden="1">Correlation!$A$3</definedName>
    <definedName name="_xlchart.v1.11" hidden="1">Correlation!$A$4</definedName>
    <definedName name="_xlchart.v1.12" hidden="1">Correlation!$A$5</definedName>
    <definedName name="_xlchart.v1.13" hidden="1">Correlation!$B$1:$E$1</definedName>
    <definedName name="_xlchart.v1.14" hidden="1">Correlation!$B$2:$E$2</definedName>
    <definedName name="_xlchart.v1.15" hidden="1">Correlation!$B$3:$E$3</definedName>
    <definedName name="_xlchart.v1.16" hidden="1">Correlation!$B$4:$E$4</definedName>
    <definedName name="_xlchart.v1.17" hidden="1">Correlation!$B$5:$E$5</definedName>
    <definedName name="_xlchart.v1.18" hidden="1">Correlation!$A$12</definedName>
    <definedName name="_xlchart.v1.19" hidden="1">Correlation!$B$11:$E$11</definedName>
    <definedName name="_xlchart.v1.2" hidden="1">Correlation!$A$4</definedName>
    <definedName name="_xlchart.v1.20" hidden="1">Correlation!$B$12:$E$12</definedName>
    <definedName name="_xlchart.v1.21" hidden="1">Correlation!$A$12</definedName>
    <definedName name="_xlchart.v1.22" hidden="1">Correlation!$B$11:$E$11</definedName>
    <definedName name="_xlchart.v1.23" hidden="1">Correlation!$B$12:$E$12</definedName>
    <definedName name="_xlchart.v1.3" hidden="1">Correlation!$A$5</definedName>
    <definedName name="_xlchart.v1.4" hidden="1">Correlation!$B$1:$E$1</definedName>
    <definedName name="_xlchart.v1.5" hidden="1">Correlation!$B$2:$E$2</definedName>
    <definedName name="_xlchart.v1.6" hidden="1">Correlation!$B$3:$E$3</definedName>
    <definedName name="_xlchart.v1.7" hidden="1">Correlation!$B$4:$E$4</definedName>
    <definedName name="_xlchart.v1.8" hidden="1">Correlation!$B$5:$E$5</definedName>
    <definedName name="_xlchart.v1.9" hidden="1">Correlation!$A$2</definedName>
    <definedName name="ExternalData_1" localSheetId="4" hidden="1">'Bitcoin Historical Data'!$A$1:$G$3968</definedName>
    <definedName name="ExternalData_2" localSheetId="3" hidden="1">'BNB Historical Data'!$A$1:$G$2560</definedName>
    <definedName name="ExternalData_3" localSheetId="2" hidden="1">'Ethereum Historical Data'!$A$1:$G$3169</definedName>
    <definedName name="ExternalData_4" localSheetId="1" hidden="1">'Tether USDt Historical Data'!$A$1:$G$2768</definedName>
    <definedName name="ExternalData_5" localSheetId="0" hidden="1">'S&amp;P 500 Historical Data'!$A$1:$G$2734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22" l="1"/>
  <c r="F5" i="22"/>
  <c r="E5" i="22"/>
  <c r="D5" i="22"/>
  <c r="C5" i="22"/>
  <c r="G4" i="22"/>
  <c r="F4" i="22"/>
  <c r="E4" i="22"/>
  <c r="D4" i="22"/>
  <c r="C4" i="22"/>
  <c r="C12" i="21"/>
  <c r="D12" i="21"/>
  <c r="E12" i="21"/>
  <c r="B12" i="21"/>
  <c r="A2" i="6" l="1"/>
  <c r="J2" i="6" s="1"/>
  <c r="D2" i="6" l="1"/>
  <c r="B2" i="6"/>
  <c r="F2" i="6"/>
  <c r="H2" i="6"/>
  <c r="A3" i="6"/>
  <c r="A4" i="6" s="1"/>
  <c r="J4" i="6" l="1"/>
  <c r="F4" i="6"/>
  <c r="H4" i="6"/>
  <c r="D4" i="6"/>
  <c r="B4" i="6"/>
  <c r="J3" i="6"/>
  <c r="H3" i="6"/>
  <c r="D3" i="6"/>
  <c r="F3" i="6"/>
  <c r="B3" i="6"/>
  <c r="A5" i="6"/>
  <c r="J5" i="6" l="1"/>
  <c r="H5" i="6"/>
  <c r="F5" i="6"/>
  <c r="B5" i="6"/>
  <c r="D5" i="6"/>
  <c r="A6" i="6"/>
  <c r="J6" i="6" l="1"/>
  <c r="F6" i="6"/>
  <c r="H6" i="6"/>
  <c r="B6" i="6"/>
  <c r="D6" i="6"/>
  <c r="A7" i="6"/>
  <c r="J7" i="6" l="1"/>
  <c r="H7" i="6"/>
  <c r="F7" i="6"/>
  <c r="D7" i="6"/>
  <c r="B7" i="6"/>
  <c r="A8" i="6"/>
  <c r="J8" i="6" l="1"/>
  <c r="H8" i="6"/>
  <c r="F8" i="6"/>
  <c r="B8" i="6"/>
  <c r="D8" i="6"/>
  <c r="A9" i="6"/>
  <c r="J9" i="6" l="1"/>
  <c r="H9" i="6"/>
  <c r="F9" i="6"/>
  <c r="D9" i="6"/>
  <c r="B9" i="6"/>
  <c r="A10" i="6"/>
  <c r="J10" i="6" l="1"/>
  <c r="H10" i="6"/>
  <c r="F10" i="6"/>
  <c r="B10" i="6"/>
  <c r="D10" i="6"/>
  <c r="A11" i="6"/>
  <c r="J11" i="6" l="1"/>
  <c r="H11" i="6"/>
  <c r="D11" i="6"/>
  <c r="F11" i="6"/>
  <c r="B11" i="6"/>
  <c r="A12" i="6"/>
  <c r="J12" i="6" l="1"/>
  <c r="H12" i="6"/>
  <c r="F12" i="6"/>
  <c r="D12" i="6"/>
  <c r="B12" i="6"/>
  <c r="A13" i="6"/>
  <c r="J13" i="6" l="1"/>
  <c r="H13" i="6"/>
  <c r="F13" i="6"/>
  <c r="D13" i="6"/>
  <c r="B13" i="6"/>
  <c r="A14" i="6"/>
  <c r="J14" i="6" l="1"/>
  <c r="H14" i="6"/>
  <c r="F14" i="6"/>
  <c r="D14" i="6"/>
  <c r="B14" i="6"/>
  <c r="A15" i="6"/>
  <c r="J15" i="6" l="1"/>
  <c r="H15" i="6"/>
  <c r="F15" i="6"/>
  <c r="B15" i="6"/>
  <c r="D15" i="6"/>
  <c r="A16" i="6"/>
  <c r="J16" i="6" l="1"/>
  <c r="H16" i="6"/>
  <c r="F16" i="6"/>
  <c r="D16" i="6"/>
  <c r="B16" i="6"/>
  <c r="A17" i="6"/>
  <c r="J17" i="6" l="1"/>
  <c r="H17" i="6"/>
  <c r="F17" i="6"/>
  <c r="D17" i="6"/>
  <c r="B17" i="6"/>
  <c r="A18" i="6"/>
  <c r="J18" i="6" l="1"/>
  <c r="H18" i="6"/>
  <c r="F18" i="6"/>
  <c r="D18" i="6"/>
  <c r="B18" i="6"/>
  <c r="A19" i="6"/>
  <c r="J19" i="6" l="1"/>
  <c r="H19" i="6"/>
  <c r="F19" i="6"/>
  <c r="D19" i="6"/>
  <c r="B19" i="6"/>
  <c r="A20" i="6"/>
  <c r="J20" i="6" l="1"/>
  <c r="H20" i="6"/>
  <c r="F20" i="6"/>
  <c r="D20" i="6"/>
  <c r="B20" i="6"/>
  <c r="A21" i="6"/>
  <c r="J21" i="6" l="1"/>
  <c r="H21" i="6"/>
  <c r="F21" i="6"/>
  <c r="D21" i="6"/>
  <c r="B21" i="6"/>
  <c r="A22" i="6"/>
  <c r="J22" i="6" l="1"/>
  <c r="H22" i="6"/>
  <c r="F22" i="6"/>
  <c r="D22" i="6"/>
  <c r="B22" i="6"/>
  <c r="A23" i="6"/>
  <c r="J23" i="6" l="1"/>
  <c r="H23" i="6"/>
  <c r="F23" i="6"/>
  <c r="D23" i="6"/>
  <c r="B23" i="6"/>
  <c r="A24" i="6"/>
  <c r="J24" i="6" l="1"/>
  <c r="H24" i="6"/>
  <c r="F24" i="6"/>
  <c r="D24" i="6"/>
  <c r="B24" i="6"/>
  <c r="A25" i="6"/>
  <c r="H25" i="6" l="1"/>
  <c r="J25" i="6"/>
  <c r="F25" i="6"/>
  <c r="D25" i="6"/>
  <c r="B25" i="6"/>
  <c r="A26" i="6"/>
  <c r="J26" i="6" l="1"/>
  <c r="F26" i="6"/>
  <c r="H26" i="6"/>
  <c r="B26" i="6"/>
  <c r="D26" i="6"/>
  <c r="A27" i="6"/>
  <c r="J27" i="6" l="1"/>
  <c r="H27" i="6"/>
  <c r="F27" i="6"/>
  <c r="D27" i="6"/>
  <c r="B27" i="6"/>
  <c r="A28" i="6"/>
  <c r="J28" i="6" l="1"/>
  <c r="H28" i="6"/>
  <c r="F28" i="6"/>
  <c r="B28" i="6"/>
  <c r="D28" i="6"/>
  <c r="A29" i="6"/>
  <c r="J29" i="6" l="1"/>
  <c r="H29" i="6"/>
  <c r="F29" i="6"/>
  <c r="B29" i="6"/>
  <c r="D29" i="6"/>
  <c r="A30" i="6"/>
  <c r="J30" i="6" l="1"/>
  <c r="H30" i="6"/>
  <c r="F30" i="6"/>
  <c r="D30" i="6"/>
  <c r="B30" i="6"/>
  <c r="A31" i="6"/>
  <c r="J31" i="6" l="1"/>
  <c r="H31" i="6"/>
  <c r="D31" i="6"/>
  <c r="F31" i="6"/>
  <c r="B31" i="6"/>
  <c r="A32" i="6"/>
  <c r="J32" i="6" l="1"/>
  <c r="H32" i="6"/>
  <c r="F32" i="6"/>
  <c r="D32" i="6"/>
  <c r="B32" i="6"/>
  <c r="A33" i="6"/>
  <c r="J33" i="6" l="1"/>
  <c r="H33" i="6"/>
  <c r="F33" i="6"/>
  <c r="D33" i="6"/>
  <c r="B33" i="6"/>
  <c r="A34" i="6"/>
  <c r="J34" i="6" l="1"/>
  <c r="H34" i="6"/>
  <c r="F34" i="6"/>
  <c r="D34" i="6"/>
  <c r="B34" i="6"/>
  <c r="A35" i="6"/>
  <c r="J35" i="6" l="1"/>
  <c r="H35" i="6"/>
  <c r="F35" i="6"/>
  <c r="D35" i="6"/>
  <c r="B35" i="6"/>
  <c r="A36" i="6"/>
  <c r="J36" i="6" l="1"/>
  <c r="H36" i="6"/>
  <c r="F36" i="6"/>
  <c r="D36" i="6"/>
  <c r="B36" i="6"/>
  <c r="A37" i="6"/>
  <c r="J37" i="6" l="1"/>
  <c r="H37" i="6"/>
  <c r="F37" i="6"/>
  <c r="B37" i="6"/>
  <c r="D37" i="6"/>
  <c r="A38" i="6"/>
  <c r="J38" i="6" l="1"/>
  <c r="H38" i="6"/>
  <c r="F38" i="6"/>
  <c r="B38" i="6"/>
  <c r="D38" i="6"/>
  <c r="A39" i="6"/>
  <c r="J39" i="6" l="1"/>
  <c r="H39" i="6"/>
  <c r="F39" i="6"/>
  <c r="D39" i="6"/>
  <c r="B39" i="6"/>
  <c r="A40" i="6"/>
  <c r="J40" i="6" l="1"/>
  <c r="F40" i="6"/>
  <c r="H40" i="6"/>
  <c r="D40" i="6"/>
  <c r="B40" i="6"/>
  <c r="A41" i="6"/>
  <c r="J41" i="6" l="1"/>
  <c r="H41" i="6"/>
  <c r="F41" i="6"/>
  <c r="D41" i="6"/>
  <c r="B41" i="6"/>
  <c r="A42" i="6"/>
  <c r="J42" i="6" l="1"/>
  <c r="H42" i="6"/>
  <c r="F42" i="6"/>
  <c r="D42" i="6"/>
  <c r="B42" i="6"/>
  <c r="A43" i="6"/>
  <c r="J43" i="6" l="1"/>
  <c r="H43" i="6"/>
  <c r="D43" i="6"/>
  <c r="F43" i="6"/>
  <c r="B43" i="6"/>
  <c r="A44" i="6"/>
  <c r="J44" i="6" l="1"/>
  <c r="H44" i="6"/>
  <c r="D44" i="6"/>
  <c r="F44" i="6"/>
  <c r="B44" i="6"/>
  <c r="A45" i="6"/>
  <c r="J45" i="6" l="1"/>
  <c r="H45" i="6"/>
  <c r="F45" i="6"/>
  <c r="B45" i="6"/>
  <c r="D45" i="6"/>
  <c r="A46" i="6"/>
  <c r="J46" i="6" l="1"/>
  <c r="H46" i="6"/>
  <c r="F46" i="6"/>
  <c r="B46" i="6"/>
  <c r="D46" i="6"/>
  <c r="A47" i="6"/>
  <c r="J47" i="6" l="1"/>
  <c r="H47" i="6"/>
  <c r="F47" i="6"/>
  <c r="B47" i="6"/>
  <c r="D47" i="6"/>
  <c r="A48" i="6"/>
  <c r="J48" i="6" l="1"/>
  <c r="H48" i="6"/>
  <c r="F48" i="6"/>
  <c r="D48" i="6"/>
  <c r="B48" i="6"/>
  <c r="A49" i="6"/>
  <c r="J49" i="6" l="1"/>
  <c r="F49" i="6"/>
  <c r="D49" i="6"/>
  <c r="B49" i="6"/>
  <c r="H49" i="6"/>
  <c r="A50" i="6"/>
  <c r="J50" i="6" l="1"/>
  <c r="F50" i="6"/>
  <c r="H50" i="6"/>
  <c r="D50" i="6"/>
  <c r="B50" i="6"/>
  <c r="A51" i="6"/>
  <c r="J51" i="6" l="1"/>
  <c r="H51" i="6"/>
  <c r="D51" i="6"/>
  <c r="F51" i="6"/>
  <c r="B51" i="6"/>
  <c r="A52" i="6"/>
  <c r="J52" i="6" l="1"/>
  <c r="H52" i="6"/>
  <c r="F52" i="6"/>
  <c r="B52" i="6"/>
  <c r="D52" i="6"/>
  <c r="A53" i="6"/>
  <c r="J53" i="6" l="1"/>
  <c r="H53" i="6"/>
  <c r="F53" i="6"/>
  <c r="B53" i="6"/>
  <c r="D53" i="6"/>
  <c r="A54" i="6"/>
  <c r="J54" i="6" l="1"/>
  <c r="H54" i="6"/>
  <c r="F54" i="6"/>
  <c r="B54" i="6"/>
  <c r="D54" i="6"/>
  <c r="A55" i="6"/>
  <c r="J55" i="6" l="1"/>
  <c r="H55" i="6"/>
  <c r="D55" i="6"/>
  <c r="F55" i="6"/>
  <c r="B55" i="6"/>
  <c r="A56" i="6"/>
  <c r="J56" i="6" l="1"/>
  <c r="H56" i="6"/>
  <c r="F56" i="6"/>
  <c r="D56" i="6"/>
  <c r="B56" i="6"/>
  <c r="A57" i="6"/>
  <c r="H57" i="6" l="1"/>
  <c r="J57" i="6"/>
  <c r="F57" i="6"/>
  <c r="D57" i="6"/>
  <c r="B57" i="6"/>
  <c r="A58" i="6"/>
  <c r="J58" i="6" l="1"/>
  <c r="H58" i="6"/>
  <c r="F58" i="6"/>
  <c r="D58" i="6"/>
  <c r="B58" i="6"/>
  <c r="A59" i="6"/>
  <c r="J59" i="6" l="1"/>
  <c r="H59" i="6"/>
  <c r="F59" i="6"/>
  <c r="D59" i="6"/>
  <c r="B59" i="6"/>
  <c r="A60" i="6"/>
  <c r="J60" i="6" l="1"/>
  <c r="H60" i="6"/>
  <c r="F60" i="6"/>
  <c r="D60" i="6"/>
  <c r="B60" i="6"/>
  <c r="A61" i="6"/>
  <c r="J61" i="6" l="1"/>
  <c r="H61" i="6"/>
  <c r="F61" i="6"/>
  <c r="B61" i="6"/>
  <c r="D61" i="6"/>
  <c r="A62" i="6"/>
  <c r="J62" i="6" l="1"/>
  <c r="H62" i="6"/>
  <c r="F62" i="6"/>
  <c r="B62" i="6"/>
  <c r="D62" i="6"/>
  <c r="A63" i="6"/>
  <c r="J63" i="6" l="1"/>
  <c r="H63" i="6"/>
  <c r="F63" i="6"/>
  <c r="D63" i="6"/>
  <c r="B63" i="6"/>
  <c r="A64" i="6"/>
  <c r="J64" i="6" l="1"/>
  <c r="H64" i="6"/>
  <c r="F64" i="6"/>
  <c r="B64" i="6"/>
  <c r="D64" i="6"/>
  <c r="A65" i="6"/>
  <c r="J65" i="6" l="1"/>
  <c r="H65" i="6"/>
  <c r="F65" i="6"/>
  <c r="D65" i="6"/>
  <c r="B65" i="6"/>
  <c r="A66" i="6"/>
  <c r="J66" i="6" l="1"/>
  <c r="H66" i="6"/>
  <c r="D66" i="6"/>
  <c r="F66" i="6"/>
  <c r="B66" i="6"/>
  <c r="A67" i="6"/>
  <c r="J67" i="6" l="1"/>
  <c r="H67" i="6"/>
  <c r="D67" i="6"/>
  <c r="F67" i="6"/>
  <c r="B67" i="6"/>
  <c r="A68" i="6"/>
  <c r="J68" i="6" l="1"/>
  <c r="H68" i="6"/>
  <c r="F68" i="6"/>
  <c r="D68" i="6"/>
  <c r="B68" i="6"/>
  <c r="A69" i="6"/>
  <c r="J69" i="6" l="1"/>
  <c r="H69" i="6"/>
  <c r="F69" i="6"/>
  <c r="B69" i="6"/>
  <c r="D69" i="6"/>
  <c r="A70" i="6"/>
  <c r="J70" i="6" l="1"/>
  <c r="F70" i="6"/>
  <c r="B70" i="6"/>
  <c r="H70" i="6"/>
  <c r="D70" i="6"/>
  <c r="A71" i="6"/>
  <c r="J71" i="6" l="1"/>
  <c r="F71" i="6"/>
  <c r="H71" i="6"/>
  <c r="D71" i="6"/>
  <c r="B71" i="6"/>
  <c r="A72" i="6"/>
  <c r="J72" i="6" l="1"/>
  <c r="H72" i="6"/>
  <c r="F72" i="6"/>
  <c r="D72" i="6"/>
  <c r="B72" i="6"/>
  <c r="A73" i="6"/>
  <c r="J73" i="6" l="1"/>
  <c r="H73" i="6"/>
  <c r="F73" i="6"/>
  <c r="D73" i="6"/>
  <c r="B73" i="6"/>
  <c r="A74" i="6"/>
  <c r="J74" i="6" l="1"/>
  <c r="H74" i="6"/>
  <c r="F74" i="6"/>
  <c r="D74" i="6"/>
  <c r="B74" i="6"/>
  <c r="A75" i="6"/>
  <c r="J75" i="6" l="1"/>
  <c r="H75" i="6"/>
  <c r="D75" i="6"/>
  <c r="B75" i="6"/>
  <c r="F75" i="6"/>
  <c r="A76" i="6"/>
  <c r="J76" i="6" l="1"/>
  <c r="H76" i="6"/>
  <c r="D76" i="6"/>
  <c r="F76" i="6"/>
  <c r="B76" i="6"/>
  <c r="A77" i="6"/>
  <c r="J77" i="6" l="1"/>
  <c r="H77" i="6"/>
  <c r="F77" i="6"/>
  <c r="D77" i="6"/>
  <c r="B77" i="6"/>
  <c r="A78" i="6"/>
  <c r="J78" i="6" l="1"/>
  <c r="H78" i="6"/>
  <c r="F78" i="6"/>
  <c r="D78" i="6"/>
  <c r="B78" i="6"/>
  <c r="A79" i="6"/>
  <c r="J79" i="6" l="1"/>
  <c r="H79" i="6"/>
  <c r="F79" i="6"/>
  <c r="D79" i="6"/>
  <c r="B79" i="6"/>
  <c r="A80" i="6"/>
  <c r="J80" i="6" l="1"/>
  <c r="F80" i="6"/>
  <c r="D80" i="6"/>
  <c r="B80" i="6"/>
  <c r="H80" i="6"/>
  <c r="A81" i="6"/>
  <c r="J81" i="6" l="1"/>
  <c r="H81" i="6"/>
  <c r="F81" i="6"/>
  <c r="B81" i="6"/>
  <c r="D81" i="6"/>
  <c r="A82" i="6"/>
  <c r="J82" i="6" l="1"/>
  <c r="F82" i="6"/>
  <c r="H82" i="6"/>
  <c r="B82" i="6"/>
  <c r="D82" i="6"/>
  <c r="A83" i="6"/>
  <c r="J83" i="6" l="1"/>
  <c r="H83" i="6"/>
  <c r="F83" i="6"/>
  <c r="D83" i="6"/>
  <c r="B83" i="6"/>
  <c r="A84" i="6"/>
  <c r="J84" i="6" l="1"/>
  <c r="F84" i="6"/>
  <c r="H84" i="6"/>
  <c r="B84" i="6"/>
  <c r="D84" i="6"/>
  <c r="A85" i="6"/>
  <c r="J85" i="6" l="1"/>
  <c r="H85" i="6"/>
  <c r="F85" i="6"/>
  <c r="D85" i="6"/>
  <c r="B85" i="6"/>
  <c r="A86" i="6"/>
  <c r="J86" i="6" l="1"/>
  <c r="H86" i="6"/>
  <c r="F86" i="6"/>
  <c r="D86" i="6"/>
  <c r="B86" i="6"/>
  <c r="A87" i="6"/>
  <c r="J87" i="6" l="1"/>
  <c r="H87" i="6"/>
  <c r="F87" i="6"/>
  <c r="D87" i="6"/>
  <c r="B87" i="6"/>
  <c r="A88" i="6"/>
  <c r="J88" i="6" l="1"/>
  <c r="H88" i="6"/>
  <c r="F88" i="6"/>
  <c r="B88" i="6"/>
  <c r="D88" i="6"/>
  <c r="A89" i="6"/>
  <c r="J89" i="6" l="1"/>
  <c r="H89" i="6"/>
  <c r="F89" i="6"/>
  <c r="D89" i="6"/>
  <c r="B89" i="6"/>
  <c r="A90" i="6"/>
  <c r="J90" i="6" l="1"/>
  <c r="H90" i="6"/>
  <c r="F90" i="6"/>
  <c r="D90" i="6"/>
  <c r="B90" i="6"/>
  <c r="A91" i="6"/>
  <c r="J91" i="6" l="1"/>
  <c r="H91" i="6"/>
  <c r="F91" i="6"/>
  <c r="D91" i="6"/>
  <c r="B91" i="6"/>
  <c r="A92" i="6"/>
  <c r="J92" i="6" l="1"/>
  <c r="H92" i="6"/>
  <c r="F92" i="6"/>
  <c r="D92" i="6"/>
  <c r="B92" i="6"/>
  <c r="A93" i="6"/>
  <c r="J93" i="6" l="1"/>
  <c r="F93" i="6"/>
  <c r="H93" i="6"/>
  <c r="B93" i="6"/>
  <c r="D93" i="6"/>
  <c r="A94" i="6"/>
  <c r="J94" i="6" l="1"/>
  <c r="F94" i="6"/>
  <c r="H94" i="6"/>
  <c r="D94" i="6"/>
  <c r="B94" i="6"/>
  <c r="A95" i="6"/>
  <c r="H95" i="6" l="1"/>
  <c r="J95" i="6"/>
  <c r="D95" i="6"/>
  <c r="F95" i="6"/>
  <c r="B95" i="6"/>
  <c r="A96" i="6"/>
  <c r="J96" i="6" l="1"/>
  <c r="H96" i="6"/>
  <c r="F96" i="6"/>
  <c r="D96" i="6"/>
  <c r="B96" i="6"/>
  <c r="A97" i="6"/>
  <c r="J97" i="6" l="1"/>
  <c r="H97" i="6"/>
  <c r="F97" i="6"/>
  <c r="D97" i="6"/>
  <c r="B97" i="6"/>
  <c r="A98" i="6"/>
  <c r="J98" i="6" l="1"/>
  <c r="H98" i="6"/>
  <c r="F98" i="6"/>
  <c r="D98" i="6"/>
  <c r="B98" i="6"/>
  <c r="A99" i="6"/>
  <c r="J99" i="6" l="1"/>
  <c r="H99" i="6"/>
  <c r="F99" i="6"/>
  <c r="D99" i="6"/>
  <c r="B99" i="6"/>
  <c r="A100" i="6"/>
  <c r="J100" i="6" l="1"/>
  <c r="H100" i="6"/>
  <c r="F100" i="6"/>
  <c r="B100" i="6"/>
  <c r="D100" i="6"/>
  <c r="A101" i="6"/>
  <c r="J101" i="6" l="1"/>
  <c r="F101" i="6"/>
  <c r="H101" i="6"/>
  <c r="B101" i="6"/>
  <c r="D101" i="6"/>
  <c r="A102" i="6"/>
  <c r="J102" i="6" l="1"/>
  <c r="F102" i="6"/>
  <c r="H102" i="6"/>
  <c r="B102" i="6"/>
  <c r="D102" i="6"/>
  <c r="A103" i="6"/>
  <c r="J103" i="6" l="1"/>
  <c r="F103" i="6"/>
  <c r="H103" i="6"/>
  <c r="D103" i="6"/>
  <c r="B103" i="6"/>
  <c r="A104" i="6"/>
  <c r="J104" i="6" l="1"/>
  <c r="H104" i="6"/>
  <c r="F104" i="6"/>
  <c r="D104" i="6"/>
  <c r="B104" i="6"/>
  <c r="A105" i="6"/>
  <c r="J105" i="6" l="1"/>
  <c r="H105" i="6"/>
  <c r="F105" i="6"/>
  <c r="D105" i="6"/>
  <c r="B105" i="6"/>
  <c r="A106" i="6"/>
  <c r="J106" i="6" l="1"/>
  <c r="H106" i="6"/>
  <c r="F106" i="6"/>
  <c r="B106" i="6"/>
  <c r="D106" i="6"/>
  <c r="A107" i="6"/>
  <c r="J107" i="6" l="1"/>
  <c r="H107" i="6"/>
  <c r="D107" i="6"/>
  <c r="F107" i="6"/>
  <c r="B107" i="6"/>
  <c r="A108" i="6"/>
  <c r="J108" i="6" l="1"/>
  <c r="H108" i="6"/>
  <c r="F108" i="6"/>
  <c r="D108" i="6"/>
  <c r="B108" i="6"/>
  <c r="A109" i="6"/>
  <c r="J109" i="6" l="1"/>
  <c r="F109" i="6"/>
  <c r="H109" i="6"/>
  <c r="B109" i="6"/>
  <c r="D109" i="6"/>
  <c r="A110" i="6"/>
  <c r="J110" i="6" l="1"/>
  <c r="H110" i="6"/>
  <c r="F110" i="6"/>
  <c r="B110" i="6"/>
  <c r="D110" i="6"/>
  <c r="A111" i="6"/>
  <c r="J111" i="6" l="1"/>
  <c r="H111" i="6"/>
  <c r="F111" i="6"/>
  <c r="D111" i="6"/>
  <c r="B111" i="6"/>
  <c r="A112" i="6"/>
  <c r="F112" i="6" l="1"/>
  <c r="J112" i="6"/>
  <c r="H112" i="6"/>
  <c r="D112" i="6"/>
  <c r="B112" i="6"/>
  <c r="A113" i="6"/>
  <c r="J113" i="6" l="1"/>
  <c r="H113" i="6"/>
  <c r="F113" i="6"/>
  <c r="D113" i="6"/>
  <c r="B113" i="6"/>
  <c r="A114" i="6"/>
  <c r="J114" i="6" l="1"/>
  <c r="H114" i="6"/>
  <c r="F114" i="6"/>
  <c r="D114" i="6"/>
  <c r="B114" i="6"/>
  <c r="A115" i="6"/>
  <c r="J115" i="6" l="1"/>
  <c r="H115" i="6"/>
  <c r="D115" i="6"/>
  <c r="F115" i="6"/>
  <c r="B115" i="6"/>
  <c r="A116" i="6"/>
  <c r="J116" i="6" l="1"/>
  <c r="H116" i="6"/>
  <c r="F116" i="6"/>
  <c r="D116" i="6"/>
  <c r="B116" i="6"/>
  <c r="A117" i="6"/>
  <c r="J117" i="6" l="1"/>
  <c r="F117" i="6"/>
  <c r="H117" i="6"/>
  <c r="B117" i="6"/>
  <c r="D117" i="6"/>
  <c r="A118" i="6"/>
  <c r="J118" i="6" l="1"/>
  <c r="F118" i="6"/>
  <c r="H118" i="6"/>
  <c r="B118" i="6"/>
  <c r="D118" i="6"/>
  <c r="A119" i="6"/>
  <c r="J119" i="6" l="1"/>
  <c r="H119" i="6"/>
  <c r="F119" i="6"/>
  <c r="D119" i="6"/>
  <c r="B119" i="6"/>
  <c r="A120" i="6"/>
  <c r="J120" i="6" l="1"/>
  <c r="H120" i="6"/>
  <c r="F120" i="6"/>
  <c r="D120" i="6"/>
  <c r="B120" i="6"/>
  <c r="A121" i="6"/>
  <c r="H121" i="6" l="1"/>
  <c r="J121" i="6"/>
  <c r="F121" i="6"/>
  <c r="D121" i="6"/>
  <c r="B121" i="6"/>
  <c r="A122" i="6"/>
  <c r="J122" i="6" l="1"/>
  <c r="H122" i="6"/>
  <c r="F122" i="6"/>
  <c r="D122" i="6"/>
  <c r="B122" i="6"/>
  <c r="A123" i="6"/>
  <c r="J123" i="6" l="1"/>
  <c r="H123" i="6"/>
  <c r="F123" i="6"/>
  <c r="D123" i="6"/>
  <c r="B123" i="6"/>
  <c r="A124" i="6"/>
  <c r="J124" i="6" l="1"/>
  <c r="H124" i="6"/>
  <c r="F124" i="6"/>
  <c r="D124" i="6"/>
  <c r="B124" i="6"/>
  <c r="A125" i="6"/>
  <c r="J125" i="6" l="1"/>
  <c r="H125" i="6"/>
  <c r="F125" i="6"/>
  <c r="B125" i="6"/>
  <c r="D125" i="6"/>
  <c r="A126" i="6"/>
  <c r="J126" i="6" l="1"/>
  <c r="H126" i="6"/>
  <c r="F126" i="6"/>
  <c r="B126" i="6"/>
  <c r="D126" i="6"/>
  <c r="A127" i="6"/>
  <c r="J127" i="6" l="1"/>
  <c r="H127" i="6"/>
  <c r="F127" i="6"/>
  <c r="D127" i="6"/>
  <c r="B127" i="6"/>
  <c r="A128" i="6"/>
  <c r="J128" i="6" l="1"/>
  <c r="H128" i="6"/>
  <c r="F128" i="6"/>
  <c r="D128" i="6"/>
  <c r="B128" i="6"/>
  <c r="A129" i="6"/>
  <c r="J129" i="6" l="1"/>
  <c r="H129" i="6"/>
  <c r="F129" i="6"/>
  <c r="D129" i="6"/>
  <c r="B129" i="6"/>
  <c r="A130" i="6"/>
  <c r="J130" i="6" l="1"/>
  <c r="H130" i="6"/>
  <c r="D130" i="6"/>
  <c r="F130" i="6"/>
  <c r="B130" i="6"/>
  <c r="A131" i="6"/>
  <c r="J131" i="6" l="1"/>
  <c r="H131" i="6"/>
  <c r="D131" i="6"/>
  <c r="F131" i="6"/>
  <c r="B131" i="6"/>
  <c r="A132" i="6"/>
  <c r="J132" i="6" l="1"/>
  <c r="H132" i="6"/>
  <c r="F132" i="6"/>
  <c r="D132" i="6"/>
  <c r="B132" i="6"/>
  <c r="A133" i="6"/>
  <c r="J133" i="6" l="1"/>
  <c r="H133" i="6"/>
  <c r="F133" i="6"/>
  <c r="B133" i="6"/>
  <c r="D133" i="6"/>
  <c r="A134" i="6"/>
  <c r="J134" i="6" l="1"/>
  <c r="F134" i="6"/>
  <c r="H134" i="6"/>
  <c r="B134" i="6"/>
  <c r="D134" i="6"/>
  <c r="A135" i="6"/>
  <c r="J135" i="6" l="1"/>
  <c r="H135" i="6"/>
  <c r="F135" i="6"/>
  <c r="D135" i="6"/>
  <c r="B135" i="6"/>
  <c r="A136" i="6"/>
  <c r="J136" i="6" l="1"/>
  <c r="H136" i="6"/>
  <c r="F136" i="6"/>
  <c r="B136" i="6"/>
  <c r="D136" i="6"/>
  <c r="A137" i="6"/>
  <c r="J137" i="6" l="1"/>
  <c r="H137" i="6"/>
  <c r="F137" i="6"/>
  <c r="D137" i="6"/>
  <c r="B137" i="6"/>
  <c r="A138" i="6"/>
  <c r="J138" i="6" l="1"/>
  <c r="H138" i="6"/>
  <c r="F138" i="6"/>
  <c r="B138" i="6"/>
  <c r="D138" i="6"/>
  <c r="A139" i="6"/>
  <c r="J139" i="6" l="1"/>
  <c r="H139" i="6"/>
  <c r="D139" i="6"/>
  <c r="F139" i="6"/>
  <c r="B139" i="6"/>
  <c r="A140" i="6"/>
  <c r="J140" i="6" l="1"/>
  <c r="H140" i="6"/>
  <c r="F140" i="6"/>
  <c r="D140" i="6"/>
  <c r="B140" i="6"/>
  <c r="A141" i="6"/>
  <c r="J141" i="6" l="1"/>
  <c r="H141" i="6"/>
  <c r="F141" i="6"/>
  <c r="D141" i="6"/>
  <c r="B141" i="6"/>
  <c r="A142" i="6"/>
  <c r="J142" i="6" l="1"/>
  <c r="H142" i="6"/>
  <c r="F142" i="6"/>
  <c r="D142" i="6"/>
  <c r="B142" i="6"/>
  <c r="A143" i="6"/>
  <c r="J143" i="6" l="1"/>
  <c r="H143" i="6"/>
  <c r="F143" i="6"/>
  <c r="B143" i="6"/>
  <c r="D143" i="6"/>
  <c r="A144" i="6"/>
  <c r="J144" i="6" l="1"/>
  <c r="F144" i="6"/>
  <c r="D144" i="6"/>
  <c r="B144" i="6"/>
  <c r="H144" i="6"/>
  <c r="A145" i="6"/>
  <c r="J145" i="6" l="1"/>
  <c r="H145" i="6"/>
  <c r="F145" i="6"/>
  <c r="D145" i="6"/>
  <c r="B145" i="6"/>
  <c r="A146" i="6"/>
  <c r="J146" i="6" l="1"/>
  <c r="H146" i="6"/>
  <c r="F146" i="6"/>
  <c r="D146" i="6"/>
  <c r="B146" i="6"/>
  <c r="A147" i="6"/>
  <c r="J147" i="6" l="1"/>
  <c r="H147" i="6"/>
  <c r="F147" i="6"/>
  <c r="D147" i="6"/>
  <c r="B147" i="6"/>
  <c r="A148" i="6"/>
  <c r="J148" i="6" l="1"/>
  <c r="H148" i="6"/>
  <c r="F148" i="6"/>
  <c r="D148" i="6"/>
  <c r="B148" i="6"/>
  <c r="A149" i="6"/>
  <c r="J149" i="6" l="1"/>
  <c r="F149" i="6"/>
  <c r="D149" i="6"/>
  <c r="B149" i="6"/>
  <c r="H149" i="6"/>
  <c r="A150" i="6"/>
  <c r="J150" i="6" l="1"/>
  <c r="H150" i="6"/>
  <c r="F150" i="6"/>
  <c r="D150" i="6"/>
  <c r="B150" i="6"/>
  <c r="A151" i="6"/>
  <c r="J151" i="6" l="1"/>
  <c r="H151" i="6"/>
  <c r="F151" i="6"/>
  <c r="D151" i="6"/>
  <c r="B151" i="6"/>
  <c r="A152" i="6"/>
  <c r="J152" i="6" l="1"/>
  <c r="H152" i="6"/>
  <c r="F152" i="6"/>
  <c r="D152" i="6"/>
  <c r="B152" i="6"/>
  <c r="A153" i="6"/>
  <c r="J153" i="6" l="1"/>
  <c r="H153" i="6"/>
  <c r="F153" i="6"/>
  <c r="D153" i="6"/>
  <c r="B153" i="6"/>
  <c r="A154" i="6"/>
  <c r="J154" i="6" l="1"/>
  <c r="H154" i="6"/>
  <c r="F154" i="6"/>
  <c r="B154" i="6"/>
  <c r="D154" i="6"/>
  <c r="A155" i="6"/>
  <c r="J155" i="6" l="1"/>
  <c r="H155" i="6"/>
  <c r="F155" i="6"/>
  <c r="D155" i="6"/>
  <c r="B155" i="6"/>
  <c r="A156" i="6"/>
  <c r="J156" i="6" l="1"/>
  <c r="H156" i="6"/>
  <c r="F156" i="6"/>
  <c r="B156" i="6"/>
  <c r="D156" i="6"/>
  <c r="A157" i="6"/>
  <c r="J157" i="6" l="1"/>
  <c r="F157" i="6"/>
  <c r="H157" i="6"/>
  <c r="B157" i="6"/>
  <c r="D157" i="6"/>
  <c r="A158" i="6"/>
  <c r="J158" i="6" l="1"/>
  <c r="H158" i="6"/>
  <c r="F158" i="6"/>
  <c r="D158" i="6"/>
  <c r="B158" i="6"/>
  <c r="A159" i="6"/>
  <c r="H159" i="6" l="1"/>
  <c r="J159" i="6"/>
  <c r="D159" i="6"/>
  <c r="F159" i="6"/>
  <c r="B159" i="6"/>
  <c r="A160" i="6"/>
  <c r="J160" i="6" l="1"/>
  <c r="H160" i="6"/>
  <c r="F160" i="6"/>
  <c r="D160" i="6"/>
  <c r="B160" i="6"/>
  <c r="A161" i="6"/>
  <c r="J161" i="6" l="1"/>
  <c r="H161" i="6"/>
  <c r="F161" i="6"/>
  <c r="D161" i="6"/>
  <c r="B161" i="6"/>
  <c r="A162" i="6"/>
  <c r="J162" i="6" l="1"/>
  <c r="H162" i="6"/>
  <c r="F162" i="6"/>
  <c r="D162" i="6"/>
  <c r="B162" i="6"/>
  <c r="A163" i="6"/>
  <c r="J163" i="6" l="1"/>
  <c r="H163" i="6"/>
  <c r="F163" i="6"/>
  <c r="D163" i="6"/>
  <c r="B163" i="6"/>
  <c r="A164" i="6"/>
  <c r="J164" i="6" l="1"/>
  <c r="H164" i="6"/>
  <c r="F164" i="6"/>
  <c r="D164" i="6"/>
  <c r="B164" i="6"/>
  <c r="A165" i="6"/>
  <c r="J165" i="6" l="1"/>
  <c r="F165" i="6"/>
  <c r="H165" i="6"/>
  <c r="B165" i="6"/>
  <c r="D165" i="6"/>
  <c r="A166" i="6"/>
  <c r="J166" i="6" l="1"/>
  <c r="F166" i="6"/>
  <c r="H166" i="6"/>
  <c r="B166" i="6"/>
  <c r="D166" i="6"/>
  <c r="A167" i="6"/>
  <c r="J167" i="6" l="1"/>
  <c r="F167" i="6"/>
  <c r="H167" i="6"/>
  <c r="D167" i="6"/>
  <c r="B167" i="6"/>
  <c r="A168" i="6"/>
  <c r="J168" i="6" l="1"/>
  <c r="H168" i="6"/>
  <c r="F168" i="6"/>
  <c r="D168" i="6"/>
  <c r="B168" i="6"/>
  <c r="A169" i="6"/>
  <c r="J169" i="6" l="1"/>
  <c r="H169" i="6"/>
  <c r="F169" i="6"/>
  <c r="D169" i="6"/>
  <c r="B169" i="6"/>
  <c r="A170" i="6"/>
  <c r="J170" i="6" l="1"/>
  <c r="H170" i="6"/>
  <c r="F170" i="6"/>
  <c r="D170" i="6"/>
  <c r="B170" i="6"/>
  <c r="A171" i="6"/>
  <c r="J171" i="6" l="1"/>
  <c r="H171" i="6"/>
  <c r="D171" i="6"/>
  <c r="F171" i="6"/>
  <c r="B171" i="6"/>
  <c r="A172" i="6"/>
  <c r="J172" i="6" l="1"/>
  <c r="H172" i="6"/>
  <c r="D172" i="6"/>
  <c r="F172" i="6"/>
  <c r="B172" i="6"/>
  <c r="A173" i="6"/>
  <c r="J173" i="6" l="1"/>
  <c r="H173" i="6"/>
  <c r="F173" i="6"/>
  <c r="B173" i="6"/>
  <c r="D173" i="6"/>
  <c r="A174" i="6"/>
  <c r="J174" i="6" l="1"/>
  <c r="H174" i="6"/>
  <c r="F174" i="6"/>
  <c r="B174" i="6"/>
  <c r="D174" i="6"/>
  <c r="A175" i="6"/>
  <c r="J175" i="6" l="1"/>
  <c r="H175" i="6"/>
  <c r="F175" i="6"/>
  <c r="D175" i="6"/>
  <c r="B175" i="6"/>
  <c r="A176" i="6"/>
  <c r="F176" i="6" l="1"/>
  <c r="J176" i="6"/>
  <c r="H176" i="6"/>
  <c r="D176" i="6"/>
  <c r="B176" i="6"/>
  <c r="A177" i="6"/>
  <c r="J177" i="6" l="1"/>
  <c r="H177" i="6"/>
  <c r="F177" i="6"/>
  <c r="D177" i="6"/>
  <c r="B177" i="6"/>
  <c r="A178" i="6"/>
  <c r="J178" i="6" l="1"/>
  <c r="H178" i="6"/>
  <c r="F178" i="6"/>
  <c r="D178" i="6"/>
  <c r="B178" i="6"/>
  <c r="A179" i="6"/>
  <c r="J179" i="6" l="1"/>
  <c r="H179" i="6"/>
  <c r="D179" i="6"/>
  <c r="F179" i="6"/>
  <c r="B179" i="6"/>
  <c r="A180" i="6"/>
  <c r="J180" i="6" l="1"/>
  <c r="H180" i="6"/>
  <c r="F180" i="6"/>
  <c r="B180" i="6"/>
  <c r="D180" i="6"/>
  <c r="A181" i="6"/>
  <c r="J181" i="6" l="1"/>
  <c r="B181" i="6"/>
  <c r="D181" i="6"/>
  <c r="F181" i="6"/>
  <c r="H181" i="6"/>
  <c r="A182" i="6"/>
  <c r="J182" i="6" l="1"/>
  <c r="F182" i="6"/>
  <c r="H182" i="6"/>
  <c r="B182" i="6"/>
  <c r="D182" i="6"/>
  <c r="A183" i="6"/>
  <c r="J183" i="6" l="1"/>
  <c r="H183" i="6"/>
  <c r="F183" i="6"/>
  <c r="D183" i="6"/>
  <c r="B183" i="6"/>
  <c r="A184" i="6"/>
  <c r="J184" i="6" l="1"/>
  <c r="H184" i="6"/>
  <c r="F184" i="6"/>
  <c r="D184" i="6"/>
  <c r="B184" i="6"/>
  <c r="A185" i="6"/>
  <c r="J185" i="6" l="1"/>
  <c r="H185" i="6"/>
  <c r="F185" i="6"/>
  <c r="D185" i="6"/>
  <c r="B185" i="6"/>
  <c r="A186" i="6"/>
  <c r="J186" i="6" l="1"/>
  <c r="H186" i="6"/>
  <c r="F186" i="6"/>
  <c r="D186" i="6"/>
  <c r="B186" i="6"/>
  <c r="A187" i="6"/>
  <c r="J187" i="6" l="1"/>
  <c r="H187" i="6"/>
  <c r="F187" i="6"/>
  <c r="D187" i="6"/>
  <c r="B187" i="6"/>
  <c r="A188" i="6"/>
  <c r="J188" i="6" l="1"/>
  <c r="H188" i="6"/>
  <c r="F188" i="6"/>
  <c r="D188" i="6"/>
  <c r="B188" i="6"/>
  <c r="A189" i="6"/>
  <c r="J189" i="6" l="1"/>
  <c r="H189" i="6"/>
  <c r="F189" i="6"/>
  <c r="B189" i="6"/>
  <c r="D189" i="6"/>
  <c r="A190" i="6"/>
  <c r="J190" i="6" l="1"/>
  <c r="H190" i="6"/>
  <c r="F190" i="6"/>
  <c r="B190" i="6"/>
  <c r="D190" i="6"/>
  <c r="A191" i="6"/>
  <c r="J191" i="6" l="1"/>
  <c r="H191" i="6"/>
  <c r="F191" i="6"/>
  <c r="D191" i="6"/>
  <c r="B191" i="6"/>
  <c r="A192" i="6"/>
  <c r="J192" i="6" l="1"/>
  <c r="H192" i="6"/>
  <c r="F192" i="6"/>
  <c r="B192" i="6"/>
  <c r="D192" i="6"/>
  <c r="A193" i="6"/>
  <c r="J193" i="6" l="1"/>
  <c r="H193" i="6"/>
  <c r="F193" i="6"/>
  <c r="B193" i="6"/>
  <c r="D193" i="6"/>
  <c r="A194" i="6"/>
  <c r="J194" i="6" l="1"/>
  <c r="H194" i="6"/>
  <c r="F194" i="6"/>
  <c r="D194" i="6"/>
  <c r="B194" i="6"/>
  <c r="A195" i="6"/>
  <c r="J195" i="6" l="1"/>
  <c r="H195" i="6"/>
  <c r="F195" i="6"/>
  <c r="D195" i="6"/>
  <c r="B195" i="6"/>
  <c r="A196" i="6"/>
  <c r="J196" i="6" l="1"/>
  <c r="H196" i="6"/>
  <c r="F196" i="6"/>
  <c r="D196" i="6"/>
  <c r="B196" i="6"/>
  <c r="A197" i="6"/>
  <c r="J197" i="6" l="1"/>
  <c r="H197" i="6"/>
  <c r="B197" i="6"/>
  <c r="F197" i="6"/>
  <c r="D197" i="6"/>
  <c r="A198" i="6"/>
  <c r="J198" i="6" l="1"/>
  <c r="H198" i="6"/>
  <c r="F198" i="6"/>
  <c r="B198" i="6"/>
  <c r="D198" i="6"/>
  <c r="A199" i="6"/>
  <c r="J199" i="6" l="1"/>
  <c r="H199" i="6"/>
  <c r="F199" i="6"/>
  <c r="D199" i="6"/>
  <c r="B199" i="6"/>
  <c r="A200" i="6"/>
  <c r="J200" i="6" l="1"/>
  <c r="D200" i="6"/>
  <c r="F200" i="6"/>
  <c r="B200" i="6"/>
  <c r="H200" i="6"/>
  <c r="A201" i="6"/>
  <c r="J201" i="6" l="1"/>
  <c r="H201" i="6"/>
  <c r="F201" i="6"/>
  <c r="D201" i="6"/>
  <c r="B201" i="6"/>
  <c r="A202" i="6"/>
  <c r="J202" i="6" l="1"/>
  <c r="H202" i="6"/>
  <c r="F202" i="6"/>
  <c r="D202" i="6"/>
  <c r="B202" i="6"/>
  <c r="A203" i="6"/>
  <c r="J203" i="6" l="1"/>
  <c r="H203" i="6"/>
  <c r="F203" i="6"/>
  <c r="D203" i="6"/>
  <c r="B203" i="6"/>
  <c r="A204" i="6"/>
  <c r="J204" i="6" l="1"/>
  <c r="H204" i="6"/>
  <c r="F204" i="6"/>
  <c r="D204" i="6"/>
  <c r="B204" i="6"/>
  <c r="A205" i="6"/>
  <c r="J205" i="6" l="1"/>
  <c r="H205" i="6"/>
  <c r="F205" i="6"/>
  <c r="D205" i="6"/>
  <c r="B205" i="6"/>
  <c r="A206" i="6"/>
  <c r="J206" i="6" l="1"/>
  <c r="H206" i="6"/>
  <c r="F206" i="6"/>
  <c r="D206" i="6"/>
  <c r="B206" i="6"/>
  <c r="A207" i="6"/>
  <c r="J207" i="6" l="1"/>
  <c r="H207" i="6"/>
  <c r="F207" i="6"/>
  <c r="D207" i="6"/>
  <c r="B207" i="6"/>
  <c r="A208" i="6"/>
  <c r="J208" i="6" l="1"/>
  <c r="H208" i="6"/>
  <c r="F208" i="6"/>
  <c r="D208" i="6"/>
  <c r="B208" i="6"/>
  <c r="A209" i="6"/>
  <c r="J209" i="6" l="1"/>
  <c r="H209" i="6"/>
  <c r="F209" i="6"/>
  <c r="B209" i="6"/>
  <c r="D209" i="6"/>
  <c r="A210" i="6"/>
  <c r="J210" i="6" l="1"/>
  <c r="B210" i="6"/>
  <c r="F210" i="6"/>
  <c r="D210" i="6"/>
  <c r="H210" i="6"/>
  <c r="A211" i="6"/>
  <c r="J211" i="6" l="1"/>
  <c r="H211" i="6"/>
  <c r="D211" i="6"/>
  <c r="F211" i="6"/>
  <c r="B211" i="6"/>
  <c r="A212" i="6"/>
  <c r="J212" i="6" l="1"/>
  <c r="H212" i="6"/>
  <c r="F212" i="6"/>
  <c r="B212" i="6"/>
  <c r="D212" i="6"/>
  <c r="A213" i="6"/>
  <c r="J213" i="6" l="1"/>
  <c r="F213" i="6"/>
  <c r="H213" i="6"/>
  <c r="D213" i="6"/>
  <c r="B213" i="6"/>
  <c r="A214" i="6"/>
  <c r="J214" i="6" l="1"/>
  <c r="H214" i="6"/>
  <c r="F214" i="6"/>
  <c r="D214" i="6"/>
  <c r="B214" i="6"/>
  <c r="A215" i="6"/>
  <c r="J215" i="6" l="1"/>
  <c r="H215" i="6"/>
  <c r="F215" i="6"/>
  <c r="D215" i="6"/>
  <c r="B215" i="6"/>
  <c r="A216" i="6"/>
  <c r="J216" i="6" l="1"/>
  <c r="H216" i="6"/>
  <c r="F216" i="6"/>
  <c r="D216" i="6"/>
  <c r="B216" i="6"/>
  <c r="A217" i="6"/>
  <c r="J217" i="6" l="1"/>
  <c r="H217" i="6"/>
  <c r="F217" i="6"/>
  <c r="D217" i="6"/>
  <c r="B217" i="6"/>
  <c r="A218" i="6"/>
  <c r="J218" i="6" l="1"/>
  <c r="H218" i="6"/>
  <c r="D218" i="6"/>
  <c r="B218" i="6"/>
  <c r="F218" i="6"/>
  <c r="A219" i="6"/>
  <c r="J219" i="6" l="1"/>
  <c r="H219" i="6"/>
  <c r="D219" i="6"/>
  <c r="F219" i="6"/>
  <c r="B219" i="6"/>
  <c r="A220" i="6"/>
  <c r="J220" i="6" l="1"/>
  <c r="H220" i="6"/>
  <c r="F220" i="6"/>
  <c r="D220" i="6"/>
  <c r="B220" i="6"/>
  <c r="A221" i="6"/>
  <c r="J221" i="6" l="1"/>
  <c r="H221" i="6"/>
  <c r="F221" i="6"/>
  <c r="B221" i="6"/>
  <c r="D221" i="6"/>
  <c r="A222" i="6"/>
  <c r="J222" i="6" l="1"/>
  <c r="H222" i="6"/>
  <c r="F222" i="6"/>
  <c r="D222" i="6"/>
  <c r="B222" i="6"/>
  <c r="A223" i="6"/>
  <c r="H223" i="6" l="1"/>
  <c r="J223" i="6"/>
  <c r="F223" i="6"/>
  <c r="D223" i="6"/>
  <c r="B223" i="6"/>
  <c r="A224" i="6"/>
  <c r="J224" i="6" l="1"/>
  <c r="H224" i="6"/>
  <c r="F224" i="6"/>
  <c r="D224" i="6"/>
  <c r="B224" i="6"/>
  <c r="A225" i="6"/>
  <c r="J225" i="6" l="1"/>
  <c r="H225" i="6"/>
  <c r="F225" i="6"/>
  <c r="D225" i="6"/>
  <c r="B225" i="6"/>
  <c r="A226" i="6"/>
  <c r="J226" i="6" l="1"/>
  <c r="H226" i="6"/>
  <c r="F226" i="6"/>
  <c r="D226" i="6"/>
  <c r="B226" i="6"/>
  <c r="A227" i="6"/>
  <c r="J227" i="6" l="1"/>
  <c r="H227" i="6"/>
  <c r="D227" i="6"/>
  <c r="F227" i="6"/>
  <c r="B227" i="6"/>
  <c r="A228" i="6"/>
  <c r="J228" i="6" l="1"/>
  <c r="H228" i="6"/>
  <c r="F228" i="6"/>
  <c r="B228" i="6"/>
  <c r="D228" i="6"/>
  <c r="A229" i="6"/>
  <c r="J229" i="6" l="1"/>
  <c r="H229" i="6"/>
  <c r="F229" i="6"/>
  <c r="B229" i="6"/>
  <c r="D229" i="6"/>
  <c r="A230" i="6"/>
  <c r="J230" i="6" l="1"/>
  <c r="F230" i="6"/>
  <c r="H230" i="6"/>
  <c r="B230" i="6"/>
  <c r="D230" i="6"/>
  <c r="A231" i="6"/>
  <c r="J231" i="6" l="1"/>
  <c r="H231" i="6"/>
  <c r="F231" i="6"/>
  <c r="D231" i="6"/>
  <c r="B231" i="6"/>
  <c r="A232" i="6"/>
  <c r="J232" i="6" l="1"/>
  <c r="H232" i="6"/>
  <c r="F232" i="6"/>
  <c r="D232" i="6"/>
  <c r="B232" i="6"/>
  <c r="A233" i="6"/>
  <c r="J233" i="6" l="1"/>
  <c r="H233" i="6"/>
  <c r="F233" i="6"/>
  <c r="D233" i="6"/>
  <c r="B233" i="6"/>
  <c r="A234" i="6"/>
  <c r="J234" i="6" l="1"/>
  <c r="H234" i="6"/>
  <c r="F234" i="6"/>
  <c r="B234" i="6"/>
  <c r="D234" i="6"/>
  <c r="A235" i="6"/>
  <c r="J235" i="6" l="1"/>
  <c r="H235" i="6"/>
  <c r="D235" i="6"/>
  <c r="B235" i="6"/>
  <c r="F235" i="6"/>
  <c r="A236" i="6"/>
  <c r="J236" i="6" l="1"/>
  <c r="H236" i="6"/>
  <c r="F236" i="6"/>
  <c r="D236" i="6"/>
  <c r="B236" i="6"/>
  <c r="A237" i="6"/>
  <c r="J237" i="6" l="1"/>
  <c r="H237" i="6"/>
  <c r="F237" i="6"/>
  <c r="B237" i="6"/>
  <c r="D237" i="6"/>
  <c r="A238" i="6"/>
  <c r="J238" i="6" l="1"/>
  <c r="H238" i="6"/>
  <c r="F238" i="6"/>
  <c r="B238" i="6"/>
  <c r="D238" i="6"/>
  <c r="A239" i="6"/>
  <c r="J239" i="6" l="1"/>
  <c r="H239" i="6"/>
  <c r="F239" i="6"/>
  <c r="D239" i="6"/>
  <c r="B239" i="6"/>
  <c r="A240" i="6"/>
  <c r="F240" i="6" l="1"/>
  <c r="J240" i="6"/>
  <c r="H240" i="6"/>
  <c r="D240" i="6"/>
  <c r="B240" i="6"/>
  <c r="A241" i="6"/>
  <c r="J241" i="6" l="1"/>
  <c r="H241" i="6"/>
  <c r="F241" i="6"/>
  <c r="D241" i="6"/>
  <c r="B241" i="6"/>
  <c r="A242" i="6"/>
  <c r="J242" i="6" l="1"/>
  <c r="H242" i="6"/>
  <c r="F242" i="6"/>
  <c r="D242" i="6"/>
  <c r="B242" i="6"/>
  <c r="A243" i="6"/>
  <c r="J243" i="6" l="1"/>
  <c r="H243" i="6"/>
  <c r="D243" i="6"/>
  <c r="F243" i="6"/>
  <c r="B243" i="6"/>
  <c r="A244" i="6"/>
  <c r="J244" i="6" l="1"/>
  <c r="H244" i="6"/>
  <c r="D244" i="6"/>
  <c r="B244" i="6"/>
  <c r="F244" i="6"/>
  <c r="A245" i="6"/>
  <c r="J245" i="6" l="1"/>
  <c r="H245" i="6"/>
  <c r="F245" i="6"/>
  <c r="B245" i="6"/>
  <c r="D245" i="6"/>
  <c r="A246" i="6"/>
  <c r="J246" i="6" l="1"/>
  <c r="H246" i="6"/>
  <c r="F246" i="6"/>
  <c r="B246" i="6"/>
  <c r="D246" i="6"/>
  <c r="A247" i="6"/>
  <c r="J247" i="6" l="1"/>
  <c r="F247" i="6"/>
  <c r="H247" i="6"/>
  <c r="D247" i="6"/>
  <c r="B247" i="6"/>
  <c r="A248" i="6"/>
  <c r="J248" i="6" l="1"/>
  <c r="F248" i="6"/>
  <c r="H248" i="6"/>
  <c r="D248" i="6"/>
  <c r="B248" i="6"/>
  <c r="A249" i="6"/>
  <c r="H249" i="6" l="1"/>
  <c r="J249" i="6"/>
  <c r="D249" i="6"/>
  <c r="F249" i="6"/>
  <c r="B249" i="6"/>
  <c r="A250" i="6"/>
  <c r="J250" i="6" l="1"/>
  <c r="H250" i="6"/>
  <c r="F250" i="6"/>
  <c r="D250" i="6"/>
  <c r="B250" i="6"/>
  <c r="A251" i="6"/>
  <c r="J251" i="6" l="1"/>
  <c r="H251" i="6"/>
  <c r="D251" i="6"/>
  <c r="F251" i="6"/>
  <c r="B251" i="6"/>
  <c r="A252" i="6"/>
  <c r="J252" i="6" l="1"/>
  <c r="H252" i="6"/>
  <c r="F252" i="6"/>
  <c r="D252" i="6"/>
  <c r="B252" i="6"/>
  <c r="A253" i="6"/>
  <c r="J253" i="6" l="1"/>
  <c r="H253" i="6"/>
  <c r="F253" i="6"/>
  <c r="B253" i="6"/>
  <c r="D253" i="6"/>
  <c r="A254" i="6"/>
  <c r="J254" i="6" l="1"/>
  <c r="H254" i="6"/>
  <c r="F254" i="6"/>
  <c r="B254" i="6"/>
  <c r="D254" i="6"/>
  <c r="A255" i="6"/>
  <c r="J255" i="6" l="1"/>
  <c r="H255" i="6"/>
  <c r="F255" i="6"/>
  <c r="D255" i="6"/>
  <c r="B255" i="6"/>
  <c r="A256" i="6"/>
  <c r="J256" i="6" l="1"/>
  <c r="H256" i="6"/>
  <c r="F256" i="6"/>
  <c r="D256" i="6"/>
  <c r="B256" i="6"/>
  <c r="A257" i="6"/>
  <c r="J257" i="6" l="1"/>
  <c r="H257" i="6"/>
  <c r="F257" i="6"/>
  <c r="D257" i="6"/>
  <c r="B257" i="6"/>
  <c r="A258" i="6"/>
  <c r="J258" i="6" l="1"/>
  <c r="H258" i="6"/>
  <c r="F258" i="6"/>
  <c r="D258" i="6"/>
  <c r="B258" i="6"/>
  <c r="A259" i="6"/>
  <c r="J259" i="6" l="1"/>
  <c r="H259" i="6"/>
  <c r="D259" i="6"/>
  <c r="F259" i="6"/>
  <c r="B259" i="6"/>
  <c r="A260" i="6"/>
  <c r="J260" i="6" l="1"/>
  <c r="H260" i="6"/>
  <c r="F260" i="6"/>
  <c r="D260" i="6"/>
  <c r="B260" i="6"/>
  <c r="A261" i="6"/>
  <c r="J261" i="6" l="1"/>
  <c r="H261" i="6"/>
  <c r="F261" i="6"/>
  <c r="B261" i="6"/>
  <c r="D261" i="6"/>
  <c r="A262" i="6"/>
  <c r="J262" i="6" l="1"/>
  <c r="H262" i="6"/>
  <c r="F262" i="6"/>
  <c r="B262" i="6"/>
  <c r="D262" i="6"/>
  <c r="A263" i="6"/>
  <c r="J263" i="6" l="1"/>
  <c r="F263" i="6"/>
  <c r="H263" i="6"/>
  <c r="D263" i="6"/>
  <c r="B263" i="6"/>
  <c r="A264" i="6"/>
  <c r="J264" i="6" l="1"/>
  <c r="F264" i="6"/>
  <c r="H264" i="6"/>
  <c r="B264" i="6"/>
  <c r="D264" i="6"/>
  <c r="A265" i="6"/>
  <c r="J265" i="6" l="1"/>
  <c r="H265" i="6"/>
  <c r="F265" i="6"/>
  <c r="D265" i="6"/>
  <c r="B265" i="6"/>
  <c r="A266" i="6"/>
  <c r="J266" i="6" l="1"/>
  <c r="H266" i="6"/>
  <c r="F266" i="6"/>
  <c r="B266" i="6"/>
  <c r="D266" i="6"/>
  <c r="A267" i="6"/>
  <c r="J267" i="6" l="1"/>
  <c r="H267" i="6"/>
  <c r="D267" i="6"/>
  <c r="F267" i="6"/>
  <c r="B267" i="6"/>
  <c r="A268" i="6"/>
  <c r="J268" i="6" l="1"/>
  <c r="H268" i="6"/>
  <c r="D268" i="6"/>
  <c r="F268" i="6"/>
  <c r="B268" i="6"/>
  <c r="A269" i="6"/>
  <c r="J269" i="6" l="1"/>
  <c r="H269" i="6"/>
  <c r="F269" i="6"/>
  <c r="D269" i="6"/>
  <c r="B269" i="6"/>
  <c r="A270" i="6"/>
  <c r="J270" i="6" l="1"/>
  <c r="H270" i="6"/>
  <c r="F270" i="6"/>
  <c r="D270" i="6"/>
  <c r="B270" i="6"/>
  <c r="A271" i="6"/>
  <c r="J271" i="6" l="1"/>
  <c r="H271" i="6"/>
  <c r="F271" i="6"/>
  <c r="B271" i="6"/>
  <c r="D271" i="6"/>
  <c r="A272" i="6"/>
  <c r="J272" i="6" l="1"/>
  <c r="H272" i="6"/>
  <c r="F272" i="6"/>
  <c r="D272" i="6"/>
  <c r="B272" i="6"/>
  <c r="A273" i="6"/>
  <c r="J273" i="6" l="1"/>
  <c r="H273" i="6"/>
  <c r="F273" i="6"/>
  <c r="D273" i="6"/>
  <c r="B273" i="6"/>
  <c r="A274" i="6"/>
  <c r="J274" i="6" l="1"/>
  <c r="F274" i="6"/>
  <c r="D274" i="6"/>
  <c r="B274" i="6"/>
  <c r="H274" i="6"/>
  <c r="A275" i="6"/>
  <c r="J275" i="6" l="1"/>
  <c r="H275" i="6"/>
  <c r="D275" i="6"/>
  <c r="F275" i="6"/>
  <c r="B275" i="6"/>
  <c r="A276" i="6"/>
  <c r="J276" i="6" l="1"/>
  <c r="H276" i="6"/>
  <c r="D276" i="6"/>
  <c r="F276" i="6"/>
  <c r="B276" i="6"/>
  <c r="A277" i="6"/>
  <c r="J277" i="6" l="1"/>
  <c r="F277" i="6"/>
  <c r="D277" i="6"/>
  <c r="B277" i="6"/>
  <c r="H277" i="6"/>
  <c r="A278" i="6"/>
  <c r="J278" i="6" l="1"/>
  <c r="H278" i="6"/>
  <c r="F278" i="6"/>
  <c r="D278" i="6"/>
  <c r="B278" i="6"/>
  <c r="A279" i="6"/>
  <c r="J279" i="6" l="1"/>
  <c r="H279" i="6"/>
  <c r="F279" i="6"/>
  <c r="D279" i="6"/>
  <c r="B279" i="6"/>
  <c r="A280" i="6"/>
  <c r="J280" i="6" l="1"/>
  <c r="F280" i="6"/>
  <c r="H280" i="6"/>
  <c r="D280" i="6"/>
  <c r="B280" i="6"/>
  <c r="A281" i="6"/>
  <c r="J281" i="6" l="1"/>
  <c r="H281" i="6"/>
  <c r="D281" i="6"/>
  <c r="F281" i="6"/>
  <c r="B281" i="6"/>
  <c r="A282" i="6"/>
  <c r="J282" i="6" l="1"/>
  <c r="H282" i="6"/>
  <c r="F282" i="6"/>
  <c r="B282" i="6"/>
  <c r="D282" i="6"/>
  <c r="A283" i="6"/>
  <c r="J283" i="6" l="1"/>
  <c r="H283" i="6"/>
  <c r="D283" i="6"/>
  <c r="B283" i="6"/>
  <c r="F283" i="6"/>
  <c r="A284" i="6"/>
  <c r="J284" i="6" l="1"/>
  <c r="H284" i="6"/>
  <c r="F284" i="6"/>
  <c r="B284" i="6"/>
  <c r="D284" i="6"/>
  <c r="A285" i="6"/>
  <c r="J285" i="6" l="1"/>
  <c r="H285" i="6"/>
  <c r="F285" i="6"/>
  <c r="B285" i="6"/>
  <c r="D285" i="6"/>
  <c r="A286" i="6"/>
  <c r="J286" i="6" l="1"/>
  <c r="H286" i="6"/>
  <c r="F286" i="6"/>
  <c r="D286" i="6"/>
  <c r="B286" i="6"/>
  <c r="A287" i="6"/>
  <c r="H287" i="6" l="1"/>
  <c r="J287" i="6"/>
  <c r="F287" i="6"/>
  <c r="D287" i="6"/>
  <c r="B287" i="6"/>
  <c r="A288" i="6"/>
  <c r="J288" i="6" l="1"/>
  <c r="H288" i="6"/>
  <c r="F288" i="6"/>
  <c r="D288" i="6"/>
  <c r="B288" i="6"/>
  <c r="A289" i="6"/>
  <c r="J289" i="6" l="1"/>
  <c r="H289" i="6"/>
  <c r="F289" i="6"/>
  <c r="D289" i="6"/>
  <c r="B289" i="6"/>
  <c r="A290" i="6"/>
  <c r="J290" i="6" l="1"/>
  <c r="H290" i="6"/>
  <c r="F290" i="6"/>
  <c r="D290" i="6"/>
  <c r="B290" i="6"/>
  <c r="A291" i="6"/>
  <c r="J291" i="6" l="1"/>
  <c r="H291" i="6"/>
  <c r="D291" i="6"/>
  <c r="F291" i="6"/>
  <c r="B291" i="6"/>
  <c r="A292" i="6"/>
  <c r="J292" i="6" l="1"/>
  <c r="H292" i="6"/>
  <c r="F292" i="6"/>
  <c r="D292" i="6"/>
  <c r="B292" i="6"/>
  <c r="A293" i="6"/>
  <c r="J293" i="6" l="1"/>
  <c r="H293" i="6"/>
  <c r="F293" i="6"/>
  <c r="B293" i="6"/>
  <c r="D293" i="6"/>
  <c r="A294" i="6"/>
  <c r="J294" i="6" l="1"/>
  <c r="H294" i="6"/>
  <c r="F294" i="6"/>
  <c r="B294" i="6"/>
  <c r="D294" i="6"/>
  <c r="A295" i="6"/>
  <c r="J295" i="6" l="1"/>
  <c r="F295" i="6"/>
  <c r="H295" i="6"/>
  <c r="D295" i="6"/>
  <c r="B295" i="6"/>
  <c r="A296" i="6"/>
  <c r="J296" i="6" l="1"/>
  <c r="H296" i="6"/>
  <c r="F296" i="6"/>
  <c r="D296" i="6"/>
  <c r="B296" i="6"/>
  <c r="A297" i="6"/>
  <c r="J297" i="6" l="1"/>
  <c r="H297" i="6"/>
  <c r="F297" i="6"/>
  <c r="D297" i="6"/>
  <c r="B297" i="6"/>
  <c r="A298" i="6"/>
  <c r="J298" i="6" l="1"/>
  <c r="F298" i="6"/>
  <c r="H298" i="6"/>
  <c r="D298" i="6"/>
  <c r="B298" i="6"/>
  <c r="A299" i="6"/>
  <c r="J299" i="6" l="1"/>
  <c r="H299" i="6"/>
  <c r="D299" i="6"/>
  <c r="F299" i="6"/>
  <c r="B299" i="6"/>
  <c r="A300" i="6"/>
  <c r="J300" i="6" l="1"/>
  <c r="H300" i="6"/>
  <c r="F300" i="6"/>
  <c r="D300" i="6"/>
  <c r="B300" i="6"/>
  <c r="A301" i="6"/>
  <c r="J301" i="6" l="1"/>
  <c r="H301" i="6"/>
  <c r="F301" i="6"/>
  <c r="B301" i="6"/>
  <c r="D301" i="6"/>
  <c r="A302" i="6"/>
  <c r="J302" i="6" l="1"/>
  <c r="H302" i="6"/>
  <c r="F302" i="6"/>
  <c r="B302" i="6"/>
  <c r="D302" i="6"/>
  <c r="A303" i="6"/>
  <c r="J303" i="6" l="1"/>
  <c r="H303" i="6"/>
  <c r="F303" i="6"/>
  <c r="D303" i="6"/>
  <c r="B303" i="6"/>
  <c r="A304" i="6"/>
  <c r="H304" i="6" l="1"/>
  <c r="J304" i="6"/>
  <c r="F304" i="6"/>
  <c r="D304" i="6"/>
  <c r="B304" i="6"/>
  <c r="A305" i="6"/>
  <c r="J305" i="6" l="1"/>
  <c r="H305" i="6"/>
  <c r="F305" i="6"/>
  <c r="D305" i="6"/>
  <c r="B305" i="6"/>
  <c r="A306" i="6"/>
  <c r="J306" i="6" l="1"/>
  <c r="H306" i="6"/>
  <c r="F306" i="6"/>
  <c r="D306" i="6"/>
  <c r="B306" i="6"/>
  <c r="A307" i="6"/>
  <c r="J307" i="6" l="1"/>
  <c r="H307" i="6"/>
  <c r="D307" i="6"/>
  <c r="F307" i="6"/>
  <c r="B307" i="6"/>
  <c r="A308" i="6"/>
  <c r="J308" i="6" l="1"/>
  <c r="H308" i="6"/>
  <c r="B308" i="6"/>
  <c r="F308" i="6"/>
  <c r="D308" i="6"/>
  <c r="A309" i="6"/>
  <c r="J309" i="6" l="1"/>
  <c r="H309" i="6"/>
  <c r="F309" i="6"/>
  <c r="B309" i="6"/>
  <c r="D309" i="6"/>
  <c r="A310" i="6"/>
  <c r="J310" i="6" l="1"/>
  <c r="H310" i="6"/>
  <c r="F310" i="6"/>
  <c r="B310" i="6"/>
  <c r="D310" i="6"/>
  <c r="A311" i="6"/>
  <c r="J311" i="6" l="1"/>
  <c r="F311" i="6"/>
  <c r="D311" i="6"/>
  <c r="H311" i="6"/>
  <c r="B311" i="6"/>
  <c r="A312" i="6"/>
  <c r="J312" i="6" l="1"/>
  <c r="F312" i="6"/>
  <c r="H312" i="6"/>
  <c r="D312" i="6"/>
  <c r="B312" i="6"/>
  <c r="A313" i="6"/>
  <c r="J313" i="6" l="1"/>
  <c r="H313" i="6"/>
  <c r="D313" i="6"/>
  <c r="F313" i="6"/>
  <c r="B313" i="6"/>
  <c r="A314" i="6"/>
  <c r="J314" i="6" l="1"/>
  <c r="H314" i="6"/>
  <c r="F314" i="6"/>
  <c r="D314" i="6"/>
  <c r="B314" i="6"/>
  <c r="A315" i="6"/>
  <c r="J315" i="6" l="1"/>
  <c r="H315" i="6"/>
  <c r="D315" i="6"/>
  <c r="F315" i="6"/>
  <c r="B315" i="6"/>
  <c r="A316" i="6"/>
  <c r="J316" i="6" l="1"/>
  <c r="H316" i="6"/>
  <c r="F316" i="6"/>
  <c r="D316" i="6"/>
  <c r="B316" i="6"/>
  <c r="A317" i="6"/>
  <c r="J317" i="6" l="1"/>
  <c r="H317" i="6"/>
  <c r="F317" i="6"/>
  <c r="B317" i="6"/>
  <c r="D317" i="6"/>
  <c r="A318" i="6"/>
  <c r="J318" i="6" l="1"/>
  <c r="H318" i="6"/>
  <c r="F318" i="6"/>
  <c r="B318" i="6"/>
  <c r="D318" i="6"/>
  <c r="A319" i="6"/>
  <c r="H319" i="6" l="1"/>
  <c r="J319" i="6"/>
  <c r="F319" i="6"/>
  <c r="D319" i="6"/>
  <c r="B319" i="6"/>
  <c r="A320" i="6"/>
  <c r="J320" i="6" l="1"/>
  <c r="H320" i="6"/>
  <c r="F320" i="6"/>
  <c r="B320" i="6"/>
  <c r="D320" i="6"/>
  <c r="A321" i="6"/>
  <c r="J321" i="6" l="1"/>
  <c r="H321" i="6"/>
  <c r="F321" i="6"/>
  <c r="B321" i="6"/>
  <c r="D321" i="6"/>
  <c r="A322" i="6"/>
  <c r="J322" i="6" l="1"/>
  <c r="H322" i="6"/>
  <c r="F322" i="6"/>
  <c r="D322" i="6"/>
  <c r="B322" i="6"/>
  <c r="A323" i="6"/>
  <c r="J323" i="6" l="1"/>
  <c r="H323" i="6"/>
  <c r="D323" i="6"/>
  <c r="F323" i="6"/>
  <c r="B323" i="6"/>
  <c r="A324" i="6"/>
  <c r="J324" i="6" l="1"/>
  <c r="H324" i="6"/>
  <c r="F324" i="6"/>
  <c r="D324" i="6"/>
  <c r="B324" i="6"/>
  <c r="A325" i="6"/>
  <c r="J325" i="6" l="1"/>
  <c r="H325" i="6"/>
  <c r="F325" i="6"/>
  <c r="B325" i="6"/>
  <c r="D325" i="6"/>
  <c r="A326" i="6"/>
  <c r="J326" i="6" l="1"/>
  <c r="H326" i="6"/>
  <c r="F326" i="6"/>
  <c r="B326" i="6"/>
  <c r="D326" i="6"/>
  <c r="A327" i="6"/>
  <c r="J327" i="6" l="1"/>
  <c r="F327" i="6"/>
  <c r="H327" i="6"/>
  <c r="D327" i="6"/>
  <c r="B327" i="6"/>
  <c r="A328" i="6"/>
  <c r="J328" i="6" l="1"/>
  <c r="F328" i="6"/>
  <c r="H328" i="6"/>
  <c r="D328" i="6"/>
  <c r="B328" i="6"/>
  <c r="A329" i="6"/>
  <c r="J329" i="6" l="1"/>
  <c r="H329" i="6"/>
  <c r="F329" i="6"/>
  <c r="D329" i="6"/>
  <c r="B329" i="6"/>
  <c r="A330" i="6"/>
  <c r="J330" i="6" l="1"/>
  <c r="H330" i="6"/>
  <c r="F330" i="6"/>
  <c r="D330" i="6"/>
  <c r="B330" i="6"/>
  <c r="A331" i="6"/>
  <c r="J331" i="6" l="1"/>
  <c r="H331" i="6"/>
  <c r="D331" i="6"/>
  <c r="F331" i="6"/>
  <c r="B331" i="6"/>
  <c r="A332" i="6"/>
  <c r="J332" i="6" l="1"/>
  <c r="H332" i="6"/>
  <c r="D332" i="6"/>
  <c r="F332" i="6"/>
  <c r="B332" i="6"/>
  <c r="A333" i="6"/>
  <c r="J333" i="6" l="1"/>
  <c r="H333" i="6"/>
  <c r="F333" i="6"/>
  <c r="D333" i="6"/>
  <c r="B333" i="6"/>
  <c r="A334" i="6"/>
  <c r="J334" i="6" l="1"/>
  <c r="H334" i="6"/>
  <c r="F334" i="6"/>
  <c r="D334" i="6"/>
  <c r="B334" i="6"/>
  <c r="A335" i="6"/>
  <c r="J335" i="6" l="1"/>
  <c r="H335" i="6"/>
  <c r="F335" i="6"/>
  <c r="D335" i="6"/>
  <c r="B335" i="6"/>
  <c r="A336" i="6"/>
  <c r="J336" i="6" l="1"/>
  <c r="H336" i="6"/>
  <c r="F336" i="6"/>
  <c r="D336" i="6"/>
  <c r="B336" i="6"/>
  <c r="A337" i="6"/>
  <c r="J337" i="6" l="1"/>
  <c r="H337" i="6"/>
  <c r="F337" i="6"/>
  <c r="B337" i="6"/>
  <c r="D337" i="6"/>
  <c r="A338" i="6"/>
  <c r="J338" i="6" l="1"/>
  <c r="F338" i="6"/>
  <c r="H338" i="6"/>
  <c r="B338" i="6"/>
  <c r="D338" i="6"/>
  <c r="A339" i="6"/>
  <c r="J339" i="6" l="1"/>
  <c r="H339" i="6"/>
  <c r="D339" i="6"/>
  <c r="F339" i="6"/>
  <c r="B339" i="6"/>
  <c r="A340" i="6"/>
  <c r="J340" i="6" l="1"/>
  <c r="H340" i="6"/>
  <c r="F340" i="6"/>
  <c r="B340" i="6"/>
  <c r="D340" i="6"/>
  <c r="A341" i="6"/>
  <c r="J341" i="6" l="1"/>
  <c r="H341" i="6"/>
  <c r="F341" i="6"/>
  <c r="D341" i="6"/>
  <c r="B341" i="6"/>
  <c r="A342" i="6"/>
  <c r="J342" i="6" l="1"/>
  <c r="H342" i="6"/>
  <c r="F342" i="6"/>
  <c r="D342" i="6"/>
  <c r="B342" i="6"/>
  <c r="A343" i="6"/>
  <c r="J343" i="6" l="1"/>
  <c r="H343" i="6"/>
  <c r="F343" i="6"/>
  <c r="D343" i="6"/>
  <c r="B343" i="6"/>
  <c r="A344" i="6"/>
  <c r="J344" i="6" l="1"/>
  <c r="F344" i="6"/>
  <c r="H344" i="6"/>
  <c r="D344" i="6"/>
  <c r="B344" i="6"/>
  <c r="A345" i="6"/>
  <c r="J345" i="6" l="1"/>
  <c r="H345" i="6"/>
  <c r="D345" i="6"/>
  <c r="F345" i="6"/>
  <c r="B345" i="6"/>
  <c r="A346" i="6"/>
  <c r="J346" i="6" l="1"/>
  <c r="H346" i="6"/>
  <c r="F346" i="6"/>
  <c r="D346" i="6"/>
  <c r="B346" i="6"/>
  <c r="A347" i="6"/>
  <c r="J347" i="6" l="1"/>
  <c r="H347" i="6"/>
  <c r="D347" i="6"/>
  <c r="B347" i="6"/>
  <c r="F347" i="6"/>
  <c r="A348" i="6"/>
  <c r="J348" i="6" l="1"/>
  <c r="H348" i="6"/>
  <c r="F348" i="6"/>
  <c r="D348" i="6"/>
  <c r="B348" i="6"/>
  <c r="A349" i="6"/>
  <c r="J349" i="6" l="1"/>
  <c r="H349" i="6"/>
  <c r="F349" i="6"/>
  <c r="B349" i="6"/>
  <c r="D349" i="6"/>
  <c r="A350" i="6"/>
  <c r="J350" i="6" l="1"/>
  <c r="H350" i="6"/>
  <c r="F350" i="6"/>
  <c r="D350" i="6"/>
  <c r="B350" i="6"/>
  <c r="A351" i="6"/>
  <c r="J351" i="6" l="1"/>
  <c r="H351" i="6"/>
  <c r="F351" i="6"/>
  <c r="D351" i="6"/>
  <c r="B351" i="6"/>
  <c r="A352" i="6"/>
  <c r="J352" i="6" l="1"/>
  <c r="H352" i="6"/>
  <c r="F352" i="6"/>
  <c r="D352" i="6"/>
  <c r="B352" i="6"/>
  <c r="A353" i="6"/>
  <c r="J353" i="6" l="1"/>
  <c r="H353" i="6"/>
  <c r="F353" i="6"/>
  <c r="D353" i="6"/>
  <c r="B353" i="6"/>
  <c r="A354" i="6"/>
  <c r="J354" i="6" l="1"/>
  <c r="H354" i="6"/>
  <c r="F354" i="6"/>
  <c r="D354" i="6"/>
  <c r="B354" i="6"/>
  <c r="A355" i="6"/>
  <c r="J355" i="6" l="1"/>
  <c r="H355" i="6"/>
  <c r="D355" i="6"/>
  <c r="F355" i="6"/>
  <c r="B355" i="6"/>
  <c r="A356" i="6"/>
  <c r="J356" i="6" l="1"/>
  <c r="H356" i="6"/>
  <c r="F356" i="6"/>
  <c r="B356" i="6"/>
  <c r="D356" i="6"/>
  <c r="A357" i="6"/>
  <c r="J357" i="6" l="1"/>
  <c r="H357" i="6"/>
  <c r="F357" i="6"/>
  <c r="B357" i="6"/>
  <c r="D357" i="6"/>
  <c r="A358" i="6"/>
  <c r="J358" i="6" l="1"/>
  <c r="H358" i="6"/>
  <c r="F358" i="6"/>
  <c r="B358" i="6"/>
  <c r="D358" i="6"/>
  <c r="A359" i="6"/>
  <c r="J359" i="6" l="1"/>
  <c r="F359" i="6"/>
  <c r="H359" i="6"/>
  <c r="D359" i="6"/>
  <c r="B359" i="6"/>
  <c r="A360" i="6"/>
  <c r="J360" i="6" l="1"/>
  <c r="F360" i="6"/>
  <c r="H360" i="6"/>
  <c r="D360" i="6"/>
  <c r="B360" i="6"/>
  <c r="A361" i="6"/>
  <c r="J361" i="6" l="1"/>
  <c r="H361" i="6"/>
  <c r="F361" i="6"/>
  <c r="D361" i="6"/>
  <c r="B361" i="6"/>
  <c r="A362" i="6"/>
  <c r="J362" i="6" l="1"/>
  <c r="H362" i="6"/>
  <c r="F362" i="6"/>
  <c r="B362" i="6"/>
  <c r="D362" i="6"/>
  <c r="A363" i="6"/>
  <c r="J363" i="6" l="1"/>
  <c r="H363" i="6"/>
  <c r="D363" i="6"/>
  <c r="B363" i="6"/>
  <c r="F363" i="6"/>
  <c r="A364" i="6"/>
  <c r="J364" i="6" l="1"/>
  <c r="H364" i="6"/>
  <c r="F364" i="6"/>
  <c r="D364" i="6"/>
  <c r="B364" i="6"/>
  <c r="A365" i="6"/>
  <c r="J365" i="6" l="1"/>
  <c r="H365" i="6"/>
  <c r="F365" i="6"/>
  <c r="B365" i="6"/>
  <c r="D365" i="6"/>
  <c r="A366" i="6"/>
  <c r="J366" i="6" l="1"/>
  <c r="H366" i="6"/>
  <c r="F366" i="6"/>
  <c r="B366" i="6"/>
  <c r="D366" i="6"/>
  <c r="A367" i="6"/>
  <c r="J367" i="6" l="1"/>
  <c r="H367" i="6"/>
  <c r="F367" i="6"/>
  <c r="D367" i="6"/>
  <c r="B367" i="6"/>
  <c r="A368" i="6"/>
  <c r="J368" i="6" l="1"/>
  <c r="F368" i="6"/>
  <c r="H368" i="6"/>
  <c r="D368" i="6"/>
  <c r="B368" i="6"/>
  <c r="A369" i="6"/>
  <c r="J369" i="6" l="1"/>
  <c r="H369" i="6"/>
  <c r="F369" i="6"/>
  <c r="D369" i="6"/>
  <c r="B369" i="6"/>
  <c r="A370" i="6"/>
  <c r="J370" i="6" l="1"/>
  <c r="F370" i="6"/>
  <c r="H370" i="6"/>
  <c r="D370" i="6"/>
  <c r="B370" i="6"/>
  <c r="A371" i="6"/>
  <c r="J371" i="6" l="1"/>
  <c r="D371" i="6"/>
  <c r="F371" i="6"/>
  <c r="H371" i="6"/>
  <c r="B371" i="6"/>
  <c r="A372" i="6"/>
  <c r="J372" i="6" l="1"/>
  <c r="H372" i="6"/>
  <c r="D372" i="6"/>
  <c r="B372" i="6"/>
  <c r="F372" i="6"/>
  <c r="A373" i="6"/>
  <c r="J373" i="6" l="1"/>
  <c r="H373" i="6"/>
  <c r="F373" i="6"/>
  <c r="B373" i="6"/>
  <c r="D373" i="6"/>
  <c r="A374" i="6"/>
  <c r="J374" i="6" l="1"/>
  <c r="H374" i="6"/>
  <c r="F374" i="6"/>
  <c r="B374" i="6"/>
  <c r="D374" i="6"/>
  <c r="A375" i="6"/>
  <c r="J375" i="6" l="1"/>
  <c r="H375" i="6"/>
  <c r="F375" i="6"/>
  <c r="D375" i="6"/>
  <c r="B375" i="6"/>
  <c r="A376" i="6"/>
  <c r="J376" i="6" l="1"/>
  <c r="H376" i="6"/>
  <c r="F376" i="6"/>
  <c r="D376" i="6"/>
  <c r="B376" i="6"/>
  <c r="A377" i="6"/>
  <c r="J377" i="6" l="1"/>
  <c r="H377" i="6"/>
  <c r="D377" i="6"/>
  <c r="F377" i="6"/>
  <c r="B377" i="6"/>
  <c r="A378" i="6"/>
  <c r="J378" i="6" l="1"/>
  <c r="H378" i="6"/>
  <c r="F378" i="6"/>
  <c r="D378" i="6"/>
  <c r="B378" i="6"/>
  <c r="A379" i="6"/>
  <c r="J379" i="6" l="1"/>
  <c r="H379" i="6"/>
  <c r="D379" i="6"/>
  <c r="F379" i="6"/>
  <c r="B379" i="6"/>
  <c r="A380" i="6"/>
  <c r="J380" i="6" l="1"/>
  <c r="H380" i="6"/>
  <c r="F380" i="6"/>
  <c r="D380" i="6"/>
  <c r="B380" i="6"/>
  <c r="A381" i="6"/>
  <c r="J381" i="6" l="1"/>
  <c r="H381" i="6"/>
  <c r="F381" i="6"/>
  <c r="B381" i="6"/>
  <c r="D381" i="6"/>
  <c r="A382" i="6"/>
  <c r="J382" i="6" l="1"/>
  <c r="H382" i="6"/>
  <c r="F382" i="6"/>
  <c r="B382" i="6"/>
  <c r="D382" i="6"/>
  <c r="A383" i="6"/>
  <c r="J383" i="6" l="1"/>
  <c r="H383" i="6"/>
  <c r="F383" i="6"/>
  <c r="D383" i="6"/>
  <c r="B383" i="6"/>
  <c r="A384" i="6"/>
  <c r="J384" i="6" l="1"/>
  <c r="H384" i="6"/>
  <c r="F384" i="6"/>
  <c r="D384" i="6"/>
  <c r="B384" i="6"/>
  <c r="A385" i="6"/>
  <c r="J385" i="6" l="1"/>
  <c r="H385" i="6"/>
  <c r="F385" i="6"/>
  <c r="D385" i="6"/>
  <c r="B385" i="6"/>
  <c r="A386" i="6"/>
  <c r="J386" i="6" l="1"/>
  <c r="H386" i="6"/>
  <c r="F386" i="6"/>
  <c r="D386" i="6"/>
  <c r="B386" i="6"/>
  <c r="A387" i="6"/>
  <c r="J387" i="6" l="1"/>
  <c r="D387" i="6"/>
  <c r="F387" i="6"/>
  <c r="H387" i="6"/>
  <c r="B387" i="6"/>
  <c r="A388" i="6"/>
  <c r="J388" i="6" l="1"/>
  <c r="H388" i="6"/>
  <c r="F388" i="6"/>
  <c r="D388" i="6"/>
  <c r="B388" i="6"/>
  <c r="A389" i="6"/>
  <c r="J389" i="6" l="1"/>
  <c r="H389" i="6"/>
  <c r="F389" i="6"/>
  <c r="B389" i="6"/>
  <c r="D389" i="6"/>
  <c r="A390" i="6"/>
  <c r="J390" i="6" l="1"/>
  <c r="H390" i="6"/>
  <c r="F390" i="6"/>
  <c r="B390" i="6"/>
  <c r="D390" i="6"/>
  <c r="A391" i="6"/>
  <c r="J391" i="6" l="1"/>
  <c r="H391" i="6"/>
  <c r="F391" i="6"/>
  <c r="D391" i="6"/>
  <c r="B391" i="6"/>
  <c r="A392" i="6"/>
  <c r="J392" i="6" l="1"/>
  <c r="H392" i="6"/>
  <c r="F392" i="6"/>
  <c r="B392" i="6"/>
  <c r="D392" i="6"/>
  <c r="A393" i="6"/>
  <c r="J393" i="6" l="1"/>
  <c r="H393" i="6"/>
  <c r="F393" i="6"/>
  <c r="B393" i="6"/>
  <c r="D393" i="6"/>
  <c r="A394" i="6"/>
  <c r="J394" i="6" l="1"/>
  <c r="H394" i="6"/>
  <c r="F394" i="6"/>
  <c r="B394" i="6"/>
  <c r="D394" i="6"/>
  <c r="A395" i="6"/>
  <c r="J395" i="6" l="1"/>
  <c r="D395" i="6"/>
  <c r="H395" i="6"/>
  <c r="F395" i="6"/>
  <c r="B395" i="6"/>
  <c r="A396" i="6"/>
  <c r="J396" i="6" l="1"/>
  <c r="H396" i="6"/>
  <c r="D396" i="6"/>
  <c r="F396" i="6"/>
  <c r="B396" i="6"/>
  <c r="A397" i="6"/>
  <c r="J397" i="6" l="1"/>
  <c r="H397" i="6"/>
  <c r="F397" i="6"/>
  <c r="B397" i="6"/>
  <c r="D397" i="6"/>
  <c r="A398" i="6"/>
  <c r="J398" i="6" l="1"/>
  <c r="F398" i="6"/>
  <c r="B398" i="6"/>
  <c r="H398" i="6"/>
  <c r="D398" i="6"/>
  <c r="A399" i="6"/>
  <c r="J399" i="6" l="1"/>
  <c r="F399" i="6"/>
  <c r="H399" i="6"/>
  <c r="D399" i="6"/>
  <c r="B399" i="6"/>
  <c r="A400" i="6"/>
  <c r="J400" i="6" l="1"/>
  <c r="H400" i="6"/>
  <c r="F400" i="6"/>
  <c r="D400" i="6"/>
  <c r="B400" i="6"/>
  <c r="A401" i="6"/>
  <c r="J401" i="6" l="1"/>
  <c r="H401" i="6"/>
  <c r="F401" i="6"/>
  <c r="D401" i="6"/>
  <c r="B401" i="6"/>
  <c r="A402" i="6"/>
  <c r="J402" i="6" l="1"/>
  <c r="H402" i="6"/>
  <c r="F402" i="6"/>
  <c r="D402" i="6"/>
  <c r="B402" i="6"/>
  <c r="A403" i="6"/>
  <c r="J403" i="6" l="1"/>
  <c r="H403" i="6"/>
  <c r="F403" i="6"/>
  <c r="D403" i="6"/>
  <c r="B403" i="6"/>
  <c r="A404" i="6"/>
  <c r="J404" i="6" l="1"/>
  <c r="H404" i="6"/>
  <c r="D404" i="6"/>
  <c r="F404" i="6"/>
  <c r="B404" i="6"/>
  <c r="A405" i="6"/>
  <c r="J405" i="6" l="1"/>
  <c r="H405" i="6"/>
  <c r="F405" i="6"/>
  <c r="B405" i="6"/>
  <c r="D405" i="6"/>
  <c r="A406" i="6"/>
  <c r="J406" i="6" l="1"/>
  <c r="H406" i="6"/>
  <c r="F406" i="6"/>
  <c r="B406" i="6"/>
  <c r="D406" i="6"/>
  <c r="A407" i="6"/>
  <c r="J407" i="6" l="1"/>
  <c r="H407" i="6"/>
  <c r="F407" i="6"/>
  <c r="D407" i="6"/>
  <c r="B407" i="6"/>
  <c r="A408" i="6"/>
  <c r="J408" i="6" l="1"/>
  <c r="H408" i="6"/>
  <c r="F408" i="6"/>
  <c r="D408" i="6"/>
  <c r="B408" i="6"/>
  <c r="A409" i="6"/>
  <c r="J409" i="6" l="1"/>
  <c r="H409" i="6"/>
  <c r="F409" i="6"/>
  <c r="D409" i="6"/>
  <c r="B409" i="6"/>
  <c r="A410" i="6"/>
  <c r="J410" i="6" l="1"/>
  <c r="F410" i="6"/>
  <c r="H410" i="6"/>
  <c r="B410" i="6"/>
  <c r="D410" i="6"/>
  <c r="A411" i="6"/>
  <c r="J411" i="6" l="1"/>
  <c r="H411" i="6"/>
  <c r="D411" i="6"/>
  <c r="B411" i="6"/>
  <c r="F411" i="6"/>
  <c r="A412" i="6"/>
  <c r="J412" i="6" l="1"/>
  <c r="H412" i="6"/>
  <c r="F412" i="6"/>
  <c r="D412" i="6"/>
  <c r="B412" i="6"/>
  <c r="A413" i="6"/>
  <c r="J413" i="6" l="1"/>
  <c r="H413" i="6"/>
  <c r="F413" i="6"/>
  <c r="B413" i="6"/>
  <c r="D413" i="6"/>
  <c r="A414" i="6"/>
  <c r="J414" i="6" l="1"/>
  <c r="F414" i="6"/>
  <c r="H414" i="6"/>
  <c r="B414" i="6"/>
  <c r="D414" i="6"/>
  <c r="A415" i="6"/>
  <c r="J415" i="6" l="1"/>
  <c r="H415" i="6"/>
  <c r="F415" i="6"/>
  <c r="D415" i="6"/>
  <c r="B415" i="6"/>
  <c r="A416" i="6"/>
  <c r="J416" i="6" l="1"/>
  <c r="H416" i="6"/>
  <c r="F416" i="6"/>
  <c r="D416" i="6"/>
  <c r="B416" i="6"/>
  <c r="A417" i="6"/>
  <c r="J417" i="6" l="1"/>
  <c r="H417" i="6"/>
  <c r="F417" i="6"/>
  <c r="D417" i="6"/>
  <c r="B417" i="6"/>
  <c r="A418" i="6"/>
  <c r="J418" i="6" l="1"/>
  <c r="F418" i="6"/>
  <c r="H418" i="6"/>
  <c r="D418" i="6"/>
  <c r="B418" i="6"/>
  <c r="A419" i="6"/>
  <c r="J419" i="6" l="1"/>
  <c r="H419" i="6"/>
  <c r="F419" i="6"/>
  <c r="D419" i="6"/>
  <c r="B419" i="6"/>
  <c r="A420" i="6"/>
  <c r="J420" i="6" l="1"/>
  <c r="H420" i="6"/>
  <c r="F420" i="6"/>
  <c r="D420" i="6"/>
  <c r="B420" i="6"/>
  <c r="A421" i="6"/>
  <c r="J421" i="6" l="1"/>
  <c r="H421" i="6"/>
  <c r="F421" i="6"/>
  <c r="B421" i="6"/>
  <c r="D421" i="6"/>
  <c r="A422" i="6"/>
  <c r="J422" i="6" l="1"/>
  <c r="H422" i="6"/>
  <c r="F422" i="6"/>
  <c r="B422" i="6"/>
  <c r="D422" i="6"/>
  <c r="A423" i="6"/>
  <c r="J423" i="6" l="1"/>
  <c r="F423" i="6"/>
  <c r="D423" i="6"/>
  <c r="B423" i="6"/>
  <c r="H423" i="6"/>
  <c r="A424" i="6"/>
  <c r="J424" i="6" l="1"/>
  <c r="F424" i="6"/>
  <c r="H424" i="6"/>
  <c r="B424" i="6"/>
  <c r="D424" i="6"/>
  <c r="A425" i="6"/>
  <c r="J425" i="6" l="1"/>
  <c r="H425" i="6"/>
  <c r="F425" i="6"/>
  <c r="B425" i="6"/>
  <c r="D425" i="6"/>
  <c r="A426" i="6"/>
  <c r="J426" i="6" l="1"/>
  <c r="H426" i="6"/>
  <c r="F426" i="6"/>
  <c r="B426" i="6"/>
  <c r="D426" i="6"/>
  <c r="A427" i="6"/>
  <c r="J427" i="6" l="1"/>
  <c r="H427" i="6"/>
  <c r="D427" i="6"/>
  <c r="B427" i="6"/>
  <c r="F427" i="6"/>
  <c r="A428" i="6"/>
  <c r="J428" i="6" l="1"/>
  <c r="H428" i="6"/>
  <c r="D428" i="6"/>
  <c r="F428" i="6"/>
  <c r="B428" i="6"/>
  <c r="A429" i="6"/>
  <c r="J429" i="6" l="1"/>
  <c r="H429" i="6"/>
  <c r="F429" i="6"/>
  <c r="B429" i="6"/>
  <c r="D429" i="6"/>
  <c r="A430" i="6"/>
  <c r="J430" i="6" l="1"/>
  <c r="H430" i="6"/>
  <c r="F430" i="6"/>
  <c r="B430" i="6"/>
  <c r="D430" i="6"/>
  <c r="A431" i="6"/>
  <c r="J431" i="6" l="1"/>
  <c r="H431" i="6"/>
  <c r="F431" i="6"/>
  <c r="D431" i="6"/>
  <c r="B431" i="6"/>
  <c r="A432" i="6"/>
  <c r="H432" i="6" l="1"/>
  <c r="F432" i="6"/>
  <c r="J432" i="6"/>
  <c r="D432" i="6"/>
  <c r="B432" i="6"/>
  <c r="A433" i="6"/>
  <c r="J433" i="6" l="1"/>
  <c r="H433" i="6"/>
  <c r="F433" i="6"/>
  <c r="D433" i="6"/>
  <c r="B433" i="6"/>
  <c r="A434" i="6"/>
  <c r="J434" i="6" l="1"/>
  <c r="H434" i="6"/>
  <c r="F434" i="6"/>
  <c r="D434" i="6"/>
  <c r="B434" i="6"/>
  <c r="A435" i="6"/>
  <c r="J435" i="6" l="1"/>
  <c r="F435" i="6"/>
  <c r="D435" i="6"/>
  <c r="H435" i="6"/>
  <c r="B435" i="6"/>
  <c r="A436" i="6"/>
  <c r="J436" i="6" l="1"/>
  <c r="H436" i="6"/>
  <c r="D436" i="6"/>
  <c r="B436" i="6"/>
  <c r="F436" i="6"/>
  <c r="A437" i="6"/>
  <c r="J437" i="6" l="1"/>
  <c r="H437" i="6"/>
  <c r="F437" i="6"/>
  <c r="B437" i="6"/>
  <c r="D437" i="6"/>
  <c r="A438" i="6"/>
  <c r="J438" i="6" l="1"/>
  <c r="H438" i="6"/>
  <c r="F438" i="6"/>
  <c r="B438" i="6"/>
  <c r="D438" i="6"/>
  <c r="A439" i="6"/>
  <c r="J439" i="6" l="1"/>
  <c r="H439" i="6"/>
  <c r="F439" i="6"/>
  <c r="D439" i="6"/>
  <c r="B439" i="6"/>
  <c r="A440" i="6"/>
  <c r="J440" i="6" l="1"/>
  <c r="H440" i="6"/>
  <c r="F440" i="6"/>
  <c r="D440" i="6"/>
  <c r="B440" i="6"/>
  <c r="A441" i="6"/>
  <c r="H441" i="6" l="1"/>
  <c r="J441" i="6"/>
  <c r="F441" i="6"/>
  <c r="D441" i="6"/>
  <c r="B441" i="6"/>
  <c r="A442" i="6"/>
  <c r="J442" i="6" l="1"/>
  <c r="H442" i="6"/>
  <c r="F442" i="6"/>
  <c r="B442" i="6"/>
  <c r="D442" i="6"/>
  <c r="A443" i="6"/>
  <c r="J443" i="6" l="1"/>
  <c r="D443" i="6"/>
  <c r="F443" i="6"/>
  <c r="B443" i="6"/>
  <c r="H443" i="6"/>
  <c r="A444" i="6"/>
  <c r="J444" i="6" l="1"/>
  <c r="H444" i="6"/>
  <c r="F444" i="6"/>
  <c r="D444" i="6"/>
  <c r="B444" i="6"/>
  <c r="A445" i="6"/>
  <c r="J445" i="6" l="1"/>
  <c r="H445" i="6"/>
  <c r="F445" i="6"/>
  <c r="B445" i="6"/>
  <c r="D445" i="6"/>
  <c r="A446" i="6"/>
  <c r="J446" i="6" l="1"/>
  <c r="F446" i="6"/>
  <c r="H446" i="6"/>
  <c r="B446" i="6"/>
  <c r="D446" i="6"/>
  <c r="A447" i="6"/>
  <c r="F447" i="6" l="1"/>
  <c r="H447" i="6"/>
  <c r="J447" i="6"/>
  <c r="D447" i="6"/>
  <c r="B447" i="6"/>
  <c r="A448" i="6"/>
  <c r="J448" i="6" l="1"/>
  <c r="H448" i="6"/>
  <c r="F448" i="6"/>
  <c r="D448" i="6"/>
  <c r="B448" i="6"/>
  <c r="A449" i="6"/>
  <c r="J449" i="6" l="1"/>
  <c r="H449" i="6"/>
  <c r="F449" i="6"/>
  <c r="D449" i="6"/>
  <c r="B449" i="6"/>
  <c r="A450" i="6"/>
  <c r="J450" i="6" l="1"/>
  <c r="H450" i="6"/>
  <c r="F450" i="6"/>
  <c r="D450" i="6"/>
  <c r="B450" i="6"/>
  <c r="A451" i="6"/>
  <c r="J451" i="6" l="1"/>
  <c r="H451" i="6"/>
  <c r="F451" i="6"/>
  <c r="D451" i="6"/>
  <c r="B451" i="6"/>
  <c r="A452" i="6"/>
  <c r="J452" i="6" l="1"/>
  <c r="H452" i="6"/>
  <c r="F452" i="6"/>
  <c r="D452" i="6"/>
  <c r="B452" i="6"/>
  <c r="A453" i="6"/>
  <c r="J453" i="6" l="1"/>
  <c r="H453" i="6"/>
  <c r="F453" i="6"/>
  <c r="B453" i="6"/>
  <c r="D453" i="6"/>
  <c r="A454" i="6"/>
  <c r="J454" i="6" l="1"/>
  <c r="H454" i="6"/>
  <c r="F454" i="6"/>
  <c r="B454" i="6"/>
  <c r="D454" i="6"/>
  <c r="A455" i="6"/>
  <c r="J455" i="6" l="1"/>
  <c r="H455" i="6"/>
  <c r="F455" i="6"/>
  <c r="D455" i="6"/>
  <c r="B455" i="6"/>
  <c r="A456" i="6"/>
  <c r="J456" i="6" l="1"/>
  <c r="H456" i="6"/>
  <c r="F456" i="6"/>
  <c r="B456" i="6"/>
  <c r="D456" i="6"/>
  <c r="A457" i="6"/>
  <c r="J457" i="6" l="1"/>
  <c r="H457" i="6"/>
  <c r="F457" i="6"/>
  <c r="D457" i="6"/>
  <c r="B457" i="6"/>
  <c r="A458" i="6"/>
  <c r="J458" i="6" l="1"/>
  <c r="H458" i="6"/>
  <c r="F458" i="6"/>
  <c r="B458" i="6"/>
  <c r="D458" i="6"/>
  <c r="A459" i="6"/>
  <c r="J459" i="6" l="1"/>
  <c r="H459" i="6"/>
  <c r="D459" i="6"/>
  <c r="F459" i="6"/>
  <c r="B459" i="6"/>
  <c r="A460" i="6"/>
  <c r="J460" i="6" l="1"/>
  <c r="H460" i="6"/>
  <c r="D460" i="6"/>
  <c r="F460" i="6"/>
  <c r="B460" i="6"/>
  <c r="A461" i="6"/>
  <c r="J461" i="6" l="1"/>
  <c r="H461" i="6"/>
  <c r="F461" i="6"/>
  <c r="B461" i="6"/>
  <c r="D461" i="6"/>
  <c r="A462" i="6"/>
  <c r="J462" i="6" l="1"/>
  <c r="F462" i="6"/>
  <c r="H462" i="6"/>
  <c r="B462" i="6"/>
  <c r="D462" i="6"/>
  <c r="A463" i="6"/>
  <c r="J463" i="6" l="1"/>
  <c r="H463" i="6"/>
  <c r="F463" i="6"/>
  <c r="D463" i="6"/>
  <c r="B463" i="6"/>
  <c r="A464" i="6"/>
  <c r="J464" i="6" l="1"/>
  <c r="H464" i="6"/>
  <c r="F464" i="6"/>
  <c r="D464" i="6"/>
  <c r="B464" i="6"/>
  <c r="A465" i="6"/>
  <c r="J465" i="6" l="1"/>
  <c r="H465" i="6"/>
  <c r="F465" i="6"/>
  <c r="D465" i="6"/>
  <c r="B465" i="6"/>
  <c r="A466" i="6"/>
  <c r="J466" i="6" l="1"/>
  <c r="H466" i="6"/>
  <c r="F466" i="6"/>
  <c r="D466" i="6"/>
  <c r="B466" i="6"/>
  <c r="A467" i="6"/>
  <c r="J467" i="6" l="1"/>
  <c r="H467" i="6"/>
  <c r="F467" i="6"/>
  <c r="D467" i="6"/>
  <c r="B467" i="6"/>
  <c r="A468" i="6"/>
  <c r="J468" i="6" l="1"/>
  <c r="H468" i="6"/>
  <c r="D468" i="6"/>
  <c r="F468" i="6"/>
  <c r="B468" i="6"/>
  <c r="A469" i="6"/>
  <c r="J469" i="6" l="1"/>
  <c r="H469" i="6"/>
  <c r="F469" i="6"/>
  <c r="B469" i="6"/>
  <c r="D469" i="6"/>
  <c r="A470" i="6"/>
  <c r="J470" i="6" l="1"/>
  <c r="H470" i="6"/>
  <c r="F470" i="6"/>
  <c r="B470" i="6"/>
  <c r="D470" i="6"/>
  <c r="A471" i="6"/>
  <c r="J471" i="6" l="1"/>
  <c r="F471" i="6"/>
  <c r="H471" i="6"/>
  <c r="D471" i="6"/>
  <c r="B471" i="6"/>
  <c r="A472" i="6"/>
  <c r="J472" i="6" l="1"/>
  <c r="F472" i="6"/>
  <c r="H472" i="6"/>
  <c r="D472" i="6"/>
  <c r="B472" i="6"/>
  <c r="A473" i="6"/>
  <c r="J473" i="6" l="1"/>
  <c r="H473" i="6"/>
  <c r="F473" i="6"/>
  <c r="B473" i="6"/>
  <c r="D473" i="6"/>
  <c r="A474" i="6"/>
  <c r="J474" i="6" l="1"/>
  <c r="H474" i="6"/>
  <c r="F474" i="6"/>
  <c r="B474" i="6"/>
  <c r="D474" i="6"/>
  <c r="A475" i="6"/>
  <c r="J475" i="6" l="1"/>
  <c r="H475" i="6"/>
  <c r="D475" i="6"/>
  <c r="B475" i="6"/>
  <c r="F475" i="6"/>
  <c r="A476" i="6"/>
  <c r="J476" i="6" l="1"/>
  <c r="H476" i="6"/>
  <c r="F476" i="6"/>
  <c r="D476" i="6"/>
  <c r="B476" i="6"/>
  <c r="A477" i="6"/>
  <c r="J477" i="6" l="1"/>
  <c r="H477" i="6"/>
  <c r="F477" i="6"/>
  <c r="B477" i="6"/>
  <c r="D477" i="6"/>
  <c r="A478" i="6"/>
  <c r="J478" i="6" l="1"/>
  <c r="H478" i="6"/>
  <c r="F478" i="6"/>
  <c r="B478" i="6"/>
  <c r="D478" i="6"/>
  <c r="A479" i="6"/>
  <c r="H479" i="6" l="1"/>
  <c r="F479" i="6"/>
  <c r="J479" i="6"/>
  <c r="D479" i="6"/>
  <c r="B479" i="6"/>
  <c r="A480" i="6"/>
  <c r="J480" i="6" l="1"/>
  <c r="H480" i="6"/>
  <c r="F480" i="6"/>
  <c r="D480" i="6"/>
  <c r="B480" i="6"/>
  <c r="A481" i="6"/>
  <c r="J481" i="6" l="1"/>
  <c r="H481" i="6"/>
  <c r="F481" i="6"/>
  <c r="D481" i="6"/>
  <c r="B481" i="6"/>
  <c r="A482" i="6"/>
  <c r="J482" i="6" l="1"/>
  <c r="H482" i="6"/>
  <c r="F482" i="6"/>
  <c r="D482" i="6"/>
  <c r="B482" i="6"/>
  <c r="A483" i="6"/>
  <c r="J483" i="6" l="1"/>
  <c r="F483" i="6"/>
  <c r="D483" i="6"/>
  <c r="H483" i="6"/>
  <c r="B483" i="6"/>
  <c r="A484" i="6"/>
  <c r="A485" i="6" s="1"/>
  <c r="J484" i="6" l="1"/>
  <c r="H484" i="6"/>
  <c r="F484" i="6"/>
  <c r="D484" i="6"/>
  <c r="B484" i="6"/>
  <c r="J485" i="6" l="1"/>
  <c r="H485" i="6"/>
  <c r="F485" i="6"/>
  <c r="B485" i="6"/>
  <c r="D485" i="6"/>
  <c r="A486" i="6"/>
  <c r="J486" i="6" l="1"/>
  <c r="H486" i="6"/>
  <c r="F486" i="6"/>
  <c r="B486" i="6"/>
  <c r="D486" i="6"/>
  <c r="A487" i="6"/>
  <c r="J487" i="6" l="1"/>
  <c r="F487" i="6"/>
  <c r="H487" i="6"/>
  <c r="D487" i="6"/>
  <c r="B487" i="6"/>
  <c r="A488" i="6"/>
  <c r="J488" i="6" l="1"/>
  <c r="H488" i="6"/>
  <c r="F488" i="6"/>
  <c r="B488" i="6"/>
  <c r="D488" i="6"/>
  <c r="A489" i="6"/>
  <c r="J489" i="6" l="1"/>
  <c r="H489" i="6"/>
  <c r="F489" i="6"/>
  <c r="D489" i="6"/>
  <c r="B489" i="6"/>
  <c r="A490" i="6"/>
  <c r="J490" i="6" l="1"/>
  <c r="H490" i="6"/>
  <c r="F490" i="6"/>
  <c r="B490" i="6"/>
  <c r="D490" i="6"/>
  <c r="A491" i="6"/>
  <c r="J491" i="6" l="1"/>
  <c r="D491" i="6"/>
  <c r="F491" i="6"/>
  <c r="B491" i="6"/>
  <c r="H491" i="6"/>
  <c r="A492" i="6"/>
  <c r="J492" i="6" l="1"/>
  <c r="H492" i="6"/>
  <c r="D492" i="6"/>
  <c r="F492" i="6"/>
  <c r="B492" i="6"/>
  <c r="A493" i="6"/>
  <c r="J493" i="6" l="1"/>
  <c r="H493" i="6"/>
  <c r="F493" i="6"/>
  <c r="B493" i="6"/>
  <c r="D493" i="6"/>
  <c r="A494" i="6"/>
  <c r="J494" i="6" l="1"/>
  <c r="H494" i="6"/>
  <c r="F494" i="6"/>
  <c r="B494" i="6"/>
  <c r="D494" i="6"/>
  <c r="A495" i="6"/>
  <c r="J495" i="6" l="1"/>
  <c r="H495" i="6"/>
  <c r="F495" i="6"/>
  <c r="D495" i="6"/>
  <c r="B495" i="6"/>
  <c r="A496" i="6"/>
  <c r="J496" i="6" l="1"/>
  <c r="F496" i="6"/>
  <c r="H496" i="6"/>
  <c r="D496" i="6"/>
  <c r="B496" i="6"/>
  <c r="A497" i="6"/>
  <c r="J497" i="6" l="1"/>
  <c r="H497" i="6"/>
  <c r="F497" i="6"/>
  <c r="D497" i="6"/>
  <c r="B497" i="6"/>
  <c r="A498" i="6"/>
  <c r="J498" i="6" l="1"/>
  <c r="H498" i="6"/>
  <c r="F498" i="6"/>
  <c r="D498" i="6"/>
  <c r="B498" i="6"/>
  <c r="A499" i="6"/>
  <c r="J499" i="6" l="1"/>
  <c r="H499" i="6"/>
  <c r="F499" i="6"/>
  <c r="D499" i="6"/>
  <c r="B499" i="6"/>
  <c r="A500" i="6"/>
  <c r="J500" i="6" l="1"/>
  <c r="H500" i="6"/>
  <c r="D500" i="6"/>
  <c r="B500" i="6"/>
  <c r="F500" i="6"/>
  <c r="A501" i="6"/>
  <c r="J501" i="6" l="1"/>
  <c r="H501" i="6"/>
  <c r="F501" i="6"/>
  <c r="B501" i="6"/>
  <c r="D501" i="6"/>
  <c r="A502" i="6"/>
  <c r="J502" i="6" l="1"/>
  <c r="H502" i="6"/>
  <c r="F502" i="6"/>
  <c r="B502" i="6"/>
  <c r="D502" i="6"/>
  <c r="A503" i="6"/>
  <c r="J503" i="6" l="1"/>
  <c r="H503" i="6"/>
  <c r="F503" i="6"/>
  <c r="D503" i="6"/>
  <c r="B503" i="6"/>
  <c r="A504" i="6"/>
  <c r="J504" i="6" l="1"/>
  <c r="H504" i="6"/>
  <c r="F504" i="6"/>
  <c r="D504" i="6"/>
  <c r="B504" i="6"/>
  <c r="A505" i="6"/>
  <c r="J505" i="6" l="1"/>
  <c r="H505" i="6"/>
  <c r="F505" i="6"/>
  <c r="B505" i="6"/>
  <c r="D505" i="6"/>
  <c r="A506" i="6"/>
  <c r="J506" i="6" l="1"/>
  <c r="H506" i="6"/>
  <c r="F506" i="6"/>
  <c r="B506" i="6"/>
  <c r="D506" i="6"/>
  <c r="A507" i="6"/>
  <c r="J507" i="6" l="1"/>
  <c r="H507" i="6"/>
  <c r="D507" i="6"/>
  <c r="F507" i="6"/>
  <c r="B507" i="6"/>
  <c r="A508" i="6"/>
  <c r="J508" i="6" l="1"/>
  <c r="H508" i="6"/>
  <c r="F508" i="6"/>
  <c r="D508" i="6"/>
  <c r="B508" i="6"/>
  <c r="A509" i="6"/>
  <c r="J509" i="6" l="1"/>
  <c r="H509" i="6"/>
  <c r="F509" i="6"/>
  <c r="B509" i="6"/>
  <c r="D509" i="6"/>
  <c r="A510" i="6"/>
  <c r="J510" i="6" l="1"/>
  <c r="F510" i="6"/>
  <c r="H510" i="6"/>
  <c r="B510" i="6"/>
  <c r="D510" i="6"/>
  <c r="A511" i="6"/>
  <c r="J511" i="6" l="1"/>
  <c r="H511" i="6"/>
  <c r="F511" i="6"/>
  <c r="D511" i="6"/>
  <c r="B511" i="6"/>
  <c r="A512" i="6"/>
  <c r="J512" i="6" l="1"/>
  <c r="H512" i="6"/>
  <c r="F512" i="6"/>
  <c r="D512" i="6"/>
  <c r="B512" i="6"/>
  <c r="A513" i="6"/>
  <c r="J513" i="6" l="1"/>
  <c r="H513" i="6"/>
  <c r="F513" i="6"/>
  <c r="D513" i="6"/>
  <c r="B513" i="6"/>
  <c r="A514" i="6"/>
  <c r="J514" i="6" l="1"/>
  <c r="H514" i="6"/>
  <c r="F514" i="6"/>
  <c r="D514" i="6"/>
  <c r="B514" i="6"/>
  <c r="A515" i="6"/>
  <c r="J515" i="6" l="1"/>
  <c r="H515" i="6"/>
  <c r="F515" i="6"/>
  <c r="D515" i="6"/>
  <c r="B515" i="6"/>
  <c r="A516" i="6"/>
  <c r="J516" i="6" l="1"/>
  <c r="H516" i="6"/>
  <c r="F516" i="6"/>
  <c r="D516" i="6"/>
  <c r="B516" i="6"/>
  <c r="A517" i="6"/>
  <c r="J517" i="6" l="1"/>
  <c r="H517" i="6"/>
  <c r="F517" i="6"/>
  <c r="B517" i="6"/>
  <c r="D517" i="6"/>
  <c r="A518" i="6"/>
  <c r="J518" i="6" l="1"/>
  <c r="H518" i="6"/>
  <c r="F518" i="6"/>
  <c r="B518" i="6"/>
  <c r="D518" i="6"/>
  <c r="A519" i="6"/>
  <c r="J519" i="6" l="1"/>
  <c r="F519" i="6"/>
  <c r="D519" i="6"/>
  <c r="B519" i="6"/>
  <c r="H519" i="6"/>
  <c r="A520" i="6"/>
  <c r="J520" i="6" l="1"/>
  <c r="F520" i="6"/>
  <c r="H520" i="6"/>
  <c r="B520" i="6"/>
  <c r="D520" i="6"/>
  <c r="A521" i="6"/>
  <c r="J521" i="6" l="1"/>
  <c r="H521" i="6"/>
  <c r="F521" i="6"/>
  <c r="B521" i="6"/>
  <c r="D521" i="6"/>
  <c r="A522" i="6"/>
  <c r="J522" i="6" l="1"/>
  <c r="H522" i="6"/>
  <c r="F522" i="6"/>
  <c r="B522" i="6"/>
  <c r="D522" i="6"/>
  <c r="A523" i="6"/>
  <c r="J523" i="6" l="1"/>
  <c r="H523" i="6"/>
  <c r="D523" i="6"/>
  <c r="F523" i="6"/>
  <c r="B523" i="6"/>
  <c r="A524" i="6"/>
  <c r="J524" i="6" l="1"/>
  <c r="H524" i="6"/>
  <c r="D524" i="6"/>
  <c r="F524" i="6"/>
  <c r="B524" i="6"/>
  <c r="A525" i="6"/>
  <c r="J525" i="6" l="1"/>
  <c r="H525" i="6"/>
  <c r="F525" i="6"/>
  <c r="B525" i="6"/>
  <c r="D525" i="6"/>
  <c r="A526" i="6"/>
  <c r="J526" i="6" l="1"/>
  <c r="H526" i="6"/>
  <c r="F526" i="6"/>
  <c r="B526" i="6"/>
  <c r="D526" i="6"/>
  <c r="A527" i="6"/>
  <c r="J527" i="6" l="1"/>
  <c r="H527" i="6"/>
  <c r="F527" i="6"/>
  <c r="D527" i="6"/>
  <c r="B527" i="6"/>
  <c r="A528" i="6"/>
  <c r="J528" i="6" l="1"/>
  <c r="H528" i="6"/>
  <c r="F528" i="6"/>
  <c r="D528" i="6"/>
  <c r="B528" i="6"/>
  <c r="A529" i="6"/>
  <c r="J529" i="6" l="1"/>
  <c r="H529" i="6"/>
  <c r="F529" i="6"/>
  <c r="D529" i="6"/>
  <c r="B529" i="6"/>
  <c r="A530" i="6"/>
  <c r="J530" i="6" l="1"/>
  <c r="H530" i="6"/>
  <c r="F530" i="6"/>
  <c r="D530" i="6"/>
  <c r="B530" i="6"/>
  <c r="A531" i="6"/>
  <c r="J531" i="6" l="1"/>
  <c r="H531" i="6"/>
  <c r="F531" i="6"/>
  <c r="D531" i="6"/>
  <c r="B531" i="6"/>
  <c r="A532" i="6"/>
  <c r="J532" i="6" l="1"/>
  <c r="H532" i="6"/>
  <c r="D532" i="6"/>
  <c r="F532" i="6"/>
  <c r="B532" i="6"/>
  <c r="A533" i="6"/>
  <c r="J533" i="6" l="1"/>
  <c r="H533" i="6"/>
  <c r="F533" i="6"/>
  <c r="B533" i="6"/>
  <c r="D533" i="6"/>
  <c r="A534" i="6"/>
  <c r="J534" i="6" l="1"/>
  <c r="F534" i="6"/>
  <c r="B534" i="6"/>
  <c r="H534" i="6"/>
  <c r="D534" i="6"/>
  <c r="A535" i="6"/>
  <c r="J535" i="6" l="1"/>
  <c r="F535" i="6"/>
  <c r="H535" i="6"/>
  <c r="D535" i="6"/>
  <c r="B535" i="6"/>
  <c r="A536" i="6"/>
  <c r="J536" i="6" l="1"/>
  <c r="H536" i="6"/>
  <c r="F536" i="6"/>
  <c r="D536" i="6"/>
  <c r="B536" i="6"/>
  <c r="A537" i="6"/>
  <c r="J537" i="6" l="1"/>
  <c r="H537" i="6"/>
  <c r="F537" i="6"/>
  <c r="D537" i="6"/>
  <c r="B537" i="6"/>
  <c r="A538" i="6"/>
  <c r="J538" i="6" l="1"/>
  <c r="H538" i="6"/>
  <c r="F538" i="6"/>
  <c r="B538" i="6"/>
  <c r="D538" i="6"/>
  <c r="A539" i="6"/>
  <c r="J539" i="6" l="1"/>
  <c r="H539" i="6"/>
  <c r="D539" i="6"/>
  <c r="B539" i="6"/>
  <c r="F539" i="6"/>
  <c r="A540" i="6"/>
  <c r="J540" i="6" l="1"/>
  <c r="H540" i="6"/>
  <c r="F540" i="6"/>
  <c r="D540" i="6"/>
  <c r="B540" i="6"/>
  <c r="A541" i="6"/>
  <c r="J541" i="6" l="1"/>
  <c r="H541" i="6"/>
  <c r="F541" i="6"/>
  <c r="B541" i="6"/>
  <c r="D541" i="6"/>
  <c r="A542" i="6"/>
  <c r="J542" i="6" l="1"/>
  <c r="F542" i="6"/>
  <c r="B542" i="6"/>
  <c r="H542" i="6"/>
  <c r="D542" i="6"/>
  <c r="A543" i="6"/>
  <c r="J543" i="6" l="1"/>
  <c r="H543" i="6"/>
  <c r="F543" i="6"/>
  <c r="D543" i="6"/>
  <c r="B543" i="6"/>
  <c r="A544" i="6"/>
  <c r="J544" i="6" l="1"/>
  <c r="F544" i="6"/>
  <c r="H544" i="6"/>
  <c r="D544" i="6"/>
  <c r="B544" i="6"/>
  <c r="A545" i="6"/>
  <c r="J545" i="6" l="1"/>
  <c r="H545" i="6"/>
  <c r="F545" i="6"/>
  <c r="D545" i="6"/>
  <c r="B545" i="6"/>
  <c r="A546" i="6"/>
  <c r="J546" i="6" l="1"/>
  <c r="H546" i="6"/>
  <c r="F546" i="6"/>
  <c r="D546" i="6"/>
  <c r="B546" i="6"/>
  <c r="A547" i="6"/>
  <c r="J547" i="6" l="1"/>
  <c r="H547" i="6"/>
  <c r="D547" i="6"/>
  <c r="F547" i="6"/>
  <c r="B547" i="6"/>
  <c r="A548" i="6"/>
  <c r="J548" i="6" l="1"/>
  <c r="H548" i="6"/>
  <c r="F548" i="6"/>
  <c r="D548" i="6"/>
  <c r="B548" i="6"/>
  <c r="A549" i="6"/>
  <c r="J549" i="6" l="1"/>
  <c r="H549" i="6"/>
  <c r="B549" i="6"/>
  <c r="F549" i="6"/>
  <c r="D549" i="6"/>
  <c r="A550" i="6"/>
  <c r="J550" i="6" l="1"/>
  <c r="H550" i="6"/>
  <c r="B550" i="6"/>
  <c r="D550" i="6"/>
  <c r="F550" i="6"/>
  <c r="A551" i="6"/>
  <c r="J551" i="6" l="1"/>
  <c r="H551" i="6"/>
  <c r="F551" i="6"/>
  <c r="D551" i="6"/>
  <c r="B551" i="6"/>
  <c r="A552" i="6"/>
  <c r="J552" i="6" l="1"/>
  <c r="H552" i="6"/>
  <c r="F552" i="6"/>
  <c r="B552" i="6"/>
  <c r="D552" i="6"/>
  <c r="A553" i="6"/>
  <c r="J553" i="6" l="1"/>
  <c r="H553" i="6"/>
  <c r="F553" i="6"/>
  <c r="B553" i="6"/>
  <c r="D553" i="6"/>
  <c r="A554" i="6"/>
  <c r="J554" i="6" l="1"/>
  <c r="H554" i="6"/>
  <c r="F554" i="6"/>
  <c r="B554" i="6"/>
  <c r="D554" i="6"/>
  <c r="A555" i="6"/>
  <c r="J555" i="6" l="1"/>
  <c r="H555" i="6"/>
  <c r="F555" i="6"/>
  <c r="D555" i="6"/>
  <c r="B555" i="6"/>
  <c r="A556" i="6"/>
  <c r="J556" i="6" l="1"/>
  <c r="H556" i="6"/>
  <c r="F556" i="6"/>
  <c r="D556" i="6"/>
  <c r="B556" i="6"/>
  <c r="A557" i="6"/>
  <c r="J557" i="6" l="1"/>
  <c r="H557" i="6"/>
  <c r="F557" i="6"/>
  <c r="B557" i="6"/>
  <c r="D557" i="6"/>
  <c r="A558" i="6"/>
  <c r="J558" i="6" l="1"/>
  <c r="H558" i="6"/>
  <c r="B558" i="6"/>
  <c r="F558" i="6"/>
  <c r="D558" i="6"/>
  <c r="A559" i="6"/>
  <c r="J559" i="6" l="1"/>
  <c r="H559" i="6"/>
  <c r="F559" i="6"/>
  <c r="D559" i="6"/>
  <c r="B559" i="6"/>
  <c r="A560" i="6"/>
  <c r="J560" i="6" l="1"/>
  <c r="F560" i="6"/>
  <c r="H560" i="6"/>
  <c r="D560" i="6"/>
  <c r="B560" i="6"/>
  <c r="A561" i="6"/>
  <c r="J561" i="6" l="1"/>
  <c r="H561" i="6"/>
  <c r="F561" i="6"/>
  <c r="D561" i="6"/>
  <c r="B561" i="6"/>
  <c r="A562" i="6"/>
  <c r="J562" i="6" l="1"/>
  <c r="H562" i="6"/>
  <c r="F562" i="6"/>
  <c r="D562" i="6"/>
  <c r="B562" i="6"/>
  <c r="A563" i="6"/>
  <c r="J563" i="6" l="1"/>
  <c r="H563" i="6"/>
  <c r="D563" i="6"/>
  <c r="F563" i="6"/>
  <c r="B563" i="6"/>
  <c r="A564" i="6"/>
  <c r="J564" i="6" l="1"/>
  <c r="H564" i="6"/>
  <c r="D564" i="6"/>
  <c r="F564" i="6"/>
  <c r="B564" i="6"/>
  <c r="A565" i="6"/>
  <c r="J565" i="6" l="1"/>
  <c r="H565" i="6"/>
  <c r="F565" i="6"/>
  <c r="B565" i="6"/>
  <c r="D565" i="6"/>
  <c r="A566" i="6"/>
  <c r="J566" i="6" l="1"/>
  <c r="H566" i="6"/>
  <c r="F566" i="6"/>
  <c r="B566" i="6"/>
  <c r="D566" i="6"/>
  <c r="A567" i="6"/>
  <c r="J567" i="6" l="1"/>
  <c r="H567" i="6"/>
  <c r="F567" i="6"/>
  <c r="D567" i="6"/>
  <c r="B567" i="6"/>
  <c r="A568" i="6"/>
  <c r="J568" i="6" l="1"/>
  <c r="H568" i="6"/>
  <c r="F568" i="6"/>
  <c r="D568" i="6"/>
  <c r="B568" i="6"/>
  <c r="A569" i="6"/>
  <c r="J569" i="6" l="1"/>
  <c r="F569" i="6"/>
  <c r="H569" i="6"/>
  <c r="D569" i="6"/>
  <c r="B569" i="6"/>
  <c r="A570" i="6"/>
  <c r="J570" i="6" l="1"/>
  <c r="F570" i="6"/>
  <c r="H570" i="6"/>
  <c r="B570" i="6"/>
  <c r="D570" i="6"/>
  <c r="A571" i="6"/>
  <c r="J571" i="6" l="1"/>
  <c r="H571" i="6"/>
  <c r="F571" i="6"/>
  <c r="D571" i="6"/>
  <c r="B571" i="6"/>
  <c r="A572" i="6"/>
  <c r="J572" i="6" l="1"/>
  <c r="H572" i="6"/>
  <c r="F572" i="6"/>
  <c r="D572" i="6"/>
  <c r="B572" i="6"/>
  <c r="A573" i="6"/>
  <c r="J573" i="6" l="1"/>
  <c r="H573" i="6"/>
  <c r="F573" i="6"/>
  <c r="B573" i="6"/>
  <c r="D573" i="6"/>
  <c r="A574" i="6"/>
  <c r="J574" i="6" l="1"/>
  <c r="H574" i="6"/>
  <c r="F574" i="6"/>
  <c r="B574" i="6"/>
  <c r="D574" i="6"/>
  <c r="A575" i="6"/>
  <c r="J575" i="6" l="1"/>
  <c r="H575" i="6"/>
  <c r="F575" i="6"/>
  <c r="D575" i="6"/>
  <c r="B575" i="6"/>
  <c r="A576" i="6"/>
  <c r="J576" i="6" l="1"/>
  <c r="H576" i="6"/>
  <c r="F576" i="6"/>
  <c r="D576" i="6"/>
  <c r="B576" i="6"/>
  <c r="A577" i="6"/>
  <c r="J577" i="6" l="1"/>
  <c r="H577" i="6"/>
  <c r="D577" i="6"/>
  <c r="F577" i="6"/>
  <c r="B577" i="6"/>
  <c r="A578" i="6"/>
  <c r="J578" i="6" l="1"/>
  <c r="H578" i="6"/>
  <c r="F578" i="6"/>
  <c r="D578" i="6"/>
  <c r="B578" i="6"/>
  <c r="A579" i="6"/>
  <c r="J579" i="6" l="1"/>
  <c r="H579" i="6"/>
  <c r="D579" i="6"/>
  <c r="F579" i="6"/>
  <c r="B579" i="6"/>
  <c r="A580" i="6"/>
  <c r="J580" i="6" l="1"/>
  <c r="H580" i="6"/>
  <c r="F580" i="6"/>
  <c r="D580" i="6"/>
  <c r="B580" i="6"/>
  <c r="A581" i="6"/>
  <c r="J581" i="6" l="1"/>
  <c r="H581" i="6"/>
  <c r="F581" i="6"/>
  <c r="B581" i="6"/>
  <c r="D581" i="6"/>
  <c r="A582" i="6"/>
  <c r="J582" i="6" l="1"/>
  <c r="F582" i="6"/>
  <c r="H582" i="6"/>
  <c r="B582" i="6"/>
  <c r="D582" i="6"/>
  <c r="A583" i="6"/>
  <c r="J583" i="6" l="1"/>
  <c r="F583" i="6"/>
  <c r="H583" i="6"/>
  <c r="D583" i="6"/>
  <c r="B583" i="6"/>
  <c r="A584" i="6"/>
  <c r="J584" i="6" l="1"/>
  <c r="H584" i="6"/>
  <c r="F584" i="6"/>
  <c r="B584" i="6"/>
  <c r="D584" i="6"/>
  <c r="A585" i="6"/>
  <c r="J585" i="6" l="1"/>
  <c r="H585" i="6"/>
  <c r="F585" i="6"/>
  <c r="D585" i="6"/>
  <c r="B585" i="6"/>
  <c r="A586" i="6"/>
  <c r="J586" i="6" l="1"/>
  <c r="H586" i="6"/>
  <c r="F586" i="6"/>
  <c r="B586" i="6"/>
  <c r="D586" i="6"/>
  <c r="A587" i="6"/>
  <c r="J587" i="6" l="1"/>
  <c r="H587" i="6"/>
  <c r="F587" i="6"/>
  <c r="D587" i="6"/>
  <c r="B587" i="6"/>
  <c r="A588" i="6"/>
  <c r="J588" i="6" l="1"/>
  <c r="H588" i="6"/>
  <c r="D588" i="6"/>
  <c r="F588" i="6"/>
  <c r="B588" i="6"/>
  <c r="A589" i="6"/>
  <c r="J589" i="6" l="1"/>
  <c r="H589" i="6"/>
  <c r="B589" i="6"/>
  <c r="D589" i="6"/>
  <c r="F589" i="6"/>
  <c r="A590" i="6"/>
  <c r="J590" i="6" l="1"/>
  <c r="F590" i="6"/>
  <c r="B590" i="6"/>
  <c r="H590" i="6"/>
  <c r="D590" i="6"/>
  <c r="A591" i="6"/>
  <c r="J591" i="6" l="1"/>
  <c r="H591" i="6"/>
  <c r="F591" i="6"/>
  <c r="D591" i="6"/>
  <c r="B591" i="6"/>
  <c r="A592" i="6"/>
  <c r="J592" i="6" l="1"/>
  <c r="F592" i="6"/>
  <c r="H592" i="6"/>
  <c r="D592" i="6"/>
  <c r="B592" i="6"/>
  <c r="A593" i="6"/>
  <c r="J593" i="6" l="1"/>
  <c r="H593" i="6"/>
  <c r="F593" i="6"/>
  <c r="D593" i="6"/>
  <c r="B593" i="6"/>
  <c r="A594" i="6"/>
  <c r="J594" i="6" l="1"/>
  <c r="H594" i="6"/>
  <c r="F594" i="6"/>
  <c r="D594" i="6"/>
  <c r="B594" i="6"/>
  <c r="A595" i="6"/>
  <c r="J595" i="6" l="1"/>
  <c r="H595" i="6"/>
  <c r="F595" i="6"/>
  <c r="D595" i="6"/>
  <c r="B595" i="6"/>
  <c r="A596" i="6"/>
  <c r="J596" i="6" l="1"/>
  <c r="H596" i="6"/>
  <c r="F596" i="6"/>
  <c r="D596" i="6"/>
  <c r="B596" i="6"/>
  <c r="A597" i="6"/>
  <c r="J597" i="6" l="1"/>
  <c r="H597" i="6"/>
  <c r="F597" i="6"/>
  <c r="B597" i="6"/>
  <c r="D597" i="6"/>
  <c r="A598" i="6"/>
  <c r="J598" i="6" l="1"/>
  <c r="H598" i="6"/>
  <c r="F598" i="6"/>
  <c r="B598" i="6"/>
  <c r="D598" i="6"/>
  <c r="A599" i="6"/>
  <c r="J599" i="6" l="1"/>
  <c r="H599" i="6"/>
  <c r="F599" i="6"/>
  <c r="D599" i="6"/>
  <c r="B599" i="6"/>
  <c r="A600" i="6"/>
  <c r="J600" i="6" l="1"/>
  <c r="H600" i="6"/>
  <c r="F600" i="6"/>
  <c r="D600" i="6"/>
  <c r="B600" i="6"/>
  <c r="A601" i="6"/>
  <c r="J601" i="6" l="1"/>
  <c r="H601" i="6"/>
  <c r="F601" i="6"/>
  <c r="B601" i="6"/>
  <c r="D601" i="6"/>
  <c r="A602" i="6"/>
  <c r="J602" i="6" l="1"/>
  <c r="H602" i="6"/>
  <c r="F602" i="6"/>
  <c r="B602" i="6"/>
  <c r="D602" i="6"/>
  <c r="A603" i="6"/>
  <c r="J603" i="6" l="1"/>
  <c r="H603" i="6"/>
  <c r="D603" i="6"/>
  <c r="B603" i="6"/>
  <c r="F603" i="6"/>
  <c r="A604" i="6"/>
  <c r="J604" i="6" l="1"/>
  <c r="H604" i="6"/>
  <c r="D604" i="6"/>
  <c r="F604" i="6"/>
  <c r="B604" i="6"/>
  <c r="A605" i="6"/>
  <c r="J605" i="6" l="1"/>
  <c r="H605" i="6"/>
  <c r="F605" i="6"/>
  <c r="B605" i="6"/>
  <c r="D605" i="6"/>
  <c r="A606" i="6"/>
  <c r="J606" i="6" l="1"/>
  <c r="H606" i="6"/>
  <c r="F606" i="6"/>
  <c r="B606" i="6"/>
  <c r="D606" i="6"/>
  <c r="A607" i="6"/>
  <c r="J607" i="6" l="1"/>
  <c r="F607" i="6"/>
  <c r="H607" i="6"/>
  <c r="D607" i="6"/>
  <c r="B607" i="6"/>
  <c r="A608" i="6"/>
  <c r="J608" i="6" l="1"/>
  <c r="F608" i="6"/>
  <c r="H608" i="6"/>
  <c r="D608" i="6"/>
  <c r="B608" i="6"/>
  <c r="A609" i="6"/>
  <c r="J609" i="6" l="1"/>
  <c r="H609" i="6"/>
  <c r="F609" i="6"/>
  <c r="D609" i="6"/>
  <c r="B609" i="6"/>
  <c r="A610" i="6"/>
  <c r="J610" i="6" l="1"/>
  <c r="H610" i="6"/>
  <c r="F610" i="6"/>
  <c r="D610" i="6"/>
  <c r="B610" i="6"/>
  <c r="A611" i="6"/>
  <c r="J611" i="6" l="1"/>
  <c r="H611" i="6"/>
  <c r="D611" i="6"/>
  <c r="F611" i="6"/>
  <c r="B611" i="6"/>
  <c r="A612" i="6"/>
  <c r="J612" i="6" l="1"/>
  <c r="H612" i="6"/>
  <c r="F612" i="6"/>
  <c r="D612" i="6"/>
  <c r="B612" i="6"/>
  <c r="A613" i="6"/>
  <c r="J613" i="6" l="1"/>
  <c r="H613" i="6"/>
  <c r="B613" i="6"/>
  <c r="D613" i="6"/>
  <c r="F613" i="6"/>
  <c r="A614" i="6"/>
  <c r="J614" i="6" l="1"/>
  <c r="H614" i="6"/>
  <c r="B614" i="6"/>
  <c r="F614" i="6"/>
  <c r="D614" i="6"/>
  <c r="A615" i="6"/>
  <c r="J615" i="6" l="1"/>
  <c r="F615" i="6"/>
  <c r="H615" i="6"/>
  <c r="D615" i="6"/>
  <c r="B615" i="6"/>
  <c r="A616" i="6"/>
  <c r="J616" i="6" l="1"/>
  <c r="H616" i="6"/>
  <c r="F616" i="6"/>
  <c r="B616" i="6"/>
  <c r="D616" i="6"/>
  <c r="A617" i="6"/>
  <c r="J617" i="6" l="1"/>
  <c r="F617" i="6"/>
  <c r="H617" i="6"/>
  <c r="D617" i="6"/>
  <c r="B617" i="6"/>
  <c r="A618" i="6"/>
  <c r="J618" i="6" l="1"/>
  <c r="F618" i="6"/>
  <c r="H618" i="6"/>
  <c r="B618" i="6"/>
  <c r="D618" i="6"/>
  <c r="A619" i="6"/>
  <c r="J619" i="6" l="1"/>
  <c r="H619" i="6"/>
  <c r="F619" i="6"/>
  <c r="D619" i="6"/>
  <c r="B619" i="6"/>
  <c r="A620" i="6"/>
  <c r="J620" i="6" l="1"/>
  <c r="H620" i="6"/>
  <c r="F620" i="6"/>
  <c r="D620" i="6"/>
  <c r="B620" i="6"/>
  <c r="A621" i="6"/>
  <c r="J621" i="6" l="1"/>
  <c r="H621" i="6"/>
  <c r="F621" i="6"/>
  <c r="B621" i="6"/>
  <c r="D621" i="6"/>
  <c r="A622" i="6"/>
  <c r="J622" i="6" l="1"/>
  <c r="H622" i="6"/>
  <c r="F622" i="6"/>
  <c r="B622" i="6"/>
  <c r="D622" i="6"/>
  <c r="A623" i="6"/>
  <c r="J623" i="6" l="1"/>
  <c r="H623" i="6"/>
  <c r="F623" i="6"/>
  <c r="D623" i="6"/>
  <c r="B623" i="6"/>
  <c r="A624" i="6"/>
  <c r="H624" i="6" l="1"/>
  <c r="J624" i="6"/>
  <c r="F624" i="6"/>
  <c r="D624" i="6"/>
  <c r="B624" i="6"/>
  <c r="A625" i="6"/>
  <c r="J625" i="6" l="1"/>
  <c r="H625" i="6"/>
  <c r="F625" i="6"/>
  <c r="D625" i="6"/>
  <c r="B625" i="6"/>
  <c r="A626" i="6"/>
  <c r="J626" i="6" l="1"/>
  <c r="H626" i="6"/>
  <c r="F626" i="6"/>
  <c r="D626" i="6"/>
  <c r="B626" i="6"/>
  <c r="A627" i="6"/>
  <c r="J627" i="6" l="1"/>
  <c r="H627" i="6"/>
  <c r="D627" i="6"/>
  <c r="F627" i="6"/>
  <c r="B627" i="6"/>
  <c r="A628" i="6"/>
  <c r="J628" i="6" l="1"/>
  <c r="H628" i="6"/>
  <c r="D628" i="6"/>
  <c r="F628" i="6"/>
  <c r="B628" i="6"/>
  <c r="A629" i="6"/>
  <c r="J629" i="6" l="1"/>
  <c r="H629" i="6"/>
  <c r="B629" i="6"/>
  <c r="D629" i="6"/>
  <c r="F629" i="6"/>
  <c r="A630" i="6"/>
  <c r="J630" i="6" l="1"/>
  <c r="F630" i="6"/>
  <c r="B630" i="6"/>
  <c r="D630" i="6"/>
  <c r="H630" i="6"/>
  <c r="A631" i="6"/>
  <c r="J631" i="6" l="1"/>
  <c r="H631" i="6"/>
  <c r="F631" i="6"/>
  <c r="D631" i="6"/>
  <c r="B631" i="6"/>
  <c r="A632" i="6"/>
  <c r="J632" i="6" l="1"/>
  <c r="H632" i="6"/>
  <c r="F632" i="6"/>
  <c r="D632" i="6"/>
  <c r="B632" i="6"/>
  <c r="A633" i="6"/>
  <c r="J633" i="6" l="1"/>
  <c r="H633" i="6"/>
  <c r="F633" i="6"/>
  <c r="B633" i="6"/>
  <c r="D633" i="6"/>
  <c r="A634" i="6"/>
  <c r="J634" i="6" l="1"/>
  <c r="H634" i="6"/>
  <c r="F634" i="6"/>
  <c r="B634" i="6"/>
  <c r="D634" i="6"/>
  <c r="A635" i="6"/>
  <c r="J635" i="6" l="1"/>
  <c r="H635" i="6"/>
  <c r="F635" i="6"/>
  <c r="D635" i="6"/>
  <c r="B635" i="6"/>
  <c r="A636" i="6"/>
  <c r="J636" i="6" l="1"/>
  <c r="H636" i="6"/>
  <c r="D636" i="6"/>
  <c r="F636" i="6"/>
  <c r="B636" i="6"/>
  <c r="A637" i="6"/>
  <c r="J637" i="6" l="1"/>
  <c r="H637" i="6"/>
  <c r="F637" i="6"/>
  <c r="B637" i="6"/>
  <c r="D637" i="6"/>
  <c r="A638" i="6"/>
  <c r="J638" i="6" l="1"/>
  <c r="B638" i="6"/>
  <c r="F638" i="6"/>
  <c r="H638" i="6"/>
  <c r="D638" i="6"/>
  <c r="A639" i="6"/>
  <c r="J639" i="6" l="1"/>
  <c r="H639" i="6"/>
  <c r="F639" i="6"/>
  <c r="D639" i="6"/>
  <c r="B639" i="6"/>
  <c r="A640" i="6"/>
  <c r="J640" i="6" l="1"/>
  <c r="H640" i="6"/>
  <c r="F640" i="6"/>
  <c r="D640" i="6"/>
  <c r="B640" i="6"/>
  <c r="A641" i="6"/>
  <c r="J641" i="6" l="1"/>
  <c r="H641" i="6"/>
  <c r="D641" i="6"/>
  <c r="F641" i="6"/>
  <c r="B641" i="6"/>
  <c r="A642" i="6"/>
  <c r="J642" i="6" l="1"/>
  <c r="F642" i="6"/>
  <c r="H642" i="6"/>
  <c r="D642" i="6"/>
  <c r="B642" i="6"/>
  <c r="A643" i="6"/>
  <c r="J643" i="6" l="1"/>
  <c r="H643" i="6"/>
  <c r="F643" i="6"/>
  <c r="D643" i="6"/>
  <c r="B643" i="6"/>
  <c r="A644" i="6"/>
  <c r="J644" i="6" l="1"/>
  <c r="H644" i="6"/>
  <c r="F644" i="6"/>
  <c r="D644" i="6"/>
  <c r="B644" i="6"/>
  <c r="A645" i="6"/>
  <c r="J645" i="6" l="1"/>
  <c r="H645" i="6"/>
  <c r="F645" i="6"/>
  <c r="B645" i="6"/>
  <c r="D645" i="6"/>
  <c r="A646" i="6"/>
  <c r="J646" i="6" l="1"/>
  <c r="H646" i="6"/>
  <c r="F646" i="6"/>
  <c r="B646" i="6"/>
  <c r="D646" i="6"/>
  <c r="A647" i="6"/>
  <c r="J647" i="6" l="1"/>
  <c r="H647" i="6"/>
  <c r="F647" i="6"/>
  <c r="D647" i="6"/>
  <c r="B647" i="6"/>
  <c r="A648" i="6"/>
  <c r="J648" i="6" l="1"/>
  <c r="H648" i="6"/>
  <c r="F648" i="6"/>
  <c r="B648" i="6"/>
  <c r="D648" i="6"/>
  <c r="A649" i="6"/>
  <c r="J649" i="6" l="1"/>
  <c r="H649" i="6"/>
  <c r="F649" i="6"/>
  <c r="B649" i="6"/>
  <c r="D649" i="6"/>
  <c r="A650" i="6"/>
  <c r="J650" i="6" l="1"/>
  <c r="H650" i="6"/>
  <c r="F650" i="6"/>
  <c r="B650" i="6"/>
  <c r="D650" i="6"/>
  <c r="A651" i="6"/>
  <c r="J651" i="6" l="1"/>
  <c r="H651" i="6"/>
  <c r="F651" i="6"/>
  <c r="D651" i="6"/>
  <c r="B651" i="6"/>
  <c r="A652" i="6"/>
  <c r="J652" i="6" l="1"/>
  <c r="H652" i="6"/>
  <c r="D652" i="6"/>
  <c r="F652" i="6"/>
  <c r="B652" i="6"/>
  <c r="A653" i="6"/>
  <c r="J653" i="6" l="1"/>
  <c r="H653" i="6"/>
  <c r="B653" i="6"/>
  <c r="D653" i="6"/>
  <c r="F653" i="6"/>
  <c r="A654" i="6"/>
  <c r="J654" i="6" l="1"/>
  <c r="H654" i="6"/>
  <c r="B654" i="6"/>
  <c r="F654" i="6"/>
  <c r="D654" i="6"/>
  <c r="A655" i="6"/>
  <c r="J655" i="6" l="1"/>
  <c r="F655" i="6"/>
  <c r="H655" i="6"/>
  <c r="D655" i="6"/>
  <c r="B655" i="6"/>
  <c r="A656" i="6"/>
  <c r="J656" i="6" l="1"/>
  <c r="F656" i="6"/>
  <c r="H656" i="6"/>
  <c r="D656" i="6"/>
  <c r="B656" i="6"/>
  <c r="A657" i="6"/>
  <c r="J657" i="6" l="1"/>
  <c r="H657" i="6"/>
  <c r="F657" i="6"/>
  <c r="D657" i="6"/>
  <c r="B657" i="6"/>
  <c r="A658" i="6"/>
  <c r="J658" i="6" l="1"/>
  <c r="H658" i="6"/>
  <c r="F658" i="6"/>
  <c r="D658" i="6"/>
  <c r="B658" i="6"/>
  <c r="A659" i="6"/>
  <c r="J659" i="6" l="1"/>
  <c r="H659" i="6"/>
  <c r="F659" i="6"/>
  <c r="D659" i="6"/>
  <c r="B659" i="6"/>
  <c r="A660" i="6"/>
  <c r="J660" i="6" l="1"/>
  <c r="H660" i="6"/>
  <c r="F660" i="6"/>
  <c r="D660" i="6"/>
  <c r="B660" i="6"/>
  <c r="A661" i="6"/>
  <c r="J661" i="6" l="1"/>
  <c r="H661" i="6"/>
  <c r="B661" i="6"/>
  <c r="D661" i="6"/>
  <c r="F661" i="6"/>
  <c r="A662" i="6"/>
  <c r="J662" i="6" l="1"/>
  <c r="H662" i="6"/>
  <c r="F662" i="6"/>
  <c r="B662" i="6"/>
  <c r="D662" i="6"/>
  <c r="A663" i="6"/>
  <c r="J663" i="6" l="1"/>
  <c r="F663" i="6"/>
  <c r="H663" i="6"/>
  <c r="D663" i="6"/>
  <c r="B663" i="6"/>
  <c r="A664" i="6"/>
  <c r="J664" i="6" l="1"/>
  <c r="H664" i="6"/>
  <c r="F664" i="6"/>
  <c r="D664" i="6"/>
  <c r="B664" i="6"/>
  <c r="A665" i="6"/>
  <c r="J665" i="6" l="1"/>
  <c r="H665" i="6"/>
  <c r="F665" i="6"/>
  <c r="D665" i="6"/>
  <c r="B665" i="6"/>
  <c r="A666" i="6"/>
  <c r="J666" i="6" l="1"/>
  <c r="F666" i="6"/>
  <c r="H666" i="6"/>
  <c r="B666" i="6"/>
  <c r="D666" i="6"/>
  <c r="A667" i="6"/>
  <c r="J667" i="6" l="1"/>
  <c r="H667" i="6"/>
  <c r="D667" i="6"/>
  <c r="F667" i="6"/>
  <c r="B667" i="6"/>
  <c r="A668" i="6"/>
  <c r="J668" i="6" l="1"/>
  <c r="H668" i="6"/>
  <c r="F668" i="6"/>
  <c r="D668" i="6"/>
  <c r="B668" i="6"/>
  <c r="A669" i="6"/>
  <c r="J669" i="6" l="1"/>
  <c r="H669" i="6"/>
  <c r="F669" i="6"/>
  <c r="B669" i="6"/>
  <c r="D669" i="6"/>
  <c r="A670" i="6"/>
  <c r="J670" i="6" l="1"/>
  <c r="H670" i="6"/>
  <c r="F670" i="6"/>
  <c r="B670" i="6"/>
  <c r="D670" i="6"/>
  <c r="A671" i="6"/>
  <c r="J671" i="6" l="1"/>
  <c r="H671" i="6"/>
  <c r="F671" i="6"/>
  <c r="D671" i="6"/>
  <c r="B671" i="6"/>
  <c r="A672" i="6"/>
  <c r="J672" i="6" l="1"/>
  <c r="H672" i="6"/>
  <c r="F672" i="6"/>
  <c r="D672" i="6"/>
  <c r="B672" i="6"/>
  <c r="A673" i="6"/>
  <c r="J673" i="6" l="1"/>
  <c r="H673" i="6"/>
  <c r="F673" i="6"/>
  <c r="D673" i="6"/>
  <c r="B673" i="6"/>
  <c r="A674" i="6"/>
  <c r="J674" i="6" l="1"/>
  <c r="H674" i="6"/>
  <c r="F674" i="6"/>
  <c r="D674" i="6"/>
  <c r="B674" i="6"/>
  <c r="A675" i="6"/>
  <c r="J675" i="6" l="1"/>
  <c r="H675" i="6"/>
  <c r="D675" i="6"/>
  <c r="F675" i="6"/>
  <c r="B675" i="6"/>
  <c r="A676" i="6"/>
  <c r="J676" i="6" l="1"/>
  <c r="H676" i="6"/>
  <c r="F676" i="6"/>
  <c r="D676" i="6"/>
  <c r="B676" i="6"/>
  <c r="A677" i="6"/>
  <c r="J677" i="6" l="1"/>
  <c r="H677" i="6"/>
  <c r="B677" i="6"/>
  <c r="F677" i="6"/>
  <c r="D677" i="6"/>
  <c r="A678" i="6"/>
  <c r="J678" i="6" l="1"/>
  <c r="H678" i="6"/>
  <c r="B678" i="6"/>
  <c r="F678" i="6"/>
  <c r="D678" i="6"/>
  <c r="A679" i="6"/>
  <c r="J679" i="6" l="1"/>
  <c r="F679" i="6"/>
  <c r="H679" i="6"/>
  <c r="D679" i="6"/>
  <c r="B679" i="6"/>
  <c r="A680" i="6"/>
  <c r="J680" i="6" l="1"/>
  <c r="F680" i="6"/>
  <c r="H680" i="6"/>
  <c r="B680" i="6"/>
  <c r="D680" i="6"/>
  <c r="A681" i="6"/>
  <c r="J681" i="6" l="1"/>
  <c r="H681" i="6"/>
  <c r="F681" i="6"/>
  <c r="B681" i="6"/>
  <c r="D681" i="6"/>
  <c r="A682" i="6"/>
  <c r="J682" i="6" l="1"/>
  <c r="H682" i="6"/>
  <c r="F682" i="6"/>
  <c r="B682" i="6"/>
  <c r="D682" i="6"/>
  <c r="A683" i="6"/>
  <c r="J683" i="6" l="1"/>
  <c r="H683" i="6"/>
  <c r="F683" i="6"/>
  <c r="D683" i="6"/>
  <c r="B683" i="6"/>
  <c r="A684" i="6"/>
  <c r="H684" i="6" l="1"/>
  <c r="J684" i="6"/>
  <c r="F684" i="6"/>
  <c r="D684" i="6"/>
  <c r="B684" i="6"/>
  <c r="A685" i="6"/>
  <c r="J685" i="6" l="1"/>
  <c r="H685" i="6"/>
  <c r="F685" i="6"/>
  <c r="B685" i="6"/>
  <c r="D685" i="6"/>
  <c r="A686" i="6"/>
  <c r="J686" i="6" l="1"/>
  <c r="H686" i="6"/>
  <c r="B686" i="6"/>
  <c r="F686" i="6"/>
  <c r="D686" i="6"/>
  <c r="A687" i="6"/>
  <c r="J687" i="6" l="1"/>
  <c r="H687" i="6"/>
  <c r="F687" i="6"/>
  <c r="D687" i="6"/>
  <c r="B687" i="6"/>
  <c r="A688" i="6"/>
  <c r="J688" i="6" l="1"/>
  <c r="F688" i="6"/>
  <c r="D688" i="6"/>
  <c r="B688" i="6"/>
  <c r="H688" i="6"/>
  <c r="A689" i="6"/>
  <c r="J689" i="6" l="1"/>
  <c r="H689" i="6"/>
  <c r="F689" i="6"/>
  <c r="D689" i="6"/>
  <c r="B689" i="6"/>
  <c r="A690" i="6"/>
  <c r="J690" i="6" l="1"/>
  <c r="H690" i="6"/>
  <c r="D690" i="6"/>
  <c r="B690" i="6"/>
  <c r="F690" i="6"/>
  <c r="A691" i="6"/>
  <c r="J691" i="6" l="1"/>
  <c r="H691" i="6"/>
  <c r="D691" i="6"/>
  <c r="F691" i="6"/>
  <c r="B691" i="6"/>
  <c r="A692" i="6"/>
  <c r="J692" i="6" l="1"/>
  <c r="H692" i="6"/>
  <c r="F692" i="6"/>
  <c r="D692" i="6"/>
  <c r="B692" i="6"/>
  <c r="A693" i="6"/>
  <c r="J693" i="6" l="1"/>
  <c r="H693" i="6"/>
  <c r="F693" i="6"/>
  <c r="B693" i="6"/>
  <c r="D693" i="6"/>
  <c r="A694" i="6"/>
  <c r="J694" i="6" l="1"/>
  <c r="H694" i="6"/>
  <c r="F694" i="6"/>
  <c r="B694" i="6"/>
  <c r="D694" i="6"/>
  <c r="A695" i="6"/>
  <c r="J695" i="6" l="1"/>
  <c r="H695" i="6"/>
  <c r="F695" i="6"/>
  <c r="D695" i="6"/>
  <c r="B695" i="6"/>
  <c r="A696" i="6"/>
  <c r="J696" i="6" l="1"/>
  <c r="H696" i="6"/>
  <c r="F696" i="6"/>
  <c r="D696" i="6"/>
  <c r="B696" i="6"/>
  <c r="A697" i="6"/>
  <c r="J697" i="6" l="1"/>
  <c r="H697" i="6"/>
  <c r="F697" i="6"/>
  <c r="D697" i="6"/>
  <c r="B697" i="6"/>
  <c r="A698" i="6"/>
  <c r="J698" i="6" l="1"/>
  <c r="H698" i="6"/>
  <c r="F698" i="6"/>
  <c r="B698" i="6"/>
  <c r="D698" i="6"/>
  <c r="A699" i="6"/>
  <c r="J699" i="6" l="1"/>
  <c r="H699" i="6"/>
  <c r="F699" i="6"/>
  <c r="D699" i="6"/>
  <c r="B699" i="6"/>
  <c r="A700" i="6"/>
  <c r="J700" i="6" l="1"/>
  <c r="H700" i="6"/>
  <c r="D700" i="6"/>
  <c r="F700" i="6"/>
  <c r="B700" i="6"/>
  <c r="A701" i="6"/>
  <c r="J701" i="6" l="1"/>
  <c r="H701" i="6"/>
  <c r="B701" i="6"/>
  <c r="D701" i="6"/>
  <c r="F701" i="6"/>
  <c r="A702" i="6"/>
  <c r="J702" i="6" l="1"/>
  <c r="H702" i="6"/>
  <c r="B702" i="6"/>
  <c r="F702" i="6"/>
  <c r="D702" i="6"/>
  <c r="A703" i="6"/>
  <c r="J703" i="6" l="1"/>
  <c r="F703" i="6"/>
  <c r="H703" i="6"/>
  <c r="D703" i="6"/>
  <c r="B703" i="6"/>
  <c r="A704" i="6"/>
  <c r="J704" i="6" l="1"/>
  <c r="H704" i="6"/>
  <c r="F704" i="6"/>
  <c r="D704" i="6"/>
  <c r="B704" i="6"/>
  <c r="A705" i="6"/>
  <c r="J705" i="6" l="1"/>
  <c r="H705" i="6"/>
  <c r="F705" i="6"/>
  <c r="D705" i="6"/>
  <c r="B705" i="6"/>
  <c r="A706" i="6"/>
  <c r="J706" i="6" l="1"/>
  <c r="H706" i="6"/>
  <c r="F706" i="6"/>
  <c r="D706" i="6"/>
  <c r="B706" i="6"/>
  <c r="A707" i="6"/>
  <c r="J707" i="6" l="1"/>
  <c r="H707" i="6"/>
  <c r="F707" i="6"/>
  <c r="D707" i="6"/>
  <c r="B707" i="6"/>
  <c r="A708" i="6"/>
  <c r="J708" i="6" l="1"/>
  <c r="H708" i="6"/>
  <c r="D708" i="6"/>
  <c r="B708" i="6"/>
  <c r="F708" i="6"/>
  <c r="A709" i="6"/>
  <c r="J709" i="6" l="1"/>
  <c r="H709" i="6"/>
  <c r="F709" i="6"/>
  <c r="B709" i="6"/>
  <c r="D709" i="6"/>
  <c r="A710" i="6"/>
  <c r="J710" i="6" l="1"/>
  <c r="H710" i="6"/>
  <c r="B710" i="6"/>
  <c r="F710" i="6"/>
  <c r="D710" i="6"/>
  <c r="A711" i="6"/>
  <c r="J711" i="6" l="1"/>
  <c r="F711" i="6"/>
  <c r="H711" i="6"/>
  <c r="D711" i="6"/>
  <c r="B711" i="6"/>
  <c r="A712" i="6"/>
  <c r="J712" i="6" l="1"/>
  <c r="H712" i="6"/>
  <c r="F712" i="6"/>
  <c r="B712" i="6"/>
  <c r="D712" i="6"/>
  <c r="A713" i="6"/>
  <c r="J713" i="6" l="1"/>
  <c r="H713" i="6"/>
  <c r="F713" i="6"/>
  <c r="D713" i="6"/>
  <c r="B713" i="6"/>
  <c r="A714" i="6"/>
  <c r="J714" i="6" l="1"/>
  <c r="H714" i="6"/>
  <c r="F714" i="6"/>
  <c r="B714" i="6"/>
  <c r="D714" i="6"/>
  <c r="A715" i="6"/>
  <c r="J715" i="6" l="1"/>
  <c r="F715" i="6"/>
  <c r="D715" i="6"/>
  <c r="H715" i="6"/>
  <c r="B715" i="6"/>
  <c r="A716" i="6"/>
  <c r="J716" i="6" l="1"/>
  <c r="F716" i="6"/>
  <c r="H716" i="6"/>
  <c r="D716" i="6"/>
  <c r="B716" i="6"/>
  <c r="A717" i="6"/>
  <c r="J717" i="6" l="1"/>
  <c r="H717" i="6"/>
  <c r="F717" i="6"/>
  <c r="B717" i="6"/>
  <c r="D717" i="6"/>
  <c r="A718" i="6"/>
  <c r="J718" i="6" l="1"/>
  <c r="H718" i="6"/>
  <c r="F718" i="6"/>
  <c r="B718" i="6"/>
  <c r="D718" i="6"/>
  <c r="A719" i="6"/>
  <c r="J719" i="6" l="1"/>
  <c r="H719" i="6"/>
  <c r="F719" i="6"/>
  <c r="D719" i="6"/>
  <c r="B719" i="6"/>
  <c r="A720" i="6"/>
  <c r="J720" i="6" l="1"/>
  <c r="H720" i="6"/>
  <c r="F720" i="6"/>
  <c r="D720" i="6"/>
  <c r="B720" i="6"/>
  <c r="A721" i="6"/>
  <c r="H721" i="6" l="1"/>
  <c r="F721" i="6"/>
  <c r="J721" i="6"/>
  <c r="D721" i="6"/>
  <c r="B721" i="6"/>
  <c r="A722" i="6"/>
  <c r="J722" i="6" l="1"/>
  <c r="H722" i="6"/>
  <c r="F722" i="6"/>
  <c r="D722" i="6"/>
  <c r="B722" i="6"/>
  <c r="A723" i="6"/>
  <c r="J723" i="6" l="1"/>
  <c r="H723" i="6"/>
  <c r="D723" i="6"/>
  <c r="F723" i="6"/>
  <c r="B723" i="6"/>
  <c r="A724" i="6"/>
  <c r="J724" i="6" l="1"/>
  <c r="H724" i="6"/>
  <c r="D724" i="6"/>
  <c r="F724" i="6"/>
  <c r="B724" i="6"/>
  <c r="A725" i="6"/>
  <c r="J725" i="6" l="1"/>
  <c r="H725" i="6"/>
  <c r="F725" i="6"/>
  <c r="B725" i="6"/>
  <c r="D725" i="6"/>
  <c r="A726" i="6"/>
  <c r="J726" i="6" l="1"/>
  <c r="H726" i="6"/>
  <c r="F726" i="6"/>
  <c r="B726" i="6"/>
  <c r="D726" i="6"/>
  <c r="A727" i="6"/>
  <c r="J727" i="6" l="1"/>
  <c r="F727" i="6"/>
  <c r="H727" i="6"/>
  <c r="D727" i="6"/>
  <c r="B727" i="6"/>
  <c r="A728" i="6"/>
  <c r="J728" i="6" l="1"/>
  <c r="F728" i="6"/>
  <c r="H728" i="6"/>
  <c r="D728" i="6"/>
  <c r="B728" i="6"/>
  <c r="A729" i="6"/>
  <c r="J729" i="6" l="1"/>
  <c r="H729" i="6"/>
  <c r="F729" i="6"/>
  <c r="B729" i="6"/>
  <c r="D729" i="6"/>
  <c r="A730" i="6"/>
  <c r="J730" i="6" l="1"/>
  <c r="H730" i="6"/>
  <c r="B730" i="6"/>
  <c r="F730" i="6"/>
  <c r="D730" i="6"/>
  <c r="A731" i="6"/>
  <c r="J731" i="6" l="1"/>
  <c r="H731" i="6"/>
  <c r="F731" i="6"/>
  <c r="D731" i="6"/>
  <c r="B731" i="6"/>
  <c r="A732" i="6"/>
  <c r="J732" i="6" l="1"/>
  <c r="H732" i="6"/>
  <c r="D732" i="6"/>
  <c r="B732" i="6"/>
  <c r="F732" i="6"/>
  <c r="A733" i="6"/>
  <c r="J733" i="6" l="1"/>
  <c r="H733" i="6"/>
  <c r="B733" i="6"/>
  <c r="D733" i="6"/>
  <c r="F733" i="6"/>
  <c r="A734" i="6"/>
  <c r="J734" i="6" l="1"/>
  <c r="H734" i="6"/>
  <c r="F734" i="6"/>
  <c r="B734" i="6"/>
  <c r="D734" i="6"/>
  <c r="A735" i="6"/>
  <c r="J735" i="6" l="1"/>
  <c r="H735" i="6"/>
  <c r="F735" i="6"/>
  <c r="D735" i="6"/>
  <c r="B735" i="6"/>
  <c r="A736" i="6"/>
  <c r="J736" i="6" l="1"/>
  <c r="F736" i="6"/>
  <c r="D736" i="6"/>
  <c r="H736" i="6"/>
  <c r="B736" i="6"/>
  <c r="A737" i="6"/>
  <c r="J737" i="6" l="1"/>
  <c r="H737" i="6"/>
  <c r="F737" i="6"/>
  <c r="D737" i="6"/>
  <c r="B737" i="6"/>
  <c r="A738" i="6"/>
  <c r="J738" i="6" l="1"/>
  <c r="F738" i="6"/>
  <c r="H738" i="6"/>
  <c r="D738" i="6"/>
  <c r="B738" i="6"/>
  <c r="A739" i="6"/>
  <c r="J739" i="6" l="1"/>
  <c r="H739" i="6"/>
  <c r="F739" i="6"/>
  <c r="D739" i="6"/>
  <c r="B739" i="6"/>
  <c r="A740" i="6"/>
  <c r="J740" i="6" l="1"/>
  <c r="H740" i="6"/>
  <c r="F740" i="6"/>
  <c r="D740" i="6"/>
  <c r="B740" i="6"/>
  <c r="A741" i="6"/>
  <c r="J741" i="6" l="1"/>
  <c r="H741" i="6"/>
  <c r="F741" i="6"/>
  <c r="B741" i="6"/>
  <c r="D741" i="6"/>
  <c r="A742" i="6"/>
  <c r="J742" i="6" l="1"/>
  <c r="H742" i="6"/>
  <c r="F742" i="6"/>
  <c r="B742" i="6"/>
  <c r="D742" i="6"/>
  <c r="A743" i="6"/>
  <c r="J743" i="6" l="1"/>
  <c r="H743" i="6"/>
  <c r="F743" i="6"/>
  <c r="D743" i="6"/>
  <c r="B743" i="6"/>
  <c r="A744" i="6"/>
  <c r="J744" i="6" l="1"/>
  <c r="H744" i="6"/>
  <c r="F744" i="6"/>
  <c r="B744" i="6"/>
  <c r="D744" i="6"/>
  <c r="A745" i="6"/>
  <c r="J745" i="6" l="1"/>
  <c r="H745" i="6"/>
  <c r="F745" i="6"/>
  <c r="D745" i="6"/>
  <c r="B745" i="6"/>
  <c r="A746" i="6"/>
  <c r="J746" i="6" l="1"/>
  <c r="H746" i="6"/>
  <c r="F746" i="6"/>
  <c r="B746" i="6"/>
  <c r="D746" i="6"/>
  <c r="A747" i="6"/>
  <c r="J747" i="6" l="1"/>
  <c r="H747" i="6"/>
  <c r="F747" i="6"/>
  <c r="D747" i="6"/>
  <c r="B747" i="6"/>
  <c r="A748" i="6"/>
  <c r="H748" i="6" l="1"/>
  <c r="J748" i="6"/>
  <c r="F748" i="6"/>
  <c r="D748" i="6"/>
  <c r="B748" i="6"/>
  <c r="A749" i="6"/>
  <c r="J749" i="6" l="1"/>
  <c r="H749" i="6"/>
  <c r="F749" i="6"/>
  <c r="B749" i="6"/>
  <c r="D749" i="6"/>
  <c r="A750" i="6"/>
  <c r="J750" i="6" l="1"/>
  <c r="H750" i="6"/>
  <c r="B750" i="6"/>
  <c r="F750" i="6"/>
  <c r="D750" i="6"/>
  <c r="A751" i="6"/>
  <c r="J751" i="6" l="1"/>
  <c r="H751" i="6"/>
  <c r="F751" i="6"/>
  <c r="D751" i="6"/>
  <c r="B751" i="6"/>
  <c r="A752" i="6"/>
  <c r="J752" i="6" l="1"/>
  <c r="H752" i="6"/>
  <c r="F752" i="6"/>
  <c r="D752" i="6"/>
  <c r="B752" i="6"/>
  <c r="A753" i="6"/>
  <c r="J753" i="6" l="1"/>
  <c r="H753" i="6"/>
  <c r="F753" i="6"/>
  <c r="D753" i="6"/>
  <c r="B753" i="6"/>
  <c r="A754" i="6"/>
  <c r="J754" i="6" l="1"/>
  <c r="H754" i="6"/>
  <c r="F754" i="6"/>
  <c r="D754" i="6"/>
  <c r="B754" i="6"/>
  <c r="A755" i="6"/>
  <c r="H755" i="6" l="1"/>
  <c r="J755" i="6"/>
  <c r="D755" i="6"/>
  <c r="F755" i="6"/>
  <c r="B755" i="6"/>
  <c r="A756" i="6"/>
  <c r="J756" i="6" l="1"/>
  <c r="H756" i="6"/>
  <c r="F756" i="6"/>
  <c r="D756" i="6"/>
  <c r="B756" i="6"/>
  <c r="A757" i="6"/>
  <c r="J757" i="6" l="1"/>
  <c r="H757" i="6"/>
  <c r="F757" i="6"/>
  <c r="B757" i="6"/>
  <c r="D757" i="6"/>
  <c r="A758" i="6"/>
  <c r="J758" i="6" l="1"/>
  <c r="H758" i="6"/>
  <c r="F758" i="6"/>
  <c r="B758" i="6"/>
  <c r="D758" i="6"/>
  <c r="A759" i="6"/>
  <c r="J759" i="6" l="1"/>
  <c r="H759" i="6"/>
  <c r="F759" i="6"/>
  <c r="D759" i="6"/>
  <c r="B759" i="6"/>
  <c r="A760" i="6"/>
  <c r="J760" i="6" l="1"/>
  <c r="H760" i="6"/>
  <c r="F760" i="6"/>
  <c r="D760" i="6"/>
  <c r="B760" i="6"/>
  <c r="A761" i="6"/>
  <c r="J761" i="6" l="1"/>
  <c r="H761" i="6"/>
  <c r="F761" i="6"/>
  <c r="B761" i="6"/>
  <c r="D761" i="6"/>
  <c r="A762" i="6"/>
  <c r="J762" i="6" l="1"/>
  <c r="H762" i="6"/>
  <c r="F762" i="6"/>
  <c r="B762" i="6"/>
  <c r="D762" i="6"/>
  <c r="A763" i="6"/>
  <c r="J763" i="6" l="1"/>
  <c r="F763" i="6"/>
  <c r="D763" i="6"/>
  <c r="H763" i="6"/>
  <c r="B763" i="6"/>
  <c r="A764" i="6"/>
  <c r="J764" i="6" l="1"/>
  <c r="H764" i="6"/>
  <c r="D764" i="6"/>
  <c r="F764" i="6"/>
  <c r="B764" i="6"/>
  <c r="A765" i="6"/>
  <c r="J765" i="6" l="1"/>
  <c r="H765" i="6"/>
  <c r="B765" i="6"/>
  <c r="D765" i="6"/>
  <c r="F765" i="6"/>
  <c r="A766" i="6"/>
  <c r="J766" i="6" l="1"/>
  <c r="H766" i="6"/>
  <c r="B766" i="6"/>
  <c r="F766" i="6"/>
  <c r="D766" i="6"/>
  <c r="A767" i="6"/>
  <c r="J767" i="6" l="1"/>
  <c r="H767" i="6"/>
  <c r="F767" i="6"/>
  <c r="D767" i="6"/>
  <c r="B767" i="6"/>
  <c r="A768" i="6"/>
  <c r="J768" i="6" l="1"/>
  <c r="H768" i="6"/>
  <c r="F768" i="6"/>
  <c r="D768" i="6"/>
  <c r="B768" i="6"/>
  <c r="A769" i="6"/>
  <c r="J769" i="6" l="1"/>
  <c r="H769" i="6"/>
  <c r="F769" i="6"/>
  <c r="D769" i="6"/>
  <c r="B769" i="6"/>
  <c r="A770" i="6"/>
  <c r="J770" i="6" l="1"/>
  <c r="H770" i="6"/>
  <c r="F770" i="6"/>
  <c r="D770" i="6"/>
  <c r="B770" i="6"/>
  <c r="A771" i="6"/>
  <c r="J771" i="6" l="1"/>
  <c r="H771" i="6"/>
  <c r="F771" i="6"/>
  <c r="D771" i="6"/>
  <c r="B771" i="6"/>
  <c r="A772" i="6"/>
  <c r="J772" i="6" l="1"/>
  <c r="H772" i="6"/>
  <c r="D772" i="6"/>
  <c r="B772" i="6"/>
  <c r="F772" i="6"/>
  <c r="A773" i="6"/>
  <c r="J773" i="6" l="1"/>
  <c r="H773" i="6"/>
  <c r="F773" i="6"/>
  <c r="B773" i="6"/>
  <c r="D773" i="6"/>
  <c r="A774" i="6"/>
  <c r="J774" i="6" l="1"/>
  <c r="H774" i="6"/>
  <c r="B774" i="6"/>
  <c r="D774" i="6"/>
  <c r="F774" i="6"/>
  <c r="A775" i="6"/>
  <c r="J775" i="6" l="1"/>
  <c r="F775" i="6"/>
  <c r="H775" i="6"/>
  <c r="D775" i="6"/>
  <c r="B775" i="6"/>
  <c r="A776" i="6"/>
  <c r="J776" i="6" l="1"/>
  <c r="F776" i="6"/>
  <c r="H776" i="6"/>
  <c r="B776" i="6"/>
  <c r="D776" i="6"/>
  <c r="A777" i="6"/>
  <c r="J777" i="6" l="1"/>
  <c r="H777" i="6"/>
  <c r="F777" i="6"/>
  <c r="B777" i="6"/>
  <c r="D777" i="6"/>
  <c r="A778" i="6"/>
  <c r="J778" i="6" l="1"/>
  <c r="H778" i="6"/>
  <c r="F778" i="6"/>
  <c r="B778" i="6"/>
  <c r="D778" i="6"/>
  <c r="A779" i="6"/>
  <c r="J779" i="6" l="1"/>
  <c r="H779" i="6"/>
  <c r="F779" i="6"/>
  <c r="D779" i="6"/>
  <c r="B779" i="6"/>
  <c r="A780" i="6"/>
  <c r="J780" i="6" l="1"/>
  <c r="H780" i="6"/>
  <c r="F780" i="6"/>
  <c r="D780" i="6"/>
  <c r="B780" i="6"/>
  <c r="A781" i="6"/>
  <c r="J781" i="6" l="1"/>
  <c r="H781" i="6"/>
  <c r="F781" i="6"/>
  <c r="B781" i="6"/>
  <c r="D781" i="6"/>
  <c r="A782" i="6"/>
  <c r="J782" i="6" l="1"/>
  <c r="H782" i="6"/>
  <c r="F782" i="6"/>
  <c r="B782" i="6"/>
  <c r="D782" i="6"/>
  <c r="A783" i="6"/>
  <c r="J783" i="6" l="1"/>
  <c r="F783" i="6"/>
  <c r="D783" i="6"/>
  <c r="H783" i="6"/>
  <c r="B783" i="6"/>
  <c r="A784" i="6"/>
  <c r="J784" i="6" l="1"/>
  <c r="H784" i="6"/>
  <c r="F784" i="6"/>
  <c r="D784" i="6"/>
  <c r="B784" i="6"/>
  <c r="A785" i="6"/>
  <c r="H785" i="6" l="1"/>
  <c r="J785" i="6"/>
  <c r="F785" i="6"/>
  <c r="D785" i="6"/>
  <c r="B785" i="6"/>
  <c r="A786" i="6"/>
  <c r="J786" i="6" l="1"/>
  <c r="H786" i="6"/>
  <c r="F786" i="6"/>
  <c r="D786" i="6"/>
  <c r="B786" i="6"/>
  <c r="A787" i="6"/>
  <c r="J787" i="6" l="1"/>
  <c r="D787" i="6"/>
  <c r="H787" i="6"/>
  <c r="F787" i="6"/>
  <c r="B787" i="6"/>
  <c r="A788" i="6"/>
  <c r="J788" i="6" l="1"/>
  <c r="H788" i="6"/>
  <c r="D788" i="6"/>
  <c r="F788" i="6"/>
  <c r="B788" i="6"/>
  <c r="A789" i="6"/>
  <c r="J789" i="6" l="1"/>
  <c r="H789" i="6"/>
  <c r="F789" i="6"/>
  <c r="B789" i="6"/>
  <c r="D789" i="6"/>
  <c r="A790" i="6"/>
  <c r="J790" i="6" l="1"/>
  <c r="H790" i="6"/>
  <c r="F790" i="6"/>
  <c r="B790" i="6"/>
  <c r="D790" i="6"/>
  <c r="A791" i="6"/>
  <c r="J791" i="6" l="1"/>
  <c r="H791" i="6"/>
  <c r="F791" i="6"/>
  <c r="D791" i="6"/>
  <c r="B791" i="6"/>
  <c r="A792" i="6"/>
  <c r="J792" i="6" l="1"/>
  <c r="H792" i="6"/>
  <c r="F792" i="6"/>
  <c r="D792" i="6"/>
  <c r="B792" i="6"/>
  <c r="A793" i="6"/>
  <c r="J793" i="6" l="1"/>
  <c r="H793" i="6"/>
  <c r="F793" i="6"/>
  <c r="D793" i="6"/>
  <c r="B793" i="6"/>
  <c r="A794" i="6"/>
  <c r="J794" i="6" l="1"/>
  <c r="H794" i="6"/>
  <c r="B794" i="6"/>
  <c r="D794" i="6"/>
  <c r="F794" i="6"/>
  <c r="A795" i="6"/>
  <c r="J795" i="6" l="1"/>
  <c r="H795" i="6"/>
  <c r="F795" i="6"/>
  <c r="D795" i="6"/>
  <c r="B795" i="6"/>
  <c r="A796" i="6"/>
  <c r="J796" i="6" l="1"/>
  <c r="H796" i="6"/>
  <c r="D796" i="6"/>
  <c r="F796" i="6"/>
  <c r="B796" i="6"/>
  <c r="A797" i="6"/>
  <c r="J797" i="6" l="1"/>
  <c r="H797" i="6"/>
  <c r="B797" i="6"/>
  <c r="D797" i="6"/>
  <c r="F797" i="6"/>
  <c r="A798" i="6"/>
  <c r="J798" i="6" l="1"/>
  <c r="H798" i="6"/>
  <c r="F798" i="6"/>
  <c r="B798" i="6"/>
  <c r="D798" i="6"/>
  <c r="A799" i="6"/>
  <c r="J799" i="6" l="1"/>
  <c r="F799" i="6"/>
  <c r="H799" i="6"/>
  <c r="D799" i="6"/>
  <c r="B799" i="6"/>
  <c r="A800" i="6"/>
  <c r="J800" i="6" l="1"/>
  <c r="H800" i="6"/>
  <c r="F800" i="6"/>
  <c r="D800" i="6"/>
  <c r="B800" i="6"/>
  <c r="A801" i="6"/>
  <c r="J801" i="6" l="1"/>
  <c r="H801" i="6"/>
  <c r="F801" i="6"/>
  <c r="D801" i="6"/>
  <c r="B801" i="6"/>
  <c r="A802" i="6"/>
  <c r="J802" i="6" l="1"/>
  <c r="H802" i="6"/>
  <c r="F802" i="6"/>
  <c r="D802" i="6"/>
  <c r="B802" i="6"/>
  <c r="A803" i="6"/>
  <c r="J803" i="6" l="1"/>
  <c r="H803" i="6"/>
  <c r="F803" i="6"/>
  <c r="D803" i="6"/>
  <c r="B803" i="6"/>
  <c r="A804" i="6"/>
  <c r="J804" i="6" l="1"/>
  <c r="H804" i="6"/>
  <c r="F804" i="6"/>
  <c r="D804" i="6"/>
  <c r="B804" i="6"/>
  <c r="A805" i="6"/>
  <c r="J805" i="6" l="1"/>
  <c r="H805" i="6"/>
  <c r="F805" i="6"/>
  <c r="B805" i="6"/>
  <c r="D805" i="6"/>
  <c r="A806" i="6"/>
  <c r="J806" i="6" l="1"/>
  <c r="H806" i="6"/>
  <c r="F806" i="6"/>
  <c r="B806" i="6"/>
  <c r="D806" i="6"/>
  <c r="A807" i="6"/>
  <c r="J807" i="6" l="1"/>
  <c r="F807" i="6"/>
  <c r="D807" i="6"/>
  <c r="B807" i="6"/>
  <c r="H807" i="6"/>
  <c r="A808" i="6"/>
  <c r="J808" i="6" l="1"/>
  <c r="F808" i="6"/>
  <c r="H808" i="6"/>
  <c r="B808" i="6"/>
  <c r="D808" i="6"/>
  <c r="A809" i="6"/>
  <c r="J809" i="6" l="1"/>
  <c r="H809" i="6"/>
  <c r="F809" i="6"/>
  <c r="B809" i="6"/>
  <c r="D809" i="6"/>
  <c r="A810" i="6"/>
  <c r="J810" i="6" l="1"/>
  <c r="H810" i="6"/>
  <c r="F810" i="6"/>
  <c r="B810" i="6"/>
  <c r="D810" i="6"/>
  <c r="A811" i="6"/>
  <c r="J811" i="6" l="1"/>
  <c r="H811" i="6"/>
  <c r="F811" i="6"/>
  <c r="D811" i="6"/>
  <c r="B811" i="6"/>
  <c r="A812" i="6"/>
  <c r="H812" i="6" l="1"/>
  <c r="J812" i="6"/>
  <c r="F812" i="6"/>
  <c r="D812" i="6"/>
  <c r="B812" i="6"/>
  <c r="A813" i="6"/>
  <c r="J813" i="6" l="1"/>
  <c r="H813" i="6"/>
  <c r="F813" i="6"/>
  <c r="B813" i="6"/>
  <c r="D813" i="6"/>
  <c r="A814" i="6"/>
  <c r="J814" i="6" l="1"/>
  <c r="H814" i="6"/>
  <c r="B814" i="6"/>
  <c r="F814" i="6"/>
  <c r="D814" i="6"/>
  <c r="A815" i="6"/>
  <c r="J815" i="6" l="1"/>
  <c r="H815" i="6"/>
  <c r="F815" i="6"/>
  <c r="D815" i="6"/>
  <c r="B815" i="6"/>
  <c r="A816" i="6"/>
  <c r="J816" i="6" l="1"/>
  <c r="H816" i="6"/>
  <c r="F816" i="6"/>
  <c r="D816" i="6"/>
  <c r="B816" i="6"/>
  <c r="A817" i="6"/>
  <c r="H817" i="6" l="1"/>
  <c r="F817" i="6"/>
  <c r="J817" i="6"/>
  <c r="D817" i="6"/>
  <c r="B817" i="6"/>
  <c r="A818" i="6"/>
  <c r="J818" i="6" l="1"/>
  <c r="H818" i="6"/>
  <c r="D818" i="6"/>
  <c r="B818" i="6"/>
  <c r="F818" i="6"/>
  <c r="A819" i="6"/>
  <c r="J819" i="6" l="1"/>
  <c r="H819" i="6"/>
  <c r="D819" i="6"/>
  <c r="F819" i="6"/>
  <c r="B819" i="6"/>
  <c r="A820" i="6"/>
  <c r="J820" i="6" l="1"/>
  <c r="F820" i="6"/>
  <c r="D820" i="6"/>
  <c r="H820" i="6"/>
  <c r="B820" i="6"/>
  <c r="A821" i="6"/>
  <c r="J821" i="6" l="1"/>
  <c r="H821" i="6"/>
  <c r="F821" i="6"/>
  <c r="B821" i="6"/>
  <c r="D821" i="6"/>
  <c r="A822" i="6"/>
  <c r="J822" i="6" l="1"/>
  <c r="H822" i="6"/>
  <c r="F822" i="6"/>
  <c r="B822" i="6"/>
  <c r="D822" i="6"/>
  <c r="A823" i="6"/>
  <c r="J823" i="6" l="1"/>
  <c r="H823" i="6"/>
  <c r="F823" i="6"/>
  <c r="D823" i="6"/>
  <c r="B823" i="6"/>
  <c r="A824" i="6"/>
  <c r="J824" i="6" l="1"/>
  <c r="H824" i="6"/>
  <c r="F824" i="6"/>
  <c r="D824" i="6"/>
  <c r="B824" i="6"/>
  <c r="A825" i="6"/>
  <c r="J825" i="6" l="1"/>
  <c r="H825" i="6"/>
  <c r="F825" i="6"/>
  <c r="D825" i="6"/>
  <c r="B825" i="6"/>
  <c r="A826" i="6"/>
  <c r="J826" i="6" l="1"/>
  <c r="H826" i="6"/>
  <c r="F826" i="6"/>
  <c r="B826" i="6"/>
  <c r="D826" i="6"/>
  <c r="A827" i="6"/>
  <c r="J827" i="6" l="1"/>
  <c r="F827" i="6"/>
  <c r="D827" i="6"/>
  <c r="B827" i="6"/>
  <c r="H827" i="6"/>
  <c r="A828" i="6"/>
  <c r="J828" i="6" l="1"/>
  <c r="H828" i="6"/>
  <c r="D828" i="6"/>
  <c r="F828" i="6"/>
  <c r="B828" i="6"/>
  <c r="A829" i="6"/>
  <c r="J829" i="6" l="1"/>
  <c r="H829" i="6"/>
  <c r="B829" i="6"/>
  <c r="D829" i="6"/>
  <c r="F829" i="6"/>
  <c r="A830" i="6"/>
  <c r="J830" i="6" l="1"/>
  <c r="H830" i="6"/>
  <c r="B830" i="6"/>
  <c r="F830" i="6"/>
  <c r="D830" i="6"/>
  <c r="A831" i="6"/>
  <c r="J831" i="6" l="1"/>
  <c r="H831" i="6"/>
  <c r="F831" i="6"/>
  <c r="D831" i="6"/>
  <c r="B831" i="6"/>
  <c r="A832" i="6"/>
  <c r="J832" i="6" l="1"/>
  <c r="H832" i="6"/>
  <c r="F832" i="6"/>
  <c r="D832" i="6"/>
  <c r="B832" i="6"/>
  <c r="A833" i="6"/>
  <c r="J833" i="6" l="1"/>
  <c r="H833" i="6"/>
  <c r="F833" i="6"/>
  <c r="D833" i="6"/>
  <c r="B833" i="6"/>
  <c r="A834" i="6"/>
  <c r="J834" i="6" l="1"/>
  <c r="H834" i="6"/>
  <c r="F834" i="6"/>
  <c r="D834" i="6"/>
  <c r="B834" i="6"/>
  <c r="A835" i="6"/>
  <c r="H835" i="6" l="1"/>
  <c r="F835" i="6"/>
  <c r="D835" i="6"/>
  <c r="J835" i="6"/>
  <c r="B835" i="6"/>
  <c r="A836" i="6"/>
  <c r="J836" i="6" l="1"/>
  <c r="H836" i="6"/>
  <c r="D836" i="6"/>
  <c r="B836" i="6"/>
  <c r="F836" i="6"/>
  <c r="A837" i="6"/>
  <c r="J837" i="6" l="1"/>
  <c r="H837" i="6"/>
  <c r="F837" i="6"/>
  <c r="B837" i="6"/>
  <c r="D837" i="6"/>
  <c r="A838" i="6"/>
  <c r="J838" i="6" l="1"/>
  <c r="H838" i="6"/>
  <c r="B838" i="6"/>
  <c r="F838" i="6"/>
  <c r="D838" i="6"/>
  <c r="A839" i="6"/>
  <c r="J839" i="6" l="1"/>
  <c r="F839" i="6"/>
  <c r="H839" i="6"/>
  <c r="D839" i="6"/>
  <c r="B839" i="6"/>
  <c r="A840" i="6"/>
  <c r="J840" i="6" l="1"/>
  <c r="F840" i="6"/>
  <c r="H840" i="6"/>
  <c r="B840" i="6"/>
  <c r="D840" i="6"/>
  <c r="A841" i="6"/>
  <c r="J841" i="6" l="1"/>
  <c r="H841" i="6"/>
  <c r="F841" i="6"/>
  <c r="D841" i="6"/>
  <c r="B841" i="6"/>
  <c r="A842" i="6"/>
  <c r="J842" i="6" l="1"/>
  <c r="H842" i="6"/>
  <c r="F842" i="6"/>
  <c r="B842" i="6"/>
  <c r="D842" i="6"/>
  <c r="A843" i="6"/>
  <c r="J843" i="6" l="1"/>
  <c r="H843" i="6"/>
  <c r="F843" i="6"/>
  <c r="D843" i="6"/>
  <c r="B843" i="6"/>
  <c r="A844" i="6"/>
  <c r="H844" i="6" l="1"/>
  <c r="J844" i="6"/>
  <c r="F844" i="6"/>
  <c r="D844" i="6"/>
  <c r="B844" i="6"/>
  <c r="A845" i="6"/>
  <c r="J845" i="6" l="1"/>
  <c r="H845" i="6"/>
  <c r="F845" i="6"/>
  <c r="B845" i="6"/>
  <c r="D845" i="6"/>
  <c r="A846" i="6"/>
  <c r="J846" i="6" l="1"/>
  <c r="H846" i="6"/>
  <c r="F846" i="6"/>
  <c r="B846" i="6"/>
  <c r="D846" i="6"/>
  <c r="A847" i="6"/>
  <c r="J847" i="6" l="1"/>
  <c r="F847" i="6"/>
  <c r="H847" i="6"/>
  <c r="D847" i="6"/>
  <c r="B847" i="6"/>
  <c r="A848" i="6"/>
  <c r="J848" i="6" l="1"/>
  <c r="H848" i="6"/>
  <c r="F848" i="6"/>
  <c r="D848" i="6"/>
  <c r="B848" i="6"/>
  <c r="A849" i="6"/>
  <c r="J849" i="6" l="1"/>
  <c r="H849" i="6"/>
  <c r="F849" i="6"/>
  <c r="D849" i="6"/>
  <c r="B849" i="6"/>
  <c r="A850" i="6"/>
  <c r="J850" i="6" l="1"/>
  <c r="H850" i="6"/>
  <c r="F850" i="6"/>
  <c r="D850" i="6"/>
  <c r="B850" i="6"/>
  <c r="A851" i="6"/>
  <c r="J851" i="6" l="1"/>
  <c r="D851" i="6"/>
  <c r="H851" i="6"/>
  <c r="F851" i="6"/>
  <c r="B851" i="6"/>
  <c r="A852" i="6"/>
  <c r="J852" i="6" l="1"/>
  <c r="H852" i="6"/>
  <c r="D852" i="6"/>
  <c r="F852" i="6"/>
  <c r="B852" i="6"/>
  <c r="A853" i="6"/>
  <c r="J853" i="6" l="1"/>
  <c r="H853" i="6"/>
  <c r="F853" i="6"/>
  <c r="B853" i="6"/>
  <c r="D853" i="6"/>
  <c r="A854" i="6"/>
  <c r="J854" i="6" l="1"/>
  <c r="H854" i="6"/>
  <c r="F854" i="6"/>
  <c r="B854" i="6"/>
  <c r="D854" i="6"/>
  <c r="A855" i="6"/>
  <c r="J855" i="6" l="1"/>
  <c r="H855" i="6"/>
  <c r="F855" i="6"/>
  <c r="D855" i="6"/>
  <c r="B855" i="6"/>
  <c r="A856" i="6"/>
  <c r="J856" i="6" l="1"/>
  <c r="H856" i="6"/>
  <c r="F856" i="6"/>
  <c r="D856" i="6"/>
  <c r="B856" i="6"/>
  <c r="A857" i="6"/>
  <c r="J857" i="6" l="1"/>
  <c r="H857" i="6"/>
  <c r="F857" i="6"/>
  <c r="B857" i="6"/>
  <c r="D857" i="6"/>
  <c r="A858" i="6"/>
  <c r="J858" i="6" l="1"/>
  <c r="H858" i="6"/>
  <c r="B858" i="6"/>
  <c r="F858" i="6"/>
  <c r="D858" i="6"/>
  <c r="A859" i="6"/>
  <c r="J859" i="6" l="1"/>
  <c r="H859" i="6"/>
  <c r="F859" i="6"/>
  <c r="D859" i="6"/>
  <c r="B859" i="6"/>
  <c r="A860" i="6"/>
  <c r="J860" i="6" l="1"/>
  <c r="H860" i="6"/>
  <c r="D860" i="6"/>
  <c r="B860" i="6"/>
  <c r="F860" i="6"/>
  <c r="A861" i="6"/>
  <c r="J861" i="6" l="1"/>
  <c r="H861" i="6"/>
  <c r="B861" i="6"/>
  <c r="D861" i="6"/>
  <c r="F861" i="6"/>
  <c r="A862" i="6"/>
  <c r="J862" i="6" l="1"/>
  <c r="F862" i="6"/>
  <c r="H862" i="6"/>
  <c r="B862" i="6"/>
  <c r="D862" i="6"/>
  <c r="A863" i="6"/>
  <c r="J863" i="6" l="1"/>
  <c r="F863" i="6"/>
  <c r="H863" i="6"/>
  <c r="D863" i="6"/>
  <c r="B863" i="6"/>
  <c r="A864" i="6"/>
  <c r="J864" i="6" l="1"/>
  <c r="H864" i="6"/>
  <c r="F864" i="6"/>
  <c r="D864" i="6"/>
  <c r="B864" i="6"/>
  <c r="A865" i="6"/>
  <c r="J865" i="6" l="1"/>
  <c r="H865" i="6"/>
  <c r="F865" i="6"/>
  <c r="D865" i="6"/>
  <c r="B865" i="6"/>
  <c r="A866" i="6"/>
  <c r="J866" i="6" l="1"/>
  <c r="H866" i="6"/>
  <c r="F866" i="6"/>
  <c r="D866" i="6"/>
  <c r="B866" i="6"/>
  <c r="A867" i="6"/>
  <c r="J867" i="6" l="1"/>
  <c r="H867" i="6"/>
  <c r="F867" i="6"/>
  <c r="D867" i="6"/>
  <c r="B867" i="6"/>
  <c r="A868" i="6"/>
  <c r="J868" i="6" l="1"/>
  <c r="H868" i="6"/>
  <c r="F868" i="6"/>
  <c r="D868" i="6"/>
  <c r="B868" i="6"/>
  <c r="A869" i="6"/>
  <c r="J869" i="6" l="1"/>
  <c r="F869" i="6"/>
  <c r="B869" i="6"/>
  <c r="D869" i="6"/>
  <c r="H869" i="6"/>
  <c r="A870" i="6"/>
  <c r="J870" i="6" l="1"/>
  <c r="H870" i="6"/>
  <c r="F870" i="6"/>
  <c r="B870" i="6"/>
  <c r="D870" i="6"/>
  <c r="A871" i="6"/>
  <c r="J871" i="6" l="1"/>
  <c r="F871" i="6"/>
  <c r="H871" i="6"/>
  <c r="D871" i="6"/>
  <c r="B871" i="6"/>
  <c r="A872" i="6"/>
  <c r="J872" i="6" l="1"/>
  <c r="F872" i="6"/>
  <c r="H872" i="6"/>
  <c r="B872" i="6"/>
  <c r="D872" i="6"/>
  <c r="A873" i="6"/>
  <c r="J873" i="6" l="1"/>
  <c r="H873" i="6"/>
  <c r="F873" i="6"/>
  <c r="D873" i="6"/>
  <c r="B873" i="6"/>
  <c r="A874" i="6"/>
  <c r="J874" i="6" l="1"/>
  <c r="H874" i="6"/>
  <c r="F874" i="6"/>
  <c r="B874" i="6"/>
  <c r="D874" i="6"/>
  <c r="A875" i="6"/>
  <c r="J875" i="6" l="1"/>
  <c r="H875" i="6"/>
  <c r="F875" i="6"/>
  <c r="D875" i="6"/>
  <c r="B875" i="6"/>
  <c r="A876" i="6"/>
  <c r="J876" i="6" l="1"/>
  <c r="H876" i="6"/>
  <c r="F876" i="6"/>
  <c r="D876" i="6"/>
  <c r="B876" i="6"/>
  <c r="A877" i="6"/>
  <c r="J877" i="6" l="1"/>
  <c r="H877" i="6"/>
  <c r="F877" i="6"/>
  <c r="B877" i="6"/>
  <c r="D877" i="6"/>
  <c r="A878" i="6"/>
  <c r="J878" i="6" l="1"/>
  <c r="H878" i="6"/>
  <c r="B878" i="6"/>
  <c r="F878" i="6"/>
  <c r="D878" i="6"/>
  <c r="A879" i="6"/>
  <c r="J879" i="6" l="1"/>
  <c r="H879" i="6"/>
  <c r="F879" i="6"/>
  <c r="D879" i="6"/>
  <c r="B879" i="6"/>
  <c r="A880" i="6"/>
  <c r="J880" i="6" l="1"/>
  <c r="H880" i="6"/>
  <c r="F880" i="6"/>
  <c r="D880" i="6"/>
  <c r="B880" i="6"/>
  <c r="A881" i="6"/>
  <c r="H881" i="6" l="1"/>
  <c r="J881" i="6"/>
  <c r="F881" i="6"/>
  <c r="D881" i="6"/>
  <c r="B881" i="6"/>
  <c r="A882" i="6"/>
  <c r="J882" i="6" l="1"/>
  <c r="H882" i="6"/>
  <c r="F882" i="6"/>
  <c r="D882" i="6"/>
  <c r="B882" i="6"/>
  <c r="A883" i="6"/>
  <c r="J883" i="6" l="1"/>
  <c r="H883" i="6"/>
  <c r="D883" i="6"/>
  <c r="F883" i="6"/>
  <c r="B883" i="6"/>
  <c r="A884" i="6"/>
  <c r="J884" i="6" l="1"/>
  <c r="H884" i="6"/>
  <c r="F884" i="6"/>
  <c r="D884" i="6"/>
  <c r="B884" i="6"/>
  <c r="A885" i="6"/>
  <c r="J885" i="6" l="1"/>
  <c r="H885" i="6"/>
  <c r="F885" i="6"/>
  <c r="B885" i="6"/>
  <c r="D885" i="6"/>
  <c r="A886" i="6"/>
  <c r="J886" i="6" l="1"/>
  <c r="H886" i="6"/>
  <c r="F886" i="6"/>
  <c r="B886" i="6"/>
  <c r="D886" i="6"/>
  <c r="A887" i="6"/>
  <c r="J887" i="6" l="1"/>
  <c r="H887" i="6"/>
  <c r="F887" i="6"/>
  <c r="D887" i="6"/>
  <c r="B887" i="6"/>
  <c r="A888" i="6"/>
  <c r="J888" i="6" l="1"/>
  <c r="H888" i="6"/>
  <c r="F888" i="6"/>
  <c r="D888" i="6"/>
  <c r="B888" i="6"/>
  <c r="A889" i="6"/>
  <c r="J889" i="6" l="1"/>
  <c r="H889" i="6"/>
  <c r="F889" i="6"/>
  <c r="B889" i="6"/>
  <c r="D889" i="6"/>
  <c r="A890" i="6"/>
  <c r="J890" i="6" l="1"/>
  <c r="H890" i="6"/>
  <c r="F890" i="6"/>
  <c r="B890" i="6"/>
  <c r="D890" i="6"/>
  <c r="A891" i="6"/>
  <c r="J891" i="6" l="1"/>
  <c r="H891" i="6"/>
  <c r="F891" i="6"/>
  <c r="D891" i="6"/>
  <c r="B891" i="6"/>
  <c r="A892" i="6"/>
  <c r="J892" i="6" l="1"/>
  <c r="H892" i="6"/>
  <c r="D892" i="6"/>
  <c r="F892" i="6"/>
  <c r="B892" i="6"/>
  <c r="A893" i="6"/>
  <c r="J893" i="6" l="1"/>
  <c r="B893" i="6"/>
  <c r="D893" i="6"/>
  <c r="F893" i="6"/>
  <c r="H893" i="6"/>
  <c r="A894" i="6"/>
  <c r="J894" i="6" l="1"/>
  <c r="H894" i="6"/>
  <c r="B894" i="6"/>
  <c r="F894" i="6"/>
  <c r="D894" i="6"/>
  <c r="A895" i="6"/>
  <c r="J895" i="6" l="1"/>
  <c r="H895" i="6"/>
  <c r="F895" i="6"/>
  <c r="D895" i="6"/>
  <c r="B895" i="6"/>
  <c r="A896" i="6"/>
  <c r="J896" i="6" l="1"/>
  <c r="H896" i="6"/>
  <c r="F896" i="6"/>
  <c r="D896" i="6"/>
  <c r="B896" i="6"/>
  <c r="A897" i="6"/>
  <c r="H897" i="6" l="1"/>
  <c r="J897" i="6"/>
  <c r="F897" i="6"/>
  <c r="D897" i="6"/>
  <c r="B897" i="6"/>
  <c r="A898" i="6"/>
  <c r="J898" i="6" l="1"/>
  <c r="H898" i="6"/>
  <c r="F898" i="6"/>
  <c r="D898" i="6"/>
  <c r="B898" i="6"/>
  <c r="A899" i="6"/>
  <c r="J899" i="6" l="1"/>
  <c r="H899" i="6"/>
  <c r="F899" i="6"/>
  <c r="D899" i="6"/>
  <c r="B899" i="6"/>
  <c r="A900" i="6"/>
  <c r="J900" i="6" l="1"/>
  <c r="H900" i="6"/>
  <c r="D900" i="6"/>
  <c r="B900" i="6"/>
  <c r="F900" i="6"/>
  <c r="A901" i="6"/>
  <c r="J901" i="6" l="1"/>
  <c r="H901" i="6"/>
  <c r="F901" i="6"/>
  <c r="B901" i="6"/>
  <c r="D901" i="6"/>
  <c r="A902" i="6"/>
  <c r="J902" i="6" l="1"/>
  <c r="H902" i="6"/>
  <c r="B902" i="6"/>
  <c r="D902" i="6"/>
  <c r="F902" i="6"/>
  <c r="A903" i="6"/>
  <c r="J903" i="6" l="1"/>
  <c r="F903" i="6"/>
  <c r="H903" i="6"/>
  <c r="D903" i="6"/>
  <c r="B903" i="6"/>
  <c r="A904" i="6"/>
  <c r="J904" i="6" l="1"/>
  <c r="F904" i="6"/>
  <c r="H904" i="6"/>
  <c r="B904" i="6"/>
  <c r="D904" i="6"/>
  <c r="A905" i="6"/>
  <c r="H905" i="6" l="1"/>
  <c r="J905" i="6"/>
  <c r="F905" i="6"/>
  <c r="B905" i="6"/>
  <c r="D905" i="6"/>
  <c r="A906" i="6"/>
  <c r="J906" i="6" l="1"/>
  <c r="H906" i="6"/>
  <c r="F906" i="6"/>
  <c r="B906" i="6"/>
  <c r="D906" i="6"/>
  <c r="A907" i="6"/>
  <c r="J907" i="6" l="1"/>
  <c r="H907" i="6"/>
  <c r="F907" i="6"/>
  <c r="D907" i="6"/>
  <c r="B907" i="6"/>
  <c r="A908" i="6"/>
  <c r="H908" i="6" l="1"/>
  <c r="J908" i="6"/>
  <c r="F908" i="6"/>
  <c r="D908" i="6"/>
  <c r="B908" i="6"/>
  <c r="A909" i="6"/>
  <c r="J909" i="6" l="1"/>
  <c r="H909" i="6"/>
  <c r="F909" i="6"/>
  <c r="B909" i="6"/>
  <c r="D909" i="6"/>
  <c r="A910" i="6"/>
  <c r="J910" i="6" l="1"/>
  <c r="H910" i="6"/>
  <c r="F910" i="6"/>
  <c r="B910" i="6"/>
  <c r="D910" i="6"/>
  <c r="A911" i="6"/>
  <c r="J911" i="6" l="1"/>
  <c r="F911" i="6"/>
  <c r="D911" i="6"/>
  <c r="H911" i="6"/>
  <c r="B911" i="6"/>
  <c r="A912" i="6"/>
  <c r="J912" i="6" l="1"/>
  <c r="H912" i="6"/>
  <c r="F912" i="6"/>
  <c r="D912" i="6"/>
  <c r="B912" i="6"/>
  <c r="A913" i="6"/>
  <c r="J913" i="6" l="1"/>
  <c r="H913" i="6"/>
  <c r="F913" i="6"/>
  <c r="D913" i="6"/>
  <c r="B913" i="6"/>
  <c r="A914" i="6"/>
  <c r="J914" i="6" l="1"/>
  <c r="H914" i="6"/>
  <c r="F914" i="6"/>
  <c r="D914" i="6"/>
  <c r="B914" i="6"/>
  <c r="A915" i="6"/>
  <c r="J915" i="6" l="1"/>
  <c r="H915" i="6"/>
  <c r="D915" i="6"/>
  <c r="B915" i="6"/>
  <c r="F915" i="6"/>
  <c r="A916" i="6"/>
  <c r="J916" i="6" l="1"/>
  <c r="H916" i="6"/>
  <c r="D916" i="6"/>
  <c r="F916" i="6"/>
  <c r="B916" i="6"/>
  <c r="A917" i="6"/>
  <c r="J917" i="6" l="1"/>
  <c r="H917" i="6"/>
  <c r="F917" i="6"/>
  <c r="B917" i="6"/>
  <c r="D917" i="6"/>
  <c r="A918" i="6"/>
  <c r="J918" i="6" l="1"/>
  <c r="H918" i="6"/>
  <c r="F918" i="6"/>
  <c r="B918" i="6"/>
  <c r="D918" i="6"/>
  <c r="A919" i="6"/>
  <c r="J919" i="6" l="1"/>
  <c r="H919" i="6"/>
  <c r="F919" i="6"/>
  <c r="D919" i="6"/>
  <c r="B919" i="6"/>
  <c r="A920" i="6"/>
  <c r="J920" i="6" l="1"/>
  <c r="H920" i="6"/>
  <c r="F920" i="6"/>
  <c r="D920" i="6"/>
  <c r="B920" i="6"/>
  <c r="A921" i="6"/>
  <c r="J921" i="6" l="1"/>
  <c r="H921" i="6"/>
  <c r="F921" i="6"/>
  <c r="D921" i="6"/>
  <c r="B921" i="6"/>
  <c r="A922" i="6"/>
  <c r="J922" i="6" l="1"/>
  <c r="H922" i="6"/>
  <c r="B922" i="6"/>
  <c r="D922" i="6"/>
  <c r="F922" i="6"/>
  <c r="A923" i="6"/>
  <c r="J923" i="6" l="1"/>
  <c r="H923" i="6"/>
  <c r="F923" i="6"/>
  <c r="D923" i="6"/>
  <c r="B923" i="6"/>
  <c r="A924" i="6"/>
  <c r="J924" i="6" l="1"/>
  <c r="H924" i="6"/>
  <c r="D924" i="6"/>
  <c r="F924" i="6"/>
  <c r="B924" i="6"/>
  <c r="A925" i="6"/>
  <c r="J925" i="6" l="1"/>
  <c r="H925" i="6"/>
  <c r="B925" i="6"/>
  <c r="D925" i="6"/>
  <c r="F925" i="6"/>
  <c r="A926" i="6"/>
  <c r="J926" i="6" l="1"/>
  <c r="H926" i="6"/>
  <c r="F926" i="6"/>
  <c r="B926" i="6"/>
  <c r="D926" i="6"/>
  <c r="A927" i="6"/>
  <c r="J927" i="6" l="1"/>
  <c r="F927" i="6"/>
  <c r="H927" i="6"/>
  <c r="D927" i="6"/>
  <c r="B927" i="6"/>
  <c r="A928" i="6"/>
  <c r="J928" i="6" l="1"/>
  <c r="H928" i="6"/>
  <c r="F928" i="6"/>
  <c r="D928" i="6"/>
  <c r="B928" i="6"/>
  <c r="A929" i="6"/>
  <c r="J929" i="6" l="1"/>
  <c r="H929" i="6"/>
  <c r="F929" i="6"/>
  <c r="D929" i="6"/>
  <c r="B929" i="6"/>
  <c r="A930" i="6"/>
  <c r="J930" i="6" l="1"/>
  <c r="H930" i="6"/>
  <c r="F930" i="6"/>
  <c r="D930" i="6"/>
  <c r="B930" i="6"/>
  <c r="A931" i="6"/>
  <c r="H931" i="6" l="1"/>
  <c r="J931" i="6"/>
  <c r="F931" i="6"/>
  <c r="D931" i="6"/>
  <c r="B931" i="6"/>
  <c r="A932" i="6"/>
  <c r="J932" i="6" l="1"/>
  <c r="H932" i="6"/>
  <c r="F932" i="6"/>
  <c r="D932" i="6"/>
  <c r="B932" i="6"/>
  <c r="A933" i="6"/>
  <c r="J933" i="6" l="1"/>
  <c r="H933" i="6"/>
  <c r="F933" i="6"/>
  <c r="B933" i="6"/>
  <c r="D933" i="6"/>
  <c r="A934" i="6"/>
  <c r="J934" i="6" l="1"/>
  <c r="H934" i="6"/>
  <c r="F934" i="6"/>
  <c r="B934" i="6"/>
  <c r="D934" i="6"/>
  <c r="A935" i="6"/>
  <c r="J935" i="6" l="1"/>
  <c r="F935" i="6"/>
  <c r="H935" i="6"/>
  <c r="D935" i="6"/>
  <c r="B935" i="6"/>
  <c r="A936" i="6"/>
  <c r="J936" i="6" l="1"/>
  <c r="F936" i="6"/>
  <c r="H936" i="6"/>
  <c r="B936" i="6"/>
  <c r="D936" i="6"/>
  <c r="A937" i="6"/>
  <c r="J937" i="6" l="1"/>
  <c r="H937" i="6"/>
  <c r="F937" i="6"/>
  <c r="B937" i="6"/>
  <c r="D937" i="6"/>
  <c r="A938" i="6"/>
  <c r="J938" i="6" l="1"/>
  <c r="H938" i="6"/>
  <c r="F938" i="6"/>
  <c r="B938" i="6"/>
  <c r="D938" i="6"/>
  <c r="A939" i="6"/>
  <c r="J939" i="6" l="1"/>
  <c r="H939" i="6"/>
  <c r="F939" i="6"/>
  <c r="D939" i="6"/>
  <c r="B939" i="6"/>
  <c r="A940" i="6"/>
  <c r="J940" i="6" l="1"/>
  <c r="H940" i="6"/>
  <c r="F940" i="6"/>
  <c r="D940" i="6"/>
  <c r="B940" i="6"/>
  <c r="A941" i="6"/>
  <c r="J941" i="6" l="1"/>
  <c r="H941" i="6"/>
  <c r="F941" i="6"/>
  <c r="B941" i="6"/>
  <c r="D941" i="6"/>
  <c r="A942" i="6"/>
  <c r="J942" i="6" l="1"/>
  <c r="H942" i="6"/>
  <c r="B942" i="6"/>
  <c r="F942" i="6"/>
  <c r="D942" i="6"/>
  <c r="A943" i="6"/>
  <c r="J943" i="6" l="1"/>
  <c r="H943" i="6"/>
  <c r="F943" i="6"/>
  <c r="D943" i="6"/>
  <c r="B943" i="6"/>
  <c r="A944" i="6"/>
  <c r="J944" i="6" l="1"/>
  <c r="H944" i="6"/>
  <c r="F944" i="6"/>
  <c r="D944" i="6"/>
  <c r="B944" i="6"/>
  <c r="A945" i="6"/>
  <c r="J945" i="6" l="1"/>
  <c r="H945" i="6"/>
  <c r="F945" i="6"/>
  <c r="D945" i="6"/>
  <c r="B945" i="6"/>
  <c r="A946" i="6"/>
  <c r="J946" i="6" l="1"/>
  <c r="H946" i="6"/>
  <c r="D946" i="6"/>
  <c r="B946" i="6"/>
  <c r="F946" i="6"/>
  <c r="A947" i="6"/>
  <c r="J947" i="6" l="1"/>
  <c r="H947" i="6"/>
  <c r="D947" i="6"/>
  <c r="B947" i="6"/>
  <c r="F947" i="6"/>
  <c r="A948" i="6"/>
  <c r="J948" i="6" l="1"/>
  <c r="F948" i="6"/>
  <c r="D948" i="6"/>
  <c r="H948" i="6"/>
  <c r="B948" i="6"/>
  <c r="A949" i="6"/>
  <c r="J949" i="6" l="1"/>
  <c r="H949" i="6"/>
  <c r="F949" i="6"/>
  <c r="B949" i="6"/>
  <c r="D949" i="6"/>
  <c r="A950" i="6"/>
  <c r="J950" i="6" l="1"/>
  <c r="H950" i="6"/>
  <c r="F950" i="6"/>
  <c r="B950" i="6"/>
  <c r="D950" i="6"/>
  <c r="A951" i="6"/>
  <c r="J951" i="6" l="1"/>
  <c r="H951" i="6"/>
  <c r="F951" i="6"/>
  <c r="D951" i="6"/>
  <c r="B951" i="6"/>
  <c r="A952" i="6"/>
  <c r="J952" i="6" l="1"/>
  <c r="H952" i="6"/>
  <c r="F952" i="6"/>
  <c r="D952" i="6"/>
  <c r="B952" i="6"/>
  <c r="A953" i="6"/>
  <c r="J953" i="6" l="1"/>
  <c r="H953" i="6"/>
  <c r="F953" i="6"/>
  <c r="D953" i="6"/>
  <c r="B953" i="6"/>
  <c r="A954" i="6"/>
  <c r="J954" i="6" l="1"/>
  <c r="H954" i="6"/>
  <c r="F954" i="6"/>
  <c r="B954" i="6"/>
  <c r="D954" i="6"/>
  <c r="A955" i="6"/>
  <c r="J955" i="6" l="1"/>
  <c r="F955" i="6"/>
  <c r="D955" i="6"/>
  <c r="B955" i="6"/>
  <c r="H955" i="6"/>
  <c r="A956" i="6"/>
  <c r="J956" i="6" l="1"/>
  <c r="H956" i="6"/>
  <c r="D956" i="6"/>
  <c r="F956" i="6"/>
  <c r="B956" i="6"/>
  <c r="A957" i="6"/>
  <c r="J957" i="6" l="1"/>
  <c r="B957" i="6"/>
  <c r="D957" i="6"/>
  <c r="H957" i="6"/>
  <c r="F957" i="6"/>
  <c r="A958" i="6"/>
  <c r="J958" i="6" l="1"/>
  <c r="H958" i="6"/>
  <c r="B958" i="6"/>
  <c r="F958" i="6"/>
  <c r="D958" i="6"/>
  <c r="A959" i="6"/>
  <c r="J959" i="6" l="1"/>
  <c r="H959" i="6"/>
  <c r="F959" i="6"/>
  <c r="D959" i="6"/>
  <c r="B959" i="6"/>
  <c r="A960" i="6"/>
  <c r="H960" i="6" l="1"/>
  <c r="J960" i="6"/>
  <c r="F960" i="6"/>
  <c r="D960" i="6"/>
  <c r="B960" i="6"/>
  <c r="A961" i="6"/>
  <c r="J961" i="6" l="1"/>
  <c r="H961" i="6"/>
  <c r="F961" i="6"/>
  <c r="D961" i="6"/>
  <c r="B961" i="6"/>
  <c r="A962" i="6"/>
  <c r="J962" i="6" l="1"/>
  <c r="H962" i="6"/>
  <c r="F962" i="6"/>
  <c r="D962" i="6"/>
  <c r="B962" i="6"/>
  <c r="A963" i="6"/>
  <c r="J963" i="6" l="1"/>
  <c r="H963" i="6"/>
  <c r="F963" i="6"/>
  <c r="D963" i="6"/>
  <c r="B963" i="6"/>
  <c r="A964" i="6"/>
  <c r="J964" i="6" l="1"/>
  <c r="H964" i="6"/>
  <c r="D964" i="6"/>
  <c r="B964" i="6"/>
  <c r="F964" i="6"/>
  <c r="A965" i="6"/>
  <c r="J965" i="6" l="1"/>
  <c r="H965" i="6"/>
  <c r="F965" i="6"/>
  <c r="B965" i="6"/>
  <c r="D965" i="6"/>
  <c r="A966" i="6"/>
  <c r="J966" i="6" l="1"/>
  <c r="H966" i="6"/>
  <c r="B966" i="6"/>
  <c r="F966" i="6"/>
  <c r="D966" i="6"/>
  <c r="A967" i="6"/>
  <c r="J967" i="6" l="1"/>
  <c r="F967" i="6"/>
  <c r="H967" i="6"/>
  <c r="D967" i="6"/>
  <c r="B967" i="6"/>
  <c r="A968" i="6"/>
  <c r="J968" i="6" l="1"/>
  <c r="F968" i="6"/>
  <c r="H968" i="6"/>
  <c r="B968" i="6"/>
  <c r="D968" i="6"/>
  <c r="A969" i="6"/>
  <c r="J969" i="6" l="1"/>
  <c r="H969" i="6"/>
  <c r="F969" i="6"/>
  <c r="D969" i="6"/>
  <c r="B969" i="6"/>
  <c r="A970" i="6"/>
  <c r="J970" i="6" l="1"/>
  <c r="H970" i="6"/>
  <c r="F970" i="6"/>
  <c r="B970" i="6"/>
  <c r="D970" i="6"/>
  <c r="A971" i="6"/>
  <c r="J971" i="6" l="1"/>
  <c r="H971" i="6"/>
  <c r="F971" i="6"/>
  <c r="D971" i="6"/>
  <c r="B971" i="6"/>
  <c r="A972" i="6"/>
  <c r="J972" i="6" l="1"/>
  <c r="H972" i="6"/>
  <c r="F972" i="6"/>
  <c r="D972" i="6"/>
  <c r="B972" i="6"/>
  <c r="A973" i="6"/>
  <c r="J973" i="6" l="1"/>
  <c r="H973" i="6"/>
  <c r="F973" i="6"/>
  <c r="B973" i="6"/>
  <c r="D973" i="6"/>
  <c r="A974" i="6"/>
  <c r="J974" i="6" l="1"/>
  <c r="H974" i="6"/>
  <c r="F974" i="6"/>
  <c r="B974" i="6"/>
  <c r="D974" i="6"/>
  <c r="A975" i="6"/>
  <c r="J975" i="6" l="1"/>
  <c r="F975" i="6"/>
  <c r="H975" i="6"/>
  <c r="D975" i="6"/>
  <c r="B975" i="6"/>
  <c r="A976" i="6"/>
  <c r="J976" i="6" l="1"/>
  <c r="H976" i="6"/>
  <c r="F976" i="6"/>
  <c r="D976" i="6"/>
  <c r="B976" i="6"/>
  <c r="A977" i="6"/>
  <c r="J977" i="6" l="1"/>
  <c r="H977" i="6"/>
  <c r="F977" i="6"/>
  <c r="D977" i="6"/>
  <c r="B977" i="6"/>
  <c r="A978" i="6"/>
  <c r="J978" i="6" l="1"/>
  <c r="H978" i="6"/>
  <c r="F978" i="6"/>
  <c r="D978" i="6"/>
  <c r="B978" i="6"/>
  <c r="A979" i="6"/>
  <c r="J979" i="6" l="1"/>
  <c r="D979" i="6"/>
  <c r="H979" i="6"/>
  <c r="F979" i="6"/>
  <c r="B979" i="6"/>
  <c r="A980" i="6"/>
  <c r="J980" i="6" l="1"/>
  <c r="H980" i="6"/>
  <c r="D980" i="6"/>
  <c r="F980" i="6"/>
  <c r="B980" i="6"/>
  <c r="A981" i="6"/>
  <c r="H981" i="6" l="1"/>
  <c r="F981" i="6"/>
  <c r="J981" i="6"/>
  <c r="B981" i="6"/>
  <c r="D981" i="6"/>
  <c r="A982" i="6"/>
  <c r="J982" i="6" l="1"/>
  <c r="H982" i="6"/>
  <c r="F982" i="6"/>
  <c r="B982" i="6"/>
  <c r="D982" i="6"/>
  <c r="A983" i="6"/>
  <c r="J983" i="6" l="1"/>
  <c r="H983" i="6"/>
  <c r="F983" i="6"/>
  <c r="D983" i="6"/>
  <c r="B983" i="6"/>
  <c r="A984" i="6"/>
  <c r="J984" i="6" l="1"/>
  <c r="H984" i="6"/>
  <c r="F984" i="6"/>
  <c r="D984" i="6"/>
  <c r="B984" i="6"/>
  <c r="A985" i="6"/>
  <c r="H985" i="6" l="1"/>
  <c r="J985" i="6"/>
  <c r="F985" i="6"/>
  <c r="B985" i="6"/>
  <c r="D985" i="6"/>
  <c r="A986" i="6"/>
  <c r="J986" i="6" l="1"/>
  <c r="H986" i="6"/>
  <c r="B986" i="6"/>
  <c r="F986" i="6"/>
  <c r="D986" i="6"/>
  <c r="A987" i="6"/>
  <c r="J987" i="6" l="1"/>
  <c r="H987" i="6"/>
  <c r="F987" i="6"/>
  <c r="D987" i="6"/>
  <c r="B987" i="6"/>
  <c r="A988" i="6"/>
  <c r="J988" i="6" l="1"/>
  <c r="H988" i="6"/>
  <c r="D988" i="6"/>
  <c r="B988" i="6"/>
  <c r="F988" i="6"/>
  <c r="A989" i="6"/>
  <c r="J989" i="6" l="1"/>
  <c r="H989" i="6"/>
  <c r="B989" i="6"/>
  <c r="D989" i="6"/>
  <c r="F989" i="6"/>
  <c r="A990" i="6"/>
  <c r="J990" i="6" l="1"/>
  <c r="F990" i="6"/>
  <c r="B990" i="6"/>
  <c r="H990" i="6"/>
  <c r="D990" i="6"/>
  <c r="A991" i="6"/>
  <c r="J991" i="6" l="1"/>
  <c r="F991" i="6"/>
  <c r="H991" i="6"/>
  <c r="D991" i="6"/>
  <c r="B991" i="6"/>
  <c r="A992" i="6"/>
  <c r="J992" i="6" l="1"/>
  <c r="H992" i="6"/>
  <c r="F992" i="6"/>
  <c r="D992" i="6"/>
  <c r="B992" i="6"/>
  <c r="A993" i="6"/>
  <c r="J993" i="6" l="1"/>
  <c r="H993" i="6"/>
  <c r="F993" i="6"/>
  <c r="D993" i="6"/>
  <c r="B993" i="6"/>
  <c r="A994" i="6"/>
  <c r="J994" i="6" l="1"/>
  <c r="H994" i="6"/>
  <c r="F994" i="6"/>
  <c r="D994" i="6"/>
  <c r="B994" i="6"/>
  <c r="A995" i="6"/>
  <c r="J995" i="6" l="1"/>
  <c r="H995" i="6"/>
  <c r="F995" i="6"/>
  <c r="D995" i="6"/>
  <c r="B995" i="6"/>
  <c r="A996" i="6"/>
  <c r="J996" i="6" l="1"/>
  <c r="H996" i="6"/>
  <c r="F996" i="6"/>
  <c r="D996" i="6"/>
  <c r="B996" i="6"/>
  <c r="A997" i="6"/>
  <c r="J997" i="6" l="1"/>
  <c r="F997" i="6"/>
  <c r="B997" i="6"/>
  <c r="D997" i="6"/>
  <c r="H997" i="6"/>
  <c r="A998" i="6"/>
  <c r="J998" i="6" l="1"/>
  <c r="H998" i="6"/>
  <c r="F998" i="6"/>
  <c r="B998" i="6"/>
  <c r="D998" i="6"/>
  <c r="A999" i="6"/>
  <c r="J999" i="6" l="1"/>
  <c r="F999" i="6"/>
  <c r="H999" i="6"/>
  <c r="D999" i="6"/>
  <c r="B999" i="6"/>
  <c r="A1000" i="6"/>
  <c r="J1000" i="6" l="1"/>
  <c r="F1000" i="6"/>
  <c r="H1000" i="6"/>
  <c r="B1000" i="6"/>
  <c r="D1000" i="6"/>
  <c r="A1001" i="6"/>
  <c r="J1001" i="6" l="1"/>
  <c r="H1001" i="6"/>
  <c r="D1001" i="6"/>
  <c r="B1001" i="6"/>
  <c r="F1001" i="6"/>
  <c r="A1002" i="6"/>
  <c r="J1002" i="6" l="1"/>
  <c r="H1002" i="6"/>
  <c r="F1002" i="6"/>
  <c r="B1002" i="6"/>
  <c r="D1002" i="6"/>
  <c r="A1003" i="6"/>
  <c r="J1003" i="6" l="1"/>
  <c r="H1003" i="6"/>
  <c r="F1003" i="6"/>
  <c r="D1003" i="6"/>
  <c r="B1003" i="6"/>
  <c r="A1004" i="6"/>
  <c r="J1004" i="6" l="1"/>
  <c r="H1004" i="6"/>
  <c r="F1004" i="6"/>
  <c r="D1004" i="6"/>
  <c r="B1004" i="6"/>
  <c r="A1005" i="6"/>
  <c r="J1005" i="6" l="1"/>
  <c r="H1005" i="6"/>
  <c r="F1005" i="6"/>
  <c r="B1005" i="6"/>
  <c r="D1005" i="6"/>
  <c r="A1006" i="6"/>
  <c r="J1006" i="6" l="1"/>
  <c r="H1006" i="6"/>
  <c r="B1006" i="6"/>
  <c r="F1006" i="6"/>
  <c r="D1006" i="6"/>
  <c r="A1007" i="6"/>
  <c r="J1007" i="6" l="1"/>
  <c r="H1007" i="6"/>
  <c r="F1007" i="6"/>
  <c r="D1007" i="6"/>
  <c r="B1007" i="6"/>
  <c r="A1008" i="6"/>
  <c r="J1008" i="6" l="1"/>
  <c r="H1008" i="6"/>
  <c r="F1008" i="6"/>
  <c r="D1008" i="6"/>
  <c r="B1008" i="6"/>
  <c r="A1009" i="6"/>
  <c r="J1009" i="6" l="1"/>
  <c r="H1009" i="6"/>
  <c r="F1009" i="6"/>
  <c r="D1009" i="6"/>
  <c r="B1009" i="6"/>
  <c r="A1010" i="6"/>
  <c r="J1010" i="6" l="1"/>
  <c r="H1010" i="6"/>
  <c r="F1010" i="6"/>
  <c r="D1010" i="6"/>
  <c r="B1010" i="6"/>
  <c r="A1011" i="6"/>
  <c r="J1011" i="6" l="1"/>
  <c r="H1011" i="6"/>
  <c r="D1011" i="6"/>
  <c r="F1011" i="6"/>
  <c r="B1011" i="6"/>
  <c r="A1012" i="6"/>
  <c r="J1012" i="6" l="1"/>
  <c r="H1012" i="6"/>
  <c r="F1012" i="6"/>
  <c r="D1012" i="6"/>
  <c r="B1012" i="6"/>
  <c r="A1013" i="6"/>
  <c r="J1013" i="6" l="1"/>
  <c r="H1013" i="6"/>
  <c r="F1013" i="6"/>
  <c r="B1013" i="6"/>
  <c r="D1013" i="6"/>
  <c r="A1014" i="6"/>
  <c r="J1014" i="6" l="1"/>
  <c r="H1014" i="6"/>
  <c r="F1014" i="6"/>
  <c r="B1014" i="6"/>
  <c r="D1014" i="6"/>
  <c r="A1015" i="6"/>
  <c r="J1015" i="6" l="1"/>
  <c r="H1015" i="6"/>
  <c r="F1015" i="6"/>
  <c r="D1015" i="6"/>
  <c r="B1015" i="6"/>
  <c r="A1016" i="6"/>
  <c r="J1016" i="6" l="1"/>
  <c r="H1016" i="6"/>
  <c r="F1016" i="6"/>
  <c r="D1016" i="6"/>
  <c r="B1016" i="6"/>
  <c r="A1017" i="6"/>
  <c r="J1017" i="6" l="1"/>
  <c r="H1017" i="6"/>
  <c r="F1017" i="6"/>
  <c r="B1017" i="6"/>
  <c r="D1017" i="6"/>
  <c r="A1018" i="6"/>
  <c r="J1018" i="6" l="1"/>
  <c r="H1018" i="6"/>
  <c r="F1018" i="6"/>
  <c r="B1018" i="6"/>
  <c r="D1018" i="6"/>
  <c r="A1019" i="6"/>
  <c r="J1019" i="6" l="1"/>
  <c r="H1019" i="6"/>
  <c r="F1019" i="6"/>
  <c r="D1019" i="6"/>
  <c r="B1019" i="6"/>
  <c r="A1020" i="6"/>
  <c r="J1020" i="6" l="1"/>
  <c r="H1020" i="6"/>
  <c r="D1020" i="6"/>
  <c r="F1020" i="6"/>
  <c r="B1020" i="6"/>
  <c r="A1021" i="6"/>
  <c r="J1021" i="6" l="1"/>
  <c r="H1021" i="6"/>
  <c r="B1021" i="6"/>
  <c r="D1021" i="6"/>
  <c r="F1021" i="6"/>
  <c r="A1022" i="6"/>
  <c r="J1022" i="6" l="1"/>
  <c r="H1022" i="6"/>
  <c r="B1022" i="6"/>
  <c r="F1022" i="6"/>
  <c r="D1022" i="6"/>
  <c r="A1023" i="6"/>
  <c r="J1023" i="6" l="1"/>
  <c r="H1023" i="6"/>
  <c r="F1023" i="6"/>
  <c r="D1023" i="6"/>
  <c r="B1023" i="6"/>
  <c r="A1024" i="6"/>
  <c r="J1024" i="6" l="1"/>
  <c r="H1024" i="6"/>
  <c r="F1024" i="6"/>
  <c r="D1024" i="6"/>
  <c r="B1024" i="6"/>
  <c r="A1025" i="6"/>
  <c r="J1025" i="6" l="1"/>
  <c r="H1025" i="6"/>
  <c r="F1025" i="6"/>
  <c r="D1025" i="6"/>
  <c r="B1025" i="6"/>
  <c r="A1026" i="6"/>
  <c r="J1026" i="6" l="1"/>
  <c r="H1026" i="6"/>
  <c r="F1026" i="6"/>
  <c r="D1026" i="6"/>
  <c r="B1026" i="6"/>
  <c r="A1027" i="6"/>
  <c r="J1027" i="6" l="1"/>
  <c r="H1027" i="6"/>
  <c r="F1027" i="6"/>
  <c r="D1027" i="6"/>
  <c r="B1027" i="6"/>
  <c r="A1028" i="6"/>
  <c r="J1028" i="6" l="1"/>
  <c r="H1028" i="6"/>
  <c r="D1028" i="6"/>
  <c r="B1028" i="6"/>
  <c r="F1028" i="6"/>
  <c r="A1029" i="6"/>
  <c r="J1029" i="6" l="1"/>
  <c r="H1029" i="6"/>
  <c r="F1029" i="6"/>
  <c r="B1029" i="6"/>
  <c r="D1029" i="6"/>
  <c r="A1030" i="6"/>
  <c r="J1030" i="6" l="1"/>
  <c r="H1030" i="6"/>
  <c r="B1030" i="6"/>
  <c r="D1030" i="6"/>
  <c r="F1030" i="6"/>
  <c r="A1031" i="6"/>
  <c r="J1031" i="6" l="1"/>
  <c r="F1031" i="6"/>
  <c r="H1031" i="6"/>
  <c r="D1031" i="6"/>
  <c r="B1031" i="6"/>
  <c r="A1032" i="6"/>
  <c r="J1032" i="6" l="1"/>
  <c r="F1032" i="6"/>
  <c r="H1032" i="6"/>
  <c r="B1032" i="6"/>
  <c r="D1032" i="6"/>
  <c r="A1033" i="6"/>
  <c r="J1033" i="6" l="1"/>
  <c r="H1033" i="6"/>
  <c r="F1033" i="6"/>
  <c r="B1033" i="6"/>
  <c r="D1033" i="6"/>
  <c r="A1034" i="6"/>
  <c r="J1034" i="6" l="1"/>
  <c r="H1034" i="6"/>
  <c r="F1034" i="6"/>
  <c r="B1034" i="6"/>
  <c r="D1034" i="6"/>
  <c r="A1035" i="6"/>
  <c r="J1035" i="6" l="1"/>
  <c r="H1035" i="6"/>
  <c r="F1035" i="6"/>
  <c r="D1035" i="6"/>
  <c r="B1035" i="6"/>
  <c r="A1036" i="6"/>
  <c r="H1036" i="6" l="1"/>
  <c r="F1036" i="6"/>
  <c r="J1036" i="6"/>
  <c r="D1036" i="6"/>
  <c r="B1036" i="6"/>
  <c r="A1037" i="6"/>
  <c r="J1037" i="6" l="1"/>
  <c r="H1037" i="6"/>
  <c r="F1037" i="6"/>
  <c r="B1037" i="6"/>
  <c r="D1037" i="6"/>
  <c r="A1038" i="6"/>
  <c r="J1038" i="6" l="1"/>
  <c r="H1038" i="6"/>
  <c r="F1038" i="6"/>
  <c r="B1038" i="6"/>
  <c r="D1038" i="6"/>
  <c r="A1039" i="6"/>
  <c r="J1039" i="6" l="1"/>
  <c r="F1039" i="6"/>
  <c r="D1039" i="6"/>
  <c r="B1039" i="6"/>
  <c r="H1039" i="6"/>
  <c r="A1040" i="6"/>
  <c r="J1040" i="6" l="1"/>
  <c r="H1040" i="6"/>
  <c r="F1040" i="6"/>
  <c r="D1040" i="6"/>
  <c r="B1040" i="6"/>
  <c r="A1041" i="6"/>
  <c r="J1041" i="6" l="1"/>
  <c r="H1041" i="6"/>
  <c r="F1041" i="6"/>
  <c r="D1041" i="6"/>
  <c r="B1041" i="6"/>
  <c r="A1042" i="6"/>
  <c r="J1042" i="6" l="1"/>
  <c r="H1042" i="6"/>
  <c r="F1042" i="6"/>
  <c r="D1042" i="6"/>
  <c r="B1042" i="6"/>
  <c r="A1043" i="6"/>
  <c r="J1043" i="6" l="1"/>
  <c r="D1043" i="6"/>
  <c r="H1043" i="6"/>
  <c r="B1043" i="6"/>
  <c r="F1043" i="6"/>
  <c r="A1044" i="6"/>
  <c r="J1044" i="6" l="1"/>
  <c r="H1044" i="6"/>
  <c r="D1044" i="6"/>
  <c r="F1044" i="6"/>
  <c r="B1044" i="6"/>
  <c r="A1045" i="6"/>
  <c r="J1045" i="6" l="1"/>
  <c r="H1045" i="6"/>
  <c r="F1045" i="6"/>
  <c r="B1045" i="6"/>
  <c r="D1045" i="6"/>
  <c r="A1046" i="6"/>
  <c r="H1046" i="6" l="1"/>
  <c r="J1046" i="6"/>
  <c r="F1046" i="6"/>
  <c r="B1046" i="6"/>
  <c r="D1046" i="6"/>
  <c r="A1047" i="6"/>
  <c r="J1047" i="6" l="1"/>
  <c r="H1047" i="6"/>
  <c r="F1047" i="6"/>
  <c r="D1047" i="6"/>
  <c r="B1047" i="6"/>
  <c r="A1048" i="6"/>
  <c r="J1048" i="6" l="1"/>
  <c r="H1048" i="6"/>
  <c r="F1048" i="6"/>
  <c r="D1048" i="6"/>
  <c r="B1048" i="6"/>
  <c r="A1049" i="6"/>
  <c r="J1049" i="6" l="1"/>
  <c r="H1049" i="6"/>
  <c r="F1049" i="6"/>
  <c r="D1049" i="6"/>
  <c r="B1049" i="6"/>
  <c r="A1050" i="6"/>
  <c r="J1050" i="6" l="1"/>
  <c r="H1050" i="6"/>
  <c r="B1050" i="6"/>
  <c r="D1050" i="6"/>
  <c r="F1050" i="6"/>
  <c r="A1051" i="6"/>
  <c r="J1051" i="6" l="1"/>
  <c r="H1051" i="6"/>
  <c r="F1051" i="6"/>
  <c r="D1051" i="6"/>
  <c r="B1051" i="6"/>
  <c r="A1052" i="6"/>
  <c r="J1052" i="6" l="1"/>
  <c r="H1052" i="6"/>
  <c r="D1052" i="6"/>
  <c r="F1052" i="6"/>
  <c r="B1052" i="6"/>
  <c r="A1053" i="6"/>
  <c r="H1053" i="6" l="1"/>
  <c r="B1053" i="6"/>
  <c r="D1053" i="6"/>
  <c r="F1053" i="6"/>
  <c r="J1053" i="6"/>
  <c r="A1054" i="6"/>
  <c r="J1054" i="6" l="1"/>
  <c r="H1054" i="6"/>
  <c r="F1054" i="6"/>
  <c r="B1054" i="6"/>
  <c r="D1054" i="6"/>
  <c r="A1055" i="6"/>
  <c r="J1055" i="6" l="1"/>
  <c r="F1055" i="6"/>
  <c r="H1055" i="6"/>
  <c r="D1055" i="6"/>
  <c r="B1055" i="6"/>
  <c r="A1056" i="6"/>
  <c r="J1056" i="6" l="1"/>
  <c r="H1056" i="6"/>
  <c r="F1056" i="6"/>
  <c r="D1056" i="6"/>
  <c r="B1056" i="6"/>
  <c r="A1057" i="6"/>
  <c r="J1057" i="6" l="1"/>
  <c r="H1057" i="6"/>
  <c r="F1057" i="6"/>
  <c r="D1057" i="6"/>
  <c r="B1057" i="6"/>
  <c r="A1058" i="6"/>
  <c r="J1058" i="6" l="1"/>
  <c r="H1058" i="6"/>
  <c r="F1058" i="6"/>
  <c r="D1058" i="6"/>
  <c r="B1058" i="6"/>
  <c r="A1059" i="6"/>
  <c r="J1059" i="6" l="1"/>
  <c r="H1059" i="6"/>
  <c r="F1059" i="6"/>
  <c r="D1059" i="6"/>
  <c r="B1059" i="6"/>
  <c r="A1060" i="6"/>
  <c r="J1060" i="6" l="1"/>
  <c r="H1060" i="6"/>
  <c r="F1060" i="6"/>
  <c r="D1060" i="6"/>
  <c r="B1060" i="6"/>
  <c r="A1061" i="6"/>
  <c r="J1061" i="6" l="1"/>
  <c r="H1061" i="6"/>
  <c r="F1061" i="6"/>
  <c r="B1061" i="6"/>
  <c r="D1061" i="6"/>
  <c r="A1062" i="6"/>
  <c r="J1062" i="6" l="1"/>
  <c r="H1062" i="6"/>
  <c r="F1062" i="6"/>
  <c r="B1062" i="6"/>
  <c r="D1062" i="6"/>
  <c r="A1063" i="6"/>
  <c r="J1063" i="6" l="1"/>
  <c r="F1063" i="6"/>
  <c r="D1063" i="6"/>
  <c r="B1063" i="6"/>
  <c r="H1063" i="6"/>
  <c r="A1064" i="6"/>
  <c r="J1064" i="6" l="1"/>
  <c r="F1064" i="6"/>
  <c r="H1064" i="6"/>
  <c r="B1064" i="6"/>
  <c r="D1064" i="6"/>
  <c r="A1065" i="6"/>
  <c r="J1065" i="6" l="1"/>
  <c r="H1065" i="6"/>
  <c r="F1065" i="6"/>
  <c r="B1065" i="6"/>
  <c r="D1065" i="6"/>
  <c r="A1066" i="6"/>
  <c r="J1066" i="6" l="1"/>
  <c r="H1066" i="6"/>
  <c r="F1066" i="6"/>
  <c r="B1066" i="6"/>
  <c r="D1066" i="6"/>
  <c r="A1067" i="6"/>
  <c r="J1067" i="6" l="1"/>
  <c r="H1067" i="6"/>
  <c r="F1067" i="6"/>
  <c r="D1067" i="6"/>
  <c r="B1067" i="6"/>
  <c r="A1068" i="6"/>
  <c r="J1068" i="6" l="1"/>
  <c r="H1068" i="6"/>
  <c r="F1068" i="6"/>
  <c r="D1068" i="6"/>
  <c r="B1068" i="6"/>
  <c r="A1069" i="6"/>
  <c r="J1069" i="6" l="1"/>
  <c r="H1069" i="6"/>
  <c r="F1069" i="6"/>
  <c r="B1069" i="6"/>
  <c r="D1069" i="6"/>
  <c r="A1070" i="6"/>
  <c r="J1070" i="6" l="1"/>
  <c r="H1070" i="6"/>
  <c r="B1070" i="6"/>
  <c r="F1070" i="6"/>
  <c r="D1070" i="6"/>
  <c r="A1071" i="6"/>
  <c r="J1071" i="6" l="1"/>
  <c r="H1071" i="6"/>
  <c r="F1071" i="6"/>
  <c r="D1071" i="6"/>
  <c r="B1071" i="6"/>
  <c r="A1072" i="6"/>
  <c r="J1072" i="6" l="1"/>
  <c r="H1072" i="6"/>
  <c r="F1072" i="6"/>
  <c r="D1072" i="6"/>
  <c r="B1072" i="6"/>
  <c r="A1073" i="6"/>
  <c r="J1073" i="6" l="1"/>
  <c r="F1073" i="6"/>
  <c r="H1073" i="6"/>
  <c r="D1073" i="6"/>
  <c r="B1073" i="6"/>
  <c r="A1074" i="6"/>
  <c r="J1074" i="6" l="1"/>
  <c r="H1074" i="6"/>
  <c r="D1074" i="6"/>
  <c r="B1074" i="6"/>
  <c r="F1074" i="6"/>
  <c r="A1075" i="6"/>
  <c r="J1075" i="6" l="1"/>
  <c r="H1075" i="6"/>
  <c r="D1075" i="6"/>
  <c r="B1075" i="6"/>
  <c r="F1075" i="6"/>
  <c r="A1076" i="6"/>
  <c r="H1076" i="6" l="1"/>
  <c r="J1076" i="6"/>
  <c r="F1076" i="6"/>
  <c r="D1076" i="6"/>
  <c r="B1076" i="6"/>
  <c r="A1077" i="6"/>
  <c r="J1077" i="6" l="1"/>
  <c r="H1077" i="6"/>
  <c r="F1077" i="6"/>
  <c r="B1077" i="6"/>
  <c r="D1077" i="6"/>
  <c r="A1078" i="6"/>
  <c r="J1078" i="6" l="1"/>
  <c r="F1078" i="6"/>
  <c r="B1078" i="6"/>
  <c r="H1078" i="6"/>
  <c r="D1078" i="6"/>
  <c r="A1079" i="6"/>
  <c r="J1079" i="6" l="1"/>
  <c r="H1079" i="6"/>
  <c r="F1079" i="6"/>
  <c r="D1079" i="6"/>
  <c r="B1079" i="6"/>
  <c r="A1080" i="6"/>
  <c r="J1080" i="6" l="1"/>
  <c r="F1080" i="6"/>
  <c r="H1080" i="6"/>
  <c r="D1080" i="6"/>
  <c r="B1080" i="6"/>
  <c r="A1081" i="6"/>
  <c r="J1081" i="6" l="1"/>
  <c r="H1081" i="6"/>
  <c r="F1081" i="6"/>
  <c r="D1081" i="6"/>
  <c r="B1081" i="6"/>
  <c r="A1082" i="6"/>
  <c r="J1082" i="6" l="1"/>
  <c r="H1082" i="6"/>
  <c r="F1082" i="6"/>
  <c r="B1082" i="6"/>
  <c r="D1082" i="6"/>
  <c r="A1083" i="6"/>
  <c r="J1083" i="6" l="1"/>
  <c r="H1083" i="6"/>
  <c r="F1083" i="6"/>
  <c r="D1083" i="6"/>
  <c r="B1083" i="6"/>
  <c r="A1084" i="6"/>
  <c r="J1084" i="6" l="1"/>
  <c r="H1084" i="6"/>
  <c r="D1084" i="6"/>
  <c r="F1084" i="6"/>
  <c r="B1084" i="6"/>
  <c r="A1085" i="6"/>
  <c r="H1085" i="6" l="1"/>
  <c r="J1085" i="6"/>
  <c r="B1085" i="6"/>
  <c r="D1085" i="6"/>
  <c r="F1085" i="6"/>
  <c r="A1086" i="6"/>
  <c r="J1086" i="6" l="1"/>
  <c r="H1086" i="6"/>
  <c r="B1086" i="6"/>
  <c r="F1086" i="6"/>
  <c r="D1086" i="6"/>
  <c r="A1087" i="6"/>
  <c r="J1087" i="6" l="1"/>
  <c r="H1087" i="6"/>
  <c r="F1087" i="6"/>
  <c r="D1087" i="6"/>
  <c r="B1087" i="6"/>
  <c r="A1088" i="6"/>
  <c r="J1088" i="6" l="1"/>
  <c r="H1088" i="6"/>
  <c r="F1088" i="6"/>
  <c r="D1088" i="6"/>
  <c r="B1088" i="6"/>
  <c r="A1089" i="6"/>
  <c r="J1089" i="6" l="1"/>
  <c r="F1089" i="6"/>
  <c r="H1089" i="6"/>
  <c r="D1089" i="6"/>
  <c r="B1089" i="6"/>
  <c r="A1090" i="6"/>
  <c r="J1090" i="6" l="1"/>
  <c r="H1090" i="6"/>
  <c r="F1090" i="6"/>
  <c r="D1090" i="6"/>
  <c r="B1090" i="6"/>
  <c r="A1091" i="6"/>
  <c r="J1091" i="6" l="1"/>
  <c r="H1091" i="6"/>
  <c r="F1091" i="6"/>
  <c r="D1091" i="6"/>
  <c r="B1091" i="6"/>
  <c r="A1092" i="6"/>
  <c r="J1092" i="6" l="1"/>
  <c r="H1092" i="6"/>
  <c r="D1092" i="6"/>
  <c r="B1092" i="6"/>
  <c r="F1092" i="6"/>
  <c r="A1093" i="6"/>
  <c r="J1093" i="6" l="1"/>
  <c r="H1093" i="6"/>
  <c r="F1093" i="6"/>
  <c r="B1093" i="6"/>
  <c r="D1093" i="6"/>
  <c r="A1094" i="6"/>
  <c r="J1094" i="6" l="1"/>
  <c r="H1094" i="6"/>
  <c r="B1094" i="6"/>
  <c r="F1094" i="6"/>
  <c r="D1094" i="6"/>
  <c r="A1095" i="6"/>
  <c r="J1095" i="6" l="1"/>
  <c r="H1095" i="6"/>
  <c r="F1095" i="6"/>
  <c r="D1095" i="6"/>
  <c r="B1095" i="6"/>
  <c r="A1096" i="6"/>
  <c r="J1096" i="6" l="1"/>
  <c r="F1096" i="6"/>
  <c r="H1096" i="6"/>
  <c r="B1096" i="6"/>
  <c r="D1096" i="6"/>
  <c r="A1097" i="6"/>
  <c r="J1097" i="6" l="1"/>
  <c r="H1097" i="6"/>
  <c r="F1097" i="6"/>
  <c r="D1097" i="6"/>
  <c r="B1097" i="6"/>
  <c r="A1098" i="6"/>
  <c r="J1098" i="6" l="1"/>
  <c r="H1098" i="6"/>
  <c r="F1098" i="6"/>
  <c r="B1098" i="6"/>
  <c r="D1098" i="6"/>
  <c r="A1099" i="6"/>
  <c r="J1099" i="6" l="1"/>
  <c r="H1099" i="6"/>
  <c r="F1099" i="6"/>
  <c r="D1099" i="6"/>
  <c r="B1099" i="6"/>
  <c r="A1100" i="6"/>
  <c r="J1100" i="6" l="1"/>
  <c r="H1100" i="6"/>
  <c r="F1100" i="6"/>
  <c r="D1100" i="6"/>
  <c r="B1100" i="6"/>
  <c r="A1101" i="6"/>
  <c r="J1101" i="6" l="1"/>
  <c r="H1101" i="6"/>
  <c r="F1101" i="6"/>
  <c r="B1101" i="6"/>
  <c r="D1101" i="6"/>
  <c r="A1102" i="6"/>
  <c r="J1102" i="6" l="1"/>
  <c r="H1102" i="6"/>
  <c r="F1102" i="6"/>
  <c r="B1102" i="6"/>
  <c r="D1102" i="6"/>
  <c r="A1103" i="6"/>
  <c r="J1103" i="6" l="1"/>
  <c r="H1103" i="6"/>
  <c r="F1103" i="6"/>
  <c r="D1103" i="6"/>
  <c r="B1103" i="6"/>
  <c r="A1104" i="6"/>
  <c r="J1104" i="6" l="1"/>
  <c r="H1104" i="6"/>
  <c r="F1104" i="6"/>
  <c r="D1104" i="6"/>
  <c r="B1104" i="6"/>
  <c r="A1105" i="6"/>
  <c r="J1105" i="6" l="1"/>
  <c r="F1105" i="6"/>
  <c r="H1105" i="6"/>
  <c r="D1105" i="6"/>
  <c r="B1105" i="6"/>
  <c r="A1106" i="6"/>
  <c r="J1106" i="6" l="1"/>
  <c r="H1106" i="6"/>
  <c r="F1106" i="6"/>
  <c r="D1106" i="6"/>
  <c r="B1106" i="6"/>
  <c r="A1107" i="6"/>
  <c r="J1107" i="6" l="1"/>
  <c r="H1107" i="6"/>
  <c r="D1107" i="6"/>
  <c r="F1107" i="6"/>
  <c r="B1107" i="6"/>
  <c r="A1108" i="6"/>
  <c r="J1108" i="6" l="1"/>
  <c r="H1108" i="6"/>
  <c r="D1108" i="6"/>
  <c r="F1108" i="6"/>
  <c r="B1108" i="6"/>
  <c r="A1109" i="6"/>
  <c r="J1109" i="6" l="1"/>
  <c r="H1109" i="6"/>
  <c r="F1109" i="6"/>
  <c r="B1109" i="6"/>
  <c r="D1109" i="6"/>
  <c r="A1110" i="6"/>
  <c r="J1110" i="6" l="1"/>
  <c r="F1110" i="6"/>
  <c r="B1110" i="6"/>
  <c r="H1110" i="6"/>
  <c r="D1110" i="6"/>
  <c r="A1111" i="6"/>
  <c r="J1111" i="6" l="1"/>
  <c r="H1111" i="6"/>
  <c r="F1111" i="6"/>
  <c r="D1111" i="6"/>
  <c r="B1111" i="6"/>
  <c r="A1112" i="6"/>
  <c r="J1112" i="6" l="1"/>
  <c r="F1112" i="6"/>
  <c r="H1112" i="6"/>
  <c r="D1112" i="6"/>
  <c r="B1112" i="6"/>
  <c r="A1113" i="6"/>
  <c r="J1113" i="6" l="1"/>
  <c r="H1113" i="6"/>
  <c r="F1113" i="6"/>
  <c r="B1113" i="6"/>
  <c r="D1113" i="6"/>
  <c r="A1114" i="6"/>
  <c r="J1114" i="6" l="1"/>
  <c r="H1114" i="6"/>
  <c r="B1114" i="6"/>
  <c r="F1114" i="6"/>
  <c r="D1114" i="6"/>
  <c r="A1115" i="6"/>
  <c r="J1115" i="6" l="1"/>
  <c r="H1115" i="6"/>
  <c r="F1115" i="6"/>
  <c r="D1115" i="6"/>
  <c r="B1115" i="6"/>
  <c r="A1116" i="6"/>
  <c r="J1116" i="6" l="1"/>
  <c r="H1116" i="6"/>
  <c r="D1116" i="6"/>
  <c r="B1116" i="6"/>
  <c r="F1116" i="6"/>
  <c r="A1117" i="6"/>
  <c r="J1117" i="6" l="1"/>
  <c r="H1117" i="6"/>
  <c r="B1117" i="6"/>
  <c r="D1117" i="6"/>
  <c r="F1117" i="6"/>
  <c r="A1118" i="6"/>
  <c r="J1118" i="6" l="1"/>
  <c r="H1118" i="6"/>
  <c r="F1118" i="6"/>
  <c r="B1118" i="6"/>
  <c r="D1118" i="6"/>
  <c r="A1119" i="6"/>
  <c r="J1119" i="6" l="1"/>
  <c r="H1119" i="6"/>
  <c r="F1119" i="6"/>
  <c r="D1119" i="6"/>
  <c r="B1119" i="6"/>
  <c r="A1120" i="6"/>
  <c r="J1120" i="6" l="1"/>
  <c r="H1120" i="6"/>
  <c r="F1120" i="6"/>
  <c r="D1120" i="6"/>
  <c r="B1120" i="6"/>
  <c r="A1121" i="6"/>
  <c r="J1121" i="6" l="1"/>
  <c r="F1121" i="6"/>
  <c r="H1121" i="6"/>
  <c r="D1121" i="6"/>
  <c r="B1121" i="6"/>
  <c r="A1122" i="6"/>
  <c r="J1122" i="6" l="1"/>
  <c r="H1122" i="6"/>
  <c r="F1122" i="6"/>
  <c r="D1122" i="6"/>
  <c r="B1122" i="6"/>
  <c r="A1123" i="6"/>
  <c r="J1123" i="6" l="1"/>
  <c r="H1123" i="6"/>
  <c r="F1123" i="6"/>
  <c r="D1123" i="6"/>
  <c r="B1123" i="6"/>
  <c r="A1124" i="6"/>
  <c r="H1124" i="6" l="1"/>
  <c r="J1124" i="6"/>
  <c r="F1124" i="6"/>
  <c r="D1124" i="6"/>
  <c r="B1124" i="6"/>
  <c r="A1125" i="6"/>
  <c r="J1125" i="6" l="1"/>
  <c r="H1125" i="6"/>
  <c r="F1125" i="6"/>
  <c r="B1125" i="6"/>
  <c r="D1125" i="6"/>
  <c r="A1126" i="6"/>
  <c r="J1126" i="6" l="1"/>
  <c r="H1126" i="6"/>
  <c r="F1126" i="6"/>
  <c r="B1126" i="6"/>
  <c r="D1126" i="6"/>
  <c r="A1127" i="6"/>
  <c r="J1127" i="6" l="1"/>
  <c r="H1127" i="6"/>
  <c r="F1127" i="6"/>
  <c r="D1127" i="6"/>
  <c r="B1127" i="6"/>
  <c r="A1128" i="6"/>
  <c r="J1128" i="6" l="1"/>
  <c r="B1128" i="6"/>
  <c r="H1128" i="6"/>
  <c r="D1128" i="6"/>
  <c r="F1128" i="6"/>
  <c r="A1129" i="6"/>
  <c r="J1129" i="6" l="1"/>
  <c r="H1129" i="6"/>
  <c r="F1129" i="6"/>
  <c r="D1129" i="6"/>
  <c r="B1129" i="6"/>
  <c r="A1130" i="6"/>
  <c r="J1130" i="6" l="1"/>
  <c r="H1130" i="6"/>
  <c r="F1130" i="6"/>
  <c r="B1130" i="6"/>
  <c r="D1130" i="6"/>
  <c r="A1131" i="6"/>
  <c r="J1131" i="6" l="1"/>
  <c r="H1131" i="6"/>
  <c r="F1131" i="6"/>
  <c r="D1131" i="6"/>
  <c r="B1131" i="6"/>
  <c r="A1132" i="6"/>
  <c r="J1132" i="6" l="1"/>
  <c r="H1132" i="6"/>
  <c r="F1132" i="6"/>
  <c r="D1132" i="6"/>
  <c r="B1132" i="6"/>
  <c r="A1133" i="6"/>
  <c r="J1133" i="6" l="1"/>
  <c r="H1133" i="6"/>
  <c r="B1133" i="6"/>
  <c r="D1133" i="6"/>
  <c r="F1133" i="6"/>
  <c r="A1134" i="6"/>
  <c r="J1134" i="6" l="1"/>
  <c r="H1134" i="6"/>
  <c r="F1134" i="6"/>
  <c r="B1134" i="6"/>
  <c r="D1134" i="6"/>
  <c r="A1135" i="6"/>
  <c r="J1135" i="6" l="1"/>
  <c r="H1135" i="6"/>
  <c r="F1135" i="6"/>
  <c r="D1135" i="6"/>
  <c r="B1135" i="6"/>
  <c r="A1136" i="6"/>
  <c r="J1136" i="6" l="1"/>
  <c r="H1136" i="6"/>
  <c r="F1136" i="6"/>
  <c r="D1136" i="6"/>
  <c r="B1136" i="6"/>
  <c r="A1137" i="6"/>
  <c r="J1137" i="6" l="1"/>
  <c r="F1137" i="6"/>
  <c r="D1137" i="6"/>
  <c r="B1137" i="6"/>
  <c r="H1137" i="6"/>
  <c r="A1138" i="6"/>
  <c r="J1138" i="6" l="1"/>
  <c r="H1138" i="6"/>
  <c r="F1138" i="6"/>
  <c r="D1138" i="6"/>
  <c r="B1138" i="6"/>
  <c r="A1139" i="6"/>
  <c r="J1139" i="6" l="1"/>
  <c r="H1139" i="6"/>
  <c r="F1139" i="6"/>
  <c r="D1139" i="6"/>
  <c r="B1139" i="6"/>
  <c r="A1140" i="6"/>
  <c r="H1140" i="6" l="1"/>
  <c r="F1140" i="6"/>
  <c r="D1140" i="6"/>
  <c r="J1140" i="6"/>
  <c r="B1140" i="6"/>
  <c r="A1141" i="6"/>
  <c r="H1141" i="6" l="1"/>
  <c r="J1141" i="6"/>
  <c r="F1141" i="6"/>
  <c r="B1141" i="6"/>
  <c r="D1141" i="6"/>
  <c r="A1142" i="6"/>
  <c r="J1142" i="6" l="1"/>
  <c r="F1142" i="6"/>
  <c r="B1142" i="6"/>
  <c r="D1142" i="6"/>
  <c r="H1142" i="6"/>
  <c r="A1143" i="6"/>
  <c r="J1143" i="6" l="1"/>
  <c r="H1143" i="6"/>
  <c r="F1143" i="6"/>
  <c r="D1143" i="6"/>
  <c r="B1143" i="6"/>
  <c r="A1144" i="6"/>
  <c r="J1144" i="6" l="1"/>
  <c r="F1144" i="6"/>
  <c r="H1144" i="6"/>
  <c r="D1144" i="6"/>
  <c r="B1144" i="6"/>
  <c r="A1145" i="6"/>
  <c r="J1145" i="6" l="1"/>
  <c r="H1145" i="6"/>
  <c r="F1145" i="6"/>
  <c r="B1145" i="6"/>
  <c r="D1145" i="6"/>
  <c r="A1146" i="6"/>
  <c r="J1146" i="6" l="1"/>
  <c r="H1146" i="6"/>
  <c r="B1146" i="6"/>
  <c r="F1146" i="6"/>
  <c r="D1146" i="6"/>
  <c r="A1147" i="6"/>
  <c r="J1147" i="6" l="1"/>
  <c r="H1147" i="6"/>
  <c r="D1147" i="6"/>
  <c r="F1147" i="6"/>
  <c r="B1147" i="6"/>
  <c r="A1148" i="6"/>
  <c r="J1148" i="6" l="1"/>
  <c r="H1148" i="6"/>
  <c r="F1148" i="6"/>
  <c r="D1148" i="6"/>
  <c r="B1148" i="6"/>
  <c r="A1149" i="6"/>
  <c r="J1149" i="6" l="1"/>
  <c r="H1149" i="6"/>
  <c r="F1149" i="6"/>
  <c r="B1149" i="6"/>
  <c r="D1149" i="6"/>
  <c r="A1150" i="6"/>
  <c r="J1150" i="6" l="1"/>
  <c r="H1150" i="6"/>
  <c r="F1150" i="6"/>
  <c r="B1150" i="6"/>
  <c r="D1150" i="6"/>
  <c r="A1151" i="6"/>
  <c r="J1151" i="6" l="1"/>
  <c r="H1151" i="6"/>
  <c r="F1151" i="6"/>
  <c r="D1151" i="6"/>
  <c r="B1151" i="6"/>
  <c r="A1152" i="6"/>
  <c r="J1152" i="6" l="1"/>
  <c r="H1152" i="6"/>
  <c r="D1152" i="6"/>
  <c r="F1152" i="6"/>
  <c r="B1152" i="6"/>
  <c r="A1153" i="6"/>
  <c r="J1153" i="6" l="1"/>
  <c r="H1153" i="6"/>
  <c r="F1153" i="6"/>
  <c r="D1153" i="6"/>
  <c r="B1153" i="6"/>
  <c r="A1154" i="6"/>
  <c r="J1154" i="6" l="1"/>
  <c r="H1154" i="6"/>
  <c r="D1154" i="6"/>
  <c r="F1154" i="6"/>
  <c r="B1154" i="6"/>
  <c r="A1155" i="6"/>
  <c r="J1155" i="6" l="1"/>
  <c r="H1155" i="6"/>
  <c r="D1155" i="6"/>
  <c r="B1155" i="6"/>
  <c r="F1155" i="6"/>
  <c r="A1156" i="6"/>
  <c r="J1156" i="6" l="1"/>
  <c r="H1156" i="6"/>
  <c r="F1156" i="6"/>
  <c r="D1156" i="6"/>
  <c r="B1156" i="6"/>
  <c r="A1157" i="6"/>
  <c r="J1157" i="6" l="1"/>
  <c r="H1157" i="6"/>
  <c r="F1157" i="6"/>
  <c r="B1157" i="6"/>
  <c r="D1157" i="6"/>
  <c r="A1158" i="6"/>
  <c r="J1158" i="6" l="1"/>
  <c r="F1158" i="6"/>
  <c r="H1158" i="6"/>
  <c r="B1158" i="6"/>
  <c r="D1158" i="6"/>
  <c r="A1159" i="6"/>
  <c r="J1159" i="6" l="1"/>
  <c r="H1159" i="6"/>
  <c r="F1159" i="6"/>
  <c r="D1159" i="6"/>
  <c r="B1159" i="6"/>
  <c r="A1160" i="6"/>
  <c r="J1160" i="6" l="1"/>
  <c r="F1160" i="6"/>
  <c r="H1160" i="6"/>
  <c r="B1160" i="6"/>
  <c r="D1160" i="6"/>
  <c r="A1161" i="6"/>
  <c r="J1161" i="6" l="1"/>
  <c r="H1161" i="6"/>
  <c r="F1161" i="6"/>
  <c r="B1161" i="6"/>
  <c r="D1161" i="6"/>
  <c r="A1162" i="6"/>
  <c r="J1162" i="6" l="1"/>
  <c r="H1162" i="6"/>
  <c r="F1162" i="6"/>
  <c r="B1162" i="6"/>
  <c r="D1162" i="6"/>
  <c r="A1163" i="6"/>
  <c r="J1163" i="6" l="1"/>
  <c r="H1163" i="6"/>
  <c r="D1163" i="6"/>
  <c r="F1163" i="6"/>
  <c r="B1163" i="6"/>
  <c r="A1164" i="6"/>
  <c r="J1164" i="6" l="1"/>
  <c r="H1164" i="6"/>
  <c r="D1164" i="6"/>
  <c r="F1164" i="6"/>
  <c r="B1164" i="6"/>
  <c r="A1165" i="6"/>
  <c r="J1165" i="6" l="1"/>
  <c r="H1165" i="6"/>
  <c r="B1165" i="6"/>
  <c r="D1165" i="6"/>
  <c r="F1165" i="6"/>
  <c r="A1166" i="6"/>
  <c r="J1166" i="6" l="1"/>
  <c r="H1166" i="6"/>
  <c r="F1166" i="6"/>
  <c r="B1166" i="6"/>
  <c r="D1166" i="6"/>
  <c r="A1167" i="6"/>
  <c r="J1167" i="6" l="1"/>
  <c r="F1167" i="6"/>
  <c r="H1167" i="6"/>
  <c r="D1167" i="6"/>
  <c r="B1167" i="6"/>
  <c r="A1168" i="6"/>
  <c r="J1168" i="6" l="1"/>
  <c r="F1168" i="6"/>
  <c r="H1168" i="6"/>
  <c r="D1168" i="6"/>
  <c r="B1168" i="6"/>
  <c r="A1169" i="6"/>
  <c r="J1169" i="6" l="1"/>
  <c r="H1169" i="6"/>
  <c r="F1169" i="6"/>
  <c r="D1169" i="6"/>
  <c r="B1169" i="6"/>
  <c r="A1170" i="6"/>
  <c r="J1170" i="6" l="1"/>
  <c r="D1170" i="6"/>
  <c r="B1170" i="6"/>
  <c r="H1170" i="6"/>
  <c r="F1170" i="6"/>
  <c r="A1171" i="6"/>
  <c r="J1171" i="6" l="1"/>
  <c r="H1171" i="6"/>
  <c r="F1171" i="6"/>
  <c r="D1171" i="6"/>
  <c r="B1171" i="6"/>
  <c r="A1172" i="6"/>
  <c r="J1172" i="6" l="1"/>
  <c r="H1172" i="6"/>
  <c r="D1172" i="6"/>
  <c r="F1172" i="6"/>
  <c r="B1172" i="6"/>
  <c r="A1173" i="6"/>
  <c r="J1173" i="6" l="1"/>
  <c r="H1173" i="6"/>
  <c r="D1173" i="6"/>
  <c r="F1173" i="6"/>
  <c r="B1173" i="6"/>
  <c r="A1174" i="6"/>
  <c r="J1174" i="6" l="1"/>
  <c r="F1174" i="6"/>
  <c r="B1174" i="6"/>
  <c r="H1174" i="6"/>
  <c r="D1174" i="6"/>
  <c r="A1175" i="6"/>
  <c r="J1175" i="6" l="1"/>
  <c r="F1175" i="6"/>
  <c r="H1175" i="6"/>
  <c r="D1175" i="6"/>
  <c r="B1175" i="6"/>
  <c r="A1176" i="6"/>
  <c r="J1176" i="6" l="1"/>
  <c r="H1176" i="6"/>
  <c r="F1176" i="6"/>
  <c r="D1176" i="6"/>
  <c r="B1176" i="6"/>
  <c r="A1177" i="6"/>
  <c r="J1177" i="6" l="1"/>
  <c r="H1177" i="6"/>
  <c r="F1177" i="6"/>
  <c r="B1177" i="6"/>
  <c r="D1177" i="6"/>
  <c r="A1178" i="6"/>
  <c r="J1178" i="6" l="1"/>
  <c r="H1178" i="6"/>
  <c r="F1178" i="6"/>
  <c r="B1178" i="6"/>
  <c r="D1178" i="6"/>
  <c r="A1179" i="6"/>
  <c r="J1179" i="6" l="1"/>
  <c r="H1179" i="6"/>
  <c r="D1179" i="6"/>
  <c r="F1179" i="6"/>
  <c r="B1179" i="6"/>
  <c r="A1180" i="6"/>
  <c r="J1180" i="6" l="1"/>
  <c r="H1180" i="6"/>
  <c r="F1180" i="6"/>
  <c r="D1180" i="6"/>
  <c r="B1180" i="6"/>
  <c r="A1181" i="6"/>
  <c r="H1181" i="6" l="1"/>
  <c r="F1181" i="6"/>
  <c r="D1181" i="6"/>
  <c r="J1181" i="6"/>
  <c r="B1181" i="6"/>
  <c r="A1182" i="6"/>
  <c r="J1182" i="6" l="1"/>
  <c r="H1182" i="6"/>
  <c r="B1182" i="6"/>
  <c r="F1182" i="6"/>
  <c r="D1182" i="6"/>
  <c r="A1183" i="6"/>
  <c r="J1183" i="6" l="1"/>
  <c r="F1183" i="6"/>
  <c r="H1183" i="6"/>
  <c r="D1183" i="6"/>
  <c r="B1183" i="6"/>
  <c r="A1184" i="6"/>
  <c r="J1184" i="6" l="1"/>
  <c r="H1184" i="6"/>
  <c r="F1184" i="6"/>
  <c r="D1184" i="6"/>
  <c r="B1184" i="6"/>
  <c r="A1185" i="6"/>
  <c r="J1185" i="6" l="1"/>
  <c r="F1185" i="6"/>
  <c r="D1185" i="6"/>
  <c r="B1185" i="6"/>
  <c r="H1185" i="6"/>
  <c r="A1186" i="6"/>
  <c r="J1186" i="6" l="1"/>
  <c r="F1186" i="6"/>
  <c r="H1186" i="6"/>
  <c r="B1186" i="6"/>
  <c r="D1186" i="6"/>
  <c r="A1187" i="6"/>
  <c r="J1187" i="6" l="1"/>
  <c r="H1187" i="6"/>
  <c r="F1187" i="6"/>
  <c r="D1187" i="6"/>
  <c r="B1187" i="6"/>
  <c r="A1188" i="6"/>
  <c r="J1188" i="6" l="1"/>
  <c r="H1188" i="6"/>
  <c r="D1188" i="6"/>
  <c r="F1188" i="6"/>
  <c r="B1188" i="6"/>
  <c r="A1189" i="6"/>
  <c r="J1189" i="6" l="1"/>
  <c r="H1189" i="6"/>
  <c r="F1189" i="6"/>
  <c r="D1189" i="6"/>
  <c r="B1189" i="6"/>
  <c r="A1190" i="6"/>
  <c r="J1190" i="6" l="1"/>
  <c r="H1190" i="6"/>
  <c r="B1190" i="6"/>
  <c r="D1190" i="6"/>
  <c r="F1190" i="6"/>
  <c r="A1191" i="6"/>
  <c r="J1191" i="6" l="1"/>
  <c r="H1191" i="6"/>
  <c r="F1191" i="6"/>
  <c r="D1191" i="6"/>
  <c r="B1191" i="6"/>
  <c r="A1192" i="6"/>
  <c r="J1192" i="6" l="1"/>
  <c r="H1192" i="6"/>
  <c r="D1192" i="6"/>
  <c r="F1192" i="6"/>
  <c r="B1192" i="6"/>
  <c r="A1193" i="6"/>
  <c r="J1193" i="6" l="1"/>
  <c r="F1193" i="6"/>
  <c r="H1193" i="6"/>
  <c r="B1193" i="6"/>
  <c r="D1193" i="6"/>
  <c r="A1194" i="6"/>
  <c r="J1194" i="6" l="1"/>
  <c r="H1194" i="6"/>
  <c r="F1194" i="6"/>
  <c r="B1194" i="6"/>
  <c r="D1194" i="6"/>
  <c r="A1195" i="6"/>
  <c r="J1195" i="6" l="1"/>
  <c r="H1195" i="6"/>
  <c r="F1195" i="6"/>
  <c r="D1195" i="6"/>
  <c r="B1195" i="6"/>
  <c r="A1196" i="6"/>
  <c r="J1196" i="6" l="1"/>
  <c r="H1196" i="6"/>
  <c r="F1196" i="6"/>
  <c r="D1196" i="6"/>
  <c r="B1196" i="6"/>
  <c r="A1197" i="6"/>
  <c r="J1197" i="6" l="1"/>
  <c r="H1197" i="6"/>
  <c r="F1197" i="6"/>
  <c r="D1197" i="6"/>
  <c r="B1197" i="6"/>
  <c r="A1198" i="6"/>
  <c r="J1198" i="6" l="1"/>
  <c r="F1198" i="6"/>
  <c r="B1198" i="6"/>
  <c r="H1198" i="6"/>
  <c r="D1198" i="6"/>
  <c r="A1199" i="6"/>
  <c r="J1199" i="6" l="1"/>
  <c r="F1199" i="6"/>
  <c r="H1199" i="6"/>
  <c r="D1199" i="6"/>
  <c r="B1199" i="6"/>
  <c r="A1200" i="6"/>
  <c r="J1200" i="6" l="1"/>
  <c r="H1200" i="6"/>
  <c r="F1200" i="6"/>
  <c r="D1200" i="6"/>
  <c r="B1200" i="6"/>
  <c r="A1201" i="6"/>
  <c r="J1201" i="6" l="1"/>
  <c r="H1201" i="6"/>
  <c r="D1201" i="6"/>
  <c r="F1201" i="6"/>
  <c r="B1201" i="6"/>
  <c r="A1202" i="6"/>
  <c r="J1202" i="6" l="1"/>
  <c r="H1202" i="6"/>
  <c r="F1202" i="6"/>
  <c r="D1202" i="6"/>
  <c r="B1202" i="6"/>
  <c r="A1203" i="6"/>
  <c r="J1203" i="6" l="1"/>
  <c r="H1203" i="6"/>
  <c r="F1203" i="6"/>
  <c r="D1203" i="6"/>
  <c r="B1203" i="6"/>
  <c r="A1204" i="6"/>
  <c r="J1204" i="6" l="1"/>
  <c r="H1204" i="6"/>
  <c r="F1204" i="6"/>
  <c r="D1204" i="6"/>
  <c r="B1204" i="6"/>
  <c r="A1205" i="6"/>
  <c r="H1205" i="6" l="1"/>
  <c r="F1205" i="6"/>
  <c r="J1205" i="6"/>
  <c r="D1205" i="6"/>
  <c r="B1205" i="6"/>
  <c r="A1206" i="6"/>
  <c r="J1206" i="6" l="1"/>
  <c r="H1206" i="6"/>
  <c r="B1206" i="6"/>
  <c r="D1206" i="6"/>
  <c r="F1206" i="6"/>
  <c r="A1207" i="6"/>
  <c r="J1207" i="6" l="1"/>
  <c r="F1207" i="6"/>
  <c r="H1207" i="6"/>
  <c r="D1207" i="6"/>
  <c r="B1207" i="6"/>
  <c r="A1208" i="6"/>
  <c r="J1208" i="6" l="1"/>
  <c r="H1208" i="6"/>
  <c r="F1208" i="6"/>
  <c r="D1208" i="6"/>
  <c r="B1208" i="6"/>
  <c r="A1209" i="6"/>
  <c r="J1209" i="6" l="1"/>
  <c r="H1209" i="6"/>
  <c r="F1209" i="6"/>
  <c r="B1209" i="6"/>
  <c r="D1209" i="6"/>
  <c r="A1210" i="6"/>
  <c r="J1210" i="6" l="1"/>
  <c r="H1210" i="6"/>
  <c r="F1210" i="6"/>
  <c r="D1210" i="6"/>
  <c r="B1210" i="6"/>
  <c r="A1211" i="6"/>
  <c r="J1211" i="6" l="1"/>
  <c r="H1211" i="6"/>
  <c r="F1211" i="6"/>
  <c r="D1211" i="6"/>
  <c r="B1211" i="6"/>
  <c r="A1212" i="6"/>
  <c r="J1212" i="6" l="1"/>
  <c r="H1212" i="6"/>
  <c r="F1212" i="6"/>
  <c r="D1212" i="6"/>
  <c r="B1212" i="6"/>
  <c r="A1213" i="6"/>
  <c r="H1213" i="6" l="1"/>
  <c r="J1213" i="6"/>
  <c r="F1213" i="6"/>
  <c r="D1213" i="6"/>
  <c r="B1213" i="6"/>
  <c r="A1214" i="6"/>
  <c r="J1214" i="6" l="1"/>
  <c r="F1214" i="6"/>
  <c r="H1214" i="6"/>
  <c r="B1214" i="6"/>
  <c r="D1214" i="6"/>
  <c r="A1215" i="6"/>
  <c r="J1215" i="6" l="1"/>
  <c r="H1215" i="6"/>
  <c r="F1215" i="6"/>
  <c r="D1215" i="6"/>
  <c r="B1215" i="6"/>
  <c r="A1216" i="6"/>
  <c r="J1216" i="6" l="1"/>
  <c r="H1216" i="6"/>
  <c r="F1216" i="6"/>
  <c r="D1216" i="6"/>
  <c r="B1216" i="6"/>
  <c r="A1217" i="6"/>
  <c r="J1217" i="6" l="1"/>
  <c r="H1217" i="6"/>
  <c r="F1217" i="6"/>
  <c r="D1217" i="6"/>
  <c r="B1217" i="6"/>
  <c r="A1218" i="6"/>
  <c r="J1218" i="6" l="1"/>
  <c r="H1218" i="6"/>
  <c r="F1218" i="6"/>
  <c r="D1218" i="6"/>
  <c r="B1218" i="6"/>
  <c r="A1219" i="6"/>
  <c r="J1219" i="6" l="1"/>
  <c r="H1219" i="6"/>
  <c r="D1219" i="6"/>
  <c r="F1219" i="6"/>
  <c r="B1219" i="6"/>
  <c r="A1220" i="6"/>
  <c r="J1220" i="6" l="1"/>
  <c r="H1220" i="6"/>
  <c r="D1220" i="6"/>
  <c r="F1220" i="6"/>
  <c r="B1220" i="6"/>
  <c r="A1221" i="6"/>
  <c r="J1221" i="6" l="1"/>
  <c r="H1221" i="6"/>
  <c r="F1221" i="6"/>
  <c r="D1221" i="6"/>
  <c r="B1221" i="6"/>
  <c r="A1222" i="6"/>
  <c r="J1222" i="6" l="1"/>
  <c r="H1222" i="6"/>
  <c r="F1222" i="6"/>
  <c r="B1222" i="6"/>
  <c r="D1222" i="6"/>
  <c r="A1223" i="6"/>
  <c r="J1223" i="6" l="1"/>
  <c r="F1223" i="6"/>
  <c r="D1223" i="6"/>
  <c r="B1223" i="6"/>
  <c r="H1223" i="6"/>
  <c r="A1224" i="6"/>
  <c r="J1224" i="6" l="1"/>
  <c r="F1224" i="6"/>
  <c r="H1224" i="6"/>
  <c r="B1224" i="6"/>
  <c r="D1224" i="6"/>
  <c r="A1225" i="6"/>
  <c r="J1225" i="6" l="1"/>
  <c r="H1225" i="6"/>
  <c r="B1225" i="6"/>
  <c r="F1225" i="6"/>
  <c r="D1225" i="6"/>
  <c r="A1226" i="6"/>
  <c r="J1226" i="6" l="1"/>
  <c r="H1226" i="6"/>
  <c r="F1226" i="6"/>
  <c r="B1226" i="6"/>
  <c r="D1226" i="6"/>
  <c r="A1227" i="6"/>
  <c r="J1227" i="6" l="1"/>
  <c r="H1227" i="6"/>
  <c r="D1227" i="6"/>
  <c r="F1227" i="6"/>
  <c r="B1227" i="6"/>
  <c r="A1228" i="6"/>
  <c r="J1228" i="6" l="1"/>
  <c r="H1228" i="6"/>
  <c r="D1228" i="6"/>
  <c r="F1228" i="6"/>
  <c r="B1228" i="6"/>
  <c r="A1229" i="6"/>
  <c r="J1229" i="6" l="1"/>
  <c r="H1229" i="6"/>
  <c r="F1229" i="6"/>
  <c r="D1229" i="6"/>
  <c r="B1229" i="6"/>
  <c r="A1230" i="6"/>
  <c r="J1230" i="6" l="1"/>
  <c r="H1230" i="6"/>
  <c r="F1230" i="6"/>
  <c r="B1230" i="6"/>
  <c r="D1230" i="6"/>
  <c r="A1231" i="6"/>
  <c r="J1231" i="6" l="1"/>
  <c r="F1231" i="6"/>
  <c r="H1231" i="6"/>
  <c r="D1231" i="6"/>
  <c r="B1231" i="6"/>
  <c r="A1232" i="6"/>
  <c r="J1232" i="6" l="1"/>
  <c r="H1232" i="6"/>
  <c r="F1232" i="6"/>
  <c r="D1232" i="6"/>
  <c r="B1232" i="6"/>
  <c r="A1233" i="6"/>
  <c r="J1233" i="6" l="1"/>
  <c r="H1233" i="6"/>
  <c r="F1233" i="6"/>
  <c r="D1233" i="6"/>
  <c r="B1233" i="6"/>
  <c r="A1234" i="6"/>
  <c r="J1234" i="6" l="1"/>
  <c r="H1234" i="6"/>
  <c r="F1234" i="6"/>
  <c r="D1234" i="6"/>
  <c r="B1234" i="6"/>
  <c r="A1235" i="6"/>
  <c r="J1235" i="6" l="1"/>
  <c r="H1235" i="6"/>
  <c r="F1235" i="6"/>
  <c r="D1235" i="6"/>
  <c r="B1235" i="6"/>
  <c r="A1236" i="6"/>
  <c r="J1236" i="6" l="1"/>
  <c r="H1236" i="6"/>
  <c r="D1236" i="6"/>
  <c r="F1236" i="6"/>
  <c r="B1236" i="6"/>
  <c r="A1237" i="6"/>
  <c r="J1237" i="6" l="1"/>
  <c r="H1237" i="6"/>
  <c r="D1237" i="6"/>
  <c r="F1237" i="6"/>
  <c r="B1237" i="6"/>
  <c r="A1238" i="6"/>
  <c r="J1238" i="6" l="1"/>
  <c r="B1238" i="6"/>
  <c r="F1238" i="6"/>
  <c r="H1238" i="6"/>
  <c r="D1238" i="6"/>
  <c r="A1239" i="6"/>
  <c r="J1239" i="6" l="1"/>
  <c r="F1239" i="6"/>
  <c r="H1239" i="6"/>
  <c r="D1239" i="6"/>
  <c r="B1239" i="6"/>
  <c r="A1240" i="6"/>
  <c r="J1240" i="6" l="1"/>
  <c r="H1240" i="6"/>
  <c r="F1240" i="6"/>
  <c r="D1240" i="6"/>
  <c r="B1240" i="6"/>
  <c r="A1241" i="6"/>
  <c r="J1241" i="6" l="1"/>
  <c r="H1241" i="6"/>
  <c r="F1241" i="6"/>
  <c r="B1241" i="6"/>
  <c r="D1241" i="6"/>
  <c r="A1242" i="6"/>
  <c r="J1242" i="6" l="1"/>
  <c r="H1242" i="6"/>
  <c r="F1242" i="6"/>
  <c r="B1242" i="6"/>
  <c r="D1242" i="6"/>
  <c r="A1243" i="6"/>
  <c r="J1243" i="6" l="1"/>
  <c r="H1243" i="6"/>
  <c r="D1243" i="6"/>
  <c r="B1243" i="6"/>
  <c r="F1243" i="6"/>
  <c r="A1244" i="6"/>
  <c r="J1244" i="6" l="1"/>
  <c r="H1244" i="6"/>
  <c r="F1244" i="6"/>
  <c r="D1244" i="6"/>
  <c r="B1244" i="6"/>
  <c r="A1245" i="6"/>
  <c r="J1245" i="6" l="1"/>
  <c r="H1245" i="6"/>
  <c r="D1245" i="6"/>
  <c r="F1245" i="6"/>
  <c r="B1245" i="6"/>
  <c r="A1246" i="6"/>
  <c r="J1246" i="6" l="1"/>
  <c r="B1246" i="6"/>
  <c r="F1246" i="6"/>
  <c r="H1246" i="6"/>
  <c r="D1246" i="6"/>
  <c r="A1247" i="6"/>
  <c r="J1247" i="6" l="1"/>
  <c r="F1247" i="6"/>
  <c r="H1247" i="6"/>
  <c r="D1247" i="6"/>
  <c r="B1247" i="6"/>
  <c r="A1248" i="6"/>
  <c r="J1248" i="6" l="1"/>
  <c r="F1248" i="6"/>
  <c r="D1248" i="6"/>
  <c r="B1248" i="6"/>
  <c r="H1248" i="6"/>
  <c r="A1249" i="6"/>
  <c r="J1249" i="6" l="1"/>
  <c r="F1249" i="6"/>
  <c r="H1249" i="6"/>
  <c r="D1249" i="6"/>
  <c r="B1249" i="6"/>
  <c r="A1250" i="6"/>
  <c r="J1250" i="6" l="1"/>
  <c r="H1250" i="6"/>
  <c r="F1250" i="6"/>
  <c r="B1250" i="6"/>
  <c r="D1250" i="6"/>
  <c r="A1251" i="6"/>
  <c r="J1251" i="6" l="1"/>
  <c r="H1251" i="6"/>
  <c r="F1251" i="6"/>
  <c r="D1251" i="6"/>
  <c r="B1251" i="6"/>
  <c r="A1252" i="6"/>
  <c r="H1252" i="6" l="1"/>
  <c r="J1252" i="6"/>
  <c r="F1252" i="6"/>
  <c r="D1252" i="6"/>
  <c r="B1252" i="6"/>
  <c r="A1253" i="6"/>
  <c r="J1253" i="6" l="1"/>
  <c r="H1253" i="6"/>
  <c r="F1253" i="6"/>
  <c r="D1253" i="6"/>
  <c r="B1253" i="6"/>
  <c r="A1254" i="6"/>
  <c r="J1254" i="6" l="1"/>
  <c r="H1254" i="6"/>
  <c r="F1254" i="6"/>
  <c r="B1254" i="6"/>
  <c r="D1254" i="6"/>
  <c r="A1255" i="6"/>
  <c r="J1255" i="6" l="1"/>
  <c r="H1255" i="6"/>
  <c r="F1255" i="6"/>
  <c r="D1255" i="6"/>
  <c r="B1255" i="6"/>
  <c r="A1256" i="6"/>
  <c r="J1256" i="6" l="1"/>
  <c r="H1256" i="6"/>
  <c r="F1256" i="6"/>
  <c r="D1256" i="6"/>
  <c r="B1256" i="6"/>
  <c r="A1257" i="6"/>
  <c r="J1257" i="6" l="1"/>
  <c r="H1257" i="6"/>
  <c r="F1257" i="6"/>
  <c r="D1257" i="6"/>
  <c r="B1257" i="6"/>
  <c r="A1258" i="6"/>
  <c r="J1258" i="6" l="1"/>
  <c r="H1258" i="6"/>
  <c r="F1258" i="6"/>
  <c r="B1258" i="6"/>
  <c r="D1258" i="6"/>
  <c r="A1259" i="6"/>
  <c r="J1259" i="6" l="1"/>
  <c r="H1259" i="6"/>
  <c r="F1259" i="6"/>
  <c r="D1259" i="6"/>
  <c r="B1259" i="6"/>
  <c r="A1260" i="6"/>
  <c r="J1260" i="6" l="1"/>
  <c r="H1260" i="6"/>
  <c r="F1260" i="6"/>
  <c r="D1260" i="6"/>
  <c r="B1260" i="6"/>
  <c r="A1261" i="6"/>
  <c r="J1261" i="6" l="1"/>
  <c r="H1261" i="6"/>
  <c r="D1261" i="6"/>
  <c r="B1261" i="6"/>
  <c r="F1261" i="6"/>
  <c r="A1262" i="6"/>
  <c r="J1262" i="6" l="1"/>
  <c r="H1262" i="6"/>
  <c r="F1262" i="6"/>
  <c r="B1262" i="6"/>
  <c r="D1262" i="6"/>
  <c r="A1263" i="6"/>
  <c r="J1263" i="6" l="1"/>
  <c r="F1263" i="6"/>
  <c r="H1263" i="6"/>
  <c r="D1263" i="6"/>
  <c r="B1263" i="6"/>
  <c r="A1264" i="6"/>
  <c r="J1264" i="6" l="1"/>
  <c r="H1264" i="6"/>
  <c r="D1264" i="6"/>
  <c r="F1264" i="6"/>
  <c r="B1264" i="6"/>
  <c r="A1265" i="6"/>
  <c r="J1265" i="6" l="1"/>
  <c r="H1265" i="6"/>
  <c r="D1265" i="6"/>
  <c r="B1265" i="6"/>
  <c r="F1265" i="6"/>
  <c r="A1266" i="6"/>
  <c r="J1266" i="6" l="1"/>
  <c r="H1266" i="6"/>
  <c r="F1266" i="6"/>
  <c r="D1266" i="6"/>
  <c r="B1266" i="6"/>
  <c r="A1267" i="6"/>
  <c r="J1267" i="6" l="1"/>
  <c r="H1267" i="6"/>
  <c r="F1267" i="6"/>
  <c r="D1267" i="6"/>
  <c r="B1267" i="6"/>
  <c r="A1268" i="6"/>
  <c r="H1268" i="6" l="1"/>
  <c r="J1268" i="6"/>
  <c r="F1268" i="6"/>
  <c r="D1268" i="6"/>
  <c r="B1268" i="6"/>
  <c r="A1269" i="6"/>
  <c r="H1269" i="6" l="1"/>
  <c r="J1269" i="6"/>
  <c r="F1269" i="6"/>
  <c r="D1269" i="6"/>
  <c r="B1269" i="6"/>
  <c r="A1270" i="6"/>
  <c r="J1270" i="6" l="1"/>
  <c r="H1270" i="6"/>
  <c r="F1270" i="6"/>
  <c r="B1270" i="6"/>
  <c r="D1270" i="6"/>
  <c r="A1271" i="6"/>
  <c r="J1271" i="6" l="1"/>
  <c r="F1271" i="6"/>
  <c r="H1271" i="6"/>
  <c r="D1271" i="6"/>
  <c r="B1271" i="6"/>
  <c r="A1272" i="6"/>
  <c r="J1272" i="6" l="1"/>
  <c r="H1272" i="6"/>
  <c r="F1272" i="6"/>
  <c r="D1272" i="6"/>
  <c r="B1272" i="6"/>
  <c r="A1273" i="6"/>
  <c r="J1273" i="6" l="1"/>
  <c r="F1273" i="6"/>
  <c r="B1273" i="6"/>
  <c r="D1273" i="6"/>
  <c r="H1273" i="6"/>
  <c r="A1274" i="6"/>
  <c r="J1274" i="6" l="1"/>
  <c r="H1274" i="6"/>
  <c r="D1274" i="6"/>
  <c r="B1274" i="6"/>
  <c r="F1274" i="6"/>
  <c r="A1275" i="6"/>
  <c r="J1275" i="6" l="1"/>
  <c r="H1275" i="6"/>
  <c r="D1275" i="6"/>
  <c r="F1275" i="6"/>
  <c r="B1275" i="6"/>
  <c r="A1276" i="6"/>
  <c r="J1276" i="6" l="1"/>
  <c r="H1276" i="6"/>
  <c r="F1276" i="6"/>
  <c r="D1276" i="6"/>
  <c r="B1276" i="6"/>
  <c r="A1277" i="6"/>
  <c r="J1277" i="6" l="1"/>
  <c r="H1277" i="6"/>
  <c r="F1277" i="6"/>
  <c r="D1277" i="6"/>
  <c r="B1277" i="6"/>
  <c r="A1278" i="6"/>
  <c r="J1278" i="6" l="1"/>
  <c r="H1278" i="6"/>
  <c r="F1278" i="6"/>
  <c r="B1278" i="6"/>
  <c r="D1278" i="6"/>
  <c r="A1279" i="6"/>
  <c r="J1279" i="6" l="1"/>
  <c r="H1279" i="6"/>
  <c r="F1279" i="6"/>
  <c r="D1279" i="6"/>
  <c r="B1279" i="6"/>
  <c r="A1280" i="6"/>
  <c r="J1280" i="6" l="1"/>
  <c r="H1280" i="6"/>
  <c r="D1280" i="6"/>
  <c r="B1280" i="6"/>
  <c r="F1280" i="6"/>
  <c r="A1281" i="6"/>
  <c r="J1281" i="6" l="1"/>
  <c r="H1281" i="6"/>
  <c r="F1281" i="6"/>
  <c r="D1281" i="6"/>
  <c r="B1281" i="6"/>
  <c r="A1282" i="6"/>
  <c r="J1282" i="6" l="1"/>
  <c r="H1282" i="6"/>
  <c r="F1282" i="6"/>
  <c r="D1282" i="6"/>
  <c r="B1282" i="6"/>
  <c r="A1283" i="6"/>
  <c r="J1283" i="6" l="1"/>
  <c r="H1283" i="6"/>
  <c r="D1283" i="6"/>
  <c r="F1283" i="6"/>
  <c r="B1283" i="6"/>
  <c r="A1284" i="6"/>
  <c r="H1284" i="6" l="1"/>
  <c r="J1284" i="6"/>
  <c r="F1284" i="6"/>
  <c r="D1284" i="6"/>
  <c r="B1284" i="6"/>
  <c r="A1285" i="6"/>
  <c r="J1285" i="6" l="1"/>
  <c r="H1285" i="6"/>
  <c r="F1285" i="6"/>
  <c r="D1285" i="6"/>
  <c r="B1285" i="6"/>
  <c r="A1286" i="6"/>
  <c r="J1286" i="6" l="1"/>
  <c r="H1286" i="6"/>
  <c r="F1286" i="6"/>
  <c r="B1286" i="6"/>
  <c r="D1286" i="6"/>
  <c r="A1287" i="6"/>
  <c r="J1287" i="6" l="1"/>
  <c r="F1287" i="6"/>
  <c r="H1287" i="6"/>
  <c r="D1287" i="6"/>
  <c r="B1287" i="6"/>
  <c r="A1288" i="6"/>
  <c r="J1288" i="6" l="1"/>
  <c r="F1288" i="6"/>
  <c r="B1288" i="6"/>
  <c r="D1288" i="6"/>
  <c r="H1288" i="6"/>
  <c r="A1289" i="6"/>
  <c r="J1289" i="6" l="1"/>
  <c r="H1289" i="6"/>
  <c r="F1289" i="6"/>
  <c r="B1289" i="6"/>
  <c r="D1289" i="6"/>
  <c r="A1290" i="6"/>
  <c r="J1290" i="6" l="1"/>
  <c r="H1290" i="6"/>
  <c r="F1290" i="6"/>
  <c r="D1290" i="6"/>
  <c r="B1290" i="6"/>
  <c r="A1291" i="6"/>
  <c r="J1291" i="6" l="1"/>
  <c r="H1291" i="6"/>
  <c r="D1291" i="6"/>
  <c r="F1291" i="6"/>
  <c r="B1291" i="6"/>
  <c r="A1292" i="6"/>
  <c r="J1292" i="6" l="1"/>
  <c r="H1292" i="6"/>
  <c r="D1292" i="6"/>
  <c r="F1292" i="6"/>
  <c r="B1292" i="6"/>
  <c r="A1293" i="6"/>
  <c r="J1293" i="6" l="1"/>
  <c r="H1293" i="6"/>
  <c r="D1293" i="6"/>
  <c r="F1293" i="6"/>
  <c r="B1293" i="6"/>
  <c r="A1294" i="6"/>
  <c r="J1294" i="6" l="1"/>
  <c r="H1294" i="6"/>
  <c r="F1294" i="6"/>
  <c r="B1294" i="6"/>
  <c r="D1294" i="6"/>
  <c r="A1295" i="6"/>
  <c r="J1295" i="6" l="1"/>
  <c r="F1295" i="6"/>
  <c r="H1295" i="6"/>
  <c r="D1295" i="6"/>
  <c r="B1295" i="6"/>
  <c r="A1296" i="6"/>
  <c r="J1296" i="6" l="1"/>
  <c r="F1296" i="6"/>
  <c r="H1296" i="6"/>
  <c r="D1296" i="6"/>
  <c r="B1296" i="6"/>
  <c r="A1297" i="6"/>
  <c r="J1297" i="6" l="1"/>
  <c r="H1297" i="6"/>
  <c r="F1297" i="6"/>
  <c r="D1297" i="6"/>
  <c r="B1297" i="6"/>
  <c r="A1298" i="6"/>
  <c r="J1298" i="6" l="1"/>
  <c r="H1298" i="6"/>
  <c r="F1298" i="6"/>
  <c r="D1298" i="6"/>
  <c r="B1298" i="6"/>
  <c r="A1299" i="6"/>
  <c r="J1299" i="6" l="1"/>
  <c r="H1299" i="6"/>
  <c r="F1299" i="6"/>
  <c r="D1299" i="6"/>
  <c r="B1299" i="6"/>
  <c r="A1300" i="6"/>
  <c r="J1300" i="6" l="1"/>
  <c r="H1300" i="6"/>
  <c r="D1300" i="6"/>
  <c r="F1300" i="6"/>
  <c r="B1300" i="6"/>
  <c r="A1301" i="6"/>
  <c r="J1301" i="6" l="1"/>
  <c r="H1301" i="6"/>
  <c r="D1301" i="6"/>
  <c r="F1301" i="6"/>
  <c r="B1301" i="6"/>
  <c r="A1302" i="6"/>
  <c r="J1302" i="6" l="1"/>
  <c r="H1302" i="6"/>
  <c r="F1302" i="6"/>
  <c r="B1302" i="6"/>
  <c r="D1302" i="6"/>
  <c r="A1303" i="6"/>
  <c r="J1303" i="6" l="1"/>
  <c r="F1303" i="6"/>
  <c r="H1303" i="6"/>
  <c r="D1303" i="6"/>
  <c r="B1303" i="6"/>
  <c r="A1304" i="6"/>
  <c r="J1304" i="6" l="1"/>
  <c r="H1304" i="6"/>
  <c r="F1304" i="6"/>
  <c r="D1304" i="6"/>
  <c r="B1304" i="6"/>
  <c r="A1305" i="6"/>
  <c r="J1305" i="6" l="1"/>
  <c r="H1305" i="6"/>
  <c r="F1305" i="6"/>
  <c r="B1305" i="6"/>
  <c r="D1305" i="6"/>
  <c r="A1306" i="6"/>
  <c r="J1306" i="6" l="1"/>
  <c r="H1306" i="6"/>
  <c r="F1306" i="6"/>
  <c r="B1306" i="6"/>
  <c r="D1306" i="6"/>
  <c r="A1307" i="6"/>
  <c r="J1307" i="6" l="1"/>
  <c r="H1307" i="6"/>
  <c r="D1307" i="6"/>
  <c r="F1307" i="6"/>
  <c r="B1307" i="6"/>
  <c r="A1308" i="6"/>
  <c r="J1308" i="6" l="1"/>
  <c r="H1308" i="6"/>
  <c r="F1308" i="6"/>
  <c r="D1308" i="6"/>
  <c r="B1308" i="6"/>
  <c r="A1309" i="6"/>
  <c r="H1309" i="6" l="1"/>
  <c r="J1309" i="6"/>
  <c r="F1309" i="6"/>
  <c r="D1309" i="6"/>
  <c r="B1309" i="6"/>
  <c r="A1310" i="6"/>
  <c r="J1310" i="6" l="1"/>
  <c r="H1310" i="6"/>
  <c r="B1310" i="6"/>
  <c r="F1310" i="6"/>
  <c r="D1310" i="6"/>
  <c r="A1311" i="6"/>
  <c r="J1311" i="6" l="1"/>
  <c r="F1311" i="6"/>
  <c r="H1311" i="6"/>
  <c r="D1311" i="6"/>
  <c r="B1311" i="6"/>
  <c r="A1312" i="6"/>
  <c r="J1312" i="6" l="1"/>
  <c r="H1312" i="6"/>
  <c r="F1312" i="6"/>
  <c r="D1312" i="6"/>
  <c r="B1312" i="6"/>
  <c r="A1313" i="6"/>
  <c r="J1313" i="6" l="1"/>
  <c r="F1313" i="6"/>
  <c r="H1313" i="6"/>
  <c r="D1313" i="6"/>
  <c r="B1313" i="6"/>
  <c r="A1314" i="6"/>
  <c r="J1314" i="6" l="1"/>
  <c r="F1314" i="6"/>
  <c r="H1314" i="6"/>
  <c r="B1314" i="6"/>
  <c r="D1314" i="6"/>
  <c r="A1315" i="6"/>
  <c r="J1315" i="6" l="1"/>
  <c r="H1315" i="6"/>
  <c r="F1315" i="6"/>
  <c r="D1315" i="6"/>
  <c r="B1315" i="6"/>
  <c r="A1316" i="6"/>
  <c r="J1316" i="6" l="1"/>
  <c r="H1316" i="6"/>
  <c r="D1316" i="6"/>
  <c r="B1316" i="6"/>
  <c r="F1316" i="6"/>
  <c r="A1317" i="6"/>
  <c r="J1317" i="6" l="1"/>
  <c r="H1317" i="6"/>
  <c r="F1317" i="6"/>
  <c r="D1317" i="6"/>
  <c r="B1317" i="6"/>
  <c r="A1318" i="6"/>
  <c r="J1318" i="6" l="1"/>
  <c r="H1318" i="6"/>
  <c r="B1318" i="6"/>
  <c r="F1318" i="6"/>
  <c r="D1318" i="6"/>
  <c r="A1319" i="6"/>
  <c r="J1319" i="6" l="1"/>
  <c r="H1319" i="6"/>
  <c r="D1319" i="6"/>
  <c r="F1319" i="6"/>
  <c r="B1319" i="6"/>
  <c r="A1320" i="6"/>
  <c r="J1320" i="6" l="1"/>
  <c r="H1320" i="6"/>
  <c r="F1320" i="6"/>
  <c r="D1320" i="6"/>
  <c r="B1320" i="6"/>
  <c r="A1321" i="6"/>
  <c r="J1321" i="6" l="1"/>
  <c r="F1321" i="6"/>
  <c r="H1321" i="6"/>
  <c r="B1321" i="6"/>
  <c r="D1321" i="6"/>
  <c r="A1322" i="6"/>
  <c r="J1322" i="6" l="1"/>
  <c r="H1322" i="6"/>
  <c r="F1322" i="6"/>
  <c r="B1322" i="6"/>
  <c r="D1322" i="6"/>
  <c r="A1323" i="6"/>
  <c r="J1323" i="6" l="1"/>
  <c r="H1323" i="6"/>
  <c r="F1323" i="6"/>
  <c r="D1323" i="6"/>
  <c r="B1323" i="6"/>
  <c r="A1324" i="6"/>
  <c r="J1324" i="6" l="1"/>
  <c r="H1324" i="6"/>
  <c r="F1324" i="6"/>
  <c r="D1324" i="6"/>
  <c r="B1324" i="6"/>
  <c r="A1325" i="6"/>
  <c r="J1325" i="6" l="1"/>
  <c r="H1325" i="6"/>
  <c r="F1325" i="6"/>
  <c r="D1325" i="6"/>
  <c r="B1325" i="6"/>
  <c r="A1326" i="6"/>
  <c r="J1326" i="6" l="1"/>
  <c r="F1326" i="6"/>
  <c r="B1326" i="6"/>
  <c r="H1326" i="6"/>
  <c r="D1326" i="6"/>
  <c r="A1327" i="6"/>
  <c r="J1327" i="6" l="1"/>
  <c r="H1327" i="6"/>
  <c r="D1327" i="6"/>
  <c r="F1327" i="6"/>
  <c r="B1327" i="6"/>
  <c r="A1328" i="6"/>
  <c r="J1328" i="6" l="1"/>
  <c r="H1328" i="6"/>
  <c r="F1328" i="6"/>
  <c r="D1328" i="6"/>
  <c r="B1328" i="6"/>
  <c r="A1329" i="6"/>
  <c r="J1329" i="6" l="1"/>
  <c r="H1329" i="6"/>
  <c r="F1329" i="6"/>
  <c r="D1329" i="6"/>
  <c r="B1329" i="6"/>
  <c r="A1330" i="6"/>
  <c r="J1330" i="6" l="1"/>
  <c r="H1330" i="6"/>
  <c r="F1330" i="6"/>
  <c r="D1330" i="6"/>
  <c r="B1330" i="6"/>
  <c r="A1331" i="6"/>
  <c r="J1331" i="6" l="1"/>
  <c r="H1331" i="6"/>
  <c r="F1331" i="6"/>
  <c r="D1331" i="6"/>
  <c r="B1331" i="6"/>
  <c r="A1332" i="6"/>
  <c r="H1332" i="6" l="1"/>
  <c r="J1332" i="6"/>
  <c r="D1332" i="6"/>
  <c r="B1332" i="6"/>
  <c r="F1332" i="6"/>
  <c r="A1333" i="6"/>
  <c r="H1333" i="6" l="1"/>
  <c r="J1333" i="6"/>
  <c r="F1333" i="6"/>
  <c r="D1333" i="6"/>
  <c r="B1333" i="6"/>
  <c r="A1334" i="6"/>
  <c r="J1334" i="6" l="1"/>
  <c r="H1334" i="6"/>
  <c r="B1334" i="6"/>
  <c r="D1334" i="6"/>
  <c r="F1334" i="6"/>
  <c r="A1335" i="6"/>
  <c r="J1335" i="6" l="1"/>
  <c r="H1335" i="6"/>
  <c r="D1335" i="6"/>
  <c r="B1335" i="6"/>
  <c r="F1335" i="6"/>
  <c r="A1336" i="6"/>
  <c r="J1336" i="6" l="1"/>
  <c r="H1336" i="6"/>
  <c r="F1336" i="6"/>
  <c r="D1336" i="6"/>
  <c r="B1336" i="6"/>
  <c r="A1337" i="6"/>
  <c r="J1337" i="6" l="1"/>
  <c r="F1337" i="6"/>
  <c r="H1337" i="6"/>
  <c r="B1337" i="6"/>
  <c r="D1337" i="6"/>
  <c r="A1338" i="6"/>
  <c r="J1338" i="6" l="1"/>
  <c r="F1338" i="6"/>
  <c r="H1338" i="6"/>
  <c r="D1338" i="6"/>
  <c r="B1338" i="6"/>
  <c r="A1339" i="6"/>
  <c r="J1339" i="6" l="1"/>
  <c r="H1339" i="6"/>
  <c r="F1339" i="6"/>
  <c r="D1339" i="6"/>
  <c r="B1339" i="6"/>
  <c r="A1340" i="6"/>
  <c r="J1340" i="6" l="1"/>
  <c r="H1340" i="6"/>
  <c r="F1340" i="6"/>
  <c r="D1340" i="6"/>
  <c r="B1340" i="6"/>
  <c r="A1341" i="6"/>
  <c r="H1341" i="6" l="1"/>
  <c r="J1341" i="6"/>
  <c r="F1341" i="6"/>
  <c r="D1341" i="6"/>
  <c r="B1341" i="6"/>
  <c r="A1342" i="6"/>
  <c r="J1342" i="6" l="1"/>
  <c r="H1342" i="6"/>
  <c r="F1342" i="6"/>
  <c r="B1342" i="6"/>
  <c r="D1342" i="6"/>
  <c r="A1343" i="6"/>
  <c r="J1343" i="6" l="1"/>
  <c r="H1343" i="6"/>
  <c r="D1343" i="6"/>
  <c r="B1343" i="6"/>
  <c r="F1343" i="6"/>
  <c r="A1344" i="6"/>
  <c r="J1344" i="6" l="1"/>
  <c r="H1344" i="6"/>
  <c r="F1344" i="6"/>
  <c r="D1344" i="6"/>
  <c r="B1344" i="6"/>
  <c r="A1345" i="6"/>
  <c r="J1345" i="6" l="1"/>
  <c r="H1345" i="6"/>
  <c r="F1345" i="6"/>
  <c r="D1345" i="6"/>
  <c r="B1345" i="6"/>
  <c r="A1346" i="6"/>
  <c r="J1346" i="6" l="1"/>
  <c r="F1346" i="6"/>
  <c r="D1346" i="6"/>
  <c r="H1346" i="6"/>
  <c r="B1346" i="6"/>
  <c r="A1347" i="6"/>
  <c r="J1347" i="6" l="1"/>
  <c r="H1347" i="6"/>
  <c r="F1347" i="6"/>
  <c r="D1347" i="6"/>
  <c r="B1347" i="6"/>
  <c r="A1348" i="6"/>
  <c r="J1348" i="6" l="1"/>
  <c r="H1348" i="6"/>
  <c r="D1348" i="6"/>
  <c r="B1348" i="6"/>
  <c r="F1348" i="6"/>
  <c r="A1349" i="6"/>
  <c r="J1349" i="6" l="1"/>
  <c r="H1349" i="6"/>
  <c r="F1349" i="6"/>
  <c r="D1349" i="6"/>
  <c r="B1349" i="6"/>
  <c r="A1350" i="6"/>
  <c r="J1350" i="6" l="1"/>
  <c r="H1350" i="6"/>
  <c r="B1350" i="6"/>
  <c r="F1350" i="6"/>
  <c r="D1350" i="6"/>
  <c r="A1351" i="6"/>
  <c r="J1351" i="6" l="1"/>
  <c r="D1351" i="6"/>
  <c r="B1351" i="6"/>
  <c r="F1351" i="6"/>
  <c r="H1351" i="6"/>
  <c r="A1352" i="6"/>
  <c r="J1352" i="6" l="1"/>
  <c r="H1352" i="6"/>
  <c r="F1352" i="6"/>
  <c r="B1352" i="6"/>
  <c r="D1352" i="6"/>
  <c r="A1353" i="6"/>
  <c r="J1353" i="6" l="1"/>
  <c r="H1353" i="6"/>
  <c r="F1353" i="6"/>
  <c r="B1353" i="6"/>
  <c r="D1353" i="6"/>
  <c r="A1354" i="6"/>
  <c r="J1354" i="6" l="1"/>
  <c r="H1354" i="6"/>
  <c r="F1354" i="6"/>
  <c r="B1354" i="6"/>
  <c r="D1354" i="6"/>
  <c r="A1355" i="6"/>
  <c r="J1355" i="6" l="1"/>
  <c r="H1355" i="6"/>
  <c r="F1355" i="6"/>
  <c r="B1355" i="6"/>
  <c r="D1355" i="6"/>
  <c r="A1356" i="6"/>
  <c r="J1356" i="6" l="1"/>
  <c r="H1356" i="6"/>
  <c r="F1356" i="6"/>
  <c r="D1356" i="6"/>
  <c r="B1356" i="6"/>
  <c r="A1357" i="6"/>
  <c r="J1357" i="6" l="1"/>
  <c r="H1357" i="6"/>
  <c r="F1357" i="6"/>
  <c r="D1357" i="6"/>
  <c r="B1357" i="6"/>
  <c r="A1358" i="6"/>
  <c r="J1358" i="6" l="1"/>
  <c r="H1358" i="6"/>
  <c r="F1358" i="6"/>
  <c r="B1358" i="6"/>
  <c r="D1358" i="6"/>
  <c r="A1359" i="6"/>
  <c r="J1359" i="6" l="1"/>
  <c r="H1359" i="6"/>
  <c r="D1359" i="6"/>
  <c r="F1359" i="6"/>
  <c r="B1359" i="6"/>
  <c r="A1360" i="6"/>
  <c r="J1360" i="6" l="1"/>
  <c r="H1360" i="6"/>
  <c r="F1360" i="6"/>
  <c r="B1360" i="6"/>
  <c r="D1360" i="6"/>
  <c r="A1361" i="6"/>
  <c r="J1361" i="6" l="1"/>
  <c r="H1361" i="6"/>
  <c r="F1361" i="6"/>
  <c r="B1361" i="6"/>
  <c r="D1361" i="6"/>
  <c r="A1362" i="6"/>
  <c r="J1362" i="6" l="1"/>
  <c r="F1362" i="6"/>
  <c r="H1362" i="6"/>
  <c r="B1362" i="6"/>
  <c r="D1362" i="6"/>
  <c r="A1363" i="6"/>
  <c r="J1363" i="6" l="1"/>
  <c r="H1363" i="6"/>
  <c r="F1363" i="6"/>
  <c r="D1363" i="6"/>
  <c r="B1363" i="6"/>
  <c r="A1364" i="6"/>
  <c r="J1364" i="6" l="1"/>
  <c r="H1364" i="6"/>
  <c r="D1364" i="6"/>
  <c r="F1364" i="6"/>
  <c r="B1364" i="6"/>
  <c r="A1365" i="6"/>
  <c r="J1365" i="6" l="1"/>
  <c r="H1365" i="6"/>
  <c r="F1365" i="6"/>
  <c r="D1365" i="6"/>
  <c r="B1365" i="6"/>
  <c r="A1366" i="6"/>
  <c r="J1366" i="6" l="1"/>
  <c r="H1366" i="6"/>
  <c r="B1366" i="6"/>
  <c r="F1366" i="6"/>
  <c r="D1366" i="6"/>
  <c r="A1367" i="6"/>
  <c r="J1367" i="6" l="1"/>
  <c r="H1367" i="6"/>
  <c r="F1367" i="6"/>
  <c r="B1367" i="6"/>
  <c r="D1367" i="6"/>
  <c r="A1368" i="6"/>
  <c r="J1368" i="6" l="1"/>
  <c r="H1368" i="6"/>
  <c r="F1368" i="6"/>
  <c r="D1368" i="6"/>
  <c r="B1368" i="6"/>
  <c r="A1369" i="6"/>
  <c r="J1369" i="6" l="1"/>
  <c r="H1369" i="6"/>
  <c r="F1369" i="6"/>
  <c r="D1369" i="6"/>
  <c r="B1369" i="6"/>
  <c r="A1370" i="6"/>
  <c r="J1370" i="6" l="1"/>
  <c r="H1370" i="6"/>
  <c r="F1370" i="6"/>
  <c r="D1370" i="6"/>
  <c r="B1370" i="6"/>
  <c r="A1371" i="6"/>
  <c r="J1371" i="6" l="1"/>
  <c r="H1371" i="6"/>
  <c r="F1371" i="6"/>
  <c r="D1371" i="6"/>
  <c r="B1371" i="6"/>
  <c r="A1372" i="6"/>
  <c r="J1372" i="6" l="1"/>
  <c r="H1372" i="6"/>
  <c r="F1372" i="6"/>
  <c r="D1372" i="6"/>
  <c r="B1372" i="6"/>
  <c r="A1373" i="6"/>
  <c r="H1373" i="6" l="1"/>
  <c r="J1373" i="6"/>
  <c r="F1373" i="6"/>
  <c r="D1373" i="6"/>
  <c r="B1373" i="6"/>
  <c r="A1374" i="6"/>
  <c r="J1374" i="6" l="1"/>
  <c r="H1374" i="6"/>
  <c r="F1374" i="6"/>
  <c r="B1374" i="6"/>
  <c r="D1374" i="6"/>
  <c r="A1375" i="6"/>
  <c r="J1375" i="6" l="1"/>
  <c r="H1375" i="6"/>
  <c r="D1375" i="6"/>
  <c r="F1375" i="6"/>
  <c r="B1375" i="6"/>
  <c r="A1376" i="6"/>
  <c r="J1376" i="6" l="1"/>
  <c r="F1376" i="6"/>
  <c r="H1376" i="6"/>
  <c r="D1376" i="6"/>
  <c r="B1376" i="6"/>
  <c r="A1377" i="6"/>
  <c r="J1377" i="6" l="1"/>
  <c r="F1377" i="6"/>
  <c r="H1377" i="6"/>
  <c r="D1377" i="6"/>
  <c r="B1377" i="6"/>
  <c r="A1378" i="6"/>
  <c r="J1378" i="6" l="1"/>
  <c r="H1378" i="6"/>
  <c r="F1378" i="6"/>
  <c r="B1378" i="6"/>
  <c r="D1378" i="6"/>
  <c r="A1379" i="6"/>
  <c r="J1379" i="6" l="1"/>
  <c r="H1379" i="6"/>
  <c r="F1379" i="6"/>
  <c r="D1379" i="6"/>
  <c r="B1379" i="6"/>
  <c r="A1380" i="6"/>
  <c r="H1380" i="6" l="1"/>
  <c r="J1380" i="6"/>
  <c r="D1380" i="6"/>
  <c r="B1380" i="6"/>
  <c r="F1380" i="6"/>
  <c r="A1381" i="6"/>
  <c r="J1381" i="6" l="1"/>
  <c r="H1381" i="6"/>
  <c r="F1381" i="6"/>
  <c r="D1381" i="6"/>
  <c r="B1381" i="6"/>
  <c r="A1382" i="6"/>
  <c r="J1382" i="6" l="1"/>
  <c r="H1382" i="6"/>
  <c r="B1382" i="6"/>
  <c r="F1382" i="6"/>
  <c r="D1382" i="6"/>
  <c r="A1383" i="6"/>
  <c r="J1383" i="6" l="1"/>
  <c r="H1383" i="6"/>
  <c r="F1383" i="6"/>
  <c r="D1383" i="6"/>
  <c r="B1383" i="6"/>
  <c r="A1384" i="6"/>
  <c r="J1384" i="6" l="1"/>
  <c r="H1384" i="6"/>
  <c r="F1384" i="6"/>
  <c r="D1384" i="6"/>
  <c r="B1384" i="6"/>
  <c r="A1385" i="6"/>
  <c r="J1385" i="6" l="1"/>
  <c r="F1385" i="6"/>
  <c r="H1385" i="6"/>
  <c r="D1385" i="6"/>
  <c r="B1385" i="6"/>
  <c r="A1386" i="6"/>
  <c r="J1386" i="6" l="1"/>
  <c r="H1386" i="6"/>
  <c r="F1386" i="6"/>
  <c r="B1386" i="6"/>
  <c r="D1386" i="6"/>
  <c r="A1387" i="6"/>
  <c r="J1387" i="6" l="1"/>
  <c r="H1387" i="6"/>
  <c r="F1387" i="6"/>
  <c r="B1387" i="6"/>
  <c r="D1387" i="6"/>
  <c r="A1388" i="6"/>
  <c r="J1388" i="6" l="1"/>
  <c r="H1388" i="6"/>
  <c r="F1388" i="6"/>
  <c r="D1388" i="6"/>
  <c r="B1388" i="6"/>
  <c r="A1389" i="6"/>
  <c r="J1389" i="6" l="1"/>
  <c r="H1389" i="6"/>
  <c r="F1389" i="6"/>
  <c r="D1389" i="6"/>
  <c r="B1389" i="6"/>
  <c r="A1390" i="6"/>
  <c r="J1390" i="6" l="1"/>
  <c r="H1390" i="6"/>
  <c r="F1390" i="6"/>
  <c r="B1390" i="6"/>
  <c r="D1390" i="6"/>
  <c r="A1391" i="6"/>
  <c r="J1391" i="6" l="1"/>
  <c r="D1391" i="6"/>
  <c r="F1391" i="6"/>
  <c r="H1391" i="6"/>
  <c r="B1391" i="6"/>
  <c r="A1392" i="6"/>
  <c r="J1392" i="6" l="1"/>
  <c r="H1392" i="6"/>
  <c r="F1392" i="6"/>
  <c r="D1392" i="6"/>
  <c r="B1392" i="6"/>
  <c r="A1393" i="6"/>
  <c r="J1393" i="6" l="1"/>
  <c r="H1393" i="6"/>
  <c r="F1393" i="6"/>
  <c r="D1393" i="6"/>
  <c r="B1393" i="6"/>
  <c r="A1394" i="6"/>
  <c r="H1394" i="6" l="1"/>
  <c r="F1394" i="6"/>
  <c r="J1394" i="6"/>
  <c r="D1394" i="6"/>
  <c r="B1394" i="6"/>
  <c r="A1395" i="6"/>
  <c r="J1395" i="6" l="1"/>
  <c r="H1395" i="6"/>
  <c r="F1395" i="6"/>
  <c r="D1395" i="6"/>
  <c r="B1395" i="6"/>
  <c r="A1396" i="6"/>
  <c r="H1396" i="6" l="1"/>
  <c r="J1396" i="6"/>
  <c r="D1396" i="6"/>
  <c r="B1396" i="6"/>
  <c r="F1396" i="6"/>
  <c r="A1397" i="6"/>
  <c r="J1397" i="6" l="1"/>
  <c r="H1397" i="6"/>
  <c r="F1397" i="6"/>
  <c r="D1397" i="6"/>
  <c r="B1397" i="6"/>
  <c r="A1398" i="6"/>
  <c r="J1398" i="6" l="1"/>
  <c r="H1398" i="6"/>
  <c r="B1398" i="6"/>
  <c r="F1398" i="6"/>
  <c r="D1398" i="6"/>
  <c r="A1399" i="6"/>
  <c r="J1399" i="6" l="1"/>
  <c r="H1399" i="6"/>
  <c r="B1399" i="6"/>
  <c r="D1399" i="6"/>
  <c r="F1399" i="6"/>
  <c r="A1400" i="6"/>
  <c r="J1400" i="6" l="1"/>
  <c r="H1400" i="6"/>
  <c r="F1400" i="6"/>
  <c r="D1400" i="6"/>
  <c r="B1400" i="6"/>
  <c r="A1401" i="6"/>
  <c r="J1401" i="6" l="1"/>
  <c r="F1401" i="6"/>
  <c r="D1401" i="6"/>
  <c r="H1401" i="6"/>
  <c r="B1401" i="6"/>
  <c r="A1402" i="6"/>
  <c r="J1402" i="6" l="1"/>
  <c r="F1402" i="6"/>
  <c r="H1402" i="6"/>
  <c r="D1402" i="6"/>
  <c r="B1402" i="6"/>
  <c r="A1403" i="6"/>
  <c r="J1403" i="6" l="1"/>
  <c r="H1403" i="6"/>
  <c r="F1403" i="6"/>
  <c r="D1403" i="6"/>
  <c r="B1403" i="6"/>
  <c r="A1404" i="6"/>
  <c r="J1404" i="6" l="1"/>
  <c r="H1404" i="6"/>
  <c r="F1404" i="6"/>
  <c r="D1404" i="6"/>
  <c r="B1404" i="6"/>
  <c r="A1405" i="6"/>
  <c r="J1405" i="6" l="1"/>
  <c r="H1405" i="6"/>
  <c r="F1405" i="6"/>
  <c r="D1405" i="6"/>
  <c r="B1405" i="6"/>
  <c r="A1406" i="6"/>
  <c r="J1406" i="6" l="1"/>
  <c r="H1406" i="6"/>
  <c r="F1406" i="6"/>
  <c r="B1406" i="6"/>
  <c r="D1406" i="6"/>
  <c r="A1407" i="6"/>
  <c r="J1407" i="6" l="1"/>
  <c r="H1407" i="6"/>
  <c r="B1407" i="6"/>
  <c r="D1407" i="6"/>
  <c r="F1407" i="6"/>
  <c r="A1408" i="6"/>
  <c r="J1408" i="6" l="1"/>
  <c r="H1408" i="6"/>
  <c r="F1408" i="6"/>
  <c r="B1408" i="6"/>
  <c r="D1408" i="6"/>
  <c r="A1409" i="6"/>
  <c r="J1409" i="6" l="1"/>
  <c r="H1409" i="6"/>
  <c r="F1409" i="6"/>
  <c r="B1409" i="6"/>
  <c r="D1409" i="6"/>
  <c r="A1410" i="6"/>
  <c r="J1410" i="6" l="1"/>
  <c r="H1410" i="6"/>
  <c r="F1410" i="6"/>
  <c r="B1410" i="6"/>
  <c r="D1410" i="6"/>
  <c r="A1411" i="6"/>
  <c r="J1411" i="6" l="1"/>
  <c r="H1411" i="6"/>
  <c r="F1411" i="6"/>
  <c r="D1411" i="6"/>
  <c r="B1411" i="6"/>
  <c r="A1412" i="6"/>
  <c r="J1412" i="6" l="1"/>
  <c r="H1412" i="6"/>
  <c r="D1412" i="6"/>
  <c r="B1412" i="6"/>
  <c r="F1412" i="6"/>
  <c r="A1413" i="6"/>
  <c r="J1413" i="6" l="1"/>
  <c r="H1413" i="6"/>
  <c r="F1413" i="6"/>
  <c r="D1413" i="6"/>
  <c r="B1413" i="6"/>
  <c r="A1414" i="6"/>
  <c r="J1414" i="6" l="1"/>
  <c r="H1414" i="6"/>
  <c r="B1414" i="6"/>
  <c r="F1414" i="6"/>
  <c r="D1414" i="6"/>
  <c r="A1415" i="6"/>
  <c r="J1415" i="6" l="1"/>
  <c r="H1415" i="6"/>
  <c r="B1415" i="6"/>
  <c r="F1415" i="6"/>
  <c r="D1415" i="6"/>
  <c r="A1416" i="6"/>
  <c r="J1416" i="6" l="1"/>
  <c r="F1416" i="6"/>
  <c r="H1416" i="6"/>
  <c r="B1416" i="6"/>
  <c r="D1416" i="6"/>
  <c r="A1417" i="6"/>
  <c r="J1417" i="6" l="1"/>
  <c r="F1417" i="6"/>
  <c r="H1417" i="6"/>
  <c r="B1417" i="6"/>
  <c r="D1417" i="6"/>
  <c r="A1418" i="6"/>
  <c r="J1418" i="6" l="1"/>
  <c r="H1418" i="6"/>
  <c r="F1418" i="6"/>
  <c r="D1418" i="6"/>
  <c r="B1418" i="6"/>
  <c r="A1419" i="6"/>
  <c r="J1419" i="6" l="1"/>
  <c r="H1419" i="6"/>
  <c r="F1419" i="6"/>
  <c r="B1419" i="6"/>
  <c r="D1419" i="6"/>
  <c r="A1420" i="6"/>
  <c r="J1420" i="6" l="1"/>
  <c r="H1420" i="6"/>
  <c r="F1420" i="6"/>
  <c r="D1420" i="6"/>
  <c r="B1420" i="6"/>
  <c r="A1421" i="6"/>
  <c r="J1421" i="6" l="1"/>
  <c r="H1421" i="6"/>
  <c r="F1421" i="6"/>
  <c r="D1421" i="6"/>
  <c r="B1421" i="6"/>
  <c r="A1422" i="6"/>
  <c r="J1422" i="6" l="1"/>
  <c r="H1422" i="6"/>
  <c r="F1422" i="6"/>
  <c r="B1422" i="6"/>
  <c r="D1422" i="6"/>
  <c r="A1423" i="6"/>
  <c r="J1423" i="6" l="1"/>
  <c r="H1423" i="6"/>
  <c r="D1423" i="6"/>
  <c r="F1423" i="6"/>
  <c r="B1423" i="6"/>
  <c r="A1424" i="6"/>
  <c r="J1424" i="6" l="1"/>
  <c r="H1424" i="6"/>
  <c r="F1424" i="6"/>
  <c r="B1424" i="6"/>
  <c r="D1424" i="6"/>
  <c r="A1425" i="6"/>
  <c r="J1425" i="6" l="1"/>
  <c r="H1425" i="6"/>
  <c r="F1425" i="6"/>
  <c r="B1425" i="6"/>
  <c r="D1425" i="6"/>
  <c r="A1426" i="6"/>
  <c r="J1426" i="6" l="1"/>
  <c r="F1426" i="6"/>
  <c r="H1426" i="6"/>
  <c r="B1426" i="6"/>
  <c r="D1426" i="6"/>
  <c r="A1427" i="6"/>
  <c r="J1427" i="6" l="1"/>
  <c r="H1427" i="6"/>
  <c r="F1427" i="6"/>
  <c r="D1427" i="6"/>
  <c r="B1427" i="6"/>
  <c r="A1428" i="6"/>
  <c r="H1428" i="6" l="1"/>
  <c r="D1428" i="6"/>
  <c r="F1428" i="6"/>
  <c r="B1428" i="6"/>
  <c r="J1428" i="6"/>
  <c r="A1429" i="6"/>
  <c r="H1429" i="6" l="1"/>
  <c r="J1429" i="6"/>
  <c r="F1429" i="6"/>
  <c r="D1429" i="6"/>
  <c r="B1429" i="6"/>
  <c r="A1430" i="6"/>
  <c r="J1430" i="6" l="1"/>
  <c r="B1430" i="6"/>
  <c r="H1430" i="6"/>
  <c r="F1430" i="6"/>
  <c r="D1430" i="6"/>
  <c r="A1431" i="6"/>
  <c r="J1431" i="6" l="1"/>
  <c r="H1431" i="6"/>
  <c r="D1431" i="6"/>
  <c r="B1431" i="6"/>
  <c r="F1431" i="6"/>
  <c r="A1432" i="6"/>
  <c r="J1432" i="6" l="1"/>
  <c r="H1432" i="6"/>
  <c r="F1432" i="6"/>
  <c r="D1432" i="6"/>
  <c r="B1432" i="6"/>
  <c r="A1433" i="6"/>
  <c r="J1433" i="6" l="1"/>
  <c r="H1433" i="6"/>
  <c r="F1433" i="6"/>
  <c r="D1433" i="6"/>
  <c r="B1433" i="6"/>
  <c r="A1434" i="6"/>
  <c r="J1434" i="6" l="1"/>
  <c r="H1434" i="6"/>
  <c r="F1434" i="6"/>
  <c r="D1434" i="6"/>
  <c r="B1434" i="6"/>
  <c r="A1435" i="6"/>
  <c r="J1435" i="6" l="1"/>
  <c r="H1435" i="6"/>
  <c r="F1435" i="6"/>
  <c r="D1435" i="6"/>
  <c r="B1435" i="6"/>
  <c r="A1436" i="6"/>
  <c r="J1436" i="6" l="1"/>
  <c r="H1436" i="6"/>
  <c r="F1436" i="6"/>
  <c r="D1436" i="6"/>
  <c r="B1436" i="6"/>
  <c r="A1437" i="6"/>
  <c r="H1437" i="6" l="1"/>
  <c r="F1437" i="6"/>
  <c r="D1437" i="6"/>
  <c r="J1437" i="6"/>
  <c r="B1437" i="6"/>
  <c r="A1438" i="6"/>
  <c r="J1438" i="6" l="1"/>
  <c r="H1438" i="6"/>
  <c r="F1438" i="6"/>
  <c r="B1438" i="6"/>
  <c r="D1438" i="6"/>
  <c r="A1439" i="6"/>
  <c r="J1439" i="6" l="1"/>
  <c r="H1439" i="6"/>
  <c r="D1439" i="6"/>
  <c r="F1439" i="6"/>
  <c r="B1439" i="6"/>
  <c r="A1440" i="6"/>
  <c r="J1440" i="6" l="1"/>
  <c r="H1440" i="6"/>
  <c r="F1440" i="6"/>
  <c r="D1440" i="6"/>
  <c r="B1440" i="6"/>
  <c r="A1441" i="6"/>
  <c r="J1441" i="6" l="1"/>
  <c r="F1441" i="6"/>
  <c r="H1441" i="6"/>
  <c r="B1441" i="6"/>
  <c r="D1441" i="6"/>
  <c r="A1442" i="6"/>
  <c r="J1442" i="6" l="1"/>
  <c r="F1442" i="6"/>
  <c r="H1442" i="6"/>
  <c r="B1442" i="6"/>
  <c r="D1442" i="6"/>
  <c r="A1443" i="6"/>
  <c r="J1443" i="6" l="1"/>
  <c r="H1443" i="6"/>
  <c r="F1443" i="6"/>
  <c r="D1443" i="6"/>
  <c r="B1443" i="6"/>
  <c r="A1444" i="6"/>
  <c r="J1444" i="6" l="1"/>
  <c r="H1444" i="6"/>
  <c r="D1444" i="6"/>
  <c r="B1444" i="6"/>
  <c r="F1444" i="6"/>
  <c r="A1445" i="6"/>
  <c r="J1445" i="6" l="1"/>
  <c r="H1445" i="6"/>
  <c r="F1445" i="6"/>
  <c r="D1445" i="6"/>
  <c r="B1445" i="6"/>
  <c r="A1446" i="6"/>
  <c r="J1446" i="6" l="1"/>
  <c r="H1446" i="6"/>
  <c r="B1446" i="6"/>
  <c r="F1446" i="6"/>
  <c r="D1446" i="6"/>
  <c r="A1447" i="6"/>
  <c r="J1447" i="6" l="1"/>
  <c r="H1447" i="6"/>
  <c r="F1447" i="6"/>
  <c r="D1447" i="6"/>
  <c r="B1447" i="6"/>
  <c r="A1448" i="6"/>
  <c r="J1448" i="6" l="1"/>
  <c r="H1448" i="6"/>
  <c r="F1448" i="6"/>
  <c r="D1448" i="6"/>
  <c r="B1448" i="6"/>
  <c r="A1449" i="6"/>
  <c r="J1449" i="6" l="1"/>
  <c r="F1449" i="6"/>
  <c r="H1449" i="6"/>
  <c r="D1449" i="6"/>
  <c r="B1449" i="6"/>
  <c r="A1450" i="6"/>
  <c r="J1450" i="6" l="1"/>
  <c r="H1450" i="6"/>
  <c r="F1450" i="6"/>
  <c r="B1450" i="6"/>
  <c r="D1450" i="6"/>
  <c r="A1451" i="6"/>
  <c r="J1451" i="6" l="1"/>
  <c r="H1451" i="6"/>
  <c r="F1451" i="6"/>
  <c r="B1451" i="6"/>
  <c r="D1451" i="6"/>
  <c r="A1452" i="6"/>
  <c r="J1452" i="6" l="1"/>
  <c r="H1452" i="6"/>
  <c r="F1452" i="6"/>
  <c r="D1452" i="6"/>
  <c r="B1452" i="6"/>
  <c r="A1453" i="6"/>
  <c r="J1453" i="6" l="1"/>
  <c r="H1453" i="6"/>
  <c r="F1453" i="6"/>
  <c r="D1453" i="6"/>
  <c r="B1453" i="6"/>
  <c r="A1454" i="6"/>
  <c r="J1454" i="6" l="1"/>
  <c r="F1454" i="6"/>
  <c r="B1454" i="6"/>
  <c r="D1454" i="6"/>
  <c r="H1454" i="6"/>
  <c r="A1455" i="6"/>
  <c r="J1455" i="6" l="1"/>
  <c r="H1455" i="6"/>
  <c r="D1455" i="6"/>
  <c r="F1455" i="6"/>
  <c r="B1455" i="6"/>
  <c r="A1456" i="6"/>
  <c r="J1456" i="6" l="1"/>
  <c r="H1456" i="6"/>
  <c r="F1456" i="6"/>
  <c r="D1456" i="6"/>
  <c r="B1456" i="6"/>
  <c r="A1457" i="6"/>
  <c r="J1457" i="6" l="1"/>
  <c r="H1457" i="6"/>
  <c r="F1457" i="6"/>
  <c r="D1457" i="6"/>
  <c r="B1457" i="6"/>
  <c r="A1458" i="6"/>
  <c r="J1458" i="6" l="1"/>
  <c r="H1458" i="6"/>
  <c r="F1458" i="6"/>
  <c r="D1458" i="6"/>
  <c r="B1458" i="6"/>
  <c r="A1459" i="6"/>
  <c r="J1459" i="6" l="1"/>
  <c r="H1459" i="6"/>
  <c r="F1459" i="6"/>
  <c r="D1459" i="6"/>
  <c r="B1459" i="6"/>
  <c r="A1460" i="6"/>
  <c r="H1460" i="6" l="1"/>
  <c r="J1460" i="6"/>
  <c r="D1460" i="6"/>
  <c r="B1460" i="6"/>
  <c r="F1460" i="6"/>
  <c r="A1461" i="6"/>
  <c r="J1461" i="6" l="1"/>
  <c r="H1461" i="6"/>
  <c r="F1461" i="6"/>
  <c r="D1461" i="6"/>
  <c r="B1461" i="6"/>
  <c r="A1462" i="6"/>
  <c r="J1462" i="6" l="1"/>
  <c r="H1462" i="6"/>
  <c r="B1462" i="6"/>
  <c r="F1462" i="6"/>
  <c r="D1462" i="6"/>
  <c r="A1463" i="6"/>
  <c r="J1463" i="6" l="1"/>
  <c r="H1463" i="6"/>
  <c r="B1463" i="6"/>
  <c r="F1463" i="6"/>
  <c r="D1463" i="6"/>
  <c r="A1464" i="6"/>
  <c r="J1464" i="6" l="1"/>
  <c r="H1464" i="6"/>
  <c r="F1464" i="6"/>
  <c r="B1464" i="6"/>
  <c r="D1464" i="6"/>
  <c r="A1465" i="6"/>
  <c r="J1465" i="6" l="1"/>
  <c r="F1465" i="6"/>
  <c r="H1465" i="6"/>
  <c r="D1465" i="6"/>
  <c r="B1465" i="6"/>
  <c r="A1466" i="6"/>
  <c r="J1466" i="6" l="1"/>
  <c r="F1466" i="6"/>
  <c r="H1466" i="6"/>
  <c r="D1466" i="6"/>
  <c r="B1466" i="6"/>
  <c r="A1467" i="6"/>
  <c r="J1467" i="6" l="1"/>
  <c r="H1467" i="6"/>
  <c r="F1467" i="6"/>
  <c r="D1467" i="6"/>
  <c r="B1467" i="6"/>
  <c r="A1468" i="6"/>
  <c r="J1468" i="6" l="1"/>
  <c r="H1468" i="6"/>
  <c r="F1468" i="6"/>
  <c r="D1468" i="6"/>
  <c r="B1468" i="6"/>
  <c r="A1469" i="6"/>
  <c r="J1469" i="6" l="1"/>
  <c r="H1469" i="6"/>
  <c r="F1469" i="6"/>
  <c r="D1469" i="6"/>
  <c r="B1469" i="6"/>
  <c r="A1470" i="6"/>
  <c r="J1470" i="6" l="1"/>
  <c r="H1470" i="6"/>
  <c r="F1470" i="6"/>
  <c r="B1470" i="6"/>
  <c r="D1470" i="6"/>
  <c r="A1471" i="6"/>
  <c r="J1471" i="6" l="1"/>
  <c r="H1471" i="6"/>
  <c r="B1471" i="6"/>
  <c r="D1471" i="6"/>
  <c r="F1471" i="6"/>
  <c r="A1472" i="6"/>
  <c r="J1472" i="6" l="1"/>
  <c r="H1472" i="6"/>
  <c r="F1472" i="6"/>
  <c r="B1472" i="6"/>
  <c r="D1472" i="6"/>
  <c r="A1473" i="6"/>
  <c r="J1473" i="6" l="1"/>
  <c r="H1473" i="6"/>
  <c r="F1473" i="6"/>
  <c r="D1473" i="6"/>
  <c r="B1473" i="6"/>
  <c r="A1474" i="6"/>
  <c r="J1474" i="6" l="1"/>
  <c r="F1474" i="6"/>
  <c r="H1474" i="6"/>
  <c r="B1474" i="6"/>
  <c r="D1474" i="6"/>
  <c r="A1475" i="6"/>
  <c r="J1475" i="6" l="1"/>
  <c r="H1475" i="6"/>
  <c r="F1475" i="6"/>
  <c r="D1475" i="6"/>
  <c r="B1475" i="6"/>
  <c r="A1476" i="6"/>
  <c r="H1476" i="6" l="1"/>
  <c r="J1476" i="6"/>
  <c r="D1476" i="6"/>
  <c r="F1476" i="6"/>
  <c r="B1476" i="6"/>
  <c r="A1477" i="6"/>
  <c r="J1477" i="6" l="1"/>
  <c r="H1477" i="6"/>
  <c r="F1477" i="6"/>
  <c r="D1477" i="6"/>
  <c r="B1477" i="6"/>
  <c r="A1478" i="6"/>
  <c r="J1478" i="6" l="1"/>
  <c r="H1478" i="6"/>
  <c r="F1478" i="6"/>
  <c r="B1478" i="6"/>
  <c r="D1478" i="6"/>
  <c r="A1479" i="6"/>
  <c r="J1479" i="6" l="1"/>
  <c r="F1479" i="6"/>
  <c r="B1479" i="6"/>
  <c r="D1479" i="6"/>
  <c r="H1479" i="6"/>
  <c r="A1480" i="6"/>
  <c r="J1480" i="6" l="1"/>
  <c r="F1480" i="6"/>
  <c r="H1480" i="6"/>
  <c r="D1480" i="6"/>
  <c r="B1480" i="6"/>
  <c r="A1481" i="6"/>
  <c r="J1481" i="6" l="1"/>
  <c r="H1481" i="6"/>
  <c r="F1481" i="6"/>
  <c r="D1481" i="6"/>
  <c r="B1481" i="6"/>
  <c r="A1482" i="6"/>
  <c r="J1482" i="6" l="1"/>
  <c r="H1482" i="6"/>
  <c r="F1482" i="6"/>
  <c r="B1482" i="6"/>
  <c r="D1482" i="6"/>
  <c r="A1483" i="6"/>
  <c r="J1483" i="6" l="1"/>
  <c r="H1483" i="6"/>
  <c r="F1483" i="6"/>
  <c r="D1483" i="6"/>
  <c r="B1483" i="6"/>
  <c r="A1484" i="6"/>
  <c r="J1484" i="6" l="1"/>
  <c r="H1484" i="6"/>
  <c r="F1484" i="6"/>
  <c r="D1484" i="6"/>
  <c r="B1484" i="6"/>
  <c r="A1485" i="6"/>
  <c r="J1485" i="6" l="1"/>
  <c r="H1485" i="6"/>
  <c r="F1485" i="6"/>
  <c r="D1485" i="6"/>
  <c r="B1485" i="6"/>
  <c r="A1486" i="6"/>
  <c r="J1486" i="6" l="1"/>
  <c r="H1486" i="6"/>
  <c r="F1486" i="6"/>
  <c r="B1486" i="6"/>
  <c r="D1486" i="6"/>
  <c r="A1487" i="6"/>
  <c r="J1487" i="6" l="1"/>
  <c r="H1487" i="6"/>
  <c r="D1487" i="6"/>
  <c r="B1487" i="6"/>
  <c r="F1487" i="6"/>
  <c r="A1488" i="6"/>
  <c r="J1488" i="6" l="1"/>
  <c r="H1488" i="6"/>
  <c r="F1488" i="6"/>
  <c r="D1488" i="6"/>
  <c r="B1488" i="6"/>
  <c r="A1489" i="6"/>
  <c r="J1489" i="6" l="1"/>
  <c r="H1489" i="6"/>
  <c r="F1489" i="6"/>
  <c r="D1489" i="6"/>
  <c r="B1489" i="6"/>
  <c r="A1490" i="6"/>
  <c r="J1490" i="6" l="1"/>
  <c r="F1490" i="6"/>
  <c r="H1490" i="6"/>
  <c r="D1490" i="6"/>
  <c r="B1490" i="6"/>
  <c r="A1491" i="6"/>
  <c r="J1491" i="6" l="1"/>
  <c r="H1491" i="6"/>
  <c r="F1491" i="6"/>
  <c r="D1491" i="6"/>
  <c r="B1491" i="6"/>
  <c r="A1492" i="6"/>
  <c r="J1492" i="6" l="1"/>
  <c r="H1492" i="6"/>
  <c r="D1492" i="6"/>
  <c r="F1492" i="6"/>
  <c r="B1492" i="6"/>
  <c r="A1493" i="6"/>
  <c r="J1493" i="6" l="1"/>
  <c r="H1493" i="6"/>
  <c r="F1493" i="6"/>
  <c r="D1493" i="6"/>
  <c r="B1493" i="6"/>
  <c r="A1494" i="6"/>
  <c r="J1494" i="6" l="1"/>
  <c r="B1494" i="6"/>
  <c r="F1494" i="6"/>
  <c r="D1494" i="6"/>
  <c r="H1494" i="6"/>
  <c r="A1495" i="6"/>
  <c r="J1495" i="6" l="1"/>
  <c r="H1495" i="6"/>
  <c r="B1495" i="6"/>
  <c r="F1495" i="6"/>
  <c r="D1495" i="6"/>
  <c r="A1496" i="6"/>
  <c r="J1496" i="6" l="1"/>
  <c r="H1496" i="6"/>
  <c r="F1496" i="6"/>
  <c r="B1496" i="6"/>
  <c r="D1496" i="6"/>
  <c r="A1497" i="6"/>
  <c r="J1497" i="6" l="1"/>
  <c r="H1497" i="6"/>
  <c r="F1497" i="6"/>
  <c r="D1497" i="6"/>
  <c r="B1497" i="6"/>
  <c r="A1498" i="6"/>
  <c r="J1498" i="6" l="1"/>
  <c r="H1498" i="6"/>
  <c r="F1498" i="6"/>
  <c r="D1498" i="6"/>
  <c r="B1498" i="6"/>
  <c r="A1499" i="6"/>
  <c r="J1499" i="6" l="1"/>
  <c r="H1499" i="6"/>
  <c r="F1499" i="6"/>
  <c r="D1499" i="6"/>
  <c r="B1499" i="6"/>
  <c r="A1500" i="6"/>
  <c r="J1500" i="6" l="1"/>
  <c r="H1500" i="6"/>
  <c r="F1500" i="6"/>
  <c r="D1500" i="6"/>
  <c r="B1500" i="6"/>
  <c r="A1501" i="6"/>
  <c r="H1501" i="6" l="1"/>
  <c r="J1501" i="6"/>
  <c r="F1501" i="6"/>
  <c r="D1501" i="6"/>
  <c r="B1501" i="6"/>
  <c r="A1502" i="6"/>
  <c r="J1502" i="6" l="1"/>
  <c r="F1502" i="6"/>
  <c r="H1502" i="6"/>
  <c r="B1502" i="6"/>
  <c r="D1502" i="6"/>
  <c r="A1503" i="6"/>
  <c r="J1503" i="6" l="1"/>
  <c r="H1503" i="6"/>
  <c r="B1503" i="6"/>
  <c r="D1503" i="6"/>
  <c r="F1503" i="6"/>
  <c r="A1504" i="6"/>
  <c r="J1504" i="6" l="1"/>
  <c r="F1504" i="6"/>
  <c r="H1504" i="6"/>
  <c r="B1504" i="6"/>
  <c r="D1504" i="6"/>
  <c r="A1505" i="6"/>
  <c r="J1505" i="6" l="1"/>
  <c r="F1505" i="6"/>
  <c r="H1505" i="6"/>
  <c r="B1505" i="6"/>
  <c r="D1505" i="6"/>
  <c r="A1506" i="6"/>
  <c r="H1506" i="6" l="1"/>
  <c r="J1506" i="6"/>
  <c r="F1506" i="6"/>
  <c r="B1506" i="6"/>
  <c r="D1506" i="6"/>
  <c r="A1507" i="6"/>
  <c r="J1507" i="6" l="1"/>
  <c r="H1507" i="6"/>
  <c r="F1507" i="6"/>
  <c r="D1507" i="6"/>
  <c r="B1507" i="6"/>
  <c r="A1508" i="6"/>
  <c r="H1508" i="6" l="1"/>
  <c r="J1508" i="6"/>
  <c r="D1508" i="6"/>
  <c r="F1508" i="6"/>
  <c r="B1508" i="6"/>
  <c r="A1509" i="6"/>
  <c r="J1509" i="6" l="1"/>
  <c r="H1509" i="6"/>
  <c r="F1509" i="6"/>
  <c r="D1509" i="6"/>
  <c r="B1509" i="6"/>
  <c r="A1510" i="6"/>
  <c r="J1510" i="6" l="1"/>
  <c r="H1510" i="6"/>
  <c r="F1510" i="6"/>
  <c r="B1510" i="6"/>
  <c r="D1510" i="6"/>
  <c r="A1511" i="6"/>
  <c r="J1511" i="6" l="1"/>
  <c r="H1511" i="6"/>
  <c r="F1511" i="6"/>
  <c r="B1511" i="6"/>
  <c r="D1511" i="6"/>
  <c r="A1512" i="6"/>
  <c r="J1512" i="6" l="1"/>
  <c r="H1512" i="6"/>
  <c r="F1512" i="6"/>
  <c r="B1512" i="6"/>
  <c r="D1512" i="6"/>
  <c r="A1513" i="6"/>
  <c r="J1513" i="6" l="1"/>
  <c r="F1513" i="6"/>
  <c r="H1513" i="6"/>
  <c r="D1513" i="6"/>
  <c r="B1513" i="6"/>
  <c r="A1514" i="6"/>
  <c r="J1514" i="6" l="1"/>
  <c r="H1514" i="6"/>
  <c r="F1514" i="6"/>
  <c r="B1514" i="6"/>
  <c r="D1514" i="6"/>
  <c r="A1515" i="6"/>
  <c r="J1515" i="6" l="1"/>
  <c r="H1515" i="6"/>
  <c r="F1515" i="6"/>
  <c r="D1515" i="6"/>
  <c r="B1515" i="6"/>
  <c r="A1516" i="6"/>
  <c r="J1516" i="6" l="1"/>
  <c r="H1516" i="6"/>
  <c r="F1516" i="6"/>
  <c r="D1516" i="6"/>
  <c r="B1516" i="6"/>
  <c r="A1517" i="6"/>
  <c r="J1517" i="6" l="1"/>
  <c r="H1517" i="6"/>
  <c r="F1517" i="6"/>
  <c r="D1517" i="6"/>
  <c r="B1517" i="6"/>
  <c r="A1518" i="6"/>
  <c r="J1518" i="6" l="1"/>
  <c r="H1518" i="6"/>
  <c r="F1518" i="6"/>
  <c r="B1518" i="6"/>
  <c r="D1518" i="6"/>
  <c r="A1519" i="6"/>
  <c r="J1519" i="6" l="1"/>
  <c r="H1519" i="6"/>
  <c r="D1519" i="6"/>
  <c r="B1519" i="6"/>
  <c r="F1519" i="6"/>
  <c r="A1520" i="6"/>
  <c r="J1520" i="6" l="1"/>
  <c r="H1520" i="6"/>
  <c r="F1520" i="6"/>
  <c r="D1520" i="6"/>
  <c r="B1520" i="6"/>
  <c r="A1521" i="6"/>
  <c r="J1521" i="6" l="1"/>
  <c r="H1521" i="6"/>
  <c r="F1521" i="6"/>
  <c r="D1521" i="6"/>
  <c r="B1521" i="6"/>
  <c r="A1522" i="6"/>
  <c r="J1522" i="6" l="1"/>
  <c r="H1522" i="6"/>
  <c r="F1522" i="6"/>
  <c r="D1522" i="6"/>
  <c r="B1522" i="6"/>
  <c r="A1523" i="6"/>
  <c r="J1523" i="6" l="1"/>
  <c r="H1523" i="6"/>
  <c r="F1523" i="6"/>
  <c r="D1523" i="6"/>
  <c r="B1523" i="6"/>
  <c r="A1524" i="6"/>
  <c r="J1524" i="6" l="1"/>
  <c r="H1524" i="6"/>
  <c r="D1524" i="6"/>
  <c r="F1524" i="6"/>
  <c r="B1524" i="6"/>
  <c r="A1525" i="6"/>
  <c r="J1525" i="6" l="1"/>
  <c r="H1525" i="6"/>
  <c r="F1525" i="6"/>
  <c r="D1525" i="6"/>
  <c r="B1525" i="6"/>
  <c r="A1526" i="6"/>
  <c r="J1526" i="6" l="1"/>
  <c r="H1526" i="6"/>
  <c r="B1526" i="6"/>
  <c r="F1526" i="6"/>
  <c r="D1526" i="6"/>
  <c r="A1527" i="6"/>
  <c r="J1527" i="6" l="1"/>
  <c r="H1527" i="6"/>
  <c r="B1527" i="6"/>
  <c r="D1527" i="6"/>
  <c r="F1527" i="6"/>
  <c r="A1528" i="6"/>
  <c r="J1528" i="6" l="1"/>
  <c r="H1528" i="6"/>
  <c r="F1528" i="6"/>
  <c r="B1528" i="6"/>
  <c r="D1528" i="6"/>
  <c r="A1529" i="6"/>
  <c r="J1529" i="6" l="1"/>
  <c r="F1529" i="6"/>
  <c r="D1529" i="6"/>
  <c r="H1529" i="6"/>
  <c r="B1529" i="6"/>
  <c r="A1530" i="6"/>
  <c r="J1530" i="6" l="1"/>
  <c r="F1530" i="6"/>
  <c r="H1530" i="6"/>
  <c r="D1530" i="6"/>
  <c r="B1530" i="6"/>
  <c r="A1531" i="6"/>
  <c r="J1531" i="6" l="1"/>
  <c r="H1531" i="6"/>
  <c r="F1531" i="6"/>
  <c r="D1531" i="6"/>
  <c r="B1531" i="6"/>
  <c r="A1532" i="6"/>
  <c r="J1532" i="6" l="1"/>
  <c r="H1532" i="6"/>
  <c r="F1532" i="6"/>
  <c r="D1532" i="6"/>
  <c r="B1532" i="6"/>
  <c r="A1533" i="6"/>
  <c r="J1533" i="6" l="1"/>
  <c r="H1533" i="6"/>
  <c r="F1533" i="6"/>
  <c r="D1533" i="6"/>
  <c r="B1533" i="6"/>
  <c r="A1534" i="6"/>
  <c r="J1534" i="6" l="1"/>
  <c r="H1534" i="6"/>
  <c r="F1534" i="6"/>
  <c r="B1534" i="6"/>
  <c r="D1534" i="6"/>
  <c r="A1535" i="6"/>
  <c r="J1535" i="6" l="1"/>
  <c r="H1535" i="6"/>
  <c r="B1535" i="6"/>
  <c r="D1535" i="6"/>
  <c r="F1535" i="6"/>
  <c r="A1536" i="6"/>
  <c r="J1536" i="6" l="1"/>
  <c r="H1536" i="6"/>
  <c r="F1536" i="6"/>
  <c r="B1536" i="6"/>
  <c r="D1536" i="6"/>
  <c r="A1537" i="6"/>
  <c r="J1537" i="6" l="1"/>
  <c r="H1537" i="6"/>
  <c r="F1537" i="6"/>
  <c r="B1537" i="6"/>
  <c r="D1537" i="6"/>
  <c r="A1538" i="6"/>
  <c r="J1538" i="6" l="1"/>
  <c r="H1538" i="6"/>
  <c r="F1538" i="6"/>
  <c r="B1538" i="6"/>
  <c r="D1538" i="6"/>
  <c r="A1539" i="6"/>
  <c r="J1539" i="6" l="1"/>
  <c r="H1539" i="6"/>
  <c r="F1539" i="6"/>
  <c r="D1539" i="6"/>
  <c r="B1539" i="6"/>
  <c r="A1540" i="6"/>
  <c r="H1540" i="6" l="1"/>
  <c r="J1540" i="6"/>
  <c r="D1540" i="6"/>
  <c r="F1540" i="6"/>
  <c r="B1540" i="6"/>
  <c r="A1541" i="6"/>
  <c r="J1541" i="6" l="1"/>
  <c r="H1541" i="6"/>
  <c r="F1541" i="6"/>
  <c r="D1541" i="6"/>
  <c r="B1541" i="6"/>
  <c r="A1542" i="6"/>
  <c r="J1542" i="6" l="1"/>
  <c r="H1542" i="6"/>
  <c r="F1542" i="6"/>
  <c r="B1542" i="6"/>
  <c r="D1542" i="6"/>
  <c r="A1543" i="6"/>
  <c r="J1543" i="6" l="1"/>
  <c r="H1543" i="6"/>
  <c r="F1543" i="6"/>
  <c r="B1543" i="6"/>
  <c r="D1543" i="6"/>
  <c r="A1544" i="6"/>
  <c r="J1544" i="6" l="1"/>
  <c r="F1544" i="6"/>
  <c r="D1544" i="6"/>
  <c r="B1544" i="6"/>
  <c r="H1544" i="6"/>
  <c r="A1545" i="6"/>
  <c r="J1545" i="6" l="1"/>
  <c r="F1545" i="6"/>
  <c r="H1545" i="6"/>
  <c r="D1545" i="6"/>
  <c r="B1545" i="6"/>
  <c r="A1546" i="6"/>
  <c r="J1546" i="6" l="1"/>
  <c r="H1546" i="6"/>
  <c r="F1546" i="6"/>
  <c r="B1546" i="6"/>
  <c r="D1546" i="6"/>
  <c r="A1547" i="6"/>
  <c r="J1547" i="6" l="1"/>
  <c r="H1547" i="6"/>
  <c r="F1547" i="6"/>
  <c r="D1547" i="6"/>
  <c r="B1547" i="6"/>
  <c r="A1548" i="6"/>
  <c r="J1548" i="6" l="1"/>
  <c r="H1548" i="6"/>
  <c r="F1548" i="6"/>
  <c r="D1548" i="6"/>
  <c r="B1548" i="6"/>
  <c r="A1549" i="6"/>
  <c r="J1549" i="6" l="1"/>
  <c r="H1549" i="6"/>
  <c r="F1549" i="6"/>
  <c r="D1549" i="6"/>
  <c r="B1549" i="6"/>
  <c r="A1550" i="6"/>
  <c r="J1550" i="6" l="1"/>
  <c r="H1550" i="6"/>
  <c r="F1550" i="6"/>
  <c r="B1550" i="6"/>
  <c r="D1550" i="6"/>
  <c r="A1551" i="6"/>
  <c r="J1551" i="6" l="1"/>
  <c r="H1551" i="6"/>
  <c r="D1551" i="6"/>
  <c r="B1551" i="6"/>
  <c r="F1551" i="6"/>
  <c r="A1552" i="6"/>
  <c r="J1552" i="6" l="1"/>
  <c r="F1552" i="6"/>
  <c r="D1552" i="6"/>
  <c r="B1552" i="6"/>
  <c r="H1552" i="6"/>
  <c r="A1553" i="6"/>
  <c r="J1553" i="6" l="1"/>
  <c r="H1553" i="6"/>
  <c r="F1553" i="6"/>
  <c r="D1553" i="6"/>
  <c r="B1553" i="6"/>
  <c r="A1554" i="6"/>
  <c r="J1554" i="6" l="1"/>
  <c r="F1554" i="6"/>
  <c r="D1554" i="6"/>
  <c r="B1554" i="6"/>
  <c r="H1554" i="6"/>
  <c r="A1555" i="6"/>
  <c r="J1555" i="6" l="1"/>
  <c r="H1555" i="6"/>
  <c r="F1555" i="6"/>
  <c r="D1555" i="6"/>
  <c r="B1555" i="6"/>
  <c r="A1556" i="6"/>
  <c r="H1556" i="6" l="1"/>
  <c r="D1556" i="6"/>
  <c r="F1556" i="6"/>
  <c r="J1556" i="6"/>
  <c r="B1556" i="6"/>
  <c r="A1557" i="6"/>
  <c r="H1557" i="6" l="1"/>
  <c r="J1557" i="6"/>
  <c r="F1557" i="6"/>
  <c r="D1557" i="6"/>
  <c r="B1557" i="6"/>
  <c r="A1558" i="6"/>
  <c r="J1558" i="6" l="1"/>
  <c r="H1558" i="6"/>
  <c r="B1558" i="6"/>
  <c r="F1558" i="6"/>
  <c r="D1558" i="6"/>
  <c r="A1559" i="6"/>
  <c r="J1559" i="6" l="1"/>
  <c r="H1559" i="6"/>
  <c r="B1559" i="6"/>
  <c r="F1559" i="6"/>
  <c r="D1559" i="6"/>
  <c r="A1560" i="6"/>
  <c r="J1560" i="6" l="1"/>
  <c r="H1560" i="6"/>
  <c r="F1560" i="6"/>
  <c r="B1560" i="6"/>
  <c r="D1560" i="6"/>
  <c r="A1561" i="6"/>
  <c r="J1561" i="6" l="1"/>
  <c r="H1561" i="6"/>
  <c r="F1561" i="6"/>
  <c r="D1561" i="6"/>
  <c r="B1561" i="6"/>
  <c r="A1562" i="6"/>
  <c r="J1562" i="6" l="1"/>
  <c r="H1562" i="6"/>
  <c r="F1562" i="6"/>
  <c r="D1562" i="6"/>
  <c r="B1562" i="6"/>
  <c r="A1563" i="6"/>
  <c r="J1563" i="6" l="1"/>
  <c r="H1563" i="6"/>
  <c r="F1563" i="6"/>
  <c r="D1563" i="6"/>
  <c r="B1563" i="6"/>
  <c r="A1564" i="6"/>
  <c r="J1564" i="6" l="1"/>
  <c r="H1564" i="6"/>
  <c r="F1564" i="6"/>
  <c r="D1564" i="6"/>
  <c r="B1564" i="6"/>
  <c r="A1565" i="6"/>
  <c r="H1565" i="6" l="1"/>
  <c r="J1565" i="6"/>
  <c r="F1565" i="6"/>
  <c r="D1565" i="6"/>
  <c r="B1565" i="6"/>
  <c r="A1566" i="6"/>
  <c r="J1566" i="6" l="1"/>
  <c r="H1566" i="6"/>
  <c r="F1566" i="6"/>
  <c r="B1566" i="6"/>
  <c r="D1566" i="6"/>
  <c r="A1567" i="6"/>
  <c r="J1567" i="6" l="1"/>
  <c r="H1567" i="6"/>
  <c r="B1567" i="6"/>
  <c r="D1567" i="6"/>
  <c r="F1567" i="6"/>
  <c r="A1568" i="6"/>
  <c r="J1568" i="6" l="1"/>
  <c r="H1568" i="6"/>
  <c r="F1568" i="6"/>
  <c r="B1568" i="6"/>
  <c r="D1568" i="6"/>
  <c r="A1569" i="6"/>
  <c r="J1569" i="6" l="1"/>
  <c r="F1569" i="6"/>
  <c r="H1569" i="6"/>
  <c r="D1569" i="6"/>
  <c r="B1569" i="6"/>
  <c r="A1570" i="6"/>
  <c r="J1570" i="6" l="1"/>
  <c r="F1570" i="6"/>
  <c r="H1570" i="6"/>
  <c r="B1570" i="6"/>
  <c r="D1570" i="6"/>
  <c r="A1571" i="6"/>
  <c r="J1571" i="6" l="1"/>
  <c r="H1571" i="6"/>
  <c r="F1571" i="6"/>
  <c r="D1571" i="6"/>
  <c r="B1571" i="6"/>
  <c r="A1572" i="6"/>
  <c r="J1572" i="6" l="1"/>
  <c r="H1572" i="6"/>
  <c r="D1572" i="6"/>
  <c r="F1572" i="6"/>
  <c r="B1572" i="6"/>
  <c r="A1573" i="6"/>
  <c r="J1573" i="6" l="1"/>
  <c r="H1573" i="6"/>
  <c r="F1573" i="6"/>
  <c r="D1573" i="6"/>
  <c r="B1573" i="6"/>
  <c r="A1574" i="6"/>
  <c r="J1574" i="6" l="1"/>
  <c r="H1574" i="6"/>
  <c r="F1574" i="6"/>
  <c r="B1574" i="6"/>
  <c r="D1574" i="6"/>
  <c r="A1575" i="6"/>
  <c r="J1575" i="6" l="1"/>
  <c r="H1575" i="6"/>
  <c r="F1575" i="6"/>
  <c r="B1575" i="6"/>
  <c r="D1575" i="6"/>
  <c r="A1576" i="6"/>
  <c r="J1576" i="6" l="1"/>
  <c r="H1576" i="6"/>
  <c r="F1576" i="6"/>
  <c r="B1576" i="6"/>
  <c r="D1576" i="6"/>
  <c r="A1577" i="6"/>
  <c r="J1577" i="6" l="1"/>
  <c r="F1577" i="6"/>
  <c r="H1577" i="6"/>
  <c r="D1577" i="6"/>
  <c r="B1577" i="6"/>
  <c r="A1578" i="6"/>
  <c r="J1578" i="6" l="1"/>
  <c r="H1578" i="6"/>
  <c r="F1578" i="6"/>
  <c r="B1578" i="6"/>
  <c r="D1578" i="6"/>
  <c r="A1579" i="6"/>
  <c r="J1579" i="6" l="1"/>
  <c r="H1579" i="6"/>
  <c r="F1579" i="6"/>
  <c r="B1579" i="6"/>
  <c r="D1579" i="6"/>
  <c r="A1580" i="6"/>
  <c r="J1580" i="6" l="1"/>
  <c r="H1580" i="6"/>
  <c r="F1580" i="6"/>
  <c r="D1580" i="6"/>
  <c r="B1580" i="6"/>
  <c r="A1581" i="6"/>
  <c r="J1581" i="6" l="1"/>
  <c r="H1581" i="6"/>
  <c r="F1581" i="6"/>
  <c r="D1581" i="6"/>
  <c r="B1581" i="6"/>
  <c r="A1582" i="6"/>
  <c r="J1582" i="6" l="1"/>
  <c r="F1582" i="6"/>
  <c r="B1582" i="6"/>
  <c r="D1582" i="6"/>
  <c r="H1582" i="6"/>
  <c r="A1583" i="6"/>
  <c r="J1583" i="6" l="1"/>
  <c r="H1583" i="6"/>
  <c r="D1583" i="6"/>
  <c r="B1583" i="6"/>
  <c r="F1583" i="6"/>
  <c r="A1584" i="6"/>
  <c r="J1584" i="6" l="1"/>
  <c r="H1584" i="6"/>
  <c r="F1584" i="6"/>
  <c r="D1584" i="6"/>
  <c r="B1584" i="6"/>
  <c r="A1585" i="6"/>
  <c r="J1585" i="6" l="1"/>
  <c r="H1585" i="6"/>
  <c r="F1585" i="6"/>
  <c r="D1585" i="6"/>
  <c r="B1585" i="6"/>
  <c r="A1586" i="6"/>
  <c r="J1586" i="6" l="1"/>
  <c r="H1586" i="6"/>
  <c r="F1586" i="6"/>
  <c r="D1586" i="6"/>
  <c r="B1586" i="6"/>
  <c r="A1587" i="6"/>
  <c r="J1587" i="6" l="1"/>
  <c r="H1587" i="6"/>
  <c r="F1587" i="6"/>
  <c r="D1587" i="6"/>
  <c r="B1587" i="6"/>
  <c r="A1588" i="6"/>
  <c r="J1588" i="6" l="1"/>
  <c r="H1588" i="6"/>
  <c r="D1588" i="6"/>
  <c r="F1588" i="6"/>
  <c r="B1588" i="6"/>
  <c r="A1589" i="6"/>
  <c r="J1589" i="6" l="1"/>
  <c r="H1589" i="6"/>
  <c r="F1589" i="6"/>
  <c r="D1589" i="6"/>
  <c r="B1589" i="6"/>
  <c r="A1590" i="6"/>
  <c r="J1590" i="6" l="1"/>
  <c r="H1590" i="6"/>
  <c r="B1590" i="6"/>
  <c r="F1590" i="6"/>
  <c r="D1590" i="6"/>
  <c r="A1591" i="6"/>
  <c r="J1591" i="6" l="1"/>
  <c r="H1591" i="6"/>
  <c r="B1591" i="6"/>
  <c r="F1591" i="6"/>
  <c r="D1591" i="6"/>
  <c r="A1592" i="6"/>
  <c r="J1592" i="6" l="1"/>
  <c r="H1592" i="6"/>
  <c r="F1592" i="6"/>
  <c r="B1592" i="6"/>
  <c r="D1592" i="6"/>
  <c r="A1593" i="6"/>
  <c r="J1593" i="6" l="1"/>
  <c r="F1593" i="6"/>
  <c r="H1593" i="6"/>
  <c r="D1593" i="6"/>
  <c r="B1593" i="6"/>
  <c r="A1594" i="6"/>
  <c r="J1594" i="6" l="1"/>
  <c r="F1594" i="6"/>
  <c r="D1594" i="6"/>
  <c r="B1594" i="6"/>
  <c r="H1594" i="6"/>
  <c r="A1595" i="6"/>
  <c r="J1595" i="6" l="1"/>
  <c r="H1595" i="6"/>
  <c r="F1595" i="6"/>
  <c r="D1595" i="6"/>
  <c r="B1595" i="6"/>
  <c r="A1596" i="6"/>
  <c r="J1596" i="6" l="1"/>
  <c r="H1596" i="6"/>
  <c r="F1596" i="6"/>
  <c r="D1596" i="6"/>
  <c r="B1596" i="6"/>
  <c r="A1597" i="6"/>
  <c r="H1597" i="6" l="1"/>
  <c r="J1597" i="6"/>
  <c r="F1597" i="6"/>
  <c r="D1597" i="6"/>
  <c r="B1597" i="6"/>
  <c r="A1598" i="6"/>
  <c r="J1598" i="6" l="1"/>
  <c r="H1598" i="6"/>
  <c r="F1598" i="6"/>
  <c r="B1598" i="6"/>
  <c r="D1598" i="6"/>
  <c r="A1599" i="6"/>
  <c r="J1599" i="6" l="1"/>
  <c r="H1599" i="6"/>
  <c r="B1599" i="6"/>
  <c r="D1599" i="6"/>
  <c r="F1599" i="6"/>
  <c r="A1600" i="6"/>
  <c r="J1600" i="6" l="1"/>
  <c r="H1600" i="6"/>
  <c r="F1600" i="6"/>
  <c r="B1600" i="6"/>
  <c r="D1600" i="6"/>
  <c r="A1601" i="6"/>
  <c r="J1601" i="6" l="1"/>
  <c r="H1601" i="6"/>
  <c r="F1601" i="6"/>
  <c r="D1601" i="6"/>
  <c r="B1601" i="6"/>
  <c r="A1602" i="6"/>
  <c r="J1602" i="6" l="1"/>
  <c r="F1602" i="6"/>
  <c r="H1602" i="6"/>
  <c r="B1602" i="6"/>
  <c r="D1602" i="6"/>
  <c r="A1603" i="6"/>
  <c r="J1603" i="6" l="1"/>
  <c r="H1603" i="6"/>
  <c r="F1603" i="6"/>
  <c r="D1603" i="6"/>
  <c r="B1603" i="6"/>
  <c r="A1604" i="6"/>
  <c r="H1604" i="6" l="1"/>
  <c r="J1604" i="6"/>
  <c r="D1604" i="6"/>
  <c r="F1604" i="6"/>
  <c r="B1604" i="6"/>
  <c r="A1605" i="6"/>
  <c r="J1605" i="6" l="1"/>
  <c r="H1605" i="6"/>
  <c r="F1605" i="6"/>
  <c r="D1605" i="6"/>
  <c r="B1605" i="6"/>
  <c r="A1606" i="6"/>
  <c r="J1606" i="6" l="1"/>
  <c r="H1606" i="6"/>
  <c r="F1606" i="6"/>
  <c r="B1606" i="6"/>
  <c r="D1606" i="6"/>
  <c r="A1607" i="6"/>
  <c r="J1607" i="6" l="1"/>
  <c r="H1607" i="6"/>
  <c r="F1607" i="6"/>
  <c r="B1607" i="6"/>
  <c r="D1607" i="6"/>
  <c r="A1608" i="6"/>
  <c r="J1608" i="6" l="1"/>
  <c r="H1608" i="6"/>
  <c r="F1608" i="6"/>
  <c r="D1608" i="6"/>
  <c r="B1608" i="6"/>
  <c r="A1609" i="6"/>
  <c r="J1609" i="6" l="1"/>
  <c r="H1609" i="6"/>
  <c r="F1609" i="6"/>
  <c r="D1609" i="6"/>
  <c r="B1609" i="6"/>
  <c r="A1610" i="6"/>
  <c r="J1610" i="6" l="1"/>
  <c r="H1610" i="6"/>
  <c r="F1610" i="6"/>
  <c r="B1610" i="6"/>
  <c r="D1610" i="6"/>
  <c r="A1611" i="6"/>
  <c r="J1611" i="6" l="1"/>
  <c r="H1611" i="6"/>
  <c r="F1611" i="6"/>
  <c r="B1611" i="6"/>
  <c r="D1611" i="6"/>
  <c r="A1612" i="6"/>
  <c r="J1612" i="6" l="1"/>
  <c r="H1612" i="6"/>
  <c r="F1612" i="6"/>
  <c r="D1612" i="6"/>
  <c r="B1612" i="6"/>
  <c r="A1613" i="6"/>
  <c r="J1613" i="6" l="1"/>
  <c r="H1613" i="6"/>
  <c r="F1613" i="6"/>
  <c r="D1613" i="6"/>
  <c r="B1613" i="6"/>
  <c r="A1614" i="6"/>
  <c r="J1614" i="6" l="1"/>
  <c r="H1614" i="6"/>
  <c r="F1614" i="6"/>
  <c r="B1614" i="6"/>
  <c r="D1614" i="6"/>
  <c r="A1615" i="6"/>
  <c r="J1615" i="6" l="1"/>
  <c r="H1615" i="6"/>
  <c r="D1615" i="6"/>
  <c r="B1615" i="6"/>
  <c r="F1615" i="6"/>
  <c r="A1616" i="6"/>
  <c r="J1616" i="6" l="1"/>
  <c r="H1616" i="6"/>
  <c r="F1616" i="6"/>
  <c r="D1616" i="6"/>
  <c r="B1616" i="6"/>
  <c r="A1617" i="6"/>
  <c r="J1617" i="6" l="1"/>
  <c r="H1617" i="6"/>
  <c r="F1617" i="6"/>
  <c r="D1617" i="6"/>
  <c r="B1617" i="6"/>
  <c r="A1618" i="6"/>
  <c r="F1618" i="6" l="1"/>
  <c r="H1618" i="6"/>
  <c r="D1618" i="6"/>
  <c r="B1618" i="6"/>
  <c r="J1618" i="6"/>
  <c r="A1619" i="6"/>
  <c r="J1619" i="6" l="1"/>
  <c r="H1619" i="6"/>
  <c r="F1619" i="6"/>
  <c r="D1619" i="6"/>
  <c r="B1619" i="6"/>
  <c r="A1620" i="6"/>
  <c r="J1620" i="6" l="1"/>
  <c r="H1620" i="6"/>
  <c r="D1620" i="6"/>
  <c r="F1620" i="6"/>
  <c r="B1620" i="6"/>
  <c r="A1621" i="6"/>
  <c r="J1621" i="6" l="1"/>
  <c r="H1621" i="6"/>
  <c r="F1621" i="6"/>
  <c r="D1621" i="6"/>
  <c r="B1621" i="6"/>
  <c r="A1622" i="6"/>
  <c r="J1622" i="6" l="1"/>
  <c r="H1622" i="6"/>
  <c r="B1622" i="6"/>
  <c r="F1622" i="6"/>
  <c r="D1622" i="6"/>
  <c r="A1623" i="6"/>
  <c r="J1623" i="6" l="1"/>
  <c r="H1623" i="6"/>
  <c r="B1623" i="6"/>
  <c r="F1623" i="6"/>
  <c r="D1623" i="6"/>
  <c r="A1624" i="6"/>
  <c r="J1624" i="6" l="1"/>
  <c r="H1624" i="6"/>
  <c r="F1624" i="6"/>
  <c r="B1624" i="6"/>
  <c r="D1624" i="6"/>
  <c r="A1625" i="6"/>
  <c r="J1625" i="6" l="1"/>
  <c r="H1625" i="6"/>
  <c r="F1625" i="6"/>
  <c r="D1625" i="6"/>
  <c r="B1625" i="6"/>
  <c r="A1626" i="6"/>
  <c r="J1626" i="6" l="1"/>
  <c r="H1626" i="6"/>
  <c r="F1626" i="6"/>
  <c r="D1626" i="6"/>
  <c r="B1626" i="6"/>
  <c r="A1627" i="6"/>
  <c r="J1627" i="6" l="1"/>
  <c r="H1627" i="6"/>
  <c r="F1627" i="6"/>
  <c r="D1627" i="6"/>
  <c r="B1627" i="6"/>
  <c r="A1628" i="6"/>
  <c r="J1628" i="6" l="1"/>
  <c r="H1628" i="6"/>
  <c r="F1628" i="6"/>
  <c r="D1628" i="6"/>
  <c r="B1628" i="6"/>
  <c r="A1629" i="6"/>
  <c r="H1629" i="6" l="1"/>
  <c r="J1629" i="6"/>
  <c r="F1629" i="6"/>
  <c r="D1629" i="6"/>
  <c r="B1629" i="6"/>
  <c r="A1630" i="6"/>
  <c r="J1630" i="6" l="1"/>
  <c r="H1630" i="6"/>
  <c r="F1630" i="6"/>
  <c r="B1630" i="6"/>
  <c r="D1630" i="6"/>
  <c r="A1631" i="6"/>
  <c r="J1631" i="6" l="1"/>
  <c r="H1631" i="6"/>
  <c r="B1631" i="6"/>
  <c r="D1631" i="6"/>
  <c r="F1631" i="6"/>
  <c r="A1632" i="6"/>
  <c r="J1632" i="6" l="1"/>
  <c r="F1632" i="6"/>
  <c r="H1632" i="6"/>
  <c r="B1632" i="6"/>
  <c r="D1632" i="6"/>
  <c r="A1633" i="6"/>
  <c r="J1633" i="6" l="1"/>
  <c r="F1633" i="6"/>
  <c r="H1633" i="6"/>
  <c r="D1633" i="6"/>
  <c r="B1633" i="6"/>
  <c r="A1634" i="6"/>
  <c r="J1634" i="6" l="1"/>
  <c r="H1634" i="6"/>
  <c r="F1634" i="6"/>
  <c r="B1634" i="6"/>
  <c r="D1634" i="6"/>
  <c r="A1635" i="6"/>
  <c r="J1635" i="6" l="1"/>
  <c r="H1635" i="6"/>
  <c r="F1635" i="6"/>
  <c r="D1635" i="6"/>
  <c r="B1635" i="6"/>
  <c r="A1636" i="6"/>
  <c r="J1636" i="6" l="1"/>
  <c r="H1636" i="6"/>
  <c r="D1636" i="6"/>
  <c r="F1636" i="6"/>
  <c r="B1636" i="6"/>
  <c r="A1637" i="6"/>
  <c r="J1637" i="6" l="1"/>
  <c r="H1637" i="6"/>
  <c r="F1637" i="6"/>
  <c r="D1637" i="6"/>
  <c r="B1637" i="6"/>
  <c r="A1638" i="6"/>
  <c r="J1638" i="6" l="1"/>
  <c r="H1638" i="6"/>
  <c r="F1638" i="6"/>
  <c r="B1638" i="6"/>
  <c r="D1638" i="6"/>
  <c r="A1639" i="6"/>
  <c r="J1639" i="6" l="1"/>
  <c r="H1639" i="6"/>
  <c r="F1639" i="6"/>
  <c r="B1639" i="6"/>
  <c r="D1639" i="6"/>
  <c r="A1640" i="6"/>
  <c r="J1640" i="6" l="1"/>
  <c r="H1640" i="6"/>
  <c r="F1640" i="6"/>
  <c r="B1640" i="6"/>
  <c r="D1640" i="6"/>
  <c r="A1641" i="6"/>
  <c r="J1641" i="6" l="1"/>
  <c r="F1641" i="6"/>
  <c r="H1641" i="6"/>
  <c r="D1641" i="6"/>
  <c r="B1641" i="6"/>
  <c r="A1642" i="6"/>
  <c r="J1642" i="6" l="1"/>
  <c r="H1642" i="6"/>
  <c r="F1642" i="6"/>
  <c r="B1642" i="6"/>
  <c r="D1642" i="6"/>
  <c r="A1643" i="6"/>
  <c r="J1643" i="6" l="1"/>
  <c r="H1643" i="6"/>
  <c r="F1643" i="6"/>
  <c r="B1643" i="6"/>
  <c r="D1643" i="6"/>
  <c r="A1644" i="6"/>
  <c r="J1644" i="6" l="1"/>
  <c r="H1644" i="6"/>
  <c r="F1644" i="6"/>
  <c r="D1644" i="6"/>
  <c r="B1644" i="6"/>
  <c r="A1645" i="6"/>
  <c r="J1645" i="6" l="1"/>
  <c r="H1645" i="6"/>
  <c r="F1645" i="6"/>
  <c r="D1645" i="6"/>
  <c r="B1645" i="6"/>
  <c r="A1646" i="6"/>
  <c r="J1646" i="6" l="1"/>
  <c r="H1646" i="6"/>
  <c r="F1646" i="6"/>
  <c r="B1646" i="6"/>
  <c r="D1646" i="6"/>
  <c r="A1647" i="6"/>
  <c r="J1647" i="6" l="1"/>
  <c r="D1647" i="6"/>
  <c r="B1647" i="6"/>
  <c r="F1647" i="6"/>
  <c r="H1647" i="6"/>
  <c r="A1648" i="6"/>
  <c r="J1648" i="6" l="1"/>
  <c r="H1648" i="6"/>
  <c r="F1648" i="6"/>
  <c r="D1648" i="6"/>
  <c r="B1648" i="6"/>
  <c r="A1649" i="6"/>
  <c r="J1649" i="6" l="1"/>
  <c r="H1649" i="6"/>
  <c r="F1649" i="6"/>
  <c r="D1649" i="6"/>
  <c r="B1649" i="6"/>
  <c r="A1650" i="6"/>
  <c r="J1650" i="6" l="1"/>
  <c r="H1650" i="6"/>
  <c r="F1650" i="6"/>
  <c r="D1650" i="6"/>
  <c r="B1650" i="6"/>
  <c r="A1651" i="6"/>
  <c r="J1651" i="6" l="1"/>
  <c r="H1651" i="6"/>
  <c r="F1651" i="6"/>
  <c r="D1651" i="6"/>
  <c r="B1651" i="6"/>
  <c r="A1652" i="6"/>
  <c r="H1652" i="6" l="1"/>
  <c r="D1652" i="6"/>
  <c r="J1652" i="6"/>
  <c r="F1652" i="6"/>
  <c r="B1652" i="6"/>
  <c r="A1653" i="6"/>
  <c r="H1653" i="6" l="1"/>
  <c r="J1653" i="6"/>
  <c r="F1653" i="6"/>
  <c r="D1653" i="6"/>
  <c r="B1653" i="6"/>
  <c r="A1654" i="6"/>
  <c r="J1654" i="6" l="1"/>
  <c r="H1654" i="6"/>
  <c r="B1654" i="6"/>
  <c r="F1654" i="6"/>
  <c r="D1654" i="6"/>
  <c r="A1655" i="6"/>
  <c r="J1655" i="6" l="1"/>
  <c r="B1655" i="6"/>
  <c r="H1655" i="6"/>
  <c r="D1655" i="6"/>
  <c r="F1655" i="6"/>
  <c r="A1656" i="6"/>
  <c r="J1656" i="6" l="1"/>
  <c r="H1656" i="6"/>
  <c r="F1656" i="6"/>
  <c r="B1656" i="6"/>
  <c r="D1656" i="6"/>
  <c r="A1657" i="6"/>
  <c r="J1657" i="6" l="1"/>
  <c r="F1657" i="6"/>
  <c r="D1657" i="6"/>
  <c r="H1657" i="6"/>
  <c r="B1657" i="6"/>
  <c r="A1658" i="6"/>
  <c r="J1658" i="6" l="1"/>
  <c r="F1658" i="6"/>
  <c r="H1658" i="6"/>
  <c r="D1658" i="6"/>
  <c r="B1658" i="6"/>
  <c r="A1659" i="6"/>
  <c r="J1659" i="6" l="1"/>
  <c r="H1659" i="6"/>
  <c r="F1659" i="6"/>
  <c r="D1659" i="6"/>
  <c r="B1659" i="6"/>
  <c r="A1660" i="6"/>
  <c r="J1660" i="6" l="1"/>
  <c r="H1660" i="6"/>
  <c r="F1660" i="6"/>
  <c r="D1660" i="6"/>
  <c r="B1660" i="6"/>
  <c r="A1661" i="6"/>
  <c r="J1661" i="6" l="1"/>
  <c r="H1661" i="6"/>
  <c r="F1661" i="6"/>
  <c r="D1661" i="6"/>
  <c r="B1661" i="6"/>
  <c r="A1662" i="6"/>
  <c r="J1662" i="6" l="1"/>
  <c r="H1662" i="6"/>
  <c r="F1662" i="6"/>
  <c r="B1662" i="6"/>
  <c r="D1662" i="6"/>
  <c r="A1663" i="6"/>
  <c r="J1663" i="6" l="1"/>
  <c r="H1663" i="6"/>
  <c r="B1663" i="6"/>
  <c r="D1663" i="6"/>
  <c r="F1663" i="6"/>
  <c r="A1664" i="6"/>
  <c r="J1664" i="6" l="1"/>
  <c r="H1664" i="6"/>
  <c r="F1664" i="6"/>
  <c r="B1664" i="6"/>
  <c r="D1664" i="6"/>
  <c r="A1665" i="6"/>
  <c r="J1665" i="6" l="1"/>
  <c r="H1665" i="6"/>
  <c r="F1665" i="6"/>
  <c r="D1665" i="6"/>
  <c r="B1665" i="6"/>
  <c r="A1666" i="6"/>
  <c r="J1666" i="6" l="1"/>
  <c r="H1666" i="6"/>
  <c r="F1666" i="6"/>
  <c r="B1666" i="6"/>
  <c r="D1666" i="6"/>
  <c r="A1667" i="6"/>
  <c r="J1667" i="6" l="1"/>
  <c r="H1667" i="6"/>
  <c r="F1667" i="6"/>
  <c r="D1667" i="6"/>
  <c r="B1667" i="6"/>
  <c r="A1668" i="6"/>
  <c r="H1668" i="6" l="1"/>
  <c r="J1668" i="6"/>
  <c r="D1668" i="6"/>
  <c r="F1668" i="6"/>
  <c r="B1668" i="6"/>
  <c r="A1669" i="6"/>
  <c r="J1669" i="6" l="1"/>
  <c r="H1669" i="6"/>
  <c r="F1669" i="6"/>
  <c r="D1669" i="6"/>
  <c r="B1669" i="6"/>
  <c r="A1670" i="6"/>
  <c r="J1670" i="6" l="1"/>
  <c r="H1670" i="6"/>
  <c r="F1670" i="6"/>
  <c r="B1670" i="6"/>
  <c r="D1670" i="6"/>
  <c r="A1671" i="6"/>
  <c r="J1671" i="6" l="1"/>
  <c r="H1671" i="6"/>
  <c r="F1671" i="6"/>
  <c r="B1671" i="6"/>
  <c r="D1671" i="6"/>
  <c r="A1672" i="6"/>
  <c r="J1672" i="6" l="1"/>
  <c r="F1672" i="6"/>
  <c r="H1672" i="6"/>
  <c r="D1672" i="6"/>
  <c r="B1672" i="6"/>
  <c r="A1673" i="6"/>
  <c r="J1673" i="6" l="1"/>
  <c r="F1673" i="6"/>
  <c r="H1673" i="6"/>
  <c r="D1673" i="6"/>
  <c r="B1673" i="6"/>
  <c r="A1674" i="6"/>
  <c r="J1674" i="6" l="1"/>
  <c r="H1674" i="6"/>
  <c r="F1674" i="6"/>
  <c r="B1674" i="6"/>
  <c r="D1674" i="6"/>
  <c r="A1675" i="6"/>
  <c r="J1675" i="6" l="1"/>
  <c r="H1675" i="6"/>
  <c r="F1675" i="6"/>
  <c r="B1675" i="6"/>
  <c r="D1675" i="6"/>
  <c r="A1676" i="6"/>
  <c r="J1676" i="6" l="1"/>
  <c r="H1676" i="6"/>
  <c r="F1676" i="6"/>
  <c r="D1676" i="6"/>
  <c r="B1676" i="6"/>
  <c r="A1677" i="6"/>
  <c r="J1677" i="6" l="1"/>
  <c r="H1677" i="6"/>
  <c r="F1677" i="6"/>
  <c r="D1677" i="6"/>
  <c r="B1677" i="6"/>
  <c r="A1678" i="6"/>
  <c r="J1678" i="6" l="1"/>
  <c r="H1678" i="6"/>
  <c r="F1678" i="6"/>
  <c r="B1678" i="6"/>
  <c r="D1678" i="6"/>
  <c r="A1679" i="6"/>
  <c r="J1679" i="6" l="1"/>
  <c r="H1679" i="6"/>
  <c r="D1679" i="6"/>
  <c r="B1679" i="6"/>
  <c r="F1679" i="6"/>
  <c r="A1680" i="6"/>
  <c r="J1680" i="6" l="1"/>
  <c r="H1680" i="6"/>
  <c r="F1680" i="6"/>
  <c r="D1680" i="6"/>
  <c r="B1680" i="6"/>
  <c r="A1681" i="6"/>
  <c r="J1681" i="6" l="1"/>
  <c r="H1681" i="6"/>
  <c r="F1681" i="6"/>
  <c r="D1681" i="6"/>
  <c r="B1681" i="6"/>
  <c r="A1682" i="6"/>
  <c r="J1682" i="6" l="1"/>
  <c r="F1682" i="6"/>
  <c r="D1682" i="6"/>
  <c r="B1682" i="6"/>
  <c r="H1682" i="6"/>
  <c r="A1683" i="6"/>
  <c r="J1683" i="6" l="1"/>
  <c r="H1683" i="6"/>
  <c r="F1683" i="6"/>
  <c r="D1683" i="6"/>
  <c r="B1683" i="6"/>
  <c r="A1684" i="6"/>
  <c r="H1684" i="6" l="1"/>
  <c r="J1684" i="6"/>
  <c r="D1684" i="6"/>
  <c r="F1684" i="6"/>
  <c r="B1684" i="6"/>
  <c r="A1685" i="6"/>
  <c r="J1685" i="6" l="1"/>
  <c r="H1685" i="6"/>
  <c r="F1685" i="6"/>
  <c r="D1685" i="6"/>
  <c r="B1685" i="6"/>
  <c r="A1686" i="6"/>
  <c r="J1686" i="6" l="1"/>
  <c r="H1686" i="6"/>
  <c r="B1686" i="6"/>
  <c r="F1686" i="6"/>
  <c r="D1686" i="6"/>
  <c r="A1687" i="6"/>
  <c r="J1687" i="6" l="1"/>
  <c r="H1687" i="6"/>
  <c r="B1687" i="6"/>
  <c r="D1687" i="6"/>
  <c r="F1687" i="6"/>
  <c r="A1688" i="6"/>
  <c r="J1688" i="6" l="1"/>
  <c r="H1688" i="6"/>
  <c r="F1688" i="6"/>
  <c r="B1688" i="6"/>
  <c r="D1688" i="6"/>
  <c r="A1689" i="6"/>
  <c r="J1689" i="6" l="1"/>
  <c r="H1689" i="6"/>
  <c r="F1689" i="6"/>
  <c r="D1689" i="6"/>
  <c r="B1689" i="6"/>
  <c r="A1690" i="6"/>
  <c r="J1690" i="6" l="1"/>
  <c r="H1690" i="6"/>
  <c r="F1690" i="6"/>
  <c r="D1690" i="6"/>
  <c r="B1690" i="6"/>
  <c r="A1691" i="6"/>
  <c r="J1691" i="6" l="1"/>
  <c r="H1691" i="6"/>
  <c r="F1691" i="6"/>
  <c r="D1691" i="6"/>
  <c r="B1691" i="6"/>
  <c r="A1692" i="6"/>
  <c r="J1692" i="6" l="1"/>
  <c r="H1692" i="6"/>
  <c r="F1692" i="6"/>
  <c r="D1692" i="6"/>
  <c r="B1692" i="6"/>
  <c r="A1693" i="6"/>
  <c r="J1693" i="6" l="1"/>
  <c r="H1693" i="6"/>
  <c r="F1693" i="6"/>
  <c r="D1693" i="6"/>
  <c r="B1693" i="6"/>
  <c r="A1694" i="6"/>
  <c r="J1694" i="6" l="1"/>
  <c r="H1694" i="6"/>
  <c r="F1694" i="6"/>
  <c r="B1694" i="6"/>
  <c r="D1694" i="6"/>
  <c r="A1695" i="6"/>
  <c r="J1695" i="6" l="1"/>
  <c r="H1695" i="6"/>
  <c r="B1695" i="6"/>
  <c r="D1695" i="6"/>
  <c r="F1695" i="6"/>
  <c r="A1696" i="6"/>
  <c r="J1696" i="6" l="1"/>
  <c r="H1696" i="6"/>
  <c r="F1696" i="6"/>
  <c r="B1696" i="6"/>
  <c r="D1696" i="6"/>
  <c r="A1697" i="6"/>
  <c r="J1697" i="6" l="1"/>
  <c r="F1697" i="6"/>
  <c r="H1697" i="6"/>
  <c r="D1697" i="6"/>
  <c r="B1697" i="6"/>
  <c r="A1698" i="6"/>
  <c r="J1698" i="6" l="1"/>
  <c r="F1698" i="6"/>
  <c r="H1698" i="6"/>
  <c r="B1698" i="6"/>
  <c r="D1698" i="6"/>
  <c r="A1699" i="6"/>
  <c r="J1699" i="6" l="1"/>
  <c r="H1699" i="6"/>
  <c r="F1699" i="6"/>
  <c r="D1699" i="6"/>
  <c r="B1699" i="6"/>
  <c r="A1700" i="6"/>
  <c r="J1700" i="6" l="1"/>
  <c r="H1700" i="6"/>
  <c r="D1700" i="6"/>
  <c r="F1700" i="6"/>
  <c r="B1700" i="6"/>
  <c r="A1701" i="6"/>
  <c r="J1701" i="6" l="1"/>
  <c r="H1701" i="6"/>
  <c r="F1701" i="6"/>
  <c r="D1701" i="6"/>
  <c r="B1701" i="6"/>
  <c r="A1702" i="6"/>
  <c r="J1702" i="6" l="1"/>
  <c r="H1702" i="6"/>
  <c r="F1702" i="6"/>
  <c r="B1702" i="6"/>
  <c r="D1702" i="6"/>
  <c r="A1703" i="6"/>
  <c r="J1703" i="6" l="1"/>
  <c r="H1703" i="6"/>
  <c r="F1703" i="6"/>
  <c r="B1703" i="6"/>
  <c r="D1703" i="6"/>
  <c r="A1704" i="6"/>
  <c r="J1704" i="6" l="1"/>
  <c r="H1704" i="6"/>
  <c r="F1704" i="6"/>
  <c r="B1704" i="6"/>
  <c r="D1704" i="6"/>
  <c r="A1705" i="6"/>
  <c r="J1705" i="6" l="1"/>
  <c r="F1705" i="6"/>
  <c r="H1705" i="6"/>
  <c r="D1705" i="6"/>
  <c r="B1705" i="6"/>
  <c r="A1706" i="6"/>
  <c r="J1706" i="6" l="1"/>
  <c r="H1706" i="6"/>
  <c r="F1706" i="6"/>
  <c r="B1706" i="6"/>
  <c r="D1706" i="6"/>
  <c r="A1707" i="6"/>
  <c r="J1707" i="6" l="1"/>
  <c r="H1707" i="6"/>
  <c r="F1707" i="6"/>
  <c r="B1707" i="6"/>
  <c r="D1707" i="6"/>
  <c r="A1708" i="6"/>
  <c r="J1708" i="6" l="1"/>
  <c r="H1708" i="6"/>
  <c r="F1708" i="6"/>
  <c r="D1708" i="6"/>
  <c r="B1708" i="6"/>
  <c r="A1709" i="6"/>
  <c r="H1709" i="6" l="1"/>
  <c r="J1709" i="6"/>
  <c r="F1709" i="6"/>
  <c r="D1709" i="6"/>
  <c r="B1709" i="6"/>
  <c r="A1710" i="6"/>
  <c r="J1710" i="6" l="1"/>
  <c r="F1710" i="6"/>
  <c r="B1710" i="6"/>
  <c r="H1710" i="6"/>
  <c r="D1710" i="6"/>
  <c r="A1711" i="6"/>
  <c r="J1711" i="6" l="1"/>
  <c r="H1711" i="6"/>
  <c r="D1711" i="6"/>
  <c r="B1711" i="6"/>
  <c r="F1711" i="6"/>
  <c r="A1712" i="6"/>
  <c r="J1712" i="6" l="1"/>
  <c r="H1712" i="6"/>
  <c r="F1712" i="6"/>
  <c r="D1712" i="6"/>
  <c r="B1712" i="6"/>
  <c r="A1713" i="6"/>
  <c r="J1713" i="6" l="1"/>
  <c r="H1713" i="6"/>
  <c r="F1713" i="6"/>
  <c r="D1713" i="6"/>
  <c r="B1713" i="6"/>
  <c r="A1714" i="6"/>
  <c r="J1714" i="6" l="1"/>
  <c r="H1714" i="6"/>
  <c r="F1714" i="6"/>
  <c r="D1714" i="6"/>
  <c r="B1714" i="6"/>
  <c r="A1715" i="6"/>
  <c r="J1715" i="6" l="1"/>
  <c r="H1715" i="6"/>
  <c r="F1715" i="6"/>
  <c r="D1715" i="6"/>
  <c r="B1715" i="6"/>
  <c r="A1716" i="6"/>
  <c r="J1716" i="6" l="1"/>
  <c r="H1716" i="6"/>
  <c r="D1716" i="6"/>
  <c r="F1716" i="6"/>
  <c r="B1716" i="6"/>
  <c r="A1717" i="6"/>
  <c r="H1717" i="6" l="1"/>
  <c r="J1717" i="6"/>
  <c r="F1717" i="6"/>
  <c r="D1717" i="6"/>
  <c r="B1717" i="6"/>
  <c r="A1718" i="6"/>
  <c r="J1718" i="6" l="1"/>
  <c r="H1718" i="6"/>
  <c r="B1718" i="6"/>
  <c r="F1718" i="6"/>
  <c r="D1718" i="6"/>
  <c r="A1719" i="6"/>
  <c r="J1719" i="6" l="1"/>
  <c r="H1719" i="6"/>
  <c r="B1719" i="6"/>
  <c r="F1719" i="6"/>
  <c r="D1719" i="6"/>
  <c r="A1720" i="6"/>
  <c r="J1720" i="6" l="1"/>
  <c r="H1720" i="6"/>
  <c r="F1720" i="6"/>
  <c r="B1720" i="6"/>
  <c r="D1720" i="6"/>
  <c r="A1721" i="6"/>
  <c r="J1721" i="6" l="1"/>
  <c r="F1721" i="6"/>
  <c r="H1721" i="6"/>
  <c r="D1721" i="6"/>
  <c r="B1721" i="6"/>
  <c r="A1722" i="6"/>
  <c r="J1722" i="6" l="1"/>
  <c r="F1722" i="6"/>
  <c r="H1722" i="6"/>
  <c r="D1722" i="6"/>
  <c r="B1722" i="6"/>
  <c r="A1723" i="6"/>
  <c r="J1723" i="6" l="1"/>
  <c r="H1723" i="6"/>
  <c r="F1723" i="6"/>
  <c r="D1723" i="6"/>
  <c r="B1723" i="6"/>
  <c r="A1724" i="6"/>
  <c r="J1724" i="6" l="1"/>
  <c r="H1724" i="6"/>
  <c r="F1724" i="6"/>
  <c r="D1724" i="6"/>
  <c r="B1724" i="6"/>
  <c r="A1725" i="6"/>
  <c r="J1725" i="6" l="1"/>
  <c r="H1725" i="6"/>
  <c r="F1725" i="6"/>
  <c r="D1725" i="6"/>
  <c r="B1725" i="6"/>
  <c r="A1726" i="6"/>
  <c r="J1726" i="6" l="1"/>
  <c r="H1726" i="6"/>
  <c r="F1726" i="6"/>
  <c r="B1726" i="6"/>
  <c r="D1726" i="6"/>
  <c r="A1727" i="6"/>
  <c r="J1727" i="6" l="1"/>
  <c r="H1727" i="6"/>
  <c r="B1727" i="6"/>
  <c r="D1727" i="6"/>
  <c r="F1727" i="6"/>
  <c r="A1728" i="6"/>
  <c r="J1728" i="6" l="1"/>
  <c r="H1728" i="6"/>
  <c r="F1728" i="6"/>
  <c r="B1728" i="6"/>
  <c r="D1728" i="6"/>
  <c r="A1729" i="6"/>
  <c r="J1729" i="6" l="1"/>
  <c r="H1729" i="6"/>
  <c r="F1729" i="6"/>
  <c r="D1729" i="6"/>
  <c r="B1729" i="6"/>
  <c r="A1730" i="6"/>
  <c r="J1730" i="6" l="1"/>
  <c r="F1730" i="6"/>
  <c r="H1730" i="6"/>
  <c r="B1730" i="6"/>
  <c r="D1730" i="6"/>
  <c r="A1731" i="6"/>
  <c r="J1731" i="6" l="1"/>
  <c r="H1731" i="6"/>
  <c r="F1731" i="6"/>
  <c r="D1731" i="6"/>
  <c r="B1731" i="6"/>
  <c r="A1732" i="6"/>
  <c r="J1732" i="6" l="1"/>
  <c r="H1732" i="6"/>
  <c r="D1732" i="6"/>
  <c r="F1732" i="6"/>
  <c r="B1732" i="6"/>
  <c r="A1733" i="6"/>
  <c r="J1733" i="6" l="1"/>
  <c r="H1733" i="6"/>
  <c r="F1733" i="6"/>
  <c r="D1733" i="6"/>
  <c r="B1733" i="6"/>
  <c r="A1734" i="6"/>
  <c r="J1734" i="6" l="1"/>
  <c r="H1734" i="6"/>
  <c r="F1734" i="6"/>
  <c r="B1734" i="6"/>
  <c r="D1734" i="6"/>
  <c r="A1735" i="6"/>
  <c r="J1735" i="6" l="1"/>
  <c r="F1735" i="6"/>
  <c r="B1735" i="6"/>
  <c r="H1735" i="6"/>
  <c r="D1735" i="6"/>
  <c r="A1736" i="6"/>
  <c r="J1736" i="6" l="1"/>
  <c r="F1736" i="6"/>
  <c r="H1736" i="6"/>
  <c r="B1736" i="6"/>
  <c r="D1736" i="6"/>
  <c r="A1737" i="6"/>
  <c r="J1737" i="6" l="1"/>
  <c r="H1737" i="6"/>
  <c r="F1737" i="6"/>
  <c r="D1737" i="6"/>
  <c r="B1737" i="6"/>
  <c r="A1738" i="6"/>
  <c r="J1738" i="6" l="1"/>
  <c r="H1738" i="6"/>
  <c r="F1738" i="6"/>
  <c r="B1738" i="6"/>
  <c r="D1738" i="6"/>
  <c r="A1739" i="6"/>
  <c r="J1739" i="6" l="1"/>
  <c r="H1739" i="6"/>
  <c r="F1739" i="6"/>
  <c r="D1739" i="6"/>
  <c r="B1739" i="6"/>
  <c r="A1740" i="6"/>
  <c r="J1740" i="6" l="1"/>
  <c r="H1740" i="6"/>
  <c r="F1740" i="6"/>
  <c r="D1740" i="6"/>
  <c r="B1740" i="6"/>
  <c r="A1741" i="6"/>
  <c r="J1741" i="6" l="1"/>
  <c r="H1741" i="6"/>
  <c r="F1741" i="6"/>
  <c r="D1741" i="6"/>
  <c r="B1741" i="6"/>
  <c r="A1742" i="6"/>
  <c r="J1742" i="6" l="1"/>
  <c r="H1742" i="6"/>
  <c r="F1742" i="6"/>
  <c r="B1742" i="6"/>
  <c r="D1742" i="6"/>
  <c r="A1743" i="6"/>
  <c r="J1743" i="6" l="1"/>
  <c r="H1743" i="6"/>
  <c r="D1743" i="6"/>
  <c r="B1743" i="6"/>
  <c r="F1743" i="6"/>
  <c r="A1744" i="6"/>
  <c r="J1744" i="6" l="1"/>
  <c r="H1744" i="6"/>
  <c r="F1744" i="6"/>
  <c r="D1744" i="6"/>
  <c r="B1744" i="6"/>
  <c r="A1745" i="6"/>
  <c r="J1745" i="6" l="1"/>
  <c r="H1745" i="6"/>
  <c r="F1745" i="6"/>
  <c r="D1745" i="6"/>
  <c r="B1745" i="6"/>
  <c r="A1746" i="6"/>
  <c r="F1746" i="6" l="1"/>
  <c r="J1746" i="6"/>
  <c r="H1746" i="6"/>
  <c r="D1746" i="6"/>
  <c r="B1746" i="6"/>
  <c r="A1747" i="6"/>
  <c r="J1747" i="6" l="1"/>
  <c r="H1747" i="6"/>
  <c r="F1747" i="6"/>
  <c r="D1747" i="6"/>
  <c r="B1747" i="6"/>
  <c r="A1748" i="6"/>
  <c r="J1748" i="6" l="1"/>
  <c r="H1748" i="6"/>
  <c r="D1748" i="6"/>
  <c r="F1748" i="6"/>
  <c r="B1748" i="6"/>
  <c r="A1749" i="6"/>
  <c r="J1749" i="6" l="1"/>
  <c r="H1749" i="6"/>
  <c r="F1749" i="6"/>
  <c r="D1749" i="6"/>
  <c r="B1749" i="6"/>
  <c r="A1750" i="6"/>
  <c r="J1750" i="6" l="1"/>
  <c r="B1750" i="6"/>
  <c r="H1750" i="6"/>
  <c r="F1750" i="6"/>
  <c r="D1750" i="6"/>
  <c r="A1751" i="6"/>
  <c r="J1751" i="6" l="1"/>
  <c r="H1751" i="6"/>
  <c r="B1751" i="6"/>
  <c r="F1751" i="6"/>
  <c r="D1751" i="6"/>
  <c r="A1752" i="6"/>
  <c r="J1752" i="6" l="1"/>
  <c r="H1752" i="6"/>
  <c r="F1752" i="6"/>
  <c r="B1752" i="6"/>
  <c r="D1752" i="6"/>
  <c r="A1753" i="6"/>
  <c r="J1753" i="6" l="1"/>
  <c r="H1753" i="6"/>
  <c r="F1753" i="6"/>
  <c r="D1753" i="6"/>
  <c r="B1753" i="6"/>
  <c r="A1754" i="6"/>
  <c r="J1754" i="6" l="1"/>
  <c r="H1754" i="6"/>
  <c r="F1754" i="6"/>
  <c r="D1754" i="6"/>
  <c r="B1754" i="6"/>
  <c r="A1755" i="6"/>
  <c r="H1755" i="6" l="1"/>
  <c r="J1755" i="6"/>
  <c r="F1755" i="6"/>
  <c r="D1755" i="6"/>
  <c r="B1755" i="6"/>
  <c r="A1756" i="6"/>
  <c r="H1756" i="6" l="1"/>
  <c r="J1756" i="6"/>
  <c r="F1756" i="6"/>
  <c r="D1756" i="6"/>
  <c r="B1756" i="6"/>
  <c r="A1757" i="6"/>
  <c r="H1757" i="6" l="1"/>
  <c r="J1757" i="6"/>
  <c r="F1757" i="6"/>
  <c r="D1757" i="6"/>
  <c r="B1757" i="6"/>
  <c r="A1758" i="6"/>
  <c r="J1758" i="6" l="1"/>
  <c r="F1758" i="6"/>
  <c r="B1758" i="6"/>
  <c r="D1758" i="6"/>
  <c r="H1758" i="6"/>
  <c r="A1759" i="6"/>
  <c r="J1759" i="6" l="1"/>
  <c r="H1759" i="6"/>
  <c r="B1759" i="6"/>
  <c r="D1759" i="6"/>
  <c r="F1759" i="6"/>
  <c r="A1760" i="6"/>
  <c r="J1760" i="6" l="1"/>
  <c r="F1760" i="6"/>
  <c r="B1760" i="6"/>
  <c r="H1760" i="6"/>
  <c r="D1760" i="6"/>
  <c r="A1761" i="6"/>
  <c r="J1761" i="6" l="1"/>
  <c r="F1761" i="6"/>
  <c r="H1761" i="6"/>
  <c r="B1761" i="6"/>
  <c r="D1761" i="6"/>
  <c r="A1762" i="6"/>
  <c r="J1762" i="6" l="1"/>
  <c r="H1762" i="6"/>
  <c r="F1762" i="6"/>
  <c r="B1762" i="6"/>
  <c r="D1762" i="6"/>
  <c r="A1763" i="6"/>
  <c r="J1763" i="6" l="1"/>
  <c r="H1763" i="6"/>
  <c r="F1763" i="6"/>
  <c r="D1763" i="6"/>
  <c r="B1763" i="6"/>
  <c r="A1764" i="6"/>
  <c r="J1764" i="6" l="1"/>
  <c r="H1764" i="6"/>
  <c r="D1764" i="6"/>
  <c r="F1764" i="6"/>
  <c r="B1764" i="6"/>
  <c r="A1765" i="6"/>
  <c r="J1765" i="6" l="1"/>
  <c r="H1765" i="6"/>
  <c r="F1765" i="6"/>
  <c r="D1765" i="6"/>
  <c r="B1765" i="6"/>
  <c r="A1766" i="6"/>
  <c r="J1766" i="6" l="1"/>
  <c r="H1766" i="6"/>
  <c r="F1766" i="6"/>
  <c r="B1766" i="6"/>
  <c r="D1766" i="6"/>
  <c r="A1767" i="6"/>
  <c r="J1767" i="6" l="1"/>
  <c r="H1767" i="6"/>
  <c r="F1767" i="6"/>
  <c r="B1767" i="6"/>
  <c r="D1767" i="6"/>
  <c r="A1768" i="6"/>
  <c r="J1768" i="6" l="1"/>
  <c r="H1768" i="6"/>
  <c r="F1768" i="6"/>
  <c r="D1768" i="6"/>
  <c r="B1768" i="6"/>
  <c r="A1769" i="6"/>
  <c r="J1769" i="6" l="1"/>
  <c r="F1769" i="6"/>
  <c r="H1769" i="6"/>
  <c r="D1769" i="6"/>
  <c r="B1769" i="6"/>
  <c r="A1770" i="6"/>
  <c r="J1770" i="6" l="1"/>
  <c r="H1770" i="6"/>
  <c r="F1770" i="6"/>
  <c r="B1770" i="6"/>
  <c r="D1770" i="6"/>
  <c r="A1771" i="6"/>
  <c r="J1771" i="6" l="1"/>
  <c r="H1771" i="6"/>
  <c r="F1771" i="6"/>
  <c r="B1771" i="6"/>
  <c r="D1771" i="6"/>
  <c r="A1772" i="6"/>
  <c r="J1772" i="6" l="1"/>
  <c r="H1772" i="6"/>
  <c r="F1772" i="6"/>
  <c r="D1772" i="6"/>
  <c r="B1772" i="6"/>
  <c r="A1773" i="6"/>
  <c r="J1773" i="6" l="1"/>
  <c r="H1773" i="6"/>
  <c r="F1773" i="6"/>
  <c r="D1773" i="6"/>
  <c r="B1773" i="6"/>
  <c r="A1774" i="6"/>
  <c r="J1774" i="6" l="1"/>
  <c r="H1774" i="6"/>
  <c r="F1774" i="6"/>
  <c r="B1774" i="6"/>
  <c r="D1774" i="6"/>
  <c r="A1775" i="6"/>
  <c r="J1775" i="6" l="1"/>
  <c r="H1775" i="6"/>
  <c r="D1775" i="6"/>
  <c r="B1775" i="6"/>
  <c r="F1775" i="6"/>
  <c r="A1776" i="6"/>
  <c r="J1776" i="6" l="1"/>
  <c r="H1776" i="6"/>
  <c r="F1776" i="6"/>
  <c r="D1776" i="6"/>
  <c r="B1776" i="6"/>
  <c r="A1777" i="6"/>
  <c r="J1777" i="6" l="1"/>
  <c r="H1777" i="6"/>
  <c r="F1777" i="6"/>
  <c r="D1777" i="6"/>
  <c r="B1777" i="6"/>
  <c r="A1778" i="6"/>
  <c r="J1778" i="6" l="1"/>
  <c r="H1778" i="6"/>
  <c r="F1778" i="6"/>
  <c r="D1778" i="6"/>
  <c r="B1778" i="6"/>
  <c r="A1779" i="6"/>
  <c r="H1779" i="6" l="1"/>
  <c r="J1779" i="6"/>
  <c r="F1779" i="6"/>
  <c r="D1779" i="6"/>
  <c r="B1779" i="6"/>
  <c r="A1780" i="6"/>
  <c r="J1780" i="6" l="1"/>
  <c r="H1780" i="6"/>
  <c r="D1780" i="6"/>
  <c r="F1780" i="6"/>
  <c r="B1780" i="6"/>
  <c r="A1781" i="6"/>
  <c r="J1781" i="6" l="1"/>
  <c r="H1781" i="6"/>
  <c r="F1781" i="6"/>
  <c r="D1781" i="6"/>
  <c r="B1781" i="6"/>
  <c r="A1782" i="6"/>
  <c r="J1782" i="6" l="1"/>
  <c r="H1782" i="6"/>
  <c r="B1782" i="6"/>
  <c r="F1782" i="6"/>
  <c r="D1782" i="6"/>
  <c r="A1783" i="6"/>
  <c r="J1783" i="6" l="1"/>
  <c r="H1783" i="6"/>
  <c r="B1783" i="6"/>
  <c r="D1783" i="6"/>
  <c r="F1783" i="6"/>
  <c r="A1784" i="6"/>
  <c r="J1784" i="6" l="1"/>
  <c r="H1784" i="6"/>
  <c r="F1784" i="6"/>
  <c r="B1784" i="6"/>
  <c r="D1784" i="6"/>
  <c r="A1785" i="6"/>
  <c r="J1785" i="6" l="1"/>
  <c r="F1785" i="6"/>
  <c r="D1785" i="6"/>
  <c r="B1785" i="6"/>
  <c r="H1785" i="6"/>
  <c r="A1786" i="6"/>
  <c r="J1786" i="6" l="1"/>
  <c r="F1786" i="6"/>
  <c r="H1786" i="6"/>
  <c r="D1786" i="6"/>
  <c r="B1786" i="6"/>
  <c r="A1787" i="6"/>
  <c r="H1787" i="6" l="1"/>
  <c r="J1787" i="6"/>
  <c r="F1787" i="6"/>
  <c r="D1787" i="6"/>
  <c r="B1787" i="6"/>
  <c r="A1788" i="6"/>
  <c r="J1788" i="6" l="1"/>
  <c r="H1788" i="6"/>
  <c r="F1788" i="6"/>
  <c r="D1788" i="6"/>
  <c r="B1788" i="6"/>
  <c r="A1789" i="6"/>
  <c r="J1789" i="6" l="1"/>
  <c r="H1789" i="6"/>
  <c r="F1789" i="6"/>
  <c r="D1789" i="6"/>
  <c r="B1789" i="6"/>
  <c r="A1790" i="6"/>
  <c r="J1790" i="6" l="1"/>
  <c r="H1790" i="6"/>
  <c r="F1790" i="6"/>
  <c r="B1790" i="6"/>
  <c r="D1790" i="6"/>
  <c r="A1791" i="6"/>
  <c r="J1791" i="6" l="1"/>
  <c r="H1791" i="6"/>
  <c r="B1791" i="6"/>
  <c r="D1791" i="6"/>
  <c r="F1791" i="6"/>
  <c r="A1792" i="6"/>
  <c r="J1792" i="6" l="1"/>
  <c r="H1792" i="6"/>
  <c r="F1792" i="6"/>
  <c r="B1792" i="6"/>
  <c r="D1792" i="6"/>
  <c r="A1793" i="6"/>
  <c r="J1793" i="6" l="1"/>
  <c r="H1793" i="6"/>
  <c r="F1793" i="6"/>
  <c r="D1793" i="6"/>
  <c r="B1793" i="6"/>
  <c r="A1794" i="6"/>
  <c r="J1794" i="6" l="1"/>
  <c r="H1794" i="6"/>
  <c r="F1794" i="6"/>
  <c r="B1794" i="6"/>
  <c r="D1794" i="6"/>
  <c r="A1795" i="6"/>
  <c r="J1795" i="6" l="1"/>
  <c r="H1795" i="6"/>
  <c r="F1795" i="6"/>
  <c r="D1795" i="6"/>
  <c r="B1795" i="6"/>
  <c r="A1796" i="6"/>
  <c r="J1796" i="6" l="1"/>
  <c r="H1796" i="6"/>
  <c r="D1796" i="6"/>
  <c r="F1796" i="6"/>
  <c r="B1796" i="6"/>
  <c r="A1797" i="6"/>
  <c r="J1797" i="6" l="1"/>
  <c r="H1797" i="6"/>
  <c r="F1797" i="6"/>
  <c r="D1797" i="6"/>
  <c r="B1797" i="6"/>
  <c r="A1798" i="6"/>
  <c r="J1798" i="6" l="1"/>
  <c r="H1798" i="6"/>
  <c r="F1798" i="6"/>
  <c r="B1798" i="6"/>
  <c r="D1798" i="6"/>
  <c r="A1799" i="6"/>
  <c r="H1799" i="6" l="1"/>
  <c r="J1799" i="6"/>
  <c r="F1799" i="6"/>
  <c r="B1799" i="6"/>
  <c r="D1799" i="6"/>
  <c r="A1800" i="6"/>
  <c r="J1800" i="6" l="1"/>
  <c r="F1800" i="6"/>
  <c r="B1800" i="6"/>
  <c r="D1800" i="6"/>
  <c r="H1800" i="6"/>
  <c r="A1801" i="6"/>
  <c r="J1801" i="6" l="1"/>
  <c r="F1801" i="6"/>
  <c r="H1801" i="6"/>
  <c r="D1801" i="6"/>
  <c r="B1801" i="6"/>
  <c r="A1802" i="6"/>
  <c r="J1802" i="6" l="1"/>
  <c r="H1802" i="6"/>
  <c r="F1802" i="6"/>
  <c r="B1802" i="6"/>
  <c r="D1802" i="6"/>
  <c r="A1803" i="6"/>
  <c r="J1803" i="6" l="1"/>
  <c r="H1803" i="6"/>
  <c r="F1803" i="6"/>
  <c r="D1803" i="6"/>
  <c r="B1803" i="6"/>
  <c r="A1804" i="6"/>
  <c r="J1804" i="6" l="1"/>
  <c r="H1804" i="6"/>
  <c r="F1804" i="6"/>
  <c r="D1804" i="6"/>
  <c r="B1804" i="6"/>
  <c r="A1805" i="6"/>
  <c r="H1805" i="6" l="1"/>
  <c r="J1805" i="6"/>
  <c r="F1805" i="6"/>
  <c r="D1805" i="6"/>
  <c r="B1805" i="6"/>
  <c r="A1806" i="6"/>
  <c r="J1806" i="6" l="1"/>
  <c r="H1806" i="6"/>
  <c r="F1806" i="6"/>
  <c r="B1806" i="6"/>
  <c r="D1806" i="6"/>
  <c r="A1807" i="6"/>
  <c r="J1807" i="6" l="1"/>
  <c r="H1807" i="6"/>
  <c r="D1807" i="6"/>
  <c r="B1807" i="6"/>
  <c r="F1807" i="6"/>
  <c r="A1808" i="6"/>
  <c r="J1808" i="6" l="1"/>
  <c r="F1808" i="6"/>
  <c r="H1808" i="6"/>
  <c r="D1808" i="6"/>
  <c r="B1808" i="6"/>
  <c r="A1809" i="6"/>
  <c r="J1809" i="6" l="1"/>
  <c r="H1809" i="6"/>
  <c r="F1809" i="6"/>
  <c r="D1809" i="6"/>
  <c r="B1809" i="6"/>
  <c r="A1810" i="6"/>
  <c r="J1810" i="6" l="1"/>
  <c r="F1810" i="6"/>
  <c r="H1810" i="6"/>
  <c r="D1810" i="6"/>
  <c r="B1810" i="6"/>
  <c r="A1811" i="6"/>
  <c r="J1811" i="6" l="1"/>
  <c r="H1811" i="6"/>
  <c r="F1811" i="6"/>
  <c r="D1811" i="6"/>
  <c r="B1811" i="6"/>
  <c r="A1812" i="6"/>
  <c r="J1812" i="6" l="1"/>
  <c r="H1812" i="6"/>
  <c r="D1812" i="6"/>
  <c r="F1812" i="6"/>
  <c r="B1812" i="6"/>
  <c r="A1813" i="6"/>
  <c r="J1813" i="6" l="1"/>
  <c r="H1813" i="6"/>
  <c r="F1813" i="6"/>
  <c r="D1813" i="6"/>
  <c r="B1813" i="6"/>
  <c r="A1814" i="6"/>
  <c r="J1814" i="6" l="1"/>
  <c r="H1814" i="6"/>
  <c r="B1814" i="6"/>
  <c r="F1814" i="6"/>
  <c r="D1814" i="6"/>
  <c r="A1815" i="6"/>
  <c r="J1815" i="6" l="1"/>
  <c r="H1815" i="6"/>
  <c r="B1815" i="6"/>
  <c r="F1815" i="6"/>
  <c r="D1815" i="6"/>
  <c r="A1816" i="6"/>
  <c r="J1816" i="6" l="1"/>
  <c r="H1816" i="6"/>
  <c r="F1816" i="6"/>
  <c r="B1816" i="6"/>
  <c r="D1816" i="6"/>
  <c r="A1817" i="6"/>
  <c r="J1817" i="6" l="1"/>
  <c r="H1817" i="6"/>
  <c r="F1817" i="6"/>
  <c r="D1817" i="6"/>
  <c r="B1817" i="6"/>
  <c r="A1818" i="6"/>
  <c r="J1818" i="6" l="1"/>
  <c r="H1818" i="6"/>
  <c r="F1818" i="6"/>
  <c r="D1818" i="6"/>
  <c r="B1818" i="6"/>
  <c r="A1819" i="6"/>
  <c r="H1819" i="6" l="1"/>
  <c r="J1819" i="6"/>
  <c r="F1819" i="6"/>
  <c r="D1819" i="6"/>
  <c r="B1819" i="6"/>
  <c r="A1820" i="6"/>
  <c r="J1820" i="6" l="1"/>
  <c r="H1820" i="6"/>
  <c r="F1820" i="6"/>
  <c r="D1820" i="6"/>
  <c r="B1820" i="6"/>
  <c r="A1821" i="6"/>
  <c r="J1821" i="6" l="1"/>
  <c r="H1821" i="6"/>
  <c r="F1821" i="6"/>
  <c r="D1821" i="6"/>
  <c r="B1821" i="6"/>
  <c r="A1822" i="6"/>
  <c r="J1822" i="6" l="1"/>
  <c r="H1822" i="6"/>
  <c r="F1822" i="6"/>
  <c r="B1822" i="6"/>
  <c r="D1822" i="6"/>
  <c r="A1823" i="6"/>
  <c r="J1823" i="6" l="1"/>
  <c r="H1823" i="6"/>
  <c r="B1823" i="6"/>
  <c r="D1823" i="6"/>
  <c r="F1823" i="6"/>
  <c r="A1824" i="6"/>
  <c r="J1824" i="6" l="1"/>
  <c r="H1824" i="6"/>
  <c r="F1824" i="6"/>
  <c r="B1824" i="6"/>
  <c r="D1824" i="6"/>
  <c r="A1825" i="6"/>
  <c r="J1825" i="6" l="1"/>
  <c r="F1825" i="6"/>
  <c r="H1825" i="6"/>
  <c r="D1825" i="6"/>
  <c r="B1825" i="6"/>
  <c r="A1826" i="6"/>
  <c r="J1826" i="6" l="1"/>
  <c r="F1826" i="6"/>
  <c r="H1826" i="6"/>
  <c r="B1826" i="6"/>
  <c r="D1826" i="6"/>
  <c r="A1827" i="6"/>
  <c r="H1827" i="6" l="1"/>
  <c r="F1827" i="6"/>
  <c r="D1827" i="6"/>
  <c r="J1827" i="6"/>
  <c r="B1827" i="6"/>
  <c r="A1828" i="6"/>
  <c r="J1828" i="6" l="1"/>
  <c r="H1828" i="6"/>
  <c r="D1828" i="6"/>
  <c r="F1828" i="6"/>
  <c r="B1828" i="6"/>
  <c r="A1829" i="6"/>
  <c r="H1829" i="6" l="1"/>
  <c r="J1829" i="6"/>
  <c r="F1829" i="6"/>
  <c r="D1829" i="6"/>
  <c r="B1829" i="6"/>
  <c r="A1830" i="6"/>
  <c r="H1830" i="6" l="1"/>
  <c r="J1830" i="6"/>
  <c r="F1830" i="6"/>
  <c r="B1830" i="6"/>
  <c r="D1830" i="6"/>
  <c r="A1831" i="6"/>
  <c r="J1831" i="6" l="1"/>
  <c r="H1831" i="6"/>
  <c r="F1831" i="6"/>
  <c r="B1831" i="6"/>
  <c r="D1831" i="6"/>
  <c r="A1832" i="6"/>
  <c r="J1832" i="6" l="1"/>
  <c r="H1832" i="6"/>
  <c r="F1832" i="6"/>
  <c r="D1832" i="6"/>
  <c r="B1832" i="6"/>
  <c r="A1833" i="6"/>
  <c r="J1833" i="6" l="1"/>
  <c r="F1833" i="6"/>
  <c r="H1833" i="6"/>
  <c r="D1833" i="6"/>
  <c r="B1833" i="6"/>
  <c r="A1834" i="6"/>
  <c r="J1834" i="6" l="1"/>
  <c r="H1834" i="6"/>
  <c r="F1834" i="6"/>
  <c r="B1834" i="6"/>
  <c r="D1834" i="6"/>
  <c r="A1835" i="6"/>
  <c r="J1835" i="6" l="1"/>
  <c r="H1835" i="6"/>
  <c r="F1835" i="6"/>
  <c r="B1835" i="6"/>
  <c r="D1835" i="6"/>
  <c r="A1836" i="6"/>
  <c r="J1836" i="6" l="1"/>
  <c r="H1836" i="6"/>
  <c r="F1836" i="6"/>
  <c r="D1836" i="6"/>
  <c r="B1836" i="6"/>
  <c r="A1837" i="6"/>
  <c r="J1837" i="6" l="1"/>
  <c r="H1837" i="6"/>
  <c r="F1837" i="6"/>
  <c r="D1837" i="6"/>
  <c r="B1837" i="6"/>
  <c r="A1838" i="6"/>
  <c r="J1838" i="6" l="1"/>
  <c r="F1838" i="6"/>
  <c r="B1838" i="6"/>
  <c r="H1838" i="6"/>
  <c r="D1838" i="6"/>
  <c r="A1839" i="6"/>
  <c r="J1839" i="6" l="1"/>
  <c r="H1839" i="6"/>
  <c r="D1839" i="6"/>
  <c r="B1839" i="6"/>
  <c r="F1839" i="6"/>
  <c r="A1840" i="6"/>
  <c r="J1840" i="6" l="1"/>
  <c r="H1840" i="6"/>
  <c r="F1840" i="6"/>
  <c r="D1840" i="6"/>
  <c r="B1840" i="6"/>
  <c r="A1841" i="6"/>
  <c r="J1841" i="6" l="1"/>
  <c r="H1841" i="6"/>
  <c r="F1841" i="6"/>
  <c r="D1841" i="6"/>
  <c r="B1841" i="6"/>
  <c r="A1842" i="6"/>
  <c r="J1842" i="6" l="1"/>
  <c r="H1842" i="6"/>
  <c r="F1842" i="6"/>
  <c r="D1842" i="6"/>
  <c r="B1842" i="6"/>
  <c r="A1843" i="6"/>
  <c r="J1843" i="6" l="1"/>
  <c r="H1843" i="6"/>
  <c r="F1843" i="6"/>
  <c r="D1843" i="6"/>
  <c r="B1843" i="6"/>
  <c r="A1844" i="6"/>
  <c r="J1844" i="6" l="1"/>
  <c r="H1844" i="6"/>
  <c r="D1844" i="6"/>
  <c r="F1844" i="6"/>
  <c r="B1844" i="6"/>
  <c r="A1845" i="6"/>
  <c r="J1845" i="6" l="1"/>
  <c r="H1845" i="6"/>
  <c r="F1845" i="6"/>
  <c r="D1845" i="6"/>
  <c r="B1845" i="6"/>
  <c r="A1846" i="6"/>
  <c r="J1846" i="6" l="1"/>
  <c r="H1846" i="6"/>
  <c r="B1846" i="6"/>
  <c r="F1846" i="6"/>
  <c r="D1846" i="6"/>
  <c r="A1847" i="6"/>
  <c r="J1847" i="6" l="1"/>
  <c r="H1847" i="6"/>
  <c r="B1847" i="6"/>
  <c r="F1847" i="6"/>
  <c r="D1847" i="6"/>
  <c r="A1848" i="6"/>
  <c r="J1848" i="6" l="1"/>
  <c r="H1848" i="6"/>
  <c r="F1848" i="6"/>
  <c r="B1848" i="6"/>
  <c r="D1848" i="6"/>
  <c r="A1849" i="6"/>
  <c r="J1849" i="6" l="1"/>
  <c r="F1849" i="6"/>
  <c r="H1849" i="6"/>
  <c r="D1849" i="6"/>
  <c r="B1849" i="6"/>
  <c r="A1850" i="6"/>
  <c r="J1850" i="6" l="1"/>
  <c r="F1850" i="6"/>
  <c r="D1850" i="6"/>
  <c r="H1850" i="6"/>
  <c r="B1850" i="6"/>
  <c r="A1851" i="6"/>
  <c r="J1851" i="6" l="1"/>
  <c r="H1851" i="6"/>
  <c r="F1851" i="6"/>
  <c r="D1851" i="6"/>
  <c r="B1851" i="6"/>
  <c r="A1852" i="6"/>
  <c r="J1852" i="6" l="1"/>
  <c r="H1852" i="6"/>
  <c r="F1852" i="6"/>
  <c r="D1852" i="6"/>
  <c r="B1852" i="6"/>
  <c r="A1853" i="6"/>
  <c r="J1853" i="6" l="1"/>
  <c r="H1853" i="6"/>
  <c r="F1853" i="6"/>
  <c r="D1853" i="6"/>
  <c r="B1853" i="6"/>
  <c r="A1854" i="6"/>
  <c r="J1854" i="6" l="1"/>
  <c r="H1854" i="6"/>
  <c r="F1854" i="6"/>
  <c r="B1854" i="6"/>
  <c r="D1854" i="6"/>
  <c r="A1855" i="6"/>
  <c r="J1855" i="6" l="1"/>
  <c r="H1855" i="6"/>
  <c r="B1855" i="6"/>
  <c r="D1855" i="6"/>
  <c r="F1855" i="6"/>
  <c r="A1856" i="6"/>
  <c r="J1856" i="6" l="1"/>
  <c r="H1856" i="6"/>
  <c r="F1856" i="6"/>
  <c r="B1856" i="6"/>
  <c r="D1856" i="6"/>
  <c r="A1857" i="6"/>
  <c r="J1857" i="6" l="1"/>
  <c r="H1857" i="6"/>
  <c r="F1857" i="6"/>
  <c r="D1857" i="6"/>
  <c r="B1857" i="6"/>
  <c r="A1858" i="6"/>
  <c r="J1858" i="6" l="1"/>
  <c r="F1858" i="6"/>
  <c r="H1858" i="6"/>
  <c r="B1858" i="6"/>
  <c r="D1858" i="6"/>
  <c r="A1859" i="6"/>
  <c r="J1859" i="6" l="1"/>
  <c r="H1859" i="6"/>
  <c r="F1859" i="6"/>
  <c r="D1859" i="6"/>
  <c r="B1859" i="6"/>
  <c r="A1860" i="6"/>
  <c r="J1860" i="6" l="1"/>
  <c r="H1860" i="6"/>
  <c r="D1860" i="6"/>
  <c r="B1860" i="6"/>
  <c r="F1860" i="6"/>
  <c r="A1861" i="6"/>
  <c r="J1861" i="6" l="1"/>
  <c r="H1861" i="6"/>
  <c r="F1861" i="6"/>
  <c r="D1861" i="6"/>
  <c r="B1861" i="6"/>
  <c r="A1862" i="6"/>
  <c r="J1862" i="6" l="1"/>
  <c r="H1862" i="6"/>
  <c r="F1862" i="6"/>
  <c r="B1862" i="6"/>
  <c r="D1862" i="6"/>
  <c r="A1863" i="6"/>
  <c r="J1863" i="6" l="1"/>
  <c r="F1863" i="6"/>
  <c r="B1863" i="6"/>
  <c r="D1863" i="6"/>
  <c r="H1863" i="6"/>
  <c r="A1864" i="6"/>
  <c r="J1864" i="6" l="1"/>
  <c r="H1864" i="6"/>
  <c r="F1864" i="6"/>
  <c r="D1864" i="6"/>
  <c r="B1864" i="6"/>
  <c r="A1865" i="6"/>
  <c r="J1865" i="6" l="1"/>
  <c r="H1865" i="6"/>
  <c r="F1865" i="6"/>
  <c r="D1865" i="6"/>
  <c r="B1865" i="6"/>
  <c r="A1866" i="6"/>
  <c r="J1866" i="6" l="1"/>
  <c r="H1866" i="6"/>
  <c r="F1866" i="6"/>
  <c r="B1866" i="6"/>
  <c r="D1866" i="6"/>
  <c r="A1867" i="6"/>
  <c r="J1867" i="6" l="1"/>
  <c r="H1867" i="6"/>
  <c r="F1867" i="6"/>
  <c r="B1867" i="6"/>
  <c r="D1867" i="6"/>
  <c r="A1868" i="6"/>
  <c r="J1868" i="6" l="1"/>
  <c r="H1868" i="6"/>
  <c r="F1868" i="6"/>
  <c r="D1868" i="6"/>
  <c r="B1868" i="6"/>
  <c r="A1869" i="6"/>
  <c r="H1869" i="6" l="1"/>
  <c r="J1869" i="6"/>
  <c r="F1869" i="6"/>
  <c r="D1869" i="6"/>
  <c r="B1869" i="6"/>
  <c r="A1870" i="6"/>
  <c r="J1870" i="6" l="1"/>
  <c r="H1870" i="6"/>
  <c r="F1870" i="6"/>
  <c r="B1870" i="6"/>
  <c r="D1870" i="6"/>
  <c r="A1871" i="6"/>
  <c r="H1871" i="6" l="1"/>
  <c r="J1871" i="6"/>
  <c r="D1871" i="6"/>
  <c r="B1871" i="6"/>
  <c r="F1871" i="6"/>
  <c r="A1872" i="6"/>
  <c r="J1872" i="6" l="1"/>
  <c r="H1872" i="6"/>
  <c r="F1872" i="6"/>
  <c r="D1872" i="6"/>
  <c r="B1872" i="6"/>
  <c r="A1873" i="6"/>
  <c r="J1873" i="6" l="1"/>
  <c r="H1873" i="6"/>
  <c r="F1873" i="6"/>
  <c r="D1873" i="6"/>
  <c r="B1873" i="6"/>
  <c r="A1874" i="6"/>
  <c r="J1874" i="6" l="1"/>
  <c r="F1874" i="6"/>
  <c r="H1874" i="6"/>
  <c r="D1874" i="6"/>
  <c r="B1874" i="6"/>
  <c r="A1875" i="6"/>
  <c r="J1875" i="6" l="1"/>
  <c r="H1875" i="6"/>
  <c r="F1875" i="6"/>
  <c r="D1875" i="6"/>
  <c r="B1875" i="6"/>
  <c r="A1876" i="6"/>
  <c r="J1876" i="6" l="1"/>
  <c r="H1876" i="6"/>
  <c r="D1876" i="6"/>
  <c r="F1876" i="6"/>
  <c r="B1876" i="6"/>
  <c r="A1877" i="6"/>
  <c r="J1877" i="6" l="1"/>
  <c r="H1877" i="6"/>
  <c r="F1877" i="6"/>
  <c r="D1877" i="6"/>
  <c r="B1877" i="6"/>
  <c r="A1878" i="6"/>
  <c r="J1878" i="6" l="1"/>
  <c r="H1878" i="6"/>
  <c r="B1878" i="6"/>
  <c r="F1878" i="6"/>
  <c r="D1878" i="6"/>
  <c r="A1879" i="6"/>
  <c r="J1879" i="6" l="1"/>
  <c r="H1879" i="6"/>
  <c r="B1879" i="6"/>
  <c r="D1879" i="6"/>
  <c r="F1879" i="6"/>
  <c r="A1880" i="6"/>
  <c r="J1880" i="6" l="1"/>
  <c r="H1880" i="6"/>
  <c r="F1880" i="6"/>
  <c r="B1880" i="6"/>
  <c r="D1880" i="6"/>
  <c r="A1881" i="6"/>
  <c r="J1881" i="6" l="1"/>
  <c r="H1881" i="6"/>
  <c r="F1881" i="6"/>
  <c r="D1881" i="6"/>
  <c r="B1881" i="6"/>
  <c r="A1882" i="6"/>
  <c r="J1882" i="6" l="1"/>
  <c r="H1882" i="6"/>
  <c r="F1882" i="6"/>
  <c r="D1882" i="6"/>
  <c r="B1882" i="6"/>
  <c r="A1883" i="6"/>
  <c r="J1883" i="6" l="1"/>
  <c r="H1883" i="6"/>
  <c r="F1883" i="6"/>
  <c r="D1883" i="6"/>
  <c r="B1883" i="6"/>
  <c r="A1884" i="6"/>
  <c r="H1884" i="6" l="1"/>
  <c r="J1884" i="6"/>
  <c r="F1884" i="6"/>
  <c r="D1884" i="6"/>
  <c r="B1884" i="6"/>
  <c r="A1885" i="6"/>
  <c r="J1885" i="6" l="1"/>
  <c r="H1885" i="6"/>
  <c r="F1885" i="6"/>
  <c r="D1885" i="6"/>
  <c r="B1885" i="6"/>
  <c r="A1886" i="6"/>
  <c r="J1886" i="6" l="1"/>
  <c r="H1886" i="6"/>
  <c r="F1886" i="6"/>
  <c r="B1886" i="6"/>
  <c r="D1886" i="6"/>
  <c r="A1887" i="6"/>
  <c r="J1887" i="6" l="1"/>
  <c r="H1887" i="6"/>
  <c r="B1887" i="6"/>
  <c r="D1887" i="6"/>
  <c r="F1887" i="6"/>
  <c r="A1888" i="6"/>
  <c r="J1888" i="6" l="1"/>
  <c r="F1888" i="6"/>
  <c r="B1888" i="6"/>
  <c r="D1888" i="6"/>
  <c r="H1888" i="6"/>
  <c r="A1889" i="6"/>
  <c r="J1889" i="6" l="1"/>
  <c r="F1889" i="6"/>
  <c r="H1889" i="6"/>
  <c r="D1889" i="6"/>
  <c r="B1889" i="6"/>
  <c r="A1890" i="6"/>
  <c r="J1890" i="6" l="1"/>
  <c r="H1890" i="6"/>
  <c r="F1890" i="6"/>
  <c r="B1890" i="6"/>
  <c r="D1890" i="6"/>
  <c r="A1891" i="6"/>
  <c r="H1891" i="6" l="1"/>
  <c r="J1891" i="6"/>
  <c r="F1891" i="6"/>
  <c r="D1891" i="6"/>
  <c r="B1891" i="6"/>
  <c r="A1892" i="6"/>
  <c r="J1892" i="6" l="1"/>
  <c r="H1892" i="6"/>
  <c r="D1892" i="6"/>
  <c r="F1892" i="6"/>
  <c r="B1892" i="6"/>
  <c r="A1893" i="6"/>
  <c r="J1893" i="6" l="1"/>
  <c r="H1893" i="6"/>
  <c r="F1893" i="6"/>
  <c r="D1893" i="6"/>
  <c r="B1893" i="6"/>
  <c r="A1894" i="6"/>
  <c r="H1894" i="6" l="1"/>
  <c r="J1894" i="6"/>
  <c r="F1894" i="6"/>
  <c r="B1894" i="6"/>
  <c r="D1894" i="6"/>
  <c r="A1895" i="6"/>
  <c r="J1895" i="6" l="1"/>
  <c r="H1895" i="6"/>
  <c r="F1895" i="6"/>
  <c r="B1895" i="6"/>
  <c r="D1895" i="6"/>
  <c r="A1896" i="6"/>
  <c r="J1896" i="6" l="1"/>
  <c r="H1896" i="6"/>
  <c r="F1896" i="6"/>
  <c r="D1896" i="6"/>
  <c r="B1896" i="6"/>
  <c r="A1897" i="6"/>
  <c r="J1897" i="6" l="1"/>
  <c r="F1897" i="6"/>
  <c r="H1897" i="6"/>
  <c r="D1897" i="6"/>
  <c r="B1897" i="6"/>
  <c r="A1898" i="6"/>
  <c r="J1898" i="6" l="1"/>
  <c r="H1898" i="6"/>
  <c r="F1898" i="6"/>
  <c r="B1898" i="6"/>
  <c r="D1898" i="6"/>
  <c r="A1899" i="6"/>
  <c r="J1899" i="6" l="1"/>
  <c r="H1899" i="6"/>
  <c r="F1899" i="6"/>
  <c r="B1899" i="6"/>
  <c r="D1899" i="6"/>
  <c r="A1900" i="6"/>
  <c r="J1900" i="6" l="1"/>
  <c r="H1900" i="6"/>
  <c r="F1900" i="6"/>
  <c r="D1900" i="6"/>
  <c r="B1900" i="6"/>
  <c r="A1901" i="6"/>
  <c r="J1901" i="6" l="1"/>
  <c r="H1901" i="6"/>
  <c r="F1901" i="6"/>
  <c r="D1901" i="6"/>
  <c r="B1901" i="6"/>
  <c r="A1902" i="6"/>
  <c r="J1902" i="6" l="1"/>
  <c r="H1902" i="6"/>
  <c r="F1902" i="6"/>
  <c r="B1902" i="6"/>
  <c r="D1902" i="6"/>
  <c r="A1903" i="6"/>
  <c r="J1903" i="6" l="1"/>
  <c r="D1903" i="6"/>
  <c r="B1903" i="6"/>
  <c r="F1903" i="6"/>
  <c r="H1903" i="6"/>
  <c r="A1904" i="6"/>
  <c r="J1904" i="6" l="1"/>
  <c r="H1904" i="6"/>
  <c r="F1904" i="6"/>
  <c r="D1904" i="6"/>
  <c r="B1904" i="6"/>
  <c r="A1905" i="6"/>
  <c r="J1905" i="6" l="1"/>
  <c r="H1905" i="6"/>
  <c r="F1905" i="6"/>
  <c r="D1905" i="6"/>
  <c r="B1905" i="6"/>
  <c r="A1906" i="6"/>
  <c r="J1906" i="6" l="1"/>
  <c r="H1906" i="6"/>
  <c r="F1906" i="6"/>
  <c r="D1906" i="6"/>
  <c r="B1906" i="6"/>
  <c r="A1907" i="6"/>
  <c r="J1907" i="6" l="1"/>
  <c r="H1907" i="6"/>
  <c r="F1907" i="6"/>
  <c r="D1907" i="6"/>
  <c r="B1907" i="6"/>
  <c r="A1908" i="6"/>
  <c r="J1908" i="6" l="1"/>
  <c r="H1908" i="6"/>
  <c r="D1908" i="6"/>
  <c r="F1908" i="6"/>
  <c r="B1908" i="6"/>
  <c r="A1909" i="6"/>
  <c r="J1909" i="6" l="1"/>
  <c r="H1909" i="6"/>
  <c r="F1909" i="6"/>
  <c r="D1909" i="6"/>
  <c r="B1909" i="6"/>
  <c r="A1910" i="6"/>
  <c r="J1910" i="6" l="1"/>
  <c r="H1910" i="6"/>
  <c r="B1910" i="6"/>
  <c r="F1910" i="6"/>
  <c r="D1910" i="6"/>
  <c r="A1911" i="6"/>
  <c r="H1911" i="6" l="1"/>
  <c r="B1911" i="6"/>
  <c r="J1911" i="6"/>
  <c r="D1911" i="6"/>
  <c r="F1911" i="6"/>
  <c r="A1912" i="6"/>
  <c r="J1912" i="6" l="1"/>
  <c r="H1912" i="6"/>
  <c r="F1912" i="6"/>
  <c r="B1912" i="6"/>
  <c r="D1912" i="6"/>
  <c r="A1913" i="6"/>
  <c r="J1913" i="6" l="1"/>
  <c r="F1913" i="6"/>
  <c r="D1913" i="6"/>
  <c r="H1913" i="6"/>
  <c r="B1913" i="6"/>
  <c r="A1914" i="6"/>
  <c r="J1914" i="6" l="1"/>
  <c r="F1914" i="6"/>
  <c r="H1914" i="6"/>
  <c r="D1914" i="6"/>
  <c r="B1914" i="6"/>
  <c r="A1915" i="6"/>
  <c r="H1915" i="6" l="1"/>
  <c r="F1915" i="6"/>
  <c r="J1915" i="6"/>
  <c r="D1915" i="6"/>
  <c r="B1915" i="6"/>
  <c r="A1916" i="6"/>
  <c r="H1916" i="6" l="1"/>
  <c r="J1916" i="6"/>
  <c r="F1916" i="6"/>
  <c r="D1916" i="6"/>
  <c r="B1916" i="6"/>
  <c r="A1917" i="6"/>
  <c r="J1917" i="6" l="1"/>
  <c r="H1917" i="6"/>
  <c r="F1917" i="6"/>
  <c r="D1917" i="6"/>
  <c r="B1917" i="6"/>
  <c r="A1918" i="6"/>
  <c r="J1918" i="6" l="1"/>
  <c r="H1918" i="6"/>
  <c r="F1918" i="6"/>
  <c r="B1918" i="6"/>
  <c r="D1918" i="6"/>
  <c r="A1919" i="6"/>
  <c r="J1919" i="6" l="1"/>
  <c r="H1919" i="6"/>
  <c r="B1919" i="6"/>
  <c r="D1919" i="6"/>
  <c r="F1919" i="6"/>
  <c r="A1920" i="6"/>
  <c r="J1920" i="6" l="1"/>
  <c r="H1920" i="6"/>
  <c r="F1920" i="6"/>
  <c r="B1920" i="6"/>
  <c r="D1920" i="6"/>
  <c r="A1921" i="6"/>
  <c r="J1921" i="6" l="1"/>
  <c r="H1921" i="6"/>
  <c r="F1921" i="6"/>
  <c r="D1921" i="6"/>
  <c r="B1921" i="6"/>
  <c r="A1922" i="6"/>
  <c r="J1922" i="6" l="1"/>
  <c r="H1922" i="6"/>
  <c r="F1922" i="6"/>
  <c r="B1922" i="6"/>
  <c r="D1922" i="6"/>
  <c r="A1923" i="6"/>
  <c r="J1923" i="6" l="1"/>
  <c r="H1923" i="6"/>
  <c r="F1923" i="6"/>
  <c r="D1923" i="6"/>
  <c r="B1923" i="6"/>
  <c r="A1924" i="6"/>
  <c r="J1924" i="6" l="1"/>
  <c r="H1924" i="6"/>
  <c r="D1924" i="6"/>
  <c r="F1924" i="6"/>
  <c r="B1924" i="6"/>
  <c r="A1925" i="6"/>
  <c r="J1925" i="6" l="1"/>
  <c r="H1925" i="6"/>
  <c r="F1925" i="6"/>
  <c r="D1925" i="6"/>
  <c r="B1925" i="6"/>
  <c r="A1926" i="6"/>
  <c r="J1926" i="6" l="1"/>
  <c r="H1926" i="6"/>
  <c r="F1926" i="6"/>
  <c r="B1926" i="6"/>
  <c r="D1926" i="6"/>
  <c r="A1927" i="6"/>
  <c r="J1927" i="6" l="1"/>
  <c r="H1927" i="6"/>
  <c r="F1927" i="6"/>
  <c r="B1927" i="6"/>
  <c r="D1927" i="6"/>
  <c r="A1928" i="6"/>
  <c r="J1928" i="6" l="1"/>
  <c r="F1928" i="6"/>
  <c r="H1928" i="6"/>
  <c r="B1928" i="6"/>
  <c r="D1928" i="6"/>
  <c r="A1929" i="6"/>
  <c r="J1929" i="6" l="1"/>
  <c r="F1929" i="6"/>
  <c r="H1929" i="6"/>
  <c r="D1929" i="6"/>
  <c r="B1929" i="6"/>
  <c r="A1930" i="6"/>
  <c r="J1930" i="6" l="1"/>
  <c r="H1930" i="6"/>
  <c r="F1930" i="6"/>
  <c r="B1930" i="6"/>
  <c r="D1930" i="6"/>
  <c r="A1931" i="6"/>
  <c r="J1931" i="6" l="1"/>
  <c r="H1931" i="6"/>
  <c r="F1931" i="6"/>
  <c r="B1931" i="6"/>
  <c r="D1931" i="6"/>
  <c r="A1932" i="6"/>
  <c r="J1932" i="6" l="1"/>
  <c r="H1932" i="6"/>
  <c r="F1932" i="6"/>
  <c r="D1932" i="6"/>
  <c r="B1932" i="6"/>
  <c r="A1933" i="6"/>
  <c r="J1933" i="6" l="1"/>
  <c r="H1933" i="6"/>
  <c r="F1933" i="6"/>
  <c r="D1933" i="6"/>
  <c r="B1933" i="6"/>
  <c r="A1934" i="6"/>
  <c r="J1934" i="6" l="1"/>
  <c r="H1934" i="6"/>
  <c r="F1934" i="6"/>
  <c r="B1934" i="6"/>
  <c r="D1934" i="6"/>
  <c r="A1935" i="6"/>
  <c r="J1935" i="6" l="1"/>
  <c r="H1935" i="6"/>
  <c r="D1935" i="6"/>
  <c r="B1935" i="6"/>
  <c r="F1935" i="6"/>
  <c r="A1936" i="6"/>
  <c r="J1936" i="6" l="1"/>
  <c r="H1936" i="6"/>
  <c r="F1936" i="6"/>
  <c r="D1936" i="6"/>
  <c r="B1936" i="6"/>
  <c r="A1937" i="6"/>
  <c r="J1937" i="6" l="1"/>
  <c r="H1937" i="6"/>
  <c r="F1937" i="6"/>
  <c r="D1937" i="6"/>
  <c r="B1937" i="6"/>
  <c r="A1938" i="6"/>
  <c r="J1938" i="6" l="1"/>
  <c r="F1938" i="6"/>
  <c r="H1938" i="6"/>
  <c r="B1938" i="6"/>
  <c r="D1938" i="6"/>
  <c r="A1939" i="6"/>
  <c r="J1939" i="6" l="1"/>
  <c r="H1939" i="6"/>
  <c r="F1939" i="6"/>
  <c r="D1939" i="6"/>
  <c r="B1939" i="6"/>
  <c r="A1940" i="6"/>
  <c r="J1940" i="6" l="1"/>
  <c r="H1940" i="6"/>
  <c r="D1940" i="6"/>
  <c r="F1940" i="6"/>
  <c r="B1940" i="6"/>
  <c r="A1941" i="6"/>
  <c r="J1941" i="6" l="1"/>
  <c r="H1941" i="6"/>
  <c r="F1941" i="6"/>
  <c r="D1941" i="6"/>
  <c r="B1941" i="6"/>
  <c r="A1942" i="6"/>
  <c r="J1942" i="6" l="1"/>
  <c r="H1942" i="6"/>
  <c r="B1942" i="6"/>
  <c r="F1942" i="6"/>
  <c r="D1942" i="6"/>
  <c r="A1943" i="6"/>
  <c r="J1943" i="6" l="1"/>
  <c r="H1943" i="6"/>
  <c r="B1943" i="6"/>
  <c r="D1943" i="6"/>
  <c r="F1943" i="6"/>
  <c r="A1944" i="6"/>
  <c r="J1944" i="6" l="1"/>
  <c r="H1944" i="6"/>
  <c r="F1944" i="6"/>
  <c r="B1944" i="6"/>
  <c r="D1944" i="6"/>
  <c r="A1945" i="6"/>
  <c r="J1945" i="6" l="1"/>
  <c r="H1945" i="6"/>
  <c r="F1945" i="6"/>
  <c r="D1945" i="6"/>
  <c r="B1945" i="6"/>
  <c r="A1946" i="6"/>
  <c r="J1946" i="6" l="1"/>
  <c r="H1946" i="6"/>
  <c r="F1946" i="6"/>
  <c r="D1946" i="6"/>
  <c r="B1946" i="6"/>
  <c r="A1947" i="6"/>
  <c r="H1947" i="6" l="1"/>
  <c r="J1947" i="6"/>
  <c r="F1947" i="6"/>
  <c r="D1947" i="6"/>
  <c r="B1947" i="6"/>
  <c r="A1948" i="6"/>
  <c r="H1948" i="6" l="1"/>
  <c r="J1948" i="6"/>
  <c r="F1948" i="6"/>
  <c r="D1948" i="6"/>
  <c r="B1948" i="6"/>
  <c r="A1949" i="6"/>
  <c r="H1949" i="6" l="1"/>
  <c r="F1949" i="6"/>
  <c r="D1949" i="6"/>
  <c r="J1949" i="6"/>
  <c r="B1949" i="6"/>
  <c r="A1950" i="6"/>
  <c r="J1950" i="6" l="1"/>
  <c r="H1950" i="6"/>
  <c r="F1950" i="6"/>
  <c r="B1950" i="6"/>
  <c r="D1950" i="6"/>
  <c r="A1951" i="6"/>
  <c r="J1951" i="6" l="1"/>
  <c r="H1951" i="6"/>
  <c r="B1951" i="6"/>
  <c r="D1951" i="6"/>
  <c r="F1951" i="6"/>
  <c r="A1952" i="6"/>
  <c r="J1952" i="6" l="1"/>
  <c r="H1952" i="6"/>
  <c r="F1952" i="6"/>
  <c r="B1952" i="6"/>
  <c r="D1952" i="6"/>
  <c r="A1953" i="6"/>
  <c r="J1953" i="6" l="1"/>
  <c r="F1953" i="6"/>
  <c r="H1953" i="6"/>
  <c r="B1953" i="6"/>
  <c r="D1953" i="6"/>
  <c r="A1954" i="6"/>
  <c r="J1954" i="6" l="1"/>
  <c r="F1954" i="6"/>
  <c r="H1954" i="6"/>
  <c r="B1954" i="6"/>
  <c r="D1954" i="6"/>
  <c r="A1955" i="6"/>
  <c r="H1955" i="6" l="1"/>
  <c r="J1955" i="6"/>
  <c r="F1955" i="6"/>
  <c r="D1955" i="6"/>
  <c r="B1955" i="6"/>
  <c r="A1956" i="6"/>
  <c r="J1956" i="6" l="1"/>
  <c r="H1956" i="6"/>
  <c r="D1956" i="6"/>
  <c r="B1956" i="6"/>
  <c r="F1956" i="6"/>
  <c r="A1957" i="6"/>
  <c r="J1957" i="6" l="1"/>
  <c r="H1957" i="6"/>
  <c r="F1957" i="6"/>
  <c r="D1957" i="6"/>
  <c r="B1957" i="6"/>
  <c r="A1958" i="6"/>
  <c r="J1958" i="6" l="1"/>
  <c r="H1958" i="6"/>
  <c r="F1958" i="6"/>
  <c r="B1958" i="6"/>
  <c r="D1958" i="6"/>
  <c r="A1959" i="6"/>
  <c r="J1959" i="6" l="1"/>
  <c r="H1959" i="6"/>
  <c r="F1959" i="6"/>
  <c r="B1959" i="6"/>
  <c r="D1959" i="6"/>
  <c r="A1960" i="6"/>
  <c r="J1960" i="6" l="1"/>
  <c r="H1960" i="6"/>
  <c r="F1960" i="6"/>
  <c r="B1960" i="6"/>
  <c r="D1960" i="6"/>
  <c r="A1961" i="6"/>
  <c r="J1961" i="6" l="1"/>
  <c r="F1961" i="6"/>
  <c r="H1961" i="6"/>
  <c r="D1961" i="6"/>
  <c r="B1961" i="6"/>
  <c r="A1962" i="6"/>
  <c r="J1962" i="6" l="1"/>
  <c r="H1962" i="6"/>
  <c r="F1962" i="6"/>
  <c r="B1962" i="6"/>
  <c r="D1962" i="6"/>
  <c r="A1963" i="6"/>
  <c r="J1963" i="6" l="1"/>
  <c r="H1963" i="6"/>
  <c r="F1963" i="6"/>
  <c r="B1963" i="6"/>
  <c r="D1963" i="6"/>
  <c r="A1964" i="6"/>
  <c r="J1964" i="6" l="1"/>
  <c r="H1964" i="6"/>
  <c r="F1964" i="6"/>
  <c r="D1964" i="6"/>
  <c r="B1964" i="6"/>
  <c r="A1965" i="6"/>
  <c r="J1965" i="6" l="1"/>
  <c r="H1965" i="6"/>
  <c r="F1965" i="6"/>
  <c r="D1965" i="6"/>
  <c r="B1965" i="6"/>
  <c r="A1966" i="6"/>
  <c r="J1966" i="6" l="1"/>
  <c r="F1966" i="6"/>
  <c r="B1966" i="6"/>
  <c r="H1966" i="6"/>
  <c r="D1966" i="6"/>
  <c r="A1967" i="6"/>
  <c r="J1967" i="6" l="1"/>
  <c r="H1967" i="6"/>
  <c r="D1967" i="6"/>
  <c r="B1967" i="6"/>
  <c r="F1967" i="6"/>
  <c r="A1968" i="6"/>
  <c r="J1968" i="6" l="1"/>
  <c r="H1968" i="6"/>
  <c r="F1968" i="6"/>
  <c r="D1968" i="6"/>
  <c r="B1968" i="6"/>
  <c r="A1969" i="6"/>
  <c r="J1969" i="6" l="1"/>
  <c r="H1969" i="6"/>
  <c r="F1969" i="6"/>
  <c r="D1969" i="6"/>
  <c r="B1969" i="6"/>
  <c r="A1970" i="6"/>
  <c r="J1970" i="6" l="1"/>
  <c r="H1970" i="6"/>
  <c r="F1970" i="6"/>
  <c r="B1970" i="6"/>
  <c r="D1970" i="6"/>
  <c r="A1971" i="6"/>
  <c r="H1971" i="6" l="1"/>
  <c r="J1971" i="6"/>
  <c r="F1971" i="6"/>
  <c r="D1971" i="6"/>
  <c r="B1971" i="6"/>
  <c r="A1972" i="6"/>
  <c r="J1972" i="6" l="1"/>
  <c r="H1972" i="6"/>
  <c r="D1972" i="6"/>
  <c r="F1972" i="6"/>
  <c r="B1972" i="6"/>
  <c r="A1973" i="6"/>
  <c r="J1973" i="6" l="1"/>
  <c r="H1973" i="6"/>
  <c r="F1973" i="6"/>
  <c r="D1973" i="6"/>
  <c r="B1973" i="6"/>
  <c r="A1974" i="6"/>
  <c r="J1974" i="6" l="1"/>
  <c r="H1974" i="6"/>
  <c r="B1974" i="6"/>
  <c r="F1974" i="6"/>
  <c r="D1974" i="6"/>
  <c r="A1975" i="6"/>
  <c r="H1975" i="6" l="1"/>
  <c r="B1975" i="6"/>
  <c r="J1975" i="6"/>
  <c r="F1975" i="6"/>
  <c r="D1975" i="6"/>
  <c r="A1976" i="6"/>
  <c r="J1976" i="6" l="1"/>
  <c r="H1976" i="6"/>
  <c r="F1976" i="6"/>
  <c r="B1976" i="6"/>
  <c r="D1976" i="6"/>
  <c r="A1977" i="6"/>
  <c r="J1977" i="6" l="1"/>
  <c r="F1977" i="6"/>
  <c r="H1977" i="6"/>
  <c r="D1977" i="6"/>
  <c r="B1977" i="6"/>
  <c r="A1978" i="6"/>
  <c r="J1978" i="6" l="1"/>
  <c r="F1978" i="6"/>
  <c r="H1978" i="6"/>
  <c r="D1978" i="6"/>
  <c r="B1978" i="6"/>
  <c r="A1979" i="6"/>
  <c r="H1979" i="6" l="1"/>
  <c r="J1979" i="6"/>
  <c r="F1979" i="6"/>
  <c r="D1979" i="6"/>
  <c r="B1979" i="6"/>
  <c r="A1980" i="6"/>
  <c r="H1980" i="6" l="1"/>
  <c r="J1980" i="6"/>
  <c r="F1980" i="6"/>
  <c r="D1980" i="6"/>
  <c r="B1980" i="6"/>
  <c r="A1981" i="6"/>
  <c r="J1981" i="6" l="1"/>
  <c r="H1981" i="6"/>
  <c r="F1981" i="6"/>
  <c r="D1981" i="6"/>
  <c r="B1981" i="6"/>
  <c r="A1982" i="6"/>
  <c r="J1982" i="6" l="1"/>
  <c r="H1982" i="6"/>
  <c r="F1982" i="6"/>
  <c r="B1982" i="6"/>
  <c r="D1982" i="6"/>
  <c r="A1983" i="6"/>
  <c r="J1983" i="6" l="1"/>
  <c r="H1983" i="6"/>
  <c r="B1983" i="6"/>
  <c r="D1983" i="6"/>
  <c r="F1983" i="6"/>
  <c r="A1984" i="6"/>
  <c r="J1984" i="6" l="1"/>
  <c r="H1984" i="6"/>
  <c r="F1984" i="6"/>
  <c r="B1984" i="6"/>
  <c r="D1984" i="6"/>
  <c r="A1985" i="6"/>
  <c r="J1985" i="6" l="1"/>
  <c r="H1985" i="6"/>
  <c r="F1985" i="6"/>
  <c r="D1985" i="6"/>
  <c r="B1985" i="6"/>
  <c r="A1986" i="6"/>
  <c r="J1986" i="6" l="1"/>
  <c r="F1986" i="6"/>
  <c r="H1986" i="6"/>
  <c r="B1986" i="6"/>
  <c r="D1986" i="6"/>
  <c r="A1987" i="6"/>
  <c r="J1987" i="6" l="1"/>
  <c r="H1987" i="6"/>
  <c r="F1987" i="6"/>
  <c r="D1987" i="6"/>
  <c r="B1987" i="6"/>
  <c r="A1988" i="6"/>
  <c r="J1988" i="6" l="1"/>
  <c r="H1988" i="6"/>
  <c r="D1988" i="6"/>
  <c r="F1988" i="6"/>
  <c r="B1988" i="6"/>
  <c r="A1989" i="6"/>
  <c r="H1989" i="6" l="1"/>
  <c r="J1989" i="6"/>
  <c r="F1989" i="6"/>
  <c r="D1989" i="6"/>
  <c r="B1989" i="6"/>
  <c r="A1990" i="6"/>
  <c r="J1990" i="6" l="1"/>
  <c r="H1990" i="6"/>
  <c r="F1990" i="6"/>
  <c r="B1990" i="6"/>
  <c r="D1990" i="6"/>
  <c r="A1991" i="6"/>
  <c r="J1991" i="6" l="1"/>
  <c r="F1991" i="6"/>
  <c r="B1991" i="6"/>
  <c r="D1991" i="6"/>
  <c r="H1991" i="6"/>
  <c r="A1992" i="6"/>
  <c r="J1992" i="6" l="1"/>
  <c r="F1992" i="6"/>
  <c r="H1992" i="6"/>
  <c r="B1992" i="6"/>
  <c r="D1992" i="6"/>
  <c r="A1993" i="6"/>
  <c r="J1993" i="6" l="1"/>
  <c r="H1993" i="6"/>
  <c r="F1993" i="6"/>
  <c r="D1993" i="6"/>
  <c r="B1993" i="6"/>
  <c r="A1994" i="6"/>
  <c r="J1994" i="6" l="1"/>
  <c r="H1994" i="6"/>
  <c r="F1994" i="6"/>
  <c r="B1994" i="6"/>
  <c r="D1994" i="6"/>
  <c r="A1995" i="6"/>
  <c r="J1995" i="6" l="1"/>
  <c r="H1995" i="6"/>
  <c r="F1995" i="6"/>
  <c r="B1995" i="6"/>
  <c r="D1995" i="6"/>
  <c r="A1996" i="6"/>
  <c r="J1996" i="6" l="1"/>
  <c r="H1996" i="6"/>
  <c r="F1996" i="6"/>
  <c r="D1996" i="6"/>
  <c r="B1996" i="6"/>
  <c r="A1997" i="6"/>
  <c r="H1997" i="6" l="1"/>
  <c r="J1997" i="6"/>
  <c r="F1997" i="6"/>
  <c r="D1997" i="6"/>
  <c r="B1997" i="6"/>
  <c r="A1998" i="6"/>
  <c r="J1998" i="6" l="1"/>
  <c r="H1998" i="6"/>
  <c r="F1998" i="6"/>
  <c r="B1998" i="6"/>
  <c r="D1998" i="6"/>
  <c r="A1999" i="6"/>
  <c r="J1999" i="6" l="1"/>
  <c r="H1999" i="6"/>
  <c r="D1999" i="6"/>
  <c r="B1999" i="6"/>
  <c r="F1999" i="6"/>
  <c r="A2000" i="6"/>
  <c r="J2000" i="6" l="1"/>
  <c r="H2000" i="6"/>
  <c r="F2000" i="6"/>
  <c r="D2000" i="6"/>
  <c r="B2000" i="6"/>
  <c r="A2001" i="6"/>
  <c r="J2001" i="6" l="1"/>
  <c r="H2001" i="6"/>
  <c r="F2001" i="6"/>
  <c r="D2001" i="6"/>
  <c r="B2001" i="6"/>
  <c r="A2002" i="6"/>
  <c r="J2002" i="6" l="1"/>
  <c r="F2002" i="6"/>
  <c r="H2002" i="6"/>
  <c r="B2002" i="6"/>
  <c r="D2002" i="6"/>
  <c r="A2003" i="6"/>
  <c r="J2003" i="6" l="1"/>
  <c r="H2003" i="6"/>
  <c r="F2003" i="6"/>
  <c r="D2003" i="6"/>
  <c r="B2003" i="6"/>
  <c r="A2004" i="6"/>
  <c r="J2004" i="6" l="1"/>
  <c r="H2004" i="6"/>
  <c r="D2004" i="6"/>
  <c r="F2004" i="6"/>
  <c r="B2004" i="6"/>
  <c r="A2005" i="6"/>
  <c r="J2005" i="6" l="1"/>
  <c r="H2005" i="6"/>
  <c r="F2005" i="6"/>
  <c r="D2005" i="6"/>
  <c r="B2005" i="6"/>
  <c r="A2006" i="6"/>
  <c r="J2006" i="6" l="1"/>
  <c r="B2006" i="6"/>
  <c r="F2006" i="6"/>
  <c r="D2006" i="6"/>
  <c r="H2006" i="6"/>
  <c r="A2007" i="6"/>
  <c r="J2007" i="6" l="1"/>
  <c r="H2007" i="6"/>
  <c r="B2007" i="6"/>
  <c r="F2007" i="6"/>
  <c r="D2007" i="6"/>
  <c r="A2008" i="6"/>
  <c r="J2008" i="6" l="1"/>
  <c r="H2008" i="6"/>
  <c r="F2008" i="6"/>
  <c r="B2008" i="6"/>
  <c r="D2008" i="6"/>
  <c r="A2009" i="6"/>
  <c r="J2009" i="6" l="1"/>
  <c r="H2009" i="6"/>
  <c r="F2009" i="6"/>
  <c r="D2009" i="6"/>
  <c r="B2009" i="6"/>
  <c r="A2010" i="6"/>
  <c r="J2010" i="6" l="1"/>
  <c r="H2010" i="6"/>
  <c r="F2010" i="6"/>
  <c r="D2010" i="6"/>
  <c r="B2010" i="6"/>
  <c r="A2011" i="6"/>
  <c r="H2011" i="6" l="1"/>
  <c r="J2011" i="6"/>
  <c r="F2011" i="6"/>
  <c r="D2011" i="6"/>
  <c r="B2011" i="6"/>
  <c r="A2012" i="6"/>
  <c r="H2012" i="6" l="1"/>
  <c r="J2012" i="6"/>
  <c r="F2012" i="6"/>
  <c r="D2012" i="6"/>
  <c r="B2012" i="6"/>
  <c r="A2013" i="6"/>
  <c r="J2013" i="6" l="1"/>
  <c r="H2013" i="6"/>
  <c r="F2013" i="6"/>
  <c r="D2013" i="6"/>
  <c r="B2013" i="6"/>
  <c r="A2014" i="6"/>
  <c r="J2014" i="6" l="1"/>
  <c r="F2014" i="6"/>
  <c r="H2014" i="6"/>
  <c r="B2014" i="6"/>
  <c r="D2014" i="6"/>
  <c r="A2015" i="6"/>
  <c r="J2015" i="6" l="1"/>
  <c r="H2015" i="6"/>
  <c r="B2015" i="6"/>
  <c r="D2015" i="6"/>
  <c r="F2015" i="6"/>
  <c r="A2016" i="6"/>
  <c r="J2016" i="6" l="1"/>
  <c r="F2016" i="6"/>
  <c r="H2016" i="6"/>
  <c r="B2016" i="6"/>
  <c r="D2016" i="6"/>
  <c r="A2017" i="6"/>
  <c r="J2017" i="6" l="1"/>
  <c r="F2017" i="6"/>
  <c r="H2017" i="6"/>
  <c r="D2017" i="6"/>
  <c r="B2017" i="6"/>
  <c r="A2018" i="6"/>
  <c r="J2018" i="6" l="1"/>
  <c r="H2018" i="6"/>
  <c r="F2018" i="6"/>
  <c r="B2018" i="6"/>
  <c r="D2018" i="6"/>
  <c r="A2019" i="6"/>
  <c r="J2019" i="6" l="1"/>
  <c r="H2019" i="6"/>
  <c r="F2019" i="6"/>
  <c r="D2019" i="6"/>
  <c r="B2019" i="6"/>
  <c r="A2020" i="6"/>
  <c r="H2020" i="6" l="1"/>
  <c r="J2020" i="6"/>
  <c r="D2020" i="6"/>
  <c r="F2020" i="6"/>
  <c r="B2020" i="6"/>
  <c r="A2021" i="6"/>
  <c r="J2021" i="6" l="1"/>
  <c r="H2021" i="6"/>
  <c r="F2021" i="6"/>
  <c r="D2021" i="6"/>
  <c r="B2021" i="6"/>
  <c r="A2022" i="6"/>
  <c r="J2022" i="6" l="1"/>
  <c r="H2022" i="6"/>
  <c r="F2022" i="6"/>
  <c r="B2022" i="6"/>
  <c r="D2022" i="6"/>
  <c r="A2023" i="6"/>
  <c r="J2023" i="6" l="1"/>
  <c r="H2023" i="6"/>
  <c r="F2023" i="6"/>
  <c r="B2023" i="6"/>
  <c r="D2023" i="6"/>
  <c r="A2024" i="6"/>
  <c r="J2024" i="6" l="1"/>
  <c r="H2024" i="6"/>
  <c r="F2024" i="6"/>
  <c r="B2024" i="6"/>
  <c r="D2024" i="6"/>
  <c r="A2025" i="6"/>
  <c r="J2025" i="6" l="1"/>
  <c r="F2025" i="6"/>
  <c r="H2025" i="6"/>
  <c r="D2025" i="6"/>
  <c r="B2025" i="6"/>
  <c r="A2026" i="6"/>
  <c r="J2026" i="6" l="1"/>
  <c r="H2026" i="6"/>
  <c r="F2026" i="6"/>
  <c r="B2026" i="6"/>
  <c r="D2026" i="6"/>
  <c r="A2027" i="6"/>
  <c r="J2027" i="6" l="1"/>
  <c r="H2027" i="6"/>
  <c r="F2027" i="6"/>
  <c r="D2027" i="6"/>
  <c r="B2027" i="6"/>
  <c r="A2028" i="6"/>
  <c r="H2028" i="6" l="1"/>
  <c r="J2028" i="6"/>
  <c r="F2028" i="6"/>
  <c r="D2028" i="6"/>
  <c r="B2028" i="6"/>
  <c r="A2029" i="6"/>
  <c r="H2029" i="6" l="1"/>
  <c r="J2029" i="6"/>
  <c r="F2029" i="6"/>
  <c r="D2029" i="6"/>
  <c r="B2029" i="6"/>
  <c r="A2030" i="6"/>
  <c r="J2030" i="6" l="1"/>
  <c r="H2030" i="6"/>
  <c r="F2030" i="6"/>
  <c r="B2030" i="6"/>
  <c r="D2030" i="6"/>
  <c r="A2031" i="6"/>
  <c r="J2031" i="6" l="1"/>
  <c r="H2031" i="6"/>
  <c r="D2031" i="6"/>
  <c r="B2031" i="6"/>
  <c r="F2031" i="6"/>
  <c r="A2032" i="6"/>
  <c r="J2032" i="6" l="1"/>
  <c r="H2032" i="6"/>
  <c r="F2032" i="6"/>
  <c r="D2032" i="6"/>
  <c r="B2032" i="6"/>
  <c r="A2033" i="6"/>
  <c r="J2033" i="6" l="1"/>
  <c r="H2033" i="6"/>
  <c r="F2033" i="6"/>
  <c r="D2033" i="6"/>
  <c r="B2033" i="6"/>
  <c r="A2034" i="6"/>
  <c r="J2034" i="6" l="1"/>
  <c r="H2034" i="6"/>
  <c r="F2034" i="6"/>
  <c r="D2034" i="6"/>
  <c r="B2034" i="6"/>
  <c r="A2035" i="6"/>
  <c r="H2035" i="6" l="1"/>
  <c r="J2035" i="6"/>
  <c r="F2035" i="6"/>
  <c r="D2035" i="6"/>
  <c r="B2035" i="6"/>
  <c r="A2036" i="6"/>
  <c r="J2036" i="6" l="1"/>
  <c r="H2036" i="6"/>
  <c r="D2036" i="6"/>
  <c r="F2036" i="6"/>
  <c r="B2036" i="6"/>
  <c r="A2037" i="6"/>
  <c r="J2037" i="6" l="1"/>
  <c r="H2037" i="6"/>
  <c r="F2037" i="6"/>
  <c r="D2037" i="6"/>
  <c r="B2037" i="6"/>
  <c r="A2038" i="6"/>
  <c r="J2038" i="6" l="1"/>
  <c r="H2038" i="6"/>
  <c r="B2038" i="6"/>
  <c r="F2038" i="6"/>
  <c r="D2038" i="6"/>
  <c r="A2039" i="6"/>
  <c r="J2039" i="6" l="1"/>
  <c r="H2039" i="6"/>
  <c r="B2039" i="6"/>
  <c r="D2039" i="6"/>
  <c r="F2039" i="6"/>
  <c r="A2040" i="6"/>
  <c r="J2040" i="6" l="1"/>
  <c r="H2040" i="6"/>
  <c r="F2040" i="6"/>
  <c r="B2040" i="6"/>
  <c r="D2040" i="6"/>
  <c r="A2041" i="6"/>
  <c r="J2041" i="6" l="1"/>
  <c r="F2041" i="6"/>
  <c r="D2041" i="6"/>
  <c r="H2041" i="6"/>
  <c r="B2041" i="6"/>
  <c r="A2042" i="6"/>
  <c r="J2042" i="6" l="1"/>
  <c r="F2042" i="6"/>
  <c r="H2042" i="6"/>
  <c r="D2042" i="6"/>
  <c r="B2042" i="6"/>
  <c r="A2043" i="6"/>
  <c r="J2043" i="6" l="1"/>
  <c r="H2043" i="6"/>
  <c r="F2043" i="6"/>
  <c r="D2043" i="6"/>
  <c r="B2043" i="6"/>
  <c r="A2044" i="6"/>
  <c r="J2044" i="6" l="1"/>
  <c r="H2044" i="6"/>
  <c r="F2044" i="6"/>
  <c r="D2044" i="6"/>
  <c r="B2044" i="6"/>
  <c r="A2045" i="6"/>
  <c r="J2045" i="6" l="1"/>
  <c r="H2045" i="6"/>
  <c r="F2045" i="6"/>
  <c r="D2045" i="6"/>
  <c r="B2045" i="6"/>
  <c r="A2046" i="6"/>
  <c r="H2046" i="6" l="1"/>
  <c r="J2046" i="6"/>
  <c r="F2046" i="6"/>
  <c r="B2046" i="6"/>
  <c r="D2046" i="6"/>
  <c r="A2047" i="6"/>
  <c r="J2047" i="6" l="1"/>
  <c r="H2047" i="6"/>
  <c r="B2047" i="6"/>
  <c r="D2047" i="6"/>
  <c r="F2047" i="6"/>
  <c r="A2048" i="6"/>
  <c r="J2048" i="6" l="1"/>
  <c r="H2048" i="6"/>
  <c r="F2048" i="6"/>
  <c r="B2048" i="6"/>
  <c r="D2048" i="6"/>
  <c r="A2049" i="6"/>
  <c r="J2049" i="6" l="1"/>
  <c r="H2049" i="6"/>
  <c r="F2049" i="6"/>
  <c r="B2049" i="6"/>
  <c r="D2049" i="6"/>
  <c r="A2050" i="6"/>
  <c r="J2050" i="6" l="1"/>
  <c r="H2050" i="6"/>
  <c r="F2050" i="6"/>
  <c r="B2050" i="6"/>
  <c r="D2050" i="6"/>
  <c r="A2051" i="6"/>
  <c r="H2051" i="6" l="1"/>
  <c r="F2051" i="6"/>
  <c r="J2051" i="6"/>
  <c r="D2051" i="6"/>
  <c r="B2051" i="6"/>
  <c r="A2052" i="6"/>
  <c r="J2052" i="6" l="1"/>
  <c r="H2052" i="6"/>
  <c r="D2052" i="6"/>
  <c r="F2052" i="6"/>
  <c r="B2052" i="6"/>
  <c r="A2053" i="6"/>
  <c r="H2053" i="6" l="1"/>
  <c r="J2053" i="6"/>
  <c r="F2053" i="6"/>
  <c r="D2053" i="6"/>
  <c r="B2053" i="6"/>
  <c r="A2054" i="6"/>
  <c r="J2054" i="6" l="1"/>
  <c r="H2054" i="6"/>
  <c r="F2054" i="6"/>
  <c r="B2054" i="6"/>
  <c r="D2054" i="6"/>
  <c r="A2055" i="6"/>
  <c r="J2055" i="6" l="1"/>
  <c r="H2055" i="6"/>
  <c r="F2055" i="6"/>
  <c r="B2055" i="6"/>
  <c r="D2055" i="6"/>
  <c r="A2056" i="6"/>
  <c r="J2056" i="6" l="1"/>
  <c r="F2056" i="6"/>
  <c r="B2056" i="6"/>
  <c r="H2056" i="6"/>
  <c r="D2056" i="6"/>
  <c r="A2057" i="6"/>
  <c r="J2057" i="6" l="1"/>
  <c r="F2057" i="6"/>
  <c r="H2057" i="6"/>
  <c r="D2057" i="6"/>
  <c r="B2057" i="6"/>
  <c r="A2058" i="6"/>
  <c r="J2058" i="6" l="1"/>
  <c r="H2058" i="6"/>
  <c r="F2058" i="6"/>
  <c r="D2058" i="6"/>
  <c r="B2058" i="6"/>
  <c r="A2059" i="6"/>
  <c r="J2059" i="6" l="1"/>
  <c r="H2059" i="6"/>
  <c r="F2059" i="6"/>
  <c r="D2059" i="6"/>
  <c r="B2059" i="6"/>
  <c r="A2060" i="6"/>
  <c r="J2060" i="6" l="1"/>
  <c r="H2060" i="6"/>
  <c r="F2060" i="6"/>
  <c r="D2060" i="6"/>
  <c r="B2060" i="6"/>
  <c r="A2061" i="6"/>
  <c r="J2061" i="6" l="1"/>
  <c r="H2061" i="6"/>
  <c r="F2061" i="6"/>
  <c r="D2061" i="6"/>
  <c r="B2061" i="6"/>
  <c r="A2062" i="6"/>
  <c r="J2062" i="6" l="1"/>
  <c r="H2062" i="6"/>
  <c r="F2062" i="6"/>
  <c r="B2062" i="6"/>
  <c r="D2062" i="6"/>
  <c r="A2063" i="6"/>
  <c r="J2063" i="6" l="1"/>
  <c r="H2063" i="6"/>
  <c r="D2063" i="6"/>
  <c r="B2063" i="6"/>
  <c r="F2063" i="6"/>
  <c r="A2064" i="6"/>
  <c r="J2064" i="6" l="1"/>
  <c r="F2064" i="6"/>
  <c r="D2064" i="6"/>
  <c r="B2064" i="6"/>
  <c r="H2064" i="6"/>
  <c r="A2065" i="6"/>
  <c r="J2065" i="6" l="1"/>
  <c r="H2065" i="6"/>
  <c r="F2065" i="6"/>
  <c r="D2065" i="6"/>
  <c r="B2065" i="6"/>
  <c r="A2066" i="6"/>
  <c r="J2066" i="6" l="1"/>
  <c r="F2066" i="6"/>
  <c r="D2066" i="6"/>
  <c r="H2066" i="6"/>
  <c r="B2066" i="6"/>
  <c r="A2067" i="6"/>
  <c r="H2067" i="6" l="1"/>
  <c r="J2067" i="6"/>
  <c r="F2067" i="6"/>
  <c r="D2067" i="6"/>
  <c r="B2067" i="6"/>
  <c r="A2068" i="6"/>
  <c r="J2068" i="6" l="1"/>
  <c r="H2068" i="6"/>
  <c r="D2068" i="6"/>
  <c r="F2068" i="6"/>
  <c r="B2068" i="6"/>
  <c r="A2069" i="6"/>
  <c r="J2069" i="6" l="1"/>
  <c r="H2069" i="6"/>
  <c r="F2069" i="6"/>
  <c r="D2069" i="6"/>
  <c r="B2069" i="6"/>
  <c r="A2070" i="6"/>
  <c r="J2070" i="6" l="1"/>
  <c r="H2070" i="6"/>
  <c r="B2070" i="6"/>
  <c r="F2070" i="6"/>
  <c r="D2070" i="6"/>
  <c r="A2071" i="6"/>
  <c r="J2071" i="6" l="1"/>
  <c r="H2071" i="6"/>
  <c r="B2071" i="6"/>
  <c r="F2071" i="6"/>
  <c r="D2071" i="6"/>
  <c r="A2072" i="6"/>
  <c r="J2072" i="6" l="1"/>
  <c r="H2072" i="6"/>
  <c r="F2072" i="6"/>
  <c r="B2072" i="6"/>
  <c r="D2072" i="6"/>
  <c r="A2073" i="6"/>
  <c r="J2073" i="6" l="1"/>
  <c r="H2073" i="6"/>
  <c r="F2073" i="6"/>
  <c r="D2073" i="6"/>
  <c r="B2073" i="6"/>
  <c r="A2074" i="6"/>
  <c r="J2074" i="6" l="1"/>
  <c r="H2074" i="6"/>
  <c r="F2074" i="6"/>
  <c r="D2074" i="6"/>
  <c r="B2074" i="6"/>
  <c r="A2075" i="6"/>
  <c r="J2075" i="6" l="1"/>
  <c r="H2075" i="6"/>
  <c r="F2075" i="6"/>
  <c r="D2075" i="6"/>
  <c r="B2075" i="6"/>
  <c r="A2076" i="6"/>
  <c r="J2076" i="6" l="1"/>
  <c r="H2076" i="6"/>
  <c r="F2076" i="6"/>
  <c r="D2076" i="6"/>
  <c r="B2076" i="6"/>
  <c r="A2077" i="6"/>
  <c r="H2077" i="6" l="1"/>
  <c r="J2077" i="6"/>
  <c r="F2077" i="6"/>
  <c r="D2077" i="6"/>
  <c r="B2077" i="6"/>
  <c r="A2078" i="6"/>
  <c r="J2078" i="6" l="1"/>
  <c r="H2078" i="6"/>
  <c r="F2078" i="6"/>
  <c r="B2078" i="6"/>
  <c r="D2078" i="6"/>
  <c r="A2079" i="6"/>
  <c r="H2079" i="6" l="1"/>
  <c r="J2079" i="6"/>
  <c r="B2079" i="6"/>
  <c r="D2079" i="6"/>
  <c r="F2079" i="6"/>
  <c r="A2080" i="6"/>
  <c r="J2080" i="6" l="1"/>
  <c r="H2080" i="6"/>
  <c r="F2080" i="6"/>
  <c r="B2080" i="6"/>
  <c r="D2080" i="6"/>
  <c r="A2081" i="6"/>
  <c r="J2081" i="6" l="1"/>
  <c r="F2081" i="6"/>
  <c r="H2081" i="6"/>
  <c r="B2081" i="6"/>
  <c r="D2081" i="6"/>
  <c r="A2082" i="6"/>
  <c r="J2082" i="6" l="1"/>
  <c r="F2082" i="6"/>
  <c r="H2082" i="6"/>
  <c r="D2082" i="6"/>
  <c r="B2082" i="6"/>
  <c r="A2083" i="6"/>
  <c r="J2083" i="6" l="1"/>
  <c r="H2083" i="6"/>
  <c r="F2083" i="6"/>
  <c r="D2083" i="6"/>
  <c r="B2083" i="6"/>
  <c r="A2084" i="6"/>
  <c r="J2084" i="6" l="1"/>
  <c r="H2084" i="6"/>
  <c r="D2084" i="6"/>
  <c r="F2084" i="6"/>
  <c r="B2084" i="6"/>
  <c r="A2085" i="6"/>
  <c r="J2085" i="6" l="1"/>
  <c r="H2085" i="6"/>
  <c r="F2085" i="6"/>
  <c r="D2085" i="6"/>
  <c r="B2085" i="6"/>
  <c r="A2086" i="6"/>
  <c r="H2086" i="6" l="1"/>
  <c r="J2086" i="6"/>
  <c r="F2086" i="6"/>
  <c r="B2086" i="6"/>
  <c r="D2086" i="6"/>
  <c r="A2087" i="6"/>
  <c r="J2087" i="6" l="1"/>
  <c r="H2087" i="6"/>
  <c r="F2087" i="6"/>
  <c r="B2087" i="6"/>
  <c r="D2087" i="6"/>
  <c r="A2088" i="6"/>
  <c r="J2088" i="6" l="1"/>
  <c r="H2088" i="6"/>
  <c r="F2088" i="6"/>
  <c r="B2088" i="6"/>
  <c r="D2088" i="6"/>
  <c r="A2089" i="6"/>
  <c r="J2089" i="6" l="1"/>
  <c r="F2089" i="6"/>
  <c r="H2089" i="6"/>
  <c r="D2089" i="6"/>
  <c r="B2089" i="6"/>
  <c r="A2090" i="6"/>
  <c r="J2090" i="6" l="1"/>
  <c r="H2090" i="6"/>
  <c r="F2090" i="6"/>
  <c r="B2090" i="6"/>
  <c r="D2090" i="6"/>
  <c r="A2091" i="6"/>
  <c r="J2091" i="6" l="1"/>
  <c r="H2091" i="6"/>
  <c r="F2091" i="6"/>
  <c r="D2091" i="6"/>
  <c r="B2091" i="6"/>
  <c r="A2092" i="6"/>
  <c r="J2092" i="6" l="1"/>
  <c r="H2092" i="6"/>
  <c r="F2092" i="6"/>
  <c r="D2092" i="6"/>
  <c r="B2092" i="6"/>
  <c r="A2093" i="6"/>
  <c r="J2093" i="6" l="1"/>
  <c r="H2093" i="6"/>
  <c r="F2093" i="6"/>
  <c r="D2093" i="6"/>
  <c r="B2093" i="6"/>
  <c r="A2094" i="6"/>
  <c r="J2094" i="6" l="1"/>
  <c r="F2094" i="6"/>
  <c r="B2094" i="6"/>
  <c r="D2094" i="6"/>
  <c r="H2094" i="6"/>
  <c r="A2095" i="6"/>
  <c r="J2095" i="6" l="1"/>
  <c r="H2095" i="6"/>
  <c r="D2095" i="6"/>
  <c r="B2095" i="6"/>
  <c r="F2095" i="6"/>
  <c r="A2096" i="6"/>
  <c r="J2096" i="6" l="1"/>
  <c r="H2096" i="6"/>
  <c r="F2096" i="6"/>
  <c r="D2096" i="6"/>
  <c r="B2096" i="6"/>
  <c r="A2097" i="6"/>
  <c r="J2097" i="6" l="1"/>
  <c r="H2097" i="6"/>
  <c r="F2097" i="6"/>
  <c r="D2097" i="6"/>
  <c r="B2097" i="6"/>
  <c r="A2098" i="6"/>
  <c r="J2098" i="6" l="1"/>
  <c r="H2098" i="6"/>
  <c r="F2098" i="6"/>
  <c r="D2098" i="6"/>
  <c r="B2098" i="6"/>
  <c r="A2099" i="6"/>
  <c r="H2099" i="6" l="1"/>
  <c r="F2099" i="6"/>
  <c r="D2099" i="6"/>
  <c r="B2099" i="6"/>
  <c r="J2099" i="6"/>
  <c r="A2100" i="6"/>
  <c r="J2100" i="6" l="1"/>
  <c r="H2100" i="6"/>
  <c r="D2100" i="6"/>
  <c r="F2100" i="6"/>
  <c r="B2100" i="6"/>
  <c r="A2101" i="6"/>
  <c r="H2101" i="6" l="1"/>
  <c r="J2101" i="6"/>
  <c r="F2101" i="6"/>
  <c r="D2101" i="6"/>
  <c r="B2101" i="6"/>
  <c r="A2102" i="6"/>
  <c r="J2102" i="6" l="1"/>
  <c r="H2102" i="6"/>
  <c r="B2102" i="6"/>
  <c r="F2102" i="6"/>
  <c r="D2102" i="6"/>
  <c r="A2103" i="6"/>
  <c r="J2103" i="6" l="1"/>
  <c r="H2103" i="6"/>
  <c r="B2103" i="6"/>
  <c r="F2103" i="6"/>
  <c r="D2103" i="6"/>
  <c r="A2104" i="6"/>
  <c r="J2104" i="6" l="1"/>
  <c r="H2104" i="6"/>
  <c r="F2104" i="6"/>
  <c r="B2104" i="6"/>
  <c r="D2104" i="6"/>
  <c r="A2105" i="6"/>
  <c r="J2105" i="6" l="1"/>
  <c r="F2105" i="6"/>
  <c r="H2105" i="6"/>
  <c r="D2105" i="6"/>
  <c r="B2105" i="6"/>
  <c r="A2106" i="6"/>
  <c r="J2106" i="6" l="1"/>
  <c r="F2106" i="6"/>
  <c r="D2106" i="6"/>
  <c r="B2106" i="6"/>
  <c r="H2106" i="6"/>
  <c r="A2107" i="6"/>
  <c r="J2107" i="6" l="1"/>
  <c r="H2107" i="6"/>
  <c r="F2107" i="6"/>
  <c r="D2107" i="6"/>
  <c r="B2107" i="6"/>
  <c r="A2108" i="6"/>
  <c r="J2108" i="6" l="1"/>
  <c r="H2108" i="6"/>
  <c r="F2108" i="6"/>
  <c r="D2108" i="6"/>
  <c r="B2108" i="6"/>
  <c r="A2109" i="6"/>
  <c r="J2109" i="6" l="1"/>
  <c r="H2109" i="6"/>
  <c r="F2109" i="6"/>
  <c r="D2109" i="6"/>
  <c r="B2109" i="6"/>
  <c r="A2110" i="6"/>
  <c r="H2110" i="6" l="1"/>
  <c r="F2110" i="6"/>
  <c r="J2110" i="6"/>
  <c r="B2110" i="6"/>
  <c r="D2110" i="6"/>
  <c r="A2111" i="6"/>
  <c r="H2111" i="6" l="1"/>
  <c r="J2111" i="6"/>
  <c r="B2111" i="6"/>
  <c r="D2111" i="6"/>
  <c r="F2111" i="6"/>
  <c r="A2112" i="6"/>
  <c r="J2112" i="6" l="1"/>
  <c r="H2112" i="6"/>
  <c r="F2112" i="6"/>
  <c r="B2112" i="6"/>
  <c r="D2112" i="6"/>
  <c r="A2113" i="6"/>
  <c r="J2113" i="6" l="1"/>
  <c r="H2113" i="6"/>
  <c r="F2113" i="6"/>
  <c r="B2113" i="6"/>
  <c r="D2113" i="6"/>
  <c r="A2114" i="6"/>
  <c r="J2114" i="6" l="1"/>
  <c r="F2114" i="6"/>
  <c r="H2114" i="6"/>
  <c r="B2114" i="6"/>
  <c r="D2114" i="6"/>
  <c r="A2115" i="6"/>
  <c r="H2115" i="6" l="1"/>
  <c r="J2115" i="6"/>
  <c r="F2115" i="6"/>
  <c r="D2115" i="6"/>
  <c r="B2115" i="6"/>
  <c r="A2116" i="6"/>
  <c r="J2116" i="6" l="1"/>
  <c r="H2116" i="6"/>
  <c r="D2116" i="6"/>
  <c r="F2116" i="6"/>
  <c r="B2116" i="6"/>
  <c r="A2117" i="6"/>
  <c r="J2117" i="6" l="1"/>
  <c r="H2117" i="6"/>
  <c r="F2117" i="6"/>
  <c r="D2117" i="6"/>
  <c r="B2117" i="6"/>
  <c r="A2118" i="6"/>
  <c r="J2118" i="6" l="1"/>
  <c r="H2118" i="6"/>
  <c r="F2118" i="6"/>
  <c r="B2118" i="6"/>
  <c r="D2118" i="6"/>
  <c r="A2119" i="6"/>
  <c r="J2119" i="6" l="1"/>
  <c r="H2119" i="6"/>
  <c r="F2119" i="6"/>
  <c r="B2119" i="6"/>
  <c r="D2119" i="6"/>
  <c r="A2120" i="6"/>
  <c r="J2120" i="6" l="1"/>
  <c r="H2120" i="6"/>
  <c r="F2120" i="6"/>
  <c r="B2120" i="6"/>
  <c r="D2120" i="6"/>
  <c r="A2121" i="6"/>
  <c r="J2121" i="6" l="1"/>
  <c r="H2121" i="6"/>
  <c r="F2121" i="6"/>
  <c r="D2121" i="6"/>
  <c r="B2121" i="6"/>
  <c r="A2122" i="6"/>
  <c r="J2122" i="6" l="1"/>
  <c r="H2122" i="6"/>
  <c r="F2122" i="6"/>
  <c r="D2122" i="6"/>
  <c r="B2122" i="6"/>
  <c r="A2123" i="6"/>
  <c r="J2123" i="6" l="1"/>
  <c r="H2123" i="6"/>
  <c r="F2123" i="6"/>
  <c r="B2123" i="6"/>
  <c r="D2123" i="6"/>
  <c r="A2124" i="6"/>
  <c r="J2124" i="6" l="1"/>
  <c r="H2124" i="6"/>
  <c r="F2124" i="6"/>
  <c r="D2124" i="6"/>
  <c r="B2124" i="6"/>
  <c r="A2125" i="6"/>
  <c r="J2125" i="6" l="1"/>
  <c r="H2125" i="6"/>
  <c r="F2125" i="6"/>
  <c r="D2125" i="6"/>
  <c r="B2125" i="6"/>
  <c r="A2126" i="6"/>
  <c r="J2126" i="6" l="1"/>
  <c r="H2126" i="6"/>
  <c r="F2126" i="6"/>
  <c r="B2126" i="6"/>
  <c r="D2126" i="6"/>
  <c r="A2127" i="6"/>
  <c r="J2127" i="6" l="1"/>
  <c r="H2127" i="6"/>
  <c r="D2127" i="6"/>
  <c r="B2127" i="6"/>
  <c r="F2127" i="6"/>
  <c r="A2128" i="6"/>
  <c r="J2128" i="6" l="1"/>
  <c r="H2128" i="6"/>
  <c r="F2128" i="6"/>
  <c r="D2128" i="6"/>
  <c r="B2128" i="6"/>
  <c r="A2129" i="6"/>
  <c r="J2129" i="6" l="1"/>
  <c r="H2129" i="6"/>
  <c r="F2129" i="6"/>
  <c r="D2129" i="6"/>
  <c r="B2129" i="6"/>
  <c r="A2130" i="6"/>
  <c r="J2130" i="6" l="1"/>
  <c r="F2130" i="6"/>
  <c r="H2130" i="6"/>
  <c r="D2130" i="6"/>
  <c r="B2130" i="6"/>
  <c r="A2131" i="6"/>
  <c r="H2131" i="6" l="1"/>
  <c r="J2131" i="6"/>
  <c r="F2131" i="6"/>
  <c r="D2131" i="6"/>
  <c r="B2131" i="6"/>
  <c r="A2132" i="6"/>
  <c r="J2132" i="6" l="1"/>
  <c r="H2132" i="6"/>
  <c r="D2132" i="6"/>
  <c r="F2132" i="6"/>
  <c r="B2132" i="6"/>
  <c r="A2133" i="6"/>
  <c r="H2133" i="6" l="1"/>
  <c r="J2133" i="6"/>
  <c r="F2133" i="6"/>
  <c r="D2133" i="6"/>
  <c r="B2133" i="6"/>
  <c r="A2134" i="6"/>
  <c r="J2134" i="6" l="1"/>
  <c r="H2134" i="6"/>
  <c r="B2134" i="6"/>
  <c r="F2134" i="6"/>
  <c r="D2134" i="6"/>
  <c r="A2135" i="6"/>
  <c r="J2135" i="6" l="1"/>
  <c r="H2135" i="6"/>
  <c r="B2135" i="6"/>
  <c r="D2135" i="6"/>
  <c r="F2135" i="6"/>
  <c r="A2136" i="6"/>
  <c r="J2136" i="6" l="1"/>
  <c r="H2136" i="6"/>
  <c r="F2136" i="6"/>
  <c r="B2136" i="6"/>
  <c r="D2136" i="6"/>
  <c r="A2137" i="6"/>
  <c r="J2137" i="6" l="1"/>
  <c r="H2137" i="6"/>
  <c r="F2137" i="6"/>
  <c r="D2137" i="6"/>
  <c r="B2137" i="6"/>
  <c r="A2138" i="6"/>
  <c r="J2138" i="6" l="1"/>
  <c r="H2138" i="6"/>
  <c r="F2138" i="6"/>
  <c r="D2138" i="6"/>
  <c r="B2138" i="6"/>
  <c r="A2139" i="6"/>
  <c r="J2139" i="6" l="1"/>
  <c r="H2139" i="6"/>
  <c r="F2139" i="6"/>
  <c r="D2139" i="6"/>
  <c r="B2139" i="6"/>
  <c r="A2140" i="6"/>
  <c r="J2140" i="6" l="1"/>
  <c r="H2140" i="6"/>
  <c r="F2140" i="6"/>
  <c r="D2140" i="6"/>
  <c r="B2140" i="6"/>
  <c r="A2141" i="6"/>
  <c r="H2141" i="6" l="1"/>
  <c r="J2141" i="6"/>
  <c r="F2141" i="6"/>
  <c r="D2141" i="6"/>
  <c r="B2141" i="6"/>
  <c r="A2142" i="6"/>
  <c r="J2142" i="6" l="1"/>
  <c r="H2142" i="6"/>
  <c r="F2142" i="6"/>
  <c r="B2142" i="6"/>
  <c r="D2142" i="6"/>
  <c r="A2143" i="6"/>
  <c r="J2143" i="6" l="1"/>
  <c r="H2143" i="6"/>
  <c r="B2143" i="6"/>
  <c r="D2143" i="6"/>
  <c r="F2143" i="6"/>
  <c r="A2144" i="6"/>
  <c r="J2144" i="6" l="1"/>
  <c r="F2144" i="6"/>
  <c r="H2144" i="6"/>
  <c r="B2144" i="6"/>
  <c r="D2144" i="6"/>
  <c r="A2145" i="6"/>
  <c r="J2145" i="6" l="1"/>
  <c r="F2145" i="6"/>
  <c r="H2145" i="6"/>
  <c r="B2145" i="6"/>
  <c r="D2145" i="6"/>
  <c r="A2146" i="6"/>
  <c r="J2146" i="6" l="1"/>
  <c r="H2146" i="6"/>
  <c r="F2146" i="6"/>
  <c r="D2146" i="6"/>
  <c r="B2146" i="6"/>
  <c r="A2147" i="6"/>
  <c r="J2147" i="6" l="1"/>
  <c r="H2147" i="6"/>
  <c r="F2147" i="6"/>
  <c r="D2147" i="6"/>
  <c r="B2147" i="6"/>
  <c r="A2148" i="6"/>
  <c r="J2148" i="6" l="1"/>
  <c r="H2148" i="6"/>
  <c r="D2148" i="6"/>
  <c r="F2148" i="6"/>
  <c r="B2148" i="6"/>
  <c r="A2149" i="6"/>
  <c r="J2149" i="6" l="1"/>
  <c r="H2149" i="6"/>
  <c r="F2149" i="6"/>
  <c r="D2149" i="6"/>
  <c r="B2149" i="6"/>
  <c r="A2150" i="6"/>
  <c r="J2150" i="6" l="1"/>
  <c r="H2150" i="6"/>
  <c r="F2150" i="6"/>
  <c r="B2150" i="6"/>
  <c r="D2150" i="6"/>
  <c r="A2151" i="6"/>
  <c r="J2151" i="6" l="1"/>
  <c r="H2151" i="6"/>
  <c r="F2151" i="6"/>
  <c r="B2151" i="6"/>
  <c r="D2151" i="6"/>
  <c r="A2152" i="6"/>
  <c r="J2152" i="6" l="1"/>
  <c r="H2152" i="6"/>
  <c r="F2152" i="6"/>
  <c r="B2152" i="6"/>
  <c r="D2152" i="6"/>
  <c r="A2153" i="6"/>
  <c r="J2153" i="6" l="1"/>
  <c r="F2153" i="6"/>
  <c r="H2153" i="6"/>
  <c r="D2153" i="6"/>
  <c r="B2153" i="6"/>
  <c r="A2154" i="6"/>
  <c r="J2154" i="6" l="1"/>
  <c r="H2154" i="6"/>
  <c r="F2154" i="6"/>
  <c r="D2154" i="6"/>
  <c r="B2154" i="6"/>
  <c r="A2155" i="6"/>
  <c r="J2155" i="6" l="1"/>
  <c r="H2155" i="6"/>
  <c r="F2155" i="6"/>
  <c r="D2155" i="6"/>
  <c r="B2155" i="6"/>
  <c r="A2156" i="6"/>
  <c r="J2156" i="6" l="1"/>
  <c r="H2156" i="6"/>
  <c r="F2156" i="6"/>
  <c r="D2156" i="6"/>
  <c r="B2156" i="6"/>
  <c r="A2157" i="6"/>
  <c r="J2157" i="6" l="1"/>
  <c r="H2157" i="6"/>
  <c r="F2157" i="6"/>
  <c r="D2157" i="6"/>
  <c r="B2157" i="6"/>
  <c r="A2158" i="6"/>
  <c r="J2158" i="6" l="1"/>
  <c r="H2158" i="6"/>
  <c r="F2158" i="6"/>
  <c r="B2158" i="6"/>
  <c r="D2158" i="6"/>
  <c r="A2159" i="6"/>
  <c r="J2159" i="6" l="1"/>
  <c r="D2159" i="6"/>
  <c r="B2159" i="6"/>
  <c r="F2159" i="6"/>
  <c r="H2159" i="6"/>
  <c r="A2160" i="6"/>
  <c r="J2160" i="6" l="1"/>
  <c r="H2160" i="6"/>
  <c r="F2160" i="6"/>
  <c r="D2160" i="6"/>
  <c r="B2160" i="6"/>
  <c r="A2161" i="6"/>
  <c r="J2161" i="6" l="1"/>
  <c r="H2161" i="6"/>
  <c r="F2161" i="6"/>
  <c r="D2161" i="6"/>
  <c r="B2161" i="6"/>
  <c r="A2162" i="6"/>
  <c r="J2162" i="6" l="1"/>
  <c r="H2162" i="6"/>
  <c r="F2162" i="6"/>
  <c r="D2162" i="6"/>
  <c r="B2162" i="6"/>
  <c r="A2163" i="6"/>
  <c r="H2163" i="6" l="1"/>
  <c r="F2163" i="6"/>
  <c r="D2163" i="6"/>
  <c r="B2163" i="6"/>
  <c r="J2163" i="6"/>
  <c r="A2164" i="6"/>
  <c r="J2164" i="6" l="1"/>
  <c r="H2164" i="6"/>
  <c r="D2164" i="6"/>
  <c r="F2164" i="6"/>
  <c r="B2164" i="6"/>
  <c r="A2165" i="6"/>
  <c r="H2165" i="6" l="1"/>
  <c r="J2165" i="6"/>
  <c r="F2165" i="6"/>
  <c r="D2165" i="6"/>
  <c r="B2165" i="6"/>
  <c r="A2166" i="6"/>
  <c r="J2166" i="6" l="1"/>
  <c r="H2166" i="6"/>
  <c r="B2166" i="6"/>
  <c r="F2166" i="6"/>
  <c r="D2166" i="6"/>
  <c r="A2167" i="6"/>
  <c r="J2167" i="6" l="1"/>
  <c r="B2167" i="6"/>
  <c r="H2167" i="6"/>
  <c r="F2167" i="6"/>
  <c r="D2167" i="6"/>
  <c r="A2168" i="6"/>
  <c r="J2168" i="6" l="1"/>
  <c r="H2168" i="6"/>
  <c r="F2168" i="6"/>
  <c r="B2168" i="6"/>
  <c r="D2168" i="6"/>
  <c r="A2169" i="6"/>
  <c r="J2169" i="6" l="1"/>
  <c r="F2169" i="6"/>
  <c r="D2169" i="6"/>
  <c r="B2169" i="6"/>
  <c r="H2169" i="6"/>
  <c r="A2170" i="6"/>
  <c r="J2170" i="6" l="1"/>
  <c r="F2170" i="6"/>
  <c r="H2170" i="6"/>
  <c r="D2170" i="6"/>
  <c r="B2170" i="6"/>
  <c r="A2171" i="6"/>
  <c r="J2171" i="6" l="1"/>
  <c r="H2171" i="6"/>
  <c r="F2171" i="6"/>
  <c r="D2171" i="6"/>
  <c r="B2171" i="6"/>
  <c r="A2172" i="6"/>
  <c r="J2172" i="6" l="1"/>
  <c r="H2172" i="6"/>
  <c r="F2172" i="6"/>
  <c r="D2172" i="6"/>
  <c r="B2172" i="6"/>
  <c r="A2173" i="6"/>
  <c r="J2173" i="6" l="1"/>
  <c r="H2173" i="6"/>
  <c r="F2173" i="6"/>
  <c r="D2173" i="6"/>
  <c r="B2173" i="6"/>
  <c r="A2174" i="6"/>
  <c r="J2174" i="6" l="1"/>
  <c r="H2174" i="6"/>
  <c r="F2174" i="6"/>
  <c r="B2174" i="6"/>
  <c r="D2174" i="6"/>
  <c r="A2175" i="6"/>
  <c r="J2175" i="6" l="1"/>
  <c r="H2175" i="6"/>
  <c r="B2175" i="6"/>
  <c r="D2175" i="6"/>
  <c r="F2175" i="6"/>
  <c r="A2176" i="6"/>
  <c r="J2176" i="6" l="1"/>
  <c r="H2176" i="6"/>
  <c r="F2176" i="6"/>
  <c r="B2176" i="6"/>
  <c r="D2176" i="6"/>
  <c r="A2177" i="6"/>
  <c r="J2177" i="6" l="1"/>
  <c r="H2177" i="6"/>
  <c r="F2177" i="6"/>
  <c r="B2177" i="6"/>
  <c r="D2177" i="6"/>
  <c r="A2178" i="6"/>
  <c r="J2178" i="6" l="1"/>
  <c r="H2178" i="6"/>
  <c r="F2178" i="6"/>
  <c r="B2178" i="6"/>
  <c r="D2178" i="6"/>
  <c r="A2179" i="6"/>
  <c r="H2179" i="6" l="1"/>
  <c r="J2179" i="6"/>
  <c r="F2179" i="6"/>
  <c r="D2179" i="6"/>
  <c r="B2179" i="6"/>
  <c r="A2180" i="6"/>
  <c r="J2180" i="6" l="1"/>
  <c r="H2180" i="6"/>
  <c r="D2180" i="6"/>
  <c r="F2180" i="6"/>
  <c r="B2180" i="6"/>
  <c r="A2181" i="6"/>
  <c r="J2181" i="6" l="1"/>
  <c r="H2181" i="6"/>
  <c r="F2181" i="6"/>
  <c r="D2181" i="6"/>
  <c r="B2181" i="6"/>
  <c r="A2182" i="6"/>
  <c r="J2182" i="6" l="1"/>
  <c r="H2182" i="6"/>
  <c r="F2182" i="6"/>
  <c r="B2182" i="6"/>
  <c r="D2182" i="6"/>
  <c r="A2183" i="6"/>
  <c r="J2183" i="6" l="1"/>
  <c r="H2183" i="6"/>
  <c r="F2183" i="6"/>
  <c r="B2183" i="6"/>
  <c r="D2183" i="6"/>
  <c r="A2184" i="6"/>
  <c r="J2184" i="6" l="1"/>
  <c r="F2184" i="6"/>
  <c r="H2184" i="6"/>
  <c r="B2184" i="6"/>
  <c r="D2184" i="6"/>
  <c r="A2185" i="6"/>
  <c r="J2185" i="6" l="1"/>
  <c r="F2185" i="6"/>
  <c r="H2185" i="6"/>
  <c r="D2185" i="6"/>
  <c r="B2185" i="6"/>
  <c r="A2186" i="6"/>
  <c r="J2186" i="6" l="1"/>
  <c r="H2186" i="6"/>
  <c r="F2186" i="6"/>
  <c r="D2186" i="6"/>
  <c r="B2186" i="6"/>
  <c r="A2187" i="6"/>
  <c r="J2187" i="6" l="1"/>
  <c r="H2187" i="6"/>
  <c r="F2187" i="6"/>
  <c r="D2187" i="6"/>
  <c r="B2187" i="6"/>
  <c r="A2188" i="6"/>
  <c r="J2188" i="6" l="1"/>
  <c r="H2188" i="6"/>
  <c r="F2188" i="6"/>
  <c r="D2188" i="6"/>
  <c r="B2188" i="6"/>
  <c r="A2189" i="6"/>
  <c r="H2189" i="6" l="1"/>
  <c r="J2189" i="6"/>
  <c r="F2189" i="6"/>
  <c r="D2189" i="6"/>
  <c r="B2189" i="6"/>
  <c r="A2190" i="6"/>
  <c r="J2190" i="6" l="1"/>
  <c r="H2190" i="6"/>
  <c r="F2190" i="6"/>
  <c r="B2190" i="6"/>
  <c r="D2190" i="6"/>
  <c r="A2191" i="6"/>
  <c r="J2191" i="6" l="1"/>
  <c r="H2191" i="6"/>
  <c r="D2191" i="6"/>
  <c r="B2191" i="6"/>
  <c r="F2191" i="6"/>
  <c r="A2192" i="6"/>
  <c r="J2192" i="6" l="1"/>
  <c r="H2192" i="6"/>
  <c r="F2192" i="6"/>
  <c r="D2192" i="6"/>
  <c r="B2192" i="6"/>
  <c r="A2193" i="6"/>
  <c r="J2193" i="6" l="1"/>
  <c r="H2193" i="6"/>
  <c r="F2193" i="6"/>
  <c r="D2193" i="6"/>
  <c r="B2193" i="6"/>
  <c r="A2194" i="6"/>
  <c r="J2194" i="6" l="1"/>
  <c r="F2194" i="6"/>
  <c r="H2194" i="6"/>
  <c r="D2194" i="6"/>
  <c r="B2194" i="6"/>
  <c r="A2195" i="6"/>
  <c r="H2195" i="6" l="1"/>
  <c r="J2195" i="6"/>
  <c r="F2195" i="6"/>
  <c r="D2195" i="6"/>
  <c r="B2195" i="6"/>
  <c r="A2196" i="6"/>
  <c r="J2196" i="6" l="1"/>
  <c r="H2196" i="6"/>
  <c r="D2196" i="6"/>
  <c r="F2196" i="6"/>
  <c r="B2196" i="6"/>
  <c r="A2197" i="6"/>
  <c r="H2197" i="6" l="1"/>
  <c r="F2197" i="6"/>
  <c r="D2197" i="6"/>
  <c r="J2197" i="6"/>
  <c r="B2197" i="6"/>
  <c r="A2198" i="6"/>
  <c r="J2198" i="6" l="1"/>
  <c r="H2198" i="6"/>
  <c r="B2198" i="6"/>
  <c r="F2198" i="6"/>
  <c r="D2198" i="6"/>
  <c r="A2199" i="6"/>
  <c r="J2199" i="6" l="1"/>
  <c r="H2199" i="6"/>
  <c r="B2199" i="6"/>
  <c r="D2199" i="6"/>
  <c r="F2199" i="6"/>
  <c r="A2200" i="6"/>
  <c r="J2200" i="6" l="1"/>
  <c r="H2200" i="6"/>
  <c r="F2200" i="6"/>
  <c r="B2200" i="6"/>
  <c r="D2200" i="6"/>
  <c r="A2201" i="6"/>
  <c r="J2201" i="6" l="1"/>
  <c r="H2201" i="6"/>
  <c r="F2201" i="6"/>
  <c r="D2201" i="6"/>
  <c r="B2201" i="6"/>
  <c r="A2202" i="6"/>
  <c r="J2202" i="6" l="1"/>
  <c r="H2202" i="6"/>
  <c r="F2202" i="6"/>
  <c r="D2202" i="6"/>
  <c r="B2202" i="6"/>
  <c r="A2203" i="6"/>
  <c r="J2203" i="6" l="1"/>
  <c r="H2203" i="6"/>
  <c r="F2203" i="6"/>
  <c r="D2203" i="6"/>
  <c r="B2203" i="6"/>
  <c r="A2204" i="6"/>
  <c r="J2204" i="6" l="1"/>
  <c r="H2204" i="6"/>
  <c r="F2204" i="6"/>
  <c r="D2204" i="6"/>
  <c r="B2204" i="6"/>
  <c r="A2205" i="6"/>
  <c r="J2205" i="6" l="1"/>
  <c r="H2205" i="6"/>
  <c r="F2205" i="6"/>
  <c r="D2205" i="6"/>
  <c r="B2205" i="6"/>
  <c r="A2206" i="6"/>
  <c r="J2206" i="6" l="1"/>
  <c r="H2206" i="6"/>
  <c r="F2206" i="6"/>
  <c r="B2206" i="6"/>
  <c r="D2206" i="6"/>
  <c r="A2207" i="6"/>
  <c r="J2207" i="6" l="1"/>
  <c r="H2207" i="6"/>
  <c r="B2207" i="6"/>
  <c r="D2207" i="6"/>
  <c r="F2207" i="6"/>
  <c r="A2208" i="6"/>
  <c r="J2208" i="6" l="1"/>
  <c r="H2208" i="6"/>
  <c r="F2208" i="6"/>
  <c r="B2208" i="6"/>
  <c r="D2208" i="6"/>
  <c r="A2209" i="6"/>
  <c r="J2209" i="6" l="1"/>
  <c r="F2209" i="6"/>
  <c r="H2209" i="6"/>
  <c r="B2209" i="6"/>
  <c r="D2209" i="6"/>
  <c r="A2210" i="6"/>
  <c r="J2210" i="6" l="1"/>
  <c r="F2210" i="6"/>
  <c r="H2210" i="6"/>
  <c r="D2210" i="6"/>
  <c r="B2210" i="6"/>
  <c r="A2211" i="6"/>
  <c r="J2211" i="6" l="1"/>
  <c r="H2211" i="6"/>
  <c r="F2211" i="6"/>
  <c r="D2211" i="6"/>
  <c r="B2211" i="6"/>
  <c r="A2212" i="6"/>
  <c r="J2212" i="6" l="1"/>
  <c r="H2212" i="6"/>
  <c r="D2212" i="6"/>
  <c r="F2212" i="6"/>
  <c r="B2212" i="6"/>
  <c r="A2213" i="6"/>
  <c r="J2213" i="6" l="1"/>
  <c r="H2213" i="6"/>
  <c r="F2213" i="6"/>
  <c r="D2213" i="6"/>
  <c r="B2213" i="6"/>
  <c r="A2214" i="6"/>
  <c r="H2214" i="6" l="1"/>
  <c r="J2214" i="6"/>
  <c r="F2214" i="6"/>
  <c r="B2214" i="6"/>
  <c r="D2214" i="6"/>
  <c r="A2215" i="6"/>
  <c r="J2215" i="6" l="1"/>
  <c r="H2215" i="6"/>
  <c r="F2215" i="6"/>
  <c r="B2215" i="6"/>
  <c r="D2215" i="6"/>
  <c r="A2216" i="6"/>
  <c r="J2216" i="6" l="1"/>
  <c r="H2216" i="6"/>
  <c r="F2216" i="6"/>
  <c r="B2216" i="6"/>
  <c r="D2216" i="6"/>
  <c r="A2217" i="6"/>
  <c r="J2217" i="6" l="1"/>
  <c r="F2217" i="6"/>
  <c r="H2217" i="6"/>
  <c r="D2217" i="6"/>
  <c r="B2217" i="6"/>
  <c r="A2218" i="6"/>
  <c r="J2218" i="6" l="1"/>
  <c r="H2218" i="6"/>
  <c r="F2218" i="6"/>
  <c r="B2218" i="6"/>
  <c r="D2218" i="6"/>
  <c r="A2219" i="6"/>
  <c r="J2219" i="6" l="1"/>
  <c r="H2219" i="6"/>
  <c r="F2219" i="6"/>
  <c r="D2219" i="6"/>
  <c r="B2219" i="6"/>
  <c r="A2220" i="6"/>
  <c r="J2220" i="6" l="1"/>
  <c r="H2220" i="6"/>
  <c r="F2220" i="6"/>
  <c r="D2220" i="6"/>
  <c r="B2220" i="6"/>
  <c r="A2221" i="6"/>
  <c r="H2221" i="6" l="1"/>
  <c r="J2221" i="6"/>
  <c r="F2221" i="6"/>
  <c r="D2221" i="6"/>
  <c r="B2221" i="6"/>
  <c r="A2222" i="6"/>
  <c r="J2222" i="6" l="1"/>
  <c r="F2222" i="6"/>
  <c r="B2222" i="6"/>
  <c r="H2222" i="6"/>
  <c r="D2222" i="6"/>
  <c r="A2223" i="6"/>
  <c r="J2223" i="6" l="1"/>
  <c r="H2223" i="6"/>
  <c r="D2223" i="6"/>
  <c r="B2223" i="6"/>
  <c r="F2223" i="6"/>
  <c r="A2224" i="6"/>
  <c r="J2224" i="6" l="1"/>
  <c r="H2224" i="6"/>
  <c r="F2224" i="6"/>
  <c r="D2224" i="6"/>
  <c r="B2224" i="6"/>
  <c r="A2225" i="6"/>
  <c r="J2225" i="6" l="1"/>
  <c r="H2225" i="6"/>
  <c r="F2225" i="6"/>
  <c r="D2225" i="6"/>
  <c r="B2225" i="6"/>
  <c r="A2226" i="6"/>
  <c r="J2226" i="6" l="1"/>
  <c r="H2226" i="6"/>
  <c r="F2226" i="6"/>
  <c r="D2226" i="6"/>
  <c r="B2226" i="6"/>
  <c r="A2227" i="6"/>
  <c r="H2227" i="6" l="1"/>
  <c r="J2227" i="6"/>
  <c r="F2227" i="6"/>
  <c r="D2227" i="6"/>
  <c r="B2227" i="6"/>
  <c r="A2228" i="6"/>
  <c r="J2228" i="6" l="1"/>
  <c r="H2228" i="6"/>
  <c r="D2228" i="6"/>
  <c r="F2228" i="6"/>
  <c r="B2228" i="6"/>
  <c r="A2229" i="6"/>
  <c r="J2229" i="6" l="1"/>
  <c r="H2229" i="6"/>
  <c r="F2229" i="6"/>
  <c r="D2229" i="6"/>
  <c r="B2229" i="6"/>
  <c r="A2230" i="6"/>
  <c r="J2230" i="6" l="1"/>
  <c r="H2230" i="6"/>
  <c r="B2230" i="6"/>
  <c r="F2230" i="6"/>
  <c r="D2230" i="6"/>
  <c r="A2231" i="6"/>
  <c r="J2231" i="6" l="1"/>
  <c r="H2231" i="6"/>
  <c r="B2231" i="6"/>
  <c r="F2231" i="6"/>
  <c r="D2231" i="6"/>
  <c r="A2232" i="6"/>
  <c r="J2232" i="6" l="1"/>
  <c r="H2232" i="6"/>
  <c r="F2232" i="6"/>
  <c r="B2232" i="6"/>
  <c r="D2232" i="6"/>
  <c r="A2233" i="6"/>
  <c r="J2233" i="6" l="1"/>
  <c r="F2233" i="6"/>
  <c r="H2233" i="6"/>
  <c r="D2233" i="6"/>
  <c r="B2233" i="6"/>
  <c r="A2234" i="6"/>
  <c r="J2234" i="6" l="1"/>
  <c r="F2234" i="6"/>
  <c r="H2234" i="6"/>
  <c r="D2234" i="6"/>
  <c r="B2234" i="6"/>
  <c r="A2235" i="6"/>
  <c r="J2235" i="6" l="1"/>
  <c r="H2235" i="6"/>
  <c r="F2235" i="6"/>
  <c r="D2235" i="6"/>
  <c r="B2235" i="6"/>
  <c r="A2236" i="6"/>
  <c r="J2236" i="6" l="1"/>
  <c r="H2236" i="6"/>
  <c r="F2236" i="6"/>
  <c r="D2236" i="6"/>
  <c r="B2236" i="6"/>
  <c r="A2237" i="6"/>
  <c r="J2237" i="6" l="1"/>
  <c r="H2237" i="6"/>
  <c r="F2237" i="6"/>
  <c r="D2237" i="6"/>
  <c r="B2237" i="6"/>
  <c r="A2238" i="6"/>
  <c r="J2238" i="6" l="1"/>
  <c r="H2238" i="6"/>
  <c r="F2238" i="6"/>
  <c r="B2238" i="6"/>
  <c r="D2238" i="6"/>
  <c r="A2239" i="6"/>
  <c r="J2239" i="6" l="1"/>
  <c r="H2239" i="6"/>
  <c r="B2239" i="6"/>
  <c r="D2239" i="6"/>
  <c r="F2239" i="6"/>
  <c r="A2240" i="6"/>
  <c r="J2240" i="6" l="1"/>
  <c r="H2240" i="6"/>
  <c r="F2240" i="6"/>
  <c r="B2240" i="6"/>
  <c r="D2240" i="6"/>
  <c r="A2241" i="6"/>
  <c r="J2241" i="6" l="1"/>
  <c r="H2241" i="6"/>
  <c r="F2241" i="6"/>
  <c r="B2241" i="6"/>
  <c r="D2241" i="6"/>
  <c r="A2242" i="6"/>
  <c r="J2242" i="6" l="1"/>
  <c r="F2242" i="6"/>
  <c r="H2242" i="6"/>
  <c r="B2242" i="6"/>
  <c r="D2242" i="6"/>
  <c r="A2243" i="6"/>
  <c r="H2243" i="6" l="1"/>
  <c r="J2243" i="6"/>
  <c r="F2243" i="6"/>
  <c r="D2243" i="6"/>
  <c r="B2243" i="6"/>
  <c r="A2244" i="6"/>
  <c r="J2244" i="6" l="1"/>
  <c r="H2244" i="6"/>
  <c r="D2244" i="6"/>
  <c r="F2244" i="6"/>
  <c r="B2244" i="6"/>
  <c r="A2245" i="6"/>
  <c r="H2245" i="6" l="1"/>
  <c r="J2245" i="6"/>
  <c r="F2245" i="6"/>
  <c r="D2245" i="6"/>
  <c r="B2245" i="6"/>
  <c r="A2246" i="6"/>
  <c r="J2246" i="6" l="1"/>
  <c r="H2246" i="6"/>
  <c r="F2246" i="6"/>
  <c r="B2246" i="6"/>
  <c r="D2246" i="6"/>
  <c r="A2247" i="6"/>
  <c r="J2247" i="6" l="1"/>
  <c r="F2247" i="6"/>
  <c r="B2247" i="6"/>
  <c r="H2247" i="6"/>
  <c r="D2247" i="6"/>
  <c r="A2248" i="6"/>
  <c r="J2248" i="6" l="1"/>
  <c r="F2248" i="6"/>
  <c r="H2248" i="6"/>
  <c r="B2248" i="6"/>
  <c r="D2248" i="6"/>
  <c r="A2249" i="6"/>
  <c r="J2249" i="6" l="1"/>
  <c r="H2249" i="6"/>
  <c r="F2249" i="6"/>
  <c r="D2249" i="6"/>
  <c r="B2249" i="6"/>
  <c r="A2250" i="6"/>
  <c r="J2250" i="6" l="1"/>
  <c r="H2250" i="6"/>
  <c r="F2250" i="6"/>
  <c r="D2250" i="6"/>
  <c r="B2250" i="6"/>
  <c r="A2251" i="6"/>
  <c r="J2251" i="6" l="1"/>
  <c r="H2251" i="6"/>
  <c r="F2251" i="6"/>
  <c r="B2251" i="6"/>
  <c r="D2251" i="6"/>
  <c r="A2252" i="6"/>
  <c r="J2252" i="6" l="1"/>
  <c r="H2252" i="6"/>
  <c r="F2252" i="6"/>
  <c r="D2252" i="6"/>
  <c r="B2252" i="6"/>
  <c r="A2253" i="6"/>
  <c r="H2253" i="6" l="1"/>
  <c r="J2253" i="6"/>
  <c r="F2253" i="6"/>
  <c r="D2253" i="6"/>
  <c r="B2253" i="6"/>
  <c r="A2254" i="6"/>
  <c r="J2254" i="6" l="1"/>
  <c r="H2254" i="6"/>
  <c r="F2254" i="6"/>
  <c r="B2254" i="6"/>
  <c r="D2254" i="6"/>
  <c r="A2255" i="6"/>
  <c r="J2255" i="6" l="1"/>
  <c r="H2255" i="6"/>
  <c r="D2255" i="6"/>
  <c r="B2255" i="6"/>
  <c r="F2255" i="6"/>
  <c r="A2256" i="6"/>
  <c r="J2256" i="6" l="1"/>
  <c r="H2256" i="6"/>
  <c r="F2256" i="6"/>
  <c r="D2256" i="6"/>
  <c r="B2256" i="6"/>
  <c r="A2257" i="6"/>
  <c r="J2257" i="6" l="1"/>
  <c r="H2257" i="6"/>
  <c r="F2257" i="6"/>
  <c r="D2257" i="6"/>
  <c r="B2257" i="6"/>
  <c r="A2258" i="6"/>
  <c r="J2258" i="6" l="1"/>
  <c r="F2258" i="6"/>
  <c r="H2258" i="6"/>
  <c r="D2258" i="6"/>
  <c r="B2258" i="6"/>
  <c r="A2259" i="6"/>
  <c r="H2259" i="6" l="1"/>
  <c r="J2259" i="6"/>
  <c r="F2259" i="6"/>
  <c r="D2259" i="6"/>
  <c r="B2259" i="6"/>
  <c r="A2260" i="6"/>
  <c r="J2260" i="6" l="1"/>
  <c r="H2260" i="6"/>
  <c r="D2260" i="6"/>
  <c r="F2260" i="6"/>
  <c r="B2260" i="6"/>
  <c r="A2261" i="6"/>
  <c r="J2261" i="6" l="1"/>
  <c r="H2261" i="6"/>
  <c r="F2261" i="6"/>
  <c r="D2261" i="6"/>
  <c r="B2261" i="6"/>
  <c r="A2262" i="6"/>
  <c r="J2262" i="6" l="1"/>
  <c r="B2262" i="6"/>
  <c r="H2262" i="6"/>
  <c r="F2262" i="6"/>
  <c r="D2262" i="6"/>
  <c r="A2263" i="6"/>
  <c r="J2263" i="6" l="1"/>
  <c r="H2263" i="6"/>
  <c r="B2263" i="6"/>
  <c r="F2263" i="6"/>
  <c r="D2263" i="6"/>
  <c r="A2264" i="6"/>
  <c r="J2264" i="6" l="1"/>
  <c r="H2264" i="6"/>
  <c r="F2264" i="6"/>
  <c r="B2264" i="6"/>
  <c r="D2264" i="6"/>
  <c r="A2265" i="6"/>
  <c r="J2265" i="6" l="1"/>
  <c r="H2265" i="6"/>
  <c r="F2265" i="6"/>
  <c r="D2265" i="6"/>
  <c r="B2265" i="6"/>
  <c r="A2266" i="6"/>
  <c r="J2266" i="6" l="1"/>
  <c r="H2266" i="6"/>
  <c r="F2266" i="6"/>
  <c r="D2266" i="6"/>
  <c r="B2266" i="6"/>
  <c r="A2267" i="6"/>
  <c r="J2267" i="6" l="1"/>
  <c r="H2267" i="6"/>
  <c r="F2267" i="6"/>
  <c r="D2267" i="6"/>
  <c r="B2267" i="6"/>
  <c r="A2268" i="6"/>
  <c r="J2268" i="6" l="1"/>
  <c r="H2268" i="6"/>
  <c r="F2268" i="6"/>
  <c r="D2268" i="6"/>
  <c r="B2268" i="6"/>
  <c r="A2269" i="6"/>
  <c r="J2269" i="6" l="1"/>
  <c r="H2269" i="6"/>
  <c r="F2269" i="6"/>
  <c r="D2269" i="6"/>
  <c r="B2269" i="6"/>
  <c r="A2270" i="6"/>
  <c r="J2270" i="6" l="1"/>
  <c r="F2270" i="6"/>
  <c r="B2270" i="6"/>
  <c r="H2270" i="6"/>
  <c r="D2270" i="6"/>
  <c r="A2271" i="6"/>
  <c r="J2271" i="6" l="1"/>
  <c r="H2271" i="6"/>
  <c r="B2271" i="6"/>
  <c r="D2271" i="6"/>
  <c r="F2271" i="6"/>
  <c r="A2272" i="6"/>
  <c r="J2272" i="6" l="1"/>
  <c r="F2272" i="6"/>
  <c r="B2272" i="6"/>
  <c r="H2272" i="6"/>
  <c r="D2272" i="6"/>
  <c r="A2273" i="6"/>
  <c r="J2273" i="6" l="1"/>
  <c r="F2273" i="6"/>
  <c r="H2273" i="6"/>
  <c r="B2273" i="6"/>
  <c r="D2273" i="6"/>
  <c r="A2274" i="6"/>
  <c r="J2274" i="6" l="1"/>
  <c r="H2274" i="6"/>
  <c r="F2274" i="6"/>
  <c r="D2274" i="6"/>
  <c r="B2274" i="6"/>
  <c r="A2275" i="6"/>
  <c r="J2275" i="6" l="1"/>
  <c r="H2275" i="6"/>
  <c r="F2275" i="6"/>
  <c r="D2275" i="6"/>
  <c r="B2275" i="6"/>
  <c r="A2276" i="6"/>
  <c r="J2276" i="6" l="1"/>
  <c r="H2276" i="6"/>
  <c r="D2276" i="6"/>
  <c r="F2276" i="6"/>
  <c r="B2276" i="6"/>
  <c r="A2277" i="6"/>
  <c r="J2277" i="6" l="1"/>
  <c r="H2277" i="6"/>
  <c r="F2277" i="6"/>
  <c r="D2277" i="6"/>
  <c r="B2277" i="6"/>
  <c r="A2278" i="6"/>
  <c r="H2278" i="6" l="1"/>
  <c r="J2278" i="6"/>
  <c r="F2278" i="6"/>
  <c r="B2278" i="6"/>
  <c r="D2278" i="6"/>
  <c r="A2279" i="6"/>
  <c r="J2279" i="6" l="1"/>
  <c r="H2279" i="6"/>
  <c r="F2279" i="6"/>
  <c r="B2279" i="6"/>
  <c r="D2279" i="6"/>
  <c r="A2280" i="6"/>
  <c r="J2280" i="6" l="1"/>
  <c r="H2280" i="6"/>
  <c r="F2280" i="6"/>
  <c r="B2280" i="6"/>
  <c r="D2280" i="6"/>
  <c r="A2281" i="6"/>
  <c r="J2281" i="6" l="1"/>
  <c r="H2281" i="6"/>
  <c r="F2281" i="6"/>
  <c r="D2281" i="6"/>
  <c r="B2281" i="6"/>
  <c r="A2282" i="6"/>
  <c r="J2282" i="6" l="1"/>
  <c r="F2282" i="6"/>
  <c r="H2282" i="6"/>
  <c r="D2282" i="6"/>
  <c r="B2282" i="6"/>
  <c r="A2283" i="6"/>
  <c r="J2283" i="6" l="1"/>
  <c r="F2283" i="6"/>
  <c r="H2283" i="6"/>
  <c r="D2283" i="6"/>
  <c r="B2283" i="6"/>
  <c r="A2284" i="6"/>
  <c r="J2284" i="6" l="1"/>
  <c r="H2284" i="6"/>
  <c r="F2284" i="6"/>
  <c r="D2284" i="6"/>
  <c r="B2284" i="6"/>
  <c r="A2285" i="6"/>
  <c r="H2285" i="6" l="1"/>
  <c r="J2285" i="6"/>
  <c r="F2285" i="6"/>
  <c r="D2285" i="6"/>
  <c r="B2285" i="6"/>
  <c r="A2286" i="6"/>
  <c r="J2286" i="6" l="1"/>
  <c r="H2286" i="6"/>
  <c r="F2286" i="6"/>
  <c r="B2286" i="6"/>
  <c r="D2286" i="6"/>
  <c r="A2287" i="6"/>
  <c r="J2287" i="6" l="1"/>
  <c r="H2287" i="6"/>
  <c r="D2287" i="6"/>
  <c r="B2287" i="6"/>
  <c r="F2287" i="6"/>
  <c r="A2288" i="6"/>
  <c r="J2288" i="6" l="1"/>
  <c r="H2288" i="6"/>
  <c r="F2288" i="6"/>
  <c r="D2288" i="6"/>
  <c r="B2288" i="6"/>
  <c r="A2289" i="6"/>
  <c r="J2289" i="6" l="1"/>
  <c r="H2289" i="6"/>
  <c r="F2289" i="6"/>
  <c r="D2289" i="6"/>
  <c r="B2289" i="6"/>
  <c r="A2290" i="6"/>
  <c r="J2290" i="6" l="1"/>
  <c r="F2290" i="6"/>
  <c r="H2290" i="6"/>
  <c r="D2290" i="6"/>
  <c r="B2290" i="6"/>
  <c r="A2291" i="6"/>
  <c r="J2291" i="6" l="1"/>
  <c r="H2291" i="6"/>
  <c r="F2291" i="6"/>
  <c r="D2291" i="6"/>
  <c r="B2291" i="6"/>
  <c r="A2292" i="6"/>
  <c r="J2292" i="6" l="1"/>
  <c r="H2292" i="6"/>
  <c r="D2292" i="6"/>
  <c r="F2292" i="6"/>
  <c r="B2292" i="6"/>
  <c r="A2293" i="6"/>
  <c r="J2293" i="6" l="1"/>
  <c r="H2293" i="6"/>
  <c r="F2293" i="6"/>
  <c r="D2293" i="6"/>
  <c r="B2293" i="6"/>
  <c r="A2294" i="6"/>
  <c r="J2294" i="6" l="1"/>
  <c r="B2294" i="6"/>
  <c r="F2294" i="6"/>
  <c r="H2294" i="6"/>
  <c r="D2294" i="6"/>
  <c r="A2295" i="6"/>
  <c r="J2295" i="6" l="1"/>
  <c r="H2295" i="6"/>
  <c r="B2295" i="6"/>
  <c r="D2295" i="6"/>
  <c r="F2295" i="6"/>
  <c r="A2296" i="6"/>
  <c r="J2296" i="6" l="1"/>
  <c r="H2296" i="6"/>
  <c r="F2296" i="6"/>
  <c r="B2296" i="6"/>
  <c r="D2296" i="6"/>
  <c r="A2297" i="6"/>
  <c r="J2297" i="6" l="1"/>
  <c r="H2297" i="6"/>
  <c r="F2297" i="6"/>
  <c r="D2297" i="6"/>
  <c r="B2297" i="6"/>
  <c r="A2298" i="6"/>
  <c r="J2298" i="6" l="1"/>
  <c r="H2298" i="6"/>
  <c r="F2298" i="6"/>
  <c r="D2298" i="6"/>
  <c r="B2298" i="6"/>
  <c r="A2299" i="6"/>
  <c r="J2299" i="6" l="1"/>
  <c r="H2299" i="6"/>
  <c r="F2299" i="6"/>
  <c r="D2299" i="6"/>
  <c r="B2299" i="6"/>
  <c r="A2300" i="6"/>
  <c r="J2300" i="6" l="1"/>
  <c r="H2300" i="6"/>
  <c r="F2300" i="6"/>
  <c r="D2300" i="6"/>
  <c r="B2300" i="6"/>
  <c r="A2301" i="6"/>
  <c r="J2301" i="6" l="1"/>
  <c r="H2301" i="6"/>
  <c r="F2301" i="6"/>
  <c r="D2301" i="6"/>
  <c r="B2301" i="6"/>
  <c r="A2302" i="6"/>
  <c r="J2302" i="6" l="1"/>
  <c r="H2302" i="6"/>
  <c r="F2302" i="6"/>
  <c r="B2302" i="6"/>
  <c r="D2302" i="6"/>
  <c r="A2303" i="6"/>
  <c r="J2303" i="6" l="1"/>
  <c r="H2303" i="6"/>
  <c r="B2303" i="6"/>
  <c r="D2303" i="6"/>
  <c r="F2303" i="6"/>
  <c r="A2304" i="6"/>
  <c r="J2304" i="6" l="1"/>
  <c r="H2304" i="6"/>
  <c r="F2304" i="6"/>
  <c r="B2304" i="6"/>
  <c r="D2304" i="6"/>
  <c r="A2305" i="6"/>
  <c r="J2305" i="6" l="1"/>
  <c r="F2305" i="6"/>
  <c r="B2305" i="6"/>
  <c r="D2305" i="6"/>
  <c r="H2305" i="6"/>
  <c r="A2306" i="6"/>
  <c r="J2306" i="6" l="1"/>
  <c r="F2306" i="6"/>
  <c r="H2306" i="6"/>
  <c r="B2306" i="6"/>
  <c r="D2306" i="6"/>
  <c r="A2307" i="6"/>
  <c r="H2307" i="6" l="1"/>
  <c r="J2307" i="6"/>
  <c r="F2307" i="6"/>
  <c r="D2307" i="6"/>
  <c r="B2307" i="6"/>
  <c r="A2308" i="6"/>
  <c r="J2308" i="6" l="1"/>
  <c r="H2308" i="6"/>
  <c r="D2308" i="6"/>
  <c r="F2308" i="6"/>
  <c r="B2308" i="6"/>
  <c r="A2309" i="6"/>
  <c r="H2309" i="6" l="1"/>
  <c r="F2309" i="6"/>
  <c r="J2309" i="6"/>
  <c r="D2309" i="6"/>
  <c r="B2309" i="6"/>
  <c r="A2310" i="6"/>
  <c r="H2310" i="6" l="1"/>
  <c r="J2310" i="6"/>
  <c r="F2310" i="6"/>
  <c r="B2310" i="6"/>
  <c r="D2310" i="6"/>
  <c r="A2311" i="6"/>
  <c r="J2311" i="6" l="1"/>
  <c r="H2311" i="6"/>
  <c r="F2311" i="6"/>
  <c r="B2311" i="6"/>
  <c r="D2311" i="6"/>
  <c r="A2312" i="6"/>
  <c r="J2312" i="6" l="1"/>
  <c r="F2312" i="6"/>
  <c r="H2312" i="6"/>
  <c r="B2312" i="6"/>
  <c r="D2312" i="6"/>
  <c r="A2313" i="6"/>
  <c r="J2313" i="6" l="1"/>
  <c r="H2313" i="6"/>
  <c r="F2313" i="6"/>
  <c r="D2313" i="6"/>
  <c r="B2313" i="6"/>
  <c r="A2314" i="6"/>
  <c r="J2314" i="6" l="1"/>
  <c r="F2314" i="6"/>
  <c r="H2314" i="6"/>
  <c r="B2314" i="6"/>
  <c r="D2314" i="6"/>
  <c r="A2315" i="6"/>
  <c r="J2315" i="6" l="1"/>
  <c r="F2315" i="6"/>
  <c r="H2315" i="6"/>
  <c r="D2315" i="6"/>
  <c r="B2315" i="6"/>
  <c r="A2316" i="6"/>
  <c r="J2316" i="6" l="1"/>
  <c r="H2316" i="6"/>
  <c r="F2316" i="6"/>
  <c r="D2316" i="6"/>
  <c r="B2316" i="6"/>
  <c r="A2317" i="6"/>
  <c r="J2317" i="6" l="1"/>
  <c r="H2317" i="6"/>
  <c r="F2317" i="6"/>
  <c r="D2317" i="6"/>
  <c r="B2317" i="6"/>
  <c r="A2318" i="6"/>
  <c r="J2318" i="6" l="1"/>
  <c r="H2318" i="6"/>
  <c r="F2318" i="6"/>
  <c r="B2318" i="6"/>
  <c r="D2318" i="6"/>
  <c r="A2319" i="6"/>
  <c r="J2319" i="6" l="1"/>
  <c r="H2319" i="6"/>
  <c r="D2319" i="6"/>
  <c r="B2319" i="6"/>
  <c r="F2319" i="6"/>
  <c r="A2320" i="6"/>
  <c r="J2320" i="6" l="1"/>
  <c r="H2320" i="6"/>
  <c r="F2320" i="6"/>
  <c r="D2320" i="6"/>
  <c r="B2320" i="6"/>
  <c r="A2321" i="6"/>
  <c r="J2321" i="6" l="1"/>
  <c r="H2321" i="6"/>
  <c r="F2321" i="6"/>
  <c r="D2321" i="6"/>
  <c r="B2321" i="6"/>
  <c r="A2322" i="6"/>
  <c r="J2322" i="6" l="1"/>
  <c r="H2322" i="6"/>
  <c r="F2322" i="6"/>
  <c r="D2322" i="6"/>
  <c r="B2322" i="6"/>
  <c r="A2323" i="6"/>
  <c r="J2323" i="6" l="1"/>
  <c r="H2323" i="6"/>
  <c r="F2323" i="6"/>
  <c r="D2323" i="6"/>
  <c r="B2323" i="6"/>
  <c r="A2324" i="6"/>
  <c r="J2324" i="6" l="1"/>
  <c r="H2324" i="6"/>
  <c r="D2324" i="6"/>
  <c r="F2324" i="6"/>
  <c r="B2324" i="6"/>
  <c r="A2325" i="6"/>
  <c r="J2325" i="6" l="1"/>
  <c r="H2325" i="6"/>
  <c r="F2325" i="6"/>
  <c r="D2325" i="6"/>
  <c r="B2325" i="6"/>
  <c r="A2326" i="6"/>
  <c r="H2326" i="6" l="1"/>
  <c r="B2326" i="6"/>
  <c r="J2326" i="6"/>
  <c r="F2326" i="6"/>
  <c r="D2326" i="6"/>
  <c r="A2327" i="6"/>
  <c r="J2327" i="6" l="1"/>
  <c r="H2327" i="6"/>
  <c r="B2327" i="6"/>
  <c r="F2327" i="6"/>
  <c r="D2327" i="6"/>
  <c r="A2328" i="6"/>
  <c r="J2328" i="6" l="1"/>
  <c r="H2328" i="6"/>
  <c r="F2328" i="6"/>
  <c r="B2328" i="6"/>
  <c r="D2328" i="6"/>
  <c r="A2329" i="6"/>
  <c r="J2329" i="6" l="1"/>
  <c r="H2329" i="6"/>
  <c r="F2329" i="6"/>
  <c r="D2329" i="6"/>
  <c r="B2329" i="6"/>
  <c r="A2330" i="6"/>
  <c r="J2330" i="6" l="1"/>
  <c r="H2330" i="6"/>
  <c r="F2330" i="6"/>
  <c r="D2330" i="6"/>
  <c r="B2330" i="6"/>
  <c r="A2331" i="6"/>
  <c r="J2331" i="6" l="1"/>
  <c r="H2331" i="6"/>
  <c r="F2331" i="6"/>
  <c r="D2331" i="6"/>
  <c r="B2331" i="6"/>
  <c r="A2332" i="6"/>
  <c r="J2332" i="6" l="1"/>
  <c r="H2332" i="6"/>
  <c r="F2332" i="6"/>
  <c r="D2332" i="6"/>
  <c r="B2332" i="6"/>
  <c r="A2333" i="6"/>
  <c r="H2333" i="6" l="1"/>
  <c r="J2333" i="6"/>
  <c r="F2333" i="6"/>
  <c r="D2333" i="6"/>
  <c r="B2333" i="6"/>
  <c r="A2334" i="6"/>
  <c r="H2334" i="6" l="1"/>
  <c r="F2334" i="6"/>
  <c r="J2334" i="6"/>
  <c r="B2334" i="6"/>
  <c r="D2334" i="6"/>
  <c r="A2335" i="6"/>
  <c r="H2335" i="6" l="1"/>
  <c r="J2335" i="6"/>
  <c r="B2335" i="6"/>
  <c r="D2335" i="6"/>
  <c r="F2335" i="6"/>
  <c r="A2336" i="6"/>
  <c r="J2336" i="6" l="1"/>
  <c r="F2336" i="6"/>
  <c r="H2336" i="6"/>
  <c r="B2336" i="6"/>
  <c r="D2336" i="6"/>
  <c r="A2337" i="6"/>
  <c r="J2337" i="6" l="1"/>
  <c r="F2337" i="6"/>
  <c r="H2337" i="6"/>
  <c r="B2337" i="6"/>
  <c r="D2337" i="6"/>
  <c r="A2338" i="6"/>
  <c r="J2338" i="6" l="1"/>
  <c r="H2338" i="6"/>
  <c r="F2338" i="6"/>
  <c r="D2338" i="6"/>
  <c r="B2338" i="6"/>
  <c r="A2339" i="6"/>
  <c r="J2339" i="6" l="1"/>
  <c r="H2339" i="6"/>
  <c r="F2339" i="6"/>
  <c r="D2339" i="6"/>
  <c r="B2339" i="6"/>
  <c r="A2340" i="6"/>
  <c r="J2340" i="6" l="1"/>
  <c r="H2340" i="6"/>
  <c r="D2340" i="6"/>
  <c r="F2340" i="6"/>
  <c r="B2340" i="6"/>
  <c r="A2341" i="6"/>
  <c r="J2341" i="6" l="1"/>
  <c r="H2341" i="6"/>
  <c r="F2341" i="6"/>
  <c r="D2341" i="6"/>
  <c r="B2341" i="6"/>
  <c r="A2342" i="6"/>
  <c r="J2342" i="6" l="1"/>
  <c r="H2342" i="6"/>
  <c r="F2342" i="6"/>
  <c r="B2342" i="6"/>
  <c r="D2342" i="6"/>
  <c r="A2343" i="6"/>
  <c r="J2343" i="6" l="1"/>
  <c r="H2343" i="6"/>
  <c r="F2343" i="6"/>
  <c r="B2343" i="6"/>
  <c r="D2343" i="6"/>
  <c r="A2344" i="6"/>
  <c r="J2344" i="6" l="1"/>
  <c r="H2344" i="6"/>
  <c r="F2344" i="6"/>
  <c r="B2344" i="6"/>
  <c r="D2344" i="6"/>
  <c r="A2345" i="6"/>
  <c r="J2345" i="6" l="1"/>
  <c r="H2345" i="6"/>
  <c r="F2345" i="6"/>
  <c r="D2345" i="6"/>
  <c r="B2345" i="6"/>
  <c r="A2346" i="6"/>
  <c r="J2346" i="6" l="1"/>
  <c r="F2346" i="6"/>
  <c r="H2346" i="6"/>
  <c r="B2346" i="6"/>
  <c r="D2346" i="6"/>
  <c r="A2347" i="6"/>
  <c r="J2347" i="6" l="1"/>
  <c r="F2347" i="6"/>
  <c r="H2347" i="6"/>
  <c r="D2347" i="6"/>
  <c r="B2347" i="6"/>
  <c r="A2348" i="6"/>
  <c r="J2348" i="6" l="1"/>
  <c r="H2348" i="6"/>
  <c r="F2348" i="6"/>
  <c r="D2348" i="6"/>
  <c r="B2348" i="6"/>
  <c r="A2349" i="6"/>
  <c r="J2349" i="6" l="1"/>
  <c r="H2349" i="6"/>
  <c r="F2349" i="6"/>
  <c r="D2349" i="6"/>
  <c r="B2349" i="6"/>
  <c r="A2350" i="6"/>
  <c r="J2350" i="6" l="1"/>
  <c r="H2350" i="6"/>
  <c r="F2350" i="6"/>
  <c r="B2350" i="6"/>
  <c r="D2350" i="6"/>
  <c r="A2351" i="6"/>
  <c r="J2351" i="6" l="1"/>
  <c r="H2351" i="6"/>
  <c r="D2351" i="6"/>
  <c r="B2351" i="6"/>
  <c r="F2351" i="6"/>
  <c r="A2352" i="6"/>
  <c r="J2352" i="6" l="1"/>
  <c r="H2352" i="6"/>
  <c r="F2352" i="6"/>
  <c r="D2352" i="6"/>
  <c r="B2352" i="6"/>
  <c r="A2353" i="6"/>
  <c r="J2353" i="6" l="1"/>
  <c r="H2353" i="6"/>
  <c r="F2353" i="6"/>
  <c r="D2353" i="6"/>
  <c r="B2353" i="6"/>
  <c r="A2354" i="6"/>
  <c r="J2354" i="6" l="1"/>
  <c r="F2354" i="6"/>
  <c r="H2354" i="6"/>
  <c r="D2354" i="6"/>
  <c r="B2354" i="6"/>
  <c r="A2355" i="6"/>
  <c r="J2355" i="6" l="1"/>
  <c r="H2355" i="6"/>
  <c r="F2355" i="6"/>
  <c r="D2355" i="6"/>
  <c r="B2355" i="6"/>
  <c r="A2356" i="6"/>
  <c r="J2356" i="6" l="1"/>
  <c r="H2356" i="6"/>
  <c r="D2356" i="6"/>
  <c r="F2356" i="6"/>
  <c r="B2356" i="6"/>
  <c r="A2357" i="6"/>
  <c r="H2357" i="6" l="1"/>
  <c r="J2357" i="6"/>
  <c r="F2357" i="6"/>
  <c r="D2357" i="6"/>
  <c r="B2357" i="6"/>
  <c r="A2358" i="6"/>
  <c r="J2358" i="6" l="1"/>
  <c r="B2358" i="6"/>
  <c r="F2358" i="6"/>
  <c r="H2358" i="6"/>
  <c r="D2358" i="6"/>
  <c r="A2359" i="6"/>
  <c r="J2359" i="6" l="1"/>
  <c r="H2359" i="6"/>
  <c r="B2359" i="6"/>
  <c r="F2359" i="6"/>
  <c r="D2359" i="6"/>
  <c r="A2360" i="6"/>
  <c r="J2360" i="6" l="1"/>
  <c r="H2360" i="6"/>
  <c r="F2360" i="6"/>
  <c r="B2360" i="6"/>
  <c r="D2360" i="6"/>
  <c r="A2361" i="6"/>
  <c r="J2361" i="6" l="1"/>
  <c r="H2361" i="6"/>
  <c r="F2361" i="6"/>
  <c r="D2361" i="6"/>
  <c r="B2361" i="6"/>
  <c r="A2362" i="6"/>
  <c r="J2362" i="6" l="1"/>
  <c r="H2362" i="6"/>
  <c r="F2362" i="6"/>
  <c r="D2362" i="6"/>
  <c r="B2362" i="6"/>
  <c r="A2363" i="6"/>
  <c r="J2363" i="6" l="1"/>
  <c r="H2363" i="6"/>
  <c r="F2363" i="6"/>
  <c r="D2363" i="6"/>
  <c r="B2363" i="6"/>
  <c r="A2364" i="6"/>
  <c r="J2364" i="6" l="1"/>
  <c r="H2364" i="6"/>
  <c r="F2364" i="6"/>
  <c r="D2364" i="6"/>
  <c r="B2364" i="6"/>
  <c r="A2365" i="6"/>
  <c r="J2365" i="6" l="1"/>
  <c r="H2365" i="6"/>
  <c r="F2365" i="6"/>
  <c r="D2365" i="6"/>
  <c r="B2365" i="6"/>
  <c r="A2366" i="6"/>
  <c r="J2366" i="6" l="1"/>
  <c r="H2366" i="6"/>
  <c r="F2366" i="6"/>
  <c r="B2366" i="6"/>
  <c r="D2366" i="6"/>
  <c r="A2367" i="6"/>
  <c r="H2367" i="6" l="1"/>
  <c r="J2367" i="6"/>
  <c r="B2367" i="6"/>
  <c r="D2367" i="6"/>
  <c r="F2367" i="6"/>
  <c r="A2368" i="6"/>
  <c r="J2368" i="6" l="1"/>
  <c r="H2368" i="6"/>
  <c r="F2368" i="6"/>
  <c r="B2368" i="6"/>
  <c r="D2368" i="6"/>
  <c r="A2369" i="6"/>
  <c r="J2369" i="6" l="1"/>
  <c r="F2369" i="6"/>
  <c r="H2369" i="6"/>
  <c r="B2369" i="6"/>
  <c r="D2369" i="6"/>
  <c r="A2370" i="6"/>
  <c r="J2370" i="6" l="1"/>
  <c r="F2370" i="6"/>
  <c r="H2370" i="6"/>
  <c r="B2370" i="6"/>
  <c r="D2370" i="6"/>
  <c r="A2371" i="6"/>
  <c r="H2371" i="6" l="1"/>
  <c r="J2371" i="6"/>
  <c r="F2371" i="6"/>
  <c r="D2371" i="6"/>
  <c r="B2371" i="6"/>
  <c r="A2372" i="6"/>
  <c r="J2372" i="6" l="1"/>
  <c r="H2372" i="6"/>
  <c r="D2372" i="6"/>
  <c r="B2372" i="6"/>
  <c r="F2372" i="6"/>
  <c r="A2373" i="6"/>
  <c r="J2373" i="6" l="1"/>
  <c r="H2373" i="6"/>
  <c r="F2373" i="6"/>
  <c r="D2373" i="6"/>
  <c r="B2373" i="6"/>
  <c r="A2374" i="6"/>
  <c r="J2374" i="6" l="1"/>
  <c r="H2374" i="6"/>
  <c r="F2374" i="6"/>
  <c r="B2374" i="6"/>
  <c r="D2374" i="6"/>
  <c r="A2375" i="6"/>
  <c r="J2375" i="6" l="1"/>
  <c r="H2375" i="6"/>
  <c r="F2375" i="6"/>
  <c r="B2375" i="6"/>
  <c r="D2375" i="6"/>
  <c r="A2376" i="6"/>
  <c r="J2376" i="6" l="1"/>
  <c r="F2376" i="6"/>
  <c r="H2376" i="6"/>
  <c r="B2376" i="6"/>
  <c r="D2376" i="6"/>
  <c r="A2377" i="6"/>
  <c r="J2377" i="6" l="1"/>
  <c r="H2377" i="6"/>
  <c r="F2377" i="6"/>
  <c r="D2377" i="6"/>
  <c r="B2377" i="6"/>
  <c r="A2378" i="6"/>
  <c r="J2378" i="6" l="1"/>
  <c r="F2378" i="6"/>
  <c r="H2378" i="6"/>
  <c r="D2378" i="6"/>
  <c r="B2378" i="6"/>
  <c r="A2379" i="6"/>
  <c r="J2379" i="6" l="1"/>
  <c r="F2379" i="6"/>
  <c r="H2379" i="6"/>
  <c r="B2379" i="6"/>
  <c r="D2379" i="6"/>
  <c r="A2380" i="6"/>
  <c r="J2380" i="6" l="1"/>
  <c r="H2380" i="6"/>
  <c r="F2380" i="6"/>
  <c r="D2380" i="6"/>
  <c r="B2380" i="6"/>
  <c r="A2381" i="6"/>
  <c r="J2381" i="6" l="1"/>
  <c r="H2381" i="6"/>
  <c r="F2381" i="6"/>
  <c r="D2381" i="6"/>
  <c r="B2381" i="6"/>
  <c r="A2382" i="6"/>
  <c r="J2382" i="6" l="1"/>
  <c r="H2382" i="6"/>
  <c r="F2382" i="6"/>
  <c r="B2382" i="6"/>
  <c r="D2382" i="6"/>
  <c r="A2383" i="6"/>
  <c r="J2383" i="6" l="1"/>
  <c r="H2383" i="6"/>
  <c r="D2383" i="6"/>
  <c r="B2383" i="6"/>
  <c r="F2383" i="6"/>
  <c r="A2384" i="6"/>
  <c r="J2384" i="6" l="1"/>
  <c r="H2384" i="6"/>
  <c r="F2384" i="6"/>
  <c r="D2384" i="6"/>
  <c r="B2384" i="6"/>
  <c r="A2385" i="6"/>
  <c r="J2385" i="6" l="1"/>
  <c r="H2385" i="6"/>
  <c r="F2385" i="6"/>
  <c r="D2385" i="6"/>
  <c r="B2385" i="6"/>
  <c r="A2386" i="6"/>
  <c r="J2386" i="6" l="1"/>
  <c r="H2386" i="6"/>
  <c r="F2386" i="6"/>
  <c r="D2386" i="6"/>
  <c r="B2386" i="6"/>
  <c r="A2387" i="6"/>
  <c r="H2387" i="6" l="1"/>
  <c r="J2387" i="6"/>
  <c r="F2387" i="6"/>
  <c r="D2387" i="6"/>
  <c r="B2387" i="6"/>
  <c r="A2388" i="6"/>
  <c r="J2388" i="6" l="1"/>
  <c r="H2388" i="6"/>
  <c r="D2388" i="6"/>
  <c r="F2388" i="6"/>
  <c r="B2388" i="6"/>
  <c r="A2389" i="6"/>
  <c r="H2389" i="6" l="1"/>
  <c r="J2389" i="6"/>
  <c r="F2389" i="6"/>
  <c r="D2389" i="6"/>
  <c r="B2389" i="6"/>
  <c r="A2390" i="6"/>
  <c r="H2390" i="6" l="1"/>
  <c r="B2390" i="6"/>
  <c r="J2390" i="6"/>
  <c r="F2390" i="6"/>
  <c r="D2390" i="6"/>
  <c r="A2391" i="6"/>
  <c r="J2391" i="6" l="1"/>
  <c r="B2391" i="6"/>
  <c r="D2391" i="6"/>
  <c r="F2391" i="6"/>
  <c r="H2391" i="6"/>
  <c r="A2392" i="6"/>
  <c r="J2392" i="6" l="1"/>
  <c r="H2392" i="6"/>
  <c r="F2392" i="6"/>
  <c r="B2392" i="6"/>
  <c r="D2392" i="6"/>
  <c r="A2393" i="6"/>
  <c r="J2393" i="6" l="1"/>
  <c r="H2393" i="6"/>
  <c r="F2393" i="6"/>
  <c r="D2393" i="6"/>
  <c r="B2393" i="6"/>
  <c r="A2394" i="6"/>
  <c r="J2394" i="6" l="1"/>
  <c r="H2394" i="6"/>
  <c r="F2394" i="6"/>
  <c r="D2394" i="6"/>
  <c r="B2394" i="6"/>
  <c r="A2395" i="6"/>
  <c r="J2395" i="6" l="1"/>
  <c r="H2395" i="6"/>
  <c r="F2395" i="6"/>
  <c r="D2395" i="6"/>
  <c r="B2395" i="6"/>
  <c r="A2396" i="6"/>
  <c r="J2396" i="6" l="1"/>
  <c r="H2396" i="6"/>
  <c r="D2396" i="6"/>
  <c r="F2396" i="6"/>
  <c r="B2396" i="6"/>
  <c r="A2397" i="6"/>
  <c r="H2397" i="6" l="1"/>
  <c r="J2397" i="6"/>
  <c r="F2397" i="6"/>
  <c r="D2397" i="6"/>
  <c r="B2397" i="6"/>
  <c r="A2398" i="6"/>
  <c r="J2398" i="6" l="1"/>
  <c r="H2398" i="6"/>
  <c r="B2398" i="6"/>
  <c r="F2398" i="6"/>
  <c r="D2398" i="6"/>
  <c r="A2399" i="6"/>
  <c r="J2399" i="6" l="1"/>
  <c r="H2399" i="6"/>
  <c r="F2399" i="6"/>
  <c r="B2399" i="6"/>
  <c r="D2399" i="6"/>
  <c r="A2400" i="6"/>
  <c r="J2400" i="6" l="1"/>
  <c r="H2400" i="6"/>
  <c r="B2400" i="6"/>
  <c r="F2400" i="6"/>
  <c r="D2400" i="6"/>
  <c r="A2401" i="6"/>
  <c r="J2401" i="6" l="1"/>
  <c r="H2401" i="6"/>
  <c r="F2401" i="6"/>
  <c r="B2401" i="6"/>
  <c r="D2401" i="6"/>
  <c r="A2402" i="6"/>
  <c r="J2402" i="6" l="1"/>
  <c r="H2402" i="6"/>
  <c r="F2402" i="6"/>
  <c r="D2402" i="6"/>
  <c r="B2402" i="6"/>
  <c r="A2403" i="6"/>
  <c r="J2403" i="6" l="1"/>
  <c r="H2403" i="6"/>
  <c r="F2403" i="6"/>
  <c r="D2403" i="6"/>
  <c r="B2403" i="6"/>
  <c r="A2404" i="6"/>
  <c r="J2404" i="6" l="1"/>
  <c r="H2404" i="6"/>
  <c r="D2404" i="6"/>
  <c r="F2404" i="6"/>
  <c r="B2404" i="6"/>
  <c r="A2405" i="6"/>
  <c r="J2405" i="6" l="1"/>
  <c r="H2405" i="6"/>
  <c r="F2405" i="6"/>
  <c r="D2405" i="6"/>
  <c r="B2405" i="6"/>
  <c r="A2406" i="6"/>
  <c r="J2406" i="6" l="1"/>
  <c r="H2406" i="6"/>
  <c r="F2406" i="6"/>
  <c r="B2406" i="6"/>
  <c r="D2406" i="6"/>
  <c r="A2407" i="6"/>
  <c r="J2407" i="6" l="1"/>
  <c r="H2407" i="6"/>
  <c r="F2407" i="6"/>
  <c r="B2407" i="6"/>
  <c r="D2407" i="6"/>
  <c r="A2408" i="6"/>
  <c r="J2408" i="6" l="1"/>
  <c r="H2408" i="6"/>
  <c r="F2408" i="6"/>
  <c r="B2408" i="6"/>
  <c r="D2408" i="6"/>
  <c r="A2409" i="6"/>
  <c r="J2409" i="6" l="1"/>
  <c r="H2409" i="6"/>
  <c r="F2409" i="6"/>
  <c r="D2409" i="6"/>
  <c r="B2409" i="6"/>
  <c r="A2410" i="6"/>
  <c r="J2410" i="6" l="1"/>
  <c r="F2410" i="6"/>
  <c r="H2410" i="6"/>
  <c r="B2410" i="6"/>
  <c r="D2410" i="6"/>
  <c r="A2411" i="6"/>
  <c r="J2411" i="6" l="1"/>
  <c r="F2411" i="6"/>
  <c r="H2411" i="6"/>
  <c r="D2411" i="6"/>
  <c r="B2411" i="6"/>
  <c r="A2412" i="6"/>
  <c r="J2412" i="6" l="1"/>
  <c r="H2412" i="6"/>
  <c r="D2412" i="6"/>
  <c r="F2412" i="6"/>
  <c r="B2412" i="6"/>
  <c r="A2413" i="6"/>
  <c r="J2413" i="6" l="1"/>
  <c r="H2413" i="6"/>
  <c r="F2413" i="6"/>
  <c r="D2413" i="6"/>
  <c r="B2413" i="6"/>
  <c r="A2414" i="6"/>
  <c r="J2414" i="6" l="1"/>
  <c r="H2414" i="6"/>
  <c r="B2414" i="6"/>
  <c r="F2414" i="6"/>
  <c r="D2414" i="6"/>
  <c r="A2415" i="6"/>
  <c r="J2415" i="6" l="1"/>
  <c r="H2415" i="6"/>
  <c r="D2415" i="6"/>
  <c r="B2415" i="6"/>
  <c r="F2415" i="6"/>
  <c r="A2416" i="6"/>
  <c r="J2416" i="6" l="1"/>
  <c r="H2416" i="6"/>
  <c r="D2416" i="6"/>
  <c r="B2416" i="6"/>
  <c r="F2416" i="6"/>
  <c r="A2417" i="6"/>
  <c r="J2417" i="6" l="1"/>
  <c r="H2417" i="6"/>
  <c r="F2417" i="6"/>
  <c r="D2417" i="6"/>
  <c r="B2417" i="6"/>
  <c r="A2418" i="6"/>
  <c r="J2418" i="6" l="1"/>
  <c r="F2418" i="6"/>
  <c r="H2418" i="6"/>
  <c r="D2418" i="6"/>
  <c r="B2418" i="6"/>
  <c r="A2419" i="6"/>
  <c r="J2419" i="6" l="1"/>
  <c r="H2419" i="6"/>
  <c r="F2419" i="6"/>
  <c r="D2419" i="6"/>
  <c r="B2419" i="6"/>
  <c r="A2420" i="6"/>
  <c r="J2420" i="6" l="1"/>
  <c r="H2420" i="6"/>
  <c r="F2420" i="6"/>
  <c r="D2420" i="6"/>
  <c r="B2420" i="6"/>
  <c r="A2421" i="6"/>
  <c r="H2421" i="6" l="1"/>
  <c r="F2421" i="6"/>
  <c r="D2421" i="6"/>
  <c r="J2421" i="6"/>
  <c r="B2421" i="6"/>
  <c r="A2422" i="6"/>
  <c r="J2422" i="6" l="1"/>
  <c r="F2422" i="6"/>
  <c r="B2422" i="6"/>
  <c r="H2422" i="6"/>
  <c r="D2422" i="6"/>
  <c r="A2423" i="6"/>
  <c r="J2423" i="6" l="1"/>
  <c r="H2423" i="6"/>
  <c r="B2423" i="6"/>
  <c r="F2423" i="6"/>
  <c r="D2423" i="6"/>
  <c r="A2424" i="6"/>
  <c r="J2424" i="6" l="1"/>
  <c r="H2424" i="6"/>
  <c r="F2424" i="6"/>
  <c r="B2424" i="6"/>
  <c r="D2424" i="6"/>
  <c r="A2425" i="6"/>
  <c r="J2425" i="6" l="1"/>
  <c r="H2425" i="6"/>
  <c r="D2425" i="6"/>
  <c r="F2425" i="6"/>
  <c r="B2425" i="6"/>
  <c r="A2426" i="6"/>
  <c r="J2426" i="6" l="1"/>
  <c r="H2426" i="6"/>
  <c r="F2426" i="6"/>
  <c r="D2426" i="6"/>
  <c r="B2426" i="6"/>
  <c r="A2427" i="6"/>
  <c r="J2427" i="6" l="1"/>
  <c r="H2427" i="6"/>
  <c r="F2427" i="6"/>
  <c r="D2427" i="6"/>
  <c r="B2427" i="6"/>
  <c r="A2428" i="6"/>
  <c r="J2428" i="6" l="1"/>
  <c r="H2428" i="6"/>
  <c r="D2428" i="6"/>
  <c r="F2428" i="6"/>
  <c r="B2428" i="6"/>
  <c r="A2429" i="6"/>
  <c r="J2429" i="6" l="1"/>
  <c r="H2429" i="6"/>
  <c r="F2429" i="6"/>
  <c r="D2429" i="6"/>
  <c r="B2429" i="6"/>
  <c r="A2430" i="6"/>
  <c r="J2430" i="6" l="1"/>
  <c r="H2430" i="6"/>
  <c r="B2430" i="6"/>
  <c r="F2430" i="6"/>
  <c r="D2430" i="6"/>
  <c r="A2431" i="6"/>
  <c r="J2431" i="6" l="1"/>
  <c r="H2431" i="6"/>
  <c r="F2431" i="6"/>
  <c r="B2431" i="6"/>
  <c r="D2431" i="6"/>
  <c r="A2432" i="6"/>
  <c r="J2432" i="6" l="1"/>
  <c r="H2432" i="6"/>
  <c r="F2432" i="6"/>
  <c r="B2432" i="6"/>
  <c r="D2432" i="6"/>
  <c r="A2433" i="6"/>
  <c r="J2433" i="6" l="1"/>
  <c r="F2433" i="6"/>
  <c r="H2433" i="6"/>
  <c r="B2433" i="6"/>
  <c r="D2433" i="6"/>
  <c r="A2434" i="6"/>
  <c r="J2434" i="6" l="1"/>
  <c r="F2434" i="6"/>
  <c r="H2434" i="6"/>
  <c r="B2434" i="6"/>
  <c r="D2434" i="6"/>
  <c r="A2435" i="6"/>
  <c r="J2435" i="6" l="1"/>
  <c r="H2435" i="6"/>
  <c r="F2435" i="6"/>
  <c r="D2435" i="6"/>
  <c r="B2435" i="6"/>
  <c r="A2436" i="6"/>
  <c r="J2436" i="6" l="1"/>
  <c r="H2436" i="6"/>
  <c r="D2436" i="6"/>
  <c r="F2436" i="6"/>
  <c r="B2436" i="6"/>
  <c r="A2437" i="6"/>
  <c r="J2437" i="6" l="1"/>
  <c r="H2437" i="6"/>
  <c r="F2437" i="6"/>
  <c r="D2437" i="6"/>
  <c r="B2437" i="6"/>
  <c r="A2438" i="6"/>
  <c r="H2438" i="6" l="1"/>
  <c r="F2438" i="6"/>
  <c r="B2438" i="6"/>
  <c r="D2438" i="6"/>
  <c r="J2438" i="6"/>
  <c r="A2439" i="6"/>
  <c r="J2439" i="6" l="1"/>
  <c r="H2439" i="6"/>
  <c r="B2439" i="6"/>
  <c r="F2439" i="6"/>
  <c r="D2439" i="6"/>
  <c r="A2440" i="6"/>
  <c r="J2440" i="6" l="1"/>
  <c r="B2440" i="6"/>
  <c r="H2440" i="6"/>
  <c r="F2440" i="6"/>
  <c r="D2440" i="6"/>
  <c r="A2441" i="6"/>
  <c r="J2441" i="6" l="1"/>
  <c r="H2441" i="6"/>
  <c r="D2441" i="6"/>
  <c r="F2441" i="6"/>
  <c r="B2441" i="6"/>
  <c r="A2442" i="6"/>
  <c r="J2442" i="6" l="1"/>
  <c r="F2442" i="6"/>
  <c r="H2442" i="6"/>
  <c r="D2442" i="6"/>
  <c r="B2442" i="6"/>
  <c r="A2443" i="6"/>
  <c r="J2443" i="6" l="1"/>
  <c r="F2443" i="6"/>
  <c r="H2443" i="6"/>
  <c r="D2443" i="6"/>
  <c r="B2443" i="6"/>
  <c r="A2444" i="6"/>
  <c r="J2444" i="6" l="1"/>
  <c r="H2444" i="6"/>
  <c r="F2444" i="6"/>
  <c r="D2444" i="6"/>
  <c r="B2444" i="6"/>
  <c r="A2445" i="6"/>
  <c r="H2445" i="6" l="1"/>
  <c r="J2445" i="6"/>
  <c r="F2445" i="6"/>
  <c r="D2445" i="6"/>
  <c r="B2445" i="6"/>
  <c r="A2446" i="6"/>
  <c r="J2446" i="6" l="1"/>
  <c r="H2446" i="6"/>
  <c r="F2446" i="6"/>
  <c r="B2446" i="6"/>
  <c r="D2446" i="6"/>
  <c r="A2447" i="6"/>
  <c r="J2447" i="6" l="1"/>
  <c r="H2447" i="6"/>
  <c r="F2447" i="6"/>
  <c r="D2447" i="6"/>
  <c r="B2447" i="6"/>
  <c r="A2448" i="6"/>
  <c r="J2448" i="6" l="1"/>
  <c r="H2448" i="6"/>
  <c r="D2448" i="6"/>
  <c r="B2448" i="6"/>
  <c r="F2448" i="6"/>
  <c r="A2449" i="6"/>
  <c r="J2449" i="6" l="1"/>
  <c r="H2449" i="6"/>
  <c r="F2449" i="6"/>
  <c r="D2449" i="6"/>
  <c r="B2449" i="6"/>
  <c r="A2450" i="6"/>
  <c r="J2450" i="6" l="1"/>
  <c r="H2450" i="6"/>
  <c r="F2450" i="6"/>
  <c r="D2450" i="6"/>
  <c r="B2450" i="6"/>
  <c r="A2451" i="6"/>
  <c r="H2451" i="6" l="1"/>
  <c r="F2451" i="6"/>
  <c r="J2451" i="6"/>
  <c r="D2451" i="6"/>
  <c r="B2451" i="6"/>
  <c r="A2452" i="6"/>
  <c r="J2452" i="6" l="1"/>
  <c r="H2452" i="6"/>
  <c r="D2452" i="6"/>
  <c r="F2452" i="6"/>
  <c r="B2452" i="6"/>
  <c r="A2453" i="6"/>
  <c r="H2453" i="6" l="1"/>
  <c r="J2453" i="6"/>
  <c r="F2453" i="6"/>
  <c r="D2453" i="6"/>
  <c r="B2453" i="6"/>
  <c r="A2454" i="6"/>
  <c r="J2454" i="6" l="1"/>
  <c r="H2454" i="6"/>
  <c r="F2454" i="6"/>
  <c r="B2454" i="6"/>
  <c r="D2454" i="6"/>
  <c r="A2455" i="6"/>
  <c r="J2455" i="6" l="1"/>
  <c r="H2455" i="6"/>
  <c r="F2455" i="6"/>
  <c r="B2455" i="6"/>
  <c r="D2455" i="6"/>
  <c r="A2456" i="6"/>
  <c r="J2456" i="6" l="1"/>
  <c r="H2456" i="6"/>
  <c r="F2456" i="6"/>
  <c r="B2456" i="6"/>
  <c r="D2456" i="6"/>
  <c r="A2457" i="6"/>
  <c r="J2457" i="6" l="1"/>
  <c r="H2457" i="6"/>
  <c r="F2457" i="6"/>
  <c r="D2457" i="6"/>
  <c r="B2457" i="6"/>
  <c r="A2458" i="6"/>
  <c r="J2458" i="6" l="1"/>
  <c r="H2458" i="6"/>
  <c r="F2458" i="6"/>
  <c r="D2458" i="6"/>
  <c r="B2458" i="6"/>
  <c r="A2459" i="6"/>
  <c r="J2459" i="6" l="1"/>
  <c r="H2459" i="6"/>
  <c r="F2459" i="6"/>
  <c r="D2459" i="6"/>
  <c r="B2459" i="6"/>
  <c r="A2460" i="6"/>
  <c r="J2460" i="6" l="1"/>
  <c r="H2460" i="6"/>
  <c r="D2460" i="6"/>
  <c r="F2460" i="6"/>
  <c r="B2460" i="6"/>
  <c r="A2461" i="6"/>
  <c r="J2461" i="6" l="1"/>
  <c r="H2461" i="6"/>
  <c r="F2461" i="6"/>
  <c r="D2461" i="6"/>
  <c r="B2461" i="6"/>
  <c r="A2462" i="6"/>
  <c r="J2462" i="6" l="1"/>
  <c r="H2462" i="6"/>
  <c r="B2462" i="6"/>
  <c r="F2462" i="6"/>
  <c r="D2462" i="6"/>
  <c r="A2463" i="6"/>
  <c r="J2463" i="6" l="1"/>
  <c r="H2463" i="6"/>
  <c r="F2463" i="6"/>
  <c r="B2463" i="6"/>
  <c r="D2463" i="6"/>
  <c r="A2464" i="6"/>
  <c r="J2464" i="6" l="1"/>
  <c r="F2464" i="6"/>
  <c r="B2464" i="6"/>
  <c r="H2464" i="6"/>
  <c r="D2464" i="6"/>
  <c r="A2465" i="6"/>
  <c r="J2465" i="6" l="1"/>
  <c r="H2465" i="6"/>
  <c r="F2465" i="6"/>
  <c r="B2465" i="6"/>
  <c r="D2465" i="6"/>
  <c r="A2466" i="6"/>
  <c r="J2466" i="6" l="1"/>
  <c r="H2466" i="6"/>
  <c r="F2466" i="6"/>
  <c r="D2466" i="6"/>
  <c r="B2466" i="6"/>
  <c r="A2467" i="6"/>
  <c r="J2467" i="6" l="1"/>
  <c r="H2467" i="6"/>
  <c r="F2467" i="6"/>
  <c r="D2467" i="6"/>
  <c r="B2467" i="6"/>
  <c r="A2468" i="6"/>
  <c r="J2468" i="6" l="1"/>
  <c r="H2468" i="6"/>
  <c r="D2468" i="6"/>
  <c r="F2468" i="6"/>
  <c r="B2468" i="6"/>
  <c r="A2469" i="6"/>
  <c r="J2469" i="6" l="1"/>
  <c r="H2469" i="6"/>
  <c r="F2469" i="6"/>
  <c r="D2469" i="6"/>
  <c r="B2469" i="6"/>
  <c r="A2470" i="6"/>
  <c r="J2470" i="6" l="1"/>
  <c r="H2470" i="6"/>
  <c r="F2470" i="6"/>
  <c r="B2470" i="6"/>
  <c r="D2470" i="6"/>
  <c r="A2471" i="6"/>
  <c r="J2471" i="6" l="1"/>
  <c r="H2471" i="6"/>
  <c r="F2471" i="6"/>
  <c r="B2471" i="6"/>
  <c r="D2471" i="6"/>
  <c r="A2472" i="6"/>
  <c r="J2472" i="6" l="1"/>
  <c r="H2472" i="6"/>
  <c r="F2472" i="6"/>
  <c r="B2472" i="6"/>
  <c r="D2472" i="6"/>
  <c r="A2473" i="6"/>
  <c r="J2473" i="6" l="1"/>
  <c r="H2473" i="6"/>
  <c r="D2473" i="6"/>
  <c r="F2473" i="6"/>
  <c r="B2473" i="6"/>
  <c r="A2474" i="6"/>
  <c r="J2474" i="6" l="1"/>
  <c r="F2474" i="6"/>
  <c r="H2474" i="6"/>
  <c r="B2474" i="6"/>
  <c r="D2474" i="6"/>
  <c r="A2475" i="6"/>
  <c r="J2475" i="6" l="1"/>
  <c r="F2475" i="6"/>
  <c r="H2475" i="6"/>
  <c r="D2475" i="6"/>
  <c r="B2475" i="6"/>
  <c r="A2476" i="6"/>
  <c r="J2476" i="6" l="1"/>
  <c r="H2476" i="6"/>
  <c r="D2476" i="6"/>
  <c r="F2476" i="6"/>
  <c r="B2476" i="6"/>
  <c r="A2477" i="6"/>
  <c r="H2477" i="6" l="1"/>
  <c r="J2477" i="6"/>
  <c r="F2477" i="6"/>
  <c r="D2477" i="6"/>
  <c r="B2477" i="6"/>
  <c r="A2478" i="6"/>
  <c r="J2478" i="6" l="1"/>
  <c r="H2478" i="6"/>
  <c r="B2478" i="6"/>
  <c r="F2478" i="6"/>
  <c r="D2478" i="6"/>
  <c r="A2479" i="6"/>
  <c r="H2479" i="6" l="1"/>
  <c r="J2479" i="6"/>
  <c r="F2479" i="6"/>
  <c r="D2479" i="6"/>
  <c r="B2479" i="6"/>
  <c r="A2480" i="6"/>
  <c r="J2480" i="6" l="1"/>
  <c r="H2480" i="6"/>
  <c r="F2480" i="6"/>
  <c r="D2480" i="6"/>
  <c r="B2480" i="6"/>
  <c r="A2481" i="6"/>
  <c r="J2481" i="6" l="1"/>
  <c r="H2481" i="6"/>
  <c r="F2481" i="6"/>
  <c r="D2481" i="6"/>
  <c r="B2481" i="6"/>
  <c r="A2482" i="6"/>
  <c r="J2482" i="6" l="1"/>
  <c r="F2482" i="6"/>
  <c r="H2482" i="6"/>
  <c r="D2482" i="6"/>
  <c r="B2482" i="6"/>
  <c r="A2483" i="6"/>
  <c r="J2483" i="6" l="1"/>
  <c r="H2483" i="6"/>
  <c r="F2483" i="6"/>
  <c r="D2483" i="6"/>
  <c r="B2483" i="6"/>
  <c r="A2484" i="6"/>
  <c r="J2484" i="6" l="1"/>
  <c r="H2484" i="6"/>
  <c r="F2484" i="6"/>
  <c r="D2484" i="6"/>
  <c r="B2484" i="6"/>
  <c r="A2485" i="6"/>
  <c r="J2485" i="6" l="1"/>
  <c r="H2485" i="6"/>
  <c r="F2485" i="6"/>
  <c r="D2485" i="6"/>
  <c r="B2485" i="6"/>
  <c r="A2486" i="6"/>
  <c r="J2486" i="6" l="1"/>
  <c r="B2486" i="6"/>
  <c r="H2486" i="6"/>
  <c r="F2486" i="6"/>
  <c r="D2486" i="6"/>
  <c r="A2487" i="6"/>
  <c r="J2487" i="6" l="1"/>
  <c r="H2487" i="6"/>
  <c r="F2487" i="6"/>
  <c r="B2487" i="6"/>
  <c r="D2487" i="6"/>
  <c r="A2488" i="6"/>
  <c r="J2488" i="6" l="1"/>
  <c r="H2488" i="6"/>
  <c r="B2488" i="6"/>
  <c r="F2488" i="6"/>
  <c r="D2488" i="6"/>
  <c r="A2489" i="6"/>
  <c r="J2489" i="6" l="1"/>
  <c r="H2489" i="6"/>
  <c r="D2489" i="6"/>
  <c r="F2489" i="6"/>
  <c r="B2489" i="6"/>
  <c r="A2490" i="6"/>
  <c r="J2490" i="6" l="1"/>
  <c r="H2490" i="6"/>
  <c r="F2490" i="6"/>
  <c r="D2490" i="6"/>
  <c r="B2490" i="6"/>
  <c r="A2491" i="6"/>
  <c r="J2491" i="6" l="1"/>
  <c r="H2491" i="6"/>
  <c r="F2491" i="6"/>
  <c r="D2491" i="6"/>
  <c r="B2491" i="6"/>
  <c r="A2492" i="6"/>
  <c r="J2492" i="6" l="1"/>
  <c r="H2492" i="6"/>
  <c r="D2492" i="6"/>
  <c r="F2492" i="6"/>
  <c r="B2492" i="6"/>
  <c r="A2493" i="6"/>
  <c r="J2493" i="6" l="1"/>
  <c r="H2493" i="6"/>
  <c r="F2493" i="6"/>
  <c r="D2493" i="6"/>
  <c r="B2493" i="6"/>
  <c r="A2494" i="6"/>
  <c r="J2494" i="6" l="1"/>
  <c r="H2494" i="6"/>
  <c r="F2494" i="6"/>
  <c r="B2494" i="6"/>
  <c r="D2494" i="6"/>
  <c r="A2495" i="6"/>
  <c r="J2495" i="6" l="1"/>
  <c r="H2495" i="6"/>
  <c r="F2495" i="6"/>
  <c r="B2495" i="6"/>
  <c r="D2495" i="6"/>
  <c r="A2496" i="6"/>
  <c r="J2496" i="6" l="1"/>
  <c r="H2496" i="6"/>
  <c r="B2496" i="6"/>
  <c r="D2496" i="6"/>
  <c r="F2496" i="6"/>
  <c r="A2497" i="6"/>
  <c r="J2497" i="6" l="1"/>
  <c r="H2497" i="6"/>
  <c r="F2497" i="6"/>
  <c r="B2497" i="6"/>
  <c r="D2497" i="6"/>
  <c r="A2498" i="6"/>
  <c r="J2498" i="6" l="1"/>
  <c r="F2498" i="6"/>
  <c r="H2498" i="6"/>
  <c r="B2498" i="6"/>
  <c r="D2498" i="6"/>
  <c r="A2499" i="6"/>
  <c r="H2499" i="6" l="1"/>
  <c r="J2499" i="6"/>
  <c r="F2499" i="6"/>
  <c r="D2499" i="6"/>
  <c r="B2499" i="6"/>
  <c r="A2500" i="6"/>
  <c r="J2500" i="6" l="1"/>
  <c r="H2500" i="6"/>
  <c r="D2500" i="6"/>
  <c r="F2500" i="6"/>
  <c r="B2500" i="6"/>
  <c r="A2501" i="6"/>
  <c r="H2501" i="6" l="1"/>
  <c r="J2501" i="6"/>
  <c r="D2501" i="6"/>
  <c r="F2501" i="6"/>
  <c r="B2501" i="6"/>
  <c r="A2502" i="6"/>
  <c r="H2502" i="6" l="1"/>
  <c r="J2502" i="6"/>
  <c r="B2502" i="6"/>
  <c r="F2502" i="6"/>
  <c r="D2502" i="6"/>
  <c r="A2503" i="6"/>
  <c r="J2503" i="6" l="1"/>
  <c r="H2503" i="6"/>
  <c r="F2503" i="6"/>
  <c r="B2503" i="6"/>
  <c r="D2503" i="6"/>
  <c r="A2504" i="6"/>
  <c r="J2504" i="6" l="1"/>
  <c r="F2504" i="6"/>
  <c r="H2504" i="6"/>
  <c r="B2504" i="6"/>
  <c r="D2504" i="6"/>
  <c r="A2505" i="6"/>
  <c r="J2505" i="6" l="1"/>
  <c r="H2505" i="6"/>
  <c r="F2505" i="6"/>
  <c r="D2505" i="6"/>
  <c r="B2505" i="6"/>
  <c r="A2506" i="6"/>
  <c r="J2506" i="6" l="1"/>
  <c r="F2506" i="6"/>
  <c r="H2506" i="6"/>
  <c r="D2506" i="6"/>
  <c r="B2506" i="6"/>
  <c r="A2507" i="6"/>
  <c r="J2507" i="6" l="1"/>
  <c r="F2507" i="6"/>
  <c r="H2507" i="6"/>
  <c r="B2507" i="6"/>
  <c r="D2507" i="6"/>
  <c r="A2508" i="6"/>
  <c r="J2508" i="6" l="1"/>
  <c r="H2508" i="6"/>
  <c r="D2508" i="6"/>
  <c r="F2508" i="6"/>
  <c r="B2508" i="6"/>
  <c r="A2509" i="6"/>
  <c r="H2509" i="6" l="1"/>
  <c r="J2509" i="6"/>
  <c r="D2509" i="6"/>
  <c r="F2509" i="6"/>
  <c r="B2509" i="6"/>
  <c r="A2510" i="6"/>
  <c r="J2510" i="6" l="1"/>
  <c r="H2510" i="6"/>
  <c r="B2510" i="6"/>
  <c r="F2510" i="6"/>
  <c r="D2510" i="6"/>
  <c r="A2511" i="6"/>
  <c r="J2511" i="6" l="1"/>
  <c r="H2511" i="6"/>
  <c r="D2511" i="6"/>
  <c r="B2511" i="6"/>
  <c r="F2511" i="6"/>
  <c r="A2512" i="6"/>
  <c r="J2512" i="6" l="1"/>
  <c r="H2512" i="6"/>
  <c r="D2512" i="6"/>
  <c r="B2512" i="6"/>
  <c r="F2512" i="6"/>
  <c r="A2513" i="6"/>
  <c r="J2513" i="6" l="1"/>
  <c r="H2513" i="6"/>
  <c r="F2513" i="6"/>
  <c r="D2513" i="6"/>
  <c r="B2513" i="6"/>
  <c r="A2514" i="6"/>
  <c r="J2514" i="6" l="1"/>
  <c r="H2514" i="6"/>
  <c r="F2514" i="6"/>
  <c r="D2514" i="6"/>
  <c r="B2514" i="6"/>
  <c r="A2515" i="6"/>
  <c r="J2515" i="6" l="1"/>
  <c r="H2515" i="6"/>
  <c r="F2515" i="6"/>
  <c r="D2515" i="6"/>
  <c r="B2515" i="6"/>
  <c r="A2516" i="6"/>
  <c r="J2516" i="6" l="1"/>
  <c r="H2516" i="6"/>
  <c r="F2516" i="6"/>
  <c r="D2516" i="6"/>
  <c r="B2516" i="6"/>
  <c r="A2517" i="6"/>
  <c r="J2517" i="6" l="1"/>
  <c r="H2517" i="6"/>
  <c r="F2517" i="6"/>
  <c r="D2517" i="6"/>
  <c r="B2517" i="6"/>
  <c r="A2518" i="6"/>
  <c r="J2518" i="6" l="1"/>
  <c r="H2518" i="6"/>
  <c r="B2518" i="6"/>
  <c r="D2518" i="6"/>
  <c r="F2518" i="6"/>
  <c r="A2519" i="6"/>
  <c r="J2519" i="6" l="1"/>
  <c r="F2519" i="6"/>
  <c r="B2519" i="6"/>
  <c r="H2519" i="6"/>
  <c r="D2519" i="6"/>
  <c r="A2520" i="6"/>
  <c r="J2520" i="6" l="1"/>
  <c r="H2520" i="6"/>
  <c r="B2520" i="6"/>
  <c r="F2520" i="6"/>
  <c r="D2520" i="6"/>
  <c r="A2521" i="6"/>
  <c r="J2521" i="6" l="1"/>
  <c r="H2521" i="6"/>
  <c r="F2521" i="6"/>
  <c r="D2521" i="6"/>
  <c r="B2521" i="6"/>
  <c r="A2522" i="6"/>
  <c r="J2522" i="6" l="1"/>
  <c r="H2522" i="6"/>
  <c r="F2522" i="6"/>
  <c r="D2522" i="6"/>
  <c r="B2522" i="6"/>
  <c r="A2523" i="6"/>
  <c r="J2523" i="6" l="1"/>
  <c r="H2523" i="6"/>
  <c r="F2523" i="6"/>
  <c r="D2523" i="6"/>
  <c r="B2523" i="6"/>
  <c r="A2524" i="6"/>
  <c r="J2524" i="6" l="1"/>
  <c r="H2524" i="6"/>
  <c r="D2524" i="6"/>
  <c r="F2524" i="6"/>
  <c r="B2524" i="6"/>
  <c r="A2525" i="6"/>
  <c r="J2525" i="6" l="1"/>
  <c r="H2525" i="6"/>
  <c r="F2525" i="6"/>
  <c r="D2525" i="6"/>
  <c r="B2525" i="6"/>
  <c r="A2526" i="6"/>
  <c r="J2526" i="6" l="1"/>
  <c r="F2526" i="6"/>
  <c r="B2526" i="6"/>
  <c r="H2526" i="6"/>
  <c r="D2526" i="6"/>
  <c r="A2527" i="6"/>
  <c r="J2527" i="6" l="1"/>
  <c r="H2527" i="6"/>
  <c r="F2527" i="6"/>
  <c r="B2527" i="6"/>
  <c r="D2527" i="6"/>
  <c r="A2528" i="6"/>
  <c r="J2528" i="6" l="1"/>
  <c r="F2528" i="6"/>
  <c r="B2528" i="6"/>
  <c r="H2528" i="6"/>
  <c r="D2528" i="6"/>
  <c r="A2529" i="6"/>
  <c r="J2529" i="6" l="1"/>
  <c r="H2529" i="6"/>
  <c r="F2529" i="6"/>
  <c r="B2529" i="6"/>
  <c r="D2529" i="6"/>
  <c r="A2530" i="6"/>
  <c r="J2530" i="6" l="1"/>
  <c r="H2530" i="6"/>
  <c r="F2530" i="6"/>
  <c r="D2530" i="6"/>
  <c r="B2530" i="6"/>
  <c r="A2531" i="6"/>
  <c r="J2531" i="6" l="1"/>
  <c r="H2531" i="6"/>
  <c r="D2531" i="6"/>
  <c r="F2531" i="6"/>
  <c r="B2531" i="6"/>
  <c r="A2532" i="6"/>
  <c r="J2532" i="6" l="1"/>
  <c r="H2532" i="6"/>
  <c r="D2532" i="6"/>
  <c r="F2532" i="6"/>
  <c r="B2532" i="6"/>
  <c r="A2533" i="6"/>
  <c r="J2533" i="6" l="1"/>
  <c r="H2533" i="6"/>
  <c r="D2533" i="6"/>
  <c r="B2533" i="6"/>
  <c r="F2533" i="6"/>
  <c r="A2534" i="6"/>
  <c r="H2534" i="6" l="1"/>
  <c r="J2534" i="6"/>
  <c r="F2534" i="6"/>
  <c r="B2534" i="6"/>
  <c r="D2534" i="6"/>
  <c r="A2535" i="6"/>
  <c r="J2535" i="6" l="1"/>
  <c r="H2535" i="6"/>
  <c r="F2535" i="6"/>
  <c r="B2535" i="6"/>
  <c r="D2535" i="6"/>
  <c r="A2536" i="6"/>
  <c r="J2536" i="6" l="1"/>
  <c r="H2536" i="6"/>
  <c r="F2536" i="6"/>
  <c r="B2536" i="6"/>
  <c r="D2536" i="6"/>
  <c r="A2537" i="6"/>
  <c r="J2537" i="6" l="1"/>
  <c r="H2537" i="6"/>
  <c r="D2537" i="6"/>
  <c r="B2537" i="6"/>
  <c r="F2537" i="6"/>
  <c r="A2538" i="6"/>
  <c r="J2538" i="6" l="1"/>
  <c r="F2538" i="6"/>
  <c r="H2538" i="6"/>
  <c r="D2538" i="6"/>
  <c r="B2538" i="6"/>
  <c r="A2539" i="6"/>
  <c r="J2539" i="6" l="1"/>
  <c r="H2539" i="6"/>
  <c r="F2539" i="6"/>
  <c r="D2539" i="6"/>
  <c r="B2539" i="6"/>
  <c r="A2540" i="6"/>
  <c r="J2540" i="6" l="1"/>
  <c r="H2540" i="6"/>
  <c r="D2540" i="6"/>
  <c r="F2540" i="6"/>
  <c r="B2540" i="6"/>
  <c r="A2541" i="6"/>
  <c r="H2541" i="6" l="1"/>
  <c r="J2541" i="6"/>
  <c r="D2541" i="6"/>
  <c r="F2541" i="6"/>
  <c r="B2541" i="6"/>
  <c r="A2542" i="6"/>
  <c r="J2542" i="6" l="1"/>
  <c r="H2542" i="6"/>
  <c r="B2542" i="6"/>
  <c r="F2542" i="6"/>
  <c r="D2542" i="6"/>
  <c r="A2543" i="6"/>
  <c r="J2543" i="6" l="1"/>
  <c r="H2543" i="6"/>
  <c r="F2543" i="6"/>
  <c r="D2543" i="6"/>
  <c r="B2543" i="6"/>
  <c r="A2544" i="6"/>
  <c r="J2544" i="6" l="1"/>
  <c r="H2544" i="6"/>
  <c r="F2544" i="6"/>
  <c r="D2544" i="6"/>
  <c r="B2544" i="6"/>
  <c r="A2545" i="6"/>
  <c r="J2545" i="6" l="1"/>
  <c r="H2545" i="6"/>
  <c r="F2545" i="6"/>
  <c r="D2545" i="6"/>
  <c r="B2545" i="6"/>
  <c r="A2546" i="6"/>
  <c r="J2546" i="6" l="1"/>
  <c r="F2546" i="6"/>
  <c r="H2546" i="6"/>
  <c r="D2546" i="6"/>
  <c r="B2546" i="6"/>
  <c r="A2547" i="6"/>
  <c r="J2547" i="6" l="1"/>
  <c r="H2547" i="6"/>
  <c r="F2547" i="6"/>
  <c r="D2547" i="6"/>
  <c r="B2547" i="6"/>
  <c r="A2548" i="6"/>
  <c r="J2548" i="6" l="1"/>
  <c r="H2548" i="6"/>
  <c r="D2548" i="6"/>
  <c r="F2548" i="6"/>
  <c r="B2548" i="6"/>
  <c r="A2549" i="6"/>
  <c r="J2549" i="6" l="1"/>
  <c r="H2549" i="6"/>
  <c r="D2549" i="6"/>
  <c r="F2549" i="6"/>
  <c r="B2549" i="6"/>
  <c r="A2550" i="6"/>
  <c r="J2550" i="6" l="1"/>
  <c r="B2550" i="6"/>
  <c r="F2550" i="6"/>
  <c r="H2550" i="6"/>
  <c r="D2550" i="6"/>
  <c r="A2551" i="6"/>
  <c r="J2551" i="6" l="1"/>
  <c r="H2551" i="6"/>
  <c r="B2551" i="6"/>
  <c r="F2551" i="6"/>
  <c r="D2551" i="6"/>
  <c r="A2552" i="6"/>
  <c r="J2552" i="6" l="1"/>
  <c r="H2552" i="6"/>
  <c r="F2552" i="6"/>
  <c r="B2552" i="6"/>
  <c r="D2552" i="6"/>
  <c r="A2553" i="6"/>
  <c r="J2553" i="6" l="1"/>
  <c r="H2553" i="6"/>
  <c r="F2553" i="6"/>
  <c r="D2553" i="6"/>
  <c r="B2553" i="6"/>
  <c r="A2554" i="6"/>
  <c r="J2554" i="6" l="1"/>
  <c r="H2554" i="6"/>
  <c r="F2554" i="6"/>
  <c r="D2554" i="6"/>
  <c r="B2554" i="6"/>
  <c r="A2555" i="6"/>
  <c r="J2555" i="6" l="1"/>
  <c r="H2555" i="6"/>
  <c r="F2555" i="6"/>
  <c r="D2555" i="6"/>
  <c r="B2555" i="6"/>
  <c r="A2556" i="6"/>
  <c r="J2556" i="6" l="1"/>
  <c r="H2556" i="6"/>
  <c r="D2556" i="6"/>
  <c r="F2556" i="6"/>
  <c r="B2556" i="6"/>
  <c r="A2557" i="6"/>
  <c r="J2557" i="6" l="1"/>
  <c r="H2557" i="6"/>
  <c r="D2557" i="6"/>
  <c r="F2557" i="6"/>
  <c r="B2557" i="6"/>
  <c r="A2558" i="6"/>
  <c r="H2558" i="6" l="1"/>
  <c r="B2558" i="6"/>
  <c r="D2558" i="6"/>
  <c r="J2558" i="6"/>
  <c r="F2558" i="6"/>
  <c r="A2559" i="6"/>
  <c r="J2559" i="6" l="1"/>
  <c r="H2559" i="6"/>
  <c r="F2559" i="6"/>
  <c r="B2559" i="6"/>
  <c r="D2559" i="6"/>
  <c r="A2560" i="6"/>
  <c r="J2560" i="6" l="1"/>
  <c r="H2560" i="6"/>
  <c r="F2560" i="6"/>
  <c r="B2560" i="6"/>
  <c r="D2560" i="6"/>
  <c r="V4" i="6" l="1"/>
  <c r="V5" i="6"/>
  <c r="U4" i="6"/>
  <c r="U5" i="6"/>
  <c r="X4" i="6"/>
  <c r="X5" i="6"/>
  <c r="W4" i="6"/>
  <c r="W5" i="6"/>
  <c r="Y5" i="6"/>
  <c r="Y4" i="6"/>
  <c r="K2" i="6" l="1"/>
  <c r="G2" i="6"/>
  <c r="G4" i="6"/>
  <c r="G3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I2560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C2560" i="6"/>
  <c r="I2" i="6"/>
  <c r="I4" i="6"/>
  <c r="I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94585D-C5EC-4118-9769-639506ED8D02}" keepAlive="1" name="Query - Bitcoin Historical Data (2)" description="Connection to the 'Bitcoin Historical Data (2)' query in the workbook." type="5" refreshedVersion="8" background="1" saveData="1">
    <dbPr connection="Provider=Microsoft.Mashup.OleDb.1;Data Source=$Workbook$;Location=&quot;Bitcoin Historical Data (2)&quot;;Extended Properties=&quot;&quot;" command="SELECT * FROM [Bitcoin Historical Data (2)]"/>
  </connection>
  <connection id="2" xr16:uid="{A92C1B46-D25B-4FF1-9EC2-D72ED4DDA439}" keepAlive="1" name="Query - BNB Historical Data(1)" description="Connection to the 'BNB Historical Data' query in the workbook." type="5" refreshedVersion="8" background="1" saveData="1">
    <dbPr connection="Provider=Microsoft.Mashup.OleDb.1;Data Source=$Workbook$;Location=&quot;BNB Historical Data&quot;;Extended Properties=&quot;&quot;" command="SELECT * FROM [BNB Historical Data]"/>
  </connection>
  <connection id="3" xr16:uid="{0B66ECD5-87AA-44A2-BDBF-8BD9A50AC3F2}" keepAlive="1" name="Query - Ethereum Historical Data(1)" description="Connection to the 'Ethereum Historical Data' query in the workbook." type="5" refreshedVersion="8" background="1" saveData="1">
    <dbPr connection="Provider=Microsoft.Mashup.OleDb.1;Data Source=$Workbook$;Location=&quot;Ethereum Historical Data&quot;;Extended Properties=&quot;&quot;" command="SELECT * FROM [Ethereum Historical Data]"/>
  </connection>
  <connection id="4" xr16:uid="{6FA80EE5-E820-4371-998C-0483F0D0E833}" keepAlive="1" name="Query - S&amp;P 500 Historical Data(1)" description="Connection to the 'S&amp;P 500 Historical Data' query in the workbook." type="5" refreshedVersion="8" background="1" saveData="1">
    <dbPr connection="Provider=Microsoft.Mashup.OleDb.1;Data Source=$Workbook$;Location=&quot;S&amp;P 500 Historical Data&quot;;Extended Properties=&quot;&quot;" command="SELECT * FROM [S&amp;P 500 Historical Data]"/>
  </connection>
  <connection id="5" xr16:uid="{C6379748-FC7E-484D-A69A-F7605E9168A0}" keepAlive="1" name="Query - Tether USDt Historical Data(1)" description="Connection to the 'Tether USDt Historical Data' query in the workbook." type="5" refreshedVersion="8" background="1" saveData="1">
    <dbPr connection="Provider=Microsoft.Mashup.OleDb.1;Data Source=$Workbook$;Location=&quot;Tether USDt Historical Data&quot;;Extended Properties=&quot;&quot;" command="SELECT * FROM [Tether USDt Historical Data]"/>
  </connection>
</connections>
</file>

<file path=xl/sharedStrings.xml><?xml version="1.0" encoding="utf-8"?>
<sst xmlns="http://schemas.openxmlformats.org/spreadsheetml/2006/main" count="16886" uniqueCount="9336">
  <si>
    <t>Date</t>
  </si>
  <si>
    <t>Price</t>
  </si>
  <si>
    <t>Open</t>
  </si>
  <si>
    <t>High</t>
  </si>
  <si>
    <t>Low</t>
  </si>
  <si>
    <t>Change %</t>
  </si>
  <si>
    <t>76.00K</t>
  </si>
  <si>
    <t>72.97K</t>
  </si>
  <si>
    <t>155.17K</t>
  </si>
  <si>
    <t>184.16K</t>
  </si>
  <si>
    <t>357.28K</t>
  </si>
  <si>
    <t>108.95K</t>
  </si>
  <si>
    <t>101.31K</t>
  </si>
  <si>
    <t>83.16K</t>
  </si>
  <si>
    <t>38.72K</t>
  </si>
  <si>
    <t>130.46K</t>
  </si>
  <si>
    <t>111.29K</t>
  </si>
  <si>
    <t>99.05K</t>
  </si>
  <si>
    <t>168.60K</t>
  </si>
  <si>
    <t>103.97K</t>
  </si>
  <si>
    <t>33.58K</t>
  </si>
  <si>
    <t>42.05K</t>
  </si>
  <si>
    <t>110.51K</t>
  </si>
  <si>
    <t>82.78K</t>
  </si>
  <si>
    <t>84.99K</t>
  </si>
  <si>
    <t>86.76K</t>
  </si>
  <si>
    <t>109.28K</t>
  </si>
  <si>
    <t>44.92K</t>
  </si>
  <si>
    <t>33.29K</t>
  </si>
  <si>
    <t>99.20K</t>
  </si>
  <si>
    <t>84.68K</t>
  </si>
  <si>
    <t>98.30K</t>
  </si>
  <si>
    <t>136.72K</t>
  </si>
  <si>
    <t>122.09K</t>
  </si>
  <si>
    <t>42.26K</t>
  </si>
  <si>
    <t>40.91K</t>
  </si>
  <si>
    <t>86.38K</t>
  </si>
  <si>
    <t>83.86K</t>
  </si>
  <si>
    <t>68.79K</t>
  </si>
  <si>
    <t>63.75K</t>
  </si>
  <si>
    <t>86.27K</t>
  </si>
  <si>
    <t>31.72K</t>
  </si>
  <si>
    <t>30.15K</t>
  </si>
  <si>
    <t>72.71K</t>
  </si>
  <si>
    <t>82.43K</t>
  </si>
  <si>
    <t>98.94K</t>
  </si>
  <si>
    <t>134.93K</t>
  </si>
  <si>
    <t>101.70K</t>
  </si>
  <si>
    <t>32.60K</t>
  </si>
  <si>
    <t>35.00K</t>
  </si>
  <si>
    <t>80.55K</t>
  </si>
  <si>
    <t>96.06K</t>
  </si>
  <si>
    <t>62.72K</t>
  </si>
  <si>
    <t>76.71K</t>
  </si>
  <si>
    <t>75.66K</t>
  </si>
  <si>
    <t>48.86K</t>
  </si>
  <si>
    <t>33.20K</t>
  </si>
  <si>
    <t>90.65K</t>
  </si>
  <si>
    <t>120.17K</t>
  </si>
  <si>
    <t>105.57K</t>
  </si>
  <si>
    <t>106.30K</t>
  </si>
  <si>
    <t>87.60K</t>
  </si>
  <si>
    <t>47.01K</t>
  </si>
  <si>
    <t>44.47K</t>
  </si>
  <si>
    <t>102.12K</t>
  </si>
  <si>
    <t>98.42K</t>
  </si>
  <si>
    <t>102.15K</t>
  </si>
  <si>
    <t>77.65K</t>
  </si>
  <si>
    <t>105.33K</t>
  </si>
  <si>
    <t>51.99K</t>
  </si>
  <si>
    <t>58.11K</t>
  </si>
  <si>
    <t>155.84K</t>
  </si>
  <si>
    <t>90.36K</t>
  </si>
  <si>
    <t>108.44K</t>
  </si>
  <si>
    <t>74.77K</t>
  </si>
  <si>
    <t>73.18K</t>
  </si>
  <si>
    <t>63.95K</t>
  </si>
  <si>
    <t>30.86K</t>
  </si>
  <si>
    <t>87.31K</t>
  </si>
  <si>
    <t>87.19K</t>
  </si>
  <si>
    <t>109.47K</t>
  </si>
  <si>
    <t>108.53K</t>
  </si>
  <si>
    <t>68.89K</t>
  </si>
  <si>
    <t>41.61K</t>
  </si>
  <si>
    <t>54.14K</t>
  </si>
  <si>
    <t>125.50K</t>
  </si>
  <si>
    <t>74.39K</t>
  </si>
  <si>
    <t>91.31K</t>
  </si>
  <si>
    <t>69.77K</t>
  </si>
  <si>
    <t>49.19K</t>
  </si>
  <si>
    <t>30.82K</t>
  </si>
  <si>
    <t>18.51K</t>
  </si>
  <si>
    <t>64.01K</t>
  </si>
  <si>
    <t>81.47K</t>
  </si>
  <si>
    <t>64.79K</t>
  </si>
  <si>
    <t>62.92K</t>
  </si>
  <si>
    <t>79.31K</t>
  </si>
  <si>
    <t>41.06K</t>
  </si>
  <si>
    <t>22.91K</t>
  </si>
  <si>
    <t>69.55K</t>
  </si>
  <si>
    <t>109.77K</t>
  </si>
  <si>
    <t>94.52K</t>
  </si>
  <si>
    <t>113.89K</t>
  </si>
  <si>
    <t>333.46K</t>
  </si>
  <si>
    <t>65.74K</t>
  </si>
  <si>
    <t>93.89K</t>
  </si>
  <si>
    <t>84.20K</t>
  </si>
  <si>
    <t>51.52K</t>
  </si>
  <si>
    <t>54.43K</t>
  </si>
  <si>
    <t>85.67K</t>
  </si>
  <si>
    <t>26.17K</t>
  </si>
  <si>
    <t>67.99K</t>
  </si>
  <si>
    <t>59.13K</t>
  </si>
  <si>
    <t>77.46K</t>
  </si>
  <si>
    <t>52.47K</t>
  </si>
  <si>
    <t>69.58K</t>
  </si>
  <si>
    <t>54.88K</t>
  </si>
  <si>
    <t>47.19K</t>
  </si>
  <si>
    <t>32.94K</t>
  </si>
  <si>
    <t>82.87K</t>
  </si>
  <si>
    <t>51.27K</t>
  </si>
  <si>
    <t>66.11K</t>
  </si>
  <si>
    <t>93.63K</t>
  </si>
  <si>
    <t>96.02K</t>
  </si>
  <si>
    <t>47.48K</t>
  </si>
  <si>
    <t>34.28K</t>
  </si>
  <si>
    <t>56.84K</t>
  </si>
  <si>
    <t>66.40K</t>
  </si>
  <si>
    <t>59.60K</t>
  </si>
  <si>
    <t>64.25K</t>
  </si>
  <si>
    <t>102.91K</t>
  </si>
  <si>
    <t>41.12K</t>
  </si>
  <si>
    <t>46.91K</t>
  </si>
  <si>
    <t>175.51K</t>
  </si>
  <si>
    <t>116.38K</t>
  </si>
  <si>
    <t>73.34K</t>
  </si>
  <si>
    <t>46.52K</t>
  </si>
  <si>
    <t>59.94K</t>
  </si>
  <si>
    <t>37.21K</t>
  </si>
  <si>
    <t>26.56K</t>
  </si>
  <si>
    <t>58.95K</t>
  </si>
  <si>
    <t>48.79K</t>
  </si>
  <si>
    <t>54.95K</t>
  </si>
  <si>
    <t>77.28K</t>
  </si>
  <si>
    <t>120.60K</t>
  </si>
  <si>
    <t>19.94K</t>
  </si>
  <si>
    <t>17.55K</t>
  </si>
  <si>
    <t>60.86K</t>
  </si>
  <si>
    <t>56.24K</t>
  </si>
  <si>
    <t>42.96K</t>
  </si>
  <si>
    <t>93.72K</t>
  </si>
  <si>
    <t>66.09K</t>
  </si>
  <si>
    <t>20.74K</t>
  </si>
  <si>
    <t>24.05K</t>
  </si>
  <si>
    <t>65.18K</t>
  </si>
  <si>
    <t>66.36K</t>
  </si>
  <si>
    <t>85.55K</t>
  </si>
  <si>
    <t>96.70K</t>
  </si>
  <si>
    <t>39.12K</t>
  </si>
  <si>
    <t>20.99K</t>
  </si>
  <si>
    <t>23.03K</t>
  </si>
  <si>
    <t>82.62K</t>
  </si>
  <si>
    <t>49.79K</t>
  </si>
  <si>
    <t>67.06K</t>
  </si>
  <si>
    <t>75.69K</t>
  </si>
  <si>
    <t>69.42K</t>
  </si>
  <si>
    <t>30.63K</t>
  </si>
  <si>
    <t>19.01K</t>
  </si>
  <si>
    <t>61.51K</t>
  </si>
  <si>
    <t>66.84K</t>
  </si>
  <si>
    <t>52.13K</t>
  </si>
  <si>
    <t>71.39K</t>
  </si>
  <si>
    <t>49.07K</t>
  </si>
  <si>
    <t>24.58K</t>
  </si>
  <si>
    <t>25.17K</t>
  </si>
  <si>
    <t>63.28K</t>
  </si>
  <si>
    <t>89.45K</t>
  </si>
  <si>
    <t>65.08K</t>
  </si>
  <si>
    <t>108.56K</t>
  </si>
  <si>
    <t>112.66K</t>
  </si>
  <si>
    <t>36.19K</t>
  </si>
  <si>
    <t>29.68K</t>
  </si>
  <si>
    <t>63.09K</t>
  </si>
  <si>
    <t>72.55K</t>
  </si>
  <si>
    <t>106.05K</t>
  </si>
  <si>
    <t>68.84K</t>
  </si>
  <si>
    <t>70.55K</t>
  </si>
  <si>
    <t>27.40K</t>
  </si>
  <si>
    <t>27.50K</t>
  </si>
  <si>
    <t>79.33K</t>
  </si>
  <si>
    <t>64.22K</t>
  </si>
  <si>
    <t>56.47K</t>
  </si>
  <si>
    <t>59.74K</t>
  </si>
  <si>
    <t>77.68K</t>
  </si>
  <si>
    <t>40.51K</t>
  </si>
  <si>
    <t>53.03K</t>
  </si>
  <si>
    <t>100.46K</t>
  </si>
  <si>
    <t>98.06K</t>
  </si>
  <si>
    <t>171.55K</t>
  </si>
  <si>
    <t>121.04K</t>
  </si>
  <si>
    <t>67.26K</t>
  </si>
  <si>
    <t>36.65K</t>
  </si>
  <si>
    <t>45.34K</t>
  </si>
  <si>
    <t>61.60K</t>
  </si>
  <si>
    <t>80.77K</t>
  </si>
  <si>
    <t>77.83K</t>
  </si>
  <si>
    <t>52.42K</t>
  </si>
  <si>
    <t>72.30K</t>
  </si>
  <si>
    <t>42.02K</t>
  </si>
  <si>
    <t>49.33K</t>
  </si>
  <si>
    <t>150.34K</t>
  </si>
  <si>
    <t>97.38K</t>
  </si>
  <si>
    <t>118.92K</t>
  </si>
  <si>
    <t>114.96K</t>
  </si>
  <si>
    <t>118.79K</t>
  </si>
  <si>
    <t>134.40K</t>
  </si>
  <si>
    <t>149.48K</t>
  </si>
  <si>
    <t>131.84K</t>
  </si>
  <si>
    <t>72.51K</t>
  </si>
  <si>
    <t>97.71K</t>
  </si>
  <si>
    <t>93.69K</t>
  </si>
  <si>
    <t>105.78K</t>
  </si>
  <si>
    <t>46.99K</t>
  </si>
  <si>
    <t>41.48K</t>
  </si>
  <si>
    <t>88.97K</t>
  </si>
  <si>
    <t>100.30K</t>
  </si>
  <si>
    <t>88.46K</t>
  </si>
  <si>
    <t>152.87K</t>
  </si>
  <si>
    <t>94.05K</t>
  </si>
  <si>
    <t>42.45K</t>
  </si>
  <si>
    <t>29.87K</t>
  </si>
  <si>
    <t>58.99K</t>
  </si>
  <si>
    <t>72.49K</t>
  </si>
  <si>
    <t>112.88K</t>
  </si>
  <si>
    <t>90.98K</t>
  </si>
  <si>
    <t>124.72K</t>
  </si>
  <si>
    <t>65.59K</t>
  </si>
  <si>
    <t>35.11K</t>
  </si>
  <si>
    <t>72.43K</t>
  </si>
  <si>
    <t>75.26K</t>
  </si>
  <si>
    <t>133.53K</t>
  </si>
  <si>
    <t>148.08K</t>
  </si>
  <si>
    <t>78.07K</t>
  </si>
  <si>
    <t>66.07K</t>
  </si>
  <si>
    <t>75.82K</t>
  </si>
  <si>
    <t>148.59K</t>
  </si>
  <si>
    <t>109.43K</t>
  </si>
  <si>
    <t>77.18K</t>
  </si>
  <si>
    <t>105.09K</t>
  </si>
  <si>
    <t>114.72K</t>
  </si>
  <si>
    <t>53.49K</t>
  </si>
  <si>
    <t>30.71K</t>
  </si>
  <si>
    <t>112.67K</t>
  </si>
  <si>
    <t>77.47K</t>
  </si>
  <si>
    <t>117.91K</t>
  </si>
  <si>
    <t>207.60K</t>
  </si>
  <si>
    <t>130.86K</t>
  </si>
  <si>
    <t>38.01K</t>
  </si>
  <si>
    <t>33.80K</t>
  </si>
  <si>
    <t>74.96K</t>
  </si>
  <si>
    <t>119.29K</t>
  </si>
  <si>
    <t>173.64K</t>
  </si>
  <si>
    <t>100.48K</t>
  </si>
  <si>
    <t>78.05K</t>
  </si>
  <si>
    <t>23.61K</t>
  </si>
  <si>
    <t>43.27K</t>
  </si>
  <si>
    <t>50.27K</t>
  </si>
  <si>
    <t>59.02K</t>
  </si>
  <si>
    <t>68.10K</t>
  </si>
  <si>
    <t>36.73K</t>
  </si>
  <si>
    <t>26.89K</t>
  </si>
  <si>
    <t>32.45K</t>
  </si>
  <si>
    <t>52.86K</t>
  </si>
  <si>
    <t>74.72K</t>
  </si>
  <si>
    <t>80.35K</t>
  </si>
  <si>
    <t>78.51K</t>
  </si>
  <si>
    <t>81.85K</t>
  </si>
  <si>
    <t>36.50K</t>
  </si>
  <si>
    <t>31.20K</t>
  </si>
  <si>
    <t>98.11K</t>
  </si>
  <si>
    <t>66.38K</t>
  </si>
  <si>
    <t>48.57K</t>
  </si>
  <si>
    <t>33.32K</t>
  </si>
  <si>
    <t>39.26K</t>
  </si>
  <si>
    <t>20.33K</t>
  </si>
  <si>
    <t>14.57K</t>
  </si>
  <si>
    <t>42.65K</t>
  </si>
  <si>
    <t>47.69K</t>
  </si>
  <si>
    <t>56.48K</t>
  </si>
  <si>
    <t>55.13K</t>
  </si>
  <si>
    <t>45.23K</t>
  </si>
  <si>
    <t>32.53K</t>
  </si>
  <si>
    <t>20.46K</t>
  </si>
  <si>
    <t>69.47K</t>
  </si>
  <si>
    <t>46.30K</t>
  </si>
  <si>
    <t>58.64K</t>
  </si>
  <si>
    <t>82.67K</t>
  </si>
  <si>
    <t>85.10K</t>
  </si>
  <si>
    <t>16.11K</t>
  </si>
  <si>
    <t>22.27K</t>
  </si>
  <si>
    <t>72.64K</t>
  </si>
  <si>
    <t>70.35K</t>
  </si>
  <si>
    <t>50.44K</t>
  </si>
  <si>
    <t>63.93K</t>
  </si>
  <si>
    <t>52.08K</t>
  </si>
  <si>
    <t>37.14K</t>
  </si>
  <si>
    <t>48.18K</t>
  </si>
  <si>
    <t>136.92K</t>
  </si>
  <si>
    <t>131.04K</t>
  </si>
  <si>
    <t>131.48K</t>
  </si>
  <si>
    <t>100.09K</t>
  </si>
  <si>
    <t>103.09K</t>
  </si>
  <si>
    <t>29.53K</t>
  </si>
  <si>
    <t>24.26K</t>
  </si>
  <si>
    <t>68.07K</t>
  </si>
  <si>
    <t>68.05K</t>
  </si>
  <si>
    <t>117.65K</t>
  </si>
  <si>
    <t>97.84K</t>
  </si>
  <si>
    <t>36.30K</t>
  </si>
  <si>
    <t>35.58K</t>
  </si>
  <si>
    <t>35.18K</t>
  </si>
  <si>
    <t>60.98K</t>
  </si>
  <si>
    <t>49.84K</t>
  </si>
  <si>
    <t>50.10K</t>
  </si>
  <si>
    <t>56.03K</t>
  </si>
  <si>
    <t>32.67K</t>
  </si>
  <si>
    <t>21.29K</t>
  </si>
  <si>
    <t>44.50K</t>
  </si>
  <si>
    <t>48.96K</t>
  </si>
  <si>
    <t>70.19K</t>
  </si>
  <si>
    <t>55.29K</t>
  </si>
  <si>
    <t>61.58K</t>
  </si>
  <si>
    <t>35.46K</t>
  </si>
  <si>
    <t>30.11K</t>
  </si>
  <si>
    <t>45.28K</t>
  </si>
  <si>
    <t>59.15K</t>
  </si>
  <si>
    <t>63.11K</t>
  </si>
  <si>
    <t>57.04K</t>
  </si>
  <si>
    <t>105.19K</t>
  </si>
  <si>
    <t>23.81K</t>
  </si>
  <si>
    <t>31.67K</t>
  </si>
  <si>
    <t>58.44K</t>
  </si>
  <si>
    <t>72.52K</t>
  </si>
  <si>
    <t>96.84K</t>
  </si>
  <si>
    <t>104.21K</t>
  </si>
  <si>
    <t>35.27K</t>
  </si>
  <si>
    <t>37.09K</t>
  </si>
  <si>
    <t>62.50K</t>
  </si>
  <si>
    <t>33.53K</t>
  </si>
  <si>
    <t>49.34K</t>
  </si>
  <si>
    <t>57.50K</t>
  </si>
  <si>
    <t>45.24K</t>
  </si>
  <si>
    <t>29.20K</t>
  </si>
  <si>
    <t>16.09K</t>
  </si>
  <si>
    <t>65.83K</t>
  </si>
  <si>
    <t>32.35K</t>
  </si>
  <si>
    <t>64.81K</t>
  </si>
  <si>
    <t>71.07K</t>
  </si>
  <si>
    <t>51.80K</t>
  </si>
  <si>
    <t>26.14K</t>
  </si>
  <si>
    <t>20.88K</t>
  </si>
  <si>
    <t>51.37K</t>
  </si>
  <si>
    <t>66.92K</t>
  </si>
  <si>
    <t>75.51K</t>
  </si>
  <si>
    <t>63.56K</t>
  </si>
  <si>
    <t>44.55K</t>
  </si>
  <si>
    <t>21.45K</t>
  </si>
  <si>
    <t>59.56K</t>
  </si>
  <si>
    <t>115.56K</t>
  </si>
  <si>
    <t>46.33K</t>
  </si>
  <si>
    <t>29.81K</t>
  </si>
  <si>
    <t>31.02K</t>
  </si>
  <si>
    <t>23.80K</t>
  </si>
  <si>
    <t>54.54K</t>
  </si>
  <si>
    <t>63.66K</t>
  </si>
  <si>
    <t>71.66K</t>
  </si>
  <si>
    <t>43.40K</t>
  </si>
  <si>
    <t>45.20K</t>
  </si>
  <si>
    <t>27.72K</t>
  </si>
  <si>
    <t>22.00K</t>
  </si>
  <si>
    <t>47.33K</t>
  </si>
  <si>
    <t>56.62K</t>
  </si>
  <si>
    <t>75.81K</t>
  </si>
  <si>
    <t>159.08K</t>
  </si>
  <si>
    <t>133.46K</t>
  </si>
  <si>
    <t>29.07K</t>
  </si>
  <si>
    <t>34.68K</t>
  </si>
  <si>
    <t>82.68K</t>
  </si>
  <si>
    <t>45.01K</t>
  </si>
  <si>
    <t>53.42K</t>
  </si>
  <si>
    <t>119.18K</t>
  </si>
  <si>
    <t>21.95K</t>
  </si>
  <si>
    <t>13.56K</t>
  </si>
  <si>
    <t>33.66K</t>
  </si>
  <si>
    <t>32.75K</t>
  </si>
  <si>
    <t>55.78K</t>
  </si>
  <si>
    <t>34.32K</t>
  </si>
  <si>
    <t>44.81K</t>
  </si>
  <si>
    <t>24.11K</t>
  </si>
  <si>
    <t>17.29K</t>
  </si>
  <si>
    <t>52.51K</t>
  </si>
  <si>
    <t>46.26K</t>
  </si>
  <si>
    <t>40.93K</t>
  </si>
  <si>
    <t>44.06K</t>
  </si>
  <si>
    <t>84.30K</t>
  </si>
  <si>
    <t>42.24K</t>
  </si>
  <si>
    <t>64.56K</t>
  </si>
  <si>
    <t>50.80K</t>
  </si>
  <si>
    <t>26.41K</t>
  </si>
  <si>
    <t>38.20K</t>
  </si>
  <si>
    <t>22.32K</t>
  </si>
  <si>
    <t>12.92K</t>
  </si>
  <si>
    <t>28.79K</t>
  </si>
  <si>
    <t>47.81K</t>
  </si>
  <si>
    <t>47.23K</t>
  </si>
  <si>
    <t>52.17K</t>
  </si>
  <si>
    <t>63.35K</t>
  </si>
  <si>
    <t>16.57K</t>
  </si>
  <si>
    <t>18.45K</t>
  </si>
  <si>
    <t>36.47K</t>
  </si>
  <si>
    <t>53.82K</t>
  </si>
  <si>
    <t>42.58K</t>
  </si>
  <si>
    <t>78.71K</t>
  </si>
  <si>
    <t>56.32K</t>
  </si>
  <si>
    <t>23.60K</t>
  </si>
  <si>
    <t>13.48K</t>
  </si>
  <si>
    <t>41.01K</t>
  </si>
  <si>
    <t>39.77K</t>
  </si>
  <si>
    <t>37.78K</t>
  </si>
  <si>
    <t>28.40K</t>
  </si>
  <si>
    <t>27.13K</t>
  </si>
  <si>
    <t>21.36K</t>
  </si>
  <si>
    <t>21.24K</t>
  </si>
  <si>
    <t>58.08K</t>
  </si>
  <si>
    <t>69.11K</t>
  </si>
  <si>
    <t>46.54K</t>
  </si>
  <si>
    <t>98.32K</t>
  </si>
  <si>
    <t>28.84K</t>
  </si>
  <si>
    <t>14.29K</t>
  </si>
  <si>
    <t>12.09K</t>
  </si>
  <si>
    <t>39.96K</t>
  </si>
  <si>
    <t>41.04K</t>
  </si>
  <si>
    <t>60.96K</t>
  </si>
  <si>
    <t>47.72K</t>
  </si>
  <si>
    <t>41.10K</t>
  </si>
  <si>
    <t>24.00K</t>
  </si>
  <si>
    <t>33.04K</t>
  </si>
  <si>
    <t>93.05K</t>
  </si>
  <si>
    <t>132.92K</t>
  </si>
  <si>
    <t>43.71K</t>
  </si>
  <si>
    <t>33.81K</t>
  </si>
  <si>
    <t>39.30K</t>
  </si>
  <si>
    <t>13.49K</t>
  </si>
  <si>
    <t>11.07K</t>
  </si>
  <si>
    <t>27.71K</t>
  </si>
  <si>
    <t>32.00K</t>
  </si>
  <si>
    <t>49.67K</t>
  </si>
  <si>
    <t>62.57K</t>
  </si>
  <si>
    <t>41.19K</t>
  </si>
  <si>
    <t>16.03K</t>
  </si>
  <si>
    <t>14.55K</t>
  </si>
  <si>
    <t>31.43K</t>
  </si>
  <si>
    <t>36.08K</t>
  </si>
  <si>
    <t>67.41K</t>
  </si>
  <si>
    <t>31.84K</t>
  </si>
  <si>
    <t>20.58K</t>
  </si>
  <si>
    <t>13.90K</t>
  </si>
  <si>
    <t>31.42K</t>
  </si>
  <si>
    <t>30.42K</t>
  </si>
  <si>
    <t>44.33K</t>
  </si>
  <si>
    <t>29.05K</t>
  </si>
  <si>
    <t>55.73K</t>
  </si>
  <si>
    <t>23.32K</t>
  </si>
  <si>
    <t>18.47K</t>
  </si>
  <si>
    <t>32.59K</t>
  </si>
  <si>
    <t>50.33K</t>
  </si>
  <si>
    <t>34.96K</t>
  </si>
  <si>
    <t>42.40K</t>
  </si>
  <si>
    <t>42.84K</t>
  </si>
  <si>
    <t>20.31K</t>
  </si>
  <si>
    <t>17.06K</t>
  </si>
  <si>
    <t>82.42K</t>
  </si>
  <si>
    <t>99.81K</t>
  </si>
  <si>
    <t>54.06K</t>
  </si>
  <si>
    <t>39.84K</t>
  </si>
  <si>
    <t>55.24K</t>
  </si>
  <si>
    <t>20.05K</t>
  </si>
  <si>
    <t>17.41K</t>
  </si>
  <si>
    <t>46.42K</t>
  </si>
  <si>
    <t>90.81K</t>
  </si>
  <si>
    <t>43.23K</t>
  </si>
  <si>
    <t>42.12K</t>
  </si>
  <si>
    <t>56.49K</t>
  </si>
  <si>
    <t>28.82K</t>
  </si>
  <si>
    <t>22.46K</t>
  </si>
  <si>
    <t>118.65K</t>
  </si>
  <si>
    <t>49.57K</t>
  </si>
  <si>
    <t>51.06K</t>
  </si>
  <si>
    <t>55.82K</t>
  </si>
  <si>
    <t>58.71K</t>
  </si>
  <si>
    <t>37.12K</t>
  </si>
  <si>
    <t>38.15K</t>
  </si>
  <si>
    <t>98.85K</t>
  </si>
  <si>
    <t>79.22K</t>
  </si>
  <si>
    <t>143.49K</t>
  </si>
  <si>
    <t>100.55K</t>
  </si>
  <si>
    <t>46.45K</t>
  </si>
  <si>
    <t>27.31K</t>
  </si>
  <si>
    <t>35.86K</t>
  </si>
  <si>
    <t>69.24K</t>
  </si>
  <si>
    <t>68.38K</t>
  </si>
  <si>
    <t>60.82K</t>
  </si>
  <si>
    <t>40.75K</t>
  </si>
  <si>
    <t>39.20K</t>
  </si>
  <si>
    <t>83.57K</t>
  </si>
  <si>
    <t>38.96K</t>
  </si>
  <si>
    <t>39.95K</t>
  </si>
  <si>
    <t>77.48K</t>
  </si>
  <si>
    <t>88.61K</t>
  </si>
  <si>
    <t>85.42K</t>
  </si>
  <si>
    <t>20.62K</t>
  </si>
  <si>
    <t>49.37K</t>
  </si>
  <si>
    <t>51.98K</t>
  </si>
  <si>
    <t>63.08K</t>
  </si>
  <si>
    <t>45.19K</t>
  </si>
  <si>
    <t>54.56K</t>
  </si>
  <si>
    <t>55.23K</t>
  </si>
  <si>
    <t>18.68K</t>
  </si>
  <si>
    <t>45.88K</t>
  </si>
  <si>
    <t>50.17K</t>
  </si>
  <si>
    <t>72.65K</t>
  </si>
  <si>
    <t>50.89K</t>
  </si>
  <si>
    <t>35.56K</t>
  </si>
  <si>
    <t>27.42K</t>
  </si>
  <si>
    <t>17.72K</t>
  </si>
  <si>
    <t>36.67K</t>
  </si>
  <si>
    <t>63.39K</t>
  </si>
  <si>
    <t>58.14K</t>
  </si>
  <si>
    <t>45.29K</t>
  </si>
  <si>
    <t>53.27K</t>
  </si>
  <si>
    <t>26.35K</t>
  </si>
  <si>
    <t>27.95K</t>
  </si>
  <si>
    <t>87.49K</t>
  </si>
  <si>
    <t>62.85K</t>
  </si>
  <si>
    <t>91.45K</t>
  </si>
  <si>
    <t>49.75K</t>
  </si>
  <si>
    <t>85.72K</t>
  </si>
  <si>
    <t>58.94K</t>
  </si>
  <si>
    <t>74.52K</t>
  </si>
  <si>
    <t>53.80K</t>
  </si>
  <si>
    <t>81.22K</t>
  </si>
  <si>
    <t>65.33K</t>
  </si>
  <si>
    <t>84.36K</t>
  </si>
  <si>
    <t>47.62K</t>
  </si>
  <si>
    <t>25.72K</t>
  </si>
  <si>
    <t>69.88K</t>
  </si>
  <si>
    <t>121.63K</t>
  </si>
  <si>
    <t>164.31K</t>
  </si>
  <si>
    <t>65.31K</t>
  </si>
  <si>
    <t>66.74K</t>
  </si>
  <si>
    <t>41.77K</t>
  </si>
  <si>
    <t>44.30K</t>
  </si>
  <si>
    <t>98.72K</t>
  </si>
  <si>
    <t>95.45K</t>
  </si>
  <si>
    <t>111.27K</t>
  </si>
  <si>
    <t>76.58K</t>
  </si>
  <si>
    <t>71.90K</t>
  </si>
  <si>
    <t>34.48K</t>
  </si>
  <si>
    <t>31.71K</t>
  </si>
  <si>
    <t>98.38K</t>
  </si>
  <si>
    <t>65.87K</t>
  </si>
  <si>
    <t>78.69K</t>
  </si>
  <si>
    <t>89.38K</t>
  </si>
  <si>
    <t>85.73K</t>
  </si>
  <si>
    <t>39.35K</t>
  </si>
  <si>
    <t>23.73K</t>
  </si>
  <si>
    <t>30.94K</t>
  </si>
  <si>
    <t>51.29K</t>
  </si>
  <si>
    <t>77.32K</t>
  </si>
  <si>
    <t>64.06K</t>
  </si>
  <si>
    <t>98.00K</t>
  </si>
  <si>
    <t>45.04K</t>
  </si>
  <si>
    <t>38.09K</t>
  </si>
  <si>
    <t>98.44K</t>
  </si>
  <si>
    <t>122.51K</t>
  </si>
  <si>
    <t>109.32K</t>
  </si>
  <si>
    <t>94.16K</t>
  </si>
  <si>
    <t>107.24K</t>
  </si>
  <si>
    <t>60.64K</t>
  </si>
  <si>
    <t>61.36K</t>
  </si>
  <si>
    <t>110.36K</t>
  </si>
  <si>
    <t>158.46K</t>
  </si>
  <si>
    <t>262.03K</t>
  </si>
  <si>
    <t>438.78K</t>
  </si>
  <si>
    <t>503.90K</t>
  </si>
  <si>
    <t>393.27K</t>
  </si>
  <si>
    <t>392.47K</t>
  </si>
  <si>
    <t>674.96K</t>
  </si>
  <si>
    <t>462.58K</t>
  </si>
  <si>
    <t>614.31K</t>
  </si>
  <si>
    <t>753.06K</t>
  </si>
  <si>
    <t>733.63K</t>
  </si>
  <si>
    <t>455.69K</t>
  </si>
  <si>
    <t>453.46K</t>
  </si>
  <si>
    <t>655.27K</t>
  </si>
  <si>
    <t>468.76K</t>
  </si>
  <si>
    <t>316.51K</t>
  </si>
  <si>
    <t>304.75K</t>
  </si>
  <si>
    <t>215.31K</t>
  </si>
  <si>
    <t>160.57K</t>
  </si>
  <si>
    <t>123.93K</t>
  </si>
  <si>
    <t>344.63K</t>
  </si>
  <si>
    <t>249.26K</t>
  </si>
  <si>
    <t>328.77K</t>
  </si>
  <si>
    <t>275.10K</t>
  </si>
  <si>
    <t>297.65K</t>
  </si>
  <si>
    <t>209.12K</t>
  </si>
  <si>
    <t>198.35K</t>
  </si>
  <si>
    <t>367.99K</t>
  </si>
  <si>
    <t>417.46K</t>
  </si>
  <si>
    <t>400.24K</t>
  </si>
  <si>
    <t>395.97K</t>
  </si>
  <si>
    <t>363.02K</t>
  </si>
  <si>
    <t>312.64K</t>
  </si>
  <si>
    <t>223.77K</t>
  </si>
  <si>
    <t>523.85K</t>
  </si>
  <si>
    <t>484.50K</t>
  </si>
  <si>
    <t>401.53K</t>
  </si>
  <si>
    <t>378.39K</t>
  </si>
  <si>
    <t>312.04K</t>
  </si>
  <si>
    <t>211.65K</t>
  </si>
  <si>
    <t>182.07K</t>
  </si>
  <si>
    <t>352.79K</t>
  </si>
  <si>
    <t>425.44K</t>
  </si>
  <si>
    <t>289.12K</t>
  </si>
  <si>
    <t>318.98K</t>
  </si>
  <si>
    <t>278.58K</t>
  </si>
  <si>
    <t>217.26K</t>
  </si>
  <si>
    <t>170.27K</t>
  </si>
  <si>
    <t>349.36K</t>
  </si>
  <si>
    <t>382.86K</t>
  </si>
  <si>
    <t>333.18K</t>
  </si>
  <si>
    <t>289.38K</t>
  </si>
  <si>
    <t>339.62K</t>
  </si>
  <si>
    <t>320.86K</t>
  </si>
  <si>
    <t>156.96K</t>
  </si>
  <si>
    <t>310.36K</t>
  </si>
  <si>
    <t>320.97K</t>
  </si>
  <si>
    <t>388.18K</t>
  </si>
  <si>
    <t>334.17K</t>
  </si>
  <si>
    <t>327.85K</t>
  </si>
  <si>
    <t>280.64K</t>
  </si>
  <si>
    <t>382.69K</t>
  </si>
  <si>
    <t>373.74K</t>
  </si>
  <si>
    <t>275.76K</t>
  </si>
  <si>
    <t>388.67K</t>
  </si>
  <si>
    <t>310.04K</t>
  </si>
  <si>
    <t>337.46K</t>
  </si>
  <si>
    <t>205.80K</t>
  </si>
  <si>
    <t>458.21K</t>
  </si>
  <si>
    <t>426.67K</t>
  </si>
  <si>
    <t>522.01K</t>
  </si>
  <si>
    <t>291.53K</t>
  </si>
  <si>
    <t>247.14K</t>
  </si>
  <si>
    <t>301.24K</t>
  </si>
  <si>
    <t>144.84K</t>
  </si>
  <si>
    <t>110.48K</t>
  </si>
  <si>
    <t>233.47K</t>
  </si>
  <si>
    <t>178.96K</t>
  </si>
  <si>
    <t>247.39K</t>
  </si>
  <si>
    <t>178.73K</t>
  </si>
  <si>
    <t>136.03K</t>
  </si>
  <si>
    <t>107.84K</t>
  </si>
  <si>
    <t>130.44K</t>
  </si>
  <si>
    <t>192.76K</t>
  </si>
  <si>
    <t>181.47K</t>
  </si>
  <si>
    <t>217.96K</t>
  </si>
  <si>
    <t>192.18K</t>
  </si>
  <si>
    <t>133.36K</t>
  </si>
  <si>
    <t>132.89K</t>
  </si>
  <si>
    <t>110.12K</t>
  </si>
  <si>
    <t>184.12K</t>
  </si>
  <si>
    <t>198.28K</t>
  </si>
  <si>
    <t>174.34K</t>
  </si>
  <si>
    <t>284.57K</t>
  </si>
  <si>
    <t>207.93K</t>
  </si>
  <si>
    <t>124.29K</t>
  </si>
  <si>
    <t>164.49K</t>
  </si>
  <si>
    <t>303.56K</t>
  </si>
  <si>
    <t>263.44K</t>
  </si>
  <si>
    <t>328.71K</t>
  </si>
  <si>
    <t>249.39K</t>
  </si>
  <si>
    <t>167.20K</t>
  </si>
  <si>
    <t>148.81K</t>
  </si>
  <si>
    <t>260.84K</t>
  </si>
  <si>
    <t>261.64K</t>
  </si>
  <si>
    <t>244.36K</t>
  </si>
  <si>
    <t>246.19K</t>
  </si>
  <si>
    <t>268.72K</t>
  </si>
  <si>
    <t>197.12K</t>
  </si>
  <si>
    <t>169.29K</t>
  </si>
  <si>
    <t>227.01K</t>
  </si>
  <si>
    <t>266.14K</t>
  </si>
  <si>
    <t>348.22K</t>
  </si>
  <si>
    <t>271.58K</t>
  </si>
  <si>
    <t>284.84K</t>
  </si>
  <si>
    <t>173.25K</t>
  </si>
  <si>
    <t>194.94K</t>
  </si>
  <si>
    <t>204.07K</t>
  </si>
  <si>
    <t>229.59K</t>
  </si>
  <si>
    <t>305.08K</t>
  </si>
  <si>
    <t>287.21K</t>
  </si>
  <si>
    <t>372.15K</t>
  </si>
  <si>
    <t>172.83K</t>
  </si>
  <si>
    <t>114.89K</t>
  </si>
  <si>
    <t>241.96K</t>
  </si>
  <si>
    <t>257.00K</t>
  </si>
  <si>
    <t>295.73K</t>
  </si>
  <si>
    <t>337.15K</t>
  </si>
  <si>
    <t>442.46K</t>
  </si>
  <si>
    <t>210.80K</t>
  </si>
  <si>
    <t>192.91K</t>
  </si>
  <si>
    <t>466.35K</t>
  </si>
  <si>
    <t>720.74K</t>
  </si>
  <si>
    <t>869.57K</t>
  </si>
  <si>
    <t>865.10K</t>
  </si>
  <si>
    <t>414.24K</t>
  </si>
  <si>
    <t>242.26K</t>
  </si>
  <si>
    <t>261.23K</t>
  </si>
  <si>
    <t>499.50K</t>
  </si>
  <si>
    <t>347.23K</t>
  </si>
  <si>
    <t>420.23K</t>
  </si>
  <si>
    <t>302.72K</t>
  </si>
  <si>
    <t>327.47K</t>
  </si>
  <si>
    <t>207.63K</t>
  </si>
  <si>
    <t>276.54K</t>
  </si>
  <si>
    <t>318.90K</t>
  </si>
  <si>
    <t>365.49K</t>
  </si>
  <si>
    <t>427.99K</t>
  </si>
  <si>
    <t>371.54K</t>
  </si>
  <si>
    <t>286.94K</t>
  </si>
  <si>
    <t>180.63K</t>
  </si>
  <si>
    <t>118.24K</t>
  </si>
  <si>
    <t>294.66K</t>
  </si>
  <si>
    <t>253.20K</t>
  </si>
  <si>
    <t>209.28K</t>
  </si>
  <si>
    <t>290.07K</t>
  </si>
  <si>
    <t>248.40K</t>
  </si>
  <si>
    <t>140.95K</t>
  </si>
  <si>
    <t>123.66K</t>
  </si>
  <si>
    <t>400.45K</t>
  </si>
  <si>
    <t>455.13K</t>
  </si>
  <si>
    <t>242.18K</t>
  </si>
  <si>
    <t>288.57K</t>
  </si>
  <si>
    <t>243.77K</t>
  </si>
  <si>
    <t>127.53K</t>
  </si>
  <si>
    <t>113.50K</t>
  </si>
  <si>
    <t>263.50K</t>
  </si>
  <si>
    <t>370.60K</t>
  </si>
  <si>
    <t>352.76K</t>
  </si>
  <si>
    <t>368.17K</t>
  </si>
  <si>
    <t>333.03K</t>
  </si>
  <si>
    <t>222.82K</t>
  </si>
  <si>
    <t>173.91K</t>
  </si>
  <si>
    <t>490.29K</t>
  </si>
  <si>
    <t>449.57K</t>
  </si>
  <si>
    <t>581.19K</t>
  </si>
  <si>
    <t>660.12K</t>
  </si>
  <si>
    <t>516.03K</t>
  </si>
  <si>
    <t>209.71K</t>
  </si>
  <si>
    <t>258.50K</t>
  </si>
  <si>
    <t>431.15K</t>
  </si>
  <si>
    <t>448.63K</t>
  </si>
  <si>
    <t>446.85K</t>
  </si>
  <si>
    <t>361.18K</t>
  </si>
  <si>
    <t>423.43K</t>
  </si>
  <si>
    <t>273.11K</t>
  </si>
  <si>
    <t>204.58K</t>
  </si>
  <si>
    <t>315.59K</t>
  </si>
  <si>
    <t>358.42K</t>
  </si>
  <si>
    <t>374.22K</t>
  </si>
  <si>
    <t>485.32K</t>
  </si>
  <si>
    <t>431.98K</t>
  </si>
  <si>
    <t>297.12K</t>
  </si>
  <si>
    <t>331.12K</t>
  </si>
  <si>
    <t>480.37K</t>
  </si>
  <si>
    <t>291.43K</t>
  </si>
  <si>
    <t>319.10K</t>
  </si>
  <si>
    <t>402.43K</t>
  </si>
  <si>
    <t>238.71K</t>
  </si>
  <si>
    <t>158.27K</t>
  </si>
  <si>
    <t>157.85K</t>
  </si>
  <si>
    <t>272.22K</t>
  </si>
  <si>
    <t>275.08K</t>
  </si>
  <si>
    <t>318.17K</t>
  </si>
  <si>
    <t>308.41K</t>
  </si>
  <si>
    <t>248.04K</t>
  </si>
  <si>
    <t>159.60K</t>
  </si>
  <si>
    <t>187.34K</t>
  </si>
  <si>
    <t>322.16K</t>
  </si>
  <si>
    <t>190.15K</t>
  </si>
  <si>
    <t>202.40K</t>
  </si>
  <si>
    <t>228.65K</t>
  </si>
  <si>
    <t>251.83K</t>
  </si>
  <si>
    <t>177.52K</t>
  </si>
  <si>
    <t>206.94K</t>
  </si>
  <si>
    <t>339.47K</t>
  </si>
  <si>
    <t>160.97K</t>
  </si>
  <si>
    <t>239.53K</t>
  </si>
  <si>
    <t>201.70K</t>
  </si>
  <si>
    <t>279.28K</t>
  </si>
  <si>
    <t>177.25K</t>
  </si>
  <si>
    <t>170.59K</t>
  </si>
  <si>
    <t>194.96K</t>
  </si>
  <si>
    <t>285.36K</t>
  </si>
  <si>
    <t>243.61K</t>
  </si>
  <si>
    <t>169.62K</t>
  </si>
  <si>
    <t>197.94K</t>
  </si>
  <si>
    <t>99.36K</t>
  </si>
  <si>
    <t>94.44K</t>
  </si>
  <si>
    <t>208.90K</t>
  </si>
  <si>
    <t>181.19K</t>
  </si>
  <si>
    <t>174.66K</t>
  </si>
  <si>
    <t>177.30K</t>
  </si>
  <si>
    <t>162.33K</t>
  </si>
  <si>
    <t>138.84K</t>
  </si>
  <si>
    <t>168.72K</t>
  </si>
  <si>
    <t>221.66K</t>
  </si>
  <si>
    <t>268.32K</t>
  </si>
  <si>
    <t>242.66K</t>
  </si>
  <si>
    <t>201.57K</t>
  </si>
  <si>
    <t>206.93K</t>
  </si>
  <si>
    <t>126.66K</t>
  </si>
  <si>
    <t>137.42K</t>
  </si>
  <si>
    <t>197.54K</t>
  </si>
  <si>
    <t>217.08K</t>
  </si>
  <si>
    <t>281.31K</t>
  </si>
  <si>
    <t>308.91K</t>
  </si>
  <si>
    <t>279.72K</t>
  </si>
  <si>
    <t>132.81K</t>
  </si>
  <si>
    <t>136.89K</t>
  </si>
  <si>
    <t>164.67K</t>
  </si>
  <si>
    <t>205.28K</t>
  </si>
  <si>
    <t>249.38K</t>
  </si>
  <si>
    <t>167.91K</t>
  </si>
  <si>
    <t>160.20K</t>
  </si>
  <si>
    <t>204.68K</t>
  </si>
  <si>
    <t>190.11K</t>
  </si>
  <si>
    <t>439.90K</t>
  </si>
  <si>
    <t>115.81K</t>
  </si>
  <si>
    <t>105.24K</t>
  </si>
  <si>
    <t>122.43K</t>
  </si>
  <si>
    <t>92.79K</t>
  </si>
  <si>
    <t>65.27K</t>
  </si>
  <si>
    <t>58.57K</t>
  </si>
  <si>
    <t>150.18K</t>
  </si>
  <si>
    <t>127.73K</t>
  </si>
  <si>
    <t>98.97K</t>
  </si>
  <si>
    <t>83.83K</t>
  </si>
  <si>
    <t>84.69K</t>
  </si>
  <si>
    <t>67.21K</t>
  </si>
  <si>
    <t>66.63K</t>
  </si>
  <si>
    <t>104.56K</t>
  </si>
  <si>
    <t>110.70K</t>
  </si>
  <si>
    <t>125.94K</t>
  </si>
  <si>
    <t>136.32K</t>
  </si>
  <si>
    <t>140.60K</t>
  </si>
  <si>
    <t>169.39K</t>
  </si>
  <si>
    <t>267.25K</t>
  </si>
  <si>
    <t>136.27K</t>
  </si>
  <si>
    <t>144.00K</t>
  </si>
  <si>
    <t>280.41K</t>
  </si>
  <si>
    <t>251.01K</t>
  </si>
  <si>
    <t>379.26K</t>
  </si>
  <si>
    <t>120.02K</t>
  </si>
  <si>
    <t>82.92K</t>
  </si>
  <si>
    <t>104.26K</t>
  </si>
  <si>
    <t>61.72K</t>
  </si>
  <si>
    <t>87.96K</t>
  </si>
  <si>
    <t>140.32K</t>
  </si>
  <si>
    <t>94.01K</t>
  </si>
  <si>
    <t>30.33K</t>
  </si>
  <si>
    <t>33.51K</t>
  </si>
  <si>
    <t>72.13K</t>
  </si>
  <si>
    <t>81.40K</t>
  </si>
  <si>
    <t>135.09K</t>
  </si>
  <si>
    <t>86.60K</t>
  </si>
  <si>
    <t>129.56K</t>
  </si>
  <si>
    <t>36.87K</t>
  </si>
  <si>
    <t>43.87K</t>
  </si>
  <si>
    <t>116.41K</t>
  </si>
  <si>
    <t>126.71K</t>
  </si>
  <si>
    <t>78.85K</t>
  </si>
  <si>
    <t>79.42K</t>
  </si>
  <si>
    <t>92.10K</t>
  </si>
  <si>
    <t>50.60K</t>
  </si>
  <si>
    <t>32.27K</t>
  </si>
  <si>
    <t>98.78K</t>
  </si>
  <si>
    <t>101.38K</t>
  </si>
  <si>
    <t>92.03K</t>
  </si>
  <si>
    <t>79.63K</t>
  </si>
  <si>
    <t>100.25K</t>
  </si>
  <si>
    <t>65.44K</t>
  </si>
  <si>
    <t>70.46K</t>
  </si>
  <si>
    <t>141.23K</t>
  </si>
  <si>
    <t>309.48K</t>
  </si>
  <si>
    <t>296.90K</t>
  </si>
  <si>
    <t>235.61K</t>
  </si>
  <si>
    <t>268.09K</t>
  </si>
  <si>
    <t>671.05M</t>
  </si>
  <si>
    <t>288.86M</t>
  </si>
  <si>
    <t>752.84M</t>
  </si>
  <si>
    <t>1.04B</t>
  </si>
  <si>
    <t>691.49M</t>
  </si>
  <si>
    <t>367.21M</t>
  </si>
  <si>
    <t>580.79M</t>
  </si>
  <si>
    <t>276.99M</t>
  </si>
  <si>
    <t>248.22M</t>
  </si>
  <si>
    <t>382.90M</t>
  </si>
  <si>
    <t>542.39M</t>
  </si>
  <si>
    <t>426.83M</t>
  </si>
  <si>
    <t>681.47M</t>
  </si>
  <si>
    <t>654.60M</t>
  </si>
  <si>
    <t>283.63M</t>
  </si>
  <si>
    <t>190.60M</t>
  </si>
  <si>
    <t>421.30M</t>
  </si>
  <si>
    <t>493.05M</t>
  </si>
  <si>
    <t>382.84M</t>
  </si>
  <si>
    <t>268.28M</t>
  </si>
  <si>
    <t>484.26M</t>
  </si>
  <si>
    <t>210.01M</t>
  </si>
  <si>
    <t>151.31M</t>
  </si>
  <si>
    <t>233.09M</t>
  </si>
  <si>
    <t>294.29M</t>
  </si>
  <si>
    <t>406.70M</t>
  </si>
  <si>
    <t>468.27M</t>
  </si>
  <si>
    <t>608.38M</t>
  </si>
  <si>
    <t>255.83M</t>
  </si>
  <si>
    <t>165.16M</t>
  </si>
  <si>
    <t>467.83M</t>
  </si>
  <si>
    <t>390.85M</t>
  </si>
  <si>
    <t>649.52M</t>
  </si>
  <si>
    <t>421.11M</t>
  </si>
  <si>
    <t>446.12M</t>
  </si>
  <si>
    <t>398.86M</t>
  </si>
  <si>
    <t>345.93M</t>
  </si>
  <si>
    <t>632.93M</t>
  </si>
  <si>
    <t>520.00M</t>
  </si>
  <si>
    <t>467.76M</t>
  </si>
  <si>
    <t>478.82M</t>
  </si>
  <si>
    <t>610.27M</t>
  </si>
  <si>
    <t>388.79M</t>
  </si>
  <si>
    <t>196.30M</t>
  </si>
  <si>
    <t>494.09M</t>
  </si>
  <si>
    <t>491.66M</t>
  </si>
  <si>
    <t>433.96M</t>
  </si>
  <si>
    <t>537.06M</t>
  </si>
  <si>
    <t>406.62M</t>
  </si>
  <si>
    <t>308.45M</t>
  </si>
  <si>
    <t>224.59M</t>
  </si>
  <si>
    <t>2.31B</t>
  </si>
  <si>
    <t>1.90B</t>
  </si>
  <si>
    <t>4.47B</t>
  </si>
  <si>
    <t>2.25B</t>
  </si>
  <si>
    <t>2.33B</t>
  </si>
  <si>
    <t>1.55B</t>
  </si>
  <si>
    <t>1.11B</t>
  </si>
  <si>
    <t>2.79B</t>
  </si>
  <si>
    <t>3.62B</t>
  </si>
  <si>
    <t>3.60B</t>
  </si>
  <si>
    <t>2.67B</t>
  </si>
  <si>
    <t>3.02B</t>
  </si>
  <si>
    <t>1.93B</t>
  </si>
  <si>
    <t>1.50B</t>
  </si>
  <si>
    <t>3.21B</t>
  </si>
  <si>
    <t>74.11K</t>
  </si>
  <si>
    <t>80.82K</t>
  </si>
  <si>
    <t>90.67K</t>
  </si>
  <si>
    <t>108.07K</t>
  </si>
  <si>
    <t>66.14K</t>
  </si>
  <si>
    <t>41.55K</t>
  </si>
  <si>
    <t>83.78K</t>
  </si>
  <si>
    <t>180.47K</t>
  </si>
  <si>
    <t>64.84K</t>
  </si>
  <si>
    <t>82.75K</t>
  </si>
  <si>
    <t>91.82K</t>
  </si>
  <si>
    <t>47.92K</t>
  </si>
  <si>
    <t>25.78K</t>
  </si>
  <si>
    <t>64.96K</t>
  </si>
  <si>
    <t>72.63K</t>
  </si>
  <si>
    <t>41.40K</t>
  </si>
  <si>
    <t>56.34K</t>
  </si>
  <si>
    <t>53.60K</t>
  </si>
  <si>
    <t>25.88K</t>
  </si>
  <si>
    <t>37.88K</t>
  </si>
  <si>
    <t>69.95K</t>
  </si>
  <si>
    <t>89.69K</t>
  </si>
  <si>
    <t>50.92K</t>
  </si>
  <si>
    <t>92.88K</t>
  </si>
  <si>
    <t>76.60K</t>
  </si>
  <si>
    <t>46.32K</t>
  </si>
  <si>
    <t>95.49K</t>
  </si>
  <si>
    <t>50.35K</t>
  </si>
  <si>
    <t>53.74K</t>
  </si>
  <si>
    <t>55.20K</t>
  </si>
  <si>
    <t>61.27K</t>
  </si>
  <si>
    <t>34.10K</t>
  </si>
  <si>
    <t>42.77K</t>
  </si>
  <si>
    <t>69.45K</t>
  </si>
  <si>
    <t>83.52K</t>
  </si>
  <si>
    <t>107.87K</t>
  </si>
  <si>
    <t>79.68K</t>
  </si>
  <si>
    <t>153.77K</t>
  </si>
  <si>
    <t>70.43K</t>
  </si>
  <si>
    <t>138.09K</t>
  </si>
  <si>
    <t>155.80K</t>
  </si>
  <si>
    <t>65.28K</t>
  </si>
  <si>
    <t>53.77K</t>
  </si>
  <si>
    <t>47.32K</t>
  </si>
  <si>
    <t>41.44K</t>
  </si>
  <si>
    <t>28.66K</t>
  </si>
  <si>
    <t>31.44K</t>
  </si>
  <si>
    <t>50.50K</t>
  </si>
  <si>
    <t>53.95K</t>
  </si>
  <si>
    <t>61.78K</t>
  </si>
  <si>
    <t>85.50K</t>
  </si>
  <si>
    <t>37.51K</t>
  </si>
  <si>
    <t>52.54K</t>
  </si>
  <si>
    <t>88.36K</t>
  </si>
  <si>
    <t>83.74K</t>
  </si>
  <si>
    <t>55.59K</t>
  </si>
  <si>
    <t>27.02K</t>
  </si>
  <si>
    <t>31.24K</t>
  </si>
  <si>
    <t>58.18K</t>
  </si>
  <si>
    <t>63.92K</t>
  </si>
  <si>
    <t>43.90K</t>
  </si>
  <si>
    <t>32.34K</t>
  </si>
  <si>
    <t>26.67K</t>
  </si>
  <si>
    <t>45.97K</t>
  </si>
  <si>
    <t>40.89K</t>
  </si>
  <si>
    <t>57.88K</t>
  </si>
  <si>
    <t>57.53K</t>
  </si>
  <si>
    <t>44.05K</t>
  </si>
  <si>
    <t>36.93K</t>
  </si>
  <si>
    <t>67.50K</t>
  </si>
  <si>
    <t>48.20K</t>
  </si>
  <si>
    <t>80.28K</t>
  </si>
  <si>
    <t>62.54K</t>
  </si>
  <si>
    <t>80.37K</t>
  </si>
  <si>
    <t>40.30K</t>
  </si>
  <si>
    <t>68.06K</t>
  </si>
  <si>
    <t>58.69K</t>
  </si>
  <si>
    <t>56.29K</t>
  </si>
  <si>
    <t>89.68K</t>
  </si>
  <si>
    <t>72.03K</t>
  </si>
  <si>
    <t>168.00K</t>
  </si>
  <si>
    <t>89.20K</t>
  </si>
  <si>
    <t>54.94K</t>
  </si>
  <si>
    <t>66.75K</t>
  </si>
  <si>
    <t>73.66K</t>
  </si>
  <si>
    <t>58.65K</t>
  </si>
  <si>
    <t>49.28K</t>
  </si>
  <si>
    <t>40.71K</t>
  </si>
  <si>
    <t>104.03K</t>
  </si>
  <si>
    <t>56.79K</t>
  </si>
  <si>
    <t>56.68K</t>
  </si>
  <si>
    <t>72.48K</t>
  </si>
  <si>
    <t>76.45K</t>
  </si>
  <si>
    <t>40.98K</t>
  </si>
  <si>
    <t>44.53K</t>
  </si>
  <si>
    <t>74.44K</t>
  </si>
  <si>
    <t>100.37K</t>
  </si>
  <si>
    <t>73.93K</t>
  </si>
  <si>
    <t>115.36K</t>
  </si>
  <si>
    <t>53.53K</t>
  </si>
  <si>
    <t>33.98K</t>
  </si>
  <si>
    <t>30.34K</t>
  </si>
  <si>
    <t>63.27K</t>
  </si>
  <si>
    <t>50.37K</t>
  </si>
  <si>
    <t>96.21K</t>
  </si>
  <si>
    <t>66.13K</t>
  </si>
  <si>
    <t>81.08K</t>
  </si>
  <si>
    <t>34.34K</t>
  </si>
  <si>
    <t>34.89K</t>
  </si>
  <si>
    <t>44.46K</t>
  </si>
  <si>
    <t>49.91K</t>
  </si>
  <si>
    <t>61.05K</t>
  </si>
  <si>
    <t>65.26K</t>
  </si>
  <si>
    <t>61.21K</t>
  </si>
  <si>
    <t>50.06K</t>
  </si>
  <si>
    <t>88.47K</t>
  </si>
  <si>
    <t>88.11K</t>
  </si>
  <si>
    <t>57.13K</t>
  </si>
  <si>
    <t>42.67K</t>
  </si>
  <si>
    <t>37.05K</t>
  </si>
  <si>
    <t>105.38K</t>
  </si>
  <si>
    <t>79.87K</t>
  </si>
  <si>
    <t>80.16K</t>
  </si>
  <si>
    <t>80.15K</t>
  </si>
  <si>
    <t>53.39K</t>
  </si>
  <si>
    <t>49.93K</t>
  </si>
  <si>
    <t>121.48K</t>
  </si>
  <si>
    <t>59.84K</t>
  </si>
  <si>
    <t>73.62K</t>
  </si>
  <si>
    <t>74.85K</t>
  </si>
  <si>
    <t>73.84K</t>
  </si>
  <si>
    <t>104.43K</t>
  </si>
  <si>
    <t>64.65K</t>
  </si>
  <si>
    <t>64.05K</t>
  </si>
  <si>
    <t>75.68K</t>
  </si>
  <si>
    <t>116.26K</t>
  </si>
  <si>
    <t>76.63K</t>
  </si>
  <si>
    <t>42.41K</t>
  </si>
  <si>
    <t>39.82K</t>
  </si>
  <si>
    <t>94.66K</t>
  </si>
  <si>
    <t>64.32K</t>
  </si>
  <si>
    <t>48.21K</t>
  </si>
  <si>
    <t>60.01K</t>
  </si>
  <si>
    <t>54.12K</t>
  </si>
  <si>
    <t>69.91K</t>
  </si>
  <si>
    <t>46.35K</t>
  </si>
  <si>
    <t>128.88K</t>
  </si>
  <si>
    <t>74.54K</t>
  </si>
  <si>
    <t>93.98K</t>
  </si>
  <si>
    <t>142.55K</t>
  </si>
  <si>
    <t>77.96K</t>
  </si>
  <si>
    <t>41.98K</t>
  </si>
  <si>
    <t>43.64K</t>
  </si>
  <si>
    <t>50.16K</t>
  </si>
  <si>
    <t>60.91K</t>
  </si>
  <si>
    <t>63.40K</t>
  </si>
  <si>
    <t>96.15K</t>
  </si>
  <si>
    <t>44.52K</t>
  </si>
  <si>
    <t>41.58K</t>
  </si>
  <si>
    <t>75.62K</t>
  </si>
  <si>
    <t>73.63K</t>
  </si>
  <si>
    <t>187.56K</t>
  </si>
  <si>
    <t>69.46K</t>
  </si>
  <si>
    <t>57.30K</t>
  </si>
  <si>
    <t>48.14K</t>
  </si>
  <si>
    <t>88.08K</t>
  </si>
  <si>
    <t>80.21K</t>
  </si>
  <si>
    <t>74.38K</t>
  </si>
  <si>
    <t>71.48K</t>
  </si>
  <si>
    <t>61.68K</t>
  </si>
  <si>
    <t>62.47K</t>
  </si>
  <si>
    <t>73.79K</t>
  </si>
  <si>
    <t>63.54K</t>
  </si>
  <si>
    <t>74.26K</t>
  </si>
  <si>
    <t>75.37K</t>
  </si>
  <si>
    <t>49.32K</t>
  </si>
  <si>
    <t>18.20K</t>
  </si>
  <si>
    <t>83.19K</t>
  </si>
  <si>
    <t>77.92K</t>
  </si>
  <si>
    <t>22.36K</t>
  </si>
  <si>
    <t>84.14K</t>
  </si>
  <si>
    <t>2.41K</t>
  </si>
  <si>
    <t>64.29K</t>
  </si>
  <si>
    <t>75.27K</t>
  </si>
  <si>
    <t>81.07K</t>
  </si>
  <si>
    <t>75.43K</t>
  </si>
  <si>
    <t>117.08K</t>
  </si>
  <si>
    <t>105.25K</t>
  </si>
  <si>
    <t>112.84K</t>
  </si>
  <si>
    <t>111.93K</t>
  </si>
  <si>
    <t>130.60K</t>
  </si>
  <si>
    <t>0.26K</t>
  </si>
  <si>
    <t>74.81K</t>
  </si>
  <si>
    <t>80.33K</t>
  </si>
  <si>
    <t>44.65K</t>
  </si>
  <si>
    <t>98.45K</t>
  </si>
  <si>
    <t>75.30K</t>
  </si>
  <si>
    <t>148.92K</t>
  </si>
  <si>
    <t>100.24K</t>
  </si>
  <si>
    <t>177.63K</t>
  </si>
  <si>
    <t>65.10K</t>
  </si>
  <si>
    <t>67.14K</t>
  </si>
  <si>
    <t>66.15K</t>
  </si>
  <si>
    <t>64.87K</t>
  </si>
  <si>
    <t>118.34K</t>
  </si>
  <si>
    <t>97.46K</t>
  </si>
  <si>
    <t>57.01K</t>
  </si>
  <si>
    <t>58.06K</t>
  </si>
  <si>
    <t>70.48K</t>
  </si>
  <si>
    <t>76.95K</t>
  </si>
  <si>
    <t>69.56K</t>
  </si>
  <si>
    <t>60.04K</t>
  </si>
  <si>
    <t>63.24K</t>
  </si>
  <si>
    <t>35.72K</t>
  </si>
  <si>
    <t>50.94K</t>
  </si>
  <si>
    <t>108.09K</t>
  </si>
  <si>
    <t>83.63K</t>
  </si>
  <si>
    <t>56.13K</t>
  </si>
  <si>
    <t>55.69K</t>
  </si>
  <si>
    <t>78.93K</t>
  </si>
  <si>
    <t>27.41K</t>
  </si>
  <si>
    <t>107.07K</t>
  </si>
  <si>
    <t>97.27K</t>
  </si>
  <si>
    <t>112.00K</t>
  </si>
  <si>
    <t>148.80K</t>
  </si>
  <si>
    <t>156.67K</t>
  </si>
  <si>
    <t>193.43K</t>
  </si>
  <si>
    <t>119.25K</t>
  </si>
  <si>
    <t>173.34K</t>
  </si>
  <si>
    <t>309.65K</t>
  </si>
  <si>
    <t>256.87K</t>
  </si>
  <si>
    <t>137.48K</t>
  </si>
  <si>
    <t>105.46K</t>
  </si>
  <si>
    <t>102.84K</t>
  </si>
  <si>
    <t>109.58K</t>
  </si>
  <si>
    <t>123.52K</t>
  </si>
  <si>
    <t>117.55K</t>
  </si>
  <si>
    <t>157.35K</t>
  </si>
  <si>
    <t>123.32K</t>
  </si>
  <si>
    <t>87.73K</t>
  </si>
  <si>
    <t>109.15K</t>
  </si>
  <si>
    <t>154.32K</t>
  </si>
  <si>
    <t>209.82K</t>
  </si>
  <si>
    <t>193.54K</t>
  </si>
  <si>
    <t>119.50K</t>
  </si>
  <si>
    <t>62.20K</t>
  </si>
  <si>
    <t>101.48K</t>
  </si>
  <si>
    <t>127.71K</t>
  </si>
  <si>
    <t>106.44K</t>
  </si>
  <si>
    <t>96.89K</t>
  </si>
  <si>
    <t>113.48K</t>
  </si>
  <si>
    <t>131.70K</t>
  </si>
  <si>
    <t>104.18K</t>
  </si>
  <si>
    <t>160.43K</t>
  </si>
  <si>
    <t>199.58K</t>
  </si>
  <si>
    <t>122.93K</t>
  </si>
  <si>
    <t>153.80K</t>
  </si>
  <si>
    <t>163.01K</t>
  </si>
  <si>
    <t>244.88K</t>
  </si>
  <si>
    <t>325.73K</t>
  </si>
  <si>
    <t>185.83K</t>
  </si>
  <si>
    <t>315.50K</t>
  </si>
  <si>
    <t>269.75K</t>
  </si>
  <si>
    <t>607.10K</t>
  </si>
  <si>
    <t>154.96K</t>
  </si>
  <si>
    <t>274.76K</t>
  </si>
  <si>
    <t>180.07K</t>
  </si>
  <si>
    <t>131.91K</t>
  </si>
  <si>
    <t>118.84K</t>
  </si>
  <si>
    <t>236.71K</t>
  </si>
  <si>
    <t>160.74K</t>
  </si>
  <si>
    <t>96.47K</t>
  </si>
  <si>
    <t>142.61K</t>
  </si>
  <si>
    <t>103.59K</t>
  </si>
  <si>
    <t>101.27K</t>
  </si>
  <si>
    <t>110.01K</t>
  </si>
  <si>
    <t>109.02K</t>
  </si>
  <si>
    <t>119.82K</t>
  </si>
  <si>
    <t>132.33K</t>
  </si>
  <si>
    <t>89.24K</t>
  </si>
  <si>
    <t>53.61K</t>
  </si>
  <si>
    <t>63.41K</t>
  </si>
  <si>
    <t>103.74K</t>
  </si>
  <si>
    <t>83.90K</t>
  </si>
  <si>
    <t>86.96K</t>
  </si>
  <si>
    <t>84.08K</t>
  </si>
  <si>
    <t>129.76K</t>
  </si>
  <si>
    <t>59.20K</t>
  </si>
  <si>
    <t>82.25K</t>
  </si>
  <si>
    <t>214.46K</t>
  </si>
  <si>
    <t>168.13K</t>
  </si>
  <si>
    <t>100.26K</t>
  </si>
  <si>
    <t>115.49K</t>
  </si>
  <si>
    <t>117.51K</t>
  </si>
  <si>
    <t>216.81K</t>
  </si>
  <si>
    <t>136.85K</t>
  </si>
  <si>
    <t>76.97K</t>
  </si>
  <si>
    <t>130.43K</t>
  </si>
  <si>
    <t>126.56K</t>
  </si>
  <si>
    <t>81.88K</t>
  </si>
  <si>
    <t>58.20K</t>
  </si>
  <si>
    <t>103.72K</t>
  </si>
  <si>
    <t>59.22K</t>
  </si>
  <si>
    <t>64.78K</t>
  </si>
  <si>
    <t>110.69K</t>
  </si>
  <si>
    <t>77.15K</t>
  </si>
  <si>
    <t>54.13K</t>
  </si>
  <si>
    <t>57.21K</t>
  </si>
  <si>
    <t>68.74K</t>
  </si>
  <si>
    <t>72.37K</t>
  </si>
  <si>
    <t>69.04K</t>
  </si>
  <si>
    <t>86.21K</t>
  </si>
  <si>
    <t>107.91K</t>
  </si>
  <si>
    <t>73.87K</t>
  </si>
  <si>
    <t>143.35K</t>
  </si>
  <si>
    <t>137.91K</t>
  </si>
  <si>
    <t>84.84K</t>
  </si>
  <si>
    <t>95.53K</t>
  </si>
  <si>
    <t>67.83K</t>
  </si>
  <si>
    <t>83.98K</t>
  </si>
  <si>
    <t>102.62K</t>
  </si>
  <si>
    <t>118.26K</t>
  </si>
  <si>
    <t>128.51K</t>
  </si>
  <si>
    <t>117.71K</t>
  </si>
  <si>
    <t>80.29K</t>
  </si>
  <si>
    <t>134.64K</t>
  </si>
  <si>
    <t>116.96K</t>
  </si>
  <si>
    <t>129.63K</t>
  </si>
  <si>
    <t>140.96K</t>
  </si>
  <si>
    <t>114.06K</t>
  </si>
  <si>
    <t>68.14K</t>
  </si>
  <si>
    <t>82.91K</t>
  </si>
  <si>
    <t>66.66K</t>
  </si>
  <si>
    <t>113.64K</t>
  </si>
  <si>
    <t>9.56K</t>
  </si>
  <si>
    <t>44.93K</t>
  </si>
  <si>
    <t>102.10K</t>
  </si>
  <si>
    <t>137.52K</t>
  </si>
  <si>
    <t>135.08K</t>
  </si>
  <si>
    <t>98.75K</t>
  </si>
  <si>
    <t>189.41K</t>
  </si>
  <si>
    <t>83.22K</t>
  </si>
  <si>
    <t>153.75K</t>
  </si>
  <si>
    <t>315.07K</t>
  </si>
  <si>
    <t>244.95K</t>
  </si>
  <si>
    <t>87.26K</t>
  </si>
  <si>
    <t>127.85K</t>
  </si>
  <si>
    <t>139.43K</t>
  </si>
  <si>
    <t>94.35K</t>
  </si>
  <si>
    <t>140.03K</t>
  </si>
  <si>
    <t>141.37K</t>
  </si>
  <si>
    <t>123.18K</t>
  </si>
  <si>
    <t>106.50K</t>
  </si>
  <si>
    <t>89.42K</t>
  </si>
  <si>
    <t>133.73K</t>
  </si>
  <si>
    <t>145.77K</t>
  </si>
  <si>
    <t>151.83K</t>
  </si>
  <si>
    <t>193.87K</t>
  </si>
  <si>
    <t>248.47K</t>
  </si>
  <si>
    <t>125.37K</t>
  </si>
  <si>
    <t>156.02K</t>
  </si>
  <si>
    <t>100.60K</t>
  </si>
  <si>
    <t>151.44K</t>
  </si>
  <si>
    <t>131.03K</t>
  </si>
  <si>
    <t>120.85K</t>
  </si>
  <si>
    <t>126.32K</t>
  </si>
  <si>
    <t>101.92K</t>
  </si>
  <si>
    <t>128.57K</t>
  </si>
  <si>
    <t>297.73K</t>
  </si>
  <si>
    <t>167.39K</t>
  </si>
  <si>
    <t>194.35K</t>
  </si>
  <si>
    <t>139.84K</t>
  </si>
  <si>
    <t>142.43K</t>
  </si>
  <si>
    <t>88.21K</t>
  </si>
  <si>
    <t>100.70K</t>
  </si>
  <si>
    <t>243.09K</t>
  </si>
  <si>
    <t>253.27K</t>
  </si>
  <si>
    <t>153.61K</t>
  </si>
  <si>
    <t>79.11K</t>
  </si>
  <si>
    <t>111.52K</t>
  </si>
  <si>
    <t>126.82K</t>
  </si>
  <si>
    <t>137.02K</t>
  </si>
  <si>
    <t>118.42K</t>
  </si>
  <si>
    <t>172.40K</t>
  </si>
  <si>
    <t>209.93K</t>
  </si>
  <si>
    <t>241.93K</t>
  </si>
  <si>
    <t>251.04K</t>
  </si>
  <si>
    <t>215.78K</t>
  </si>
  <si>
    <t>128.42K</t>
  </si>
  <si>
    <t>251.29K</t>
  </si>
  <si>
    <t>249.60K</t>
  </si>
  <si>
    <t>227.56K</t>
  </si>
  <si>
    <t>202.13K</t>
  </si>
  <si>
    <t>255.27K</t>
  </si>
  <si>
    <t>155.21K</t>
  </si>
  <si>
    <t>240.87K</t>
  </si>
  <si>
    <t>100.90K</t>
  </si>
  <si>
    <t>136.69K</t>
  </si>
  <si>
    <t>159.82K</t>
  </si>
  <si>
    <t>119.57K</t>
  </si>
  <si>
    <t>126.98K</t>
  </si>
  <si>
    <t>231.23K</t>
  </si>
  <si>
    <t>155.77K</t>
  </si>
  <si>
    <t>2.40K</t>
  </si>
  <si>
    <t>104.59K</t>
  </si>
  <si>
    <t>178.47K</t>
  </si>
  <si>
    <t>130.75K</t>
  </si>
  <si>
    <t>154.69K</t>
  </si>
  <si>
    <t>114.09K</t>
  </si>
  <si>
    <t>133.88K</t>
  </si>
  <si>
    <t>131.80K</t>
  </si>
  <si>
    <t>310.74K</t>
  </si>
  <si>
    <t>199.81K</t>
  </si>
  <si>
    <t>98.39K</t>
  </si>
  <si>
    <t>67.11K</t>
  </si>
  <si>
    <t>82.45K</t>
  </si>
  <si>
    <t>71.37K</t>
  </si>
  <si>
    <t>111.53K</t>
  </si>
  <si>
    <t>85.31K</t>
  </si>
  <si>
    <t>129.72K</t>
  </si>
  <si>
    <t>101.41K</t>
  </si>
  <si>
    <t>61.98K</t>
  </si>
  <si>
    <t>59.44K</t>
  </si>
  <si>
    <t>110.63K</t>
  </si>
  <si>
    <t>99.97K</t>
  </si>
  <si>
    <t>91.92K</t>
  </si>
  <si>
    <t>208.72K</t>
  </si>
  <si>
    <t>185.59K</t>
  </si>
  <si>
    <t>79.12K</t>
  </si>
  <si>
    <t>95.20K</t>
  </si>
  <si>
    <t>138.80K</t>
  </si>
  <si>
    <t>312.07K</t>
  </si>
  <si>
    <t>146.12K</t>
  </si>
  <si>
    <t>180.79K</t>
  </si>
  <si>
    <t>127.35K</t>
  </si>
  <si>
    <t>121.76K</t>
  </si>
  <si>
    <t>108.91K</t>
  </si>
  <si>
    <t>134.42K</t>
  </si>
  <si>
    <t>135.94K</t>
  </si>
  <si>
    <t>233.43K</t>
  </si>
  <si>
    <t>175.87K</t>
  </si>
  <si>
    <t>118.09K</t>
  </si>
  <si>
    <t>58.43K</t>
  </si>
  <si>
    <t>83.64K</t>
  </si>
  <si>
    <t>113.75K</t>
  </si>
  <si>
    <t>165.54K</t>
  </si>
  <si>
    <t>119.07K</t>
  </si>
  <si>
    <t>93.36K</t>
  </si>
  <si>
    <t>165.04K</t>
  </si>
  <si>
    <t>94.99K</t>
  </si>
  <si>
    <t>160.73K</t>
  </si>
  <si>
    <t>186.13K</t>
  </si>
  <si>
    <t>227.49K</t>
  </si>
  <si>
    <t>140.80K</t>
  </si>
  <si>
    <t>108.17K</t>
  </si>
  <si>
    <t>97.76K</t>
  </si>
  <si>
    <t>51.71K</t>
  </si>
  <si>
    <t>102.75K</t>
  </si>
  <si>
    <t>108.77K</t>
  </si>
  <si>
    <t>111.23K</t>
  </si>
  <si>
    <t>144.18K</t>
  </si>
  <si>
    <t>128.64K</t>
  </si>
  <si>
    <t>89.47K</t>
  </si>
  <si>
    <t>59.73K</t>
  </si>
  <si>
    <t>51.20K</t>
  </si>
  <si>
    <t>73.94K</t>
  </si>
  <si>
    <t>113.31K</t>
  </si>
  <si>
    <t>197.72K</t>
  </si>
  <si>
    <t>94.59K</t>
  </si>
  <si>
    <t>73.04K</t>
  </si>
  <si>
    <t>31.51K</t>
  </si>
  <si>
    <t>29.86K</t>
  </si>
  <si>
    <t>71.42K</t>
  </si>
  <si>
    <t>70.84K</t>
  </si>
  <si>
    <t>59.12K</t>
  </si>
  <si>
    <t>64.67K</t>
  </si>
  <si>
    <t>84.02K</t>
  </si>
  <si>
    <t>65.81K</t>
  </si>
  <si>
    <t>70.95K</t>
  </si>
  <si>
    <t>79.78K</t>
  </si>
  <si>
    <t>49.27K</t>
  </si>
  <si>
    <t>69.07K</t>
  </si>
  <si>
    <t>31.40K</t>
  </si>
  <si>
    <t>29.10K</t>
  </si>
  <si>
    <t>77.94K</t>
  </si>
  <si>
    <t>95.33K</t>
  </si>
  <si>
    <t>55.55K</t>
  </si>
  <si>
    <t>59.64K</t>
  </si>
  <si>
    <t>72.29K</t>
  </si>
  <si>
    <t>40.92K</t>
  </si>
  <si>
    <t>37.85K</t>
  </si>
  <si>
    <t>71.43K</t>
  </si>
  <si>
    <t>82.95K</t>
  </si>
  <si>
    <t>74.95K</t>
  </si>
  <si>
    <t>63.52K</t>
  </si>
  <si>
    <t>109.85K</t>
  </si>
  <si>
    <t>51.63K</t>
  </si>
  <si>
    <t>63.48K</t>
  </si>
  <si>
    <t>77.22K</t>
  </si>
  <si>
    <t>94.94K</t>
  </si>
  <si>
    <t>91.70K</t>
  </si>
  <si>
    <t>96.64K</t>
  </si>
  <si>
    <t>66.12K</t>
  </si>
  <si>
    <t>48.49K</t>
  </si>
  <si>
    <t>62.28K</t>
  </si>
  <si>
    <t>88.01K</t>
  </si>
  <si>
    <t>113.90K</t>
  </si>
  <si>
    <t>12.40M</t>
  </si>
  <si>
    <t>12.12M</t>
  </si>
  <si>
    <t>14.72M</t>
  </si>
  <si>
    <t>12.50M</t>
  </si>
  <si>
    <t>9.65M</t>
  </si>
  <si>
    <t>20.26M</t>
  </si>
  <si>
    <t>580.69K</t>
  </si>
  <si>
    <t>496.14K</t>
  </si>
  <si>
    <t>409.36K</t>
  </si>
  <si>
    <t>389.85K</t>
  </si>
  <si>
    <t>464.94K</t>
  </si>
  <si>
    <t>560.59K</t>
  </si>
  <si>
    <t>513.06K</t>
  </si>
  <si>
    <t>594.07K</t>
  </si>
  <si>
    <t>429.13K</t>
  </si>
  <si>
    <t>377.33K</t>
  </si>
  <si>
    <t>433.98K</t>
  </si>
  <si>
    <t>506.38K</t>
  </si>
  <si>
    <t>430.93K</t>
  </si>
  <si>
    <t>550.26K</t>
  </si>
  <si>
    <t>606.79K</t>
  </si>
  <si>
    <t>628.41K</t>
  </si>
  <si>
    <t>410.81K</t>
  </si>
  <si>
    <t>499.10K</t>
  </si>
  <si>
    <t>435.44K</t>
  </si>
  <si>
    <t>545.67K</t>
  </si>
  <si>
    <t>549.59K</t>
  </si>
  <si>
    <t>615.90K</t>
  </si>
  <si>
    <t>564.11K</t>
  </si>
  <si>
    <t>303.00K</t>
  </si>
  <si>
    <t>317.06K</t>
  </si>
  <si>
    <t>517.00K</t>
  </si>
  <si>
    <t>554.85K</t>
  </si>
  <si>
    <t>570.83K</t>
  </si>
  <si>
    <t>485.79K</t>
  </si>
  <si>
    <t>470.24K</t>
  </si>
  <si>
    <t>647.95K</t>
  </si>
  <si>
    <t>611.47K</t>
  </si>
  <si>
    <t>530.95K</t>
  </si>
  <si>
    <t>501.14K</t>
  </si>
  <si>
    <t>576.83K</t>
  </si>
  <si>
    <t>658.37K</t>
  </si>
  <si>
    <t>908.99K</t>
  </si>
  <si>
    <t>415.07K</t>
  </si>
  <si>
    <t>306.29K</t>
  </si>
  <si>
    <t>359.16K</t>
  </si>
  <si>
    <t>425.66K</t>
  </si>
  <si>
    <t>386.00K</t>
  </si>
  <si>
    <t>458.99K</t>
  </si>
  <si>
    <t>312.98K</t>
  </si>
  <si>
    <t>265.25K</t>
  </si>
  <si>
    <t>276.40K</t>
  </si>
  <si>
    <t>310.92K</t>
  </si>
  <si>
    <t>429.04K</t>
  </si>
  <si>
    <t>429.84K</t>
  </si>
  <si>
    <t>453.83K</t>
  </si>
  <si>
    <t>456.87K</t>
  </si>
  <si>
    <t>366.88K</t>
  </si>
  <si>
    <t>353.92K</t>
  </si>
  <si>
    <t>418.47K</t>
  </si>
  <si>
    <t>444.27K</t>
  </si>
  <si>
    <t>509.94K</t>
  </si>
  <si>
    <t>420.55K</t>
  </si>
  <si>
    <t>510.27K</t>
  </si>
  <si>
    <t>314.10K</t>
  </si>
  <si>
    <t>261.25K</t>
  </si>
  <si>
    <t>333.88K</t>
  </si>
  <si>
    <t>483.10K</t>
  </si>
  <si>
    <t>366.78K</t>
  </si>
  <si>
    <t>381.73K</t>
  </si>
  <si>
    <t>401.12K</t>
  </si>
  <si>
    <t>329.01K</t>
  </si>
  <si>
    <t>441.93K</t>
  </si>
  <si>
    <t>489.84K</t>
  </si>
  <si>
    <t>524.45K</t>
  </si>
  <si>
    <t>515.78K</t>
  </si>
  <si>
    <t>375.49K</t>
  </si>
  <si>
    <t>523.32K</t>
  </si>
  <si>
    <t>335.99K</t>
  </si>
  <si>
    <t>383.44K</t>
  </si>
  <si>
    <t>478.49K</t>
  </si>
  <si>
    <t>391.67K</t>
  </si>
  <si>
    <t>446.45K</t>
  </si>
  <si>
    <t>545.47K</t>
  </si>
  <si>
    <t>750.90K</t>
  </si>
  <si>
    <t>311.27K</t>
  </si>
  <si>
    <t>364.97K</t>
  </si>
  <si>
    <t>529.28K</t>
  </si>
  <si>
    <t>919.30K</t>
  </si>
  <si>
    <t>533.55K</t>
  </si>
  <si>
    <t>479.55K</t>
  </si>
  <si>
    <t>431.04K</t>
  </si>
  <si>
    <t>549.20K</t>
  </si>
  <si>
    <t>370.85K</t>
  </si>
  <si>
    <t>527.05K</t>
  </si>
  <si>
    <t>593.66K</t>
  </si>
  <si>
    <t>558.12K</t>
  </si>
  <si>
    <t>1.06M</t>
  </si>
  <si>
    <t>796.68K</t>
  </si>
  <si>
    <t>645.27K</t>
  </si>
  <si>
    <t>720.62K</t>
  </si>
  <si>
    <t>814.33K</t>
  </si>
  <si>
    <t>948.86K</t>
  </si>
  <si>
    <t>810.89K</t>
  </si>
  <si>
    <t>784.92K</t>
  </si>
  <si>
    <t>941.89K</t>
  </si>
  <si>
    <t>1.11M</t>
  </si>
  <si>
    <t>812.56K</t>
  </si>
  <si>
    <t>914.59K</t>
  </si>
  <si>
    <t>1.41M</t>
  </si>
  <si>
    <t>1.15M</t>
  </si>
  <si>
    <t>1.16M</t>
  </si>
  <si>
    <t>1.18M</t>
  </si>
  <si>
    <t>1.10M</t>
  </si>
  <si>
    <t>1.56M</t>
  </si>
  <si>
    <t>1.77M</t>
  </si>
  <si>
    <t>1.50M</t>
  </si>
  <si>
    <t>1.35M</t>
  </si>
  <si>
    <t>2.29M</t>
  </si>
  <si>
    <t>2.47M</t>
  </si>
  <si>
    <t>1.49M</t>
  </si>
  <si>
    <t>1.42M</t>
  </si>
  <si>
    <t>1.91M</t>
  </si>
  <si>
    <t>1.62M</t>
  </si>
  <si>
    <t>1.05M</t>
  </si>
  <si>
    <t>1.12M</t>
  </si>
  <si>
    <t>890.34K</t>
  </si>
  <si>
    <t>2.04M</t>
  </si>
  <si>
    <t>1.83M</t>
  </si>
  <si>
    <t>808.09K</t>
  </si>
  <si>
    <t>980.50K</t>
  </si>
  <si>
    <t>921.59K</t>
  </si>
  <si>
    <t>861.93K</t>
  </si>
  <si>
    <t>951.95K</t>
  </si>
  <si>
    <t>1.34M</t>
  </si>
  <si>
    <t>914.18K</t>
  </si>
  <si>
    <t>892.57K</t>
  </si>
  <si>
    <t>1.26M</t>
  </si>
  <si>
    <t>5.93M</t>
  </si>
  <si>
    <t>796.45K</t>
  </si>
  <si>
    <t>810.10K</t>
  </si>
  <si>
    <t>1.54M</t>
  </si>
  <si>
    <t>1.00M</t>
  </si>
  <si>
    <t>999.53K</t>
  </si>
  <si>
    <t>1.25M</t>
  </si>
  <si>
    <t>845.58K</t>
  </si>
  <si>
    <t>1.37M</t>
  </si>
  <si>
    <t>963.55K</t>
  </si>
  <si>
    <t>983.94K</t>
  </si>
  <si>
    <t>1.32M</t>
  </si>
  <si>
    <t>1.53M</t>
  </si>
  <si>
    <t>842.33K</t>
  </si>
  <si>
    <t>1.74M</t>
  </si>
  <si>
    <t>1.40M</t>
  </si>
  <si>
    <t>1.43M</t>
  </si>
  <si>
    <t>916.17K</t>
  </si>
  <si>
    <t>1.52M</t>
  </si>
  <si>
    <t>1.73M</t>
  </si>
  <si>
    <t>1.88M</t>
  </si>
  <si>
    <t>1.48M</t>
  </si>
  <si>
    <t>1.64M</t>
  </si>
  <si>
    <t>2.22M</t>
  </si>
  <si>
    <t>2.18M</t>
  </si>
  <si>
    <t>1.80M</t>
  </si>
  <si>
    <t>1.89M</t>
  </si>
  <si>
    <t>2.55M</t>
  </si>
  <si>
    <t>1.61M</t>
  </si>
  <si>
    <t>1.69M</t>
  </si>
  <si>
    <t>4.17M</t>
  </si>
  <si>
    <t>3.22M</t>
  </si>
  <si>
    <t>1.20M</t>
  </si>
  <si>
    <t>750.65K</t>
  </si>
  <si>
    <t>1.04M</t>
  </si>
  <si>
    <t>950.76K</t>
  </si>
  <si>
    <t>759.69K</t>
  </si>
  <si>
    <t>1.01M</t>
  </si>
  <si>
    <t>1.02M</t>
  </si>
  <si>
    <t>784.05K</t>
  </si>
  <si>
    <t>683.44K</t>
  </si>
  <si>
    <t>1.08M</t>
  </si>
  <si>
    <t>1.13M</t>
  </si>
  <si>
    <t>937.97K</t>
  </si>
  <si>
    <t>980.00K</t>
  </si>
  <si>
    <t>775.88K</t>
  </si>
  <si>
    <t>589.88K</t>
  </si>
  <si>
    <t>716.61K</t>
  </si>
  <si>
    <t>870.80K</t>
  </si>
  <si>
    <t>905.95K</t>
  </si>
  <si>
    <t>945.91K</t>
  </si>
  <si>
    <t>961.88K</t>
  </si>
  <si>
    <t>808.91K</t>
  </si>
  <si>
    <t>808.81K</t>
  </si>
  <si>
    <t>732.51K</t>
  </si>
  <si>
    <t>940.30K</t>
  </si>
  <si>
    <t>803.25K</t>
  </si>
  <si>
    <t>791.28K</t>
  </si>
  <si>
    <t>781.22K</t>
  </si>
  <si>
    <t>617.35K</t>
  </si>
  <si>
    <t>551.31K</t>
  </si>
  <si>
    <t>608.96K</t>
  </si>
  <si>
    <t>778.67K</t>
  </si>
  <si>
    <t>771.46K</t>
  </si>
  <si>
    <t>651.68K</t>
  </si>
  <si>
    <t>701.39K</t>
  </si>
  <si>
    <t>683.37K</t>
  </si>
  <si>
    <t>458.42K</t>
  </si>
  <si>
    <t>633.37K</t>
  </si>
  <si>
    <t>765.21K</t>
  </si>
  <si>
    <t>749.88K</t>
  </si>
  <si>
    <t>954.20K</t>
  </si>
  <si>
    <t>706.45K</t>
  </si>
  <si>
    <t>468.34K</t>
  </si>
  <si>
    <t>444.00K</t>
  </si>
  <si>
    <t>617.02K</t>
  </si>
  <si>
    <t>722.67K</t>
  </si>
  <si>
    <t>509.06K</t>
  </si>
  <si>
    <t>540.20K</t>
  </si>
  <si>
    <t>599.06K</t>
  </si>
  <si>
    <t>975.01K</t>
  </si>
  <si>
    <t>627.74K</t>
  </si>
  <si>
    <t>794.11K</t>
  </si>
  <si>
    <t>748.32K</t>
  </si>
  <si>
    <t>1.17M</t>
  </si>
  <si>
    <t>610.66K</t>
  </si>
  <si>
    <t>595.22K</t>
  </si>
  <si>
    <t>776.75K</t>
  </si>
  <si>
    <t>786.50K</t>
  </si>
  <si>
    <t>1.19M</t>
  </si>
  <si>
    <t>786.75K</t>
  </si>
  <si>
    <t>628.14K</t>
  </si>
  <si>
    <t>523.91K</t>
  </si>
  <si>
    <t>936.29K</t>
  </si>
  <si>
    <t>632.78K</t>
  </si>
  <si>
    <t>420.28K</t>
  </si>
  <si>
    <t>586.60K</t>
  </si>
  <si>
    <t>606.11K</t>
  </si>
  <si>
    <t>611.69K</t>
  </si>
  <si>
    <t>610.96K</t>
  </si>
  <si>
    <t>718.07K</t>
  </si>
  <si>
    <t>795.09K</t>
  </si>
  <si>
    <t>625.41K</t>
  </si>
  <si>
    <t>785.54K</t>
  </si>
  <si>
    <t>952.16K</t>
  </si>
  <si>
    <t>677.94K</t>
  </si>
  <si>
    <t>468.74K</t>
  </si>
  <si>
    <t>627.04K</t>
  </si>
  <si>
    <t>778.72K</t>
  </si>
  <si>
    <t>1.14M</t>
  </si>
  <si>
    <t>894.55K</t>
  </si>
  <si>
    <t>689.56K</t>
  </si>
  <si>
    <t>492.58K</t>
  </si>
  <si>
    <t>524.56K</t>
  </si>
  <si>
    <t>503.49K</t>
  </si>
  <si>
    <t>611.80K</t>
  </si>
  <si>
    <t>518.40K</t>
  </si>
  <si>
    <t>609.50K</t>
  </si>
  <si>
    <t>648.66K</t>
  </si>
  <si>
    <t>499.04K</t>
  </si>
  <si>
    <t>557.14K</t>
  </si>
  <si>
    <t>706.10K</t>
  </si>
  <si>
    <t>780.78K</t>
  </si>
  <si>
    <t>971.75K</t>
  </si>
  <si>
    <t>548.77K</t>
  </si>
  <si>
    <t>687.78K</t>
  </si>
  <si>
    <t>777.00K</t>
  </si>
  <si>
    <t>650.60K</t>
  </si>
  <si>
    <t>766.71K</t>
  </si>
  <si>
    <t>737.58K</t>
  </si>
  <si>
    <t>996.49K</t>
  </si>
  <si>
    <t>844.27K</t>
  </si>
  <si>
    <t>1.29M</t>
  </si>
  <si>
    <t>904.50K</t>
  </si>
  <si>
    <t>783.18K</t>
  </si>
  <si>
    <t>891.50K</t>
  </si>
  <si>
    <t>607.27K</t>
  </si>
  <si>
    <t>654.27K</t>
  </si>
  <si>
    <t>692.60K</t>
  </si>
  <si>
    <t>531.22K</t>
  </si>
  <si>
    <t>471.16K</t>
  </si>
  <si>
    <t>653.71K</t>
  </si>
  <si>
    <t>515.43K</t>
  </si>
  <si>
    <t>454.33K</t>
  </si>
  <si>
    <t>575.16K</t>
  </si>
  <si>
    <t>601.16K</t>
  </si>
  <si>
    <t>581.57K</t>
  </si>
  <si>
    <t>512.02K</t>
  </si>
  <si>
    <t>791.79K</t>
  </si>
  <si>
    <t>603.54K</t>
  </si>
  <si>
    <t>578.03K</t>
  </si>
  <si>
    <t>653.42K</t>
  </si>
  <si>
    <t>681.01K</t>
  </si>
  <si>
    <t>536.56K</t>
  </si>
  <si>
    <t>570.74K</t>
  </si>
  <si>
    <t>689.65K</t>
  </si>
  <si>
    <t>798.93K</t>
  </si>
  <si>
    <t>789.73K</t>
  </si>
  <si>
    <t>918.48K</t>
  </si>
  <si>
    <t>1.78M</t>
  </si>
  <si>
    <t>586.49K</t>
  </si>
  <si>
    <t>892.08K</t>
  </si>
  <si>
    <t>570.39K</t>
  </si>
  <si>
    <t>489.40K</t>
  </si>
  <si>
    <t>513.91K</t>
  </si>
  <si>
    <t>428.83K</t>
  </si>
  <si>
    <t>505.79K</t>
  </si>
  <si>
    <t>444.95K</t>
  </si>
  <si>
    <t>538.92K</t>
  </si>
  <si>
    <t>469.73K</t>
  </si>
  <si>
    <t>505.02K</t>
  </si>
  <si>
    <t>419.87K</t>
  </si>
  <si>
    <t>424.02K</t>
  </si>
  <si>
    <t>667.86K</t>
  </si>
  <si>
    <t>511.46K</t>
  </si>
  <si>
    <t>636.43K</t>
  </si>
  <si>
    <t>469.04K</t>
  </si>
  <si>
    <t>604.74K</t>
  </si>
  <si>
    <t>448.80K</t>
  </si>
  <si>
    <t>360.92K</t>
  </si>
  <si>
    <t>416.92K</t>
  </si>
  <si>
    <t>460.97K</t>
  </si>
  <si>
    <t>405.86K</t>
  </si>
  <si>
    <t>533.95K</t>
  </si>
  <si>
    <t>600.26K</t>
  </si>
  <si>
    <t>418.48K</t>
  </si>
  <si>
    <t>457.79K</t>
  </si>
  <si>
    <t>561.40K</t>
  </si>
  <si>
    <t>731.03K</t>
  </si>
  <si>
    <t>696.11K</t>
  </si>
  <si>
    <t>933.16K</t>
  </si>
  <si>
    <t>431.10K</t>
  </si>
  <si>
    <t>337.06K</t>
  </si>
  <si>
    <t>326.17K</t>
  </si>
  <si>
    <t>362.07K</t>
  </si>
  <si>
    <t>542.25K</t>
  </si>
  <si>
    <t>318.82K</t>
  </si>
  <si>
    <t>321.64K</t>
  </si>
  <si>
    <t>372.53K</t>
  </si>
  <si>
    <t>255.79K</t>
  </si>
  <si>
    <t>326.44K</t>
  </si>
  <si>
    <t>365.52K</t>
  </si>
  <si>
    <t>413.22K</t>
  </si>
  <si>
    <t>413.06K</t>
  </si>
  <si>
    <t>383.22K</t>
  </si>
  <si>
    <t>473.76K</t>
  </si>
  <si>
    <t>339.73K</t>
  </si>
  <si>
    <t>393.57K</t>
  </si>
  <si>
    <t>643.02K</t>
  </si>
  <si>
    <t>402.09K</t>
  </si>
  <si>
    <t>504.45K</t>
  </si>
  <si>
    <t>578.79K</t>
  </si>
  <si>
    <t>542.79K</t>
  </si>
  <si>
    <t>322.66K</t>
  </si>
  <si>
    <t>311.49K</t>
  </si>
  <si>
    <t>413.92K</t>
  </si>
  <si>
    <t>509.13K</t>
  </si>
  <si>
    <t>580.29K</t>
  </si>
  <si>
    <t>419.81K</t>
  </si>
  <si>
    <t>568.77K</t>
  </si>
  <si>
    <t>422.53K</t>
  </si>
  <si>
    <t>463.85K</t>
  </si>
  <si>
    <t>436.26K</t>
  </si>
  <si>
    <t>520.75K</t>
  </si>
  <si>
    <t>717.65K</t>
  </si>
  <si>
    <t>515.47K</t>
  </si>
  <si>
    <t>519.01K</t>
  </si>
  <si>
    <t>441.11K</t>
  </si>
  <si>
    <t>497.77K</t>
  </si>
  <si>
    <t>798.67K</t>
  </si>
  <si>
    <t>930.05K</t>
  </si>
  <si>
    <t>745.59K</t>
  </si>
  <si>
    <t>540.78K</t>
  </si>
  <si>
    <t>391.08K</t>
  </si>
  <si>
    <t>435.83K</t>
  </si>
  <si>
    <t>558.72K</t>
  </si>
  <si>
    <t>592.15K</t>
  </si>
  <si>
    <t>702.85K</t>
  </si>
  <si>
    <t>807.58K</t>
  </si>
  <si>
    <t>769.63K</t>
  </si>
  <si>
    <t>585.71K</t>
  </si>
  <si>
    <t>508.75K</t>
  </si>
  <si>
    <t>578.29K</t>
  </si>
  <si>
    <t>608.37K</t>
  </si>
  <si>
    <t>589.84K</t>
  </si>
  <si>
    <t>511.51K</t>
  </si>
  <si>
    <t>510.90K</t>
  </si>
  <si>
    <t>518.59K</t>
  </si>
  <si>
    <t>661.89K</t>
  </si>
  <si>
    <t>493.75K</t>
  </si>
  <si>
    <t>545.85K</t>
  </si>
  <si>
    <t>639.54K</t>
  </si>
  <si>
    <t>663.38K</t>
  </si>
  <si>
    <t>591.27K</t>
  </si>
  <si>
    <t>562.17K</t>
  </si>
  <si>
    <t>668.94K</t>
  </si>
  <si>
    <t>727.79K</t>
  </si>
  <si>
    <t>974.49K</t>
  </si>
  <si>
    <t>1.03M</t>
  </si>
  <si>
    <t>956.52K</t>
  </si>
  <si>
    <t>840.76K</t>
  </si>
  <si>
    <t>747.71K</t>
  </si>
  <si>
    <t>738.17K</t>
  </si>
  <si>
    <t>943.13K</t>
  </si>
  <si>
    <t>847.84K</t>
  </si>
  <si>
    <t>695.60K</t>
  </si>
  <si>
    <t>601.93K</t>
  </si>
  <si>
    <t>688.96K</t>
  </si>
  <si>
    <t>772.67K</t>
  </si>
  <si>
    <t>840.34K</t>
  </si>
  <si>
    <t>998.73K</t>
  </si>
  <si>
    <t>880.77K</t>
  </si>
  <si>
    <t>834.62K</t>
  </si>
  <si>
    <t>1.09M</t>
  </si>
  <si>
    <t>1.59M</t>
  </si>
  <si>
    <t>781.09K</t>
  </si>
  <si>
    <t>566.96K</t>
  </si>
  <si>
    <t>683.79K</t>
  </si>
  <si>
    <t>769.12K</t>
  </si>
  <si>
    <t>693.62K</t>
  </si>
  <si>
    <t>587.57K</t>
  </si>
  <si>
    <t>723.17K</t>
  </si>
  <si>
    <t>738.80K</t>
  </si>
  <si>
    <t>849.77K</t>
  </si>
  <si>
    <t>608.69K</t>
  </si>
  <si>
    <t>643.17K</t>
  </si>
  <si>
    <t>574.21K</t>
  </si>
  <si>
    <t>607.89K</t>
  </si>
  <si>
    <t>579.00K</t>
  </si>
  <si>
    <t>641.38K</t>
  </si>
  <si>
    <t>554.48K</t>
  </si>
  <si>
    <t>485.81K</t>
  </si>
  <si>
    <t>588.87K</t>
  </si>
  <si>
    <t>651.82K</t>
  </si>
  <si>
    <t>762.94K</t>
  </si>
  <si>
    <t>966.95K</t>
  </si>
  <si>
    <t>739.45K</t>
  </si>
  <si>
    <t>614.54K</t>
  </si>
  <si>
    <t>686.75K</t>
  </si>
  <si>
    <t>858.41K</t>
  </si>
  <si>
    <t>15.43M</t>
  </si>
  <si>
    <t>763.20K</t>
  </si>
  <si>
    <t>907.96K</t>
  </si>
  <si>
    <t>872.12K</t>
  </si>
  <si>
    <t>691.27K</t>
  </si>
  <si>
    <t>868.47K</t>
  </si>
  <si>
    <t>815.14K</t>
  </si>
  <si>
    <t>821.40K</t>
  </si>
  <si>
    <t>804.88K</t>
  </si>
  <si>
    <t>958.81K</t>
  </si>
  <si>
    <t>865.53K</t>
  </si>
  <si>
    <t>1.33M</t>
  </si>
  <si>
    <t>1.31M</t>
  </si>
  <si>
    <t>907.94K</t>
  </si>
  <si>
    <t>799.96K</t>
  </si>
  <si>
    <t>757.13K</t>
  </si>
  <si>
    <t>955.88K</t>
  </si>
  <si>
    <t>755.39K</t>
  </si>
  <si>
    <t>709.02K</t>
  </si>
  <si>
    <t>920.61K</t>
  </si>
  <si>
    <t>722.23K</t>
  </si>
  <si>
    <t>623.64K</t>
  </si>
  <si>
    <t>697.42K</t>
  </si>
  <si>
    <t>775.82K</t>
  </si>
  <si>
    <t>681.41K</t>
  </si>
  <si>
    <t>833.13K</t>
  </si>
  <si>
    <t>955.36K</t>
  </si>
  <si>
    <t>994.04K</t>
  </si>
  <si>
    <t>900.00K</t>
  </si>
  <si>
    <t>920.77K</t>
  </si>
  <si>
    <t>811.41K</t>
  </si>
  <si>
    <t>782.32K</t>
  </si>
  <si>
    <t>787.09K</t>
  </si>
  <si>
    <t>727.97K</t>
  </si>
  <si>
    <t>806.52K</t>
  </si>
  <si>
    <t>631.05K</t>
  </si>
  <si>
    <t>688.20K</t>
  </si>
  <si>
    <t>566.38K</t>
  </si>
  <si>
    <t>577.16K</t>
  </si>
  <si>
    <t>779.14K</t>
  </si>
  <si>
    <t>943.49K</t>
  </si>
  <si>
    <t>837.51K</t>
  </si>
  <si>
    <t>784.62K</t>
  </si>
  <si>
    <t>928.23K</t>
  </si>
  <si>
    <t>841.27K</t>
  </si>
  <si>
    <t>952.18K</t>
  </si>
  <si>
    <t>851.72K</t>
  </si>
  <si>
    <t>13.83M</t>
  </si>
  <si>
    <t>14.77M</t>
  </si>
  <si>
    <t>2.43M</t>
  </si>
  <si>
    <t>3.30M</t>
  </si>
  <si>
    <t>2.11M</t>
  </si>
  <si>
    <t>2.78M</t>
  </si>
  <si>
    <t>2.53M</t>
  </si>
  <si>
    <t>2.86M</t>
  </si>
  <si>
    <t>2.00M</t>
  </si>
  <si>
    <t>2.83M</t>
  </si>
  <si>
    <t>3.88M</t>
  </si>
  <si>
    <t>3.18M</t>
  </si>
  <si>
    <t>2.99M</t>
  </si>
  <si>
    <t>2.62M</t>
  </si>
  <si>
    <t>1.87M</t>
  </si>
  <si>
    <t>3.46M</t>
  </si>
  <si>
    <t>3.11M</t>
  </si>
  <si>
    <t>2.28M</t>
  </si>
  <si>
    <t>2.90M</t>
  </si>
  <si>
    <t>3.19M</t>
  </si>
  <si>
    <t>2.48M</t>
  </si>
  <si>
    <t>2.96M</t>
  </si>
  <si>
    <t>2.60M</t>
  </si>
  <si>
    <t>2.52M</t>
  </si>
  <si>
    <t>3.82M</t>
  </si>
  <si>
    <t>2.85M</t>
  </si>
  <si>
    <t>1.51M</t>
  </si>
  <si>
    <t>2.31M</t>
  </si>
  <si>
    <t>2.82M</t>
  </si>
  <si>
    <t>2.09M</t>
  </si>
  <si>
    <t>765.87K</t>
  </si>
  <si>
    <t>977.78K</t>
  </si>
  <si>
    <t>727.85K</t>
  </si>
  <si>
    <t>649.55K</t>
  </si>
  <si>
    <t>668.16K</t>
  </si>
  <si>
    <t>698.01K</t>
  </si>
  <si>
    <t>1.44M</t>
  </si>
  <si>
    <t>933.15K</t>
  </si>
  <si>
    <t>580.51K</t>
  </si>
  <si>
    <t>485.63K</t>
  </si>
  <si>
    <t>516.21K</t>
  </si>
  <si>
    <t>498.14K</t>
  </si>
  <si>
    <t>558.02K</t>
  </si>
  <si>
    <t>545.82K</t>
  </si>
  <si>
    <t>517.28K</t>
  </si>
  <si>
    <t>501.90K</t>
  </si>
  <si>
    <t>454.80K</t>
  </si>
  <si>
    <t>699.23K</t>
  </si>
  <si>
    <t>471.36K</t>
  </si>
  <si>
    <t>514.21K</t>
  </si>
  <si>
    <t>460.95K</t>
  </si>
  <si>
    <t>503.92K</t>
  </si>
  <si>
    <t>451.66K</t>
  </si>
  <si>
    <t>443.60K</t>
  </si>
  <si>
    <t>481.58K</t>
  </si>
  <si>
    <t>477.07K</t>
  </si>
  <si>
    <t>600.25K</t>
  </si>
  <si>
    <t>585.46K</t>
  </si>
  <si>
    <t>620.85K</t>
  </si>
  <si>
    <t>464.02K</t>
  </si>
  <si>
    <t>432.55K</t>
  </si>
  <si>
    <t>448.89K</t>
  </si>
  <si>
    <t>428.60K</t>
  </si>
  <si>
    <t>445.87K</t>
  </si>
  <si>
    <t>447.70K</t>
  </si>
  <si>
    <t>394.17K</t>
  </si>
  <si>
    <t>563.31K</t>
  </si>
  <si>
    <t>537.06K</t>
  </si>
  <si>
    <t>488.16K</t>
  </si>
  <si>
    <t>525.10K</t>
  </si>
  <si>
    <t>487.34K</t>
  </si>
  <si>
    <t>544.85K</t>
  </si>
  <si>
    <t>539.93K</t>
  </si>
  <si>
    <t>452.79K</t>
  </si>
  <si>
    <t>435.06K</t>
  </si>
  <si>
    <t>551.64K</t>
  </si>
  <si>
    <t>697.31K</t>
  </si>
  <si>
    <t>473.42K</t>
  </si>
  <si>
    <t>514.08K</t>
  </si>
  <si>
    <t>500.88K</t>
  </si>
  <si>
    <t>529.89K</t>
  </si>
  <si>
    <t>468.45K</t>
  </si>
  <si>
    <t>488.70K</t>
  </si>
  <si>
    <t>450.32K</t>
  </si>
  <si>
    <t>554.47K</t>
  </si>
  <si>
    <t>469.11K</t>
  </si>
  <si>
    <t>545.83K</t>
  </si>
  <si>
    <t>519.17K</t>
  </si>
  <si>
    <t>505.41K</t>
  </si>
  <si>
    <t>565.24K</t>
  </si>
  <si>
    <t>543.44K</t>
  </si>
  <si>
    <t>567.11K</t>
  </si>
  <si>
    <t>670.94K</t>
  </si>
  <si>
    <t>716.29K</t>
  </si>
  <si>
    <t>572.21K</t>
  </si>
  <si>
    <t>554.59K</t>
  </si>
  <si>
    <t>748.76K</t>
  </si>
  <si>
    <t>958.58K</t>
  </si>
  <si>
    <t>792.40K</t>
  </si>
  <si>
    <t>698.53K</t>
  </si>
  <si>
    <t>534.78K</t>
  </si>
  <si>
    <t>335.69K</t>
  </si>
  <si>
    <t>332.95K</t>
  </si>
  <si>
    <t>445.56K</t>
  </si>
  <si>
    <t>435.89K</t>
  </si>
  <si>
    <t>391.17K</t>
  </si>
  <si>
    <t>418.53K</t>
  </si>
  <si>
    <t>394.49K</t>
  </si>
  <si>
    <t>327.93K</t>
  </si>
  <si>
    <t>424.40K</t>
  </si>
  <si>
    <t>639.33K</t>
  </si>
  <si>
    <t>467.54K</t>
  </si>
  <si>
    <t>341.60K</t>
  </si>
  <si>
    <t>326.71K</t>
  </si>
  <si>
    <t>355.10K</t>
  </si>
  <si>
    <t>298.63K</t>
  </si>
  <si>
    <t>316.30K</t>
  </si>
  <si>
    <t>444.52K</t>
  </si>
  <si>
    <t>414.46K</t>
  </si>
  <si>
    <t>533.04K</t>
  </si>
  <si>
    <t>457.27K</t>
  </si>
  <si>
    <t>571.04K</t>
  </si>
  <si>
    <t>619.95K</t>
  </si>
  <si>
    <t>382.72K</t>
  </si>
  <si>
    <t>348.99K</t>
  </si>
  <si>
    <t>261.85K</t>
  </si>
  <si>
    <t>412.74K</t>
  </si>
  <si>
    <t>714.08K</t>
  </si>
  <si>
    <t>478.26K</t>
  </si>
  <si>
    <t>158.68K</t>
  </si>
  <si>
    <t>156.51K</t>
  </si>
  <si>
    <t>224.12K</t>
  </si>
  <si>
    <t>375.86K</t>
  </si>
  <si>
    <t>438.21K</t>
  </si>
  <si>
    <t>137.60K</t>
  </si>
  <si>
    <t>130.16K</t>
  </si>
  <si>
    <t>127.40K</t>
  </si>
  <si>
    <t>115.87K</t>
  </si>
  <si>
    <t>151.60K</t>
  </si>
  <si>
    <t>159.30K</t>
  </si>
  <si>
    <t>170.76K</t>
  </si>
  <si>
    <t>154.87K</t>
  </si>
  <si>
    <t>128.76K</t>
  </si>
  <si>
    <t>135.87K</t>
  </si>
  <si>
    <t>124.16K</t>
  </si>
  <si>
    <t>129.06K</t>
  </si>
  <si>
    <t>128.21K</t>
  </si>
  <si>
    <t>160.52K</t>
  </si>
  <si>
    <t>93.97K</t>
  </si>
  <si>
    <t>76.72K</t>
  </si>
  <si>
    <t>97.17K</t>
  </si>
  <si>
    <t>97.43K</t>
  </si>
  <si>
    <t>98.74K</t>
  </si>
  <si>
    <t>108.86K</t>
  </si>
  <si>
    <t>101.57K</t>
  </si>
  <si>
    <t>92.94K</t>
  </si>
  <si>
    <t>97.77K</t>
  </si>
  <si>
    <t>121.44K</t>
  </si>
  <si>
    <t>134.15K</t>
  </si>
  <si>
    <t>136.71K</t>
  </si>
  <si>
    <t>155.85K</t>
  </si>
  <si>
    <t>443.33K</t>
  </si>
  <si>
    <t>99.38K</t>
  </si>
  <si>
    <t>94.45K</t>
  </si>
  <si>
    <t>147.40K</t>
  </si>
  <si>
    <t>245.28K</t>
  </si>
  <si>
    <t>101.93K</t>
  </si>
  <si>
    <t>80.79K</t>
  </si>
  <si>
    <t>119.68K</t>
  </si>
  <si>
    <t>77.06K</t>
  </si>
  <si>
    <t>9.18M</t>
  </si>
  <si>
    <t>9.34M</t>
  </si>
  <si>
    <t>9.31M</t>
  </si>
  <si>
    <t>9.21M</t>
  </si>
  <si>
    <t>9.19M</t>
  </si>
  <si>
    <t>9.42M</t>
  </si>
  <si>
    <t>9.57M</t>
  </si>
  <si>
    <t>8.64M</t>
  </si>
  <si>
    <t>7.34M</t>
  </si>
  <si>
    <t>7.57M</t>
  </si>
  <si>
    <t>7.31M</t>
  </si>
  <si>
    <t>7.73M</t>
  </si>
  <si>
    <t>5.18M</t>
  </si>
  <si>
    <t>3.54M</t>
  </si>
  <si>
    <t>3.26M</t>
  </si>
  <si>
    <t>3.34M</t>
  </si>
  <si>
    <t>3.16M</t>
  </si>
  <si>
    <t>3.20M</t>
  </si>
  <si>
    <t>3.53M</t>
  </si>
  <si>
    <t>3.04M</t>
  </si>
  <si>
    <t>2.84M</t>
  </si>
  <si>
    <t>4.02M</t>
  </si>
  <si>
    <t>4.55M</t>
  </si>
  <si>
    <t>3.92M</t>
  </si>
  <si>
    <t>3.87M</t>
  </si>
  <si>
    <t>3.90M</t>
  </si>
  <si>
    <t>3.52M</t>
  </si>
  <si>
    <t>4.21M</t>
  </si>
  <si>
    <t>3.74M</t>
  </si>
  <si>
    <t>4.11M</t>
  </si>
  <si>
    <t>3.79M</t>
  </si>
  <si>
    <t>3.37M</t>
  </si>
  <si>
    <t>3.59M</t>
  </si>
  <si>
    <t>3.70M</t>
  </si>
  <si>
    <t>2.76M</t>
  </si>
  <si>
    <t>3.63M</t>
  </si>
  <si>
    <t>1.46M</t>
  </si>
  <si>
    <t>3.10M</t>
  </si>
  <si>
    <t>2.71M</t>
  </si>
  <si>
    <t>3.15M</t>
  </si>
  <si>
    <t>3.50M</t>
  </si>
  <si>
    <t>3.66M</t>
  </si>
  <si>
    <t>234.09K</t>
  </si>
  <si>
    <t>216.33K</t>
  </si>
  <si>
    <t>247.34K</t>
  </si>
  <si>
    <t>298.82K</t>
  </si>
  <si>
    <t>237.66K</t>
  </si>
  <si>
    <t>311.54K</t>
  </si>
  <si>
    <t>232.48K</t>
  </si>
  <si>
    <t>168.87K</t>
  </si>
  <si>
    <t>177.64K</t>
  </si>
  <si>
    <t>222.57K</t>
  </si>
  <si>
    <t>226.46K</t>
  </si>
  <si>
    <t>216.34K</t>
  </si>
  <si>
    <t>237.69K</t>
  </si>
  <si>
    <t>266.94K</t>
  </si>
  <si>
    <t>242.21K</t>
  </si>
  <si>
    <t>155.24K</t>
  </si>
  <si>
    <t>147.14K</t>
  </si>
  <si>
    <t>243.22K</t>
  </si>
  <si>
    <t>235.45K</t>
  </si>
  <si>
    <t>269.23K</t>
  </si>
  <si>
    <t>345.32K</t>
  </si>
  <si>
    <t>272.15K</t>
  </si>
  <si>
    <t>204.16K</t>
  </si>
  <si>
    <t>160.77K</t>
  </si>
  <si>
    <t>258.85K</t>
  </si>
  <si>
    <t>247.25K</t>
  </si>
  <si>
    <t>333.32K</t>
  </si>
  <si>
    <t>337.75K</t>
  </si>
  <si>
    <t>312.12K</t>
  </si>
  <si>
    <t>180.67K</t>
  </si>
  <si>
    <t>243.71K</t>
  </si>
  <si>
    <t>233.22K</t>
  </si>
  <si>
    <t>289.24K</t>
  </si>
  <si>
    <t>243.82K</t>
  </si>
  <si>
    <t>315.27K</t>
  </si>
  <si>
    <t>289.48K</t>
  </si>
  <si>
    <t>267.60K</t>
  </si>
  <si>
    <t>114.57K</t>
  </si>
  <si>
    <t>132.69K</t>
  </si>
  <si>
    <t>166.18K</t>
  </si>
  <si>
    <t>143.04K</t>
  </si>
  <si>
    <t>150.19K</t>
  </si>
  <si>
    <t>179.92K</t>
  </si>
  <si>
    <t>189.33K</t>
  </si>
  <si>
    <t>206.96K</t>
  </si>
  <si>
    <t>156.05K</t>
  </si>
  <si>
    <t>133.42K</t>
  </si>
  <si>
    <t>176.66K</t>
  </si>
  <si>
    <t>210.69K</t>
  </si>
  <si>
    <t>240.60K</t>
  </si>
  <si>
    <t>142.90K</t>
  </si>
  <si>
    <t>278.22K</t>
  </si>
  <si>
    <t>99.29K</t>
  </si>
  <si>
    <t>120.54K</t>
  </si>
  <si>
    <t>135.70K</t>
  </si>
  <si>
    <t>108.79K</t>
  </si>
  <si>
    <t>143.53K</t>
  </si>
  <si>
    <t>201.54K</t>
  </si>
  <si>
    <t>237.48K</t>
  </si>
  <si>
    <t>178.26K</t>
  </si>
  <si>
    <t>174.88K</t>
  </si>
  <si>
    <t>275.69K</t>
  </si>
  <si>
    <t>97.56K</t>
  </si>
  <si>
    <t>124.00K</t>
  </si>
  <si>
    <t>130.66K</t>
  </si>
  <si>
    <t>145.23K</t>
  </si>
  <si>
    <t>141.01K</t>
  </si>
  <si>
    <t>116.68K</t>
  </si>
  <si>
    <t>121.18K</t>
  </si>
  <si>
    <t>135.92K</t>
  </si>
  <si>
    <t>144.52K</t>
  </si>
  <si>
    <t>140.37K</t>
  </si>
  <si>
    <t>186.97K</t>
  </si>
  <si>
    <t>152.29K</t>
  </si>
  <si>
    <t>103.29K</t>
  </si>
  <si>
    <t>103.07K</t>
  </si>
  <si>
    <t>161.82K</t>
  </si>
  <si>
    <t>211.11K</t>
  </si>
  <si>
    <t>237.60K</t>
  </si>
  <si>
    <t>137.51K</t>
  </si>
  <si>
    <t>115.52K</t>
  </si>
  <si>
    <t>113.76K</t>
  </si>
  <si>
    <t>107.89K</t>
  </si>
  <si>
    <t>150.32K</t>
  </si>
  <si>
    <t>154.36K</t>
  </si>
  <si>
    <t>188.03K</t>
  </si>
  <si>
    <t>179.62K</t>
  </si>
  <si>
    <t>212.05K</t>
  </si>
  <si>
    <t>149.80K</t>
  </si>
  <si>
    <t>210.87K</t>
  </si>
  <si>
    <t>270.62K</t>
  </si>
  <si>
    <t>152.71K</t>
  </si>
  <si>
    <t>147.89K</t>
  </si>
  <si>
    <t>157.45K</t>
  </si>
  <si>
    <t>165.08K</t>
  </si>
  <si>
    <t>150.95K</t>
  </si>
  <si>
    <t>158.45K</t>
  </si>
  <si>
    <t>161.55K</t>
  </si>
  <si>
    <t>201.18K</t>
  </si>
  <si>
    <t>173.35K</t>
  </si>
  <si>
    <t>156.83K</t>
  </si>
  <si>
    <t>184.72K</t>
  </si>
  <si>
    <t>199.78K</t>
  </si>
  <si>
    <t>184.91K</t>
  </si>
  <si>
    <t>248.39K</t>
  </si>
  <si>
    <t>395.67K</t>
  </si>
  <si>
    <t>260.79K</t>
  </si>
  <si>
    <t>147.54K</t>
  </si>
  <si>
    <t>161.89K</t>
  </si>
  <si>
    <t>206.01K</t>
  </si>
  <si>
    <t>225.96K</t>
  </si>
  <si>
    <t>155.08K</t>
  </si>
  <si>
    <t>163.26K</t>
  </si>
  <si>
    <t>162.59K</t>
  </si>
  <si>
    <t>197.70K</t>
  </si>
  <si>
    <t>160.26K</t>
  </si>
  <si>
    <t>164.71K</t>
  </si>
  <si>
    <t>296.95K</t>
  </si>
  <si>
    <t>398.30K</t>
  </si>
  <si>
    <t>142.07K</t>
  </si>
  <si>
    <t>134.23K</t>
  </si>
  <si>
    <t>241.19K</t>
  </si>
  <si>
    <t>132.51K</t>
  </si>
  <si>
    <t>177.10K</t>
  </si>
  <si>
    <t>174.90K</t>
  </si>
  <si>
    <t>221.70K</t>
  </si>
  <si>
    <t>239.51K</t>
  </si>
  <si>
    <t>230.80K</t>
  </si>
  <si>
    <t>199.31K</t>
  </si>
  <si>
    <t>257.53K</t>
  </si>
  <si>
    <t>245.30K</t>
  </si>
  <si>
    <t>417.31K</t>
  </si>
  <si>
    <t>348.75K</t>
  </si>
  <si>
    <t>167.36K</t>
  </si>
  <si>
    <t>223.10K</t>
  </si>
  <si>
    <t>247.18K</t>
  </si>
  <si>
    <t>149.52K</t>
  </si>
  <si>
    <t>177.43K</t>
  </si>
  <si>
    <t>210.11K</t>
  </si>
  <si>
    <t>223.01K</t>
  </si>
  <si>
    <t>218.19K</t>
  </si>
  <si>
    <t>253.44K</t>
  </si>
  <si>
    <t>316.96K</t>
  </si>
  <si>
    <t>348.02K</t>
  </si>
  <si>
    <t>208.05K</t>
  </si>
  <si>
    <t>236.13K</t>
  </si>
  <si>
    <t>326.53K</t>
  </si>
  <si>
    <t>305.45K</t>
  </si>
  <si>
    <t>239.46K</t>
  </si>
  <si>
    <t>257.91K</t>
  </si>
  <si>
    <t>266.59K</t>
  </si>
  <si>
    <t>198.73K</t>
  </si>
  <si>
    <t>371.46K</t>
  </si>
  <si>
    <t>256.26K</t>
  </si>
  <si>
    <t>284.54K</t>
  </si>
  <si>
    <t>230.65K</t>
  </si>
  <si>
    <t>162.11K</t>
  </si>
  <si>
    <t>156.40K</t>
  </si>
  <si>
    <t>172.20K</t>
  </si>
  <si>
    <t>201.69K</t>
  </si>
  <si>
    <t>188.77K</t>
  </si>
  <si>
    <t>215.22K</t>
  </si>
  <si>
    <t>202.58K</t>
  </si>
  <si>
    <t>235.94K</t>
  </si>
  <si>
    <t>196.49K</t>
  </si>
  <si>
    <t>239.16K</t>
  </si>
  <si>
    <t>271.50K</t>
  </si>
  <si>
    <t>316.63K</t>
  </si>
  <si>
    <t>327.14K</t>
  </si>
  <si>
    <t>267.56K</t>
  </si>
  <si>
    <t>215.20K</t>
  </si>
  <si>
    <t>288.91K</t>
  </si>
  <si>
    <t>224.76K</t>
  </si>
  <si>
    <t>206.44K</t>
  </si>
  <si>
    <t>291.28K</t>
  </si>
  <si>
    <t>246.88K</t>
  </si>
  <si>
    <t>195.87K</t>
  </si>
  <si>
    <t>238.67K</t>
  </si>
  <si>
    <t>236.20K</t>
  </si>
  <si>
    <t>263.53K</t>
  </si>
  <si>
    <t>233.94K</t>
  </si>
  <si>
    <t>296.10K</t>
  </si>
  <si>
    <t>445.62K</t>
  </si>
  <si>
    <t>886.88K</t>
  </si>
  <si>
    <t>593.89K</t>
  </si>
  <si>
    <t>280.94K</t>
  </si>
  <si>
    <t>248.71K</t>
  </si>
  <si>
    <t>519.40K</t>
  </si>
  <si>
    <t>358.40K</t>
  </si>
  <si>
    <t>208.47K</t>
  </si>
  <si>
    <t>264.72K</t>
  </si>
  <si>
    <t>154.63K</t>
  </si>
  <si>
    <t>163.49K</t>
  </si>
  <si>
    <t>253.91K</t>
  </si>
  <si>
    <t>181.81K</t>
  </si>
  <si>
    <t>136.06K</t>
  </si>
  <si>
    <t>188.37K</t>
  </si>
  <si>
    <t>201.73K</t>
  </si>
  <si>
    <t>143.90K</t>
  </si>
  <si>
    <t>170.74K</t>
  </si>
  <si>
    <t>242.45K</t>
  </si>
  <si>
    <t>361.80K</t>
  </si>
  <si>
    <t>317.10K</t>
  </si>
  <si>
    <t>73.27K</t>
  </si>
  <si>
    <t>85.12K</t>
  </si>
  <si>
    <t>61.14K</t>
  </si>
  <si>
    <t>82.37K</t>
  </si>
  <si>
    <t>167.81K</t>
  </si>
  <si>
    <t>87.07K</t>
  </si>
  <si>
    <t>71.40K</t>
  </si>
  <si>
    <t>142.45K</t>
  </si>
  <si>
    <t>79.01K</t>
  </si>
  <si>
    <t>83.93K</t>
  </si>
  <si>
    <t>141.96K</t>
  </si>
  <si>
    <t>110.97K</t>
  </si>
  <si>
    <t>106.54K</t>
  </si>
  <si>
    <t>137.73K</t>
  </si>
  <si>
    <t>78.43K</t>
  </si>
  <si>
    <t>118.88K</t>
  </si>
  <si>
    <t>170.37K</t>
  </si>
  <si>
    <t>138.71K</t>
  </si>
  <si>
    <t>143.14K</t>
  </si>
  <si>
    <t>107.48K</t>
  </si>
  <si>
    <t>182.42K</t>
  </si>
  <si>
    <t>170.17K</t>
  </si>
  <si>
    <t>466.98K</t>
  </si>
  <si>
    <t>163.74K</t>
  </si>
  <si>
    <t>227.68K</t>
  </si>
  <si>
    <t>174.54K</t>
  </si>
  <si>
    <t>139.25K</t>
  </si>
  <si>
    <t>117.41K</t>
  </si>
  <si>
    <t>112.17K</t>
  </si>
  <si>
    <t>153.65K</t>
  </si>
  <si>
    <t>107.92K</t>
  </si>
  <si>
    <t>155.41K</t>
  </si>
  <si>
    <t>132.85K</t>
  </si>
  <si>
    <t>159.73K</t>
  </si>
  <si>
    <t>201.62K</t>
  </si>
  <si>
    <t>181.98K</t>
  </si>
  <si>
    <t>286.76K</t>
  </si>
  <si>
    <t>297.11K</t>
  </si>
  <si>
    <t>191.58K</t>
  </si>
  <si>
    <t>93.17K</t>
  </si>
  <si>
    <t>122.13K</t>
  </si>
  <si>
    <t>86.83K</t>
  </si>
  <si>
    <t>131.92K</t>
  </si>
  <si>
    <t>187.01K</t>
  </si>
  <si>
    <t>233.33K</t>
  </si>
  <si>
    <t>87.76K</t>
  </si>
  <si>
    <t>106.90K</t>
  </si>
  <si>
    <t>85.89K</t>
  </si>
  <si>
    <t>84.67K</t>
  </si>
  <si>
    <t>73.00K</t>
  </si>
  <si>
    <t>68.01K</t>
  </si>
  <si>
    <t>115.45K</t>
  </si>
  <si>
    <t>75.70K</t>
  </si>
  <si>
    <t>68.62K</t>
  </si>
  <si>
    <t>117.35K</t>
  </si>
  <si>
    <t>133.94K</t>
  </si>
  <si>
    <t>131.12K</t>
  </si>
  <si>
    <t>96.50K</t>
  </si>
  <si>
    <t>178.34K</t>
  </si>
  <si>
    <t>269.83K</t>
  </si>
  <si>
    <t>135.72K</t>
  </si>
  <si>
    <t>222.00K</t>
  </si>
  <si>
    <t>126.77K</t>
  </si>
  <si>
    <t>220.22K</t>
  </si>
  <si>
    <t>101.05K</t>
  </si>
  <si>
    <t>159.69K</t>
  </si>
  <si>
    <t>105.73K</t>
  </si>
  <si>
    <t>106.60K</t>
  </si>
  <si>
    <t>154.89K</t>
  </si>
  <si>
    <t>238.80K</t>
  </si>
  <si>
    <t>133.19K</t>
  </si>
  <si>
    <t>101.25K</t>
  </si>
  <si>
    <t>78.62K</t>
  </si>
  <si>
    <t>163.06K</t>
  </si>
  <si>
    <t>53.23K</t>
  </si>
  <si>
    <t>93.68K</t>
  </si>
  <si>
    <t>105.84K</t>
  </si>
  <si>
    <t>143.74K</t>
  </si>
  <si>
    <t>137.14K</t>
  </si>
  <si>
    <t>105.03K</t>
  </si>
  <si>
    <t>112.94K</t>
  </si>
  <si>
    <t>123.86K</t>
  </si>
  <si>
    <t>83.06K</t>
  </si>
  <si>
    <t>122.02K</t>
  </si>
  <si>
    <t>65.64K</t>
  </si>
  <si>
    <t>101.64K</t>
  </si>
  <si>
    <t>76.22K</t>
  </si>
  <si>
    <t>215.02K</t>
  </si>
  <si>
    <t>163.92K</t>
  </si>
  <si>
    <t>98.49K</t>
  </si>
  <si>
    <t>110.19K</t>
  </si>
  <si>
    <t>40.20K</t>
  </si>
  <si>
    <t>61.69K</t>
  </si>
  <si>
    <t>63.61K</t>
  </si>
  <si>
    <t>64.08K</t>
  </si>
  <si>
    <t>81.87K</t>
  </si>
  <si>
    <t>71.20K</t>
  </si>
  <si>
    <t>60.58K</t>
  </si>
  <si>
    <t>67.49K</t>
  </si>
  <si>
    <t>97.80K</t>
  </si>
  <si>
    <t>92.23K</t>
  </si>
  <si>
    <t>117.60K</t>
  </si>
  <si>
    <t>63.25K</t>
  </si>
  <si>
    <t>100.20K</t>
  </si>
  <si>
    <t>49.66K</t>
  </si>
  <si>
    <t>67.82K</t>
  </si>
  <si>
    <t>145.13K</t>
  </si>
  <si>
    <t>86.65K</t>
  </si>
  <si>
    <t>123.22K</t>
  </si>
  <si>
    <t>147.93K</t>
  </si>
  <si>
    <t>96.07K</t>
  </si>
  <si>
    <t>169.36K</t>
  </si>
  <si>
    <t>448.55K</t>
  </si>
  <si>
    <t>317.59K</t>
  </si>
  <si>
    <t>186.54K</t>
  </si>
  <si>
    <t>107.04K</t>
  </si>
  <si>
    <t>88.76K</t>
  </si>
  <si>
    <t>108.08K</t>
  </si>
  <si>
    <t>77.09K</t>
  </si>
  <si>
    <t>180.36K</t>
  </si>
  <si>
    <t>70.53K</t>
  </si>
  <si>
    <t>110.93K</t>
  </si>
  <si>
    <t>158.41K</t>
  </si>
  <si>
    <t>170.40K</t>
  </si>
  <si>
    <t>102.82K</t>
  </si>
  <si>
    <t>102.01K</t>
  </si>
  <si>
    <t>68.47K</t>
  </si>
  <si>
    <t>100.80K</t>
  </si>
  <si>
    <t>75.49K</t>
  </si>
  <si>
    <t>42.52K</t>
  </si>
  <si>
    <t>46.16K</t>
  </si>
  <si>
    <t>82.90K</t>
  </si>
  <si>
    <t>72.36K</t>
  </si>
  <si>
    <t>96.65K</t>
  </si>
  <si>
    <t>169.14K</t>
  </si>
  <si>
    <t>70.16K</t>
  </si>
  <si>
    <t>113.72K</t>
  </si>
  <si>
    <t>144.40K</t>
  </si>
  <si>
    <t>127.48K</t>
  </si>
  <si>
    <t>112.90K</t>
  </si>
  <si>
    <t>211.58K</t>
  </si>
  <si>
    <t>128.46K</t>
  </si>
  <si>
    <t>158.59K</t>
  </si>
  <si>
    <t>123.59K</t>
  </si>
  <si>
    <t>71.00K</t>
  </si>
  <si>
    <t>97.06K</t>
  </si>
  <si>
    <t>106.94K</t>
  </si>
  <si>
    <t>60.66K</t>
  </si>
  <si>
    <t>159.40K</t>
  </si>
  <si>
    <t>68.76K</t>
  </si>
  <si>
    <t>81.82K</t>
  </si>
  <si>
    <t>123.17K</t>
  </si>
  <si>
    <t>91.12K</t>
  </si>
  <si>
    <t>82.72K</t>
  </si>
  <si>
    <t>84.49K</t>
  </si>
  <si>
    <t>138.91K</t>
  </si>
  <si>
    <t>103.83K</t>
  </si>
  <si>
    <t>135.50K</t>
  </si>
  <si>
    <t>205.88K</t>
  </si>
  <si>
    <t>83.01K</t>
  </si>
  <si>
    <t>108.23K</t>
  </si>
  <si>
    <t>121.92K</t>
  </si>
  <si>
    <t>193.76K</t>
  </si>
  <si>
    <t>310.34K</t>
  </si>
  <si>
    <t>202.62K</t>
  </si>
  <si>
    <t>176.89K</t>
  </si>
  <si>
    <t>189.64K</t>
  </si>
  <si>
    <t>155.32K</t>
  </si>
  <si>
    <t>114.41K</t>
  </si>
  <si>
    <t>88.17K</t>
  </si>
  <si>
    <t>109.52K</t>
  </si>
  <si>
    <t>146.63K</t>
  </si>
  <si>
    <t>123.80K</t>
  </si>
  <si>
    <t>39.16K</t>
  </si>
  <si>
    <t>54.51K</t>
  </si>
  <si>
    <t>90.45K</t>
  </si>
  <si>
    <t>60.16K</t>
  </si>
  <si>
    <t>89.72K</t>
  </si>
  <si>
    <t>80.68K</t>
  </si>
  <si>
    <t>83.42K</t>
  </si>
  <si>
    <t>67.76K</t>
  </si>
  <si>
    <t>66.32K</t>
  </si>
  <si>
    <t>75.32K</t>
  </si>
  <si>
    <t>110.42K</t>
  </si>
  <si>
    <t>159.26K</t>
  </si>
  <si>
    <t>165.83K</t>
  </si>
  <si>
    <t>86.97K</t>
  </si>
  <si>
    <t>56.94K</t>
  </si>
  <si>
    <t>78.30K</t>
  </si>
  <si>
    <t>116.03K</t>
  </si>
  <si>
    <t>111.30K</t>
  </si>
  <si>
    <t>81.83K</t>
  </si>
  <si>
    <t>92.00K</t>
  </si>
  <si>
    <t>95.95K</t>
  </si>
  <si>
    <t>117.21K</t>
  </si>
  <si>
    <t>262.79K</t>
  </si>
  <si>
    <t>174.19K</t>
  </si>
  <si>
    <t>116.74K</t>
  </si>
  <si>
    <t>83.03K</t>
  </si>
  <si>
    <t>86.52K</t>
  </si>
  <si>
    <t>67.05K</t>
  </si>
  <si>
    <t>95.42K</t>
  </si>
  <si>
    <t>122.68K</t>
  </si>
  <si>
    <t>192.23K</t>
  </si>
  <si>
    <t>86.69K</t>
  </si>
  <si>
    <t>59.48K</t>
  </si>
  <si>
    <t>70.96K</t>
  </si>
  <si>
    <t>122.70K</t>
  </si>
  <si>
    <t>117.75K</t>
  </si>
  <si>
    <t>120.96K</t>
  </si>
  <si>
    <t>92.24K</t>
  </si>
  <si>
    <t>125.00K</t>
  </si>
  <si>
    <t>222.95K</t>
  </si>
  <si>
    <t>191.49K</t>
  </si>
  <si>
    <t>248.44K</t>
  </si>
  <si>
    <t>149.26K</t>
  </si>
  <si>
    <t>114.18K</t>
  </si>
  <si>
    <t>174.38K</t>
  </si>
  <si>
    <t>78.78K</t>
  </si>
  <si>
    <t>89.86K</t>
  </si>
  <si>
    <t>98.76K</t>
  </si>
  <si>
    <t>73.10K</t>
  </si>
  <si>
    <t>94.62K</t>
  </si>
  <si>
    <t>75.54K</t>
  </si>
  <si>
    <t>80.24K</t>
  </si>
  <si>
    <t>40.64K</t>
  </si>
  <si>
    <t>75.47K</t>
  </si>
  <si>
    <t>109.34K</t>
  </si>
  <si>
    <t>109.01K</t>
  </si>
  <si>
    <t>127.23K</t>
  </si>
  <si>
    <t>107.23K</t>
  </si>
  <si>
    <t>71.36K</t>
  </si>
  <si>
    <t>120.38K</t>
  </si>
  <si>
    <t>81.72K</t>
  </si>
  <si>
    <t>70.01K</t>
  </si>
  <si>
    <t>100.44K</t>
  </si>
  <si>
    <t>40.97K</t>
  </si>
  <si>
    <t>77.57K</t>
  </si>
  <si>
    <t>61.77K</t>
  </si>
  <si>
    <t>58.91K</t>
  </si>
  <si>
    <t>43.89K</t>
  </si>
  <si>
    <t>38.54K</t>
  </si>
  <si>
    <t>42.61K</t>
  </si>
  <si>
    <t>43.82K</t>
  </si>
  <si>
    <t>41.34K</t>
  </si>
  <si>
    <t>43.35K</t>
  </si>
  <si>
    <t>52.75K</t>
  </si>
  <si>
    <t>46.48K</t>
  </si>
  <si>
    <t>18.93K</t>
  </si>
  <si>
    <t>28.39K</t>
  </si>
  <si>
    <t>47.22K</t>
  </si>
  <si>
    <t>66.05K</t>
  </si>
  <si>
    <t>44.78K</t>
  </si>
  <si>
    <t>37.40K</t>
  </si>
  <si>
    <t>40.01K</t>
  </si>
  <si>
    <t>45.35K</t>
  </si>
  <si>
    <t>33.18K</t>
  </si>
  <si>
    <t>59.75K</t>
  </si>
  <si>
    <t>92.36K</t>
  </si>
  <si>
    <t>98.50K</t>
  </si>
  <si>
    <t>70.98K</t>
  </si>
  <si>
    <t>50.66K</t>
  </si>
  <si>
    <t>90.99K</t>
  </si>
  <si>
    <t>74.99K</t>
  </si>
  <si>
    <t>68.85K</t>
  </si>
  <si>
    <t>80.00K</t>
  </si>
  <si>
    <t>91.26K</t>
  </si>
  <si>
    <t>85.33K</t>
  </si>
  <si>
    <t>127.05K</t>
  </si>
  <si>
    <t>132.60K</t>
  </si>
  <si>
    <t>56.52K</t>
  </si>
  <si>
    <t>115.29K</t>
  </si>
  <si>
    <t>92.59K</t>
  </si>
  <si>
    <t>61.43K</t>
  </si>
  <si>
    <t>106.45K</t>
  </si>
  <si>
    <t>210.42K</t>
  </si>
  <si>
    <t>132.77K</t>
  </si>
  <si>
    <t>43.59K</t>
  </si>
  <si>
    <t>45.14K</t>
  </si>
  <si>
    <t>60.46K</t>
  </si>
  <si>
    <t>44.41K</t>
  </si>
  <si>
    <t>70.75K</t>
  </si>
  <si>
    <t>190.47K</t>
  </si>
  <si>
    <t>59.86K</t>
  </si>
  <si>
    <t>97.88K</t>
  </si>
  <si>
    <t>87.72K</t>
  </si>
  <si>
    <t>31.03K</t>
  </si>
  <si>
    <t>25.43K</t>
  </si>
  <si>
    <t>38.42K</t>
  </si>
  <si>
    <t>67.28K</t>
  </si>
  <si>
    <t>78.49K</t>
  </si>
  <si>
    <t>51.15K</t>
  </si>
  <si>
    <t>50.58K</t>
  </si>
  <si>
    <t>35.47K</t>
  </si>
  <si>
    <t>30.77K</t>
  </si>
  <si>
    <t>45.86K</t>
  </si>
  <si>
    <t>47.91K</t>
  </si>
  <si>
    <t>57.05K</t>
  </si>
  <si>
    <t>31.01K</t>
  </si>
  <si>
    <t>17.95K</t>
  </si>
  <si>
    <t>25.36K</t>
  </si>
  <si>
    <t>45.71K</t>
  </si>
  <si>
    <t>38.08K</t>
  </si>
  <si>
    <t>23.36K</t>
  </si>
  <si>
    <t>39.54K</t>
  </si>
  <si>
    <t>32.91K</t>
  </si>
  <si>
    <t>14.75K</t>
  </si>
  <si>
    <t>28.32K</t>
  </si>
  <si>
    <t>62.13K</t>
  </si>
  <si>
    <t>146.75K</t>
  </si>
  <si>
    <t>65.15K</t>
  </si>
  <si>
    <t>39.55K</t>
  </si>
  <si>
    <t>32.02K</t>
  </si>
  <si>
    <t>31.06K</t>
  </si>
  <si>
    <t>39.46K</t>
  </si>
  <si>
    <t>61.67K</t>
  </si>
  <si>
    <t>50.86K</t>
  </si>
  <si>
    <t>45.22K</t>
  </si>
  <si>
    <t>54.67K</t>
  </si>
  <si>
    <t>19.06K</t>
  </si>
  <si>
    <t>11.05K</t>
  </si>
  <si>
    <t>14.31K</t>
  </si>
  <si>
    <t>30.97K</t>
  </si>
  <si>
    <t>37.90K</t>
  </si>
  <si>
    <t>58.87K</t>
  </si>
  <si>
    <t>32.74K</t>
  </si>
  <si>
    <t>47.93K</t>
  </si>
  <si>
    <t>40.38K</t>
  </si>
  <si>
    <t>38.87K</t>
  </si>
  <si>
    <t>69.26K</t>
  </si>
  <si>
    <t>82.21K</t>
  </si>
  <si>
    <t>33.22K</t>
  </si>
  <si>
    <t>24.40K</t>
  </si>
  <si>
    <t>44.21K</t>
  </si>
  <si>
    <t>120.24K</t>
  </si>
  <si>
    <t>194.44K</t>
  </si>
  <si>
    <t>53.71K</t>
  </si>
  <si>
    <t>62.58K</t>
  </si>
  <si>
    <t>76.91K</t>
  </si>
  <si>
    <t>194.29K</t>
  </si>
  <si>
    <t>240.01K</t>
  </si>
  <si>
    <t>156.27K</t>
  </si>
  <si>
    <t>54.79K</t>
  </si>
  <si>
    <t>64.95K</t>
  </si>
  <si>
    <t>41.15K</t>
  </si>
  <si>
    <t>27.56K</t>
  </si>
  <si>
    <t>61.13K</t>
  </si>
  <si>
    <t>77.29K</t>
  </si>
  <si>
    <t>49.69K</t>
  </si>
  <si>
    <t>38.79K</t>
  </si>
  <si>
    <t>42.48K</t>
  </si>
  <si>
    <t>46.03K</t>
  </si>
  <si>
    <t>102.22K</t>
  </si>
  <si>
    <t>70.56K</t>
  </si>
  <si>
    <t>65.29K</t>
  </si>
  <si>
    <t>25.46K</t>
  </si>
  <si>
    <t>14.53K</t>
  </si>
  <si>
    <t>23.58K</t>
  </si>
  <si>
    <t>27.61K</t>
  </si>
  <si>
    <t>26.22K</t>
  </si>
  <si>
    <t>24.78K</t>
  </si>
  <si>
    <t>33.11K</t>
  </si>
  <si>
    <t>28.76K</t>
  </si>
  <si>
    <t>17.14K</t>
  </si>
  <si>
    <t>18.02K</t>
  </si>
  <si>
    <t>24.18K</t>
  </si>
  <si>
    <t>28.78K</t>
  </si>
  <si>
    <t>34.87K</t>
  </si>
  <si>
    <t>33.43K</t>
  </si>
  <si>
    <t>51.17K</t>
  </si>
  <si>
    <t>19.16K</t>
  </si>
  <si>
    <t>38.45K</t>
  </si>
  <si>
    <t>63.22K</t>
  </si>
  <si>
    <t>54.03K</t>
  </si>
  <si>
    <t>39.28K</t>
  </si>
  <si>
    <t>32.57K</t>
  </si>
  <si>
    <t>34.12K</t>
  </si>
  <si>
    <t>21.35K</t>
  </si>
  <si>
    <t>22.58K</t>
  </si>
  <si>
    <t>28.85K</t>
  </si>
  <si>
    <t>37.24K</t>
  </si>
  <si>
    <t>37.87K</t>
  </si>
  <si>
    <t>44.44K</t>
  </si>
  <si>
    <t>32.51K</t>
  </si>
  <si>
    <t>47.42K</t>
  </si>
  <si>
    <t>25.63K</t>
  </si>
  <si>
    <t>39.71K</t>
  </si>
  <si>
    <t>62.77K</t>
  </si>
  <si>
    <t>79.57K</t>
  </si>
  <si>
    <t>37.75K</t>
  </si>
  <si>
    <t>36.14K</t>
  </si>
  <si>
    <t>27.60K</t>
  </si>
  <si>
    <t>25.58K</t>
  </si>
  <si>
    <t>33.33K</t>
  </si>
  <si>
    <t>70.70K</t>
  </si>
  <si>
    <t>39.73K</t>
  </si>
  <si>
    <t>30.74K</t>
  </si>
  <si>
    <t>25.81K</t>
  </si>
  <si>
    <t>22.02K</t>
  </si>
  <si>
    <t>48.24K</t>
  </si>
  <si>
    <t>96.41K</t>
  </si>
  <si>
    <t>39.04K</t>
  </si>
  <si>
    <t>38.05K</t>
  </si>
  <si>
    <t>39.33K</t>
  </si>
  <si>
    <t>38.97K</t>
  </si>
  <si>
    <t>46.56K</t>
  </si>
  <si>
    <t>47.67K</t>
  </si>
  <si>
    <t>36.74K</t>
  </si>
  <si>
    <t>33.24K</t>
  </si>
  <si>
    <t>21.91K</t>
  </si>
  <si>
    <t>37.10K</t>
  </si>
  <si>
    <t>28.09K</t>
  </si>
  <si>
    <t>20.94K</t>
  </si>
  <si>
    <t>35.29K</t>
  </si>
  <si>
    <t>24.60K</t>
  </si>
  <si>
    <t>27.69K</t>
  </si>
  <si>
    <t>12.89K</t>
  </si>
  <si>
    <t>12.38K</t>
  </si>
  <si>
    <t>25.62K</t>
  </si>
  <si>
    <t>26.95K</t>
  </si>
  <si>
    <t>55.77K</t>
  </si>
  <si>
    <t>25.23K</t>
  </si>
  <si>
    <t>13.43K</t>
  </si>
  <si>
    <t>13.62K</t>
  </si>
  <si>
    <t>32.73K</t>
  </si>
  <si>
    <t>21.63K</t>
  </si>
  <si>
    <t>23.40K</t>
  </si>
  <si>
    <t>24.99K</t>
  </si>
  <si>
    <t>16.54K</t>
  </si>
  <si>
    <t>16.93K</t>
  </si>
  <si>
    <t>23.95K</t>
  </si>
  <si>
    <t>25.32K</t>
  </si>
  <si>
    <t>18.94K</t>
  </si>
  <si>
    <t>25.55K</t>
  </si>
  <si>
    <t>27.51K</t>
  </si>
  <si>
    <t>13.28K</t>
  </si>
  <si>
    <t>13.47K</t>
  </si>
  <si>
    <t>25.92K</t>
  </si>
  <si>
    <t>22.44K</t>
  </si>
  <si>
    <t>36.86K</t>
  </si>
  <si>
    <t>22.61K</t>
  </si>
  <si>
    <t>16.33K</t>
  </si>
  <si>
    <t>15.89K</t>
  </si>
  <si>
    <t>21.85K</t>
  </si>
  <si>
    <t>22.69K</t>
  </si>
  <si>
    <t>24.24K</t>
  </si>
  <si>
    <t>27.52K</t>
  </si>
  <si>
    <t>36.54K</t>
  </si>
  <si>
    <t>15.28K</t>
  </si>
  <si>
    <t>28.33K</t>
  </si>
  <si>
    <t>36.33K</t>
  </si>
  <si>
    <t>30.03K</t>
  </si>
  <si>
    <t>24.33K</t>
  </si>
  <si>
    <t>25.29K</t>
  </si>
  <si>
    <t>30.69K</t>
  </si>
  <si>
    <t>35.70K</t>
  </si>
  <si>
    <t>26.61K</t>
  </si>
  <si>
    <t>25.87K</t>
  </si>
  <si>
    <t>24.93K</t>
  </si>
  <si>
    <t>27.48K</t>
  </si>
  <si>
    <t>23.86K</t>
  </si>
  <si>
    <t>12.83K</t>
  </si>
  <si>
    <t>18.69K</t>
  </si>
  <si>
    <t>21.17K</t>
  </si>
  <si>
    <t>28.06K</t>
  </si>
  <si>
    <t>32.08K</t>
  </si>
  <si>
    <t>33.56K</t>
  </si>
  <si>
    <t>14.16K</t>
  </si>
  <si>
    <t>23.12K</t>
  </si>
  <si>
    <t>25.53K</t>
  </si>
  <si>
    <t>30.39K</t>
  </si>
  <si>
    <t>32.76K</t>
  </si>
  <si>
    <t>37.69K</t>
  </si>
  <si>
    <t>33.77K</t>
  </si>
  <si>
    <t>33.07K</t>
  </si>
  <si>
    <t>19.30K</t>
  </si>
  <si>
    <t>25.50K</t>
  </si>
  <si>
    <t>39.83K</t>
  </si>
  <si>
    <t>25.97K</t>
  </si>
  <si>
    <t>24.88K</t>
  </si>
  <si>
    <t>26.20K</t>
  </si>
  <si>
    <t>25.38K</t>
  </si>
  <si>
    <t>27.89K</t>
  </si>
  <si>
    <t>44.82K</t>
  </si>
  <si>
    <t>85.93K</t>
  </si>
  <si>
    <t>130.91K</t>
  </si>
  <si>
    <t>62.89K</t>
  </si>
  <si>
    <t>19.35K</t>
  </si>
  <si>
    <t>27.04K</t>
  </si>
  <si>
    <t>28.11K</t>
  </si>
  <si>
    <t>29.89K</t>
  </si>
  <si>
    <t>49.39K</t>
  </si>
  <si>
    <t>34.38K</t>
  </si>
  <si>
    <t>29.82K</t>
  </si>
  <si>
    <t>65.90K</t>
  </si>
  <si>
    <t>32.17K</t>
  </si>
  <si>
    <t>37.56K</t>
  </si>
  <si>
    <t>30.40K</t>
  </si>
  <si>
    <t>46.84K</t>
  </si>
  <si>
    <t>20.39K</t>
  </si>
  <si>
    <t>35.83K</t>
  </si>
  <si>
    <t>62.96K</t>
  </si>
  <si>
    <t>66.59K</t>
  </si>
  <si>
    <t>45.94K</t>
  </si>
  <si>
    <t>29.26K</t>
  </si>
  <si>
    <t>96.01K</t>
  </si>
  <si>
    <t>75.89K</t>
  </si>
  <si>
    <t>47.05K</t>
  </si>
  <si>
    <t>54.64K</t>
  </si>
  <si>
    <t>63.91K</t>
  </si>
  <si>
    <t>99.27K</t>
  </si>
  <si>
    <t>67.38K</t>
  </si>
  <si>
    <t>88.20K</t>
  </si>
  <si>
    <t>80.22K</t>
  </si>
  <si>
    <t>76.66K</t>
  </si>
  <si>
    <t>88.93K</t>
  </si>
  <si>
    <t>196.69K</t>
  </si>
  <si>
    <t>261.74K</t>
  </si>
  <si>
    <t>202.32K</t>
  </si>
  <si>
    <t>248.08K</t>
  </si>
  <si>
    <t>112.29K</t>
  </si>
  <si>
    <t>60.45K</t>
  </si>
  <si>
    <t>120.53K</t>
  </si>
  <si>
    <t>215.87K</t>
  </si>
  <si>
    <t>229.57K</t>
  </si>
  <si>
    <t>135.65K</t>
  </si>
  <si>
    <t>216.73K</t>
  </si>
  <si>
    <t>217.38K</t>
  </si>
  <si>
    <t>42.22K</t>
  </si>
  <si>
    <t>45.50K</t>
  </si>
  <si>
    <t>48.61K</t>
  </si>
  <si>
    <t>49.60K</t>
  </si>
  <si>
    <t>63.68K</t>
  </si>
  <si>
    <t>64.52K</t>
  </si>
  <si>
    <t>87.41K</t>
  </si>
  <si>
    <t>106.25K</t>
  </si>
  <si>
    <t>52.88K</t>
  </si>
  <si>
    <t>72.41K</t>
  </si>
  <si>
    <t>114.08K</t>
  </si>
  <si>
    <t>77.53K</t>
  </si>
  <si>
    <t>152.57K</t>
  </si>
  <si>
    <t>150.17K</t>
  </si>
  <si>
    <t>135.68K</t>
  </si>
  <si>
    <t>37.72K</t>
  </si>
  <si>
    <t>35.90K</t>
  </si>
  <si>
    <t>28.74K</t>
  </si>
  <si>
    <t>23.00K</t>
  </si>
  <si>
    <t>48.43K</t>
  </si>
  <si>
    <t>59.39K</t>
  </si>
  <si>
    <t>32.61K</t>
  </si>
  <si>
    <t>34.63K</t>
  </si>
  <si>
    <t>36.60K</t>
  </si>
  <si>
    <t>21.20K</t>
  </si>
  <si>
    <t>20.36K</t>
  </si>
  <si>
    <t>32.39K</t>
  </si>
  <si>
    <t>39.97K</t>
  </si>
  <si>
    <t>59.99K</t>
  </si>
  <si>
    <t>48.42K</t>
  </si>
  <si>
    <t>68.43K</t>
  </si>
  <si>
    <t>41.89K</t>
  </si>
  <si>
    <t>39.44K</t>
  </si>
  <si>
    <t>73.85K</t>
  </si>
  <si>
    <t>21.75K</t>
  </si>
  <si>
    <t>35.31K</t>
  </si>
  <si>
    <t>44.85K</t>
  </si>
  <si>
    <t>81.94K</t>
  </si>
  <si>
    <t>67.56K</t>
  </si>
  <si>
    <t>81.66K</t>
  </si>
  <si>
    <t>74.43K</t>
  </si>
  <si>
    <t>42.36K</t>
  </si>
  <si>
    <t>49.71K</t>
  </si>
  <si>
    <t>63.13K</t>
  </si>
  <si>
    <t>74.36K</t>
  </si>
  <si>
    <t>45.68K</t>
  </si>
  <si>
    <t>32.58K</t>
  </si>
  <si>
    <t>25.59K</t>
  </si>
  <si>
    <t>29.02K</t>
  </si>
  <si>
    <t>30.66K</t>
  </si>
  <si>
    <t>57.71K</t>
  </si>
  <si>
    <t>36.39K</t>
  </si>
  <si>
    <t>23.30K</t>
  </si>
  <si>
    <t>29.43K</t>
  </si>
  <si>
    <t>46.95K</t>
  </si>
  <si>
    <t>36.06K</t>
  </si>
  <si>
    <t>33.44K</t>
  </si>
  <si>
    <t>22.80K</t>
  </si>
  <si>
    <t>31.31K</t>
  </si>
  <si>
    <t>38.22K</t>
  </si>
  <si>
    <t>41.84K</t>
  </si>
  <si>
    <t>43.28K</t>
  </si>
  <si>
    <t>43.45K</t>
  </si>
  <si>
    <t>34.59K</t>
  </si>
  <si>
    <t>38.83K</t>
  </si>
  <si>
    <t>40.61K</t>
  </si>
  <si>
    <t>49.08K</t>
  </si>
  <si>
    <t>43.16K</t>
  </si>
  <si>
    <t>30.54K</t>
  </si>
  <si>
    <t>37.00K</t>
  </si>
  <si>
    <t>44.54K</t>
  </si>
  <si>
    <t>48.60K</t>
  </si>
  <si>
    <t>34.98K</t>
  </si>
  <si>
    <t>60.63K</t>
  </si>
  <si>
    <t>55.74K</t>
  </si>
  <si>
    <t>62.59K</t>
  </si>
  <si>
    <t>129.15K</t>
  </si>
  <si>
    <t>78.90K</t>
  </si>
  <si>
    <t>57.75K</t>
  </si>
  <si>
    <t>67.46K</t>
  </si>
  <si>
    <t>68.77K</t>
  </si>
  <si>
    <t>50.85K</t>
  </si>
  <si>
    <t>42.79K</t>
  </si>
  <si>
    <t>53.21K</t>
  </si>
  <si>
    <t>53.54K</t>
  </si>
  <si>
    <t>66.51K</t>
  </si>
  <si>
    <t>56.01K</t>
  </si>
  <si>
    <t>100.50K</t>
  </si>
  <si>
    <t>111.63K</t>
  </si>
  <si>
    <t>52.24K</t>
  </si>
  <si>
    <t>77.35K</t>
  </si>
  <si>
    <t>90.32K</t>
  </si>
  <si>
    <t>68.33K</t>
  </si>
  <si>
    <t>86.13K</t>
  </si>
  <si>
    <t>73.59K</t>
  </si>
  <si>
    <t>48.16K</t>
  </si>
  <si>
    <t>53.76K</t>
  </si>
  <si>
    <t>62.65K</t>
  </si>
  <si>
    <t>97.49K</t>
  </si>
  <si>
    <t>55.36K</t>
  </si>
  <si>
    <t>62.24K</t>
  </si>
  <si>
    <t>40.74K</t>
  </si>
  <si>
    <t>60.92K</t>
  </si>
  <si>
    <t>101.87K</t>
  </si>
  <si>
    <t>59.81K</t>
  </si>
  <si>
    <t>50.98K</t>
  </si>
  <si>
    <t>74.35K</t>
  </si>
  <si>
    <t>39.02K</t>
  </si>
  <si>
    <t>36.18K</t>
  </si>
  <si>
    <t>138.46K</t>
  </si>
  <si>
    <t>43.68K</t>
  </si>
  <si>
    <t>56.81K</t>
  </si>
  <si>
    <t>67.66K</t>
  </si>
  <si>
    <t>64.54K</t>
  </si>
  <si>
    <t>61.38K</t>
  </si>
  <si>
    <t>144.86K</t>
  </si>
  <si>
    <t>89.94K</t>
  </si>
  <si>
    <t>190.32K</t>
  </si>
  <si>
    <t>66.35K</t>
  </si>
  <si>
    <t>69.30K</t>
  </si>
  <si>
    <t>183.96K</t>
  </si>
  <si>
    <t>268.14K</t>
  </si>
  <si>
    <t>46.17K</t>
  </si>
  <si>
    <t>92.04K</t>
  </si>
  <si>
    <t>44.59K</t>
  </si>
  <si>
    <t>56.59K</t>
  </si>
  <si>
    <t>39.81K</t>
  </si>
  <si>
    <t>130.20K</t>
  </si>
  <si>
    <t>43.43K</t>
  </si>
  <si>
    <t>45.03K</t>
  </si>
  <si>
    <t>53.01K</t>
  </si>
  <si>
    <t>54.83K</t>
  </si>
  <si>
    <t>33.57K</t>
  </si>
  <si>
    <t>46.97K</t>
  </si>
  <si>
    <t>65.21K</t>
  </si>
  <si>
    <t>68.27K</t>
  </si>
  <si>
    <t>70.65K</t>
  </si>
  <si>
    <t>68.35K</t>
  </si>
  <si>
    <t>67.58K</t>
  </si>
  <si>
    <t>208.58K</t>
  </si>
  <si>
    <t>42.39K</t>
  </si>
  <si>
    <t>79.60K</t>
  </si>
  <si>
    <t>65.79K</t>
  </si>
  <si>
    <t>121.99K</t>
  </si>
  <si>
    <t>121.53K</t>
  </si>
  <si>
    <t>61.31K</t>
  </si>
  <si>
    <t>83.41K</t>
  </si>
  <si>
    <t>64.58K</t>
  </si>
  <si>
    <t>185.22K</t>
  </si>
  <si>
    <t>107.06K</t>
  </si>
  <si>
    <t>218.92K</t>
  </si>
  <si>
    <t>64.14K</t>
  </si>
  <si>
    <t>211.44K</t>
  </si>
  <si>
    <t>175.06K</t>
  </si>
  <si>
    <t>147.36K</t>
  </si>
  <si>
    <t>96.75K</t>
  </si>
  <si>
    <t>131.86K</t>
  </si>
  <si>
    <t>115.20K</t>
  </si>
  <si>
    <t>60.55K</t>
  </si>
  <si>
    <t>87.23K</t>
  </si>
  <si>
    <t>92.45K</t>
  </si>
  <si>
    <t>111.91K</t>
  </si>
  <si>
    <t>129.77K</t>
  </si>
  <si>
    <t>67.37K</t>
  </si>
  <si>
    <t>56.17K</t>
  </si>
  <si>
    <t>103.48K</t>
  </si>
  <si>
    <t>211.38K</t>
  </si>
  <si>
    <t>42.73K</t>
  </si>
  <si>
    <t>36.75K</t>
  </si>
  <si>
    <t>45.00K</t>
  </si>
  <si>
    <t>109.99K</t>
  </si>
  <si>
    <t>78.36K</t>
  </si>
  <si>
    <t>98.25K</t>
  </si>
  <si>
    <t>87.14K</t>
  </si>
  <si>
    <t>88.32K</t>
  </si>
  <si>
    <t>71.11K</t>
  </si>
  <si>
    <t>97.25K</t>
  </si>
  <si>
    <t>164.61K</t>
  </si>
  <si>
    <t>263.96K</t>
  </si>
  <si>
    <t>210.29K</t>
  </si>
  <si>
    <t>125.54K</t>
  </si>
  <si>
    <t>94.36K</t>
  </si>
  <si>
    <t>103.03K</t>
  </si>
  <si>
    <t>255.28K</t>
  </si>
  <si>
    <t>302.95K</t>
  </si>
  <si>
    <t>517.73K</t>
  </si>
  <si>
    <t>421.99K</t>
  </si>
  <si>
    <t>73.71K</t>
  </si>
  <si>
    <t>105.83K</t>
  </si>
  <si>
    <t>156.49K</t>
  </si>
  <si>
    <t>138.92K</t>
  </si>
  <si>
    <t>105.87K</t>
  </si>
  <si>
    <t>73.21K</t>
  </si>
  <si>
    <t>60.13K</t>
  </si>
  <si>
    <t>69.32K</t>
  </si>
  <si>
    <t>93.15K</t>
  </si>
  <si>
    <t>75.40K</t>
  </si>
  <si>
    <t>58.17K</t>
  </si>
  <si>
    <t>52.27K</t>
  </si>
  <si>
    <t>113.84K</t>
  </si>
  <si>
    <t>95.18K</t>
  </si>
  <si>
    <t>74.88K</t>
  </si>
  <si>
    <t>40.39K</t>
  </si>
  <si>
    <t>41.43K</t>
  </si>
  <si>
    <t>40.57K</t>
  </si>
  <si>
    <t>44.15K</t>
  </si>
  <si>
    <t>62.60K</t>
  </si>
  <si>
    <t>78.84K</t>
  </si>
  <si>
    <t>61.24K</t>
  </si>
  <si>
    <t>31.85K</t>
  </si>
  <si>
    <t>43.31K</t>
  </si>
  <si>
    <t>47.94K</t>
  </si>
  <si>
    <t>50.52K</t>
  </si>
  <si>
    <t>64.28K</t>
  </si>
  <si>
    <t>40.29K</t>
  </si>
  <si>
    <t>72.12K</t>
  </si>
  <si>
    <t>43.60K</t>
  </si>
  <si>
    <t>71.55K</t>
  </si>
  <si>
    <t>53.43K</t>
  </si>
  <si>
    <t>33.15K</t>
  </si>
  <si>
    <t>34.47K</t>
  </si>
  <si>
    <t>53.17K</t>
  </si>
  <si>
    <t>56.06K</t>
  </si>
  <si>
    <t>51.91K</t>
  </si>
  <si>
    <t>49.52K</t>
  </si>
  <si>
    <t>61.10K</t>
  </si>
  <si>
    <t>51.60K</t>
  </si>
  <si>
    <t>43.77K</t>
  </si>
  <si>
    <t>45.77K</t>
  </si>
  <si>
    <t>60.54K</t>
  </si>
  <si>
    <t>76.35K</t>
  </si>
  <si>
    <t>57.19K</t>
  </si>
  <si>
    <t>66.27K</t>
  </si>
  <si>
    <t>48.28K</t>
  </si>
  <si>
    <t>61.76K</t>
  </si>
  <si>
    <t>54.15K</t>
  </si>
  <si>
    <t>58.77K</t>
  </si>
  <si>
    <t>66.54K</t>
  </si>
  <si>
    <t>43.74K</t>
  </si>
  <si>
    <t>90.66K</t>
  </si>
  <si>
    <t>60.25K</t>
  </si>
  <si>
    <t>92.81K</t>
  </si>
  <si>
    <t>190.79K</t>
  </si>
  <si>
    <t>196.70K</t>
  </si>
  <si>
    <t>48.84K</t>
  </si>
  <si>
    <t>74.21K</t>
  </si>
  <si>
    <t>57.65K</t>
  </si>
  <si>
    <t>245.82K</t>
  </si>
  <si>
    <t>94.50K</t>
  </si>
  <si>
    <t>47.88K</t>
  </si>
  <si>
    <t>38.91K</t>
  </si>
  <si>
    <t>52.33K</t>
  </si>
  <si>
    <t>56.73K</t>
  </si>
  <si>
    <t>51.36K</t>
  </si>
  <si>
    <t>57.48K</t>
  </si>
  <si>
    <t>82.54K</t>
  </si>
  <si>
    <t>42.81K</t>
  </si>
  <si>
    <t>33.26K</t>
  </si>
  <si>
    <t>38.29K</t>
  </si>
  <si>
    <t>44.84K</t>
  </si>
  <si>
    <t>45.89K</t>
  </si>
  <si>
    <t>35.67K</t>
  </si>
  <si>
    <t>39.43K</t>
  </si>
  <si>
    <t>49.21K</t>
  </si>
  <si>
    <t>44.79K</t>
  </si>
  <si>
    <t>50.67K</t>
  </si>
  <si>
    <t>69.71K</t>
  </si>
  <si>
    <t>30.99K</t>
  </si>
  <si>
    <t>41.65K</t>
  </si>
  <si>
    <t>35.66K</t>
  </si>
  <si>
    <t>41.97K</t>
  </si>
  <si>
    <t>49.05K</t>
  </si>
  <si>
    <t>46.60K</t>
  </si>
  <si>
    <t>30.20K</t>
  </si>
  <si>
    <t>55.34K</t>
  </si>
  <si>
    <t>62.12K</t>
  </si>
  <si>
    <t>121.32K</t>
  </si>
  <si>
    <t>59.58K</t>
  </si>
  <si>
    <t>60.62K</t>
  </si>
  <si>
    <t>146.85K</t>
  </si>
  <si>
    <t>120.70K</t>
  </si>
  <si>
    <t>46.49K</t>
  </si>
  <si>
    <t>117.17K</t>
  </si>
  <si>
    <t>48.39K</t>
  </si>
  <si>
    <t>90.58K</t>
  </si>
  <si>
    <t>48.45K</t>
  </si>
  <si>
    <t>32.95K</t>
  </si>
  <si>
    <t>36.58K</t>
  </si>
  <si>
    <t>66.94K</t>
  </si>
  <si>
    <t>116.53K</t>
  </si>
  <si>
    <t>92.64K</t>
  </si>
  <si>
    <t>39.89K</t>
  </si>
  <si>
    <t>54.70K</t>
  </si>
  <si>
    <t>37.62K</t>
  </si>
  <si>
    <t>40.36K</t>
  </si>
  <si>
    <t>47.11K</t>
  </si>
  <si>
    <t>38.43K</t>
  </si>
  <si>
    <t>47.59K</t>
  </si>
  <si>
    <t>25.15K</t>
  </si>
  <si>
    <t>51.28K</t>
  </si>
  <si>
    <t>84.70K</t>
  </si>
  <si>
    <t>78.14K</t>
  </si>
  <si>
    <t>121.62K</t>
  </si>
  <si>
    <t>122.47K</t>
  </si>
  <si>
    <t>63.47K</t>
  </si>
  <si>
    <t>32.90K</t>
  </si>
  <si>
    <t>38.00K</t>
  </si>
  <si>
    <t>41.64K</t>
  </si>
  <si>
    <t>54.84K</t>
  </si>
  <si>
    <t>74.15K</t>
  </si>
  <si>
    <t>40.48K</t>
  </si>
  <si>
    <t>22.47K</t>
  </si>
  <si>
    <t>56.46K</t>
  </si>
  <si>
    <t>54.35K</t>
  </si>
  <si>
    <t>60.81K</t>
  </si>
  <si>
    <t>87.06K</t>
  </si>
  <si>
    <t>39.00K</t>
  </si>
  <si>
    <t>41.63K</t>
  </si>
  <si>
    <t>38.92K</t>
  </si>
  <si>
    <t>35.75K</t>
  </si>
  <si>
    <t>48.03K</t>
  </si>
  <si>
    <t>37.08K</t>
  </si>
  <si>
    <t>26.39K</t>
  </si>
  <si>
    <t>30.26K</t>
  </si>
  <si>
    <t>36.03K</t>
  </si>
  <si>
    <t>42.94K</t>
  </si>
  <si>
    <t>40.94K</t>
  </si>
  <si>
    <t>53.14K</t>
  </si>
  <si>
    <t>28.43K</t>
  </si>
  <si>
    <t>27.05K</t>
  </si>
  <si>
    <t>71.02K</t>
  </si>
  <si>
    <t>84.43K</t>
  </si>
  <si>
    <t>40.08K</t>
  </si>
  <si>
    <t>57.17K</t>
  </si>
  <si>
    <t>44.00K</t>
  </si>
  <si>
    <t>62.79K</t>
  </si>
  <si>
    <t>87.50K</t>
  </si>
  <si>
    <t>91.05K</t>
  </si>
  <si>
    <t>103.66K</t>
  </si>
  <si>
    <t>77.87K</t>
  </si>
  <si>
    <t>69.12K</t>
  </si>
  <si>
    <t>55.72K</t>
  </si>
  <si>
    <t>60.14K</t>
  </si>
  <si>
    <t>112.24K</t>
  </si>
  <si>
    <t>60.89K</t>
  </si>
  <si>
    <t>65.97K</t>
  </si>
  <si>
    <t>123.41K</t>
  </si>
  <si>
    <t>100.77K</t>
  </si>
  <si>
    <t>43.78K</t>
  </si>
  <si>
    <t>69.78K</t>
  </si>
  <si>
    <t>77.56K</t>
  </si>
  <si>
    <t>44.87K</t>
  </si>
  <si>
    <t>35.50K</t>
  </si>
  <si>
    <t>84.89K</t>
  </si>
  <si>
    <t>77.23K</t>
  </si>
  <si>
    <t>115.19K</t>
  </si>
  <si>
    <t>105.15K</t>
  </si>
  <si>
    <t>33.03K</t>
  </si>
  <si>
    <t>69.19K</t>
  </si>
  <si>
    <t>102.65K</t>
  </si>
  <si>
    <t>45.93K</t>
  </si>
  <si>
    <t>43.83K</t>
  </si>
  <si>
    <t>30.72K</t>
  </si>
  <si>
    <t>71.74K</t>
  </si>
  <si>
    <t>81.37K</t>
  </si>
  <si>
    <t>67.08K</t>
  </si>
  <si>
    <t>75.33K</t>
  </si>
  <si>
    <t>77.54K</t>
  </si>
  <si>
    <t>55.06K</t>
  </si>
  <si>
    <t>62.56K</t>
  </si>
  <si>
    <t>131.44K</t>
  </si>
  <si>
    <t>151.09K</t>
  </si>
  <si>
    <t>81.45K</t>
  </si>
  <si>
    <t>56.63K</t>
  </si>
  <si>
    <t>51.65K</t>
  </si>
  <si>
    <t>52.83K</t>
  </si>
  <si>
    <t>180.69K</t>
  </si>
  <si>
    <t>206.74K</t>
  </si>
  <si>
    <t>65.01K</t>
  </si>
  <si>
    <t>66.34K</t>
  </si>
  <si>
    <t>75.72K</t>
  </si>
  <si>
    <t>97.34K</t>
  </si>
  <si>
    <t>107.32K</t>
  </si>
  <si>
    <t>79.98K</t>
  </si>
  <si>
    <t>158.18K</t>
  </si>
  <si>
    <t>151.77K</t>
  </si>
  <si>
    <t>50.40K</t>
  </si>
  <si>
    <t>60.72K</t>
  </si>
  <si>
    <t>98.80K</t>
  </si>
  <si>
    <t>123.64K</t>
  </si>
  <si>
    <t>139.00K</t>
  </si>
  <si>
    <t>164.82K</t>
  </si>
  <si>
    <t>81.09K</t>
  </si>
  <si>
    <t>51.33K</t>
  </si>
  <si>
    <t>39.41K</t>
  </si>
  <si>
    <t>50.87K</t>
  </si>
  <si>
    <t>38.10K</t>
  </si>
  <si>
    <t>62.67K</t>
  </si>
  <si>
    <t>42.95K</t>
  </si>
  <si>
    <t>83.59K</t>
  </si>
  <si>
    <t>99.66K</t>
  </si>
  <si>
    <t>115.47K</t>
  </si>
  <si>
    <t>179.14K</t>
  </si>
  <si>
    <t>133.80K</t>
  </si>
  <si>
    <t>112.25K</t>
  </si>
  <si>
    <t>50.11K</t>
  </si>
  <si>
    <t>71.73K</t>
  </si>
  <si>
    <t>86.15K</t>
  </si>
  <si>
    <t>91.69K</t>
  </si>
  <si>
    <t>39.76K</t>
  </si>
  <si>
    <t>52.52K</t>
  </si>
  <si>
    <t>41.16K</t>
  </si>
  <si>
    <t>42.15K</t>
  </si>
  <si>
    <t>48.23K</t>
  </si>
  <si>
    <t>54.49K</t>
  </si>
  <si>
    <t>63.77K</t>
  </si>
  <si>
    <t>50.26K</t>
  </si>
  <si>
    <t>105.71K</t>
  </si>
  <si>
    <t>50.19K</t>
  </si>
  <si>
    <t>38.17K</t>
  </si>
  <si>
    <t>43.18K</t>
  </si>
  <si>
    <t>37.48K</t>
  </si>
  <si>
    <t>31.58K</t>
  </si>
  <si>
    <t>40.37K</t>
  </si>
  <si>
    <t>43.13K</t>
  </si>
  <si>
    <t>62.32K</t>
  </si>
  <si>
    <t>124.67K</t>
  </si>
  <si>
    <t>170.68K</t>
  </si>
  <si>
    <t>95.50K</t>
  </si>
  <si>
    <t>25.39K</t>
  </si>
  <si>
    <t>15.11K</t>
  </si>
  <si>
    <t>14.73K</t>
  </si>
  <si>
    <t>20.93K</t>
  </si>
  <si>
    <t>20.18K</t>
  </si>
  <si>
    <t>30.67K</t>
  </si>
  <si>
    <t>21.94K</t>
  </si>
  <si>
    <t>54.99K</t>
  </si>
  <si>
    <t>88.77K</t>
  </si>
  <si>
    <t>47.37K</t>
  </si>
  <si>
    <t>12.82K</t>
  </si>
  <si>
    <t>20.50K</t>
  </si>
  <si>
    <t>22.78K</t>
  </si>
  <si>
    <t>20.41K</t>
  </si>
  <si>
    <t>23.01K</t>
  </si>
  <si>
    <t>15.39K</t>
  </si>
  <si>
    <t>21.52K</t>
  </si>
  <si>
    <t>24.07K</t>
  </si>
  <si>
    <t>35.36K</t>
  </si>
  <si>
    <t>20.67K</t>
  </si>
  <si>
    <t>29.92K</t>
  </si>
  <si>
    <t>41.71K</t>
  </si>
  <si>
    <t>60.52K</t>
  </si>
  <si>
    <t>61.34K</t>
  </si>
  <si>
    <t>38.59K</t>
  </si>
  <si>
    <t>22.16K</t>
  </si>
  <si>
    <t>12.34K</t>
  </si>
  <si>
    <t>19.54K</t>
  </si>
  <si>
    <t>26.85K</t>
  </si>
  <si>
    <t>51.08K</t>
  </si>
  <si>
    <t>22.92K</t>
  </si>
  <si>
    <t>8.81K</t>
  </si>
  <si>
    <t>29.99K</t>
  </si>
  <si>
    <t>25.33K</t>
  </si>
  <si>
    <t>23.51K</t>
  </si>
  <si>
    <t>19.67K</t>
  </si>
  <si>
    <t>11.29K</t>
  </si>
  <si>
    <t>83.45K</t>
  </si>
  <si>
    <t>43.02K</t>
  </si>
  <si>
    <t>13.85K</t>
  </si>
  <si>
    <t>23.98K</t>
  </si>
  <si>
    <t>45.32K</t>
  </si>
  <si>
    <t>24.57K</t>
  </si>
  <si>
    <t>12.41K</t>
  </si>
  <si>
    <t>12.94K</t>
  </si>
  <si>
    <t>23.47K</t>
  </si>
  <si>
    <t>21.98K</t>
  </si>
  <si>
    <t>19.87K</t>
  </si>
  <si>
    <t>27.09K</t>
  </si>
  <si>
    <t>14.35K</t>
  </si>
  <si>
    <t>13.33K</t>
  </si>
  <si>
    <t>35.73K</t>
  </si>
  <si>
    <t>38.53K</t>
  </si>
  <si>
    <t>15.79K</t>
  </si>
  <si>
    <t>22.81K</t>
  </si>
  <si>
    <t>12.63K</t>
  </si>
  <si>
    <t>8.19K</t>
  </si>
  <si>
    <t>15.02K</t>
  </si>
  <si>
    <t>15.65K</t>
  </si>
  <si>
    <t>15.84K</t>
  </si>
  <si>
    <t>15.12K</t>
  </si>
  <si>
    <t>11.90K</t>
  </si>
  <si>
    <t>13.77K</t>
  </si>
  <si>
    <t>14.00K</t>
  </si>
  <si>
    <t>16.12K</t>
  </si>
  <si>
    <t>12.26K</t>
  </si>
  <si>
    <t>9.43K</t>
  </si>
  <si>
    <t>10.60K</t>
  </si>
  <si>
    <t>11.58K</t>
  </si>
  <si>
    <t>14.04K</t>
  </si>
  <si>
    <t>20.03K</t>
  </si>
  <si>
    <t>19.12K</t>
  </si>
  <si>
    <t>10.53K</t>
  </si>
  <si>
    <t>9.66K</t>
  </si>
  <si>
    <t>10.56K</t>
  </si>
  <si>
    <t>5.33K</t>
  </si>
  <si>
    <t>9.45K</t>
  </si>
  <si>
    <t>20.79K</t>
  </si>
  <si>
    <t>22.49K</t>
  </si>
  <si>
    <t>28.87K</t>
  </si>
  <si>
    <t>11.23K</t>
  </si>
  <si>
    <t>13.93K</t>
  </si>
  <si>
    <t>28.41K</t>
  </si>
  <si>
    <t>35.59K</t>
  </si>
  <si>
    <t>21.77K</t>
  </si>
  <si>
    <t>30.17K</t>
  </si>
  <si>
    <t>41.17K</t>
  </si>
  <si>
    <t>29.85K</t>
  </si>
  <si>
    <t>23.04K</t>
  </si>
  <si>
    <t>16.81K</t>
  </si>
  <si>
    <t>14.30K</t>
  </si>
  <si>
    <t>17.73K</t>
  </si>
  <si>
    <t>16.92K</t>
  </si>
  <si>
    <t>20.69K</t>
  </si>
  <si>
    <t>13.94K</t>
  </si>
  <si>
    <t>9.74K</t>
  </si>
  <si>
    <t>12.12K</t>
  </si>
  <si>
    <t>14.63K</t>
  </si>
  <si>
    <t>21.37K</t>
  </si>
  <si>
    <t>17.94K</t>
  </si>
  <si>
    <t>13.52K</t>
  </si>
  <si>
    <t>10.42K</t>
  </si>
  <si>
    <t>14.97K</t>
  </si>
  <si>
    <t>8.93K</t>
  </si>
  <si>
    <t>7.51K</t>
  </si>
  <si>
    <t>6.52K</t>
  </si>
  <si>
    <t>5.63K</t>
  </si>
  <si>
    <t>4.21K</t>
  </si>
  <si>
    <t>5.28K</t>
  </si>
  <si>
    <t>5.15K</t>
  </si>
  <si>
    <t>6.29K</t>
  </si>
  <si>
    <t>8.29K</t>
  </si>
  <si>
    <t>7.29K</t>
  </si>
  <si>
    <t>8.14K</t>
  </si>
  <si>
    <t>3.56K</t>
  </si>
  <si>
    <t>3.79K</t>
  </si>
  <si>
    <t>6.04K</t>
  </si>
  <si>
    <t>6.14K</t>
  </si>
  <si>
    <t>6.75K</t>
  </si>
  <si>
    <t>6.79K</t>
  </si>
  <si>
    <t>6.10K</t>
  </si>
  <si>
    <t>2.63K</t>
  </si>
  <si>
    <t>3.64K</t>
  </si>
  <si>
    <t>4.47K</t>
  </si>
  <si>
    <t>3.53K</t>
  </si>
  <si>
    <t>2.74K</t>
  </si>
  <si>
    <t>2.53K</t>
  </si>
  <si>
    <t>3.13K</t>
  </si>
  <si>
    <t>6.03K</t>
  </si>
  <si>
    <t>5.65K</t>
  </si>
  <si>
    <t>5.89K</t>
  </si>
  <si>
    <t>5.12K</t>
  </si>
  <si>
    <t>6.38K</t>
  </si>
  <si>
    <t>3.14K</t>
  </si>
  <si>
    <t>3.87K</t>
  </si>
  <si>
    <t>4.77K</t>
  </si>
  <si>
    <t>10.88K</t>
  </si>
  <si>
    <t>4.82K</t>
  </si>
  <si>
    <t>3.33K</t>
  </si>
  <si>
    <t>2.57K</t>
  </si>
  <si>
    <t>1.34K</t>
  </si>
  <si>
    <t>1.42K</t>
  </si>
  <si>
    <t>3.11K</t>
  </si>
  <si>
    <t>2.50K</t>
  </si>
  <si>
    <t>3.01K</t>
  </si>
  <si>
    <t>4.09K</t>
  </si>
  <si>
    <t>3.42K</t>
  </si>
  <si>
    <t>1.26K</t>
  </si>
  <si>
    <t>2.12K</t>
  </si>
  <si>
    <t>3.52K</t>
  </si>
  <si>
    <t>4.10K</t>
  </si>
  <si>
    <t>6.72K</t>
  </si>
  <si>
    <t>2.33K</t>
  </si>
  <si>
    <t>3.48K</t>
  </si>
  <si>
    <t>5.92K</t>
  </si>
  <si>
    <t>4.74K</t>
  </si>
  <si>
    <t>2.17K</t>
  </si>
  <si>
    <t>3.28K</t>
  </si>
  <si>
    <t>2.30K</t>
  </si>
  <si>
    <t>3.96K</t>
  </si>
  <si>
    <t>3.35K</t>
  </si>
  <si>
    <t>2.92K</t>
  </si>
  <si>
    <t>3.00K</t>
  </si>
  <si>
    <t>3.69K</t>
  </si>
  <si>
    <t>2.55K</t>
  </si>
  <si>
    <t>1.70K</t>
  </si>
  <si>
    <t>3.43K</t>
  </si>
  <si>
    <t>3.12K</t>
  </si>
  <si>
    <t>3.61K</t>
  </si>
  <si>
    <t>3.07K</t>
  </si>
  <si>
    <t>3.21K</t>
  </si>
  <si>
    <t>2.70K</t>
  </si>
  <si>
    <t>3.25K</t>
  </si>
  <si>
    <t>3.60K</t>
  </si>
  <si>
    <t>4.01K</t>
  </si>
  <si>
    <t>4.78K</t>
  </si>
  <si>
    <t>4.11K</t>
  </si>
  <si>
    <t>3.83K</t>
  </si>
  <si>
    <t>2.89K</t>
  </si>
  <si>
    <t>2.94K</t>
  </si>
  <si>
    <t>3.39K</t>
  </si>
  <si>
    <t>4.15K</t>
  </si>
  <si>
    <t>3.09K</t>
  </si>
  <si>
    <t>3.08K</t>
  </si>
  <si>
    <t>2.65K</t>
  </si>
  <si>
    <t>2.04K</t>
  </si>
  <si>
    <t>2.28K</t>
  </si>
  <si>
    <t>2.15K</t>
  </si>
  <si>
    <t>5.60K</t>
  </si>
  <si>
    <t>3.31K</t>
  </si>
  <si>
    <t>3.99K</t>
  </si>
  <si>
    <t>3.94K</t>
  </si>
  <si>
    <t>5.00K</t>
  </si>
  <si>
    <t>7.55K</t>
  </si>
  <si>
    <t>4.59K</t>
  </si>
  <si>
    <t>3.80K</t>
  </si>
  <si>
    <t>3.26K</t>
  </si>
  <si>
    <t>1.97K</t>
  </si>
  <si>
    <t>2.76K</t>
  </si>
  <si>
    <t>4.36K</t>
  </si>
  <si>
    <t>4.13K</t>
  </si>
  <si>
    <t>3.55K</t>
  </si>
  <si>
    <t>4.41K</t>
  </si>
  <si>
    <t>6.21K</t>
  </si>
  <si>
    <t>3.73K</t>
  </si>
  <si>
    <t>3.57K</t>
  </si>
  <si>
    <t>2.96K</t>
  </si>
  <si>
    <t>1.87K</t>
  </si>
  <si>
    <t>2.86K</t>
  </si>
  <si>
    <t>1.40K</t>
  </si>
  <si>
    <t>1.90K</t>
  </si>
  <si>
    <t>1.35K</t>
  </si>
  <si>
    <t>1.45K</t>
  </si>
  <si>
    <t>1.71K</t>
  </si>
  <si>
    <t>1.76K</t>
  </si>
  <si>
    <t>2.20K</t>
  </si>
  <si>
    <t>1.39K</t>
  </si>
  <si>
    <t>1.89K</t>
  </si>
  <si>
    <t>0.45K</t>
  </si>
  <si>
    <t>2.27K</t>
  </si>
  <si>
    <t>2.54K</t>
  </si>
  <si>
    <t>5.03K</t>
  </si>
  <si>
    <t>4.19K</t>
  </si>
  <si>
    <t>3.04K</t>
  </si>
  <si>
    <t>3.37K</t>
  </si>
  <si>
    <t>2.58K</t>
  </si>
  <si>
    <t>3.38K</t>
  </si>
  <si>
    <t>4.20K</t>
  </si>
  <si>
    <t>4.08K</t>
  </si>
  <si>
    <t>3.72K</t>
  </si>
  <si>
    <t>4.54K</t>
  </si>
  <si>
    <t>6.96K</t>
  </si>
  <si>
    <t>6.89K</t>
  </si>
  <si>
    <t>6.45K</t>
  </si>
  <si>
    <t>4.23K</t>
  </si>
  <si>
    <t>5.68K</t>
  </si>
  <si>
    <t>7.35K</t>
  </si>
  <si>
    <t>7.69K</t>
  </si>
  <si>
    <t>8.38K</t>
  </si>
  <si>
    <t>8.36K</t>
  </si>
  <si>
    <t>8.00K</t>
  </si>
  <si>
    <t>8.06K</t>
  </si>
  <si>
    <t>7.62K</t>
  </si>
  <si>
    <t>4.97K</t>
  </si>
  <si>
    <t>5.19K</t>
  </si>
  <si>
    <t>5.16K</t>
  </si>
  <si>
    <t>3.65K</t>
  </si>
  <si>
    <t>3.88K</t>
  </si>
  <si>
    <t>3.91K</t>
  </si>
  <si>
    <t>3.95K</t>
  </si>
  <si>
    <t>3.59K</t>
  </si>
  <si>
    <t>1.16K</t>
  </si>
  <si>
    <t>4.02K</t>
  </si>
  <si>
    <t>4.38K</t>
  </si>
  <si>
    <t>3.97K</t>
  </si>
  <si>
    <t>3.86K</t>
  </si>
  <si>
    <t>4.29K</t>
  </si>
  <si>
    <t>3.78K</t>
  </si>
  <si>
    <t>3.71K</t>
  </si>
  <si>
    <t>3.67K</t>
  </si>
  <si>
    <t>3.77K</t>
  </si>
  <si>
    <t>3.82K</t>
  </si>
  <si>
    <t>4.24K</t>
  </si>
  <si>
    <t>3.58K</t>
  </si>
  <si>
    <t>3.30K</t>
  </si>
  <si>
    <t>3.46K</t>
  </si>
  <si>
    <t>4.00K</t>
  </si>
  <si>
    <t>3.41K</t>
  </si>
  <si>
    <t>3.20K</t>
  </si>
  <si>
    <t>2.43K</t>
  </si>
  <si>
    <t>1.95K</t>
  </si>
  <si>
    <t>2.34K</t>
  </si>
  <si>
    <t>2.07K</t>
  </si>
  <si>
    <t>1.37K</t>
  </si>
  <si>
    <t>0.83K</t>
  </si>
  <si>
    <t>0.40K</t>
  </si>
  <si>
    <t>0.51K</t>
  </si>
  <si>
    <t>0.50K</t>
  </si>
  <si>
    <t>0.60K</t>
  </si>
  <si>
    <t>30.43K</t>
  </si>
  <si>
    <t>95.12K</t>
  </si>
  <si>
    <t>38.55K</t>
  </si>
  <si>
    <t>72.17K</t>
  </si>
  <si>
    <t>82.59K</t>
  </si>
  <si>
    <t>102.18K</t>
  </si>
  <si>
    <t>31.50K</t>
  </si>
  <si>
    <t>48.88K</t>
  </si>
  <si>
    <t>51.44K</t>
  </si>
  <si>
    <t>86.18K</t>
  </si>
  <si>
    <t>50.62K</t>
  </si>
  <si>
    <t>65.82K</t>
  </si>
  <si>
    <t>28.94K</t>
  </si>
  <si>
    <t>21.30K</t>
  </si>
  <si>
    <t>16.73K</t>
  </si>
  <si>
    <t>40.13K</t>
  </si>
  <si>
    <t>19.89K</t>
  </si>
  <si>
    <t>22.88K</t>
  </si>
  <si>
    <t>18.60K</t>
  </si>
  <si>
    <t>7.56K</t>
  </si>
  <si>
    <t>4.61K</t>
  </si>
  <si>
    <t>2.79K</t>
  </si>
  <si>
    <t>1.58K</t>
  </si>
  <si>
    <t>4.37K</t>
  </si>
  <si>
    <t>4.31K</t>
  </si>
  <si>
    <t>5.43K</t>
  </si>
  <si>
    <t>10.41K</t>
  </si>
  <si>
    <t>8.33K</t>
  </si>
  <si>
    <t>13.07K</t>
  </si>
  <si>
    <t>8.18K</t>
  </si>
  <si>
    <t>6.20K</t>
  </si>
  <si>
    <t>6.59K</t>
  </si>
  <si>
    <t>7.57K</t>
  </si>
  <si>
    <t>10.31K</t>
  </si>
  <si>
    <t>5.10K</t>
  </si>
  <si>
    <t>6.83K</t>
  </si>
  <si>
    <t>10.13K</t>
  </si>
  <si>
    <t>9.93K</t>
  </si>
  <si>
    <t>11.18K</t>
  </si>
  <si>
    <t>6.35K</t>
  </si>
  <si>
    <t>14.42K</t>
  </si>
  <si>
    <t>14.10K</t>
  </si>
  <si>
    <t>22.67K</t>
  </si>
  <si>
    <t>23.08K</t>
  </si>
  <si>
    <t>14.24K</t>
  </si>
  <si>
    <t>9.71K</t>
  </si>
  <si>
    <t>12.81K</t>
  </si>
  <si>
    <t>10.76K</t>
  </si>
  <si>
    <t>Vol.</t>
  </si>
  <si>
    <t>794.09K</t>
  </si>
  <si>
    <t>330.61K</t>
  </si>
  <si>
    <t>397.45K</t>
  </si>
  <si>
    <t>568.65K</t>
  </si>
  <si>
    <t>217.86K</t>
  </si>
  <si>
    <t>271.27K</t>
  </si>
  <si>
    <t>223.61K</t>
  </si>
  <si>
    <t>148.72K</t>
  </si>
  <si>
    <t>252.22K</t>
  </si>
  <si>
    <t>288.20K</t>
  </si>
  <si>
    <t>193.18K</t>
  </si>
  <si>
    <t>311.62K</t>
  </si>
  <si>
    <t>196.20K</t>
  </si>
  <si>
    <t>124.96K</t>
  </si>
  <si>
    <t>267.45K</t>
  </si>
  <si>
    <t>155.61K</t>
  </si>
  <si>
    <t>241.46K</t>
  </si>
  <si>
    <t>216.77K</t>
  </si>
  <si>
    <t>294.15K</t>
  </si>
  <si>
    <t>129.11K</t>
  </si>
  <si>
    <t>147.44K</t>
  </si>
  <si>
    <t>203.85K</t>
  </si>
  <si>
    <t>276.61K</t>
  </si>
  <si>
    <t>361.59K</t>
  </si>
  <si>
    <t>263.99K</t>
  </si>
  <si>
    <t>124.95K</t>
  </si>
  <si>
    <t>145.01K</t>
  </si>
  <si>
    <t>193.67K</t>
  </si>
  <si>
    <t>192.53K</t>
  </si>
  <si>
    <t>560.62K</t>
  </si>
  <si>
    <t>598.52K</t>
  </si>
  <si>
    <t>784.35K</t>
  </si>
  <si>
    <t>1.07M</t>
  </si>
  <si>
    <t>365.02K</t>
  </si>
  <si>
    <t>335.81K</t>
  </si>
  <si>
    <t>305.38K</t>
  </si>
  <si>
    <t>158.36K</t>
  </si>
  <si>
    <t>463.34K</t>
  </si>
  <si>
    <t>432.07K</t>
  </si>
  <si>
    <t>494.31K</t>
  </si>
  <si>
    <t>486.72K</t>
  </si>
  <si>
    <t>393.16K</t>
  </si>
  <si>
    <t>148.63K</t>
  </si>
  <si>
    <t>265.53K</t>
  </si>
  <si>
    <t>550.79K</t>
  </si>
  <si>
    <t>312.65K</t>
  </si>
  <si>
    <t>385.15K</t>
  </si>
  <si>
    <t>293.69K</t>
  </si>
  <si>
    <t>336.97K</t>
  </si>
  <si>
    <t>280.67K</t>
  </si>
  <si>
    <t>113.68K</t>
  </si>
  <si>
    <t>315.00K</t>
  </si>
  <si>
    <t>242.98K</t>
  </si>
  <si>
    <t>280.52K</t>
  </si>
  <si>
    <t>442.58K</t>
  </si>
  <si>
    <t>474.24K</t>
  </si>
  <si>
    <t>150.00K</t>
  </si>
  <si>
    <t>254.87K</t>
  </si>
  <si>
    <t>288.05K</t>
  </si>
  <si>
    <t>439.15M</t>
  </si>
  <si>
    <t>493.61M</t>
  </si>
  <si>
    <t>1.70B</t>
  </si>
  <si>
    <t>1.34B</t>
  </si>
  <si>
    <t>1.32B</t>
  </si>
  <si>
    <t>390.57M</t>
  </si>
  <si>
    <t>577.30M</t>
  </si>
  <si>
    <t>182.79M</t>
  </si>
  <si>
    <t>169.57M</t>
  </si>
  <si>
    <t>479.17M</t>
  </si>
  <si>
    <t>461.29M</t>
  </si>
  <si>
    <t>412.20M</t>
  </si>
  <si>
    <t>587.40M</t>
  </si>
  <si>
    <t>637.23M</t>
  </si>
  <si>
    <t>217.59M</t>
  </si>
  <si>
    <t>342.96M</t>
  </si>
  <si>
    <t>1.23B</t>
  </si>
  <si>
    <t>928.06M</t>
  </si>
  <si>
    <t>845.14M</t>
  </si>
  <si>
    <t>583.50M</t>
  </si>
  <si>
    <t>481.21M</t>
  </si>
  <si>
    <t>165.29M</t>
  </si>
  <si>
    <t>101.49M</t>
  </si>
  <si>
    <t>451.50M</t>
  </si>
  <si>
    <t>285.74M</t>
  </si>
  <si>
    <t>520.64M</t>
  </si>
  <si>
    <t>486.16M</t>
  </si>
  <si>
    <t>343.41M</t>
  </si>
  <si>
    <t>172.45M</t>
  </si>
  <si>
    <t>164.75M</t>
  </si>
  <si>
    <t>361.24M</t>
  </si>
  <si>
    <t>418.75M</t>
  </si>
  <si>
    <t>4.08M</t>
  </si>
  <si>
    <t>6.91M</t>
  </si>
  <si>
    <t>5.94M</t>
  </si>
  <si>
    <t>13.31M</t>
  </si>
  <si>
    <t>3.80M</t>
  </si>
  <si>
    <t>4.54M</t>
  </si>
  <si>
    <t>3.68M</t>
  </si>
  <si>
    <t>5.58M</t>
  </si>
  <si>
    <t>5.14M</t>
  </si>
  <si>
    <t>4.03M</t>
  </si>
  <si>
    <t>5.88M</t>
  </si>
  <si>
    <t>5.34M</t>
  </si>
  <si>
    <t>4.12M</t>
  </si>
  <si>
    <t>2.51M</t>
  </si>
  <si>
    <t>4.01M</t>
  </si>
  <si>
    <t>5.96M</t>
  </si>
  <si>
    <t>5.39M</t>
  </si>
  <si>
    <t>2.37M</t>
  </si>
  <si>
    <t>2.10M</t>
  </si>
  <si>
    <t>3.49M</t>
  </si>
  <si>
    <t/>
  </si>
  <si>
    <t>439.21M</t>
  </si>
  <si>
    <t>403.67M</t>
  </si>
  <si>
    <t>484.94M</t>
  </si>
  <si>
    <t>348.69M</t>
  </si>
  <si>
    <t>120.80M</t>
  </si>
  <si>
    <t>119.23M</t>
  </si>
  <si>
    <t>429.13M</t>
  </si>
  <si>
    <t>304.58M</t>
  </si>
  <si>
    <t>469.84M</t>
  </si>
  <si>
    <t>594.54M</t>
  </si>
  <si>
    <t>395.40M</t>
  </si>
  <si>
    <t>129.14M</t>
  </si>
  <si>
    <t>153.70M</t>
  </si>
  <si>
    <t>497.13M</t>
  </si>
  <si>
    <t>378.51M</t>
  </si>
  <si>
    <t>269.18M</t>
  </si>
  <si>
    <t>356.36M</t>
  </si>
  <si>
    <t>353.35M</t>
  </si>
  <si>
    <t>202.88M</t>
  </si>
  <si>
    <t>152.80M</t>
  </si>
  <si>
    <t>359.41M</t>
  </si>
  <si>
    <t>448.91M</t>
  </si>
  <si>
    <t>299.29M</t>
  </si>
  <si>
    <t>378.39M</t>
  </si>
  <si>
    <t>311.91M</t>
  </si>
  <si>
    <t>143.97M</t>
  </si>
  <si>
    <t>397.97M</t>
  </si>
  <si>
    <t>461.33M</t>
  </si>
  <si>
    <t>424.58M</t>
  </si>
  <si>
    <t>322.79M</t>
  </si>
  <si>
    <t>300.58M</t>
  </si>
  <si>
    <t>411.47M</t>
  </si>
  <si>
    <t>136.82M</t>
  </si>
  <si>
    <t>180.20M</t>
  </si>
  <si>
    <t>570.43M</t>
  </si>
  <si>
    <t>319.34M</t>
  </si>
  <si>
    <t>405.29M</t>
  </si>
  <si>
    <t>316.41M</t>
  </si>
  <si>
    <t>265.84M</t>
  </si>
  <si>
    <t>153.23M</t>
  </si>
  <si>
    <t>145.13M</t>
  </si>
  <si>
    <t>351.33M</t>
  </si>
  <si>
    <t>355.44M</t>
  </si>
  <si>
    <t>414.05M</t>
  </si>
  <si>
    <t>450.64M</t>
  </si>
  <si>
    <t>361.66M</t>
  </si>
  <si>
    <t>181.62M</t>
  </si>
  <si>
    <t>284.48M</t>
  </si>
  <si>
    <t>437.41M</t>
  </si>
  <si>
    <t>442.04M</t>
  </si>
  <si>
    <t>455.88M</t>
  </si>
  <si>
    <t>544.75M</t>
  </si>
  <si>
    <t>340.72M</t>
  </si>
  <si>
    <t>138.00M</t>
  </si>
  <si>
    <t>192.48M</t>
  </si>
  <si>
    <t>438.25M</t>
  </si>
  <si>
    <t>408.76M</t>
  </si>
  <si>
    <t>660.23M</t>
  </si>
  <si>
    <t>682.72M</t>
  </si>
  <si>
    <t>418.64M</t>
  </si>
  <si>
    <t>133.31M</t>
  </si>
  <si>
    <t>148.48M</t>
  </si>
  <si>
    <t>335.73M</t>
  </si>
  <si>
    <t>724.32M</t>
  </si>
  <si>
    <t>685.53M</t>
  </si>
  <si>
    <t>770.48M</t>
  </si>
  <si>
    <t>237.03M</t>
  </si>
  <si>
    <t>196.14M</t>
  </si>
  <si>
    <t>333.35M</t>
  </si>
  <si>
    <t>397.02M</t>
  </si>
  <si>
    <t>276.35M</t>
  </si>
  <si>
    <t>286.76M</t>
  </si>
  <si>
    <t>538.47M</t>
  </si>
  <si>
    <t>177.58M</t>
  </si>
  <si>
    <t>179.55M</t>
  </si>
  <si>
    <t>327.53M</t>
  </si>
  <si>
    <t>380.07M</t>
  </si>
  <si>
    <t>370.48M</t>
  </si>
  <si>
    <t>479.68M</t>
  </si>
  <si>
    <t>398.51M</t>
  </si>
  <si>
    <t>282.66M</t>
  </si>
  <si>
    <t>318.24M</t>
  </si>
  <si>
    <t>414.37M</t>
  </si>
  <si>
    <t>327.85M</t>
  </si>
  <si>
    <t>509.40M</t>
  </si>
  <si>
    <t>531.24M</t>
  </si>
  <si>
    <t>518.33M</t>
  </si>
  <si>
    <t>154.22M</t>
  </si>
  <si>
    <t>139.82M</t>
  </si>
  <si>
    <t>307.47M</t>
  </si>
  <si>
    <t>308.72M</t>
  </si>
  <si>
    <t>242.86M</t>
  </si>
  <si>
    <t>253.36M</t>
  </si>
  <si>
    <t>370.82M</t>
  </si>
  <si>
    <t>147.37M</t>
  </si>
  <si>
    <t>155.88M</t>
  </si>
  <si>
    <t>535.85M</t>
  </si>
  <si>
    <t>257.76M</t>
  </si>
  <si>
    <t>354.80M</t>
  </si>
  <si>
    <t>372.14M</t>
  </si>
  <si>
    <t>391.90M</t>
  </si>
  <si>
    <t>324.12M</t>
  </si>
  <si>
    <t>684.44M</t>
  </si>
  <si>
    <t>646.19M</t>
  </si>
  <si>
    <t>846.31M</t>
  </si>
  <si>
    <t>701.05M</t>
  </si>
  <si>
    <t>563.06M</t>
  </si>
  <si>
    <t>493.96M</t>
  </si>
  <si>
    <t>161.16M</t>
  </si>
  <si>
    <t>149.95M</t>
  </si>
  <si>
    <t>364.06M</t>
  </si>
  <si>
    <t>394.04M</t>
  </si>
  <si>
    <t>306.62M</t>
  </si>
  <si>
    <t>394.64M</t>
  </si>
  <si>
    <t>303.07M</t>
  </si>
  <si>
    <t>133.07M</t>
  </si>
  <si>
    <t>65.95M</t>
  </si>
  <si>
    <t>318.51M</t>
  </si>
  <si>
    <t>276.48M</t>
  </si>
  <si>
    <t>314.71M</t>
  </si>
  <si>
    <t>397.78M</t>
  </si>
  <si>
    <t>244.56M</t>
  </si>
  <si>
    <t>117.86M</t>
  </si>
  <si>
    <t>116.43M</t>
  </si>
  <si>
    <t>339.72M</t>
  </si>
  <si>
    <t>310.92M</t>
  </si>
  <si>
    <t>302.96M</t>
  </si>
  <si>
    <t>271.11M</t>
  </si>
  <si>
    <t>280.67M</t>
  </si>
  <si>
    <t>74.54M</t>
  </si>
  <si>
    <t>69.48M</t>
  </si>
  <si>
    <t>342.61M</t>
  </si>
  <si>
    <t>292.07M</t>
  </si>
  <si>
    <t>259.47M</t>
  </si>
  <si>
    <t>327.91M</t>
  </si>
  <si>
    <t>209.80M</t>
  </si>
  <si>
    <t>137.64M</t>
  </si>
  <si>
    <t>106.26M</t>
  </si>
  <si>
    <t>376.91M</t>
  </si>
  <si>
    <t>446.43M</t>
  </si>
  <si>
    <t>272.72M</t>
  </si>
  <si>
    <t>576.86M</t>
  </si>
  <si>
    <t>384.45M</t>
  </si>
  <si>
    <t>131.30M</t>
  </si>
  <si>
    <t>177.61M</t>
  </si>
  <si>
    <t>265.97M</t>
  </si>
  <si>
    <t>350.54M</t>
  </si>
  <si>
    <t>369.80M</t>
  </si>
  <si>
    <t>266.51M</t>
  </si>
  <si>
    <t>270.02M</t>
  </si>
  <si>
    <t>73.31M</t>
  </si>
  <si>
    <t>85.45M</t>
  </si>
  <si>
    <t>282.38M</t>
  </si>
  <si>
    <t>257.07M</t>
  </si>
  <si>
    <t>264.04M</t>
  </si>
  <si>
    <t>262.31M</t>
  </si>
  <si>
    <t>372.49M</t>
  </si>
  <si>
    <t>113.68M</t>
  </si>
  <si>
    <t>207.39M</t>
  </si>
  <si>
    <t>343.31M</t>
  </si>
  <si>
    <t>440.76M</t>
  </si>
  <si>
    <t>405.51M</t>
  </si>
  <si>
    <t>565.54M</t>
  </si>
  <si>
    <t>318.63M</t>
  </si>
  <si>
    <t>111.90M</t>
  </si>
  <si>
    <t>173.92M</t>
  </si>
  <si>
    <t>363.41M</t>
  </si>
  <si>
    <t>350.22M</t>
  </si>
  <si>
    <t>513.31M</t>
  </si>
  <si>
    <t>467.46M</t>
  </si>
  <si>
    <t>517.83M</t>
  </si>
  <si>
    <t>186.37M</t>
  </si>
  <si>
    <t>278.66M</t>
  </si>
  <si>
    <t>621.33M</t>
  </si>
  <si>
    <t>693.66M</t>
  </si>
  <si>
    <t>581.03M</t>
  </si>
  <si>
    <t>246.09M</t>
  </si>
  <si>
    <t>318.84M</t>
  </si>
  <si>
    <t>130.28M</t>
  </si>
  <si>
    <t>292.94M</t>
  </si>
  <si>
    <t>313.59M</t>
  </si>
  <si>
    <t>148.17M</t>
  </si>
  <si>
    <t>202.37M</t>
  </si>
  <si>
    <t>200.65M</t>
  </si>
  <si>
    <t>228.83M</t>
  </si>
  <si>
    <t>63.93M</t>
  </si>
  <si>
    <t>100.34M</t>
  </si>
  <si>
    <t>261.41M</t>
  </si>
  <si>
    <t>331.94M</t>
  </si>
  <si>
    <t>299.55M</t>
  </si>
  <si>
    <t>301.17M</t>
  </si>
  <si>
    <t>145.51M</t>
  </si>
  <si>
    <t>83.48M</t>
  </si>
  <si>
    <t>73.55M</t>
  </si>
  <si>
    <t>146.76M</t>
  </si>
  <si>
    <t>173.57M</t>
  </si>
  <si>
    <t>266.31M</t>
  </si>
  <si>
    <t>203.97M</t>
  </si>
  <si>
    <t>314.13M</t>
  </si>
  <si>
    <t>76.35M</t>
  </si>
  <si>
    <t>64.82M</t>
  </si>
  <si>
    <t>207.32M</t>
  </si>
  <si>
    <t>331.36M</t>
  </si>
  <si>
    <t>360.31M</t>
  </si>
  <si>
    <t>379.33M</t>
  </si>
  <si>
    <t>226.97M</t>
  </si>
  <si>
    <t>177.45M</t>
  </si>
  <si>
    <t>156.80M</t>
  </si>
  <si>
    <t>339.23M</t>
  </si>
  <si>
    <t>316.57M</t>
  </si>
  <si>
    <t>421.59M</t>
  </si>
  <si>
    <t>683.06M</t>
  </si>
  <si>
    <t>542.08M</t>
  </si>
  <si>
    <t>149.29M</t>
  </si>
  <si>
    <t>164.68M</t>
  </si>
  <si>
    <t>441.94M</t>
  </si>
  <si>
    <t>359.26M</t>
  </si>
  <si>
    <t>437.76M</t>
  </si>
  <si>
    <t>500.40M</t>
  </si>
  <si>
    <t>124.99M</t>
  </si>
  <si>
    <t>167.64M</t>
  </si>
  <si>
    <t>314.03M</t>
  </si>
  <si>
    <t>349.29M</t>
  </si>
  <si>
    <t>364.72M</t>
  </si>
  <si>
    <t>417.31M</t>
  </si>
  <si>
    <t>134.55M</t>
  </si>
  <si>
    <t>78.99M</t>
  </si>
  <si>
    <t>144.64M</t>
  </si>
  <si>
    <t>251.47M</t>
  </si>
  <si>
    <t>180.71M</t>
  </si>
  <si>
    <t>255.59M</t>
  </si>
  <si>
    <t>219.57M</t>
  </si>
  <si>
    <t>90.40M</t>
  </si>
  <si>
    <t>127.16M</t>
  </si>
  <si>
    <t>248.34M</t>
  </si>
  <si>
    <t>280.72M</t>
  </si>
  <si>
    <t>203.60M</t>
  </si>
  <si>
    <t>212.78M</t>
  </si>
  <si>
    <t>238.88M</t>
  </si>
  <si>
    <t>79.40M</t>
  </si>
  <si>
    <t>94.57M</t>
  </si>
  <si>
    <t>315.23M</t>
  </si>
  <si>
    <t>232.97M</t>
  </si>
  <si>
    <t>207.57M</t>
  </si>
  <si>
    <t>182.83M</t>
  </si>
  <si>
    <t>165.22M</t>
  </si>
  <si>
    <t>48.81M</t>
  </si>
  <si>
    <t>43.92M</t>
  </si>
  <si>
    <t>150.67M</t>
  </si>
  <si>
    <t>156.33M</t>
  </si>
  <si>
    <t>185.14M</t>
  </si>
  <si>
    <t>155.10M</t>
  </si>
  <si>
    <t>175.01M</t>
  </si>
  <si>
    <t>58.75M</t>
  </si>
  <si>
    <t>47.28M</t>
  </si>
  <si>
    <t>170.69M</t>
  </si>
  <si>
    <t>210.28M</t>
  </si>
  <si>
    <t>187.78M</t>
  </si>
  <si>
    <t>252.72M</t>
  </si>
  <si>
    <t>266.10M</t>
  </si>
  <si>
    <t>50.85M</t>
  </si>
  <si>
    <t>72.58M</t>
  </si>
  <si>
    <t>174.57M</t>
  </si>
  <si>
    <t>231.81M</t>
  </si>
  <si>
    <t>225.22M</t>
  </si>
  <si>
    <t>228.71M</t>
  </si>
  <si>
    <t>149.53M</t>
  </si>
  <si>
    <t>55.48M</t>
  </si>
  <si>
    <t>74.22M</t>
  </si>
  <si>
    <t>314.73M</t>
  </si>
  <si>
    <t>380.74M</t>
  </si>
  <si>
    <t>369.21M</t>
  </si>
  <si>
    <t>381.52M</t>
  </si>
  <si>
    <t>292.26M</t>
  </si>
  <si>
    <t>78.67M</t>
  </si>
  <si>
    <t>90.06M</t>
  </si>
  <si>
    <t>204.86M</t>
  </si>
  <si>
    <t>236.48M</t>
  </si>
  <si>
    <t>309.04M</t>
  </si>
  <si>
    <t>194.08M</t>
  </si>
  <si>
    <t>83.01M</t>
  </si>
  <si>
    <t>68.22M</t>
  </si>
  <si>
    <t>89.68M</t>
  </si>
  <si>
    <t>224.78M</t>
  </si>
  <si>
    <t>242.14M</t>
  </si>
  <si>
    <t>277.58M</t>
  </si>
  <si>
    <t>159.04M</t>
  </si>
  <si>
    <t>73.60M</t>
  </si>
  <si>
    <t>93.15M</t>
  </si>
  <si>
    <t>103.38M</t>
  </si>
  <si>
    <t>172.39M</t>
  </si>
  <si>
    <t>195.34M</t>
  </si>
  <si>
    <t>205.77M</t>
  </si>
  <si>
    <t>220.70M</t>
  </si>
  <si>
    <t>199.95M</t>
  </si>
  <si>
    <t>85.21M</t>
  </si>
  <si>
    <t>67.33M</t>
  </si>
  <si>
    <t>182.22M</t>
  </si>
  <si>
    <t>212.28M</t>
  </si>
  <si>
    <t>212.17M</t>
  </si>
  <si>
    <t>212.87M</t>
  </si>
  <si>
    <t>237.88M</t>
  </si>
  <si>
    <t>64.56M</t>
  </si>
  <si>
    <t>114.75M</t>
  </si>
  <si>
    <t>168.41M</t>
  </si>
  <si>
    <t>235.62M</t>
  </si>
  <si>
    <t>311.46M</t>
  </si>
  <si>
    <t>281.22M</t>
  </si>
  <si>
    <t>258.48M</t>
  </si>
  <si>
    <t>117.23M</t>
  </si>
  <si>
    <t>117.63M</t>
  </si>
  <si>
    <t>184.80M</t>
  </si>
  <si>
    <t>129.24M</t>
  </si>
  <si>
    <t>176.10M</t>
  </si>
  <si>
    <t>204.54M</t>
  </si>
  <si>
    <t>179.44M</t>
  </si>
  <si>
    <t>87.54M</t>
  </si>
  <si>
    <t>89.59M</t>
  </si>
  <si>
    <t>189.80M</t>
  </si>
  <si>
    <t>127.57M</t>
  </si>
  <si>
    <t>196.50M</t>
  </si>
  <si>
    <t>241.82M</t>
  </si>
  <si>
    <t>278.22M</t>
  </si>
  <si>
    <t>90.79M</t>
  </si>
  <si>
    <t>79.31M</t>
  </si>
  <si>
    <t>181.51M</t>
  </si>
  <si>
    <t>222.61M</t>
  </si>
  <si>
    <t>217.83M</t>
  </si>
  <si>
    <t>182.58M</t>
  </si>
  <si>
    <t>180.42M</t>
  </si>
  <si>
    <t>168.79M</t>
  </si>
  <si>
    <t>92.42M</t>
  </si>
  <si>
    <t>227.06M</t>
  </si>
  <si>
    <t>233.15M</t>
  </si>
  <si>
    <t>152.24M</t>
  </si>
  <si>
    <t>141.97M</t>
  </si>
  <si>
    <t>125.30M</t>
  </si>
  <si>
    <t>69.14M</t>
  </si>
  <si>
    <t>45.89M</t>
  </si>
  <si>
    <t>127.63M</t>
  </si>
  <si>
    <t>123.32M</t>
  </si>
  <si>
    <t>134.96M</t>
  </si>
  <si>
    <t>141.98M</t>
  </si>
  <si>
    <t>146.72M</t>
  </si>
  <si>
    <t>41.61M</t>
  </si>
  <si>
    <t>47.93M</t>
  </si>
  <si>
    <t>118.88M</t>
  </si>
  <si>
    <t>135.36M</t>
  </si>
  <si>
    <t>147.21M</t>
  </si>
  <si>
    <t>219.89M</t>
  </si>
  <si>
    <t>193.48M</t>
  </si>
  <si>
    <t>47.59M</t>
  </si>
  <si>
    <t>53.52M</t>
  </si>
  <si>
    <t>161.23M</t>
  </si>
  <si>
    <t>143.71M</t>
  </si>
  <si>
    <t>115.00M</t>
  </si>
  <si>
    <t>125.79M</t>
  </si>
  <si>
    <t>184.76M</t>
  </si>
  <si>
    <t>31.74M</t>
  </si>
  <si>
    <t>43.15M</t>
  </si>
  <si>
    <t>111.14M</t>
  </si>
  <si>
    <t>166.87M</t>
  </si>
  <si>
    <t>161.58M</t>
  </si>
  <si>
    <t>129.68M</t>
  </si>
  <si>
    <t>135.50M</t>
  </si>
  <si>
    <t>34.10M</t>
  </si>
  <si>
    <t>42.66M</t>
  </si>
  <si>
    <t>133.63M</t>
  </si>
  <si>
    <t>134.51M</t>
  </si>
  <si>
    <t>144.17M</t>
  </si>
  <si>
    <t>135.43M</t>
  </si>
  <si>
    <t>189.09M</t>
  </si>
  <si>
    <t>50.12M</t>
  </si>
  <si>
    <t>41.42M</t>
  </si>
  <si>
    <t>130.46M</t>
  </si>
  <si>
    <t>122.84M</t>
  </si>
  <si>
    <t>153.36M</t>
  </si>
  <si>
    <t>130.86M</t>
  </si>
  <si>
    <t>93.86M</t>
  </si>
  <si>
    <t>48.31M</t>
  </si>
  <si>
    <t>35.83M</t>
  </si>
  <si>
    <t>115.23M</t>
  </si>
  <si>
    <t>135.64M</t>
  </si>
  <si>
    <t>131.44M</t>
  </si>
  <si>
    <t>106.47M</t>
  </si>
  <si>
    <t>138.88M</t>
  </si>
  <si>
    <t>26.12M</t>
  </si>
  <si>
    <t>29.61M</t>
  </si>
  <si>
    <t>125.66M</t>
  </si>
  <si>
    <t>146.07M</t>
  </si>
  <si>
    <t>158.89M</t>
  </si>
  <si>
    <t>187.68M</t>
  </si>
  <si>
    <t>133.75M</t>
  </si>
  <si>
    <t>31.66M</t>
  </si>
  <si>
    <t>36.25M</t>
  </si>
  <si>
    <t>104.89M</t>
  </si>
  <si>
    <t>121.84M</t>
  </si>
  <si>
    <t>155.86M</t>
  </si>
  <si>
    <t>144.22M</t>
  </si>
  <si>
    <t>102.14M</t>
  </si>
  <si>
    <t>31.82M</t>
  </si>
  <si>
    <t>23.93M</t>
  </si>
  <si>
    <t>130.41M</t>
  </si>
  <si>
    <t>163.22M</t>
  </si>
  <si>
    <t>149.30M</t>
  </si>
  <si>
    <t>128.37M</t>
  </si>
  <si>
    <t>29.25M</t>
  </si>
  <si>
    <t>36.37M</t>
  </si>
  <si>
    <t>158.58M</t>
  </si>
  <si>
    <t>123.83M</t>
  </si>
  <si>
    <t>125.38M</t>
  </si>
  <si>
    <t>136.94M</t>
  </si>
  <si>
    <t>119.92M</t>
  </si>
  <si>
    <t>31.64M</t>
  </si>
  <si>
    <t>30.01M</t>
  </si>
  <si>
    <t>199.80M</t>
  </si>
  <si>
    <t>265.38M</t>
  </si>
  <si>
    <t>155.39M</t>
  </si>
  <si>
    <t>117.62M</t>
  </si>
  <si>
    <t>149.38M</t>
  </si>
  <si>
    <t>25.01M</t>
  </si>
  <si>
    <t>28.32M</t>
  </si>
  <si>
    <t>98.76M</t>
  </si>
  <si>
    <t>120.55M</t>
  </si>
  <si>
    <t>119.71M</t>
  </si>
  <si>
    <t>130.54M</t>
  </si>
  <si>
    <t>146.68M</t>
  </si>
  <si>
    <t>33.93M</t>
  </si>
  <si>
    <t>30.55M</t>
  </si>
  <si>
    <t>137.93M</t>
  </si>
  <si>
    <t>117.68M</t>
  </si>
  <si>
    <t>132.27M</t>
  </si>
  <si>
    <t>134.13M</t>
  </si>
  <si>
    <t>77.87M</t>
  </si>
  <si>
    <t>24.19M</t>
  </si>
  <si>
    <t>17.27M</t>
  </si>
  <si>
    <t>79.79M</t>
  </si>
  <si>
    <t>90.87M</t>
  </si>
  <si>
    <t>104.66M</t>
  </si>
  <si>
    <t>96.69M</t>
  </si>
  <si>
    <t>94.94M</t>
  </si>
  <si>
    <t>15.37M</t>
  </si>
  <si>
    <t>24.98M</t>
  </si>
  <si>
    <t>69.93M</t>
  </si>
  <si>
    <t>92.41M</t>
  </si>
  <si>
    <t>78.16M</t>
  </si>
  <si>
    <t>83.08M</t>
  </si>
  <si>
    <t>95.08M</t>
  </si>
  <si>
    <t>49.70M</t>
  </si>
  <si>
    <t>47.87M</t>
  </si>
  <si>
    <t>162.98M</t>
  </si>
  <si>
    <t>203.67M</t>
  </si>
  <si>
    <t>110.70M</t>
  </si>
  <si>
    <t>159.58M</t>
  </si>
  <si>
    <t>153.01M</t>
  </si>
  <si>
    <t>44.83M</t>
  </si>
  <si>
    <t>42.15M</t>
  </si>
  <si>
    <t>134.42M</t>
  </si>
  <si>
    <t>134.01M</t>
  </si>
  <si>
    <t>118.76M</t>
  </si>
  <si>
    <t>88.96M</t>
  </si>
  <si>
    <t>127.07M</t>
  </si>
  <si>
    <t>35.06M</t>
  </si>
  <si>
    <t>101.91M</t>
  </si>
  <si>
    <t>181.23M</t>
  </si>
  <si>
    <t>117.99M</t>
  </si>
  <si>
    <t>121.62M</t>
  </si>
  <si>
    <t>148.01M</t>
  </si>
  <si>
    <t>107.10M</t>
  </si>
  <si>
    <t>55.72M</t>
  </si>
  <si>
    <t>43.81M</t>
  </si>
  <si>
    <t>122.07M</t>
  </si>
  <si>
    <t>142.98M</t>
  </si>
  <si>
    <t>132.98M</t>
  </si>
  <si>
    <t>120.31M</t>
  </si>
  <si>
    <t>79.76M</t>
  </si>
  <si>
    <t>20.22M</t>
  </si>
  <si>
    <t>27.96M</t>
  </si>
  <si>
    <t>112.87M</t>
  </si>
  <si>
    <t>231.70M</t>
  </si>
  <si>
    <t>96.43M</t>
  </si>
  <si>
    <t>80.35M</t>
  </si>
  <si>
    <t>111.56M</t>
  </si>
  <si>
    <t>31.90M</t>
  </si>
  <si>
    <t>108.20M</t>
  </si>
  <si>
    <t>122.97M</t>
  </si>
  <si>
    <t>178.40M</t>
  </si>
  <si>
    <t>114.83M</t>
  </si>
  <si>
    <t>110.56M</t>
  </si>
  <si>
    <t>154.85M</t>
  </si>
  <si>
    <t>20.11M</t>
  </si>
  <si>
    <t>19.62M</t>
  </si>
  <si>
    <t>94.61M</t>
  </si>
  <si>
    <t>96.95M</t>
  </si>
  <si>
    <t>132.61M</t>
  </si>
  <si>
    <t>102.74M</t>
  </si>
  <si>
    <t>67.27M</t>
  </si>
  <si>
    <t>43.42M</t>
  </si>
  <si>
    <t>18.67M</t>
  </si>
  <si>
    <t>82.05M</t>
  </si>
  <si>
    <t>74.74M</t>
  </si>
  <si>
    <t>120.38M</t>
  </si>
  <si>
    <t>88.43M</t>
  </si>
  <si>
    <t>81.92M</t>
  </si>
  <si>
    <t>31.09M</t>
  </si>
  <si>
    <t>23.12M</t>
  </si>
  <si>
    <t>63.94M</t>
  </si>
  <si>
    <t>65.44M</t>
  </si>
  <si>
    <t>93.25M</t>
  </si>
  <si>
    <t>88.33M</t>
  </si>
  <si>
    <t>81.91M</t>
  </si>
  <si>
    <t>25.15M</t>
  </si>
  <si>
    <t>26.71M</t>
  </si>
  <si>
    <t>91.05M</t>
  </si>
  <si>
    <t>95.41M</t>
  </si>
  <si>
    <t>121.59M</t>
  </si>
  <si>
    <t>95.94M</t>
  </si>
  <si>
    <t>107.46M</t>
  </si>
  <si>
    <t>53.81M</t>
  </si>
  <si>
    <t>81.70M</t>
  </si>
  <si>
    <t>81.56M</t>
  </si>
  <si>
    <t>93.77M</t>
  </si>
  <si>
    <t>101.85M</t>
  </si>
  <si>
    <t>65.89M</t>
  </si>
  <si>
    <t>45.53M</t>
  </si>
  <si>
    <t>35.56M</t>
  </si>
  <si>
    <t>109.08M</t>
  </si>
  <si>
    <t>108.38M</t>
  </si>
  <si>
    <t>125.65M</t>
  </si>
  <si>
    <t>86.22M</t>
  </si>
  <si>
    <t>96.75M</t>
  </si>
  <si>
    <t>48.49M</t>
  </si>
  <si>
    <t>22.47M</t>
  </si>
  <si>
    <t>127.17M</t>
  </si>
  <si>
    <t>104.31M</t>
  </si>
  <si>
    <t>176.59M</t>
  </si>
  <si>
    <t>130.30M</t>
  </si>
  <si>
    <t>110.86M</t>
  </si>
  <si>
    <t>63.62M</t>
  </si>
  <si>
    <t>44.04M</t>
  </si>
  <si>
    <t>127.79M</t>
  </si>
  <si>
    <t>108.16M</t>
  </si>
  <si>
    <t>150.02M</t>
  </si>
  <si>
    <t>244.53M</t>
  </si>
  <si>
    <t>151.43M</t>
  </si>
  <si>
    <t>46.44M</t>
  </si>
  <si>
    <t>38.32M</t>
  </si>
  <si>
    <t>91.53M</t>
  </si>
  <si>
    <t>99.30M</t>
  </si>
  <si>
    <t>118.38M</t>
  </si>
  <si>
    <t>137.45M</t>
  </si>
  <si>
    <t>161.92M</t>
  </si>
  <si>
    <t>48.92M</t>
  </si>
  <si>
    <t>51.66M</t>
  </si>
  <si>
    <t>143.86M</t>
  </si>
  <si>
    <t>139.94M</t>
  </si>
  <si>
    <t>169.26M</t>
  </si>
  <si>
    <t>135.75M</t>
  </si>
  <si>
    <t>158.81M</t>
  </si>
  <si>
    <t>39.43M</t>
  </si>
  <si>
    <t>55.04M</t>
  </si>
  <si>
    <t>158.91M</t>
  </si>
  <si>
    <t>238.15M</t>
  </si>
  <si>
    <t>231.05M</t>
  </si>
  <si>
    <t>234.06M</t>
  </si>
  <si>
    <t>268.51M</t>
  </si>
  <si>
    <t>98.01M</t>
  </si>
  <si>
    <t>96.02M</t>
  </si>
  <si>
    <t>386.78M</t>
  </si>
  <si>
    <t>280.39M</t>
  </si>
  <si>
    <t>343.72M</t>
  </si>
  <si>
    <t>520.88M</t>
  </si>
  <si>
    <t>361.55M</t>
  </si>
  <si>
    <t>306.99M</t>
  </si>
  <si>
    <t>494.47M</t>
  </si>
  <si>
    <t>320.25M</t>
  </si>
  <si>
    <t>212.64M</t>
  </si>
  <si>
    <t>161.39M</t>
  </si>
  <si>
    <t>316.19M</t>
  </si>
  <si>
    <t>219.72M</t>
  </si>
  <si>
    <t>33.35M</t>
  </si>
  <si>
    <t>18.34M</t>
  </si>
  <si>
    <t>186.53M</t>
  </si>
  <si>
    <t>176.55M</t>
  </si>
  <si>
    <t>184.75M</t>
  </si>
  <si>
    <t>155.15M</t>
  </si>
  <si>
    <t>193.32M</t>
  </si>
  <si>
    <t>74.13M</t>
  </si>
  <si>
    <t>51.78M</t>
  </si>
  <si>
    <t>295.61M</t>
  </si>
  <si>
    <t>282.02M</t>
  </si>
  <si>
    <t>230.25M</t>
  </si>
  <si>
    <t>177.60M</t>
  </si>
  <si>
    <t>125.68M</t>
  </si>
  <si>
    <t>56.39M</t>
  </si>
  <si>
    <t>63.46M</t>
  </si>
  <si>
    <t>266.42M</t>
  </si>
  <si>
    <t>348.25M</t>
  </si>
  <si>
    <t>227.21M</t>
  </si>
  <si>
    <t>368.95M</t>
  </si>
  <si>
    <t>447.77M</t>
  </si>
  <si>
    <t>50.02M</t>
  </si>
  <si>
    <t>63.63M</t>
  </si>
  <si>
    <t>161.77M</t>
  </si>
  <si>
    <t>209.54M</t>
  </si>
  <si>
    <t>176.57M</t>
  </si>
  <si>
    <t>200.78M</t>
  </si>
  <si>
    <t>65.18M</t>
  </si>
  <si>
    <t>49.01M</t>
  </si>
  <si>
    <t>179.02M</t>
  </si>
  <si>
    <t>239.88M</t>
  </si>
  <si>
    <t>175.47M</t>
  </si>
  <si>
    <t>145.98M</t>
  </si>
  <si>
    <t>196.33M</t>
  </si>
  <si>
    <t>58.16M</t>
  </si>
  <si>
    <t>69.55M</t>
  </si>
  <si>
    <t>160.05M</t>
  </si>
  <si>
    <t>157.39M</t>
  </si>
  <si>
    <t>179.48M</t>
  </si>
  <si>
    <t>214.64M</t>
  </si>
  <si>
    <t>177.41M</t>
  </si>
  <si>
    <t>65.13M</t>
  </si>
  <si>
    <t>96.61M</t>
  </si>
  <si>
    <t>168.00M</t>
  </si>
  <si>
    <t>157.77M</t>
  </si>
  <si>
    <t>258.17M</t>
  </si>
  <si>
    <t>146.32M</t>
  </si>
  <si>
    <t>59.75M</t>
  </si>
  <si>
    <t>147.66M</t>
  </si>
  <si>
    <t>267.96M</t>
  </si>
  <si>
    <t>222.04M</t>
  </si>
  <si>
    <t>236.80M</t>
  </si>
  <si>
    <t>172.66M</t>
  </si>
  <si>
    <t>183.16M</t>
  </si>
  <si>
    <t>44.96M</t>
  </si>
  <si>
    <t>35.64M</t>
  </si>
  <si>
    <t>174.56M</t>
  </si>
  <si>
    <t>191.47M</t>
  </si>
  <si>
    <t>125.72M</t>
  </si>
  <si>
    <t>173.29M</t>
  </si>
  <si>
    <t>48.90M</t>
  </si>
  <si>
    <t>32.54M</t>
  </si>
  <si>
    <t>40.25M</t>
  </si>
  <si>
    <t>110.47M</t>
  </si>
  <si>
    <t>136.81M</t>
  </si>
  <si>
    <t>154.28M</t>
  </si>
  <si>
    <t>135.73M</t>
  </si>
  <si>
    <t>40.43M</t>
  </si>
  <si>
    <t>17.92M</t>
  </si>
  <si>
    <t>45.25M</t>
  </si>
  <si>
    <t>142.70M</t>
  </si>
  <si>
    <t>166.66M</t>
  </si>
  <si>
    <t>161.97M</t>
  </si>
  <si>
    <t>173.58M</t>
  </si>
  <si>
    <t>177.12M</t>
  </si>
  <si>
    <t>20.18M</t>
  </si>
  <si>
    <t>83.03M</t>
  </si>
  <si>
    <t>219.02M</t>
  </si>
  <si>
    <t>153.41M</t>
  </si>
  <si>
    <t>173.68M</t>
  </si>
  <si>
    <t>286.11M</t>
  </si>
  <si>
    <t>199.73M</t>
  </si>
  <si>
    <t>47.27M</t>
  </si>
  <si>
    <t>43.24M</t>
  </si>
  <si>
    <t>133.91M</t>
  </si>
  <si>
    <t>154.74M</t>
  </si>
  <si>
    <t>189.16M</t>
  </si>
  <si>
    <t>173.10M</t>
  </si>
  <si>
    <t>246.97M</t>
  </si>
  <si>
    <t>119.44M</t>
  </si>
  <si>
    <t>134.62M</t>
  </si>
  <si>
    <t>235.56M</t>
  </si>
  <si>
    <t>206.14M</t>
  </si>
  <si>
    <t>142.87M</t>
  </si>
  <si>
    <t>348.72M</t>
  </si>
  <si>
    <t>481.44M</t>
  </si>
  <si>
    <t>180.80M</t>
  </si>
  <si>
    <t>223.67M</t>
  </si>
  <si>
    <t>299.70M</t>
  </si>
  <si>
    <t>396.05M</t>
  </si>
  <si>
    <t>342.18M</t>
  </si>
  <si>
    <t>301.94M</t>
  </si>
  <si>
    <t>310.23M</t>
  </si>
  <si>
    <t>132.40M</t>
  </si>
  <si>
    <t>129.47M</t>
  </si>
  <si>
    <t>178.39M</t>
  </si>
  <si>
    <t>163.65M</t>
  </si>
  <si>
    <t>236.87M</t>
  </si>
  <si>
    <t>276.11M</t>
  </si>
  <si>
    <t>250.86M</t>
  </si>
  <si>
    <t>157.80M</t>
  </si>
  <si>
    <t>201.83M</t>
  </si>
  <si>
    <t>297.10M</t>
  </si>
  <si>
    <t>733.91M</t>
  </si>
  <si>
    <t>545.62M</t>
  </si>
  <si>
    <t>421.34M</t>
  </si>
  <si>
    <t>202.12M</t>
  </si>
  <si>
    <t>44.36M</t>
  </si>
  <si>
    <t>73.25M</t>
  </si>
  <si>
    <t>191.70M</t>
  </si>
  <si>
    <t>148.10M</t>
  </si>
  <si>
    <t>188.99M</t>
  </si>
  <si>
    <t>147.92M</t>
  </si>
  <si>
    <t>205.33M</t>
  </si>
  <si>
    <t>51.77M</t>
  </si>
  <si>
    <t>95.39M</t>
  </si>
  <si>
    <t>168.92M</t>
  </si>
  <si>
    <t>163.05M</t>
  </si>
  <si>
    <t>178.01M</t>
  </si>
  <si>
    <t>240.40M</t>
  </si>
  <si>
    <t>156.52M</t>
  </si>
  <si>
    <t>115.33M</t>
  </si>
  <si>
    <t>116.23M</t>
  </si>
  <si>
    <t>132.04M</t>
  </si>
  <si>
    <t>118.00M</t>
  </si>
  <si>
    <t>111.07M</t>
  </si>
  <si>
    <t>106.76M</t>
  </si>
  <si>
    <t>121.78M</t>
  </si>
  <si>
    <t>16.95M</t>
  </si>
  <si>
    <t>18.48M</t>
  </si>
  <si>
    <t>118.60M</t>
  </si>
  <si>
    <t>156.96M</t>
  </si>
  <si>
    <t>82.90M</t>
  </si>
  <si>
    <t>118.80M</t>
  </si>
  <si>
    <t>108.96M</t>
  </si>
  <si>
    <t>29.24M</t>
  </si>
  <si>
    <t>30.76M</t>
  </si>
  <si>
    <t>117.18M</t>
  </si>
  <si>
    <t>88.31M</t>
  </si>
  <si>
    <t>124.04M</t>
  </si>
  <si>
    <t>167.59M</t>
  </si>
  <si>
    <t>123.39M</t>
  </si>
  <si>
    <t>25.98M</t>
  </si>
  <si>
    <t>31.49M</t>
  </si>
  <si>
    <t>146.57M</t>
  </si>
  <si>
    <t>159.61M</t>
  </si>
  <si>
    <t>201.89M</t>
  </si>
  <si>
    <t>178.92M</t>
  </si>
  <si>
    <t>167.53M</t>
  </si>
  <si>
    <t>28.42M</t>
  </si>
  <si>
    <t>43.18M</t>
  </si>
  <si>
    <t>137.39M</t>
  </si>
  <si>
    <t>148.38M</t>
  </si>
  <si>
    <t>151.17M</t>
  </si>
  <si>
    <t>133.83M</t>
  </si>
  <si>
    <t>151.13M</t>
  </si>
  <si>
    <t>31.08M</t>
  </si>
  <si>
    <t>35.08M</t>
  </si>
  <si>
    <t>133.79M</t>
  </si>
  <si>
    <t>135.20M</t>
  </si>
  <si>
    <t>152.26M</t>
  </si>
  <si>
    <t>154.70M</t>
  </si>
  <si>
    <t>119.06M</t>
  </si>
  <si>
    <t>47.84M</t>
  </si>
  <si>
    <t>59.99M</t>
  </si>
  <si>
    <t>166.41M</t>
  </si>
  <si>
    <t>145.99M</t>
  </si>
  <si>
    <t>146.16M</t>
  </si>
  <si>
    <t>204.35M</t>
  </si>
  <si>
    <t>66.98M</t>
  </si>
  <si>
    <t>31.73M</t>
  </si>
  <si>
    <t>39.76M</t>
  </si>
  <si>
    <t>88.91M</t>
  </si>
  <si>
    <t>140.06M</t>
  </si>
  <si>
    <t>112.26M</t>
  </si>
  <si>
    <t>117.67M</t>
  </si>
  <si>
    <t>127.03M</t>
  </si>
  <si>
    <t>19.18M</t>
  </si>
  <si>
    <t>34.14M</t>
  </si>
  <si>
    <t>129.65M</t>
  </si>
  <si>
    <t>91.03M</t>
  </si>
  <si>
    <t>132.24M</t>
  </si>
  <si>
    <t>99.26M</t>
  </si>
  <si>
    <t>146.03M</t>
  </si>
  <si>
    <t>33.54M</t>
  </si>
  <si>
    <t>37.76M</t>
  </si>
  <si>
    <t>156.76M</t>
  </si>
  <si>
    <t>140.23M</t>
  </si>
  <si>
    <t>113.37M</t>
  </si>
  <si>
    <t>101.43M</t>
  </si>
  <si>
    <t>100.62M</t>
  </si>
  <si>
    <t>58.10M</t>
  </si>
  <si>
    <t>57.44M</t>
  </si>
  <si>
    <t>100.79M</t>
  </si>
  <si>
    <t>156.70M</t>
  </si>
  <si>
    <t>168.69M</t>
  </si>
  <si>
    <t>95.53M</t>
  </si>
  <si>
    <t>113.32M</t>
  </si>
  <si>
    <t>36.58M</t>
  </si>
  <si>
    <t>151.80M</t>
  </si>
  <si>
    <t>140.69M</t>
  </si>
  <si>
    <t>135.17M</t>
  </si>
  <si>
    <t>119.87M</t>
  </si>
  <si>
    <t>117.32M</t>
  </si>
  <si>
    <t>118.06M</t>
  </si>
  <si>
    <t>55.53M</t>
  </si>
  <si>
    <t>70.03M</t>
  </si>
  <si>
    <t>149.68M</t>
  </si>
  <si>
    <t>136.27M</t>
  </si>
  <si>
    <t>147.47M</t>
  </si>
  <si>
    <t>152.02M</t>
  </si>
  <si>
    <t>156.10M</t>
  </si>
  <si>
    <t>61.89M</t>
  </si>
  <si>
    <t>52.06M</t>
  </si>
  <si>
    <t>131.59M</t>
  </si>
  <si>
    <t>122.36M</t>
  </si>
  <si>
    <t>180.44M</t>
  </si>
  <si>
    <t>163.64M</t>
  </si>
  <si>
    <t>156.72M</t>
  </si>
  <si>
    <t>44.82M</t>
  </si>
  <si>
    <t>58.51M</t>
  </si>
  <si>
    <t>143.51M</t>
  </si>
  <si>
    <t>113.47M</t>
  </si>
  <si>
    <t>206.69M</t>
  </si>
  <si>
    <t>153.12M</t>
  </si>
  <si>
    <t>121.18M</t>
  </si>
  <si>
    <t>30.65M</t>
  </si>
  <si>
    <t>28.58M</t>
  </si>
  <si>
    <t>137.06M</t>
  </si>
  <si>
    <t>134.22M</t>
  </si>
  <si>
    <t>122.06M</t>
  </si>
  <si>
    <t>142.96M</t>
  </si>
  <si>
    <t>106.83M</t>
  </si>
  <si>
    <t>22.48M</t>
  </si>
  <si>
    <t>68.56M</t>
  </si>
  <si>
    <t>180.65M</t>
  </si>
  <si>
    <t>160.62M</t>
  </si>
  <si>
    <t>199.36M</t>
  </si>
  <si>
    <t>156.45M</t>
  </si>
  <si>
    <t>140.36M</t>
  </si>
  <si>
    <t>51.09M</t>
  </si>
  <si>
    <t>59.39M</t>
  </si>
  <si>
    <t>124.85M</t>
  </si>
  <si>
    <t>151.34M</t>
  </si>
  <si>
    <t>173.72M</t>
  </si>
  <si>
    <t>173.94M</t>
  </si>
  <si>
    <t>161.59M</t>
  </si>
  <si>
    <t>291.73M</t>
  </si>
  <si>
    <t>331.46M</t>
  </si>
  <si>
    <t>232.76M</t>
  </si>
  <si>
    <t>583.94M</t>
  </si>
  <si>
    <t>364.54M</t>
  </si>
  <si>
    <t>728.59M</t>
  </si>
  <si>
    <t>196.03M</t>
  </si>
  <si>
    <t>101.67M</t>
  </si>
  <si>
    <t>191.07M</t>
  </si>
  <si>
    <t>143.38M</t>
  </si>
  <si>
    <t>127.32M</t>
  </si>
  <si>
    <t>186.69M</t>
  </si>
  <si>
    <t>144.73M</t>
  </si>
  <si>
    <t>44.64M</t>
  </si>
  <si>
    <t>38.06M</t>
  </si>
  <si>
    <t>129.36M</t>
  </si>
  <si>
    <t>188.14M</t>
  </si>
  <si>
    <t>210.32M</t>
  </si>
  <si>
    <t>195.79M</t>
  </si>
  <si>
    <t>228.81M</t>
  </si>
  <si>
    <t>123.51M</t>
  </si>
  <si>
    <t>68.40M</t>
  </si>
  <si>
    <t>230.93M</t>
  </si>
  <si>
    <t>140.78M</t>
  </si>
  <si>
    <t>148.27M</t>
  </si>
  <si>
    <t>154.88M</t>
  </si>
  <si>
    <t>62.68M</t>
  </si>
  <si>
    <t>56.74M</t>
  </si>
  <si>
    <t>168.24M</t>
  </si>
  <si>
    <t>206.20M</t>
  </si>
  <si>
    <t>206.10M</t>
  </si>
  <si>
    <t>192.42M</t>
  </si>
  <si>
    <t>336.25M</t>
  </si>
  <si>
    <t>110.37M</t>
  </si>
  <si>
    <t>271.70M</t>
  </si>
  <si>
    <t>523.48M</t>
  </si>
  <si>
    <t>1.41B</t>
  </si>
  <si>
    <t>669.55M</t>
  </si>
  <si>
    <t>416.00M</t>
  </si>
  <si>
    <t>451.71M</t>
  </si>
  <si>
    <t>132.26M</t>
  </si>
  <si>
    <t>226.04M</t>
  </si>
  <si>
    <t>211.04M</t>
  </si>
  <si>
    <t>155.76M</t>
  </si>
  <si>
    <t>113.69M</t>
  </si>
  <si>
    <t>199.62M</t>
  </si>
  <si>
    <t>80.46M</t>
  </si>
  <si>
    <t>173.01M</t>
  </si>
  <si>
    <t>179.14M</t>
  </si>
  <si>
    <t>170.04M</t>
  </si>
  <si>
    <t>178.96M</t>
  </si>
  <si>
    <t>29.11M</t>
  </si>
  <si>
    <t>59.30M</t>
  </si>
  <si>
    <t>149.69M</t>
  </si>
  <si>
    <t>169.79M</t>
  </si>
  <si>
    <t>160.55M</t>
  </si>
  <si>
    <t>128.99M</t>
  </si>
  <si>
    <t>148.47M</t>
  </si>
  <si>
    <t>36.40M</t>
  </si>
  <si>
    <t>35.40M</t>
  </si>
  <si>
    <t>68.90M</t>
  </si>
  <si>
    <t>167.00M</t>
  </si>
  <si>
    <t>151.90M</t>
  </si>
  <si>
    <t>191.98M</t>
  </si>
  <si>
    <t>250.60M</t>
  </si>
  <si>
    <t>64.25M</t>
  </si>
  <si>
    <t>46.70M</t>
  </si>
  <si>
    <t>135.18M</t>
  </si>
  <si>
    <t>136.29M</t>
  </si>
  <si>
    <t>211.43M</t>
  </si>
  <si>
    <t>212.74M</t>
  </si>
  <si>
    <t>206.71M</t>
  </si>
  <si>
    <t>112.88M</t>
  </si>
  <si>
    <t>130.66M</t>
  </si>
  <si>
    <t>252.38M</t>
  </si>
  <si>
    <t>180.95M</t>
  </si>
  <si>
    <t>203.05M</t>
  </si>
  <si>
    <t>331.19M</t>
  </si>
  <si>
    <t>371.05M</t>
  </si>
  <si>
    <t>128.35M</t>
  </si>
  <si>
    <t>58.49M</t>
  </si>
  <si>
    <t>154.76M</t>
  </si>
  <si>
    <t>254.40M</t>
  </si>
  <si>
    <t>143.56M</t>
  </si>
  <si>
    <t>292.88M</t>
  </si>
  <si>
    <t>170.73M</t>
  </si>
  <si>
    <t>106.54M</t>
  </si>
  <si>
    <t>152.08M</t>
  </si>
  <si>
    <t>261.54M</t>
  </si>
  <si>
    <t>137.19M</t>
  </si>
  <si>
    <t>149.13M</t>
  </si>
  <si>
    <t>119.52M</t>
  </si>
  <si>
    <t>40.60M</t>
  </si>
  <si>
    <t>26.58M</t>
  </si>
  <si>
    <t>198.16M</t>
  </si>
  <si>
    <t>251.16M</t>
  </si>
  <si>
    <t>168.89M</t>
  </si>
  <si>
    <t>188.91M</t>
  </si>
  <si>
    <t>203.29M</t>
  </si>
  <si>
    <t>77.46M</t>
  </si>
  <si>
    <t>67.88M</t>
  </si>
  <si>
    <t>168.03M</t>
  </si>
  <si>
    <t>204.08M</t>
  </si>
  <si>
    <t>211.62M</t>
  </si>
  <si>
    <t>277.10M</t>
  </si>
  <si>
    <t>228.67M</t>
  </si>
  <si>
    <t>130.38M</t>
  </si>
  <si>
    <t>54.92M</t>
  </si>
  <si>
    <t>247.71M</t>
  </si>
  <si>
    <t>419.24M</t>
  </si>
  <si>
    <t>193.38M</t>
  </si>
  <si>
    <t>218.15M</t>
  </si>
  <si>
    <t>216.86M</t>
  </si>
  <si>
    <t>81.50M</t>
  </si>
  <si>
    <t>45.99M</t>
  </si>
  <si>
    <t>162.10M</t>
  </si>
  <si>
    <t>172.15M</t>
  </si>
  <si>
    <t>128.01M</t>
  </si>
  <si>
    <t>126.04M</t>
  </si>
  <si>
    <t>56.36M</t>
  </si>
  <si>
    <t>60.92M</t>
  </si>
  <si>
    <t>215.75M</t>
  </si>
  <si>
    <t>164.70M</t>
  </si>
  <si>
    <t>129.49M</t>
  </si>
  <si>
    <t>155.74M</t>
  </si>
  <si>
    <t>180.16M</t>
  </si>
  <si>
    <t>28.89M</t>
  </si>
  <si>
    <t>52.54M</t>
  </si>
  <si>
    <t>155.66M</t>
  </si>
  <si>
    <t>120.91M</t>
  </si>
  <si>
    <t>110.95M</t>
  </si>
  <si>
    <t>177.59M</t>
  </si>
  <si>
    <t>42.17M</t>
  </si>
  <si>
    <t>70.11M</t>
  </si>
  <si>
    <t>198.11M</t>
  </si>
  <si>
    <t>258.45M</t>
  </si>
  <si>
    <t>236.25M</t>
  </si>
  <si>
    <t>192.16M</t>
  </si>
  <si>
    <t>242.09M</t>
  </si>
  <si>
    <t>69.87M</t>
  </si>
  <si>
    <t>182.35M</t>
  </si>
  <si>
    <t>304.67M</t>
  </si>
  <si>
    <t>148.42M</t>
  </si>
  <si>
    <t>209.09M</t>
  </si>
  <si>
    <t>171.08M</t>
  </si>
  <si>
    <t>109.96M</t>
  </si>
  <si>
    <t>82.68M</t>
  </si>
  <si>
    <t>70.80M</t>
  </si>
  <si>
    <t>123.71M</t>
  </si>
  <si>
    <t>177.73M</t>
  </si>
  <si>
    <t>184.36M</t>
  </si>
  <si>
    <t>173.16M</t>
  </si>
  <si>
    <t>220.08M</t>
  </si>
  <si>
    <t>72.63M</t>
  </si>
  <si>
    <t>82.76M</t>
  </si>
  <si>
    <t>266.24M</t>
  </si>
  <si>
    <t>179.10M</t>
  </si>
  <si>
    <t>182.33M</t>
  </si>
  <si>
    <t>170.17M</t>
  </si>
  <si>
    <t>118.97M</t>
  </si>
  <si>
    <t>67.39M</t>
  </si>
  <si>
    <t>170.59M</t>
  </si>
  <si>
    <t>383.65M</t>
  </si>
  <si>
    <t>300.31M</t>
  </si>
  <si>
    <t>233.25M</t>
  </si>
  <si>
    <t>167.31M</t>
  </si>
  <si>
    <t>52.55M</t>
  </si>
  <si>
    <t>47.92M</t>
  </si>
  <si>
    <t>133.90M</t>
  </si>
  <si>
    <t>296.99M</t>
  </si>
  <si>
    <t>158.50M</t>
  </si>
  <si>
    <t>187.83M</t>
  </si>
  <si>
    <t>192.54M</t>
  </si>
  <si>
    <t>63.77M</t>
  </si>
  <si>
    <t>81.82M</t>
  </si>
  <si>
    <t>220.53M</t>
  </si>
  <si>
    <t>246.03M</t>
  </si>
  <si>
    <t>180.41M</t>
  </si>
  <si>
    <t>213.47M</t>
  </si>
  <si>
    <t>384.48M</t>
  </si>
  <si>
    <t>50.77M</t>
  </si>
  <si>
    <t>77.76M</t>
  </si>
  <si>
    <t>232.19M</t>
  </si>
  <si>
    <t>157.47M</t>
  </si>
  <si>
    <t>191.46M</t>
  </si>
  <si>
    <t>265.65M</t>
  </si>
  <si>
    <t>403.38M</t>
  </si>
  <si>
    <t>245.74M</t>
  </si>
  <si>
    <t>474.68M</t>
  </si>
  <si>
    <t>421.23M</t>
  </si>
  <si>
    <t>189.56M</t>
  </si>
  <si>
    <t>212.04M</t>
  </si>
  <si>
    <t>250.91M</t>
  </si>
  <si>
    <t>224.06M</t>
  </si>
  <si>
    <t>125.92M</t>
  </si>
  <si>
    <t>113.35M</t>
  </si>
  <si>
    <t>265.11M</t>
  </si>
  <si>
    <t>221.76M</t>
  </si>
  <si>
    <t>187.49M</t>
  </si>
  <si>
    <t>278.30M</t>
  </si>
  <si>
    <t>330.33M</t>
  </si>
  <si>
    <t>102.29M</t>
  </si>
  <si>
    <t>111.53M</t>
  </si>
  <si>
    <t>273.70M</t>
  </si>
  <si>
    <t>395.64M</t>
  </si>
  <si>
    <t>310.18M</t>
  </si>
  <si>
    <t>492.02M</t>
  </si>
  <si>
    <t>291.60M</t>
  </si>
  <si>
    <t>75.39M</t>
  </si>
  <si>
    <t>99.78M</t>
  </si>
  <si>
    <t>360.69M</t>
  </si>
  <si>
    <t>303.08M</t>
  </si>
  <si>
    <t>435.99M</t>
  </si>
  <si>
    <t>270.94M</t>
  </si>
  <si>
    <t>369.94M</t>
  </si>
  <si>
    <t>109.69M</t>
  </si>
  <si>
    <t>161.89M</t>
  </si>
  <si>
    <t>207.98M</t>
  </si>
  <si>
    <t>246.90M</t>
  </si>
  <si>
    <t>310.26M</t>
  </si>
  <si>
    <t>172.85M</t>
  </si>
  <si>
    <t>189.42M</t>
  </si>
  <si>
    <t>124.43M</t>
  </si>
  <si>
    <t>246.27M</t>
  </si>
  <si>
    <t>329.85M</t>
  </si>
  <si>
    <t>437.65M</t>
  </si>
  <si>
    <t>199.26M</t>
  </si>
  <si>
    <t>248.69M</t>
  </si>
  <si>
    <t>116.57M</t>
  </si>
  <si>
    <t>65.78M</t>
  </si>
  <si>
    <t>252.49M</t>
  </si>
  <si>
    <t>423.65M</t>
  </si>
  <si>
    <t>290.84M</t>
  </si>
  <si>
    <t>282.96M</t>
  </si>
  <si>
    <t>370.15M</t>
  </si>
  <si>
    <t>111.96M</t>
  </si>
  <si>
    <t>148.29M</t>
  </si>
  <si>
    <t>260.30M</t>
  </si>
  <si>
    <t>188.32M</t>
  </si>
  <si>
    <t>157.58M</t>
  </si>
  <si>
    <t>165.03M</t>
  </si>
  <si>
    <t>220.84M</t>
  </si>
  <si>
    <t>131.31M</t>
  </si>
  <si>
    <t>81.08M</t>
  </si>
  <si>
    <t>255.44M</t>
  </si>
  <si>
    <t>189.76M</t>
  </si>
  <si>
    <t>181.09M</t>
  </si>
  <si>
    <t>219.91M</t>
  </si>
  <si>
    <t>203.63M</t>
  </si>
  <si>
    <t>67.09M</t>
  </si>
  <si>
    <t>66.94M</t>
  </si>
  <si>
    <t>209.61M</t>
  </si>
  <si>
    <t>179.67M</t>
  </si>
  <si>
    <t>181.21M</t>
  </si>
  <si>
    <t>204.17M</t>
  </si>
  <si>
    <t>182.93M</t>
  </si>
  <si>
    <t>137.21M</t>
  </si>
  <si>
    <t>86.63M</t>
  </si>
  <si>
    <t>344.49M</t>
  </si>
  <si>
    <t>146.46M</t>
  </si>
  <si>
    <t>245.89M</t>
  </si>
  <si>
    <t>399.94M</t>
  </si>
  <si>
    <t>339.63M</t>
  </si>
  <si>
    <t>47.75M</t>
  </si>
  <si>
    <t>65.04M</t>
  </si>
  <si>
    <t>113.81M</t>
  </si>
  <si>
    <t>162.38M</t>
  </si>
  <si>
    <t>203.21M</t>
  </si>
  <si>
    <t>195.45M</t>
  </si>
  <si>
    <t>320.93M</t>
  </si>
  <si>
    <t>124.81M</t>
  </si>
  <si>
    <t>263.25M</t>
  </si>
  <si>
    <t>238.04M</t>
  </si>
  <si>
    <t>327.94M</t>
  </si>
  <si>
    <t>481.50M</t>
  </si>
  <si>
    <t>212.91M</t>
  </si>
  <si>
    <t>164.87M</t>
  </si>
  <si>
    <t>109.41M</t>
  </si>
  <si>
    <t>214.80M</t>
  </si>
  <si>
    <t>178.71M</t>
  </si>
  <si>
    <t>282.04M</t>
  </si>
  <si>
    <t>245.99M</t>
  </si>
  <si>
    <t>180.73M</t>
  </si>
  <si>
    <t>98.25M</t>
  </si>
  <si>
    <t>65.64M</t>
  </si>
  <si>
    <t>193.54M</t>
  </si>
  <si>
    <t>214.52M</t>
  </si>
  <si>
    <t>238.94M</t>
  </si>
  <si>
    <t>304.41M</t>
  </si>
  <si>
    <t>274.05M</t>
  </si>
  <si>
    <t>130.99M</t>
  </si>
  <si>
    <t>166.22M</t>
  </si>
  <si>
    <t>232.11M</t>
  </si>
  <si>
    <t>204.14M</t>
  </si>
  <si>
    <t>252.96M</t>
  </si>
  <si>
    <t>278.94M</t>
  </si>
  <si>
    <t>283.02M</t>
  </si>
  <si>
    <t>203.75M</t>
  </si>
  <si>
    <t>222.92M</t>
  </si>
  <si>
    <t>361.10M</t>
  </si>
  <si>
    <t>250.59M</t>
  </si>
  <si>
    <t>290.37M</t>
  </si>
  <si>
    <t>268.39M</t>
  </si>
  <si>
    <t>472.11M</t>
  </si>
  <si>
    <t>408.74M</t>
  </si>
  <si>
    <t>226.30M</t>
  </si>
  <si>
    <t>175.30M</t>
  </si>
  <si>
    <t>279.76M</t>
  </si>
  <si>
    <t>207.91M</t>
  </si>
  <si>
    <t>254.66M</t>
  </si>
  <si>
    <t>350.81M</t>
  </si>
  <si>
    <t>241.21M</t>
  </si>
  <si>
    <t>119.19M</t>
  </si>
  <si>
    <t>128.76M</t>
  </si>
  <si>
    <t>86.26M</t>
  </si>
  <si>
    <t>162.76M</t>
  </si>
  <si>
    <t>225.37M</t>
  </si>
  <si>
    <t>361.32M</t>
  </si>
  <si>
    <t>39.17M</t>
  </si>
  <si>
    <t>51.19M</t>
  </si>
  <si>
    <t>128.11M</t>
  </si>
  <si>
    <t>171.65M</t>
  </si>
  <si>
    <t>226.40M</t>
  </si>
  <si>
    <t>364.36M</t>
  </si>
  <si>
    <t>373.16M</t>
  </si>
  <si>
    <t>161.48M</t>
  </si>
  <si>
    <t>236.32M</t>
  </si>
  <si>
    <t>191.41M</t>
  </si>
  <si>
    <t>160.65M</t>
  </si>
  <si>
    <t>193.52M</t>
  </si>
  <si>
    <t>50.20M</t>
  </si>
  <si>
    <t>144.81M</t>
  </si>
  <si>
    <t>530.93M</t>
  </si>
  <si>
    <t>684.52M</t>
  </si>
  <si>
    <t>154.46M</t>
  </si>
  <si>
    <t>190.22M</t>
  </si>
  <si>
    <t>145.66M</t>
  </si>
  <si>
    <t>75.98M</t>
  </si>
  <si>
    <t>54.22M</t>
  </si>
  <si>
    <t>133.66M</t>
  </si>
  <si>
    <t>152.87M</t>
  </si>
  <si>
    <t>273.01M</t>
  </si>
  <si>
    <t>225.81M</t>
  </si>
  <si>
    <t>213.35M</t>
  </si>
  <si>
    <t>529.30M</t>
  </si>
  <si>
    <t>439.95M</t>
  </si>
  <si>
    <t>829.33M</t>
  </si>
  <si>
    <t>224.73M</t>
  </si>
  <si>
    <t>312.93M</t>
  </si>
  <si>
    <t>687.52M</t>
  </si>
  <si>
    <t>473.42M</t>
  </si>
  <si>
    <t>265.76M</t>
  </si>
  <si>
    <t>177.55M</t>
  </si>
  <si>
    <t>225.08M</t>
  </si>
  <si>
    <t>134.45M</t>
  </si>
  <si>
    <t>185.57M</t>
  </si>
  <si>
    <t>196.44M</t>
  </si>
  <si>
    <t>281.70M</t>
  </si>
  <si>
    <t>143.73M</t>
  </si>
  <si>
    <t>136.44M</t>
  </si>
  <si>
    <t>160.30M</t>
  </si>
  <si>
    <t>213.46M</t>
  </si>
  <si>
    <t>439.82M</t>
  </si>
  <si>
    <t>250.49M</t>
  </si>
  <si>
    <t>269.99M</t>
  </si>
  <si>
    <t>123.68M</t>
  </si>
  <si>
    <t>145.88M</t>
  </si>
  <si>
    <t>219.88M</t>
  </si>
  <si>
    <t>217.93M</t>
  </si>
  <si>
    <t>235.14M</t>
  </si>
  <si>
    <t>241.08M</t>
  </si>
  <si>
    <t>286.91M</t>
  </si>
  <si>
    <t>406.43M</t>
  </si>
  <si>
    <t>246.99M</t>
  </si>
  <si>
    <t>419.55M</t>
  </si>
  <si>
    <t>279.93M</t>
  </si>
  <si>
    <t>309.14M</t>
  </si>
  <si>
    <t>332.79M</t>
  </si>
  <si>
    <t>435.56M</t>
  </si>
  <si>
    <t>552.32M</t>
  </si>
  <si>
    <t>286.54M</t>
  </si>
  <si>
    <t>558.09M</t>
  </si>
  <si>
    <t>673.00M</t>
  </si>
  <si>
    <t>1.07B</t>
  </si>
  <si>
    <t>425.31M</t>
  </si>
  <si>
    <t>791.47M</t>
  </si>
  <si>
    <t>305.28M</t>
  </si>
  <si>
    <t>210.54M</t>
  </si>
  <si>
    <t>410.36M</t>
  </si>
  <si>
    <t>642.52M</t>
  </si>
  <si>
    <t>507.65M</t>
  </si>
  <si>
    <t>435.14M</t>
  </si>
  <si>
    <t>490.05M</t>
  </si>
  <si>
    <t>324.52M</t>
  </si>
  <si>
    <t>308.85M</t>
  </si>
  <si>
    <t>465.71M</t>
  </si>
  <si>
    <t>434.88M</t>
  </si>
  <si>
    <t>382.83M</t>
  </si>
  <si>
    <t>267.65M</t>
  </si>
  <si>
    <t>122.67M</t>
  </si>
  <si>
    <t>202.60M</t>
  </si>
  <si>
    <t>256.57M</t>
  </si>
  <si>
    <t>236.02M</t>
  </si>
  <si>
    <t>216.65M</t>
  </si>
  <si>
    <t>230.73M</t>
  </si>
  <si>
    <t>253.53M</t>
  </si>
  <si>
    <t>159.11M</t>
  </si>
  <si>
    <t>150.26M</t>
  </si>
  <si>
    <t>507.06M</t>
  </si>
  <si>
    <t>386.37M</t>
  </si>
  <si>
    <t>266.37M</t>
  </si>
  <si>
    <t>390.71M</t>
  </si>
  <si>
    <t>416.56M</t>
  </si>
  <si>
    <t>586.16M</t>
  </si>
  <si>
    <t>250.93M</t>
  </si>
  <si>
    <t>525.47M</t>
  </si>
  <si>
    <t>252.16M</t>
  </si>
  <si>
    <t>351.03M</t>
  </si>
  <si>
    <t>319.54M</t>
  </si>
  <si>
    <t>324.87M</t>
  </si>
  <si>
    <t>227.66M</t>
  </si>
  <si>
    <t>210.47M</t>
  </si>
  <si>
    <t>236.09M</t>
  </si>
  <si>
    <t>351.88M</t>
  </si>
  <si>
    <t>287.66M</t>
  </si>
  <si>
    <t>206.84M</t>
  </si>
  <si>
    <t>95.24M</t>
  </si>
  <si>
    <t>126.37M</t>
  </si>
  <si>
    <t>205.50M</t>
  </si>
  <si>
    <t>269.74M</t>
  </si>
  <si>
    <t>197.43M</t>
  </si>
  <si>
    <t>218.76M</t>
  </si>
  <si>
    <t>118.91M</t>
  </si>
  <si>
    <t>125.61M</t>
  </si>
  <si>
    <t>186.99M</t>
  </si>
  <si>
    <t>227.32M</t>
  </si>
  <si>
    <t>235.91M</t>
  </si>
  <si>
    <t>253.32M</t>
  </si>
  <si>
    <t>243.96M</t>
  </si>
  <si>
    <t>194.14M</t>
  </si>
  <si>
    <t>129.42M</t>
  </si>
  <si>
    <t>169.85M</t>
  </si>
  <si>
    <t>200.28M</t>
  </si>
  <si>
    <t>299.07M</t>
  </si>
  <si>
    <t>253.79M</t>
  </si>
  <si>
    <t>267.01M</t>
  </si>
  <si>
    <t>128.64M</t>
  </si>
  <si>
    <t>221.95M</t>
  </si>
  <si>
    <t>171.11M</t>
  </si>
  <si>
    <t>186.57M</t>
  </si>
  <si>
    <t>218.40M</t>
  </si>
  <si>
    <t>187.10M</t>
  </si>
  <si>
    <t>157.45M</t>
  </si>
  <si>
    <t>105.67M</t>
  </si>
  <si>
    <t>209.37M</t>
  </si>
  <si>
    <t>197.17M</t>
  </si>
  <si>
    <t>132.84M</t>
  </si>
  <si>
    <t>232.91M</t>
  </si>
  <si>
    <t>213.11M</t>
  </si>
  <si>
    <t>187.25M</t>
  </si>
  <si>
    <t>159.75M</t>
  </si>
  <si>
    <t>366.62M</t>
  </si>
  <si>
    <t>208.74M</t>
  </si>
  <si>
    <t>274.34M</t>
  </si>
  <si>
    <t>460.01M</t>
  </si>
  <si>
    <t>357.99M</t>
  </si>
  <si>
    <t>134.00M</t>
  </si>
  <si>
    <t>261.86M</t>
  </si>
  <si>
    <t>184.68M</t>
  </si>
  <si>
    <t>156.03M</t>
  </si>
  <si>
    <t>167.39M</t>
  </si>
  <si>
    <t>174.02M</t>
  </si>
  <si>
    <t>220.95M</t>
  </si>
  <si>
    <t>236.83M</t>
  </si>
  <si>
    <t>197.72M</t>
  </si>
  <si>
    <t>223.48M</t>
  </si>
  <si>
    <t>230.86M</t>
  </si>
  <si>
    <t>317.11M</t>
  </si>
  <si>
    <t>172.38M</t>
  </si>
  <si>
    <t>145.43M</t>
  </si>
  <si>
    <t>195.49M</t>
  </si>
  <si>
    <t>165.61M</t>
  </si>
  <si>
    <t>175.45M</t>
  </si>
  <si>
    <t>171.03M</t>
  </si>
  <si>
    <t>172.75M</t>
  </si>
  <si>
    <t>112.33M</t>
  </si>
  <si>
    <t>121.27M</t>
  </si>
  <si>
    <t>356.94M</t>
  </si>
  <si>
    <t>201.35M</t>
  </si>
  <si>
    <t>197.34M</t>
  </si>
  <si>
    <t>154.99M</t>
  </si>
  <si>
    <t>133.19M</t>
  </si>
  <si>
    <t>99.04M</t>
  </si>
  <si>
    <t>256.00M</t>
  </si>
  <si>
    <t>233.50M</t>
  </si>
  <si>
    <t>195.18M</t>
  </si>
  <si>
    <t>180.61M</t>
  </si>
  <si>
    <t>109.01M</t>
  </si>
  <si>
    <t>119.13M</t>
  </si>
  <si>
    <t>138.84M</t>
  </si>
  <si>
    <t>171.78M</t>
  </si>
  <si>
    <t>187.85M</t>
  </si>
  <si>
    <t>174.53M</t>
  </si>
  <si>
    <t>235.78M</t>
  </si>
  <si>
    <t>351.95M</t>
  </si>
  <si>
    <t>249.20M</t>
  </si>
  <si>
    <t>202.64M</t>
  </si>
  <si>
    <t>250.27M</t>
  </si>
  <si>
    <t>246.01M</t>
  </si>
  <si>
    <t>289.40M</t>
  </si>
  <si>
    <t>208.06M</t>
  </si>
  <si>
    <t>297.27M</t>
  </si>
  <si>
    <t>193.83M</t>
  </si>
  <si>
    <t>183.93M</t>
  </si>
  <si>
    <t>174.73M</t>
  </si>
  <si>
    <t>130.04M</t>
  </si>
  <si>
    <t>112.95M</t>
  </si>
  <si>
    <t>118.83M</t>
  </si>
  <si>
    <t>104.90M</t>
  </si>
  <si>
    <t>141.09M</t>
  </si>
  <si>
    <t>131.12M</t>
  </si>
  <si>
    <t>104.91M</t>
  </si>
  <si>
    <t>100.01M</t>
  </si>
  <si>
    <t>166.76M</t>
  </si>
  <si>
    <t>129.23M</t>
  </si>
  <si>
    <t>165.83M</t>
  </si>
  <si>
    <t>99.65M</t>
  </si>
  <si>
    <t>110.61M</t>
  </si>
  <si>
    <t>237.32M</t>
  </si>
  <si>
    <t>150.50M</t>
  </si>
  <si>
    <t>86.61M</t>
  </si>
  <si>
    <t>52.08M</t>
  </si>
  <si>
    <t>52.53M</t>
  </si>
  <si>
    <t>41.86M</t>
  </si>
  <si>
    <t>101.92M</t>
  </si>
  <si>
    <t>87.19M</t>
  </si>
  <si>
    <t>152.86M</t>
  </si>
  <si>
    <t>101.15M</t>
  </si>
  <si>
    <t>64.65M</t>
  </si>
  <si>
    <t>38.03M</t>
  </si>
  <si>
    <t>39.48M</t>
  </si>
  <si>
    <t>104.14M</t>
  </si>
  <si>
    <t>102.20M</t>
  </si>
  <si>
    <t>113.00M</t>
  </si>
  <si>
    <t>95.91M</t>
  </si>
  <si>
    <t>48.51M</t>
  </si>
  <si>
    <t>84.50M</t>
  </si>
  <si>
    <t>148.78M</t>
  </si>
  <si>
    <t>98.70M</t>
  </si>
  <si>
    <t>142.31M</t>
  </si>
  <si>
    <t>113.98M</t>
  </si>
  <si>
    <t>102.72M</t>
  </si>
  <si>
    <t>93.84M</t>
  </si>
  <si>
    <t>84.33M</t>
  </si>
  <si>
    <t>65.32M</t>
  </si>
  <si>
    <t>102.79M</t>
  </si>
  <si>
    <t>70.77M</t>
  </si>
  <si>
    <t>53.79M</t>
  </si>
  <si>
    <t>43.82M</t>
  </si>
  <si>
    <t>60.20M</t>
  </si>
  <si>
    <t>58.76M</t>
  </si>
  <si>
    <t>51.12M</t>
  </si>
  <si>
    <t>49.90M</t>
  </si>
  <si>
    <t>49.14M</t>
  </si>
  <si>
    <t>33.24M</t>
  </si>
  <si>
    <t>67.86M</t>
  </si>
  <si>
    <t>85.32M</t>
  </si>
  <si>
    <t>72.67M</t>
  </si>
  <si>
    <t>41.72M</t>
  </si>
  <si>
    <t>42.24M</t>
  </si>
  <si>
    <t>36.69M</t>
  </si>
  <si>
    <t>15.04M</t>
  </si>
  <si>
    <t>28.61M</t>
  </si>
  <si>
    <t>39.39M</t>
  </si>
  <si>
    <t>33.51M</t>
  </si>
  <si>
    <t>34.56M</t>
  </si>
  <si>
    <t>37.58M</t>
  </si>
  <si>
    <t>30.64M</t>
  </si>
  <si>
    <t>18.62M</t>
  </si>
  <si>
    <t>15.48M</t>
  </si>
  <si>
    <t>29.15M</t>
  </si>
  <si>
    <t>47.20M</t>
  </si>
  <si>
    <t>37.02M</t>
  </si>
  <si>
    <t>35.72M</t>
  </si>
  <si>
    <t>11.39M</t>
  </si>
  <si>
    <t>11.15M</t>
  </si>
  <si>
    <t>28.86M</t>
  </si>
  <si>
    <t>36.18M</t>
  </si>
  <si>
    <t>38.13M</t>
  </si>
  <si>
    <t>35.98M</t>
  </si>
  <si>
    <t>35.50M</t>
  </si>
  <si>
    <t>21.49M</t>
  </si>
  <si>
    <t>25.66M</t>
  </si>
  <si>
    <t>35.97M</t>
  </si>
  <si>
    <t>39.68M</t>
  </si>
  <si>
    <t>41.27M</t>
  </si>
  <si>
    <t>40.31M</t>
  </si>
  <si>
    <t>39.94M</t>
  </si>
  <si>
    <t>18.86M</t>
  </si>
  <si>
    <t>15.06M</t>
  </si>
  <si>
    <t>40.44M</t>
  </si>
  <si>
    <t>40.15M</t>
  </si>
  <si>
    <t>26.14M</t>
  </si>
  <si>
    <t>33.50M</t>
  </si>
  <si>
    <t>35.13M</t>
  </si>
  <si>
    <t>21.97M</t>
  </si>
  <si>
    <t>20.60M</t>
  </si>
  <si>
    <t>36.03M</t>
  </si>
  <si>
    <t>30.44M</t>
  </si>
  <si>
    <t>32.21M</t>
  </si>
  <si>
    <t>31.10M</t>
  </si>
  <si>
    <t>44.46M</t>
  </si>
  <si>
    <t>19.63M</t>
  </si>
  <si>
    <t>19.17M</t>
  </si>
  <si>
    <t>34.35M</t>
  </si>
  <si>
    <t>26.31M</t>
  </si>
  <si>
    <t>40.72M</t>
  </si>
  <si>
    <t>31.91M</t>
  </si>
  <si>
    <t>33.26M</t>
  </si>
  <si>
    <t>26.51M</t>
  </si>
  <si>
    <t>18.05M</t>
  </si>
  <si>
    <t>27.55M</t>
  </si>
  <si>
    <t>40.75M</t>
  </si>
  <si>
    <t>31.24M</t>
  </si>
  <si>
    <t>37.68M</t>
  </si>
  <si>
    <t>32.73M</t>
  </si>
  <si>
    <t>45.20M</t>
  </si>
  <si>
    <t>42.44M</t>
  </si>
  <si>
    <t>55.23M</t>
  </si>
  <si>
    <t>45.92M</t>
  </si>
  <si>
    <t>37.30M</t>
  </si>
  <si>
    <t>30.45M</t>
  </si>
  <si>
    <t>22.01M</t>
  </si>
  <si>
    <t>16.50M</t>
  </si>
  <si>
    <t>27.17M</t>
  </si>
  <si>
    <t>38.20M</t>
  </si>
  <si>
    <t>65.81M</t>
  </si>
  <si>
    <t>36.59M</t>
  </si>
  <si>
    <t>20.90M</t>
  </si>
  <si>
    <t>15.80M</t>
  </si>
  <si>
    <t>22.99M</t>
  </si>
  <si>
    <t>41.41M</t>
  </si>
  <si>
    <t>29.93M</t>
  </si>
  <si>
    <t>32.43M</t>
  </si>
  <si>
    <t>30.06M</t>
  </si>
  <si>
    <t>41.65M</t>
  </si>
  <si>
    <t>24.00M</t>
  </si>
  <si>
    <t>29.48M</t>
  </si>
  <si>
    <t>32.93M</t>
  </si>
  <si>
    <t>28.30M</t>
  </si>
  <si>
    <t>30.79M</t>
  </si>
  <si>
    <t>18.11M</t>
  </si>
  <si>
    <t>17.67M</t>
  </si>
  <si>
    <t>26.20M</t>
  </si>
  <si>
    <t>21.91M</t>
  </si>
  <si>
    <t>22.07M</t>
  </si>
  <si>
    <t>25.55M</t>
  </si>
  <si>
    <t>22.00M</t>
  </si>
  <si>
    <t>44.55M</t>
  </si>
  <si>
    <t>40.59M</t>
  </si>
  <si>
    <t>22.90M</t>
  </si>
  <si>
    <t>25.57M</t>
  </si>
  <si>
    <t>29.64M</t>
  </si>
  <si>
    <t>34.72M</t>
  </si>
  <si>
    <t>39.21M</t>
  </si>
  <si>
    <t>25.39M</t>
  </si>
  <si>
    <t>16.09M</t>
  </si>
  <si>
    <t>25.40M</t>
  </si>
  <si>
    <t>24.48M</t>
  </si>
  <si>
    <t>19.96M</t>
  </si>
  <si>
    <t>49.04M</t>
  </si>
  <si>
    <t>14.33M</t>
  </si>
  <si>
    <t>11.02M</t>
  </si>
  <si>
    <t>6.67M</t>
  </si>
  <si>
    <t>14.50M</t>
  </si>
  <si>
    <t>16.56M</t>
  </si>
  <si>
    <t>11.92M</t>
  </si>
  <si>
    <t>10.80M</t>
  </si>
  <si>
    <t>16.75M</t>
  </si>
  <si>
    <t>9.68M</t>
  </si>
  <si>
    <t>4.71M</t>
  </si>
  <si>
    <t>15.01M</t>
  </si>
  <si>
    <t>11.58M</t>
  </si>
  <si>
    <t>14.16M</t>
  </si>
  <si>
    <t>20.74M</t>
  </si>
  <si>
    <t>6.36M</t>
  </si>
  <si>
    <t>4.40M</t>
  </si>
  <si>
    <t>13.59M</t>
  </si>
  <si>
    <t>13.14M</t>
  </si>
  <si>
    <t>12.58M</t>
  </si>
  <si>
    <t>13.61M</t>
  </si>
  <si>
    <t>4.70M</t>
  </si>
  <si>
    <t>9.08M</t>
  </si>
  <si>
    <t>6.43M</t>
  </si>
  <si>
    <t>13.95M</t>
  </si>
  <si>
    <t>11.47M</t>
  </si>
  <si>
    <t>14.12M</t>
  </si>
  <si>
    <t>5.06M</t>
  </si>
  <si>
    <t>7.14M</t>
  </si>
  <si>
    <t>11.88M</t>
  </si>
  <si>
    <t>7.76M</t>
  </si>
  <si>
    <t>10.90M</t>
  </si>
  <si>
    <t>8.31M</t>
  </si>
  <si>
    <t>10.74M</t>
  </si>
  <si>
    <t>3.77M</t>
  </si>
  <si>
    <t>7.71M</t>
  </si>
  <si>
    <t>14.30M</t>
  </si>
  <si>
    <t>9.44M</t>
  </si>
  <si>
    <t>8.90M</t>
  </si>
  <si>
    <t>7.89M</t>
  </si>
  <si>
    <t>10.16M</t>
  </si>
  <si>
    <t>4.45M</t>
  </si>
  <si>
    <t>7.44M</t>
  </si>
  <si>
    <t>6.46M</t>
  </si>
  <si>
    <t>25.42M</t>
  </si>
  <si>
    <t>13.97M</t>
  </si>
  <si>
    <t>11.57M</t>
  </si>
  <si>
    <t>13.33M</t>
  </si>
  <si>
    <t>9.07M</t>
  </si>
  <si>
    <t>10.45M</t>
  </si>
  <si>
    <t>10.55M</t>
  </si>
  <si>
    <t>6.05M</t>
  </si>
  <si>
    <t>8.21M</t>
  </si>
  <si>
    <t>8.18M</t>
  </si>
  <si>
    <t>12.78M</t>
  </si>
  <si>
    <t>15.68M</t>
  </si>
  <si>
    <t>24.17M</t>
  </si>
  <si>
    <t>11.67M</t>
  </si>
  <si>
    <t>7.45M</t>
  </si>
  <si>
    <t>5.66M</t>
  </si>
  <si>
    <t>15.40M</t>
  </si>
  <si>
    <t>14.29M</t>
  </si>
  <si>
    <t>12.37M</t>
  </si>
  <si>
    <t>20.12M</t>
  </si>
  <si>
    <t>24.41M</t>
  </si>
  <si>
    <t>14.78M</t>
  </si>
  <si>
    <t>14.97M</t>
  </si>
  <si>
    <t>14.41M</t>
  </si>
  <si>
    <t>9.22M</t>
  </si>
  <si>
    <t>7.95M</t>
  </si>
  <si>
    <t>17.15M</t>
  </si>
  <si>
    <t>9.16M</t>
  </si>
  <si>
    <t>6.41M</t>
  </si>
  <si>
    <t>8.88M</t>
  </si>
  <si>
    <t>24.99M</t>
  </si>
  <si>
    <t>21.52M</t>
  </si>
  <si>
    <t>10.28M</t>
  </si>
  <si>
    <t>9.29M</t>
  </si>
  <si>
    <t>6.59M</t>
  </si>
  <si>
    <t>8.78M</t>
  </si>
  <si>
    <t>9.58M</t>
  </si>
  <si>
    <t>9.33M</t>
  </si>
  <si>
    <t>6.83M</t>
  </si>
  <si>
    <t>7.04M</t>
  </si>
  <si>
    <t>11.80M</t>
  </si>
  <si>
    <t>5.52M</t>
  </si>
  <si>
    <t>5.81M</t>
  </si>
  <si>
    <t>5.21M</t>
  </si>
  <si>
    <t>11.27M</t>
  </si>
  <si>
    <t>6.35M</t>
  </si>
  <si>
    <t>7.24M</t>
  </si>
  <si>
    <t>8.09M</t>
  </si>
  <si>
    <t>4.38M</t>
  </si>
  <si>
    <t>15.89M</t>
  </si>
  <si>
    <t>8.57M</t>
  </si>
  <si>
    <t>8.11M</t>
  </si>
  <si>
    <t>10.06M</t>
  </si>
  <si>
    <t>10.76M</t>
  </si>
  <si>
    <t>4.19M</t>
  </si>
  <si>
    <t>3.31M</t>
  </si>
  <si>
    <t>10.43M</t>
  </si>
  <si>
    <t>7.54M</t>
  </si>
  <si>
    <t>5.92M</t>
  </si>
  <si>
    <t>8.35M</t>
  </si>
  <si>
    <t>6.95M</t>
  </si>
  <si>
    <t>6.11M</t>
  </si>
  <si>
    <t>10.25M</t>
  </si>
  <si>
    <t>9.04M</t>
  </si>
  <si>
    <t>11.48M</t>
  </si>
  <si>
    <t>8.50M</t>
  </si>
  <si>
    <t>6.39M</t>
  </si>
  <si>
    <t>19.05M</t>
  </si>
  <si>
    <t>18.84M</t>
  </si>
  <si>
    <t>8.77M</t>
  </si>
  <si>
    <t>17.87M</t>
  </si>
  <si>
    <t>29.69M</t>
  </si>
  <si>
    <t>14.01M</t>
  </si>
  <si>
    <t>73.37M</t>
  </si>
  <si>
    <t>58.21M</t>
  </si>
  <si>
    <t>8.99M</t>
  </si>
  <si>
    <t>15.02M</t>
  </si>
  <si>
    <t>10.64M</t>
  </si>
  <si>
    <t>3.56M</t>
  </si>
  <si>
    <t>4.05M</t>
  </si>
  <si>
    <t>5.57M</t>
  </si>
  <si>
    <t>7.47M</t>
  </si>
  <si>
    <t>5.47M</t>
  </si>
  <si>
    <t>7.75M</t>
  </si>
  <si>
    <t>3.71M</t>
  </si>
  <si>
    <t>7.78M</t>
  </si>
  <si>
    <t>9.47M</t>
  </si>
  <si>
    <t>5.53M</t>
  </si>
  <si>
    <t>7.05M</t>
  </si>
  <si>
    <t>4.59M</t>
  </si>
  <si>
    <t>2.59M</t>
  </si>
  <si>
    <t>5.24M</t>
  </si>
  <si>
    <t>11.25M</t>
  </si>
  <si>
    <t>8.61M</t>
  </si>
  <si>
    <t>13.23M</t>
  </si>
  <si>
    <t>10.49M</t>
  </si>
  <si>
    <t>10.81M</t>
  </si>
  <si>
    <t>11.38M</t>
  </si>
  <si>
    <t>11.71M</t>
  </si>
  <si>
    <t>11.37M</t>
  </si>
  <si>
    <t>10.88M</t>
  </si>
  <si>
    <t>10.69M</t>
  </si>
  <si>
    <t>9.17M</t>
  </si>
  <si>
    <t>8.01M</t>
  </si>
  <si>
    <t>6.06M</t>
  </si>
  <si>
    <t>6.48M</t>
  </si>
  <si>
    <t>3.14M</t>
  </si>
  <si>
    <t>4.57M</t>
  </si>
  <si>
    <t>4.41M</t>
  </si>
  <si>
    <t>5.79M</t>
  </si>
  <si>
    <t>6.47M</t>
  </si>
  <si>
    <t>4.27M</t>
  </si>
  <si>
    <t>3.51M</t>
  </si>
  <si>
    <t>3.76M</t>
  </si>
  <si>
    <t>6.24M</t>
  </si>
  <si>
    <t>4.80M</t>
  </si>
  <si>
    <t>10.18M</t>
  </si>
  <si>
    <t>4.97M</t>
  </si>
  <si>
    <t>10.07M</t>
  </si>
  <si>
    <t>24.88M</t>
  </si>
  <si>
    <t>3.47M</t>
  </si>
  <si>
    <t>9.32M</t>
  </si>
  <si>
    <t>6.90M</t>
  </si>
  <si>
    <t>4.33M</t>
  </si>
  <si>
    <t>7.00M</t>
  </si>
  <si>
    <t>3.81M</t>
  </si>
  <si>
    <t>4.61M</t>
  </si>
  <si>
    <t>2.74M</t>
  </si>
  <si>
    <t>6.23M</t>
  </si>
  <si>
    <t>2.79M</t>
  </si>
  <si>
    <t>3.94M</t>
  </si>
  <si>
    <t>2.05M</t>
  </si>
  <si>
    <t>3.99M</t>
  </si>
  <si>
    <t>5.03M</t>
  </si>
  <si>
    <t>4.72M</t>
  </si>
  <si>
    <t>3.03M</t>
  </si>
  <si>
    <t>4.25M</t>
  </si>
  <si>
    <t>1.76M</t>
  </si>
  <si>
    <t>3.09M</t>
  </si>
  <si>
    <t>3.69M</t>
  </si>
  <si>
    <t>5.07M</t>
  </si>
  <si>
    <t>7.36M</t>
  </si>
  <si>
    <t>13.46M</t>
  </si>
  <si>
    <t>12.31M</t>
  </si>
  <si>
    <t>2.30M</t>
  </si>
  <si>
    <t>2.01M</t>
  </si>
  <si>
    <t>4.14M</t>
  </si>
  <si>
    <t>6.33M</t>
  </si>
  <si>
    <t>6.08M</t>
  </si>
  <si>
    <t>3.25M</t>
  </si>
  <si>
    <t>1.85M</t>
  </si>
  <si>
    <t>6.98M</t>
  </si>
  <si>
    <t>2.68M</t>
  </si>
  <si>
    <t>3.39M</t>
  </si>
  <si>
    <t>5.55M</t>
  </si>
  <si>
    <t>5.13M</t>
  </si>
  <si>
    <t>6.57M</t>
  </si>
  <si>
    <t>5.90M</t>
  </si>
  <si>
    <t>16.34M</t>
  </si>
  <si>
    <t>8.00M</t>
  </si>
  <si>
    <t>13.09M</t>
  </si>
  <si>
    <t>8.37M</t>
  </si>
  <si>
    <t>5.72M</t>
  </si>
  <si>
    <t>3.08M</t>
  </si>
  <si>
    <t>4.73M</t>
  </si>
  <si>
    <t>4.76M</t>
  </si>
  <si>
    <t>4.20M</t>
  </si>
  <si>
    <t>3.06M</t>
  </si>
  <si>
    <t>9.00M</t>
  </si>
  <si>
    <t>5.64M</t>
  </si>
  <si>
    <t>3.57M</t>
  </si>
  <si>
    <t>2.67M</t>
  </si>
  <si>
    <t>4.24M</t>
  </si>
  <si>
    <t>6.53M</t>
  </si>
  <si>
    <t>7.33M</t>
  </si>
  <si>
    <t>6.93M</t>
  </si>
  <si>
    <t>4.28M</t>
  </si>
  <si>
    <t>7.38M</t>
  </si>
  <si>
    <t>15.52M</t>
  </si>
  <si>
    <t>9.87M</t>
  </si>
  <si>
    <t>4.83M</t>
  </si>
  <si>
    <t>9.20M</t>
  </si>
  <si>
    <t>1.84M</t>
  </si>
  <si>
    <t>3.43M</t>
  </si>
  <si>
    <t>4.48M</t>
  </si>
  <si>
    <t>3.60M</t>
  </si>
  <si>
    <t>3.00M</t>
  </si>
  <si>
    <t>1.82M</t>
  </si>
  <si>
    <t>6.84M</t>
  </si>
  <si>
    <t>10.02M</t>
  </si>
  <si>
    <t>4.98M</t>
  </si>
  <si>
    <t>6.20M</t>
  </si>
  <si>
    <t>2.26M</t>
  </si>
  <si>
    <t>3.40M</t>
  </si>
  <si>
    <t>3.44M</t>
  </si>
  <si>
    <t>4.69M</t>
  </si>
  <si>
    <t>5.70M</t>
  </si>
  <si>
    <t>9.81M</t>
  </si>
  <si>
    <t>4.89M</t>
  </si>
  <si>
    <t>7.64M</t>
  </si>
  <si>
    <t>8.92M</t>
  </si>
  <si>
    <t>35.20M</t>
  </si>
  <si>
    <t>5.31M</t>
  </si>
  <si>
    <t>3.27M</t>
  </si>
  <si>
    <t>8.17M</t>
  </si>
  <si>
    <t>4.34M</t>
  </si>
  <si>
    <t>7.40M</t>
  </si>
  <si>
    <t>5.15M</t>
  </si>
  <si>
    <t>2.98M</t>
  </si>
  <si>
    <t>2.34M</t>
  </si>
  <si>
    <t>2.63M</t>
  </si>
  <si>
    <t>7.82M</t>
  </si>
  <si>
    <t>3.02M</t>
  </si>
  <si>
    <t>4.35M</t>
  </si>
  <si>
    <t>5.12M</t>
  </si>
  <si>
    <t>3.89M</t>
  </si>
  <si>
    <t>6.52M</t>
  </si>
  <si>
    <t>8.43M</t>
  </si>
  <si>
    <t>3.23M</t>
  </si>
  <si>
    <t>6.96M</t>
  </si>
  <si>
    <t>2.97M</t>
  </si>
  <si>
    <t>5.63M</t>
  </si>
  <si>
    <t>6.81M</t>
  </si>
  <si>
    <t>5.19M</t>
  </si>
  <si>
    <t>2.72M</t>
  </si>
  <si>
    <t>7.16M</t>
  </si>
  <si>
    <t>8.96M</t>
  </si>
  <si>
    <t>6.40M</t>
  </si>
  <si>
    <t>3.72M</t>
  </si>
  <si>
    <t>7.21M</t>
  </si>
  <si>
    <t>13.58M</t>
  </si>
  <si>
    <t>11.61M</t>
  </si>
  <si>
    <t>9.48M</t>
  </si>
  <si>
    <t>9.82M</t>
  </si>
  <si>
    <t>5.49M</t>
  </si>
  <si>
    <t>4.94M</t>
  </si>
  <si>
    <t>7.77M</t>
  </si>
  <si>
    <t>6.49M</t>
  </si>
  <si>
    <t>10.40M</t>
  </si>
  <si>
    <t>21.70M</t>
  </si>
  <si>
    <t>7.67M</t>
  </si>
  <si>
    <t>7.68M</t>
  </si>
  <si>
    <t>6.21M</t>
  </si>
  <si>
    <t>6.75M</t>
  </si>
  <si>
    <t>7.58M</t>
  </si>
  <si>
    <t>7.62M</t>
  </si>
  <si>
    <t>8.07M</t>
  </si>
  <si>
    <t>15.75M</t>
  </si>
  <si>
    <t>10.65M</t>
  </si>
  <si>
    <t>10.54M</t>
  </si>
  <si>
    <t>13.68M</t>
  </si>
  <si>
    <t>19.87M</t>
  </si>
  <si>
    <t>9.64M</t>
  </si>
  <si>
    <t>18.00M</t>
  </si>
  <si>
    <t>9.93M</t>
  </si>
  <si>
    <t>16.44M</t>
  </si>
  <si>
    <t>19.91M</t>
  </si>
  <si>
    <t>16.80M</t>
  </si>
  <si>
    <t>14.64M</t>
  </si>
  <si>
    <t>11.44M</t>
  </si>
  <si>
    <t>16.43M</t>
  </si>
  <si>
    <t>28.91M</t>
  </si>
  <si>
    <t>36.07M</t>
  </si>
  <si>
    <t>51.67M</t>
  </si>
  <si>
    <t>16.39M</t>
  </si>
  <si>
    <t>12.81M</t>
  </si>
  <si>
    <t>12.35M</t>
  </si>
  <si>
    <t>27.62M</t>
  </si>
  <si>
    <t>13.25M</t>
  </si>
  <si>
    <t>13.73M</t>
  </si>
  <si>
    <t>20.70M</t>
  </si>
  <si>
    <t>12.76M</t>
  </si>
  <si>
    <t>11.64M</t>
  </si>
  <si>
    <t>7.56M</t>
  </si>
  <si>
    <t>6.37M</t>
  </si>
  <si>
    <t>5.83M</t>
  </si>
  <si>
    <t>1.98M</t>
  </si>
  <si>
    <t>7.15M</t>
  </si>
  <si>
    <t>7.74M</t>
  </si>
  <si>
    <t>15.08M</t>
  </si>
  <si>
    <t>15.94M</t>
  </si>
  <si>
    <t>8.19M</t>
  </si>
  <si>
    <t>25.00M</t>
  </si>
  <si>
    <t>9.11M</t>
  </si>
  <si>
    <t>19.30M</t>
  </si>
  <si>
    <t>30.85M</t>
  </si>
  <si>
    <t>11.32M</t>
  </si>
  <si>
    <t>10.32M</t>
  </si>
  <si>
    <t>8.59M</t>
  </si>
  <si>
    <t>12.48M</t>
  </si>
  <si>
    <t>14.31M</t>
  </si>
  <si>
    <t>5.74M</t>
  </si>
  <si>
    <t>15.31M</t>
  </si>
  <si>
    <t>31.85M</t>
  </si>
  <si>
    <t>40.11M</t>
  </si>
  <si>
    <t>24.21M</t>
  </si>
  <si>
    <t>27.61M</t>
  </si>
  <si>
    <t>11.97M</t>
  </si>
  <si>
    <t>5.38M</t>
  </si>
  <si>
    <t>14.46M</t>
  </si>
  <si>
    <t>5.37M</t>
  </si>
  <si>
    <t>9.96M</t>
  </si>
  <si>
    <t>13.27M</t>
  </si>
  <si>
    <t>8.55M</t>
  </si>
  <si>
    <t>24.76M</t>
  </si>
  <si>
    <t>22.64M</t>
  </si>
  <si>
    <t>20.76M</t>
  </si>
  <si>
    <t>12.47M</t>
  </si>
  <si>
    <t>8.02M</t>
  </si>
  <si>
    <t>3.05M</t>
  </si>
  <si>
    <t>4.18M</t>
  </si>
  <si>
    <t>5.60M</t>
  </si>
  <si>
    <t>5.87M</t>
  </si>
  <si>
    <t>12.03M</t>
  </si>
  <si>
    <t>16.72M</t>
  </si>
  <si>
    <t>947.26K</t>
  </si>
  <si>
    <t>3.61M</t>
  </si>
  <si>
    <t>6.44M</t>
  </si>
  <si>
    <t>9.56M</t>
  </si>
  <si>
    <t>2.20M</t>
  </si>
  <si>
    <t>673.41K</t>
  </si>
  <si>
    <t>896.23K</t>
  </si>
  <si>
    <t>2.81M</t>
  </si>
  <si>
    <t>1.92M</t>
  </si>
  <si>
    <t>2.32M</t>
  </si>
  <si>
    <t>698.60K</t>
  </si>
  <si>
    <t>2.39M</t>
  </si>
  <si>
    <t>1.60M</t>
  </si>
  <si>
    <t>1.63M</t>
  </si>
  <si>
    <t>603.51K</t>
  </si>
  <si>
    <t>1.30M</t>
  </si>
  <si>
    <t>440.90K</t>
  </si>
  <si>
    <t>1.28M</t>
  </si>
  <si>
    <t>5.30M</t>
  </si>
  <si>
    <t>572.40K</t>
  </si>
  <si>
    <t>2.16M</t>
  </si>
  <si>
    <t>5.54M</t>
  </si>
  <si>
    <t>2.54M</t>
  </si>
  <si>
    <t>5.36M</t>
  </si>
  <si>
    <t>2.92M</t>
  </si>
  <si>
    <t>2.46M</t>
  </si>
  <si>
    <t>2.08M</t>
  </si>
  <si>
    <t>2.75M</t>
  </si>
  <si>
    <t>1.70M</t>
  </si>
  <si>
    <t>1.81M</t>
  </si>
  <si>
    <t>3.28M</t>
  </si>
  <si>
    <t>2.24M</t>
  </si>
  <si>
    <t>742.68K</t>
  </si>
  <si>
    <t>1.79M</t>
  </si>
  <si>
    <t>667.11K</t>
  </si>
  <si>
    <t>421.20K</t>
  </si>
  <si>
    <t>2.25M</t>
  </si>
  <si>
    <t>2.61M</t>
  </si>
  <si>
    <t>5.76M</t>
  </si>
  <si>
    <t>4.99M</t>
  </si>
  <si>
    <t>7.37M</t>
  </si>
  <si>
    <t>17.39M</t>
  </si>
  <si>
    <t>13.04M</t>
  </si>
  <si>
    <t>8.44M</t>
  </si>
  <si>
    <t>8.54M</t>
  </si>
  <si>
    <t>2.58M</t>
  </si>
  <si>
    <t>5.78M</t>
  </si>
  <si>
    <t>4.65M</t>
  </si>
  <si>
    <t>1.36M</t>
  </si>
  <si>
    <t>7.10M</t>
  </si>
  <si>
    <t>2.50M</t>
  </si>
  <si>
    <t>1.24M</t>
  </si>
  <si>
    <t>4.43M</t>
  </si>
  <si>
    <t>1.45M</t>
  </si>
  <si>
    <t>4.07M</t>
  </si>
  <si>
    <t>8.73M</t>
  </si>
  <si>
    <t>5.08M</t>
  </si>
  <si>
    <t>2.44M</t>
  </si>
  <si>
    <t>2.40M</t>
  </si>
  <si>
    <t>3.65M</t>
  </si>
  <si>
    <t>8.53M</t>
  </si>
  <si>
    <t>2.87M</t>
  </si>
  <si>
    <t>5.71M</t>
  </si>
  <si>
    <t>13.36M</t>
  </si>
  <si>
    <t>6.58M</t>
  </si>
  <si>
    <t>8.16M</t>
  </si>
  <si>
    <t>8.20M</t>
  </si>
  <si>
    <t>18.03M</t>
  </si>
  <si>
    <t>15.65M</t>
  </si>
  <si>
    <t>7.60M</t>
  </si>
  <si>
    <t>9.61M</t>
  </si>
  <si>
    <t>10.08M</t>
  </si>
  <si>
    <t>14.56M</t>
  </si>
  <si>
    <t>12.70M</t>
  </si>
  <si>
    <t>2.69M</t>
  </si>
  <si>
    <t>5.02M</t>
  </si>
  <si>
    <t>5.73M</t>
  </si>
  <si>
    <t>1.94M</t>
  </si>
  <si>
    <t>1.65M</t>
  </si>
  <si>
    <t>1.22M</t>
  </si>
  <si>
    <t>16.38M</t>
  </si>
  <si>
    <t>9.94M</t>
  </si>
  <si>
    <t>10.33M</t>
  </si>
  <si>
    <t>2.19M</t>
  </si>
  <si>
    <t>989.26K</t>
  </si>
  <si>
    <t>1.86M</t>
  </si>
  <si>
    <t>2.17M</t>
  </si>
  <si>
    <t>30.08M</t>
  </si>
  <si>
    <t>1.66M</t>
  </si>
  <si>
    <t>611.95K</t>
  </si>
  <si>
    <t>420.89K</t>
  </si>
  <si>
    <t>1.67M</t>
  </si>
  <si>
    <t>352.28K</t>
  </si>
  <si>
    <t>503.20K</t>
  </si>
  <si>
    <t>955.24K</t>
  </si>
  <si>
    <t>363.34K</t>
  </si>
  <si>
    <t>758.20K</t>
  </si>
  <si>
    <t>888.18K</t>
  </si>
  <si>
    <t>93.31K</t>
  </si>
  <si>
    <t>350.76K</t>
  </si>
  <si>
    <t>1.99M</t>
  </si>
  <si>
    <t>1.21M</t>
  </si>
  <si>
    <t>998.88K</t>
  </si>
  <si>
    <t>907.54K</t>
  </si>
  <si>
    <t>784.68K</t>
  </si>
  <si>
    <t>375.51K</t>
  </si>
  <si>
    <t>156.37K</t>
  </si>
  <si>
    <t>176.54K</t>
  </si>
  <si>
    <t>244.23K</t>
  </si>
  <si>
    <t>690.68K</t>
  </si>
  <si>
    <t>364.15K</t>
  </si>
  <si>
    <t>218.80K</t>
  </si>
  <si>
    <t>571.54K</t>
  </si>
  <si>
    <t>865.96K</t>
  </si>
  <si>
    <t>1.57M</t>
  </si>
  <si>
    <t>985.69K</t>
  </si>
  <si>
    <t>265.03K</t>
  </si>
  <si>
    <t>856.63K</t>
  </si>
  <si>
    <t>2.21M</t>
  </si>
  <si>
    <t>867.02K</t>
  </si>
  <si>
    <t>635.29K</t>
  </si>
  <si>
    <t>499.88K</t>
  </si>
  <si>
    <t>675.29K</t>
  </si>
  <si>
    <t>639.42K</t>
  </si>
  <si>
    <t>791.67K</t>
  </si>
  <si>
    <t>3.12M</t>
  </si>
  <si>
    <t>212.92K</t>
  </si>
  <si>
    <t>1.27M</t>
  </si>
  <si>
    <t>1.75M</t>
  </si>
  <si>
    <t>374.44K</t>
  </si>
  <si>
    <t>821.09K</t>
  </si>
  <si>
    <t>660.47K</t>
  </si>
  <si>
    <t>710.00K</t>
  </si>
  <si>
    <t>627.25K</t>
  </si>
  <si>
    <t>270.61K</t>
  </si>
  <si>
    <t>423.20K</t>
  </si>
  <si>
    <t>777.36K</t>
  </si>
  <si>
    <t>531.86K</t>
  </si>
  <si>
    <t>809.26K</t>
  </si>
  <si>
    <t>627.60K</t>
  </si>
  <si>
    <t>899.17K</t>
  </si>
  <si>
    <t>407.40K</t>
  </si>
  <si>
    <t>1.38M</t>
  </si>
  <si>
    <t>903.52K</t>
  </si>
  <si>
    <t>18.73K</t>
  </si>
  <si>
    <t>306.21K</t>
  </si>
  <si>
    <t>659.14K</t>
  </si>
  <si>
    <t>741.43K</t>
  </si>
  <si>
    <t>1.23M</t>
  </si>
  <si>
    <t>752.23K</t>
  </si>
  <si>
    <t>524.21K</t>
  </si>
  <si>
    <t>2.41M</t>
  </si>
  <si>
    <t>32.66K</t>
  </si>
  <si>
    <t>1.39M</t>
  </si>
  <si>
    <t>218.15K</t>
  </si>
  <si>
    <t>294.93K</t>
  </si>
  <si>
    <t>908.55K</t>
  </si>
  <si>
    <t>414.02K</t>
  </si>
  <si>
    <t>645.25K</t>
  </si>
  <si>
    <t>693.44K</t>
  </si>
  <si>
    <t>389.14K</t>
  </si>
  <si>
    <t>986.74K</t>
  </si>
  <si>
    <t>955.80K</t>
  </si>
  <si>
    <t>408.07K</t>
  </si>
  <si>
    <t>981.04K</t>
  </si>
  <si>
    <t>2.14M</t>
  </si>
  <si>
    <t>809.99K</t>
  </si>
  <si>
    <t>906.01K</t>
  </si>
  <si>
    <t>507.51K</t>
  </si>
  <si>
    <t>5.91M</t>
  </si>
  <si>
    <t>3.55M</t>
  </si>
  <si>
    <t>1.93M</t>
  </si>
  <si>
    <t>2.13M</t>
  </si>
  <si>
    <t>777.45K</t>
  </si>
  <si>
    <t>710.35K</t>
  </si>
  <si>
    <t>985.04K</t>
  </si>
  <si>
    <t>1.68M</t>
  </si>
  <si>
    <t>784.13K</t>
  </si>
  <si>
    <t>789.69K</t>
  </si>
  <si>
    <t>831.05K</t>
  </si>
  <si>
    <t>2.91M</t>
  </si>
  <si>
    <t>841.57K</t>
  </si>
  <si>
    <t>457.11K</t>
  </si>
  <si>
    <t>952.66K</t>
  </si>
  <si>
    <t>973.60K</t>
  </si>
  <si>
    <t>1.71M</t>
  </si>
  <si>
    <t>655.74K</t>
  </si>
  <si>
    <t>368.23K</t>
  </si>
  <si>
    <t>774.22K</t>
  </si>
  <si>
    <t>635.94K</t>
  </si>
  <si>
    <t>729.32K</t>
  </si>
  <si>
    <t>971.53K</t>
  </si>
  <si>
    <t>1.90M</t>
  </si>
  <si>
    <t>2.77M</t>
  </si>
  <si>
    <t>4.50M</t>
  </si>
  <si>
    <t>2.03M</t>
  </si>
  <si>
    <t>815.31K</t>
  </si>
  <si>
    <t>4.56M</t>
  </si>
  <si>
    <t>2.93M</t>
  </si>
  <si>
    <t>2.42M</t>
  </si>
  <si>
    <t>4.86M</t>
  </si>
  <si>
    <t>3.01M</t>
  </si>
  <si>
    <t>7.88M</t>
  </si>
  <si>
    <t>3.98M</t>
  </si>
  <si>
    <t>10.72M</t>
  </si>
  <si>
    <t>11.83M</t>
  </si>
  <si>
    <t>6.15M</t>
  </si>
  <si>
    <t>14.38M</t>
  </si>
  <si>
    <t>6.18M</t>
  </si>
  <si>
    <t>5.22M</t>
  </si>
  <si>
    <t>4.90M</t>
  </si>
  <si>
    <t>4.77M</t>
  </si>
  <si>
    <t>4.81M</t>
  </si>
  <si>
    <t>4.13M</t>
  </si>
  <si>
    <t>3.13M</t>
  </si>
  <si>
    <t>11.23M</t>
  </si>
  <si>
    <t>8.32M</t>
  </si>
  <si>
    <t>5.82M</t>
  </si>
  <si>
    <t>773.77K</t>
  </si>
  <si>
    <t>915.82K</t>
  </si>
  <si>
    <t>973.14K</t>
  </si>
  <si>
    <t>5.00M</t>
  </si>
  <si>
    <t>3.45M</t>
  </si>
  <si>
    <t>3.85M</t>
  </si>
  <si>
    <t>884.80K</t>
  </si>
  <si>
    <t>896.91K</t>
  </si>
  <si>
    <t>983.31K</t>
  </si>
  <si>
    <t>488.26K</t>
  </si>
  <si>
    <t>631.93K</t>
  </si>
  <si>
    <t>970.82K</t>
  </si>
  <si>
    <t>457.32K</t>
  </si>
  <si>
    <t>1.47M</t>
  </si>
  <si>
    <t>531.30K</t>
  </si>
  <si>
    <t>462.45K</t>
  </si>
  <si>
    <t>504.13K</t>
  </si>
  <si>
    <t>272.51K</t>
  </si>
  <si>
    <t>634.30K</t>
  </si>
  <si>
    <t>317.83K</t>
  </si>
  <si>
    <t>673.37K</t>
  </si>
  <si>
    <t>989.23K</t>
  </si>
  <si>
    <t>868.08K</t>
  </si>
  <si>
    <t>743.66K</t>
  </si>
  <si>
    <t>675.88K</t>
  </si>
  <si>
    <t>819.44K</t>
  </si>
  <si>
    <t>556.04K</t>
  </si>
  <si>
    <t>959.65K</t>
  </si>
  <si>
    <t>905.09K</t>
  </si>
  <si>
    <t>845.99K</t>
  </si>
  <si>
    <t>747.89K</t>
  </si>
  <si>
    <t>376.92K</t>
  </si>
  <si>
    <t>826.58K</t>
  </si>
  <si>
    <t>656.30K</t>
  </si>
  <si>
    <t>906.48K</t>
  </si>
  <si>
    <t>554.42K</t>
  </si>
  <si>
    <t>367.21K</t>
  </si>
  <si>
    <t>982.14K</t>
  </si>
  <si>
    <t>666.03K</t>
  </si>
  <si>
    <t>511.25K</t>
  </si>
  <si>
    <t>568.02K</t>
  </si>
  <si>
    <t>442.52K</t>
  </si>
  <si>
    <t>722.57K</t>
  </si>
  <si>
    <t>910.26K</t>
  </si>
  <si>
    <t>984.54K</t>
  </si>
  <si>
    <t>975.74K</t>
  </si>
  <si>
    <t>864.73K</t>
  </si>
  <si>
    <t>883.34K</t>
  </si>
  <si>
    <t>848.30K</t>
  </si>
  <si>
    <t>707.42K</t>
  </si>
  <si>
    <t>558.11K</t>
  </si>
  <si>
    <t>778.54K</t>
  </si>
  <si>
    <t>947.81K</t>
  </si>
  <si>
    <t>753.34K</t>
  </si>
  <si>
    <t>888.14K</t>
  </si>
  <si>
    <t>941.22K</t>
  </si>
  <si>
    <t>986.00K</t>
  </si>
  <si>
    <t>299.82K</t>
  </si>
  <si>
    <t>793.12K</t>
  </si>
  <si>
    <t>297.07K</t>
  </si>
  <si>
    <t>608.22K</t>
  </si>
  <si>
    <t>667.52K</t>
  </si>
  <si>
    <t>471.48K</t>
  </si>
  <si>
    <t>649.94K</t>
  </si>
  <si>
    <t>405.02K</t>
  </si>
  <si>
    <t>785.28K</t>
  </si>
  <si>
    <t>756.34K</t>
  </si>
  <si>
    <t>549.13K</t>
  </si>
  <si>
    <t>604.55K</t>
  </si>
  <si>
    <t>746.24K</t>
  </si>
  <si>
    <t>490.86K</t>
  </si>
  <si>
    <t>781.49K</t>
  </si>
  <si>
    <t>638.66K</t>
  </si>
  <si>
    <t>774.82K</t>
  </si>
  <si>
    <t>900.37K</t>
  </si>
  <si>
    <t>609.39K</t>
  </si>
  <si>
    <t>443.86K</t>
  </si>
  <si>
    <t>450.60K</t>
  </si>
  <si>
    <t>280.34K</t>
  </si>
  <si>
    <t>215.58K</t>
  </si>
  <si>
    <t>484.44K</t>
  </si>
  <si>
    <t>396.39K</t>
  </si>
  <si>
    <t>215.74K</t>
  </si>
  <si>
    <t>118.21K</t>
  </si>
  <si>
    <t>254.25K</t>
  </si>
  <si>
    <t>199.40K</t>
  </si>
  <si>
    <t>318.87K</t>
  </si>
  <si>
    <t>313.75K</t>
  </si>
  <si>
    <t>603.09K</t>
  </si>
  <si>
    <t>309.44K</t>
  </si>
  <si>
    <t>868.09K</t>
  </si>
  <si>
    <t>704.93K</t>
  </si>
  <si>
    <t>951.05K</t>
  </si>
  <si>
    <t>494.99K</t>
  </si>
  <si>
    <t>2.02M</t>
  </si>
  <si>
    <t>806.77K</t>
  </si>
  <si>
    <t>922.34K</t>
  </si>
  <si>
    <t>845.13K</t>
  </si>
  <si>
    <t>531.50K</t>
  </si>
  <si>
    <t>729.91K</t>
  </si>
  <si>
    <t>381.38K</t>
  </si>
  <si>
    <t>900.68K</t>
  </si>
  <si>
    <t>671.21K</t>
  </si>
  <si>
    <t>713.50K</t>
  </si>
  <si>
    <t>410.03K</t>
  </si>
  <si>
    <t>656.84K</t>
  </si>
  <si>
    <t>584.48K</t>
  </si>
  <si>
    <t>997.74K</t>
  </si>
  <si>
    <t>504.89K</t>
  </si>
  <si>
    <t>497.44K</t>
  </si>
  <si>
    <t>886.65K</t>
  </si>
  <si>
    <t>587.17K</t>
  </si>
  <si>
    <t>862.75K</t>
  </si>
  <si>
    <t>456.30K</t>
  </si>
  <si>
    <t>631.28K</t>
  </si>
  <si>
    <t>284.09K</t>
  </si>
  <si>
    <t>497.25K</t>
  </si>
  <si>
    <t>523.02K</t>
  </si>
  <si>
    <t>872.84K</t>
  </si>
  <si>
    <t>574.38K</t>
  </si>
  <si>
    <t>345.22K</t>
  </si>
  <si>
    <t>694.81K</t>
  </si>
  <si>
    <t>823.34K</t>
  </si>
  <si>
    <t>920.95K</t>
  </si>
  <si>
    <t>988.75K</t>
  </si>
  <si>
    <t>232.80K</t>
  </si>
  <si>
    <t>309.97K</t>
  </si>
  <si>
    <t>608.89K</t>
  </si>
  <si>
    <t>553.52K</t>
  </si>
  <si>
    <t>647.89K</t>
  </si>
  <si>
    <t>394.42K</t>
  </si>
  <si>
    <t>498.71K</t>
  </si>
  <si>
    <t>644.01K</t>
  </si>
  <si>
    <t>344.15K</t>
  </si>
  <si>
    <t>551.05K</t>
  </si>
  <si>
    <t>734.98K</t>
  </si>
  <si>
    <t>283.24K</t>
  </si>
  <si>
    <t>500.18K</t>
  </si>
  <si>
    <t>755.48K</t>
  </si>
  <si>
    <t>355.75K</t>
  </si>
  <si>
    <t>136.28K</t>
  </si>
  <si>
    <t>194.49K</t>
  </si>
  <si>
    <t>294.65K</t>
  </si>
  <si>
    <t>149.83K</t>
  </si>
  <si>
    <t>308.66K</t>
  </si>
  <si>
    <t>536.47K</t>
  </si>
  <si>
    <t>390.17K</t>
  </si>
  <si>
    <t>432.60K</t>
  </si>
  <si>
    <t>485.62K</t>
  </si>
  <si>
    <t>197.30K</t>
  </si>
  <si>
    <t>292.68K</t>
  </si>
  <si>
    <t>229.01K</t>
  </si>
  <si>
    <t>260.08K</t>
  </si>
  <si>
    <t>269.60K</t>
  </si>
  <si>
    <t>332.98K</t>
  </si>
  <si>
    <t>139.63K</t>
  </si>
  <si>
    <t>121.69K</t>
  </si>
  <si>
    <t>203.33K</t>
  </si>
  <si>
    <t>178.30K</t>
  </si>
  <si>
    <t>316.04K</t>
  </si>
  <si>
    <t>311.73K</t>
  </si>
  <si>
    <t>451.24K</t>
  </si>
  <si>
    <t>259.80K</t>
  </si>
  <si>
    <t>293.18K</t>
  </si>
  <si>
    <t>258.25K</t>
  </si>
  <si>
    <t>205.32K</t>
  </si>
  <si>
    <t>182.73K</t>
  </si>
  <si>
    <t>387.87K</t>
  </si>
  <si>
    <t>206.72K</t>
  </si>
  <si>
    <t>309.60K</t>
  </si>
  <si>
    <t>129.30K</t>
  </si>
  <si>
    <t>200.80K</t>
  </si>
  <si>
    <t>234.10K</t>
  </si>
  <si>
    <t>24.74K</t>
  </si>
  <si>
    <t>23.83K</t>
  </si>
  <si>
    <t>53.56K</t>
  </si>
  <si>
    <t>88.55K</t>
  </si>
  <si>
    <t>82.51K</t>
  </si>
  <si>
    <t>29.36K</t>
  </si>
  <si>
    <t>34.44K</t>
  </si>
  <si>
    <t>309.21K</t>
  </si>
  <si>
    <t>253.82K</t>
  </si>
  <si>
    <t>462.52K</t>
  </si>
  <si>
    <t>69.67K</t>
  </si>
  <si>
    <t>59.90K</t>
  </si>
  <si>
    <t>56.41K</t>
  </si>
  <si>
    <t>196.71K</t>
  </si>
  <si>
    <t>198.89K</t>
  </si>
  <si>
    <t>76.23K</t>
  </si>
  <si>
    <t>34.20K</t>
  </si>
  <si>
    <t>74.28K</t>
  </si>
  <si>
    <t>75.78K</t>
  </si>
  <si>
    <t>47.58K</t>
  </si>
  <si>
    <t>52.90K</t>
  </si>
  <si>
    <t>100.97K</t>
  </si>
  <si>
    <t>79.09K</t>
  </si>
  <si>
    <t>76.41K</t>
  </si>
  <si>
    <t>118.03K</t>
  </si>
  <si>
    <t>61.12K</t>
  </si>
  <si>
    <t>76.29K</t>
  </si>
  <si>
    <t>39.25K</t>
  </si>
  <si>
    <t>38.75K</t>
  </si>
  <si>
    <t>14.92K</t>
  </si>
  <si>
    <t>71.65K</t>
  </si>
  <si>
    <t>613.26K</t>
  </si>
  <si>
    <t>351.05K</t>
  </si>
  <si>
    <t>303.51K</t>
  </si>
  <si>
    <t>226.12K</t>
  </si>
  <si>
    <t>111.11K</t>
  </si>
  <si>
    <t>129.23K</t>
  </si>
  <si>
    <t>191.84K</t>
  </si>
  <si>
    <t>233.37K</t>
  </si>
  <si>
    <t>301.18K</t>
  </si>
  <si>
    <t>504.96K</t>
  </si>
  <si>
    <t>335.52K</t>
  </si>
  <si>
    <t>168.85K</t>
  </si>
  <si>
    <t>277.11K</t>
  </si>
  <si>
    <t>371.70K</t>
  </si>
  <si>
    <t>350.53K</t>
  </si>
  <si>
    <t>233.05K</t>
  </si>
  <si>
    <t>273.45K</t>
  </si>
  <si>
    <t>395.30K</t>
  </si>
  <si>
    <t>215.12K</t>
  </si>
  <si>
    <t>220.78K</t>
  </si>
  <si>
    <t>273.17K</t>
  </si>
  <si>
    <t>329.79K</t>
  </si>
  <si>
    <t>218.14K</t>
  </si>
  <si>
    <t>212.39K</t>
  </si>
  <si>
    <t>290.78K</t>
  </si>
  <si>
    <t>214.01K</t>
  </si>
  <si>
    <t>144.60K</t>
  </si>
  <si>
    <t>290.67K</t>
  </si>
  <si>
    <t>294.59K</t>
  </si>
  <si>
    <t>219.23K</t>
  </si>
  <si>
    <t>173.18K</t>
  </si>
  <si>
    <t>217.15K</t>
  </si>
  <si>
    <t>141.99K</t>
  </si>
  <si>
    <t>150.45K</t>
  </si>
  <si>
    <t>387.75K</t>
  </si>
  <si>
    <t>185.80K</t>
  </si>
  <si>
    <t>458.35K</t>
  </si>
  <si>
    <t>233.58K</t>
  </si>
  <si>
    <t>277.10K</t>
  </si>
  <si>
    <t>216.20K</t>
  </si>
  <si>
    <t>103.53K</t>
  </si>
  <si>
    <t>177.62K</t>
  </si>
  <si>
    <t>295.43K</t>
  </si>
  <si>
    <t>322.04K</t>
  </si>
  <si>
    <t>305.84K</t>
  </si>
  <si>
    <t>222.47K</t>
  </si>
  <si>
    <t>356.14K</t>
  </si>
  <si>
    <t>440.34K</t>
  </si>
  <si>
    <t>396.08K</t>
  </si>
  <si>
    <t>363.14K</t>
  </si>
  <si>
    <t>449.93K</t>
  </si>
  <si>
    <t>242.95K</t>
  </si>
  <si>
    <t>151.82K</t>
  </si>
  <si>
    <t>203.92K</t>
  </si>
  <si>
    <t>184.69K</t>
  </si>
  <si>
    <t>242.78K</t>
  </si>
  <si>
    <t>238.17K</t>
  </si>
  <si>
    <t>294.21K</t>
  </si>
  <si>
    <t>309.25K</t>
  </si>
  <si>
    <t>216.43K</t>
  </si>
  <si>
    <t>130.50K</t>
  </si>
  <si>
    <t>204.06K</t>
  </si>
  <si>
    <t>305.93K</t>
  </si>
  <si>
    <t>345.20K</t>
  </si>
  <si>
    <t>495.24K</t>
  </si>
  <si>
    <t>2.38M</t>
  </si>
  <si>
    <t>405.84K</t>
  </si>
  <si>
    <t>252.83K</t>
  </si>
  <si>
    <t>292.82K</t>
  </si>
  <si>
    <t>286.12K</t>
  </si>
  <si>
    <t>198.71K</t>
  </si>
  <si>
    <t>168.34K</t>
  </si>
  <si>
    <t>218.69K</t>
  </si>
  <si>
    <t>94.24K</t>
  </si>
  <si>
    <t>188.83K</t>
  </si>
  <si>
    <t>159.27K</t>
  </si>
  <si>
    <t>295.22K</t>
  </si>
  <si>
    <t>163.39K</t>
  </si>
  <si>
    <t>221.76K</t>
  </si>
  <si>
    <t>220.56K</t>
  </si>
  <si>
    <t>251.20K</t>
  </si>
  <si>
    <t>149.82K</t>
  </si>
  <si>
    <t>347.85K</t>
  </si>
  <si>
    <t>159.76K</t>
  </si>
  <si>
    <t>202.92K</t>
  </si>
  <si>
    <t>357.42K</t>
  </si>
  <si>
    <t>344.35K</t>
  </si>
  <si>
    <t>153.47K</t>
  </si>
  <si>
    <t>167.40K</t>
  </si>
  <si>
    <t>214.53K</t>
  </si>
  <si>
    <t>271.84K</t>
  </si>
  <si>
    <t>211.73K</t>
  </si>
  <si>
    <t>209.10K</t>
  </si>
  <si>
    <t>605.85K</t>
  </si>
  <si>
    <t>287.64K</t>
  </si>
  <si>
    <t>231.88K</t>
  </si>
  <si>
    <t>530.57K</t>
  </si>
  <si>
    <t>297.23K</t>
  </si>
  <si>
    <t>149.13K</t>
  </si>
  <si>
    <t>174.10K</t>
  </si>
  <si>
    <t>103.76K</t>
  </si>
  <si>
    <t>218.34K</t>
  </si>
  <si>
    <t>206.49K</t>
  </si>
  <si>
    <t>163.03K</t>
  </si>
  <si>
    <t>185.31K</t>
  </si>
  <si>
    <t>379.14K</t>
  </si>
  <si>
    <t>146.68K</t>
  </si>
  <si>
    <t>104.60K</t>
  </si>
  <si>
    <t>199.63K</t>
  </si>
  <si>
    <t>306.10K</t>
  </si>
  <si>
    <t>273.98K</t>
  </si>
  <si>
    <t>489.00K</t>
  </si>
  <si>
    <t>248.69K</t>
  </si>
  <si>
    <t>109.69K</t>
  </si>
  <si>
    <t>292.77K</t>
  </si>
  <si>
    <t>333.13K</t>
  </si>
  <si>
    <t>484.69K</t>
  </si>
  <si>
    <t>680.14K</t>
  </si>
  <si>
    <t>726.91K</t>
  </si>
  <si>
    <t>180.03K</t>
  </si>
  <si>
    <t>226.79K</t>
  </si>
  <si>
    <t>625.43K</t>
  </si>
  <si>
    <t>714.32K</t>
  </si>
  <si>
    <t>775.12K</t>
  </si>
  <si>
    <t>684.53K</t>
  </si>
  <si>
    <t>204.28K</t>
  </si>
  <si>
    <t>161.02K</t>
  </si>
  <si>
    <t>175.98K</t>
  </si>
  <si>
    <t>233.89K</t>
  </si>
  <si>
    <t>219.96K</t>
  </si>
  <si>
    <t>294.76K</t>
  </si>
  <si>
    <t>237.52K</t>
  </si>
  <si>
    <t>126.92K</t>
  </si>
  <si>
    <t>125.95K</t>
  </si>
  <si>
    <t>261.90K</t>
  </si>
  <si>
    <t>646.40K</t>
  </si>
  <si>
    <t>424.15K</t>
  </si>
  <si>
    <t>483.68K</t>
  </si>
  <si>
    <t>172.31K</t>
  </si>
  <si>
    <t>421.22K</t>
  </si>
  <si>
    <t>417.81K</t>
  </si>
  <si>
    <t>470.57K</t>
  </si>
  <si>
    <t>413.16K</t>
  </si>
  <si>
    <t>199.93K</t>
  </si>
  <si>
    <t>219.29K</t>
  </si>
  <si>
    <t>307.59K</t>
  </si>
  <si>
    <t>485.18K</t>
  </si>
  <si>
    <t>309.13K</t>
  </si>
  <si>
    <t>300.02K</t>
  </si>
  <si>
    <t>288.74K</t>
  </si>
  <si>
    <t>188.12K</t>
  </si>
  <si>
    <t>208.69K</t>
  </si>
  <si>
    <t>355.70K</t>
  </si>
  <si>
    <t>376.32K</t>
  </si>
  <si>
    <t>709.21K</t>
  </si>
  <si>
    <t>818.08K</t>
  </si>
  <si>
    <t>348.95K</t>
  </si>
  <si>
    <t>267.83K</t>
  </si>
  <si>
    <t>279.67K</t>
  </si>
  <si>
    <t>313.08K</t>
  </si>
  <si>
    <t>475.43K</t>
  </si>
  <si>
    <t>707.11K</t>
  </si>
  <si>
    <t>601.60K</t>
  </si>
  <si>
    <t>550.27K</t>
  </si>
  <si>
    <t>286.16K</t>
  </si>
  <si>
    <t>251.08K</t>
  </si>
  <si>
    <t>580.02K</t>
  </si>
  <si>
    <t>667.50K</t>
  </si>
  <si>
    <t>686.21K</t>
  </si>
  <si>
    <t>653.50K</t>
  </si>
  <si>
    <t>733.20K</t>
  </si>
  <si>
    <t>628.33K</t>
  </si>
  <si>
    <t>850.79K</t>
  </si>
  <si>
    <t>612.35K</t>
  </si>
  <si>
    <t>503.86K</t>
  </si>
  <si>
    <t>275.59K</t>
  </si>
  <si>
    <t>236.59K</t>
  </si>
  <si>
    <t>685.17K</t>
  </si>
  <si>
    <t>968.77K</t>
  </si>
  <si>
    <t>736.62K</t>
  </si>
  <si>
    <t>754.09K</t>
  </si>
  <si>
    <t>333.98K</t>
  </si>
  <si>
    <t>535.11K</t>
  </si>
  <si>
    <t>543.46K</t>
  </si>
  <si>
    <t>566.34K</t>
  </si>
  <si>
    <t>625.10K</t>
  </si>
  <si>
    <t>874.48K</t>
  </si>
  <si>
    <t>465.77K</t>
  </si>
  <si>
    <t>634.68K</t>
  </si>
  <si>
    <t>992.52K</t>
  </si>
  <si>
    <t>2.57M</t>
  </si>
  <si>
    <t>1.97M</t>
  </si>
  <si>
    <t>867.20K</t>
  </si>
  <si>
    <t>851.04K</t>
  </si>
  <si>
    <t>599.60K</t>
  </si>
  <si>
    <t>595.45K</t>
  </si>
  <si>
    <t>932.13K</t>
  </si>
  <si>
    <t>653.45K</t>
  </si>
  <si>
    <t>451.45K</t>
  </si>
  <si>
    <t>990.06K</t>
  </si>
  <si>
    <t>840.10K</t>
  </si>
  <si>
    <t>503.35K</t>
  </si>
  <si>
    <t>639.39K</t>
  </si>
  <si>
    <t>458.37K</t>
  </si>
  <si>
    <t>452.83K</t>
  </si>
  <si>
    <t>586.06K</t>
  </si>
  <si>
    <t>283.16K</t>
  </si>
  <si>
    <t>326.70K</t>
  </si>
  <si>
    <t>750.87K</t>
  </si>
  <si>
    <t>944.54K</t>
  </si>
  <si>
    <t>362.21K</t>
  </si>
  <si>
    <t>265.76K</t>
  </si>
  <si>
    <t>495.71K</t>
  </si>
  <si>
    <t>509.04K</t>
  </si>
  <si>
    <t>314.38K</t>
  </si>
  <si>
    <t>381.47K</t>
  </si>
  <si>
    <t>464.44K</t>
  </si>
  <si>
    <t>393.66K</t>
  </si>
  <si>
    <t>450.35K</t>
  </si>
  <si>
    <t>420.26K</t>
  </si>
  <si>
    <t>295.98K</t>
  </si>
  <si>
    <t>725.63K</t>
  </si>
  <si>
    <t>813.89K</t>
  </si>
  <si>
    <t>947.32K</t>
  </si>
  <si>
    <t>716.82K</t>
  </si>
  <si>
    <t>366.63K</t>
  </si>
  <si>
    <t>331.21K</t>
  </si>
  <si>
    <t>861.03K</t>
  </si>
  <si>
    <t>933.48K</t>
  </si>
  <si>
    <t>980.65K</t>
  </si>
  <si>
    <t>405.33K</t>
  </si>
  <si>
    <t>445.06K</t>
  </si>
  <si>
    <t>504.95K</t>
  </si>
  <si>
    <t>921.53K</t>
  </si>
  <si>
    <t>953.52K</t>
  </si>
  <si>
    <t>628.46K</t>
  </si>
  <si>
    <t>677.55K</t>
  </si>
  <si>
    <t>571.00K</t>
  </si>
  <si>
    <t>477.85K</t>
  </si>
  <si>
    <t>583.96K</t>
  </si>
  <si>
    <t>414.92K</t>
  </si>
  <si>
    <t>987.24K</t>
  </si>
  <si>
    <t>892.28K</t>
  </si>
  <si>
    <t>474.54K</t>
  </si>
  <si>
    <t>456.32K</t>
  </si>
  <si>
    <t>672.51K</t>
  </si>
  <si>
    <t>834.25K</t>
  </si>
  <si>
    <t>2.06M</t>
  </si>
  <si>
    <t>442.96K</t>
  </si>
  <si>
    <t>856.78K</t>
  </si>
  <si>
    <t>780.76K</t>
  </si>
  <si>
    <t>807.42K</t>
  </si>
  <si>
    <t>873.94K</t>
  </si>
  <si>
    <t>874.43K</t>
  </si>
  <si>
    <t>602.39K</t>
  </si>
  <si>
    <t>463.45K</t>
  </si>
  <si>
    <t>431.53K</t>
  </si>
  <si>
    <t>366.36K</t>
  </si>
  <si>
    <t>423.80K</t>
  </si>
  <si>
    <t>552.68K</t>
  </si>
  <si>
    <t>841.60K</t>
  </si>
  <si>
    <t>442.65K</t>
  </si>
  <si>
    <t>317.79K</t>
  </si>
  <si>
    <t>623.61K</t>
  </si>
  <si>
    <t>729.59K</t>
  </si>
  <si>
    <t>392.99K</t>
  </si>
  <si>
    <t>497.98K</t>
  </si>
  <si>
    <t>776.22K</t>
  </si>
  <si>
    <t>936.47K</t>
  </si>
  <si>
    <t>976.30K</t>
  </si>
  <si>
    <t>656.51K</t>
  </si>
  <si>
    <t>761.82K</t>
  </si>
  <si>
    <t>837.13K</t>
  </si>
  <si>
    <t>513.26K</t>
  </si>
  <si>
    <t>896.21K</t>
  </si>
  <si>
    <t>870.25K</t>
  </si>
  <si>
    <t>631.92K</t>
  </si>
  <si>
    <t>400.42K</t>
  </si>
  <si>
    <t>513.43K</t>
  </si>
  <si>
    <t>855.20K</t>
  </si>
  <si>
    <t>592.52K</t>
  </si>
  <si>
    <t>477.45K</t>
  </si>
  <si>
    <t>412.06K</t>
  </si>
  <si>
    <t>277.32K</t>
  </si>
  <si>
    <t>360.35K</t>
  </si>
  <si>
    <t>637.80K</t>
  </si>
  <si>
    <t>864.75K</t>
  </si>
  <si>
    <t>299.88K</t>
  </si>
  <si>
    <t>268.38K</t>
  </si>
  <si>
    <t>355.28K</t>
  </si>
  <si>
    <t>281.51K</t>
  </si>
  <si>
    <t>268.39K</t>
  </si>
  <si>
    <t>385.04K</t>
  </si>
  <si>
    <t>791.11K</t>
  </si>
  <si>
    <t>373.51K</t>
  </si>
  <si>
    <t>145.74K</t>
  </si>
  <si>
    <t>339.61K</t>
  </si>
  <si>
    <t>372.65K</t>
  </si>
  <si>
    <t>413.46K</t>
  </si>
  <si>
    <t>593.77K</t>
  </si>
  <si>
    <t>231.46K</t>
  </si>
  <si>
    <t>129.45K</t>
  </si>
  <si>
    <t>261.99K</t>
  </si>
  <si>
    <t>263.71K</t>
  </si>
  <si>
    <t>334.58K</t>
  </si>
  <si>
    <t>303.08K</t>
  </si>
  <si>
    <t>580.04K</t>
  </si>
  <si>
    <t>420.80K</t>
  </si>
  <si>
    <t>181.72K</t>
  </si>
  <si>
    <t>377.76K</t>
  </si>
  <si>
    <t>401.79K</t>
  </si>
  <si>
    <t>416.66K</t>
  </si>
  <si>
    <t>278.85K</t>
  </si>
  <si>
    <t>189.72K</t>
  </si>
  <si>
    <t>120.47K</t>
  </si>
  <si>
    <t>242.74K</t>
  </si>
  <si>
    <t>422.87K</t>
  </si>
  <si>
    <t>380.15K</t>
  </si>
  <si>
    <t>355.33K</t>
  </si>
  <si>
    <t>610.23K</t>
  </si>
  <si>
    <t>336.71K</t>
  </si>
  <si>
    <t>293.31K</t>
  </si>
  <si>
    <t>317.44K</t>
  </si>
  <si>
    <t>362.54K</t>
  </si>
  <si>
    <t>309.62K</t>
  </si>
  <si>
    <t>534.62K</t>
  </si>
  <si>
    <t>590.56K</t>
  </si>
  <si>
    <t>287.17K</t>
  </si>
  <si>
    <t>97.33K</t>
  </si>
  <si>
    <t>242.28K</t>
  </si>
  <si>
    <t>253.37K</t>
  </si>
  <si>
    <t>308.24K</t>
  </si>
  <si>
    <t>249.61K</t>
  </si>
  <si>
    <t>313.83K</t>
  </si>
  <si>
    <t>172.57K</t>
  </si>
  <si>
    <t>212.81K</t>
  </si>
  <si>
    <t>475.08K</t>
  </si>
  <si>
    <t>465.26K</t>
  </si>
  <si>
    <t>313.38K</t>
  </si>
  <si>
    <t>691.52K</t>
  </si>
  <si>
    <t>318.23K</t>
  </si>
  <si>
    <t>191.66K</t>
  </si>
  <si>
    <t>150.04K</t>
  </si>
  <si>
    <t>394.29K</t>
  </si>
  <si>
    <t>381.06K</t>
  </si>
  <si>
    <t>662.95K</t>
  </si>
  <si>
    <t>897.16K</t>
  </si>
  <si>
    <t>801.42K</t>
  </si>
  <si>
    <t>194.55K</t>
  </si>
  <si>
    <t>330.47K</t>
  </si>
  <si>
    <t>692.77K</t>
  </si>
  <si>
    <t>436.00K</t>
  </si>
  <si>
    <t>409.00K</t>
  </si>
  <si>
    <t>204.83K</t>
  </si>
  <si>
    <t>135.86K</t>
  </si>
  <si>
    <t>117.72K</t>
  </si>
  <si>
    <t>296.24K</t>
  </si>
  <si>
    <t>267.63K</t>
  </si>
  <si>
    <t>387.51K</t>
  </si>
  <si>
    <t>310.96K</t>
  </si>
  <si>
    <t>282.60K</t>
  </si>
  <si>
    <t>179.81K</t>
  </si>
  <si>
    <t>280.68K</t>
  </si>
  <si>
    <t>311.31K</t>
  </si>
  <si>
    <t>652.40K</t>
  </si>
  <si>
    <t>832.08K</t>
  </si>
  <si>
    <t>339.76K</t>
  </si>
  <si>
    <t>260.86K</t>
  </si>
  <si>
    <t>104.85K</t>
  </si>
  <si>
    <t>237.92K</t>
  </si>
  <si>
    <t>319.42K</t>
  </si>
  <si>
    <t>328.86K</t>
  </si>
  <si>
    <t>316.03K</t>
  </si>
  <si>
    <t>478.39K</t>
  </si>
  <si>
    <t>189.81K</t>
  </si>
  <si>
    <t>306.09K</t>
  </si>
  <si>
    <t>464.08K</t>
  </si>
  <si>
    <t>460.83K</t>
  </si>
  <si>
    <t>957.48K</t>
  </si>
  <si>
    <t>811.67K</t>
  </si>
  <si>
    <t>443.13K</t>
  </si>
  <si>
    <t>393.00K</t>
  </si>
  <si>
    <t>613.17K</t>
  </si>
  <si>
    <t>677.47K</t>
  </si>
  <si>
    <t>242.91K</t>
  </si>
  <si>
    <t>269.16K</t>
  </si>
  <si>
    <t>451.07K</t>
  </si>
  <si>
    <t>702.32K</t>
  </si>
  <si>
    <t>541.97K</t>
  </si>
  <si>
    <t>510.14K</t>
  </si>
  <si>
    <t>893.57K</t>
  </si>
  <si>
    <t>615.55K</t>
  </si>
  <si>
    <t>743.30K</t>
  </si>
  <si>
    <t>877.06K</t>
  </si>
  <si>
    <t>364.98K</t>
  </si>
  <si>
    <t>668.63K</t>
  </si>
  <si>
    <t>374.61K</t>
  </si>
  <si>
    <t>551.40K</t>
  </si>
  <si>
    <t>544.58K</t>
  </si>
  <si>
    <t>830.76K</t>
  </si>
  <si>
    <t>667.76K</t>
  </si>
  <si>
    <t>667.12K</t>
  </si>
  <si>
    <t>443.84K</t>
  </si>
  <si>
    <t>373.87K</t>
  </si>
  <si>
    <t>511.26K</t>
  </si>
  <si>
    <t>596.48K</t>
  </si>
  <si>
    <t>645.96K</t>
  </si>
  <si>
    <t>430.82K</t>
  </si>
  <si>
    <t>536.35K</t>
  </si>
  <si>
    <t>616.61K</t>
  </si>
  <si>
    <t>742.08K</t>
  </si>
  <si>
    <t>192.73K</t>
  </si>
  <si>
    <t>162.09K</t>
  </si>
  <si>
    <t>309.77K</t>
  </si>
  <si>
    <t>263.13K</t>
  </si>
  <si>
    <t>448.98K</t>
  </si>
  <si>
    <t>299.81K</t>
  </si>
  <si>
    <t>474.21K</t>
  </si>
  <si>
    <t>266.78K</t>
  </si>
  <si>
    <t>150.06K</t>
  </si>
  <si>
    <t>409.72K</t>
  </si>
  <si>
    <t>295.39K</t>
  </si>
  <si>
    <t>302.10K</t>
  </si>
  <si>
    <t>234.96K</t>
  </si>
  <si>
    <t>231.13K</t>
  </si>
  <si>
    <t>149.16K</t>
  </si>
  <si>
    <t>110.11K</t>
  </si>
  <si>
    <t>198.26K</t>
  </si>
  <si>
    <t>245.41K</t>
  </si>
  <si>
    <t>229.04K</t>
  </si>
  <si>
    <t>190.08K</t>
  </si>
  <si>
    <t>208.51K</t>
  </si>
  <si>
    <t>199.43K</t>
  </si>
  <si>
    <t>161.15K</t>
  </si>
  <si>
    <t>339.08K</t>
  </si>
  <si>
    <t>305.12K</t>
  </si>
  <si>
    <t>374.69K</t>
  </si>
  <si>
    <t>272.70K</t>
  </si>
  <si>
    <t>398.34K</t>
  </si>
  <si>
    <t>214.88K</t>
  </si>
  <si>
    <t>288.80K</t>
  </si>
  <si>
    <t>299.47K</t>
  </si>
  <si>
    <t>205.93K</t>
  </si>
  <si>
    <t>631.22K</t>
  </si>
  <si>
    <t>451.59K</t>
  </si>
  <si>
    <t>735.13K</t>
  </si>
  <si>
    <t>236.60K</t>
  </si>
  <si>
    <t>500.35K</t>
  </si>
  <si>
    <t>700.74K</t>
  </si>
  <si>
    <t>452.97K</t>
  </si>
  <si>
    <t>457.10K</t>
  </si>
  <si>
    <t>397.91K</t>
  </si>
  <si>
    <t>396.60K</t>
  </si>
  <si>
    <t>948.48K</t>
  </si>
  <si>
    <t>385.17K</t>
  </si>
  <si>
    <t>562.93K</t>
  </si>
  <si>
    <t>407.35K</t>
  </si>
  <si>
    <t>578.69K</t>
  </si>
  <si>
    <t>656.26K</t>
  </si>
  <si>
    <t>433.13K</t>
  </si>
  <si>
    <t>705.88K</t>
  </si>
  <si>
    <t>359.08K</t>
  </si>
  <si>
    <t>368.20K</t>
  </si>
  <si>
    <t>686.32K</t>
  </si>
  <si>
    <t>280.32K</t>
  </si>
  <si>
    <t>173.42K</t>
  </si>
  <si>
    <t>187.97K</t>
  </si>
  <si>
    <t>243.25K</t>
  </si>
  <si>
    <t>332.01K</t>
  </si>
  <si>
    <t>320.39K</t>
  </si>
  <si>
    <t>474.36K</t>
  </si>
  <si>
    <t>157.05K</t>
  </si>
  <si>
    <t>192.47K</t>
  </si>
  <si>
    <t>278.30K</t>
  </si>
  <si>
    <t>516.97K</t>
  </si>
  <si>
    <t>346.41K</t>
  </si>
  <si>
    <t>346.99K</t>
  </si>
  <si>
    <t>605.70K</t>
  </si>
  <si>
    <t>215.41K</t>
  </si>
  <si>
    <t>331.44K</t>
  </si>
  <si>
    <t>328.26K</t>
  </si>
  <si>
    <t>402.49K</t>
  </si>
  <si>
    <t>493.62K</t>
  </si>
  <si>
    <t>533.29K</t>
  </si>
  <si>
    <t>420.67K</t>
  </si>
  <si>
    <t>688.76K</t>
  </si>
  <si>
    <t>755.89K</t>
  </si>
  <si>
    <t>433.50K</t>
  </si>
  <si>
    <t>332.20K</t>
  </si>
  <si>
    <t>390.55K</t>
  </si>
  <si>
    <t>426.68K</t>
  </si>
  <si>
    <t>339.22K</t>
  </si>
  <si>
    <t>273.96K</t>
  </si>
  <si>
    <t>213.08K</t>
  </si>
  <si>
    <t>215.63K</t>
  </si>
  <si>
    <t>136.20K</t>
  </si>
  <si>
    <t>134.85K</t>
  </si>
  <si>
    <t>280.69K</t>
  </si>
  <si>
    <t>209.77K</t>
  </si>
  <si>
    <t>211.18K</t>
  </si>
  <si>
    <t>196.89K</t>
  </si>
  <si>
    <t>244.63K</t>
  </si>
  <si>
    <t>158.94K</t>
  </si>
  <si>
    <t>187.88K</t>
  </si>
  <si>
    <t>342.01K</t>
  </si>
  <si>
    <t>313.71K</t>
  </si>
  <si>
    <t>383.41K</t>
  </si>
  <si>
    <t>400.36K</t>
  </si>
  <si>
    <t>531.11K</t>
  </si>
  <si>
    <t>348.89K</t>
  </si>
  <si>
    <t>294.04K</t>
  </si>
  <si>
    <t>529.23K</t>
  </si>
  <si>
    <t>891.63K</t>
  </si>
  <si>
    <t>483.43K</t>
  </si>
  <si>
    <t>515.80K</t>
  </si>
  <si>
    <t>304.93K</t>
  </si>
  <si>
    <t>161.93K</t>
  </si>
  <si>
    <t>308.56K</t>
  </si>
  <si>
    <t>584.31K</t>
  </si>
  <si>
    <t>295.99K</t>
  </si>
  <si>
    <t>276.96K</t>
  </si>
  <si>
    <t>299.44K</t>
  </si>
  <si>
    <t>406.98K</t>
  </si>
  <si>
    <t>213.94K</t>
  </si>
  <si>
    <t>585.50K</t>
  </si>
  <si>
    <t>594.26K</t>
  </si>
  <si>
    <t>401.16K</t>
  </si>
  <si>
    <t>286.17K</t>
  </si>
  <si>
    <t>417.43K</t>
  </si>
  <si>
    <t>442.71K</t>
  </si>
  <si>
    <t>237.85K</t>
  </si>
  <si>
    <t>279.35K</t>
  </si>
  <si>
    <t>350.51K</t>
  </si>
  <si>
    <t>460.48K</t>
  </si>
  <si>
    <t>647.05K</t>
  </si>
  <si>
    <t>305.82K</t>
  </si>
  <si>
    <t>392.14K</t>
  </si>
  <si>
    <t>430.19K</t>
  </si>
  <si>
    <t>222.45K</t>
  </si>
  <si>
    <t>639.91K</t>
  </si>
  <si>
    <t>287.83K</t>
  </si>
  <si>
    <t>361.21K</t>
  </si>
  <si>
    <t>297.81K</t>
  </si>
  <si>
    <t>726.73K</t>
  </si>
  <si>
    <t>320.90K</t>
  </si>
  <si>
    <t>396.31K</t>
  </si>
  <si>
    <t>269.53K</t>
  </si>
  <si>
    <t>266.17K</t>
  </si>
  <si>
    <t>448.39K</t>
  </si>
  <si>
    <t>241.53K</t>
  </si>
  <si>
    <t>118.17K</t>
  </si>
  <si>
    <t>204.29K</t>
  </si>
  <si>
    <t>148.87K</t>
  </si>
  <si>
    <t>372.96K</t>
  </si>
  <si>
    <t>115.83K</t>
  </si>
  <si>
    <t>174.36K</t>
  </si>
  <si>
    <t>110.05K</t>
  </si>
  <si>
    <t>135.16K</t>
  </si>
  <si>
    <t>129.09K</t>
  </si>
  <si>
    <t>164.86K</t>
  </si>
  <si>
    <t>212.71K</t>
  </si>
  <si>
    <t>198.69K</t>
  </si>
  <si>
    <t>117.70K</t>
  </si>
  <si>
    <t>126.34K</t>
  </si>
  <si>
    <t>99.07K</t>
  </si>
  <si>
    <t>179.05K</t>
  </si>
  <si>
    <t>250.57K</t>
  </si>
  <si>
    <t>196.33K</t>
  </si>
  <si>
    <t>323.25K</t>
  </si>
  <si>
    <t>413.64K</t>
  </si>
  <si>
    <t>530.96K</t>
  </si>
  <si>
    <t>794.64K</t>
  </si>
  <si>
    <t>886.19K</t>
  </si>
  <si>
    <t>354.61K</t>
  </si>
  <si>
    <t>586.48K</t>
  </si>
  <si>
    <t>209.48K</t>
  </si>
  <si>
    <t>149.78K</t>
  </si>
  <si>
    <t>311.72K</t>
  </si>
  <si>
    <t>294.82K</t>
  </si>
  <si>
    <t>376.67K</t>
  </si>
  <si>
    <t>259.55K</t>
  </si>
  <si>
    <t>310.02K</t>
  </si>
  <si>
    <t>250.92K</t>
  </si>
  <si>
    <t>242.27K</t>
  </si>
  <si>
    <t>375.98K</t>
  </si>
  <si>
    <t>817.47K</t>
  </si>
  <si>
    <t>486.75K</t>
  </si>
  <si>
    <t>438.79K</t>
  </si>
  <si>
    <t>630.46K</t>
  </si>
  <si>
    <t>322.34K</t>
  </si>
  <si>
    <t>589.31K</t>
  </si>
  <si>
    <t>481.05K</t>
  </si>
  <si>
    <t>571.61K</t>
  </si>
  <si>
    <t>371.96K</t>
  </si>
  <si>
    <t>603.90K</t>
  </si>
  <si>
    <t>319.52K</t>
  </si>
  <si>
    <t>202.45K</t>
  </si>
  <si>
    <t>288.04K</t>
  </si>
  <si>
    <t>390.45K</t>
  </si>
  <si>
    <t>408.65K</t>
  </si>
  <si>
    <t>464.58K</t>
  </si>
  <si>
    <t>852.65K</t>
  </si>
  <si>
    <t>467.74K</t>
  </si>
  <si>
    <t>563.53K</t>
  </si>
  <si>
    <t>715.64K</t>
  </si>
  <si>
    <t>773.89K</t>
  </si>
  <si>
    <t>411.73K</t>
  </si>
  <si>
    <t>432.34K</t>
  </si>
  <si>
    <t>790.51K</t>
  </si>
  <si>
    <t>652.49K</t>
  </si>
  <si>
    <t>590.36K</t>
  </si>
  <si>
    <t>575.82K</t>
  </si>
  <si>
    <t>570.88K</t>
  </si>
  <si>
    <t>581.02K</t>
  </si>
  <si>
    <t>436.30K</t>
  </si>
  <si>
    <t>331.55K</t>
  </si>
  <si>
    <t>331.71K</t>
  </si>
  <si>
    <t>407.25K</t>
  </si>
  <si>
    <t>144.26K</t>
  </si>
  <si>
    <t>89.93K</t>
  </si>
  <si>
    <t>208.64K</t>
  </si>
  <si>
    <t>176.43K</t>
  </si>
  <si>
    <t>206.23K</t>
  </si>
  <si>
    <t>197.49K</t>
  </si>
  <si>
    <t>194.74K</t>
  </si>
  <si>
    <t>152.00K</t>
  </si>
  <si>
    <t>312.39K</t>
  </si>
  <si>
    <t>574.01K</t>
  </si>
  <si>
    <t>178.00K</t>
  </si>
  <si>
    <t>236.03K</t>
  </si>
  <si>
    <t>227.92K</t>
  </si>
  <si>
    <t>179.57K</t>
  </si>
  <si>
    <t>371.13K</t>
  </si>
  <si>
    <t>470.76K</t>
  </si>
  <si>
    <t>230.54K</t>
  </si>
  <si>
    <t>336.49K</t>
  </si>
  <si>
    <t>290.09K</t>
  </si>
  <si>
    <t>213.31K</t>
  </si>
  <si>
    <t>207.72K</t>
  </si>
  <si>
    <t>411.86K</t>
  </si>
  <si>
    <t>317.64K</t>
  </si>
  <si>
    <t>376.46K</t>
  </si>
  <si>
    <t>425.49K</t>
  </si>
  <si>
    <t>280.45K</t>
  </si>
  <si>
    <t>233.52K</t>
  </si>
  <si>
    <t>340.89K</t>
  </si>
  <si>
    <t>353.19K</t>
  </si>
  <si>
    <t>557.80K</t>
  </si>
  <si>
    <t>350.25K</t>
  </si>
  <si>
    <t>531.46K</t>
  </si>
  <si>
    <t>345.83K</t>
  </si>
  <si>
    <t>198.67K</t>
  </si>
  <si>
    <t>325.88K</t>
  </si>
  <si>
    <t>538.13K</t>
  </si>
  <si>
    <t>439.58K</t>
  </si>
  <si>
    <t>598.91K</t>
  </si>
  <si>
    <t>425.02K</t>
  </si>
  <si>
    <t>274.90K</t>
  </si>
  <si>
    <t>346.49K</t>
  </si>
  <si>
    <t>566.00K</t>
  </si>
  <si>
    <t>401.24K</t>
  </si>
  <si>
    <t>453.82K</t>
  </si>
  <si>
    <t>666.33K</t>
  </si>
  <si>
    <t>271.40K</t>
  </si>
  <si>
    <t>203.61K</t>
  </si>
  <si>
    <t>157.25K</t>
  </si>
  <si>
    <t>335.98K</t>
  </si>
  <si>
    <t>438.34K</t>
  </si>
  <si>
    <t>402.50K</t>
  </si>
  <si>
    <t>454.39K</t>
  </si>
  <si>
    <t>501.73K</t>
  </si>
  <si>
    <t>329.44K</t>
  </si>
  <si>
    <t>432.31K</t>
  </si>
  <si>
    <t>616.52K</t>
  </si>
  <si>
    <t>416.12K</t>
  </si>
  <si>
    <t>357.19K</t>
  </si>
  <si>
    <t>419.58K</t>
  </si>
  <si>
    <t>665.96K</t>
  </si>
  <si>
    <t>561.98K</t>
  </si>
  <si>
    <t>539.84K</t>
  </si>
  <si>
    <t>913.48K</t>
  </si>
  <si>
    <t>434.29K</t>
  </si>
  <si>
    <t>530.06K</t>
  </si>
  <si>
    <t>390.59K</t>
  </si>
  <si>
    <t>478.54K</t>
  </si>
  <si>
    <t>405.75K</t>
  </si>
  <si>
    <t>429.43K</t>
  </si>
  <si>
    <t>404.31K</t>
  </si>
  <si>
    <t>574.50K</t>
  </si>
  <si>
    <t>877.79K</t>
  </si>
  <si>
    <t>530.17K</t>
  </si>
  <si>
    <t>617.09K</t>
  </si>
  <si>
    <t>449.01K</t>
  </si>
  <si>
    <t>422.57K</t>
  </si>
  <si>
    <t>682.09K</t>
  </si>
  <si>
    <t>849.60K</t>
  </si>
  <si>
    <t>715.47K</t>
  </si>
  <si>
    <t>652.87K</t>
  </si>
  <si>
    <t>517.91K</t>
  </si>
  <si>
    <t>592.91K</t>
  </si>
  <si>
    <t>721.68K</t>
  </si>
  <si>
    <t>707.00K</t>
  </si>
  <si>
    <t>687.73K</t>
  </si>
  <si>
    <t>383.39K</t>
  </si>
  <si>
    <t>479.42K</t>
  </si>
  <si>
    <t>348.73K</t>
  </si>
  <si>
    <t>510.76K</t>
  </si>
  <si>
    <t>527.65K</t>
  </si>
  <si>
    <t>569.55K</t>
  </si>
  <si>
    <t>800.68K</t>
  </si>
  <si>
    <t>973.37K</t>
  </si>
  <si>
    <t>777.09K</t>
  </si>
  <si>
    <t>463.53K</t>
  </si>
  <si>
    <t>461.48K</t>
  </si>
  <si>
    <t>484.60K</t>
  </si>
  <si>
    <t>603.25K</t>
  </si>
  <si>
    <t>754.34K</t>
  </si>
  <si>
    <t>427.30K</t>
  </si>
  <si>
    <t>435.87K</t>
  </si>
  <si>
    <t>412.68K</t>
  </si>
  <si>
    <t>666.74K</t>
  </si>
  <si>
    <t>514.19K</t>
  </si>
  <si>
    <t>683.51K</t>
  </si>
  <si>
    <t>731.55K</t>
  </si>
  <si>
    <t>543.90K</t>
  </si>
  <si>
    <t>386.92K</t>
  </si>
  <si>
    <t>367.35K</t>
  </si>
  <si>
    <t>862.60K</t>
  </si>
  <si>
    <t>829.04K</t>
  </si>
  <si>
    <t>755.92K</t>
  </si>
  <si>
    <t>669.95K</t>
  </si>
  <si>
    <t>508.72K</t>
  </si>
  <si>
    <t>491.51K</t>
  </si>
  <si>
    <t>521.63K</t>
  </si>
  <si>
    <t>745.88K</t>
  </si>
  <si>
    <t>829.96K</t>
  </si>
  <si>
    <t>736.67K</t>
  </si>
  <si>
    <t>884.07K</t>
  </si>
  <si>
    <t>928.37K</t>
  </si>
  <si>
    <t>732.05K</t>
  </si>
  <si>
    <t>922.74K</t>
  </si>
  <si>
    <t>666.56K</t>
  </si>
  <si>
    <t>902.83K</t>
  </si>
  <si>
    <t>368.85K</t>
  </si>
  <si>
    <t>561.29K</t>
  </si>
  <si>
    <t>821.94K</t>
  </si>
  <si>
    <t>306.12K</t>
  </si>
  <si>
    <t>326.83K</t>
  </si>
  <si>
    <t>515.22K</t>
  </si>
  <si>
    <t>522.00K</t>
  </si>
  <si>
    <t>886.64K</t>
  </si>
  <si>
    <t>751.92K</t>
  </si>
  <si>
    <t>551.18K</t>
  </si>
  <si>
    <t>678.02K</t>
  </si>
  <si>
    <t>673.70K</t>
  </si>
  <si>
    <t>505.94K</t>
  </si>
  <si>
    <t>980.10K</t>
  </si>
  <si>
    <t>724.79K</t>
  </si>
  <si>
    <t>767.47K</t>
  </si>
  <si>
    <t>737.17K</t>
  </si>
  <si>
    <t>792.50K</t>
  </si>
  <si>
    <t>1.95M</t>
  </si>
  <si>
    <t>866.37K</t>
  </si>
  <si>
    <t>632.40K</t>
  </si>
  <si>
    <t>818.35K</t>
  </si>
  <si>
    <t>651.20K</t>
  </si>
  <si>
    <t>423.70K</t>
  </si>
  <si>
    <t>487.85K</t>
  </si>
  <si>
    <t>632.32K</t>
  </si>
  <si>
    <t>634.84K</t>
  </si>
  <si>
    <t>781.51K</t>
  </si>
  <si>
    <t>633.90K</t>
  </si>
  <si>
    <t>689.80K</t>
  </si>
  <si>
    <t>935.57K</t>
  </si>
  <si>
    <t>392.09K</t>
  </si>
  <si>
    <t>621.07K</t>
  </si>
  <si>
    <t>830.74K</t>
  </si>
  <si>
    <t>749.98K</t>
  </si>
  <si>
    <t>663.87K</t>
  </si>
  <si>
    <t>690.23K</t>
  </si>
  <si>
    <t>338.55K</t>
  </si>
  <si>
    <t>272.23K</t>
  </si>
  <si>
    <t>389.03K</t>
  </si>
  <si>
    <t>529.98K</t>
  </si>
  <si>
    <t>724.41K</t>
  </si>
  <si>
    <t>821.33K</t>
  </si>
  <si>
    <t>962.78K</t>
  </si>
  <si>
    <t>432.81K</t>
  </si>
  <si>
    <t>414.75K</t>
  </si>
  <si>
    <t>769.82K</t>
  </si>
  <si>
    <t>803.59K</t>
  </si>
  <si>
    <t>838.17K</t>
  </si>
  <si>
    <t>840.54K</t>
  </si>
  <si>
    <t>766.76K</t>
  </si>
  <si>
    <t>856.98K</t>
  </si>
  <si>
    <t>706.07K</t>
  </si>
  <si>
    <t>549.35K</t>
  </si>
  <si>
    <t>318.19K</t>
  </si>
  <si>
    <t>664.78K</t>
  </si>
  <si>
    <t>654.66K</t>
  </si>
  <si>
    <t>584.51K</t>
  </si>
  <si>
    <t>671.45K</t>
  </si>
  <si>
    <t>595.93K</t>
  </si>
  <si>
    <t>447.96K</t>
  </si>
  <si>
    <t>520.29K</t>
  </si>
  <si>
    <t>216.45M</t>
  </si>
  <si>
    <t>220.72M</t>
  </si>
  <si>
    <t>252.61M</t>
  </si>
  <si>
    <t>162.42M</t>
  </si>
  <si>
    <t>171.96M</t>
  </si>
  <si>
    <t>151.35M</t>
  </si>
  <si>
    <t>189.86M</t>
  </si>
  <si>
    <t>296.48M</t>
  </si>
  <si>
    <t>399.54M</t>
  </si>
  <si>
    <t>247.92M</t>
  </si>
  <si>
    <t>356.42M</t>
  </si>
  <si>
    <t>185.66M</t>
  </si>
  <si>
    <t>171.62M</t>
  </si>
  <si>
    <t>294.17M</t>
  </si>
  <si>
    <t>648.92K</t>
  </si>
  <si>
    <t>874.33K</t>
  </si>
  <si>
    <t>726.15K</t>
  </si>
  <si>
    <t>584.74K</t>
  </si>
  <si>
    <t>834.85K</t>
  </si>
  <si>
    <t>739.08K</t>
  </si>
  <si>
    <t>984.89K</t>
  </si>
  <si>
    <t>667.90K</t>
  </si>
  <si>
    <t>448.75K</t>
  </si>
  <si>
    <t>657.32K</t>
  </si>
  <si>
    <t>713.82K</t>
  </si>
  <si>
    <t>661.38K</t>
  </si>
  <si>
    <t>500.69K</t>
  </si>
  <si>
    <t>426.23K</t>
  </si>
  <si>
    <t>569.68K</t>
  </si>
  <si>
    <t>767.57K</t>
  </si>
  <si>
    <t>686.30K</t>
  </si>
  <si>
    <t>810.27K</t>
  </si>
  <si>
    <t>576.76K</t>
  </si>
  <si>
    <t>924.97K</t>
  </si>
  <si>
    <t>535.06K</t>
  </si>
  <si>
    <t>612.86K</t>
  </si>
  <si>
    <t>594.73K</t>
  </si>
  <si>
    <t>658.95K</t>
  </si>
  <si>
    <t>572.48K</t>
  </si>
  <si>
    <t>579.88K</t>
  </si>
  <si>
    <t>812.65K</t>
  </si>
  <si>
    <t>626.89K</t>
  </si>
  <si>
    <t>749.84K</t>
  </si>
  <si>
    <t>805.11K</t>
  </si>
  <si>
    <t>549.92K</t>
  </si>
  <si>
    <t>607.71K</t>
  </si>
  <si>
    <t>896.28K</t>
  </si>
  <si>
    <t>994.44K</t>
  </si>
  <si>
    <t>883.73K</t>
  </si>
  <si>
    <t>751.21K</t>
  </si>
  <si>
    <t>724.32K</t>
  </si>
  <si>
    <t>700.85K</t>
  </si>
  <si>
    <t>478.60K</t>
  </si>
  <si>
    <t>726.07K</t>
  </si>
  <si>
    <t>676.81K</t>
  </si>
  <si>
    <t>776.59K</t>
  </si>
  <si>
    <t>844.13K</t>
  </si>
  <si>
    <t>579.22K</t>
  </si>
  <si>
    <t>500.45K</t>
  </si>
  <si>
    <t>728.05K</t>
  </si>
  <si>
    <t>897.97K</t>
  </si>
  <si>
    <t>778.93K</t>
  </si>
  <si>
    <t>705.94K</t>
  </si>
  <si>
    <t>767.19K</t>
  </si>
  <si>
    <t>575.84K</t>
  </si>
  <si>
    <t>614.60K</t>
  </si>
  <si>
    <t>959.71K</t>
  </si>
  <si>
    <t>777.27K</t>
  </si>
  <si>
    <t>594.62K</t>
  </si>
  <si>
    <t>1.55M</t>
  </si>
  <si>
    <t>992.20K</t>
  </si>
  <si>
    <t>987.16K</t>
  </si>
  <si>
    <t>944.98K</t>
  </si>
  <si>
    <t>930.88K</t>
  </si>
  <si>
    <t>2.12M</t>
  </si>
  <si>
    <t>795.25K</t>
  </si>
  <si>
    <t>720.34K</t>
  </si>
  <si>
    <t>668.75K</t>
  </si>
  <si>
    <t>597.10K</t>
  </si>
  <si>
    <t>978.52K</t>
  </si>
  <si>
    <t>836.99K</t>
  </si>
  <si>
    <t>802.32K</t>
  </si>
  <si>
    <t>695.80K</t>
  </si>
  <si>
    <t>936.53K</t>
  </si>
  <si>
    <t>967.04K</t>
  </si>
  <si>
    <t>819.71K</t>
  </si>
  <si>
    <t>810.07K</t>
  </si>
  <si>
    <t>923.27K</t>
  </si>
  <si>
    <t>997.13K</t>
  </si>
  <si>
    <t>967.25K</t>
  </si>
  <si>
    <t>926.28K</t>
  </si>
  <si>
    <t>945.02K</t>
  </si>
  <si>
    <t>925.23K</t>
  </si>
  <si>
    <t>2.49M</t>
  </si>
  <si>
    <t>929.54K</t>
  </si>
  <si>
    <t>958.95K</t>
  </si>
  <si>
    <t>2.36M</t>
  </si>
  <si>
    <t>5.99M</t>
  </si>
  <si>
    <t>2.27M</t>
  </si>
  <si>
    <t>4.79M</t>
  </si>
  <si>
    <t>5.26M</t>
  </si>
  <si>
    <t>4.42M</t>
  </si>
  <si>
    <t>4.52M</t>
  </si>
  <si>
    <t>6.31M</t>
  </si>
  <si>
    <t>7.93M</t>
  </si>
  <si>
    <t>9.23M</t>
  </si>
  <si>
    <t>8.49M</t>
  </si>
  <si>
    <t>3.07M</t>
  </si>
  <si>
    <t>3.24M</t>
  </si>
  <si>
    <t>2.45M</t>
  </si>
  <si>
    <t>2.33M</t>
  </si>
  <si>
    <t>2.35M</t>
  </si>
  <si>
    <t>3.75M</t>
  </si>
  <si>
    <t>2.95M</t>
  </si>
  <si>
    <t>2.64M</t>
  </si>
  <si>
    <t>7.19M</t>
  </si>
  <si>
    <t>6.69M</t>
  </si>
  <si>
    <t>5.23M</t>
  </si>
  <si>
    <t>4.66M</t>
  </si>
  <si>
    <t>4.36M</t>
  </si>
  <si>
    <t>5.62M</t>
  </si>
  <si>
    <t>9.53M</t>
  </si>
  <si>
    <t>3.67M</t>
  </si>
  <si>
    <t>3.29M</t>
  </si>
  <si>
    <t>4.95M</t>
  </si>
  <si>
    <t>3.33M</t>
  </si>
  <si>
    <t>6.19M</t>
  </si>
  <si>
    <t>6.32M</t>
  </si>
  <si>
    <t>3.21M</t>
  </si>
  <si>
    <t>4.51M</t>
  </si>
  <si>
    <t>6.00M</t>
  </si>
  <si>
    <t>4.46M</t>
  </si>
  <si>
    <t>7.22M</t>
  </si>
  <si>
    <t>12.30M</t>
  </si>
  <si>
    <t>13.34M</t>
  </si>
  <si>
    <t>11.49M</t>
  </si>
  <si>
    <t>14.42M</t>
  </si>
  <si>
    <t>21.23M</t>
  </si>
  <si>
    <t>11.91M</t>
  </si>
  <si>
    <t>10.82M</t>
  </si>
  <si>
    <t>6.22M</t>
  </si>
  <si>
    <t>6.54M</t>
  </si>
  <si>
    <t>18.37M</t>
  </si>
  <si>
    <t>13.65M</t>
  </si>
  <si>
    <t>8.52M</t>
  </si>
  <si>
    <t>6.25M</t>
  </si>
  <si>
    <t>8.97M</t>
  </si>
  <si>
    <t>5.75M</t>
  </si>
  <si>
    <t>3.41M</t>
  </si>
  <si>
    <t>7.97M</t>
  </si>
  <si>
    <t>3.91M</t>
  </si>
  <si>
    <t>3.35M</t>
  </si>
  <si>
    <t>4.23M</t>
  </si>
  <si>
    <t>5.77M</t>
  </si>
  <si>
    <t>4.26M</t>
  </si>
  <si>
    <t>6.79M</t>
  </si>
  <si>
    <t>4.88M</t>
  </si>
  <si>
    <t>6.87M</t>
  </si>
  <si>
    <t>6.34M</t>
  </si>
  <si>
    <t>3.38M</t>
  </si>
  <si>
    <t>3.17M</t>
  </si>
  <si>
    <t>3.93M</t>
  </si>
  <si>
    <t>5.45M</t>
  </si>
  <si>
    <t>5.01M</t>
  </si>
  <si>
    <t>4.49M</t>
  </si>
  <si>
    <t>1.72M</t>
  </si>
  <si>
    <t>4.15M</t>
  </si>
  <si>
    <t>3.78M</t>
  </si>
  <si>
    <t>6.28M</t>
  </si>
  <si>
    <t>9.72M</t>
  </si>
  <si>
    <t>2.65M</t>
  </si>
  <si>
    <t>2.66M</t>
  </si>
  <si>
    <t>3.83M</t>
  </si>
  <si>
    <t>4.09M</t>
  </si>
  <si>
    <t>5.51M</t>
  </si>
  <si>
    <t>4.39M</t>
  </si>
  <si>
    <t>3.36M</t>
  </si>
  <si>
    <t>7.79M</t>
  </si>
  <si>
    <t>15.13M</t>
  </si>
  <si>
    <t>9.43M</t>
  </si>
  <si>
    <t>5.40M</t>
  </si>
  <si>
    <t>5.97M</t>
  </si>
  <si>
    <t>7.72M</t>
  </si>
  <si>
    <t>7.46M</t>
  </si>
  <si>
    <t>10.83M</t>
  </si>
  <si>
    <t>8.41M</t>
  </si>
  <si>
    <t>10.46M</t>
  </si>
  <si>
    <t>6.86M</t>
  </si>
  <si>
    <t>2.94M</t>
  </si>
  <si>
    <t>2.89M</t>
  </si>
  <si>
    <t>2.56M</t>
  </si>
  <si>
    <t>3.86M</t>
  </si>
  <si>
    <t>3.64M</t>
  </si>
  <si>
    <t>4.06M</t>
  </si>
  <si>
    <t>5.59M</t>
  </si>
  <si>
    <t>2.70M</t>
  </si>
  <si>
    <t>2.88M</t>
  </si>
  <si>
    <t>3.42M</t>
  </si>
  <si>
    <t>5.28M</t>
  </si>
  <si>
    <t>5.42M</t>
  </si>
  <si>
    <t>5.32M</t>
  </si>
  <si>
    <t>4.92M</t>
  </si>
  <si>
    <t>4.93M</t>
  </si>
  <si>
    <t>5.33M</t>
  </si>
  <si>
    <t>6.45M</t>
  </si>
  <si>
    <t>6.04M</t>
  </si>
  <si>
    <t>6.71M</t>
  </si>
  <si>
    <t>5.69M</t>
  </si>
  <si>
    <t>6.12M</t>
  </si>
  <si>
    <t>8.82M</t>
  </si>
  <si>
    <t>6.13M</t>
  </si>
  <si>
    <t>7.52M</t>
  </si>
  <si>
    <t>6.66M</t>
  </si>
  <si>
    <t>8.33M</t>
  </si>
  <si>
    <t>7.61M</t>
  </si>
  <si>
    <t>7.23M</t>
  </si>
  <si>
    <t>9.24M</t>
  </si>
  <si>
    <t>6.10M</t>
  </si>
  <si>
    <t>9.27M</t>
  </si>
  <si>
    <t>8.79M</t>
  </si>
  <si>
    <t>9.84M</t>
  </si>
  <si>
    <t>9.12M</t>
  </si>
  <si>
    <t>9.52M</t>
  </si>
  <si>
    <t>10.71M</t>
  </si>
  <si>
    <t>9.73M</t>
  </si>
  <si>
    <t>9.59M</t>
  </si>
  <si>
    <t>8.22M</t>
  </si>
  <si>
    <t>6.38M</t>
  </si>
  <si>
    <t>7.03M</t>
  </si>
  <si>
    <t>10.85M</t>
  </si>
  <si>
    <t>10.86M</t>
  </si>
  <si>
    <t>12.14M</t>
  </si>
  <si>
    <t>14.04M</t>
  </si>
  <si>
    <t>12.93M</t>
  </si>
  <si>
    <t>10.60M</t>
  </si>
  <si>
    <t>12.62M</t>
  </si>
  <si>
    <t>11.21M</t>
  </si>
  <si>
    <t>24.31M</t>
  </si>
  <si>
    <t>18.29M</t>
  </si>
  <si>
    <t>8.06M</t>
  </si>
  <si>
    <t>7.11M</t>
  </si>
  <si>
    <t>6.65M</t>
  </si>
  <si>
    <t>8.67M</t>
  </si>
  <si>
    <t>11.36M</t>
  </si>
  <si>
    <t>7.87M</t>
  </si>
  <si>
    <t>6.09M</t>
  </si>
  <si>
    <t>7.43M</t>
  </si>
  <si>
    <t>6.55M</t>
  </si>
  <si>
    <t>5.86M</t>
  </si>
  <si>
    <t>7.07M</t>
  </si>
  <si>
    <t>9.66M</t>
  </si>
  <si>
    <t>12.23M</t>
  </si>
  <si>
    <t>9.15M</t>
  </si>
  <si>
    <t>9.06M</t>
  </si>
  <si>
    <t>7.50M</t>
  </si>
  <si>
    <t>6.03M</t>
  </si>
  <si>
    <t>5.11M</t>
  </si>
  <si>
    <t>4.87M</t>
  </si>
  <si>
    <t>5.68M</t>
  </si>
  <si>
    <t>7.28M</t>
  </si>
  <si>
    <t>4.96M</t>
  </si>
  <si>
    <t>4.84M</t>
  </si>
  <si>
    <t>5.65M</t>
  </si>
  <si>
    <t>4.29M</t>
  </si>
  <si>
    <t>4.78M</t>
  </si>
  <si>
    <t>5.35M</t>
  </si>
  <si>
    <t>5.44M</t>
  </si>
  <si>
    <t>4.82M</t>
  </si>
  <si>
    <t>5.80M</t>
  </si>
  <si>
    <t>5.43M</t>
  </si>
  <si>
    <t>4.64M</t>
  </si>
  <si>
    <t>4.37M</t>
  </si>
  <si>
    <t>5.84M</t>
  </si>
  <si>
    <t>6.62M</t>
  </si>
  <si>
    <t>3.58M</t>
  </si>
  <si>
    <t>3.84M</t>
  </si>
  <si>
    <t>7.09M</t>
  </si>
  <si>
    <t>6.26M</t>
  </si>
  <si>
    <t>4.67M</t>
  </si>
  <si>
    <t>2.07M</t>
  </si>
  <si>
    <t>3.48M</t>
  </si>
  <si>
    <t>4.04M</t>
  </si>
  <si>
    <t>5.16M</t>
  </si>
  <si>
    <t>3.32M</t>
  </si>
  <si>
    <t>8.15M</t>
  </si>
  <si>
    <t>5.46M</t>
  </si>
  <si>
    <t>5.41M</t>
  </si>
  <si>
    <t>9.54M</t>
  </si>
  <si>
    <t>8.71M</t>
  </si>
  <si>
    <t>8.08M</t>
  </si>
  <si>
    <t>7.32M</t>
  </si>
  <si>
    <t>4.30M</t>
  </si>
  <si>
    <t>6.02M</t>
  </si>
  <si>
    <t>4.53M</t>
  </si>
  <si>
    <t>4.44M</t>
  </si>
  <si>
    <t>4.32M</t>
  </si>
  <si>
    <t>2.23M</t>
  </si>
  <si>
    <t>2.73M</t>
  </si>
  <si>
    <t>5.29M</t>
  </si>
  <si>
    <t>4.00M</t>
  </si>
  <si>
    <t>6.76M</t>
  </si>
  <si>
    <t>6.16M</t>
  </si>
  <si>
    <t>8.34M</t>
  </si>
  <si>
    <t>2.80M</t>
  </si>
  <si>
    <t>3.95M</t>
  </si>
  <si>
    <t>969.29K</t>
  </si>
  <si>
    <t>946.23K</t>
  </si>
  <si>
    <t>928.56K</t>
  </si>
  <si>
    <t>674.85K</t>
  </si>
  <si>
    <t>852.86K</t>
  </si>
  <si>
    <t>924.16K</t>
  </si>
  <si>
    <t>708.62K</t>
  </si>
  <si>
    <t>702.11K</t>
  </si>
  <si>
    <t>852.94K</t>
  </si>
  <si>
    <t>919.71K</t>
  </si>
  <si>
    <t>627.77K</t>
  </si>
  <si>
    <t>842.73K</t>
  </si>
  <si>
    <t>605.11K</t>
  </si>
  <si>
    <t>752.86K</t>
  </si>
  <si>
    <t>902.84K</t>
  </si>
  <si>
    <t>821.92K</t>
  </si>
  <si>
    <t>671.74K</t>
  </si>
  <si>
    <t>658.79K</t>
  </si>
  <si>
    <t>724.75K</t>
  </si>
  <si>
    <t>753.97K</t>
  </si>
  <si>
    <t>782.36K</t>
  </si>
  <si>
    <t>737.30K</t>
  </si>
  <si>
    <t>797.78K</t>
  </si>
  <si>
    <t>867.19K</t>
  </si>
  <si>
    <t>884.71K</t>
  </si>
  <si>
    <t>836.65K</t>
  </si>
  <si>
    <t>934.58K</t>
  </si>
  <si>
    <t>814.17K</t>
  </si>
  <si>
    <t>849.51K</t>
  </si>
  <si>
    <t>792.43K</t>
  </si>
  <si>
    <t>709.70K</t>
  </si>
  <si>
    <t>718.68K</t>
  </si>
  <si>
    <t>786.96K</t>
  </si>
  <si>
    <t>841.91K</t>
  </si>
  <si>
    <t>851.50K</t>
  </si>
  <si>
    <t>963.46K</t>
  </si>
  <si>
    <t>949.17K</t>
  </si>
  <si>
    <t>665.88K</t>
  </si>
  <si>
    <t>669.50K</t>
  </si>
  <si>
    <t>716.92K</t>
  </si>
  <si>
    <t>863.61K</t>
  </si>
  <si>
    <t>855.61K</t>
  </si>
  <si>
    <t>981.11K</t>
  </si>
  <si>
    <t>892.23K</t>
  </si>
  <si>
    <t>862.34K</t>
  </si>
  <si>
    <t>796.12K</t>
  </si>
  <si>
    <t>719.29K</t>
  </si>
  <si>
    <t>775.04K</t>
  </si>
  <si>
    <t>411.19K</t>
  </si>
  <si>
    <t>575.56K</t>
  </si>
  <si>
    <t>590.91K</t>
  </si>
  <si>
    <t>545.66K</t>
  </si>
  <si>
    <t>861.36K</t>
  </si>
  <si>
    <t>632.54K</t>
  </si>
  <si>
    <t>640.54K</t>
  </si>
  <si>
    <t>705.60K</t>
  </si>
  <si>
    <t>823.12K</t>
  </si>
  <si>
    <t>754.61K</t>
  </si>
  <si>
    <t>744.03K</t>
  </si>
  <si>
    <t>680.30K</t>
  </si>
  <si>
    <t>780.04K</t>
  </si>
  <si>
    <t>656.28K</t>
  </si>
  <si>
    <t>930.43K</t>
  </si>
  <si>
    <t>467.53K</t>
  </si>
  <si>
    <t>675.69K</t>
  </si>
  <si>
    <t>899.11K</t>
  </si>
  <si>
    <t>827.24K</t>
  </si>
  <si>
    <t>951.81K</t>
  </si>
  <si>
    <t>846.36K</t>
  </si>
  <si>
    <t>720.19K</t>
  </si>
  <si>
    <t>962.91K</t>
  </si>
  <si>
    <t>974.98K</t>
  </si>
  <si>
    <t>705.87K</t>
  </si>
  <si>
    <t>960.65K</t>
  </si>
  <si>
    <t>1.58M</t>
  </si>
  <si>
    <t>938.95K</t>
  </si>
  <si>
    <t>4.22M</t>
  </si>
  <si>
    <t>5.20M</t>
  </si>
  <si>
    <t>4.10M</t>
  </si>
  <si>
    <t>3.96M</t>
  </si>
  <si>
    <t>940.57K</t>
  </si>
  <si>
    <t>470.75K</t>
  </si>
  <si>
    <t>592.20K</t>
  </si>
  <si>
    <t>635.35K</t>
  </si>
  <si>
    <t>710.33K</t>
  </si>
  <si>
    <t>885.07K</t>
  </si>
  <si>
    <t>1.96M</t>
  </si>
  <si>
    <t>947.12K</t>
  </si>
  <si>
    <t>857.95K</t>
  </si>
  <si>
    <t>992.88K</t>
  </si>
  <si>
    <t>6.70M</t>
  </si>
  <si>
    <t>9.97M</t>
  </si>
  <si>
    <t>918.41K</t>
  </si>
  <si>
    <t>926.41K</t>
  </si>
  <si>
    <t>642.51K</t>
  </si>
  <si>
    <t>945.70K</t>
  </si>
  <si>
    <t>984.45K</t>
  </si>
  <si>
    <t>767.29K</t>
  </si>
  <si>
    <t>896.22K</t>
  </si>
  <si>
    <t>871.68K</t>
  </si>
  <si>
    <t>669.43K</t>
  </si>
  <si>
    <t>534.10K</t>
  </si>
  <si>
    <t>378.45K</t>
  </si>
  <si>
    <t>548.97K</t>
  </si>
  <si>
    <t>470.09K</t>
  </si>
  <si>
    <t>641.80K</t>
  </si>
  <si>
    <t>520.77K</t>
  </si>
  <si>
    <t>369.57K</t>
  </si>
  <si>
    <t>418.31K</t>
  </si>
  <si>
    <t>369.61K</t>
  </si>
  <si>
    <t>341.64K</t>
  </si>
  <si>
    <t>240.59K</t>
  </si>
  <si>
    <t>308.39K</t>
  </si>
  <si>
    <t>736.32K</t>
  </si>
  <si>
    <t>901.09K</t>
  </si>
  <si>
    <t>357.69K</t>
  </si>
  <si>
    <t>472.12K</t>
  </si>
  <si>
    <t>192.60K</t>
  </si>
  <si>
    <t>462.64K</t>
  </si>
  <si>
    <t>631.81K</t>
  </si>
  <si>
    <t>178.86K</t>
  </si>
  <si>
    <t>179.15K</t>
  </si>
  <si>
    <t>404.20K</t>
  </si>
  <si>
    <t>158.70K</t>
  </si>
  <si>
    <t>168.62K</t>
  </si>
  <si>
    <t>419.40K</t>
  </si>
  <si>
    <t>193.73K</t>
  </si>
  <si>
    <t>291.61K</t>
  </si>
  <si>
    <t>173.13K</t>
  </si>
  <si>
    <t>166.01K</t>
  </si>
  <si>
    <t>456.48K</t>
  </si>
  <si>
    <t>256.71K</t>
  </si>
  <si>
    <t>483.23K</t>
  </si>
  <si>
    <t>283.35K</t>
  </si>
  <si>
    <t>564.37K</t>
  </si>
  <si>
    <t>268.06K</t>
  </si>
  <si>
    <t>221.59K</t>
  </si>
  <si>
    <t>324.83K</t>
  </si>
  <si>
    <t>114.50K</t>
  </si>
  <si>
    <t>263.74K</t>
  </si>
  <si>
    <t>344.36K</t>
  </si>
  <si>
    <t>343.59K</t>
  </si>
  <si>
    <t>535.54K</t>
  </si>
  <si>
    <t>171.03K</t>
  </si>
  <si>
    <t>145.42K</t>
  </si>
  <si>
    <t>304.78K</t>
  </si>
  <si>
    <t>311.52K</t>
  </si>
  <si>
    <t>244.76K</t>
  </si>
  <si>
    <t>330.16K</t>
  </si>
  <si>
    <t>369.37K</t>
  </si>
  <si>
    <t>233.74K</t>
  </si>
  <si>
    <t>184.26K</t>
  </si>
  <si>
    <t>411.52K</t>
  </si>
  <si>
    <t>383.18K</t>
  </si>
  <si>
    <t>346.21K</t>
  </si>
  <si>
    <t>324.97K</t>
  </si>
  <si>
    <t>385.30K</t>
  </si>
  <si>
    <t>211.27K</t>
  </si>
  <si>
    <t>154.06K</t>
  </si>
  <si>
    <t>302.56K</t>
  </si>
  <si>
    <t>249.29K</t>
  </si>
  <si>
    <t>333.29K</t>
  </si>
  <si>
    <t>263.70K</t>
  </si>
  <si>
    <t>375.74K</t>
  </si>
  <si>
    <t>233.21K</t>
  </si>
  <si>
    <t>723.22K</t>
  </si>
  <si>
    <t>316.78K</t>
  </si>
  <si>
    <t>422.18K</t>
  </si>
  <si>
    <t>250.97K</t>
  </si>
  <si>
    <t>299.34K</t>
  </si>
  <si>
    <t>250.52K</t>
  </si>
  <si>
    <t>115.17K</t>
  </si>
  <si>
    <t>378.49K</t>
  </si>
  <si>
    <t>270.41K</t>
  </si>
  <si>
    <t>515.14K</t>
  </si>
  <si>
    <t>477.20K</t>
  </si>
  <si>
    <t>250.08K</t>
  </si>
  <si>
    <t>175.38K</t>
  </si>
  <si>
    <t>296.76K</t>
  </si>
  <si>
    <t>456.21K</t>
  </si>
  <si>
    <t>237.74K</t>
  </si>
  <si>
    <t>303.58K</t>
  </si>
  <si>
    <t>342.51K</t>
  </si>
  <si>
    <t>252.46K</t>
  </si>
  <si>
    <t>197.89K</t>
  </si>
  <si>
    <t>104.83K</t>
  </si>
  <si>
    <t>305.13K</t>
  </si>
  <si>
    <t>387.82K</t>
  </si>
  <si>
    <t>365.55K</t>
  </si>
  <si>
    <t>351.28K</t>
  </si>
  <si>
    <t>516.79K</t>
  </si>
  <si>
    <t>319.79K</t>
  </si>
  <si>
    <t>186.39K</t>
  </si>
  <si>
    <t>443.65K</t>
  </si>
  <si>
    <t>626.93K</t>
  </si>
  <si>
    <t>671.86K</t>
  </si>
  <si>
    <t>691.59K</t>
  </si>
  <si>
    <t>543.64K</t>
  </si>
  <si>
    <t>371.14K</t>
  </si>
  <si>
    <t>415.57K</t>
  </si>
  <si>
    <t>350.33K</t>
  </si>
  <si>
    <t>255.01K</t>
  </si>
  <si>
    <t>210.28K</t>
  </si>
  <si>
    <t>340.45K</t>
  </si>
  <si>
    <t>113.09K</t>
  </si>
  <si>
    <t>247.90K</t>
  </si>
  <si>
    <t>281.13K</t>
  </si>
  <si>
    <t>524.98K</t>
  </si>
  <si>
    <t>292.51K</t>
  </si>
  <si>
    <t>521.07K</t>
  </si>
  <si>
    <t>219.41K</t>
  </si>
  <si>
    <t>230.63K</t>
  </si>
  <si>
    <t>157.77K</t>
  </si>
  <si>
    <t>317.73K</t>
  </si>
  <si>
    <t>256.50K</t>
  </si>
  <si>
    <t>392.52K</t>
  </si>
  <si>
    <t>329.57K</t>
  </si>
  <si>
    <t>171.44K</t>
  </si>
  <si>
    <t>125.08K</t>
  </si>
  <si>
    <t>195.63K</t>
  </si>
  <si>
    <t>299.18K</t>
  </si>
  <si>
    <t>281.44K</t>
  </si>
  <si>
    <t>292.94K</t>
  </si>
  <si>
    <t>517.87K</t>
  </si>
  <si>
    <t>194.87K</t>
  </si>
  <si>
    <t>225.18K</t>
  </si>
  <si>
    <t>940.65K</t>
  </si>
  <si>
    <t>510.41K</t>
  </si>
  <si>
    <t>356.89K</t>
  </si>
  <si>
    <t>149.31K</t>
  </si>
  <si>
    <t>241.71K</t>
  </si>
  <si>
    <t>150.94K</t>
  </si>
  <si>
    <t>238.05K</t>
  </si>
  <si>
    <t>217.37K</t>
  </si>
  <si>
    <t>250.14K</t>
  </si>
  <si>
    <t>275.47K</t>
  </si>
  <si>
    <t>601.35K</t>
  </si>
  <si>
    <t>191.03K</t>
  </si>
  <si>
    <t>158.47K</t>
  </si>
  <si>
    <t>392.71K</t>
  </si>
  <si>
    <t>371.29K</t>
  </si>
  <si>
    <t>346.10K</t>
  </si>
  <si>
    <t>480.08K</t>
  </si>
  <si>
    <t>356.79K</t>
  </si>
  <si>
    <t>156.55K</t>
  </si>
  <si>
    <t>256.22K</t>
  </si>
  <si>
    <t>339.90K</t>
  </si>
  <si>
    <t>316.98K</t>
  </si>
  <si>
    <t>418.36K</t>
  </si>
  <si>
    <t>477.11K</t>
  </si>
  <si>
    <t>165.29K</t>
  </si>
  <si>
    <t>147.95K</t>
  </si>
  <si>
    <t>384.78K</t>
  </si>
  <si>
    <t>251.82K</t>
  </si>
  <si>
    <t>288.18K</t>
  </si>
  <si>
    <t>247.96K</t>
  </si>
  <si>
    <t>262.39K</t>
  </si>
  <si>
    <t>219.62K</t>
  </si>
  <si>
    <t>143.81K</t>
  </si>
  <si>
    <t>294.56K</t>
  </si>
  <si>
    <t>293.81K</t>
  </si>
  <si>
    <t>353.25K</t>
  </si>
  <si>
    <t>436.24K</t>
  </si>
  <si>
    <t>393.85K</t>
  </si>
  <si>
    <t>313.07K</t>
  </si>
  <si>
    <t>170.39K</t>
  </si>
  <si>
    <t>514.00K</t>
  </si>
  <si>
    <t>597.46K</t>
  </si>
  <si>
    <t>899.51K</t>
  </si>
  <si>
    <t>170.99K</t>
  </si>
  <si>
    <t>205.74K</t>
  </si>
  <si>
    <t>369.55K</t>
  </si>
  <si>
    <t>306.25K</t>
  </si>
  <si>
    <t>363.90K</t>
  </si>
  <si>
    <t>279.49K</t>
  </si>
  <si>
    <t>381.30K</t>
  </si>
  <si>
    <t>111.77K</t>
  </si>
  <si>
    <t>144.62K</t>
  </si>
  <si>
    <t>355.90K</t>
  </si>
  <si>
    <t>248.78K</t>
  </si>
  <si>
    <t>283.76K</t>
  </si>
  <si>
    <t>315.01K</t>
  </si>
  <si>
    <t>377.37K</t>
  </si>
  <si>
    <t>229.16K</t>
  </si>
  <si>
    <t>205.59K</t>
  </si>
  <si>
    <t>381.95K</t>
  </si>
  <si>
    <t>387.64K</t>
  </si>
  <si>
    <t>672.37K</t>
  </si>
  <si>
    <t>591.88K</t>
  </si>
  <si>
    <t>438.13K</t>
  </si>
  <si>
    <t>318.13K</t>
  </si>
  <si>
    <t>334.66K</t>
  </si>
  <si>
    <t>263.09K</t>
  </si>
  <si>
    <t>369.13K</t>
  </si>
  <si>
    <t>409.83K</t>
  </si>
  <si>
    <t>265.42K</t>
  </si>
  <si>
    <t>306.74K</t>
  </si>
  <si>
    <t>234.07K</t>
  </si>
  <si>
    <t>256.05K</t>
  </si>
  <si>
    <t>645.65K</t>
  </si>
  <si>
    <t>423.99K</t>
  </si>
  <si>
    <t>524.88K</t>
  </si>
  <si>
    <t>560.47K</t>
  </si>
  <si>
    <t>654.92K</t>
  </si>
  <si>
    <t>799.68K</t>
  </si>
  <si>
    <t>739.63K</t>
  </si>
  <si>
    <t>349.38K</t>
  </si>
  <si>
    <t>404.41K</t>
  </si>
  <si>
    <t>482.49K</t>
  </si>
  <si>
    <t>538.85K</t>
  </si>
  <si>
    <t>217.80K</t>
  </si>
  <si>
    <t>359.70K</t>
  </si>
  <si>
    <t>371.23K</t>
  </si>
  <si>
    <t>426.57K</t>
  </si>
  <si>
    <t>647.13K</t>
  </si>
  <si>
    <t>422.72K</t>
  </si>
  <si>
    <t>252.38K</t>
  </si>
  <si>
    <t>224.95K</t>
  </si>
  <si>
    <t>334.49K</t>
  </si>
  <si>
    <t>416.69K</t>
  </si>
  <si>
    <t>460.87K</t>
  </si>
  <si>
    <t>520.43K</t>
  </si>
  <si>
    <t>584.66K</t>
  </si>
  <si>
    <t>270.03K</t>
  </si>
  <si>
    <t>334.86K</t>
  </si>
  <si>
    <t>638.79K</t>
  </si>
  <si>
    <t>588.48K</t>
  </si>
  <si>
    <t>549.29K</t>
  </si>
  <si>
    <t>567.02K</t>
  </si>
  <si>
    <t>981.71K</t>
  </si>
  <si>
    <t>672.52K</t>
  </si>
  <si>
    <t>503.46K</t>
  </si>
  <si>
    <t>685.77K</t>
  </si>
  <si>
    <t>767.30K</t>
  </si>
  <si>
    <t>372.52K</t>
  </si>
  <si>
    <t>265.43K</t>
  </si>
  <si>
    <t>686.06K</t>
  </si>
  <si>
    <t>568.32K</t>
  </si>
  <si>
    <t>769.53K</t>
  </si>
  <si>
    <t>363.55K</t>
  </si>
  <si>
    <t>296.91K</t>
  </si>
  <si>
    <t>802.17K</t>
  </si>
  <si>
    <t>674.56K</t>
  </si>
  <si>
    <t>582.39K</t>
  </si>
  <si>
    <t>450.78K</t>
  </si>
  <si>
    <t>251.89K</t>
  </si>
  <si>
    <t>441.33K</t>
  </si>
  <si>
    <t>595.92K</t>
  </si>
  <si>
    <t>620.51K</t>
  </si>
  <si>
    <t>674.55K</t>
  </si>
  <si>
    <t>478.68K</t>
  </si>
  <si>
    <t>391.11K</t>
  </si>
  <si>
    <t>251.97K</t>
  </si>
  <si>
    <t>401.19K</t>
  </si>
  <si>
    <t>520.70K</t>
  </si>
  <si>
    <t>491.97K</t>
  </si>
  <si>
    <t>530.99K</t>
  </si>
  <si>
    <t>477.42K</t>
  </si>
  <si>
    <t>230.91K</t>
  </si>
  <si>
    <t>194.43K</t>
  </si>
  <si>
    <t>540.92K</t>
  </si>
  <si>
    <t>355.40K</t>
  </si>
  <si>
    <t>381.23K</t>
  </si>
  <si>
    <t>244.98K</t>
  </si>
  <si>
    <t>180.39K</t>
  </si>
  <si>
    <t>137.80K</t>
  </si>
  <si>
    <t>246.89K</t>
  </si>
  <si>
    <t>323.61K</t>
  </si>
  <si>
    <t>408.79K</t>
  </si>
  <si>
    <t>387.12K</t>
  </si>
  <si>
    <t>318.84K</t>
  </si>
  <si>
    <t>216.93K</t>
  </si>
  <si>
    <t>151.26K</t>
  </si>
  <si>
    <t>377.79K</t>
  </si>
  <si>
    <t>344.11K</t>
  </si>
  <si>
    <t>373.25K</t>
  </si>
  <si>
    <t>750.52K</t>
  </si>
  <si>
    <t>560.84K</t>
  </si>
  <si>
    <t>126.52K</t>
  </si>
  <si>
    <t>143.98K</t>
  </si>
  <si>
    <t>443.42K</t>
  </si>
  <si>
    <t>467.22K</t>
  </si>
  <si>
    <t>380.90K</t>
  </si>
  <si>
    <t>395.07K</t>
  </si>
  <si>
    <t>332.15K</t>
  </si>
  <si>
    <t>316.45K</t>
  </si>
  <si>
    <t>436.91K</t>
  </si>
  <si>
    <t>931.96K</t>
  </si>
  <si>
    <t>889.36K</t>
  </si>
  <si>
    <t>588.19K</t>
  </si>
  <si>
    <t>565.23K</t>
  </si>
  <si>
    <t>216.41K</t>
  </si>
  <si>
    <t>202.82K</t>
  </si>
  <si>
    <t>426.01K</t>
  </si>
  <si>
    <t>467.01K</t>
  </si>
  <si>
    <t>852.01K</t>
  </si>
  <si>
    <t>491.56K</t>
  </si>
  <si>
    <t>229.28K</t>
  </si>
  <si>
    <t>232.62K</t>
  </si>
  <si>
    <t>219.92K</t>
  </si>
  <si>
    <t>475.37K</t>
  </si>
  <si>
    <t>626.91K</t>
  </si>
  <si>
    <t>577.27K</t>
  </si>
  <si>
    <t>429.50K</t>
  </si>
  <si>
    <t>298.17K</t>
  </si>
  <si>
    <t>319.33K</t>
  </si>
  <si>
    <t>266.30K</t>
  </si>
  <si>
    <t>620.73K</t>
  </si>
  <si>
    <t>471.46K</t>
  </si>
  <si>
    <t>440.35K</t>
  </si>
  <si>
    <t>400.94K</t>
  </si>
  <si>
    <t>388.26K</t>
  </si>
  <si>
    <t>233.48K</t>
  </si>
  <si>
    <t>206.79K</t>
  </si>
  <si>
    <t>349.63K</t>
  </si>
  <si>
    <t>461.60K</t>
  </si>
  <si>
    <t>436.64K</t>
  </si>
  <si>
    <t>377.05K</t>
  </si>
  <si>
    <t>678.03K</t>
  </si>
  <si>
    <t>206.78K</t>
  </si>
  <si>
    <t>304.64K</t>
  </si>
  <si>
    <t>397.41K</t>
  </si>
  <si>
    <t>518.61K</t>
  </si>
  <si>
    <t>431.57K</t>
  </si>
  <si>
    <t>561.41K</t>
  </si>
  <si>
    <t>601.45K</t>
  </si>
  <si>
    <t>279.65K</t>
  </si>
  <si>
    <t>344.20K</t>
  </si>
  <si>
    <t>402.51K</t>
  </si>
  <si>
    <t>252.49K</t>
  </si>
  <si>
    <t>269.97K</t>
  </si>
  <si>
    <t>312.94K</t>
  </si>
  <si>
    <t>354.28K</t>
  </si>
  <si>
    <t>259.79K</t>
  </si>
  <si>
    <t>154.35K</t>
  </si>
  <si>
    <t>264.01K</t>
  </si>
  <si>
    <t>506.35K</t>
  </si>
  <si>
    <t>527.41K</t>
  </si>
  <si>
    <t>455.23K</t>
  </si>
  <si>
    <t>269.02K</t>
  </si>
  <si>
    <t>298.88K</t>
  </si>
  <si>
    <t>430.92K</t>
  </si>
  <si>
    <t>585.12K</t>
  </si>
  <si>
    <t>455.57K</t>
  </si>
  <si>
    <t>521.22K</t>
  </si>
  <si>
    <t>578.44K</t>
  </si>
  <si>
    <t>354.64K</t>
  </si>
  <si>
    <t>405.96K</t>
  </si>
  <si>
    <t>640.31K</t>
  </si>
  <si>
    <t>265.08K</t>
  </si>
  <si>
    <t>370.10K</t>
  </si>
  <si>
    <t>359.00K</t>
  </si>
  <si>
    <t>418.91K</t>
  </si>
  <si>
    <t>190.18K</t>
  </si>
  <si>
    <t>337.00K</t>
  </si>
  <si>
    <t>398.43K</t>
  </si>
  <si>
    <t>509.01K</t>
  </si>
  <si>
    <t>279.11K</t>
  </si>
  <si>
    <t>304.47K</t>
  </si>
  <si>
    <t>156.39K</t>
  </si>
  <si>
    <t>134.10K</t>
  </si>
  <si>
    <t>298.24K</t>
  </si>
  <si>
    <t>471.17K</t>
  </si>
  <si>
    <t>389.39K</t>
  </si>
  <si>
    <t>750.21K</t>
  </si>
  <si>
    <t>672.28K</t>
  </si>
  <si>
    <t>246.68K</t>
  </si>
  <si>
    <t>188.94K</t>
  </si>
  <si>
    <t>343.61K</t>
  </si>
  <si>
    <t>238.42K</t>
  </si>
  <si>
    <t>250.22K</t>
  </si>
  <si>
    <t>452.69K</t>
  </si>
  <si>
    <t>128.70K</t>
  </si>
  <si>
    <t>107.26K</t>
  </si>
  <si>
    <t>208.91K</t>
  </si>
  <si>
    <t>260.59K</t>
  </si>
  <si>
    <t>279.01K</t>
  </si>
  <si>
    <t>255.41K</t>
  </si>
  <si>
    <t>372.11K</t>
  </si>
  <si>
    <t>107.55K</t>
  </si>
  <si>
    <t>238.24K</t>
  </si>
  <si>
    <t>253.05K</t>
  </si>
  <si>
    <t>243.08K</t>
  </si>
  <si>
    <t>216.11K</t>
  </si>
  <si>
    <t>412.81K</t>
  </si>
  <si>
    <t>245.32K</t>
  </si>
  <si>
    <t>147.60K</t>
  </si>
  <si>
    <t>354.03K</t>
  </si>
  <si>
    <t>141.61K</t>
  </si>
  <si>
    <t>191.41K</t>
  </si>
  <si>
    <t>144.30K</t>
  </si>
  <si>
    <t>69.31K</t>
  </si>
  <si>
    <t>135.12K</t>
  </si>
  <si>
    <t>264.25K</t>
  </si>
  <si>
    <t>253.88K</t>
  </si>
  <si>
    <t>201.84K</t>
  </si>
  <si>
    <t>302.35K</t>
  </si>
  <si>
    <t>127.49K</t>
  </si>
  <si>
    <t>107.11K</t>
  </si>
  <si>
    <t>293.64K</t>
  </si>
  <si>
    <t>238.31K</t>
  </si>
  <si>
    <t>354.59K</t>
  </si>
  <si>
    <t>220.97K</t>
  </si>
  <si>
    <t>63.97K</t>
  </si>
  <si>
    <t>236.38K</t>
  </si>
  <si>
    <t>243.55K</t>
  </si>
  <si>
    <t>240.73K</t>
  </si>
  <si>
    <t>219.79K</t>
  </si>
  <si>
    <t>178.25K</t>
  </si>
  <si>
    <t>124.14K</t>
  </si>
  <si>
    <t>109.03K</t>
  </si>
  <si>
    <t>319.19K</t>
  </si>
  <si>
    <t>355.27K</t>
  </si>
  <si>
    <t>218.44K</t>
  </si>
  <si>
    <t>528.63K</t>
  </si>
  <si>
    <t>229.39K</t>
  </si>
  <si>
    <t>94.20K</t>
  </si>
  <si>
    <t>84.34K</t>
  </si>
  <si>
    <t>250.86K</t>
  </si>
  <si>
    <t>246.62K</t>
  </si>
  <si>
    <t>399.71K</t>
  </si>
  <si>
    <t>424.51K</t>
  </si>
  <si>
    <t>265.91K</t>
  </si>
  <si>
    <t>205.82K</t>
  </si>
  <si>
    <t>243.31K</t>
  </si>
  <si>
    <t>572.90K</t>
  </si>
  <si>
    <t>876.70K</t>
  </si>
  <si>
    <t>217.47K</t>
  </si>
  <si>
    <t>196.60K</t>
  </si>
  <si>
    <t>158.11K</t>
  </si>
  <si>
    <t>126.51K</t>
  </si>
  <si>
    <t>66.93K</t>
  </si>
  <si>
    <t>120.55K</t>
  </si>
  <si>
    <t>134.21K</t>
  </si>
  <si>
    <t>203.58K</t>
  </si>
  <si>
    <t>253.39K</t>
  </si>
  <si>
    <t>243.92K</t>
  </si>
  <si>
    <t>100.32K</t>
  </si>
  <si>
    <t>103.08K</t>
  </si>
  <si>
    <t>199.60K</t>
  </si>
  <si>
    <t>182.56K</t>
  </si>
  <si>
    <t>386.29K</t>
  </si>
  <si>
    <t>177.97K</t>
  </si>
  <si>
    <t>167.77K</t>
  </si>
  <si>
    <t>79.76K</t>
  </si>
  <si>
    <t>176.21K</t>
  </si>
  <si>
    <t>286.61K</t>
  </si>
  <si>
    <t>161.06K</t>
  </si>
  <si>
    <t>297.13K</t>
  </si>
  <si>
    <t>143.13K</t>
  </si>
  <si>
    <t>176.39K</t>
  </si>
  <si>
    <t>321.92K</t>
  </si>
  <si>
    <t>244.92K</t>
  </si>
  <si>
    <t>233.00K</t>
  </si>
  <si>
    <t>293.54K</t>
  </si>
  <si>
    <t>145.89K</t>
  </si>
  <si>
    <t>530.86K</t>
  </si>
  <si>
    <t>588.53K</t>
  </si>
  <si>
    <t>280.91K</t>
  </si>
  <si>
    <t>191.47K</t>
  </si>
  <si>
    <t>264.83K</t>
  </si>
  <si>
    <t>145.47K</t>
  </si>
  <si>
    <t>249.82K</t>
  </si>
  <si>
    <t>483.00K</t>
  </si>
  <si>
    <t>284.34K</t>
  </si>
  <si>
    <t>226.10K</t>
  </si>
  <si>
    <t>346.33K</t>
  </si>
  <si>
    <t>283.61K</t>
  </si>
  <si>
    <t>765.42K</t>
  </si>
  <si>
    <t>356.71K</t>
  </si>
  <si>
    <t>386.05K</t>
  </si>
  <si>
    <t>479.76K</t>
  </si>
  <si>
    <t>356.99K</t>
  </si>
  <si>
    <t>239.37K</t>
  </si>
  <si>
    <t>428.03K</t>
  </si>
  <si>
    <t>438.75K</t>
  </si>
  <si>
    <t>653.63K</t>
  </si>
  <si>
    <t>359.77K</t>
  </si>
  <si>
    <t>263.64K</t>
  </si>
  <si>
    <t>167.46K</t>
  </si>
  <si>
    <t>227.93K</t>
  </si>
  <si>
    <t>333.35K</t>
  </si>
  <si>
    <t>397.40K</t>
  </si>
  <si>
    <t>451.13K</t>
  </si>
  <si>
    <t>303.23K</t>
  </si>
  <si>
    <t>320.47K</t>
  </si>
  <si>
    <t>232.04K</t>
  </si>
  <si>
    <t>696.59K</t>
  </si>
  <si>
    <t>215.71K</t>
  </si>
  <si>
    <t>202.78K</t>
  </si>
  <si>
    <t>454.83K</t>
  </si>
  <si>
    <t>518.57K</t>
  </si>
  <si>
    <t>588.61K</t>
  </si>
  <si>
    <t>183.07K</t>
  </si>
  <si>
    <t>157.10K</t>
  </si>
  <si>
    <t>329.16K</t>
  </si>
  <si>
    <t>286.98K</t>
  </si>
  <si>
    <t>337.87K</t>
  </si>
  <si>
    <t>288.67K</t>
  </si>
  <si>
    <t>338.07K</t>
  </si>
  <si>
    <t>401.09K</t>
  </si>
  <si>
    <t>147.46K</t>
  </si>
  <si>
    <t>290.89K</t>
  </si>
  <si>
    <t>441.64K</t>
  </si>
  <si>
    <t>428.05K</t>
  </si>
  <si>
    <t>250.27K</t>
  </si>
  <si>
    <t>170.05K</t>
  </si>
  <si>
    <t>134.46K</t>
  </si>
  <si>
    <t>253.50K</t>
  </si>
  <si>
    <t>311.24K</t>
  </si>
  <si>
    <t>376.26K</t>
  </si>
  <si>
    <t>325.77K</t>
  </si>
  <si>
    <t>229.74K</t>
  </si>
  <si>
    <t>223.65K</t>
  </si>
  <si>
    <t>598.87K</t>
  </si>
  <si>
    <t>548.42K</t>
  </si>
  <si>
    <t>685.11K</t>
  </si>
  <si>
    <t>318.79K</t>
  </si>
  <si>
    <t>667.82K</t>
  </si>
  <si>
    <t>441.65K</t>
  </si>
  <si>
    <t>658.63K</t>
  </si>
  <si>
    <t>589.05K</t>
  </si>
  <si>
    <t>372.69K</t>
  </si>
  <si>
    <t>489.66K</t>
  </si>
  <si>
    <t>391.27K</t>
  </si>
  <si>
    <t>475.92K</t>
  </si>
  <si>
    <t>377.71K</t>
  </si>
  <si>
    <t>193.47K</t>
  </si>
  <si>
    <t>408.45K</t>
  </si>
  <si>
    <t>771.48K</t>
  </si>
  <si>
    <t>958.23K</t>
  </si>
  <si>
    <t>491.98K</t>
  </si>
  <si>
    <t>480.28K</t>
  </si>
  <si>
    <t>368.77K</t>
  </si>
  <si>
    <t>351.72K</t>
  </si>
  <si>
    <t>769.94K</t>
  </si>
  <si>
    <t>665.65K</t>
  </si>
  <si>
    <t>855.36K</t>
  </si>
  <si>
    <t>437.10K</t>
  </si>
  <si>
    <t>448.14K</t>
  </si>
  <si>
    <t>342.43K</t>
  </si>
  <si>
    <t>340.60K</t>
  </si>
  <si>
    <t>957.03K</t>
  </si>
  <si>
    <t>721.56K</t>
  </si>
  <si>
    <t>428.26K</t>
  </si>
  <si>
    <t>457.41K</t>
  </si>
  <si>
    <t>306.40K</t>
  </si>
  <si>
    <t>207.67K</t>
  </si>
  <si>
    <t>298.77K</t>
  </si>
  <si>
    <t>583.84K</t>
  </si>
  <si>
    <t>657.58K</t>
  </si>
  <si>
    <t>334.84K</t>
  </si>
  <si>
    <t>283.39K</t>
  </si>
  <si>
    <t>579.01K</t>
  </si>
  <si>
    <t>607.74K</t>
  </si>
  <si>
    <t>564.93K</t>
  </si>
  <si>
    <t>561.33K</t>
  </si>
  <si>
    <t>607.00K</t>
  </si>
  <si>
    <t>371.97K</t>
  </si>
  <si>
    <t>368.84K</t>
  </si>
  <si>
    <t>602.30K</t>
  </si>
  <si>
    <t>767.73K</t>
  </si>
  <si>
    <t>933.24K</t>
  </si>
  <si>
    <t>779.81K</t>
  </si>
  <si>
    <t>716.26K</t>
  </si>
  <si>
    <t>574.73K</t>
  </si>
  <si>
    <t>763.06K</t>
  </si>
  <si>
    <t>975.13K</t>
  </si>
  <si>
    <t>660.14K</t>
  </si>
  <si>
    <t>764.77K</t>
  </si>
  <si>
    <t>478.44K</t>
  </si>
  <si>
    <t>460.10K</t>
  </si>
  <si>
    <t>313.01K</t>
  </si>
  <si>
    <t>247.02K</t>
  </si>
  <si>
    <t>783.74K</t>
  </si>
  <si>
    <t>440.63K</t>
  </si>
  <si>
    <t>497.12K</t>
  </si>
  <si>
    <t>411.49K</t>
  </si>
  <si>
    <t>458.53K</t>
  </si>
  <si>
    <t>326.58K</t>
  </si>
  <si>
    <t>309.29K</t>
  </si>
  <si>
    <t>548.07K</t>
  </si>
  <si>
    <t>529.75K</t>
  </si>
  <si>
    <t>560.40K</t>
  </si>
  <si>
    <t>554.52K</t>
  </si>
  <si>
    <t>478.59K</t>
  </si>
  <si>
    <t>427.00K</t>
  </si>
  <si>
    <t>283.51K</t>
  </si>
  <si>
    <t>617.21K</t>
  </si>
  <si>
    <t>894.27K</t>
  </si>
  <si>
    <t>627.07K</t>
  </si>
  <si>
    <t>705.28K</t>
  </si>
  <si>
    <t>681.85K</t>
  </si>
  <si>
    <t>302.73K</t>
  </si>
  <si>
    <t>306.24K</t>
  </si>
  <si>
    <t>523.33K</t>
  </si>
  <si>
    <t>702.21K</t>
  </si>
  <si>
    <t>447.57K</t>
  </si>
  <si>
    <t>481.91K</t>
  </si>
  <si>
    <t>401.03K</t>
  </si>
  <si>
    <t>435.14K</t>
  </si>
  <si>
    <t>328.66K</t>
  </si>
  <si>
    <t>489.79K</t>
  </si>
  <si>
    <t>685.27K</t>
  </si>
  <si>
    <t>505.44K</t>
  </si>
  <si>
    <t>368.94K</t>
  </si>
  <si>
    <t>630.55K</t>
  </si>
  <si>
    <t>595.67K</t>
  </si>
  <si>
    <t>332.62K</t>
  </si>
  <si>
    <t>533.75K</t>
  </si>
  <si>
    <t>552.26K</t>
  </si>
  <si>
    <t>681.59K</t>
  </si>
  <si>
    <t>493.47K</t>
  </si>
  <si>
    <t>436.57K</t>
  </si>
  <si>
    <t>456.36K</t>
  </si>
  <si>
    <t>523.34K</t>
  </si>
  <si>
    <t>472.15K</t>
  </si>
  <si>
    <t>329.04K</t>
  </si>
  <si>
    <t>801.71K</t>
  </si>
  <si>
    <t>536.73K</t>
  </si>
  <si>
    <t>617.00K</t>
  </si>
  <si>
    <t>411.43K</t>
  </si>
  <si>
    <t>552.05K</t>
  </si>
  <si>
    <t>960.62K</t>
  </si>
  <si>
    <t>509.99K</t>
  </si>
  <si>
    <t>487.24K</t>
  </si>
  <si>
    <t>629.22K</t>
  </si>
  <si>
    <t>231.75K</t>
  </si>
  <si>
    <t>141.94K</t>
  </si>
  <si>
    <t>369.54K</t>
  </si>
  <si>
    <t>289.49K</t>
  </si>
  <si>
    <t>504.28K</t>
  </si>
  <si>
    <t>219.98K</t>
  </si>
  <si>
    <t>270.72K</t>
  </si>
  <si>
    <t>126.62K</t>
  </si>
  <si>
    <t>150.20K</t>
  </si>
  <si>
    <t>285.77K</t>
  </si>
  <si>
    <t>272.59K</t>
  </si>
  <si>
    <t>407.45K</t>
  </si>
  <si>
    <t>290.02K</t>
  </si>
  <si>
    <t>177.66K</t>
  </si>
  <si>
    <t>256.52K</t>
  </si>
  <si>
    <t>131.51K</t>
  </si>
  <si>
    <t>301.17K</t>
  </si>
  <si>
    <t>383.63K</t>
  </si>
  <si>
    <t>269.18K</t>
  </si>
  <si>
    <t>497.61K</t>
  </si>
  <si>
    <t>337.02K</t>
  </si>
  <si>
    <t>272.63K</t>
  </si>
  <si>
    <t>363.23K</t>
  </si>
  <si>
    <t>829.23K</t>
  </si>
  <si>
    <t>446.34K</t>
  </si>
  <si>
    <t>717.71K</t>
  </si>
  <si>
    <t>395.62K</t>
  </si>
  <si>
    <t>192.46K</t>
  </si>
  <si>
    <t>193.32K</t>
  </si>
  <si>
    <t>437.55K</t>
  </si>
  <si>
    <t>447.07K</t>
  </si>
  <si>
    <t>422.12K</t>
  </si>
  <si>
    <t>342.16K</t>
  </si>
  <si>
    <t>430.54K</t>
  </si>
  <si>
    <t>344.96K</t>
  </si>
  <si>
    <t>373.79K</t>
  </si>
  <si>
    <t>393.37K</t>
  </si>
  <si>
    <t>453.59K</t>
  </si>
  <si>
    <t>858.51K</t>
  </si>
  <si>
    <t>549.93K</t>
  </si>
  <si>
    <t>518.17K</t>
  </si>
  <si>
    <t>306.64K</t>
  </si>
  <si>
    <t>413.09K</t>
  </si>
  <si>
    <t>426.96K</t>
  </si>
  <si>
    <t>544.83K</t>
  </si>
  <si>
    <t>815.18K</t>
  </si>
  <si>
    <t>981.81K</t>
  </si>
  <si>
    <t>564.89K</t>
  </si>
  <si>
    <t>225.46K</t>
  </si>
  <si>
    <t>388.69K</t>
  </si>
  <si>
    <t>567.61K</t>
  </si>
  <si>
    <t>705.31K</t>
  </si>
  <si>
    <t>686.18K</t>
  </si>
  <si>
    <t>597.25K</t>
  </si>
  <si>
    <t>602.58K</t>
  </si>
  <si>
    <t>719.30K</t>
  </si>
  <si>
    <t>464.26K</t>
  </si>
  <si>
    <t>404.02K</t>
  </si>
  <si>
    <t>631.90K</t>
  </si>
  <si>
    <t>593.31K</t>
  </si>
  <si>
    <t>938.65K</t>
  </si>
  <si>
    <t>542.49K</t>
  </si>
  <si>
    <t>966.35K</t>
  </si>
  <si>
    <t>665.58K</t>
  </si>
  <si>
    <t>473.61K</t>
  </si>
  <si>
    <t>244.20K</t>
  </si>
  <si>
    <t>525.54K</t>
  </si>
  <si>
    <t>483.19K</t>
  </si>
  <si>
    <t>406.74K</t>
  </si>
  <si>
    <t>625.85K</t>
  </si>
  <si>
    <t>498.15K</t>
  </si>
  <si>
    <t>333.15K</t>
  </si>
  <si>
    <t>321.11K</t>
  </si>
  <si>
    <t>734.03K</t>
  </si>
  <si>
    <t>418.57K</t>
  </si>
  <si>
    <t>498.63K</t>
  </si>
  <si>
    <t>451.44K</t>
  </si>
  <si>
    <t>210.50K</t>
  </si>
  <si>
    <t>227.70K</t>
  </si>
  <si>
    <t>574.76K</t>
  </si>
  <si>
    <t>680.65K</t>
  </si>
  <si>
    <t>564.42K</t>
  </si>
  <si>
    <t>550.05K</t>
  </si>
  <si>
    <t>604.19K</t>
  </si>
  <si>
    <t>432.45K</t>
  </si>
  <si>
    <t>293.02K</t>
  </si>
  <si>
    <t>866.63K</t>
  </si>
  <si>
    <t>871.66K</t>
  </si>
  <si>
    <t>579.09K</t>
  </si>
  <si>
    <t>559.42K</t>
  </si>
  <si>
    <t>765.14K</t>
  </si>
  <si>
    <t>934.28K</t>
  </si>
  <si>
    <t>483.78K</t>
  </si>
  <si>
    <t>829.01K</t>
  </si>
  <si>
    <t>858.28K</t>
  </si>
  <si>
    <t>727.78K</t>
  </si>
  <si>
    <t>467.42K</t>
  </si>
  <si>
    <t>470.19K</t>
  </si>
  <si>
    <t>969.87K</t>
  </si>
  <si>
    <t>772.84K</t>
  </si>
  <si>
    <t>976.59K</t>
  </si>
  <si>
    <t>571.75K</t>
  </si>
  <si>
    <t>339.06K</t>
  </si>
  <si>
    <t>378.79K</t>
  </si>
  <si>
    <t>823.90K</t>
  </si>
  <si>
    <t>931.76K</t>
  </si>
  <si>
    <t>633.35K</t>
  </si>
  <si>
    <t>866.82K</t>
  </si>
  <si>
    <t>677.67K</t>
  </si>
  <si>
    <t>827.20K</t>
  </si>
  <si>
    <t>852.07K</t>
  </si>
  <si>
    <t>675.27K</t>
  </si>
  <si>
    <t>725.78K</t>
  </si>
  <si>
    <t>662.15K</t>
  </si>
  <si>
    <t>798.08K</t>
  </si>
  <si>
    <t>834.69K</t>
  </si>
  <si>
    <t>960.58K</t>
  </si>
  <si>
    <t>951.02K</t>
  </si>
  <si>
    <t>530.48K</t>
  </si>
  <si>
    <t>881.56K</t>
  </si>
  <si>
    <t>906.08K</t>
  </si>
  <si>
    <t>959.53K</t>
  </si>
  <si>
    <t>822.23K</t>
  </si>
  <si>
    <t>891.42K</t>
  </si>
  <si>
    <t>644.47K</t>
  </si>
  <si>
    <t>755.27K</t>
  </si>
  <si>
    <t>865.06K</t>
  </si>
  <si>
    <t>3.73M</t>
  </si>
  <si>
    <t>625.76K</t>
  </si>
  <si>
    <t>939.37K</t>
  </si>
  <si>
    <t>437.73K</t>
  </si>
  <si>
    <t>442.10K</t>
  </si>
  <si>
    <t>884.53K</t>
  </si>
  <si>
    <t>975.53K</t>
  </si>
  <si>
    <t>554.58K</t>
  </si>
  <si>
    <t>658.23K</t>
  </si>
  <si>
    <t>639.93K</t>
  </si>
  <si>
    <t>620.41K</t>
  </si>
  <si>
    <t>738.09K</t>
  </si>
  <si>
    <t>425.98K</t>
  </si>
  <si>
    <t>292.47K</t>
  </si>
  <si>
    <t>699.69K</t>
  </si>
  <si>
    <t>858.97K</t>
  </si>
  <si>
    <t>751.82K</t>
  </si>
  <si>
    <t>736.63K</t>
  </si>
  <si>
    <t>950.85K</t>
  </si>
  <si>
    <t>589.77K</t>
  </si>
  <si>
    <t>656.94K</t>
  </si>
  <si>
    <t>925.40K</t>
  </si>
  <si>
    <t>458.05K</t>
  </si>
  <si>
    <t>881.18K</t>
  </si>
  <si>
    <t>899.82K</t>
  </si>
  <si>
    <t>662.07K</t>
  </si>
  <si>
    <t>447.80K</t>
  </si>
  <si>
    <t>617.74K</t>
  </si>
  <si>
    <t>512.01K</t>
  </si>
  <si>
    <t>430.98K</t>
  </si>
  <si>
    <t>629.56K</t>
  </si>
  <si>
    <t>726.03K</t>
  </si>
  <si>
    <t>602.24K</t>
  </si>
  <si>
    <t>694.46K</t>
  </si>
  <si>
    <t>807.69K</t>
  </si>
  <si>
    <t>269.29K</t>
  </si>
  <si>
    <t>227.07K</t>
  </si>
  <si>
    <t>544.89K</t>
  </si>
  <si>
    <t>675.44K</t>
  </si>
  <si>
    <t>512.72K</t>
  </si>
  <si>
    <t>427.14K</t>
  </si>
  <si>
    <t>681.76K</t>
  </si>
  <si>
    <t>245.47K</t>
  </si>
  <si>
    <t>309.95K</t>
  </si>
  <si>
    <t>546.54K</t>
  </si>
  <si>
    <t>563.89K</t>
  </si>
  <si>
    <t>790.54K</t>
  </si>
  <si>
    <t>876.67K</t>
  </si>
  <si>
    <t>327.86K</t>
  </si>
  <si>
    <t>654.82K</t>
  </si>
  <si>
    <t>569.39K</t>
  </si>
  <si>
    <t>950.59K</t>
  </si>
  <si>
    <t>500.27K</t>
  </si>
  <si>
    <t>547.68K</t>
  </si>
  <si>
    <t>473.54K</t>
  </si>
  <si>
    <t>629.29K</t>
  </si>
  <si>
    <t>649.92K</t>
  </si>
  <si>
    <t>545.44K</t>
  </si>
  <si>
    <t>425.38K</t>
  </si>
  <si>
    <t>570.03K</t>
  </si>
  <si>
    <t>628.91K</t>
  </si>
  <si>
    <t>402.02K</t>
  </si>
  <si>
    <t>244.28K</t>
  </si>
  <si>
    <t>583.25K</t>
  </si>
  <si>
    <t>699.58K</t>
  </si>
  <si>
    <t>536.63K</t>
  </si>
  <si>
    <t>716.47K</t>
  </si>
  <si>
    <t>546.61K</t>
  </si>
  <si>
    <t>436.11K</t>
  </si>
  <si>
    <t>392.64K</t>
  </si>
  <si>
    <t>1.59B</t>
  </si>
  <si>
    <t>1.06B</t>
  </si>
  <si>
    <t>1.79B</t>
  </si>
  <si>
    <t>1.19B</t>
  </si>
  <si>
    <t>991.82M</t>
  </si>
  <si>
    <t>811.55M</t>
  </si>
  <si>
    <t>567.25M</t>
  </si>
  <si>
    <t>1.28B</t>
  </si>
  <si>
    <t>1.46B</t>
  </si>
  <si>
    <t>1.52B</t>
  </si>
  <si>
    <t>1.44B</t>
  </si>
  <si>
    <t>1.58B</t>
  </si>
  <si>
    <t>881.09M</t>
  </si>
  <si>
    <t>709.87M</t>
  </si>
  <si>
    <t>521.36K</t>
  </si>
  <si>
    <t>740.37K</t>
  </si>
  <si>
    <t>828.62K</t>
  </si>
  <si>
    <t>899.19K</t>
  </si>
  <si>
    <t>804.74K</t>
  </si>
  <si>
    <t>520.44K</t>
  </si>
  <si>
    <t>828.87K</t>
  </si>
  <si>
    <t>636.50K</t>
  </si>
  <si>
    <t>841.13K</t>
  </si>
  <si>
    <t>996.71K</t>
  </si>
  <si>
    <t>508.49K</t>
  </si>
  <si>
    <t>377.08K</t>
  </si>
  <si>
    <t>623.19K</t>
  </si>
  <si>
    <t>661.98K</t>
  </si>
  <si>
    <t>416.70K</t>
  </si>
  <si>
    <t>540.04K</t>
  </si>
  <si>
    <t>477.24K</t>
  </si>
  <si>
    <t>303.12K</t>
  </si>
  <si>
    <t>433.29K</t>
  </si>
  <si>
    <t>607.93K</t>
  </si>
  <si>
    <t>742.54K</t>
  </si>
  <si>
    <t>477.82K</t>
  </si>
  <si>
    <t>664.45K</t>
  </si>
  <si>
    <t>568.42K</t>
  </si>
  <si>
    <t>316.58K</t>
  </si>
  <si>
    <t>473.62K</t>
  </si>
  <si>
    <t>908.75K</t>
  </si>
  <si>
    <t>549.27K</t>
  </si>
  <si>
    <t>602.40K</t>
  </si>
  <si>
    <t>521.74K</t>
  </si>
  <si>
    <t>601.73K</t>
  </si>
  <si>
    <t>381.84K</t>
  </si>
  <si>
    <t>484.18K</t>
  </si>
  <si>
    <t>634.50K</t>
  </si>
  <si>
    <t>774.54K</t>
  </si>
  <si>
    <t>656.03K</t>
  </si>
  <si>
    <t>766.83K</t>
  </si>
  <si>
    <t>481.08K</t>
  </si>
  <si>
    <t>459.81K</t>
  </si>
  <si>
    <t>399.19K</t>
  </si>
  <si>
    <t>375.28K</t>
  </si>
  <si>
    <t>295.68K</t>
  </si>
  <si>
    <t>292.10K</t>
  </si>
  <si>
    <t>415.18K</t>
  </si>
  <si>
    <t>462.81K</t>
  </si>
  <si>
    <t>505.21K</t>
  </si>
  <si>
    <t>804.38K</t>
  </si>
  <si>
    <t>415.87K</t>
  </si>
  <si>
    <t>566.06K</t>
  </si>
  <si>
    <t>979.25K</t>
  </si>
  <si>
    <t>701.89K</t>
  </si>
  <si>
    <t>582.71K</t>
  </si>
  <si>
    <t>415.81K</t>
  </si>
  <si>
    <t>338.51K</t>
  </si>
  <si>
    <t>242.55K</t>
  </si>
  <si>
    <t>239.54K</t>
  </si>
  <si>
    <t>405.65K</t>
  </si>
  <si>
    <t>355.72K</t>
  </si>
  <si>
    <t>456.03K</t>
  </si>
  <si>
    <t>527.23K</t>
  </si>
  <si>
    <t>313.32K</t>
  </si>
  <si>
    <t>283.58K</t>
  </si>
  <si>
    <t>308.53K</t>
  </si>
  <si>
    <t>353.85K</t>
  </si>
  <si>
    <t>573.18K</t>
  </si>
  <si>
    <t>426.43K</t>
  </si>
  <si>
    <t>496.71K</t>
  </si>
  <si>
    <t>442.49K</t>
  </si>
  <si>
    <t>475.86K</t>
  </si>
  <si>
    <t>654.90K</t>
  </si>
  <si>
    <t>512.12K</t>
  </si>
  <si>
    <t>821.22K</t>
  </si>
  <si>
    <t>577.61K</t>
  </si>
  <si>
    <t>891.67K</t>
  </si>
  <si>
    <t>360.45K</t>
  </si>
  <si>
    <t>581.26K</t>
  </si>
  <si>
    <t>798.12K</t>
  </si>
  <si>
    <t>642.17K</t>
  </si>
  <si>
    <t>574.33K</t>
  </si>
  <si>
    <t>550.78K</t>
  </si>
  <si>
    <t>993.79K</t>
  </si>
  <si>
    <t>707.69K</t>
  </si>
  <si>
    <t>942.77K</t>
  </si>
  <si>
    <t>608.07K</t>
  </si>
  <si>
    <t>669.18K</t>
  </si>
  <si>
    <t>973.46K</t>
  </si>
  <si>
    <t>532.66K</t>
  </si>
  <si>
    <t>487.53K</t>
  </si>
  <si>
    <t>370.73K</t>
  </si>
  <si>
    <t>578.65K</t>
  </si>
  <si>
    <t>595.96K</t>
  </si>
  <si>
    <t>684.35K</t>
  </si>
  <si>
    <t>717.08K</t>
  </si>
  <si>
    <t>446.23K</t>
  </si>
  <si>
    <t>462.99K</t>
  </si>
  <si>
    <t>571.96K</t>
  </si>
  <si>
    <t>792.38K</t>
  </si>
  <si>
    <t>664.94K</t>
  </si>
  <si>
    <t>495.96K</t>
  </si>
  <si>
    <t>340.96K</t>
  </si>
  <si>
    <t>290.27K</t>
  </si>
  <si>
    <t>634.59K</t>
  </si>
  <si>
    <t>418.61K</t>
  </si>
  <si>
    <t>761.90K</t>
  </si>
  <si>
    <t>437.41K</t>
  </si>
  <si>
    <t>673.21K</t>
  </si>
  <si>
    <t>337.81K</t>
  </si>
  <si>
    <t>442.60K</t>
  </si>
  <si>
    <t>409.75K</t>
  </si>
  <si>
    <t>495.86K</t>
  </si>
  <si>
    <t>630.26K</t>
  </si>
  <si>
    <t>574.26K</t>
  </si>
  <si>
    <t>555.32K</t>
  </si>
  <si>
    <t>494.87K</t>
  </si>
  <si>
    <t>781.57K</t>
  </si>
  <si>
    <t>865.80K</t>
  </si>
  <si>
    <t>559.29K</t>
  </si>
  <si>
    <t>481.41K</t>
  </si>
  <si>
    <t>507.63K</t>
  </si>
  <si>
    <t>487.03K</t>
  </si>
  <si>
    <t>654.77K</t>
  </si>
  <si>
    <t>752.03K</t>
  </si>
  <si>
    <t>488.60K</t>
  </si>
  <si>
    <t>578.21K</t>
  </si>
  <si>
    <t>543.52K</t>
  </si>
  <si>
    <t>527.61K</t>
  </si>
  <si>
    <t>721.14K</t>
  </si>
  <si>
    <t>697.09K</t>
  </si>
  <si>
    <t>557.18K</t>
  </si>
  <si>
    <t>609.89K</t>
  </si>
  <si>
    <t>683.24K</t>
  </si>
  <si>
    <t>767.49K</t>
  </si>
  <si>
    <t>464.11K</t>
  </si>
  <si>
    <t>681.74K</t>
  </si>
  <si>
    <t>826.29K</t>
  </si>
  <si>
    <t>663.88K</t>
  </si>
  <si>
    <t>826.83K</t>
  </si>
  <si>
    <t>642.59K</t>
  </si>
  <si>
    <t>778.15K</t>
  </si>
  <si>
    <t>968.23K</t>
  </si>
  <si>
    <t>728.86K</t>
  </si>
  <si>
    <t>865.30K</t>
  </si>
  <si>
    <t>975.49K</t>
  </si>
  <si>
    <t>841.54K</t>
  </si>
  <si>
    <t>614.00K</t>
  </si>
  <si>
    <t>600.19K</t>
  </si>
  <si>
    <t>748.10K</t>
  </si>
  <si>
    <t>195.79K</t>
  </si>
  <si>
    <t>790.27K</t>
  </si>
  <si>
    <t>805.97K</t>
  </si>
  <si>
    <t>732.95K</t>
  </si>
  <si>
    <t>780.68K</t>
  </si>
  <si>
    <t>764.56K</t>
  </si>
  <si>
    <t>714.16K</t>
  </si>
  <si>
    <t>672.53K</t>
  </si>
  <si>
    <t>928.70K</t>
  </si>
  <si>
    <t>966.58K</t>
  </si>
  <si>
    <t>643.73K</t>
  </si>
  <si>
    <t>466.21K</t>
  </si>
  <si>
    <t>839.54K</t>
  </si>
  <si>
    <t>118.44K</t>
  </si>
  <si>
    <t>923.13K</t>
  </si>
  <si>
    <t>988.82K</t>
  </si>
  <si>
    <t>747.65K</t>
  </si>
  <si>
    <t>768.74K</t>
  </si>
  <si>
    <t>739.32K</t>
  </si>
  <si>
    <t>750.74K</t>
  </si>
  <si>
    <t>859.09K</t>
  </si>
  <si>
    <t>782.81K</t>
  </si>
  <si>
    <t>658.60K</t>
  </si>
  <si>
    <t>795.54K</t>
  </si>
  <si>
    <t>965.63K</t>
  </si>
  <si>
    <t>950.12K</t>
  </si>
  <si>
    <t>970.67K</t>
  </si>
  <si>
    <t>507.08K</t>
  </si>
  <si>
    <t>642.75K</t>
  </si>
  <si>
    <t>968.94K</t>
  </si>
  <si>
    <t>786.94K</t>
  </si>
  <si>
    <t>907.11K</t>
  </si>
  <si>
    <t>961.67K</t>
  </si>
  <si>
    <t>802.78K</t>
  </si>
  <si>
    <t>829.77K</t>
  </si>
  <si>
    <t>623.52K</t>
  </si>
  <si>
    <t>619.62K</t>
  </si>
  <si>
    <t>645.06K</t>
  </si>
  <si>
    <t>717.85K</t>
  </si>
  <si>
    <t>540.10K</t>
  </si>
  <si>
    <t>724.84K</t>
  </si>
  <si>
    <t>929.32K</t>
  </si>
  <si>
    <t>822.95K</t>
  </si>
  <si>
    <t>898.06K</t>
  </si>
  <si>
    <t>778.79K</t>
  </si>
  <si>
    <t>587.18K</t>
  </si>
  <si>
    <t>75.18K</t>
  </si>
  <si>
    <t>756.36K</t>
  </si>
  <si>
    <t>6.42M</t>
  </si>
  <si>
    <t>27.03K</t>
  </si>
  <si>
    <t>671.56K</t>
  </si>
  <si>
    <t>881.87K</t>
  </si>
  <si>
    <t>814.31K</t>
  </si>
  <si>
    <t>2.15M</t>
  </si>
  <si>
    <t>30.17M</t>
  </si>
  <si>
    <t>19.60M</t>
  </si>
  <si>
    <t>9.10M</t>
  </si>
  <si>
    <t>30.83M</t>
  </si>
  <si>
    <t>48.95M</t>
  </si>
  <si>
    <t>16.21M</t>
  </si>
  <si>
    <t>49.42M</t>
  </si>
  <si>
    <t>51.72M</t>
  </si>
  <si>
    <t>13.11M</t>
  </si>
  <si>
    <t>41.11M</t>
  </si>
  <si>
    <t>49.68M</t>
  </si>
  <si>
    <t>36.76M</t>
  </si>
  <si>
    <t>26.86M</t>
  </si>
  <si>
    <t>12.53M</t>
  </si>
  <si>
    <t>18.19M</t>
  </si>
  <si>
    <t>9.85M</t>
  </si>
  <si>
    <t>28.85M</t>
  </si>
  <si>
    <t>6.17M</t>
  </si>
  <si>
    <t>6.73M</t>
  </si>
  <si>
    <t>6.29M</t>
  </si>
  <si>
    <t>12.65M</t>
  </si>
  <si>
    <t>6.85M</t>
  </si>
  <si>
    <t>4.68M</t>
  </si>
  <si>
    <t>7.59M</t>
  </si>
  <si>
    <t>7.92M</t>
  </si>
  <si>
    <t>10.39M</t>
  </si>
  <si>
    <t>7.17M</t>
  </si>
  <si>
    <t>7.85M</t>
  </si>
  <si>
    <t>7.27M</t>
  </si>
  <si>
    <t>8.47M</t>
  </si>
  <si>
    <t>9.40M</t>
  </si>
  <si>
    <t>13.88M</t>
  </si>
  <si>
    <t>11.41M</t>
  </si>
  <si>
    <t>7.30M</t>
  </si>
  <si>
    <t>6.74M</t>
  </si>
  <si>
    <t>8.95M</t>
  </si>
  <si>
    <t>12.85M</t>
  </si>
  <si>
    <t>10.34M</t>
  </si>
  <si>
    <t>10.38M</t>
  </si>
  <si>
    <t>14.07M</t>
  </si>
  <si>
    <t>18.98M</t>
  </si>
  <si>
    <t>21.69M</t>
  </si>
  <si>
    <t>20.13M</t>
  </si>
  <si>
    <t>35.32M</t>
  </si>
  <si>
    <t>25.20M</t>
  </si>
  <si>
    <t>33.59M</t>
  </si>
  <si>
    <t>30.14M</t>
  </si>
  <si>
    <t>10.42M</t>
  </si>
  <si>
    <t>8.28M</t>
  </si>
  <si>
    <t>7.83M</t>
  </si>
  <si>
    <t>7.02M</t>
  </si>
  <si>
    <t>12.04M</t>
  </si>
  <si>
    <t>8.74M</t>
  </si>
  <si>
    <t>9.92M</t>
  </si>
  <si>
    <t>11.03M</t>
  </si>
  <si>
    <t>8.69M</t>
  </si>
  <si>
    <t>8.72M</t>
  </si>
  <si>
    <t>9.91M</t>
  </si>
  <si>
    <t>6.68M</t>
  </si>
  <si>
    <t>6.61M</t>
  </si>
  <si>
    <t>6.63M</t>
  </si>
  <si>
    <t>7.35M</t>
  </si>
  <si>
    <t>9.02M</t>
  </si>
  <si>
    <t>12.98M</t>
  </si>
  <si>
    <t>9.45M</t>
  </si>
  <si>
    <t>6.80M</t>
  </si>
  <si>
    <t>9.13M</t>
  </si>
  <si>
    <t>5.56M</t>
  </si>
  <si>
    <t>5.27M</t>
  </si>
  <si>
    <t>7.63M</t>
  </si>
  <si>
    <t>8.10M</t>
  </si>
  <si>
    <t>8.75M</t>
  </si>
  <si>
    <t>12.69M</t>
  </si>
  <si>
    <t>12.43M</t>
  </si>
  <si>
    <t>14.34M</t>
  </si>
  <si>
    <t>12.36M</t>
  </si>
  <si>
    <t>12.51M</t>
  </si>
  <si>
    <t>10.44M</t>
  </si>
  <si>
    <t>10.63M</t>
  </si>
  <si>
    <t>11.89M</t>
  </si>
  <si>
    <t>12.13M</t>
  </si>
  <si>
    <t>14.36M</t>
  </si>
  <si>
    <t>12.19M</t>
  </si>
  <si>
    <t>13.96M</t>
  </si>
  <si>
    <t>17.73M</t>
  </si>
  <si>
    <t>15.78M</t>
  </si>
  <si>
    <t>16.62M</t>
  </si>
  <si>
    <t>20.75M</t>
  </si>
  <si>
    <t>17.47M</t>
  </si>
  <si>
    <t>15.58M</t>
  </si>
  <si>
    <t>26.74M</t>
  </si>
  <si>
    <t>23.08M</t>
  </si>
  <si>
    <t>24.03M</t>
  </si>
  <si>
    <t>21.05M</t>
  </si>
  <si>
    <t>27.21M</t>
  </si>
  <si>
    <t>18.31M</t>
  </si>
  <si>
    <t>35.46M</t>
  </si>
  <si>
    <t>32.87M</t>
  </si>
  <si>
    <t>21.81M</t>
  </si>
  <si>
    <t>23.33M</t>
  </si>
  <si>
    <t>23.13M</t>
  </si>
  <si>
    <t>21.87M</t>
  </si>
  <si>
    <t>19.84M</t>
  </si>
  <si>
    <t>28.73M</t>
  </si>
  <si>
    <t>23.81M</t>
  </si>
  <si>
    <t>23.63M</t>
  </si>
  <si>
    <t>33.68M</t>
  </si>
  <si>
    <t>23.27M</t>
  </si>
  <si>
    <t>24.75M</t>
  </si>
  <si>
    <t>20.05M</t>
  </si>
  <si>
    <t>32.99M</t>
  </si>
  <si>
    <t>21.20M</t>
  </si>
  <si>
    <t>25.30M</t>
  </si>
  <si>
    <t>22.60M</t>
  </si>
  <si>
    <t>19.07M</t>
  </si>
  <si>
    <t>28.35M</t>
  </si>
  <si>
    <t>20.66M</t>
  </si>
  <si>
    <t>35.79M</t>
  </si>
  <si>
    <t>37.89M</t>
  </si>
  <si>
    <t>18.17M</t>
  </si>
  <si>
    <t>19.75M</t>
  </si>
  <si>
    <t>23.34M</t>
  </si>
  <si>
    <t>29.42M</t>
  </si>
  <si>
    <t>19.45M</t>
  </si>
  <si>
    <t>17.30M</t>
  </si>
  <si>
    <t>20.71M</t>
  </si>
  <si>
    <t>16.33M</t>
  </si>
  <si>
    <t>21.03M</t>
  </si>
  <si>
    <t>18.18M</t>
  </si>
  <si>
    <t>17.71M</t>
  </si>
  <si>
    <t>24.15M</t>
  </si>
  <si>
    <t>27.10M</t>
  </si>
  <si>
    <t>28.62M</t>
  </si>
  <si>
    <t>25.25M</t>
  </si>
  <si>
    <t>27.00M</t>
  </si>
  <si>
    <t>38.74M</t>
  </si>
  <si>
    <t>33.78M</t>
  </si>
  <si>
    <t>25.80M</t>
  </si>
  <si>
    <t>27.09M</t>
  </si>
  <si>
    <t>26.24M</t>
  </si>
  <si>
    <t>26.83M</t>
  </si>
  <si>
    <t>60.70M</t>
  </si>
  <si>
    <t>53.51M</t>
  </si>
  <si>
    <t>21.26M</t>
  </si>
  <si>
    <t>30.27M</t>
  </si>
  <si>
    <t>16.90M</t>
  </si>
  <si>
    <t>17.74M</t>
  </si>
  <si>
    <t>17.82M</t>
  </si>
  <si>
    <t>14.65M</t>
  </si>
  <si>
    <t>18.12M</t>
  </si>
  <si>
    <t>17.17M</t>
  </si>
  <si>
    <t>24.11M</t>
  </si>
  <si>
    <t>28.83M</t>
  </si>
  <si>
    <t>29.55M</t>
  </si>
  <si>
    <t>20.31M</t>
  </si>
  <si>
    <t>16.04M</t>
  </si>
  <si>
    <t>13.40M</t>
  </si>
  <si>
    <t>17.46M</t>
  </si>
  <si>
    <t>25.61M</t>
  </si>
  <si>
    <t>24.82M</t>
  </si>
  <si>
    <t>22.26M</t>
  </si>
  <si>
    <t>19.99M</t>
  </si>
  <si>
    <t>25.05M</t>
  </si>
  <si>
    <t>23.79M</t>
  </si>
  <si>
    <t>14.28M</t>
  </si>
  <si>
    <t>15.98M</t>
  </si>
  <si>
    <t>16.73M</t>
  </si>
  <si>
    <t>14.67M</t>
  </si>
  <si>
    <t>11.56M</t>
  </si>
  <si>
    <t>11.95M</t>
  </si>
  <si>
    <t>14.54M</t>
  </si>
  <si>
    <t>13.24M</t>
  </si>
  <si>
    <t>11.77M</t>
  </si>
  <si>
    <t>13.02M</t>
  </si>
  <si>
    <t>12.63M</t>
  </si>
  <si>
    <t>12.54M</t>
  </si>
  <si>
    <t>9.63M</t>
  </si>
  <si>
    <t>14.88M</t>
  </si>
  <si>
    <t>14.86M</t>
  </si>
  <si>
    <t>11.30M</t>
  </si>
  <si>
    <t>11.52M</t>
  </si>
  <si>
    <t>15.84M</t>
  </si>
  <si>
    <t>17.42M</t>
  </si>
  <si>
    <t>18.57M</t>
  </si>
  <si>
    <t>16.24M</t>
  </si>
  <si>
    <t>16.66M</t>
  </si>
  <si>
    <t>22.85M</t>
  </si>
  <si>
    <t>10.26M</t>
  </si>
  <si>
    <t>10.01M</t>
  </si>
  <si>
    <t>12.46M</t>
  </si>
  <si>
    <t>13.37M</t>
  </si>
  <si>
    <t>13.71M</t>
  </si>
  <si>
    <t>11.16M</t>
  </si>
  <si>
    <t>15.67M</t>
  </si>
  <si>
    <t>11.45M</t>
  </si>
  <si>
    <t>10.35M</t>
  </si>
  <si>
    <t>12.89M</t>
  </si>
  <si>
    <t>15.69M</t>
  </si>
  <si>
    <t>12.25M</t>
  </si>
  <si>
    <t>15.55M</t>
  </si>
  <si>
    <t>14.73M</t>
  </si>
  <si>
    <t>13.67M</t>
  </si>
  <si>
    <t>12.29M</t>
  </si>
  <si>
    <t>14.22M</t>
  </si>
  <si>
    <t>20.23M</t>
  </si>
  <si>
    <t>17.04M</t>
  </si>
  <si>
    <t>17.60M</t>
  </si>
  <si>
    <t>11.31M</t>
  </si>
  <si>
    <t>10.95M</t>
  </si>
  <si>
    <t>10.93M</t>
  </si>
  <si>
    <t>11.12M</t>
  </si>
  <si>
    <t>9.67M</t>
  </si>
  <si>
    <t>9.28M</t>
  </si>
  <si>
    <t>9.99M</t>
  </si>
  <si>
    <t>10.84M</t>
  </si>
  <si>
    <t>17.98M</t>
  </si>
  <si>
    <t>11.84M</t>
  </si>
  <si>
    <t>21.12M</t>
  </si>
  <si>
    <t>8.39M</t>
  </si>
  <si>
    <t>11.86M</t>
  </si>
  <si>
    <t>9.35M</t>
  </si>
  <si>
    <t>11.72M</t>
  </si>
  <si>
    <t>11.78M</t>
  </si>
  <si>
    <t>10.41M</t>
  </si>
  <si>
    <t>10.78M</t>
  </si>
  <si>
    <t>12.94M</t>
  </si>
  <si>
    <t>14.03M</t>
  </si>
  <si>
    <t>12.75M</t>
  </si>
  <si>
    <t>16.19M</t>
  </si>
  <si>
    <t>16.00M</t>
  </si>
  <si>
    <t>9.86M</t>
  </si>
  <si>
    <t>10.10M</t>
  </si>
  <si>
    <t>9.89M</t>
  </si>
  <si>
    <t>12.28M</t>
  </si>
  <si>
    <t>8.89M</t>
  </si>
  <si>
    <t>11.93M</t>
  </si>
  <si>
    <t>9.90M</t>
  </si>
  <si>
    <t>10.22M</t>
  </si>
  <si>
    <t>10.94M</t>
  </si>
  <si>
    <t>19.02M</t>
  </si>
  <si>
    <t>12.42M</t>
  </si>
  <si>
    <t>9.78M</t>
  </si>
  <si>
    <t>11.69M</t>
  </si>
  <si>
    <t>8.63M</t>
  </si>
  <si>
    <t>10.66M</t>
  </si>
  <si>
    <t>8.27M</t>
  </si>
  <si>
    <t>9.05M</t>
  </si>
  <si>
    <t>9.98M</t>
  </si>
  <si>
    <t>7.55M</t>
  </si>
  <si>
    <t>9.03M</t>
  </si>
  <si>
    <t>7.80M</t>
  </si>
  <si>
    <t>7.49M</t>
  </si>
  <si>
    <t>9.55M</t>
  </si>
  <si>
    <t>8.38M</t>
  </si>
  <si>
    <t>8.56M</t>
  </si>
  <si>
    <t>8.14M</t>
  </si>
  <si>
    <t>11.33M</t>
  </si>
  <si>
    <t>7.94M</t>
  </si>
  <si>
    <t>8.70M</t>
  </si>
  <si>
    <t>7.90M</t>
  </si>
  <si>
    <t>9.79M</t>
  </si>
  <si>
    <t>6.51M</t>
  </si>
  <si>
    <t>6.99M</t>
  </si>
  <si>
    <t>7.51M</t>
  </si>
  <si>
    <t>7.20M</t>
  </si>
  <si>
    <t>8.42M</t>
  </si>
  <si>
    <t>8.60M</t>
  </si>
  <si>
    <t>9.38M</t>
  </si>
  <si>
    <t>13.51M</t>
  </si>
  <si>
    <t>14.52M</t>
  </si>
  <si>
    <t>14.59M</t>
  </si>
  <si>
    <t>7.84M</t>
  </si>
  <si>
    <t>12.44M</t>
  </si>
  <si>
    <t>7.26M</t>
  </si>
  <si>
    <t>10.30M</t>
  </si>
  <si>
    <t>16.13M</t>
  </si>
  <si>
    <t>15.73M</t>
  </si>
  <si>
    <t>8.51M</t>
  </si>
  <si>
    <t>11.06M</t>
  </si>
  <si>
    <t>7.39M</t>
  </si>
  <si>
    <t>7.41M</t>
  </si>
  <si>
    <t>8.66M</t>
  </si>
  <si>
    <t>6.92M</t>
  </si>
  <si>
    <t>11.63M</t>
  </si>
  <si>
    <t>22.33M</t>
  </si>
  <si>
    <t>8.58M</t>
  </si>
  <si>
    <t>13.07M</t>
  </si>
  <si>
    <t>10.24M</t>
  </si>
  <si>
    <t>12.38M</t>
  </si>
  <si>
    <t>13.93M</t>
  </si>
  <si>
    <t>22.54M</t>
  </si>
  <si>
    <t>25.14M</t>
  </si>
  <si>
    <t>18.66M</t>
  </si>
  <si>
    <t>14.80M</t>
  </si>
  <si>
    <t>18.52M</t>
  </si>
  <si>
    <t>12.73M</t>
  </si>
  <si>
    <t>10.03M</t>
  </si>
  <si>
    <t>9.75M</t>
  </si>
  <si>
    <t>15.23M</t>
  </si>
  <si>
    <t>12.97M</t>
  </si>
  <si>
    <t>10.23M</t>
  </si>
  <si>
    <t>8.13M</t>
  </si>
  <si>
    <t>10.17M</t>
  </si>
  <si>
    <t>8.62M</t>
  </si>
  <si>
    <t>9.26M</t>
  </si>
  <si>
    <t>7.66M</t>
  </si>
  <si>
    <t>5.89M</t>
  </si>
  <si>
    <t>7.12M</t>
  </si>
  <si>
    <t>11.11M</t>
  </si>
  <si>
    <t>12.10M</t>
  </si>
  <si>
    <t>14.83M</t>
  </si>
  <si>
    <t>9.88M</t>
  </si>
  <si>
    <t>10.37M</t>
  </si>
  <si>
    <t>13.55M</t>
  </si>
  <si>
    <t>47.66M</t>
  </si>
  <si>
    <t>11.85M</t>
  </si>
  <si>
    <t>12.09M</t>
  </si>
  <si>
    <t>15.47M</t>
  </si>
  <si>
    <t>12.95M</t>
  </si>
  <si>
    <t>12.87M</t>
  </si>
  <si>
    <t>16.89M</t>
  </si>
  <si>
    <t>12.55M</t>
  </si>
  <si>
    <t>13.03M</t>
  </si>
  <si>
    <t>11.17M</t>
  </si>
  <si>
    <t>10.79M</t>
  </si>
  <si>
    <t>13.29M</t>
  </si>
  <si>
    <t>14.70M</t>
  </si>
  <si>
    <t>16.74M</t>
  </si>
  <si>
    <t>14.11M</t>
  </si>
  <si>
    <t>11.29M</t>
  </si>
  <si>
    <t>16.08M</t>
  </si>
  <si>
    <t>16.11M</t>
  </si>
  <si>
    <t>11.75M</t>
  </si>
  <si>
    <t>5.05M</t>
  </si>
  <si>
    <t>5.95M</t>
  </si>
  <si>
    <t>4.75M</t>
  </si>
  <si>
    <t>4.31M</t>
  </si>
  <si>
    <t>4.85M</t>
  </si>
  <si>
    <t>9.39M</t>
  </si>
  <si>
    <t>5.09M</t>
  </si>
  <si>
    <t>4.47M</t>
  </si>
  <si>
    <t>7.69M</t>
  </si>
  <si>
    <t>44.19M</t>
  </si>
  <si>
    <t>43.39M</t>
  </si>
  <si>
    <t>69.51M</t>
  </si>
  <si>
    <t>45.72M</t>
  </si>
  <si>
    <t>27.77M</t>
  </si>
  <si>
    <t>17.81M</t>
  </si>
  <si>
    <t>48.66M</t>
  </si>
  <si>
    <t>23.56M</t>
  </si>
  <si>
    <t>15.96M</t>
  </si>
  <si>
    <t>33.87M</t>
  </si>
  <si>
    <t>77.47M</t>
  </si>
  <si>
    <t>54.20M</t>
  </si>
  <si>
    <t>19.69M</t>
  </si>
  <si>
    <t>22.41M</t>
  </si>
  <si>
    <t>17.76M</t>
  </si>
  <si>
    <t>9.76M</t>
  </si>
  <si>
    <t>13.99M</t>
  </si>
  <si>
    <t>19.71M</t>
  </si>
  <si>
    <t>27.13M</t>
  </si>
  <si>
    <t>26.32M</t>
  </si>
  <si>
    <t>16.84M</t>
  </si>
  <si>
    <t>20.24M</t>
  </si>
  <si>
    <t>41.35M</t>
  </si>
  <si>
    <t>945.43K</t>
  </si>
  <si>
    <t>5.85M</t>
  </si>
  <si>
    <t>5.17M</t>
  </si>
  <si>
    <t>918.81K</t>
  </si>
  <si>
    <t>972.66K</t>
  </si>
  <si>
    <t>916.02K</t>
  </si>
  <si>
    <t>932.65K</t>
  </si>
  <si>
    <t>774.03K</t>
  </si>
  <si>
    <t>873.14K</t>
  </si>
  <si>
    <t>985.96K</t>
  </si>
  <si>
    <t>842.05K</t>
  </si>
  <si>
    <t>604.79K</t>
  </si>
  <si>
    <t>749.09K</t>
  </si>
  <si>
    <t>534.16K</t>
  </si>
  <si>
    <t>622.54K</t>
  </si>
  <si>
    <t>843.32K</t>
  </si>
  <si>
    <t>829.99K</t>
  </si>
  <si>
    <t>809.80K</t>
  </si>
  <si>
    <t>764.93K</t>
  </si>
  <si>
    <t>808.42K</t>
  </si>
  <si>
    <t>861.91K</t>
  </si>
  <si>
    <t>922.24K</t>
  </si>
  <si>
    <t>892.94K</t>
  </si>
  <si>
    <t>651.25K</t>
  </si>
  <si>
    <t>928.09K</t>
  </si>
  <si>
    <t>590.69K</t>
  </si>
  <si>
    <t>702.63K</t>
  </si>
  <si>
    <t>732.31K</t>
  </si>
  <si>
    <t>906.93K</t>
  </si>
  <si>
    <t>953.69K</t>
  </si>
  <si>
    <t>978.18K</t>
  </si>
  <si>
    <t>983.14K</t>
  </si>
  <si>
    <t>873.98K</t>
  </si>
  <si>
    <t>913.86K</t>
  </si>
  <si>
    <t>856.12K</t>
  </si>
  <si>
    <t>871.55K</t>
  </si>
  <si>
    <t>859.64K</t>
  </si>
  <si>
    <t>759.15K</t>
  </si>
  <si>
    <t>826.71K</t>
  </si>
  <si>
    <t>988.29K</t>
  </si>
  <si>
    <t>924.64K</t>
  </si>
  <si>
    <t>827.17K</t>
  </si>
  <si>
    <t>709.22K</t>
  </si>
  <si>
    <t>569.26K</t>
  </si>
  <si>
    <t>600.40K</t>
  </si>
  <si>
    <t>700.80K</t>
  </si>
  <si>
    <t>903.27K</t>
  </si>
  <si>
    <t>824.81K</t>
  </si>
  <si>
    <t>918.12K</t>
  </si>
  <si>
    <t>495.85K</t>
  </si>
  <si>
    <t>554.62K</t>
  </si>
  <si>
    <t>871.89K</t>
  </si>
  <si>
    <t>887.95K</t>
  </si>
  <si>
    <t>777.54K</t>
  </si>
  <si>
    <t>695.58K</t>
  </si>
  <si>
    <t>991.89K</t>
  </si>
  <si>
    <t>990.48K</t>
  </si>
  <si>
    <t>558.73K</t>
  </si>
  <si>
    <t>664.59K</t>
  </si>
  <si>
    <t>690.94K</t>
  </si>
  <si>
    <t>673.80K</t>
  </si>
  <si>
    <t>850.15K</t>
  </si>
  <si>
    <t>945.38K</t>
  </si>
  <si>
    <t>578.56K</t>
  </si>
  <si>
    <t>466.38K</t>
  </si>
  <si>
    <t>444.49K</t>
  </si>
  <si>
    <t>407.54K</t>
  </si>
  <si>
    <t>463.75K</t>
  </si>
  <si>
    <t>514.50K</t>
  </si>
  <si>
    <t>550.74K</t>
  </si>
  <si>
    <t>569.30K</t>
  </si>
  <si>
    <t>619.75K</t>
  </si>
  <si>
    <t>507.82K</t>
  </si>
  <si>
    <t>669.62K</t>
  </si>
  <si>
    <t>868.36K</t>
  </si>
  <si>
    <t>849.82K</t>
  </si>
  <si>
    <t>788.97K</t>
  </si>
  <si>
    <t>552.22K</t>
  </si>
  <si>
    <t>869.06K</t>
  </si>
  <si>
    <t>648.32K</t>
  </si>
  <si>
    <t>662.76K</t>
  </si>
  <si>
    <t>952.23K</t>
  </si>
  <si>
    <t>993.86K</t>
  </si>
  <si>
    <t>733.53K</t>
  </si>
  <si>
    <t>837.42K</t>
  </si>
  <si>
    <t>988.45K</t>
  </si>
  <si>
    <t>923.81K</t>
  </si>
  <si>
    <t>990.74K</t>
  </si>
  <si>
    <t>488.44K</t>
  </si>
  <si>
    <t>662.74K</t>
  </si>
  <si>
    <t>370.17K</t>
  </si>
  <si>
    <t>485.47K</t>
  </si>
  <si>
    <t>567.30K</t>
  </si>
  <si>
    <t>606.14K</t>
  </si>
  <si>
    <t>798.28K</t>
  </si>
  <si>
    <t>835.88K</t>
  </si>
  <si>
    <t>691.69K</t>
  </si>
  <si>
    <t>573.52K</t>
  </si>
  <si>
    <t>612.19K</t>
  </si>
  <si>
    <t>481.87K</t>
  </si>
  <si>
    <t>618.61K</t>
  </si>
  <si>
    <t>709.74K</t>
  </si>
  <si>
    <t>732.33K</t>
  </si>
  <si>
    <t>699.39K</t>
  </si>
  <si>
    <t>447.26K</t>
  </si>
  <si>
    <t>425.46K</t>
  </si>
  <si>
    <t>536.84K</t>
  </si>
  <si>
    <t>936.94K</t>
  </si>
  <si>
    <t>716.87K</t>
  </si>
  <si>
    <t>893.82K</t>
  </si>
  <si>
    <t>587.33K</t>
  </si>
  <si>
    <t>764.73K</t>
  </si>
  <si>
    <t>842.43K</t>
  </si>
  <si>
    <t>737.16K</t>
  </si>
  <si>
    <t>703.29K</t>
  </si>
  <si>
    <t>784.74K</t>
  </si>
  <si>
    <t>875.79K</t>
  </si>
  <si>
    <t>656.34K</t>
  </si>
  <si>
    <t>431.18K</t>
  </si>
  <si>
    <t>482.91K</t>
  </si>
  <si>
    <t>473.67K</t>
  </si>
  <si>
    <t>594.10K</t>
  </si>
  <si>
    <t>785.98K</t>
  </si>
  <si>
    <t>801.26K</t>
  </si>
  <si>
    <t>538.34K</t>
  </si>
  <si>
    <t>671.20K</t>
  </si>
  <si>
    <t>589.72K</t>
  </si>
  <si>
    <t>903.70K</t>
  </si>
  <si>
    <t>925.00K</t>
  </si>
  <si>
    <t>486.17K</t>
  </si>
  <si>
    <t>696.99K</t>
  </si>
  <si>
    <t>519.57K</t>
  </si>
  <si>
    <t>618.02K</t>
  </si>
  <si>
    <t>518.81K</t>
  </si>
  <si>
    <t>530.71K</t>
  </si>
  <si>
    <t>521.94K</t>
  </si>
  <si>
    <t>854.09K</t>
  </si>
  <si>
    <t>696.37K</t>
  </si>
  <si>
    <t>879.41K</t>
  </si>
  <si>
    <t>604.70K</t>
  </si>
  <si>
    <t>757.80K</t>
  </si>
  <si>
    <t>557.78K</t>
  </si>
  <si>
    <t>345.21K</t>
  </si>
  <si>
    <t>463.88K</t>
  </si>
  <si>
    <t>760.96K</t>
  </si>
  <si>
    <t>910.76K</t>
  </si>
  <si>
    <t>538.44K</t>
  </si>
  <si>
    <t>285.81K</t>
  </si>
  <si>
    <t>301.72K</t>
  </si>
  <si>
    <t>583.18K</t>
  </si>
  <si>
    <t>245.78K</t>
  </si>
  <si>
    <t>239.63K</t>
  </si>
  <si>
    <t>207.77K</t>
  </si>
  <si>
    <t>329.33K</t>
  </si>
  <si>
    <t>758.33K</t>
  </si>
  <si>
    <t>597.47K</t>
  </si>
  <si>
    <t>334.09K</t>
  </si>
  <si>
    <t>368.61K</t>
  </si>
  <si>
    <t>413.13K</t>
  </si>
  <si>
    <t>885.21K</t>
  </si>
  <si>
    <t>671.49K</t>
  </si>
  <si>
    <t>945.25K</t>
  </si>
  <si>
    <t>875.27K</t>
  </si>
  <si>
    <t>528.58K</t>
  </si>
  <si>
    <t>649.86K</t>
  </si>
  <si>
    <t>407.08K</t>
  </si>
  <si>
    <t>366.24K</t>
  </si>
  <si>
    <t>630.80K</t>
  </si>
  <si>
    <t>363.24K</t>
  </si>
  <si>
    <t>409.62K</t>
  </si>
  <si>
    <t>373.26K</t>
  </si>
  <si>
    <t>317.81K</t>
  </si>
  <si>
    <t>394.45K</t>
  </si>
  <si>
    <t>452.02K</t>
  </si>
  <si>
    <t>468.96K</t>
  </si>
  <si>
    <t>385.33K</t>
  </si>
  <si>
    <t>459.21K</t>
  </si>
  <si>
    <t>966.41K</t>
  </si>
  <si>
    <t>491.02K</t>
  </si>
  <si>
    <t>748.36K</t>
  </si>
  <si>
    <t>366.53K</t>
  </si>
  <si>
    <t>652.31K</t>
  </si>
  <si>
    <t>687.97K</t>
  </si>
  <si>
    <t>570.42K</t>
  </si>
  <si>
    <t>643.20K</t>
  </si>
  <si>
    <t>512.32K</t>
  </si>
  <si>
    <t>941.08K</t>
  </si>
  <si>
    <t>685.70K</t>
  </si>
  <si>
    <t>915.33K</t>
  </si>
  <si>
    <t>609.03K</t>
  </si>
  <si>
    <t>891.44K</t>
  </si>
  <si>
    <t>594.28K</t>
  </si>
  <si>
    <t>582.98K</t>
  </si>
  <si>
    <t>805.38K</t>
  </si>
  <si>
    <t>742.59K</t>
  </si>
  <si>
    <t>461.31K</t>
  </si>
  <si>
    <t>345.07K</t>
  </si>
  <si>
    <t>660.23K</t>
  </si>
  <si>
    <t>631.68K</t>
  </si>
  <si>
    <t>389.24K</t>
  </si>
  <si>
    <t>362.05K</t>
  </si>
  <si>
    <t>315.62K</t>
  </si>
  <si>
    <t>378.01K</t>
  </si>
  <si>
    <t>326.98K</t>
  </si>
  <si>
    <t>402.80K</t>
  </si>
  <si>
    <t>857.28K</t>
  </si>
  <si>
    <t>304.35K</t>
  </si>
  <si>
    <t>554.28K</t>
  </si>
  <si>
    <t>578.06K</t>
  </si>
  <si>
    <t>465.80K</t>
  </si>
  <si>
    <t>526.52K</t>
  </si>
  <si>
    <t>629.18K</t>
  </si>
  <si>
    <t>371.28K</t>
  </si>
  <si>
    <t>582.97K</t>
  </si>
  <si>
    <t>561.91K</t>
  </si>
  <si>
    <t>455.52K</t>
  </si>
  <si>
    <t>543.93K</t>
  </si>
  <si>
    <t>726.47K</t>
  </si>
  <si>
    <t>511.60K</t>
  </si>
  <si>
    <t>734.52K</t>
  </si>
  <si>
    <t>822.05K</t>
  </si>
  <si>
    <t>292.12K</t>
  </si>
  <si>
    <t>336.65K</t>
  </si>
  <si>
    <t>558.15K</t>
  </si>
  <si>
    <t>444.15K</t>
  </si>
  <si>
    <t>522.57K</t>
  </si>
  <si>
    <t>866.05K</t>
  </si>
  <si>
    <t>493.90K</t>
  </si>
  <si>
    <t>410.96K</t>
  </si>
  <si>
    <t>685.64K</t>
  </si>
  <si>
    <t>355.76K</t>
  </si>
  <si>
    <t>410.73K</t>
  </si>
  <si>
    <t>556.21K</t>
  </si>
  <si>
    <t>853.87K</t>
  </si>
  <si>
    <t>694.52K</t>
  </si>
  <si>
    <t>971.73K</t>
  </si>
  <si>
    <t>842.98K</t>
  </si>
  <si>
    <t>201.47K</t>
  </si>
  <si>
    <t>365.16K</t>
  </si>
  <si>
    <t>496.51K</t>
  </si>
  <si>
    <t>240.42K</t>
  </si>
  <si>
    <t>436.76K</t>
  </si>
  <si>
    <t>425.00K</t>
  </si>
  <si>
    <t>336.35K</t>
  </si>
  <si>
    <t>488.52K</t>
  </si>
  <si>
    <t>716.32K</t>
  </si>
  <si>
    <t>386.78K</t>
  </si>
  <si>
    <t>620.08K</t>
  </si>
  <si>
    <t>910.35K</t>
  </si>
  <si>
    <t>508.55K</t>
  </si>
  <si>
    <t>195.47K</t>
  </si>
  <si>
    <t>105.60K</t>
  </si>
  <si>
    <t>351.82K</t>
  </si>
  <si>
    <t>642.80K</t>
  </si>
  <si>
    <t>342.67K</t>
  </si>
  <si>
    <t>174.45K</t>
  </si>
  <si>
    <t>283.22K</t>
  </si>
  <si>
    <t>219.77K</t>
  </si>
  <si>
    <t>347.87K</t>
  </si>
  <si>
    <t>593.56K</t>
  </si>
  <si>
    <t>442.31K</t>
  </si>
  <si>
    <t>503.72K</t>
  </si>
  <si>
    <t>564.75K</t>
  </si>
  <si>
    <t>271.54K</t>
  </si>
  <si>
    <t>147.19K</t>
  </si>
  <si>
    <t>253.51K</t>
  </si>
  <si>
    <t>412.07K</t>
  </si>
  <si>
    <t>202.57K</t>
  </si>
  <si>
    <t>375.99K</t>
  </si>
  <si>
    <t>152.45K</t>
  </si>
  <si>
    <t>453.56K</t>
  </si>
  <si>
    <t>757.87K</t>
  </si>
  <si>
    <t>472.38K</t>
  </si>
  <si>
    <t>643.59K</t>
  </si>
  <si>
    <t>649.59K</t>
  </si>
  <si>
    <t>862.96K</t>
  </si>
  <si>
    <t>645.09K</t>
  </si>
  <si>
    <t>507.16K</t>
  </si>
  <si>
    <t>769.98K</t>
  </si>
  <si>
    <t>429.97K</t>
  </si>
  <si>
    <t>900.72K</t>
  </si>
  <si>
    <t>437.25K</t>
  </si>
  <si>
    <t>174.84K</t>
  </si>
  <si>
    <t>193.41K</t>
  </si>
  <si>
    <t>403.46K</t>
  </si>
  <si>
    <t>173.21K</t>
  </si>
  <si>
    <t>106.01K</t>
  </si>
  <si>
    <t>283.23K</t>
  </si>
  <si>
    <t>210.47K</t>
  </si>
  <si>
    <t>195.51K</t>
  </si>
  <si>
    <t>703.65K</t>
  </si>
  <si>
    <t>349.34K</t>
  </si>
  <si>
    <t>219.19K</t>
  </si>
  <si>
    <t>243.52K</t>
  </si>
  <si>
    <t>718.17K</t>
  </si>
  <si>
    <t>822.13K</t>
  </si>
  <si>
    <t>357.12K</t>
  </si>
  <si>
    <t>361.70K</t>
  </si>
  <si>
    <t>492.64K</t>
  </si>
  <si>
    <t>474.76K</t>
  </si>
  <si>
    <t>959.41K</t>
  </si>
  <si>
    <t>530.34K</t>
  </si>
  <si>
    <t>97.44K</t>
  </si>
  <si>
    <t>202.96K</t>
  </si>
  <si>
    <t>186.86K</t>
  </si>
  <si>
    <t>125.32K</t>
  </si>
  <si>
    <t>156.43K</t>
  </si>
  <si>
    <t>347.61K</t>
  </si>
  <si>
    <t>460.60K</t>
  </si>
  <si>
    <t>643.62K</t>
  </si>
  <si>
    <t>170.64K</t>
  </si>
  <si>
    <t>64.04K</t>
  </si>
  <si>
    <t>332.29K</t>
  </si>
  <si>
    <t>394.47K</t>
  </si>
  <si>
    <t>520.86K</t>
  </si>
  <si>
    <t>537.21K</t>
  </si>
  <si>
    <t>113.37K</t>
  </si>
  <si>
    <t>218.12K</t>
  </si>
  <si>
    <t>177.31K</t>
  </si>
  <si>
    <t>363.84K</t>
  </si>
  <si>
    <t>277.52K</t>
  </si>
  <si>
    <t>649.41K</t>
  </si>
  <si>
    <t>564.40K</t>
  </si>
  <si>
    <t>762.88K</t>
  </si>
  <si>
    <t>784.60K</t>
  </si>
  <si>
    <t>386.43K</t>
  </si>
  <si>
    <t>784.70K</t>
  </si>
  <si>
    <t>373.98K</t>
  </si>
  <si>
    <t>685.32K</t>
  </si>
  <si>
    <t>453.92K</t>
  </si>
  <si>
    <t>389.87K</t>
  </si>
  <si>
    <t>461.99K</t>
  </si>
  <si>
    <t>523.65K</t>
  </si>
  <si>
    <t>488.53K</t>
  </si>
  <si>
    <t>462.96K</t>
  </si>
  <si>
    <t>875.00K</t>
  </si>
  <si>
    <t>786.85K</t>
  </si>
  <si>
    <t>661.77K</t>
  </si>
  <si>
    <t>824.86K</t>
  </si>
  <si>
    <t>281.60K</t>
  </si>
  <si>
    <t>562.05K</t>
  </si>
  <si>
    <t>228.66K</t>
  </si>
  <si>
    <t>316.91K</t>
  </si>
  <si>
    <t>226.39K</t>
  </si>
  <si>
    <t>331.95K</t>
  </si>
  <si>
    <t>981.00K</t>
  </si>
  <si>
    <t>903.09K</t>
  </si>
  <si>
    <t>343.43K</t>
  </si>
  <si>
    <t>616.60K</t>
  </si>
  <si>
    <t>469.29K</t>
  </si>
  <si>
    <t>284.67K</t>
  </si>
  <si>
    <t>223.07K</t>
  </si>
  <si>
    <t>145.36K</t>
  </si>
  <si>
    <t>168.68K</t>
  </si>
  <si>
    <t>47.57K</t>
  </si>
  <si>
    <t>67.30K</t>
  </si>
  <si>
    <t>86.68K</t>
  </si>
  <si>
    <t>116.46K</t>
  </si>
  <si>
    <t>302.77K</t>
  </si>
  <si>
    <t>613.95K</t>
  </si>
  <si>
    <t>59.34K</t>
  </si>
  <si>
    <t>35.22K</t>
  </si>
  <si>
    <t>73.26K</t>
  </si>
  <si>
    <t>141.08K</t>
  </si>
  <si>
    <t>205.68K</t>
  </si>
  <si>
    <t>78.89K</t>
  </si>
  <si>
    <t>116.31K</t>
  </si>
  <si>
    <t>69.66K</t>
  </si>
  <si>
    <t>48.07K</t>
  </si>
  <si>
    <t>158.07K</t>
  </si>
  <si>
    <t>102.56K</t>
  </si>
  <si>
    <t>149.42K</t>
  </si>
  <si>
    <t>113.79K</t>
  </si>
  <si>
    <t>250.34K</t>
  </si>
  <si>
    <t>107.00K</t>
  </si>
  <si>
    <t>38.28K</t>
  </si>
  <si>
    <t>61.25K</t>
  </si>
  <si>
    <t>84.72K</t>
  </si>
  <si>
    <t>26.19K</t>
  </si>
  <si>
    <t>105.21K</t>
  </si>
  <si>
    <t>54.39K</t>
  </si>
  <si>
    <t>140.66K</t>
  </si>
  <si>
    <t>125.31K</t>
  </si>
  <si>
    <t>63.55K</t>
  </si>
  <si>
    <t>50.64K</t>
  </si>
  <si>
    <t>99.39K</t>
  </si>
  <si>
    <t>237.84K</t>
  </si>
  <si>
    <t>16.89K</t>
  </si>
  <si>
    <t>17.44K</t>
  </si>
  <si>
    <t>120.95K</t>
  </si>
  <si>
    <t>159.09K</t>
  </si>
  <si>
    <t>96.97K</t>
  </si>
  <si>
    <t>165.98K</t>
  </si>
  <si>
    <t>116.55K</t>
  </si>
  <si>
    <t>107.33K</t>
  </si>
  <si>
    <t>144.69K</t>
  </si>
  <si>
    <t>490.64K</t>
  </si>
  <si>
    <t>556.25K</t>
  </si>
  <si>
    <t>603.42K</t>
  </si>
  <si>
    <t>144.92K</t>
  </si>
  <si>
    <t>200.24K</t>
  </si>
  <si>
    <t>56.74K</t>
  </si>
  <si>
    <t>291.60K</t>
  </si>
  <si>
    <t>177.26K</t>
  </si>
  <si>
    <t>40.80K</t>
  </si>
  <si>
    <t>78.87K</t>
  </si>
  <si>
    <t>16.44K</t>
  </si>
  <si>
    <t>56.77K</t>
  </si>
  <si>
    <t>139.04K</t>
  </si>
  <si>
    <t>118.35K</t>
  </si>
  <si>
    <t>52.44K</t>
  </si>
  <si>
    <t>55.33K</t>
  </si>
  <si>
    <t>26.01K</t>
  </si>
  <si>
    <t>21.50K</t>
  </si>
  <si>
    <t>147.34K</t>
  </si>
  <si>
    <t>145.04K</t>
  </si>
  <si>
    <t>14.71K</t>
  </si>
  <si>
    <t>21.60K</t>
  </si>
  <si>
    <t>81.63K</t>
  </si>
  <si>
    <t>35.85K</t>
  </si>
  <si>
    <t>54.71K</t>
  </si>
  <si>
    <t>170.04K</t>
  </si>
  <si>
    <t>161.04K</t>
  </si>
  <si>
    <t>607.54K</t>
  </si>
  <si>
    <t>256.00K</t>
  </si>
  <si>
    <t>34.39K</t>
  </si>
  <si>
    <t>195.76K</t>
  </si>
  <si>
    <t>490.14K</t>
  </si>
  <si>
    <t>95.25K</t>
  </si>
  <si>
    <t>124.27K</t>
  </si>
  <si>
    <t>188.40K</t>
  </si>
  <si>
    <t>41.96K</t>
  </si>
  <si>
    <t>62.34K</t>
  </si>
  <si>
    <t>14.11K</t>
  </si>
  <si>
    <t>118.31K</t>
  </si>
  <si>
    <t>27.92K</t>
  </si>
  <si>
    <t>102.99K</t>
  </si>
  <si>
    <t>8.65K</t>
  </si>
  <si>
    <t>29.01K</t>
  </si>
  <si>
    <t>62.93K</t>
  </si>
  <si>
    <t>57.23K</t>
  </si>
  <si>
    <t>103.19K</t>
  </si>
  <si>
    <t>116.69K</t>
  </si>
  <si>
    <t>52.59K</t>
  </si>
  <si>
    <t>17.17K</t>
  </si>
  <si>
    <t>31.68K</t>
  </si>
  <si>
    <t>64.35K</t>
  </si>
  <si>
    <t>17.38K</t>
  </si>
  <si>
    <t>7.61K</t>
  </si>
  <si>
    <t>80.20K</t>
  </si>
  <si>
    <t>10.86K</t>
  </si>
  <si>
    <t>18.15K</t>
  </si>
  <si>
    <t>106.82K</t>
  </si>
  <si>
    <t>91.37K</t>
  </si>
  <si>
    <t>129.67K</t>
  </si>
  <si>
    <t>134.67K</t>
  </si>
  <si>
    <t>288.19K</t>
  </si>
  <si>
    <t>191.96K</t>
  </si>
  <si>
    <t>110.49K</t>
  </si>
  <si>
    <t>67.67K</t>
  </si>
  <si>
    <t>112.86K</t>
  </si>
  <si>
    <t>20.75K</t>
  </si>
  <si>
    <t>86.20K</t>
  </si>
  <si>
    <t>130.47K</t>
  </si>
  <si>
    <t>238.07K</t>
  </si>
  <si>
    <t>90.21K</t>
  </si>
  <si>
    <t>20.47K</t>
  </si>
  <si>
    <t>40.42K</t>
  </si>
  <si>
    <t>23.54K</t>
  </si>
  <si>
    <t>61.29K</t>
  </si>
  <si>
    <t>132.18K</t>
  </si>
  <si>
    <t>123.36K</t>
  </si>
  <si>
    <t>298.65K</t>
  </si>
  <si>
    <t>166.94K</t>
  </si>
  <si>
    <t>131.49K</t>
  </si>
  <si>
    <t>75.19K</t>
  </si>
  <si>
    <t>63.15K</t>
  </si>
  <si>
    <t>62.14K</t>
  </si>
  <si>
    <t>67.87K</t>
  </si>
  <si>
    <t>25.57K</t>
  </si>
  <si>
    <t>51.87K</t>
  </si>
  <si>
    <t>46.90K</t>
  </si>
  <si>
    <t>45.49K</t>
  </si>
  <si>
    <t>53.46K</t>
  </si>
  <si>
    <t>60.21K</t>
  </si>
  <si>
    <t>72.70K</t>
  </si>
  <si>
    <t>25.35K</t>
  </si>
  <si>
    <t>270.59K</t>
  </si>
  <si>
    <t>205.50K</t>
  </si>
  <si>
    <t>311.67K</t>
  </si>
  <si>
    <t>99.47K</t>
  </si>
  <si>
    <t>351.07K</t>
  </si>
  <si>
    <t>37.37K</t>
  </si>
  <si>
    <t>194.02K</t>
  </si>
  <si>
    <t>137.28K</t>
  </si>
  <si>
    <t>529.70K</t>
  </si>
  <si>
    <t>137.76K</t>
  </si>
  <si>
    <t>89.50K</t>
  </si>
  <si>
    <t>201.86K</t>
  </si>
  <si>
    <t>24.16K</t>
  </si>
  <si>
    <t>35.55K</t>
  </si>
  <si>
    <t>51.04K</t>
  </si>
  <si>
    <t>87.38K</t>
  </si>
  <si>
    <t>60.24K</t>
  </si>
  <si>
    <t>39.51K</t>
  </si>
  <si>
    <t>42.08K</t>
  </si>
  <si>
    <t>63.32K</t>
  </si>
  <si>
    <t>35.30K</t>
  </si>
  <si>
    <t>8.96K</t>
  </si>
  <si>
    <t>82.80K</t>
  </si>
  <si>
    <t>37.43K</t>
  </si>
  <si>
    <t>64.41K</t>
  </si>
  <si>
    <t>81.73K</t>
  </si>
  <si>
    <t>49.47K</t>
  </si>
  <si>
    <t>190.53K</t>
  </si>
  <si>
    <t>139.95K</t>
  </si>
  <si>
    <t>456.39K</t>
  </si>
  <si>
    <t>65.95K</t>
  </si>
  <si>
    <t>140.55K</t>
  </si>
  <si>
    <t>188.63K</t>
  </si>
  <si>
    <t>138.26K</t>
  </si>
  <si>
    <t>254.56K</t>
  </si>
  <si>
    <t>339.86K</t>
  </si>
  <si>
    <t>383.91K</t>
  </si>
  <si>
    <t>882.66K</t>
  </si>
  <si>
    <t>419.36K</t>
  </si>
  <si>
    <t>171.50K</t>
  </si>
  <si>
    <t>183.46K</t>
  </si>
  <si>
    <t>300.44K</t>
  </si>
  <si>
    <t>377.97K</t>
  </si>
  <si>
    <t>742.81K</t>
  </si>
  <si>
    <t>638.42K</t>
  </si>
  <si>
    <t>534.75K</t>
  </si>
  <si>
    <t>678.52K</t>
  </si>
  <si>
    <t>252.34K</t>
  </si>
  <si>
    <t>575.47K</t>
  </si>
  <si>
    <t>127.93K</t>
  </si>
  <si>
    <t>600.62K</t>
  </si>
  <si>
    <t>419.07K</t>
  </si>
  <si>
    <t>143.68K</t>
  </si>
  <si>
    <t>287.84K</t>
  </si>
  <si>
    <t>75.85K</t>
  </si>
  <si>
    <t>431.16K</t>
  </si>
  <si>
    <t>533.97K</t>
  </si>
  <si>
    <t>291.46K</t>
  </si>
  <si>
    <t>327.60K</t>
  </si>
  <si>
    <t>147.79K</t>
  </si>
  <si>
    <t>196.78K</t>
  </si>
  <si>
    <t>86.17K</t>
  </si>
  <si>
    <t>213.19K</t>
  </si>
  <si>
    <t>427.25K</t>
  </si>
  <si>
    <t>896.16K</t>
  </si>
  <si>
    <t>135.03K</t>
  </si>
  <si>
    <t>213.87K</t>
  </si>
  <si>
    <t>262.84K</t>
  </si>
  <si>
    <t>551.44K</t>
  </si>
  <si>
    <t>521.61K</t>
  </si>
  <si>
    <t>644.71K</t>
  </si>
  <si>
    <t>365.42K</t>
  </si>
  <si>
    <t>896.99K</t>
  </si>
  <si>
    <t>550.47K</t>
  </si>
  <si>
    <t>109.42K</t>
  </si>
  <si>
    <t>220.15K</t>
  </si>
  <si>
    <t>64.98K</t>
  </si>
  <si>
    <t>257.01K</t>
  </si>
  <si>
    <t>199.89K</t>
  </si>
  <si>
    <t>105.55K</t>
  </si>
  <si>
    <t>54.66K</t>
  </si>
  <si>
    <t>139.12K</t>
  </si>
  <si>
    <t>200.81K</t>
  </si>
  <si>
    <t>155.53K</t>
  </si>
  <si>
    <t>289.63K</t>
  </si>
  <si>
    <t>517.98K</t>
  </si>
  <si>
    <t>122.98K</t>
  </si>
  <si>
    <t>455.11K</t>
  </si>
  <si>
    <t>587.07K</t>
  </si>
  <si>
    <t>645.84K</t>
  </si>
  <si>
    <t>215.64K</t>
  </si>
  <si>
    <t>247.58K</t>
  </si>
  <si>
    <t>437.47K</t>
  </si>
  <si>
    <t>170.09K</t>
  </si>
  <si>
    <t>118.19K</t>
  </si>
  <si>
    <t>209.03K</t>
  </si>
  <si>
    <t>338.69K</t>
  </si>
  <si>
    <t>393.14K</t>
  </si>
  <si>
    <t>420.07K</t>
  </si>
  <si>
    <t>540.97K</t>
  </si>
  <si>
    <t>257.21K</t>
  </si>
  <si>
    <t>121.86K</t>
  </si>
  <si>
    <t>194.28K</t>
  </si>
  <si>
    <t>142.19K</t>
  </si>
  <si>
    <t>110.31K</t>
  </si>
  <si>
    <t>18.32K</t>
  </si>
  <si>
    <t>80.09K</t>
  </si>
  <si>
    <t>31.39K</t>
  </si>
  <si>
    <t>92.42K</t>
  </si>
  <si>
    <t>62.44K</t>
  </si>
  <si>
    <t>74.70K</t>
  </si>
  <si>
    <t>128.32K</t>
  </si>
  <si>
    <t>295.38K</t>
  </si>
  <si>
    <t>71.99K</t>
  </si>
  <si>
    <t>267.97K</t>
  </si>
  <si>
    <t>51.16K</t>
  </si>
  <si>
    <t>69.40K</t>
  </si>
  <si>
    <t>90.46K</t>
  </si>
  <si>
    <t>129.27K</t>
  </si>
  <si>
    <t>207.06K</t>
  </si>
  <si>
    <t>52.06K</t>
  </si>
  <si>
    <t>89.57K</t>
  </si>
  <si>
    <t>97.37K</t>
  </si>
  <si>
    <t>45.52K</t>
  </si>
  <si>
    <t>167.71K</t>
  </si>
  <si>
    <t>35.26K</t>
  </si>
  <si>
    <t>96.05K</t>
  </si>
  <si>
    <t>30.48K</t>
  </si>
  <si>
    <t>36.15K</t>
  </si>
  <si>
    <t>142.21K</t>
  </si>
  <si>
    <t>63.82K</t>
  </si>
  <si>
    <t>60.28K</t>
  </si>
  <si>
    <t>171.99K</t>
  </si>
  <si>
    <t>50.74K</t>
  </si>
  <si>
    <t>40.04K</t>
  </si>
  <si>
    <t>38.74K</t>
  </si>
  <si>
    <t>18.85K</t>
  </si>
  <si>
    <t>12.17K</t>
  </si>
  <si>
    <t>22.20K</t>
  </si>
  <si>
    <t>36.96K</t>
  </si>
  <si>
    <t>77.31K</t>
  </si>
  <si>
    <t>55.81K</t>
  </si>
  <si>
    <t>87.42K</t>
  </si>
  <si>
    <t>26.29K</t>
  </si>
  <si>
    <t>38.86K</t>
  </si>
  <si>
    <t>67.55K</t>
  </si>
  <si>
    <t>157.37K</t>
  </si>
  <si>
    <t>19.24K</t>
  </si>
  <si>
    <t>92.18K</t>
  </si>
  <si>
    <t>1.30K</t>
  </si>
  <si>
    <t>0.18K</t>
  </si>
  <si>
    <t>0.00K</t>
  </si>
  <si>
    <t>ETH</t>
  </si>
  <si>
    <t>BNB</t>
  </si>
  <si>
    <t>Tether</t>
  </si>
  <si>
    <t>BTC</t>
  </si>
  <si>
    <t>S&amp;P500</t>
  </si>
  <si>
    <t>Average</t>
  </si>
  <si>
    <t>Standard Deviation</t>
  </si>
  <si>
    <t>ETH STD</t>
  </si>
  <si>
    <t>BNB STD</t>
  </si>
  <si>
    <t>S&amp;P500 STD</t>
  </si>
  <si>
    <t>BTC STD</t>
  </si>
  <si>
    <t>Tether Std</t>
  </si>
  <si>
    <t>Tether STD</t>
  </si>
  <si>
    <t xml:space="preserve"> </t>
  </si>
  <si>
    <t>Column1</t>
  </si>
  <si>
    <t>Top Crypto Currencies Versus S&amp;P500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</si>
</sst>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8"/>
      <color theme="3" tint="-0.249977111117893"/>
      <name val="Broadway"/>
      <family val="5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3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Standardized Price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Standardized!$B$1</c:f>
              <c:strCache>
                <c:ptCount val="1"/>
                <c:pt idx="0">
                  <c:v>ETH STD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Standardized!$A$2:$A$2560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Standardized!$B$2:$B$2560</c:f>
              <c:numCache>
                <c:formatCode>0.00</c:formatCode>
                <c:ptCount val="2559"/>
                <c:pt idx="0">
                  <c:v>1.4105326769990634</c:v>
                </c:pt>
                <c:pt idx="1">
                  <c:v>1.3930936171311346</c:v>
                </c:pt>
                <c:pt idx="2">
                  <c:v>1.2549513500344689</c:v>
                </c:pt>
                <c:pt idx="3">
                  <c:v>1.1991380541428733</c:v>
                </c:pt>
                <c:pt idx="4">
                  <c:v>1.0560713287120733</c:v>
                </c:pt>
                <c:pt idx="5">
                  <c:v>0.80748168245185781</c:v>
                </c:pt>
                <c:pt idx="6">
                  <c:v>0.78792502245710871</c:v>
                </c:pt>
                <c:pt idx="7">
                  <c:v>0.83669625988775009</c:v>
                </c:pt>
                <c:pt idx="8">
                  <c:v>0.86557036044050661</c:v>
                </c:pt>
                <c:pt idx="9">
                  <c:v>0.88177207748923514</c:v>
                </c:pt>
                <c:pt idx="10">
                  <c:v>0.88773457510122211</c:v>
                </c:pt>
                <c:pt idx="11">
                  <c:v>1.0035631498811617</c:v>
                </c:pt>
                <c:pt idx="12">
                  <c:v>0.98697113006396064</c:v>
                </c:pt>
                <c:pt idx="13">
                  <c:v>0.92781949985479018</c:v>
                </c:pt>
                <c:pt idx="14">
                  <c:v>0.87797700588940475</c:v>
                </c:pt>
                <c:pt idx="15">
                  <c:v>0.85732417641724323</c:v>
                </c:pt>
                <c:pt idx="16">
                  <c:v>0.82299414142009164</c:v>
                </c:pt>
                <c:pt idx="17">
                  <c:v>0.90162769279600552</c:v>
                </c:pt>
                <c:pt idx="18">
                  <c:v>0.89351437780030718</c:v>
                </c:pt>
                <c:pt idx="19">
                  <c:v>0.9729783605985034</c:v>
                </c:pt>
                <c:pt idx="20">
                  <c:v>1.0102398185163115</c:v>
                </c:pt>
                <c:pt idx="21">
                  <c:v>1.0771891997807133</c:v>
                </c:pt>
                <c:pt idx="22">
                  <c:v>0.99423740500893099</c:v>
                </c:pt>
                <c:pt idx="23">
                  <c:v>0.98952885884459008</c:v>
                </c:pt>
                <c:pt idx="24">
                  <c:v>0.95947554567219295</c:v>
                </c:pt>
                <c:pt idx="25">
                  <c:v>0.96409274438008263</c:v>
                </c:pt>
                <c:pt idx="26">
                  <c:v>0.961393842257665</c:v>
                </c:pt>
                <c:pt idx="27">
                  <c:v>0.98024463554347385</c:v>
                </c:pt>
                <c:pt idx="28">
                  <c:v>0.84603030907420362</c:v>
                </c:pt>
                <c:pt idx="29">
                  <c:v>0.85230837062665799</c:v>
                </c:pt>
                <c:pt idx="30">
                  <c:v>0.81929872159093542</c:v>
                </c:pt>
                <c:pt idx="31">
                  <c:v>0.77667267668518336</c:v>
                </c:pt>
                <c:pt idx="32">
                  <c:v>0.7639919888669322</c:v>
                </c:pt>
                <c:pt idx="33">
                  <c:v>0.82278653356452103</c:v>
                </c:pt>
                <c:pt idx="34">
                  <c:v>0.80768929030742842</c:v>
                </c:pt>
                <c:pt idx="35">
                  <c:v>0.82228827471115173</c:v>
                </c:pt>
                <c:pt idx="36">
                  <c:v>0.80123683815629465</c:v>
                </c:pt>
                <c:pt idx="37">
                  <c:v>0.80078010087403928</c:v>
                </c:pt>
                <c:pt idx="38">
                  <c:v>0.7470013619670357</c:v>
                </c:pt>
                <c:pt idx="39">
                  <c:v>0.76020522158132486</c:v>
                </c:pt>
                <c:pt idx="40">
                  <c:v>0.83004450419526876</c:v>
                </c:pt>
                <c:pt idx="41">
                  <c:v>0.95777316125651402</c:v>
                </c:pt>
                <c:pt idx="42">
                  <c:v>1.0027742400299935</c:v>
                </c:pt>
                <c:pt idx="43">
                  <c:v>1.0177552228879667</c:v>
                </c:pt>
                <c:pt idx="44">
                  <c:v>1.0333839422553204</c:v>
                </c:pt>
                <c:pt idx="45">
                  <c:v>0.98149858699112036</c:v>
                </c:pt>
                <c:pt idx="46">
                  <c:v>0.93855697814490091</c:v>
                </c:pt>
                <c:pt idx="47">
                  <c:v>0.99848090957679381</c:v>
                </c:pt>
                <c:pt idx="48">
                  <c:v>0.99445331717872454</c:v>
                </c:pt>
                <c:pt idx="49">
                  <c:v>0.9402261453036882</c:v>
                </c:pt>
                <c:pt idx="50">
                  <c:v>0.96596951939444053</c:v>
                </c:pt>
                <c:pt idx="51">
                  <c:v>0.92315247526156363</c:v>
                </c:pt>
                <c:pt idx="52">
                  <c:v>0.84235149787349273</c:v>
                </c:pt>
                <c:pt idx="53">
                  <c:v>0.76569437328261081</c:v>
                </c:pt>
                <c:pt idx="54">
                  <c:v>0.74048247530211952</c:v>
                </c:pt>
                <c:pt idx="55">
                  <c:v>0.70219958673490379</c:v>
                </c:pt>
                <c:pt idx="56">
                  <c:v>0.71990438465796314</c:v>
                </c:pt>
                <c:pt idx="57">
                  <c:v>0.80337935122578308</c:v>
                </c:pt>
                <c:pt idx="58">
                  <c:v>0.82211388411247233</c:v>
                </c:pt>
                <c:pt idx="59">
                  <c:v>0.75706619080509752</c:v>
                </c:pt>
                <c:pt idx="60">
                  <c:v>0.73912887208379918</c:v>
                </c:pt>
                <c:pt idx="61">
                  <c:v>0.77859097327065552</c:v>
                </c:pt>
                <c:pt idx="62">
                  <c:v>0.75524754599029909</c:v>
                </c:pt>
                <c:pt idx="63">
                  <c:v>0.70258988950337664</c:v>
                </c:pt>
                <c:pt idx="64">
                  <c:v>0.6848850915803173</c:v>
                </c:pt>
                <c:pt idx="65">
                  <c:v>0.64406938717514062</c:v>
                </c:pt>
                <c:pt idx="66">
                  <c:v>0.76320307901576379</c:v>
                </c:pt>
                <c:pt idx="67">
                  <c:v>0.83046802422063259</c:v>
                </c:pt>
                <c:pt idx="68">
                  <c:v>0.80822907073191197</c:v>
                </c:pt>
                <c:pt idx="69">
                  <c:v>0.90368716272326566</c:v>
                </c:pt>
                <c:pt idx="70">
                  <c:v>0.81162553524904646</c:v>
                </c:pt>
                <c:pt idx="71">
                  <c:v>0.88310076776488677</c:v>
                </c:pt>
                <c:pt idx="72">
                  <c:v>0.89297459737582352</c:v>
                </c:pt>
                <c:pt idx="73">
                  <c:v>0.89569010812668681</c:v>
                </c:pt>
                <c:pt idx="74">
                  <c:v>0.89486798101862741</c:v>
                </c:pt>
                <c:pt idx="75">
                  <c:v>0.83695369362865757</c:v>
                </c:pt>
                <c:pt idx="76">
                  <c:v>1.0215669031162427</c:v>
                </c:pt>
                <c:pt idx="77">
                  <c:v>1.0777788060905333</c:v>
                </c:pt>
                <c:pt idx="78">
                  <c:v>1.0948026502473212</c:v>
                </c:pt>
                <c:pt idx="79">
                  <c:v>1.0901273213398719</c:v>
                </c:pt>
                <c:pt idx="80">
                  <c:v>0.97403300850480201</c:v>
                </c:pt>
                <c:pt idx="81">
                  <c:v>0.98035259162837063</c:v>
                </c:pt>
                <c:pt idx="82">
                  <c:v>0.93237856836312039</c:v>
                </c:pt>
                <c:pt idx="83">
                  <c:v>0.98569226567364587</c:v>
                </c:pt>
                <c:pt idx="84">
                  <c:v>0.96493148011658758</c:v>
                </c:pt>
                <c:pt idx="85">
                  <c:v>0.96679995081672288</c:v>
                </c:pt>
                <c:pt idx="86">
                  <c:v>0.9485553724691802</c:v>
                </c:pt>
                <c:pt idx="87">
                  <c:v>0.92950527564202345</c:v>
                </c:pt>
                <c:pt idx="88">
                  <c:v>1.0071589179396441</c:v>
                </c:pt>
                <c:pt idx="89">
                  <c:v>1.0403761748309373</c:v>
                </c:pt>
                <c:pt idx="90">
                  <c:v>1.0567273695356765</c:v>
                </c:pt>
                <c:pt idx="91">
                  <c:v>0.916326328970403</c:v>
                </c:pt>
                <c:pt idx="92">
                  <c:v>0.96338687767114239</c:v>
                </c:pt>
                <c:pt idx="93">
                  <c:v>0.95396978534246102</c:v>
                </c:pt>
                <c:pt idx="94">
                  <c:v>1.0245066303511221</c:v>
                </c:pt>
                <c:pt idx="95">
                  <c:v>0.73716905392721277</c:v>
                </c:pt>
                <c:pt idx="96">
                  <c:v>0.84021728911822735</c:v>
                </c:pt>
                <c:pt idx="97">
                  <c:v>0.8020755738927996</c:v>
                </c:pt>
                <c:pt idx="98">
                  <c:v>1.028417962350072</c:v>
                </c:pt>
                <c:pt idx="99">
                  <c:v>1.2078243668199466</c:v>
                </c:pt>
                <c:pt idx="100">
                  <c:v>1.2790172526522108</c:v>
                </c:pt>
                <c:pt idx="101">
                  <c:v>1.4572361401882215</c:v>
                </c:pt>
                <c:pt idx="102">
                  <c:v>1.4795830497618392</c:v>
                </c:pt>
                <c:pt idx="103">
                  <c:v>1.5186963697513369</c:v>
                </c:pt>
                <c:pt idx="104">
                  <c:v>1.5513323246470323</c:v>
                </c:pt>
                <c:pt idx="105">
                  <c:v>1.5115380508912635</c:v>
                </c:pt>
                <c:pt idx="106">
                  <c:v>1.4922222160089762</c:v>
                </c:pt>
                <c:pt idx="107">
                  <c:v>1.5155241217182183</c:v>
                </c:pt>
                <c:pt idx="108">
                  <c:v>1.4328131520588983</c:v>
                </c:pt>
                <c:pt idx="109">
                  <c:v>1.5655243976538376</c:v>
                </c:pt>
                <c:pt idx="110">
                  <c:v>1.6877722073280195</c:v>
                </c:pt>
                <c:pt idx="111">
                  <c:v>1.652453958938352</c:v>
                </c:pt>
                <c:pt idx="112">
                  <c:v>1.7317933770232059</c:v>
                </c:pt>
                <c:pt idx="113">
                  <c:v>1.7164220913967598</c:v>
                </c:pt>
                <c:pt idx="114">
                  <c:v>1.7059420468475568</c:v>
                </c:pt>
                <c:pt idx="115">
                  <c:v>1.6407697888268395</c:v>
                </c:pt>
                <c:pt idx="116">
                  <c:v>1.6091054386952142</c:v>
                </c:pt>
                <c:pt idx="117">
                  <c:v>1.654928644576753</c:v>
                </c:pt>
                <c:pt idx="118">
                  <c:v>1.689632373713932</c:v>
                </c:pt>
                <c:pt idx="119">
                  <c:v>1.4892658801456511</c:v>
                </c:pt>
                <c:pt idx="120">
                  <c:v>1.4324643708615397</c:v>
                </c:pt>
                <c:pt idx="121">
                  <c:v>1.3977772503528068</c:v>
                </c:pt>
                <c:pt idx="122">
                  <c:v>1.3699494933921261</c:v>
                </c:pt>
                <c:pt idx="123">
                  <c:v>1.371070575812207</c:v>
                </c:pt>
                <c:pt idx="124">
                  <c:v>1.3411252187247062</c:v>
                </c:pt>
                <c:pt idx="125">
                  <c:v>1.3033655019535286</c:v>
                </c:pt>
                <c:pt idx="126">
                  <c:v>1.2293242363428361</c:v>
                </c:pt>
                <c:pt idx="127">
                  <c:v>1.3441812063587051</c:v>
                </c:pt>
                <c:pt idx="128">
                  <c:v>1.2716098043654525</c:v>
                </c:pt>
                <c:pt idx="129">
                  <c:v>1.3350630693420451</c:v>
                </c:pt>
                <c:pt idx="130">
                  <c:v>1.532141054478088</c:v>
                </c:pt>
                <c:pt idx="131">
                  <c:v>1.6372570639105852</c:v>
                </c:pt>
                <c:pt idx="132">
                  <c:v>1.654662906521623</c:v>
                </c:pt>
                <c:pt idx="133">
                  <c:v>1.6506519227519993</c:v>
                </c:pt>
                <c:pt idx="134">
                  <c:v>1.6014571652959939</c:v>
                </c:pt>
                <c:pt idx="135">
                  <c:v>1.6027443340005316</c:v>
                </c:pt>
                <c:pt idx="136">
                  <c:v>1.6611236629869792</c:v>
                </c:pt>
                <c:pt idx="137">
                  <c:v>1.5949133656884091</c:v>
                </c:pt>
                <c:pt idx="138">
                  <c:v>1.6151011535640929</c:v>
                </c:pt>
                <c:pt idx="139">
                  <c:v>1.5796085145757459</c:v>
                </c:pt>
                <c:pt idx="140">
                  <c:v>1.6365345885731997</c:v>
                </c:pt>
                <c:pt idx="141">
                  <c:v>1.6988418581870428</c:v>
                </c:pt>
                <c:pt idx="142">
                  <c:v>1.7172442185048196</c:v>
                </c:pt>
                <c:pt idx="143">
                  <c:v>1.7129924096227336</c:v>
                </c:pt>
                <c:pt idx="144">
                  <c:v>1.7531769861469759</c:v>
                </c:pt>
                <c:pt idx="145">
                  <c:v>1.6894413744868071</c:v>
                </c:pt>
                <c:pt idx="146">
                  <c:v>1.7118381099457614</c:v>
                </c:pt>
                <c:pt idx="147">
                  <c:v>1.8061668152028114</c:v>
                </c:pt>
                <c:pt idx="148">
                  <c:v>1.7593387873003106</c:v>
                </c:pt>
                <c:pt idx="149">
                  <c:v>1.6871909053324219</c:v>
                </c:pt>
                <c:pt idx="150">
                  <c:v>1.6774831620059414</c:v>
                </c:pt>
                <c:pt idx="151">
                  <c:v>1.7520559037268946</c:v>
                </c:pt>
                <c:pt idx="152">
                  <c:v>1.7006106771165042</c:v>
                </c:pt>
                <c:pt idx="153">
                  <c:v>1.841659454191158</c:v>
                </c:pt>
                <c:pt idx="154">
                  <c:v>1.8736061510063595</c:v>
                </c:pt>
                <c:pt idx="155">
                  <c:v>1.8530695819333174</c:v>
                </c:pt>
                <c:pt idx="156">
                  <c:v>1.850395592753568</c:v>
                </c:pt>
                <c:pt idx="157">
                  <c:v>1.9621550535643242</c:v>
                </c:pt>
                <c:pt idx="158">
                  <c:v>2.0054952694932391</c:v>
                </c:pt>
                <c:pt idx="159">
                  <c:v>1.9599959318663902</c:v>
                </c:pt>
                <c:pt idx="160">
                  <c:v>1.9240797728526793</c:v>
                </c:pt>
                <c:pt idx="161">
                  <c:v>1.9365196355584686</c:v>
                </c:pt>
                <c:pt idx="162">
                  <c:v>1.9646463478311711</c:v>
                </c:pt>
                <c:pt idx="163">
                  <c:v>1.9203926573377457</c:v>
                </c:pt>
                <c:pt idx="164">
                  <c:v>1.9078448385470599</c:v>
                </c:pt>
                <c:pt idx="165">
                  <c:v>1.9261309384657168</c:v>
                </c:pt>
                <c:pt idx="166">
                  <c:v>1.9892354222449511</c:v>
                </c:pt>
                <c:pt idx="167">
                  <c:v>2.0297355627096603</c:v>
                </c:pt>
                <c:pt idx="168">
                  <c:v>1.9730087922535544</c:v>
                </c:pt>
                <c:pt idx="169">
                  <c:v>1.9092814849076085</c:v>
                </c:pt>
                <c:pt idx="170">
                  <c:v>1.8917842948401196</c:v>
                </c:pt>
                <c:pt idx="171">
                  <c:v>1.9394842757360167</c:v>
                </c:pt>
                <c:pt idx="172">
                  <c:v>1.9008110844003285</c:v>
                </c:pt>
                <c:pt idx="173">
                  <c:v>1.9434786508771946</c:v>
                </c:pt>
                <c:pt idx="174">
                  <c:v>1.8360291291480841</c:v>
                </c:pt>
                <c:pt idx="175">
                  <c:v>1.3469133257380139</c:v>
                </c:pt>
                <c:pt idx="176">
                  <c:v>1.3890909376757334</c:v>
                </c:pt>
                <c:pt idx="177">
                  <c:v>1.3640783432365897</c:v>
                </c:pt>
                <c:pt idx="178">
                  <c:v>1.2413737962801525</c:v>
                </c:pt>
                <c:pt idx="179">
                  <c:v>1.3158801034873233</c:v>
                </c:pt>
                <c:pt idx="180">
                  <c:v>1.1890566166763656</c:v>
                </c:pt>
                <c:pt idx="181">
                  <c:v>1.2463729934422925</c:v>
                </c:pt>
                <c:pt idx="182">
                  <c:v>1.2283858488356569</c:v>
                </c:pt>
                <c:pt idx="183">
                  <c:v>1.2144429052555366</c:v>
                </c:pt>
                <c:pt idx="184">
                  <c:v>1.2122007404153745</c:v>
                </c:pt>
                <c:pt idx="185">
                  <c:v>1.317217098077198</c:v>
                </c:pt>
                <c:pt idx="186">
                  <c:v>1.2662452173775085</c:v>
                </c:pt>
                <c:pt idx="187">
                  <c:v>1.2923373726656193</c:v>
                </c:pt>
                <c:pt idx="188">
                  <c:v>1.3385674899440767</c:v>
                </c:pt>
                <c:pt idx="189">
                  <c:v>1.4003266748192136</c:v>
                </c:pt>
                <c:pt idx="190">
                  <c:v>1.3844073044540612</c:v>
                </c:pt>
                <c:pt idx="191">
                  <c:v>1.3719674417482719</c:v>
                </c:pt>
                <c:pt idx="192">
                  <c:v>1.2763598721009071</c:v>
                </c:pt>
                <c:pt idx="193">
                  <c:v>1.2648583969022971</c:v>
                </c:pt>
                <c:pt idx="194">
                  <c:v>1.2990223456149919</c:v>
                </c:pt>
                <c:pt idx="195">
                  <c:v>1.4666698411453489</c:v>
                </c:pt>
                <c:pt idx="196">
                  <c:v>1.5043714277169669</c:v>
                </c:pt>
                <c:pt idx="197">
                  <c:v>1.4992891874125991</c:v>
                </c:pt>
                <c:pt idx="198">
                  <c:v>1.3957593019966608</c:v>
                </c:pt>
                <c:pt idx="199">
                  <c:v>1.4164619573541593</c:v>
                </c:pt>
                <c:pt idx="200">
                  <c:v>1.4041715723043808</c:v>
                </c:pt>
                <c:pt idx="201">
                  <c:v>1.4698586978069133</c:v>
                </c:pt>
                <c:pt idx="202">
                  <c:v>1.4536569807581847</c:v>
                </c:pt>
                <c:pt idx="203">
                  <c:v>1.4098185059759005</c:v>
                </c:pt>
                <c:pt idx="204">
                  <c:v>1.4171263024919851</c:v>
                </c:pt>
                <c:pt idx="205">
                  <c:v>1.333750987694839</c:v>
                </c:pt>
                <c:pt idx="206">
                  <c:v>1.3406020469286684</c:v>
                </c:pt>
                <c:pt idx="207">
                  <c:v>1.2752803112519404</c:v>
                </c:pt>
                <c:pt idx="208">
                  <c:v>1.3563387223809185</c:v>
                </c:pt>
                <c:pt idx="209">
                  <c:v>1.3708795765850821</c:v>
                </c:pt>
                <c:pt idx="210">
                  <c:v>1.4138211854313014</c:v>
                </c:pt>
                <c:pt idx="211">
                  <c:v>1.2907429443348373</c:v>
                </c:pt>
                <c:pt idx="212">
                  <c:v>1.4862431097685436</c:v>
                </c:pt>
                <c:pt idx="213">
                  <c:v>1.704389140087889</c:v>
                </c:pt>
                <c:pt idx="214">
                  <c:v>1.7397738229913389</c:v>
                </c:pt>
                <c:pt idx="215">
                  <c:v>1.708051342660154</c:v>
                </c:pt>
                <c:pt idx="216">
                  <c:v>1.8641475371065634</c:v>
                </c:pt>
                <c:pt idx="217">
                  <c:v>1.6642128678778698</c:v>
                </c:pt>
                <c:pt idx="218">
                  <c:v>1.5793926024059526</c:v>
                </c:pt>
                <c:pt idx="219">
                  <c:v>1.5510001520781198</c:v>
                </c:pt>
                <c:pt idx="220">
                  <c:v>1.5589805980462526</c:v>
                </c:pt>
                <c:pt idx="221">
                  <c:v>1.5450044372092411</c:v>
                </c:pt>
                <c:pt idx="222">
                  <c:v>1.5179074599001685</c:v>
                </c:pt>
                <c:pt idx="223">
                  <c:v>1.7046133565719053</c:v>
                </c:pt>
                <c:pt idx="224">
                  <c:v>1.824419697864577</c:v>
                </c:pt>
                <c:pt idx="225">
                  <c:v>1.7079433865752571</c:v>
                </c:pt>
                <c:pt idx="226">
                  <c:v>1.7103765506425446</c:v>
                </c:pt>
                <c:pt idx="227">
                  <c:v>1.7516240793873077</c:v>
                </c:pt>
                <c:pt idx="228">
                  <c:v>1.7026286254726501</c:v>
                </c:pt>
                <c:pt idx="229">
                  <c:v>1.7749342894107729</c:v>
                </c:pt>
                <c:pt idx="230">
                  <c:v>1.7775252354482936</c:v>
                </c:pt>
                <c:pt idx="231">
                  <c:v>1.6651761683277171</c:v>
                </c:pt>
                <c:pt idx="232">
                  <c:v>1.5635064492976916</c:v>
                </c:pt>
                <c:pt idx="233">
                  <c:v>1.5645195756328758</c:v>
                </c:pt>
                <c:pt idx="234">
                  <c:v>1.6966495192322175</c:v>
                </c:pt>
                <c:pt idx="235">
                  <c:v>1.7145037948112876</c:v>
                </c:pt>
                <c:pt idx="236">
                  <c:v>1.4242430997809445</c:v>
                </c:pt>
                <c:pt idx="237">
                  <c:v>1.7191292978334003</c:v>
                </c:pt>
                <c:pt idx="238">
                  <c:v>1.822501401279105</c:v>
                </c:pt>
                <c:pt idx="239">
                  <c:v>1.7219361560407145</c:v>
                </c:pt>
                <c:pt idx="240">
                  <c:v>1.9025051645017843</c:v>
                </c:pt>
                <c:pt idx="241">
                  <c:v>2.0211073802321469</c:v>
                </c:pt>
                <c:pt idx="242">
                  <c:v>2.1210498019038253</c:v>
                </c:pt>
                <c:pt idx="243">
                  <c:v>2.1002973206609901</c:v>
                </c:pt>
                <c:pt idx="244">
                  <c:v>2.1714819021790315</c:v>
                </c:pt>
                <c:pt idx="245">
                  <c:v>2.0165649203522622</c:v>
                </c:pt>
                <c:pt idx="246">
                  <c:v>2.0387374393272006</c:v>
                </c:pt>
                <c:pt idx="247">
                  <c:v>2.0204928609796577</c:v>
                </c:pt>
                <c:pt idx="248">
                  <c:v>2.0092737324646239</c:v>
                </c:pt>
                <c:pt idx="249">
                  <c:v>1.9634920481541989</c:v>
                </c:pt>
                <c:pt idx="250">
                  <c:v>1.7488006125515481</c:v>
                </c:pt>
                <c:pt idx="251">
                  <c:v>1.8071882458522186</c:v>
                </c:pt>
                <c:pt idx="252">
                  <c:v>1.6928627519466102</c:v>
                </c:pt>
                <c:pt idx="253">
                  <c:v>1.6363685022887431</c:v>
                </c:pt>
                <c:pt idx="254">
                  <c:v>1.647056154693517</c:v>
                </c:pt>
                <c:pt idx="255">
                  <c:v>1.5687879931434072</c:v>
                </c:pt>
                <c:pt idx="256">
                  <c:v>1.6051359764967048</c:v>
                </c:pt>
                <c:pt idx="257">
                  <c:v>1.488136493411347</c:v>
                </c:pt>
                <c:pt idx="258">
                  <c:v>1.4331619332562568</c:v>
                </c:pt>
                <c:pt idx="259">
                  <c:v>1.3805541026546715</c:v>
                </c:pt>
                <c:pt idx="260">
                  <c:v>1.2806532025541069</c:v>
                </c:pt>
                <c:pt idx="261">
                  <c:v>1.2224814814232294</c:v>
                </c:pt>
                <c:pt idx="262">
                  <c:v>1.2641857474502483</c:v>
                </c:pt>
                <c:pt idx="263">
                  <c:v>1.2631227952297268</c:v>
                </c:pt>
                <c:pt idx="264">
                  <c:v>1.2998278640946059</c:v>
                </c:pt>
                <c:pt idx="265">
                  <c:v>1.2412160143099191</c:v>
                </c:pt>
                <c:pt idx="266">
                  <c:v>1.1874871012882522</c:v>
                </c:pt>
                <c:pt idx="267">
                  <c:v>1.1092604613092567</c:v>
                </c:pt>
                <c:pt idx="268">
                  <c:v>1.1224643209235459</c:v>
                </c:pt>
                <c:pt idx="269">
                  <c:v>1.1397289901927956</c:v>
                </c:pt>
                <c:pt idx="270">
                  <c:v>1.1003084105770531</c:v>
                </c:pt>
                <c:pt idx="271">
                  <c:v>0.98818355994049289</c:v>
                </c:pt>
                <c:pt idx="272">
                  <c:v>1.0029403263144498</c:v>
                </c:pt>
                <c:pt idx="273">
                  <c:v>0.87739570389380728</c:v>
                </c:pt>
                <c:pt idx="274">
                  <c:v>0.87207263847697758</c:v>
                </c:pt>
                <c:pt idx="275">
                  <c:v>0.86041338130813338</c:v>
                </c:pt>
                <c:pt idx="276">
                  <c:v>0.80504021407034765</c:v>
                </c:pt>
                <c:pt idx="277">
                  <c:v>0.80925880569554187</c:v>
                </c:pt>
                <c:pt idx="278">
                  <c:v>0.76608467605108366</c:v>
                </c:pt>
                <c:pt idx="279">
                  <c:v>0.70727352272504895</c:v>
                </c:pt>
                <c:pt idx="280">
                  <c:v>0.69726682408654705</c:v>
                </c:pt>
                <c:pt idx="281">
                  <c:v>0.70284732324428412</c:v>
                </c:pt>
                <c:pt idx="282">
                  <c:v>0.71346023682105253</c:v>
                </c:pt>
                <c:pt idx="283">
                  <c:v>0.70930807970964083</c:v>
                </c:pt>
                <c:pt idx="284">
                  <c:v>0.69175275944259207</c:v>
                </c:pt>
                <c:pt idx="285">
                  <c:v>0.74155373183686368</c:v>
                </c:pt>
                <c:pt idx="286">
                  <c:v>0.72052720822467498</c:v>
                </c:pt>
                <c:pt idx="287">
                  <c:v>0.66997884755034953</c:v>
                </c:pt>
                <c:pt idx="288">
                  <c:v>0.67910528888123223</c:v>
                </c:pt>
                <c:pt idx="289">
                  <c:v>0.67880633356921083</c:v>
                </c:pt>
                <c:pt idx="290">
                  <c:v>0.6374176314826594</c:v>
                </c:pt>
                <c:pt idx="291">
                  <c:v>0.65147683546189905</c:v>
                </c:pt>
                <c:pt idx="292">
                  <c:v>0.65903376140466818</c:v>
                </c:pt>
                <c:pt idx="293">
                  <c:v>0.71708091782220318</c:v>
                </c:pt>
                <c:pt idx="294">
                  <c:v>0.83618139240593514</c:v>
                </c:pt>
                <c:pt idx="295">
                  <c:v>0.84861295079750176</c:v>
                </c:pt>
                <c:pt idx="296">
                  <c:v>0.86503888433024612</c:v>
                </c:pt>
                <c:pt idx="297">
                  <c:v>0.84673617578314353</c:v>
                </c:pt>
                <c:pt idx="298">
                  <c:v>0.89779940393928426</c:v>
                </c:pt>
                <c:pt idx="299">
                  <c:v>0.94544955894984406</c:v>
                </c:pt>
                <c:pt idx="300">
                  <c:v>0.88175546886078948</c:v>
                </c:pt>
                <c:pt idx="301">
                  <c:v>0.85021568344250653</c:v>
                </c:pt>
                <c:pt idx="302">
                  <c:v>0.93691272392878189</c:v>
                </c:pt>
                <c:pt idx="303">
                  <c:v>0.89175386318506866</c:v>
                </c:pt>
                <c:pt idx="304">
                  <c:v>0.96989746002183597</c:v>
                </c:pt>
                <c:pt idx="305">
                  <c:v>0.93976110370721022</c:v>
                </c:pt>
                <c:pt idx="306">
                  <c:v>0.74284920485562411</c:v>
                </c:pt>
                <c:pt idx="307">
                  <c:v>0.73148059868457893</c:v>
                </c:pt>
                <c:pt idx="308">
                  <c:v>0.64048192343088117</c:v>
                </c:pt>
                <c:pt idx="309">
                  <c:v>0.65633485928225066</c:v>
                </c:pt>
                <c:pt idx="310">
                  <c:v>0.67927967947991152</c:v>
                </c:pt>
                <c:pt idx="311">
                  <c:v>0.67857381277097162</c:v>
                </c:pt>
                <c:pt idx="312">
                  <c:v>0.63059148519149844</c:v>
                </c:pt>
                <c:pt idx="313">
                  <c:v>0.7516517779318167</c:v>
                </c:pt>
                <c:pt idx="314">
                  <c:v>0.74896118012362212</c:v>
                </c:pt>
                <c:pt idx="315">
                  <c:v>0.69072302447896217</c:v>
                </c:pt>
                <c:pt idx="316">
                  <c:v>0.69886125241732877</c:v>
                </c:pt>
                <c:pt idx="317">
                  <c:v>0.70512270534133759</c:v>
                </c:pt>
                <c:pt idx="318">
                  <c:v>0.74268311857116742</c:v>
                </c:pt>
                <c:pt idx="319">
                  <c:v>0.77105065595633204</c:v>
                </c:pt>
                <c:pt idx="320">
                  <c:v>0.64823815291499787</c:v>
                </c:pt>
                <c:pt idx="321">
                  <c:v>0.6819868859165521</c:v>
                </c:pt>
                <c:pt idx="322">
                  <c:v>0.67550121650852712</c:v>
                </c:pt>
                <c:pt idx="323">
                  <c:v>0.71290384776812332</c:v>
                </c:pt>
                <c:pt idx="324">
                  <c:v>0.72587518658417316</c:v>
                </c:pt>
                <c:pt idx="325">
                  <c:v>0.6556123839448651</c:v>
                </c:pt>
                <c:pt idx="326">
                  <c:v>0.62452933580883763</c:v>
                </c:pt>
                <c:pt idx="327">
                  <c:v>0.60397615810734995</c:v>
                </c:pt>
                <c:pt idx="328">
                  <c:v>0.6383228017329472</c:v>
                </c:pt>
                <c:pt idx="329">
                  <c:v>0.62025261398408349</c:v>
                </c:pt>
                <c:pt idx="330">
                  <c:v>0.64685133243978676</c:v>
                </c:pt>
                <c:pt idx="331">
                  <c:v>0.63965979632282155</c:v>
                </c:pt>
                <c:pt idx="332">
                  <c:v>0.71874178066676786</c:v>
                </c:pt>
                <c:pt idx="333">
                  <c:v>0.67268605398698977</c:v>
                </c:pt>
                <c:pt idx="334">
                  <c:v>0.62560889665780439</c:v>
                </c:pt>
                <c:pt idx="335">
                  <c:v>0.64375382323467367</c:v>
                </c:pt>
                <c:pt idx="336">
                  <c:v>0.74915217935074707</c:v>
                </c:pt>
                <c:pt idx="337">
                  <c:v>0.73942782739582091</c:v>
                </c:pt>
                <c:pt idx="338">
                  <c:v>0.75426763691200616</c:v>
                </c:pt>
                <c:pt idx="339">
                  <c:v>0.75209190658562652</c:v>
                </c:pt>
                <c:pt idx="340">
                  <c:v>0.65048862206938307</c:v>
                </c:pt>
                <c:pt idx="341">
                  <c:v>0.70022315994987205</c:v>
                </c:pt>
                <c:pt idx="342">
                  <c:v>0.65886767512021194</c:v>
                </c:pt>
                <c:pt idx="343">
                  <c:v>0.61672328043938363</c:v>
                </c:pt>
                <c:pt idx="344">
                  <c:v>0.59347120061547842</c:v>
                </c:pt>
                <c:pt idx="345">
                  <c:v>0.52904633087481523</c:v>
                </c:pt>
                <c:pt idx="346">
                  <c:v>0.49944145067045009</c:v>
                </c:pt>
                <c:pt idx="347">
                  <c:v>0.48069861346953791</c:v>
                </c:pt>
                <c:pt idx="348">
                  <c:v>0.49687541757559756</c:v>
                </c:pt>
                <c:pt idx="349">
                  <c:v>0.47946957496456005</c:v>
                </c:pt>
                <c:pt idx="350">
                  <c:v>0.50864263082933825</c:v>
                </c:pt>
                <c:pt idx="351">
                  <c:v>0.52562495341501214</c:v>
                </c:pt>
                <c:pt idx="352">
                  <c:v>0.5235737878019745</c:v>
                </c:pt>
                <c:pt idx="353">
                  <c:v>0.50804472020529512</c:v>
                </c:pt>
                <c:pt idx="354">
                  <c:v>0.50898310771247424</c:v>
                </c:pt>
                <c:pt idx="355">
                  <c:v>0.40233080014875428</c:v>
                </c:pt>
                <c:pt idx="356">
                  <c:v>0.47447037780242046</c:v>
                </c:pt>
                <c:pt idx="357">
                  <c:v>0.4657674564969016</c:v>
                </c:pt>
                <c:pt idx="358">
                  <c:v>0.42483549169260554</c:v>
                </c:pt>
                <c:pt idx="359">
                  <c:v>0.42407149478410577</c:v>
                </c:pt>
                <c:pt idx="360">
                  <c:v>0.42486870894949685</c:v>
                </c:pt>
                <c:pt idx="361">
                  <c:v>0.5055617302526707</c:v>
                </c:pt>
                <c:pt idx="362">
                  <c:v>0.43926838981187238</c:v>
                </c:pt>
                <c:pt idx="363">
                  <c:v>0.50161718099682973</c:v>
                </c:pt>
                <c:pt idx="364">
                  <c:v>0.49366995228558785</c:v>
                </c:pt>
                <c:pt idx="365">
                  <c:v>0.50098605311589528</c:v>
                </c:pt>
                <c:pt idx="366">
                  <c:v>0.52121536256269296</c:v>
                </c:pt>
                <c:pt idx="367">
                  <c:v>0.55640904623901788</c:v>
                </c:pt>
                <c:pt idx="368">
                  <c:v>0.36468734377669632</c:v>
                </c:pt>
                <c:pt idx="369">
                  <c:v>0.36193031145471904</c:v>
                </c:pt>
                <c:pt idx="370">
                  <c:v>0.37439508710317682</c:v>
                </c:pt>
                <c:pt idx="371">
                  <c:v>0.36723676824310303</c:v>
                </c:pt>
                <c:pt idx="372">
                  <c:v>0.33680976093067855</c:v>
                </c:pt>
                <c:pt idx="373">
                  <c:v>0.31735275270660346</c:v>
                </c:pt>
                <c:pt idx="374">
                  <c:v>0.29076233856512329</c:v>
                </c:pt>
                <c:pt idx="375">
                  <c:v>0.32923622635946359</c:v>
                </c:pt>
                <c:pt idx="376">
                  <c:v>0.30310254950023879</c:v>
                </c:pt>
                <c:pt idx="377">
                  <c:v>0.29805352645276212</c:v>
                </c:pt>
                <c:pt idx="378">
                  <c:v>0.28635274771280411</c:v>
                </c:pt>
                <c:pt idx="379">
                  <c:v>0.27078215854501042</c:v>
                </c:pt>
                <c:pt idx="380">
                  <c:v>0.27354749518121052</c:v>
                </c:pt>
                <c:pt idx="381">
                  <c:v>0.29313737243285082</c:v>
                </c:pt>
                <c:pt idx="382">
                  <c:v>0.27974251359143676</c:v>
                </c:pt>
                <c:pt idx="383">
                  <c:v>0.2779819989761983</c:v>
                </c:pt>
                <c:pt idx="384">
                  <c:v>0.26043498302337259</c:v>
                </c:pt>
                <c:pt idx="385">
                  <c:v>0.17705966822622651</c:v>
                </c:pt>
                <c:pt idx="386">
                  <c:v>0.14848452298549164</c:v>
                </c:pt>
                <c:pt idx="387">
                  <c:v>0.12768221585731929</c:v>
                </c:pt>
                <c:pt idx="388">
                  <c:v>9.6873210090644729E-2</c:v>
                </c:pt>
                <c:pt idx="389">
                  <c:v>9.408296051177617E-2</c:v>
                </c:pt>
                <c:pt idx="390">
                  <c:v>9.5378433530536572E-2</c:v>
                </c:pt>
                <c:pt idx="391">
                  <c:v>0.12402001328505416</c:v>
                </c:pt>
                <c:pt idx="392">
                  <c:v>8.9291371205207137E-2</c:v>
                </c:pt>
                <c:pt idx="393">
                  <c:v>8.7049206365044818E-2</c:v>
                </c:pt>
                <c:pt idx="394">
                  <c:v>8.4732302696877149E-2</c:v>
                </c:pt>
                <c:pt idx="395">
                  <c:v>7.4376822861016462E-2</c:v>
                </c:pt>
                <c:pt idx="396">
                  <c:v>9.6947948918650259E-2</c:v>
                </c:pt>
                <c:pt idx="397">
                  <c:v>9.7545859542693361E-2</c:v>
                </c:pt>
                <c:pt idx="398">
                  <c:v>0.10762729700920094</c:v>
                </c:pt>
                <c:pt idx="399">
                  <c:v>0.15173150984661543</c:v>
                </c:pt>
                <c:pt idx="400">
                  <c:v>0.15233772478488156</c:v>
                </c:pt>
                <c:pt idx="401">
                  <c:v>0.16233611910916076</c:v>
                </c:pt>
                <c:pt idx="402">
                  <c:v>0.13406823349467029</c:v>
                </c:pt>
                <c:pt idx="403">
                  <c:v>0.16352363604302456</c:v>
                </c:pt>
                <c:pt idx="404">
                  <c:v>0.17168677692406001</c:v>
                </c:pt>
                <c:pt idx="405">
                  <c:v>0.17659462662974845</c:v>
                </c:pt>
                <c:pt idx="406">
                  <c:v>0.23480786933173994</c:v>
                </c:pt>
                <c:pt idx="407">
                  <c:v>0.1833460340929039</c:v>
                </c:pt>
                <c:pt idx="408">
                  <c:v>0.18068865354160041</c:v>
                </c:pt>
                <c:pt idx="409">
                  <c:v>0.1683733555491535</c:v>
                </c:pt>
                <c:pt idx="410">
                  <c:v>0.12319788617699463</c:v>
                </c:pt>
                <c:pt idx="411">
                  <c:v>0.11950246634783823</c:v>
                </c:pt>
                <c:pt idx="412">
                  <c:v>0.11500152803906794</c:v>
                </c:pt>
                <c:pt idx="413">
                  <c:v>0.10829994646124959</c:v>
                </c:pt>
                <c:pt idx="414">
                  <c:v>0.11937790163449599</c:v>
                </c:pt>
                <c:pt idx="415">
                  <c:v>0.1187218608108928</c:v>
                </c:pt>
                <c:pt idx="416">
                  <c:v>0.11118984781079211</c:v>
                </c:pt>
                <c:pt idx="417">
                  <c:v>0.14295384971309125</c:v>
                </c:pt>
                <c:pt idx="418">
                  <c:v>0.16022682329656368</c:v>
                </c:pt>
                <c:pt idx="419">
                  <c:v>0.15511136573530465</c:v>
                </c:pt>
                <c:pt idx="420">
                  <c:v>0.14326110933933581</c:v>
                </c:pt>
                <c:pt idx="421">
                  <c:v>0.153026982865376</c:v>
                </c:pt>
                <c:pt idx="422">
                  <c:v>0.15875695967912398</c:v>
                </c:pt>
                <c:pt idx="423">
                  <c:v>0.14644996600089991</c:v>
                </c:pt>
                <c:pt idx="424">
                  <c:v>0.13078802937665523</c:v>
                </c:pt>
                <c:pt idx="425">
                  <c:v>0.11822360195752347</c:v>
                </c:pt>
                <c:pt idx="426">
                  <c:v>8.4499781898638118E-2</c:v>
                </c:pt>
                <c:pt idx="427">
                  <c:v>0.13893456162924483</c:v>
                </c:pt>
                <c:pt idx="428">
                  <c:v>0.15398197900100058</c:v>
                </c:pt>
                <c:pt idx="429">
                  <c:v>0.15472106296683194</c:v>
                </c:pt>
                <c:pt idx="430">
                  <c:v>0.16438728472219816</c:v>
                </c:pt>
                <c:pt idx="431">
                  <c:v>0.15200555221596873</c:v>
                </c:pt>
                <c:pt idx="432">
                  <c:v>0.15306850443649009</c:v>
                </c:pt>
                <c:pt idx="433">
                  <c:v>0.14978830031847484</c:v>
                </c:pt>
                <c:pt idx="434">
                  <c:v>0.15422280411346243</c:v>
                </c:pt>
                <c:pt idx="435">
                  <c:v>0.15521932182020126</c:v>
                </c:pt>
                <c:pt idx="436">
                  <c:v>0.14853434887082853</c:v>
                </c:pt>
                <c:pt idx="437">
                  <c:v>0.16250220539361729</c:v>
                </c:pt>
                <c:pt idx="438">
                  <c:v>0.21182983187718779</c:v>
                </c:pt>
                <c:pt idx="439">
                  <c:v>0.23215048878043643</c:v>
                </c:pt>
                <c:pt idx="440">
                  <c:v>0.16864739791850661</c:v>
                </c:pt>
                <c:pt idx="441">
                  <c:v>0.17289090248636924</c:v>
                </c:pt>
                <c:pt idx="442">
                  <c:v>0.16352363604302456</c:v>
                </c:pt>
                <c:pt idx="443">
                  <c:v>0.16907922225809341</c:v>
                </c:pt>
                <c:pt idx="444">
                  <c:v>0.17501680692741214</c:v>
                </c:pt>
                <c:pt idx="445">
                  <c:v>0.19082822120766768</c:v>
                </c:pt>
                <c:pt idx="446">
                  <c:v>0.15292733109470202</c:v>
                </c:pt>
                <c:pt idx="447">
                  <c:v>0.18058900177092641</c:v>
                </c:pt>
                <c:pt idx="448">
                  <c:v>0.1952378120599868</c:v>
                </c:pt>
                <c:pt idx="449">
                  <c:v>0.18230799481505097</c:v>
                </c:pt>
                <c:pt idx="450">
                  <c:v>0.17532406655365651</c:v>
                </c:pt>
                <c:pt idx="451">
                  <c:v>0.19411672963990573</c:v>
                </c:pt>
                <c:pt idx="452">
                  <c:v>0.29702379148913199</c:v>
                </c:pt>
                <c:pt idx="453">
                  <c:v>0.31460402469884902</c:v>
                </c:pt>
                <c:pt idx="454">
                  <c:v>0.3283310561091759</c:v>
                </c:pt>
                <c:pt idx="455">
                  <c:v>0.32436159391066638</c:v>
                </c:pt>
                <c:pt idx="456">
                  <c:v>0.33200986730988669</c:v>
                </c:pt>
                <c:pt idx="457">
                  <c:v>0.33112961000226748</c:v>
                </c:pt>
                <c:pt idx="458">
                  <c:v>0.33410255449403814</c:v>
                </c:pt>
                <c:pt idx="459">
                  <c:v>0.33651080561865676</c:v>
                </c:pt>
                <c:pt idx="460">
                  <c:v>0.33724158527026532</c:v>
                </c:pt>
                <c:pt idx="461">
                  <c:v>0.31471198078374563</c:v>
                </c:pt>
                <c:pt idx="462">
                  <c:v>0.315683585547816</c:v>
                </c:pt>
                <c:pt idx="463">
                  <c:v>0.32083226036596646</c:v>
                </c:pt>
                <c:pt idx="464">
                  <c:v>0.31565036829092474</c:v>
                </c:pt>
                <c:pt idx="465">
                  <c:v>0.32041704465482534</c:v>
                </c:pt>
                <c:pt idx="466">
                  <c:v>0.32392976957107961</c:v>
                </c:pt>
                <c:pt idx="467">
                  <c:v>0.35216443792867885</c:v>
                </c:pt>
                <c:pt idx="468">
                  <c:v>0.33718345507070563</c:v>
                </c:pt>
                <c:pt idx="469">
                  <c:v>0.34186708829237783</c:v>
                </c:pt>
                <c:pt idx="470">
                  <c:v>0.35742937314594875</c:v>
                </c:pt>
                <c:pt idx="471">
                  <c:v>0.35218104655712446</c:v>
                </c:pt>
                <c:pt idx="472">
                  <c:v>0.34146017689545949</c:v>
                </c:pt>
                <c:pt idx="473">
                  <c:v>0.35032918448543487</c:v>
                </c:pt>
                <c:pt idx="474">
                  <c:v>0.33842910220412914</c:v>
                </c:pt>
                <c:pt idx="475">
                  <c:v>0.33209291045211486</c:v>
                </c:pt>
                <c:pt idx="476">
                  <c:v>0.36432195395089206</c:v>
                </c:pt>
                <c:pt idx="477">
                  <c:v>0.34555420380731144</c:v>
                </c:pt>
                <c:pt idx="478">
                  <c:v>0.36673020507551085</c:v>
                </c:pt>
                <c:pt idx="479">
                  <c:v>0.36629838073592408</c:v>
                </c:pt>
                <c:pt idx="480">
                  <c:v>0.36415586766643571</c:v>
                </c:pt>
                <c:pt idx="481">
                  <c:v>0.3715716202674168</c:v>
                </c:pt>
                <c:pt idx="482">
                  <c:v>0.3829153134957935</c:v>
                </c:pt>
                <c:pt idx="483">
                  <c:v>0.39222444973957848</c:v>
                </c:pt>
                <c:pt idx="484">
                  <c:v>0.39967341959745101</c:v>
                </c:pt>
                <c:pt idx="485">
                  <c:v>0.40517917992718272</c:v>
                </c:pt>
                <c:pt idx="486">
                  <c:v>0.46058556442185988</c:v>
                </c:pt>
                <c:pt idx="487">
                  <c:v>0.35021292408631521</c:v>
                </c:pt>
                <c:pt idx="488">
                  <c:v>0.35558581538848194</c:v>
                </c:pt>
                <c:pt idx="489">
                  <c:v>0.35732141706105214</c:v>
                </c:pt>
                <c:pt idx="490">
                  <c:v>0.34278056285688852</c:v>
                </c:pt>
                <c:pt idx="491">
                  <c:v>0.34474868532769759</c:v>
                </c:pt>
                <c:pt idx="492">
                  <c:v>0.34943231854937001</c:v>
                </c:pt>
                <c:pt idx="493">
                  <c:v>0.33069778566268049</c:v>
                </c:pt>
                <c:pt idx="494">
                  <c:v>0.38224266404374485</c:v>
                </c:pt>
                <c:pt idx="495">
                  <c:v>0.4036345774817377</c:v>
                </c:pt>
                <c:pt idx="496">
                  <c:v>0.41972003413134634</c:v>
                </c:pt>
                <c:pt idx="497">
                  <c:v>0.40478057284448721</c:v>
                </c:pt>
                <c:pt idx="498">
                  <c:v>0.39395174709792563</c:v>
                </c:pt>
                <c:pt idx="499">
                  <c:v>0.40164984638248286</c:v>
                </c:pt>
                <c:pt idx="500">
                  <c:v>0.33365412152600571</c:v>
                </c:pt>
                <c:pt idx="501">
                  <c:v>0.31374868033389824</c:v>
                </c:pt>
                <c:pt idx="502">
                  <c:v>0.36487003868959844</c:v>
                </c:pt>
                <c:pt idx="503">
                  <c:v>0.33953357599576456</c:v>
                </c:pt>
                <c:pt idx="504">
                  <c:v>0.37258474660260127</c:v>
                </c:pt>
                <c:pt idx="505">
                  <c:v>0.35282047875228184</c:v>
                </c:pt>
                <c:pt idx="506">
                  <c:v>0.36691289998841303</c:v>
                </c:pt>
                <c:pt idx="507">
                  <c:v>0.35059492254056512</c:v>
                </c:pt>
                <c:pt idx="508">
                  <c:v>0.36516899400162001</c:v>
                </c:pt>
                <c:pt idx="509">
                  <c:v>0.28357080244815824</c:v>
                </c:pt>
                <c:pt idx="510">
                  <c:v>0.23827076836265712</c:v>
                </c:pt>
                <c:pt idx="511">
                  <c:v>0.22491743109235732</c:v>
                </c:pt>
                <c:pt idx="512">
                  <c:v>0.23057266907809992</c:v>
                </c:pt>
                <c:pt idx="513">
                  <c:v>0.22237631094017343</c:v>
                </c:pt>
                <c:pt idx="514">
                  <c:v>0.18005752566066582</c:v>
                </c:pt>
                <c:pt idx="515">
                  <c:v>0.16677062290414854</c:v>
                </c:pt>
                <c:pt idx="516">
                  <c:v>0.2403800641752542</c:v>
                </c:pt>
                <c:pt idx="517">
                  <c:v>0.2428713584421012</c:v>
                </c:pt>
                <c:pt idx="518">
                  <c:v>0.25134175894938099</c:v>
                </c:pt>
                <c:pt idx="519">
                  <c:v>0.25031202398575092</c:v>
                </c:pt>
                <c:pt idx="520">
                  <c:v>0.32409585585553607</c:v>
                </c:pt>
                <c:pt idx="521">
                  <c:v>0.32847222945096394</c:v>
                </c:pt>
                <c:pt idx="522">
                  <c:v>0.31719497073636976</c:v>
                </c:pt>
                <c:pt idx="523">
                  <c:v>0.36043553489461089</c:v>
                </c:pt>
                <c:pt idx="524">
                  <c:v>0.29983895401066918</c:v>
                </c:pt>
                <c:pt idx="525">
                  <c:v>0.36531016734340804</c:v>
                </c:pt>
                <c:pt idx="526">
                  <c:v>0.36697933450219555</c:v>
                </c:pt>
                <c:pt idx="527">
                  <c:v>0.37947732740754458</c:v>
                </c:pt>
                <c:pt idx="528">
                  <c:v>0.34183387103548657</c:v>
                </c:pt>
                <c:pt idx="529">
                  <c:v>0.35168278770375516</c:v>
                </c:pt>
                <c:pt idx="530">
                  <c:v>0.3740712188484866</c:v>
                </c:pt>
                <c:pt idx="531">
                  <c:v>0.36744437609867359</c:v>
                </c:pt>
                <c:pt idx="532">
                  <c:v>0.38051536668539748</c:v>
                </c:pt>
                <c:pt idx="533">
                  <c:v>0.31537632592157161</c:v>
                </c:pt>
                <c:pt idx="534">
                  <c:v>0.31362411562055581</c:v>
                </c:pt>
                <c:pt idx="535">
                  <c:v>0.29526327687389353</c:v>
                </c:pt>
                <c:pt idx="536">
                  <c:v>0.29046338325310173</c:v>
                </c:pt>
                <c:pt idx="537">
                  <c:v>0.33544785339813543</c:v>
                </c:pt>
                <c:pt idx="538">
                  <c:v>0.30481323823014034</c:v>
                </c:pt>
                <c:pt idx="539">
                  <c:v>0.29459893173606772</c:v>
                </c:pt>
                <c:pt idx="540">
                  <c:v>0.30688101247162336</c:v>
                </c:pt>
                <c:pt idx="541">
                  <c:v>0.3007690372036253</c:v>
                </c:pt>
                <c:pt idx="542">
                  <c:v>0.29136024918916659</c:v>
                </c:pt>
                <c:pt idx="543">
                  <c:v>0.30858339688730213</c:v>
                </c:pt>
                <c:pt idx="544">
                  <c:v>0.31045186758743737</c:v>
                </c:pt>
                <c:pt idx="545">
                  <c:v>0.30474680371635765</c:v>
                </c:pt>
                <c:pt idx="546">
                  <c:v>0.2900066459708463</c:v>
                </c:pt>
                <c:pt idx="547">
                  <c:v>0.28634444339858134</c:v>
                </c:pt>
                <c:pt idx="548">
                  <c:v>0.29660857577799082</c:v>
                </c:pt>
                <c:pt idx="549">
                  <c:v>0.28614513985723355</c:v>
                </c:pt>
                <c:pt idx="550">
                  <c:v>0.32451937588090007</c:v>
                </c:pt>
                <c:pt idx="551">
                  <c:v>0.32920300910257233</c:v>
                </c:pt>
                <c:pt idx="552">
                  <c:v>0.32996700601107209</c:v>
                </c:pt>
                <c:pt idx="553">
                  <c:v>0.34949044874892971</c:v>
                </c:pt>
                <c:pt idx="554">
                  <c:v>0.37065814570290634</c:v>
                </c:pt>
                <c:pt idx="555">
                  <c:v>0.45108542895094994</c:v>
                </c:pt>
                <c:pt idx="556">
                  <c:v>0.35453116748218338</c:v>
                </c:pt>
                <c:pt idx="557">
                  <c:v>0.37751750925095834</c:v>
                </c:pt>
                <c:pt idx="558">
                  <c:v>0.34845240947107681</c:v>
                </c:pt>
                <c:pt idx="559">
                  <c:v>0.31607388831628874</c:v>
                </c:pt>
                <c:pt idx="560">
                  <c:v>0.34773823844791407</c:v>
                </c:pt>
                <c:pt idx="561">
                  <c:v>0.38005862940314222</c:v>
                </c:pt>
                <c:pt idx="562">
                  <c:v>0.36622364190791873</c:v>
                </c:pt>
                <c:pt idx="563">
                  <c:v>0.38089736513964739</c:v>
                </c:pt>
                <c:pt idx="564">
                  <c:v>0.34538811752285492</c:v>
                </c:pt>
                <c:pt idx="565">
                  <c:v>0.3453050743806268</c:v>
                </c:pt>
                <c:pt idx="566">
                  <c:v>0.32531659004629115</c:v>
                </c:pt>
                <c:pt idx="567">
                  <c:v>0.34206639183372561</c:v>
                </c:pt>
                <c:pt idx="568">
                  <c:v>0.35194852575888541</c:v>
                </c:pt>
                <c:pt idx="569">
                  <c:v>0.33190191122498991</c:v>
                </c:pt>
                <c:pt idx="570">
                  <c:v>0.40905729466924129</c:v>
                </c:pt>
                <c:pt idx="571">
                  <c:v>0.40345188256883557</c:v>
                </c:pt>
                <c:pt idx="572">
                  <c:v>0.54244118971622934</c:v>
                </c:pt>
                <c:pt idx="573">
                  <c:v>0.5186908510389544</c:v>
                </c:pt>
                <c:pt idx="574">
                  <c:v>0.55568657090163232</c:v>
                </c:pt>
                <c:pt idx="575">
                  <c:v>0.53185318908212964</c:v>
                </c:pt>
                <c:pt idx="576">
                  <c:v>0.53965094013736059</c:v>
                </c:pt>
                <c:pt idx="577">
                  <c:v>0.46668093106141212</c:v>
                </c:pt>
                <c:pt idx="578">
                  <c:v>0.38734981729078111</c:v>
                </c:pt>
                <c:pt idx="579">
                  <c:v>0.36516068968739718</c:v>
                </c:pt>
                <c:pt idx="580">
                  <c:v>0.38218453384418494</c:v>
                </c:pt>
                <c:pt idx="581">
                  <c:v>0.33945053285353638</c:v>
                </c:pt>
                <c:pt idx="582">
                  <c:v>0.33117113157338152</c:v>
                </c:pt>
                <c:pt idx="583">
                  <c:v>0.34323730013914378</c:v>
                </c:pt>
                <c:pt idx="584">
                  <c:v>0.35061983548323361</c:v>
                </c:pt>
                <c:pt idx="585">
                  <c:v>0.38102192985298983</c:v>
                </c:pt>
                <c:pt idx="586">
                  <c:v>0.34910014598045697</c:v>
                </c:pt>
                <c:pt idx="587">
                  <c:v>0.29948186849908776</c:v>
                </c:pt>
                <c:pt idx="588">
                  <c:v>0.2863942692839182</c:v>
                </c:pt>
                <c:pt idx="589">
                  <c:v>0.30779448703613388</c:v>
                </c:pt>
                <c:pt idx="590">
                  <c:v>0.30849204943085096</c:v>
                </c:pt>
                <c:pt idx="591">
                  <c:v>0.28521505666427727</c:v>
                </c:pt>
                <c:pt idx="592">
                  <c:v>0.28494931860914696</c:v>
                </c:pt>
                <c:pt idx="593">
                  <c:v>0.26780921405323976</c:v>
                </c:pt>
                <c:pt idx="594">
                  <c:v>0.21966080018931022</c:v>
                </c:pt>
                <c:pt idx="595">
                  <c:v>0.26899673098710336</c:v>
                </c:pt>
                <c:pt idx="596">
                  <c:v>0.24265544627230781</c:v>
                </c:pt>
                <c:pt idx="597">
                  <c:v>0.24840203171450159</c:v>
                </c:pt>
                <c:pt idx="598">
                  <c:v>0.3022305965068422</c:v>
                </c:pt>
                <c:pt idx="599">
                  <c:v>0.23612825529316878</c:v>
                </c:pt>
                <c:pt idx="600">
                  <c:v>0.29347784931598647</c:v>
                </c:pt>
                <c:pt idx="601">
                  <c:v>0.23432621910681606</c:v>
                </c:pt>
                <c:pt idx="602">
                  <c:v>0.27348936498165083</c:v>
                </c:pt>
                <c:pt idx="603">
                  <c:v>0.25624130434084685</c:v>
                </c:pt>
                <c:pt idx="604">
                  <c:v>0.28171894037646877</c:v>
                </c:pt>
                <c:pt idx="605">
                  <c:v>0.18577919816019098</c:v>
                </c:pt>
                <c:pt idx="606">
                  <c:v>0.16568275774095872</c:v>
                </c:pt>
                <c:pt idx="607">
                  <c:v>0.20761954456621642</c:v>
                </c:pt>
                <c:pt idx="608">
                  <c:v>0.18584563267397369</c:v>
                </c:pt>
                <c:pt idx="609">
                  <c:v>0.10804251272034211</c:v>
                </c:pt>
                <c:pt idx="610">
                  <c:v>1.7450748863562741E-2</c:v>
                </c:pt>
                <c:pt idx="611">
                  <c:v>-1.9420406285772809E-2</c:v>
                </c:pt>
                <c:pt idx="612">
                  <c:v>-9.6628370739554274E-3</c:v>
                </c:pt>
                <c:pt idx="613">
                  <c:v>6.8846149588616068E-2</c:v>
                </c:pt>
                <c:pt idx="614">
                  <c:v>9.2712748665010253E-2</c:v>
                </c:pt>
                <c:pt idx="615">
                  <c:v>9.6084300239476478E-2</c:v>
                </c:pt>
                <c:pt idx="616">
                  <c:v>9.4863566048721426E-2</c:v>
                </c:pt>
                <c:pt idx="617">
                  <c:v>9.6823384205307825E-2</c:v>
                </c:pt>
                <c:pt idx="618">
                  <c:v>9.8617116077437728E-2</c:v>
                </c:pt>
                <c:pt idx="619">
                  <c:v>0.16379767841237786</c:v>
                </c:pt>
                <c:pt idx="620">
                  <c:v>0.17933505032328009</c:v>
                </c:pt>
                <c:pt idx="621">
                  <c:v>0.12834656099514513</c:v>
                </c:pt>
                <c:pt idx="622">
                  <c:v>0.15240415929866427</c:v>
                </c:pt>
                <c:pt idx="623">
                  <c:v>0.15899778479158583</c:v>
                </c:pt>
                <c:pt idx="624">
                  <c:v>0.12001733382965338</c:v>
                </c:pt>
                <c:pt idx="625">
                  <c:v>0.13129459254424736</c:v>
                </c:pt>
                <c:pt idx="626">
                  <c:v>0.16640523307834426</c:v>
                </c:pt>
                <c:pt idx="627">
                  <c:v>0.16048425703747135</c:v>
                </c:pt>
                <c:pt idx="628">
                  <c:v>0.17378776842243426</c:v>
                </c:pt>
                <c:pt idx="629">
                  <c:v>0.2102104906037372</c:v>
                </c:pt>
                <c:pt idx="630">
                  <c:v>0.19214860716909651</c:v>
                </c:pt>
                <c:pt idx="631">
                  <c:v>0.20053596453414799</c:v>
                </c:pt>
                <c:pt idx="632">
                  <c:v>0.20247917406228874</c:v>
                </c:pt>
                <c:pt idx="633">
                  <c:v>0.15821717925464057</c:v>
                </c:pt>
                <c:pt idx="634">
                  <c:v>0.1870912798073972</c:v>
                </c:pt>
                <c:pt idx="635">
                  <c:v>8.7464422076185974E-2</c:v>
                </c:pt>
                <c:pt idx="636">
                  <c:v>4.625841490253664E-2</c:v>
                </c:pt>
                <c:pt idx="637">
                  <c:v>5.4230556556447131E-2</c:v>
                </c:pt>
                <c:pt idx="638">
                  <c:v>7.324743612671239E-2</c:v>
                </c:pt>
                <c:pt idx="639">
                  <c:v>5.2885257652349651E-2</c:v>
                </c:pt>
                <c:pt idx="640">
                  <c:v>7.9068760396911505E-2</c:v>
                </c:pt>
                <c:pt idx="641">
                  <c:v>0.166795535846817</c:v>
                </c:pt>
                <c:pt idx="642">
                  <c:v>0.18374464117559944</c:v>
                </c:pt>
                <c:pt idx="643">
                  <c:v>0.13584535673835454</c:v>
                </c:pt>
                <c:pt idx="644">
                  <c:v>0.14889973869663281</c:v>
                </c:pt>
                <c:pt idx="645">
                  <c:v>0.18000769977532893</c:v>
                </c:pt>
                <c:pt idx="646">
                  <c:v>0.17742505805203079</c:v>
                </c:pt>
                <c:pt idx="647">
                  <c:v>0.15908913224803697</c:v>
                </c:pt>
                <c:pt idx="648">
                  <c:v>0.159413000502727</c:v>
                </c:pt>
                <c:pt idx="649">
                  <c:v>0.11221958277442221</c:v>
                </c:pt>
                <c:pt idx="650">
                  <c:v>9.6632384978182884E-2</c:v>
                </c:pt>
                <c:pt idx="651">
                  <c:v>0.16262677010695969</c:v>
                </c:pt>
                <c:pt idx="652">
                  <c:v>0.10208831942257773</c:v>
                </c:pt>
                <c:pt idx="653">
                  <c:v>0.12245880221116329</c:v>
                </c:pt>
                <c:pt idx="654">
                  <c:v>0.12656943775146084</c:v>
                </c:pt>
                <c:pt idx="655">
                  <c:v>0.13375266955420309</c:v>
                </c:pt>
                <c:pt idx="656">
                  <c:v>8.8037419757560839E-2</c:v>
                </c:pt>
                <c:pt idx="657">
                  <c:v>0.14648318325779117</c:v>
                </c:pt>
                <c:pt idx="658">
                  <c:v>0.14689839896893231</c:v>
                </c:pt>
                <c:pt idx="659">
                  <c:v>0.14565275183550883</c:v>
                </c:pt>
                <c:pt idx="660">
                  <c:v>0.17426111433313515</c:v>
                </c:pt>
                <c:pt idx="661">
                  <c:v>8.4275565414621709E-2</c:v>
                </c:pt>
                <c:pt idx="662">
                  <c:v>5.0800874782421013E-2</c:v>
                </c:pt>
                <c:pt idx="663">
                  <c:v>9.5112695475406267E-2</c:v>
                </c:pt>
                <c:pt idx="664">
                  <c:v>0.10530208902681046</c:v>
                </c:pt>
                <c:pt idx="665">
                  <c:v>8.5164127036463935E-2</c:v>
                </c:pt>
                <c:pt idx="666">
                  <c:v>8.2946875138970061E-2</c:v>
                </c:pt>
                <c:pt idx="667">
                  <c:v>6.0129530545409448E-4</c:v>
                </c:pt>
                <c:pt idx="668">
                  <c:v>-2.8281109561525339E-2</c:v>
                </c:pt>
                <c:pt idx="669">
                  <c:v>-5.00716300822137E-2</c:v>
                </c:pt>
                <c:pt idx="670">
                  <c:v>-9.5504533195279837E-2</c:v>
                </c:pt>
                <c:pt idx="671">
                  <c:v>-0.10764544058904761</c:v>
                </c:pt>
                <c:pt idx="672">
                  <c:v>-0.1343272021869788</c:v>
                </c:pt>
                <c:pt idx="673">
                  <c:v>-0.15465616340445026</c:v>
                </c:pt>
                <c:pt idx="674">
                  <c:v>-0.15030470275169083</c:v>
                </c:pt>
                <c:pt idx="675">
                  <c:v>-0.16541025032300646</c:v>
                </c:pt>
                <c:pt idx="676">
                  <c:v>-0.16045257473198093</c:v>
                </c:pt>
                <c:pt idx="677">
                  <c:v>-0.19562134546563775</c:v>
                </c:pt>
                <c:pt idx="678">
                  <c:v>-0.19615282157589833</c:v>
                </c:pt>
                <c:pt idx="679">
                  <c:v>-0.20728890694870447</c:v>
                </c:pt>
                <c:pt idx="680">
                  <c:v>-0.21131649934677368</c:v>
                </c:pt>
                <c:pt idx="681">
                  <c:v>-0.20788681757274777</c:v>
                </c:pt>
                <c:pt idx="682">
                  <c:v>-0.20702316889357417</c:v>
                </c:pt>
                <c:pt idx="683">
                  <c:v>-0.2160416541395602</c:v>
                </c:pt>
                <c:pt idx="684">
                  <c:v>-0.19808772678981629</c:v>
                </c:pt>
                <c:pt idx="685">
                  <c:v>-0.18475930246218475</c:v>
                </c:pt>
                <c:pt idx="686">
                  <c:v>-0.19219996800583444</c:v>
                </c:pt>
                <c:pt idx="687">
                  <c:v>-0.19073010438839474</c:v>
                </c:pt>
                <c:pt idx="688">
                  <c:v>-0.1910871898999762</c:v>
                </c:pt>
                <c:pt idx="689">
                  <c:v>-0.19313005119879076</c:v>
                </c:pt>
                <c:pt idx="690">
                  <c:v>-0.19621925608968105</c:v>
                </c:pt>
                <c:pt idx="691">
                  <c:v>-0.19343731082503512</c:v>
                </c:pt>
                <c:pt idx="692">
                  <c:v>-0.23446062308578233</c:v>
                </c:pt>
                <c:pt idx="693">
                  <c:v>-0.22208719489377554</c:v>
                </c:pt>
                <c:pt idx="694">
                  <c:v>-0.21836686212195067</c:v>
                </c:pt>
                <c:pt idx="695">
                  <c:v>-0.23537409765029282</c:v>
                </c:pt>
                <c:pt idx="696">
                  <c:v>-0.15264651936252716</c:v>
                </c:pt>
                <c:pt idx="697">
                  <c:v>-0.11861543967739722</c:v>
                </c:pt>
                <c:pt idx="698">
                  <c:v>-0.10743783273347703</c:v>
                </c:pt>
                <c:pt idx="699">
                  <c:v>-0.14542176598867085</c:v>
                </c:pt>
                <c:pt idx="700">
                  <c:v>-0.1550547704871458</c:v>
                </c:pt>
                <c:pt idx="701">
                  <c:v>-0.15239738993584248</c:v>
                </c:pt>
                <c:pt idx="702">
                  <c:v>-0.15551981208362403</c:v>
                </c:pt>
                <c:pt idx="703">
                  <c:v>-0.14104539239324296</c:v>
                </c:pt>
                <c:pt idx="704">
                  <c:v>-0.18194413994064776</c:v>
                </c:pt>
                <c:pt idx="705">
                  <c:v>-0.1485441881364524</c:v>
                </c:pt>
                <c:pt idx="706">
                  <c:v>-0.1582602357771557</c:v>
                </c:pt>
                <c:pt idx="707">
                  <c:v>-0.14150212967549822</c:v>
                </c:pt>
                <c:pt idx="708">
                  <c:v>-0.17412147594274813</c:v>
                </c:pt>
                <c:pt idx="709">
                  <c:v>-0.128256748490095</c:v>
                </c:pt>
                <c:pt idx="710">
                  <c:v>-0.14456642162372005</c:v>
                </c:pt>
                <c:pt idx="711">
                  <c:v>-0.12931970071061635</c:v>
                </c:pt>
                <c:pt idx="712">
                  <c:v>-0.19397709124951873</c:v>
                </c:pt>
                <c:pt idx="713">
                  <c:v>-0.23451875328534205</c:v>
                </c:pt>
                <c:pt idx="714">
                  <c:v>-0.21321818730380018</c:v>
                </c:pt>
                <c:pt idx="715">
                  <c:v>-0.20344400946353719</c:v>
                </c:pt>
                <c:pt idx="716">
                  <c:v>-0.20928194236218212</c:v>
                </c:pt>
                <c:pt idx="717">
                  <c:v>-0.20459000482628689</c:v>
                </c:pt>
                <c:pt idx="718">
                  <c:v>-0.2195211617989232</c:v>
                </c:pt>
                <c:pt idx="719">
                  <c:v>-0.25776252879502448</c:v>
                </c:pt>
                <c:pt idx="720">
                  <c:v>-0.28456885510629809</c:v>
                </c:pt>
                <c:pt idx="721">
                  <c:v>-0.25515497412905791</c:v>
                </c:pt>
                <c:pt idx="722">
                  <c:v>-0.19306361668500804</c:v>
                </c:pt>
                <c:pt idx="723">
                  <c:v>-0.20165027759140747</c:v>
                </c:pt>
                <c:pt idx="724">
                  <c:v>-0.20342740083509153</c:v>
                </c:pt>
                <c:pt idx="725">
                  <c:v>-0.20260527372703202</c:v>
                </c:pt>
                <c:pt idx="726">
                  <c:v>-0.16333417176730064</c:v>
                </c:pt>
                <c:pt idx="727">
                  <c:v>-0.17231113544217261</c:v>
                </c:pt>
                <c:pt idx="728">
                  <c:v>-0.1898913686518896</c:v>
                </c:pt>
                <c:pt idx="729">
                  <c:v>-0.16097574652801891</c:v>
                </c:pt>
                <c:pt idx="730">
                  <c:v>-0.13411959433140822</c:v>
                </c:pt>
                <c:pt idx="731">
                  <c:v>-0.12538345576899812</c:v>
                </c:pt>
                <c:pt idx="732">
                  <c:v>-0.2900663111218072</c:v>
                </c:pt>
                <c:pt idx="733">
                  <c:v>-9.5404881424606056E-2</c:v>
                </c:pt>
                <c:pt idx="734">
                  <c:v>9.7520946600024916E-2</c:v>
                </c:pt>
                <c:pt idx="735">
                  <c:v>0.10025306597933376</c:v>
                </c:pt>
                <c:pt idx="736">
                  <c:v>0.1469316162258236</c:v>
                </c:pt>
                <c:pt idx="737">
                  <c:v>0.16182955594156864</c:v>
                </c:pt>
                <c:pt idx="738">
                  <c:v>6.7218504000942675E-2</c:v>
                </c:pt>
                <c:pt idx="739">
                  <c:v>5.7220109676663439E-2</c:v>
                </c:pt>
                <c:pt idx="740">
                  <c:v>0.10754425386697278</c:v>
                </c:pt>
                <c:pt idx="741">
                  <c:v>0.10193884176656705</c:v>
                </c:pt>
                <c:pt idx="742">
                  <c:v>0.11653782617029036</c:v>
                </c:pt>
                <c:pt idx="743">
                  <c:v>0.14080303232938007</c:v>
                </c:pt>
                <c:pt idx="744">
                  <c:v>8.6642294968126463E-2</c:v>
                </c:pt>
                <c:pt idx="745">
                  <c:v>5.3192517278594212E-2</c:v>
                </c:pt>
                <c:pt idx="746">
                  <c:v>9.6350038294606949E-2</c:v>
                </c:pt>
                <c:pt idx="747">
                  <c:v>7.8592659362016707E-3</c:v>
                </c:pt>
                <c:pt idx="748">
                  <c:v>-8.8238258250309454E-2</c:v>
                </c:pt>
                <c:pt idx="749">
                  <c:v>-7.1596412547771576E-2</c:v>
                </c:pt>
                <c:pt idx="750">
                  <c:v>-0.11335050446012714</c:v>
                </c:pt>
                <c:pt idx="751">
                  <c:v>-0.12487689260140597</c:v>
                </c:pt>
                <c:pt idx="752">
                  <c:v>-0.13890287932375461</c:v>
                </c:pt>
                <c:pt idx="753">
                  <c:v>-0.13686832233916288</c:v>
                </c:pt>
                <c:pt idx="754">
                  <c:v>-0.11570062538518626</c:v>
                </c:pt>
                <c:pt idx="755">
                  <c:v>-9.8834563198632167E-2</c:v>
                </c:pt>
                <c:pt idx="756">
                  <c:v>-0.1197365220974783</c:v>
                </c:pt>
                <c:pt idx="757">
                  <c:v>-0.14579546012869793</c:v>
                </c:pt>
                <c:pt idx="758">
                  <c:v>-0.12738479549669859</c:v>
                </c:pt>
                <c:pt idx="759">
                  <c:v>-0.13519085086615257</c:v>
                </c:pt>
                <c:pt idx="760">
                  <c:v>-0.12918683168305131</c:v>
                </c:pt>
                <c:pt idx="761">
                  <c:v>-0.14131113044837326</c:v>
                </c:pt>
                <c:pt idx="762">
                  <c:v>-0.13294868602599025</c:v>
                </c:pt>
                <c:pt idx="763">
                  <c:v>-0.10523718946442878</c:v>
                </c:pt>
                <c:pt idx="764">
                  <c:v>-0.11217959615470917</c:v>
                </c:pt>
                <c:pt idx="765">
                  <c:v>-9.8942519283528776E-2</c:v>
                </c:pt>
                <c:pt idx="766">
                  <c:v>-8.1270938617360802E-2</c:v>
                </c:pt>
                <c:pt idx="767">
                  <c:v>-8.1437024901817312E-2</c:v>
                </c:pt>
                <c:pt idx="768">
                  <c:v>-7.3622665218140509E-2</c:v>
                </c:pt>
                <c:pt idx="769">
                  <c:v>-0.10523718946442878</c:v>
                </c:pt>
                <c:pt idx="770">
                  <c:v>-0.14482385536462752</c:v>
                </c:pt>
                <c:pt idx="771">
                  <c:v>-0.11487849827712675</c:v>
                </c:pt>
                <c:pt idx="772">
                  <c:v>-0.10081929429788683</c:v>
                </c:pt>
                <c:pt idx="773">
                  <c:v>-9.471562334411178E-2</c:v>
                </c:pt>
                <c:pt idx="774">
                  <c:v>-9.3644366809367607E-2</c:v>
                </c:pt>
                <c:pt idx="775">
                  <c:v>-0.101234510009028</c:v>
                </c:pt>
                <c:pt idx="776">
                  <c:v>-9.3901800550275083E-2</c:v>
                </c:pt>
                <c:pt idx="777">
                  <c:v>-0.12944426542395879</c:v>
                </c:pt>
                <c:pt idx="778">
                  <c:v>-0.11056025488125859</c:v>
                </c:pt>
                <c:pt idx="779">
                  <c:v>-0.10145872649304422</c:v>
                </c:pt>
                <c:pt idx="780">
                  <c:v>-0.10272098225491334</c:v>
                </c:pt>
                <c:pt idx="781">
                  <c:v>-0.16807593518853278</c:v>
                </c:pt>
                <c:pt idx="782">
                  <c:v>-0.1053036239782115</c:v>
                </c:pt>
                <c:pt idx="783">
                  <c:v>-6.1564800966601087E-2</c:v>
                </c:pt>
                <c:pt idx="784">
                  <c:v>-9.5604184965953826E-2</c:v>
                </c:pt>
                <c:pt idx="785">
                  <c:v>1.5490930706976333E-2</c:v>
                </c:pt>
                <c:pt idx="786">
                  <c:v>-1.33914741600031E-2</c:v>
                </c:pt>
                <c:pt idx="787">
                  <c:v>1.8688091682763419E-2</c:v>
                </c:pt>
                <c:pt idx="788">
                  <c:v>0.15594179715758699</c:v>
                </c:pt>
                <c:pt idx="789">
                  <c:v>0.10325092341377308</c:v>
                </c:pt>
                <c:pt idx="790">
                  <c:v>0.22113066380674992</c:v>
                </c:pt>
                <c:pt idx="791">
                  <c:v>0.26307575494623042</c:v>
                </c:pt>
                <c:pt idx="792">
                  <c:v>0.26926246904223383</c:v>
                </c:pt>
                <c:pt idx="793">
                  <c:v>0.2231153949060046</c:v>
                </c:pt>
                <c:pt idx="794">
                  <c:v>0.15339237269118008</c:v>
                </c:pt>
                <c:pt idx="795">
                  <c:v>0.1489578688961925</c:v>
                </c:pt>
                <c:pt idx="796">
                  <c:v>8.9449153175440638E-2</c:v>
                </c:pt>
                <c:pt idx="797">
                  <c:v>0.13862730200300027</c:v>
                </c:pt>
                <c:pt idx="798">
                  <c:v>0.10692143030026104</c:v>
                </c:pt>
                <c:pt idx="799">
                  <c:v>8.9200023748755977E-2</c:v>
                </c:pt>
                <c:pt idx="800">
                  <c:v>0.10397339875115862</c:v>
                </c:pt>
                <c:pt idx="801">
                  <c:v>0.11239397337310153</c:v>
                </c:pt>
                <c:pt idx="802">
                  <c:v>8.7182075392609873E-2</c:v>
                </c:pt>
                <c:pt idx="803">
                  <c:v>6.0790964792477427E-2</c:v>
                </c:pt>
                <c:pt idx="804">
                  <c:v>8.5089388208458405E-2</c:v>
                </c:pt>
                <c:pt idx="805">
                  <c:v>-1.9835621996913976E-2</c:v>
                </c:pt>
                <c:pt idx="806">
                  <c:v>3.3793639254078869E-2</c:v>
                </c:pt>
                <c:pt idx="807">
                  <c:v>4.8118581288449071E-2</c:v>
                </c:pt>
                <c:pt idx="808">
                  <c:v>0.20365008236770671</c:v>
                </c:pt>
                <c:pt idx="809">
                  <c:v>0.17148747338271222</c:v>
                </c:pt>
                <c:pt idx="810">
                  <c:v>0.17833853261654145</c:v>
                </c:pt>
                <c:pt idx="811">
                  <c:v>0.14666587817069329</c:v>
                </c:pt>
                <c:pt idx="812">
                  <c:v>0.13960721108129348</c:v>
                </c:pt>
                <c:pt idx="813">
                  <c:v>0.10418931092095202</c:v>
                </c:pt>
                <c:pt idx="814">
                  <c:v>0.13232432750787745</c:v>
                </c:pt>
                <c:pt idx="815">
                  <c:v>0.32916148753145824</c:v>
                </c:pt>
                <c:pt idx="816">
                  <c:v>0.31892226809471719</c:v>
                </c:pt>
                <c:pt idx="817">
                  <c:v>0.35423221217016182</c:v>
                </c:pt>
                <c:pt idx="818">
                  <c:v>0.37378887216491069</c:v>
                </c:pt>
                <c:pt idx="819">
                  <c:v>0.40272940723144984</c:v>
                </c:pt>
                <c:pt idx="820">
                  <c:v>0.44292228806991468</c:v>
                </c:pt>
                <c:pt idx="821">
                  <c:v>0.42143902717547088</c:v>
                </c:pt>
                <c:pt idx="822">
                  <c:v>0.35720515666193253</c:v>
                </c:pt>
                <c:pt idx="823">
                  <c:v>0.33493298591632048</c:v>
                </c:pt>
                <c:pt idx="824">
                  <c:v>0.20982018783526449</c:v>
                </c:pt>
                <c:pt idx="825">
                  <c:v>0.2726174119882544</c:v>
                </c:pt>
                <c:pt idx="826">
                  <c:v>0.20773580496533584</c:v>
                </c:pt>
                <c:pt idx="827">
                  <c:v>0.19941488211406691</c:v>
                </c:pt>
                <c:pt idx="828">
                  <c:v>0.23881054878714073</c:v>
                </c:pt>
                <c:pt idx="829">
                  <c:v>0.13021503169528037</c:v>
                </c:pt>
                <c:pt idx="830">
                  <c:v>0.13946603773950542</c:v>
                </c:pt>
                <c:pt idx="831">
                  <c:v>0.15059381879808872</c:v>
                </c:pt>
                <c:pt idx="832">
                  <c:v>0.14944782343533902</c:v>
                </c:pt>
                <c:pt idx="833">
                  <c:v>0.1908863514072274</c:v>
                </c:pt>
                <c:pt idx="834">
                  <c:v>0.20414834122107622</c:v>
                </c:pt>
                <c:pt idx="835">
                  <c:v>0.22474304049367799</c:v>
                </c:pt>
                <c:pt idx="836">
                  <c:v>0.22909450114643742</c:v>
                </c:pt>
                <c:pt idx="837">
                  <c:v>0.15435567314102766</c:v>
                </c:pt>
                <c:pt idx="838">
                  <c:v>4.6842627788904243E-4</c:v>
                </c:pt>
                <c:pt idx="839">
                  <c:v>-9.6462284455097955E-3</c:v>
                </c:pt>
                <c:pt idx="840">
                  <c:v>0.12294875675030997</c:v>
                </c:pt>
                <c:pt idx="841">
                  <c:v>8.2606398255834226E-2</c:v>
                </c:pt>
                <c:pt idx="842">
                  <c:v>7.0349230462947041E-2</c:v>
                </c:pt>
                <c:pt idx="843">
                  <c:v>0.10425574543473473</c:v>
                </c:pt>
                <c:pt idx="844">
                  <c:v>5.8548799952315281E-2</c:v>
                </c:pt>
                <c:pt idx="845">
                  <c:v>7.7532462265689273E-2</c:v>
                </c:pt>
                <c:pt idx="846">
                  <c:v>0.11180436706328103</c:v>
                </c:pt>
                <c:pt idx="847">
                  <c:v>-9.3245759726672067E-2</c:v>
                </c:pt>
                <c:pt idx="848">
                  <c:v>-7.8106994898465162E-2</c:v>
                </c:pt>
                <c:pt idx="849">
                  <c:v>-0.18195244425487056</c:v>
                </c:pt>
                <c:pt idx="850">
                  <c:v>-0.21374135909983816</c:v>
                </c:pt>
                <c:pt idx="851">
                  <c:v>-0.27761814410179508</c:v>
                </c:pt>
                <c:pt idx="852">
                  <c:v>-0.34178558010155075</c:v>
                </c:pt>
                <c:pt idx="853">
                  <c:v>-0.29372851369407216</c:v>
                </c:pt>
                <c:pt idx="854">
                  <c:v>-0.23483431722580941</c:v>
                </c:pt>
                <c:pt idx="855">
                  <c:v>-0.19365322299482854</c:v>
                </c:pt>
                <c:pt idx="856">
                  <c:v>-0.19415978616242086</c:v>
                </c:pt>
                <c:pt idx="857">
                  <c:v>-0.17603977252822026</c:v>
                </c:pt>
                <c:pt idx="858">
                  <c:v>-0.21897307706021679</c:v>
                </c:pt>
                <c:pt idx="859">
                  <c:v>-0.26261224830115321</c:v>
                </c:pt>
                <c:pt idx="860">
                  <c:v>-0.24825408900989177</c:v>
                </c:pt>
                <c:pt idx="861">
                  <c:v>-0.31228865598208239</c:v>
                </c:pt>
                <c:pt idx="862">
                  <c:v>-0.31850028302075423</c:v>
                </c:pt>
                <c:pt idx="863">
                  <c:v>-0.32486138771543677</c:v>
                </c:pt>
                <c:pt idx="864">
                  <c:v>-0.31646572603616246</c:v>
                </c:pt>
                <c:pt idx="865">
                  <c:v>-0.29117078491344267</c:v>
                </c:pt>
                <c:pt idx="866">
                  <c:v>-0.25424980387877022</c:v>
                </c:pt>
                <c:pt idx="867">
                  <c:v>-0.21532748311639746</c:v>
                </c:pt>
                <c:pt idx="868">
                  <c:v>-0.20935668119018747</c:v>
                </c:pt>
                <c:pt idx="869">
                  <c:v>-0.17304191509378114</c:v>
                </c:pt>
                <c:pt idx="870">
                  <c:v>-0.18693503278856455</c:v>
                </c:pt>
                <c:pt idx="871">
                  <c:v>-0.25406710896586809</c:v>
                </c:pt>
                <c:pt idx="872">
                  <c:v>-0.33309926742447754</c:v>
                </c:pt>
                <c:pt idx="873">
                  <c:v>-0.26920587379407496</c:v>
                </c:pt>
                <c:pt idx="874">
                  <c:v>-0.26724605563748877</c:v>
                </c:pt>
                <c:pt idx="875">
                  <c:v>-0.26718792543792885</c:v>
                </c:pt>
                <c:pt idx="876">
                  <c:v>-0.3774526096885768</c:v>
                </c:pt>
                <c:pt idx="877">
                  <c:v>-0.30199961066000419</c:v>
                </c:pt>
                <c:pt idx="878">
                  <c:v>-0.31693076763264055</c:v>
                </c:pt>
                <c:pt idx="879">
                  <c:v>-0.17623077175534521</c:v>
                </c:pt>
                <c:pt idx="880">
                  <c:v>-0.19871885467075087</c:v>
                </c:pt>
                <c:pt idx="881">
                  <c:v>-0.20218175370166805</c:v>
                </c:pt>
                <c:pt idx="882">
                  <c:v>-1.2187348597693682E-2</c:v>
                </c:pt>
                <c:pt idx="883">
                  <c:v>6.750085068451879E-2</c:v>
                </c:pt>
                <c:pt idx="884">
                  <c:v>0.17678562585687341</c:v>
                </c:pt>
                <c:pt idx="885">
                  <c:v>0.28062277089905596</c:v>
                </c:pt>
                <c:pt idx="886">
                  <c:v>0.28472510212513075</c:v>
                </c:pt>
                <c:pt idx="887">
                  <c:v>0.30193164119482063</c:v>
                </c:pt>
                <c:pt idx="888">
                  <c:v>0.34035570310382407</c:v>
                </c:pt>
                <c:pt idx="889">
                  <c:v>0.29611031692462153</c:v>
                </c:pt>
                <c:pt idx="890">
                  <c:v>0.29416710739648072</c:v>
                </c:pt>
                <c:pt idx="891">
                  <c:v>0.27001816163651066</c:v>
                </c:pt>
                <c:pt idx="892">
                  <c:v>0.31930426654896704</c:v>
                </c:pt>
                <c:pt idx="893">
                  <c:v>0.30554401788174873</c:v>
                </c:pt>
                <c:pt idx="894">
                  <c:v>0.40828499344651864</c:v>
                </c:pt>
                <c:pt idx="895">
                  <c:v>0.45534554214725842</c:v>
                </c:pt>
                <c:pt idx="896">
                  <c:v>0.30179877216725542</c:v>
                </c:pt>
                <c:pt idx="897">
                  <c:v>0.28445936407000044</c:v>
                </c:pt>
                <c:pt idx="898">
                  <c:v>0.22767446341433459</c:v>
                </c:pt>
                <c:pt idx="899">
                  <c:v>0.2850738833224894</c:v>
                </c:pt>
                <c:pt idx="900">
                  <c:v>0.40921507663947498</c:v>
                </c:pt>
                <c:pt idx="901">
                  <c:v>0.43947599766744294</c:v>
                </c:pt>
                <c:pt idx="902">
                  <c:v>0.43414462793639053</c:v>
                </c:pt>
                <c:pt idx="903">
                  <c:v>0.49249073966594703</c:v>
                </c:pt>
                <c:pt idx="904">
                  <c:v>0.43596327275118868</c:v>
                </c:pt>
                <c:pt idx="905">
                  <c:v>0.42328258493293752</c:v>
                </c:pt>
                <c:pt idx="906">
                  <c:v>0.47268495024451335</c:v>
                </c:pt>
                <c:pt idx="907">
                  <c:v>0.38364609314740183</c:v>
                </c:pt>
                <c:pt idx="908">
                  <c:v>0.53230992636438468</c:v>
                </c:pt>
                <c:pt idx="909">
                  <c:v>0.47566619905050705</c:v>
                </c:pt>
                <c:pt idx="910">
                  <c:v>0.57775113379167398</c:v>
                </c:pt>
                <c:pt idx="911">
                  <c:v>0.50337769561206847</c:v>
                </c:pt>
                <c:pt idx="912">
                  <c:v>0.46453841799192375</c:v>
                </c:pt>
                <c:pt idx="913">
                  <c:v>0.41955394784688982</c:v>
                </c:pt>
                <c:pt idx="914">
                  <c:v>0.52371496114376259</c:v>
                </c:pt>
                <c:pt idx="915">
                  <c:v>0.74088108238481509</c:v>
                </c:pt>
                <c:pt idx="916">
                  <c:v>0.64687624538245503</c:v>
                </c:pt>
                <c:pt idx="917">
                  <c:v>0.88843213749593941</c:v>
                </c:pt>
                <c:pt idx="918">
                  <c:v>0.98480370405180395</c:v>
                </c:pt>
                <c:pt idx="919">
                  <c:v>1.0320137304085544</c:v>
                </c:pt>
                <c:pt idx="920">
                  <c:v>1.077338677436724</c:v>
                </c:pt>
                <c:pt idx="921">
                  <c:v>1.2378112454785613</c:v>
                </c:pt>
                <c:pt idx="922">
                  <c:v>1.1055816501085458</c:v>
                </c:pt>
                <c:pt idx="923">
                  <c:v>1.1674820083254711</c:v>
                </c:pt>
                <c:pt idx="924">
                  <c:v>1.1423946750583218</c:v>
                </c:pt>
                <c:pt idx="925">
                  <c:v>1.0604975281928382</c:v>
                </c:pt>
                <c:pt idx="926">
                  <c:v>1.134804531858661</c:v>
                </c:pt>
                <c:pt idx="927">
                  <c:v>1.2347469535303399</c:v>
                </c:pt>
                <c:pt idx="928">
                  <c:v>1.1948696366323419</c:v>
                </c:pt>
                <c:pt idx="929">
                  <c:v>1.1296226397836195</c:v>
                </c:pt>
                <c:pt idx="930">
                  <c:v>1.292071634610489</c:v>
                </c:pt>
                <c:pt idx="931">
                  <c:v>1.2223070908245506</c:v>
                </c:pt>
                <c:pt idx="932">
                  <c:v>1.2305034489624771</c:v>
                </c:pt>
                <c:pt idx="933">
                  <c:v>1.2563298661954574</c:v>
                </c:pt>
                <c:pt idx="934">
                  <c:v>1.2737274044922722</c:v>
                </c:pt>
                <c:pt idx="935">
                  <c:v>1.3504841808538282</c:v>
                </c:pt>
                <c:pt idx="936">
                  <c:v>1.3717681382069244</c:v>
                </c:pt>
                <c:pt idx="937">
                  <c:v>1.3332610331556924</c:v>
                </c:pt>
                <c:pt idx="938">
                  <c:v>1.2779626047459123</c:v>
                </c:pt>
                <c:pt idx="939">
                  <c:v>1.3360180654776699</c:v>
                </c:pt>
                <c:pt idx="940">
                  <c:v>1.3219422528699845</c:v>
                </c:pt>
                <c:pt idx="941">
                  <c:v>1.305267189910555</c:v>
                </c:pt>
                <c:pt idx="942">
                  <c:v>1.3841498707131539</c:v>
                </c:pt>
                <c:pt idx="943">
                  <c:v>1.3096850850770971</c:v>
                </c:pt>
                <c:pt idx="944">
                  <c:v>1.2690271626421543</c:v>
                </c:pt>
                <c:pt idx="945">
                  <c:v>1.4546701070933694</c:v>
                </c:pt>
                <c:pt idx="946">
                  <c:v>1.502428218188826</c:v>
                </c:pt>
                <c:pt idx="947">
                  <c:v>1.4481013945431158</c:v>
                </c:pt>
                <c:pt idx="948">
                  <c:v>1.4770917554949923</c:v>
                </c:pt>
                <c:pt idx="949">
                  <c:v>1.4278803894105412</c:v>
                </c:pt>
                <c:pt idx="950">
                  <c:v>1.6248587227759101</c:v>
                </c:pt>
                <c:pt idx="951">
                  <c:v>1.7192206452898511</c:v>
                </c:pt>
                <c:pt idx="952">
                  <c:v>1.7197936429712259</c:v>
                </c:pt>
                <c:pt idx="953">
                  <c:v>1.6543888641522699</c:v>
                </c:pt>
                <c:pt idx="954">
                  <c:v>1.665882035036657</c:v>
                </c:pt>
                <c:pt idx="955">
                  <c:v>1.5215281409013197</c:v>
                </c:pt>
                <c:pt idx="956">
                  <c:v>1.6073034025088615</c:v>
                </c:pt>
                <c:pt idx="957">
                  <c:v>1.6207979131209493</c:v>
                </c:pt>
                <c:pt idx="958">
                  <c:v>1.5605833306912578</c:v>
                </c:pt>
                <c:pt idx="959">
                  <c:v>1.5337271784946471</c:v>
                </c:pt>
                <c:pt idx="960">
                  <c:v>1.408307120787347</c:v>
                </c:pt>
                <c:pt idx="961">
                  <c:v>1.3730137853403479</c:v>
                </c:pt>
                <c:pt idx="962">
                  <c:v>1.3777804617042482</c:v>
                </c:pt>
                <c:pt idx="963">
                  <c:v>1.3170510117927414</c:v>
                </c:pt>
                <c:pt idx="964">
                  <c:v>1.261843930839412</c:v>
                </c:pt>
                <c:pt idx="965">
                  <c:v>1.1970619755871676</c:v>
                </c:pt>
                <c:pt idx="966">
                  <c:v>1.1721988588040346</c:v>
                </c:pt>
                <c:pt idx="967">
                  <c:v>1.2454678231920047</c:v>
                </c:pt>
                <c:pt idx="968">
                  <c:v>1.2370306399416162</c:v>
                </c:pt>
                <c:pt idx="969">
                  <c:v>1.1311755465432873</c:v>
                </c:pt>
                <c:pt idx="970">
                  <c:v>1.0993285014987602</c:v>
                </c:pt>
                <c:pt idx="971">
                  <c:v>0.96935767959735231</c:v>
                </c:pt>
                <c:pt idx="972">
                  <c:v>0.94599764368855066</c:v>
                </c:pt>
                <c:pt idx="973">
                  <c:v>0.88574984400196743</c:v>
                </c:pt>
                <c:pt idx="974">
                  <c:v>0.92980423095404519</c:v>
                </c:pt>
                <c:pt idx="975">
                  <c:v>0.91914149149194002</c:v>
                </c:pt>
                <c:pt idx="976">
                  <c:v>0.96028106415180658</c:v>
                </c:pt>
                <c:pt idx="977">
                  <c:v>1.0602982246514905</c:v>
                </c:pt>
                <c:pt idx="978">
                  <c:v>0.93595772779315722</c:v>
                </c:pt>
                <c:pt idx="979">
                  <c:v>0.86563679495428958</c:v>
                </c:pt>
                <c:pt idx="980">
                  <c:v>0.91286342993948566</c:v>
                </c:pt>
                <c:pt idx="981">
                  <c:v>1.0092100835526816</c:v>
                </c:pt>
                <c:pt idx="982">
                  <c:v>0.97327731591052513</c:v>
                </c:pt>
                <c:pt idx="983">
                  <c:v>1.1499599053153136</c:v>
                </c:pt>
                <c:pt idx="984">
                  <c:v>1.2431592238380595</c:v>
                </c:pt>
                <c:pt idx="985">
                  <c:v>1.2669676927148941</c:v>
                </c:pt>
                <c:pt idx="986">
                  <c:v>1.222697393593023</c:v>
                </c:pt>
                <c:pt idx="987">
                  <c:v>0.96845250934706484</c:v>
                </c:pt>
                <c:pt idx="988">
                  <c:v>1.1018364043940527</c:v>
                </c:pt>
                <c:pt idx="989">
                  <c:v>1.0940054360819305</c:v>
                </c:pt>
                <c:pt idx="990">
                  <c:v>0.95199335855742895</c:v>
                </c:pt>
                <c:pt idx="991">
                  <c:v>0.93673833333010259</c:v>
                </c:pt>
                <c:pt idx="992">
                  <c:v>0.98488674719403213</c:v>
                </c:pt>
                <c:pt idx="993">
                  <c:v>0.92986236115360477</c:v>
                </c:pt>
                <c:pt idx="994">
                  <c:v>0.9709271949854662</c:v>
                </c:pt>
                <c:pt idx="995">
                  <c:v>1.0909162311910401</c:v>
                </c:pt>
                <c:pt idx="996">
                  <c:v>1.1039955260919867</c:v>
                </c:pt>
                <c:pt idx="997">
                  <c:v>1.1990550110006453</c:v>
                </c:pt>
                <c:pt idx="998">
                  <c:v>1.3857941249292729</c:v>
                </c:pt>
                <c:pt idx="999">
                  <c:v>1.4384185641593041</c:v>
                </c:pt>
                <c:pt idx="1000">
                  <c:v>1.2283526315787656</c:v>
                </c:pt>
                <c:pt idx="1001">
                  <c:v>1.1793073517787713</c:v>
                </c:pt>
                <c:pt idx="1002">
                  <c:v>1.2182130639126985</c:v>
                </c:pt>
                <c:pt idx="1003">
                  <c:v>1.2269575067893315</c:v>
                </c:pt>
                <c:pt idx="1004">
                  <c:v>1.3467057178824433</c:v>
                </c:pt>
                <c:pt idx="1005">
                  <c:v>1.489365531916325</c:v>
                </c:pt>
                <c:pt idx="1006">
                  <c:v>1.3832862220339803</c:v>
                </c:pt>
                <c:pt idx="1007">
                  <c:v>1.4034657055954407</c:v>
                </c:pt>
                <c:pt idx="1008">
                  <c:v>1.3337260747521704</c:v>
                </c:pt>
                <c:pt idx="1009">
                  <c:v>1.2985240867616226</c:v>
                </c:pt>
                <c:pt idx="1010">
                  <c:v>1.2828953673942689</c:v>
                </c:pt>
                <c:pt idx="1011">
                  <c:v>1.031947295894772</c:v>
                </c:pt>
                <c:pt idx="1012">
                  <c:v>1.0221482051118402</c:v>
                </c:pt>
                <c:pt idx="1013">
                  <c:v>1.1103068049013323</c:v>
                </c:pt>
                <c:pt idx="1014">
                  <c:v>1.0269813159895236</c:v>
                </c:pt>
                <c:pt idx="1015">
                  <c:v>0.95718355494669349</c:v>
                </c:pt>
                <c:pt idx="1016">
                  <c:v>0.95489986853541708</c:v>
                </c:pt>
                <c:pt idx="1017">
                  <c:v>0.90999844153261134</c:v>
                </c:pt>
                <c:pt idx="1018">
                  <c:v>0.80927541432398753</c:v>
                </c:pt>
                <c:pt idx="1019">
                  <c:v>0.83979376909286318</c:v>
                </c:pt>
                <c:pt idx="1020">
                  <c:v>0.83702012814244042</c:v>
                </c:pt>
                <c:pt idx="1021">
                  <c:v>0.82285296807830388</c:v>
                </c:pt>
                <c:pt idx="1022">
                  <c:v>0.90573002402208025</c:v>
                </c:pt>
                <c:pt idx="1023">
                  <c:v>0.79919397685748017</c:v>
                </c:pt>
                <c:pt idx="1024">
                  <c:v>0.9310415737732457</c:v>
                </c:pt>
                <c:pt idx="1025">
                  <c:v>1.290975465133076</c:v>
                </c:pt>
                <c:pt idx="1026">
                  <c:v>1.3565214172938207</c:v>
                </c:pt>
                <c:pt idx="1027">
                  <c:v>1.4200494210984189</c:v>
                </c:pt>
                <c:pt idx="1028">
                  <c:v>1.4609066470747094</c:v>
                </c:pt>
                <c:pt idx="1029">
                  <c:v>1.5748750554687367</c:v>
                </c:pt>
                <c:pt idx="1030">
                  <c:v>1.5592214231587145</c:v>
                </c:pt>
                <c:pt idx="1031">
                  <c:v>1.5427456637406334</c:v>
                </c:pt>
                <c:pt idx="1032">
                  <c:v>1.4847234202657669</c:v>
                </c:pt>
                <c:pt idx="1033">
                  <c:v>1.5950545390301971</c:v>
                </c:pt>
                <c:pt idx="1034">
                  <c:v>1.4846071598666473</c:v>
                </c:pt>
                <c:pt idx="1035">
                  <c:v>1.3579995852254829</c:v>
                </c:pt>
                <c:pt idx="1036">
                  <c:v>1.4118696715889381</c:v>
                </c:pt>
                <c:pt idx="1037">
                  <c:v>1.3535069512309357</c:v>
                </c:pt>
                <c:pt idx="1038">
                  <c:v>1.4492473899058655</c:v>
                </c:pt>
                <c:pt idx="1039">
                  <c:v>1.6256808498839697</c:v>
                </c:pt>
                <c:pt idx="1040">
                  <c:v>1.7320508107641135</c:v>
                </c:pt>
                <c:pt idx="1041">
                  <c:v>1.9426980453402491</c:v>
                </c:pt>
                <c:pt idx="1042">
                  <c:v>1.9217047389849518</c:v>
                </c:pt>
                <c:pt idx="1043">
                  <c:v>1.9768702983671673</c:v>
                </c:pt>
                <c:pt idx="1044">
                  <c:v>1.9228922559188157</c:v>
                </c:pt>
                <c:pt idx="1045">
                  <c:v>1.8499637684139814</c:v>
                </c:pt>
                <c:pt idx="1046">
                  <c:v>1.876305053128777</c:v>
                </c:pt>
                <c:pt idx="1047">
                  <c:v>1.8085086318136474</c:v>
                </c:pt>
                <c:pt idx="1048">
                  <c:v>1.944500081526602</c:v>
                </c:pt>
                <c:pt idx="1049">
                  <c:v>2.1475820858457455</c:v>
                </c:pt>
                <c:pt idx="1050">
                  <c:v>2.1683677843454725</c:v>
                </c:pt>
                <c:pt idx="1051">
                  <c:v>2.1948336337736105</c:v>
                </c:pt>
                <c:pt idx="1052">
                  <c:v>2.1535196705150645</c:v>
                </c:pt>
                <c:pt idx="1053">
                  <c:v>2.2089509679524104</c:v>
                </c:pt>
                <c:pt idx="1054">
                  <c:v>2.1004966242023375</c:v>
                </c:pt>
                <c:pt idx="1055">
                  <c:v>2.131264108397898</c:v>
                </c:pt>
                <c:pt idx="1056">
                  <c:v>2.0666648480585557</c:v>
                </c:pt>
                <c:pt idx="1057">
                  <c:v>2.0554872411146357</c:v>
                </c:pt>
                <c:pt idx="1058">
                  <c:v>2.0841288208691529</c:v>
                </c:pt>
                <c:pt idx="1059">
                  <c:v>2.0164154426962515</c:v>
                </c:pt>
                <c:pt idx="1060">
                  <c:v>2.0814631360036264</c:v>
                </c:pt>
                <c:pt idx="1061">
                  <c:v>2.133464751666946</c:v>
                </c:pt>
                <c:pt idx="1062">
                  <c:v>2.0025140206872458</c:v>
                </c:pt>
                <c:pt idx="1063">
                  <c:v>1.9364033751593492</c:v>
                </c:pt>
                <c:pt idx="1064">
                  <c:v>2.2269215039305994</c:v>
                </c:pt>
                <c:pt idx="1065">
                  <c:v>2.1803176925121153</c:v>
                </c:pt>
                <c:pt idx="1066">
                  <c:v>2.0373340102235438</c:v>
                </c:pt>
                <c:pt idx="1067">
                  <c:v>2.2069164109678181</c:v>
                </c:pt>
                <c:pt idx="1068">
                  <c:v>2.4793394390475365</c:v>
                </c:pt>
                <c:pt idx="1069">
                  <c:v>2.3724961322566922</c:v>
                </c:pt>
                <c:pt idx="1070">
                  <c:v>2.4108869769088046</c:v>
                </c:pt>
                <c:pt idx="1071">
                  <c:v>2.2792552921628322</c:v>
                </c:pt>
                <c:pt idx="1072">
                  <c:v>2.2200123144972106</c:v>
                </c:pt>
                <c:pt idx="1073">
                  <c:v>2.2996008620087496</c:v>
                </c:pt>
                <c:pt idx="1074">
                  <c:v>2.5434155275908412</c:v>
                </c:pt>
                <c:pt idx="1075">
                  <c:v>2.6018612910910717</c:v>
                </c:pt>
                <c:pt idx="1076">
                  <c:v>2.6397455725755914</c:v>
                </c:pt>
                <c:pt idx="1077">
                  <c:v>2.485551066086209</c:v>
                </c:pt>
                <c:pt idx="1078">
                  <c:v>2.3641087748916405</c:v>
                </c:pt>
                <c:pt idx="1079">
                  <c:v>2.1962121499345995</c:v>
                </c:pt>
                <c:pt idx="1080">
                  <c:v>2.1461620481136432</c:v>
                </c:pt>
                <c:pt idx="1081">
                  <c:v>2.5495607201157311</c:v>
                </c:pt>
                <c:pt idx="1082">
                  <c:v>2.3446434623533428</c:v>
                </c:pt>
                <c:pt idx="1083">
                  <c:v>2.400024933905351</c:v>
                </c:pt>
                <c:pt idx="1084">
                  <c:v>2.1896932632696826</c:v>
                </c:pt>
                <c:pt idx="1085">
                  <c:v>2.3401093067876815</c:v>
                </c:pt>
                <c:pt idx="1086">
                  <c:v>2.4570091381023653</c:v>
                </c:pt>
                <c:pt idx="1087">
                  <c:v>2.3628216061871035</c:v>
                </c:pt>
                <c:pt idx="1088">
                  <c:v>2.1190401578619023</c:v>
                </c:pt>
                <c:pt idx="1089">
                  <c:v>2.3590431432157186</c:v>
                </c:pt>
                <c:pt idx="1090">
                  <c:v>2.2903498559645241</c:v>
                </c:pt>
                <c:pt idx="1091">
                  <c:v>2.5850035332187402</c:v>
                </c:pt>
                <c:pt idx="1092">
                  <c:v>2.6369968445678373</c:v>
                </c:pt>
                <c:pt idx="1093">
                  <c:v>2.6527916502196471</c:v>
                </c:pt>
                <c:pt idx="1094">
                  <c:v>2.6716424435054567</c:v>
                </c:pt>
                <c:pt idx="1095">
                  <c:v>2.7161203504828979</c:v>
                </c:pt>
                <c:pt idx="1096">
                  <c:v>2.6440056857719001</c:v>
                </c:pt>
                <c:pt idx="1097">
                  <c:v>2.7252218788711122</c:v>
                </c:pt>
                <c:pt idx="1098">
                  <c:v>2.7887914042468247</c:v>
                </c:pt>
                <c:pt idx="1099">
                  <c:v>2.6257611074243576</c:v>
                </c:pt>
                <c:pt idx="1100">
                  <c:v>2.5471192517342205</c:v>
                </c:pt>
                <c:pt idx="1101">
                  <c:v>2.511942176686341</c:v>
                </c:pt>
                <c:pt idx="1102">
                  <c:v>2.561859409479732</c:v>
                </c:pt>
                <c:pt idx="1103">
                  <c:v>2.6175813579148763</c:v>
                </c:pt>
                <c:pt idx="1104">
                  <c:v>2.604169890445017</c:v>
                </c:pt>
                <c:pt idx="1105">
                  <c:v>2.3839311729415202</c:v>
                </c:pt>
                <c:pt idx="1106">
                  <c:v>2.3562861108937416</c:v>
                </c:pt>
                <c:pt idx="1107">
                  <c:v>2.3837650866570632</c:v>
                </c:pt>
                <c:pt idx="1108">
                  <c:v>2.4610367305004344</c:v>
                </c:pt>
                <c:pt idx="1109">
                  <c:v>2.3540771633104698</c:v>
                </c:pt>
                <c:pt idx="1110">
                  <c:v>2.0526554699646526</c:v>
                </c:pt>
                <c:pt idx="1111">
                  <c:v>2.2250364246020191</c:v>
                </c:pt>
                <c:pt idx="1112">
                  <c:v>2.3001157294905643</c:v>
                </c:pt>
                <c:pt idx="1113">
                  <c:v>2.1862469728672114</c:v>
                </c:pt>
                <c:pt idx="1114">
                  <c:v>2.2577055967546058</c:v>
                </c:pt>
                <c:pt idx="1115">
                  <c:v>2.0933549139707095</c:v>
                </c:pt>
                <c:pt idx="1116">
                  <c:v>2.1624634169330452</c:v>
                </c:pt>
                <c:pt idx="1117">
                  <c:v>2.2502649312109564</c:v>
                </c:pt>
                <c:pt idx="1118">
                  <c:v>2.0151614912486058</c:v>
                </c:pt>
                <c:pt idx="1119">
                  <c:v>1.9078863601181739</c:v>
                </c:pt>
                <c:pt idx="1120">
                  <c:v>1.9891606834169455</c:v>
                </c:pt>
                <c:pt idx="1121">
                  <c:v>1.9742793523296465</c:v>
                </c:pt>
                <c:pt idx="1122">
                  <c:v>2.0069568287964561</c:v>
                </c:pt>
                <c:pt idx="1123">
                  <c:v>1.9434371293060804</c:v>
                </c:pt>
                <c:pt idx="1124">
                  <c:v>1.7913602229435175</c:v>
                </c:pt>
                <c:pt idx="1125">
                  <c:v>1.6938841825960174</c:v>
                </c:pt>
                <c:pt idx="1126">
                  <c:v>1.7396907798491106</c:v>
                </c:pt>
                <c:pt idx="1127">
                  <c:v>1.6317097820097395</c:v>
                </c:pt>
                <c:pt idx="1128">
                  <c:v>1.7638895514944177</c:v>
                </c:pt>
                <c:pt idx="1129">
                  <c:v>1.751615775073085</c:v>
                </c:pt>
                <c:pt idx="1130">
                  <c:v>1.7736886422773492</c:v>
                </c:pt>
                <c:pt idx="1131">
                  <c:v>1.7648943735153793</c:v>
                </c:pt>
                <c:pt idx="1132">
                  <c:v>1.7166047863096621</c:v>
                </c:pt>
                <c:pt idx="1133">
                  <c:v>1.6050280204118081</c:v>
                </c:pt>
                <c:pt idx="1134">
                  <c:v>1.6336280785952115</c:v>
                </c:pt>
                <c:pt idx="1135">
                  <c:v>1.6100687391450617</c:v>
                </c:pt>
                <c:pt idx="1136">
                  <c:v>1.5437670943900406</c:v>
                </c:pt>
                <c:pt idx="1137">
                  <c:v>1.2875457833590505</c:v>
                </c:pt>
                <c:pt idx="1138">
                  <c:v>1.1637367626109776</c:v>
                </c:pt>
                <c:pt idx="1139">
                  <c:v>1.127015085117653</c:v>
                </c:pt>
                <c:pt idx="1140">
                  <c:v>1.2258032071123588</c:v>
                </c:pt>
                <c:pt idx="1141">
                  <c:v>1.3397965284490547</c:v>
                </c:pt>
                <c:pt idx="1142">
                  <c:v>1.2227389151641372</c:v>
                </c:pt>
                <c:pt idx="1143">
                  <c:v>1.2277381123262769</c:v>
                </c:pt>
                <c:pt idx="1144">
                  <c:v>1.4140454019153177</c:v>
                </c:pt>
                <c:pt idx="1145">
                  <c:v>1.3516467848450235</c:v>
                </c:pt>
                <c:pt idx="1146">
                  <c:v>1.0890145432340135</c:v>
                </c:pt>
                <c:pt idx="1147">
                  <c:v>1.267166996256242</c:v>
                </c:pt>
                <c:pt idx="1148">
                  <c:v>1.5603674185214642</c:v>
                </c:pt>
                <c:pt idx="1149">
                  <c:v>1.6490990159923311</c:v>
                </c:pt>
                <c:pt idx="1150">
                  <c:v>1.6181073153127548</c:v>
                </c:pt>
                <c:pt idx="1151">
                  <c:v>1.7599283936101311</c:v>
                </c:pt>
                <c:pt idx="1152">
                  <c:v>1.7951968161144618</c:v>
                </c:pt>
                <c:pt idx="1153">
                  <c:v>1.6432029528941268</c:v>
                </c:pt>
                <c:pt idx="1154">
                  <c:v>1.5233301770876724</c:v>
                </c:pt>
                <c:pt idx="1155">
                  <c:v>1.6261043699093338</c:v>
                </c:pt>
                <c:pt idx="1156">
                  <c:v>1.5090550609386391</c:v>
                </c:pt>
                <c:pt idx="1157">
                  <c:v>1.4591793497163623</c:v>
                </c:pt>
                <c:pt idx="1158">
                  <c:v>1.6387518404706936</c:v>
                </c:pt>
                <c:pt idx="1159">
                  <c:v>1.6982024259918855</c:v>
                </c:pt>
                <c:pt idx="1160">
                  <c:v>1.6384279722160033</c:v>
                </c:pt>
                <c:pt idx="1161">
                  <c:v>2.0570401478743032</c:v>
                </c:pt>
                <c:pt idx="1162">
                  <c:v>2.0764805474699326</c:v>
                </c:pt>
                <c:pt idx="1163">
                  <c:v>2.0219627245970977</c:v>
                </c:pt>
                <c:pt idx="1164">
                  <c:v>2.064580465188627</c:v>
                </c:pt>
                <c:pt idx="1165">
                  <c:v>1.9399327087040492</c:v>
                </c:pt>
                <c:pt idx="1166">
                  <c:v>1.9785809870970688</c:v>
                </c:pt>
                <c:pt idx="1167">
                  <c:v>1.6447558596537946</c:v>
                </c:pt>
                <c:pt idx="1168">
                  <c:v>1.4744592878863572</c:v>
                </c:pt>
                <c:pt idx="1169">
                  <c:v>1.4715444735941461</c:v>
                </c:pt>
                <c:pt idx="1170">
                  <c:v>1.4895980527145642</c:v>
                </c:pt>
                <c:pt idx="1171">
                  <c:v>1.5142452573279035</c:v>
                </c:pt>
                <c:pt idx="1172">
                  <c:v>1.3647343840601929</c:v>
                </c:pt>
                <c:pt idx="1173">
                  <c:v>1.4765187578136174</c:v>
                </c:pt>
                <c:pt idx="1174">
                  <c:v>1.4309363770445405</c:v>
                </c:pt>
                <c:pt idx="1175">
                  <c:v>1.5523703639248854</c:v>
                </c:pt>
                <c:pt idx="1176">
                  <c:v>1.4852798093186959</c:v>
                </c:pt>
                <c:pt idx="1177">
                  <c:v>1.4730392501542544</c:v>
                </c:pt>
                <c:pt idx="1178">
                  <c:v>1.5230727433467648</c:v>
                </c:pt>
                <c:pt idx="1179">
                  <c:v>1.4405361642861241</c:v>
                </c:pt>
                <c:pt idx="1180">
                  <c:v>1.3010984241706978</c:v>
                </c:pt>
                <c:pt idx="1181">
                  <c:v>1.2991635189567801</c:v>
                </c:pt>
                <c:pt idx="1182">
                  <c:v>1.4096690283198898</c:v>
                </c:pt>
                <c:pt idx="1183">
                  <c:v>1.543551182220247</c:v>
                </c:pt>
                <c:pt idx="1184">
                  <c:v>1.5068627219838138</c:v>
                </c:pt>
                <c:pt idx="1185">
                  <c:v>1.5548118323063953</c:v>
                </c:pt>
                <c:pt idx="1186">
                  <c:v>1.3232709431456362</c:v>
                </c:pt>
                <c:pt idx="1187">
                  <c:v>1.4229642353906298</c:v>
                </c:pt>
                <c:pt idx="1188">
                  <c:v>1.4039058342492505</c:v>
                </c:pt>
                <c:pt idx="1189">
                  <c:v>1.4223580204523636</c:v>
                </c:pt>
                <c:pt idx="1190">
                  <c:v>1.2970791360868514</c:v>
                </c:pt>
                <c:pt idx="1191">
                  <c:v>1.4182639935405119</c:v>
                </c:pt>
                <c:pt idx="1192">
                  <c:v>1.1952350264581462</c:v>
                </c:pt>
                <c:pt idx="1193">
                  <c:v>1.1435655833637397</c:v>
                </c:pt>
                <c:pt idx="1194">
                  <c:v>1.0589280128047247</c:v>
                </c:pt>
                <c:pt idx="1195">
                  <c:v>0.87736248663691596</c:v>
                </c:pt>
                <c:pt idx="1196">
                  <c:v>0.96155992854212136</c:v>
                </c:pt>
                <c:pt idx="1197">
                  <c:v>0.91853527655367384</c:v>
                </c:pt>
                <c:pt idx="1198">
                  <c:v>0.89857170516200668</c:v>
                </c:pt>
                <c:pt idx="1199">
                  <c:v>0.83941177063861327</c:v>
                </c:pt>
                <c:pt idx="1200">
                  <c:v>0.77296064822758115</c:v>
                </c:pt>
                <c:pt idx="1201">
                  <c:v>0.70501474925644114</c:v>
                </c:pt>
                <c:pt idx="1202">
                  <c:v>0.70593652813517427</c:v>
                </c:pt>
                <c:pt idx="1203">
                  <c:v>0.64723333089403667</c:v>
                </c:pt>
                <c:pt idx="1204">
                  <c:v>0.6142319861725366</c:v>
                </c:pt>
                <c:pt idx="1205">
                  <c:v>0.58272541801114497</c:v>
                </c:pt>
                <c:pt idx="1206">
                  <c:v>0.55927403464589209</c:v>
                </c:pt>
                <c:pt idx="1207">
                  <c:v>0.47703641089727278</c:v>
                </c:pt>
                <c:pt idx="1208">
                  <c:v>0.45204872940079754</c:v>
                </c:pt>
                <c:pt idx="1209">
                  <c:v>0.27897021236871411</c:v>
                </c:pt>
                <c:pt idx="1210">
                  <c:v>0.30554401788174873</c:v>
                </c:pt>
                <c:pt idx="1211">
                  <c:v>0.36728659412844011</c:v>
                </c:pt>
                <c:pt idx="1212">
                  <c:v>0.37190379283632979</c:v>
                </c:pt>
                <c:pt idx="1213">
                  <c:v>0.35547785930358533</c:v>
                </c:pt>
                <c:pt idx="1214">
                  <c:v>0.38787298908681905</c:v>
                </c:pt>
                <c:pt idx="1215">
                  <c:v>0.45217329411413992</c:v>
                </c:pt>
                <c:pt idx="1216">
                  <c:v>0.40739643182467661</c:v>
                </c:pt>
                <c:pt idx="1217">
                  <c:v>0.48576424514546007</c:v>
                </c:pt>
                <c:pt idx="1218">
                  <c:v>0.57234502523261588</c:v>
                </c:pt>
                <c:pt idx="1219">
                  <c:v>0.54890194618158561</c:v>
                </c:pt>
                <c:pt idx="1220">
                  <c:v>0.57777604673434224</c:v>
                </c:pt>
                <c:pt idx="1221">
                  <c:v>0.55645887212435474</c:v>
                </c:pt>
                <c:pt idx="1222">
                  <c:v>0.71951408188949062</c:v>
                </c:pt>
                <c:pt idx="1223">
                  <c:v>0.72462123513652665</c:v>
                </c:pt>
                <c:pt idx="1224">
                  <c:v>0.61952183433247499</c:v>
                </c:pt>
                <c:pt idx="1225">
                  <c:v>0.72503645084766788</c:v>
                </c:pt>
                <c:pt idx="1226">
                  <c:v>0.64322234712441262</c:v>
                </c:pt>
                <c:pt idx="1227">
                  <c:v>0.58515858207843241</c:v>
                </c:pt>
                <c:pt idx="1228">
                  <c:v>0.54723277902279832</c:v>
                </c:pt>
                <c:pt idx="1229">
                  <c:v>0.68402974721536669</c:v>
                </c:pt>
                <c:pt idx="1230">
                  <c:v>0.58842217756800186</c:v>
                </c:pt>
                <c:pt idx="1231">
                  <c:v>0.52562495341501214</c:v>
                </c:pt>
                <c:pt idx="1232">
                  <c:v>0.43991612632125277</c:v>
                </c:pt>
                <c:pt idx="1233">
                  <c:v>0.31596593223139191</c:v>
                </c:pt>
                <c:pt idx="1234">
                  <c:v>0.29931578221463123</c:v>
                </c:pt>
                <c:pt idx="1235">
                  <c:v>0.44760592129158711</c:v>
                </c:pt>
                <c:pt idx="1236">
                  <c:v>0.43037446927922879</c:v>
                </c:pt>
                <c:pt idx="1237">
                  <c:v>0.35419899491327056</c:v>
                </c:pt>
                <c:pt idx="1238">
                  <c:v>0.36625685916480999</c:v>
                </c:pt>
                <c:pt idx="1239">
                  <c:v>0.65913341317534235</c:v>
                </c:pt>
                <c:pt idx="1240">
                  <c:v>0.59523171523071683</c:v>
                </c:pt>
                <c:pt idx="1241">
                  <c:v>0.64723333089403667</c:v>
                </c:pt>
                <c:pt idx="1242">
                  <c:v>0.76522933168613272</c:v>
                </c:pt>
                <c:pt idx="1243">
                  <c:v>0.76162525931342762</c:v>
                </c:pt>
                <c:pt idx="1244">
                  <c:v>0.90823792691737293</c:v>
                </c:pt>
                <c:pt idx="1245">
                  <c:v>0.93950366996630275</c:v>
                </c:pt>
                <c:pt idx="1246">
                  <c:v>0.87870778554101325</c:v>
                </c:pt>
                <c:pt idx="1247">
                  <c:v>0.76261347270594326</c:v>
                </c:pt>
                <c:pt idx="1248">
                  <c:v>0.74847952989869804</c:v>
                </c:pt>
                <c:pt idx="1249">
                  <c:v>0.84690226206759989</c:v>
                </c:pt>
                <c:pt idx="1250">
                  <c:v>0.96005684766779043</c:v>
                </c:pt>
                <c:pt idx="1251">
                  <c:v>0.88068421232604532</c:v>
                </c:pt>
                <c:pt idx="1252">
                  <c:v>0.94876298032475082</c:v>
                </c:pt>
                <c:pt idx="1253">
                  <c:v>1.049270095363581</c:v>
                </c:pt>
                <c:pt idx="1254">
                  <c:v>0.97894916252471342</c:v>
                </c:pt>
                <c:pt idx="1255">
                  <c:v>1.0267155779343931</c:v>
                </c:pt>
                <c:pt idx="1256">
                  <c:v>1.1652730607421997</c:v>
                </c:pt>
                <c:pt idx="1257">
                  <c:v>1.0429920338111267</c:v>
                </c:pt>
                <c:pt idx="1258">
                  <c:v>0.98284388589521754</c:v>
                </c:pt>
                <c:pt idx="1259">
                  <c:v>1.0449601562819357</c:v>
                </c:pt>
                <c:pt idx="1260">
                  <c:v>0.77725397868078094</c:v>
                </c:pt>
                <c:pt idx="1261">
                  <c:v>0.68588160928705633</c:v>
                </c:pt>
                <c:pt idx="1262">
                  <c:v>0.80066384047491979</c:v>
                </c:pt>
                <c:pt idx="1263">
                  <c:v>1.0677222815666947</c:v>
                </c:pt>
                <c:pt idx="1264">
                  <c:v>1.1912738685738595</c:v>
                </c:pt>
                <c:pt idx="1265">
                  <c:v>1.0421532980746218</c:v>
                </c:pt>
                <c:pt idx="1266">
                  <c:v>0.99373914615556169</c:v>
                </c:pt>
                <c:pt idx="1267">
                  <c:v>0.54078032687166466</c:v>
                </c:pt>
                <c:pt idx="1268">
                  <c:v>0.6987782092751007</c:v>
                </c:pt>
                <c:pt idx="1269">
                  <c:v>0.81629255984227345</c:v>
                </c:pt>
                <c:pt idx="1270">
                  <c:v>1.1023263589331993</c:v>
                </c:pt>
                <c:pt idx="1271">
                  <c:v>0.81843507291176176</c:v>
                </c:pt>
                <c:pt idx="1272">
                  <c:v>1.6005852123025976</c:v>
                </c:pt>
                <c:pt idx="1273">
                  <c:v>1.5193108890038258</c:v>
                </c:pt>
                <c:pt idx="1274">
                  <c:v>1.7704665683588938</c:v>
                </c:pt>
                <c:pt idx="1275">
                  <c:v>1.8199021509273612</c:v>
                </c:pt>
                <c:pt idx="1276">
                  <c:v>2.1800851717138765</c:v>
                </c:pt>
                <c:pt idx="1277">
                  <c:v>1.8846508889227143</c:v>
                </c:pt>
                <c:pt idx="1278">
                  <c:v>1.961175144486031</c:v>
                </c:pt>
                <c:pt idx="1279">
                  <c:v>2.2568170351327632</c:v>
                </c:pt>
                <c:pt idx="1280">
                  <c:v>2.0742217740013249</c:v>
                </c:pt>
                <c:pt idx="1281">
                  <c:v>2.0529045993913373</c:v>
                </c:pt>
                <c:pt idx="1282">
                  <c:v>2.0390530032676684</c:v>
                </c:pt>
                <c:pt idx="1283">
                  <c:v>1.6866760378506065</c:v>
                </c:pt>
                <c:pt idx="1284">
                  <c:v>1.6935686186555501</c:v>
                </c:pt>
                <c:pt idx="1285">
                  <c:v>1.7211721591322149</c:v>
                </c:pt>
                <c:pt idx="1286">
                  <c:v>1.5251488219024707</c:v>
                </c:pt>
                <c:pt idx="1287">
                  <c:v>1.6436181686052678</c:v>
                </c:pt>
                <c:pt idx="1288">
                  <c:v>1.2458083000751403</c:v>
                </c:pt>
                <c:pt idx="1289">
                  <c:v>1.2410997539107993</c:v>
                </c:pt>
                <c:pt idx="1290">
                  <c:v>1.0983652010489127</c:v>
                </c:pt>
                <c:pt idx="1291">
                  <c:v>1.0855599485173191</c:v>
                </c:pt>
                <c:pt idx="1292">
                  <c:v>1.0765746805282241</c:v>
                </c:pt>
                <c:pt idx="1293">
                  <c:v>1.0090606058966705</c:v>
                </c:pt>
                <c:pt idx="1294">
                  <c:v>0.89934400638472911</c:v>
                </c:pt>
                <c:pt idx="1295">
                  <c:v>0.71943934306148516</c:v>
                </c:pt>
                <c:pt idx="1296">
                  <c:v>0.63593946355099662</c:v>
                </c:pt>
                <c:pt idx="1297">
                  <c:v>0.76165017225609588</c:v>
                </c:pt>
                <c:pt idx="1298">
                  <c:v>0.78971045001501583</c:v>
                </c:pt>
                <c:pt idx="1299">
                  <c:v>0.75625236801126083</c:v>
                </c:pt>
                <c:pt idx="1300">
                  <c:v>0.73244389913442631</c:v>
                </c:pt>
                <c:pt idx="1301">
                  <c:v>0.59001660589878402</c:v>
                </c:pt>
                <c:pt idx="1302">
                  <c:v>0.65357782696027356</c:v>
                </c:pt>
                <c:pt idx="1303">
                  <c:v>0.72097564119270741</c:v>
                </c:pt>
                <c:pt idx="1304">
                  <c:v>0.80804637581900962</c:v>
                </c:pt>
                <c:pt idx="1305">
                  <c:v>0.88364885250359293</c:v>
                </c:pt>
                <c:pt idx="1306">
                  <c:v>0.81500539113773562</c:v>
                </c:pt>
                <c:pt idx="1307">
                  <c:v>0.70569570302271245</c:v>
                </c:pt>
                <c:pt idx="1308">
                  <c:v>0.57106616084230111</c:v>
                </c:pt>
                <c:pt idx="1309">
                  <c:v>0.58236833249956366</c:v>
                </c:pt>
                <c:pt idx="1310">
                  <c:v>0.56772782652472609</c:v>
                </c:pt>
                <c:pt idx="1311">
                  <c:v>0.51220518163092943</c:v>
                </c:pt>
                <c:pt idx="1312">
                  <c:v>0.52299248580637703</c:v>
                </c:pt>
                <c:pt idx="1313">
                  <c:v>0.42461957952281215</c:v>
                </c:pt>
                <c:pt idx="1314">
                  <c:v>0.5492424230647216</c:v>
                </c:pt>
                <c:pt idx="1315">
                  <c:v>0.54499061418263584</c:v>
                </c:pt>
                <c:pt idx="1316">
                  <c:v>0.51968736874569343</c:v>
                </c:pt>
                <c:pt idx="1317">
                  <c:v>0.46375781245497832</c:v>
                </c:pt>
                <c:pt idx="1318">
                  <c:v>0.56835895440566087</c:v>
                </c:pt>
                <c:pt idx="1319">
                  <c:v>0.43001738376764731</c:v>
                </c:pt>
                <c:pt idx="1320">
                  <c:v>0.38852072559619921</c:v>
                </c:pt>
                <c:pt idx="1321">
                  <c:v>0.32459411470890542</c:v>
                </c:pt>
                <c:pt idx="1322">
                  <c:v>0.30439802251899917</c:v>
                </c:pt>
                <c:pt idx="1323">
                  <c:v>0.19653328507874721</c:v>
                </c:pt>
                <c:pt idx="1324">
                  <c:v>0.21829889265676711</c:v>
                </c:pt>
                <c:pt idx="1325">
                  <c:v>0.20633237586167866</c:v>
                </c:pt>
                <c:pt idx="1326">
                  <c:v>0.11327423068072075</c:v>
                </c:pt>
                <c:pt idx="1327">
                  <c:v>0.10981963596402637</c:v>
                </c:pt>
                <c:pt idx="1328">
                  <c:v>0.18083813119761127</c:v>
                </c:pt>
                <c:pt idx="1329">
                  <c:v>0.19285447387803642</c:v>
                </c:pt>
                <c:pt idx="1330">
                  <c:v>0.27701869852635075</c:v>
                </c:pt>
                <c:pt idx="1331">
                  <c:v>0.29435810662360568</c:v>
                </c:pt>
                <c:pt idx="1332">
                  <c:v>0.29854348099190881</c:v>
                </c:pt>
                <c:pt idx="1333">
                  <c:v>0.27067420246011364</c:v>
                </c:pt>
                <c:pt idx="1334">
                  <c:v>0.30992869579139937</c:v>
                </c:pt>
                <c:pt idx="1335">
                  <c:v>0.29456571447917629</c:v>
                </c:pt>
                <c:pt idx="1336">
                  <c:v>0.2842102346433158</c:v>
                </c:pt>
                <c:pt idx="1337">
                  <c:v>0.33127908765827813</c:v>
                </c:pt>
                <c:pt idx="1338">
                  <c:v>0.39112828026216584</c:v>
                </c:pt>
                <c:pt idx="1339">
                  <c:v>0.26305084200356199</c:v>
                </c:pt>
                <c:pt idx="1340">
                  <c:v>0.3119549484617683</c:v>
                </c:pt>
                <c:pt idx="1341">
                  <c:v>0.28567179394653269</c:v>
                </c:pt>
                <c:pt idx="1342">
                  <c:v>0.34792093336081603</c:v>
                </c:pt>
                <c:pt idx="1343">
                  <c:v>0.31668840756877764</c:v>
                </c:pt>
                <c:pt idx="1344">
                  <c:v>0.23083010281900743</c:v>
                </c:pt>
                <c:pt idx="1345">
                  <c:v>0.16530075928670884</c:v>
                </c:pt>
                <c:pt idx="1346">
                  <c:v>6.6562463177339659E-2</c:v>
                </c:pt>
                <c:pt idx="1347">
                  <c:v>7.3471652610728591E-2</c:v>
                </c:pt>
                <c:pt idx="1348">
                  <c:v>0.10041084794956745</c:v>
                </c:pt>
                <c:pt idx="1349">
                  <c:v>3.1958385810834884E-2</c:v>
                </c:pt>
                <c:pt idx="1350">
                  <c:v>9.9563807898839479E-2</c:v>
                </c:pt>
                <c:pt idx="1351">
                  <c:v>-2.6055553349808639E-2</c:v>
                </c:pt>
                <c:pt idx="1352">
                  <c:v>7.302876883272638E-3</c:v>
                </c:pt>
                <c:pt idx="1353">
                  <c:v>-3.8996430033160084E-3</c:v>
                </c:pt>
                <c:pt idx="1354">
                  <c:v>2.1602905974974392E-2</c:v>
                </c:pt>
                <c:pt idx="1355">
                  <c:v>0.14414136664695504</c:v>
                </c:pt>
                <c:pt idx="1356">
                  <c:v>0.10627369379088066</c:v>
                </c:pt>
                <c:pt idx="1357">
                  <c:v>0.27167072016685245</c:v>
                </c:pt>
                <c:pt idx="1358">
                  <c:v>0.40135919538468412</c:v>
                </c:pt>
                <c:pt idx="1359">
                  <c:v>0.38510765245061895</c:v>
                </c:pt>
                <c:pt idx="1360">
                  <c:v>0.41974494707401477</c:v>
                </c:pt>
                <c:pt idx="1361">
                  <c:v>0.40194880169450459</c:v>
                </c:pt>
                <c:pt idx="1362">
                  <c:v>0.33035730877954483</c:v>
                </c:pt>
                <c:pt idx="1363">
                  <c:v>0.27533292273911764</c:v>
                </c:pt>
                <c:pt idx="1364">
                  <c:v>0.27294958455716722</c:v>
                </c:pt>
                <c:pt idx="1365">
                  <c:v>0.29201629001276957</c:v>
                </c:pt>
                <c:pt idx="1366">
                  <c:v>0.30340150481226036</c:v>
                </c:pt>
                <c:pt idx="1367">
                  <c:v>0.32460241902312825</c:v>
                </c:pt>
                <c:pt idx="1368">
                  <c:v>0.27920273316695315</c:v>
                </c:pt>
                <c:pt idx="1369">
                  <c:v>0.24244783841673723</c:v>
                </c:pt>
                <c:pt idx="1370">
                  <c:v>0.26614835120867508</c:v>
                </c:pt>
                <c:pt idx="1371">
                  <c:v>0.24916602862300141</c:v>
                </c:pt>
                <c:pt idx="1372">
                  <c:v>0.13523914180008842</c:v>
                </c:pt>
                <c:pt idx="1373">
                  <c:v>0.18808779751413604</c:v>
                </c:pt>
                <c:pt idx="1374">
                  <c:v>0.22343926316069479</c:v>
                </c:pt>
                <c:pt idx="1375">
                  <c:v>0.11946924909094697</c:v>
                </c:pt>
                <c:pt idx="1376">
                  <c:v>0.17788179533428602</c:v>
                </c:pt>
                <c:pt idx="1377">
                  <c:v>5.0842396353535088E-2</c:v>
                </c:pt>
                <c:pt idx="1378">
                  <c:v>-6.3723922664535068E-2</c:v>
                </c:pt>
                <c:pt idx="1379">
                  <c:v>-0.11410619705440413</c:v>
                </c:pt>
                <c:pt idx="1380">
                  <c:v>-6.076758680121002E-2</c:v>
                </c:pt>
                <c:pt idx="1381">
                  <c:v>-5.8824377273069432E-2</c:v>
                </c:pt>
                <c:pt idx="1382">
                  <c:v>-0.10103520646768023</c:v>
                </c:pt>
                <c:pt idx="1383">
                  <c:v>-0.16817558695920676</c:v>
                </c:pt>
                <c:pt idx="1384">
                  <c:v>-6.9644898705408173E-2</c:v>
                </c:pt>
                <c:pt idx="1385">
                  <c:v>-0.10981286660120441</c:v>
                </c:pt>
                <c:pt idx="1386">
                  <c:v>-4.9706240256409427E-2</c:v>
                </c:pt>
                <c:pt idx="1387">
                  <c:v>-0.17998432178406135</c:v>
                </c:pt>
                <c:pt idx="1388">
                  <c:v>-0.17900441270576833</c:v>
                </c:pt>
                <c:pt idx="1389">
                  <c:v>-0.27637249696837157</c:v>
                </c:pt>
                <c:pt idx="1390">
                  <c:v>-6.0294240890509145E-2</c:v>
                </c:pt>
                <c:pt idx="1391">
                  <c:v>-6.48865266557304E-2</c:v>
                </c:pt>
                <c:pt idx="1392">
                  <c:v>-0.15950588291057918</c:v>
                </c:pt>
                <c:pt idx="1393">
                  <c:v>-0.1806154496649959</c:v>
                </c:pt>
                <c:pt idx="1394">
                  <c:v>-0.1842444349803698</c:v>
                </c:pt>
                <c:pt idx="1395">
                  <c:v>-0.23123854916732681</c:v>
                </c:pt>
                <c:pt idx="1396">
                  <c:v>-0.1859883409671626</c:v>
                </c:pt>
                <c:pt idx="1397">
                  <c:v>-0.26712979523836916</c:v>
                </c:pt>
                <c:pt idx="1398">
                  <c:v>-0.33212766266040716</c:v>
                </c:pt>
                <c:pt idx="1399">
                  <c:v>-0.29784745354859254</c:v>
                </c:pt>
                <c:pt idx="1400">
                  <c:v>-0.16118335438358949</c:v>
                </c:pt>
                <c:pt idx="1401">
                  <c:v>-0.14495672439219279</c:v>
                </c:pt>
                <c:pt idx="1402">
                  <c:v>-0.19465804501579018</c:v>
                </c:pt>
                <c:pt idx="1403">
                  <c:v>-0.18749972615571658</c:v>
                </c:pt>
                <c:pt idx="1404">
                  <c:v>-0.20126827913715756</c:v>
                </c:pt>
                <c:pt idx="1405">
                  <c:v>-0.29116248059921984</c:v>
                </c:pt>
                <c:pt idx="1406">
                  <c:v>-0.33859672343998648</c:v>
                </c:pt>
                <c:pt idx="1407">
                  <c:v>-0.39459271424448406</c:v>
                </c:pt>
                <c:pt idx="1408">
                  <c:v>-0.56106930146942291</c:v>
                </c:pt>
                <c:pt idx="1409">
                  <c:v>-0.59875427941259507</c:v>
                </c:pt>
                <c:pt idx="1410">
                  <c:v>-0.5930907371126295</c:v>
                </c:pt>
                <c:pt idx="1411">
                  <c:v>-0.57992009475523187</c:v>
                </c:pt>
                <c:pt idx="1412">
                  <c:v>-0.59656194045776967</c:v>
                </c:pt>
                <c:pt idx="1413">
                  <c:v>-0.59798197818987253</c:v>
                </c:pt>
                <c:pt idx="1414">
                  <c:v>-0.63646417029843561</c:v>
                </c:pt>
                <c:pt idx="1415">
                  <c:v>-0.67560240323060183</c:v>
                </c:pt>
                <c:pt idx="1416">
                  <c:v>-0.68361606645562645</c:v>
                </c:pt>
                <c:pt idx="1417">
                  <c:v>-0.69573206090672557</c:v>
                </c:pt>
                <c:pt idx="1418">
                  <c:v>-0.71786305831054964</c:v>
                </c:pt>
                <c:pt idx="1419">
                  <c:v>-0.67486331926477061</c:v>
                </c:pt>
                <c:pt idx="1420">
                  <c:v>-0.69946069799277322</c:v>
                </c:pt>
                <c:pt idx="1421">
                  <c:v>-0.67420727844116757</c:v>
                </c:pt>
                <c:pt idx="1422">
                  <c:v>-0.65767338882352644</c:v>
                </c:pt>
                <c:pt idx="1423">
                  <c:v>-0.66126085256778599</c:v>
                </c:pt>
                <c:pt idx="1424">
                  <c:v>-0.67012986015776144</c:v>
                </c:pt>
                <c:pt idx="1425">
                  <c:v>-0.67493805809277607</c:v>
                </c:pt>
                <c:pt idx="1426">
                  <c:v>-0.7151890691308006</c:v>
                </c:pt>
                <c:pt idx="1427">
                  <c:v>-0.71744784259940853</c:v>
                </c:pt>
                <c:pt idx="1428">
                  <c:v>-0.71337872863022511</c:v>
                </c:pt>
                <c:pt idx="1429">
                  <c:v>-0.73273608508362631</c:v>
                </c:pt>
                <c:pt idx="1430">
                  <c:v>-0.75234257096371215</c:v>
                </c:pt>
                <c:pt idx="1431">
                  <c:v>-0.7407497483086507</c:v>
                </c:pt>
                <c:pt idx="1432">
                  <c:v>-0.72822684246063318</c:v>
                </c:pt>
                <c:pt idx="1433">
                  <c:v>-0.74330747708928036</c:v>
                </c:pt>
                <c:pt idx="1434">
                  <c:v>-0.71337872863022511</c:v>
                </c:pt>
                <c:pt idx="1435">
                  <c:v>-0.70458445986825524</c:v>
                </c:pt>
                <c:pt idx="1436">
                  <c:v>-0.70873661697966694</c:v>
                </c:pt>
                <c:pt idx="1437">
                  <c:v>-0.73262812899872953</c:v>
                </c:pt>
                <c:pt idx="1438">
                  <c:v>-0.69242694384604186</c:v>
                </c:pt>
                <c:pt idx="1439">
                  <c:v>-0.70759892593114015</c:v>
                </c:pt>
                <c:pt idx="1440">
                  <c:v>-0.71788797125321824</c:v>
                </c:pt>
                <c:pt idx="1441">
                  <c:v>-0.69275911641495491</c:v>
                </c:pt>
                <c:pt idx="1442">
                  <c:v>-0.72636667607472072</c:v>
                </c:pt>
                <c:pt idx="1443">
                  <c:v>-0.7576822450089874</c:v>
                </c:pt>
                <c:pt idx="1444">
                  <c:v>-0.77398361382838965</c:v>
                </c:pt>
                <c:pt idx="1445">
                  <c:v>-0.7729787918074279</c:v>
                </c:pt>
                <c:pt idx="1446">
                  <c:v>-0.73116656969551264</c:v>
                </c:pt>
                <c:pt idx="1447">
                  <c:v>-0.70180251460360943</c:v>
                </c:pt>
                <c:pt idx="1448">
                  <c:v>-0.69832300694424643</c:v>
                </c:pt>
                <c:pt idx="1449">
                  <c:v>-0.7396951004023522</c:v>
                </c:pt>
                <c:pt idx="1450">
                  <c:v>-0.74591503175524687</c:v>
                </c:pt>
                <c:pt idx="1451">
                  <c:v>-0.78073502129154493</c:v>
                </c:pt>
                <c:pt idx="1452">
                  <c:v>-0.81293084753343092</c:v>
                </c:pt>
                <c:pt idx="1453">
                  <c:v>-0.80686039383654706</c:v>
                </c:pt>
                <c:pt idx="1454">
                  <c:v>-0.80401201405811862</c:v>
                </c:pt>
                <c:pt idx="1455">
                  <c:v>-0.82188289826563443</c:v>
                </c:pt>
                <c:pt idx="1456">
                  <c:v>-0.83201416161747888</c:v>
                </c:pt>
                <c:pt idx="1457">
                  <c:v>-0.82165868178161816</c:v>
                </c:pt>
                <c:pt idx="1458">
                  <c:v>-0.8087122559082367</c:v>
                </c:pt>
                <c:pt idx="1459">
                  <c:v>-0.82011407933617309</c:v>
                </c:pt>
                <c:pt idx="1460">
                  <c:v>-0.8194746471410157</c:v>
                </c:pt>
                <c:pt idx="1461">
                  <c:v>-0.83036160308713702</c:v>
                </c:pt>
                <c:pt idx="1462">
                  <c:v>-0.83525284416438006</c:v>
                </c:pt>
                <c:pt idx="1463">
                  <c:v>-0.82665787894375775</c:v>
                </c:pt>
                <c:pt idx="1464">
                  <c:v>-0.84266859676536121</c:v>
                </c:pt>
                <c:pt idx="1465">
                  <c:v>-0.82579423026458421</c:v>
                </c:pt>
                <c:pt idx="1466">
                  <c:v>-0.85825579456160039</c:v>
                </c:pt>
                <c:pt idx="1467">
                  <c:v>-0.8702472242993573</c:v>
                </c:pt>
                <c:pt idx="1468">
                  <c:v>-0.88209748069532612</c:v>
                </c:pt>
                <c:pt idx="1469">
                  <c:v>-0.8857430746391457</c:v>
                </c:pt>
                <c:pt idx="1470">
                  <c:v>-0.87514676969082317</c:v>
                </c:pt>
                <c:pt idx="1471">
                  <c:v>-0.88334312782874969</c:v>
                </c:pt>
                <c:pt idx="1472">
                  <c:v>-0.88667315783210177</c:v>
                </c:pt>
                <c:pt idx="1473">
                  <c:v>-0.88306078114517372</c:v>
                </c:pt>
                <c:pt idx="1474">
                  <c:v>-0.88191478578242422</c:v>
                </c:pt>
                <c:pt idx="1475">
                  <c:v>-0.86945001013396628</c:v>
                </c:pt>
                <c:pt idx="1476">
                  <c:v>-0.87695711019139844</c:v>
                </c:pt>
                <c:pt idx="1477">
                  <c:v>-0.86700854175245634</c:v>
                </c:pt>
                <c:pt idx="1478">
                  <c:v>-0.86216712656055028</c:v>
                </c:pt>
                <c:pt idx="1479">
                  <c:v>-0.86499059339631024</c:v>
                </c:pt>
                <c:pt idx="1480">
                  <c:v>-0.86039830763108893</c:v>
                </c:pt>
                <c:pt idx="1481">
                  <c:v>-0.87937366563024011</c:v>
                </c:pt>
                <c:pt idx="1482">
                  <c:v>-0.89834902362939151</c:v>
                </c:pt>
                <c:pt idx="1483">
                  <c:v>-0.88934714701185091</c:v>
                </c:pt>
                <c:pt idx="1484">
                  <c:v>-0.89049314237460064</c:v>
                </c:pt>
                <c:pt idx="1485">
                  <c:v>-0.8981165028311523</c:v>
                </c:pt>
                <c:pt idx="1486">
                  <c:v>-0.90098979555224923</c:v>
                </c:pt>
                <c:pt idx="1487">
                  <c:v>-0.89079209768662215</c:v>
                </c:pt>
                <c:pt idx="1488">
                  <c:v>-0.88938036426874223</c:v>
                </c:pt>
                <c:pt idx="1489">
                  <c:v>-0.88765306691039503</c:v>
                </c:pt>
                <c:pt idx="1490">
                  <c:v>-0.88312721565895624</c:v>
                </c:pt>
                <c:pt idx="1491">
                  <c:v>-0.89349930412326262</c:v>
                </c:pt>
                <c:pt idx="1492">
                  <c:v>-0.89684594275506035</c:v>
                </c:pt>
                <c:pt idx="1493">
                  <c:v>-0.90089844809579822</c:v>
                </c:pt>
                <c:pt idx="1494">
                  <c:v>-0.91289818214777796</c:v>
                </c:pt>
                <c:pt idx="1495">
                  <c:v>-0.92066271594611759</c:v>
                </c:pt>
                <c:pt idx="1496">
                  <c:v>-0.92138519128350316</c:v>
                </c:pt>
                <c:pt idx="1497">
                  <c:v>-0.9108636251631862</c:v>
                </c:pt>
                <c:pt idx="1498">
                  <c:v>-0.91132036244544146</c:v>
                </c:pt>
                <c:pt idx="1499">
                  <c:v>-0.91724133848631451</c:v>
                </c:pt>
                <c:pt idx="1500">
                  <c:v>-0.91717490397253176</c:v>
                </c:pt>
                <c:pt idx="1501">
                  <c:v>-0.91103801576186549</c:v>
                </c:pt>
                <c:pt idx="1502">
                  <c:v>-0.90578968917304126</c:v>
                </c:pt>
                <c:pt idx="1503">
                  <c:v>-0.9053993864045683</c:v>
                </c:pt>
                <c:pt idx="1504">
                  <c:v>-0.91019928002536032</c:v>
                </c:pt>
                <c:pt idx="1505">
                  <c:v>-0.90758342104517098</c:v>
                </c:pt>
                <c:pt idx="1506">
                  <c:v>-0.91005810668357223</c:v>
                </c:pt>
                <c:pt idx="1507">
                  <c:v>-0.91223383700995186</c:v>
                </c:pt>
                <c:pt idx="1508">
                  <c:v>-0.91427669830876646</c:v>
                </c:pt>
                <c:pt idx="1509">
                  <c:v>-0.93854190446785624</c:v>
                </c:pt>
                <c:pt idx="1510">
                  <c:v>-0.91854511581929776</c:v>
                </c:pt>
                <c:pt idx="1511">
                  <c:v>-0.92081219360212851</c:v>
                </c:pt>
                <c:pt idx="1512">
                  <c:v>-0.89604872858966944</c:v>
                </c:pt>
                <c:pt idx="1513">
                  <c:v>-0.88431473259282001</c:v>
                </c:pt>
                <c:pt idx="1514">
                  <c:v>-0.88518668558621649</c:v>
                </c:pt>
                <c:pt idx="1515">
                  <c:v>-0.88122552770192975</c:v>
                </c:pt>
                <c:pt idx="1516">
                  <c:v>-0.90123062066471105</c:v>
                </c:pt>
                <c:pt idx="1517">
                  <c:v>-0.90195309600209672</c:v>
                </c:pt>
                <c:pt idx="1518">
                  <c:v>-0.89141492125333388</c:v>
                </c:pt>
                <c:pt idx="1519">
                  <c:v>-0.9005413625842168</c:v>
                </c:pt>
                <c:pt idx="1520">
                  <c:v>-0.88204765480998926</c:v>
                </c:pt>
                <c:pt idx="1521">
                  <c:v>-0.89388960689173524</c:v>
                </c:pt>
                <c:pt idx="1522">
                  <c:v>-0.89870610914097282</c:v>
                </c:pt>
                <c:pt idx="1523">
                  <c:v>-0.91267396566376169</c:v>
                </c:pt>
                <c:pt idx="1524">
                  <c:v>-0.92400105026369261</c:v>
                </c:pt>
                <c:pt idx="1525">
                  <c:v>-0.91187675149837066</c:v>
                </c:pt>
                <c:pt idx="1526">
                  <c:v>-0.9106892345645069</c:v>
                </c:pt>
                <c:pt idx="1527">
                  <c:v>-0.92611865039051244</c:v>
                </c:pt>
                <c:pt idx="1528">
                  <c:v>-0.88374173491144514</c:v>
                </c:pt>
                <c:pt idx="1529">
                  <c:v>-0.88703854765790602</c:v>
                </c:pt>
                <c:pt idx="1530">
                  <c:v>-0.83961260913136226</c:v>
                </c:pt>
                <c:pt idx="1531">
                  <c:v>-0.8091191673051551</c:v>
                </c:pt>
                <c:pt idx="1532">
                  <c:v>-0.84391424389878467</c:v>
                </c:pt>
                <c:pt idx="1533">
                  <c:v>-0.84809961826708757</c:v>
                </c:pt>
                <c:pt idx="1534">
                  <c:v>-0.87306238682089454</c:v>
                </c:pt>
                <c:pt idx="1535">
                  <c:v>-0.87612667876911621</c:v>
                </c:pt>
                <c:pt idx="1536">
                  <c:v>-0.88609185583650407</c:v>
                </c:pt>
                <c:pt idx="1537">
                  <c:v>-0.8837251262829996</c:v>
                </c:pt>
                <c:pt idx="1538">
                  <c:v>-0.88601711700849883</c:v>
                </c:pt>
                <c:pt idx="1539">
                  <c:v>-0.86567154716258166</c:v>
                </c:pt>
                <c:pt idx="1540">
                  <c:v>-0.8799549676258378</c:v>
                </c:pt>
                <c:pt idx="1541">
                  <c:v>-0.87575298462908924</c:v>
                </c:pt>
                <c:pt idx="1542">
                  <c:v>-0.88203935049576643</c:v>
                </c:pt>
                <c:pt idx="1543">
                  <c:v>-0.85873744478652425</c:v>
                </c:pt>
                <c:pt idx="1544">
                  <c:v>-0.8658874593323751</c:v>
                </c:pt>
                <c:pt idx="1545">
                  <c:v>-0.8536635087963792</c:v>
                </c:pt>
                <c:pt idx="1546">
                  <c:v>-0.84668788484920765</c:v>
                </c:pt>
                <c:pt idx="1547">
                  <c:v>-0.84413846038280094</c:v>
                </c:pt>
                <c:pt idx="1548">
                  <c:v>-0.84534258594511025</c:v>
                </c:pt>
                <c:pt idx="1549">
                  <c:v>-0.84048456212475864</c:v>
                </c:pt>
                <c:pt idx="1550">
                  <c:v>-0.85187808123847231</c:v>
                </c:pt>
                <c:pt idx="1551">
                  <c:v>-0.88276182583315221</c:v>
                </c:pt>
                <c:pt idx="1552">
                  <c:v>-0.88949662466786183</c:v>
                </c:pt>
                <c:pt idx="1553">
                  <c:v>-0.87577789757175772</c:v>
                </c:pt>
                <c:pt idx="1554">
                  <c:v>-0.88017918410985407</c:v>
                </c:pt>
                <c:pt idx="1555">
                  <c:v>-0.87475646692235043</c:v>
                </c:pt>
                <c:pt idx="1556">
                  <c:v>-0.88903158307138375</c:v>
                </c:pt>
                <c:pt idx="1557">
                  <c:v>-0.87635919956735542</c:v>
                </c:pt>
                <c:pt idx="1558">
                  <c:v>-0.87140982829055269</c:v>
                </c:pt>
                <c:pt idx="1559">
                  <c:v>-0.88068574727744631</c:v>
                </c:pt>
                <c:pt idx="1560">
                  <c:v>-0.88385799531056475</c:v>
                </c:pt>
                <c:pt idx="1561">
                  <c:v>-0.89525151442427842</c:v>
                </c:pt>
                <c:pt idx="1562">
                  <c:v>-0.88274521720470656</c:v>
                </c:pt>
                <c:pt idx="1563">
                  <c:v>-0.91648564589203751</c:v>
                </c:pt>
                <c:pt idx="1564">
                  <c:v>-0.92615186764740398</c:v>
                </c:pt>
                <c:pt idx="1565">
                  <c:v>-0.94031072339731769</c:v>
                </c:pt>
                <c:pt idx="1566">
                  <c:v>-0.94102489442048032</c:v>
                </c:pt>
                <c:pt idx="1567">
                  <c:v>-0.93700560633663399</c:v>
                </c:pt>
                <c:pt idx="1568">
                  <c:v>-0.94586630961238627</c:v>
                </c:pt>
                <c:pt idx="1569">
                  <c:v>-0.95069111617584678</c:v>
                </c:pt>
                <c:pt idx="1570">
                  <c:v>-0.97227402884096459</c:v>
                </c:pt>
                <c:pt idx="1571">
                  <c:v>-0.97558745021587101</c:v>
                </c:pt>
                <c:pt idx="1572">
                  <c:v>-0.98560245316859596</c:v>
                </c:pt>
                <c:pt idx="1573">
                  <c:v>-1.0003426109141074</c:v>
                </c:pt>
                <c:pt idx="1574">
                  <c:v>-1.0081735792262296</c:v>
                </c:pt>
                <c:pt idx="1575">
                  <c:v>-1.0057570237873881</c:v>
                </c:pt>
                <c:pt idx="1576">
                  <c:v>-1.0084642302240285</c:v>
                </c:pt>
                <c:pt idx="1577">
                  <c:v>-1.0109555244908754</c:v>
                </c:pt>
                <c:pt idx="1578">
                  <c:v>-1.0102081362108213</c:v>
                </c:pt>
                <c:pt idx="1579">
                  <c:v>-1.0060808920420783</c:v>
                </c:pt>
                <c:pt idx="1580">
                  <c:v>-1.0045196809681873</c:v>
                </c:pt>
                <c:pt idx="1581">
                  <c:v>-1.0051591131633448</c:v>
                </c:pt>
                <c:pt idx="1582">
                  <c:v>-1.002651210268052</c:v>
                </c:pt>
                <c:pt idx="1583">
                  <c:v>-1.0055992418171544</c:v>
                </c:pt>
                <c:pt idx="1584">
                  <c:v>-1.0038885530872528</c:v>
                </c:pt>
                <c:pt idx="1585">
                  <c:v>-1.0032574252063182</c:v>
                </c:pt>
                <c:pt idx="1586">
                  <c:v>-0.999130181037575</c:v>
                </c:pt>
                <c:pt idx="1587">
                  <c:v>-1.0055577202460404</c:v>
                </c:pt>
                <c:pt idx="1588">
                  <c:v>-1.0036394236605681</c:v>
                </c:pt>
                <c:pt idx="1589">
                  <c:v>-1.0149166823751621</c:v>
                </c:pt>
                <c:pt idx="1590">
                  <c:v>-1.0139450776110916</c:v>
                </c:pt>
                <c:pt idx="1591">
                  <c:v>-1.0172917162428896</c:v>
                </c:pt>
                <c:pt idx="1592">
                  <c:v>-1.0162121553939225</c:v>
                </c:pt>
                <c:pt idx="1593">
                  <c:v>-1.0124503010509835</c:v>
                </c:pt>
                <c:pt idx="1594">
                  <c:v>-1.0168681962175254</c:v>
                </c:pt>
                <c:pt idx="1595">
                  <c:v>-1.0150080298316133</c:v>
                </c:pt>
                <c:pt idx="1596">
                  <c:v>-1.0173166291855582</c:v>
                </c:pt>
                <c:pt idx="1597">
                  <c:v>-1.0206632678173559</c:v>
                </c:pt>
                <c:pt idx="1598">
                  <c:v>-1.013513253271505</c:v>
                </c:pt>
                <c:pt idx="1599">
                  <c:v>-1.0111133064611091</c:v>
                </c:pt>
                <c:pt idx="1600">
                  <c:v>-1.0092946616463108</c:v>
                </c:pt>
                <c:pt idx="1601">
                  <c:v>-1.0022775161280251</c:v>
                </c:pt>
                <c:pt idx="1602">
                  <c:v>-1.002235994556911</c:v>
                </c:pt>
                <c:pt idx="1603">
                  <c:v>-1.0147921176618198</c:v>
                </c:pt>
                <c:pt idx="1604">
                  <c:v>-1.0141859027235536</c:v>
                </c:pt>
                <c:pt idx="1605">
                  <c:v>-1.013978294867983</c:v>
                </c:pt>
                <c:pt idx="1606">
                  <c:v>-1.0121264327962936</c:v>
                </c:pt>
                <c:pt idx="1607">
                  <c:v>-1.0100171369836963</c:v>
                </c:pt>
                <c:pt idx="1608">
                  <c:v>-1.0087880984787185</c:v>
                </c:pt>
                <c:pt idx="1609">
                  <c:v>-1.0124669096794292</c:v>
                </c:pt>
                <c:pt idx="1610">
                  <c:v>-1.0115617394291416</c:v>
                </c:pt>
                <c:pt idx="1611">
                  <c:v>-1.006413064610991</c:v>
                </c:pt>
                <c:pt idx="1612">
                  <c:v>-1.0069777579781432</c:v>
                </c:pt>
                <c:pt idx="1613">
                  <c:v>-1.0126496045923314</c:v>
                </c:pt>
                <c:pt idx="1614">
                  <c:v>-0.99847414021397207</c:v>
                </c:pt>
                <c:pt idx="1615">
                  <c:v>-1.0017626486462101</c:v>
                </c:pt>
                <c:pt idx="1616">
                  <c:v>-0.99980283048962371</c:v>
                </c:pt>
                <c:pt idx="1617">
                  <c:v>-1.0011481293937212</c:v>
                </c:pt>
                <c:pt idx="1618">
                  <c:v>-1.0032740338347639</c:v>
                </c:pt>
                <c:pt idx="1619">
                  <c:v>-1.0047438974522036</c:v>
                </c:pt>
                <c:pt idx="1620">
                  <c:v>-1.0021363427862371</c:v>
                </c:pt>
                <c:pt idx="1621">
                  <c:v>-1.0011813466506125</c:v>
                </c:pt>
                <c:pt idx="1622">
                  <c:v>-1.00664558540923</c:v>
                </c:pt>
                <c:pt idx="1623">
                  <c:v>-0.99831635824373832</c:v>
                </c:pt>
                <c:pt idx="1624">
                  <c:v>-1.0117361300278209</c:v>
                </c:pt>
                <c:pt idx="1625">
                  <c:v>-1.0019204306164435</c:v>
                </c:pt>
                <c:pt idx="1626">
                  <c:v>-1.0209954403862687</c:v>
                </c:pt>
                <c:pt idx="1627">
                  <c:v>-1.0213940474689642</c:v>
                </c:pt>
                <c:pt idx="1628">
                  <c:v>-1.0313592245363523</c:v>
                </c:pt>
                <c:pt idx="1629">
                  <c:v>-1.0373217221483395</c:v>
                </c:pt>
                <c:pt idx="1630">
                  <c:v>-1.0347224717965957</c:v>
                </c:pt>
                <c:pt idx="1631">
                  <c:v>-1.0381770665132901</c:v>
                </c:pt>
                <c:pt idx="1632">
                  <c:v>-1.0326546975551127</c:v>
                </c:pt>
                <c:pt idx="1633">
                  <c:v>-1.0320484826168468</c:v>
                </c:pt>
                <c:pt idx="1634">
                  <c:v>-1.0391901928484746</c:v>
                </c:pt>
                <c:pt idx="1635">
                  <c:v>-1.0298561436620213</c:v>
                </c:pt>
                <c:pt idx="1636">
                  <c:v>-1.0261025936333052</c:v>
                </c:pt>
                <c:pt idx="1637">
                  <c:v>-1.0258036383212836</c:v>
                </c:pt>
                <c:pt idx="1638">
                  <c:v>-1.0323391336146455</c:v>
                </c:pt>
                <c:pt idx="1639">
                  <c:v>-1.0377286335452578</c:v>
                </c:pt>
                <c:pt idx="1640">
                  <c:v>-1.0424288753953759</c:v>
                </c:pt>
                <c:pt idx="1641">
                  <c:v>-1.0354117298770902</c:v>
                </c:pt>
                <c:pt idx="1642">
                  <c:v>-1.0385009347679803</c:v>
                </c:pt>
                <c:pt idx="1643">
                  <c:v>-1.0465893368210104</c:v>
                </c:pt>
                <c:pt idx="1644">
                  <c:v>-1.0498114107394656</c:v>
                </c:pt>
                <c:pt idx="1645">
                  <c:v>-1.0483000255509118</c:v>
                </c:pt>
                <c:pt idx="1646">
                  <c:v>-1.0296651444348963</c:v>
                </c:pt>
                <c:pt idx="1647">
                  <c:v>-1.0286437137854891</c:v>
                </c:pt>
                <c:pt idx="1648">
                  <c:v>-1.0281869765032339</c:v>
                </c:pt>
                <c:pt idx="1649">
                  <c:v>-1.0389493677360129</c:v>
                </c:pt>
                <c:pt idx="1650">
                  <c:v>-1.0337010411471883</c:v>
                </c:pt>
                <c:pt idx="1651">
                  <c:v>-1.0326630018693355</c:v>
                </c:pt>
                <c:pt idx="1652">
                  <c:v>-1.0299890126895865</c:v>
                </c:pt>
                <c:pt idx="1653">
                  <c:v>-1.0265593309155605</c:v>
                </c:pt>
                <c:pt idx="1654">
                  <c:v>-1.0281869765032339</c:v>
                </c:pt>
                <c:pt idx="1655">
                  <c:v>-1.0329868701240257</c:v>
                </c:pt>
                <c:pt idx="1656">
                  <c:v>-1.0253635096674738</c:v>
                </c:pt>
                <c:pt idx="1657">
                  <c:v>-1.0410171419774958</c:v>
                </c:pt>
                <c:pt idx="1658">
                  <c:v>-1.0413576188606317</c:v>
                </c:pt>
                <c:pt idx="1659">
                  <c:v>-1.04035279683967</c:v>
                </c:pt>
                <c:pt idx="1660">
                  <c:v>-1.0431264377900928</c:v>
                </c:pt>
                <c:pt idx="1661">
                  <c:v>-1.0484661118353684</c:v>
                </c:pt>
                <c:pt idx="1662">
                  <c:v>-1.0502266264506068</c:v>
                </c:pt>
                <c:pt idx="1663">
                  <c:v>-1.0525020085476604</c:v>
                </c:pt>
                <c:pt idx="1664">
                  <c:v>-1.0624090554154886</c:v>
                </c:pt>
                <c:pt idx="1665">
                  <c:v>-1.0627329236701786</c:v>
                </c:pt>
                <c:pt idx="1666">
                  <c:v>-1.0546528259313717</c:v>
                </c:pt>
                <c:pt idx="1667">
                  <c:v>-1.0485740679202651</c:v>
                </c:pt>
                <c:pt idx="1668">
                  <c:v>-1.0625419244430536</c:v>
                </c:pt>
                <c:pt idx="1669">
                  <c:v>-1.0611467996536195</c:v>
                </c:pt>
                <c:pt idx="1670">
                  <c:v>-1.0772654735601195</c:v>
                </c:pt>
                <c:pt idx="1671">
                  <c:v>-1.0726565791664526</c:v>
                </c:pt>
                <c:pt idx="1672">
                  <c:v>-1.074375572210577</c:v>
                </c:pt>
                <c:pt idx="1673">
                  <c:v>-1.0724240583682136</c:v>
                </c:pt>
                <c:pt idx="1674">
                  <c:v>-1.0728807956504687</c:v>
                </c:pt>
                <c:pt idx="1675">
                  <c:v>-1.073146533705599</c:v>
                </c:pt>
                <c:pt idx="1676">
                  <c:v>-1.063330834294222</c:v>
                </c:pt>
                <c:pt idx="1677">
                  <c:v>-1.0605738019722446</c:v>
                </c:pt>
                <c:pt idx="1678">
                  <c:v>-1.0674580784629653</c:v>
                </c:pt>
                <c:pt idx="1679">
                  <c:v>-1.0621848389314725</c:v>
                </c:pt>
                <c:pt idx="1680">
                  <c:v>-1.0858355258380732</c:v>
                </c:pt>
                <c:pt idx="1681">
                  <c:v>-1.0846480089042094</c:v>
                </c:pt>
                <c:pt idx="1682">
                  <c:v>-1.0870313470861599</c:v>
                </c:pt>
                <c:pt idx="1683">
                  <c:v>-1.0868984780585946</c:v>
                </c:pt>
                <c:pt idx="1684">
                  <c:v>-1.0915821112802668</c:v>
                </c:pt>
                <c:pt idx="1685">
                  <c:v>-1.0939073192626574</c:v>
                </c:pt>
                <c:pt idx="1686">
                  <c:v>-1.0944969255724779</c:v>
                </c:pt>
                <c:pt idx="1687">
                  <c:v>-1.1002352067004488</c:v>
                </c:pt>
                <c:pt idx="1688">
                  <c:v>-1.0954270087654341</c:v>
                </c:pt>
                <c:pt idx="1689">
                  <c:v>-1.0948374024556136</c:v>
                </c:pt>
                <c:pt idx="1690">
                  <c:v>-1.0893233378116589</c:v>
                </c:pt>
                <c:pt idx="1691">
                  <c:v>-1.0912416343971312</c:v>
                </c:pt>
                <c:pt idx="1692">
                  <c:v>-1.0891240342703112</c:v>
                </c:pt>
                <c:pt idx="1693">
                  <c:v>-1.0912831559682452</c:v>
                </c:pt>
                <c:pt idx="1694">
                  <c:v>-1.1025853276255078</c:v>
                </c:pt>
                <c:pt idx="1695">
                  <c:v>-1.0941398400608966</c:v>
                </c:pt>
                <c:pt idx="1696">
                  <c:v>-1.0935253208084077</c:v>
                </c:pt>
                <c:pt idx="1697">
                  <c:v>-1.0917731105073918</c:v>
                </c:pt>
                <c:pt idx="1698">
                  <c:v>-1.1064385294248977</c:v>
                </c:pt>
                <c:pt idx="1699">
                  <c:v>-1.1078585671570007</c:v>
                </c:pt>
                <c:pt idx="1700">
                  <c:v>-1.1120439415253036</c:v>
                </c:pt>
                <c:pt idx="1701">
                  <c:v>-1.1009742906662801</c:v>
                </c:pt>
                <c:pt idx="1702">
                  <c:v>-1.1023528068272688</c:v>
                </c:pt>
                <c:pt idx="1703">
                  <c:v>-1.0929689317554785</c:v>
                </c:pt>
                <c:pt idx="1704">
                  <c:v>-1.1146348875628243</c:v>
                </c:pt>
                <c:pt idx="1705">
                  <c:v>-1.0426530918793921</c:v>
                </c:pt>
                <c:pt idx="1706">
                  <c:v>-1.0376871119741438</c:v>
                </c:pt>
                <c:pt idx="1707">
                  <c:v>-1.0357854240171172</c:v>
                </c:pt>
                <c:pt idx="1708">
                  <c:v>-1.0388497159653389</c:v>
                </c:pt>
                <c:pt idx="1709">
                  <c:v>-1.0071604528910452</c:v>
                </c:pt>
                <c:pt idx="1710">
                  <c:v>-1.000865782710145</c:v>
                </c:pt>
                <c:pt idx="1711">
                  <c:v>-1.0145263796066895</c:v>
                </c:pt>
                <c:pt idx="1712">
                  <c:v>-1.0179062354953785</c:v>
                </c:pt>
                <c:pt idx="1713">
                  <c:v>-1.0182716253211828</c:v>
                </c:pt>
                <c:pt idx="1714">
                  <c:v>-1.0116863041424839</c:v>
                </c:pt>
                <c:pt idx="1715">
                  <c:v>-1.0232126922837625</c:v>
                </c:pt>
                <c:pt idx="1716">
                  <c:v>-1.0236029950522354</c:v>
                </c:pt>
                <c:pt idx="1717">
                  <c:v>-1.0157886353685586</c:v>
                </c:pt>
                <c:pt idx="1718">
                  <c:v>-1.0152903765151893</c:v>
                </c:pt>
                <c:pt idx="1719">
                  <c:v>-1.0179726700091611</c:v>
                </c:pt>
                <c:pt idx="1720">
                  <c:v>-0.99915509398024349</c:v>
                </c:pt>
                <c:pt idx="1721">
                  <c:v>-0.98363433069778672</c:v>
                </c:pt>
                <c:pt idx="1722">
                  <c:v>-0.97610231769768596</c:v>
                </c:pt>
                <c:pt idx="1723">
                  <c:v>-0.98696436070113902</c:v>
                </c:pt>
                <c:pt idx="1724">
                  <c:v>-0.98408276366581915</c:v>
                </c:pt>
                <c:pt idx="1725">
                  <c:v>-0.99049369424583888</c:v>
                </c:pt>
                <c:pt idx="1726">
                  <c:v>-0.98905704788529047</c:v>
                </c:pt>
                <c:pt idx="1727">
                  <c:v>-0.96984086477367726</c:v>
                </c:pt>
                <c:pt idx="1728">
                  <c:v>-0.9819900764816677</c:v>
                </c:pt>
                <c:pt idx="1729">
                  <c:v>-0.9883345725479048</c:v>
                </c:pt>
                <c:pt idx="1730">
                  <c:v>-0.98428206720716704</c:v>
                </c:pt>
                <c:pt idx="1731">
                  <c:v>-0.96735787482105307</c:v>
                </c:pt>
                <c:pt idx="1732">
                  <c:v>-0.98105999328871152</c:v>
                </c:pt>
                <c:pt idx="1733">
                  <c:v>-0.98369246089734663</c:v>
                </c:pt>
                <c:pt idx="1734">
                  <c:v>-1.0076254944875234</c:v>
                </c:pt>
                <c:pt idx="1735">
                  <c:v>-1.0190937524292423</c:v>
                </c:pt>
                <c:pt idx="1736">
                  <c:v>-1.0144101192075701</c:v>
                </c:pt>
                <c:pt idx="1737">
                  <c:v>-1.0188612316310033</c:v>
                </c:pt>
                <c:pt idx="1738">
                  <c:v>-1.0186287108327643</c:v>
                </c:pt>
                <c:pt idx="1739">
                  <c:v>-1.0272236760533862</c:v>
                </c:pt>
                <c:pt idx="1740">
                  <c:v>-1.0349716012232806</c:v>
                </c:pt>
                <c:pt idx="1741">
                  <c:v>-1.0473450294152871</c:v>
                </c:pt>
                <c:pt idx="1742">
                  <c:v>-1.0466308583921244</c:v>
                </c:pt>
                <c:pt idx="1743">
                  <c:v>-1.0477021149268686</c:v>
                </c:pt>
                <c:pt idx="1744">
                  <c:v>-1.0517380116391608</c:v>
                </c:pt>
                <c:pt idx="1745">
                  <c:v>-1.0548355208442737</c:v>
                </c:pt>
                <c:pt idx="1746">
                  <c:v>-1.0509491017879926</c:v>
                </c:pt>
                <c:pt idx="1747">
                  <c:v>-1.0598596309490818</c:v>
                </c:pt>
                <c:pt idx="1748">
                  <c:v>-1.058298419875191</c:v>
                </c:pt>
                <c:pt idx="1749">
                  <c:v>-1.0628408797550755</c:v>
                </c:pt>
                <c:pt idx="1750">
                  <c:v>-1.0648090022258845</c:v>
                </c:pt>
                <c:pt idx="1751">
                  <c:v>-1.0710040206361107</c:v>
                </c:pt>
                <c:pt idx="1752">
                  <c:v>-1.069251810335095</c:v>
                </c:pt>
                <c:pt idx="1753">
                  <c:v>-1.0690442024795246</c:v>
                </c:pt>
                <c:pt idx="1754">
                  <c:v>-1.0646180029987595</c:v>
                </c:pt>
                <c:pt idx="1755">
                  <c:v>-1.0635550507782381</c:v>
                </c:pt>
                <c:pt idx="1756">
                  <c:v>-1.0656643465908355</c:v>
                </c:pt>
                <c:pt idx="1757">
                  <c:v>-1.0656228250197213</c:v>
                </c:pt>
                <c:pt idx="1758">
                  <c:v>-1.0595855885797287</c:v>
                </c:pt>
                <c:pt idx="1759">
                  <c:v>-1.0628824013261895</c:v>
                </c:pt>
                <c:pt idx="1760">
                  <c:v>-1.0677487294607639</c:v>
                </c:pt>
                <c:pt idx="1761">
                  <c:v>-1.0660131277881939</c:v>
                </c:pt>
                <c:pt idx="1762">
                  <c:v>-1.0663286917286614</c:v>
                </c:pt>
                <c:pt idx="1763">
                  <c:v>-1.0849884857873453</c:v>
                </c:pt>
                <c:pt idx="1764">
                  <c:v>-1.0826134519196178</c:v>
                </c:pt>
                <c:pt idx="1765">
                  <c:v>-1.0857607870100676</c:v>
                </c:pt>
                <c:pt idx="1766">
                  <c:v>-1.0839836637663836</c:v>
                </c:pt>
                <c:pt idx="1767">
                  <c:v>-1.0897053362659088</c:v>
                </c:pt>
                <c:pt idx="1768">
                  <c:v>-1.0873053894555129</c:v>
                </c:pt>
                <c:pt idx="1769">
                  <c:v>-1.0854535273838233</c:v>
                </c:pt>
                <c:pt idx="1770">
                  <c:v>-1.0845898787046497</c:v>
                </c:pt>
                <c:pt idx="1771">
                  <c:v>-1.0916402414798267</c:v>
                </c:pt>
                <c:pt idx="1772">
                  <c:v>-1.0926865850719025</c:v>
                </c:pt>
                <c:pt idx="1773">
                  <c:v>-1.0927364109572393</c:v>
                </c:pt>
                <c:pt idx="1774">
                  <c:v>-1.0986158654269982</c:v>
                </c:pt>
                <c:pt idx="1775">
                  <c:v>-1.0956595295636731</c:v>
                </c:pt>
                <c:pt idx="1776">
                  <c:v>-1.0969383939539878</c:v>
                </c:pt>
                <c:pt idx="1777">
                  <c:v>-1.0947626636276082</c:v>
                </c:pt>
                <c:pt idx="1778">
                  <c:v>-1.0926284548723426</c:v>
                </c:pt>
                <c:pt idx="1779">
                  <c:v>-1.0976525649771509</c:v>
                </c:pt>
                <c:pt idx="1780">
                  <c:v>-1.0992636019363784</c:v>
                </c:pt>
                <c:pt idx="1781">
                  <c:v>-1.099662209019074</c:v>
                </c:pt>
                <c:pt idx="1782">
                  <c:v>-1.1002352067004488</c:v>
                </c:pt>
                <c:pt idx="1783">
                  <c:v>-1.0979016944038356</c:v>
                </c:pt>
                <c:pt idx="1784">
                  <c:v>-1.097876781461167</c:v>
                </c:pt>
                <c:pt idx="1785">
                  <c:v>-1.0944637083155866</c:v>
                </c:pt>
                <c:pt idx="1786">
                  <c:v>-1.0982670842296398</c:v>
                </c:pt>
                <c:pt idx="1787">
                  <c:v>-1.0973619139793518</c:v>
                </c:pt>
                <c:pt idx="1788">
                  <c:v>-1.097594434777591</c:v>
                </c:pt>
                <c:pt idx="1789">
                  <c:v>-1.0938574933773204</c:v>
                </c:pt>
                <c:pt idx="1790">
                  <c:v>-1.1028759786233067</c:v>
                </c:pt>
                <c:pt idx="1791">
                  <c:v>-1.09397375377644</c:v>
                </c:pt>
                <c:pt idx="1792">
                  <c:v>-1.0858770474091872</c:v>
                </c:pt>
                <c:pt idx="1793">
                  <c:v>-1.0862922631203284</c:v>
                </c:pt>
                <c:pt idx="1794">
                  <c:v>-1.0838590990530412</c:v>
                </c:pt>
                <c:pt idx="1795">
                  <c:v>-1.0838009688534815</c:v>
                </c:pt>
                <c:pt idx="1796">
                  <c:v>-1.0850632246153507</c:v>
                </c:pt>
                <c:pt idx="1797">
                  <c:v>-1.0831117107729871</c:v>
                </c:pt>
                <c:pt idx="1798">
                  <c:v>-1.0814342392999767</c:v>
                </c:pt>
                <c:pt idx="1799">
                  <c:v>-1.0787021199206679</c:v>
                </c:pt>
                <c:pt idx="1800">
                  <c:v>-1.081102066731064</c:v>
                </c:pt>
                <c:pt idx="1801">
                  <c:v>-1.0805955035634718</c:v>
                </c:pt>
                <c:pt idx="1802">
                  <c:v>-1.0807615898479281</c:v>
                </c:pt>
                <c:pt idx="1803">
                  <c:v>-1.083169840972547</c:v>
                </c:pt>
                <c:pt idx="1804">
                  <c:v>-1.0814840651853139</c:v>
                </c:pt>
                <c:pt idx="1805">
                  <c:v>-1.0805955035634718</c:v>
                </c:pt>
                <c:pt idx="1806">
                  <c:v>-1.0788100760055648</c:v>
                </c:pt>
                <c:pt idx="1807">
                  <c:v>-1.0780543834112877</c:v>
                </c:pt>
                <c:pt idx="1808">
                  <c:v>-1.0758952617133537</c:v>
                </c:pt>
                <c:pt idx="1809">
                  <c:v>-1.0787851630628962</c:v>
                </c:pt>
                <c:pt idx="1810">
                  <c:v>-1.0774315598445761</c:v>
                </c:pt>
                <c:pt idx="1811">
                  <c:v>-1.081658455783993</c:v>
                </c:pt>
                <c:pt idx="1812">
                  <c:v>-1.0830784935160958</c:v>
                </c:pt>
                <c:pt idx="1813">
                  <c:v>-1.0874299541688552</c:v>
                </c:pt>
                <c:pt idx="1814">
                  <c:v>-1.0776308633859237</c:v>
                </c:pt>
                <c:pt idx="1815">
                  <c:v>-1.0798398109691949</c:v>
                </c:pt>
                <c:pt idx="1816">
                  <c:v>-1.0701569805853828</c:v>
                </c:pt>
                <c:pt idx="1817">
                  <c:v>-1.0589461563845712</c:v>
                </c:pt>
                <c:pt idx="1818">
                  <c:v>-1.0580077688773923</c:v>
                </c:pt>
                <c:pt idx="1819">
                  <c:v>-1.0560064291496918</c:v>
                </c:pt>
                <c:pt idx="1820">
                  <c:v>-1.0512895786711283</c:v>
                </c:pt>
                <c:pt idx="1821">
                  <c:v>-1.0527511379743451</c:v>
                </c:pt>
                <c:pt idx="1822">
                  <c:v>-1.0546030000460347</c:v>
                </c:pt>
                <c:pt idx="1823">
                  <c:v>-1.0504010170492861</c:v>
                </c:pt>
                <c:pt idx="1824">
                  <c:v>-1.047818375325988</c:v>
                </c:pt>
                <c:pt idx="1825">
                  <c:v>-1.0489560663745148</c:v>
                </c:pt>
                <c:pt idx="1826">
                  <c:v>-1.0505338860768514</c:v>
                </c:pt>
                <c:pt idx="1827">
                  <c:v>-1.0472952035299503</c:v>
                </c:pt>
                <c:pt idx="1828">
                  <c:v>-1.0506418421617481</c:v>
                </c:pt>
                <c:pt idx="1829">
                  <c:v>-1.0514141433844706</c:v>
                </c:pt>
                <c:pt idx="1830">
                  <c:v>-1.048997587945629</c:v>
                </c:pt>
                <c:pt idx="1831">
                  <c:v>-1.0453935155729237</c:v>
                </c:pt>
                <c:pt idx="1832">
                  <c:v>-1.0475609415850806</c:v>
                </c:pt>
                <c:pt idx="1833">
                  <c:v>-1.0499027581959168</c:v>
                </c:pt>
                <c:pt idx="1834">
                  <c:v>-1.0533490485983883</c:v>
                </c:pt>
                <c:pt idx="1835">
                  <c:v>-1.0522611834351985</c:v>
                </c:pt>
                <c:pt idx="1836">
                  <c:v>-1.0521698359787477</c:v>
                </c:pt>
                <c:pt idx="1837">
                  <c:v>-1.0527926595454593</c:v>
                </c:pt>
                <c:pt idx="1838">
                  <c:v>-1.0520618798938508</c:v>
                </c:pt>
                <c:pt idx="1839">
                  <c:v>-1.046082773653418</c:v>
                </c:pt>
                <c:pt idx="1840">
                  <c:v>-1.0533739615410569</c:v>
                </c:pt>
                <c:pt idx="1841">
                  <c:v>-1.0513975347560249</c:v>
                </c:pt>
                <c:pt idx="1842">
                  <c:v>-1.0550763459567358</c:v>
                </c:pt>
                <c:pt idx="1843">
                  <c:v>-1.0535234391970676</c:v>
                </c:pt>
                <c:pt idx="1844">
                  <c:v>-1.070763195523649</c:v>
                </c:pt>
                <c:pt idx="1845">
                  <c:v>-1.0694760268191112</c:v>
                </c:pt>
                <c:pt idx="1846">
                  <c:v>-1.0618858836194507</c:v>
                </c:pt>
                <c:pt idx="1847">
                  <c:v>-1.0595938928939515</c:v>
                </c:pt>
                <c:pt idx="1848">
                  <c:v>-1.0587966787285605</c:v>
                </c:pt>
                <c:pt idx="1849">
                  <c:v>-1.0614789722225324</c:v>
                </c:pt>
                <c:pt idx="1850">
                  <c:v>-1.0607315839424785</c:v>
                </c:pt>
                <c:pt idx="1851">
                  <c:v>-1.0569946425422079</c:v>
                </c:pt>
                <c:pt idx="1852">
                  <c:v>-1.0593032418961528</c:v>
                </c:pt>
                <c:pt idx="1853">
                  <c:v>-1.054270827477122</c:v>
                </c:pt>
                <c:pt idx="1854">
                  <c:v>-1.0492550216865364</c:v>
                </c:pt>
                <c:pt idx="1855">
                  <c:v>-1.0538390031375349</c:v>
                </c:pt>
                <c:pt idx="1856">
                  <c:v>-1.0548687381011652</c:v>
                </c:pt>
                <c:pt idx="1857">
                  <c:v>-1.054262523162899</c:v>
                </c:pt>
                <c:pt idx="1858">
                  <c:v>-1.0455429932289346</c:v>
                </c:pt>
                <c:pt idx="1859">
                  <c:v>-1.0442641288386199</c:v>
                </c:pt>
                <c:pt idx="1860">
                  <c:v>-1.0541130455068881</c:v>
                </c:pt>
                <c:pt idx="1861">
                  <c:v>-1.0548687381011652</c:v>
                </c:pt>
                <c:pt idx="1862">
                  <c:v>-1.0626083589568365</c:v>
                </c:pt>
                <c:pt idx="1863">
                  <c:v>-1.0577254221938162</c:v>
                </c:pt>
                <c:pt idx="1864">
                  <c:v>-1.0583731587031964</c:v>
                </c:pt>
                <c:pt idx="1865">
                  <c:v>-1.0592949375819298</c:v>
                </c:pt>
                <c:pt idx="1866">
                  <c:v>-1.0545365655322521</c:v>
                </c:pt>
                <c:pt idx="1867">
                  <c:v>-1.0582652026182999</c:v>
                </c:pt>
                <c:pt idx="1868">
                  <c:v>-1.0544701310184696</c:v>
                </c:pt>
                <c:pt idx="1869">
                  <c:v>-1.0636547025489123</c:v>
                </c:pt>
                <c:pt idx="1870">
                  <c:v>-1.0600589344904296</c:v>
                </c:pt>
                <c:pt idx="1871">
                  <c:v>-1.060416020002011</c:v>
                </c:pt>
                <c:pt idx="1872">
                  <c:v>-1.0675826431763076</c:v>
                </c:pt>
                <c:pt idx="1873">
                  <c:v>-1.0639619621751566</c:v>
                </c:pt>
                <c:pt idx="1874">
                  <c:v>-1.0661459968157592</c:v>
                </c:pt>
                <c:pt idx="1875">
                  <c:v>-1.0371722444923286</c:v>
                </c:pt>
                <c:pt idx="1876">
                  <c:v>-1.0289094518406194</c:v>
                </c:pt>
                <c:pt idx="1877">
                  <c:v>-1.0255129873234847</c:v>
                </c:pt>
                <c:pt idx="1878">
                  <c:v>-1.0232043879695398</c:v>
                </c:pt>
                <c:pt idx="1879">
                  <c:v>-1.0213691345262959</c:v>
                </c:pt>
                <c:pt idx="1880">
                  <c:v>-1.029490753836217</c:v>
                </c:pt>
                <c:pt idx="1881">
                  <c:v>-1.031699701419488</c:v>
                </c:pt>
                <c:pt idx="1882">
                  <c:v>-1.0403777097823386</c:v>
                </c:pt>
                <c:pt idx="1883">
                  <c:v>-1.0472038560734993</c:v>
                </c:pt>
                <c:pt idx="1884">
                  <c:v>-1.0479844616104446</c:v>
                </c:pt>
                <c:pt idx="1885">
                  <c:v>-1.0538390031375349</c:v>
                </c:pt>
                <c:pt idx="1886">
                  <c:v>-1.0540383066788828</c:v>
                </c:pt>
                <c:pt idx="1887">
                  <c:v>-1.0560313420923604</c:v>
                </c:pt>
                <c:pt idx="1888">
                  <c:v>-1.0547192604451543</c:v>
                </c:pt>
                <c:pt idx="1889">
                  <c:v>-1.0542210015917848</c:v>
                </c:pt>
                <c:pt idx="1890">
                  <c:v>-1.0535649607681818</c:v>
                </c:pt>
                <c:pt idx="1891">
                  <c:v>-1.0566375570306263</c:v>
                </c:pt>
                <c:pt idx="1892">
                  <c:v>-1.0637709629480316</c:v>
                </c:pt>
                <c:pt idx="1893">
                  <c:v>-1.0598845438917504</c:v>
                </c:pt>
                <c:pt idx="1894">
                  <c:v>-1.0590873297263594</c:v>
                </c:pt>
                <c:pt idx="1895">
                  <c:v>-1.0557489954087844</c:v>
                </c:pt>
                <c:pt idx="1896">
                  <c:v>-1.0563302974043818</c:v>
                </c:pt>
                <c:pt idx="1897">
                  <c:v>-1.0632976170373307</c:v>
                </c:pt>
                <c:pt idx="1898">
                  <c:v>-1.0617197973349943</c:v>
                </c:pt>
                <c:pt idx="1899">
                  <c:v>-1.0645930900560912</c:v>
                </c:pt>
                <c:pt idx="1900">
                  <c:v>-1.0641778743449499</c:v>
                </c:pt>
                <c:pt idx="1901">
                  <c:v>-1.0606983666855871</c:v>
                </c:pt>
                <c:pt idx="1902">
                  <c:v>-1.0492965432576506</c:v>
                </c:pt>
                <c:pt idx="1903">
                  <c:v>-1.0478349839544339</c:v>
                </c:pt>
                <c:pt idx="1904">
                  <c:v>-1.0495290640558896</c:v>
                </c:pt>
                <c:pt idx="1905">
                  <c:v>-1.0463319030801026</c:v>
                </c:pt>
                <c:pt idx="1906">
                  <c:v>-1.0436080880150167</c:v>
                </c:pt>
                <c:pt idx="1907">
                  <c:v>-1.0462156426809832</c:v>
                </c:pt>
                <c:pt idx="1908">
                  <c:v>-1.0487484585189444</c:v>
                </c:pt>
                <c:pt idx="1909">
                  <c:v>-1.0413576188606317</c:v>
                </c:pt>
                <c:pt idx="1910">
                  <c:v>-1.0367902460380789</c:v>
                </c:pt>
                <c:pt idx="1911">
                  <c:v>-1.0434004801594461</c:v>
                </c:pt>
                <c:pt idx="1912">
                  <c:v>-1.0507664068750904</c:v>
                </c:pt>
                <c:pt idx="1913">
                  <c:v>-1.0509823190448837</c:v>
                </c:pt>
                <c:pt idx="1914">
                  <c:v>-1.0482834169224662</c:v>
                </c:pt>
                <c:pt idx="1915">
                  <c:v>-1.0493131518860963</c:v>
                </c:pt>
                <c:pt idx="1916">
                  <c:v>-1.0317744402474933</c:v>
                </c:pt>
                <c:pt idx="1917">
                  <c:v>-1.0294741452077714</c:v>
                </c:pt>
                <c:pt idx="1918">
                  <c:v>-1.0250064241558925</c:v>
                </c:pt>
                <c:pt idx="1919">
                  <c:v>-1.0332276952364874</c:v>
                </c:pt>
                <c:pt idx="1920">
                  <c:v>-1.0302713593731625</c:v>
                </c:pt>
                <c:pt idx="1921">
                  <c:v>-1.0214106560974099</c:v>
                </c:pt>
                <c:pt idx="1922">
                  <c:v>-1.0176737146971395</c:v>
                </c:pt>
                <c:pt idx="1923">
                  <c:v>-1.0168681962175254</c:v>
                </c:pt>
                <c:pt idx="1924">
                  <c:v>-1.0112046539175601</c:v>
                </c:pt>
                <c:pt idx="1925">
                  <c:v>-1.0209456145009319</c:v>
                </c:pt>
                <c:pt idx="1926">
                  <c:v>-1.0208044411591439</c:v>
                </c:pt>
                <c:pt idx="1927">
                  <c:v>-1.024416817846072</c:v>
                </c:pt>
                <c:pt idx="1928">
                  <c:v>-1.0245579911878602</c:v>
                </c:pt>
                <c:pt idx="1929">
                  <c:v>-1.0238438201646971</c:v>
                </c:pt>
                <c:pt idx="1930">
                  <c:v>-1.0311017907954447</c:v>
                </c:pt>
                <c:pt idx="1931">
                  <c:v>-1.0299973170038093</c:v>
                </c:pt>
                <c:pt idx="1932">
                  <c:v>-1.029540579721554</c:v>
                </c:pt>
                <c:pt idx="1933">
                  <c:v>-1.0326546975551127</c:v>
                </c:pt>
                <c:pt idx="1934">
                  <c:v>-1.0233455613113278</c:v>
                </c:pt>
                <c:pt idx="1935">
                  <c:v>-1.0234950389673385</c:v>
                </c:pt>
                <c:pt idx="1936">
                  <c:v>-1.0253302924105825</c:v>
                </c:pt>
                <c:pt idx="1937">
                  <c:v>-1.0282949325881305</c:v>
                </c:pt>
                <c:pt idx="1938">
                  <c:v>-1.023810602907806</c:v>
                </c:pt>
                <c:pt idx="1939">
                  <c:v>-1.0173830636993406</c:v>
                </c:pt>
                <c:pt idx="1940">
                  <c:v>-1.015016334145836</c:v>
                </c:pt>
                <c:pt idx="1941">
                  <c:v>-1.0214687862969698</c:v>
                </c:pt>
                <c:pt idx="1942">
                  <c:v>-1.0172003687864386</c:v>
                </c:pt>
                <c:pt idx="1943">
                  <c:v>-1.0290589294966301</c:v>
                </c:pt>
                <c:pt idx="1944">
                  <c:v>-1.0390905410778009</c:v>
                </c:pt>
                <c:pt idx="1945">
                  <c:v>-1.0144931623497981</c:v>
                </c:pt>
                <c:pt idx="1946">
                  <c:v>-1.0160460691094662</c:v>
                </c:pt>
                <c:pt idx="1947">
                  <c:v>-0.98071951640557575</c:v>
                </c:pt>
                <c:pt idx="1948">
                  <c:v>-0.97613553495457728</c:v>
                </c:pt>
                <c:pt idx="1949">
                  <c:v>-0.98108490623138001</c:v>
                </c:pt>
                <c:pt idx="1950">
                  <c:v>-0.96416071384526625</c:v>
                </c:pt>
                <c:pt idx="1951">
                  <c:v>-0.94895551450327653</c:v>
                </c:pt>
                <c:pt idx="1952">
                  <c:v>-0.94495283504787575</c:v>
                </c:pt>
                <c:pt idx="1953">
                  <c:v>-0.95105650600165081</c:v>
                </c:pt>
                <c:pt idx="1954">
                  <c:v>-0.96500775389599414</c:v>
                </c:pt>
                <c:pt idx="1955">
                  <c:v>-0.96578005511871656</c:v>
                </c:pt>
                <c:pt idx="1956">
                  <c:v>-0.96886926000960683</c:v>
                </c:pt>
                <c:pt idx="1957">
                  <c:v>-0.95462736111746505</c:v>
                </c:pt>
                <c:pt idx="1958">
                  <c:v>-0.96224241725979387</c:v>
                </c:pt>
                <c:pt idx="1959">
                  <c:v>-0.95940234179558848</c:v>
                </c:pt>
                <c:pt idx="1960">
                  <c:v>-0.961578072121968</c:v>
                </c:pt>
                <c:pt idx="1961">
                  <c:v>-0.9397626386586112</c:v>
                </c:pt>
                <c:pt idx="1962">
                  <c:v>-0.9463396555230873</c:v>
                </c:pt>
                <c:pt idx="1963">
                  <c:v>-0.95714356832698044</c:v>
                </c:pt>
                <c:pt idx="1964">
                  <c:v>-0.92310418432762775</c:v>
                </c:pt>
                <c:pt idx="1965">
                  <c:v>-0.94045189673910545</c:v>
                </c:pt>
                <c:pt idx="1966">
                  <c:v>-0.94559226724303314</c:v>
                </c:pt>
                <c:pt idx="1967">
                  <c:v>-0.94802543131032047</c:v>
                </c:pt>
                <c:pt idx="1968">
                  <c:v>-0.946489133179098</c:v>
                </c:pt>
                <c:pt idx="1969">
                  <c:v>-0.95949368925203937</c:v>
                </c:pt>
                <c:pt idx="1970">
                  <c:v>-0.9788344370769948</c:v>
                </c:pt>
                <c:pt idx="1971">
                  <c:v>-0.98146690468562992</c:v>
                </c:pt>
                <c:pt idx="1972">
                  <c:v>-0.98451458800540614</c:v>
                </c:pt>
                <c:pt idx="1973">
                  <c:v>-0.97753065974401165</c:v>
                </c:pt>
                <c:pt idx="1974">
                  <c:v>-0.9816994254838689</c:v>
                </c:pt>
                <c:pt idx="1975">
                  <c:v>-0.98189042471099386</c:v>
                </c:pt>
                <c:pt idx="1976">
                  <c:v>-0.98622527673530769</c:v>
                </c:pt>
                <c:pt idx="1977">
                  <c:v>-0.99259468574421306</c:v>
                </c:pt>
                <c:pt idx="1978">
                  <c:v>-0.9870474038433672</c:v>
                </c:pt>
                <c:pt idx="1979">
                  <c:v>-1.0012726941070633</c:v>
                </c:pt>
                <c:pt idx="1980">
                  <c:v>-0.99923813712247167</c:v>
                </c:pt>
                <c:pt idx="1981">
                  <c:v>-1.0121845629958532</c:v>
                </c:pt>
                <c:pt idx="1982">
                  <c:v>-1.0020948212151228</c:v>
                </c:pt>
                <c:pt idx="1983">
                  <c:v>-0.99747762250723315</c:v>
                </c:pt>
                <c:pt idx="1984">
                  <c:v>-0.99784301233303752</c:v>
                </c:pt>
                <c:pt idx="1985">
                  <c:v>-1.0000934814874227</c:v>
                </c:pt>
                <c:pt idx="1986">
                  <c:v>-1.0038885530872528</c:v>
                </c:pt>
                <c:pt idx="1987">
                  <c:v>-0.99632332283026082</c:v>
                </c:pt>
                <c:pt idx="1988">
                  <c:v>-0.98084408111891819</c:v>
                </c:pt>
                <c:pt idx="1989">
                  <c:v>-0.98474710880364513</c:v>
                </c:pt>
                <c:pt idx="1990">
                  <c:v>-0.98169112116964607</c:v>
                </c:pt>
                <c:pt idx="1991">
                  <c:v>-0.99287703242778913</c:v>
                </c:pt>
                <c:pt idx="1992">
                  <c:v>-0.98117625368783101</c:v>
                </c:pt>
                <c:pt idx="1993">
                  <c:v>-0.97904204493256541</c:v>
                </c:pt>
                <c:pt idx="1994">
                  <c:v>-0.97920813121702188</c:v>
                </c:pt>
                <c:pt idx="1995">
                  <c:v>-0.98443984917740057</c:v>
                </c:pt>
                <c:pt idx="1996">
                  <c:v>-0.99606588908935323</c:v>
                </c:pt>
                <c:pt idx="1997">
                  <c:v>-0.99731984053699951</c:v>
                </c:pt>
                <c:pt idx="1998">
                  <c:v>-1.0010484776230473</c:v>
                </c:pt>
                <c:pt idx="1999">
                  <c:v>-1.0013308243066232</c:v>
                </c:pt>
                <c:pt idx="2000">
                  <c:v>-0.99350816030872369</c:v>
                </c:pt>
                <c:pt idx="2001">
                  <c:v>-0.99603267183246191</c:v>
                </c:pt>
                <c:pt idx="2002">
                  <c:v>-0.98863352785992631</c:v>
                </c:pt>
                <c:pt idx="2003">
                  <c:v>-1.0100088326694736</c:v>
                </c:pt>
                <c:pt idx="2004">
                  <c:v>-1.0012394768501722</c:v>
                </c:pt>
                <c:pt idx="2005">
                  <c:v>-0.98443154486317774</c:v>
                </c:pt>
                <c:pt idx="2006">
                  <c:v>-0.99816688058772751</c:v>
                </c:pt>
                <c:pt idx="2007">
                  <c:v>-1.0236860381944635</c:v>
                </c:pt>
                <c:pt idx="2008">
                  <c:v>-1.0414572706313054</c:v>
                </c:pt>
                <c:pt idx="2009">
                  <c:v>-1.0480592004384499</c:v>
                </c:pt>
                <c:pt idx="2010">
                  <c:v>-1.0445713884648642</c:v>
                </c:pt>
                <c:pt idx="2011">
                  <c:v>-1.0607648011993696</c:v>
                </c:pt>
                <c:pt idx="2012">
                  <c:v>-1.0623675338443745</c:v>
                </c:pt>
                <c:pt idx="2013">
                  <c:v>-1.0624256640439342</c:v>
                </c:pt>
                <c:pt idx="2014">
                  <c:v>-1.063613180977798</c:v>
                </c:pt>
                <c:pt idx="2015">
                  <c:v>-1.0605738019722446</c:v>
                </c:pt>
                <c:pt idx="2016">
                  <c:v>-1.0688532032523996</c:v>
                </c:pt>
                <c:pt idx="2017">
                  <c:v>-1.0683134228279159</c:v>
                </c:pt>
                <c:pt idx="2018">
                  <c:v>-1.0648422194827758</c:v>
                </c:pt>
                <c:pt idx="2019">
                  <c:v>-1.0699908943009262</c:v>
                </c:pt>
                <c:pt idx="2020">
                  <c:v>-1.0710538465214476</c:v>
                </c:pt>
                <c:pt idx="2021">
                  <c:v>-1.0698746339018068</c:v>
                </c:pt>
                <c:pt idx="2022">
                  <c:v>-1.0755796977728864</c:v>
                </c:pt>
                <c:pt idx="2023">
                  <c:v>-1.0728060568224633</c:v>
                </c:pt>
                <c:pt idx="2024">
                  <c:v>-1.0718593650010615</c:v>
                </c:pt>
                <c:pt idx="2025">
                  <c:v>-1.0730551862491482</c:v>
                </c:pt>
                <c:pt idx="2026">
                  <c:v>-1.0753720899173158</c:v>
                </c:pt>
                <c:pt idx="2027">
                  <c:v>-1.0670345584376011</c:v>
                </c:pt>
                <c:pt idx="2028">
                  <c:v>-1.0631066178102058</c:v>
                </c:pt>
                <c:pt idx="2029">
                  <c:v>-1.0623426209017062</c:v>
                </c:pt>
                <c:pt idx="2030">
                  <c:v>-1.0642941347440695</c:v>
                </c:pt>
                <c:pt idx="2031">
                  <c:v>-1.0607980184562609</c:v>
                </c:pt>
                <c:pt idx="2032">
                  <c:v>-1.0607481925709241</c:v>
                </c:pt>
                <c:pt idx="2033">
                  <c:v>-1.0602997596028916</c:v>
                </c:pt>
                <c:pt idx="2034">
                  <c:v>-1.0664698650704492</c:v>
                </c:pt>
                <c:pt idx="2035">
                  <c:v>-1.0666774729260198</c:v>
                </c:pt>
                <c:pt idx="2036">
                  <c:v>-1.0712282371201269</c:v>
                </c:pt>
                <c:pt idx="2037">
                  <c:v>-1.0653155653934769</c:v>
                </c:pt>
                <c:pt idx="2038">
                  <c:v>-1.0687203342248344</c:v>
                </c:pt>
                <c:pt idx="2039">
                  <c:v>-1.0684878134265954</c:v>
                </c:pt>
                <c:pt idx="2040">
                  <c:v>-1.0677487294607639</c:v>
                </c:pt>
                <c:pt idx="2041">
                  <c:v>-1.0569448166568709</c:v>
                </c:pt>
                <c:pt idx="2042">
                  <c:v>-1.0588382002996748</c:v>
                </c:pt>
                <c:pt idx="2043">
                  <c:v>-1.0554583444109855</c:v>
                </c:pt>
                <c:pt idx="2044">
                  <c:v>-1.0594693281806093</c:v>
                </c:pt>
                <c:pt idx="2045">
                  <c:v>-1.0667605160682481</c:v>
                </c:pt>
                <c:pt idx="2046">
                  <c:v>-1.067275383550063</c:v>
                </c:pt>
                <c:pt idx="2047">
                  <c:v>-1.0735036192171805</c:v>
                </c:pt>
                <c:pt idx="2048">
                  <c:v>-1.071087063778339</c:v>
                </c:pt>
                <c:pt idx="2049">
                  <c:v>-1.0684878134265954</c:v>
                </c:pt>
                <c:pt idx="2050">
                  <c:v>-1.0867323917741381</c:v>
                </c:pt>
                <c:pt idx="2051">
                  <c:v>-1.0864915666616763</c:v>
                </c:pt>
                <c:pt idx="2052">
                  <c:v>-1.0857773956385133</c:v>
                </c:pt>
                <c:pt idx="2053">
                  <c:v>-1.0851711807002473</c:v>
                </c:pt>
                <c:pt idx="2054">
                  <c:v>-1.0895143370387839</c:v>
                </c:pt>
                <c:pt idx="2055">
                  <c:v>-1.0882686899053604</c:v>
                </c:pt>
                <c:pt idx="2056">
                  <c:v>-1.0926533678150112</c:v>
                </c:pt>
                <c:pt idx="2057">
                  <c:v>-1.0927530195856849</c:v>
                </c:pt>
                <c:pt idx="2058">
                  <c:v>-1.0909343747708866</c:v>
                </c:pt>
                <c:pt idx="2059">
                  <c:v>-1.090029204520599</c:v>
                </c:pt>
                <c:pt idx="2060">
                  <c:v>-1.0909509833993323</c:v>
                </c:pt>
                <c:pt idx="2061">
                  <c:v>-1.0920388485625221</c:v>
                </c:pt>
                <c:pt idx="2062">
                  <c:v>-1.0885510365889364</c:v>
                </c:pt>
                <c:pt idx="2063">
                  <c:v>-1.0890409911280829</c:v>
                </c:pt>
                <c:pt idx="2064">
                  <c:v>-1.0897053362659088</c:v>
                </c:pt>
                <c:pt idx="2065">
                  <c:v>-1.0888832091578493</c:v>
                </c:pt>
                <c:pt idx="2066">
                  <c:v>-1.0870230427719367</c:v>
                </c:pt>
                <c:pt idx="2067">
                  <c:v>-1.0906769410299793</c:v>
                </c:pt>
                <c:pt idx="2068">
                  <c:v>-1.0942477961457933</c:v>
                </c:pt>
                <c:pt idx="2069">
                  <c:v>-1.0946464032284886</c:v>
                </c:pt>
                <c:pt idx="2070">
                  <c:v>-1.0931267137257121</c:v>
                </c:pt>
                <c:pt idx="2071">
                  <c:v>-1.0937993631777607</c:v>
                </c:pt>
                <c:pt idx="2072">
                  <c:v>-1.0915322853949299</c:v>
                </c:pt>
                <c:pt idx="2073">
                  <c:v>-1.0900375088348218</c:v>
                </c:pt>
                <c:pt idx="2074">
                  <c:v>-1.0930851921545981</c:v>
                </c:pt>
                <c:pt idx="2075">
                  <c:v>-1.0905274633739683</c:v>
                </c:pt>
                <c:pt idx="2076">
                  <c:v>-1.0899544656925937</c:v>
                </c:pt>
                <c:pt idx="2077">
                  <c:v>-1.0906188108304196</c:v>
                </c:pt>
                <c:pt idx="2078">
                  <c:v>-1.0996289917621827</c:v>
                </c:pt>
                <c:pt idx="2079">
                  <c:v>-1.0954436173938797</c:v>
                </c:pt>
                <c:pt idx="2080">
                  <c:v>-1.0939903624048857</c:v>
                </c:pt>
                <c:pt idx="2081">
                  <c:v>-1.0915322853949299</c:v>
                </c:pt>
                <c:pt idx="2082">
                  <c:v>-1.0917398932505005</c:v>
                </c:pt>
                <c:pt idx="2083">
                  <c:v>-1.0919641097345167</c:v>
                </c:pt>
                <c:pt idx="2084">
                  <c:v>-1.0907433755437617</c:v>
                </c:pt>
                <c:pt idx="2085">
                  <c:v>-1.0894146852681101</c:v>
                </c:pt>
                <c:pt idx="2086">
                  <c:v>-1.0938491890630977</c:v>
                </c:pt>
                <c:pt idx="2087">
                  <c:v>-1.072781143879795</c:v>
                </c:pt>
                <c:pt idx="2088">
                  <c:v>-1.0813595004719714</c:v>
                </c:pt>
                <c:pt idx="2089">
                  <c:v>-1.0831781452867697</c:v>
                </c:pt>
                <c:pt idx="2090">
                  <c:v>-1.0804128086505695</c:v>
                </c:pt>
                <c:pt idx="2091">
                  <c:v>-1.0846480089042094</c:v>
                </c:pt>
                <c:pt idx="2092">
                  <c:v>-1.083161536658324</c:v>
                </c:pt>
                <c:pt idx="2093">
                  <c:v>-1.0931350180399348</c:v>
                </c:pt>
                <c:pt idx="2094">
                  <c:v>-1.1022033291712581</c:v>
                </c:pt>
                <c:pt idx="2095">
                  <c:v>-1.1031500209926597</c:v>
                </c:pt>
                <c:pt idx="2096">
                  <c:v>-1.1037811488735942</c:v>
                </c:pt>
                <c:pt idx="2097">
                  <c:v>-1.1027431095957414</c:v>
                </c:pt>
                <c:pt idx="2098">
                  <c:v>-1.1023943283983828</c:v>
                </c:pt>
                <c:pt idx="2099">
                  <c:v>-1.1035071065042412</c:v>
                </c:pt>
                <c:pt idx="2100">
                  <c:v>-1.1005009447555791</c:v>
                </c:pt>
                <c:pt idx="2101">
                  <c:v>-1.1050517089496863</c:v>
                </c:pt>
                <c:pt idx="2102">
                  <c:v>-1.1052260995483656</c:v>
                </c:pt>
                <c:pt idx="2103">
                  <c:v>-1.1174168328274703</c:v>
                </c:pt>
                <c:pt idx="2104">
                  <c:v>-1.1173503983136874</c:v>
                </c:pt>
                <c:pt idx="2105">
                  <c:v>-1.1150750162166341</c:v>
                </c:pt>
                <c:pt idx="2106">
                  <c:v>-1.1146348875628243</c:v>
                </c:pt>
                <c:pt idx="2107">
                  <c:v>-1.1148674083610635</c:v>
                </c:pt>
                <c:pt idx="2108">
                  <c:v>-1.1123262882088796</c:v>
                </c:pt>
                <c:pt idx="2109">
                  <c:v>-1.1153988844713241</c:v>
                </c:pt>
                <c:pt idx="2110">
                  <c:v>-1.1156231009553403</c:v>
                </c:pt>
                <c:pt idx="2111">
                  <c:v>-1.1141200200810093</c:v>
                </c:pt>
                <c:pt idx="2112">
                  <c:v>-1.1172175292861224</c:v>
                </c:pt>
                <c:pt idx="2113">
                  <c:v>-1.1163621849211718</c:v>
                </c:pt>
                <c:pt idx="2114">
                  <c:v>-1.1108149030203256</c:v>
                </c:pt>
                <c:pt idx="2115">
                  <c:v>-1.1080495663841257</c:v>
                </c:pt>
                <c:pt idx="2116">
                  <c:v>-1.1083236087534787</c:v>
                </c:pt>
                <c:pt idx="2117">
                  <c:v>-1.1073187867325169</c:v>
                </c:pt>
                <c:pt idx="2118">
                  <c:v>-1.1072108306476205</c:v>
                </c:pt>
                <c:pt idx="2119">
                  <c:v>-1.1060565309706478</c:v>
                </c:pt>
                <c:pt idx="2120">
                  <c:v>-1.1078668714712234</c:v>
                </c:pt>
                <c:pt idx="2121">
                  <c:v>-1.1066461372804683</c:v>
                </c:pt>
                <c:pt idx="2122">
                  <c:v>-1.1020787644579155</c:v>
                </c:pt>
                <c:pt idx="2123">
                  <c:v>-1.1051347520919146</c:v>
                </c:pt>
                <c:pt idx="2124">
                  <c:v>-1.102900891565975</c:v>
                </c:pt>
                <c:pt idx="2125">
                  <c:v>-1.1031583253068826</c:v>
                </c:pt>
                <c:pt idx="2126">
                  <c:v>-1.1049022312936756</c:v>
                </c:pt>
                <c:pt idx="2127">
                  <c:v>-1.0983335187434222</c:v>
                </c:pt>
                <c:pt idx="2128">
                  <c:v>-1.1090377797766413</c:v>
                </c:pt>
                <c:pt idx="2129">
                  <c:v>-1.1014725495196496</c:v>
                </c:pt>
                <c:pt idx="2130">
                  <c:v>-1.1003099455284542</c:v>
                </c:pt>
                <c:pt idx="2131">
                  <c:v>-1.0999113384457586</c:v>
                </c:pt>
                <c:pt idx="2132">
                  <c:v>-1.0806785467056998</c:v>
                </c:pt>
                <c:pt idx="2133">
                  <c:v>-1.0809941106461671</c:v>
                </c:pt>
                <c:pt idx="2134">
                  <c:v>-1.0797069419416296</c:v>
                </c:pt>
                <c:pt idx="2135">
                  <c:v>-1.0755547848302178</c:v>
                </c:pt>
                <c:pt idx="2136">
                  <c:v>-1.0767755190209729</c:v>
                </c:pt>
                <c:pt idx="2137">
                  <c:v>-1.0772986908170108</c:v>
                </c:pt>
                <c:pt idx="2138">
                  <c:v>-1.0822148448369222</c:v>
                </c:pt>
                <c:pt idx="2139">
                  <c:v>-1.0772239519890054</c:v>
                </c:pt>
                <c:pt idx="2140">
                  <c:v>-1.0883019071622515</c:v>
                </c:pt>
                <c:pt idx="2141">
                  <c:v>-1.0947045334280483</c:v>
                </c:pt>
                <c:pt idx="2142">
                  <c:v>-1.0892652076120992</c:v>
                </c:pt>
                <c:pt idx="2143">
                  <c:v>-1.0932346698106088</c:v>
                </c:pt>
                <c:pt idx="2144">
                  <c:v>-1.0907932014290986</c:v>
                </c:pt>
                <c:pt idx="2145">
                  <c:v>-1.1091042142904242</c:v>
                </c:pt>
                <c:pt idx="2146">
                  <c:v>-1.0962325272450479</c:v>
                </c:pt>
                <c:pt idx="2147">
                  <c:v>-1.0976193477202596</c:v>
                </c:pt>
                <c:pt idx="2148">
                  <c:v>-1.088617471102719</c:v>
                </c:pt>
                <c:pt idx="2149">
                  <c:v>-1.0966145256992978</c:v>
                </c:pt>
                <c:pt idx="2150">
                  <c:v>-1.1080412620699027</c:v>
                </c:pt>
                <c:pt idx="2151">
                  <c:v>-1.1144023667645853</c:v>
                </c:pt>
                <c:pt idx="2152">
                  <c:v>-1.1090626927193101</c:v>
                </c:pt>
                <c:pt idx="2153">
                  <c:v>-1.1217184675948928</c:v>
                </c:pt>
                <c:pt idx="2154">
                  <c:v>-1.1206472110601484</c:v>
                </c:pt>
                <c:pt idx="2155">
                  <c:v>-1.1258706247063044</c:v>
                </c:pt>
                <c:pt idx="2156">
                  <c:v>-1.1338842879313289</c:v>
                </c:pt>
                <c:pt idx="2157">
                  <c:v>-1.1345652416976002</c:v>
                </c:pt>
                <c:pt idx="2158">
                  <c:v>-1.1346399805256058</c:v>
                </c:pt>
                <c:pt idx="2159">
                  <c:v>-1.1325639019698999</c:v>
                </c:pt>
                <c:pt idx="2160">
                  <c:v>-1.1298151739621456</c:v>
                </c:pt>
                <c:pt idx="2161">
                  <c:v>-1.1308947348111125</c:v>
                </c:pt>
                <c:pt idx="2162">
                  <c:v>-1.1293584366798901</c:v>
                </c:pt>
                <c:pt idx="2163">
                  <c:v>-1.1264934482730162</c:v>
                </c:pt>
                <c:pt idx="2164">
                  <c:v>-1.1290262641109772</c:v>
                </c:pt>
                <c:pt idx="2165">
                  <c:v>-1.1267840992708149</c:v>
                </c:pt>
                <c:pt idx="2166">
                  <c:v>-1.1287854389985155</c:v>
                </c:pt>
                <c:pt idx="2167">
                  <c:v>-1.119260390584937</c:v>
                </c:pt>
                <c:pt idx="2168">
                  <c:v>-1.1128162427480262</c:v>
                </c:pt>
                <c:pt idx="2169">
                  <c:v>-1.1140037596818897</c:v>
                </c:pt>
                <c:pt idx="2170">
                  <c:v>-1.1075679161592018</c:v>
                </c:pt>
                <c:pt idx="2171">
                  <c:v>-1.1060565309706478</c:v>
                </c:pt>
                <c:pt idx="2172">
                  <c:v>-1.1097602551140271</c:v>
                </c:pt>
                <c:pt idx="2173">
                  <c:v>-1.1063720949111153</c:v>
                </c:pt>
                <c:pt idx="2174">
                  <c:v>-1.1023112852561545</c:v>
                </c:pt>
                <c:pt idx="2175">
                  <c:v>-1.1119110724977384</c:v>
                </c:pt>
                <c:pt idx="2176">
                  <c:v>-1.1128245470622491</c:v>
                </c:pt>
                <c:pt idx="2177">
                  <c:v>-1.1062143129408817</c:v>
                </c:pt>
                <c:pt idx="2178">
                  <c:v>-1.1092121703753208</c:v>
                </c:pt>
                <c:pt idx="2179">
                  <c:v>-1.1007334655538181</c:v>
                </c:pt>
                <c:pt idx="2180">
                  <c:v>-1.0995044270488403</c:v>
                </c:pt>
                <c:pt idx="2181">
                  <c:v>-1.0898714225503654</c:v>
                </c:pt>
                <c:pt idx="2182">
                  <c:v>-1.0938574933773204</c:v>
                </c:pt>
                <c:pt idx="2183">
                  <c:v>-1.0795740729140646</c:v>
                </c:pt>
                <c:pt idx="2184">
                  <c:v>-1.0558818644363495</c:v>
                </c:pt>
                <c:pt idx="2185">
                  <c:v>-1.0576423790515881</c:v>
                </c:pt>
                <c:pt idx="2186">
                  <c:v>-1.0572437719688925</c:v>
                </c:pt>
                <c:pt idx="2187">
                  <c:v>-1.0513560131849109</c:v>
                </c:pt>
                <c:pt idx="2188">
                  <c:v>-1.0485657636060421</c:v>
                </c:pt>
                <c:pt idx="2189">
                  <c:v>-1.0294824495219941</c:v>
                </c:pt>
                <c:pt idx="2190">
                  <c:v>-1.0275309356796307</c:v>
                </c:pt>
                <c:pt idx="2191">
                  <c:v>-1.0272070674249405</c:v>
                </c:pt>
                <c:pt idx="2192">
                  <c:v>-1.0271821544822721</c:v>
                </c:pt>
                <c:pt idx="2193">
                  <c:v>-1.0286935396708261</c:v>
                </c:pt>
                <c:pt idx="2194">
                  <c:v>-1.0274645011658483</c:v>
                </c:pt>
                <c:pt idx="2195">
                  <c:v>-1.022540042831714</c:v>
                </c:pt>
                <c:pt idx="2196">
                  <c:v>-1.0213608302120729</c:v>
                </c:pt>
                <c:pt idx="2197">
                  <c:v>-1.0292914502948693</c:v>
                </c:pt>
                <c:pt idx="2198">
                  <c:v>-1.0283032369023533</c:v>
                </c:pt>
                <c:pt idx="2199">
                  <c:v>-1.0379611543434968</c:v>
                </c:pt>
                <c:pt idx="2200">
                  <c:v>-1.0359432059873508</c:v>
                </c:pt>
                <c:pt idx="2201">
                  <c:v>-1.0396718430733984</c:v>
                </c:pt>
                <c:pt idx="2202">
                  <c:v>-1.0393230618760398</c:v>
                </c:pt>
                <c:pt idx="2203">
                  <c:v>-1.0403195795827787</c:v>
                </c:pt>
                <c:pt idx="2204">
                  <c:v>-1.0406019262663546</c:v>
                </c:pt>
                <c:pt idx="2205">
                  <c:v>-1.0340083007734329</c:v>
                </c:pt>
                <c:pt idx="2206">
                  <c:v>-1.0345314725694708</c:v>
                </c:pt>
                <c:pt idx="2207">
                  <c:v>-1.0343487776565687</c:v>
                </c:pt>
                <c:pt idx="2208">
                  <c:v>-1.0347390804250414</c:v>
                </c:pt>
                <c:pt idx="2209">
                  <c:v>-1.0339003446885364</c:v>
                </c:pt>
                <c:pt idx="2210">
                  <c:v>-1.033435303092058</c:v>
                </c:pt>
                <c:pt idx="2211">
                  <c:v>-1.0325301328417704</c:v>
                </c:pt>
                <c:pt idx="2212">
                  <c:v>-1.0320318739884011</c:v>
                </c:pt>
                <c:pt idx="2213">
                  <c:v>-1.0314754849354719</c:v>
                </c:pt>
                <c:pt idx="2214">
                  <c:v>-1.0340249094018785</c:v>
                </c:pt>
                <c:pt idx="2215">
                  <c:v>-1.0326879148120041</c:v>
                </c:pt>
                <c:pt idx="2216">
                  <c:v>-1.0269745466267015</c:v>
                </c:pt>
                <c:pt idx="2217">
                  <c:v>-1.02564585635105</c:v>
                </c:pt>
                <c:pt idx="2218">
                  <c:v>-1.0263102014888756</c:v>
                </c:pt>
                <c:pt idx="2219">
                  <c:v>-1.0405770133236862</c:v>
                </c:pt>
                <c:pt idx="2220">
                  <c:v>-1.0371390272354373</c:v>
                </c:pt>
                <c:pt idx="2221">
                  <c:v>-1.0408925772641535</c:v>
                </c:pt>
                <c:pt idx="2222">
                  <c:v>-1.0457173838276139</c:v>
                </c:pt>
                <c:pt idx="2223">
                  <c:v>-1.0163118071645965</c:v>
                </c:pt>
                <c:pt idx="2224">
                  <c:v>-1.014692465891146</c:v>
                </c:pt>
                <c:pt idx="2225">
                  <c:v>-1.013372079929717</c:v>
                </c:pt>
                <c:pt idx="2226">
                  <c:v>-1.0164695891348301</c:v>
                </c:pt>
                <c:pt idx="2227">
                  <c:v>-1.0172418903575526</c:v>
                </c:pt>
                <c:pt idx="2228">
                  <c:v>-1.0146177270631407</c:v>
                </c:pt>
                <c:pt idx="2229">
                  <c:v>-1.0194093163697096</c:v>
                </c:pt>
                <c:pt idx="2230">
                  <c:v>-1.0211200050996112</c:v>
                </c:pt>
                <c:pt idx="2231">
                  <c:v>-1.0166938056188464</c:v>
                </c:pt>
                <c:pt idx="2232">
                  <c:v>-1.0117693472847122</c:v>
                </c:pt>
                <c:pt idx="2233">
                  <c:v>-1.0109140029197614</c:v>
                </c:pt>
                <c:pt idx="2234">
                  <c:v>-1.0116863041424839</c:v>
                </c:pt>
                <c:pt idx="2235">
                  <c:v>-1.0200736615075354</c:v>
                </c:pt>
                <c:pt idx="2236">
                  <c:v>-1.0139450776110916</c:v>
                </c:pt>
                <c:pt idx="2237">
                  <c:v>-1.0262354626608703</c:v>
                </c:pt>
                <c:pt idx="2238">
                  <c:v>-1.0223407392903663</c:v>
                </c:pt>
                <c:pt idx="2239">
                  <c:v>-1.0148917694324937</c:v>
                </c:pt>
                <c:pt idx="2240">
                  <c:v>-1.00105678193727</c:v>
                </c:pt>
                <c:pt idx="2241">
                  <c:v>-1.004253942913057</c:v>
                </c:pt>
                <c:pt idx="2242">
                  <c:v>-0.99835787981485247</c:v>
                </c:pt>
                <c:pt idx="2243">
                  <c:v>-1.0178730182384872</c:v>
                </c:pt>
                <c:pt idx="2244">
                  <c:v>-1.0300637515175919</c:v>
                </c:pt>
                <c:pt idx="2245">
                  <c:v>-1.0306533578274124</c:v>
                </c:pt>
                <c:pt idx="2246">
                  <c:v>-1.0412745757184034</c:v>
                </c:pt>
                <c:pt idx="2247">
                  <c:v>-1.0213774388405186</c:v>
                </c:pt>
                <c:pt idx="2248">
                  <c:v>-1.0199324881657474</c:v>
                </c:pt>
                <c:pt idx="2249">
                  <c:v>-1.029864447976244</c:v>
                </c:pt>
                <c:pt idx="2250">
                  <c:v>-1.0290174079255161</c:v>
                </c:pt>
                <c:pt idx="2251">
                  <c:v>-1.0522860963778671</c:v>
                </c:pt>
                <c:pt idx="2252">
                  <c:v>-1.050550494705297</c:v>
                </c:pt>
                <c:pt idx="2253">
                  <c:v>-1.0406102305805776</c:v>
                </c:pt>
                <c:pt idx="2254">
                  <c:v>-1.0416399655442077</c:v>
                </c:pt>
                <c:pt idx="2255">
                  <c:v>-1.0408178384361482</c:v>
                </c:pt>
                <c:pt idx="2256">
                  <c:v>-1.0251974233830174</c:v>
                </c:pt>
                <c:pt idx="2257">
                  <c:v>-1.0135713834710649</c:v>
                </c:pt>
                <c:pt idx="2258">
                  <c:v>-1.0142606415515592</c:v>
                </c:pt>
                <c:pt idx="2259">
                  <c:v>-0.96742430933483559</c:v>
                </c:pt>
                <c:pt idx="2260">
                  <c:v>-0.96431019150127684</c:v>
                </c:pt>
                <c:pt idx="2261">
                  <c:v>-0.95921964688268624</c:v>
                </c:pt>
                <c:pt idx="2262">
                  <c:v>-0.95900373471289291</c:v>
                </c:pt>
                <c:pt idx="2263">
                  <c:v>-0.97010660282880756</c:v>
                </c:pt>
                <c:pt idx="2264">
                  <c:v>-0.96842082704157451</c:v>
                </c:pt>
                <c:pt idx="2265">
                  <c:v>-0.96472540721241806</c:v>
                </c:pt>
                <c:pt idx="2266">
                  <c:v>-0.95874630097198543</c:v>
                </c:pt>
                <c:pt idx="2267">
                  <c:v>-0.96626170534364042</c:v>
                </c:pt>
                <c:pt idx="2268">
                  <c:v>-0.9763182298674794</c:v>
                </c:pt>
                <c:pt idx="2269">
                  <c:v>-0.97370237088728995</c:v>
                </c:pt>
                <c:pt idx="2270">
                  <c:v>-0.97064638325329111</c:v>
                </c:pt>
                <c:pt idx="2271">
                  <c:v>-0.97493971370649091</c:v>
                </c:pt>
                <c:pt idx="2272">
                  <c:v>-0.98015482303842383</c:v>
                </c:pt>
                <c:pt idx="2273">
                  <c:v>-0.97097025150798111</c:v>
                </c:pt>
                <c:pt idx="2274">
                  <c:v>-0.97912508807479381</c:v>
                </c:pt>
                <c:pt idx="2275">
                  <c:v>-0.95566540039531789</c:v>
                </c:pt>
                <c:pt idx="2276">
                  <c:v>-0.96018294733253384</c:v>
                </c:pt>
                <c:pt idx="2277">
                  <c:v>-0.94107472030581729</c:v>
                </c:pt>
                <c:pt idx="2278">
                  <c:v>-0.96610392337340678</c:v>
                </c:pt>
                <c:pt idx="2279">
                  <c:v>-0.9707875565950792</c:v>
                </c:pt>
                <c:pt idx="2280">
                  <c:v>-0.97322072066236631</c:v>
                </c:pt>
                <c:pt idx="2281">
                  <c:v>-0.96838760978468319</c:v>
                </c:pt>
                <c:pt idx="2282">
                  <c:v>-0.94001176808529585</c:v>
                </c:pt>
                <c:pt idx="2283">
                  <c:v>-0.94050172262444254</c:v>
                </c:pt>
                <c:pt idx="2284">
                  <c:v>-0.92869298779958787</c:v>
                </c:pt>
                <c:pt idx="2285">
                  <c:v>-0.90250948505502593</c:v>
                </c:pt>
                <c:pt idx="2286">
                  <c:v>-0.90906989329105625</c:v>
                </c:pt>
                <c:pt idx="2287">
                  <c:v>-0.89012775254879639</c:v>
                </c:pt>
                <c:pt idx="2288">
                  <c:v>-0.86758153943383098</c:v>
                </c:pt>
                <c:pt idx="2289">
                  <c:v>-0.8647165510269571</c:v>
                </c:pt>
                <c:pt idx="2290">
                  <c:v>-0.866178110330174</c:v>
                </c:pt>
                <c:pt idx="2291">
                  <c:v>-0.85746688471043231</c:v>
                </c:pt>
                <c:pt idx="2292">
                  <c:v>-0.86293112346904999</c:v>
                </c:pt>
                <c:pt idx="2293">
                  <c:v>-0.85520811124182439</c:v>
                </c:pt>
                <c:pt idx="2294">
                  <c:v>-0.84590727931226228</c:v>
                </c:pt>
                <c:pt idx="2295">
                  <c:v>-0.8250302333560845</c:v>
                </c:pt>
                <c:pt idx="2296">
                  <c:v>-0.81691691836038605</c:v>
                </c:pt>
                <c:pt idx="2297">
                  <c:v>-0.81494879588957703</c:v>
                </c:pt>
                <c:pt idx="2298">
                  <c:v>-0.81374467032726761</c:v>
                </c:pt>
                <c:pt idx="2299">
                  <c:v>-0.81995629736593945</c:v>
                </c:pt>
                <c:pt idx="2300">
                  <c:v>-0.81224989376715939</c:v>
                </c:pt>
                <c:pt idx="2301">
                  <c:v>-0.8057310071022431</c:v>
                </c:pt>
                <c:pt idx="2302">
                  <c:v>-0.83007925640356106</c:v>
                </c:pt>
                <c:pt idx="2303">
                  <c:v>-0.82305380657105254</c:v>
                </c:pt>
                <c:pt idx="2304">
                  <c:v>-0.82097772801534674</c:v>
                </c:pt>
                <c:pt idx="2305">
                  <c:v>-0.83105916548185421</c:v>
                </c:pt>
                <c:pt idx="2306">
                  <c:v>-0.81437579820820216</c:v>
                </c:pt>
                <c:pt idx="2307">
                  <c:v>-0.80563135533156927</c:v>
                </c:pt>
                <c:pt idx="2308">
                  <c:v>-0.78913068297081934</c:v>
                </c:pt>
                <c:pt idx="2309">
                  <c:v>-0.80580574593024856</c:v>
                </c:pt>
                <c:pt idx="2310">
                  <c:v>-0.82987164854799045</c:v>
                </c:pt>
                <c:pt idx="2311">
                  <c:v>-0.84375646192855114</c:v>
                </c:pt>
                <c:pt idx="2312">
                  <c:v>-0.84478619689218104</c:v>
                </c:pt>
                <c:pt idx="2313">
                  <c:v>-0.84645536405096866</c:v>
                </c:pt>
                <c:pt idx="2314">
                  <c:v>-0.83387432800339123</c:v>
                </c:pt>
                <c:pt idx="2315">
                  <c:v>-0.84493567454819185</c:v>
                </c:pt>
                <c:pt idx="2316">
                  <c:v>-0.81267341379252345</c:v>
                </c:pt>
                <c:pt idx="2317">
                  <c:v>-0.80027507265784814</c:v>
                </c:pt>
                <c:pt idx="2318">
                  <c:v>-0.80114702565124463</c:v>
                </c:pt>
                <c:pt idx="2319">
                  <c:v>-0.81401871269662074</c:v>
                </c:pt>
                <c:pt idx="2320">
                  <c:v>-0.8152062296304845</c:v>
                </c:pt>
                <c:pt idx="2321">
                  <c:v>-0.8159951394816527</c:v>
                </c:pt>
                <c:pt idx="2322">
                  <c:v>-0.82067046838910229</c:v>
                </c:pt>
                <c:pt idx="2323">
                  <c:v>-0.80920221044738316</c:v>
                </c:pt>
                <c:pt idx="2324">
                  <c:v>-0.82841008924477355</c:v>
                </c:pt>
                <c:pt idx="2325">
                  <c:v>-0.82832704610254526</c:v>
                </c:pt>
                <c:pt idx="2326">
                  <c:v>-0.84269350970802959</c:v>
                </c:pt>
                <c:pt idx="2327">
                  <c:v>-0.85440259276221053</c:v>
                </c:pt>
                <c:pt idx="2328">
                  <c:v>-0.8370548803507325</c:v>
                </c:pt>
                <c:pt idx="2329">
                  <c:v>-0.84687888407633261</c:v>
                </c:pt>
                <c:pt idx="2330">
                  <c:v>-0.82326971874084598</c:v>
                </c:pt>
                <c:pt idx="2331">
                  <c:v>-0.8265499228588612</c:v>
                </c:pt>
                <c:pt idx="2332">
                  <c:v>-0.8104976834661437</c:v>
                </c:pt>
                <c:pt idx="2333">
                  <c:v>-0.82010577502195026</c:v>
                </c:pt>
                <c:pt idx="2334">
                  <c:v>-0.76742320559235921</c:v>
                </c:pt>
                <c:pt idx="2335">
                  <c:v>-0.75886976194285127</c:v>
                </c:pt>
                <c:pt idx="2336">
                  <c:v>-0.75728363792629194</c:v>
                </c:pt>
                <c:pt idx="2337">
                  <c:v>-0.77414970011284612</c:v>
                </c:pt>
                <c:pt idx="2338">
                  <c:v>-0.7919873670634705</c:v>
                </c:pt>
                <c:pt idx="2339">
                  <c:v>-0.79157215135232928</c:v>
                </c:pt>
                <c:pt idx="2340">
                  <c:v>-0.79908755572398449</c:v>
                </c:pt>
                <c:pt idx="2341">
                  <c:v>-0.77283761846564003</c:v>
                </c:pt>
                <c:pt idx="2342">
                  <c:v>-0.80881190767891054</c:v>
                </c:pt>
                <c:pt idx="2343">
                  <c:v>-0.79360670833692104</c:v>
                </c:pt>
                <c:pt idx="2344">
                  <c:v>-0.76293057159781186</c:v>
                </c:pt>
                <c:pt idx="2345">
                  <c:v>-0.768560896640886</c:v>
                </c:pt>
                <c:pt idx="2346">
                  <c:v>-0.71112825947584002</c:v>
                </c:pt>
                <c:pt idx="2347">
                  <c:v>-0.70625362702704275</c:v>
                </c:pt>
                <c:pt idx="2348">
                  <c:v>-0.70206825265873973</c:v>
                </c:pt>
                <c:pt idx="2349">
                  <c:v>-0.70067312786930547</c:v>
                </c:pt>
                <c:pt idx="2350">
                  <c:v>-0.69864687519893653</c:v>
                </c:pt>
                <c:pt idx="2351">
                  <c:v>-0.71308807763242632</c:v>
                </c:pt>
                <c:pt idx="2352">
                  <c:v>-0.69013495312054263</c:v>
                </c:pt>
                <c:pt idx="2353">
                  <c:v>-0.71320433803154593</c:v>
                </c:pt>
                <c:pt idx="2354">
                  <c:v>-0.72316951509893379</c:v>
                </c:pt>
                <c:pt idx="2355">
                  <c:v>-0.72435703203279755</c:v>
                </c:pt>
                <c:pt idx="2356">
                  <c:v>-0.74087431302199303</c:v>
                </c:pt>
                <c:pt idx="2357">
                  <c:v>-0.73354160356324016</c:v>
                </c:pt>
                <c:pt idx="2358">
                  <c:v>-0.77881672470607277</c:v>
                </c:pt>
                <c:pt idx="2359">
                  <c:v>-0.73031952964478464</c:v>
                </c:pt>
                <c:pt idx="2360">
                  <c:v>-0.71697449668870761</c:v>
                </c:pt>
                <c:pt idx="2361">
                  <c:v>-0.7181121877372344</c:v>
                </c:pt>
                <c:pt idx="2362">
                  <c:v>-0.70396163630154351</c:v>
                </c:pt>
                <c:pt idx="2363">
                  <c:v>-0.72462277008792797</c:v>
                </c:pt>
                <c:pt idx="2364">
                  <c:v>-0.67096029158004367</c:v>
                </c:pt>
                <c:pt idx="2365">
                  <c:v>-0.62555230140964579</c:v>
                </c:pt>
                <c:pt idx="2366">
                  <c:v>-0.60963293104449356</c:v>
                </c:pt>
                <c:pt idx="2367">
                  <c:v>-0.62562704023765126</c:v>
                </c:pt>
                <c:pt idx="2368">
                  <c:v>-0.62851694158719384</c:v>
                </c:pt>
                <c:pt idx="2369">
                  <c:v>-0.64870472946287716</c:v>
                </c:pt>
                <c:pt idx="2370">
                  <c:v>-0.61751372524195292</c:v>
                </c:pt>
                <c:pt idx="2371">
                  <c:v>-0.61817807037977879</c:v>
                </c:pt>
                <c:pt idx="2372">
                  <c:v>-0.60046496814249672</c:v>
                </c:pt>
                <c:pt idx="2373">
                  <c:v>-0.59854667155702446</c:v>
                </c:pt>
                <c:pt idx="2374">
                  <c:v>-0.63627317107131065</c:v>
                </c:pt>
                <c:pt idx="2375">
                  <c:v>-0.6426924059655531</c:v>
                </c:pt>
                <c:pt idx="2376">
                  <c:v>-0.60267391572576767</c:v>
                </c:pt>
                <c:pt idx="2377">
                  <c:v>-0.58006957241124257</c:v>
                </c:pt>
                <c:pt idx="2378">
                  <c:v>-0.58267712707720909</c:v>
                </c:pt>
                <c:pt idx="2379">
                  <c:v>-0.57806823268354224</c:v>
                </c:pt>
                <c:pt idx="2380">
                  <c:v>-0.54554853818696614</c:v>
                </c:pt>
                <c:pt idx="2381">
                  <c:v>-0.52467149223078835</c:v>
                </c:pt>
                <c:pt idx="2382">
                  <c:v>-0.55218368525100192</c:v>
                </c:pt>
                <c:pt idx="2383">
                  <c:v>-0.55737388164026647</c:v>
                </c:pt>
                <c:pt idx="2384">
                  <c:v>-0.6327770547835021</c:v>
                </c:pt>
                <c:pt idx="2385">
                  <c:v>-0.64680304150585066</c:v>
                </c:pt>
                <c:pt idx="2386">
                  <c:v>-0.64779125489836664</c:v>
                </c:pt>
                <c:pt idx="2387">
                  <c:v>-0.63132379979450803</c:v>
                </c:pt>
                <c:pt idx="2388">
                  <c:v>-0.63664686521133773</c:v>
                </c:pt>
                <c:pt idx="2389">
                  <c:v>-0.66946551501993545</c:v>
                </c:pt>
                <c:pt idx="2390">
                  <c:v>-0.65419388116416344</c:v>
                </c:pt>
                <c:pt idx="2391">
                  <c:v>-0.69156329516686832</c:v>
                </c:pt>
                <c:pt idx="2392">
                  <c:v>-0.62042853953416388</c:v>
                </c:pt>
                <c:pt idx="2393">
                  <c:v>-0.6693326459923703</c:v>
                </c:pt>
                <c:pt idx="2394">
                  <c:v>-0.68751909414035339</c:v>
                </c:pt>
                <c:pt idx="2395">
                  <c:v>-0.70133747300713134</c:v>
                </c:pt>
                <c:pt idx="2396">
                  <c:v>-0.69182903322199873</c:v>
                </c:pt>
                <c:pt idx="2397">
                  <c:v>-0.73297691019608813</c:v>
                </c:pt>
                <c:pt idx="2398">
                  <c:v>-0.76771385659015801</c:v>
                </c:pt>
                <c:pt idx="2399">
                  <c:v>-0.7863736506488419</c:v>
                </c:pt>
                <c:pt idx="2400">
                  <c:v>-0.77920702747454551</c:v>
                </c:pt>
                <c:pt idx="2401">
                  <c:v>-0.76087110167055161</c:v>
                </c:pt>
                <c:pt idx="2402">
                  <c:v>-0.78693003970177111</c:v>
                </c:pt>
                <c:pt idx="2403">
                  <c:v>-0.79443713975920338</c:v>
                </c:pt>
                <c:pt idx="2404">
                  <c:v>-0.79398040247694812</c:v>
                </c:pt>
                <c:pt idx="2405">
                  <c:v>-0.84703666604656624</c:v>
                </c:pt>
                <c:pt idx="2406">
                  <c:v>-0.85923570363989366</c:v>
                </c:pt>
                <c:pt idx="2407">
                  <c:v>-0.87285477896532393</c:v>
                </c:pt>
                <c:pt idx="2408">
                  <c:v>-0.87147626280433521</c:v>
                </c:pt>
                <c:pt idx="2409">
                  <c:v>-0.8846302965332874</c:v>
                </c:pt>
                <c:pt idx="2410">
                  <c:v>-0.89700372472529399</c:v>
                </c:pt>
                <c:pt idx="2411">
                  <c:v>-0.8874122417979331</c:v>
                </c:pt>
                <c:pt idx="2412">
                  <c:v>-0.88977066703721486</c:v>
                </c:pt>
                <c:pt idx="2413">
                  <c:v>-0.85915266049766548</c:v>
                </c:pt>
                <c:pt idx="2414">
                  <c:v>-0.88446421024883093</c:v>
                </c:pt>
                <c:pt idx="2415">
                  <c:v>-0.88971253683765517</c:v>
                </c:pt>
                <c:pt idx="2416">
                  <c:v>-0.87708167490474087</c:v>
                </c:pt>
                <c:pt idx="2417">
                  <c:v>-0.87722284824652896</c:v>
                </c:pt>
                <c:pt idx="2418">
                  <c:v>-0.88525312009999912</c:v>
                </c:pt>
                <c:pt idx="2419">
                  <c:v>-0.83316846129445132</c:v>
                </c:pt>
                <c:pt idx="2420">
                  <c:v>-0.83180655376190826</c:v>
                </c:pt>
                <c:pt idx="2421">
                  <c:v>-0.80066537542632088</c:v>
                </c:pt>
                <c:pt idx="2422">
                  <c:v>-0.76950758846228784</c:v>
                </c:pt>
                <c:pt idx="2423">
                  <c:v>-0.77204040430024889</c:v>
                </c:pt>
                <c:pt idx="2424">
                  <c:v>-0.75296539453042388</c:v>
                </c:pt>
                <c:pt idx="2425">
                  <c:v>-0.75591342607952605</c:v>
                </c:pt>
                <c:pt idx="2426">
                  <c:v>-0.73899753800763501</c:v>
                </c:pt>
                <c:pt idx="2427">
                  <c:v>-0.74162170130204719</c:v>
                </c:pt>
                <c:pt idx="2428">
                  <c:v>-0.74238569821054701</c:v>
                </c:pt>
                <c:pt idx="2429">
                  <c:v>-0.7585292850597154</c:v>
                </c:pt>
                <c:pt idx="2430">
                  <c:v>-0.74727693928778982</c:v>
                </c:pt>
                <c:pt idx="2431">
                  <c:v>-0.70532354383408657</c:v>
                </c:pt>
                <c:pt idx="2432">
                  <c:v>-0.69756731434996955</c:v>
                </c:pt>
                <c:pt idx="2433">
                  <c:v>-0.69593966876229618</c:v>
                </c:pt>
                <c:pt idx="2434">
                  <c:v>-0.63159784216386117</c:v>
                </c:pt>
                <c:pt idx="2435">
                  <c:v>-0.62539451943941227</c:v>
                </c:pt>
                <c:pt idx="2436">
                  <c:v>-0.60622816221313602</c:v>
                </c:pt>
                <c:pt idx="2437">
                  <c:v>-0.6374523836909517</c:v>
                </c:pt>
                <c:pt idx="2438">
                  <c:v>-0.60143657290656694</c:v>
                </c:pt>
                <c:pt idx="2439">
                  <c:v>-0.62380009110863011</c:v>
                </c:pt>
                <c:pt idx="2440">
                  <c:v>-0.58143147994378563</c:v>
                </c:pt>
                <c:pt idx="2441">
                  <c:v>-0.52753648063766234</c:v>
                </c:pt>
                <c:pt idx="2442">
                  <c:v>-0.49817242554575919</c:v>
                </c:pt>
                <c:pt idx="2443">
                  <c:v>-0.48547512909906237</c:v>
                </c:pt>
                <c:pt idx="2444">
                  <c:v>-0.49346387938141839</c:v>
                </c:pt>
                <c:pt idx="2445">
                  <c:v>-0.49331440172540753</c:v>
                </c:pt>
                <c:pt idx="2446">
                  <c:v>-0.48172988338456907</c:v>
                </c:pt>
                <c:pt idx="2447">
                  <c:v>-0.4963039548456239</c:v>
                </c:pt>
                <c:pt idx="2448">
                  <c:v>-0.48056727939337374</c:v>
                </c:pt>
                <c:pt idx="2449">
                  <c:v>-0.48426269922253012</c:v>
                </c:pt>
                <c:pt idx="2450">
                  <c:v>-0.50594526365832182</c:v>
                </c:pt>
                <c:pt idx="2451">
                  <c:v>-0.51135967653160252</c:v>
                </c:pt>
                <c:pt idx="2452">
                  <c:v>-0.49284936012892944</c:v>
                </c:pt>
                <c:pt idx="2453">
                  <c:v>-0.5368539211956701</c:v>
                </c:pt>
                <c:pt idx="2454">
                  <c:v>-0.50742343158998426</c:v>
                </c:pt>
                <c:pt idx="2455">
                  <c:v>-0.46971354070414373</c:v>
                </c:pt>
                <c:pt idx="2456">
                  <c:v>-0.42356646656791458</c:v>
                </c:pt>
                <c:pt idx="2457">
                  <c:v>-0.44597150634109184</c:v>
                </c:pt>
                <c:pt idx="2458">
                  <c:v>-0.3974410940229125</c:v>
                </c:pt>
                <c:pt idx="2459">
                  <c:v>-0.42570897963740301</c:v>
                </c:pt>
                <c:pt idx="2460">
                  <c:v>-0.43396346797488944</c:v>
                </c:pt>
                <c:pt idx="2461">
                  <c:v>-0.44051557189669699</c:v>
                </c:pt>
                <c:pt idx="2462">
                  <c:v>-0.50553004794718059</c:v>
                </c:pt>
                <c:pt idx="2463">
                  <c:v>-0.48540039027105691</c:v>
                </c:pt>
                <c:pt idx="2464">
                  <c:v>-0.53121529183837302</c:v>
                </c:pt>
                <c:pt idx="2465">
                  <c:v>-0.49721742941013453</c:v>
                </c:pt>
                <c:pt idx="2466">
                  <c:v>-0.47524421397654398</c:v>
                </c:pt>
                <c:pt idx="2467">
                  <c:v>-0.53540897052089886</c:v>
                </c:pt>
                <c:pt idx="2468">
                  <c:v>-0.57877409939248226</c:v>
                </c:pt>
                <c:pt idx="2469">
                  <c:v>-0.55332137629952871</c:v>
                </c:pt>
                <c:pt idx="2470">
                  <c:v>-0.62554399709542297</c:v>
                </c:pt>
                <c:pt idx="2471">
                  <c:v>-0.51545370344345454</c:v>
                </c:pt>
                <c:pt idx="2472">
                  <c:v>-0.39748261559402659</c:v>
                </c:pt>
                <c:pt idx="2473">
                  <c:v>-0.43953566281840378</c:v>
                </c:pt>
                <c:pt idx="2474">
                  <c:v>-0.34594604152718522</c:v>
                </c:pt>
                <c:pt idx="2475">
                  <c:v>-0.27574967340165984</c:v>
                </c:pt>
                <c:pt idx="2476">
                  <c:v>-0.31409899648265771</c:v>
                </c:pt>
                <c:pt idx="2477">
                  <c:v>-0.22848151684534951</c:v>
                </c:pt>
                <c:pt idx="2478">
                  <c:v>-0.16902262700993473</c:v>
                </c:pt>
                <c:pt idx="2479">
                  <c:v>-0.27847348846674586</c:v>
                </c:pt>
                <c:pt idx="2480">
                  <c:v>-0.33477673889748782</c:v>
                </c:pt>
                <c:pt idx="2481">
                  <c:v>-0.33378022119074902</c:v>
                </c:pt>
                <c:pt idx="2482">
                  <c:v>-0.32132374985651402</c:v>
                </c:pt>
                <c:pt idx="2483">
                  <c:v>-0.38794095855200261</c:v>
                </c:pt>
                <c:pt idx="2484">
                  <c:v>-0.3778927383423864</c:v>
                </c:pt>
                <c:pt idx="2485">
                  <c:v>-0.33477673889748782</c:v>
                </c:pt>
                <c:pt idx="2486">
                  <c:v>-0.25256402809153711</c:v>
                </c:pt>
                <c:pt idx="2487">
                  <c:v>-0.34673495137835347</c:v>
                </c:pt>
                <c:pt idx="2488">
                  <c:v>-0.37811695482640267</c:v>
                </c:pt>
                <c:pt idx="2489">
                  <c:v>-0.35927446585481659</c:v>
                </c:pt>
                <c:pt idx="2490">
                  <c:v>-0.35711534415688251</c:v>
                </c:pt>
                <c:pt idx="2491">
                  <c:v>-0.14676706489276811</c:v>
                </c:pt>
                <c:pt idx="2492">
                  <c:v>-8.3156017945941671E-2</c:v>
                </c:pt>
                <c:pt idx="2493">
                  <c:v>-5.8243075277471759E-2</c:v>
                </c:pt>
                <c:pt idx="2494">
                  <c:v>-0.16022005393374192</c:v>
                </c:pt>
                <c:pt idx="2495">
                  <c:v>-0.26128355802550157</c:v>
                </c:pt>
                <c:pt idx="2496">
                  <c:v>-0.1678600230187394</c:v>
                </c:pt>
                <c:pt idx="2497">
                  <c:v>-0.13821362124326014</c:v>
                </c:pt>
                <c:pt idx="2498">
                  <c:v>-0.26643223284365208</c:v>
                </c:pt>
                <c:pt idx="2499">
                  <c:v>-0.27764305704446351</c:v>
                </c:pt>
                <c:pt idx="2500">
                  <c:v>-0.37023616062894338</c:v>
                </c:pt>
                <c:pt idx="2501">
                  <c:v>-0.40472397759632855</c:v>
                </c:pt>
                <c:pt idx="2502">
                  <c:v>-0.42363290108169721</c:v>
                </c:pt>
                <c:pt idx="2503">
                  <c:v>-0.4219637339229097</c:v>
                </c:pt>
                <c:pt idx="2504">
                  <c:v>-0.49108054119946809</c:v>
                </c:pt>
                <c:pt idx="2505">
                  <c:v>-0.57937201001652539</c:v>
                </c:pt>
                <c:pt idx="2506">
                  <c:v>-0.59240147903213525</c:v>
                </c:pt>
                <c:pt idx="2507">
                  <c:v>-0.63770151311763634</c:v>
                </c:pt>
                <c:pt idx="2508">
                  <c:v>-0.59676124399911745</c:v>
                </c:pt>
                <c:pt idx="2509">
                  <c:v>-0.61345291558699233</c:v>
                </c:pt>
                <c:pt idx="2510">
                  <c:v>-0.59266721708726555</c:v>
                </c:pt>
                <c:pt idx="2511">
                  <c:v>-0.58158095759979644</c:v>
                </c:pt>
                <c:pt idx="2512">
                  <c:v>-0.61478991017686691</c:v>
                </c:pt>
                <c:pt idx="2513">
                  <c:v>-0.65624504677720075</c:v>
                </c:pt>
                <c:pt idx="2514">
                  <c:v>-0.64569856771421519</c:v>
                </c:pt>
                <c:pt idx="2515">
                  <c:v>-0.68256972286355067</c:v>
                </c:pt>
                <c:pt idx="2516">
                  <c:v>-0.55071382163356219</c:v>
                </c:pt>
                <c:pt idx="2517">
                  <c:v>-0.54405376162685792</c:v>
                </c:pt>
                <c:pt idx="2518">
                  <c:v>-0.53990990882966905</c:v>
                </c:pt>
                <c:pt idx="2519">
                  <c:v>-0.55318850727196356</c:v>
                </c:pt>
                <c:pt idx="2520">
                  <c:v>-0.61564525454181762</c:v>
                </c:pt>
                <c:pt idx="2521">
                  <c:v>-0.63684616875268552</c:v>
                </c:pt>
                <c:pt idx="2522">
                  <c:v>-0.6409651086072059</c:v>
                </c:pt>
                <c:pt idx="2523">
                  <c:v>-0.63413896231604516</c:v>
                </c:pt>
                <c:pt idx="2524">
                  <c:v>-0.63066775897090499</c:v>
                </c:pt>
                <c:pt idx="2525">
                  <c:v>-0.6770224409627047</c:v>
                </c:pt>
                <c:pt idx="2526">
                  <c:v>-0.77635864769611707</c:v>
                </c:pt>
                <c:pt idx="2527">
                  <c:v>-0.8477840543266203</c:v>
                </c:pt>
                <c:pt idx="2528">
                  <c:v>-0.82147598686871603</c:v>
                </c:pt>
                <c:pt idx="2529">
                  <c:v>-0.83702996740806412</c:v>
                </c:pt>
                <c:pt idx="2530">
                  <c:v>-0.85959278915147508</c:v>
                </c:pt>
                <c:pt idx="2531">
                  <c:v>-0.86068065431466489</c:v>
                </c:pt>
                <c:pt idx="2532">
                  <c:v>-0.82899139124037113</c:v>
                </c:pt>
                <c:pt idx="2533">
                  <c:v>-0.81808782666580415</c:v>
                </c:pt>
                <c:pt idx="2534">
                  <c:v>-0.8226635038025798</c:v>
                </c:pt>
                <c:pt idx="2535">
                  <c:v>-0.8259686208632635</c:v>
                </c:pt>
                <c:pt idx="2536">
                  <c:v>-0.82168359472428665</c:v>
                </c:pt>
                <c:pt idx="2537">
                  <c:v>-0.84531767300244176</c:v>
                </c:pt>
                <c:pt idx="2538">
                  <c:v>-0.85517489398493318</c:v>
                </c:pt>
                <c:pt idx="2539">
                  <c:v>-0.81762278506932617</c:v>
                </c:pt>
                <c:pt idx="2540">
                  <c:v>-0.81107898546174129</c:v>
                </c:pt>
                <c:pt idx="2541">
                  <c:v>-0.81891825808808649</c:v>
                </c:pt>
                <c:pt idx="2542">
                  <c:v>-0.81891825808808649</c:v>
                </c:pt>
                <c:pt idx="2543">
                  <c:v>-0.81351214952902851</c:v>
                </c:pt>
                <c:pt idx="2544">
                  <c:v>-0.86775593003251028</c:v>
                </c:pt>
                <c:pt idx="2545">
                  <c:v>-0.88827589047710676</c:v>
                </c:pt>
                <c:pt idx="2546">
                  <c:v>-0.90528312600544891</c:v>
                </c:pt>
                <c:pt idx="2547">
                  <c:v>-0.89868950051252716</c:v>
                </c:pt>
                <c:pt idx="2548">
                  <c:v>-0.90968441254354515</c:v>
                </c:pt>
                <c:pt idx="2549">
                  <c:v>-0.91634447255024942</c:v>
                </c:pt>
                <c:pt idx="2550">
                  <c:v>-0.92936563725163646</c:v>
                </c:pt>
                <c:pt idx="2551">
                  <c:v>-0.92956494079298424</c:v>
                </c:pt>
                <c:pt idx="2552">
                  <c:v>-0.92970611413477233</c:v>
                </c:pt>
                <c:pt idx="2553">
                  <c:v>-0.92664182218655045</c:v>
                </c:pt>
                <c:pt idx="2554">
                  <c:v>-0.94413070793981624</c:v>
                </c:pt>
                <c:pt idx="2555">
                  <c:v>-0.9518703287954875</c:v>
                </c:pt>
                <c:pt idx="2556">
                  <c:v>-0.94425527265315867</c:v>
                </c:pt>
                <c:pt idx="2557">
                  <c:v>-0.95828125937550712</c:v>
                </c:pt>
                <c:pt idx="2558">
                  <c:v>-0.93889898997943766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B-40BE-BCD5-1C31DEE3FEC2}"/>
            </c:ext>
          </c:extLst>
        </c:ser>
        <c:ser>
          <c:idx val="1"/>
          <c:order val="1"/>
          <c:tx>
            <c:strRef>
              <c:f>Standardized!$C$1</c:f>
              <c:strCache>
                <c:ptCount val="1"/>
                <c:pt idx="0">
                  <c:v>BNB STD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Standardized!$A$2:$A$2560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Standardized!$C$2:$C$2560</c:f>
              <c:numCache>
                <c:formatCode>0.00</c:formatCode>
                <c:ptCount val="2559"/>
                <c:pt idx="0">
                  <c:v>2.0453335107926476</c:v>
                </c:pt>
                <c:pt idx="1">
                  <c:v>2.0343868060718222</c:v>
                </c:pt>
                <c:pt idx="2">
                  <c:v>1.9034681446797126</c:v>
                </c:pt>
                <c:pt idx="3">
                  <c:v>1.9053825907968081</c:v>
                </c:pt>
                <c:pt idx="4">
                  <c:v>1.8748987180092189</c:v>
                </c:pt>
                <c:pt idx="5">
                  <c:v>1.7337205889639598</c:v>
                </c:pt>
                <c:pt idx="6">
                  <c:v>1.6810978649248365</c:v>
                </c:pt>
                <c:pt idx="7">
                  <c:v>1.7065747247907928</c:v>
                </c:pt>
                <c:pt idx="8">
                  <c:v>1.759099272105962</c:v>
                </c:pt>
                <c:pt idx="9">
                  <c:v>1.7821217138730785</c:v>
                </c:pt>
                <c:pt idx="10">
                  <c:v>1.7993517289269332</c:v>
                </c:pt>
                <c:pt idx="11">
                  <c:v>1.8921287330630736</c:v>
                </c:pt>
                <c:pt idx="12">
                  <c:v>1.9451441639980107</c:v>
                </c:pt>
                <c:pt idx="13">
                  <c:v>1.9190782437883334</c:v>
                </c:pt>
                <c:pt idx="14">
                  <c:v>1.8616939486374611</c:v>
                </c:pt>
                <c:pt idx="15">
                  <c:v>1.8331736103289442</c:v>
                </c:pt>
                <c:pt idx="16">
                  <c:v>1.792921153507973</c:v>
                </c:pt>
                <c:pt idx="17">
                  <c:v>1.8867781016076028</c:v>
                </c:pt>
                <c:pt idx="18">
                  <c:v>1.8401441577296487</c:v>
                </c:pt>
                <c:pt idx="19">
                  <c:v>1.8837346231650416</c:v>
                </c:pt>
                <c:pt idx="20">
                  <c:v>1.9077879205336712</c:v>
                </c:pt>
                <c:pt idx="21">
                  <c:v>1.9427388342611478</c:v>
                </c:pt>
                <c:pt idx="22">
                  <c:v>1.9029772610599451</c:v>
                </c:pt>
                <c:pt idx="23">
                  <c:v>1.9102423386325107</c:v>
                </c:pt>
                <c:pt idx="24">
                  <c:v>1.8793166705871303</c:v>
                </c:pt>
                <c:pt idx="25">
                  <c:v>1.9190291554263568</c:v>
                </c:pt>
                <c:pt idx="26">
                  <c:v>1.8880543990189995</c:v>
                </c:pt>
                <c:pt idx="27">
                  <c:v>1.8607121813979255</c:v>
                </c:pt>
                <c:pt idx="28">
                  <c:v>1.7782437332769114</c:v>
                </c:pt>
                <c:pt idx="29">
                  <c:v>1.7993026405649564</c:v>
                </c:pt>
                <c:pt idx="30">
                  <c:v>1.7831525694745909</c:v>
                </c:pt>
                <c:pt idx="31">
                  <c:v>1.7354386816331477</c:v>
                </c:pt>
                <c:pt idx="32">
                  <c:v>1.7708313906184157</c:v>
                </c:pt>
                <c:pt idx="33">
                  <c:v>1.8198706642332327</c:v>
                </c:pt>
                <c:pt idx="34">
                  <c:v>1.7389730436954765</c:v>
                </c:pt>
                <c:pt idx="35">
                  <c:v>1.7693587397591122</c:v>
                </c:pt>
                <c:pt idx="36">
                  <c:v>1.7345060027555883</c:v>
                </c:pt>
                <c:pt idx="37">
                  <c:v>1.6947935179163618</c:v>
                </c:pt>
                <c:pt idx="38">
                  <c:v>1.6432016494787516</c:v>
                </c:pt>
                <c:pt idx="39">
                  <c:v>1.6310768240704838</c:v>
                </c:pt>
                <c:pt idx="40">
                  <c:v>1.656455507212486</c:v>
                </c:pt>
                <c:pt idx="41">
                  <c:v>1.7547304078900274</c:v>
                </c:pt>
                <c:pt idx="42">
                  <c:v>1.8927177934067951</c:v>
                </c:pt>
                <c:pt idx="43">
                  <c:v>1.9197163924940317</c:v>
                </c:pt>
                <c:pt idx="44">
                  <c:v>1.9480894657166186</c:v>
                </c:pt>
                <c:pt idx="45">
                  <c:v>1.8965466856409849</c:v>
                </c:pt>
                <c:pt idx="46">
                  <c:v>1.8530053085675686</c:v>
                </c:pt>
                <c:pt idx="47">
                  <c:v>1.9432297178809159</c:v>
                </c:pt>
                <c:pt idx="48">
                  <c:v>1.9372900260817243</c:v>
                </c:pt>
                <c:pt idx="49">
                  <c:v>1.8581104982131555</c:v>
                </c:pt>
                <c:pt idx="50">
                  <c:v>1.8578159680412947</c:v>
                </c:pt>
                <c:pt idx="51">
                  <c:v>1.7620445738245698</c:v>
                </c:pt>
                <c:pt idx="52">
                  <c:v>1.7494288647965335</c:v>
                </c:pt>
                <c:pt idx="53">
                  <c:v>1.7147724812409173</c:v>
                </c:pt>
                <c:pt idx="54">
                  <c:v>1.6496322248977118</c:v>
                </c:pt>
                <c:pt idx="55">
                  <c:v>1.5886153909605567</c:v>
                </c:pt>
                <c:pt idx="56">
                  <c:v>1.6859085243985625</c:v>
                </c:pt>
                <c:pt idx="57">
                  <c:v>1.6854667291407712</c:v>
                </c:pt>
                <c:pt idx="58">
                  <c:v>1.7001932377338094</c:v>
                </c:pt>
                <c:pt idx="59">
                  <c:v>1.6422689706011928</c:v>
                </c:pt>
                <c:pt idx="60">
                  <c:v>1.5715817293546097</c:v>
                </c:pt>
                <c:pt idx="61">
                  <c:v>1.5058033243057054</c:v>
                </c:pt>
                <c:pt idx="62">
                  <c:v>1.5149828479953658</c:v>
                </c:pt>
                <c:pt idx="63">
                  <c:v>1.437570501157962</c:v>
                </c:pt>
                <c:pt idx="64">
                  <c:v>1.391378352537799</c:v>
                </c:pt>
                <c:pt idx="65">
                  <c:v>1.359912712510674</c:v>
                </c:pt>
                <c:pt idx="66">
                  <c:v>1.4351160830591223</c:v>
                </c:pt>
                <c:pt idx="67">
                  <c:v>1.4602493243912407</c:v>
                </c:pt>
                <c:pt idx="68">
                  <c:v>1.5136083738600157</c:v>
                </c:pt>
                <c:pt idx="69">
                  <c:v>1.5528790634414509</c:v>
                </c:pt>
                <c:pt idx="70">
                  <c:v>1.4856280075332435</c:v>
                </c:pt>
                <c:pt idx="71">
                  <c:v>1.5848355870883437</c:v>
                </c:pt>
                <c:pt idx="72">
                  <c:v>1.5961749987049834</c:v>
                </c:pt>
                <c:pt idx="73">
                  <c:v>1.6025564857619663</c:v>
                </c:pt>
                <c:pt idx="74">
                  <c:v>1.6029982810197576</c:v>
                </c:pt>
                <c:pt idx="75">
                  <c:v>1.5886644793225335</c:v>
                </c:pt>
                <c:pt idx="76">
                  <c:v>1.660431664532606</c:v>
                </c:pt>
                <c:pt idx="77">
                  <c:v>1.7875214336905261</c:v>
                </c:pt>
                <c:pt idx="78">
                  <c:v>1.8181034832020682</c:v>
                </c:pt>
                <c:pt idx="79">
                  <c:v>1.8731315369780543</c:v>
                </c:pt>
                <c:pt idx="80">
                  <c:v>1.8307191922301045</c:v>
                </c:pt>
                <c:pt idx="81">
                  <c:v>1.7669043216602724</c:v>
                </c:pt>
                <c:pt idx="82">
                  <c:v>1.7640571966656182</c:v>
                </c:pt>
                <c:pt idx="83">
                  <c:v>1.7109435890067275</c:v>
                </c:pt>
                <c:pt idx="84">
                  <c:v>1.5774723327918245</c:v>
                </c:pt>
                <c:pt idx="85">
                  <c:v>1.6280333456279226</c:v>
                </c:pt>
                <c:pt idx="86">
                  <c:v>1.519548065659208</c:v>
                </c:pt>
                <c:pt idx="87">
                  <c:v>1.5179281497139736</c:v>
                </c:pt>
                <c:pt idx="88">
                  <c:v>1.5386434384681806</c:v>
                </c:pt>
                <c:pt idx="89">
                  <c:v>1.5424232423403939</c:v>
                </c:pt>
                <c:pt idx="90">
                  <c:v>1.5142956109276908</c:v>
                </c:pt>
                <c:pt idx="91">
                  <c:v>1.439484947275057</c:v>
                </c:pt>
                <c:pt idx="92">
                  <c:v>1.5367289923510858</c:v>
                </c:pt>
                <c:pt idx="93">
                  <c:v>1.4665326347242704</c:v>
                </c:pt>
                <c:pt idx="94">
                  <c:v>1.5072268868030327</c:v>
                </c:pt>
                <c:pt idx="95">
                  <c:v>1.299681292365148</c:v>
                </c:pt>
                <c:pt idx="96">
                  <c:v>1.3483769474461276</c:v>
                </c:pt>
                <c:pt idx="97">
                  <c:v>1.2461258894484657</c:v>
                </c:pt>
                <c:pt idx="98">
                  <c:v>1.4071357167323497</c:v>
                </c:pt>
                <c:pt idx="99">
                  <c:v>1.5677037487584424</c:v>
                </c:pt>
                <c:pt idx="100">
                  <c:v>1.6363292788020005</c:v>
                </c:pt>
                <c:pt idx="101">
                  <c:v>1.7935102138516945</c:v>
                </c:pt>
                <c:pt idx="102">
                  <c:v>1.7983699616873972</c:v>
                </c:pt>
                <c:pt idx="103">
                  <c:v>1.8557542568382694</c:v>
                </c:pt>
                <c:pt idx="104">
                  <c:v>1.7885522892920382</c:v>
                </c:pt>
                <c:pt idx="105">
                  <c:v>1.8351862331699926</c:v>
                </c:pt>
                <c:pt idx="106">
                  <c:v>1.8219323754362584</c:v>
                </c:pt>
                <c:pt idx="107">
                  <c:v>1.8204597245769543</c:v>
                </c:pt>
                <c:pt idx="108">
                  <c:v>1.770389595360625</c:v>
                </c:pt>
                <c:pt idx="109">
                  <c:v>1.7890431729118064</c:v>
                </c:pt>
                <c:pt idx="110">
                  <c:v>1.8253685607746337</c:v>
                </c:pt>
                <c:pt idx="111">
                  <c:v>1.8547724895987334</c:v>
                </c:pt>
                <c:pt idx="112">
                  <c:v>1.9245270519677578</c:v>
                </c:pt>
                <c:pt idx="113">
                  <c:v>1.8803475261886431</c:v>
                </c:pt>
                <c:pt idx="114">
                  <c:v>1.8822619723057381</c:v>
                </c:pt>
                <c:pt idx="115">
                  <c:v>1.7767219940556311</c:v>
                </c:pt>
                <c:pt idx="116">
                  <c:v>1.7610628065850336</c:v>
                </c:pt>
                <c:pt idx="117">
                  <c:v>1.7968482224661169</c:v>
                </c:pt>
                <c:pt idx="118">
                  <c:v>1.8435803430680244</c:v>
                </c:pt>
                <c:pt idx="119">
                  <c:v>1.6427598542209607</c:v>
                </c:pt>
                <c:pt idx="120">
                  <c:v>1.5818902853697359</c:v>
                </c:pt>
                <c:pt idx="121">
                  <c:v>1.589253539666255</c:v>
                </c:pt>
                <c:pt idx="122">
                  <c:v>1.5455648975069085</c:v>
                </c:pt>
                <c:pt idx="123">
                  <c:v>1.5455158091449317</c:v>
                </c:pt>
                <c:pt idx="124">
                  <c:v>1.5058033243057054</c:v>
                </c:pt>
                <c:pt idx="125">
                  <c:v>1.4748776562603254</c:v>
                </c:pt>
                <c:pt idx="126">
                  <c:v>1.3761609603249929</c:v>
                </c:pt>
                <c:pt idx="127">
                  <c:v>1.5557752767980819</c:v>
                </c:pt>
                <c:pt idx="128">
                  <c:v>1.4106700787946791</c:v>
                </c:pt>
                <c:pt idx="129">
                  <c:v>1.489015104509642</c:v>
                </c:pt>
                <c:pt idx="130">
                  <c:v>1.7016168002311367</c:v>
                </c:pt>
                <c:pt idx="131">
                  <c:v>1.8159926836370663</c:v>
                </c:pt>
                <c:pt idx="132">
                  <c:v>1.8008734681482135</c:v>
                </c:pt>
                <c:pt idx="133">
                  <c:v>1.8273320952537053</c:v>
                </c:pt>
                <c:pt idx="134">
                  <c:v>1.7688678561393441</c:v>
                </c:pt>
                <c:pt idx="135">
                  <c:v>1.7537486406504914</c:v>
                </c:pt>
                <c:pt idx="136">
                  <c:v>1.8243867935350981</c:v>
                </c:pt>
                <c:pt idx="137">
                  <c:v>1.7820726255111019</c:v>
                </c:pt>
                <c:pt idx="138">
                  <c:v>1.8072058668432203</c:v>
                </c:pt>
                <c:pt idx="139">
                  <c:v>1.7572339143508438</c:v>
                </c:pt>
                <c:pt idx="140">
                  <c:v>1.8033278862470532</c:v>
                </c:pt>
                <c:pt idx="141">
                  <c:v>1.8700389701735163</c:v>
                </c:pt>
                <c:pt idx="142">
                  <c:v>1.8459856728048873</c:v>
                </c:pt>
                <c:pt idx="143">
                  <c:v>1.8536925456352438</c:v>
                </c:pt>
                <c:pt idx="144">
                  <c:v>1.9108313989762318</c:v>
                </c:pt>
                <c:pt idx="145">
                  <c:v>1.8583559400230394</c:v>
                </c:pt>
                <c:pt idx="146">
                  <c:v>1.9353755799646288</c:v>
                </c:pt>
                <c:pt idx="147">
                  <c:v>1.9676757221453594</c:v>
                </c:pt>
                <c:pt idx="148">
                  <c:v>1.9544218644116254</c:v>
                </c:pt>
                <c:pt idx="149">
                  <c:v>1.9304176554049726</c:v>
                </c:pt>
                <c:pt idx="150">
                  <c:v>1.9137276123328628</c:v>
                </c:pt>
                <c:pt idx="151">
                  <c:v>2.0093517414636572</c:v>
                </c:pt>
                <c:pt idx="152">
                  <c:v>1.9264414980848525</c:v>
                </c:pt>
                <c:pt idx="153">
                  <c:v>2.0354667500353121</c:v>
                </c:pt>
                <c:pt idx="154">
                  <c:v>2.2725635383832263</c:v>
                </c:pt>
                <c:pt idx="155">
                  <c:v>2.3201792495007165</c:v>
                </c:pt>
                <c:pt idx="156">
                  <c:v>2.3265116481957229</c:v>
                </c:pt>
                <c:pt idx="157">
                  <c:v>2.4598847276866715</c:v>
                </c:pt>
                <c:pt idx="158">
                  <c:v>2.3982788334057954</c:v>
                </c:pt>
                <c:pt idx="159">
                  <c:v>2.3346112279218936</c:v>
                </c:pt>
                <c:pt idx="160">
                  <c:v>2.0428790926938079</c:v>
                </c:pt>
                <c:pt idx="161">
                  <c:v>1.928454120925901</c:v>
                </c:pt>
                <c:pt idx="162">
                  <c:v>1.9230544011084536</c:v>
                </c:pt>
                <c:pt idx="163">
                  <c:v>1.8837837115270184</c:v>
                </c:pt>
                <c:pt idx="164">
                  <c:v>1.8896252266022571</c:v>
                </c:pt>
                <c:pt idx="165">
                  <c:v>1.8925705283208649</c:v>
                </c:pt>
                <c:pt idx="166">
                  <c:v>1.9225144291267093</c:v>
                </c:pt>
                <c:pt idx="167">
                  <c:v>1.9328720735038123</c:v>
                </c:pt>
                <c:pt idx="168">
                  <c:v>1.9156420584499576</c:v>
                </c:pt>
                <c:pt idx="169">
                  <c:v>1.9259506144650844</c:v>
                </c:pt>
                <c:pt idx="170">
                  <c:v>1.9156420584499576</c:v>
                </c:pt>
                <c:pt idx="171">
                  <c:v>1.9112731942340231</c:v>
                </c:pt>
                <c:pt idx="172">
                  <c:v>1.9869183600402622</c:v>
                </c:pt>
                <c:pt idx="173">
                  <c:v>2.0055719375914443</c:v>
                </c:pt>
                <c:pt idx="174">
                  <c:v>1.9138257890568162</c:v>
                </c:pt>
                <c:pt idx="175">
                  <c:v>1.7895340565315745</c:v>
                </c:pt>
                <c:pt idx="176">
                  <c:v>1.8175144228583466</c:v>
                </c:pt>
                <c:pt idx="177">
                  <c:v>1.8204597245769543</c:v>
                </c:pt>
                <c:pt idx="178">
                  <c:v>1.7630263410641058</c:v>
                </c:pt>
                <c:pt idx="179">
                  <c:v>1.8209506081967224</c:v>
                </c:pt>
                <c:pt idx="180">
                  <c:v>1.7526686966870022</c:v>
                </c:pt>
                <c:pt idx="181">
                  <c:v>1.8734260671499154</c:v>
                </c:pt>
                <c:pt idx="182">
                  <c:v>1.8885943710007442</c:v>
                </c:pt>
                <c:pt idx="183">
                  <c:v>1.8759295736107318</c:v>
                </c:pt>
                <c:pt idx="184">
                  <c:v>1.8435312547060476</c:v>
                </c:pt>
                <c:pt idx="185">
                  <c:v>1.8979702481383123</c:v>
                </c:pt>
                <c:pt idx="186">
                  <c:v>1.858257763299086</c:v>
                </c:pt>
                <c:pt idx="187">
                  <c:v>1.8023461190075176</c:v>
                </c:pt>
                <c:pt idx="188">
                  <c:v>1.8562942288200142</c:v>
                </c:pt>
                <c:pt idx="189">
                  <c:v>1.8739660391316597</c:v>
                </c:pt>
                <c:pt idx="190">
                  <c:v>1.8434330779820942</c:v>
                </c:pt>
                <c:pt idx="191">
                  <c:v>1.8493727697812858</c:v>
                </c:pt>
                <c:pt idx="192">
                  <c:v>1.719828582524527</c:v>
                </c:pt>
                <c:pt idx="193">
                  <c:v>1.7271918368210459</c:v>
                </c:pt>
                <c:pt idx="194">
                  <c:v>1.8082367224447327</c:v>
                </c:pt>
                <c:pt idx="195">
                  <c:v>1.8784330800715483</c:v>
                </c:pt>
                <c:pt idx="196">
                  <c:v>1.9161329420697257</c:v>
                </c:pt>
                <c:pt idx="197">
                  <c:v>1.8954667416774953</c:v>
                </c:pt>
                <c:pt idx="198">
                  <c:v>1.9038608515755273</c:v>
                </c:pt>
                <c:pt idx="199">
                  <c:v>1.9799478126395578</c:v>
                </c:pt>
                <c:pt idx="200">
                  <c:v>1.956778105786511</c:v>
                </c:pt>
                <c:pt idx="201">
                  <c:v>1.9446041920162664</c:v>
                </c:pt>
                <c:pt idx="202">
                  <c:v>1.9364064355661417</c:v>
                </c:pt>
                <c:pt idx="203">
                  <c:v>1.8140782375199713</c:v>
                </c:pt>
                <c:pt idx="204">
                  <c:v>1.7708804789803925</c:v>
                </c:pt>
                <c:pt idx="205">
                  <c:v>1.6888538261171702</c:v>
                </c:pt>
                <c:pt idx="206">
                  <c:v>1.6789379769978579</c:v>
                </c:pt>
                <c:pt idx="207">
                  <c:v>1.5918061344890488</c:v>
                </c:pt>
                <c:pt idx="208">
                  <c:v>1.6075634986835992</c:v>
                </c:pt>
                <c:pt idx="209">
                  <c:v>1.6805578929430918</c:v>
                </c:pt>
                <c:pt idx="210">
                  <c:v>1.7497724833303712</c:v>
                </c:pt>
                <c:pt idx="211">
                  <c:v>1.6813433067347203</c:v>
                </c:pt>
                <c:pt idx="212">
                  <c:v>1.8925705283208649</c:v>
                </c:pt>
                <c:pt idx="213">
                  <c:v>1.936848230823933</c:v>
                </c:pt>
                <c:pt idx="214">
                  <c:v>1.9624232674138427</c:v>
                </c:pt>
                <c:pt idx="215">
                  <c:v>1.8184961900978827</c:v>
                </c:pt>
                <c:pt idx="216">
                  <c:v>1.847065616768377</c:v>
                </c:pt>
                <c:pt idx="217">
                  <c:v>1.8356771167897605</c:v>
                </c:pt>
                <c:pt idx="218">
                  <c:v>1.8439730499638389</c:v>
                </c:pt>
                <c:pt idx="219">
                  <c:v>1.8057332159839161</c:v>
                </c:pt>
                <c:pt idx="220">
                  <c:v>1.8417149853129062</c:v>
                </c:pt>
                <c:pt idx="221">
                  <c:v>1.7244919769123226</c:v>
                </c:pt>
                <c:pt idx="222">
                  <c:v>1.6727037550268047</c:v>
                </c:pt>
                <c:pt idx="223">
                  <c:v>1.7968973108280935</c:v>
                </c:pt>
                <c:pt idx="224">
                  <c:v>1.9480403773546418</c:v>
                </c:pt>
                <c:pt idx="225">
                  <c:v>1.9180964765487973</c:v>
                </c:pt>
                <c:pt idx="226">
                  <c:v>1.975431683337693</c:v>
                </c:pt>
                <c:pt idx="227">
                  <c:v>1.8312591642118492</c:v>
                </c:pt>
                <c:pt idx="228">
                  <c:v>1.7876196104144795</c:v>
                </c:pt>
                <c:pt idx="229">
                  <c:v>1.818250748287999</c:v>
                </c:pt>
                <c:pt idx="230">
                  <c:v>1.8509435973645436</c:v>
                </c:pt>
                <c:pt idx="231">
                  <c:v>1.7556630867675866</c:v>
                </c:pt>
                <c:pt idx="232">
                  <c:v>1.6790852420837881</c:v>
                </c:pt>
                <c:pt idx="233">
                  <c:v>1.6861048778464693</c:v>
                </c:pt>
                <c:pt idx="234">
                  <c:v>1.687381175257866</c:v>
                </c:pt>
                <c:pt idx="235">
                  <c:v>1.7011750049733454</c:v>
                </c:pt>
                <c:pt idx="236">
                  <c:v>1.4629000959379876</c:v>
                </c:pt>
                <c:pt idx="237">
                  <c:v>1.6957261967939212</c:v>
                </c:pt>
                <c:pt idx="238">
                  <c:v>1.7752493431963277</c:v>
                </c:pt>
                <c:pt idx="239">
                  <c:v>1.7989590220311187</c:v>
                </c:pt>
                <c:pt idx="240">
                  <c:v>2.0715957844502317</c:v>
                </c:pt>
                <c:pt idx="241">
                  <c:v>1.9304176554049726</c:v>
                </c:pt>
                <c:pt idx="242">
                  <c:v>2.0632507629141772</c:v>
                </c:pt>
                <c:pt idx="243">
                  <c:v>1.6083489124752284</c:v>
                </c:pt>
                <c:pt idx="244">
                  <c:v>1.5318692445153832</c:v>
                </c:pt>
                <c:pt idx="245">
                  <c:v>1.5661820095371621</c:v>
                </c:pt>
                <c:pt idx="246">
                  <c:v>1.3659014926718429</c:v>
                </c:pt>
                <c:pt idx="247">
                  <c:v>1.3571146758779968</c:v>
                </c:pt>
                <c:pt idx="248">
                  <c:v>1.300123087622939</c:v>
                </c:pt>
                <c:pt idx="249">
                  <c:v>1.0757401850270143</c:v>
                </c:pt>
                <c:pt idx="250">
                  <c:v>0.90442180172800357</c:v>
                </c:pt>
                <c:pt idx="251">
                  <c:v>1.0227738424540536</c:v>
                </c:pt>
                <c:pt idx="252">
                  <c:v>1.0046111485226399</c:v>
                </c:pt>
                <c:pt idx="253">
                  <c:v>0.98590848260948127</c:v>
                </c:pt>
                <c:pt idx="254">
                  <c:v>0.96828576065981242</c:v>
                </c:pt>
                <c:pt idx="255">
                  <c:v>0.92803330383884142</c:v>
                </c:pt>
                <c:pt idx="256">
                  <c:v>1.0042184416268256</c:v>
                </c:pt>
                <c:pt idx="257">
                  <c:v>0.90692530818882</c:v>
                </c:pt>
                <c:pt idx="258">
                  <c:v>0.94030539433303995</c:v>
                </c:pt>
                <c:pt idx="259">
                  <c:v>0.87599964014343978</c:v>
                </c:pt>
                <c:pt idx="260">
                  <c:v>0.84261955399921995</c:v>
                </c:pt>
                <c:pt idx="261">
                  <c:v>0.81218476957360775</c:v>
                </c:pt>
                <c:pt idx="262">
                  <c:v>0.84747930183492259</c:v>
                </c:pt>
                <c:pt idx="263">
                  <c:v>0.8298074915232766</c:v>
                </c:pt>
                <c:pt idx="264">
                  <c:v>0.70914829778431732</c:v>
                </c:pt>
                <c:pt idx="265">
                  <c:v>0.69535446806883816</c:v>
                </c:pt>
                <c:pt idx="266">
                  <c:v>0.68504591205371168</c:v>
                </c:pt>
                <c:pt idx="267">
                  <c:v>0.70124507150605342</c:v>
                </c:pt>
                <c:pt idx="268">
                  <c:v>0.73904311022818492</c:v>
                </c:pt>
                <c:pt idx="269">
                  <c:v>0.70762655856303669</c:v>
                </c:pt>
                <c:pt idx="270">
                  <c:v>0.60797718375014498</c:v>
                </c:pt>
                <c:pt idx="271">
                  <c:v>0.56281589073149463</c:v>
                </c:pt>
                <c:pt idx="272">
                  <c:v>0.57852416656406869</c:v>
                </c:pt>
                <c:pt idx="273">
                  <c:v>0.54318054594077714</c:v>
                </c:pt>
                <c:pt idx="274">
                  <c:v>0.55496175281520777</c:v>
                </c:pt>
                <c:pt idx="275">
                  <c:v>0.55888882177335109</c:v>
                </c:pt>
                <c:pt idx="276">
                  <c:v>0.53429555242297744</c:v>
                </c:pt>
                <c:pt idx="277">
                  <c:v>0.47794211287361821</c:v>
                </c:pt>
                <c:pt idx="278">
                  <c:v>0.45531237800231616</c:v>
                </c:pt>
                <c:pt idx="279">
                  <c:v>0.44745824008602902</c:v>
                </c:pt>
                <c:pt idx="280">
                  <c:v>0.46414828315813911</c:v>
                </c:pt>
                <c:pt idx="281">
                  <c:v>0.43960410216974216</c:v>
                </c:pt>
                <c:pt idx="282">
                  <c:v>0.44844000732556483</c:v>
                </c:pt>
                <c:pt idx="283">
                  <c:v>0.44205852026858183</c:v>
                </c:pt>
                <c:pt idx="284">
                  <c:v>0.44402205474765349</c:v>
                </c:pt>
                <c:pt idx="285">
                  <c:v>0.47936567537094504</c:v>
                </c:pt>
                <c:pt idx="286">
                  <c:v>0.49409218396398319</c:v>
                </c:pt>
                <c:pt idx="287">
                  <c:v>0.46758446849651464</c:v>
                </c:pt>
                <c:pt idx="288">
                  <c:v>0.46954800297558624</c:v>
                </c:pt>
                <c:pt idx="289">
                  <c:v>0.45285795990347644</c:v>
                </c:pt>
                <c:pt idx="290">
                  <c:v>0.40131517982784287</c:v>
                </c:pt>
                <c:pt idx="291">
                  <c:v>0.40769666688482609</c:v>
                </c:pt>
                <c:pt idx="292">
                  <c:v>0.43567703321159856</c:v>
                </c:pt>
                <c:pt idx="293">
                  <c:v>0.47102065383489011</c:v>
                </c:pt>
                <c:pt idx="294">
                  <c:v>0.53282290156367351</c:v>
                </c:pt>
                <c:pt idx="295">
                  <c:v>0.52649050286866728</c:v>
                </c:pt>
                <c:pt idx="296">
                  <c:v>0.51367844039272403</c:v>
                </c:pt>
                <c:pt idx="297">
                  <c:v>0.50494071196085488</c:v>
                </c:pt>
                <c:pt idx="298">
                  <c:v>0.48721981328723218</c:v>
                </c:pt>
                <c:pt idx="299">
                  <c:v>0.51574015159574949</c:v>
                </c:pt>
                <c:pt idx="300">
                  <c:v>0.52791406536599417</c:v>
                </c:pt>
                <c:pt idx="301">
                  <c:v>0.43867142329218306</c:v>
                </c:pt>
                <c:pt idx="302">
                  <c:v>0.45187619266394063</c:v>
                </c:pt>
                <c:pt idx="303">
                  <c:v>0.42585936081623982</c:v>
                </c:pt>
                <c:pt idx="304">
                  <c:v>0.48231097708955278</c:v>
                </c:pt>
                <c:pt idx="305">
                  <c:v>0.46807535211628237</c:v>
                </c:pt>
                <c:pt idx="306">
                  <c:v>0.44647647284649317</c:v>
                </c:pt>
                <c:pt idx="307">
                  <c:v>0.45923944696045971</c:v>
                </c:pt>
                <c:pt idx="308">
                  <c:v>0.45285795990347644</c:v>
                </c:pt>
                <c:pt idx="309">
                  <c:v>0.47740214089187338</c:v>
                </c:pt>
                <c:pt idx="310">
                  <c:v>0.52649050286866728</c:v>
                </c:pt>
                <c:pt idx="311">
                  <c:v>0.55790705453381528</c:v>
                </c:pt>
                <c:pt idx="312">
                  <c:v>0.51922542529610172</c:v>
                </c:pt>
                <c:pt idx="313">
                  <c:v>0.50140634989852551</c:v>
                </c:pt>
                <c:pt idx="314">
                  <c:v>0.50788601367946229</c:v>
                </c:pt>
                <c:pt idx="315">
                  <c:v>0.50047367102096652</c:v>
                </c:pt>
                <c:pt idx="316">
                  <c:v>0.52305431753029175</c:v>
                </c:pt>
                <c:pt idx="317">
                  <c:v>0.5083278089372536</c:v>
                </c:pt>
                <c:pt idx="318">
                  <c:v>0.55348910195590395</c:v>
                </c:pt>
                <c:pt idx="319">
                  <c:v>0.5593306170311424</c:v>
                </c:pt>
                <c:pt idx="320">
                  <c:v>0.43076819701391922</c:v>
                </c:pt>
                <c:pt idx="321">
                  <c:v>0.27859427488585808</c:v>
                </c:pt>
                <c:pt idx="322">
                  <c:v>0.2668130680114274</c:v>
                </c:pt>
                <c:pt idx="323">
                  <c:v>0.29822961967657569</c:v>
                </c:pt>
                <c:pt idx="324">
                  <c:v>0.29872050329634342</c:v>
                </c:pt>
                <c:pt idx="325">
                  <c:v>0.30166580501495116</c:v>
                </c:pt>
                <c:pt idx="326">
                  <c:v>0.24619595598117403</c:v>
                </c:pt>
                <c:pt idx="327">
                  <c:v>0.21031236337613765</c:v>
                </c:pt>
                <c:pt idx="328">
                  <c:v>0.15533339796212856</c:v>
                </c:pt>
                <c:pt idx="329">
                  <c:v>0.14212862859037101</c:v>
                </c:pt>
                <c:pt idx="330">
                  <c:v>0.16863634405783973</c:v>
                </c:pt>
                <c:pt idx="331">
                  <c:v>0.17113985051865618</c:v>
                </c:pt>
                <c:pt idx="332">
                  <c:v>0.21281586983695425</c:v>
                </c:pt>
                <c:pt idx="333">
                  <c:v>0.20643438277997098</c:v>
                </c:pt>
                <c:pt idx="334">
                  <c:v>0.21767561767265675</c:v>
                </c:pt>
                <c:pt idx="335">
                  <c:v>0.17850310481517526</c:v>
                </c:pt>
                <c:pt idx="336">
                  <c:v>0.14556481392874651</c:v>
                </c:pt>
                <c:pt idx="337">
                  <c:v>0.13476537429385191</c:v>
                </c:pt>
                <c:pt idx="338">
                  <c:v>0.14114686135083518</c:v>
                </c:pt>
                <c:pt idx="339">
                  <c:v>0.11120296054499078</c:v>
                </c:pt>
                <c:pt idx="340">
                  <c:v>9.5936479970207947E-2</c:v>
                </c:pt>
                <c:pt idx="341">
                  <c:v>0.10383970624847171</c:v>
                </c:pt>
                <c:pt idx="342">
                  <c:v>0.11513002950313435</c:v>
                </c:pt>
                <c:pt idx="343">
                  <c:v>8.8622314035665617E-2</c:v>
                </c:pt>
                <c:pt idx="344">
                  <c:v>9.3531150233345003E-2</c:v>
                </c:pt>
                <c:pt idx="345">
                  <c:v>9.0585848514737402E-2</c:v>
                </c:pt>
                <c:pt idx="346">
                  <c:v>8.6167895936825917E-2</c:v>
                </c:pt>
                <c:pt idx="347">
                  <c:v>8.4695245077522185E-2</c:v>
                </c:pt>
                <c:pt idx="348">
                  <c:v>9.5985568332184704E-2</c:v>
                </c:pt>
                <c:pt idx="349">
                  <c:v>8.4695245077522185E-2</c:v>
                </c:pt>
                <c:pt idx="350">
                  <c:v>0.10580324072754348</c:v>
                </c:pt>
                <c:pt idx="351">
                  <c:v>0.12003886570081375</c:v>
                </c:pt>
                <c:pt idx="352">
                  <c:v>0.11169384416475883</c:v>
                </c:pt>
                <c:pt idx="353">
                  <c:v>0.11611179674267018</c:v>
                </c:pt>
                <c:pt idx="354">
                  <c:v>0.12789300361710074</c:v>
                </c:pt>
                <c:pt idx="355">
                  <c:v>7.6841107161235059E-2</c:v>
                </c:pt>
                <c:pt idx="356">
                  <c:v>0.21134321897765038</c:v>
                </c:pt>
                <c:pt idx="357">
                  <c:v>0.17801222119540736</c:v>
                </c:pt>
                <c:pt idx="358">
                  <c:v>0.17059987853691153</c:v>
                </c:pt>
                <c:pt idx="359">
                  <c:v>0.17055079017493463</c:v>
                </c:pt>
                <c:pt idx="360">
                  <c:v>0.16029132252178468</c:v>
                </c:pt>
                <c:pt idx="361">
                  <c:v>0.21473031595404915</c:v>
                </c:pt>
                <c:pt idx="362">
                  <c:v>0.15783690442294498</c:v>
                </c:pt>
                <c:pt idx="363">
                  <c:v>0.15287897986328886</c:v>
                </c:pt>
                <c:pt idx="364">
                  <c:v>0.1833628526508779</c:v>
                </c:pt>
                <c:pt idx="365">
                  <c:v>0.20393087631915455</c:v>
                </c:pt>
                <c:pt idx="366">
                  <c:v>0.20054377934275577</c:v>
                </c:pt>
                <c:pt idx="367">
                  <c:v>0.20447084830089921</c:v>
                </c:pt>
                <c:pt idx="368">
                  <c:v>0.17997575567447913</c:v>
                </c:pt>
                <c:pt idx="369">
                  <c:v>0.1779631328334306</c:v>
                </c:pt>
                <c:pt idx="370">
                  <c:v>0.22111180301103239</c:v>
                </c:pt>
                <c:pt idx="371">
                  <c:v>0.16667280957876796</c:v>
                </c:pt>
                <c:pt idx="372">
                  <c:v>0.13280183981478014</c:v>
                </c:pt>
                <c:pt idx="373">
                  <c:v>9.9421753670560359E-2</c:v>
                </c:pt>
                <c:pt idx="374">
                  <c:v>0.10678500796707945</c:v>
                </c:pt>
                <c:pt idx="375">
                  <c:v>8.7640546796129801E-2</c:v>
                </c:pt>
                <c:pt idx="376">
                  <c:v>7.9786408879842799E-2</c:v>
                </c:pt>
                <c:pt idx="377">
                  <c:v>8.7640546796129801E-2</c:v>
                </c:pt>
                <c:pt idx="378">
                  <c:v>8.3222594218218315E-2</c:v>
                </c:pt>
                <c:pt idx="379">
                  <c:v>7.6841107161235059E-2</c:v>
                </c:pt>
                <c:pt idx="380">
                  <c:v>7.0459620104251927E-2</c:v>
                </c:pt>
                <c:pt idx="381">
                  <c:v>6.4569016667036572E-2</c:v>
                </c:pt>
                <c:pt idx="382">
                  <c:v>5.9169296849589277E-2</c:v>
                </c:pt>
                <c:pt idx="383">
                  <c:v>7.3895805442627444E-2</c:v>
                </c:pt>
                <c:pt idx="384">
                  <c:v>8.9604081275201586E-2</c:v>
                </c:pt>
                <c:pt idx="385">
                  <c:v>3.8061301199567986E-2</c:v>
                </c:pt>
                <c:pt idx="386">
                  <c:v>1.9898607268154157E-2</c:v>
                </c:pt>
                <c:pt idx="387">
                  <c:v>1.0080934872795376E-2</c:v>
                </c:pt>
                <c:pt idx="388">
                  <c:v>5.1720986751159857E-3</c:v>
                </c:pt>
                <c:pt idx="389">
                  <c:v>7.5414609720450673E-4</c:v>
                </c:pt>
                <c:pt idx="390">
                  <c:v>7.1356331541877699E-3</c:v>
                </c:pt>
                <c:pt idx="391">
                  <c:v>2.2843908986761762E-2</c:v>
                </c:pt>
                <c:pt idx="392">
                  <c:v>-1.2093883818671378E-3</c:v>
                </c:pt>
                <c:pt idx="393">
                  <c:v>-1.6917664214441269E-2</c:v>
                </c:pt>
                <c:pt idx="394">
                  <c:v>-1.9862965933048878E-2</c:v>
                </c:pt>
                <c:pt idx="395">
                  <c:v>-2.3299151271424394E-2</c:v>
                </c:pt>
                <c:pt idx="396">
                  <c:v>-1.6966752576418019E-2</c:v>
                </c:pt>
                <c:pt idx="397">
                  <c:v>-7.5908754388504009E-3</c:v>
                </c:pt>
                <c:pt idx="398">
                  <c:v>-2.0844733172584697E-2</c:v>
                </c:pt>
                <c:pt idx="399">
                  <c:v>6.6447495344198583E-3</c:v>
                </c:pt>
                <c:pt idx="400">
                  <c:v>1.1062702112331338E-2</c:v>
                </c:pt>
                <c:pt idx="401">
                  <c:v>1.6462421929778637E-2</c:v>
                </c:pt>
                <c:pt idx="402">
                  <c:v>3.2085641960442018E-3</c:v>
                </c:pt>
                <c:pt idx="403">
                  <c:v>1.5480654690242677E-2</c:v>
                </c:pt>
                <c:pt idx="404">
                  <c:v>1.6953305549546549E-2</c:v>
                </c:pt>
                <c:pt idx="405">
                  <c:v>2.2353025366993851E-2</c:v>
                </c:pt>
                <c:pt idx="406">
                  <c:v>3.9043068439103802E-2</c:v>
                </c:pt>
                <c:pt idx="407">
                  <c:v>2.1862141747225939E-2</c:v>
                </c:pt>
                <c:pt idx="408">
                  <c:v>2.5298327085601459E-2</c:v>
                </c:pt>
                <c:pt idx="409">
                  <c:v>2.4316559846065636E-2</c:v>
                </c:pt>
                <c:pt idx="410">
                  <c:v>9.590051253027464E-3</c:v>
                </c:pt>
                <c:pt idx="411">
                  <c:v>1.2535352971635071E-2</c:v>
                </c:pt>
                <c:pt idx="412">
                  <c:v>-2.276211423313155E-4</c:v>
                </c:pt>
                <c:pt idx="413">
                  <c:v>-8.5726426783862223E-3</c:v>
                </c:pt>
                <c:pt idx="414">
                  <c:v>2.2267969565083795E-3</c:v>
                </c:pt>
                <c:pt idx="415">
                  <c:v>4.6812150553480749E-3</c:v>
                </c:pt>
                <c:pt idx="416">
                  <c:v>3.6994478158122522E-3</c:v>
                </c:pt>
                <c:pt idx="417">
                  <c:v>2.0880374507690119E-2</c:v>
                </c:pt>
                <c:pt idx="418">
                  <c:v>3.5115999480960239E-2</c:v>
                </c:pt>
                <c:pt idx="419">
                  <c:v>2.9225396043745026E-2</c:v>
                </c:pt>
                <c:pt idx="420">
                  <c:v>3.1188930522816811E-2</c:v>
                </c:pt>
                <c:pt idx="421">
                  <c:v>2.3825676226297724E-2</c:v>
                </c:pt>
                <c:pt idx="422">
                  <c:v>1.9898607268154157E-2</c:v>
                </c:pt>
                <c:pt idx="423">
                  <c:v>1.0571818492563287E-2</c:v>
                </c:pt>
                <c:pt idx="424">
                  <c:v>1.2535352971635071E-2</c:v>
                </c:pt>
                <c:pt idx="425">
                  <c:v>3.2085641960442018E-3</c:v>
                </c:pt>
                <c:pt idx="426">
                  <c:v>-1.8881198693513054E-2</c:v>
                </c:pt>
                <c:pt idx="427">
                  <c:v>1.1553585732099249E-2</c:v>
                </c:pt>
                <c:pt idx="428">
                  <c:v>1.9898607268154157E-2</c:v>
                </c:pt>
                <c:pt idx="429">
                  <c:v>2.2843908986761762E-2</c:v>
                </c:pt>
                <c:pt idx="430">
                  <c:v>3.4625115861192324E-2</c:v>
                </c:pt>
                <c:pt idx="431">
                  <c:v>2.5298327085601459E-2</c:v>
                </c:pt>
                <c:pt idx="432">
                  <c:v>2.2353025366993851E-2</c:v>
                </c:pt>
                <c:pt idx="433">
                  <c:v>2.5298327085601459E-2</c:v>
                </c:pt>
                <c:pt idx="434">
                  <c:v>2.0880374507690119E-2</c:v>
                </c:pt>
                <c:pt idx="435">
                  <c:v>2.1862141747225939E-2</c:v>
                </c:pt>
                <c:pt idx="436">
                  <c:v>1.7935072789082372E-2</c:v>
                </c:pt>
                <c:pt idx="437">
                  <c:v>3.2661581382120546E-2</c:v>
                </c:pt>
                <c:pt idx="438">
                  <c:v>6.7514318385644326E-2</c:v>
                </c:pt>
                <c:pt idx="439">
                  <c:v>8.27317105984504E-2</c:v>
                </c:pt>
                <c:pt idx="440">
                  <c:v>4.2970137397247372E-2</c:v>
                </c:pt>
                <c:pt idx="441">
                  <c:v>4.0515719298407679E-2</c:v>
                </c:pt>
                <c:pt idx="442">
                  <c:v>3.1679814142584722E-2</c:v>
                </c:pt>
                <c:pt idx="443">
                  <c:v>4.1006602918175587E-2</c:v>
                </c:pt>
                <c:pt idx="444">
                  <c:v>4.3951904636783196E-2</c:v>
                </c:pt>
                <c:pt idx="445">
                  <c:v>3.2661581382120546E-2</c:v>
                </c:pt>
                <c:pt idx="446">
                  <c:v>4.1903314355801633E-3</c:v>
                </c:pt>
                <c:pt idx="447">
                  <c:v>1.7359133367404684E-3</c:v>
                </c:pt>
                <c:pt idx="448">
                  <c:v>3.1679814142584722E-2</c:v>
                </c:pt>
                <c:pt idx="449">
                  <c:v>3.3643348621656508E-2</c:v>
                </c:pt>
                <c:pt idx="450">
                  <c:v>2.9716279663512937E-2</c:v>
                </c:pt>
                <c:pt idx="451">
                  <c:v>3.9484863696894967E-2</c:v>
                </c:pt>
                <c:pt idx="452">
                  <c:v>0.10825765882638318</c:v>
                </c:pt>
                <c:pt idx="453">
                  <c:v>0.13177098421326741</c:v>
                </c:pt>
                <c:pt idx="454">
                  <c:v>0.14949188288689008</c:v>
                </c:pt>
                <c:pt idx="455">
                  <c:v>0.14801923202758621</c:v>
                </c:pt>
                <c:pt idx="456">
                  <c:v>0.14801923202758621</c:v>
                </c:pt>
                <c:pt idx="457">
                  <c:v>0.14556481392874651</c:v>
                </c:pt>
                <c:pt idx="458">
                  <c:v>0.15390983546480155</c:v>
                </c:pt>
                <c:pt idx="459">
                  <c:v>0.16569104233923213</c:v>
                </c:pt>
                <c:pt idx="460">
                  <c:v>0.17256341301598316</c:v>
                </c:pt>
                <c:pt idx="461">
                  <c:v>0.15734602080317708</c:v>
                </c:pt>
                <c:pt idx="462">
                  <c:v>0.16274574062062439</c:v>
                </c:pt>
                <c:pt idx="463">
                  <c:v>0.16323662424039243</c:v>
                </c:pt>
                <c:pt idx="464">
                  <c:v>0.15587336994387335</c:v>
                </c:pt>
                <c:pt idx="465">
                  <c:v>0.15243718460549768</c:v>
                </c:pt>
                <c:pt idx="466">
                  <c:v>0.15047365012642591</c:v>
                </c:pt>
                <c:pt idx="467">
                  <c:v>0.1852772987679728</c:v>
                </c:pt>
                <c:pt idx="468">
                  <c:v>0.15145541736596185</c:v>
                </c:pt>
                <c:pt idx="469">
                  <c:v>0.15930955528224885</c:v>
                </c:pt>
                <c:pt idx="470">
                  <c:v>0.15930955528224885</c:v>
                </c:pt>
                <c:pt idx="471">
                  <c:v>0.15636425356364125</c:v>
                </c:pt>
                <c:pt idx="472">
                  <c:v>0.14998276650665798</c:v>
                </c:pt>
                <c:pt idx="473">
                  <c:v>0.14212862859037101</c:v>
                </c:pt>
                <c:pt idx="474">
                  <c:v>0.13623802515315578</c:v>
                </c:pt>
                <c:pt idx="475">
                  <c:v>0.14212862859037101</c:v>
                </c:pt>
                <c:pt idx="476">
                  <c:v>0.15881867166248095</c:v>
                </c:pt>
                <c:pt idx="477">
                  <c:v>0.15145541736596185</c:v>
                </c:pt>
                <c:pt idx="478">
                  <c:v>0.16569104233923213</c:v>
                </c:pt>
                <c:pt idx="479">
                  <c:v>0.16029132252178468</c:v>
                </c:pt>
                <c:pt idx="480">
                  <c:v>0.15194630098572978</c:v>
                </c:pt>
                <c:pt idx="481">
                  <c:v>0.14801923202758621</c:v>
                </c:pt>
                <c:pt idx="482">
                  <c:v>0.16716369319853586</c:v>
                </c:pt>
                <c:pt idx="483">
                  <c:v>0.15832778804271305</c:v>
                </c:pt>
                <c:pt idx="484">
                  <c:v>0.20054377934275577</c:v>
                </c:pt>
                <c:pt idx="485">
                  <c:v>0.18679903798925343</c:v>
                </c:pt>
                <c:pt idx="486">
                  <c:v>0.22705149481022449</c:v>
                </c:pt>
                <c:pt idx="487">
                  <c:v>0.16618192595900003</c:v>
                </c:pt>
                <c:pt idx="488">
                  <c:v>0.18969525134588427</c:v>
                </c:pt>
                <c:pt idx="489">
                  <c:v>0.17747224921366256</c:v>
                </c:pt>
                <c:pt idx="490">
                  <c:v>0.11807533122174196</c:v>
                </c:pt>
                <c:pt idx="491">
                  <c:v>0.12887477085663671</c:v>
                </c:pt>
                <c:pt idx="492">
                  <c:v>0.12543858551826104</c:v>
                </c:pt>
                <c:pt idx="493">
                  <c:v>0.10919033770394225</c:v>
                </c:pt>
                <c:pt idx="494">
                  <c:v>0.14163774497060308</c:v>
                </c:pt>
                <c:pt idx="495">
                  <c:v>0.15881867166248095</c:v>
                </c:pt>
                <c:pt idx="496">
                  <c:v>0.1779631328334306</c:v>
                </c:pt>
                <c:pt idx="497">
                  <c:v>0.1784540164531985</c:v>
                </c:pt>
                <c:pt idx="498">
                  <c:v>0.1853263871299497</c:v>
                </c:pt>
                <c:pt idx="499">
                  <c:v>0.14900099926712218</c:v>
                </c:pt>
                <c:pt idx="500">
                  <c:v>0.11316649502406256</c:v>
                </c:pt>
                <c:pt idx="501">
                  <c:v>0.10040352091009618</c:v>
                </c:pt>
                <c:pt idx="502">
                  <c:v>0.13476537429385191</c:v>
                </c:pt>
                <c:pt idx="503">
                  <c:v>0.12784391525512398</c:v>
                </c:pt>
                <c:pt idx="504">
                  <c:v>0.14158865660862618</c:v>
                </c:pt>
                <c:pt idx="505">
                  <c:v>0.12980744973419578</c:v>
                </c:pt>
                <c:pt idx="506">
                  <c:v>0.16765457681830376</c:v>
                </c:pt>
                <c:pt idx="507">
                  <c:v>0.15096453374619395</c:v>
                </c:pt>
                <c:pt idx="508">
                  <c:v>0.1912169905671649</c:v>
                </c:pt>
                <c:pt idx="509">
                  <c:v>0.18483550351018163</c:v>
                </c:pt>
                <c:pt idx="510">
                  <c:v>0.16176397338108855</c:v>
                </c:pt>
                <c:pt idx="511">
                  <c:v>0.16716369319853586</c:v>
                </c:pt>
                <c:pt idx="512">
                  <c:v>0.16961811129737556</c:v>
                </c:pt>
                <c:pt idx="513">
                  <c:v>0.14399398634548916</c:v>
                </c:pt>
                <c:pt idx="514">
                  <c:v>0.12980744973419578</c:v>
                </c:pt>
                <c:pt idx="515">
                  <c:v>0.13667982041094681</c:v>
                </c:pt>
                <c:pt idx="516">
                  <c:v>0.16760548845632703</c:v>
                </c:pt>
                <c:pt idx="517">
                  <c:v>0.10428150150626286</c:v>
                </c:pt>
                <c:pt idx="518">
                  <c:v>0.12440772991674834</c:v>
                </c:pt>
                <c:pt idx="519">
                  <c:v>0.14065597773106711</c:v>
                </c:pt>
                <c:pt idx="520">
                  <c:v>0.24771769520245462</c:v>
                </c:pt>
                <c:pt idx="521">
                  <c:v>0.25459006587920596</c:v>
                </c:pt>
                <c:pt idx="522">
                  <c:v>0.24133620814547138</c:v>
                </c:pt>
                <c:pt idx="523">
                  <c:v>0.34883972087465021</c:v>
                </c:pt>
                <c:pt idx="524">
                  <c:v>0.32915528772195585</c:v>
                </c:pt>
                <c:pt idx="525">
                  <c:v>0.46660270125697878</c:v>
                </c:pt>
                <c:pt idx="526">
                  <c:v>0.47396595555349791</c:v>
                </c:pt>
                <c:pt idx="527">
                  <c:v>0.47740214089187338</c:v>
                </c:pt>
                <c:pt idx="528">
                  <c:v>0.46513005039767491</c:v>
                </c:pt>
                <c:pt idx="529">
                  <c:v>0.47445683917326564</c:v>
                </c:pt>
                <c:pt idx="530">
                  <c:v>0.49752836930235872</c:v>
                </c:pt>
                <c:pt idx="531">
                  <c:v>0.49851013654189485</c:v>
                </c:pt>
                <c:pt idx="532">
                  <c:v>0.51078222703609333</c:v>
                </c:pt>
                <c:pt idx="533">
                  <c:v>0.47789302451164117</c:v>
                </c:pt>
                <c:pt idx="534">
                  <c:v>0.4754386064128015</c:v>
                </c:pt>
                <c:pt idx="535">
                  <c:v>0.46414828315813911</c:v>
                </c:pt>
                <c:pt idx="536">
                  <c:v>0.4705297702151221</c:v>
                </c:pt>
                <c:pt idx="537">
                  <c:v>0.50783692531748559</c:v>
                </c:pt>
                <c:pt idx="538">
                  <c:v>0.48623804604769638</c:v>
                </c:pt>
                <c:pt idx="539">
                  <c:v>0.47303327667593881</c:v>
                </c:pt>
                <c:pt idx="540">
                  <c:v>0.49409218396398319</c:v>
                </c:pt>
                <c:pt idx="541">
                  <c:v>0.48525627880816025</c:v>
                </c:pt>
                <c:pt idx="542">
                  <c:v>0.48771069690699997</c:v>
                </c:pt>
                <c:pt idx="543">
                  <c:v>0.51171490591365243</c:v>
                </c:pt>
                <c:pt idx="544">
                  <c:v>0.49703748568259098</c:v>
                </c:pt>
                <c:pt idx="545">
                  <c:v>0.50734604169771746</c:v>
                </c:pt>
                <c:pt idx="546">
                  <c:v>0.50091546627875749</c:v>
                </c:pt>
                <c:pt idx="547">
                  <c:v>0.49414127232595995</c:v>
                </c:pt>
                <c:pt idx="548">
                  <c:v>0.48378362794885665</c:v>
                </c:pt>
                <c:pt idx="549">
                  <c:v>0.47838390813140924</c:v>
                </c:pt>
                <c:pt idx="550">
                  <c:v>0.51176399427562913</c:v>
                </c:pt>
                <c:pt idx="551">
                  <c:v>0.50150452662247902</c:v>
                </c:pt>
                <c:pt idx="552">
                  <c:v>0.5092604878148127</c:v>
                </c:pt>
                <c:pt idx="553">
                  <c:v>0.54416231318031294</c:v>
                </c:pt>
                <c:pt idx="554">
                  <c:v>0.54907114937799228</c:v>
                </c:pt>
                <c:pt idx="555">
                  <c:v>0.57165179588731763</c:v>
                </c:pt>
                <c:pt idx="556">
                  <c:v>0.5583979381535833</c:v>
                </c:pt>
                <c:pt idx="557">
                  <c:v>0.56870649416870989</c:v>
                </c:pt>
                <c:pt idx="558">
                  <c:v>0.54715670326089738</c:v>
                </c:pt>
                <c:pt idx="559">
                  <c:v>0.58196035190244444</c:v>
                </c:pt>
                <c:pt idx="560">
                  <c:v>0.62604170095760525</c:v>
                </c:pt>
                <c:pt idx="561">
                  <c:v>0.54907114937799228</c:v>
                </c:pt>
                <c:pt idx="562">
                  <c:v>0.55987058901288722</c:v>
                </c:pt>
                <c:pt idx="563">
                  <c:v>0.59226890791757103</c:v>
                </c:pt>
                <c:pt idx="564">
                  <c:v>0.59128714067803523</c:v>
                </c:pt>
                <c:pt idx="565">
                  <c:v>0.6300178582777255</c:v>
                </c:pt>
                <c:pt idx="566">
                  <c:v>0.59423244239664297</c:v>
                </c:pt>
                <c:pt idx="567">
                  <c:v>0.59226890791757103</c:v>
                </c:pt>
                <c:pt idx="568">
                  <c:v>0.59904310187036858</c:v>
                </c:pt>
                <c:pt idx="569">
                  <c:v>0.54612584765938488</c:v>
                </c:pt>
                <c:pt idx="570">
                  <c:v>0.53036848346483378</c:v>
                </c:pt>
                <c:pt idx="571">
                  <c:v>0.55152556747683201</c:v>
                </c:pt>
                <c:pt idx="572">
                  <c:v>0.65264759314902754</c:v>
                </c:pt>
                <c:pt idx="573">
                  <c:v>0.63792108455598939</c:v>
                </c:pt>
                <c:pt idx="574">
                  <c:v>0.67571912327812067</c:v>
                </c:pt>
                <c:pt idx="575">
                  <c:v>0.60355923117223365</c:v>
                </c:pt>
                <c:pt idx="576">
                  <c:v>0.58294211914198024</c:v>
                </c:pt>
                <c:pt idx="577">
                  <c:v>0.56232500711172695</c:v>
                </c:pt>
                <c:pt idx="578">
                  <c:v>0.5387625933628658</c:v>
                </c:pt>
                <c:pt idx="579">
                  <c:v>0.55059288859927291</c:v>
                </c:pt>
                <c:pt idx="580">
                  <c:v>0.53282290156367351</c:v>
                </c:pt>
                <c:pt idx="581">
                  <c:v>0.50440073997911006</c:v>
                </c:pt>
                <c:pt idx="582">
                  <c:v>0.49311041672444739</c:v>
                </c:pt>
                <c:pt idx="583">
                  <c:v>0.49261953310467932</c:v>
                </c:pt>
                <c:pt idx="584">
                  <c:v>0.50140634989852551</c:v>
                </c:pt>
                <c:pt idx="585">
                  <c:v>0.5102913434163252</c:v>
                </c:pt>
                <c:pt idx="586">
                  <c:v>0.49458306758375126</c:v>
                </c:pt>
                <c:pt idx="587">
                  <c:v>0.48378362794885665</c:v>
                </c:pt>
                <c:pt idx="588">
                  <c:v>0.50935866453876621</c:v>
                </c:pt>
                <c:pt idx="589">
                  <c:v>0.51470929599423665</c:v>
                </c:pt>
                <c:pt idx="590">
                  <c:v>0.52550873562913147</c:v>
                </c:pt>
                <c:pt idx="591">
                  <c:v>0.52207255029075572</c:v>
                </c:pt>
                <c:pt idx="592">
                  <c:v>0.5093095761767894</c:v>
                </c:pt>
                <c:pt idx="593">
                  <c:v>0.50685515807794979</c:v>
                </c:pt>
                <c:pt idx="594">
                  <c:v>0.49409218396398319</c:v>
                </c:pt>
                <c:pt idx="595">
                  <c:v>0.58196035190244444</c:v>
                </c:pt>
                <c:pt idx="596">
                  <c:v>0.55201645109660002</c:v>
                </c:pt>
                <c:pt idx="597">
                  <c:v>0.54862935412020131</c:v>
                </c:pt>
                <c:pt idx="598">
                  <c:v>0.58544562560279678</c:v>
                </c:pt>
                <c:pt idx="599">
                  <c:v>0.54563496403961675</c:v>
                </c:pt>
                <c:pt idx="600">
                  <c:v>0.60998980659119373</c:v>
                </c:pt>
                <c:pt idx="601">
                  <c:v>0.60061392945362591</c:v>
                </c:pt>
                <c:pt idx="602">
                  <c:v>0.62108377639794909</c:v>
                </c:pt>
                <c:pt idx="603">
                  <c:v>0.59379064713885166</c:v>
                </c:pt>
                <c:pt idx="604">
                  <c:v>0.63242318801458841</c:v>
                </c:pt>
                <c:pt idx="605">
                  <c:v>0.58583833249861095</c:v>
                </c:pt>
                <c:pt idx="606">
                  <c:v>0.47249330469419398</c:v>
                </c:pt>
                <c:pt idx="607">
                  <c:v>0.48373453958687962</c:v>
                </c:pt>
                <c:pt idx="608">
                  <c:v>0.47985655899071311</c:v>
                </c:pt>
                <c:pt idx="609">
                  <c:v>0.38261251391468437</c:v>
                </c:pt>
                <c:pt idx="610">
                  <c:v>0.32326468428474037</c:v>
                </c:pt>
                <c:pt idx="611">
                  <c:v>0.33102064547707399</c:v>
                </c:pt>
                <c:pt idx="612">
                  <c:v>0.33106973383905075</c:v>
                </c:pt>
                <c:pt idx="613">
                  <c:v>0.37770367771700497</c:v>
                </c:pt>
                <c:pt idx="614">
                  <c:v>0.3890430893336444</c:v>
                </c:pt>
                <c:pt idx="615">
                  <c:v>0.38217071865689306</c:v>
                </c:pt>
                <c:pt idx="616">
                  <c:v>0.38614687597701336</c:v>
                </c:pt>
                <c:pt idx="617">
                  <c:v>0.38997576821120344</c:v>
                </c:pt>
                <c:pt idx="618">
                  <c:v>0.39444280915109153</c:v>
                </c:pt>
                <c:pt idx="619">
                  <c:v>0.44058586940927796</c:v>
                </c:pt>
                <c:pt idx="620">
                  <c:v>0.4548214943825481</c:v>
                </c:pt>
                <c:pt idx="621">
                  <c:v>0.44839091896358807</c:v>
                </c:pt>
                <c:pt idx="622">
                  <c:v>0.4646391667779069</c:v>
                </c:pt>
                <c:pt idx="623">
                  <c:v>0.48427451156862444</c:v>
                </c:pt>
                <c:pt idx="624">
                  <c:v>0.45334884352324423</c:v>
                </c:pt>
                <c:pt idx="625">
                  <c:v>0.45280887154149968</c:v>
                </c:pt>
                <c:pt idx="626">
                  <c:v>0.48231097708955278</c:v>
                </c:pt>
                <c:pt idx="627">
                  <c:v>0.50390985635934205</c:v>
                </c:pt>
                <c:pt idx="628">
                  <c:v>0.49801925292212679</c:v>
                </c:pt>
                <c:pt idx="629">
                  <c:v>0.51716371409307627</c:v>
                </c:pt>
                <c:pt idx="630">
                  <c:v>0.50140634989852551</c:v>
                </c:pt>
                <c:pt idx="631">
                  <c:v>0.52256343391052373</c:v>
                </c:pt>
                <c:pt idx="632">
                  <c:v>0.50587339083841387</c:v>
                </c:pt>
                <c:pt idx="633">
                  <c:v>0.46321560428058001</c:v>
                </c:pt>
                <c:pt idx="634">
                  <c:v>0.52747227010820308</c:v>
                </c:pt>
                <c:pt idx="635">
                  <c:v>0.42291405909763208</c:v>
                </c:pt>
                <c:pt idx="636">
                  <c:v>0.4136363586840181</c:v>
                </c:pt>
                <c:pt idx="637">
                  <c:v>0.50341897273957426</c:v>
                </c:pt>
                <c:pt idx="638">
                  <c:v>0.49217773784688834</c:v>
                </c:pt>
                <c:pt idx="639">
                  <c:v>0.47048068185314534</c:v>
                </c:pt>
                <c:pt idx="640">
                  <c:v>0.47195333271244921</c:v>
                </c:pt>
                <c:pt idx="641">
                  <c:v>0.5799968174233725</c:v>
                </c:pt>
                <c:pt idx="642">
                  <c:v>0.60405011479200177</c:v>
                </c:pt>
                <c:pt idx="643">
                  <c:v>0.55987058901288722</c:v>
                </c:pt>
                <c:pt idx="644">
                  <c:v>0.57754239932453288</c:v>
                </c:pt>
                <c:pt idx="645">
                  <c:v>0.5907962570582671</c:v>
                </c:pt>
                <c:pt idx="646">
                  <c:v>0.5996321622140901</c:v>
                </c:pt>
                <c:pt idx="647">
                  <c:v>0.55299821833613594</c:v>
                </c:pt>
                <c:pt idx="648">
                  <c:v>0.52452696838959534</c:v>
                </c:pt>
                <c:pt idx="649">
                  <c:v>0.50101364300271123</c:v>
                </c:pt>
                <c:pt idx="650">
                  <c:v>0.47642037365233758</c:v>
                </c:pt>
                <c:pt idx="651">
                  <c:v>0.52644141450669057</c:v>
                </c:pt>
                <c:pt idx="652">
                  <c:v>0.47249330469419398</c:v>
                </c:pt>
                <c:pt idx="653">
                  <c:v>0.48078923786827216</c:v>
                </c:pt>
                <c:pt idx="654">
                  <c:v>0.4656209340174427</c:v>
                </c:pt>
                <c:pt idx="655">
                  <c:v>0.4745059275352424</c:v>
                </c:pt>
                <c:pt idx="656">
                  <c:v>0.44304028750811769</c:v>
                </c:pt>
                <c:pt idx="657">
                  <c:v>0.46709358487674657</c:v>
                </c:pt>
                <c:pt idx="658">
                  <c:v>0.45678502886162003</c:v>
                </c:pt>
                <c:pt idx="659">
                  <c:v>0.43665880045113442</c:v>
                </c:pt>
                <c:pt idx="660">
                  <c:v>0.46660270125697878</c:v>
                </c:pt>
                <c:pt idx="661">
                  <c:v>0.41505992118134521</c:v>
                </c:pt>
                <c:pt idx="662">
                  <c:v>0.37726188245921366</c:v>
                </c:pt>
                <c:pt idx="663">
                  <c:v>0.43813145131043829</c:v>
                </c:pt>
                <c:pt idx="664">
                  <c:v>0.43714968407090243</c:v>
                </c:pt>
                <c:pt idx="665">
                  <c:v>0.45187619266394063</c:v>
                </c:pt>
                <c:pt idx="666">
                  <c:v>0.46709358487674657</c:v>
                </c:pt>
                <c:pt idx="667">
                  <c:v>0.4106419686034336</c:v>
                </c:pt>
                <c:pt idx="668">
                  <c:v>0.38118895141735726</c:v>
                </c:pt>
                <c:pt idx="669">
                  <c:v>0.36597155920455132</c:v>
                </c:pt>
                <c:pt idx="670">
                  <c:v>0.32915528772195585</c:v>
                </c:pt>
                <c:pt idx="671">
                  <c:v>0.30711461319437539</c:v>
                </c:pt>
                <c:pt idx="672">
                  <c:v>0.31693228558973413</c:v>
                </c:pt>
                <c:pt idx="673">
                  <c:v>0.25159567579862147</c:v>
                </c:pt>
                <c:pt idx="674">
                  <c:v>0.24472330512187013</c:v>
                </c:pt>
                <c:pt idx="675">
                  <c:v>0.22852414566952839</c:v>
                </c:pt>
                <c:pt idx="676">
                  <c:v>0.24030535254395879</c:v>
                </c:pt>
                <c:pt idx="677">
                  <c:v>0.17747224921366256</c:v>
                </c:pt>
                <c:pt idx="678">
                  <c:v>0.17256341301598316</c:v>
                </c:pt>
                <c:pt idx="679">
                  <c:v>0.16863634405783973</c:v>
                </c:pt>
                <c:pt idx="680">
                  <c:v>0.17698136559389463</c:v>
                </c:pt>
                <c:pt idx="681">
                  <c:v>0.1755087147345909</c:v>
                </c:pt>
                <c:pt idx="682">
                  <c:v>0.1779631328334306</c:v>
                </c:pt>
                <c:pt idx="683">
                  <c:v>0.16863634405783973</c:v>
                </c:pt>
                <c:pt idx="684">
                  <c:v>0.17943578369273433</c:v>
                </c:pt>
                <c:pt idx="685">
                  <c:v>0.16814546043807183</c:v>
                </c:pt>
                <c:pt idx="686">
                  <c:v>0.16274574062062439</c:v>
                </c:pt>
                <c:pt idx="687">
                  <c:v>0.16912722767760766</c:v>
                </c:pt>
                <c:pt idx="688">
                  <c:v>0.17747224921366256</c:v>
                </c:pt>
                <c:pt idx="689">
                  <c:v>0.17599959835435883</c:v>
                </c:pt>
                <c:pt idx="690">
                  <c:v>0.17747224921366256</c:v>
                </c:pt>
                <c:pt idx="691">
                  <c:v>0.20299819744159547</c:v>
                </c:pt>
                <c:pt idx="692">
                  <c:v>0.14949188288689008</c:v>
                </c:pt>
                <c:pt idx="693">
                  <c:v>0.20103466296252367</c:v>
                </c:pt>
                <c:pt idx="694">
                  <c:v>0.15685513718340915</c:v>
                </c:pt>
                <c:pt idx="695">
                  <c:v>0.10334882262870379</c:v>
                </c:pt>
                <c:pt idx="696">
                  <c:v>0.23834181806488716</c:v>
                </c:pt>
                <c:pt idx="697">
                  <c:v>0.28301222746376942</c:v>
                </c:pt>
                <c:pt idx="698">
                  <c:v>0.30510199035332669</c:v>
                </c:pt>
                <c:pt idx="699">
                  <c:v>0.3242464515242765</c:v>
                </c:pt>
                <c:pt idx="700">
                  <c:v>0.36548067558478325</c:v>
                </c:pt>
                <c:pt idx="701">
                  <c:v>0.38315248589642914</c:v>
                </c:pt>
                <c:pt idx="702">
                  <c:v>0.37284392988130233</c:v>
                </c:pt>
                <c:pt idx="703">
                  <c:v>0.3949336927708596</c:v>
                </c:pt>
                <c:pt idx="704">
                  <c:v>0.36351714110571159</c:v>
                </c:pt>
                <c:pt idx="705">
                  <c:v>0.39346104191155573</c:v>
                </c:pt>
                <c:pt idx="706">
                  <c:v>0.38467422511770977</c:v>
                </c:pt>
                <c:pt idx="707">
                  <c:v>0.40322962594493772</c:v>
                </c:pt>
                <c:pt idx="708">
                  <c:v>0.39444280915109153</c:v>
                </c:pt>
                <c:pt idx="709">
                  <c:v>0.40966020136389775</c:v>
                </c:pt>
                <c:pt idx="710">
                  <c:v>0.40278783068714674</c:v>
                </c:pt>
                <c:pt idx="711">
                  <c:v>0.44353117112788543</c:v>
                </c:pt>
                <c:pt idx="712">
                  <c:v>0.41893790177751172</c:v>
                </c:pt>
                <c:pt idx="713">
                  <c:v>0.40916931774412973</c:v>
                </c:pt>
                <c:pt idx="714">
                  <c:v>0.47887479175117725</c:v>
                </c:pt>
                <c:pt idx="715">
                  <c:v>0.49654660206282292</c:v>
                </c:pt>
                <c:pt idx="716">
                  <c:v>0.44358025948986246</c:v>
                </c:pt>
                <c:pt idx="717">
                  <c:v>0.44210760863055859</c:v>
                </c:pt>
                <c:pt idx="718">
                  <c:v>0.43513706122985379</c:v>
                </c:pt>
                <c:pt idx="719">
                  <c:v>0.27800521454213656</c:v>
                </c:pt>
                <c:pt idx="720">
                  <c:v>0.21625205517532975</c:v>
                </c:pt>
                <c:pt idx="721">
                  <c:v>0.26676397964945064</c:v>
                </c:pt>
                <c:pt idx="722">
                  <c:v>0.30711461319437539</c:v>
                </c:pt>
                <c:pt idx="723">
                  <c:v>0.30902905931147029</c:v>
                </c:pt>
                <c:pt idx="724">
                  <c:v>0.28693929642191301</c:v>
                </c:pt>
                <c:pt idx="725">
                  <c:v>0.29528431795796789</c:v>
                </c:pt>
                <c:pt idx="726">
                  <c:v>0.32866440410218783</c:v>
                </c:pt>
                <c:pt idx="727">
                  <c:v>0.33848207649754658</c:v>
                </c:pt>
                <c:pt idx="728">
                  <c:v>0.32719175324288396</c:v>
                </c:pt>
                <c:pt idx="729">
                  <c:v>0.35659568206698355</c:v>
                </c:pt>
                <c:pt idx="730">
                  <c:v>0.39346104191155573</c:v>
                </c:pt>
                <c:pt idx="731">
                  <c:v>0.46125206980150812</c:v>
                </c:pt>
                <c:pt idx="732">
                  <c:v>0.27913424686760291</c:v>
                </c:pt>
                <c:pt idx="733">
                  <c:v>0.57656063208499697</c:v>
                </c:pt>
                <c:pt idx="734">
                  <c:v>0.62270369234318312</c:v>
                </c:pt>
                <c:pt idx="735">
                  <c:v>0.62947788629598067</c:v>
                </c:pt>
                <c:pt idx="736">
                  <c:v>0.68406414481417555</c:v>
                </c:pt>
                <c:pt idx="737">
                  <c:v>0.7090992094223405</c:v>
                </c:pt>
                <c:pt idx="738">
                  <c:v>0.5869182764621006</c:v>
                </c:pt>
                <c:pt idx="739">
                  <c:v>0.54072612784193741</c:v>
                </c:pt>
                <c:pt idx="740">
                  <c:v>0.55888882177335109</c:v>
                </c:pt>
                <c:pt idx="741">
                  <c:v>0.56816652218696539</c:v>
                </c:pt>
                <c:pt idx="742">
                  <c:v>0.50783692531748559</c:v>
                </c:pt>
                <c:pt idx="743">
                  <c:v>0.46316651591860297</c:v>
                </c:pt>
                <c:pt idx="744">
                  <c:v>0.43081728537589592</c:v>
                </c:pt>
                <c:pt idx="745">
                  <c:v>0.37677099883944593</c:v>
                </c:pt>
                <c:pt idx="746">
                  <c:v>0.39395192553132374</c:v>
                </c:pt>
                <c:pt idx="747">
                  <c:v>0.36351714110571159</c:v>
                </c:pt>
                <c:pt idx="748">
                  <c:v>0.3144287791289177</c:v>
                </c:pt>
                <c:pt idx="749">
                  <c:v>0.32370647954253168</c:v>
                </c:pt>
                <c:pt idx="750">
                  <c:v>0.29670788045529506</c:v>
                </c:pt>
                <c:pt idx="751">
                  <c:v>0.29430255071843209</c:v>
                </c:pt>
                <c:pt idx="752">
                  <c:v>0.28939371452075269</c:v>
                </c:pt>
                <c:pt idx="753">
                  <c:v>0.3046111067335589</c:v>
                </c:pt>
                <c:pt idx="754">
                  <c:v>0.30996173818902933</c:v>
                </c:pt>
                <c:pt idx="755">
                  <c:v>0.32228291704520456</c:v>
                </c:pt>
                <c:pt idx="756">
                  <c:v>0.30657464121263056</c:v>
                </c:pt>
                <c:pt idx="757">
                  <c:v>0.28546664556260914</c:v>
                </c:pt>
                <c:pt idx="758">
                  <c:v>0.29184813261959242</c:v>
                </c:pt>
                <c:pt idx="759">
                  <c:v>0.30264757225448702</c:v>
                </c:pt>
                <c:pt idx="760">
                  <c:v>0.29827870803855239</c:v>
                </c:pt>
                <c:pt idx="761">
                  <c:v>0.30073312613739211</c:v>
                </c:pt>
                <c:pt idx="762">
                  <c:v>0.30171489337692792</c:v>
                </c:pt>
                <c:pt idx="763">
                  <c:v>0.334113212281612</c:v>
                </c:pt>
                <c:pt idx="764">
                  <c:v>0.3252282187638123</c:v>
                </c:pt>
                <c:pt idx="765">
                  <c:v>0.35522120793163342</c:v>
                </c:pt>
                <c:pt idx="766">
                  <c:v>0.37775276607898173</c:v>
                </c:pt>
                <c:pt idx="767">
                  <c:v>0.41260550308250549</c:v>
                </c:pt>
                <c:pt idx="768">
                  <c:v>0.42340494271740009</c:v>
                </c:pt>
                <c:pt idx="769">
                  <c:v>0.37775276607898173</c:v>
                </c:pt>
                <c:pt idx="770">
                  <c:v>0.36503888032699222</c:v>
                </c:pt>
                <c:pt idx="771">
                  <c:v>0.35767562603047315</c:v>
                </c:pt>
                <c:pt idx="772">
                  <c:v>0.36739512170187816</c:v>
                </c:pt>
                <c:pt idx="773">
                  <c:v>0.36302625748594353</c:v>
                </c:pt>
                <c:pt idx="774">
                  <c:v>0.35124505061151312</c:v>
                </c:pt>
                <c:pt idx="775">
                  <c:v>0.30608375759286249</c:v>
                </c:pt>
                <c:pt idx="776">
                  <c:v>0.32429553988625326</c:v>
                </c:pt>
                <c:pt idx="777">
                  <c:v>0.31447786749089446</c:v>
                </c:pt>
                <c:pt idx="778">
                  <c:v>0.31688319722775737</c:v>
                </c:pt>
                <c:pt idx="779">
                  <c:v>0.32768263686265198</c:v>
                </c:pt>
                <c:pt idx="780">
                  <c:v>0.3203193825661329</c:v>
                </c:pt>
                <c:pt idx="781">
                  <c:v>0.26725486326921871</c:v>
                </c:pt>
                <c:pt idx="782">
                  <c:v>0.2756980615292271</c:v>
                </c:pt>
                <c:pt idx="783">
                  <c:v>0.30412022311379089</c:v>
                </c:pt>
                <c:pt idx="784">
                  <c:v>0.2756980615292271</c:v>
                </c:pt>
                <c:pt idx="785">
                  <c:v>0.33892387175533761</c:v>
                </c:pt>
                <c:pt idx="786">
                  <c:v>0.31835584808706097</c:v>
                </c:pt>
                <c:pt idx="787">
                  <c:v>0.29921138691611149</c:v>
                </c:pt>
                <c:pt idx="788">
                  <c:v>0.34044561097661824</c:v>
                </c:pt>
                <c:pt idx="789">
                  <c:v>0.33062793858125944</c:v>
                </c:pt>
                <c:pt idx="790">
                  <c:v>0.41118194058517837</c:v>
                </c:pt>
                <c:pt idx="791">
                  <c:v>0.41898699013948848</c:v>
                </c:pt>
                <c:pt idx="792">
                  <c:v>0.42492668193868072</c:v>
                </c:pt>
                <c:pt idx="793">
                  <c:v>0.40916931774412973</c:v>
                </c:pt>
                <c:pt idx="794">
                  <c:v>0.34584533079406571</c:v>
                </c:pt>
                <c:pt idx="795">
                  <c:v>0.33754939761998753</c:v>
                </c:pt>
                <c:pt idx="796">
                  <c:v>0.25650451199630087</c:v>
                </c:pt>
                <c:pt idx="797">
                  <c:v>0.32724084160486072</c:v>
                </c:pt>
                <c:pt idx="798">
                  <c:v>0.3380402812397556</c:v>
                </c:pt>
                <c:pt idx="799">
                  <c:v>0.33259147306033138</c:v>
                </c:pt>
                <c:pt idx="800">
                  <c:v>0.33111882220102751</c:v>
                </c:pt>
                <c:pt idx="801">
                  <c:v>0.33509497952114781</c:v>
                </c:pt>
                <c:pt idx="802">
                  <c:v>0.3390220484792914</c:v>
                </c:pt>
                <c:pt idx="803">
                  <c:v>0.35075416699174505</c:v>
                </c:pt>
                <c:pt idx="804">
                  <c:v>0.37235304626153426</c:v>
                </c:pt>
                <c:pt idx="805">
                  <c:v>0.32616089764137135</c:v>
                </c:pt>
                <c:pt idx="806">
                  <c:v>0.33259147306033138</c:v>
                </c:pt>
                <c:pt idx="807">
                  <c:v>0.33956202046103623</c:v>
                </c:pt>
                <c:pt idx="808">
                  <c:v>0.44794912370579704</c:v>
                </c:pt>
                <c:pt idx="809">
                  <c:v>0.42389582633716788</c:v>
                </c:pt>
                <c:pt idx="810">
                  <c:v>0.43719877243287919</c:v>
                </c:pt>
                <c:pt idx="811">
                  <c:v>0.44254940388834962</c:v>
                </c:pt>
                <c:pt idx="812">
                  <c:v>0.44996174654684545</c:v>
                </c:pt>
                <c:pt idx="813">
                  <c:v>0.36204449024640772</c:v>
                </c:pt>
                <c:pt idx="814">
                  <c:v>0.33907113684126816</c:v>
                </c:pt>
                <c:pt idx="815">
                  <c:v>0.43179905261543178</c:v>
                </c:pt>
                <c:pt idx="816">
                  <c:v>0.4754386064128015</c:v>
                </c:pt>
                <c:pt idx="817">
                  <c:v>0.52064898779342883</c:v>
                </c:pt>
                <c:pt idx="818">
                  <c:v>0.53728994250356188</c:v>
                </c:pt>
                <c:pt idx="819">
                  <c:v>0.52752135847017989</c:v>
                </c:pt>
                <c:pt idx="820">
                  <c:v>0.55987058901288722</c:v>
                </c:pt>
                <c:pt idx="821">
                  <c:v>0.5790150501838367</c:v>
                </c:pt>
                <c:pt idx="822">
                  <c:v>0.55741617091404749</c:v>
                </c:pt>
                <c:pt idx="823">
                  <c:v>0.58294211914198024</c:v>
                </c:pt>
                <c:pt idx="824">
                  <c:v>0.56134323987219081</c:v>
                </c:pt>
                <c:pt idx="825">
                  <c:v>0.56428854159079855</c:v>
                </c:pt>
                <c:pt idx="826">
                  <c:v>0.55348910195590395</c:v>
                </c:pt>
                <c:pt idx="827">
                  <c:v>0.51524926797598136</c:v>
                </c:pt>
                <c:pt idx="828">
                  <c:v>0.51961813219191599</c:v>
                </c:pt>
                <c:pt idx="829">
                  <c:v>0.49801925292212679</c:v>
                </c:pt>
                <c:pt idx="830">
                  <c:v>0.42929554615461529</c:v>
                </c:pt>
                <c:pt idx="831">
                  <c:v>0.36204449024640772</c:v>
                </c:pt>
                <c:pt idx="832">
                  <c:v>0.3605227510251271</c:v>
                </c:pt>
                <c:pt idx="833">
                  <c:v>0.36057183938710385</c:v>
                </c:pt>
                <c:pt idx="834">
                  <c:v>0.38118895141735726</c:v>
                </c:pt>
                <c:pt idx="835">
                  <c:v>0.41020017334564257</c:v>
                </c:pt>
                <c:pt idx="836">
                  <c:v>0.32964617134172364</c:v>
                </c:pt>
                <c:pt idx="837">
                  <c:v>0.30215668863471923</c:v>
                </c:pt>
                <c:pt idx="838">
                  <c:v>0.19268964142646877</c:v>
                </c:pt>
                <c:pt idx="839">
                  <c:v>0.17010899491714346</c:v>
                </c:pt>
                <c:pt idx="840">
                  <c:v>0.25257744303815727</c:v>
                </c:pt>
                <c:pt idx="841">
                  <c:v>0.24128711978349462</c:v>
                </c:pt>
                <c:pt idx="842">
                  <c:v>0.25606271673850955</c:v>
                </c:pt>
                <c:pt idx="843">
                  <c:v>0.27221278782887481</c:v>
                </c:pt>
                <c:pt idx="844">
                  <c:v>0.23686916720558329</c:v>
                </c:pt>
                <c:pt idx="845">
                  <c:v>0.28743018004168108</c:v>
                </c:pt>
                <c:pt idx="846">
                  <c:v>0.26779483525096348</c:v>
                </c:pt>
                <c:pt idx="847">
                  <c:v>0.1853263871299497</c:v>
                </c:pt>
                <c:pt idx="848">
                  <c:v>0.19509497116333158</c:v>
                </c:pt>
                <c:pt idx="849">
                  <c:v>0.13918332687176338</c:v>
                </c:pt>
                <c:pt idx="850">
                  <c:v>0.13918332687176338</c:v>
                </c:pt>
                <c:pt idx="851">
                  <c:v>0.10084531616788735</c:v>
                </c:pt>
                <c:pt idx="852">
                  <c:v>5.180604255307019E-2</c:v>
                </c:pt>
                <c:pt idx="853">
                  <c:v>7.6841107161235059E-2</c:v>
                </c:pt>
                <c:pt idx="854">
                  <c:v>0.12052974932058165</c:v>
                </c:pt>
                <c:pt idx="855">
                  <c:v>0.16367841949818346</c:v>
                </c:pt>
                <c:pt idx="856">
                  <c:v>0.15096453374619395</c:v>
                </c:pt>
                <c:pt idx="857">
                  <c:v>0.15440071908456948</c:v>
                </c:pt>
                <c:pt idx="858">
                  <c:v>0.14011600574932245</c:v>
                </c:pt>
                <c:pt idx="859">
                  <c:v>0.10329973426672703</c:v>
                </c:pt>
                <c:pt idx="860">
                  <c:v>0.10433058986823975</c:v>
                </c:pt>
                <c:pt idx="861">
                  <c:v>4.4933671876319019E-2</c:v>
                </c:pt>
                <c:pt idx="862">
                  <c:v>4.0024835678639625E-2</c:v>
                </c:pt>
                <c:pt idx="863">
                  <c:v>3.3103376639911704E-2</c:v>
                </c:pt>
                <c:pt idx="864">
                  <c:v>4.5866350753878092E-2</c:v>
                </c:pt>
                <c:pt idx="865">
                  <c:v>4.7339001613181962E-2</c:v>
                </c:pt>
                <c:pt idx="866">
                  <c:v>8.3664389476009474E-2</c:v>
                </c:pt>
                <c:pt idx="867">
                  <c:v>0.11606270838069342</c:v>
                </c:pt>
                <c:pt idx="868">
                  <c:v>0.11758444760197405</c:v>
                </c:pt>
                <c:pt idx="869">
                  <c:v>0.14551572556676975</c:v>
                </c:pt>
                <c:pt idx="870">
                  <c:v>0.14797014366560945</c:v>
                </c:pt>
                <c:pt idx="871">
                  <c:v>9.2107587736018029E-2</c:v>
                </c:pt>
                <c:pt idx="872">
                  <c:v>1.9898607268154157E-2</c:v>
                </c:pt>
                <c:pt idx="873">
                  <c:v>4.9351624454230497E-2</c:v>
                </c:pt>
                <c:pt idx="874">
                  <c:v>3.2170697762352631E-2</c:v>
                </c:pt>
                <c:pt idx="875">
                  <c:v>2.4316559846065636E-2</c:v>
                </c:pt>
                <c:pt idx="876">
                  <c:v>-6.3600696454372219E-2</c:v>
                </c:pt>
                <c:pt idx="877">
                  <c:v>2.7752745184441152E-2</c:v>
                </c:pt>
                <c:pt idx="878">
                  <c:v>2.6326247743659563E-4</c:v>
                </c:pt>
                <c:pt idx="879">
                  <c:v>0.11611179674267018</c:v>
                </c:pt>
                <c:pt idx="880">
                  <c:v>6.5550783906572541E-2</c:v>
                </c:pt>
                <c:pt idx="881">
                  <c:v>6.2163686930173774E-2</c:v>
                </c:pt>
                <c:pt idx="882">
                  <c:v>0.22017912413347332</c:v>
                </c:pt>
                <c:pt idx="883">
                  <c:v>0.29287898822110497</c:v>
                </c:pt>
                <c:pt idx="884">
                  <c:v>0.37426749237862944</c:v>
                </c:pt>
                <c:pt idx="885">
                  <c:v>0.39198839105225186</c:v>
                </c:pt>
                <c:pt idx="886">
                  <c:v>0.38467422511770977</c:v>
                </c:pt>
                <c:pt idx="887">
                  <c:v>0.39395192553132374</c:v>
                </c:pt>
                <c:pt idx="888">
                  <c:v>0.41800522289995268</c:v>
                </c:pt>
                <c:pt idx="889">
                  <c:v>0.43656062372718091</c:v>
                </c:pt>
                <c:pt idx="890">
                  <c:v>0.44844000732556483</c:v>
                </c:pt>
                <c:pt idx="891">
                  <c:v>0.43518614959183055</c:v>
                </c:pt>
                <c:pt idx="892">
                  <c:v>0.48285094907129761</c:v>
                </c:pt>
                <c:pt idx="893">
                  <c:v>0.44397296638567674</c:v>
                </c:pt>
                <c:pt idx="894">
                  <c:v>0.54362234119856845</c:v>
                </c:pt>
                <c:pt idx="895">
                  <c:v>0.54858026575822461</c:v>
                </c:pt>
                <c:pt idx="896">
                  <c:v>0.4705297702151221</c:v>
                </c:pt>
                <c:pt idx="897">
                  <c:v>0.47882570338920022</c:v>
                </c:pt>
                <c:pt idx="898">
                  <c:v>0.4469182681042842</c:v>
                </c:pt>
                <c:pt idx="899">
                  <c:v>0.45727591248138777</c:v>
                </c:pt>
                <c:pt idx="900">
                  <c:v>0.56816652218696539</c:v>
                </c:pt>
                <c:pt idx="901">
                  <c:v>0.58048770104314062</c:v>
                </c:pt>
                <c:pt idx="902">
                  <c:v>0.52491967528540995</c:v>
                </c:pt>
                <c:pt idx="903">
                  <c:v>0.53630817526402608</c:v>
                </c:pt>
                <c:pt idx="904">
                  <c:v>0.50243720550003812</c:v>
                </c:pt>
                <c:pt idx="905">
                  <c:v>0.45275978317952265</c:v>
                </c:pt>
                <c:pt idx="906">
                  <c:v>0.4754386064128015</c:v>
                </c:pt>
                <c:pt idx="907">
                  <c:v>0.38074715615956622</c:v>
                </c:pt>
                <c:pt idx="908">
                  <c:v>0.47151153745465818</c:v>
                </c:pt>
                <c:pt idx="909">
                  <c:v>0.42684112805577562</c:v>
                </c:pt>
                <c:pt idx="910">
                  <c:v>0.50145543826050232</c:v>
                </c:pt>
                <c:pt idx="911">
                  <c:v>0.42635024443600755</c:v>
                </c:pt>
                <c:pt idx="912">
                  <c:v>0.3968481388879545</c:v>
                </c:pt>
                <c:pt idx="913">
                  <c:v>0.28698838478388977</c:v>
                </c:pt>
                <c:pt idx="914">
                  <c:v>0.29881868002029721</c:v>
                </c:pt>
                <c:pt idx="915">
                  <c:v>0.53478643604274545</c:v>
                </c:pt>
                <c:pt idx="916">
                  <c:v>0.42340494271740009</c:v>
                </c:pt>
                <c:pt idx="917">
                  <c:v>0.71587340337513805</c:v>
                </c:pt>
                <c:pt idx="918">
                  <c:v>0.76299823087286034</c:v>
                </c:pt>
                <c:pt idx="919">
                  <c:v>0.82990566824723044</c:v>
                </c:pt>
                <c:pt idx="920">
                  <c:v>0.82725489670048347</c:v>
                </c:pt>
                <c:pt idx="921">
                  <c:v>0.94477243527292798</c:v>
                </c:pt>
                <c:pt idx="922">
                  <c:v>0.85287902165236995</c:v>
                </c:pt>
                <c:pt idx="923">
                  <c:v>0.88090847634111924</c:v>
                </c:pt>
                <c:pt idx="924">
                  <c:v>0.88282292245821414</c:v>
                </c:pt>
                <c:pt idx="925">
                  <c:v>0.81959711223210363</c:v>
                </c:pt>
                <c:pt idx="926">
                  <c:v>0.8980403146710203</c:v>
                </c:pt>
                <c:pt idx="927">
                  <c:v>0.9677457886780676</c:v>
                </c:pt>
                <c:pt idx="928">
                  <c:v>0.88979346985891894</c:v>
                </c:pt>
                <c:pt idx="929">
                  <c:v>0.86328575439145028</c:v>
                </c:pt>
                <c:pt idx="930">
                  <c:v>0.95355925206677428</c:v>
                </c:pt>
                <c:pt idx="931">
                  <c:v>0.92705153659930539</c:v>
                </c:pt>
                <c:pt idx="932">
                  <c:v>0.93785097623420022</c:v>
                </c:pt>
                <c:pt idx="933">
                  <c:v>0.96484957532143689</c:v>
                </c:pt>
                <c:pt idx="934">
                  <c:v>0.95699543740514981</c:v>
                </c:pt>
                <c:pt idx="935">
                  <c:v>1.0222338704723088</c:v>
                </c:pt>
                <c:pt idx="936">
                  <c:v>1.0414274200052351</c:v>
                </c:pt>
                <c:pt idx="937">
                  <c:v>1.0150178812617201</c:v>
                </c:pt>
                <c:pt idx="938">
                  <c:v>0.96588043092294951</c:v>
                </c:pt>
                <c:pt idx="939">
                  <c:v>1.0163923553970704</c:v>
                </c:pt>
                <c:pt idx="940">
                  <c:v>1.0169814157407919</c:v>
                </c:pt>
                <c:pt idx="941">
                  <c:v>1.0046111485226399</c:v>
                </c:pt>
                <c:pt idx="942">
                  <c:v>1.0457471958591931</c:v>
                </c:pt>
                <c:pt idx="943">
                  <c:v>0.9995550472390301</c:v>
                </c:pt>
                <c:pt idx="944">
                  <c:v>0.90398000647021226</c:v>
                </c:pt>
                <c:pt idx="945">
                  <c:v>1.0199267174593996</c:v>
                </c:pt>
                <c:pt idx="946">
                  <c:v>1.0641553316004908</c:v>
                </c:pt>
                <c:pt idx="947">
                  <c:v>1.0384821182866277</c:v>
                </c:pt>
                <c:pt idx="948">
                  <c:v>1.1106910987544916</c:v>
                </c:pt>
                <c:pt idx="949">
                  <c:v>1.0315606592478996</c:v>
                </c:pt>
                <c:pt idx="950">
                  <c:v>1.1513853508332537</c:v>
                </c:pt>
                <c:pt idx="951">
                  <c:v>1.1674372451996653</c:v>
                </c:pt>
                <c:pt idx="952">
                  <c:v>1.1793657171600263</c:v>
                </c:pt>
                <c:pt idx="953">
                  <c:v>1.1131946052153079</c:v>
                </c:pt>
                <c:pt idx="954">
                  <c:v>1.1660627710643148</c:v>
                </c:pt>
                <c:pt idx="955">
                  <c:v>1.0740220923578263</c:v>
                </c:pt>
                <c:pt idx="956">
                  <c:v>1.1386714650812639</c:v>
                </c:pt>
                <c:pt idx="957">
                  <c:v>1.1006770729112254</c:v>
                </c:pt>
                <c:pt idx="958">
                  <c:v>1.0787836634695753</c:v>
                </c:pt>
                <c:pt idx="959">
                  <c:v>1.0832016160474869</c:v>
                </c:pt>
                <c:pt idx="960">
                  <c:v>1.0113853424754373</c:v>
                </c:pt>
                <c:pt idx="961">
                  <c:v>0.98257047399505926</c:v>
                </c:pt>
                <c:pt idx="962">
                  <c:v>1.0025985256815915</c:v>
                </c:pt>
                <c:pt idx="963">
                  <c:v>0.97329277358144528</c:v>
                </c:pt>
                <c:pt idx="964">
                  <c:v>0.95311745680898297</c:v>
                </c:pt>
                <c:pt idx="965">
                  <c:v>0.91325770688382624</c:v>
                </c:pt>
                <c:pt idx="966">
                  <c:v>0.88738814012205602</c:v>
                </c:pt>
                <c:pt idx="967">
                  <c:v>0.93245125641675286</c:v>
                </c:pt>
                <c:pt idx="968">
                  <c:v>0.91870651506325041</c:v>
                </c:pt>
                <c:pt idx="969">
                  <c:v>0.89268968321554965</c:v>
                </c:pt>
                <c:pt idx="970">
                  <c:v>0.86078224793063363</c:v>
                </c:pt>
                <c:pt idx="971">
                  <c:v>0.79205854116312213</c:v>
                </c:pt>
                <c:pt idx="972">
                  <c:v>0.80138532993871314</c:v>
                </c:pt>
                <c:pt idx="973">
                  <c:v>0.74395194642586437</c:v>
                </c:pt>
                <c:pt idx="974">
                  <c:v>0.79696737736080148</c:v>
                </c:pt>
                <c:pt idx="975">
                  <c:v>0.79451295926196186</c:v>
                </c:pt>
                <c:pt idx="976">
                  <c:v>0.79549472650149788</c:v>
                </c:pt>
                <c:pt idx="977">
                  <c:v>0.89858028665276513</c:v>
                </c:pt>
                <c:pt idx="978">
                  <c:v>0.84311043761898796</c:v>
                </c:pt>
                <c:pt idx="979">
                  <c:v>0.83967425228061243</c:v>
                </c:pt>
                <c:pt idx="980">
                  <c:v>0.80923946785500001</c:v>
                </c:pt>
                <c:pt idx="981">
                  <c:v>0.8573460625922581</c:v>
                </c:pt>
                <c:pt idx="982">
                  <c:v>0.8072759333759284</c:v>
                </c:pt>
                <c:pt idx="983">
                  <c:v>0.94521423053071929</c:v>
                </c:pt>
                <c:pt idx="984">
                  <c:v>0.9776125494354031</c:v>
                </c:pt>
                <c:pt idx="985">
                  <c:v>0.97461815935481866</c:v>
                </c:pt>
                <c:pt idx="986">
                  <c:v>0.91090146550894036</c:v>
                </c:pt>
                <c:pt idx="987">
                  <c:v>0.7356560132517862</c:v>
                </c:pt>
                <c:pt idx="988">
                  <c:v>0.80143441830068984</c:v>
                </c:pt>
                <c:pt idx="989">
                  <c:v>0.8091903794930233</c:v>
                </c:pt>
                <c:pt idx="990">
                  <c:v>0.74149752832702465</c:v>
                </c:pt>
                <c:pt idx="991">
                  <c:v>0.76402908647437295</c:v>
                </c:pt>
                <c:pt idx="992">
                  <c:v>0.80580328251662448</c:v>
                </c:pt>
                <c:pt idx="993">
                  <c:v>0.7189168818176993</c:v>
                </c:pt>
                <c:pt idx="994">
                  <c:v>0.83579627168444559</c:v>
                </c:pt>
                <c:pt idx="995">
                  <c:v>0.93097860555744893</c:v>
                </c:pt>
                <c:pt idx="996">
                  <c:v>0.92852418745860921</c:v>
                </c:pt>
                <c:pt idx="997">
                  <c:v>0.94703049992386068</c:v>
                </c:pt>
                <c:pt idx="998">
                  <c:v>1.0668551915092146</c:v>
                </c:pt>
                <c:pt idx="999">
                  <c:v>1.0905648703440058</c:v>
                </c:pt>
                <c:pt idx="1000">
                  <c:v>0.94958309474665392</c:v>
                </c:pt>
                <c:pt idx="1001">
                  <c:v>0.92165181678185826</c:v>
                </c:pt>
                <c:pt idx="1002">
                  <c:v>0.94815953224932681</c:v>
                </c:pt>
                <c:pt idx="1003">
                  <c:v>0.93338393529431185</c:v>
                </c:pt>
                <c:pt idx="1004">
                  <c:v>1.0055438274001989</c:v>
                </c:pt>
                <c:pt idx="1005">
                  <c:v>1.044372721723843</c:v>
                </c:pt>
                <c:pt idx="1006">
                  <c:v>0.97034747186283787</c:v>
                </c:pt>
                <c:pt idx="1007">
                  <c:v>1.0958664134374998</c:v>
                </c:pt>
                <c:pt idx="1008">
                  <c:v>1.0306279803703406</c:v>
                </c:pt>
                <c:pt idx="1009">
                  <c:v>1.0011258748222875</c:v>
                </c:pt>
                <c:pt idx="1010">
                  <c:v>0.92994774995593632</c:v>
                </c:pt>
                <c:pt idx="1011">
                  <c:v>0.79441478253800835</c:v>
                </c:pt>
                <c:pt idx="1012">
                  <c:v>0.77095054551310094</c:v>
                </c:pt>
                <c:pt idx="1013">
                  <c:v>0.85494073285539518</c:v>
                </c:pt>
                <c:pt idx="1014">
                  <c:v>0.80585237087860129</c:v>
                </c:pt>
                <c:pt idx="1015">
                  <c:v>0.82200244196896655</c:v>
                </c:pt>
                <c:pt idx="1016">
                  <c:v>0.87987762073960663</c:v>
                </c:pt>
                <c:pt idx="1017">
                  <c:v>0.86372754964924137</c:v>
                </c:pt>
                <c:pt idx="1018">
                  <c:v>0.88351015952588918</c:v>
                </c:pt>
                <c:pt idx="1019">
                  <c:v>0.80928855621697704</c:v>
                </c:pt>
                <c:pt idx="1020">
                  <c:v>0.85822965310784038</c:v>
                </c:pt>
                <c:pt idx="1021">
                  <c:v>0.79294213167870442</c:v>
                </c:pt>
                <c:pt idx="1022">
                  <c:v>0.85440076087365058</c:v>
                </c:pt>
                <c:pt idx="1023">
                  <c:v>0.72873455421305811</c:v>
                </c:pt>
                <c:pt idx="1024">
                  <c:v>0.85538252811318649</c:v>
                </c:pt>
                <c:pt idx="1025">
                  <c:v>1.1309155038889305</c:v>
                </c:pt>
                <c:pt idx="1026">
                  <c:v>1.238173574808225</c:v>
                </c:pt>
                <c:pt idx="1027">
                  <c:v>1.2820094820535022</c:v>
                </c:pt>
                <c:pt idx="1028">
                  <c:v>1.3006630596046838</c:v>
                </c:pt>
                <c:pt idx="1029">
                  <c:v>1.4159716218881728</c:v>
                </c:pt>
                <c:pt idx="1030">
                  <c:v>1.3971707792510608</c:v>
                </c:pt>
                <c:pt idx="1031">
                  <c:v>1.3742465142078979</c:v>
                </c:pt>
                <c:pt idx="1032">
                  <c:v>1.301055766500498</c:v>
                </c:pt>
                <c:pt idx="1033">
                  <c:v>1.3595690939768366</c:v>
                </c:pt>
                <c:pt idx="1034">
                  <c:v>1.2440641782454407</c:v>
                </c:pt>
                <c:pt idx="1035">
                  <c:v>1.0542394824811785</c:v>
                </c:pt>
                <c:pt idx="1036">
                  <c:v>1.1219323336471774</c:v>
                </c:pt>
                <c:pt idx="1037">
                  <c:v>1.0763783337327124</c:v>
                </c:pt>
                <c:pt idx="1038">
                  <c:v>1.1666518314080363</c:v>
                </c:pt>
                <c:pt idx="1039">
                  <c:v>1.2902563268656035</c:v>
                </c:pt>
                <c:pt idx="1040">
                  <c:v>1.2937906889279327</c:v>
                </c:pt>
                <c:pt idx="1041">
                  <c:v>1.4576967295684475</c:v>
                </c:pt>
                <c:pt idx="1042">
                  <c:v>1.4807682596975407</c:v>
                </c:pt>
                <c:pt idx="1043">
                  <c:v>1.576883272448103</c:v>
                </c:pt>
                <c:pt idx="1044">
                  <c:v>1.5578369880011069</c:v>
                </c:pt>
                <c:pt idx="1045">
                  <c:v>1.4807682596975407</c:v>
                </c:pt>
                <c:pt idx="1046">
                  <c:v>1.5141483458417606</c:v>
                </c:pt>
                <c:pt idx="1047">
                  <c:v>1.4931385269156929</c:v>
                </c:pt>
                <c:pt idx="1048">
                  <c:v>1.5911679857833505</c:v>
                </c:pt>
                <c:pt idx="1049">
                  <c:v>1.734064207497797</c:v>
                </c:pt>
                <c:pt idx="1050">
                  <c:v>1.6515466710148068</c:v>
                </c:pt>
                <c:pt idx="1051">
                  <c:v>1.6556700934208575</c:v>
                </c:pt>
                <c:pt idx="1052">
                  <c:v>1.6284260525237366</c:v>
                </c:pt>
                <c:pt idx="1053">
                  <c:v>1.6623951990116783</c:v>
                </c:pt>
                <c:pt idx="1054">
                  <c:v>1.5874372702731137</c:v>
                </c:pt>
                <c:pt idx="1055">
                  <c:v>1.5632367078185545</c:v>
                </c:pt>
                <c:pt idx="1056">
                  <c:v>1.5377598479525982</c:v>
                </c:pt>
                <c:pt idx="1057">
                  <c:v>1.5701090784953056</c:v>
                </c:pt>
                <c:pt idx="1058">
                  <c:v>1.5912170741453271</c:v>
                </c:pt>
                <c:pt idx="1059">
                  <c:v>1.550473733704588</c:v>
                </c:pt>
                <c:pt idx="1060">
                  <c:v>1.5510137056863327</c:v>
                </c:pt>
                <c:pt idx="1061">
                  <c:v>1.6250880439093149</c:v>
                </c:pt>
                <c:pt idx="1062">
                  <c:v>1.5622549405790183</c:v>
                </c:pt>
                <c:pt idx="1063">
                  <c:v>1.5258313759922375</c:v>
                </c:pt>
                <c:pt idx="1064">
                  <c:v>1.7694569164830656</c:v>
                </c:pt>
                <c:pt idx="1065">
                  <c:v>1.7337696773259366</c:v>
                </c:pt>
                <c:pt idx="1066">
                  <c:v>1.6811960416487901</c:v>
                </c:pt>
                <c:pt idx="1067">
                  <c:v>1.7707823022564388</c:v>
                </c:pt>
                <c:pt idx="1068">
                  <c:v>1.9480894657166186</c:v>
                </c:pt>
                <c:pt idx="1069">
                  <c:v>1.80966028494206</c:v>
                </c:pt>
                <c:pt idx="1070">
                  <c:v>1.8582086749371092</c:v>
                </c:pt>
                <c:pt idx="1071">
                  <c:v>1.7060838411710249</c:v>
                </c:pt>
                <c:pt idx="1072">
                  <c:v>1.7601792160694516</c:v>
                </c:pt>
                <c:pt idx="1073">
                  <c:v>1.8878089572091157</c:v>
                </c:pt>
                <c:pt idx="1074">
                  <c:v>2.0134260755077316</c:v>
                </c:pt>
                <c:pt idx="1075">
                  <c:v>2.048327900873232</c:v>
                </c:pt>
                <c:pt idx="1076">
                  <c:v>2.0282507608247231</c:v>
                </c:pt>
                <c:pt idx="1077">
                  <c:v>2.0301161185798411</c:v>
                </c:pt>
                <c:pt idx="1078">
                  <c:v>1.9712100842076885</c:v>
                </c:pt>
                <c:pt idx="1079">
                  <c:v>1.9156911468119344</c:v>
                </c:pt>
                <c:pt idx="1080">
                  <c:v>1.840389599539533</c:v>
                </c:pt>
                <c:pt idx="1081">
                  <c:v>2.1046322520606142</c:v>
                </c:pt>
                <c:pt idx="1082">
                  <c:v>1.8681245240564215</c:v>
                </c:pt>
                <c:pt idx="1083">
                  <c:v>1.87151162103282</c:v>
                </c:pt>
                <c:pt idx="1084">
                  <c:v>1.7163433088241749</c:v>
                </c:pt>
                <c:pt idx="1085">
                  <c:v>1.8412731900551149</c:v>
                </c:pt>
                <c:pt idx="1086">
                  <c:v>1.9352283148786984</c:v>
                </c:pt>
                <c:pt idx="1087">
                  <c:v>1.8213924034545137</c:v>
                </c:pt>
                <c:pt idx="1088">
                  <c:v>1.5831665827811325</c:v>
                </c:pt>
                <c:pt idx="1089">
                  <c:v>1.8077458388249645</c:v>
                </c:pt>
                <c:pt idx="1090">
                  <c:v>1.8597795025203663</c:v>
                </c:pt>
                <c:pt idx="1091">
                  <c:v>2.0787135969368671</c:v>
                </c:pt>
                <c:pt idx="1092">
                  <c:v>2.1635873747947438</c:v>
                </c:pt>
                <c:pt idx="1093">
                  <c:v>2.1572058877377605</c:v>
                </c:pt>
                <c:pt idx="1094">
                  <c:v>2.0463152780321829</c:v>
                </c:pt>
                <c:pt idx="1095">
                  <c:v>2.0555929784457971</c:v>
                </c:pt>
                <c:pt idx="1096">
                  <c:v>1.9869183600402622</c:v>
                </c:pt>
                <c:pt idx="1097">
                  <c:v>2.0822970473611733</c:v>
                </c:pt>
                <c:pt idx="1098">
                  <c:v>2.1782647950258052</c:v>
                </c:pt>
                <c:pt idx="1099">
                  <c:v>2.1572058877377605</c:v>
                </c:pt>
                <c:pt idx="1100">
                  <c:v>2.0924092499283926</c:v>
                </c:pt>
                <c:pt idx="1101">
                  <c:v>1.950102088557667</c:v>
                </c:pt>
                <c:pt idx="1102">
                  <c:v>1.7137416256394045</c:v>
                </c:pt>
                <c:pt idx="1103">
                  <c:v>1.759099272105962</c:v>
                </c:pt>
                <c:pt idx="1104">
                  <c:v>1.6897865049947289</c:v>
                </c:pt>
                <c:pt idx="1105">
                  <c:v>1.6762872054511107</c:v>
                </c:pt>
                <c:pt idx="1106">
                  <c:v>1.5434050095799299</c:v>
                </c:pt>
                <c:pt idx="1107">
                  <c:v>1.5617640569592508</c:v>
                </c:pt>
                <c:pt idx="1108">
                  <c:v>1.5682437207401874</c:v>
                </c:pt>
                <c:pt idx="1109">
                  <c:v>1.3845059818610477</c:v>
                </c:pt>
                <c:pt idx="1110">
                  <c:v>1.1714624908817624</c:v>
                </c:pt>
                <c:pt idx="1111">
                  <c:v>1.3153895681977219</c:v>
                </c:pt>
                <c:pt idx="1112">
                  <c:v>1.34926053796171</c:v>
                </c:pt>
                <c:pt idx="1113">
                  <c:v>1.3045410402008506</c:v>
                </c:pt>
                <c:pt idx="1114">
                  <c:v>1.3517149560605497</c:v>
                </c:pt>
                <c:pt idx="1115">
                  <c:v>1.319414813879819</c:v>
                </c:pt>
                <c:pt idx="1116">
                  <c:v>1.2814695100717575</c:v>
                </c:pt>
                <c:pt idx="1117">
                  <c:v>1.428783684364116</c:v>
                </c:pt>
                <c:pt idx="1118">
                  <c:v>1.3649197254323071</c:v>
                </c:pt>
                <c:pt idx="1119">
                  <c:v>1.3497023332195011</c:v>
                </c:pt>
                <c:pt idx="1120">
                  <c:v>1.2795550639546625</c:v>
                </c:pt>
                <c:pt idx="1121">
                  <c:v>1.2521146696096348</c:v>
                </c:pt>
                <c:pt idx="1122">
                  <c:v>1.2972268742663082</c:v>
                </c:pt>
                <c:pt idx="1123">
                  <c:v>1.2879491738526943</c:v>
                </c:pt>
                <c:pt idx="1124">
                  <c:v>1.2780824130953587</c:v>
                </c:pt>
                <c:pt idx="1125">
                  <c:v>1.146721956445458</c:v>
                </c:pt>
                <c:pt idx="1126">
                  <c:v>0.99813148474170299</c:v>
                </c:pt>
                <c:pt idx="1127">
                  <c:v>0.95301928008502945</c:v>
                </c:pt>
                <c:pt idx="1128">
                  <c:v>1.0389239135444188</c:v>
                </c:pt>
                <c:pt idx="1129">
                  <c:v>1.0242464933133573</c:v>
                </c:pt>
                <c:pt idx="1130">
                  <c:v>1.1200178875300821</c:v>
                </c:pt>
                <c:pt idx="1131">
                  <c:v>1.1036714629918098</c:v>
                </c:pt>
                <c:pt idx="1132">
                  <c:v>1.1396532323207997</c:v>
                </c:pt>
                <c:pt idx="1133">
                  <c:v>1.062437238931303</c:v>
                </c:pt>
                <c:pt idx="1134">
                  <c:v>1.0812871699303919</c:v>
                </c:pt>
                <c:pt idx="1135">
                  <c:v>1.066069777717586</c:v>
                </c:pt>
                <c:pt idx="1136">
                  <c:v>1.0370585557893006</c:v>
                </c:pt>
                <c:pt idx="1137">
                  <c:v>0.87153259920355142</c:v>
                </c:pt>
                <c:pt idx="1138">
                  <c:v>0.77296316835414935</c:v>
                </c:pt>
                <c:pt idx="1139">
                  <c:v>0.60326470100037288</c:v>
                </c:pt>
                <c:pt idx="1140">
                  <c:v>0.61494773115084977</c:v>
                </c:pt>
                <c:pt idx="1141">
                  <c:v>0.66015811253147694</c:v>
                </c:pt>
                <c:pt idx="1142">
                  <c:v>0.68460411679592037</c:v>
                </c:pt>
                <c:pt idx="1143">
                  <c:v>0.71204451114094836</c:v>
                </c:pt>
                <c:pt idx="1144">
                  <c:v>0.85209360786074118</c:v>
                </c:pt>
                <c:pt idx="1145">
                  <c:v>0.82853119411188003</c:v>
                </c:pt>
                <c:pt idx="1146">
                  <c:v>0.65412024400833146</c:v>
                </c:pt>
                <c:pt idx="1147">
                  <c:v>0.75376961882122306</c:v>
                </c:pt>
                <c:pt idx="1148">
                  <c:v>0.97363639211528286</c:v>
                </c:pt>
                <c:pt idx="1149">
                  <c:v>0.98497580373192217</c:v>
                </c:pt>
                <c:pt idx="1150">
                  <c:v>0.96293512920434177</c:v>
                </c:pt>
                <c:pt idx="1151">
                  <c:v>1.0513432691245477</c:v>
                </c:pt>
                <c:pt idx="1152">
                  <c:v>1.0851160621645819</c:v>
                </c:pt>
                <c:pt idx="1153">
                  <c:v>1.0025985256815915</c:v>
                </c:pt>
                <c:pt idx="1154">
                  <c:v>0.9275424202190734</c:v>
                </c:pt>
                <c:pt idx="1155">
                  <c:v>1.0158523834153257</c:v>
                </c:pt>
                <c:pt idx="1156">
                  <c:v>0.95748632102491782</c:v>
                </c:pt>
                <c:pt idx="1157">
                  <c:v>0.93785097623420022</c:v>
                </c:pt>
                <c:pt idx="1158">
                  <c:v>1.0365185838075559</c:v>
                </c:pt>
                <c:pt idx="1159">
                  <c:v>1.004120264902872</c:v>
                </c:pt>
                <c:pt idx="1160">
                  <c:v>1.017423210998583</c:v>
                </c:pt>
                <c:pt idx="1161">
                  <c:v>1.4042395033757191</c:v>
                </c:pt>
                <c:pt idx="1162">
                  <c:v>1.4453755507122723</c:v>
                </c:pt>
                <c:pt idx="1163">
                  <c:v>1.4105719020707252</c:v>
                </c:pt>
                <c:pt idx="1164">
                  <c:v>1.365410609052075</c:v>
                </c:pt>
                <c:pt idx="1165">
                  <c:v>1.3440080832301928</c:v>
                </c:pt>
                <c:pt idx="1166">
                  <c:v>1.3731665702444082</c:v>
                </c:pt>
                <c:pt idx="1167">
                  <c:v>1.2480403355655609</c:v>
                </c:pt>
                <c:pt idx="1168">
                  <c:v>1.2274723118972843</c:v>
                </c:pt>
                <c:pt idx="1169">
                  <c:v>1.3233418828379626</c:v>
                </c:pt>
                <c:pt idx="1170">
                  <c:v>1.3546602577791571</c:v>
                </c:pt>
                <c:pt idx="1171">
                  <c:v>1.3962381003735016</c:v>
                </c:pt>
                <c:pt idx="1172">
                  <c:v>1.3145059776821397</c:v>
                </c:pt>
                <c:pt idx="1173">
                  <c:v>1.440221272704709</c:v>
                </c:pt>
                <c:pt idx="1174">
                  <c:v>1.285642020839785</c:v>
                </c:pt>
                <c:pt idx="1175">
                  <c:v>1.4223040205831792</c:v>
                </c:pt>
                <c:pt idx="1176">
                  <c:v>1.1714134025197855</c:v>
                </c:pt>
                <c:pt idx="1177">
                  <c:v>1.1712170490718783</c:v>
                </c:pt>
                <c:pt idx="1178">
                  <c:v>1.201799098583421</c:v>
                </c:pt>
                <c:pt idx="1179">
                  <c:v>1.0866868897478392</c:v>
                </c:pt>
                <c:pt idx="1180">
                  <c:v>0.91517215300092147</c:v>
                </c:pt>
                <c:pt idx="1181">
                  <c:v>0.94197439864025079</c:v>
                </c:pt>
                <c:pt idx="1182">
                  <c:v>1.0113853424754373</c:v>
                </c:pt>
                <c:pt idx="1183">
                  <c:v>1.0016658468040323</c:v>
                </c:pt>
                <c:pt idx="1184">
                  <c:v>0.97618898693807632</c:v>
                </c:pt>
                <c:pt idx="1185">
                  <c:v>0.98595757097145809</c:v>
                </c:pt>
                <c:pt idx="1186">
                  <c:v>0.86132221991237845</c:v>
                </c:pt>
                <c:pt idx="1187">
                  <c:v>0.89062797201252453</c:v>
                </c:pt>
                <c:pt idx="1188">
                  <c:v>0.79451295926196186</c:v>
                </c:pt>
                <c:pt idx="1189">
                  <c:v>0.7090992094223405</c:v>
                </c:pt>
                <c:pt idx="1190">
                  <c:v>0.64690425479774261</c:v>
                </c:pt>
                <c:pt idx="1191">
                  <c:v>0.71783693785420977</c:v>
                </c:pt>
                <c:pt idx="1192">
                  <c:v>0.64813146384716247</c:v>
                </c:pt>
                <c:pt idx="1193">
                  <c:v>0.62751435181690907</c:v>
                </c:pt>
                <c:pt idx="1194">
                  <c:v>0.61283693158584762</c:v>
                </c:pt>
                <c:pt idx="1195">
                  <c:v>0.55540354807299885</c:v>
                </c:pt>
                <c:pt idx="1196">
                  <c:v>0.59305432170919981</c:v>
                </c:pt>
                <c:pt idx="1197">
                  <c:v>0.60247928720874411</c:v>
                </c:pt>
                <c:pt idx="1198">
                  <c:v>0.60066301781560294</c:v>
                </c:pt>
                <c:pt idx="1199">
                  <c:v>0.55265459980229836</c:v>
                </c:pt>
                <c:pt idx="1200">
                  <c:v>0.52364337787401338</c:v>
                </c:pt>
                <c:pt idx="1201">
                  <c:v>0.50911322272888215</c:v>
                </c:pt>
                <c:pt idx="1202">
                  <c:v>0.50867142747109118</c:v>
                </c:pt>
                <c:pt idx="1203">
                  <c:v>0.46272472066081199</c:v>
                </c:pt>
                <c:pt idx="1204">
                  <c:v>0.45418334567684981</c:v>
                </c:pt>
                <c:pt idx="1205">
                  <c:v>0.45703047067150376</c:v>
                </c:pt>
                <c:pt idx="1206">
                  <c:v>0.4361188284693896</c:v>
                </c:pt>
                <c:pt idx="1207">
                  <c:v>0.40980746644982802</c:v>
                </c:pt>
                <c:pt idx="1208">
                  <c:v>0.40759849016087235</c:v>
                </c:pt>
                <c:pt idx="1209">
                  <c:v>0.26774574688898645</c:v>
                </c:pt>
                <c:pt idx="1210">
                  <c:v>0.34569806570813544</c:v>
                </c:pt>
                <c:pt idx="1211">
                  <c:v>0.45226889955975491</c:v>
                </c:pt>
                <c:pt idx="1212">
                  <c:v>0.44308937587009439</c:v>
                </c:pt>
                <c:pt idx="1213">
                  <c:v>0.45550873145022314</c:v>
                </c:pt>
                <c:pt idx="1214">
                  <c:v>0.51804730460865867</c:v>
                </c:pt>
                <c:pt idx="1215">
                  <c:v>0.48795613871688398</c:v>
                </c:pt>
                <c:pt idx="1216">
                  <c:v>0.4856489857039748</c:v>
                </c:pt>
                <c:pt idx="1217">
                  <c:v>0.52094351796528959</c:v>
                </c:pt>
                <c:pt idx="1218">
                  <c:v>0.54897297265403888</c:v>
                </c:pt>
                <c:pt idx="1219">
                  <c:v>0.52045263434552158</c:v>
                </c:pt>
                <c:pt idx="1220">
                  <c:v>0.52388881968389711</c:v>
                </c:pt>
                <c:pt idx="1221">
                  <c:v>0.4932085934484009</c:v>
                </c:pt>
                <c:pt idx="1222">
                  <c:v>0.57744422260057937</c:v>
                </c:pt>
                <c:pt idx="1223">
                  <c:v>0.53984253732635512</c:v>
                </c:pt>
                <c:pt idx="1224">
                  <c:v>0.45290704826545319</c:v>
                </c:pt>
                <c:pt idx="1225">
                  <c:v>0.48024926588652739</c:v>
                </c:pt>
                <c:pt idx="1226">
                  <c:v>0.43788600950055423</c:v>
                </c:pt>
                <c:pt idx="1227">
                  <c:v>0.37961812383409987</c:v>
                </c:pt>
                <c:pt idx="1228">
                  <c:v>0.38084533288351974</c:v>
                </c:pt>
                <c:pt idx="1229">
                  <c:v>0.45752135429127183</c:v>
                </c:pt>
                <c:pt idx="1230">
                  <c:v>0.44097857630509224</c:v>
                </c:pt>
                <c:pt idx="1231">
                  <c:v>0.39164477251841434</c:v>
                </c:pt>
                <c:pt idx="1232">
                  <c:v>0.39670087380202423</c:v>
                </c:pt>
                <c:pt idx="1233">
                  <c:v>0.34069105278650225</c:v>
                </c:pt>
                <c:pt idx="1234">
                  <c:v>0.34893789759860366</c:v>
                </c:pt>
                <c:pt idx="1235">
                  <c:v>0.48236006545152954</c:v>
                </c:pt>
                <c:pt idx="1236">
                  <c:v>0.42261952892577126</c:v>
                </c:pt>
                <c:pt idx="1237">
                  <c:v>0.25233200122827326</c:v>
                </c:pt>
                <c:pt idx="1238">
                  <c:v>0.30313845587425503</c:v>
                </c:pt>
                <c:pt idx="1239">
                  <c:v>0.63531940137121945</c:v>
                </c:pt>
                <c:pt idx="1240">
                  <c:v>0.60940074624747209</c:v>
                </c:pt>
                <c:pt idx="1241">
                  <c:v>0.62157466001771711</c:v>
                </c:pt>
                <c:pt idx="1242">
                  <c:v>0.69996877409465685</c:v>
                </c:pt>
                <c:pt idx="1243">
                  <c:v>0.67301926336939688</c:v>
                </c:pt>
                <c:pt idx="1244">
                  <c:v>0.76937971792984339</c:v>
                </c:pt>
                <c:pt idx="1245">
                  <c:v>0.78548070065823183</c:v>
                </c:pt>
                <c:pt idx="1246">
                  <c:v>0.76471632354204799</c:v>
                </c:pt>
                <c:pt idx="1247">
                  <c:v>0.65377662547449389</c:v>
                </c:pt>
                <c:pt idx="1248">
                  <c:v>0.66472333019531882</c:v>
                </c:pt>
                <c:pt idx="1249">
                  <c:v>0.69402908229546489</c:v>
                </c:pt>
                <c:pt idx="1250">
                  <c:v>0.81115391397209513</c:v>
                </c:pt>
                <c:pt idx="1251">
                  <c:v>0.69996877409465685</c:v>
                </c:pt>
                <c:pt idx="1252">
                  <c:v>0.72667284301003265</c:v>
                </c:pt>
                <c:pt idx="1253">
                  <c:v>0.89907117027253292</c:v>
                </c:pt>
                <c:pt idx="1254">
                  <c:v>0.88380468969774995</c:v>
                </c:pt>
                <c:pt idx="1255">
                  <c:v>0.8881244655517081</c:v>
                </c:pt>
                <c:pt idx="1256">
                  <c:v>1.067886047110727</c:v>
                </c:pt>
                <c:pt idx="1257">
                  <c:v>0.93794915295815373</c:v>
                </c:pt>
                <c:pt idx="1258">
                  <c:v>0.74782992702203088</c:v>
                </c:pt>
                <c:pt idx="1259">
                  <c:v>0.70536849391210421</c:v>
                </c:pt>
                <c:pt idx="1260">
                  <c:v>0.56718475494742926</c:v>
                </c:pt>
                <c:pt idx="1261">
                  <c:v>0.46493369694976766</c:v>
                </c:pt>
                <c:pt idx="1262">
                  <c:v>0.58544562560279678</c:v>
                </c:pt>
                <c:pt idx="1263">
                  <c:v>0.7727177265442654</c:v>
                </c:pt>
                <c:pt idx="1264">
                  <c:v>0.83044564022897527</c:v>
                </c:pt>
                <c:pt idx="1265">
                  <c:v>0.65642739702124064</c:v>
                </c:pt>
                <c:pt idx="1266">
                  <c:v>0.66256344226833985</c:v>
                </c:pt>
                <c:pt idx="1267">
                  <c:v>0.25292106157199479</c:v>
                </c:pt>
                <c:pt idx="1268">
                  <c:v>0.43788600950055423</c:v>
                </c:pt>
                <c:pt idx="1269">
                  <c:v>0.57135726571545686</c:v>
                </c:pt>
                <c:pt idx="1270">
                  <c:v>0.89632222200183242</c:v>
                </c:pt>
                <c:pt idx="1271">
                  <c:v>0.61396596391131397</c:v>
                </c:pt>
                <c:pt idx="1272">
                  <c:v>1.4639800399014771</c:v>
                </c:pt>
                <c:pt idx="1273">
                  <c:v>1.4810627898694013</c:v>
                </c:pt>
                <c:pt idx="1274">
                  <c:v>1.7346041794795417</c:v>
                </c:pt>
                <c:pt idx="1275">
                  <c:v>1.7318552312088416</c:v>
                </c:pt>
                <c:pt idx="1276">
                  <c:v>1.9262942329989223</c:v>
                </c:pt>
                <c:pt idx="1277">
                  <c:v>1.7755929617301649</c:v>
                </c:pt>
                <c:pt idx="1278">
                  <c:v>1.8435312547060476</c:v>
                </c:pt>
                <c:pt idx="1279">
                  <c:v>2.2689309995969436</c:v>
                </c:pt>
                <c:pt idx="1280">
                  <c:v>2.0697304266951138</c:v>
                </c:pt>
                <c:pt idx="1281">
                  <c:v>2.216848247539565</c:v>
                </c:pt>
                <c:pt idx="1282">
                  <c:v>2.140908551561465</c:v>
                </c:pt>
                <c:pt idx="1283">
                  <c:v>2.0321287414208897</c:v>
                </c:pt>
                <c:pt idx="1284">
                  <c:v>2.0775845646114006</c:v>
                </c:pt>
                <c:pt idx="1285">
                  <c:v>2.164520053672303</c:v>
                </c:pt>
                <c:pt idx="1286">
                  <c:v>2.0121988664583115</c:v>
                </c:pt>
                <c:pt idx="1287">
                  <c:v>2.2900389952469649</c:v>
                </c:pt>
                <c:pt idx="1288">
                  <c:v>2.0219674504916938</c:v>
                </c:pt>
                <c:pt idx="1289">
                  <c:v>2.0116098061145902</c:v>
                </c:pt>
                <c:pt idx="1290">
                  <c:v>2.0287416444444912</c:v>
                </c:pt>
                <c:pt idx="1291">
                  <c:v>1.9160838537077489</c:v>
                </c:pt>
                <c:pt idx="1292">
                  <c:v>1.730088050177677</c:v>
                </c:pt>
                <c:pt idx="1293">
                  <c:v>1.7610628065850336</c:v>
                </c:pt>
                <c:pt idx="1294">
                  <c:v>1.5962731754289368</c:v>
                </c:pt>
                <c:pt idx="1295">
                  <c:v>1.4443937834727365</c:v>
                </c:pt>
                <c:pt idx="1296">
                  <c:v>1.4110627856904934</c:v>
                </c:pt>
                <c:pt idx="1297">
                  <c:v>1.5537135655950562</c:v>
                </c:pt>
                <c:pt idx="1298">
                  <c:v>1.4520024795791393</c:v>
                </c:pt>
                <c:pt idx="1299">
                  <c:v>1.6360838369921167</c:v>
                </c:pt>
                <c:pt idx="1300">
                  <c:v>1.8528580434816384</c:v>
                </c:pt>
                <c:pt idx="1301">
                  <c:v>1.4428229558894792</c:v>
                </c:pt>
                <c:pt idx="1302">
                  <c:v>1.3321286996318089</c:v>
                </c:pt>
                <c:pt idx="1303">
                  <c:v>1.4976055678555811</c:v>
                </c:pt>
                <c:pt idx="1304">
                  <c:v>1.466189016190433</c:v>
                </c:pt>
                <c:pt idx="1305">
                  <c:v>1.6310277357085066</c:v>
                </c:pt>
                <c:pt idx="1306">
                  <c:v>1.6668622399515665</c:v>
                </c:pt>
                <c:pt idx="1307">
                  <c:v>1.6692675696884294</c:v>
                </c:pt>
                <c:pt idx="1308">
                  <c:v>1.9074443019998333</c:v>
                </c:pt>
                <c:pt idx="1309">
                  <c:v>1.5487065526734232</c:v>
                </c:pt>
                <c:pt idx="1310">
                  <c:v>1.2871146716990887</c:v>
                </c:pt>
                <c:pt idx="1311">
                  <c:v>1.1950739929926002</c:v>
                </c:pt>
                <c:pt idx="1312">
                  <c:v>1.0193867454776546</c:v>
                </c:pt>
                <c:pt idx="1313">
                  <c:v>0.81203750448767753</c:v>
                </c:pt>
                <c:pt idx="1314">
                  <c:v>0.94565602578851038</c:v>
                </c:pt>
                <c:pt idx="1315">
                  <c:v>0.77247228473438156</c:v>
                </c:pt>
                <c:pt idx="1316">
                  <c:v>0.68391687972824533</c:v>
                </c:pt>
                <c:pt idx="1317">
                  <c:v>0.54725487998485089</c:v>
                </c:pt>
                <c:pt idx="1318">
                  <c:v>0.62933062121005046</c:v>
                </c:pt>
                <c:pt idx="1319">
                  <c:v>0.61008798331514713</c:v>
                </c:pt>
                <c:pt idx="1320">
                  <c:v>0.45226889955975491</c:v>
                </c:pt>
                <c:pt idx="1321">
                  <c:v>0.49757745766433575</c:v>
                </c:pt>
                <c:pt idx="1322">
                  <c:v>0.31943579205055062</c:v>
                </c:pt>
                <c:pt idx="1323">
                  <c:v>0.2887555658150544</c:v>
                </c:pt>
                <c:pt idx="1324">
                  <c:v>0.29096454210401007</c:v>
                </c:pt>
                <c:pt idx="1325">
                  <c:v>0.22062091939126449</c:v>
                </c:pt>
                <c:pt idx="1326">
                  <c:v>0.1188116566513939</c:v>
                </c:pt>
                <c:pt idx="1327">
                  <c:v>0.18920436772611637</c:v>
                </c:pt>
                <c:pt idx="1328">
                  <c:v>0.2227808073182434</c:v>
                </c:pt>
                <c:pt idx="1329">
                  <c:v>0.22081727283917163</c:v>
                </c:pt>
                <c:pt idx="1330">
                  <c:v>0.26848207231863852</c:v>
                </c:pt>
                <c:pt idx="1331">
                  <c:v>0.26534041715212381</c:v>
                </c:pt>
                <c:pt idx="1332">
                  <c:v>0.26067702276432814</c:v>
                </c:pt>
                <c:pt idx="1333">
                  <c:v>0.25056482019710863</c:v>
                </c:pt>
                <c:pt idx="1334">
                  <c:v>0.29361531365075705</c:v>
                </c:pt>
                <c:pt idx="1335">
                  <c:v>0.2367709904816295</c:v>
                </c:pt>
                <c:pt idx="1336">
                  <c:v>0.2168411155190513</c:v>
                </c:pt>
                <c:pt idx="1337">
                  <c:v>0.2660767425817756</c:v>
                </c:pt>
                <c:pt idx="1338">
                  <c:v>0.32321559592276361</c:v>
                </c:pt>
                <c:pt idx="1339">
                  <c:v>0.26200240853770179</c:v>
                </c:pt>
                <c:pt idx="1340">
                  <c:v>0.39282289320585739</c:v>
                </c:pt>
                <c:pt idx="1341">
                  <c:v>0.33430956572951903</c:v>
                </c:pt>
                <c:pt idx="1342">
                  <c:v>0.40715669490308132</c:v>
                </c:pt>
                <c:pt idx="1343">
                  <c:v>0.14993367814468125</c:v>
                </c:pt>
                <c:pt idx="1344">
                  <c:v>0.14713564151200403</c:v>
                </c:pt>
                <c:pt idx="1345">
                  <c:v>7.9590055431935522E-2</c:v>
                </c:pt>
                <c:pt idx="1346">
                  <c:v>7.6497488627397525E-2</c:v>
                </c:pt>
                <c:pt idx="1347">
                  <c:v>9.6476451951952619E-2</c:v>
                </c:pt>
                <c:pt idx="1348">
                  <c:v>0.15120997555607785</c:v>
                </c:pt>
                <c:pt idx="1349">
                  <c:v>0.14438669324130354</c:v>
                </c:pt>
                <c:pt idx="1350">
                  <c:v>0.219295533617891</c:v>
                </c:pt>
                <c:pt idx="1351">
                  <c:v>-3.1267694424178951E-5</c:v>
                </c:pt>
                <c:pt idx="1352">
                  <c:v>7.3748540356697062E-2</c:v>
                </c:pt>
                <c:pt idx="1353">
                  <c:v>5.9071120125635777E-2</c:v>
                </c:pt>
                <c:pt idx="1354">
                  <c:v>0.11611179674267018</c:v>
                </c:pt>
                <c:pt idx="1355">
                  <c:v>0.21703746896695844</c:v>
                </c:pt>
                <c:pt idx="1356">
                  <c:v>0.10639230107126503</c:v>
                </c:pt>
                <c:pt idx="1357">
                  <c:v>0.28168684169039609</c:v>
                </c:pt>
                <c:pt idx="1358">
                  <c:v>0.41093649877529437</c:v>
                </c:pt>
                <c:pt idx="1359">
                  <c:v>0.21752835258672651</c:v>
                </c:pt>
                <c:pt idx="1360">
                  <c:v>0.60228293376083708</c:v>
                </c:pt>
                <c:pt idx="1361">
                  <c:v>-7.022762532123937E-2</c:v>
                </c:pt>
                <c:pt idx="1362">
                  <c:v>-0.21925989228278572</c:v>
                </c:pt>
                <c:pt idx="1363">
                  <c:v>-0.39249272169889138</c:v>
                </c:pt>
                <c:pt idx="1364">
                  <c:v>-0.39303269368063615</c:v>
                </c:pt>
                <c:pt idx="1365">
                  <c:v>-0.3635796764945598</c:v>
                </c:pt>
                <c:pt idx="1366">
                  <c:v>-0.37786438982980686</c:v>
                </c:pt>
                <c:pt idx="1367">
                  <c:v>-0.36092890494781282</c:v>
                </c:pt>
                <c:pt idx="1368">
                  <c:v>-0.42224026905682849</c:v>
                </c:pt>
                <c:pt idx="1369">
                  <c:v>-0.39921782728971217</c:v>
                </c:pt>
                <c:pt idx="1370">
                  <c:v>-0.50289244778470088</c:v>
                </c:pt>
                <c:pt idx="1371">
                  <c:v>-0.63979988933797916</c:v>
                </c:pt>
                <c:pt idx="1372">
                  <c:v>-0.69531882673373291</c:v>
                </c:pt>
                <c:pt idx="1373">
                  <c:v>-0.67479989142743313</c:v>
                </c:pt>
                <c:pt idx="1374">
                  <c:v>-0.6985095702622246</c:v>
                </c:pt>
                <c:pt idx="1375">
                  <c:v>-0.75785739989216838</c:v>
                </c:pt>
                <c:pt idx="1376">
                  <c:v>-0.77518559166997669</c:v>
                </c:pt>
                <c:pt idx="1377">
                  <c:v>-0.78078166493533108</c:v>
                </c:pt>
                <c:pt idx="1378">
                  <c:v>-0.77867086537032892</c:v>
                </c:pt>
                <c:pt idx="1379">
                  <c:v>-0.81376904418373663</c:v>
                </c:pt>
                <c:pt idx="1380">
                  <c:v>-0.81136371444687383</c:v>
                </c:pt>
                <c:pt idx="1381">
                  <c:v>-0.82064141486048781</c:v>
                </c:pt>
                <c:pt idx="1382">
                  <c:v>-0.82260494933955952</c:v>
                </c:pt>
                <c:pt idx="1383">
                  <c:v>-0.82987002691212497</c:v>
                </c:pt>
                <c:pt idx="1384">
                  <c:v>-0.82618839976386549</c:v>
                </c:pt>
                <c:pt idx="1385">
                  <c:v>-0.82599204631595835</c:v>
                </c:pt>
                <c:pt idx="1386">
                  <c:v>-0.82579569286805121</c:v>
                </c:pt>
                <c:pt idx="1387">
                  <c:v>-0.83021364544596254</c:v>
                </c:pt>
                <c:pt idx="1388">
                  <c:v>-0.8304590872558465</c:v>
                </c:pt>
                <c:pt idx="1389">
                  <c:v>-0.8412094385287644</c:v>
                </c:pt>
                <c:pt idx="1390">
                  <c:v>-0.82211406571979162</c:v>
                </c:pt>
                <c:pt idx="1391">
                  <c:v>-0.82186862390990756</c:v>
                </c:pt>
                <c:pt idx="1392">
                  <c:v>-0.8084675010902429</c:v>
                </c:pt>
                <c:pt idx="1393">
                  <c:v>-0.80635670152524075</c:v>
                </c:pt>
                <c:pt idx="1394">
                  <c:v>-0.81951238253502157</c:v>
                </c:pt>
                <c:pt idx="1395">
                  <c:v>-0.83026273380793936</c:v>
                </c:pt>
                <c:pt idx="1396">
                  <c:v>-0.82550116269619045</c:v>
                </c:pt>
                <c:pt idx="1397">
                  <c:v>-0.83414071440410609</c:v>
                </c:pt>
                <c:pt idx="1398">
                  <c:v>-0.84332023809376655</c:v>
                </c:pt>
                <c:pt idx="1399">
                  <c:v>-0.84327114973178985</c:v>
                </c:pt>
                <c:pt idx="1400">
                  <c:v>-0.82280130278746666</c:v>
                </c:pt>
                <c:pt idx="1401">
                  <c:v>-0.8159289321107156</c:v>
                </c:pt>
                <c:pt idx="1402">
                  <c:v>-0.82329218640723478</c:v>
                </c:pt>
                <c:pt idx="1403">
                  <c:v>-0.8168616109882747</c:v>
                </c:pt>
                <c:pt idx="1404">
                  <c:v>-0.82397942347490982</c:v>
                </c:pt>
                <c:pt idx="1405">
                  <c:v>-0.82594295795398154</c:v>
                </c:pt>
                <c:pt idx="1406">
                  <c:v>-0.82933005493038037</c:v>
                </c:pt>
                <c:pt idx="1407">
                  <c:v>-0.82874099458665873</c:v>
                </c:pt>
                <c:pt idx="1408">
                  <c:v>-0.84341841481772017</c:v>
                </c:pt>
                <c:pt idx="1409">
                  <c:v>-0.8459219212785366</c:v>
                </c:pt>
                <c:pt idx="1410">
                  <c:v>-0.84778727903365481</c:v>
                </c:pt>
                <c:pt idx="1411">
                  <c:v>-0.84405656352341851</c:v>
                </c:pt>
                <c:pt idx="1412">
                  <c:v>-0.83914772732573917</c:v>
                </c:pt>
                <c:pt idx="1413">
                  <c:v>-0.85465964971040598</c:v>
                </c:pt>
                <c:pt idx="1414">
                  <c:v>-0.86575361951716134</c:v>
                </c:pt>
                <c:pt idx="1415">
                  <c:v>-0.86619541477495254</c:v>
                </c:pt>
                <c:pt idx="1416">
                  <c:v>-0.86820803761600107</c:v>
                </c:pt>
                <c:pt idx="1417">
                  <c:v>-0.87149695786844628</c:v>
                </c:pt>
                <c:pt idx="1418">
                  <c:v>-0.87797662164938306</c:v>
                </c:pt>
                <c:pt idx="1419">
                  <c:v>-0.86653903330879001</c:v>
                </c:pt>
                <c:pt idx="1420">
                  <c:v>-0.87326413889961085</c:v>
                </c:pt>
                <c:pt idx="1421">
                  <c:v>-0.86285740616053053</c:v>
                </c:pt>
                <c:pt idx="1422">
                  <c:v>-0.86761897727227955</c:v>
                </c:pt>
                <c:pt idx="1423">
                  <c:v>-0.8791056539748493</c:v>
                </c:pt>
                <c:pt idx="1424">
                  <c:v>-0.88273819276113208</c:v>
                </c:pt>
                <c:pt idx="1425">
                  <c:v>-0.88106918845392102</c:v>
                </c:pt>
                <c:pt idx="1426">
                  <c:v>-0.88622346646148453</c:v>
                </c:pt>
                <c:pt idx="1427">
                  <c:v>-0.88367087163869118</c:v>
                </c:pt>
                <c:pt idx="1428">
                  <c:v>-0.88803973585462592</c:v>
                </c:pt>
                <c:pt idx="1429">
                  <c:v>-0.89294857205230527</c:v>
                </c:pt>
                <c:pt idx="1430">
                  <c:v>-0.89692472937242562</c:v>
                </c:pt>
                <c:pt idx="1431">
                  <c:v>-0.89530481342719137</c:v>
                </c:pt>
                <c:pt idx="1432">
                  <c:v>-0.89294857205230527</c:v>
                </c:pt>
                <c:pt idx="1433">
                  <c:v>-0.89520663670323763</c:v>
                </c:pt>
                <c:pt idx="1434">
                  <c:v>-0.88691070352915957</c:v>
                </c:pt>
                <c:pt idx="1435">
                  <c:v>-0.88597802465160047</c:v>
                </c:pt>
                <c:pt idx="1436">
                  <c:v>-0.88514352249799499</c:v>
                </c:pt>
                <c:pt idx="1437">
                  <c:v>-0.88857970783637052</c:v>
                </c:pt>
                <c:pt idx="1438">
                  <c:v>-0.88038195138624598</c:v>
                </c:pt>
                <c:pt idx="1439">
                  <c:v>-0.88234548586531769</c:v>
                </c:pt>
                <c:pt idx="1440">
                  <c:v>-0.88278728112310878</c:v>
                </c:pt>
                <c:pt idx="1441">
                  <c:v>-0.87650397079007925</c:v>
                </c:pt>
                <c:pt idx="1442">
                  <c:v>-0.88337634146683042</c:v>
                </c:pt>
                <c:pt idx="1443">
                  <c:v>-0.88794155913067219</c:v>
                </c:pt>
                <c:pt idx="1444">
                  <c:v>-0.89147592119300134</c:v>
                </c:pt>
                <c:pt idx="1445">
                  <c:v>-0.89255586515649088</c:v>
                </c:pt>
                <c:pt idx="1446">
                  <c:v>-0.87748573802961516</c:v>
                </c:pt>
                <c:pt idx="1447">
                  <c:v>-0.8646245871916951</c:v>
                </c:pt>
                <c:pt idx="1448">
                  <c:v>-0.87900747725089579</c:v>
                </c:pt>
                <c:pt idx="1449">
                  <c:v>-0.88362178327671437</c:v>
                </c:pt>
                <c:pt idx="1450">
                  <c:v>-0.88136371862578189</c:v>
                </c:pt>
                <c:pt idx="1451">
                  <c:v>-0.8889233263702081</c:v>
                </c:pt>
                <c:pt idx="1452">
                  <c:v>-0.89314492550021241</c:v>
                </c:pt>
                <c:pt idx="1453">
                  <c:v>-0.89329219058614284</c:v>
                </c:pt>
                <c:pt idx="1454">
                  <c:v>-0.89088686084927982</c:v>
                </c:pt>
                <c:pt idx="1455">
                  <c:v>-0.89383216256788744</c:v>
                </c:pt>
                <c:pt idx="1456">
                  <c:v>-0.89530481342719137</c:v>
                </c:pt>
                <c:pt idx="1457">
                  <c:v>-0.89407760437777151</c:v>
                </c:pt>
                <c:pt idx="1458">
                  <c:v>-0.89270313024242121</c:v>
                </c:pt>
                <c:pt idx="1459">
                  <c:v>-0.89505937161730731</c:v>
                </c:pt>
                <c:pt idx="1460">
                  <c:v>-0.89368489748195712</c:v>
                </c:pt>
                <c:pt idx="1461">
                  <c:v>-0.89270313024242121</c:v>
                </c:pt>
                <c:pt idx="1462">
                  <c:v>-0.89319401386218911</c:v>
                </c:pt>
                <c:pt idx="1463">
                  <c:v>-0.89177045136486222</c:v>
                </c:pt>
                <c:pt idx="1464">
                  <c:v>-0.89481392980742347</c:v>
                </c:pt>
                <c:pt idx="1465">
                  <c:v>-0.8884324427504402</c:v>
                </c:pt>
                <c:pt idx="1466">
                  <c:v>-0.89515754834126093</c:v>
                </c:pt>
                <c:pt idx="1467">
                  <c:v>-0.89883917548952053</c:v>
                </c:pt>
                <c:pt idx="1468">
                  <c:v>-0.89918279402335799</c:v>
                </c:pt>
                <c:pt idx="1469">
                  <c:v>-0.89461757635951611</c:v>
                </c:pt>
                <c:pt idx="1470">
                  <c:v>-0.89113230265916388</c:v>
                </c:pt>
                <c:pt idx="1471">
                  <c:v>-0.89113230265916388</c:v>
                </c:pt>
                <c:pt idx="1472">
                  <c:v>-0.89123047938311739</c:v>
                </c:pt>
                <c:pt idx="1473">
                  <c:v>-0.88450537379229655</c:v>
                </c:pt>
                <c:pt idx="1474">
                  <c:v>-0.88219822077938737</c:v>
                </c:pt>
                <c:pt idx="1475">
                  <c:v>-0.87645488242810243</c:v>
                </c:pt>
                <c:pt idx="1476">
                  <c:v>-0.87871294707903502</c:v>
                </c:pt>
                <c:pt idx="1477">
                  <c:v>-0.88308181129496965</c:v>
                </c:pt>
                <c:pt idx="1478">
                  <c:v>-0.88067648155810674</c:v>
                </c:pt>
                <c:pt idx="1479">
                  <c:v>-0.88067648155810674</c:v>
                </c:pt>
                <c:pt idx="1480">
                  <c:v>-0.88062739319612993</c:v>
                </c:pt>
                <c:pt idx="1481">
                  <c:v>-0.88509443413601818</c:v>
                </c:pt>
                <c:pt idx="1482">
                  <c:v>-0.88970874016183676</c:v>
                </c:pt>
                <c:pt idx="1483">
                  <c:v>-0.88421084362043578</c:v>
                </c:pt>
                <c:pt idx="1484">
                  <c:v>-0.88057830483415311</c:v>
                </c:pt>
                <c:pt idx="1485">
                  <c:v>-0.88268910439915538</c:v>
                </c:pt>
                <c:pt idx="1486">
                  <c:v>-0.88371996000066788</c:v>
                </c:pt>
                <c:pt idx="1487">
                  <c:v>-0.87738756130566153</c:v>
                </c:pt>
                <c:pt idx="1488">
                  <c:v>-0.87969471431857083</c:v>
                </c:pt>
                <c:pt idx="1489">
                  <c:v>-0.88028377466229235</c:v>
                </c:pt>
                <c:pt idx="1490">
                  <c:v>-0.88028377466229235</c:v>
                </c:pt>
                <c:pt idx="1491">
                  <c:v>-0.89108321429718695</c:v>
                </c:pt>
                <c:pt idx="1492">
                  <c:v>-0.89177045136486222</c:v>
                </c:pt>
                <c:pt idx="1493">
                  <c:v>-0.89177045136486222</c:v>
                </c:pt>
                <c:pt idx="1494">
                  <c:v>-0.89515754834126093</c:v>
                </c:pt>
                <c:pt idx="1495">
                  <c:v>-0.89510845997928423</c:v>
                </c:pt>
                <c:pt idx="1496">
                  <c:v>-0.89510845997928423</c:v>
                </c:pt>
                <c:pt idx="1497">
                  <c:v>-0.89073959576334949</c:v>
                </c:pt>
                <c:pt idx="1498">
                  <c:v>-0.88867788456032415</c:v>
                </c:pt>
                <c:pt idx="1499">
                  <c:v>-0.89275221860439802</c:v>
                </c:pt>
                <c:pt idx="1500">
                  <c:v>-0.89707199445835584</c:v>
                </c:pt>
                <c:pt idx="1501">
                  <c:v>-0.89618840394277366</c:v>
                </c:pt>
                <c:pt idx="1502">
                  <c:v>-0.88715614533904352</c:v>
                </c:pt>
                <c:pt idx="1503">
                  <c:v>-0.88965965179985995</c:v>
                </c:pt>
                <c:pt idx="1504">
                  <c:v>-0.89864282204161339</c:v>
                </c:pt>
                <c:pt idx="1505">
                  <c:v>-0.90232444918987287</c:v>
                </c:pt>
                <c:pt idx="1506">
                  <c:v>-0.90247171427580331</c:v>
                </c:pt>
                <c:pt idx="1507">
                  <c:v>-0.90993314529627589</c:v>
                </c:pt>
                <c:pt idx="1508">
                  <c:v>-0.9104731172780206</c:v>
                </c:pt>
                <c:pt idx="1509">
                  <c:v>-0.91911266898593635</c:v>
                </c:pt>
                <c:pt idx="1510">
                  <c:v>-0.91312388882476747</c:v>
                </c:pt>
                <c:pt idx="1511">
                  <c:v>-0.91803272502244693</c:v>
                </c:pt>
                <c:pt idx="1512">
                  <c:v>-0.90163721212219772</c:v>
                </c:pt>
                <c:pt idx="1513">
                  <c:v>-0.89756287807812385</c:v>
                </c:pt>
                <c:pt idx="1514">
                  <c:v>-0.89525572506521445</c:v>
                </c:pt>
                <c:pt idx="1515">
                  <c:v>-0.89825011514579889</c:v>
                </c:pt>
                <c:pt idx="1516">
                  <c:v>-0.89447031127358589</c:v>
                </c:pt>
                <c:pt idx="1517">
                  <c:v>-0.89800467333591494</c:v>
                </c:pt>
                <c:pt idx="1518">
                  <c:v>-0.87841841690717426</c:v>
                </c:pt>
                <c:pt idx="1519">
                  <c:v>-0.8781238867353135</c:v>
                </c:pt>
                <c:pt idx="1520">
                  <c:v>-0.89118139102114058</c:v>
                </c:pt>
                <c:pt idx="1521">
                  <c:v>-0.90639878323394674</c:v>
                </c:pt>
                <c:pt idx="1522">
                  <c:v>-0.91066947072592774</c:v>
                </c:pt>
                <c:pt idx="1523">
                  <c:v>-0.91086582417383488</c:v>
                </c:pt>
                <c:pt idx="1524">
                  <c:v>-0.9170018694209342</c:v>
                </c:pt>
                <c:pt idx="1525">
                  <c:v>-0.92087985001710093</c:v>
                </c:pt>
                <c:pt idx="1526">
                  <c:v>-0.91729639959279496</c:v>
                </c:pt>
                <c:pt idx="1527">
                  <c:v>-0.93550818188618556</c:v>
                </c:pt>
                <c:pt idx="1528">
                  <c:v>-0.92824310431362012</c:v>
                </c:pt>
                <c:pt idx="1529">
                  <c:v>-0.93128658275618137</c:v>
                </c:pt>
                <c:pt idx="1530">
                  <c:v>-0.90983496857232238</c:v>
                </c:pt>
                <c:pt idx="1531">
                  <c:v>-0.90973679184836875</c:v>
                </c:pt>
                <c:pt idx="1532">
                  <c:v>-0.91754184140267891</c:v>
                </c:pt>
                <c:pt idx="1533">
                  <c:v>-0.9150874233038393</c:v>
                </c:pt>
                <c:pt idx="1534">
                  <c:v>-0.91847452028023802</c:v>
                </c:pt>
                <c:pt idx="1535">
                  <c:v>-0.91783637157453979</c:v>
                </c:pt>
                <c:pt idx="1536">
                  <c:v>-0.91764001812663243</c:v>
                </c:pt>
                <c:pt idx="1537">
                  <c:v>-0.9221070590665208</c:v>
                </c:pt>
                <c:pt idx="1538">
                  <c:v>-0.92608321638664115</c:v>
                </c:pt>
                <c:pt idx="1539">
                  <c:v>-0.92009443622547216</c:v>
                </c:pt>
                <c:pt idx="1540">
                  <c:v>-0.92387424009768537</c:v>
                </c:pt>
                <c:pt idx="1541">
                  <c:v>-0.9221070590665208</c:v>
                </c:pt>
                <c:pt idx="1542">
                  <c:v>-0.92279429613419584</c:v>
                </c:pt>
                <c:pt idx="1543">
                  <c:v>-0.91783637157453979</c:v>
                </c:pt>
                <c:pt idx="1544">
                  <c:v>-0.92137073363686894</c:v>
                </c:pt>
                <c:pt idx="1545">
                  <c:v>-0.91813090174640055</c:v>
                </c:pt>
                <c:pt idx="1546">
                  <c:v>-0.91572557200953753</c:v>
                </c:pt>
                <c:pt idx="1547">
                  <c:v>-0.91572557200953753</c:v>
                </c:pt>
                <c:pt idx="1548">
                  <c:v>-0.91813090174640055</c:v>
                </c:pt>
                <c:pt idx="1549">
                  <c:v>-0.91764001812663243</c:v>
                </c:pt>
                <c:pt idx="1550">
                  <c:v>-0.92416877026954614</c:v>
                </c:pt>
                <c:pt idx="1551">
                  <c:v>-0.92554324440489633</c:v>
                </c:pt>
                <c:pt idx="1552">
                  <c:v>-0.92667227673036257</c:v>
                </c:pt>
                <c:pt idx="1553">
                  <c:v>-0.91999625950151864</c:v>
                </c:pt>
                <c:pt idx="1554">
                  <c:v>-0.92092893837907774</c:v>
                </c:pt>
                <c:pt idx="1555">
                  <c:v>-0.91857269700419153</c:v>
                </c:pt>
                <c:pt idx="1556">
                  <c:v>-0.92146891036082257</c:v>
                </c:pt>
                <c:pt idx="1557">
                  <c:v>-0.91940719915779712</c:v>
                </c:pt>
                <c:pt idx="1558">
                  <c:v>-0.91680551597302706</c:v>
                </c:pt>
                <c:pt idx="1559">
                  <c:v>-0.92161617544675278</c:v>
                </c:pt>
                <c:pt idx="1560">
                  <c:v>-0.92274520777221913</c:v>
                </c:pt>
                <c:pt idx="1561">
                  <c:v>-0.92799766250373605</c:v>
                </c:pt>
                <c:pt idx="1562">
                  <c:v>-0.9249541840611748</c:v>
                </c:pt>
                <c:pt idx="1563">
                  <c:v>-0.92961757844897019</c:v>
                </c:pt>
                <c:pt idx="1564">
                  <c:v>-0.93300467542536902</c:v>
                </c:pt>
                <c:pt idx="1565">
                  <c:v>-0.93369191249304417</c:v>
                </c:pt>
                <c:pt idx="1566">
                  <c:v>-0.93207199654780981</c:v>
                </c:pt>
                <c:pt idx="1567">
                  <c:v>-0.93393735430292812</c:v>
                </c:pt>
                <c:pt idx="1568">
                  <c:v>-0.93511547499037107</c:v>
                </c:pt>
                <c:pt idx="1569">
                  <c:v>-0.93388826594095131</c:v>
                </c:pt>
                <c:pt idx="1570">
                  <c:v>-0.93693174438351245</c:v>
                </c:pt>
                <c:pt idx="1571">
                  <c:v>-0.93899345558653791</c:v>
                </c:pt>
                <c:pt idx="1572">
                  <c:v>-0.9422332874770063</c:v>
                </c:pt>
                <c:pt idx="1573">
                  <c:v>-0.9440986452321245</c:v>
                </c:pt>
                <c:pt idx="1574">
                  <c:v>-0.94532585428154425</c:v>
                </c:pt>
                <c:pt idx="1575">
                  <c:v>-0.9426750827347975</c:v>
                </c:pt>
                <c:pt idx="1576">
                  <c:v>-0.94699485858875532</c:v>
                </c:pt>
                <c:pt idx="1577">
                  <c:v>-0.94728938876061608</c:v>
                </c:pt>
                <c:pt idx="1578">
                  <c:v>-0.94689668186480169</c:v>
                </c:pt>
                <c:pt idx="1579">
                  <c:v>-0.94454044048991559</c:v>
                </c:pt>
                <c:pt idx="1580">
                  <c:v>-0.942282375838983</c:v>
                </c:pt>
                <c:pt idx="1581">
                  <c:v>-0.94066245989374875</c:v>
                </c:pt>
                <c:pt idx="1582">
                  <c:v>-0.94120243187549357</c:v>
                </c:pt>
                <c:pt idx="1583">
                  <c:v>-0.9445895288518924</c:v>
                </c:pt>
                <c:pt idx="1584">
                  <c:v>-0.94616035643514973</c:v>
                </c:pt>
                <c:pt idx="1585">
                  <c:v>-0.94841842108608232</c:v>
                </c:pt>
                <c:pt idx="1586">
                  <c:v>-0.94635670988305698</c:v>
                </c:pt>
                <c:pt idx="1587">
                  <c:v>-0.94861477453398946</c:v>
                </c:pt>
                <c:pt idx="1588">
                  <c:v>-0.95106919263282907</c:v>
                </c:pt>
                <c:pt idx="1589">
                  <c:v>-0.95499626159097273</c:v>
                </c:pt>
                <c:pt idx="1590">
                  <c:v>-0.95470173141911197</c:v>
                </c:pt>
                <c:pt idx="1591">
                  <c:v>-0.95607620555446216</c:v>
                </c:pt>
                <c:pt idx="1592">
                  <c:v>-0.95568349865864777</c:v>
                </c:pt>
                <c:pt idx="1593">
                  <c:v>-0.9534745223696921</c:v>
                </c:pt>
                <c:pt idx="1594">
                  <c:v>-0.95548714521074063</c:v>
                </c:pt>
                <c:pt idx="1595">
                  <c:v>-0.95519261503887987</c:v>
                </c:pt>
                <c:pt idx="1596">
                  <c:v>-0.95553623357271744</c:v>
                </c:pt>
                <c:pt idx="1597">
                  <c:v>-0.95681253098411412</c:v>
                </c:pt>
                <c:pt idx="1598">
                  <c:v>-0.95367087581759924</c:v>
                </c:pt>
                <c:pt idx="1599">
                  <c:v>-0.9529836387499242</c:v>
                </c:pt>
                <c:pt idx="1600">
                  <c:v>-0.952541843492133</c:v>
                </c:pt>
                <c:pt idx="1601">
                  <c:v>-0.9506273973750381</c:v>
                </c:pt>
                <c:pt idx="1602">
                  <c:v>-0.95008742539329327</c:v>
                </c:pt>
                <c:pt idx="1603">
                  <c:v>-0.95268910857806344</c:v>
                </c:pt>
                <c:pt idx="1604">
                  <c:v>-0.95224731332027224</c:v>
                </c:pt>
                <c:pt idx="1605">
                  <c:v>-0.95264002021608662</c:v>
                </c:pt>
                <c:pt idx="1606">
                  <c:v>-0.95180551806248104</c:v>
                </c:pt>
                <c:pt idx="1607">
                  <c:v>-0.95057830901306117</c:v>
                </c:pt>
                <c:pt idx="1608">
                  <c:v>-0.95043104392713085</c:v>
                </c:pt>
                <c:pt idx="1609">
                  <c:v>-0.9506764857370148</c:v>
                </c:pt>
                <c:pt idx="1610">
                  <c:v>-0.94979289522143251</c:v>
                </c:pt>
                <c:pt idx="1611">
                  <c:v>-0.94856568617201265</c:v>
                </c:pt>
                <c:pt idx="1612">
                  <c:v>-0.94940018832561823</c:v>
                </c:pt>
                <c:pt idx="1613">
                  <c:v>-0.95141281116666676</c:v>
                </c:pt>
                <c:pt idx="1614">
                  <c:v>-0.94571856117735875</c:v>
                </c:pt>
                <c:pt idx="1615">
                  <c:v>-0.94581673790131227</c:v>
                </c:pt>
                <c:pt idx="1616">
                  <c:v>-0.94552220772945139</c:v>
                </c:pt>
                <c:pt idx="1617">
                  <c:v>-0.9455712960914282</c:v>
                </c:pt>
                <c:pt idx="1618">
                  <c:v>-0.94488405902375316</c:v>
                </c:pt>
                <c:pt idx="1619">
                  <c:v>-0.94419682195607813</c:v>
                </c:pt>
                <c:pt idx="1620">
                  <c:v>-0.9450804124716603</c:v>
                </c:pt>
                <c:pt idx="1621">
                  <c:v>-0.94488405902375316</c:v>
                </c:pt>
                <c:pt idx="1622">
                  <c:v>-0.94625853315910335</c:v>
                </c:pt>
                <c:pt idx="1623">
                  <c:v>-0.94311687799258848</c:v>
                </c:pt>
                <c:pt idx="1624">
                  <c:v>-0.94709303531270883</c:v>
                </c:pt>
                <c:pt idx="1625">
                  <c:v>-0.94404955687014769</c:v>
                </c:pt>
                <c:pt idx="1626">
                  <c:v>-0.94763300729445366</c:v>
                </c:pt>
                <c:pt idx="1627">
                  <c:v>-0.94724030039863938</c:v>
                </c:pt>
                <c:pt idx="1628">
                  <c:v>-0.95028377884120041</c:v>
                </c:pt>
                <c:pt idx="1629">
                  <c:v>-0.95146189952864357</c:v>
                </c:pt>
                <c:pt idx="1630">
                  <c:v>-0.9506764857370148</c:v>
                </c:pt>
                <c:pt idx="1631">
                  <c:v>-0.9524927551301563</c:v>
                </c:pt>
                <c:pt idx="1632">
                  <c:v>-0.95023469047922371</c:v>
                </c:pt>
                <c:pt idx="1633">
                  <c:v>-0.94964563013550218</c:v>
                </c:pt>
                <c:pt idx="1634">
                  <c:v>-0.9521000482343418</c:v>
                </c:pt>
                <c:pt idx="1635">
                  <c:v>-0.94812389091422156</c:v>
                </c:pt>
                <c:pt idx="1636">
                  <c:v>-0.94665124005491774</c:v>
                </c:pt>
                <c:pt idx="1637">
                  <c:v>-0.94944927668759505</c:v>
                </c:pt>
                <c:pt idx="1638">
                  <c:v>-0.951118280994806</c:v>
                </c:pt>
                <c:pt idx="1639">
                  <c:v>-0.95229640168224894</c:v>
                </c:pt>
                <c:pt idx="1640">
                  <c:v>-0.95396540598946</c:v>
                </c:pt>
                <c:pt idx="1641">
                  <c:v>-0.9506273973750381</c:v>
                </c:pt>
                <c:pt idx="1642">
                  <c:v>-0.95200187151038818</c:v>
                </c:pt>
                <c:pt idx="1643">
                  <c:v>-0.95371996417957605</c:v>
                </c:pt>
                <c:pt idx="1644">
                  <c:v>-0.95686161934609082</c:v>
                </c:pt>
                <c:pt idx="1645">
                  <c:v>-0.95607620555446216</c:v>
                </c:pt>
                <c:pt idx="1646">
                  <c:v>-0.94856568617201265</c:v>
                </c:pt>
                <c:pt idx="1647">
                  <c:v>-0.9469457702267785</c:v>
                </c:pt>
                <c:pt idx="1648">
                  <c:v>-0.94763300729445366</c:v>
                </c:pt>
                <c:pt idx="1649">
                  <c:v>-0.95072557409899161</c:v>
                </c:pt>
                <c:pt idx="1650">
                  <c:v>-0.94832024436212869</c:v>
                </c:pt>
                <c:pt idx="1651">
                  <c:v>-0.94753483057049992</c:v>
                </c:pt>
                <c:pt idx="1652">
                  <c:v>-0.94709303531270883</c:v>
                </c:pt>
                <c:pt idx="1653">
                  <c:v>-0.94512950083363712</c:v>
                </c:pt>
                <c:pt idx="1654">
                  <c:v>-0.94547311936747469</c:v>
                </c:pt>
                <c:pt idx="1655">
                  <c:v>-0.94763300729445366</c:v>
                </c:pt>
                <c:pt idx="1656">
                  <c:v>-0.94552220772945139</c:v>
                </c:pt>
                <c:pt idx="1657">
                  <c:v>-0.95097101590887567</c:v>
                </c:pt>
                <c:pt idx="1658">
                  <c:v>-0.95013651375527008</c:v>
                </c:pt>
                <c:pt idx="1659">
                  <c:v>-0.95077466246096831</c:v>
                </c:pt>
                <c:pt idx="1660">
                  <c:v>-0.95146189952864357</c:v>
                </c:pt>
                <c:pt idx="1661">
                  <c:v>-0.9529836387499242</c:v>
                </c:pt>
                <c:pt idx="1662">
                  <c:v>-0.95244366676817938</c:v>
                </c:pt>
                <c:pt idx="1663">
                  <c:v>-0.95401449435143681</c:v>
                </c:pt>
                <c:pt idx="1664">
                  <c:v>-0.95695979607004444</c:v>
                </c:pt>
                <c:pt idx="1665">
                  <c:v>-0.95764703313771948</c:v>
                </c:pt>
                <c:pt idx="1666">
                  <c:v>-0.95224731332027224</c:v>
                </c:pt>
                <c:pt idx="1667">
                  <c:v>-0.94949836504957175</c:v>
                </c:pt>
                <c:pt idx="1668">
                  <c:v>-0.95435811288527439</c:v>
                </c:pt>
                <c:pt idx="1669">
                  <c:v>-0.95435811288527439</c:v>
                </c:pt>
                <c:pt idx="1670">
                  <c:v>-0.95956147925481461</c:v>
                </c:pt>
                <c:pt idx="1671">
                  <c:v>-0.95450537797120483</c:v>
                </c:pt>
                <c:pt idx="1672">
                  <c:v>-0.95725432624190521</c:v>
                </c:pt>
                <c:pt idx="1673">
                  <c:v>-0.9609359533901648</c:v>
                </c:pt>
                <c:pt idx="1674">
                  <c:v>-0.9632921947650509</c:v>
                </c:pt>
                <c:pt idx="1675">
                  <c:v>-0.96373399002284199</c:v>
                </c:pt>
                <c:pt idx="1676">
                  <c:v>-0.95740159132783564</c:v>
                </c:pt>
                <c:pt idx="1677">
                  <c:v>-0.95700888443202126</c:v>
                </c:pt>
                <c:pt idx="1678">
                  <c:v>-0.95867788873923221</c:v>
                </c:pt>
                <c:pt idx="1679">
                  <c:v>-0.95651800081225336</c:v>
                </c:pt>
                <c:pt idx="1680">
                  <c:v>-0.96388125510877243</c:v>
                </c:pt>
                <c:pt idx="1681">
                  <c:v>-0.96353763657493485</c:v>
                </c:pt>
                <c:pt idx="1682">
                  <c:v>-0.96550117105400657</c:v>
                </c:pt>
                <c:pt idx="1683">
                  <c:v>-0.96717017536121752</c:v>
                </c:pt>
                <c:pt idx="1684">
                  <c:v>-0.96869191458249815</c:v>
                </c:pt>
                <c:pt idx="1685">
                  <c:v>-0.96947732837412681</c:v>
                </c:pt>
                <c:pt idx="1686">
                  <c:v>-0.97139177449122183</c:v>
                </c:pt>
                <c:pt idx="1687">
                  <c:v>-0.97561337362122602</c:v>
                </c:pt>
                <c:pt idx="1688">
                  <c:v>-0.9712935977672682</c:v>
                </c:pt>
                <c:pt idx="1689">
                  <c:v>-0.97055727233761635</c:v>
                </c:pt>
                <c:pt idx="1690">
                  <c:v>-0.96623749648365842</c:v>
                </c:pt>
                <c:pt idx="1691">
                  <c:v>-0.97050818397563954</c:v>
                </c:pt>
                <c:pt idx="1692">
                  <c:v>-0.97050818397563954</c:v>
                </c:pt>
                <c:pt idx="1693">
                  <c:v>-0.9712445094052915</c:v>
                </c:pt>
                <c:pt idx="1694">
                  <c:v>-0.97630061068890128</c:v>
                </c:pt>
                <c:pt idx="1695">
                  <c:v>-0.97163721630110578</c:v>
                </c:pt>
                <c:pt idx="1696">
                  <c:v>-0.97247171845471136</c:v>
                </c:pt>
                <c:pt idx="1697">
                  <c:v>-0.97070453742354668</c:v>
                </c:pt>
                <c:pt idx="1698">
                  <c:v>-0.98003132619913758</c:v>
                </c:pt>
                <c:pt idx="1699">
                  <c:v>-0.9805712981808824</c:v>
                </c:pt>
                <c:pt idx="1700">
                  <c:v>-0.98484198567286341</c:v>
                </c:pt>
                <c:pt idx="1701">
                  <c:v>-0.98003132619913758</c:v>
                </c:pt>
                <c:pt idx="1702">
                  <c:v>-0.98135671197251106</c:v>
                </c:pt>
                <c:pt idx="1703">
                  <c:v>-0.97728237792843708</c:v>
                </c:pt>
                <c:pt idx="1704">
                  <c:v>-0.98567648782646888</c:v>
                </c:pt>
                <c:pt idx="1705">
                  <c:v>-0.94989107194538613</c:v>
                </c:pt>
                <c:pt idx="1706">
                  <c:v>-0.94841842108608232</c:v>
                </c:pt>
                <c:pt idx="1707">
                  <c:v>-0.94984198358340932</c:v>
                </c:pt>
                <c:pt idx="1708">
                  <c:v>-0.94797662582829112</c:v>
                </c:pt>
                <c:pt idx="1709">
                  <c:v>-0.93172837801397235</c:v>
                </c:pt>
                <c:pt idx="1710">
                  <c:v>-0.92618139311059466</c:v>
                </c:pt>
                <c:pt idx="1711">
                  <c:v>-0.92917578319117911</c:v>
                </c:pt>
                <c:pt idx="1712">
                  <c:v>-0.93300467542536902</c:v>
                </c:pt>
                <c:pt idx="1713">
                  <c:v>-0.93472276809455679</c:v>
                </c:pt>
                <c:pt idx="1714">
                  <c:v>-0.93325011723525297</c:v>
                </c:pt>
                <c:pt idx="1715">
                  <c:v>-0.93835530688083968</c:v>
                </c:pt>
                <c:pt idx="1716">
                  <c:v>-0.93644086076374455</c:v>
                </c:pt>
                <c:pt idx="1717">
                  <c:v>-0.93801168834700199</c:v>
                </c:pt>
                <c:pt idx="1718">
                  <c:v>-0.93683356765955905</c:v>
                </c:pt>
                <c:pt idx="1719">
                  <c:v>-0.93899345558653791</c:v>
                </c:pt>
                <c:pt idx="1720">
                  <c:v>-0.93172837801397235</c:v>
                </c:pt>
                <c:pt idx="1721">
                  <c:v>-0.92240158923838156</c:v>
                </c:pt>
                <c:pt idx="1722">
                  <c:v>-0.91911266898593635</c:v>
                </c:pt>
                <c:pt idx="1723">
                  <c:v>-0.92294156122012627</c:v>
                </c:pt>
                <c:pt idx="1724">
                  <c:v>-0.92230341251442793</c:v>
                </c:pt>
                <c:pt idx="1725">
                  <c:v>-0.92254885432431188</c:v>
                </c:pt>
                <c:pt idx="1726">
                  <c:v>-0.92156708708477608</c:v>
                </c:pt>
                <c:pt idx="1727">
                  <c:v>-0.91307480046279077</c:v>
                </c:pt>
                <c:pt idx="1728">
                  <c:v>-0.91597101381942159</c:v>
                </c:pt>
                <c:pt idx="1729">
                  <c:v>-0.91621645562930554</c:v>
                </c:pt>
                <c:pt idx="1730">
                  <c:v>-0.91189667977534761</c:v>
                </c:pt>
                <c:pt idx="1731">
                  <c:v>-0.90188265393208178</c:v>
                </c:pt>
                <c:pt idx="1732">
                  <c:v>-0.9057606345282484</c:v>
                </c:pt>
                <c:pt idx="1733">
                  <c:v>-0.90134268195033695</c:v>
                </c:pt>
                <c:pt idx="1734">
                  <c:v>-0.90502430909859644</c:v>
                </c:pt>
                <c:pt idx="1735">
                  <c:v>-0.90767508064534341</c:v>
                </c:pt>
                <c:pt idx="1736">
                  <c:v>-0.91189667977534761</c:v>
                </c:pt>
                <c:pt idx="1737">
                  <c:v>-0.92426694699349976</c:v>
                </c:pt>
                <c:pt idx="1738">
                  <c:v>-0.92294156122012627</c:v>
                </c:pt>
                <c:pt idx="1739">
                  <c:v>-0.92986302025885414</c:v>
                </c:pt>
                <c:pt idx="1740">
                  <c:v>-0.93658812584967499</c:v>
                </c:pt>
                <c:pt idx="1741">
                  <c:v>-0.94188966894316861</c:v>
                </c:pt>
                <c:pt idx="1742">
                  <c:v>-0.94046610644584161</c:v>
                </c:pt>
                <c:pt idx="1743">
                  <c:v>-0.94071154825572567</c:v>
                </c:pt>
                <c:pt idx="1744">
                  <c:v>-0.94154605040933115</c:v>
                </c:pt>
                <c:pt idx="1745">
                  <c:v>-0.9417424038572384</c:v>
                </c:pt>
                <c:pt idx="1746">
                  <c:v>-0.94012248791200415</c:v>
                </c:pt>
                <c:pt idx="1747">
                  <c:v>-0.9432150547165421</c:v>
                </c:pt>
                <c:pt idx="1748">
                  <c:v>-0.94277325945875101</c:v>
                </c:pt>
                <c:pt idx="1749">
                  <c:v>-0.94449135212793889</c:v>
                </c:pt>
                <c:pt idx="1750">
                  <c:v>-0.94537494264352107</c:v>
                </c:pt>
                <c:pt idx="1751">
                  <c:v>-0.94782936074236079</c:v>
                </c:pt>
                <c:pt idx="1752">
                  <c:v>-0.94738756548456959</c:v>
                </c:pt>
                <c:pt idx="1753">
                  <c:v>-0.94743665384654652</c:v>
                </c:pt>
                <c:pt idx="1754">
                  <c:v>-0.94370593833631</c:v>
                </c:pt>
                <c:pt idx="1755">
                  <c:v>-0.942282375838983</c:v>
                </c:pt>
                <c:pt idx="1756">
                  <c:v>-0.94611126807317303</c:v>
                </c:pt>
                <c:pt idx="1757">
                  <c:v>-0.94586582626328897</c:v>
                </c:pt>
                <c:pt idx="1758">
                  <c:v>-0.9436568499743333</c:v>
                </c:pt>
                <c:pt idx="1759">
                  <c:v>-0.94238055256293674</c:v>
                </c:pt>
                <c:pt idx="1760">
                  <c:v>-0.94743665384654652</c:v>
                </c:pt>
                <c:pt idx="1761">
                  <c:v>-0.9445895288518924</c:v>
                </c:pt>
                <c:pt idx="1762">
                  <c:v>-0.94935109996364142</c:v>
                </c:pt>
                <c:pt idx="1763">
                  <c:v>-0.95661617753620698</c:v>
                </c:pt>
                <c:pt idx="1764">
                  <c:v>-0.95583076374457809</c:v>
                </c:pt>
                <c:pt idx="1765">
                  <c:v>-0.95774520986167311</c:v>
                </c:pt>
                <c:pt idx="1766">
                  <c:v>-0.95715614951795158</c:v>
                </c:pt>
                <c:pt idx="1767">
                  <c:v>-0.96039598140841997</c:v>
                </c:pt>
                <c:pt idx="1768">
                  <c:v>-0.95970874434074493</c:v>
                </c:pt>
                <c:pt idx="1769">
                  <c:v>-0.95735250296585872</c:v>
                </c:pt>
                <c:pt idx="1770">
                  <c:v>-0.95764703313771948</c:v>
                </c:pt>
                <c:pt idx="1771">
                  <c:v>-0.96201589735365423</c:v>
                </c:pt>
                <c:pt idx="1772">
                  <c:v>-0.96309584131714376</c:v>
                </c:pt>
                <c:pt idx="1773">
                  <c:v>-0.96407760855667957</c:v>
                </c:pt>
                <c:pt idx="1774">
                  <c:v>-0.96712108699924082</c:v>
                </c:pt>
                <c:pt idx="1775">
                  <c:v>-0.96383216674679562</c:v>
                </c:pt>
                <c:pt idx="1776">
                  <c:v>-0.96368490166086529</c:v>
                </c:pt>
                <c:pt idx="1777">
                  <c:v>-0.96289948786923663</c:v>
                </c:pt>
                <c:pt idx="1778">
                  <c:v>-0.96181954390574698</c:v>
                </c:pt>
                <c:pt idx="1779">
                  <c:v>-0.9637830783848188</c:v>
                </c:pt>
                <c:pt idx="1780">
                  <c:v>-0.96579570122586733</c:v>
                </c:pt>
                <c:pt idx="1781">
                  <c:v>-0.96633567320761204</c:v>
                </c:pt>
                <c:pt idx="1782">
                  <c:v>-0.96707199863726401</c:v>
                </c:pt>
                <c:pt idx="1783">
                  <c:v>-0.96545208269202976</c:v>
                </c:pt>
                <c:pt idx="1784">
                  <c:v>-0.96555025941598338</c:v>
                </c:pt>
                <c:pt idx="1785">
                  <c:v>-0.9632921947650509</c:v>
                </c:pt>
                <c:pt idx="1786">
                  <c:v>-0.96559934777796019</c:v>
                </c:pt>
                <c:pt idx="1787">
                  <c:v>-0.96451940381447065</c:v>
                </c:pt>
                <c:pt idx="1788">
                  <c:v>-0.96555025941598338</c:v>
                </c:pt>
                <c:pt idx="1789">
                  <c:v>-0.96437213872854033</c:v>
                </c:pt>
                <c:pt idx="1790">
                  <c:v>-0.97036091888970921</c:v>
                </c:pt>
                <c:pt idx="1791">
                  <c:v>-0.9642739620045867</c:v>
                </c:pt>
                <c:pt idx="1792">
                  <c:v>-0.95965965597876801</c:v>
                </c:pt>
                <c:pt idx="1793">
                  <c:v>-0.95975783270272175</c:v>
                </c:pt>
                <c:pt idx="1794">
                  <c:v>-0.95789247494760354</c:v>
                </c:pt>
                <c:pt idx="1795">
                  <c:v>-0.95828518184341782</c:v>
                </c:pt>
                <c:pt idx="1796">
                  <c:v>-0.95813791675748738</c:v>
                </c:pt>
                <c:pt idx="1797">
                  <c:v>-0.95735250296585872</c:v>
                </c:pt>
                <c:pt idx="1798">
                  <c:v>-0.95529079176283349</c:v>
                </c:pt>
                <c:pt idx="1799">
                  <c:v>-0.95430902452329769</c:v>
                </c:pt>
                <c:pt idx="1800">
                  <c:v>-0.95435811288527439</c:v>
                </c:pt>
                <c:pt idx="1801">
                  <c:v>-0.95401449435143681</c:v>
                </c:pt>
                <c:pt idx="1802">
                  <c:v>-0.95416175943736725</c:v>
                </c:pt>
                <c:pt idx="1803">
                  <c:v>-0.95666526589818368</c:v>
                </c:pt>
                <c:pt idx="1804">
                  <c:v>-0.95587985210655502</c:v>
                </c:pt>
                <c:pt idx="1805">
                  <c:v>-0.95641982408829973</c:v>
                </c:pt>
                <c:pt idx="1806">
                  <c:v>-0.95484899650504229</c:v>
                </c:pt>
                <c:pt idx="1807">
                  <c:v>-0.95411267107539033</c:v>
                </c:pt>
                <c:pt idx="1808">
                  <c:v>-0.95185460642445796</c:v>
                </c:pt>
                <c:pt idx="1809">
                  <c:v>-0.9548980848670191</c:v>
                </c:pt>
                <c:pt idx="1810">
                  <c:v>-0.95239457840620256</c:v>
                </c:pt>
                <c:pt idx="1811">
                  <c:v>-0.95514352667690305</c:v>
                </c:pt>
                <c:pt idx="1812">
                  <c:v>-0.95597802883050853</c:v>
                </c:pt>
                <c:pt idx="1813">
                  <c:v>-0.95641982408829973</c:v>
                </c:pt>
                <c:pt idx="1814">
                  <c:v>-0.951118280994806</c:v>
                </c:pt>
                <c:pt idx="1815">
                  <c:v>-0.95460355469515823</c:v>
                </c:pt>
                <c:pt idx="1816">
                  <c:v>-0.94856568617201265</c:v>
                </c:pt>
                <c:pt idx="1817">
                  <c:v>-0.94262599437282057</c:v>
                </c:pt>
                <c:pt idx="1818">
                  <c:v>-0.94036792972188821</c:v>
                </c:pt>
                <c:pt idx="1819">
                  <c:v>-0.93732445127932695</c:v>
                </c:pt>
                <c:pt idx="1820">
                  <c:v>-0.93212108490978673</c:v>
                </c:pt>
                <c:pt idx="1821">
                  <c:v>-0.9324156150816475</c:v>
                </c:pt>
                <c:pt idx="1822">
                  <c:v>-0.93138475948013477</c:v>
                </c:pt>
                <c:pt idx="1823">
                  <c:v>-0.92696680690222333</c:v>
                </c:pt>
                <c:pt idx="1824">
                  <c:v>-0.92647592328245543</c:v>
                </c:pt>
                <c:pt idx="1825">
                  <c:v>-0.92853763448548088</c:v>
                </c:pt>
                <c:pt idx="1826">
                  <c:v>-0.93236652671967069</c:v>
                </c:pt>
                <c:pt idx="1827">
                  <c:v>-0.93084478749839006</c:v>
                </c:pt>
                <c:pt idx="1828">
                  <c:v>-0.93408461938885856</c:v>
                </c:pt>
                <c:pt idx="1829">
                  <c:v>-0.9343300611987424</c:v>
                </c:pt>
                <c:pt idx="1830">
                  <c:v>-0.93094296422234368</c:v>
                </c:pt>
                <c:pt idx="1831">
                  <c:v>-0.92971575517292382</c:v>
                </c:pt>
                <c:pt idx="1832">
                  <c:v>-0.92986302025885414</c:v>
                </c:pt>
                <c:pt idx="1833">
                  <c:v>-0.92986302025885414</c:v>
                </c:pt>
                <c:pt idx="1834">
                  <c:v>-0.93212108490978673</c:v>
                </c:pt>
                <c:pt idx="1835">
                  <c:v>-0.93197381982385641</c:v>
                </c:pt>
                <c:pt idx="1836">
                  <c:v>-0.9333973823211833</c:v>
                </c:pt>
                <c:pt idx="1837">
                  <c:v>-0.93364282413106736</c:v>
                </c:pt>
                <c:pt idx="1838">
                  <c:v>-0.9333973823211833</c:v>
                </c:pt>
                <c:pt idx="1839">
                  <c:v>-0.92966666681094701</c:v>
                </c:pt>
                <c:pt idx="1840">
                  <c:v>-0.9333973823211833</c:v>
                </c:pt>
                <c:pt idx="1841">
                  <c:v>-0.93634268403979093</c:v>
                </c:pt>
                <c:pt idx="1842">
                  <c:v>-0.93815895343293232</c:v>
                </c:pt>
                <c:pt idx="1843">
                  <c:v>-0.93977886937816657</c:v>
                </c:pt>
                <c:pt idx="1844">
                  <c:v>-0.94812389091422156</c:v>
                </c:pt>
                <c:pt idx="1845">
                  <c:v>-0.94900748142980385</c:v>
                </c:pt>
                <c:pt idx="1846">
                  <c:v>-0.9417914922192151</c:v>
                </c:pt>
                <c:pt idx="1847">
                  <c:v>-0.94149696204735434</c:v>
                </c:pt>
                <c:pt idx="1848">
                  <c:v>-0.94041701808386491</c:v>
                </c:pt>
                <c:pt idx="1849">
                  <c:v>-0.94188966894316861</c:v>
                </c:pt>
                <c:pt idx="1850">
                  <c:v>-0.9417424038572384</c:v>
                </c:pt>
                <c:pt idx="1851">
                  <c:v>-0.94026975299793447</c:v>
                </c:pt>
                <c:pt idx="1852">
                  <c:v>-0.94390229178421736</c:v>
                </c:pt>
                <c:pt idx="1853">
                  <c:v>-0.94056428316979535</c:v>
                </c:pt>
                <c:pt idx="1854">
                  <c:v>-0.94061337153177205</c:v>
                </c:pt>
                <c:pt idx="1855">
                  <c:v>-0.94169331549526147</c:v>
                </c:pt>
                <c:pt idx="1856">
                  <c:v>-0.94665124005491774</c:v>
                </c:pt>
                <c:pt idx="1857">
                  <c:v>-0.94959654177352537</c:v>
                </c:pt>
                <c:pt idx="1858">
                  <c:v>-0.94503132410968349</c:v>
                </c:pt>
                <c:pt idx="1859">
                  <c:v>-0.9441477335941012</c:v>
                </c:pt>
                <c:pt idx="1860">
                  <c:v>-0.95234549004422586</c:v>
                </c:pt>
                <c:pt idx="1861">
                  <c:v>-0.95229640168224894</c:v>
                </c:pt>
                <c:pt idx="1862">
                  <c:v>-0.95568349865864777</c:v>
                </c:pt>
                <c:pt idx="1863">
                  <c:v>-0.95396540598946</c:v>
                </c:pt>
                <c:pt idx="1864">
                  <c:v>-0.95425993616132077</c:v>
                </c:pt>
                <c:pt idx="1865">
                  <c:v>-0.95401449435143681</c:v>
                </c:pt>
                <c:pt idx="1866">
                  <c:v>-0.9529836387499242</c:v>
                </c:pt>
                <c:pt idx="1867">
                  <c:v>-0.95327816892178496</c:v>
                </c:pt>
                <c:pt idx="1868">
                  <c:v>-0.95332725728376166</c:v>
                </c:pt>
                <c:pt idx="1869">
                  <c:v>-0.95612529391643886</c:v>
                </c:pt>
                <c:pt idx="1870">
                  <c:v>-0.95376905254155286</c:v>
                </c:pt>
                <c:pt idx="1871">
                  <c:v>-0.95425993616132077</c:v>
                </c:pt>
                <c:pt idx="1872">
                  <c:v>-0.95543805684876382</c:v>
                </c:pt>
                <c:pt idx="1873">
                  <c:v>-0.95131463444271314</c:v>
                </c:pt>
                <c:pt idx="1874">
                  <c:v>-0.9524927551301563</c:v>
                </c:pt>
                <c:pt idx="1875">
                  <c:v>-0.93491912154246393</c:v>
                </c:pt>
                <c:pt idx="1876">
                  <c:v>-0.93020663879269172</c:v>
                </c:pt>
                <c:pt idx="1877">
                  <c:v>-0.92731042543606101</c:v>
                </c:pt>
                <c:pt idx="1878">
                  <c:v>-0.92603412802466423</c:v>
                </c:pt>
                <c:pt idx="1879">
                  <c:v>-0.9250032724231515</c:v>
                </c:pt>
                <c:pt idx="1880">
                  <c:v>-0.92200888234256717</c:v>
                </c:pt>
                <c:pt idx="1881">
                  <c:v>-0.92760495560792178</c:v>
                </c:pt>
                <c:pt idx="1882">
                  <c:v>-0.93064843405048292</c:v>
                </c:pt>
                <c:pt idx="1883">
                  <c:v>-0.92996119698280788</c:v>
                </c:pt>
                <c:pt idx="1884">
                  <c:v>-0.92750677888396815</c:v>
                </c:pt>
                <c:pt idx="1885">
                  <c:v>-0.92834128103757352</c:v>
                </c:pt>
                <c:pt idx="1886">
                  <c:v>-0.92839036939955033</c:v>
                </c:pt>
                <c:pt idx="1887">
                  <c:v>-0.92814492758966638</c:v>
                </c:pt>
                <c:pt idx="1888">
                  <c:v>-0.92274520777221913</c:v>
                </c:pt>
                <c:pt idx="1889">
                  <c:v>-0.92146891036082257</c:v>
                </c:pt>
                <c:pt idx="1890">
                  <c:v>-0.92019261294942578</c:v>
                </c:pt>
                <c:pt idx="1891">
                  <c:v>-0.92073258493117061</c:v>
                </c:pt>
                <c:pt idx="1892">
                  <c:v>-0.92269611941024243</c:v>
                </c:pt>
                <c:pt idx="1893">
                  <c:v>-0.91935811079582042</c:v>
                </c:pt>
                <c:pt idx="1894">
                  <c:v>-0.92392332845966219</c:v>
                </c:pt>
                <c:pt idx="1895">
                  <c:v>-0.92063440820721698</c:v>
                </c:pt>
                <c:pt idx="1896">
                  <c:v>-0.91930902243384349</c:v>
                </c:pt>
                <c:pt idx="1897">
                  <c:v>-0.92534689095698919</c:v>
                </c:pt>
                <c:pt idx="1898">
                  <c:v>-0.92691771854024663</c:v>
                </c:pt>
                <c:pt idx="1899">
                  <c:v>-0.92225432415245112</c:v>
                </c:pt>
                <c:pt idx="1900">
                  <c:v>-0.92387424009768537</c:v>
                </c:pt>
                <c:pt idx="1901">
                  <c:v>-0.9161182789053518</c:v>
                </c:pt>
                <c:pt idx="1902">
                  <c:v>-0.90546610435638764</c:v>
                </c:pt>
                <c:pt idx="1903">
                  <c:v>-0.90286442117161758</c:v>
                </c:pt>
                <c:pt idx="1904">
                  <c:v>-0.90306077461952483</c:v>
                </c:pt>
                <c:pt idx="1905">
                  <c:v>-0.90129359358836014</c:v>
                </c:pt>
                <c:pt idx="1906">
                  <c:v>-0.89839738023172933</c:v>
                </c:pt>
                <c:pt idx="1907">
                  <c:v>-0.89844646859370603</c:v>
                </c:pt>
                <c:pt idx="1908">
                  <c:v>-0.89879008712754371</c:v>
                </c:pt>
                <c:pt idx="1909">
                  <c:v>-0.89368489748195712</c:v>
                </c:pt>
                <c:pt idx="1910">
                  <c:v>-0.88980691688579039</c:v>
                </c:pt>
                <c:pt idx="1911">
                  <c:v>-0.89407760437777151</c:v>
                </c:pt>
                <c:pt idx="1912">
                  <c:v>-0.89633566902870399</c:v>
                </c:pt>
                <c:pt idx="1913">
                  <c:v>-0.89609022721882003</c:v>
                </c:pt>
                <c:pt idx="1914">
                  <c:v>-0.89314492550021241</c:v>
                </c:pt>
                <c:pt idx="1915">
                  <c:v>-0.89854464531765965</c:v>
                </c:pt>
                <c:pt idx="1916">
                  <c:v>-0.886567084995322</c:v>
                </c:pt>
                <c:pt idx="1917">
                  <c:v>-0.88293454620903922</c:v>
                </c:pt>
                <c:pt idx="1918">
                  <c:v>-0.88254183931322494</c:v>
                </c:pt>
                <c:pt idx="1919">
                  <c:v>-0.88578167120369333</c:v>
                </c:pt>
                <c:pt idx="1920">
                  <c:v>-0.88470172724020391</c:v>
                </c:pt>
                <c:pt idx="1921">
                  <c:v>-0.87792753328740636</c:v>
                </c:pt>
                <c:pt idx="1922">
                  <c:v>-0.88553622939380927</c:v>
                </c:pt>
                <c:pt idx="1923">
                  <c:v>-0.89535390178916807</c:v>
                </c:pt>
                <c:pt idx="1924">
                  <c:v>-0.89378307420591074</c:v>
                </c:pt>
                <c:pt idx="1925">
                  <c:v>-0.89667928756254156</c:v>
                </c:pt>
                <c:pt idx="1926">
                  <c:v>-0.89491210653137687</c:v>
                </c:pt>
                <c:pt idx="1927">
                  <c:v>-0.89314492550021241</c:v>
                </c:pt>
                <c:pt idx="1928">
                  <c:v>-0.89024871214358159</c:v>
                </c:pt>
                <c:pt idx="1929">
                  <c:v>-0.8949611948933538</c:v>
                </c:pt>
                <c:pt idx="1930">
                  <c:v>-0.89883917548952053</c:v>
                </c:pt>
                <c:pt idx="1931">
                  <c:v>-0.89839738023172933</c:v>
                </c:pt>
                <c:pt idx="1932">
                  <c:v>-0.8950102832553305</c:v>
                </c:pt>
                <c:pt idx="1933">
                  <c:v>-0.89510845997928423</c:v>
                </c:pt>
                <c:pt idx="1934">
                  <c:v>-0.88931603326602249</c:v>
                </c:pt>
                <c:pt idx="1935">
                  <c:v>-0.88911967981811524</c:v>
                </c:pt>
                <c:pt idx="1936">
                  <c:v>-0.88931603326602249</c:v>
                </c:pt>
                <c:pt idx="1937">
                  <c:v>-0.88646890827136837</c:v>
                </c:pt>
                <c:pt idx="1938">
                  <c:v>-0.87969471431857083</c:v>
                </c:pt>
                <c:pt idx="1939">
                  <c:v>-0.88175642552159617</c:v>
                </c:pt>
                <c:pt idx="1940">
                  <c:v>-0.87856568199310459</c:v>
                </c:pt>
                <c:pt idx="1941">
                  <c:v>-0.88877606128427766</c:v>
                </c:pt>
                <c:pt idx="1942">
                  <c:v>-0.88916876818009205</c:v>
                </c:pt>
                <c:pt idx="1943">
                  <c:v>-0.89555025523707521</c:v>
                </c:pt>
                <c:pt idx="1944">
                  <c:v>-0.90806778754115769</c:v>
                </c:pt>
                <c:pt idx="1945">
                  <c:v>-0.8907886841253263</c:v>
                </c:pt>
                <c:pt idx="1946">
                  <c:v>-0.89118139102114058</c:v>
                </c:pt>
                <c:pt idx="1947">
                  <c:v>-0.87665123587600957</c:v>
                </c:pt>
                <c:pt idx="1948">
                  <c:v>-0.87458952467298434</c:v>
                </c:pt>
                <c:pt idx="1949">
                  <c:v>-0.88661617335729881</c:v>
                </c:pt>
                <c:pt idx="1950">
                  <c:v>-0.87782935656345273</c:v>
                </c:pt>
                <c:pt idx="1951">
                  <c:v>-0.87144786950646946</c:v>
                </c:pt>
                <c:pt idx="1952">
                  <c:v>-0.86712809365251153</c:v>
                </c:pt>
                <c:pt idx="1953">
                  <c:v>-0.8692388932175138</c:v>
                </c:pt>
                <c:pt idx="1954">
                  <c:v>-0.87100607424867826</c:v>
                </c:pt>
                <c:pt idx="1955">
                  <c:v>-0.87105516261065519</c:v>
                </c:pt>
                <c:pt idx="1956">
                  <c:v>-0.8687480095977459</c:v>
                </c:pt>
                <c:pt idx="1957">
                  <c:v>-0.87164422295437671</c:v>
                </c:pt>
                <c:pt idx="1958">
                  <c:v>-0.87414772941519314</c:v>
                </c:pt>
                <c:pt idx="1959">
                  <c:v>-0.86776624235820987</c:v>
                </c:pt>
                <c:pt idx="1960">
                  <c:v>-0.87346049234751799</c:v>
                </c:pt>
                <c:pt idx="1961">
                  <c:v>-0.85686862599936164</c:v>
                </c:pt>
                <c:pt idx="1962">
                  <c:v>-0.86118840185331946</c:v>
                </c:pt>
                <c:pt idx="1963">
                  <c:v>-0.86212108073087856</c:v>
                </c:pt>
                <c:pt idx="1964">
                  <c:v>-0.85426694281459159</c:v>
                </c:pt>
                <c:pt idx="1965">
                  <c:v>-0.85397241264273094</c:v>
                </c:pt>
                <c:pt idx="1966">
                  <c:v>-0.84734548377586361</c:v>
                </c:pt>
                <c:pt idx="1967">
                  <c:v>-0.84822907429144601</c:v>
                </c:pt>
                <c:pt idx="1968">
                  <c:v>-0.84474380059109355</c:v>
                </c:pt>
                <c:pt idx="1969">
                  <c:v>-0.84135670361469483</c:v>
                </c:pt>
                <c:pt idx="1970">
                  <c:v>-0.8505362273043553</c:v>
                </c:pt>
                <c:pt idx="1971">
                  <c:v>-0.85868489539250303</c:v>
                </c:pt>
                <c:pt idx="1972">
                  <c:v>-0.86172837383506429</c:v>
                </c:pt>
                <c:pt idx="1973">
                  <c:v>-0.86526273589739344</c:v>
                </c:pt>
                <c:pt idx="1974">
                  <c:v>-0.8730186970897269</c:v>
                </c:pt>
                <c:pt idx="1975">
                  <c:v>-0.87051519062891036</c:v>
                </c:pt>
                <c:pt idx="1976">
                  <c:v>-0.87193875312623736</c:v>
                </c:pt>
                <c:pt idx="1977">
                  <c:v>-0.85829218849668876</c:v>
                </c:pt>
                <c:pt idx="1978">
                  <c:v>-0.86005936952785322</c:v>
                </c:pt>
                <c:pt idx="1979">
                  <c:v>-0.87454043631100753</c:v>
                </c:pt>
                <c:pt idx="1980">
                  <c:v>-0.87404955269123952</c:v>
                </c:pt>
                <c:pt idx="1981">
                  <c:v>-0.88308181129496965</c:v>
                </c:pt>
                <c:pt idx="1982">
                  <c:v>-0.87547311518856663</c:v>
                </c:pt>
                <c:pt idx="1983">
                  <c:v>-0.87679850096194001</c:v>
                </c:pt>
                <c:pt idx="1984">
                  <c:v>-0.8781729750972902</c:v>
                </c:pt>
                <c:pt idx="1985">
                  <c:v>-0.87964562595659412</c:v>
                </c:pt>
                <c:pt idx="1986">
                  <c:v>-0.88774520568276505</c:v>
                </c:pt>
                <c:pt idx="1987">
                  <c:v>-0.8795474492326405</c:v>
                </c:pt>
                <c:pt idx="1988">
                  <c:v>-0.8683062143399547</c:v>
                </c:pt>
                <c:pt idx="1989">
                  <c:v>-0.86761897727227955</c:v>
                </c:pt>
                <c:pt idx="1990">
                  <c:v>-0.86943524666542094</c:v>
                </c:pt>
                <c:pt idx="1991">
                  <c:v>-0.87581673372240421</c:v>
                </c:pt>
                <c:pt idx="1992">
                  <c:v>-0.86604814968902211</c:v>
                </c:pt>
                <c:pt idx="1993">
                  <c:v>-0.86850256778786183</c:v>
                </c:pt>
                <c:pt idx="1994">
                  <c:v>-0.86683356348065077</c:v>
                </c:pt>
                <c:pt idx="1995">
                  <c:v>-0.86776624235820987</c:v>
                </c:pt>
                <c:pt idx="1996">
                  <c:v>-0.85868489539250303</c:v>
                </c:pt>
                <c:pt idx="1997">
                  <c:v>-0.86369190831413611</c:v>
                </c:pt>
                <c:pt idx="1998">
                  <c:v>-0.87684758932391671</c:v>
                </c:pt>
                <c:pt idx="1999">
                  <c:v>-0.8786638587170581</c:v>
                </c:pt>
                <c:pt idx="2000">
                  <c:v>-0.87198784148821418</c:v>
                </c:pt>
                <c:pt idx="2001">
                  <c:v>-0.88740158714892747</c:v>
                </c:pt>
                <c:pt idx="2002">
                  <c:v>-0.88789247076869537</c:v>
                </c:pt>
                <c:pt idx="2003">
                  <c:v>-0.88936512162799919</c:v>
                </c:pt>
                <c:pt idx="2004">
                  <c:v>-0.90443524875487491</c:v>
                </c:pt>
                <c:pt idx="2005">
                  <c:v>-0.90202991901801211</c:v>
                </c:pt>
                <c:pt idx="2006">
                  <c:v>-0.89942823583324205</c:v>
                </c:pt>
                <c:pt idx="2007">
                  <c:v>-0.91503833494186249</c:v>
                </c:pt>
                <c:pt idx="2008">
                  <c:v>-0.91572557200953753</c:v>
                </c:pt>
                <c:pt idx="2009">
                  <c:v>-0.92819401595164319</c:v>
                </c:pt>
                <c:pt idx="2010">
                  <c:v>-0.92873398793338802</c:v>
                </c:pt>
                <c:pt idx="2011">
                  <c:v>-0.9347718564565336</c:v>
                </c:pt>
                <c:pt idx="2012">
                  <c:v>-0.93869892541467714</c:v>
                </c:pt>
                <c:pt idx="2013">
                  <c:v>-0.92961757844897019</c:v>
                </c:pt>
                <c:pt idx="2014">
                  <c:v>-0.92966666681094701</c:v>
                </c:pt>
                <c:pt idx="2015">
                  <c:v>-0.92220523579047431</c:v>
                </c:pt>
                <c:pt idx="2016">
                  <c:v>-0.91827816683233088</c:v>
                </c:pt>
                <c:pt idx="2017">
                  <c:v>-0.91867087372814515</c:v>
                </c:pt>
                <c:pt idx="2018">
                  <c:v>-0.91474380477000172</c:v>
                </c:pt>
                <c:pt idx="2019">
                  <c:v>-0.91518560002779281</c:v>
                </c:pt>
                <c:pt idx="2020">
                  <c:v>-0.92367788664977823</c:v>
                </c:pt>
                <c:pt idx="2021">
                  <c:v>-0.92289247285814957</c:v>
                </c:pt>
                <c:pt idx="2022">
                  <c:v>-0.92470874225129074</c:v>
                </c:pt>
                <c:pt idx="2023">
                  <c:v>-0.91813090174640055</c:v>
                </c:pt>
                <c:pt idx="2024">
                  <c:v>-0.92102711510303126</c:v>
                </c:pt>
                <c:pt idx="2025">
                  <c:v>-0.91788545993651649</c:v>
                </c:pt>
                <c:pt idx="2026">
                  <c:v>-0.92073258493117061</c:v>
                </c:pt>
                <c:pt idx="2027">
                  <c:v>-0.91813090174640055</c:v>
                </c:pt>
                <c:pt idx="2028">
                  <c:v>-0.92038896639733292</c:v>
                </c:pt>
                <c:pt idx="2029">
                  <c:v>-0.91435109787418734</c:v>
                </c:pt>
                <c:pt idx="2030">
                  <c:v>-0.91312388882476747</c:v>
                </c:pt>
                <c:pt idx="2031">
                  <c:v>-0.90890228969476328</c:v>
                </c:pt>
                <c:pt idx="2032">
                  <c:v>-0.91170032632744047</c:v>
                </c:pt>
                <c:pt idx="2033">
                  <c:v>-0.92367788664977823</c:v>
                </c:pt>
                <c:pt idx="2034">
                  <c:v>-0.93541000516223183</c:v>
                </c:pt>
                <c:pt idx="2035">
                  <c:v>-0.93467367973258009</c:v>
                </c:pt>
                <c:pt idx="2036">
                  <c:v>-0.93648994912572137</c:v>
                </c:pt>
                <c:pt idx="2037">
                  <c:v>-0.93594997714397665</c:v>
                </c:pt>
                <c:pt idx="2038">
                  <c:v>-0.93968069265421295</c:v>
                </c:pt>
                <c:pt idx="2039">
                  <c:v>-0.94115334351351687</c:v>
                </c:pt>
                <c:pt idx="2040">
                  <c:v>-0.94503132410968349</c:v>
                </c:pt>
                <c:pt idx="2041">
                  <c:v>-0.94154605040933115</c:v>
                </c:pt>
                <c:pt idx="2042">
                  <c:v>-0.94125152023747038</c:v>
                </c:pt>
                <c:pt idx="2043">
                  <c:v>-0.94282234782072782</c:v>
                </c:pt>
                <c:pt idx="2044">
                  <c:v>-0.93801168834700199</c:v>
                </c:pt>
                <c:pt idx="2045">
                  <c:v>-0.93752080472723409</c:v>
                </c:pt>
                <c:pt idx="2046">
                  <c:v>-0.93604815386793017</c:v>
                </c:pt>
                <c:pt idx="2047">
                  <c:v>-0.93781533489909485</c:v>
                </c:pt>
                <c:pt idx="2048">
                  <c:v>-0.94022066463595777</c:v>
                </c:pt>
                <c:pt idx="2049">
                  <c:v>-0.9342809728367657</c:v>
                </c:pt>
                <c:pt idx="2050">
                  <c:v>-0.9431659663545654</c:v>
                </c:pt>
                <c:pt idx="2051">
                  <c:v>-0.94503132410968349</c:v>
                </c:pt>
                <c:pt idx="2052">
                  <c:v>-0.94778027238038398</c:v>
                </c:pt>
                <c:pt idx="2053">
                  <c:v>-0.95013651375527008</c:v>
                </c:pt>
                <c:pt idx="2054">
                  <c:v>-0.94935109996364142</c:v>
                </c:pt>
                <c:pt idx="2055">
                  <c:v>-0.949694718497479</c:v>
                </c:pt>
                <c:pt idx="2056">
                  <c:v>-0.95165825297655071</c:v>
                </c:pt>
                <c:pt idx="2057">
                  <c:v>-0.94866386289596627</c:v>
                </c:pt>
                <c:pt idx="2058">
                  <c:v>-0.94699485858875532</c:v>
                </c:pt>
                <c:pt idx="2059">
                  <c:v>-0.95671435426016049</c:v>
                </c:pt>
                <c:pt idx="2060">
                  <c:v>-0.95671435426016049</c:v>
                </c:pt>
                <c:pt idx="2061">
                  <c:v>-0.96064142321830404</c:v>
                </c:pt>
                <c:pt idx="2062">
                  <c:v>-0.95681253098411412</c:v>
                </c:pt>
                <c:pt idx="2063">
                  <c:v>-0.95494717322899592</c:v>
                </c:pt>
                <c:pt idx="2064">
                  <c:v>-0.95479990814306559</c:v>
                </c:pt>
                <c:pt idx="2065">
                  <c:v>-0.95440720124725109</c:v>
                </c:pt>
                <c:pt idx="2066">
                  <c:v>-0.95278728530201706</c:v>
                </c:pt>
                <c:pt idx="2067">
                  <c:v>-0.95774520986167311</c:v>
                </c:pt>
                <c:pt idx="2068">
                  <c:v>-0.95794156330958025</c:v>
                </c:pt>
                <c:pt idx="2069">
                  <c:v>-0.95735250296585872</c:v>
                </c:pt>
                <c:pt idx="2070">
                  <c:v>-0.95578167538260139</c:v>
                </c:pt>
                <c:pt idx="2071">
                  <c:v>-0.96034689304644327</c:v>
                </c:pt>
                <c:pt idx="2072">
                  <c:v>-0.96054324649435041</c:v>
                </c:pt>
                <c:pt idx="2073">
                  <c:v>-0.96005236287458251</c:v>
                </c:pt>
                <c:pt idx="2074">
                  <c:v>-0.9609359533901648</c:v>
                </c:pt>
                <c:pt idx="2075">
                  <c:v>-0.95695979607004444</c:v>
                </c:pt>
                <c:pt idx="2076">
                  <c:v>-0.95951239089283769</c:v>
                </c:pt>
                <c:pt idx="2077">
                  <c:v>-0.96407760855667957</c:v>
                </c:pt>
                <c:pt idx="2078">
                  <c:v>-0.97507340163948142</c:v>
                </c:pt>
                <c:pt idx="2079">
                  <c:v>-0.97487704819157428</c:v>
                </c:pt>
                <c:pt idx="2080">
                  <c:v>-0.97340439733227035</c:v>
                </c:pt>
                <c:pt idx="2081">
                  <c:v>-0.97536793181134218</c:v>
                </c:pt>
                <c:pt idx="2082">
                  <c:v>-0.9806694749048358</c:v>
                </c:pt>
                <c:pt idx="2083">
                  <c:v>-0.98273118610786125</c:v>
                </c:pt>
                <c:pt idx="2084">
                  <c:v>-0.98479289731088659</c:v>
                </c:pt>
                <c:pt idx="2085">
                  <c:v>-0.98351659989948992</c:v>
                </c:pt>
                <c:pt idx="2086">
                  <c:v>-0.98233847921204687</c:v>
                </c:pt>
                <c:pt idx="2087">
                  <c:v>-0.97841141025390344</c:v>
                </c:pt>
                <c:pt idx="2088">
                  <c:v>-0.978264145167973</c:v>
                </c:pt>
                <c:pt idx="2089">
                  <c:v>-0.9796877076653</c:v>
                </c:pt>
                <c:pt idx="2090">
                  <c:v>-0.97738055465239071</c:v>
                </c:pt>
                <c:pt idx="2091">
                  <c:v>-0.9796877076653</c:v>
                </c:pt>
                <c:pt idx="2092">
                  <c:v>-0.98390930679530419</c:v>
                </c:pt>
                <c:pt idx="2093">
                  <c:v>-0.98582375291239932</c:v>
                </c:pt>
                <c:pt idx="2094">
                  <c:v>-0.98641281325612085</c:v>
                </c:pt>
                <c:pt idx="2095">
                  <c:v>-0.98567648782646888</c:v>
                </c:pt>
                <c:pt idx="2096">
                  <c:v>-0.98813090592530861</c:v>
                </c:pt>
                <c:pt idx="2097">
                  <c:v>-0.98729640377170313</c:v>
                </c:pt>
                <c:pt idx="2098">
                  <c:v>-0.98552922274053845</c:v>
                </c:pt>
                <c:pt idx="2099">
                  <c:v>-0.98430201369111869</c:v>
                </c:pt>
                <c:pt idx="2100">
                  <c:v>-0.98611828308426008</c:v>
                </c:pt>
                <c:pt idx="2101">
                  <c:v>-0.98739458049565665</c:v>
                </c:pt>
                <c:pt idx="2102">
                  <c:v>-0.98891631971693728</c:v>
                </c:pt>
                <c:pt idx="2103">
                  <c:v>-0.99274521195112719</c:v>
                </c:pt>
                <c:pt idx="2104">
                  <c:v>-0.99117438436786987</c:v>
                </c:pt>
                <c:pt idx="2105">
                  <c:v>-0.99249977014124313</c:v>
                </c:pt>
                <c:pt idx="2106">
                  <c:v>-0.99618139728950272</c:v>
                </c:pt>
                <c:pt idx="2107">
                  <c:v>-0.99775222487276027</c:v>
                </c:pt>
                <c:pt idx="2108">
                  <c:v>-0.99735951797694578</c:v>
                </c:pt>
                <c:pt idx="2109">
                  <c:v>-0.99907761064613354</c:v>
                </c:pt>
                <c:pt idx="2110">
                  <c:v>-1.0005502615054374</c:v>
                </c:pt>
                <c:pt idx="2111">
                  <c:v>-1.0009920567632287</c:v>
                </c:pt>
                <c:pt idx="2112">
                  <c:v>-1.0009429684012519</c:v>
                </c:pt>
                <c:pt idx="2113">
                  <c:v>-1.000893880039275</c:v>
                </c:pt>
                <c:pt idx="2114">
                  <c:v>-0.99652501582334041</c:v>
                </c:pt>
                <c:pt idx="2115">
                  <c:v>-0.9969668110811315</c:v>
                </c:pt>
                <c:pt idx="2116">
                  <c:v>-0.99829219685450488</c:v>
                </c:pt>
                <c:pt idx="2117">
                  <c:v>-0.9993721408179943</c:v>
                </c:pt>
                <c:pt idx="2118">
                  <c:v>-0.99922487573206398</c:v>
                </c:pt>
                <c:pt idx="2119">
                  <c:v>-0.99927396409404079</c:v>
                </c:pt>
                <c:pt idx="2120">
                  <c:v>-0.9993230524560176</c:v>
                </c:pt>
                <c:pt idx="2121">
                  <c:v>-0.99966667098985507</c:v>
                </c:pt>
                <c:pt idx="2122">
                  <c:v>-0.99902852228415684</c:v>
                </c:pt>
                <c:pt idx="2123">
                  <c:v>-0.99927396409404079</c:v>
                </c:pt>
                <c:pt idx="2124">
                  <c:v>-1.0000593778856695</c:v>
                </c:pt>
                <c:pt idx="2125">
                  <c:v>-1.0011884102111357</c:v>
                </c:pt>
                <c:pt idx="2126">
                  <c:v>-1.002562884346486</c:v>
                </c:pt>
                <c:pt idx="2127">
                  <c:v>-1.0013356752970661</c:v>
                </c:pt>
                <c:pt idx="2128">
                  <c:v>-1.0042318886536969</c:v>
                </c:pt>
                <c:pt idx="2129">
                  <c:v>-1.0023174425366019</c:v>
                </c:pt>
                <c:pt idx="2130">
                  <c:v>-1.001826558916834</c:v>
                </c:pt>
                <c:pt idx="2131">
                  <c:v>-1.0026119727084628</c:v>
                </c:pt>
                <c:pt idx="2132">
                  <c:v>-0.9988812571982264</c:v>
                </c:pt>
                <c:pt idx="2133">
                  <c:v>-0.99907761064613354</c:v>
                </c:pt>
                <c:pt idx="2134">
                  <c:v>-1.000648438229391</c:v>
                </c:pt>
                <c:pt idx="2135">
                  <c:v>-1.0003539080575303</c:v>
                </c:pt>
                <c:pt idx="2136">
                  <c:v>-1.0017774705548572</c:v>
                </c:pt>
                <c:pt idx="2137">
                  <c:v>-1.001826558916834</c:v>
                </c:pt>
                <c:pt idx="2138">
                  <c:v>-1.0026610610704396</c:v>
                </c:pt>
                <c:pt idx="2139">
                  <c:v>-1.0013847636590429</c:v>
                </c:pt>
                <c:pt idx="2140">
                  <c:v>-1.0016792938309036</c:v>
                </c:pt>
                <c:pt idx="2141">
                  <c:v>-1.0010902334871821</c:v>
                </c:pt>
                <c:pt idx="2142">
                  <c:v>-1.0021701774506717</c:v>
                </c:pt>
                <c:pt idx="2143">
                  <c:v>-1.0033482981381145</c:v>
                </c:pt>
                <c:pt idx="2144">
                  <c:v>-1.0022192658126485</c:v>
                </c:pt>
                <c:pt idx="2145">
                  <c:v>-1.0057045395130009</c:v>
                </c:pt>
                <c:pt idx="2146">
                  <c:v>-1.0035937399479986</c:v>
                </c:pt>
                <c:pt idx="2147">
                  <c:v>-1.0043791537396274</c:v>
                </c:pt>
                <c:pt idx="2148">
                  <c:v>-1.0011393218491589</c:v>
                </c:pt>
                <c:pt idx="2149">
                  <c:v>-1.001826558916834</c:v>
                </c:pt>
                <c:pt idx="2150">
                  <c:v>-1.0024647076225324</c:v>
                </c:pt>
                <c:pt idx="2151">
                  <c:v>-1.0042318886536969</c:v>
                </c:pt>
                <c:pt idx="2152">
                  <c:v>-1.003299209776138</c:v>
                </c:pt>
                <c:pt idx="2153">
                  <c:v>-1.0047718606354417</c:v>
                </c:pt>
                <c:pt idx="2154">
                  <c:v>-1.0038882701198595</c:v>
                </c:pt>
                <c:pt idx="2155">
                  <c:v>-1.0062935998567222</c:v>
                </c:pt>
                <c:pt idx="2156">
                  <c:v>-1.0084043994217244</c:v>
                </c:pt>
                <c:pt idx="2157">
                  <c:v>-1.0087480179555619</c:v>
                </c:pt>
                <c:pt idx="2158">
                  <c:v>-1.0088952830414923</c:v>
                </c:pt>
                <c:pt idx="2159">
                  <c:v>-1.008306222697771</c:v>
                </c:pt>
                <c:pt idx="2160">
                  <c:v>-1.0066372183905599</c:v>
                </c:pt>
                <c:pt idx="2161">
                  <c:v>-1.0077662507160261</c:v>
                </c:pt>
                <c:pt idx="2162">
                  <c:v>-1.0083553110597476</c:v>
                </c:pt>
                <c:pt idx="2163">
                  <c:v>-1.0076680739920725</c:v>
                </c:pt>
                <c:pt idx="2164">
                  <c:v>-1.0083553110597476</c:v>
                </c:pt>
                <c:pt idx="2165">
                  <c:v>-1.0088952830414923</c:v>
                </c:pt>
                <c:pt idx="2166">
                  <c:v>-1.0070299252863741</c:v>
                </c:pt>
                <c:pt idx="2167">
                  <c:v>-1.0013356752970661</c:v>
                </c:pt>
                <c:pt idx="2168">
                  <c:v>-1.0021701774506717</c:v>
                </c:pt>
                <c:pt idx="2169">
                  <c:v>-1.0059008929609079</c:v>
                </c:pt>
                <c:pt idx="2170">
                  <c:v>-1.0051645675312562</c:v>
                </c:pt>
                <c:pt idx="2171">
                  <c:v>-1.0051645675312562</c:v>
                </c:pt>
                <c:pt idx="2172">
                  <c:v>-1.0059499813228847</c:v>
                </c:pt>
                <c:pt idx="2173">
                  <c:v>-1.004673683911488</c:v>
                </c:pt>
                <c:pt idx="2174">
                  <c:v>-1.0048209489974185</c:v>
                </c:pt>
                <c:pt idx="2175">
                  <c:v>-1.0065881300285831</c:v>
                </c:pt>
                <c:pt idx="2176">
                  <c:v>-1.0063426882186992</c:v>
                </c:pt>
                <c:pt idx="2177">
                  <c:v>-1.0051645675312562</c:v>
                </c:pt>
                <c:pt idx="2178">
                  <c:v>-1.0055572744270704</c:v>
                </c:pt>
                <c:pt idx="2179">
                  <c:v>-1.0033482981381145</c:v>
                </c:pt>
                <c:pt idx="2180">
                  <c:v>-1.0028574145183466</c:v>
                </c:pt>
                <c:pt idx="2181">
                  <c:v>-1.0002066429715999</c:v>
                </c:pt>
                <c:pt idx="2182">
                  <c:v>-1.0019247356407877</c:v>
                </c:pt>
                <c:pt idx="2183">
                  <c:v>-0.99819402013055136</c:v>
                </c:pt>
                <c:pt idx="2184">
                  <c:v>-0.9914198261777537</c:v>
                </c:pt>
                <c:pt idx="2185">
                  <c:v>-0.99254885850322006</c:v>
                </c:pt>
                <c:pt idx="2186">
                  <c:v>-0.99176344471159139</c:v>
                </c:pt>
                <c:pt idx="2187">
                  <c:v>-0.98994717531845</c:v>
                </c:pt>
                <c:pt idx="2188">
                  <c:v>-0.98847452445914608</c:v>
                </c:pt>
                <c:pt idx="2189">
                  <c:v>-0.98498925075879384</c:v>
                </c:pt>
                <c:pt idx="2190">
                  <c:v>-0.98454745550100264</c:v>
                </c:pt>
                <c:pt idx="2191">
                  <c:v>-0.98420383696716496</c:v>
                </c:pt>
                <c:pt idx="2192">
                  <c:v>-0.98400748351925782</c:v>
                </c:pt>
                <c:pt idx="2193">
                  <c:v>-0.98386021843332749</c:v>
                </c:pt>
                <c:pt idx="2194">
                  <c:v>-0.98351659989948992</c:v>
                </c:pt>
                <c:pt idx="2195">
                  <c:v>-0.98253483265995412</c:v>
                </c:pt>
                <c:pt idx="2196">
                  <c:v>-0.98268209774588433</c:v>
                </c:pt>
                <c:pt idx="2197">
                  <c:v>-0.98332024645158278</c:v>
                </c:pt>
                <c:pt idx="2198">
                  <c:v>-0.98287845119379169</c:v>
                </c:pt>
                <c:pt idx="2199">
                  <c:v>-0.98405657188123463</c:v>
                </c:pt>
                <c:pt idx="2200">
                  <c:v>-0.98371295334739706</c:v>
                </c:pt>
                <c:pt idx="2201">
                  <c:v>-0.98386021843332749</c:v>
                </c:pt>
                <c:pt idx="2202">
                  <c:v>-0.98449836713902583</c:v>
                </c:pt>
                <c:pt idx="2203">
                  <c:v>-0.98479289731088659</c:v>
                </c:pt>
                <c:pt idx="2204">
                  <c:v>-0.98474380894890978</c:v>
                </c:pt>
                <c:pt idx="2205">
                  <c:v>-0.98346751153751322</c:v>
                </c:pt>
                <c:pt idx="2206">
                  <c:v>-0.98332024645158278</c:v>
                </c:pt>
                <c:pt idx="2207">
                  <c:v>-0.98282936283181477</c:v>
                </c:pt>
                <c:pt idx="2208">
                  <c:v>-0.9829766279177452</c:v>
                </c:pt>
                <c:pt idx="2209">
                  <c:v>-0.98263300938390763</c:v>
                </c:pt>
                <c:pt idx="2210">
                  <c:v>-0.98238756757402379</c:v>
                </c:pt>
                <c:pt idx="2211">
                  <c:v>-0.98258392102193093</c:v>
                </c:pt>
                <c:pt idx="2212">
                  <c:v>-0.98238756757402379</c:v>
                </c:pt>
                <c:pt idx="2213">
                  <c:v>-0.98238756757402379</c:v>
                </c:pt>
                <c:pt idx="2214">
                  <c:v>-0.9824857442979773</c:v>
                </c:pt>
                <c:pt idx="2215">
                  <c:v>-0.98238756757402379</c:v>
                </c:pt>
                <c:pt idx="2216">
                  <c:v>-0.98086582835274316</c:v>
                </c:pt>
                <c:pt idx="2217">
                  <c:v>-0.9806694749048358</c:v>
                </c:pt>
                <c:pt idx="2218">
                  <c:v>-0.97924591240750891</c:v>
                </c:pt>
                <c:pt idx="2219">
                  <c:v>-0.98400748351925782</c:v>
                </c:pt>
                <c:pt idx="2220">
                  <c:v>-0.98356568826146673</c:v>
                </c:pt>
                <c:pt idx="2221">
                  <c:v>-0.98400748351925782</c:v>
                </c:pt>
                <c:pt idx="2222">
                  <c:v>-0.98518560420670098</c:v>
                </c:pt>
                <c:pt idx="2223">
                  <c:v>-0.98003132619913758</c:v>
                </c:pt>
                <c:pt idx="2224">
                  <c:v>-0.97993314947518406</c:v>
                </c:pt>
                <c:pt idx="2225">
                  <c:v>-0.9791968240455321</c:v>
                </c:pt>
                <c:pt idx="2226">
                  <c:v>-0.97909864732157847</c:v>
                </c:pt>
                <c:pt idx="2227">
                  <c:v>-0.97998223783716076</c:v>
                </c:pt>
                <c:pt idx="2228">
                  <c:v>-0.97865685206378727</c:v>
                </c:pt>
                <c:pt idx="2229">
                  <c:v>-0.98071856326681273</c:v>
                </c:pt>
                <c:pt idx="2230">
                  <c:v>-0.9806203865428591</c:v>
                </c:pt>
                <c:pt idx="2231">
                  <c:v>-0.98047312145692866</c:v>
                </c:pt>
                <c:pt idx="2232">
                  <c:v>-0.98214212576413973</c:v>
                </c:pt>
                <c:pt idx="2233">
                  <c:v>-0.98189668395425567</c:v>
                </c:pt>
                <c:pt idx="2234">
                  <c:v>-0.98199486067820929</c:v>
                </c:pt>
                <c:pt idx="2235">
                  <c:v>-0.98219121412611643</c:v>
                </c:pt>
                <c:pt idx="2236">
                  <c:v>-0.98170033050634853</c:v>
                </c:pt>
                <c:pt idx="2237">
                  <c:v>-0.98341842317553629</c:v>
                </c:pt>
                <c:pt idx="2238">
                  <c:v>-0.98287845119379169</c:v>
                </c:pt>
                <c:pt idx="2239">
                  <c:v>-0.98179850723030215</c:v>
                </c:pt>
                <c:pt idx="2240">
                  <c:v>-0.9805712981808824</c:v>
                </c:pt>
                <c:pt idx="2241">
                  <c:v>-0.98076765162878954</c:v>
                </c:pt>
                <c:pt idx="2242">
                  <c:v>-0.97973679602727681</c:v>
                </c:pt>
                <c:pt idx="2243">
                  <c:v>-0.98194577231623259</c:v>
                </c:pt>
                <c:pt idx="2244">
                  <c:v>-0.98390930679530419</c:v>
                </c:pt>
                <c:pt idx="2245">
                  <c:v>-0.98435110205309539</c:v>
                </c:pt>
                <c:pt idx="2246">
                  <c:v>-0.98513651584472406</c:v>
                </c:pt>
                <c:pt idx="2247">
                  <c:v>-0.98228939085007017</c:v>
                </c:pt>
                <c:pt idx="2248">
                  <c:v>-0.98170033050634853</c:v>
                </c:pt>
                <c:pt idx="2249">
                  <c:v>-0.98253483265995412</c:v>
                </c:pt>
                <c:pt idx="2250">
                  <c:v>-0.98415474860518826</c:v>
                </c:pt>
                <c:pt idx="2251">
                  <c:v>-0.98587284127437602</c:v>
                </c:pt>
                <c:pt idx="2252">
                  <c:v>-0.98513651584472406</c:v>
                </c:pt>
                <c:pt idx="2253">
                  <c:v>-0.98435110205309539</c:v>
                </c:pt>
                <c:pt idx="2254">
                  <c:v>-0.98440019041507232</c:v>
                </c:pt>
                <c:pt idx="2255">
                  <c:v>-0.98435110205309539</c:v>
                </c:pt>
                <c:pt idx="2256">
                  <c:v>-0.98228939085007017</c:v>
                </c:pt>
                <c:pt idx="2257">
                  <c:v>-0.9805712981808824</c:v>
                </c:pt>
                <c:pt idx="2258">
                  <c:v>-0.98214212576413973</c:v>
                </c:pt>
                <c:pt idx="2259">
                  <c:v>-0.97492613655355098</c:v>
                </c:pt>
                <c:pt idx="2260">
                  <c:v>-0.97556428525924932</c:v>
                </c:pt>
                <c:pt idx="2261">
                  <c:v>-0.9754661085352957</c:v>
                </c:pt>
                <c:pt idx="2262">
                  <c:v>-0.97472978310564384</c:v>
                </c:pt>
                <c:pt idx="2263">
                  <c:v>-0.97718420120448357</c:v>
                </c:pt>
                <c:pt idx="2264">
                  <c:v>-0.97821505680599619</c:v>
                </c:pt>
                <c:pt idx="2265">
                  <c:v>-0.97625152232692447</c:v>
                </c:pt>
                <c:pt idx="2266">
                  <c:v>-0.97468069474366703</c:v>
                </c:pt>
                <c:pt idx="2267">
                  <c:v>-0.97625152232692447</c:v>
                </c:pt>
                <c:pt idx="2268">
                  <c:v>-0.98091491671471986</c:v>
                </c:pt>
                <c:pt idx="2269">
                  <c:v>-0.98150397705844139</c:v>
                </c:pt>
                <c:pt idx="2270">
                  <c:v>-0.98101309343867349</c:v>
                </c:pt>
                <c:pt idx="2271">
                  <c:v>-0.98317298136565245</c:v>
                </c:pt>
                <c:pt idx="2272">
                  <c:v>-0.98435110205309539</c:v>
                </c:pt>
                <c:pt idx="2273">
                  <c:v>-0.98327115808960597</c:v>
                </c:pt>
                <c:pt idx="2274">
                  <c:v>-0.98376204170937398</c:v>
                </c:pt>
                <c:pt idx="2275">
                  <c:v>-0.98130762361053425</c:v>
                </c:pt>
                <c:pt idx="2276">
                  <c:v>-0.98258392102193093</c:v>
                </c:pt>
                <c:pt idx="2277">
                  <c:v>-0.97767508482425147</c:v>
                </c:pt>
                <c:pt idx="2278">
                  <c:v>-0.98307480464169883</c:v>
                </c:pt>
                <c:pt idx="2279">
                  <c:v>-0.98425292532914188</c:v>
                </c:pt>
                <c:pt idx="2280">
                  <c:v>-0.98479289731088659</c:v>
                </c:pt>
                <c:pt idx="2281">
                  <c:v>-0.98071856326681273</c:v>
                </c:pt>
                <c:pt idx="2282">
                  <c:v>-0.97330622060831673</c:v>
                </c:pt>
                <c:pt idx="2283">
                  <c:v>-0.97379710422808485</c:v>
                </c:pt>
                <c:pt idx="2284">
                  <c:v>-0.97144086285319864</c:v>
                </c:pt>
                <c:pt idx="2285">
                  <c:v>-0.96829920768668387</c:v>
                </c:pt>
                <c:pt idx="2286">
                  <c:v>-0.97144086285319864</c:v>
                </c:pt>
                <c:pt idx="2287">
                  <c:v>-0.96653202665551918</c:v>
                </c:pt>
                <c:pt idx="2288">
                  <c:v>-0.96388125510877243</c:v>
                </c:pt>
                <c:pt idx="2289">
                  <c:v>-0.96412669691865638</c:v>
                </c:pt>
                <c:pt idx="2290">
                  <c:v>-0.96309584131714376</c:v>
                </c:pt>
                <c:pt idx="2291">
                  <c:v>-0.96172136718179346</c:v>
                </c:pt>
                <c:pt idx="2292">
                  <c:v>-0.96157410209586314</c:v>
                </c:pt>
                <c:pt idx="2293">
                  <c:v>-0.96407760855667957</c:v>
                </c:pt>
                <c:pt idx="2294">
                  <c:v>-0.9633412831270276</c:v>
                </c:pt>
                <c:pt idx="2295">
                  <c:v>-0.96618840812168172</c:v>
                </c:pt>
                <c:pt idx="2296">
                  <c:v>-0.96260495769737575</c:v>
                </c:pt>
                <c:pt idx="2297">
                  <c:v>-0.95911968399702341</c:v>
                </c:pt>
                <c:pt idx="2298">
                  <c:v>-0.9624086042494685</c:v>
                </c:pt>
                <c:pt idx="2299">
                  <c:v>-0.96559934777796019</c:v>
                </c:pt>
                <c:pt idx="2300">
                  <c:v>-0.96726835208517115</c:v>
                </c:pt>
                <c:pt idx="2301">
                  <c:v>-0.97139177449122183</c:v>
                </c:pt>
                <c:pt idx="2302">
                  <c:v>-0.97202992319692016</c:v>
                </c:pt>
                <c:pt idx="2303">
                  <c:v>-0.97148995121517556</c:v>
                </c:pt>
                <c:pt idx="2304">
                  <c:v>-0.9712935977672682</c:v>
                </c:pt>
                <c:pt idx="2305">
                  <c:v>-0.9717844813870361</c:v>
                </c:pt>
                <c:pt idx="2306">
                  <c:v>-0.96746470553307828</c:v>
                </c:pt>
                <c:pt idx="2307">
                  <c:v>-0.96790650079086948</c:v>
                </c:pt>
                <c:pt idx="2308">
                  <c:v>-0.96373399002284199</c:v>
                </c:pt>
                <c:pt idx="2309">
                  <c:v>-0.96540299433005305</c:v>
                </c:pt>
                <c:pt idx="2310">
                  <c:v>-0.97070453742354668</c:v>
                </c:pt>
                <c:pt idx="2311">
                  <c:v>-0.9717353930250594</c:v>
                </c:pt>
                <c:pt idx="2312">
                  <c:v>-0.9712445094052915</c:v>
                </c:pt>
                <c:pt idx="2313">
                  <c:v>-0.97158812793912896</c:v>
                </c:pt>
                <c:pt idx="2314">
                  <c:v>-0.96883917966842859</c:v>
                </c:pt>
                <c:pt idx="2315">
                  <c:v>-0.96839738441063739</c:v>
                </c:pt>
                <c:pt idx="2316">
                  <c:v>-0.96496119907226185</c:v>
                </c:pt>
                <c:pt idx="2317">
                  <c:v>-0.96245769261144543</c:v>
                </c:pt>
                <c:pt idx="2318">
                  <c:v>-0.96172136718179346</c:v>
                </c:pt>
                <c:pt idx="2319">
                  <c:v>-0.96515755252016899</c:v>
                </c:pt>
                <c:pt idx="2320">
                  <c:v>-0.96353763657493485</c:v>
                </c:pt>
                <c:pt idx="2321">
                  <c:v>-0.96226133916353818</c:v>
                </c:pt>
                <c:pt idx="2322">
                  <c:v>-0.96162319045783984</c:v>
                </c:pt>
                <c:pt idx="2323">
                  <c:v>-0.95941421416888417</c:v>
                </c:pt>
                <c:pt idx="2324">
                  <c:v>-0.96054324649435041</c:v>
                </c:pt>
                <c:pt idx="2325">
                  <c:v>-0.95872697710120902</c:v>
                </c:pt>
                <c:pt idx="2326">
                  <c:v>-0.95990509778865207</c:v>
                </c:pt>
                <c:pt idx="2327">
                  <c:v>-0.96172136718179346</c:v>
                </c:pt>
                <c:pt idx="2328">
                  <c:v>-0.96196680899167741</c:v>
                </c:pt>
                <c:pt idx="2329">
                  <c:v>-0.96206498571563104</c:v>
                </c:pt>
                <c:pt idx="2330">
                  <c:v>-0.95794156330958025</c:v>
                </c:pt>
                <c:pt idx="2331">
                  <c:v>-0.9604450697703969</c:v>
                </c:pt>
                <c:pt idx="2332">
                  <c:v>-0.95460355469515823</c:v>
                </c:pt>
                <c:pt idx="2333">
                  <c:v>-0.95470173141911197</c:v>
                </c:pt>
                <c:pt idx="2334">
                  <c:v>-0.94728938876061608</c:v>
                </c:pt>
                <c:pt idx="2335">
                  <c:v>-0.95224731332027224</c:v>
                </c:pt>
                <c:pt idx="2336">
                  <c:v>-0.94890930470585022</c:v>
                </c:pt>
                <c:pt idx="2337">
                  <c:v>-0.94841842108608232</c:v>
                </c:pt>
                <c:pt idx="2338">
                  <c:v>-0.94998924866933965</c:v>
                </c:pt>
                <c:pt idx="2339">
                  <c:v>-0.95371996417957605</c:v>
                </c:pt>
                <c:pt idx="2340">
                  <c:v>-0.95749976805178916</c:v>
                </c:pt>
                <c:pt idx="2341">
                  <c:v>-0.95838335856737145</c:v>
                </c:pt>
                <c:pt idx="2342">
                  <c:v>-0.95951239089283769</c:v>
                </c:pt>
                <c:pt idx="2343">
                  <c:v>-0.95617438227841578</c:v>
                </c:pt>
                <c:pt idx="2344">
                  <c:v>-0.95514352667690305</c:v>
                </c:pt>
                <c:pt idx="2345">
                  <c:v>-0.96162319045783984</c:v>
                </c:pt>
                <c:pt idx="2346">
                  <c:v>-0.95239457840620256</c:v>
                </c:pt>
                <c:pt idx="2347">
                  <c:v>-0.95141281116666676</c:v>
                </c:pt>
                <c:pt idx="2348">
                  <c:v>-0.95131463444271314</c:v>
                </c:pt>
                <c:pt idx="2349">
                  <c:v>-0.94630762152108017</c:v>
                </c:pt>
                <c:pt idx="2350">
                  <c:v>-0.95450537797120483</c:v>
                </c:pt>
                <c:pt idx="2351">
                  <c:v>-0.96108321847609524</c:v>
                </c:pt>
                <c:pt idx="2352">
                  <c:v>-0.95902150727306978</c:v>
                </c:pt>
                <c:pt idx="2353">
                  <c:v>-0.95902150727306978</c:v>
                </c:pt>
                <c:pt idx="2354">
                  <c:v>-0.96113230683807194</c:v>
                </c:pt>
                <c:pt idx="2355">
                  <c:v>-0.96127957192400226</c:v>
                </c:pt>
                <c:pt idx="2356">
                  <c:v>-0.96913370984028935</c:v>
                </c:pt>
                <c:pt idx="2357">
                  <c:v>-0.96918279820226605</c:v>
                </c:pt>
                <c:pt idx="2358">
                  <c:v>-0.97271716026459532</c:v>
                </c:pt>
                <c:pt idx="2359">
                  <c:v>-0.96923188656424297</c:v>
                </c:pt>
                <c:pt idx="2360">
                  <c:v>-0.96859373785854463</c:v>
                </c:pt>
                <c:pt idx="2361">
                  <c:v>-0.96731744044714796</c:v>
                </c:pt>
                <c:pt idx="2362">
                  <c:v>-0.96717017536121752</c:v>
                </c:pt>
                <c:pt idx="2363">
                  <c:v>-0.9698700352699412</c:v>
                </c:pt>
                <c:pt idx="2364">
                  <c:v>-0.96294857623121333</c:v>
                </c:pt>
                <c:pt idx="2365">
                  <c:v>-0.9590705956350466</c:v>
                </c:pt>
                <c:pt idx="2366">
                  <c:v>-0.96152501373388632</c:v>
                </c:pt>
                <c:pt idx="2367">
                  <c:v>-0.96073959994225755</c:v>
                </c:pt>
                <c:pt idx="2368">
                  <c:v>-0.95691070770806763</c:v>
                </c:pt>
                <c:pt idx="2369">
                  <c:v>-0.97036091888970921</c:v>
                </c:pt>
                <c:pt idx="2370">
                  <c:v>-0.9707536257855236</c:v>
                </c:pt>
                <c:pt idx="2371">
                  <c:v>-0.96967368182203406</c:v>
                </c:pt>
                <c:pt idx="2372">
                  <c:v>-0.96815194260075355</c:v>
                </c:pt>
                <c:pt idx="2373">
                  <c:v>-0.96653202665551918</c:v>
                </c:pt>
                <c:pt idx="2374">
                  <c:v>-0.96761197061900872</c:v>
                </c:pt>
                <c:pt idx="2375">
                  <c:v>-0.96756288225703191</c:v>
                </c:pt>
                <c:pt idx="2376">
                  <c:v>-0.96343945985098123</c:v>
                </c:pt>
                <c:pt idx="2377">
                  <c:v>-0.95916877235900011</c:v>
                </c:pt>
                <c:pt idx="2378">
                  <c:v>-0.96481393398633142</c:v>
                </c:pt>
                <c:pt idx="2379">
                  <c:v>-0.96343945985098123</c:v>
                </c:pt>
                <c:pt idx="2380">
                  <c:v>-0.96231042752551499</c:v>
                </c:pt>
                <c:pt idx="2381">
                  <c:v>-0.96024871632248965</c:v>
                </c:pt>
                <c:pt idx="2382">
                  <c:v>-0.96064142321830404</c:v>
                </c:pt>
                <c:pt idx="2383">
                  <c:v>-0.95921786072097703</c:v>
                </c:pt>
                <c:pt idx="2384">
                  <c:v>-0.96024871632248965</c:v>
                </c:pt>
                <c:pt idx="2385">
                  <c:v>-0.96157410209586314</c:v>
                </c:pt>
                <c:pt idx="2386">
                  <c:v>-0.96078868830423436</c:v>
                </c:pt>
                <c:pt idx="2387">
                  <c:v>-0.95710706115597488</c:v>
                </c:pt>
                <c:pt idx="2388">
                  <c:v>-0.95646891245027654</c:v>
                </c:pt>
                <c:pt idx="2389">
                  <c:v>-0.9609359533901648</c:v>
                </c:pt>
                <c:pt idx="2390">
                  <c:v>-0.95926694908295373</c:v>
                </c:pt>
                <c:pt idx="2391">
                  <c:v>-0.96550117105400657</c:v>
                </c:pt>
                <c:pt idx="2392">
                  <c:v>-0.95686161934609082</c:v>
                </c:pt>
                <c:pt idx="2393">
                  <c:v>-0.96412669691865638</c:v>
                </c:pt>
                <c:pt idx="2394">
                  <c:v>-0.96790650079086948</c:v>
                </c:pt>
                <c:pt idx="2395">
                  <c:v>-0.96555025941598338</c:v>
                </c:pt>
                <c:pt idx="2396">
                  <c:v>-0.9693791516501733</c:v>
                </c:pt>
                <c:pt idx="2397">
                  <c:v>-0.97045909561366284</c:v>
                </c:pt>
                <c:pt idx="2398">
                  <c:v>-0.97070453742354668</c:v>
                </c:pt>
                <c:pt idx="2399">
                  <c:v>-0.97345348569424717</c:v>
                </c:pt>
                <c:pt idx="2400">
                  <c:v>-0.97104815595738436</c:v>
                </c:pt>
                <c:pt idx="2401">
                  <c:v>-0.96677746846540324</c:v>
                </c:pt>
                <c:pt idx="2402">
                  <c:v>-0.96594296631179766</c:v>
                </c:pt>
                <c:pt idx="2403">
                  <c:v>-0.96486302234830823</c:v>
                </c:pt>
                <c:pt idx="2404">
                  <c:v>-0.96741561717110158</c:v>
                </c:pt>
                <c:pt idx="2405">
                  <c:v>-0.97070453742354668</c:v>
                </c:pt>
                <c:pt idx="2406">
                  <c:v>-0.9717844813870361</c:v>
                </c:pt>
                <c:pt idx="2407">
                  <c:v>-0.97276624862657213</c:v>
                </c:pt>
                <c:pt idx="2408">
                  <c:v>-0.97158812793912896</c:v>
                </c:pt>
                <c:pt idx="2409">
                  <c:v>-0.96972277018401087</c:v>
                </c:pt>
                <c:pt idx="2410">
                  <c:v>-0.97090089087145393</c:v>
                </c:pt>
                <c:pt idx="2411">
                  <c:v>-0.96977185854598758</c:v>
                </c:pt>
                <c:pt idx="2412">
                  <c:v>-0.97114633268133788</c:v>
                </c:pt>
                <c:pt idx="2413">
                  <c:v>-0.96574661286389052</c:v>
                </c:pt>
                <c:pt idx="2414">
                  <c:v>-0.96923188656424297</c:v>
                </c:pt>
                <c:pt idx="2415">
                  <c:v>-0.97659514086076205</c:v>
                </c:pt>
                <c:pt idx="2416">
                  <c:v>-0.97688967103262281</c:v>
                </c:pt>
                <c:pt idx="2417">
                  <c:v>-0.9801785912850679</c:v>
                </c:pt>
                <c:pt idx="2418">
                  <c:v>-0.9810621818006503</c:v>
                </c:pt>
                <c:pt idx="2419">
                  <c:v>-0.97379710422808485</c:v>
                </c:pt>
                <c:pt idx="2420">
                  <c:v>-0.97463160638169022</c:v>
                </c:pt>
                <c:pt idx="2421">
                  <c:v>-0.97232445336878093</c:v>
                </c:pt>
                <c:pt idx="2422">
                  <c:v>-0.96741561717110158</c:v>
                </c:pt>
                <c:pt idx="2423">
                  <c:v>-0.96643384993156578</c:v>
                </c:pt>
                <c:pt idx="2424">
                  <c:v>-0.97320804388436322</c:v>
                </c:pt>
                <c:pt idx="2425">
                  <c:v>-0.98165124214437183</c:v>
                </c:pt>
                <c:pt idx="2426">
                  <c:v>-0.98228939085007017</c:v>
                </c:pt>
                <c:pt idx="2427">
                  <c:v>-0.98602010636030646</c:v>
                </c:pt>
                <c:pt idx="2428">
                  <c:v>-0.98685460851391194</c:v>
                </c:pt>
                <c:pt idx="2429">
                  <c:v>-0.98719822704774951</c:v>
                </c:pt>
                <c:pt idx="2430">
                  <c:v>-0.98719822704774951</c:v>
                </c:pt>
                <c:pt idx="2431">
                  <c:v>-0.98651098998007436</c:v>
                </c:pt>
                <c:pt idx="2432">
                  <c:v>-0.98631463653216722</c:v>
                </c:pt>
                <c:pt idx="2433">
                  <c:v>-0.98734549213367984</c:v>
                </c:pt>
                <c:pt idx="2434">
                  <c:v>-0.98125853524855744</c:v>
                </c:pt>
                <c:pt idx="2435">
                  <c:v>-0.99166526798763777</c:v>
                </c:pt>
                <c:pt idx="2436">
                  <c:v>-0.9904871473001946</c:v>
                </c:pt>
                <c:pt idx="2437">
                  <c:v>-0.99353062574275586</c:v>
                </c:pt>
                <c:pt idx="2438">
                  <c:v>-0.99019261712833384</c:v>
                </c:pt>
                <c:pt idx="2439">
                  <c:v>-0.99053623566217153</c:v>
                </c:pt>
                <c:pt idx="2440">
                  <c:v>-0.98685460851391194</c:v>
                </c:pt>
                <c:pt idx="2441">
                  <c:v>-0.98498925075879384</c:v>
                </c:pt>
                <c:pt idx="2442">
                  <c:v>-0.9815530654204182</c:v>
                </c:pt>
                <c:pt idx="2443">
                  <c:v>-0.98008041456111439</c:v>
                </c:pt>
                <c:pt idx="2444">
                  <c:v>-0.98081673999076624</c:v>
                </c:pt>
                <c:pt idx="2445">
                  <c:v>-0.98086582835274316</c:v>
                </c:pt>
                <c:pt idx="2446">
                  <c:v>-0.97954044257936967</c:v>
                </c:pt>
                <c:pt idx="2447">
                  <c:v>-0.97973679602727681</c:v>
                </c:pt>
                <c:pt idx="2448">
                  <c:v>-0.97924591240750891</c:v>
                </c:pt>
                <c:pt idx="2449">
                  <c:v>-0.98238756757402379</c:v>
                </c:pt>
                <c:pt idx="2450">
                  <c:v>-0.98523469256867768</c:v>
                </c:pt>
                <c:pt idx="2451">
                  <c:v>-0.98646190161809755</c:v>
                </c:pt>
                <c:pt idx="2452">
                  <c:v>-0.98346751153751322</c:v>
                </c:pt>
                <c:pt idx="2453">
                  <c:v>-0.98759093394356379</c:v>
                </c:pt>
                <c:pt idx="2454">
                  <c:v>-0.98508742748274736</c:v>
                </c:pt>
                <c:pt idx="2455">
                  <c:v>-0.98253483265995412</c:v>
                </c:pt>
                <c:pt idx="2456">
                  <c:v>-0.97679149430866918</c:v>
                </c:pt>
                <c:pt idx="2457">
                  <c:v>-0.97885320551169464</c:v>
                </c:pt>
                <c:pt idx="2458">
                  <c:v>-0.97384619259006155</c:v>
                </c:pt>
                <c:pt idx="2459">
                  <c:v>-0.97610425724099414</c:v>
                </c:pt>
                <c:pt idx="2460">
                  <c:v>-0.97772417318622828</c:v>
                </c:pt>
                <c:pt idx="2461">
                  <c:v>-0.98022767964704471</c:v>
                </c:pt>
                <c:pt idx="2462">
                  <c:v>-0.98695278523786545</c:v>
                </c:pt>
                <c:pt idx="2463">
                  <c:v>-0.98523469256867768</c:v>
                </c:pt>
                <c:pt idx="2464">
                  <c:v>-0.988523612821123</c:v>
                </c:pt>
                <c:pt idx="2465">
                  <c:v>-0.98572557618844558</c:v>
                </c:pt>
                <c:pt idx="2466">
                  <c:v>-0.9904380589382179</c:v>
                </c:pt>
                <c:pt idx="2467">
                  <c:v>-0.9904380589382179</c:v>
                </c:pt>
                <c:pt idx="2468">
                  <c:v>-0.99127256109182327</c:v>
                </c:pt>
                <c:pt idx="2469">
                  <c:v>-0.99058532402414823</c:v>
                </c:pt>
                <c:pt idx="2470">
                  <c:v>-0.99819402013055136</c:v>
                </c:pt>
                <c:pt idx="2471">
                  <c:v>-0.98984899859449638</c:v>
                </c:pt>
                <c:pt idx="2472">
                  <c:v>-0.98322206972762916</c:v>
                </c:pt>
                <c:pt idx="2473">
                  <c:v>-0.98322206972762916</c:v>
                </c:pt>
                <c:pt idx="2474">
                  <c:v>-0.98440019041507232</c:v>
                </c:pt>
                <c:pt idx="2475">
                  <c:v>-0.97556428525924932</c:v>
                </c:pt>
                <c:pt idx="2476">
                  <c:v>-0.97477887146762066</c:v>
                </c:pt>
                <c:pt idx="2477">
                  <c:v>-0.96820103096273025</c:v>
                </c:pt>
                <c:pt idx="2478">
                  <c:v>-0.96348854821295804</c:v>
                </c:pt>
                <c:pt idx="2479">
                  <c:v>-0.96530481760609943</c:v>
                </c:pt>
                <c:pt idx="2480">
                  <c:v>-0.96643384993156578</c:v>
                </c:pt>
                <c:pt idx="2481">
                  <c:v>-0.96633567320761204</c:v>
                </c:pt>
                <c:pt idx="2482">
                  <c:v>-0.96348854821295804</c:v>
                </c:pt>
                <c:pt idx="2483">
                  <c:v>-0.96677746846540324</c:v>
                </c:pt>
                <c:pt idx="2484">
                  <c:v>-0.96775923570493905</c:v>
                </c:pt>
                <c:pt idx="2485">
                  <c:v>-0.96172136718179346</c:v>
                </c:pt>
                <c:pt idx="2486">
                  <c:v>-0.95200187151038818</c:v>
                </c:pt>
                <c:pt idx="2487">
                  <c:v>-0.95779429822364992</c:v>
                </c:pt>
                <c:pt idx="2488">
                  <c:v>-0.96167227881981676</c:v>
                </c:pt>
                <c:pt idx="2489">
                  <c:v>-0.9618686322677239</c:v>
                </c:pt>
                <c:pt idx="2490">
                  <c:v>-0.96726835208517115</c:v>
                </c:pt>
                <c:pt idx="2491">
                  <c:v>-0.93565544697211589</c:v>
                </c:pt>
                <c:pt idx="2492">
                  <c:v>-0.93069752241245973</c:v>
                </c:pt>
                <c:pt idx="2493">
                  <c:v>-0.92264703104826551</c:v>
                </c:pt>
                <c:pt idx="2494">
                  <c:v>-0.92284338449617265</c:v>
                </c:pt>
                <c:pt idx="2495">
                  <c:v>-0.92637774655850191</c:v>
                </c:pt>
                <c:pt idx="2496">
                  <c:v>-0.94527676591956755</c:v>
                </c:pt>
                <c:pt idx="2497">
                  <c:v>-0.94566947281538183</c:v>
                </c:pt>
                <c:pt idx="2498">
                  <c:v>-0.9427241710967742</c:v>
                </c:pt>
                <c:pt idx="2499">
                  <c:v>-0.93982795774014338</c:v>
                </c:pt>
                <c:pt idx="2500">
                  <c:v>-0.92014352458744908</c:v>
                </c:pt>
                <c:pt idx="2501">
                  <c:v>-0.95803974003353398</c:v>
                </c:pt>
                <c:pt idx="2502">
                  <c:v>-0.98621645980821371</c:v>
                </c:pt>
                <c:pt idx="2503">
                  <c:v>-0.98543104601658482</c:v>
                </c:pt>
                <c:pt idx="2504">
                  <c:v>-0.98827817101123894</c:v>
                </c:pt>
                <c:pt idx="2505">
                  <c:v>-0.98960355678461243</c:v>
                </c:pt>
                <c:pt idx="2506">
                  <c:v>-0.98921084988879804</c:v>
                </c:pt>
                <c:pt idx="2507">
                  <c:v>-0.99382515591461662</c:v>
                </c:pt>
                <c:pt idx="2508">
                  <c:v>-0.98832725937321575</c:v>
                </c:pt>
                <c:pt idx="2509">
                  <c:v>-0.98567648782646888</c:v>
                </c:pt>
                <c:pt idx="2510">
                  <c:v>-0.98165124214437183</c:v>
                </c:pt>
                <c:pt idx="2511">
                  <c:v>-0.98567648782646888</c:v>
                </c:pt>
                <c:pt idx="2512">
                  <c:v>-0.9993721408179943</c:v>
                </c:pt>
                <c:pt idx="2513">
                  <c:v>-1.0056554511510241</c:v>
                </c:pt>
                <c:pt idx="2514">
                  <c:v>-1.0094843433852139</c:v>
                </c:pt>
                <c:pt idx="2515">
                  <c:v>-1.0100243153669588</c:v>
                </c:pt>
                <c:pt idx="2516">
                  <c:v>-1.0057536278749777</c:v>
                </c:pt>
                <c:pt idx="2517">
                  <c:v>-1.0058027162369543</c:v>
                </c:pt>
                <c:pt idx="2518">
                  <c:v>-1.0031028563282307</c:v>
                </c:pt>
                <c:pt idx="2519">
                  <c:v>-1.001630205468927</c:v>
                </c:pt>
                <c:pt idx="2520">
                  <c:v>-1.001630205468927</c:v>
                </c:pt>
                <c:pt idx="2521">
                  <c:v>-1.008306222697771</c:v>
                </c:pt>
                <c:pt idx="2522">
                  <c:v>-1.0108588175205642</c:v>
                </c:pt>
                <c:pt idx="2523">
                  <c:v>-1.0156203886323132</c:v>
                </c:pt>
                <c:pt idx="2524">
                  <c:v>-1.0177311881973152</c:v>
                </c:pt>
                <c:pt idx="2525">
                  <c:v>-1.0185656903509208</c:v>
                </c:pt>
                <c:pt idx="2526">
                  <c:v>-1.0178784532832457</c:v>
                </c:pt>
                <c:pt idx="2527">
                  <c:v>-1.0190074856087119</c:v>
                </c:pt>
                <c:pt idx="2528">
                  <c:v>-1.0180748067311529</c:v>
                </c:pt>
                <c:pt idx="2529">
                  <c:v>-1.0173875696634778</c:v>
                </c:pt>
                <c:pt idx="2530">
                  <c:v>-1.0180257183691761</c:v>
                </c:pt>
                <c:pt idx="2531">
                  <c:v>-1.0187620437988281</c:v>
                </c:pt>
                <c:pt idx="2532">
                  <c:v>-1.0182711601790599</c:v>
                </c:pt>
                <c:pt idx="2533">
                  <c:v>-1.0185656903509208</c:v>
                </c:pt>
                <c:pt idx="2534">
                  <c:v>-1.0199892528482479</c:v>
                </c:pt>
                <c:pt idx="2535">
                  <c:v>-1.0208728433638301</c:v>
                </c:pt>
                <c:pt idx="2536">
                  <c:v>-1.0210201084497605</c:v>
                </c:pt>
                <c:pt idx="2537">
                  <c:v>-1.0215109920695284</c:v>
                </c:pt>
                <c:pt idx="2538">
                  <c:v>-1.0224436709470877</c:v>
                </c:pt>
                <c:pt idx="2539">
                  <c:v>-1.0216582571554589</c:v>
                </c:pt>
                <c:pt idx="2540">
                  <c:v>-1.0215109920695284</c:v>
                </c:pt>
                <c:pt idx="2541">
                  <c:v>-1.0220509640512732</c:v>
                </c:pt>
                <c:pt idx="2542">
                  <c:v>-1.0219036989653427</c:v>
                </c:pt>
                <c:pt idx="2543">
                  <c:v>-1.0225909360330179</c:v>
                </c:pt>
                <c:pt idx="2544">
                  <c:v>-1.0233763498246466</c:v>
                </c:pt>
                <c:pt idx="2545">
                  <c:v>-1.0231309080147626</c:v>
                </c:pt>
                <c:pt idx="2546">
                  <c:v>-1.023278173100693</c:v>
                </c:pt>
                <c:pt idx="2547">
                  <c:v>-1.0230327312908092</c:v>
                </c:pt>
                <c:pt idx="2548">
                  <c:v>-1.0232290847387162</c:v>
                </c:pt>
                <c:pt idx="2549">
                  <c:v>-1.0228854662048787</c:v>
                </c:pt>
                <c:pt idx="2550">
                  <c:v>-1.0237199683584841</c:v>
                </c:pt>
                <c:pt idx="2551">
                  <c:v>-1.0234254381866235</c:v>
                </c:pt>
                <c:pt idx="2552">
                  <c:v>-1.0234745265486</c:v>
                </c:pt>
                <c:pt idx="2553">
                  <c:v>-1.023278173100693</c:v>
                </c:pt>
                <c:pt idx="2554">
                  <c:v>-1.0228363778429019</c:v>
                </c:pt>
                <c:pt idx="2555">
                  <c:v>-1.0237690567204609</c:v>
                </c:pt>
                <c:pt idx="2556">
                  <c:v>-1.0229345545668556</c:v>
                </c:pt>
                <c:pt idx="2557">
                  <c:v>-1.0226891127569715</c:v>
                </c:pt>
                <c:pt idx="2558">
                  <c:v>-1.0213146386216212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B-40BE-BCD5-1C31DEE3FEC2}"/>
            </c:ext>
          </c:extLst>
        </c:ser>
        <c:ser>
          <c:idx val="2"/>
          <c:order val="2"/>
          <c:tx>
            <c:strRef>
              <c:f>Standardized!$D$1</c:f>
              <c:strCache>
                <c:ptCount val="1"/>
                <c:pt idx="0">
                  <c:v>Tether Std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Standardized!$A$2:$A$2560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Standardized!$D$2:$D$2560</c:f>
              <c:numCache>
                <c:formatCode>0.00</c:formatCode>
                <c:ptCount val="2559"/>
                <c:pt idx="0">
                  <c:v>5.9480644676399026E-2</c:v>
                </c:pt>
                <c:pt idx="1">
                  <c:v>3.9027426625303327E-2</c:v>
                </c:pt>
                <c:pt idx="2">
                  <c:v>7.9933862727494712E-2</c:v>
                </c:pt>
                <c:pt idx="3">
                  <c:v>0.1003870807785904</c:v>
                </c:pt>
                <c:pt idx="4">
                  <c:v>0.1208402988296861</c:v>
                </c:pt>
                <c:pt idx="5">
                  <c:v>-4.2785445579079442E-2</c:v>
                </c:pt>
                <c:pt idx="6">
                  <c:v>-0.1450515358345579</c:v>
                </c:pt>
                <c:pt idx="7">
                  <c:v>-0.10414509973236652</c:v>
                </c:pt>
                <c:pt idx="8">
                  <c:v>-0.10414509973236652</c:v>
                </c:pt>
                <c:pt idx="9">
                  <c:v>-0.1450515358345579</c:v>
                </c:pt>
                <c:pt idx="10">
                  <c:v>-0.30867728024334617</c:v>
                </c:pt>
                <c:pt idx="11">
                  <c:v>-8.3691881681270827E-2</c:v>
                </c:pt>
                <c:pt idx="12">
                  <c:v>-0.1450515358345579</c:v>
                </c:pt>
                <c:pt idx="13">
                  <c:v>-0.16550475388567631</c:v>
                </c:pt>
                <c:pt idx="14">
                  <c:v>-0.28822406219225044</c:v>
                </c:pt>
                <c:pt idx="15">
                  <c:v>-0.26777084414115476</c:v>
                </c:pt>
                <c:pt idx="16">
                  <c:v>-0.45184980660103868</c:v>
                </c:pt>
                <c:pt idx="17">
                  <c:v>-0.16550475388567631</c:v>
                </c:pt>
                <c:pt idx="18">
                  <c:v>-0.24731762609005908</c:v>
                </c:pt>
                <c:pt idx="19">
                  <c:v>-0.16550475388567631</c:v>
                </c:pt>
                <c:pt idx="20">
                  <c:v>-0.12459831778346221</c:v>
                </c:pt>
                <c:pt idx="21">
                  <c:v>-0.10414509973236652</c:v>
                </c:pt>
                <c:pt idx="22">
                  <c:v>-8.3691881681270827E-2</c:v>
                </c:pt>
                <c:pt idx="23">
                  <c:v>-6.3238663630175135E-2</c:v>
                </c:pt>
                <c:pt idx="24">
                  <c:v>-0.10414509973236652</c:v>
                </c:pt>
                <c:pt idx="25">
                  <c:v>-6.3238663630175135E-2</c:v>
                </c:pt>
                <c:pt idx="26">
                  <c:v>-6.3238663630175135E-2</c:v>
                </c:pt>
                <c:pt idx="27">
                  <c:v>-0.10414509973236652</c:v>
                </c:pt>
                <c:pt idx="28">
                  <c:v>-6.3238663630175135E-2</c:v>
                </c:pt>
                <c:pt idx="29">
                  <c:v>-1.8790094768880547E-3</c:v>
                </c:pt>
                <c:pt idx="30">
                  <c:v>-0.10414509973236652</c:v>
                </c:pt>
                <c:pt idx="31">
                  <c:v>-0.2064111899878677</c:v>
                </c:pt>
                <c:pt idx="32">
                  <c:v>-0.22686440803896338</c:v>
                </c:pt>
                <c:pt idx="33">
                  <c:v>-0.16550475388567631</c:v>
                </c:pt>
                <c:pt idx="34">
                  <c:v>-8.3691881681270827E-2</c:v>
                </c:pt>
                <c:pt idx="35">
                  <c:v>-4.2785445579079442E-2</c:v>
                </c:pt>
                <c:pt idx="36">
                  <c:v>-2.2332227527983747E-2</c:v>
                </c:pt>
                <c:pt idx="37">
                  <c:v>-2.2332227527983747E-2</c:v>
                </c:pt>
                <c:pt idx="38">
                  <c:v>-4.2785445579079442E-2</c:v>
                </c:pt>
                <c:pt idx="39">
                  <c:v>-6.3238663630175135E-2</c:v>
                </c:pt>
                <c:pt idx="40">
                  <c:v>-8.3691881681270827E-2</c:v>
                </c:pt>
                <c:pt idx="41">
                  <c:v>-6.3238663630175135E-2</c:v>
                </c:pt>
                <c:pt idx="42">
                  <c:v>-1.8790094768880547E-3</c:v>
                </c:pt>
                <c:pt idx="43">
                  <c:v>1.8574208574207638E-2</c:v>
                </c:pt>
                <c:pt idx="44">
                  <c:v>-1.8790094768880547E-3</c:v>
                </c:pt>
                <c:pt idx="45">
                  <c:v>1.8574208574207638E-2</c:v>
                </c:pt>
                <c:pt idx="46">
                  <c:v>-8.3691881681270827E-2</c:v>
                </c:pt>
                <c:pt idx="47">
                  <c:v>7.9933862727494712E-2</c:v>
                </c:pt>
                <c:pt idx="48">
                  <c:v>-1.8790094768880547E-3</c:v>
                </c:pt>
                <c:pt idx="49">
                  <c:v>-2.2332227527983747E-2</c:v>
                </c:pt>
                <c:pt idx="50">
                  <c:v>1.8574208574207638E-2</c:v>
                </c:pt>
                <c:pt idx="51">
                  <c:v>-1.8790094768880547E-3</c:v>
                </c:pt>
                <c:pt idx="52">
                  <c:v>-1.8790094768880547E-3</c:v>
                </c:pt>
                <c:pt idx="53">
                  <c:v>-2.2332227527983747E-2</c:v>
                </c:pt>
                <c:pt idx="54">
                  <c:v>-1.8790094768880547E-3</c:v>
                </c:pt>
                <c:pt idx="55">
                  <c:v>-2.2332227527983747E-2</c:v>
                </c:pt>
                <c:pt idx="56">
                  <c:v>0.1003870807785904</c:v>
                </c:pt>
                <c:pt idx="57">
                  <c:v>1.8574208574207638E-2</c:v>
                </c:pt>
                <c:pt idx="58">
                  <c:v>0.1003870807785904</c:v>
                </c:pt>
                <c:pt idx="59">
                  <c:v>-2.2332227527983747E-2</c:v>
                </c:pt>
                <c:pt idx="60">
                  <c:v>-1.8790094768880547E-3</c:v>
                </c:pt>
                <c:pt idx="61">
                  <c:v>-4.2785445579079442E-2</c:v>
                </c:pt>
                <c:pt idx="62">
                  <c:v>3.9027426625303327E-2</c:v>
                </c:pt>
                <c:pt idx="63">
                  <c:v>7.9933862727494712E-2</c:v>
                </c:pt>
                <c:pt idx="64">
                  <c:v>0.1003870807785904</c:v>
                </c:pt>
                <c:pt idx="65">
                  <c:v>1.8574208574207638E-2</c:v>
                </c:pt>
                <c:pt idx="66">
                  <c:v>-1.8790094768880547E-3</c:v>
                </c:pt>
                <c:pt idx="67">
                  <c:v>3.9027426625303327E-2</c:v>
                </c:pt>
                <c:pt idx="68">
                  <c:v>-1.8790094768880547E-3</c:v>
                </c:pt>
                <c:pt idx="69">
                  <c:v>7.9933862727494712E-2</c:v>
                </c:pt>
                <c:pt idx="70">
                  <c:v>0.1003870807785904</c:v>
                </c:pt>
                <c:pt idx="71">
                  <c:v>0.1003870807785904</c:v>
                </c:pt>
                <c:pt idx="72">
                  <c:v>3.9027426625303327E-2</c:v>
                </c:pt>
                <c:pt idx="73">
                  <c:v>3.9027426625303327E-2</c:v>
                </c:pt>
                <c:pt idx="74">
                  <c:v>1.8574208574207638E-2</c:v>
                </c:pt>
                <c:pt idx="75">
                  <c:v>3.9027426625303327E-2</c:v>
                </c:pt>
                <c:pt idx="76">
                  <c:v>1.8574208574207638E-2</c:v>
                </c:pt>
                <c:pt idx="77">
                  <c:v>5.9480644676399026E-2</c:v>
                </c:pt>
                <c:pt idx="78">
                  <c:v>3.9027426625303327E-2</c:v>
                </c:pt>
                <c:pt idx="79">
                  <c:v>0.1208402988296861</c:v>
                </c:pt>
                <c:pt idx="80">
                  <c:v>-1.8790094768880547E-3</c:v>
                </c:pt>
                <c:pt idx="81">
                  <c:v>1.8574208574207638E-2</c:v>
                </c:pt>
                <c:pt idx="82">
                  <c:v>-1.8790094768880547E-3</c:v>
                </c:pt>
                <c:pt idx="83">
                  <c:v>1.8574208574207638E-2</c:v>
                </c:pt>
                <c:pt idx="84">
                  <c:v>-1.8790094768880547E-3</c:v>
                </c:pt>
                <c:pt idx="85">
                  <c:v>-1.8790094768880547E-3</c:v>
                </c:pt>
                <c:pt idx="86">
                  <c:v>5.9480644676399026E-2</c:v>
                </c:pt>
                <c:pt idx="87">
                  <c:v>-1.8790094768880547E-3</c:v>
                </c:pt>
                <c:pt idx="88">
                  <c:v>-1.8790094768880547E-3</c:v>
                </c:pt>
                <c:pt idx="89">
                  <c:v>1.8574208574207638E-2</c:v>
                </c:pt>
                <c:pt idx="90">
                  <c:v>1.8574208574207638E-2</c:v>
                </c:pt>
                <c:pt idx="91">
                  <c:v>-1.8790094768880547E-3</c:v>
                </c:pt>
                <c:pt idx="92">
                  <c:v>-1.8790094768880547E-3</c:v>
                </c:pt>
                <c:pt idx="93">
                  <c:v>5.9480644676399026E-2</c:v>
                </c:pt>
                <c:pt idx="94">
                  <c:v>1.8574208574207638E-2</c:v>
                </c:pt>
                <c:pt idx="95">
                  <c:v>-1.8790094768880547E-3</c:v>
                </c:pt>
                <c:pt idx="96">
                  <c:v>5.9480644676399026E-2</c:v>
                </c:pt>
                <c:pt idx="97">
                  <c:v>5.9480644676399026E-2</c:v>
                </c:pt>
                <c:pt idx="98">
                  <c:v>-0.10414509973236652</c:v>
                </c:pt>
                <c:pt idx="99">
                  <c:v>-0.12459831778346221</c:v>
                </c:pt>
                <c:pt idx="100">
                  <c:v>-0.24731762609005908</c:v>
                </c:pt>
                <c:pt idx="101">
                  <c:v>-0.18595797193677199</c:v>
                </c:pt>
                <c:pt idx="102">
                  <c:v>-8.3691881681270827E-2</c:v>
                </c:pt>
                <c:pt idx="103">
                  <c:v>-6.3238663630175135E-2</c:v>
                </c:pt>
                <c:pt idx="104">
                  <c:v>-6.3238663630175135E-2</c:v>
                </c:pt>
                <c:pt idx="105">
                  <c:v>-4.2785445579079442E-2</c:v>
                </c:pt>
                <c:pt idx="106">
                  <c:v>-1.8790094768880547E-3</c:v>
                </c:pt>
                <c:pt idx="107">
                  <c:v>-2.2332227527983747E-2</c:v>
                </c:pt>
                <c:pt idx="108">
                  <c:v>-8.3691881681270827E-2</c:v>
                </c:pt>
                <c:pt idx="109">
                  <c:v>-0.12459831778346221</c:v>
                </c:pt>
                <c:pt idx="110">
                  <c:v>-1.8790094768880547E-3</c:v>
                </c:pt>
                <c:pt idx="111">
                  <c:v>1.8574208574207638E-2</c:v>
                </c:pt>
                <c:pt idx="112">
                  <c:v>-2.2332227527983747E-2</c:v>
                </c:pt>
                <c:pt idx="113">
                  <c:v>1.8574208574207638E-2</c:v>
                </c:pt>
                <c:pt idx="114">
                  <c:v>3.9027426625303327E-2</c:v>
                </c:pt>
                <c:pt idx="115">
                  <c:v>-8.3691881681270827E-2</c:v>
                </c:pt>
                <c:pt idx="116">
                  <c:v>-4.2785445579079442E-2</c:v>
                </c:pt>
                <c:pt idx="117">
                  <c:v>5.9480644676399026E-2</c:v>
                </c:pt>
                <c:pt idx="118">
                  <c:v>5.9480644676399026E-2</c:v>
                </c:pt>
                <c:pt idx="119">
                  <c:v>7.9933862727494712E-2</c:v>
                </c:pt>
                <c:pt idx="120">
                  <c:v>5.9480644676399026E-2</c:v>
                </c:pt>
                <c:pt idx="121">
                  <c:v>3.9027426625303327E-2</c:v>
                </c:pt>
                <c:pt idx="122">
                  <c:v>1.8574208574207638E-2</c:v>
                </c:pt>
                <c:pt idx="123">
                  <c:v>-1.8790094768880547E-3</c:v>
                </c:pt>
                <c:pt idx="124">
                  <c:v>5.9480644676399026E-2</c:v>
                </c:pt>
                <c:pt idx="125">
                  <c:v>1.8574208574207638E-2</c:v>
                </c:pt>
                <c:pt idx="126">
                  <c:v>5.9480644676399026E-2</c:v>
                </c:pt>
                <c:pt idx="127">
                  <c:v>3.9027426625303327E-2</c:v>
                </c:pt>
                <c:pt idx="128">
                  <c:v>-1.8790094768880547E-3</c:v>
                </c:pt>
                <c:pt idx="129">
                  <c:v>-4.2785445579079442E-2</c:v>
                </c:pt>
                <c:pt idx="130">
                  <c:v>-0.22686440803896338</c:v>
                </c:pt>
                <c:pt idx="131">
                  <c:v>-0.32913049829444185</c:v>
                </c:pt>
                <c:pt idx="132">
                  <c:v>-0.22686440803896338</c:v>
                </c:pt>
                <c:pt idx="133">
                  <c:v>-0.34958371634553753</c:v>
                </c:pt>
                <c:pt idx="134">
                  <c:v>-0.34958371634553753</c:v>
                </c:pt>
                <c:pt idx="135">
                  <c:v>-0.39049015244775165</c:v>
                </c:pt>
                <c:pt idx="136">
                  <c:v>-0.30867728024334617</c:v>
                </c:pt>
                <c:pt idx="137">
                  <c:v>-0.16550475388567631</c:v>
                </c:pt>
                <c:pt idx="138">
                  <c:v>-6.3238663630175135E-2</c:v>
                </c:pt>
                <c:pt idx="139">
                  <c:v>-0.10414509973236652</c:v>
                </c:pt>
                <c:pt idx="140">
                  <c:v>-0.1450515358345579</c:v>
                </c:pt>
                <c:pt idx="141">
                  <c:v>-6.3238663630175135E-2</c:v>
                </c:pt>
                <c:pt idx="142">
                  <c:v>-0.10414509973236652</c:v>
                </c:pt>
                <c:pt idx="143">
                  <c:v>-0.12459831778346221</c:v>
                </c:pt>
                <c:pt idx="144">
                  <c:v>-8.3691881681270827E-2</c:v>
                </c:pt>
                <c:pt idx="145">
                  <c:v>-0.12459831778346221</c:v>
                </c:pt>
                <c:pt idx="146">
                  <c:v>-0.10414509973236652</c:v>
                </c:pt>
                <c:pt idx="147">
                  <c:v>-0.1450515358345579</c:v>
                </c:pt>
                <c:pt idx="148">
                  <c:v>-0.16550475388567631</c:v>
                </c:pt>
                <c:pt idx="149">
                  <c:v>-0.1450515358345579</c:v>
                </c:pt>
                <c:pt idx="150">
                  <c:v>-0.12459831778346221</c:v>
                </c:pt>
                <c:pt idx="151">
                  <c:v>-0.10414509973236652</c:v>
                </c:pt>
                <c:pt idx="152">
                  <c:v>-6.3238663630175135E-2</c:v>
                </c:pt>
                <c:pt idx="153">
                  <c:v>-0.1450515358345579</c:v>
                </c:pt>
                <c:pt idx="154">
                  <c:v>-6.3238663630175135E-2</c:v>
                </c:pt>
                <c:pt idx="155">
                  <c:v>-6.3238663630175135E-2</c:v>
                </c:pt>
                <c:pt idx="156">
                  <c:v>-0.12459831778346221</c:v>
                </c:pt>
                <c:pt idx="157">
                  <c:v>-0.12459831778346221</c:v>
                </c:pt>
                <c:pt idx="158">
                  <c:v>-4.2785445579079442E-2</c:v>
                </c:pt>
                <c:pt idx="159">
                  <c:v>-2.2332227527983747E-2</c:v>
                </c:pt>
                <c:pt idx="160">
                  <c:v>-8.3691881681270827E-2</c:v>
                </c:pt>
                <c:pt idx="161">
                  <c:v>-0.1450515358345579</c:v>
                </c:pt>
                <c:pt idx="162">
                  <c:v>-0.18595797193677199</c:v>
                </c:pt>
                <c:pt idx="163">
                  <c:v>-0.24731762609005908</c:v>
                </c:pt>
                <c:pt idx="164">
                  <c:v>-6.3238663630175135E-2</c:v>
                </c:pt>
                <c:pt idx="165">
                  <c:v>-0.28822406219225044</c:v>
                </c:pt>
                <c:pt idx="166">
                  <c:v>-0.24731762609005908</c:v>
                </c:pt>
                <c:pt idx="167">
                  <c:v>-0.16550475388567631</c:v>
                </c:pt>
                <c:pt idx="168">
                  <c:v>-0.12459831778346221</c:v>
                </c:pt>
                <c:pt idx="169">
                  <c:v>-6.3238663630175135E-2</c:v>
                </c:pt>
                <c:pt idx="170">
                  <c:v>-8.3691881681270827E-2</c:v>
                </c:pt>
                <c:pt idx="171">
                  <c:v>-0.12459831778346221</c:v>
                </c:pt>
                <c:pt idx="172">
                  <c:v>-0.1450515358345579</c:v>
                </c:pt>
                <c:pt idx="173">
                  <c:v>-8.3691881681270827E-2</c:v>
                </c:pt>
                <c:pt idx="174">
                  <c:v>-2.2332227527983747E-2</c:v>
                </c:pt>
                <c:pt idx="175">
                  <c:v>-6.3238663630175135E-2</c:v>
                </c:pt>
                <c:pt idx="176">
                  <c:v>-1.8790094768880547E-3</c:v>
                </c:pt>
                <c:pt idx="177">
                  <c:v>3.9027426625303327E-2</c:v>
                </c:pt>
                <c:pt idx="178">
                  <c:v>-2.2332227527983747E-2</c:v>
                </c:pt>
                <c:pt idx="179">
                  <c:v>3.9027426625303327E-2</c:v>
                </c:pt>
                <c:pt idx="180">
                  <c:v>-0.10414509973236652</c:v>
                </c:pt>
                <c:pt idx="181">
                  <c:v>-6.3238663630175135E-2</c:v>
                </c:pt>
                <c:pt idx="182">
                  <c:v>-6.3238663630175135E-2</c:v>
                </c:pt>
                <c:pt idx="183">
                  <c:v>-2.2332227527983747E-2</c:v>
                </c:pt>
                <c:pt idx="184">
                  <c:v>-4.2785445579079442E-2</c:v>
                </c:pt>
                <c:pt idx="185">
                  <c:v>-1.8790094768880547E-3</c:v>
                </c:pt>
                <c:pt idx="186">
                  <c:v>-6.3238663630175135E-2</c:v>
                </c:pt>
                <c:pt idx="187">
                  <c:v>-2.2332227527983747E-2</c:v>
                </c:pt>
                <c:pt idx="188">
                  <c:v>-2.2332227527983747E-2</c:v>
                </c:pt>
                <c:pt idx="189">
                  <c:v>3.9027426625303327E-2</c:v>
                </c:pt>
                <c:pt idx="190">
                  <c:v>-1.8790094768880547E-3</c:v>
                </c:pt>
                <c:pt idx="191">
                  <c:v>0.1003870807785904</c:v>
                </c:pt>
                <c:pt idx="192">
                  <c:v>3.9027426625303327E-2</c:v>
                </c:pt>
                <c:pt idx="193">
                  <c:v>-0.18595797193677199</c:v>
                </c:pt>
                <c:pt idx="194">
                  <c:v>-0.18595797193677199</c:v>
                </c:pt>
                <c:pt idx="195">
                  <c:v>-8.3691881681270827E-2</c:v>
                </c:pt>
                <c:pt idx="196">
                  <c:v>-8.3691881681270827E-2</c:v>
                </c:pt>
                <c:pt idx="197">
                  <c:v>-0.12459831778346221</c:v>
                </c:pt>
                <c:pt idx="198">
                  <c:v>-6.3238663630175135E-2</c:v>
                </c:pt>
                <c:pt idx="199">
                  <c:v>-6.3238663630175135E-2</c:v>
                </c:pt>
                <c:pt idx="200">
                  <c:v>-0.12459831778346221</c:v>
                </c:pt>
                <c:pt idx="201">
                  <c:v>-2.2332227527983747E-2</c:v>
                </c:pt>
                <c:pt idx="202">
                  <c:v>3.9027426625303327E-2</c:v>
                </c:pt>
                <c:pt idx="203">
                  <c:v>-1.8790094768880547E-3</c:v>
                </c:pt>
                <c:pt idx="204">
                  <c:v>3.9027426625303327E-2</c:v>
                </c:pt>
                <c:pt idx="205">
                  <c:v>5.9480644676399026E-2</c:v>
                </c:pt>
                <c:pt idx="206">
                  <c:v>5.9480644676399026E-2</c:v>
                </c:pt>
                <c:pt idx="207">
                  <c:v>-4.2785445579079442E-2</c:v>
                </c:pt>
                <c:pt idx="208">
                  <c:v>5.9480644676399026E-2</c:v>
                </c:pt>
                <c:pt idx="209">
                  <c:v>3.9027426625303327E-2</c:v>
                </c:pt>
                <c:pt idx="210">
                  <c:v>0.18219995298301858</c:v>
                </c:pt>
                <c:pt idx="211">
                  <c:v>0.18219995298301858</c:v>
                </c:pt>
                <c:pt idx="212">
                  <c:v>-1.8790094768880547E-3</c:v>
                </c:pt>
                <c:pt idx="213">
                  <c:v>-1.8790094768880547E-3</c:v>
                </c:pt>
                <c:pt idx="214">
                  <c:v>-1.8790094768880547E-3</c:v>
                </c:pt>
                <c:pt idx="215">
                  <c:v>-8.3691881681270827E-2</c:v>
                </c:pt>
                <c:pt idx="216">
                  <c:v>-1.8790094768880547E-3</c:v>
                </c:pt>
                <c:pt idx="217">
                  <c:v>-8.3691881681270827E-2</c:v>
                </c:pt>
                <c:pt idx="218">
                  <c:v>1.8574208574207638E-2</c:v>
                </c:pt>
                <c:pt idx="219">
                  <c:v>3.9027426625303327E-2</c:v>
                </c:pt>
                <c:pt idx="220">
                  <c:v>3.9027426625303327E-2</c:v>
                </c:pt>
                <c:pt idx="221">
                  <c:v>1.8574208574207638E-2</c:v>
                </c:pt>
                <c:pt idx="222">
                  <c:v>-1.8790094768880547E-3</c:v>
                </c:pt>
                <c:pt idx="223">
                  <c:v>3.9027426625303327E-2</c:v>
                </c:pt>
                <c:pt idx="224">
                  <c:v>7.9933862727494712E-2</c:v>
                </c:pt>
                <c:pt idx="225">
                  <c:v>3.9027426625303327E-2</c:v>
                </c:pt>
                <c:pt idx="226">
                  <c:v>3.9027426625303327E-2</c:v>
                </c:pt>
                <c:pt idx="227">
                  <c:v>-2.2332227527983747E-2</c:v>
                </c:pt>
                <c:pt idx="228">
                  <c:v>-0.12459831778346221</c:v>
                </c:pt>
                <c:pt idx="229">
                  <c:v>-6.3238663630175135E-2</c:v>
                </c:pt>
                <c:pt idx="230">
                  <c:v>-6.3238663630175135E-2</c:v>
                </c:pt>
                <c:pt idx="231">
                  <c:v>1.8574208574207638E-2</c:v>
                </c:pt>
                <c:pt idx="232">
                  <c:v>1.8574208574207638E-2</c:v>
                </c:pt>
                <c:pt idx="233">
                  <c:v>-1.8790094768880547E-3</c:v>
                </c:pt>
                <c:pt idx="234">
                  <c:v>1.8574208574207638E-2</c:v>
                </c:pt>
                <c:pt idx="235">
                  <c:v>1.8574208574207638E-2</c:v>
                </c:pt>
                <c:pt idx="236">
                  <c:v>-1.8790094768880547E-3</c:v>
                </c:pt>
                <c:pt idx="237">
                  <c:v>-8.3691881681270827E-2</c:v>
                </c:pt>
                <c:pt idx="238">
                  <c:v>-0.16550475388567631</c:v>
                </c:pt>
                <c:pt idx="239">
                  <c:v>-0.22686440803896338</c:v>
                </c:pt>
                <c:pt idx="240">
                  <c:v>-2.2332227527983747E-2</c:v>
                </c:pt>
                <c:pt idx="241">
                  <c:v>-0.1450515358345579</c:v>
                </c:pt>
                <c:pt idx="242">
                  <c:v>-1.8790094768880547E-3</c:v>
                </c:pt>
                <c:pt idx="243">
                  <c:v>-0.16550475388567631</c:v>
                </c:pt>
                <c:pt idx="244">
                  <c:v>-0.16550475388567631</c:v>
                </c:pt>
                <c:pt idx="245">
                  <c:v>-4.2785445579079442E-2</c:v>
                </c:pt>
                <c:pt idx="246">
                  <c:v>7.9933862727494712E-2</c:v>
                </c:pt>
                <c:pt idx="247">
                  <c:v>0.22310638908520997</c:v>
                </c:pt>
                <c:pt idx="248">
                  <c:v>0.18219995298301858</c:v>
                </c:pt>
                <c:pt idx="249">
                  <c:v>7.9933862727494712E-2</c:v>
                </c:pt>
                <c:pt idx="250">
                  <c:v>0.16174673493187749</c:v>
                </c:pt>
                <c:pt idx="251">
                  <c:v>5.9480644676399026E-2</c:v>
                </c:pt>
                <c:pt idx="252">
                  <c:v>-4.2785445579079442E-2</c:v>
                </c:pt>
                <c:pt idx="253">
                  <c:v>1.8574208574207638E-2</c:v>
                </c:pt>
                <c:pt idx="254">
                  <c:v>5.9480644676399026E-2</c:v>
                </c:pt>
                <c:pt idx="255">
                  <c:v>3.9027426625303327E-2</c:v>
                </c:pt>
                <c:pt idx="256">
                  <c:v>3.9027426625303327E-2</c:v>
                </c:pt>
                <c:pt idx="257">
                  <c:v>-2.2332227527983747E-2</c:v>
                </c:pt>
                <c:pt idx="258">
                  <c:v>-2.2332227527983747E-2</c:v>
                </c:pt>
                <c:pt idx="259">
                  <c:v>-6.3238663630175135E-2</c:v>
                </c:pt>
                <c:pt idx="260">
                  <c:v>3.9027426625303327E-2</c:v>
                </c:pt>
                <c:pt idx="261">
                  <c:v>-6.3238663630175135E-2</c:v>
                </c:pt>
                <c:pt idx="262">
                  <c:v>-0.16550475388567631</c:v>
                </c:pt>
                <c:pt idx="263">
                  <c:v>-4.2785445579079442E-2</c:v>
                </c:pt>
                <c:pt idx="264">
                  <c:v>-0.1450515358345579</c:v>
                </c:pt>
                <c:pt idx="265">
                  <c:v>-0.16550475388567631</c:v>
                </c:pt>
                <c:pt idx="266">
                  <c:v>-6.3238663630175135E-2</c:v>
                </c:pt>
                <c:pt idx="267">
                  <c:v>-6.3238663630175135E-2</c:v>
                </c:pt>
                <c:pt idx="268">
                  <c:v>5.9480644676399026E-2</c:v>
                </c:pt>
                <c:pt idx="269">
                  <c:v>7.9933862727494712E-2</c:v>
                </c:pt>
                <c:pt idx="270">
                  <c:v>7.9933862727494712E-2</c:v>
                </c:pt>
                <c:pt idx="271">
                  <c:v>7.9933862727494712E-2</c:v>
                </c:pt>
                <c:pt idx="272">
                  <c:v>-1.8790094768880547E-3</c:v>
                </c:pt>
                <c:pt idx="273">
                  <c:v>3.9027426625303327E-2</c:v>
                </c:pt>
                <c:pt idx="274">
                  <c:v>-4.2785445579079442E-2</c:v>
                </c:pt>
                <c:pt idx="275">
                  <c:v>3.9027426625303327E-2</c:v>
                </c:pt>
                <c:pt idx="276">
                  <c:v>-4.2785445579079442E-2</c:v>
                </c:pt>
                <c:pt idx="277">
                  <c:v>-8.3691881681270827E-2</c:v>
                </c:pt>
                <c:pt idx="278">
                  <c:v>-6.3238663630175135E-2</c:v>
                </c:pt>
                <c:pt idx="279">
                  <c:v>-0.22686440803896338</c:v>
                </c:pt>
                <c:pt idx="280">
                  <c:v>-8.3691881681270827E-2</c:v>
                </c:pt>
                <c:pt idx="281">
                  <c:v>-6.3238663630175135E-2</c:v>
                </c:pt>
                <c:pt idx="282">
                  <c:v>-0.10414509973236652</c:v>
                </c:pt>
                <c:pt idx="283">
                  <c:v>-6.3238663630175135E-2</c:v>
                </c:pt>
                <c:pt idx="284">
                  <c:v>-0.16550475388567631</c:v>
                </c:pt>
                <c:pt idx="285">
                  <c:v>-2.2332227527983747E-2</c:v>
                </c:pt>
                <c:pt idx="286">
                  <c:v>-1.8790094768880547E-3</c:v>
                </c:pt>
                <c:pt idx="287">
                  <c:v>-4.2785445579079442E-2</c:v>
                </c:pt>
                <c:pt idx="288">
                  <c:v>-2.2332227527983747E-2</c:v>
                </c:pt>
                <c:pt idx="289">
                  <c:v>-4.2785445579079442E-2</c:v>
                </c:pt>
                <c:pt idx="290">
                  <c:v>-6.3238663630175135E-2</c:v>
                </c:pt>
                <c:pt idx="291">
                  <c:v>-4.2785445579079442E-2</c:v>
                </c:pt>
                <c:pt idx="292">
                  <c:v>-0.10414509973236652</c:v>
                </c:pt>
                <c:pt idx="293">
                  <c:v>-0.18595797193677199</c:v>
                </c:pt>
                <c:pt idx="294">
                  <c:v>5.9480644676399026E-2</c:v>
                </c:pt>
                <c:pt idx="295">
                  <c:v>3.9027426625303327E-2</c:v>
                </c:pt>
                <c:pt idx="296">
                  <c:v>-0.1450515358345579</c:v>
                </c:pt>
                <c:pt idx="297">
                  <c:v>-0.12459831778346221</c:v>
                </c:pt>
                <c:pt idx="298">
                  <c:v>-0.18595797193677199</c:v>
                </c:pt>
                <c:pt idx="299">
                  <c:v>-6.3238663630175135E-2</c:v>
                </c:pt>
                <c:pt idx="300">
                  <c:v>-0.12459831778346221</c:v>
                </c:pt>
                <c:pt idx="301">
                  <c:v>-0.1450515358345579</c:v>
                </c:pt>
                <c:pt idx="302">
                  <c:v>-4.2785445579079442E-2</c:v>
                </c:pt>
                <c:pt idx="303">
                  <c:v>-4.2785445579079442E-2</c:v>
                </c:pt>
                <c:pt idx="304">
                  <c:v>-2.2332227527983747E-2</c:v>
                </c:pt>
                <c:pt idx="305">
                  <c:v>1.8574208574207638E-2</c:v>
                </c:pt>
                <c:pt idx="306">
                  <c:v>3.9027426625303327E-2</c:v>
                </c:pt>
                <c:pt idx="307">
                  <c:v>0.1208402988296861</c:v>
                </c:pt>
                <c:pt idx="308">
                  <c:v>7.9933862727494712E-2</c:v>
                </c:pt>
                <c:pt idx="309">
                  <c:v>5.9480644676399026E-2</c:v>
                </c:pt>
                <c:pt idx="310">
                  <c:v>0.1208402988296861</c:v>
                </c:pt>
                <c:pt idx="311">
                  <c:v>0.16174673493187749</c:v>
                </c:pt>
                <c:pt idx="312">
                  <c:v>5.9480644676399026E-2</c:v>
                </c:pt>
                <c:pt idx="313">
                  <c:v>5.9480644676399026E-2</c:v>
                </c:pt>
                <c:pt idx="314">
                  <c:v>3.9027426625303327E-2</c:v>
                </c:pt>
                <c:pt idx="315">
                  <c:v>-2.2332227527983747E-2</c:v>
                </c:pt>
                <c:pt idx="316">
                  <c:v>5.9480644676399026E-2</c:v>
                </c:pt>
                <c:pt idx="317">
                  <c:v>7.9933862727494712E-2</c:v>
                </c:pt>
                <c:pt idx="318">
                  <c:v>0.14129351688078179</c:v>
                </c:pt>
                <c:pt idx="319">
                  <c:v>0.1208402988296861</c:v>
                </c:pt>
                <c:pt idx="320">
                  <c:v>3.9027426625303327E-2</c:v>
                </c:pt>
                <c:pt idx="321">
                  <c:v>5.9480644676399026E-2</c:v>
                </c:pt>
                <c:pt idx="322">
                  <c:v>0.1208402988296861</c:v>
                </c:pt>
                <c:pt idx="323">
                  <c:v>0.1003870807785904</c:v>
                </c:pt>
                <c:pt idx="324">
                  <c:v>0.16174673493187749</c:v>
                </c:pt>
                <c:pt idx="325">
                  <c:v>1.8574208574207638E-2</c:v>
                </c:pt>
                <c:pt idx="326">
                  <c:v>-1.8790094768880547E-3</c:v>
                </c:pt>
                <c:pt idx="327">
                  <c:v>-1.8790094768880547E-3</c:v>
                </c:pt>
                <c:pt idx="328">
                  <c:v>-4.2785445579079442E-2</c:v>
                </c:pt>
                <c:pt idx="329">
                  <c:v>-8.3691881681270827E-2</c:v>
                </c:pt>
                <c:pt idx="330">
                  <c:v>-6.3238663630175135E-2</c:v>
                </c:pt>
                <c:pt idx="331">
                  <c:v>3.9027426625303327E-2</c:v>
                </c:pt>
                <c:pt idx="332">
                  <c:v>1.8574208574207638E-2</c:v>
                </c:pt>
                <c:pt idx="333">
                  <c:v>1.8574208574207638E-2</c:v>
                </c:pt>
                <c:pt idx="334">
                  <c:v>-4.2785445579079442E-2</c:v>
                </c:pt>
                <c:pt idx="335">
                  <c:v>-4.2785445579079442E-2</c:v>
                </c:pt>
                <c:pt idx="336">
                  <c:v>3.9027426625303327E-2</c:v>
                </c:pt>
                <c:pt idx="337">
                  <c:v>7.9933862727494712E-2</c:v>
                </c:pt>
                <c:pt idx="338">
                  <c:v>-2.2332227527983747E-2</c:v>
                </c:pt>
                <c:pt idx="339">
                  <c:v>3.9027426625303327E-2</c:v>
                </c:pt>
                <c:pt idx="340">
                  <c:v>3.9027426625303327E-2</c:v>
                </c:pt>
                <c:pt idx="341">
                  <c:v>5.9480644676399026E-2</c:v>
                </c:pt>
                <c:pt idx="342">
                  <c:v>-0.10414509973236652</c:v>
                </c:pt>
                <c:pt idx="343">
                  <c:v>-6.3238663630175135E-2</c:v>
                </c:pt>
                <c:pt idx="344">
                  <c:v>-2.2332227527983747E-2</c:v>
                </c:pt>
                <c:pt idx="345">
                  <c:v>-1.8790094768880547E-3</c:v>
                </c:pt>
                <c:pt idx="346">
                  <c:v>-2.2332227527983747E-2</c:v>
                </c:pt>
                <c:pt idx="347">
                  <c:v>1.8574208574207638E-2</c:v>
                </c:pt>
                <c:pt idx="348">
                  <c:v>1.8574208574207638E-2</c:v>
                </c:pt>
                <c:pt idx="349">
                  <c:v>-4.2785445579079442E-2</c:v>
                </c:pt>
                <c:pt idx="350">
                  <c:v>-1.8790094768880547E-3</c:v>
                </c:pt>
                <c:pt idx="351">
                  <c:v>1.8574208574207638E-2</c:v>
                </c:pt>
                <c:pt idx="352">
                  <c:v>3.9027426625303327E-2</c:v>
                </c:pt>
                <c:pt idx="353">
                  <c:v>-2.2332227527983747E-2</c:v>
                </c:pt>
                <c:pt idx="354">
                  <c:v>1.8574208574207638E-2</c:v>
                </c:pt>
                <c:pt idx="355">
                  <c:v>3.9027426625303327E-2</c:v>
                </c:pt>
                <c:pt idx="356">
                  <c:v>0.1003870807785904</c:v>
                </c:pt>
                <c:pt idx="357">
                  <c:v>5.9480644676399026E-2</c:v>
                </c:pt>
                <c:pt idx="358">
                  <c:v>7.9933862727494712E-2</c:v>
                </c:pt>
                <c:pt idx="359">
                  <c:v>1.8574208574207638E-2</c:v>
                </c:pt>
                <c:pt idx="360">
                  <c:v>-6.3238663630175135E-2</c:v>
                </c:pt>
                <c:pt idx="361">
                  <c:v>0.1003870807785904</c:v>
                </c:pt>
                <c:pt idx="362">
                  <c:v>1.8574208574207638E-2</c:v>
                </c:pt>
                <c:pt idx="363">
                  <c:v>1.8574208574207638E-2</c:v>
                </c:pt>
                <c:pt idx="364">
                  <c:v>-4.2785445579079442E-2</c:v>
                </c:pt>
                <c:pt idx="365">
                  <c:v>-6.3238663630175135E-2</c:v>
                </c:pt>
                <c:pt idx="366">
                  <c:v>-1.8790094768880547E-3</c:v>
                </c:pt>
                <c:pt idx="367">
                  <c:v>-2.2332227527983747E-2</c:v>
                </c:pt>
                <c:pt idx="368">
                  <c:v>3.9027426625303327E-2</c:v>
                </c:pt>
                <c:pt idx="369">
                  <c:v>5.9480644676399026E-2</c:v>
                </c:pt>
                <c:pt idx="370">
                  <c:v>1.8574208574207638E-2</c:v>
                </c:pt>
                <c:pt idx="371">
                  <c:v>0.1208402988296861</c:v>
                </c:pt>
                <c:pt idx="372">
                  <c:v>0.16174673493187749</c:v>
                </c:pt>
                <c:pt idx="373">
                  <c:v>0.1003870807785904</c:v>
                </c:pt>
                <c:pt idx="374">
                  <c:v>-1.8790094768880547E-3</c:v>
                </c:pt>
                <c:pt idx="375">
                  <c:v>5.9480644676399026E-2</c:v>
                </c:pt>
                <c:pt idx="376">
                  <c:v>3.9027426625303327E-2</c:v>
                </c:pt>
                <c:pt idx="377">
                  <c:v>5.9480644676399026E-2</c:v>
                </c:pt>
                <c:pt idx="378">
                  <c:v>7.9933862727494712E-2</c:v>
                </c:pt>
                <c:pt idx="379">
                  <c:v>1.8574208574207638E-2</c:v>
                </c:pt>
                <c:pt idx="380">
                  <c:v>1.8574208574207638E-2</c:v>
                </c:pt>
                <c:pt idx="381">
                  <c:v>1.8574208574207638E-2</c:v>
                </c:pt>
                <c:pt idx="382">
                  <c:v>3.9027426625303327E-2</c:v>
                </c:pt>
                <c:pt idx="383">
                  <c:v>1.8574208574207638E-2</c:v>
                </c:pt>
                <c:pt idx="384">
                  <c:v>3.9027426625303327E-2</c:v>
                </c:pt>
                <c:pt idx="385">
                  <c:v>5.9480644676399026E-2</c:v>
                </c:pt>
                <c:pt idx="386">
                  <c:v>3.9027426625303327E-2</c:v>
                </c:pt>
                <c:pt idx="387">
                  <c:v>5.9480644676399026E-2</c:v>
                </c:pt>
                <c:pt idx="388">
                  <c:v>7.9933862727494712E-2</c:v>
                </c:pt>
                <c:pt idx="389">
                  <c:v>1.8574208574207638E-2</c:v>
                </c:pt>
                <c:pt idx="390">
                  <c:v>1.8574208574207638E-2</c:v>
                </c:pt>
                <c:pt idx="391">
                  <c:v>5.9480644676399026E-2</c:v>
                </c:pt>
                <c:pt idx="392">
                  <c:v>1.8574208574207638E-2</c:v>
                </c:pt>
                <c:pt idx="393">
                  <c:v>1.8574208574207638E-2</c:v>
                </c:pt>
                <c:pt idx="394">
                  <c:v>-4.2785445579079442E-2</c:v>
                </c:pt>
                <c:pt idx="395">
                  <c:v>-2.2332227527983747E-2</c:v>
                </c:pt>
                <c:pt idx="396">
                  <c:v>-4.2785445579079442E-2</c:v>
                </c:pt>
                <c:pt idx="397">
                  <c:v>-1.8790094768880547E-3</c:v>
                </c:pt>
                <c:pt idx="398">
                  <c:v>5.9480644676399026E-2</c:v>
                </c:pt>
                <c:pt idx="399">
                  <c:v>5.9480644676399026E-2</c:v>
                </c:pt>
                <c:pt idx="400">
                  <c:v>5.9480644676399026E-2</c:v>
                </c:pt>
                <c:pt idx="401">
                  <c:v>5.9480644676399026E-2</c:v>
                </c:pt>
                <c:pt idx="402">
                  <c:v>-4.2785445579079442E-2</c:v>
                </c:pt>
                <c:pt idx="403">
                  <c:v>-1.8790094768880547E-3</c:v>
                </c:pt>
                <c:pt idx="404">
                  <c:v>-4.2785445579079442E-2</c:v>
                </c:pt>
                <c:pt idx="405">
                  <c:v>1.8574208574207638E-2</c:v>
                </c:pt>
                <c:pt idx="406">
                  <c:v>1.8574208574207638E-2</c:v>
                </c:pt>
                <c:pt idx="407">
                  <c:v>1.8574208574207638E-2</c:v>
                </c:pt>
                <c:pt idx="408">
                  <c:v>-2.2332227527983747E-2</c:v>
                </c:pt>
                <c:pt idx="409">
                  <c:v>-1.8790094768880547E-3</c:v>
                </c:pt>
                <c:pt idx="410">
                  <c:v>-0.12459831778346221</c:v>
                </c:pt>
                <c:pt idx="411">
                  <c:v>-8.3691881681270827E-2</c:v>
                </c:pt>
                <c:pt idx="412">
                  <c:v>-2.2332227527983747E-2</c:v>
                </c:pt>
                <c:pt idx="413">
                  <c:v>0.18219995298301858</c:v>
                </c:pt>
                <c:pt idx="414">
                  <c:v>0.1208402988296861</c:v>
                </c:pt>
                <c:pt idx="415">
                  <c:v>5.9480644676399026E-2</c:v>
                </c:pt>
                <c:pt idx="416">
                  <c:v>-1.8790094768880547E-3</c:v>
                </c:pt>
                <c:pt idx="417">
                  <c:v>-2.2332227527983747E-2</c:v>
                </c:pt>
                <c:pt idx="418">
                  <c:v>3.9027426625303327E-2</c:v>
                </c:pt>
                <c:pt idx="419">
                  <c:v>1.8574208574207638E-2</c:v>
                </c:pt>
                <c:pt idx="420">
                  <c:v>3.9027426625303327E-2</c:v>
                </c:pt>
                <c:pt idx="421">
                  <c:v>3.9027426625303327E-2</c:v>
                </c:pt>
                <c:pt idx="422">
                  <c:v>-1.8790094768880547E-3</c:v>
                </c:pt>
                <c:pt idx="423">
                  <c:v>1.8574208574207638E-2</c:v>
                </c:pt>
                <c:pt idx="424">
                  <c:v>-1.8790094768880547E-3</c:v>
                </c:pt>
                <c:pt idx="425">
                  <c:v>-2.2332227527983747E-2</c:v>
                </c:pt>
                <c:pt idx="426">
                  <c:v>-8.3691881681270827E-2</c:v>
                </c:pt>
                <c:pt idx="427">
                  <c:v>-6.3238663630175135E-2</c:v>
                </c:pt>
                <c:pt idx="428">
                  <c:v>-2.2332227527983747E-2</c:v>
                </c:pt>
                <c:pt idx="429">
                  <c:v>-4.2785445579079442E-2</c:v>
                </c:pt>
                <c:pt idx="430">
                  <c:v>-8.3691881681270827E-2</c:v>
                </c:pt>
                <c:pt idx="431">
                  <c:v>-6.3238663630175135E-2</c:v>
                </c:pt>
                <c:pt idx="432">
                  <c:v>-0.12459831778346221</c:v>
                </c:pt>
                <c:pt idx="433">
                  <c:v>-0.10414509973236652</c:v>
                </c:pt>
                <c:pt idx="434">
                  <c:v>-4.2785445579079442E-2</c:v>
                </c:pt>
                <c:pt idx="435">
                  <c:v>-2.2332227527983747E-2</c:v>
                </c:pt>
                <c:pt idx="436">
                  <c:v>-6.3238663630175135E-2</c:v>
                </c:pt>
                <c:pt idx="437">
                  <c:v>-2.2332227527983747E-2</c:v>
                </c:pt>
                <c:pt idx="438">
                  <c:v>-1.8790094768880547E-3</c:v>
                </c:pt>
                <c:pt idx="439">
                  <c:v>-2.2332227527983747E-2</c:v>
                </c:pt>
                <c:pt idx="440">
                  <c:v>-0.10414509973236652</c:v>
                </c:pt>
                <c:pt idx="441">
                  <c:v>-0.10414509973236652</c:v>
                </c:pt>
                <c:pt idx="442">
                  <c:v>-6.3238663630175135E-2</c:v>
                </c:pt>
                <c:pt idx="443">
                  <c:v>-0.10414509973236652</c:v>
                </c:pt>
                <c:pt idx="444">
                  <c:v>-0.10414509973236652</c:v>
                </c:pt>
                <c:pt idx="445">
                  <c:v>-4.2785445579079442E-2</c:v>
                </c:pt>
                <c:pt idx="446">
                  <c:v>-0.10414509973236652</c:v>
                </c:pt>
                <c:pt idx="447">
                  <c:v>-4.2785445579079442E-2</c:v>
                </c:pt>
                <c:pt idx="448">
                  <c:v>-1.8790094768880547E-3</c:v>
                </c:pt>
                <c:pt idx="449">
                  <c:v>-2.2332227527983747E-2</c:v>
                </c:pt>
                <c:pt idx="450">
                  <c:v>-4.2785445579079442E-2</c:v>
                </c:pt>
                <c:pt idx="451">
                  <c:v>1.8574208574207638E-2</c:v>
                </c:pt>
                <c:pt idx="452">
                  <c:v>-0.22686440803896338</c:v>
                </c:pt>
                <c:pt idx="453">
                  <c:v>-0.22686440803896338</c:v>
                </c:pt>
                <c:pt idx="454">
                  <c:v>-0.18595797193677199</c:v>
                </c:pt>
                <c:pt idx="455">
                  <c:v>-0.1450515358345579</c:v>
                </c:pt>
                <c:pt idx="456">
                  <c:v>-8.3691881681270827E-2</c:v>
                </c:pt>
                <c:pt idx="457">
                  <c:v>-0.16550475388567631</c:v>
                </c:pt>
                <c:pt idx="458">
                  <c:v>-0.2064111899878677</c:v>
                </c:pt>
                <c:pt idx="459">
                  <c:v>-0.12459831778346221</c:v>
                </c:pt>
                <c:pt idx="460">
                  <c:v>-8.3691881681270827E-2</c:v>
                </c:pt>
                <c:pt idx="461">
                  <c:v>-0.18595797193677199</c:v>
                </c:pt>
                <c:pt idx="462">
                  <c:v>-0.22686440803896338</c:v>
                </c:pt>
                <c:pt idx="463">
                  <c:v>-0.1450515358345579</c:v>
                </c:pt>
                <c:pt idx="464">
                  <c:v>-0.28822406219225044</c:v>
                </c:pt>
                <c:pt idx="465">
                  <c:v>-0.16550475388567631</c:v>
                </c:pt>
                <c:pt idx="466">
                  <c:v>-0.10414509973236652</c:v>
                </c:pt>
                <c:pt idx="467">
                  <c:v>-4.2785445579079442E-2</c:v>
                </c:pt>
                <c:pt idx="468">
                  <c:v>-4.2785445579079442E-2</c:v>
                </c:pt>
                <c:pt idx="469">
                  <c:v>5.9480644676399026E-2</c:v>
                </c:pt>
                <c:pt idx="470">
                  <c:v>-1.8790094768880547E-3</c:v>
                </c:pt>
                <c:pt idx="471">
                  <c:v>-4.2785445579079442E-2</c:v>
                </c:pt>
                <c:pt idx="472">
                  <c:v>-8.3691881681270827E-2</c:v>
                </c:pt>
                <c:pt idx="473">
                  <c:v>-2.2332227527983747E-2</c:v>
                </c:pt>
                <c:pt idx="474">
                  <c:v>1.8574208574207638E-2</c:v>
                </c:pt>
                <c:pt idx="475">
                  <c:v>1.8574208574207638E-2</c:v>
                </c:pt>
                <c:pt idx="476">
                  <c:v>-2.2332227527983747E-2</c:v>
                </c:pt>
                <c:pt idx="477">
                  <c:v>1.8574208574207638E-2</c:v>
                </c:pt>
                <c:pt idx="478">
                  <c:v>1.8574208574207638E-2</c:v>
                </c:pt>
                <c:pt idx="479">
                  <c:v>-1.8790094768880547E-3</c:v>
                </c:pt>
                <c:pt idx="480">
                  <c:v>-1.8790094768880547E-3</c:v>
                </c:pt>
                <c:pt idx="481">
                  <c:v>-1.8790094768880547E-3</c:v>
                </c:pt>
                <c:pt idx="482">
                  <c:v>-2.2332227527983747E-2</c:v>
                </c:pt>
                <c:pt idx="483">
                  <c:v>-1.8790094768880547E-3</c:v>
                </c:pt>
                <c:pt idx="484">
                  <c:v>-1.8790094768880547E-3</c:v>
                </c:pt>
                <c:pt idx="485">
                  <c:v>0.1003870807785904</c:v>
                </c:pt>
                <c:pt idx="486">
                  <c:v>3.9027426625303327E-2</c:v>
                </c:pt>
                <c:pt idx="487">
                  <c:v>1.8574208574207638E-2</c:v>
                </c:pt>
                <c:pt idx="488">
                  <c:v>1.8574208574207638E-2</c:v>
                </c:pt>
                <c:pt idx="489">
                  <c:v>1.8574208574207638E-2</c:v>
                </c:pt>
                <c:pt idx="490">
                  <c:v>3.9027426625303327E-2</c:v>
                </c:pt>
                <c:pt idx="491">
                  <c:v>0.1003870807785904</c:v>
                </c:pt>
                <c:pt idx="492">
                  <c:v>1.8574208574207638E-2</c:v>
                </c:pt>
                <c:pt idx="493">
                  <c:v>-2.2332227527983747E-2</c:v>
                </c:pt>
                <c:pt idx="494">
                  <c:v>-4.2785445579079442E-2</c:v>
                </c:pt>
                <c:pt idx="495">
                  <c:v>-4.2785445579079442E-2</c:v>
                </c:pt>
                <c:pt idx="496">
                  <c:v>-2.2332227527983747E-2</c:v>
                </c:pt>
                <c:pt idx="497">
                  <c:v>-2.2332227527983747E-2</c:v>
                </c:pt>
                <c:pt idx="498">
                  <c:v>-2.2332227527983747E-2</c:v>
                </c:pt>
                <c:pt idx="499">
                  <c:v>-2.2332227527983747E-2</c:v>
                </c:pt>
                <c:pt idx="500">
                  <c:v>-6.3238663630175135E-2</c:v>
                </c:pt>
                <c:pt idx="501">
                  <c:v>-2.2332227527983747E-2</c:v>
                </c:pt>
                <c:pt idx="502">
                  <c:v>-2.2332227527983747E-2</c:v>
                </c:pt>
                <c:pt idx="503">
                  <c:v>-4.2785445579079442E-2</c:v>
                </c:pt>
                <c:pt idx="504">
                  <c:v>-8.3691881681270827E-2</c:v>
                </c:pt>
                <c:pt idx="505">
                  <c:v>1.8574208574207638E-2</c:v>
                </c:pt>
                <c:pt idx="506">
                  <c:v>5.9480644676399026E-2</c:v>
                </c:pt>
                <c:pt idx="507">
                  <c:v>-2.2332227527983747E-2</c:v>
                </c:pt>
                <c:pt idx="508">
                  <c:v>-6.3238663630175135E-2</c:v>
                </c:pt>
                <c:pt idx="509">
                  <c:v>1.8574208574207638E-2</c:v>
                </c:pt>
                <c:pt idx="510">
                  <c:v>-4.2785445579079442E-2</c:v>
                </c:pt>
                <c:pt idx="511">
                  <c:v>-2.2332227527983747E-2</c:v>
                </c:pt>
                <c:pt idx="512">
                  <c:v>-6.3238663630175135E-2</c:v>
                </c:pt>
                <c:pt idx="513">
                  <c:v>-0.1450515358345579</c:v>
                </c:pt>
                <c:pt idx="514">
                  <c:v>-0.18595797193677199</c:v>
                </c:pt>
                <c:pt idx="515">
                  <c:v>-8.3691881681270827E-2</c:v>
                </c:pt>
                <c:pt idx="516">
                  <c:v>-6.3238663630175135E-2</c:v>
                </c:pt>
                <c:pt idx="517">
                  <c:v>-4.2785445579079442E-2</c:v>
                </c:pt>
                <c:pt idx="518">
                  <c:v>-1.8790094768880547E-3</c:v>
                </c:pt>
                <c:pt idx="519">
                  <c:v>5.9480644676399026E-2</c:v>
                </c:pt>
                <c:pt idx="520">
                  <c:v>-1.8790094768880547E-3</c:v>
                </c:pt>
                <c:pt idx="521">
                  <c:v>7.9933862727494712E-2</c:v>
                </c:pt>
                <c:pt idx="522">
                  <c:v>-2.2332227527983747E-2</c:v>
                </c:pt>
                <c:pt idx="523">
                  <c:v>-2.2332227527983747E-2</c:v>
                </c:pt>
                <c:pt idx="524">
                  <c:v>-1.8790094768880547E-3</c:v>
                </c:pt>
                <c:pt idx="525">
                  <c:v>-4.2785445579079442E-2</c:v>
                </c:pt>
                <c:pt idx="526">
                  <c:v>-1.8790094768880547E-3</c:v>
                </c:pt>
                <c:pt idx="527">
                  <c:v>3.9027426625303327E-2</c:v>
                </c:pt>
                <c:pt idx="528">
                  <c:v>-4.2785445579079442E-2</c:v>
                </c:pt>
                <c:pt idx="529">
                  <c:v>-1.8790094768880547E-3</c:v>
                </c:pt>
                <c:pt idx="530">
                  <c:v>-1.8790094768880547E-3</c:v>
                </c:pt>
                <c:pt idx="531">
                  <c:v>-1.8790094768880547E-3</c:v>
                </c:pt>
                <c:pt idx="532">
                  <c:v>3.9027426625303327E-2</c:v>
                </c:pt>
                <c:pt idx="533">
                  <c:v>5.9480644676399026E-2</c:v>
                </c:pt>
                <c:pt idx="534">
                  <c:v>3.9027426625303327E-2</c:v>
                </c:pt>
                <c:pt idx="535">
                  <c:v>-4.2785445579079442E-2</c:v>
                </c:pt>
                <c:pt idx="536">
                  <c:v>-4.2785445579079442E-2</c:v>
                </c:pt>
                <c:pt idx="537">
                  <c:v>-4.2785445579079442E-2</c:v>
                </c:pt>
                <c:pt idx="538">
                  <c:v>-1.8790094768880547E-3</c:v>
                </c:pt>
                <c:pt idx="539">
                  <c:v>1.8574208574207638E-2</c:v>
                </c:pt>
                <c:pt idx="540">
                  <c:v>1.8574208574207638E-2</c:v>
                </c:pt>
                <c:pt idx="541">
                  <c:v>-1.8790094768880547E-3</c:v>
                </c:pt>
                <c:pt idx="542">
                  <c:v>-1.8790094768880547E-3</c:v>
                </c:pt>
                <c:pt idx="543">
                  <c:v>-2.2332227527983747E-2</c:v>
                </c:pt>
                <c:pt idx="544">
                  <c:v>-2.2332227527983747E-2</c:v>
                </c:pt>
                <c:pt idx="545">
                  <c:v>-1.8790094768880547E-3</c:v>
                </c:pt>
                <c:pt idx="546">
                  <c:v>3.9027426625303327E-2</c:v>
                </c:pt>
                <c:pt idx="547">
                  <c:v>7.9933862727494712E-2</c:v>
                </c:pt>
                <c:pt idx="548">
                  <c:v>7.9933862727494712E-2</c:v>
                </c:pt>
                <c:pt idx="549">
                  <c:v>5.9480644676399026E-2</c:v>
                </c:pt>
                <c:pt idx="550">
                  <c:v>0.1003870807785904</c:v>
                </c:pt>
                <c:pt idx="551">
                  <c:v>3.9027426625303327E-2</c:v>
                </c:pt>
                <c:pt idx="552">
                  <c:v>0.14129351688078179</c:v>
                </c:pt>
                <c:pt idx="553">
                  <c:v>0.26401282518740138</c:v>
                </c:pt>
                <c:pt idx="554">
                  <c:v>0.34582569739178415</c:v>
                </c:pt>
                <c:pt idx="555">
                  <c:v>0.16174673493187749</c:v>
                </c:pt>
                <c:pt idx="556">
                  <c:v>3.9027426625303327E-2</c:v>
                </c:pt>
                <c:pt idx="557">
                  <c:v>1.8574208574207638E-2</c:v>
                </c:pt>
                <c:pt idx="558">
                  <c:v>5.9480644676399026E-2</c:v>
                </c:pt>
                <c:pt idx="559">
                  <c:v>3.9027426625303327E-2</c:v>
                </c:pt>
                <c:pt idx="560">
                  <c:v>3.9027426625303327E-2</c:v>
                </c:pt>
                <c:pt idx="561">
                  <c:v>3.9027426625303327E-2</c:v>
                </c:pt>
                <c:pt idx="562">
                  <c:v>5.9480644676399026E-2</c:v>
                </c:pt>
                <c:pt idx="563">
                  <c:v>-2.2332227527983747E-2</c:v>
                </c:pt>
                <c:pt idx="564">
                  <c:v>1.8574208574207638E-2</c:v>
                </c:pt>
                <c:pt idx="565">
                  <c:v>-2.2332227527983747E-2</c:v>
                </c:pt>
                <c:pt idx="566">
                  <c:v>-1.8790094768880547E-3</c:v>
                </c:pt>
                <c:pt idx="567">
                  <c:v>-1.8790094768880547E-3</c:v>
                </c:pt>
                <c:pt idx="568">
                  <c:v>1.8574208574207638E-2</c:v>
                </c:pt>
                <c:pt idx="569">
                  <c:v>-1.8790094768880547E-3</c:v>
                </c:pt>
                <c:pt idx="570">
                  <c:v>-1.8790094768880547E-3</c:v>
                </c:pt>
                <c:pt idx="571">
                  <c:v>5.9480644676399026E-2</c:v>
                </c:pt>
                <c:pt idx="572">
                  <c:v>1.8574208574207638E-2</c:v>
                </c:pt>
                <c:pt idx="573">
                  <c:v>3.9027426625303327E-2</c:v>
                </c:pt>
                <c:pt idx="574">
                  <c:v>-2.2332227527983747E-2</c:v>
                </c:pt>
                <c:pt idx="575">
                  <c:v>1.8574208574207638E-2</c:v>
                </c:pt>
                <c:pt idx="576">
                  <c:v>7.9933862727494712E-2</c:v>
                </c:pt>
                <c:pt idx="577">
                  <c:v>0.1208402988296861</c:v>
                </c:pt>
                <c:pt idx="578">
                  <c:v>1.8574208574207638E-2</c:v>
                </c:pt>
                <c:pt idx="579">
                  <c:v>1.8574208574207638E-2</c:v>
                </c:pt>
                <c:pt idx="580">
                  <c:v>-4.2785445579079442E-2</c:v>
                </c:pt>
                <c:pt idx="581">
                  <c:v>1.8574208574207638E-2</c:v>
                </c:pt>
                <c:pt idx="582">
                  <c:v>-6.3238663630175135E-2</c:v>
                </c:pt>
                <c:pt idx="583">
                  <c:v>-2.2332227527983747E-2</c:v>
                </c:pt>
                <c:pt idx="584">
                  <c:v>-2.2332227527983747E-2</c:v>
                </c:pt>
                <c:pt idx="585">
                  <c:v>-6.3238663630175135E-2</c:v>
                </c:pt>
                <c:pt idx="586">
                  <c:v>-2.2332227527983747E-2</c:v>
                </c:pt>
                <c:pt idx="587">
                  <c:v>-4.2785445579079442E-2</c:v>
                </c:pt>
                <c:pt idx="588">
                  <c:v>-4.2785445579079442E-2</c:v>
                </c:pt>
                <c:pt idx="589">
                  <c:v>-1.8790094768880547E-3</c:v>
                </c:pt>
                <c:pt idx="590">
                  <c:v>-2.2332227527983747E-2</c:v>
                </c:pt>
                <c:pt idx="591">
                  <c:v>-4.2785445579079442E-2</c:v>
                </c:pt>
                <c:pt idx="592">
                  <c:v>-6.3238663630175135E-2</c:v>
                </c:pt>
                <c:pt idx="593">
                  <c:v>-2.2332227527983747E-2</c:v>
                </c:pt>
                <c:pt idx="594">
                  <c:v>-1.8790094768880547E-3</c:v>
                </c:pt>
                <c:pt idx="595">
                  <c:v>0.1003870807785904</c:v>
                </c:pt>
                <c:pt idx="596">
                  <c:v>7.9933862727494712E-2</c:v>
                </c:pt>
                <c:pt idx="597">
                  <c:v>0.16174673493187749</c:v>
                </c:pt>
                <c:pt idx="598">
                  <c:v>0.16174673493187749</c:v>
                </c:pt>
                <c:pt idx="599">
                  <c:v>0.26401282518740138</c:v>
                </c:pt>
                <c:pt idx="600">
                  <c:v>0.26401282518740138</c:v>
                </c:pt>
                <c:pt idx="601">
                  <c:v>0.28446604323849706</c:v>
                </c:pt>
                <c:pt idx="602">
                  <c:v>0.30491926128959274</c:v>
                </c:pt>
                <c:pt idx="603">
                  <c:v>0.26401282518740138</c:v>
                </c:pt>
                <c:pt idx="604">
                  <c:v>0.32537247934068841</c:v>
                </c:pt>
                <c:pt idx="605">
                  <c:v>0.36627891544287983</c:v>
                </c:pt>
                <c:pt idx="606">
                  <c:v>0.69353040426045631</c:v>
                </c:pt>
                <c:pt idx="607">
                  <c:v>0.55035787790274104</c:v>
                </c:pt>
                <c:pt idx="608">
                  <c:v>0.79579649451593482</c:v>
                </c:pt>
                <c:pt idx="609">
                  <c:v>1.3889398179977552</c:v>
                </c:pt>
                <c:pt idx="610">
                  <c:v>1.3480333818955639</c:v>
                </c:pt>
                <c:pt idx="611">
                  <c:v>0.63217075010716928</c:v>
                </c:pt>
                <c:pt idx="612">
                  <c:v>-2.2332227527983747E-2</c:v>
                </c:pt>
                <c:pt idx="613">
                  <c:v>-6.3238663630175135E-2</c:v>
                </c:pt>
                <c:pt idx="614">
                  <c:v>-6.3238663630175135E-2</c:v>
                </c:pt>
                <c:pt idx="615">
                  <c:v>-6.3238663630175135E-2</c:v>
                </c:pt>
                <c:pt idx="616">
                  <c:v>-4.2785445579079442E-2</c:v>
                </c:pt>
                <c:pt idx="617">
                  <c:v>-4.2785445579079442E-2</c:v>
                </c:pt>
                <c:pt idx="618">
                  <c:v>-2.2332227527983747E-2</c:v>
                </c:pt>
                <c:pt idx="619">
                  <c:v>-4.2785445579079442E-2</c:v>
                </c:pt>
                <c:pt idx="620">
                  <c:v>-2.2332227527983747E-2</c:v>
                </c:pt>
                <c:pt idx="621">
                  <c:v>-2.2332227527983747E-2</c:v>
                </c:pt>
                <c:pt idx="622">
                  <c:v>-4.2785445579079442E-2</c:v>
                </c:pt>
                <c:pt idx="623">
                  <c:v>-2.2332227527983747E-2</c:v>
                </c:pt>
                <c:pt idx="624">
                  <c:v>-1.8790094768880547E-3</c:v>
                </c:pt>
                <c:pt idx="625">
                  <c:v>-2.2332227527983747E-2</c:v>
                </c:pt>
                <c:pt idx="626">
                  <c:v>-2.2332227527983747E-2</c:v>
                </c:pt>
                <c:pt idx="627">
                  <c:v>-4.2785445579079442E-2</c:v>
                </c:pt>
                <c:pt idx="628">
                  <c:v>-1.8790094768880547E-3</c:v>
                </c:pt>
                <c:pt idx="629">
                  <c:v>-4.2785445579079442E-2</c:v>
                </c:pt>
                <c:pt idx="630">
                  <c:v>1.8574208574207638E-2</c:v>
                </c:pt>
                <c:pt idx="631">
                  <c:v>-2.2332227527983747E-2</c:v>
                </c:pt>
                <c:pt idx="632">
                  <c:v>-1.8790094768880547E-3</c:v>
                </c:pt>
                <c:pt idx="633">
                  <c:v>-2.2332227527983747E-2</c:v>
                </c:pt>
                <c:pt idx="634">
                  <c:v>-2.2332227527983747E-2</c:v>
                </c:pt>
                <c:pt idx="635">
                  <c:v>1.8574208574207638E-2</c:v>
                </c:pt>
                <c:pt idx="636">
                  <c:v>5.9480644676399026E-2</c:v>
                </c:pt>
                <c:pt idx="637">
                  <c:v>-1.8790094768880547E-3</c:v>
                </c:pt>
                <c:pt idx="638">
                  <c:v>-2.2332227527983747E-2</c:v>
                </c:pt>
                <c:pt idx="639">
                  <c:v>-2.2332227527983747E-2</c:v>
                </c:pt>
                <c:pt idx="640">
                  <c:v>-4.2785445579079442E-2</c:v>
                </c:pt>
                <c:pt idx="641">
                  <c:v>-4.2785445579079442E-2</c:v>
                </c:pt>
                <c:pt idx="642">
                  <c:v>-2.2332227527983747E-2</c:v>
                </c:pt>
                <c:pt idx="643">
                  <c:v>-4.2785445579079442E-2</c:v>
                </c:pt>
                <c:pt idx="644">
                  <c:v>-1.8790094768880547E-3</c:v>
                </c:pt>
                <c:pt idx="645">
                  <c:v>-4.2785445579079442E-2</c:v>
                </c:pt>
                <c:pt idx="646">
                  <c:v>-2.2332227527983747E-2</c:v>
                </c:pt>
                <c:pt idx="647">
                  <c:v>-2.2332227527983747E-2</c:v>
                </c:pt>
                <c:pt idx="648">
                  <c:v>-2.2332227527983747E-2</c:v>
                </c:pt>
                <c:pt idx="649">
                  <c:v>-2.2332227527983747E-2</c:v>
                </c:pt>
                <c:pt idx="650">
                  <c:v>-2.2332227527983747E-2</c:v>
                </c:pt>
                <c:pt idx="651">
                  <c:v>-4.2785445579079442E-2</c:v>
                </c:pt>
                <c:pt idx="652">
                  <c:v>-1.8790094768880547E-3</c:v>
                </c:pt>
                <c:pt idx="653">
                  <c:v>-1.8790094768880547E-3</c:v>
                </c:pt>
                <c:pt idx="654">
                  <c:v>-4.2785445579079442E-2</c:v>
                </c:pt>
                <c:pt idx="655">
                  <c:v>-1.8790094768880547E-3</c:v>
                </c:pt>
                <c:pt idx="656">
                  <c:v>-1.8790094768880547E-3</c:v>
                </c:pt>
                <c:pt idx="657">
                  <c:v>-2.2332227527983747E-2</c:v>
                </c:pt>
                <c:pt idx="658">
                  <c:v>-1.8790094768880547E-3</c:v>
                </c:pt>
                <c:pt idx="659">
                  <c:v>-2.2332227527983747E-2</c:v>
                </c:pt>
                <c:pt idx="660">
                  <c:v>-2.2332227527983747E-2</c:v>
                </c:pt>
                <c:pt idx="661">
                  <c:v>-4.2785445579079442E-2</c:v>
                </c:pt>
                <c:pt idx="662">
                  <c:v>-6.3238663630175135E-2</c:v>
                </c:pt>
                <c:pt idx="663">
                  <c:v>-1.8790094768880547E-3</c:v>
                </c:pt>
                <c:pt idx="664">
                  <c:v>-2.2332227527983747E-2</c:v>
                </c:pt>
                <c:pt idx="665">
                  <c:v>-1.8790094768880547E-3</c:v>
                </c:pt>
                <c:pt idx="666">
                  <c:v>-1.8790094768880547E-3</c:v>
                </c:pt>
                <c:pt idx="667">
                  <c:v>-2.2332227527983747E-2</c:v>
                </c:pt>
                <c:pt idx="668">
                  <c:v>-2.2332227527983747E-2</c:v>
                </c:pt>
                <c:pt idx="669">
                  <c:v>-6.3238663630175135E-2</c:v>
                </c:pt>
                <c:pt idx="670">
                  <c:v>-2.2332227527983747E-2</c:v>
                </c:pt>
                <c:pt idx="671">
                  <c:v>-4.2785445579079442E-2</c:v>
                </c:pt>
                <c:pt idx="672">
                  <c:v>-1.8790094768880547E-3</c:v>
                </c:pt>
                <c:pt idx="673">
                  <c:v>-6.3238663630175135E-2</c:v>
                </c:pt>
                <c:pt idx="674">
                  <c:v>-8.3691881681270827E-2</c:v>
                </c:pt>
                <c:pt idx="675">
                  <c:v>-0.10414509973236652</c:v>
                </c:pt>
                <c:pt idx="676">
                  <c:v>-0.10414509973236652</c:v>
                </c:pt>
                <c:pt idx="677">
                  <c:v>-8.3691881681270827E-2</c:v>
                </c:pt>
                <c:pt idx="678">
                  <c:v>-6.3238663630175135E-2</c:v>
                </c:pt>
                <c:pt idx="679">
                  <c:v>-8.3691881681270827E-2</c:v>
                </c:pt>
                <c:pt idx="680">
                  <c:v>-6.3238663630175135E-2</c:v>
                </c:pt>
                <c:pt idx="681">
                  <c:v>-0.10414509973236652</c:v>
                </c:pt>
                <c:pt idx="682">
                  <c:v>-0.10414509973236652</c:v>
                </c:pt>
                <c:pt idx="683">
                  <c:v>-8.3691881681270827E-2</c:v>
                </c:pt>
                <c:pt idx="684">
                  <c:v>-8.3691881681270827E-2</c:v>
                </c:pt>
                <c:pt idx="685">
                  <c:v>-4.2785445579079442E-2</c:v>
                </c:pt>
                <c:pt idx="686">
                  <c:v>3.9027426625303327E-2</c:v>
                </c:pt>
                <c:pt idx="687">
                  <c:v>1.8574208574207638E-2</c:v>
                </c:pt>
                <c:pt idx="688">
                  <c:v>-1.8790094768880547E-3</c:v>
                </c:pt>
                <c:pt idx="689">
                  <c:v>-4.2785445579079442E-2</c:v>
                </c:pt>
                <c:pt idx="690">
                  <c:v>-2.2332227527983747E-2</c:v>
                </c:pt>
                <c:pt idx="691">
                  <c:v>-1.8790094768880547E-3</c:v>
                </c:pt>
                <c:pt idx="692">
                  <c:v>-4.2785445579079442E-2</c:v>
                </c:pt>
                <c:pt idx="693">
                  <c:v>-1.8790094768880547E-3</c:v>
                </c:pt>
                <c:pt idx="694">
                  <c:v>1.8574208574207638E-2</c:v>
                </c:pt>
                <c:pt idx="695">
                  <c:v>-1.8790094768880547E-3</c:v>
                </c:pt>
                <c:pt idx="696">
                  <c:v>-1.8790094768880547E-3</c:v>
                </c:pt>
                <c:pt idx="697">
                  <c:v>-2.2332227527983747E-2</c:v>
                </c:pt>
                <c:pt idx="698">
                  <c:v>-8.3691881681270827E-2</c:v>
                </c:pt>
                <c:pt idx="699">
                  <c:v>-1.8790094768880547E-3</c:v>
                </c:pt>
                <c:pt idx="700">
                  <c:v>3.9027426625303327E-2</c:v>
                </c:pt>
                <c:pt idx="701">
                  <c:v>-2.2332227527983747E-2</c:v>
                </c:pt>
                <c:pt idx="702">
                  <c:v>-2.2332227527983747E-2</c:v>
                </c:pt>
                <c:pt idx="703">
                  <c:v>-1.8790094768880547E-3</c:v>
                </c:pt>
                <c:pt idx="704">
                  <c:v>-2.2332227527983747E-2</c:v>
                </c:pt>
                <c:pt idx="705">
                  <c:v>-4.2785445579079442E-2</c:v>
                </c:pt>
                <c:pt idx="706">
                  <c:v>-6.3238663630175135E-2</c:v>
                </c:pt>
                <c:pt idx="707">
                  <c:v>-1.8790094768880547E-3</c:v>
                </c:pt>
                <c:pt idx="708">
                  <c:v>-2.2332227527983747E-2</c:v>
                </c:pt>
                <c:pt idx="709">
                  <c:v>-4.2785445579079442E-2</c:v>
                </c:pt>
                <c:pt idx="710">
                  <c:v>-2.2332227527983747E-2</c:v>
                </c:pt>
                <c:pt idx="711">
                  <c:v>1.8574208574207638E-2</c:v>
                </c:pt>
                <c:pt idx="712">
                  <c:v>-0.10414509973236652</c:v>
                </c:pt>
                <c:pt idx="713">
                  <c:v>-0.1450515358345579</c:v>
                </c:pt>
                <c:pt idx="714">
                  <c:v>-0.16550475388567631</c:v>
                </c:pt>
                <c:pt idx="715">
                  <c:v>-0.18595797193677199</c:v>
                </c:pt>
                <c:pt idx="716">
                  <c:v>-0.18595797193677199</c:v>
                </c:pt>
                <c:pt idx="717">
                  <c:v>-0.2064111899878677</c:v>
                </c:pt>
                <c:pt idx="718">
                  <c:v>-0.24731762609005908</c:v>
                </c:pt>
                <c:pt idx="719">
                  <c:v>-0.28822406219225044</c:v>
                </c:pt>
                <c:pt idx="720">
                  <c:v>-0.28822406219225044</c:v>
                </c:pt>
                <c:pt idx="721">
                  <c:v>-0.32913049829444185</c:v>
                </c:pt>
                <c:pt idx="722">
                  <c:v>-0.26777084414115476</c:v>
                </c:pt>
                <c:pt idx="723">
                  <c:v>-0.26777084414115476</c:v>
                </c:pt>
                <c:pt idx="724">
                  <c:v>-0.2064111899878677</c:v>
                </c:pt>
                <c:pt idx="725">
                  <c:v>-0.2064111899878677</c:v>
                </c:pt>
                <c:pt idx="726">
                  <c:v>-0.24731762609005908</c:v>
                </c:pt>
                <c:pt idx="727">
                  <c:v>-0.22686440803896338</c:v>
                </c:pt>
                <c:pt idx="728">
                  <c:v>-0.28822406219225044</c:v>
                </c:pt>
                <c:pt idx="729">
                  <c:v>-0.32913049829444185</c:v>
                </c:pt>
                <c:pt idx="730">
                  <c:v>-0.37003693439665591</c:v>
                </c:pt>
                <c:pt idx="731">
                  <c:v>-0.41094337049884733</c:v>
                </c:pt>
                <c:pt idx="732">
                  <c:v>-0.22686440803896338</c:v>
                </c:pt>
                <c:pt idx="733">
                  <c:v>-1.8790094768880547E-3</c:v>
                </c:pt>
                <c:pt idx="734">
                  <c:v>-2.2332227527983747E-2</c:v>
                </c:pt>
                <c:pt idx="735">
                  <c:v>1.8574208574207638E-2</c:v>
                </c:pt>
                <c:pt idx="736">
                  <c:v>1.8574208574207638E-2</c:v>
                </c:pt>
                <c:pt idx="737">
                  <c:v>-1.8790094768880547E-3</c:v>
                </c:pt>
                <c:pt idx="738">
                  <c:v>-4.2785445579079442E-2</c:v>
                </c:pt>
                <c:pt idx="739">
                  <c:v>-2.2332227527983747E-2</c:v>
                </c:pt>
                <c:pt idx="740">
                  <c:v>-4.2785445579079442E-2</c:v>
                </c:pt>
                <c:pt idx="741">
                  <c:v>-4.2785445579079442E-2</c:v>
                </c:pt>
                <c:pt idx="742">
                  <c:v>1.8574208574207638E-2</c:v>
                </c:pt>
                <c:pt idx="743">
                  <c:v>1.8574208574207638E-2</c:v>
                </c:pt>
                <c:pt idx="744">
                  <c:v>-1.8790094768880547E-3</c:v>
                </c:pt>
                <c:pt idx="745">
                  <c:v>-1.8790094768880547E-3</c:v>
                </c:pt>
                <c:pt idx="746">
                  <c:v>1.8574208574207638E-2</c:v>
                </c:pt>
                <c:pt idx="747">
                  <c:v>-1.8790094768880547E-3</c:v>
                </c:pt>
                <c:pt idx="748">
                  <c:v>-6.3238663630175135E-2</c:v>
                </c:pt>
                <c:pt idx="749">
                  <c:v>-2.2332227527983747E-2</c:v>
                </c:pt>
                <c:pt idx="750">
                  <c:v>-2.2332227527983747E-2</c:v>
                </c:pt>
                <c:pt idx="751">
                  <c:v>-1.8790094768880547E-3</c:v>
                </c:pt>
                <c:pt idx="752">
                  <c:v>-4.2785445579079442E-2</c:v>
                </c:pt>
                <c:pt idx="753">
                  <c:v>-4.2785445579079442E-2</c:v>
                </c:pt>
                <c:pt idx="754">
                  <c:v>-2.2332227527983747E-2</c:v>
                </c:pt>
                <c:pt idx="755">
                  <c:v>-2.2332227527983747E-2</c:v>
                </c:pt>
                <c:pt idx="756">
                  <c:v>-2.2332227527983747E-2</c:v>
                </c:pt>
                <c:pt idx="757">
                  <c:v>-4.2785445579079442E-2</c:v>
                </c:pt>
                <c:pt idx="758">
                  <c:v>-4.2785445579079442E-2</c:v>
                </c:pt>
                <c:pt idx="759">
                  <c:v>-4.2785445579079442E-2</c:v>
                </c:pt>
                <c:pt idx="760">
                  <c:v>-4.2785445579079442E-2</c:v>
                </c:pt>
                <c:pt idx="761">
                  <c:v>-6.3238663630175135E-2</c:v>
                </c:pt>
                <c:pt idx="762">
                  <c:v>-6.3238663630175135E-2</c:v>
                </c:pt>
                <c:pt idx="763">
                  <c:v>-1.8790094768880547E-3</c:v>
                </c:pt>
                <c:pt idx="764">
                  <c:v>-2.2332227527983747E-2</c:v>
                </c:pt>
                <c:pt idx="765">
                  <c:v>-1.8790094768880547E-3</c:v>
                </c:pt>
                <c:pt idx="766">
                  <c:v>-2.2332227527983747E-2</c:v>
                </c:pt>
                <c:pt idx="767">
                  <c:v>-1.8790094768880547E-3</c:v>
                </c:pt>
                <c:pt idx="768">
                  <c:v>-1.8790094768880547E-3</c:v>
                </c:pt>
                <c:pt idx="769">
                  <c:v>-2.2332227527983747E-2</c:v>
                </c:pt>
                <c:pt idx="770">
                  <c:v>-2.2332227527983747E-2</c:v>
                </c:pt>
                <c:pt idx="771">
                  <c:v>-4.2785445579079442E-2</c:v>
                </c:pt>
                <c:pt idx="772">
                  <c:v>-1.8790094768880547E-3</c:v>
                </c:pt>
                <c:pt idx="773">
                  <c:v>-2.2332227527983747E-2</c:v>
                </c:pt>
                <c:pt idx="774">
                  <c:v>-6.3238663630175135E-2</c:v>
                </c:pt>
                <c:pt idx="775">
                  <c:v>-6.3238663630175135E-2</c:v>
                </c:pt>
                <c:pt idx="776">
                  <c:v>-1.8790094768880547E-3</c:v>
                </c:pt>
                <c:pt idx="777">
                  <c:v>-2.2332227527983747E-2</c:v>
                </c:pt>
                <c:pt idx="778">
                  <c:v>-1.8790094768880547E-3</c:v>
                </c:pt>
                <c:pt idx="779">
                  <c:v>-1.8790094768880547E-3</c:v>
                </c:pt>
                <c:pt idx="780">
                  <c:v>-2.2332227527983747E-2</c:v>
                </c:pt>
                <c:pt idx="781">
                  <c:v>-2.2332227527983747E-2</c:v>
                </c:pt>
                <c:pt idx="782">
                  <c:v>-2.2332227527983747E-2</c:v>
                </c:pt>
                <c:pt idx="783">
                  <c:v>-1.8790094768880547E-3</c:v>
                </c:pt>
                <c:pt idx="784">
                  <c:v>-4.2785445579079442E-2</c:v>
                </c:pt>
                <c:pt idx="785">
                  <c:v>-1.8790094768880547E-3</c:v>
                </c:pt>
                <c:pt idx="786">
                  <c:v>-2.2332227527983747E-2</c:v>
                </c:pt>
                <c:pt idx="787">
                  <c:v>-2.2332227527983747E-2</c:v>
                </c:pt>
                <c:pt idx="788">
                  <c:v>-1.8790094768880547E-3</c:v>
                </c:pt>
                <c:pt idx="789">
                  <c:v>-2.2332227527983747E-2</c:v>
                </c:pt>
                <c:pt idx="790">
                  <c:v>-1.8790094768880547E-3</c:v>
                </c:pt>
                <c:pt idx="791">
                  <c:v>-1.8790094768880547E-3</c:v>
                </c:pt>
                <c:pt idx="792">
                  <c:v>1.8574208574207638E-2</c:v>
                </c:pt>
                <c:pt idx="793">
                  <c:v>1.8574208574207638E-2</c:v>
                </c:pt>
                <c:pt idx="794">
                  <c:v>-2.2332227527983747E-2</c:v>
                </c:pt>
                <c:pt idx="795">
                  <c:v>-4.2785445579079442E-2</c:v>
                </c:pt>
                <c:pt idx="796">
                  <c:v>-6.3238663630175135E-2</c:v>
                </c:pt>
                <c:pt idx="797">
                  <c:v>-6.3238663630175135E-2</c:v>
                </c:pt>
                <c:pt idx="798">
                  <c:v>-4.2785445579079442E-2</c:v>
                </c:pt>
                <c:pt idx="799">
                  <c:v>-4.2785445579079442E-2</c:v>
                </c:pt>
                <c:pt idx="800">
                  <c:v>-2.2332227527983747E-2</c:v>
                </c:pt>
                <c:pt idx="801">
                  <c:v>-2.2332227527983747E-2</c:v>
                </c:pt>
                <c:pt idx="802">
                  <c:v>-4.2785445579079442E-2</c:v>
                </c:pt>
                <c:pt idx="803">
                  <c:v>-2.2332227527983747E-2</c:v>
                </c:pt>
                <c:pt idx="804">
                  <c:v>-4.2785445579079442E-2</c:v>
                </c:pt>
                <c:pt idx="805">
                  <c:v>1.8574208574207638E-2</c:v>
                </c:pt>
                <c:pt idx="806">
                  <c:v>-1.8790094768880547E-3</c:v>
                </c:pt>
                <c:pt idx="807">
                  <c:v>-2.2332227527983747E-2</c:v>
                </c:pt>
                <c:pt idx="808">
                  <c:v>-4.2785445579079442E-2</c:v>
                </c:pt>
                <c:pt idx="809">
                  <c:v>-6.3238663630175135E-2</c:v>
                </c:pt>
                <c:pt idx="810">
                  <c:v>-6.3238663630175135E-2</c:v>
                </c:pt>
                <c:pt idx="811">
                  <c:v>-6.3238663630175135E-2</c:v>
                </c:pt>
                <c:pt idx="812">
                  <c:v>-4.2785445579079442E-2</c:v>
                </c:pt>
                <c:pt idx="813">
                  <c:v>-6.3238663630175135E-2</c:v>
                </c:pt>
                <c:pt idx="814">
                  <c:v>-4.2785445579079442E-2</c:v>
                </c:pt>
                <c:pt idx="815">
                  <c:v>-4.2785445579079442E-2</c:v>
                </c:pt>
                <c:pt idx="816">
                  <c:v>-4.2785445579079442E-2</c:v>
                </c:pt>
                <c:pt idx="817">
                  <c:v>-2.2332227527983747E-2</c:v>
                </c:pt>
                <c:pt idx="818">
                  <c:v>-2.2332227527983747E-2</c:v>
                </c:pt>
                <c:pt idx="819">
                  <c:v>-1.8790094768880547E-3</c:v>
                </c:pt>
                <c:pt idx="820">
                  <c:v>1.8574208574207638E-2</c:v>
                </c:pt>
                <c:pt idx="821">
                  <c:v>3.9027426625303327E-2</c:v>
                </c:pt>
                <c:pt idx="822">
                  <c:v>3.9027426625303327E-2</c:v>
                </c:pt>
                <c:pt idx="823">
                  <c:v>-1.8790094768880547E-3</c:v>
                </c:pt>
                <c:pt idx="824">
                  <c:v>-1.8790094768880547E-3</c:v>
                </c:pt>
                <c:pt idx="825">
                  <c:v>-1.8790094768880547E-3</c:v>
                </c:pt>
                <c:pt idx="826">
                  <c:v>-2.2332227527983747E-2</c:v>
                </c:pt>
                <c:pt idx="827">
                  <c:v>-6.3238663630175135E-2</c:v>
                </c:pt>
                <c:pt idx="828">
                  <c:v>-4.2785445579079442E-2</c:v>
                </c:pt>
                <c:pt idx="829">
                  <c:v>-2.2332227527983747E-2</c:v>
                </c:pt>
                <c:pt idx="830">
                  <c:v>-2.2332227527983747E-2</c:v>
                </c:pt>
                <c:pt idx="831">
                  <c:v>-2.2332227527983747E-2</c:v>
                </c:pt>
                <c:pt idx="832">
                  <c:v>-1.8790094768880547E-3</c:v>
                </c:pt>
                <c:pt idx="833">
                  <c:v>-1.8790094768880547E-3</c:v>
                </c:pt>
                <c:pt idx="834">
                  <c:v>-1.8790094768880547E-3</c:v>
                </c:pt>
                <c:pt idx="835">
                  <c:v>3.9027426625303327E-2</c:v>
                </c:pt>
                <c:pt idx="836">
                  <c:v>-1.8790094768880547E-3</c:v>
                </c:pt>
                <c:pt idx="837">
                  <c:v>1.8574208574207638E-2</c:v>
                </c:pt>
                <c:pt idx="838">
                  <c:v>-2.2332227527983747E-2</c:v>
                </c:pt>
                <c:pt idx="839">
                  <c:v>-4.2785445579079442E-2</c:v>
                </c:pt>
                <c:pt idx="840">
                  <c:v>-2.2332227527983747E-2</c:v>
                </c:pt>
                <c:pt idx="841">
                  <c:v>-4.2785445579079442E-2</c:v>
                </c:pt>
                <c:pt idx="842">
                  <c:v>-2.2332227527983747E-2</c:v>
                </c:pt>
                <c:pt idx="843">
                  <c:v>-2.2332227527983747E-2</c:v>
                </c:pt>
                <c:pt idx="844">
                  <c:v>-4.2785445579079442E-2</c:v>
                </c:pt>
                <c:pt idx="845">
                  <c:v>-4.2785445579079442E-2</c:v>
                </c:pt>
                <c:pt idx="846">
                  <c:v>-6.3238663630175135E-2</c:v>
                </c:pt>
                <c:pt idx="847">
                  <c:v>-6.3238663630175135E-2</c:v>
                </c:pt>
                <c:pt idx="848">
                  <c:v>-6.3238663630175135E-2</c:v>
                </c:pt>
                <c:pt idx="849">
                  <c:v>-8.3691881681270827E-2</c:v>
                </c:pt>
                <c:pt idx="850">
                  <c:v>-0.16550475388567631</c:v>
                </c:pt>
                <c:pt idx="851">
                  <c:v>-0.1450515358345579</c:v>
                </c:pt>
                <c:pt idx="852">
                  <c:v>-0.24731762609005908</c:v>
                </c:pt>
                <c:pt idx="853">
                  <c:v>-0.18595797193677199</c:v>
                </c:pt>
                <c:pt idx="854">
                  <c:v>-0.12459831778346221</c:v>
                </c:pt>
                <c:pt idx="855">
                  <c:v>-0.12459831778346221</c:v>
                </c:pt>
                <c:pt idx="856">
                  <c:v>-0.16550475388567631</c:v>
                </c:pt>
                <c:pt idx="857">
                  <c:v>-0.16550475388567631</c:v>
                </c:pt>
                <c:pt idx="858">
                  <c:v>-0.24731762609005908</c:v>
                </c:pt>
                <c:pt idx="859">
                  <c:v>-0.24731762609005908</c:v>
                </c:pt>
                <c:pt idx="860">
                  <c:v>-0.26777084414115476</c:v>
                </c:pt>
                <c:pt idx="861">
                  <c:v>-0.24731762609005908</c:v>
                </c:pt>
                <c:pt idx="862">
                  <c:v>-0.24731762609005908</c:v>
                </c:pt>
                <c:pt idx="863">
                  <c:v>-0.22686440803896338</c:v>
                </c:pt>
                <c:pt idx="864">
                  <c:v>-0.24731762609005908</c:v>
                </c:pt>
                <c:pt idx="865">
                  <c:v>-0.24731762609005908</c:v>
                </c:pt>
                <c:pt idx="866">
                  <c:v>-0.24731762609005908</c:v>
                </c:pt>
                <c:pt idx="867">
                  <c:v>-0.22686440803896338</c:v>
                </c:pt>
                <c:pt idx="868">
                  <c:v>-2.2332227527983747E-2</c:v>
                </c:pt>
                <c:pt idx="869">
                  <c:v>-0.12459831778346221</c:v>
                </c:pt>
                <c:pt idx="870">
                  <c:v>-0.18595797193677199</c:v>
                </c:pt>
                <c:pt idx="871">
                  <c:v>-0.24731762609005908</c:v>
                </c:pt>
                <c:pt idx="872">
                  <c:v>-0.26777084414115476</c:v>
                </c:pt>
                <c:pt idx="873">
                  <c:v>-0.26777084414115476</c:v>
                </c:pt>
                <c:pt idx="874">
                  <c:v>-0.28822406219225044</c:v>
                </c:pt>
                <c:pt idx="875">
                  <c:v>-0.28822406219225044</c:v>
                </c:pt>
                <c:pt idx="876">
                  <c:v>-0.24731762609005908</c:v>
                </c:pt>
                <c:pt idx="877">
                  <c:v>-0.39049015244775165</c:v>
                </c:pt>
                <c:pt idx="878">
                  <c:v>-0.22686440803896338</c:v>
                </c:pt>
                <c:pt idx="879">
                  <c:v>-0.16550475388567631</c:v>
                </c:pt>
                <c:pt idx="880">
                  <c:v>-0.2064111899878677</c:v>
                </c:pt>
                <c:pt idx="881">
                  <c:v>-0.2064111899878677</c:v>
                </c:pt>
                <c:pt idx="882">
                  <c:v>-1.8790094768880547E-3</c:v>
                </c:pt>
                <c:pt idx="883">
                  <c:v>-6.3238663630175135E-2</c:v>
                </c:pt>
                <c:pt idx="884">
                  <c:v>-0.16550475388567631</c:v>
                </c:pt>
                <c:pt idx="885">
                  <c:v>-0.16550475388567631</c:v>
                </c:pt>
                <c:pt idx="886">
                  <c:v>-0.1450515358345579</c:v>
                </c:pt>
                <c:pt idx="887">
                  <c:v>-0.1450515358345579</c:v>
                </c:pt>
                <c:pt idx="888">
                  <c:v>-0.16550475388567631</c:v>
                </c:pt>
                <c:pt idx="889">
                  <c:v>-6.3238663630175135E-2</c:v>
                </c:pt>
                <c:pt idx="890">
                  <c:v>-6.3238663630175135E-2</c:v>
                </c:pt>
                <c:pt idx="891">
                  <c:v>-0.16550475388567631</c:v>
                </c:pt>
                <c:pt idx="892">
                  <c:v>-8.3691881681270827E-2</c:v>
                </c:pt>
                <c:pt idx="893">
                  <c:v>-8.3691881681270827E-2</c:v>
                </c:pt>
                <c:pt idx="894">
                  <c:v>-0.16550475388567631</c:v>
                </c:pt>
                <c:pt idx="895">
                  <c:v>-0.1450515358345579</c:v>
                </c:pt>
                <c:pt idx="896">
                  <c:v>-0.16550475388567631</c:v>
                </c:pt>
                <c:pt idx="897">
                  <c:v>-0.1450515358345579</c:v>
                </c:pt>
                <c:pt idx="898">
                  <c:v>-0.2064111899878677</c:v>
                </c:pt>
                <c:pt idx="899">
                  <c:v>-0.2064111899878677</c:v>
                </c:pt>
                <c:pt idx="900">
                  <c:v>-0.22686440803896338</c:v>
                </c:pt>
                <c:pt idx="901">
                  <c:v>-0.22686440803896338</c:v>
                </c:pt>
                <c:pt idx="902">
                  <c:v>-0.22686440803896338</c:v>
                </c:pt>
                <c:pt idx="903">
                  <c:v>-0.16550475388567631</c:v>
                </c:pt>
                <c:pt idx="904">
                  <c:v>-0.16550475388567631</c:v>
                </c:pt>
                <c:pt idx="905">
                  <c:v>-0.22686440803896338</c:v>
                </c:pt>
                <c:pt idx="906">
                  <c:v>-0.18595797193677199</c:v>
                </c:pt>
                <c:pt idx="907">
                  <c:v>-0.28822406219225044</c:v>
                </c:pt>
                <c:pt idx="908">
                  <c:v>-0.22686440803896338</c:v>
                </c:pt>
                <c:pt idx="909">
                  <c:v>-0.26777084414115476</c:v>
                </c:pt>
                <c:pt idx="910">
                  <c:v>-0.22686440803896338</c:v>
                </c:pt>
                <c:pt idx="911">
                  <c:v>-0.24731762609005908</c:v>
                </c:pt>
                <c:pt idx="912">
                  <c:v>-0.28822406219225044</c:v>
                </c:pt>
                <c:pt idx="913">
                  <c:v>-0.39049015244775165</c:v>
                </c:pt>
                <c:pt idx="914">
                  <c:v>-0.6972884232142097</c:v>
                </c:pt>
                <c:pt idx="915">
                  <c:v>-1.8790094768880547E-3</c:v>
                </c:pt>
                <c:pt idx="916">
                  <c:v>-4.2785445579079442E-2</c:v>
                </c:pt>
                <c:pt idx="917">
                  <c:v>-2.2332227527983747E-2</c:v>
                </c:pt>
                <c:pt idx="918">
                  <c:v>-6.3238663630175135E-2</c:v>
                </c:pt>
                <c:pt idx="919">
                  <c:v>-6.3238663630175135E-2</c:v>
                </c:pt>
                <c:pt idx="920">
                  <c:v>-6.3238663630175135E-2</c:v>
                </c:pt>
                <c:pt idx="921">
                  <c:v>-6.3238663630175135E-2</c:v>
                </c:pt>
                <c:pt idx="922">
                  <c:v>-4.2785445579079442E-2</c:v>
                </c:pt>
                <c:pt idx="923">
                  <c:v>-4.2785445579079442E-2</c:v>
                </c:pt>
                <c:pt idx="924">
                  <c:v>-1.8790094768880547E-3</c:v>
                </c:pt>
                <c:pt idx="925">
                  <c:v>1.8574208574207638E-2</c:v>
                </c:pt>
                <c:pt idx="926">
                  <c:v>-4.2785445579079442E-2</c:v>
                </c:pt>
                <c:pt idx="927">
                  <c:v>-4.2785445579079442E-2</c:v>
                </c:pt>
                <c:pt idx="928">
                  <c:v>-4.2785445579079442E-2</c:v>
                </c:pt>
                <c:pt idx="929">
                  <c:v>-4.2785445579079442E-2</c:v>
                </c:pt>
                <c:pt idx="930">
                  <c:v>-4.2785445579079442E-2</c:v>
                </c:pt>
                <c:pt idx="931">
                  <c:v>-1.8790094768880547E-3</c:v>
                </c:pt>
                <c:pt idx="932">
                  <c:v>-1.8790094768880547E-3</c:v>
                </c:pt>
                <c:pt idx="933">
                  <c:v>-4.2785445579079442E-2</c:v>
                </c:pt>
                <c:pt idx="934">
                  <c:v>-2.2332227527983747E-2</c:v>
                </c:pt>
                <c:pt idx="935">
                  <c:v>-1.8790094768880547E-3</c:v>
                </c:pt>
                <c:pt idx="936">
                  <c:v>-2.2332227527983747E-2</c:v>
                </c:pt>
                <c:pt idx="937">
                  <c:v>-2.2332227527983747E-2</c:v>
                </c:pt>
                <c:pt idx="938">
                  <c:v>1.8574208574207638E-2</c:v>
                </c:pt>
                <c:pt idx="939">
                  <c:v>-1.8790094768880547E-3</c:v>
                </c:pt>
                <c:pt idx="940">
                  <c:v>-1.8790094768880547E-3</c:v>
                </c:pt>
                <c:pt idx="941">
                  <c:v>-2.2332227527983747E-2</c:v>
                </c:pt>
                <c:pt idx="942">
                  <c:v>-1.8790094768880547E-3</c:v>
                </c:pt>
                <c:pt idx="943">
                  <c:v>-1.8790094768880547E-3</c:v>
                </c:pt>
                <c:pt idx="944">
                  <c:v>1.8574208574207638E-2</c:v>
                </c:pt>
                <c:pt idx="945">
                  <c:v>5.9480644676399026E-2</c:v>
                </c:pt>
                <c:pt idx="946">
                  <c:v>1.8574208574207638E-2</c:v>
                </c:pt>
                <c:pt idx="947">
                  <c:v>1.8574208574207638E-2</c:v>
                </c:pt>
                <c:pt idx="948">
                  <c:v>-1.8790094768880547E-3</c:v>
                </c:pt>
                <c:pt idx="949">
                  <c:v>1.8574208574207638E-2</c:v>
                </c:pt>
                <c:pt idx="950">
                  <c:v>-1.8790094768880547E-3</c:v>
                </c:pt>
                <c:pt idx="951">
                  <c:v>-1.8790094768880547E-3</c:v>
                </c:pt>
                <c:pt idx="952">
                  <c:v>-1.8790094768880547E-3</c:v>
                </c:pt>
                <c:pt idx="953">
                  <c:v>1.8574208574207638E-2</c:v>
                </c:pt>
                <c:pt idx="954">
                  <c:v>3.9027426625303327E-2</c:v>
                </c:pt>
                <c:pt idx="955">
                  <c:v>1.8574208574207638E-2</c:v>
                </c:pt>
                <c:pt idx="956">
                  <c:v>1.8574208574207638E-2</c:v>
                </c:pt>
                <c:pt idx="957">
                  <c:v>3.9027426625303327E-2</c:v>
                </c:pt>
                <c:pt idx="958">
                  <c:v>1.8574208574207638E-2</c:v>
                </c:pt>
                <c:pt idx="959">
                  <c:v>-1.8790094768880547E-3</c:v>
                </c:pt>
                <c:pt idx="960">
                  <c:v>3.9027426625303327E-2</c:v>
                </c:pt>
                <c:pt idx="961">
                  <c:v>3.9027426625303327E-2</c:v>
                </c:pt>
                <c:pt idx="962">
                  <c:v>3.9027426625303327E-2</c:v>
                </c:pt>
                <c:pt idx="963">
                  <c:v>1.8574208574207638E-2</c:v>
                </c:pt>
                <c:pt idx="964">
                  <c:v>1.8574208574207638E-2</c:v>
                </c:pt>
                <c:pt idx="965">
                  <c:v>-1.8790094768880547E-3</c:v>
                </c:pt>
                <c:pt idx="966">
                  <c:v>3.9027426625303327E-2</c:v>
                </c:pt>
                <c:pt idx="967">
                  <c:v>3.9027426625303327E-2</c:v>
                </c:pt>
                <c:pt idx="968">
                  <c:v>3.9027426625303327E-2</c:v>
                </c:pt>
                <c:pt idx="969">
                  <c:v>3.9027426625303327E-2</c:v>
                </c:pt>
                <c:pt idx="970">
                  <c:v>3.9027426625303327E-2</c:v>
                </c:pt>
                <c:pt idx="971">
                  <c:v>5.9480644676399026E-2</c:v>
                </c:pt>
                <c:pt idx="972">
                  <c:v>3.9027426625303327E-2</c:v>
                </c:pt>
                <c:pt idx="973">
                  <c:v>-1.8790094768880547E-3</c:v>
                </c:pt>
                <c:pt idx="974">
                  <c:v>-1.8790094768880547E-3</c:v>
                </c:pt>
                <c:pt idx="975">
                  <c:v>-1.8790094768880547E-3</c:v>
                </c:pt>
                <c:pt idx="976">
                  <c:v>5.9480644676399026E-2</c:v>
                </c:pt>
                <c:pt idx="977">
                  <c:v>3.9027426625303327E-2</c:v>
                </c:pt>
                <c:pt idx="978">
                  <c:v>-1.8790094768880547E-3</c:v>
                </c:pt>
                <c:pt idx="979">
                  <c:v>-1.8790094768880547E-3</c:v>
                </c:pt>
                <c:pt idx="980">
                  <c:v>1.8574208574207638E-2</c:v>
                </c:pt>
                <c:pt idx="981">
                  <c:v>1.8574208574207638E-2</c:v>
                </c:pt>
                <c:pt idx="982">
                  <c:v>1.8574208574207638E-2</c:v>
                </c:pt>
                <c:pt idx="983">
                  <c:v>-1.8790094768880547E-3</c:v>
                </c:pt>
                <c:pt idx="984">
                  <c:v>3.9027426625303327E-2</c:v>
                </c:pt>
                <c:pt idx="985">
                  <c:v>5.9480644676399026E-2</c:v>
                </c:pt>
                <c:pt idx="986">
                  <c:v>1.8574208574207638E-2</c:v>
                </c:pt>
                <c:pt idx="987">
                  <c:v>7.9933862727494712E-2</c:v>
                </c:pt>
                <c:pt idx="988">
                  <c:v>0.1003870807785904</c:v>
                </c:pt>
                <c:pt idx="989">
                  <c:v>0.1003870807785904</c:v>
                </c:pt>
                <c:pt idx="990">
                  <c:v>0.1208402988296861</c:v>
                </c:pt>
                <c:pt idx="991">
                  <c:v>7.9933862727494712E-2</c:v>
                </c:pt>
                <c:pt idx="992">
                  <c:v>0.1003870807785904</c:v>
                </c:pt>
                <c:pt idx="993">
                  <c:v>0.1208402988296861</c:v>
                </c:pt>
                <c:pt idx="994">
                  <c:v>0.1003870807785904</c:v>
                </c:pt>
                <c:pt idx="995">
                  <c:v>5.9480644676399026E-2</c:v>
                </c:pt>
                <c:pt idx="996">
                  <c:v>5.9480644676399026E-2</c:v>
                </c:pt>
                <c:pt idx="997">
                  <c:v>0.1003870807785904</c:v>
                </c:pt>
                <c:pt idx="998">
                  <c:v>7.9933862727494712E-2</c:v>
                </c:pt>
                <c:pt idx="999">
                  <c:v>7.9933862727494712E-2</c:v>
                </c:pt>
                <c:pt idx="1000">
                  <c:v>5.9480644676399026E-2</c:v>
                </c:pt>
                <c:pt idx="1001">
                  <c:v>7.9933862727494712E-2</c:v>
                </c:pt>
                <c:pt idx="1002">
                  <c:v>7.9933862727494712E-2</c:v>
                </c:pt>
                <c:pt idx="1003">
                  <c:v>7.9933862727494712E-2</c:v>
                </c:pt>
                <c:pt idx="1004">
                  <c:v>0.1208402988296861</c:v>
                </c:pt>
                <c:pt idx="1005">
                  <c:v>0.14129351688078179</c:v>
                </c:pt>
                <c:pt idx="1006">
                  <c:v>0.16174673493187749</c:v>
                </c:pt>
                <c:pt idx="1007">
                  <c:v>0.1003870807785904</c:v>
                </c:pt>
                <c:pt idx="1008">
                  <c:v>0.1003870807785904</c:v>
                </c:pt>
                <c:pt idx="1009">
                  <c:v>0.1003870807785904</c:v>
                </c:pt>
                <c:pt idx="1010">
                  <c:v>0.1208402988296861</c:v>
                </c:pt>
                <c:pt idx="1011">
                  <c:v>5.9480644676399026E-2</c:v>
                </c:pt>
                <c:pt idx="1012">
                  <c:v>5.9480644676399026E-2</c:v>
                </c:pt>
                <c:pt idx="1013">
                  <c:v>7.9933862727494712E-2</c:v>
                </c:pt>
                <c:pt idx="1014">
                  <c:v>5.9480644676399026E-2</c:v>
                </c:pt>
                <c:pt idx="1015">
                  <c:v>5.9480644676399026E-2</c:v>
                </c:pt>
                <c:pt idx="1016">
                  <c:v>3.9027426625303327E-2</c:v>
                </c:pt>
                <c:pt idx="1017">
                  <c:v>3.9027426625303327E-2</c:v>
                </c:pt>
                <c:pt idx="1018">
                  <c:v>-1.8790094768880547E-3</c:v>
                </c:pt>
                <c:pt idx="1019">
                  <c:v>0.1003870807785904</c:v>
                </c:pt>
                <c:pt idx="1020">
                  <c:v>0.1208402988296861</c:v>
                </c:pt>
                <c:pt idx="1021">
                  <c:v>5.9480644676399026E-2</c:v>
                </c:pt>
                <c:pt idx="1022">
                  <c:v>7.9933862727494712E-2</c:v>
                </c:pt>
                <c:pt idx="1023">
                  <c:v>3.9027426625303327E-2</c:v>
                </c:pt>
                <c:pt idx="1024">
                  <c:v>3.9027426625303327E-2</c:v>
                </c:pt>
                <c:pt idx="1025">
                  <c:v>-2.2332227527983747E-2</c:v>
                </c:pt>
                <c:pt idx="1026">
                  <c:v>1.8574208574207638E-2</c:v>
                </c:pt>
                <c:pt idx="1027">
                  <c:v>-1.8790094768880547E-3</c:v>
                </c:pt>
                <c:pt idx="1028">
                  <c:v>1.8574208574207638E-2</c:v>
                </c:pt>
                <c:pt idx="1029">
                  <c:v>1.8574208574207638E-2</c:v>
                </c:pt>
                <c:pt idx="1030">
                  <c:v>1.8574208574207638E-2</c:v>
                </c:pt>
                <c:pt idx="1031">
                  <c:v>3.9027426625303327E-2</c:v>
                </c:pt>
                <c:pt idx="1032">
                  <c:v>1.8574208574207638E-2</c:v>
                </c:pt>
                <c:pt idx="1033">
                  <c:v>3.9027426625303327E-2</c:v>
                </c:pt>
                <c:pt idx="1034">
                  <c:v>1.8574208574207638E-2</c:v>
                </c:pt>
                <c:pt idx="1035">
                  <c:v>-1.8790094768880547E-3</c:v>
                </c:pt>
                <c:pt idx="1036">
                  <c:v>-4.2785445579079442E-2</c:v>
                </c:pt>
                <c:pt idx="1037">
                  <c:v>-2.2332227527983747E-2</c:v>
                </c:pt>
                <c:pt idx="1038">
                  <c:v>-6.3238663630175135E-2</c:v>
                </c:pt>
                <c:pt idx="1039">
                  <c:v>-6.3238663630175135E-2</c:v>
                </c:pt>
                <c:pt idx="1040">
                  <c:v>-4.2785445579079442E-2</c:v>
                </c:pt>
                <c:pt idx="1041">
                  <c:v>-6.3238663630175135E-2</c:v>
                </c:pt>
                <c:pt idx="1042">
                  <c:v>-4.2785445579079442E-2</c:v>
                </c:pt>
                <c:pt idx="1043">
                  <c:v>-1.8790094768880547E-3</c:v>
                </c:pt>
                <c:pt idx="1044">
                  <c:v>-1.8790094768880547E-3</c:v>
                </c:pt>
                <c:pt idx="1045">
                  <c:v>-4.2785445579079442E-2</c:v>
                </c:pt>
                <c:pt idx="1046">
                  <c:v>-4.2785445579079442E-2</c:v>
                </c:pt>
                <c:pt idx="1047">
                  <c:v>-2.2332227527983747E-2</c:v>
                </c:pt>
                <c:pt idx="1048">
                  <c:v>-2.2332227527983747E-2</c:v>
                </c:pt>
                <c:pt idx="1049">
                  <c:v>1.8574208574207638E-2</c:v>
                </c:pt>
                <c:pt idx="1050">
                  <c:v>5.9480644676399026E-2</c:v>
                </c:pt>
                <c:pt idx="1051">
                  <c:v>7.9933862727494712E-2</c:v>
                </c:pt>
                <c:pt idx="1052">
                  <c:v>5.9480644676399026E-2</c:v>
                </c:pt>
                <c:pt idx="1053">
                  <c:v>1.8574208574207638E-2</c:v>
                </c:pt>
                <c:pt idx="1054">
                  <c:v>1.8574208574207638E-2</c:v>
                </c:pt>
                <c:pt idx="1055">
                  <c:v>1.8574208574207638E-2</c:v>
                </c:pt>
                <c:pt idx="1056">
                  <c:v>-1.8790094768880547E-3</c:v>
                </c:pt>
                <c:pt idx="1057">
                  <c:v>1.8574208574207638E-2</c:v>
                </c:pt>
                <c:pt idx="1058">
                  <c:v>5.9480644676399026E-2</c:v>
                </c:pt>
                <c:pt idx="1059">
                  <c:v>3.9027426625303327E-2</c:v>
                </c:pt>
                <c:pt idx="1060">
                  <c:v>1.8574208574207638E-2</c:v>
                </c:pt>
                <c:pt idx="1061">
                  <c:v>7.9933862727494712E-2</c:v>
                </c:pt>
                <c:pt idx="1062">
                  <c:v>3.9027426625303327E-2</c:v>
                </c:pt>
                <c:pt idx="1063">
                  <c:v>0.1208402988296861</c:v>
                </c:pt>
                <c:pt idx="1064">
                  <c:v>7.9933862727494712E-2</c:v>
                </c:pt>
                <c:pt idx="1065">
                  <c:v>0.1003870807785904</c:v>
                </c:pt>
                <c:pt idx="1066">
                  <c:v>5.9480644676399026E-2</c:v>
                </c:pt>
                <c:pt idx="1067">
                  <c:v>7.9933862727494712E-2</c:v>
                </c:pt>
                <c:pt idx="1068">
                  <c:v>0.14129351688078179</c:v>
                </c:pt>
                <c:pt idx="1069">
                  <c:v>0.1208402988296861</c:v>
                </c:pt>
                <c:pt idx="1070">
                  <c:v>0.16174673493187749</c:v>
                </c:pt>
                <c:pt idx="1071">
                  <c:v>0.22310638908520997</c:v>
                </c:pt>
                <c:pt idx="1072">
                  <c:v>0.20265317103411429</c:v>
                </c:pt>
                <c:pt idx="1073">
                  <c:v>5.9480644676399026E-2</c:v>
                </c:pt>
                <c:pt idx="1074">
                  <c:v>0.1003870807785904</c:v>
                </c:pt>
                <c:pt idx="1075">
                  <c:v>7.9933862727494712E-2</c:v>
                </c:pt>
                <c:pt idx="1076">
                  <c:v>0.14129351688078179</c:v>
                </c:pt>
                <c:pt idx="1077">
                  <c:v>0.16174673493187749</c:v>
                </c:pt>
                <c:pt idx="1078">
                  <c:v>0.14129351688078179</c:v>
                </c:pt>
                <c:pt idx="1079">
                  <c:v>0.14129351688078179</c:v>
                </c:pt>
                <c:pt idx="1080">
                  <c:v>0.1003870807785904</c:v>
                </c:pt>
                <c:pt idx="1081">
                  <c:v>0.1003870807785904</c:v>
                </c:pt>
                <c:pt idx="1082">
                  <c:v>1.8574208574207638E-2</c:v>
                </c:pt>
                <c:pt idx="1083">
                  <c:v>1.8574208574207638E-2</c:v>
                </c:pt>
                <c:pt idx="1084">
                  <c:v>0.1208402988296861</c:v>
                </c:pt>
                <c:pt idx="1085">
                  <c:v>0.18219995298301858</c:v>
                </c:pt>
                <c:pt idx="1086">
                  <c:v>0.1208402988296861</c:v>
                </c:pt>
                <c:pt idx="1087">
                  <c:v>0.14129351688078179</c:v>
                </c:pt>
                <c:pt idx="1088">
                  <c:v>7.9933862727494712E-2</c:v>
                </c:pt>
                <c:pt idx="1089">
                  <c:v>3.9027426625303327E-2</c:v>
                </c:pt>
                <c:pt idx="1090">
                  <c:v>-1.8790094768880547E-3</c:v>
                </c:pt>
                <c:pt idx="1091">
                  <c:v>-6.3238663630175135E-2</c:v>
                </c:pt>
                <c:pt idx="1092">
                  <c:v>-2.2332227527983747E-2</c:v>
                </c:pt>
                <c:pt idx="1093">
                  <c:v>-2.2332227527983747E-2</c:v>
                </c:pt>
                <c:pt idx="1094">
                  <c:v>-1.8790094768880547E-3</c:v>
                </c:pt>
                <c:pt idx="1095">
                  <c:v>1.8574208574207638E-2</c:v>
                </c:pt>
                <c:pt idx="1096">
                  <c:v>-4.2785445579079442E-2</c:v>
                </c:pt>
                <c:pt idx="1097">
                  <c:v>-2.2332227527983747E-2</c:v>
                </c:pt>
                <c:pt idx="1098">
                  <c:v>1.8574208574207638E-2</c:v>
                </c:pt>
                <c:pt idx="1099">
                  <c:v>0.1003870807785904</c:v>
                </c:pt>
                <c:pt idx="1100">
                  <c:v>0.1003870807785904</c:v>
                </c:pt>
                <c:pt idx="1101">
                  <c:v>0.14129351688078179</c:v>
                </c:pt>
                <c:pt idx="1102">
                  <c:v>5.9480644676399026E-2</c:v>
                </c:pt>
                <c:pt idx="1103">
                  <c:v>1.8574208574207638E-2</c:v>
                </c:pt>
                <c:pt idx="1104">
                  <c:v>7.9933862727494712E-2</c:v>
                </c:pt>
                <c:pt idx="1105">
                  <c:v>5.9480644676399026E-2</c:v>
                </c:pt>
                <c:pt idx="1106">
                  <c:v>5.9480644676399026E-2</c:v>
                </c:pt>
                <c:pt idx="1107">
                  <c:v>3.9027426625303327E-2</c:v>
                </c:pt>
                <c:pt idx="1108">
                  <c:v>-2.2332227527983747E-2</c:v>
                </c:pt>
                <c:pt idx="1109">
                  <c:v>1.8574208574207638E-2</c:v>
                </c:pt>
                <c:pt idx="1110">
                  <c:v>7.9933862727494712E-2</c:v>
                </c:pt>
                <c:pt idx="1111">
                  <c:v>-6.3238663630175135E-2</c:v>
                </c:pt>
                <c:pt idx="1112">
                  <c:v>-4.2785445579079442E-2</c:v>
                </c:pt>
                <c:pt idx="1113">
                  <c:v>-8.3691881681270827E-2</c:v>
                </c:pt>
                <c:pt idx="1114">
                  <c:v>-4.2785445579079442E-2</c:v>
                </c:pt>
                <c:pt idx="1115">
                  <c:v>-8.3691881681270827E-2</c:v>
                </c:pt>
                <c:pt idx="1116">
                  <c:v>-4.2785445579079442E-2</c:v>
                </c:pt>
                <c:pt idx="1117">
                  <c:v>-1.8790094768880547E-3</c:v>
                </c:pt>
                <c:pt idx="1118">
                  <c:v>-1.8790094768880547E-3</c:v>
                </c:pt>
                <c:pt idx="1119">
                  <c:v>-6.3238663630175135E-2</c:v>
                </c:pt>
                <c:pt idx="1120">
                  <c:v>-4.2785445579079442E-2</c:v>
                </c:pt>
                <c:pt idx="1121">
                  <c:v>-4.2785445579079442E-2</c:v>
                </c:pt>
                <c:pt idx="1122">
                  <c:v>-6.3238663630175135E-2</c:v>
                </c:pt>
                <c:pt idx="1123">
                  <c:v>-2.2332227527983747E-2</c:v>
                </c:pt>
                <c:pt idx="1124">
                  <c:v>-2.2332227527983747E-2</c:v>
                </c:pt>
                <c:pt idx="1125">
                  <c:v>-4.2785445579079442E-2</c:v>
                </c:pt>
                <c:pt idx="1126">
                  <c:v>-2.2332227527983747E-2</c:v>
                </c:pt>
                <c:pt idx="1127">
                  <c:v>-2.2332227527983747E-2</c:v>
                </c:pt>
                <c:pt idx="1128">
                  <c:v>1.8574208574207638E-2</c:v>
                </c:pt>
                <c:pt idx="1129">
                  <c:v>-1.8790094768880547E-3</c:v>
                </c:pt>
                <c:pt idx="1130">
                  <c:v>1.8574208574207638E-2</c:v>
                </c:pt>
                <c:pt idx="1131">
                  <c:v>3.9027426625303327E-2</c:v>
                </c:pt>
                <c:pt idx="1132">
                  <c:v>5.9480644676399026E-2</c:v>
                </c:pt>
                <c:pt idx="1133">
                  <c:v>1.8574208574207638E-2</c:v>
                </c:pt>
                <c:pt idx="1134">
                  <c:v>7.9933862727494712E-2</c:v>
                </c:pt>
                <c:pt idx="1135">
                  <c:v>3.9027426625303327E-2</c:v>
                </c:pt>
                <c:pt idx="1136">
                  <c:v>3.9027426625303327E-2</c:v>
                </c:pt>
                <c:pt idx="1137">
                  <c:v>-2.2332227527983747E-2</c:v>
                </c:pt>
                <c:pt idx="1138">
                  <c:v>-4.2785445579079442E-2</c:v>
                </c:pt>
                <c:pt idx="1139">
                  <c:v>-1.8790094768880547E-3</c:v>
                </c:pt>
                <c:pt idx="1140">
                  <c:v>3.9027426625303327E-2</c:v>
                </c:pt>
                <c:pt idx="1141">
                  <c:v>0.14129351688078179</c:v>
                </c:pt>
                <c:pt idx="1142">
                  <c:v>0.22310638908520997</c:v>
                </c:pt>
                <c:pt idx="1143">
                  <c:v>0.16174673493187749</c:v>
                </c:pt>
                <c:pt idx="1144">
                  <c:v>0.1003870807785904</c:v>
                </c:pt>
                <c:pt idx="1145">
                  <c:v>5.9480644676399026E-2</c:v>
                </c:pt>
                <c:pt idx="1146">
                  <c:v>-1.8790094768880547E-3</c:v>
                </c:pt>
                <c:pt idx="1147">
                  <c:v>-6.3238663630175135E-2</c:v>
                </c:pt>
                <c:pt idx="1148">
                  <c:v>1.8574208574207638E-2</c:v>
                </c:pt>
                <c:pt idx="1149">
                  <c:v>-1.8790094768880547E-3</c:v>
                </c:pt>
                <c:pt idx="1150">
                  <c:v>-1.8790094768880547E-3</c:v>
                </c:pt>
                <c:pt idx="1151">
                  <c:v>1.8574208574207638E-2</c:v>
                </c:pt>
                <c:pt idx="1152">
                  <c:v>3.9027426625303327E-2</c:v>
                </c:pt>
                <c:pt idx="1153">
                  <c:v>1.8574208574207638E-2</c:v>
                </c:pt>
                <c:pt idx="1154">
                  <c:v>-1.8790094768880547E-3</c:v>
                </c:pt>
                <c:pt idx="1155">
                  <c:v>-2.2332227527983747E-2</c:v>
                </c:pt>
                <c:pt idx="1156">
                  <c:v>1.8574208574207638E-2</c:v>
                </c:pt>
                <c:pt idx="1157">
                  <c:v>-1.8790094768880547E-3</c:v>
                </c:pt>
                <c:pt idx="1158">
                  <c:v>-1.8790094768880547E-3</c:v>
                </c:pt>
                <c:pt idx="1159">
                  <c:v>1.8574208574207638E-2</c:v>
                </c:pt>
                <c:pt idx="1160">
                  <c:v>3.9027426625303327E-2</c:v>
                </c:pt>
                <c:pt idx="1161">
                  <c:v>3.9027426625303327E-2</c:v>
                </c:pt>
                <c:pt idx="1162">
                  <c:v>3.9027426625303327E-2</c:v>
                </c:pt>
                <c:pt idx="1163">
                  <c:v>1.8574208574207638E-2</c:v>
                </c:pt>
                <c:pt idx="1164">
                  <c:v>-1.8790094768880547E-3</c:v>
                </c:pt>
                <c:pt idx="1165">
                  <c:v>1.8574208574207638E-2</c:v>
                </c:pt>
                <c:pt idx="1166">
                  <c:v>1.8574208574207638E-2</c:v>
                </c:pt>
                <c:pt idx="1167">
                  <c:v>1.8574208574207638E-2</c:v>
                </c:pt>
                <c:pt idx="1168">
                  <c:v>3.9027426625303327E-2</c:v>
                </c:pt>
                <c:pt idx="1169">
                  <c:v>0.1003870807785904</c:v>
                </c:pt>
                <c:pt idx="1170">
                  <c:v>7.9933862727494712E-2</c:v>
                </c:pt>
                <c:pt idx="1171">
                  <c:v>7.9933862727494712E-2</c:v>
                </c:pt>
                <c:pt idx="1172">
                  <c:v>1.8574208574207638E-2</c:v>
                </c:pt>
                <c:pt idx="1173">
                  <c:v>-1.8790094768880547E-3</c:v>
                </c:pt>
                <c:pt idx="1174">
                  <c:v>1.8574208574207638E-2</c:v>
                </c:pt>
                <c:pt idx="1175">
                  <c:v>1.8574208574207638E-2</c:v>
                </c:pt>
                <c:pt idx="1176">
                  <c:v>7.9933862727494712E-2</c:v>
                </c:pt>
                <c:pt idx="1177">
                  <c:v>7.9933862727494712E-2</c:v>
                </c:pt>
                <c:pt idx="1178">
                  <c:v>3.9027426625303327E-2</c:v>
                </c:pt>
                <c:pt idx="1179">
                  <c:v>-1.8790094768880547E-3</c:v>
                </c:pt>
                <c:pt idx="1180">
                  <c:v>1.8574208574207638E-2</c:v>
                </c:pt>
                <c:pt idx="1181">
                  <c:v>-1.8790094768880547E-3</c:v>
                </c:pt>
                <c:pt idx="1182">
                  <c:v>1.8574208574207638E-2</c:v>
                </c:pt>
                <c:pt idx="1183">
                  <c:v>0.1003870807785904</c:v>
                </c:pt>
                <c:pt idx="1184">
                  <c:v>5.9480644676399026E-2</c:v>
                </c:pt>
                <c:pt idx="1185">
                  <c:v>1.8574208574207638E-2</c:v>
                </c:pt>
                <c:pt idx="1186">
                  <c:v>3.9027426625303327E-2</c:v>
                </c:pt>
                <c:pt idx="1187">
                  <c:v>1.8574208574207638E-2</c:v>
                </c:pt>
                <c:pt idx="1188">
                  <c:v>-1.8790094768880547E-3</c:v>
                </c:pt>
                <c:pt idx="1189">
                  <c:v>1.8574208574207638E-2</c:v>
                </c:pt>
                <c:pt idx="1190">
                  <c:v>-2.2332227527983747E-2</c:v>
                </c:pt>
                <c:pt idx="1191">
                  <c:v>-1.8790094768880547E-3</c:v>
                </c:pt>
                <c:pt idx="1192">
                  <c:v>3.9027426625303327E-2</c:v>
                </c:pt>
                <c:pt idx="1193">
                  <c:v>3.9027426625303327E-2</c:v>
                </c:pt>
                <c:pt idx="1194">
                  <c:v>-2.2332227527983747E-2</c:v>
                </c:pt>
                <c:pt idx="1195">
                  <c:v>1.8574208574207638E-2</c:v>
                </c:pt>
                <c:pt idx="1196">
                  <c:v>1.8574208574207638E-2</c:v>
                </c:pt>
                <c:pt idx="1197">
                  <c:v>7.9933862727494712E-2</c:v>
                </c:pt>
                <c:pt idx="1198">
                  <c:v>-1.8790094768880547E-3</c:v>
                </c:pt>
                <c:pt idx="1199">
                  <c:v>3.9027426625303327E-2</c:v>
                </c:pt>
                <c:pt idx="1200">
                  <c:v>-1.8790094768880547E-3</c:v>
                </c:pt>
                <c:pt idx="1201">
                  <c:v>1.8574208574207638E-2</c:v>
                </c:pt>
                <c:pt idx="1202">
                  <c:v>3.9027426625303327E-2</c:v>
                </c:pt>
                <c:pt idx="1203">
                  <c:v>3.9027426625303327E-2</c:v>
                </c:pt>
                <c:pt idx="1204">
                  <c:v>0.1208402988296861</c:v>
                </c:pt>
                <c:pt idx="1205">
                  <c:v>0.14129351688078179</c:v>
                </c:pt>
                <c:pt idx="1206">
                  <c:v>3.9027426625303327E-2</c:v>
                </c:pt>
                <c:pt idx="1207">
                  <c:v>1.8574208574207638E-2</c:v>
                </c:pt>
                <c:pt idx="1208">
                  <c:v>1.8574208574207638E-2</c:v>
                </c:pt>
                <c:pt idx="1209">
                  <c:v>3.9027426625303327E-2</c:v>
                </c:pt>
                <c:pt idx="1210">
                  <c:v>3.9027426625303327E-2</c:v>
                </c:pt>
                <c:pt idx="1211">
                  <c:v>0.14129351688078179</c:v>
                </c:pt>
                <c:pt idx="1212">
                  <c:v>0.1003870807785904</c:v>
                </c:pt>
                <c:pt idx="1213">
                  <c:v>7.9933862727494712E-2</c:v>
                </c:pt>
                <c:pt idx="1214">
                  <c:v>-1.8790094768880547E-3</c:v>
                </c:pt>
                <c:pt idx="1215">
                  <c:v>-1.8790094768880547E-3</c:v>
                </c:pt>
                <c:pt idx="1216">
                  <c:v>-1.8790094768880547E-3</c:v>
                </c:pt>
                <c:pt idx="1217">
                  <c:v>-8.3691881681270827E-2</c:v>
                </c:pt>
                <c:pt idx="1218">
                  <c:v>-4.2785445579079442E-2</c:v>
                </c:pt>
                <c:pt idx="1219">
                  <c:v>-6.3238663630175135E-2</c:v>
                </c:pt>
                <c:pt idx="1220">
                  <c:v>-0.16550475388567631</c:v>
                </c:pt>
                <c:pt idx="1221">
                  <c:v>-0.12459831778346221</c:v>
                </c:pt>
                <c:pt idx="1222">
                  <c:v>3.9027426625303327E-2</c:v>
                </c:pt>
                <c:pt idx="1223">
                  <c:v>-1.8790094768880547E-3</c:v>
                </c:pt>
                <c:pt idx="1224">
                  <c:v>1.8574208574207638E-2</c:v>
                </c:pt>
                <c:pt idx="1225">
                  <c:v>-4.2785445579079442E-2</c:v>
                </c:pt>
                <c:pt idx="1226">
                  <c:v>1.8574208574207638E-2</c:v>
                </c:pt>
                <c:pt idx="1227">
                  <c:v>1.8574208574207638E-2</c:v>
                </c:pt>
                <c:pt idx="1228">
                  <c:v>-1.8790094768880547E-3</c:v>
                </c:pt>
                <c:pt idx="1229">
                  <c:v>1.8574208574207638E-2</c:v>
                </c:pt>
                <c:pt idx="1230">
                  <c:v>-1.8790094768880547E-3</c:v>
                </c:pt>
                <c:pt idx="1231">
                  <c:v>3.9027426625303327E-2</c:v>
                </c:pt>
                <c:pt idx="1232">
                  <c:v>7.9933862727494712E-2</c:v>
                </c:pt>
                <c:pt idx="1233">
                  <c:v>0.20265317103411429</c:v>
                </c:pt>
                <c:pt idx="1234">
                  <c:v>-8.3691881681270827E-2</c:v>
                </c:pt>
                <c:pt idx="1235">
                  <c:v>-4.2785445579079442E-2</c:v>
                </c:pt>
                <c:pt idx="1236">
                  <c:v>5.9480644676399026E-2</c:v>
                </c:pt>
                <c:pt idx="1237">
                  <c:v>0.20265317103411429</c:v>
                </c:pt>
                <c:pt idx="1238">
                  <c:v>0.30491926128959274</c:v>
                </c:pt>
                <c:pt idx="1239">
                  <c:v>0.16174673493187749</c:v>
                </c:pt>
                <c:pt idx="1240">
                  <c:v>0.22310638908520997</c:v>
                </c:pt>
                <c:pt idx="1241">
                  <c:v>7.9933862727494712E-2</c:v>
                </c:pt>
                <c:pt idx="1242">
                  <c:v>-4.2785445579079442E-2</c:v>
                </c:pt>
                <c:pt idx="1243">
                  <c:v>-8.3691881681270827E-2</c:v>
                </c:pt>
                <c:pt idx="1244">
                  <c:v>-4.2785445579079442E-2</c:v>
                </c:pt>
                <c:pt idx="1245">
                  <c:v>-2.2332227527983747E-2</c:v>
                </c:pt>
                <c:pt idx="1246">
                  <c:v>-6.3238663630175135E-2</c:v>
                </c:pt>
                <c:pt idx="1247">
                  <c:v>1.8574208574207638E-2</c:v>
                </c:pt>
                <c:pt idx="1248">
                  <c:v>-4.2785445579079442E-2</c:v>
                </c:pt>
                <c:pt idx="1249">
                  <c:v>1.8574208574207638E-2</c:v>
                </c:pt>
                <c:pt idx="1250">
                  <c:v>-2.2332227527983747E-2</c:v>
                </c:pt>
                <c:pt idx="1251">
                  <c:v>0.1208402988296861</c:v>
                </c:pt>
                <c:pt idx="1252">
                  <c:v>1.8574208574207638E-2</c:v>
                </c:pt>
                <c:pt idx="1253">
                  <c:v>-4.2785445579079442E-2</c:v>
                </c:pt>
                <c:pt idx="1254">
                  <c:v>5.9480644676399026E-2</c:v>
                </c:pt>
                <c:pt idx="1255">
                  <c:v>5.9480644676399026E-2</c:v>
                </c:pt>
                <c:pt idx="1256">
                  <c:v>-2.2332227527983747E-2</c:v>
                </c:pt>
                <c:pt idx="1257">
                  <c:v>-2.2332227527983747E-2</c:v>
                </c:pt>
                <c:pt idx="1258">
                  <c:v>-8.3691881681270827E-2</c:v>
                </c:pt>
                <c:pt idx="1259">
                  <c:v>-2.2332227527983747E-2</c:v>
                </c:pt>
                <c:pt idx="1260">
                  <c:v>-0.10414509973236652</c:v>
                </c:pt>
                <c:pt idx="1261">
                  <c:v>-4.2785445579079442E-2</c:v>
                </c:pt>
                <c:pt idx="1262">
                  <c:v>1.8574208574207638E-2</c:v>
                </c:pt>
                <c:pt idx="1263">
                  <c:v>0.1003870807785904</c:v>
                </c:pt>
                <c:pt idx="1264">
                  <c:v>0.24355960713630567</c:v>
                </c:pt>
                <c:pt idx="1265">
                  <c:v>0.18219995298301858</c:v>
                </c:pt>
                <c:pt idx="1266">
                  <c:v>0.14129351688078179</c:v>
                </c:pt>
                <c:pt idx="1267">
                  <c:v>0.30491926128959274</c:v>
                </c:pt>
                <c:pt idx="1268">
                  <c:v>0.38673213349397551</c:v>
                </c:pt>
                <c:pt idx="1269">
                  <c:v>0.40718535154507118</c:v>
                </c:pt>
                <c:pt idx="1270">
                  <c:v>0.34582569739178415</c:v>
                </c:pt>
                <c:pt idx="1271">
                  <c:v>0.30491926128959274</c:v>
                </c:pt>
                <c:pt idx="1272">
                  <c:v>0.1003870807785904</c:v>
                </c:pt>
                <c:pt idx="1273">
                  <c:v>-4.2785445579079442E-2</c:v>
                </c:pt>
                <c:pt idx="1274">
                  <c:v>0.34582569739178415</c:v>
                </c:pt>
                <c:pt idx="1275">
                  <c:v>0.16174673493187749</c:v>
                </c:pt>
                <c:pt idx="1276">
                  <c:v>0.16174673493187749</c:v>
                </c:pt>
                <c:pt idx="1277">
                  <c:v>7.9933862727494712E-2</c:v>
                </c:pt>
                <c:pt idx="1278">
                  <c:v>0.1003870807785904</c:v>
                </c:pt>
                <c:pt idx="1279">
                  <c:v>0.14129351688078179</c:v>
                </c:pt>
                <c:pt idx="1280">
                  <c:v>0.1208402988296861</c:v>
                </c:pt>
                <c:pt idx="1281">
                  <c:v>0.1208402988296861</c:v>
                </c:pt>
                <c:pt idx="1282">
                  <c:v>0.14129351688078179</c:v>
                </c:pt>
                <c:pt idx="1283">
                  <c:v>0.1208402988296861</c:v>
                </c:pt>
                <c:pt idx="1284">
                  <c:v>7.9933862727494712E-2</c:v>
                </c:pt>
                <c:pt idx="1285">
                  <c:v>0.14129351688078179</c:v>
                </c:pt>
                <c:pt idx="1286">
                  <c:v>7.9933862727494712E-2</c:v>
                </c:pt>
                <c:pt idx="1287">
                  <c:v>-1.8790094768880547E-3</c:v>
                </c:pt>
                <c:pt idx="1288">
                  <c:v>3.9027426625303327E-2</c:v>
                </c:pt>
                <c:pt idx="1289">
                  <c:v>-1.8790094768880547E-3</c:v>
                </c:pt>
                <c:pt idx="1290">
                  <c:v>-1.8790094768880547E-3</c:v>
                </c:pt>
                <c:pt idx="1291">
                  <c:v>1.8574208574207638E-2</c:v>
                </c:pt>
                <c:pt idx="1292">
                  <c:v>0.1003870807785904</c:v>
                </c:pt>
                <c:pt idx="1293">
                  <c:v>0.1003870807785904</c:v>
                </c:pt>
                <c:pt idx="1294">
                  <c:v>0.14129351688078179</c:v>
                </c:pt>
                <c:pt idx="1295">
                  <c:v>0.20265317103411429</c:v>
                </c:pt>
                <c:pt idx="1296">
                  <c:v>0.32537247934068841</c:v>
                </c:pt>
                <c:pt idx="1297">
                  <c:v>0.1208402988296861</c:v>
                </c:pt>
                <c:pt idx="1298">
                  <c:v>3.9027426625303327E-2</c:v>
                </c:pt>
                <c:pt idx="1299">
                  <c:v>-1.8790094768880547E-3</c:v>
                </c:pt>
                <c:pt idx="1300">
                  <c:v>0.1208402988296861</c:v>
                </c:pt>
                <c:pt idx="1301">
                  <c:v>0.1003870807785904</c:v>
                </c:pt>
                <c:pt idx="1302">
                  <c:v>0.18219995298301858</c:v>
                </c:pt>
                <c:pt idx="1303">
                  <c:v>-2.2332227527983747E-2</c:v>
                </c:pt>
                <c:pt idx="1304">
                  <c:v>0.1208402988296861</c:v>
                </c:pt>
                <c:pt idx="1305">
                  <c:v>0.14129351688078179</c:v>
                </c:pt>
                <c:pt idx="1306">
                  <c:v>-8.3691881681270827E-2</c:v>
                </c:pt>
                <c:pt idx="1307">
                  <c:v>-0.10414509973236652</c:v>
                </c:pt>
                <c:pt idx="1308">
                  <c:v>-4.2785445579079442E-2</c:v>
                </c:pt>
                <c:pt idx="1309">
                  <c:v>-1.8790094768880547E-3</c:v>
                </c:pt>
                <c:pt idx="1310">
                  <c:v>-2.2332227527983747E-2</c:v>
                </c:pt>
                <c:pt idx="1311">
                  <c:v>-8.3691881681270827E-2</c:v>
                </c:pt>
                <c:pt idx="1312">
                  <c:v>-4.2785445579079442E-2</c:v>
                </c:pt>
                <c:pt idx="1313">
                  <c:v>-6.3238663630175135E-2</c:v>
                </c:pt>
                <c:pt idx="1314">
                  <c:v>-2.2332227527983747E-2</c:v>
                </c:pt>
                <c:pt idx="1315">
                  <c:v>-2.2332227527983747E-2</c:v>
                </c:pt>
                <c:pt idx="1316">
                  <c:v>1.8574208574207638E-2</c:v>
                </c:pt>
                <c:pt idx="1317">
                  <c:v>-0.12459831778346221</c:v>
                </c:pt>
                <c:pt idx="1318">
                  <c:v>-8.3691881681270827E-2</c:v>
                </c:pt>
                <c:pt idx="1319">
                  <c:v>-8.3691881681270827E-2</c:v>
                </c:pt>
                <c:pt idx="1320">
                  <c:v>-1.8790094768880547E-3</c:v>
                </c:pt>
                <c:pt idx="1321">
                  <c:v>0.14129351688078179</c:v>
                </c:pt>
                <c:pt idx="1322">
                  <c:v>-1.8790094768880547E-3</c:v>
                </c:pt>
                <c:pt idx="1323">
                  <c:v>-6.3238663630175135E-2</c:v>
                </c:pt>
                <c:pt idx="1324">
                  <c:v>3.9027426625303327E-2</c:v>
                </c:pt>
                <c:pt idx="1325">
                  <c:v>-2.2332227527983747E-2</c:v>
                </c:pt>
                <c:pt idx="1326">
                  <c:v>3.9027426625303327E-2</c:v>
                </c:pt>
                <c:pt idx="1327">
                  <c:v>-1.8790094768880547E-3</c:v>
                </c:pt>
                <c:pt idx="1328">
                  <c:v>-4.2785445579079442E-2</c:v>
                </c:pt>
                <c:pt idx="1329">
                  <c:v>3.9027426625303327E-2</c:v>
                </c:pt>
                <c:pt idx="1330">
                  <c:v>-2.2332227527983747E-2</c:v>
                </c:pt>
                <c:pt idx="1331">
                  <c:v>-0.10414509973236652</c:v>
                </c:pt>
                <c:pt idx="1332">
                  <c:v>-2.2332227527983747E-2</c:v>
                </c:pt>
                <c:pt idx="1333">
                  <c:v>-6.3238663630175135E-2</c:v>
                </c:pt>
                <c:pt idx="1334">
                  <c:v>-0.16550475388567631</c:v>
                </c:pt>
                <c:pt idx="1335">
                  <c:v>-4.2785445579079442E-2</c:v>
                </c:pt>
                <c:pt idx="1336">
                  <c:v>7.9933862727494712E-2</c:v>
                </c:pt>
                <c:pt idx="1337">
                  <c:v>-0.10414509973236652</c:v>
                </c:pt>
                <c:pt idx="1338">
                  <c:v>-6.3238663630175135E-2</c:v>
                </c:pt>
                <c:pt idx="1339">
                  <c:v>5.9480644676399026E-2</c:v>
                </c:pt>
                <c:pt idx="1340">
                  <c:v>0.1003870807785904</c:v>
                </c:pt>
                <c:pt idx="1341">
                  <c:v>0.1208402988296861</c:v>
                </c:pt>
                <c:pt idx="1342">
                  <c:v>0.14129351688078179</c:v>
                </c:pt>
                <c:pt idx="1343">
                  <c:v>3.9027426625303327E-2</c:v>
                </c:pt>
                <c:pt idx="1344">
                  <c:v>3.9027426625303327E-2</c:v>
                </c:pt>
                <c:pt idx="1345">
                  <c:v>-1.8790094768880547E-3</c:v>
                </c:pt>
                <c:pt idx="1346">
                  <c:v>0.18219995298301858</c:v>
                </c:pt>
                <c:pt idx="1347">
                  <c:v>-1.8790094768880547E-3</c:v>
                </c:pt>
                <c:pt idx="1348">
                  <c:v>7.9933862727494712E-2</c:v>
                </c:pt>
                <c:pt idx="1349">
                  <c:v>0.22310638908520997</c:v>
                </c:pt>
                <c:pt idx="1350">
                  <c:v>1.8574208574207638E-2</c:v>
                </c:pt>
                <c:pt idx="1351">
                  <c:v>0.4480917876472626</c:v>
                </c:pt>
                <c:pt idx="1352">
                  <c:v>0.22310638908520997</c:v>
                </c:pt>
                <c:pt idx="1353">
                  <c:v>-8.3691881681270827E-2</c:v>
                </c:pt>
                <c:pt idx="1354">
                  <c:v>1.8574208574207638E-2</c:v>
                </c:pt>
                <c:pt idx="1355">
                  <c:v>0.14129351688078179</c:v>
                </c:pt>
                <c:pt idx="1356">
                  <c:v>-6.3238663630175135E-2</c:v>
                </c:pt>
                <c:pt idx="1357">
                  <c:v>-4.2785445579079442E-2</c:v>
                </c:pt>
                <c:pt idx="1358">
                  <c:v>-2.2332227527983747E-2</c:v>
                </c:pt>
                <c:pt idx="1359">
                  <c:v>-0.10414509973236652</c:v>
                </c:pt>
                <c:pt idx="1360">
                  <c:v>-4.2785445579079442E-2</c:v>
                </c:pt>
                <c:pt idx="1361">
                  <c:v>-4.2785445579079442E-2</c:v>
                </c:pt>
                <c:pt idx="1362">
                  <c:v>1.8574208574207638E-2</c:v>
                </c:pt>
                <c:pt idx="1363">
                  <c:v>5.9480644676399026E-2</c:v>
                </c:pt>
                <c:pt idx="1364">
                  <c:v>1.8574208574207638E-2</c:v>
                </c:pt>
                <c:pt idx="1365">
                  <c:v>0.1208402988296861</c:v>
                </c:pt>
                <c:pt idx="1366">
                  <c:v>5.9480644676399026E-2</c:v>
                </c:pt>
                <c:pt idx="1367">
                  <c:v>0.28446604323849706</c:v>
                </c:pt>
                <c:pt idx="1368">
                  <c:v>3.9027426625303327E-2</c:v>
                </c:pt>
                <c:pt idx="1369">
                  <c:v>0.1003870807785904</c:v>
                </c:pt>
                <c:pt idx="1370">
                  <c:v>0.20265317103411429</c:v>
                </c:pt>
                <c:pt idx="1371">
                  <c:v>0.22310638908520997</c:v>
                </c:pt>
                <c:pt idx="1372">
                  <c:v>0.18219995298301858</c:v>
                </c:pt>
                <c:pt idx="1373">
                  <c:v>0.16174673493187749</c:v>
                </c:pt>
                <c:pt idx="1374">
                  <c:v>-4.2785445579079442E-2</c:v>
                </c:pt>
                <c:pt idx="1375">
                  <c:v>7.9933862727494712E-2</c:v>
                </c:pt>
                <c:pt idx="1376">
                  <c:v>0.14129351688078179</c:v>
                </c:pt>
                <c:pt idx="1377">
                  <c:v>0.28446604323849706</c:v>
                </c:pt>
                <c:pt idx="1378">
                  <c:v>0.1208402988296861</c:v>
                </c:pt>
                <c:pt idx="1379">
                  <c:v>0.14129351688078179</c:v>
                </c:pt>
                <c:pt idx="1380">
                  <c:v>0.22310638908520997</c:v>
                </c:pt>
                <c:pt idx="1381">
                  <c:v>5.9480644676399026E-2</c:v>
                </c:pt>
                <c:pt idx="1382">
                  <c:v>0.22310638908520997</c:v>
                </c:pt>
                <c:pt idx="1383">
                  <c:v>0.32537247934068841</c:v>
                </c:pt>
                <c:pt idx="1384">
                  <c:v>0.18219995298301858</c:v>
                </c:pt>
                <c:pt idx="1385">
                  <c:v>-6.3238663630175135E-2</c:v>
                </c:pt>
                <c:pt idx="1386">
                  <c:v>0.26401282518740138</c:v>
                </c:pt>
                <c:pt idx="1387">
                  <c:v>3.9027426625303327E-2</c:v>
                </c:pt>
                <c:pt idx="1388">
                  <c:v>0.26401282518740138</c:v>
                </c:pt>
                <c:pt idx="1389">
                  <c:v>-2.2332227527983747E-2</c:v>
                </c:pt>
                <c:pt idx="1390">
                  <c:v>0.14129351688078179</c:v>
                </c:pt>
                <c:pt idx="1391">
                  <c:v>3.9027426625303327E-2</c:v>
                </c:pt>
                <c:pt idx="1392">
                  <c:v>0.18219995298301858</c:v>
                </c:pt>
                <c:pt idx="1393">
                  <c:v>0.1208402988296861</c:v>
                </c:pt>
                <c:pt idx="1394">
                  <c:v>1.8574208574207638E-2</c:v>
                </c:pt>
                <c:pt idx="1395">
                  <c:v>-8.3691881681270827E-2</c:v>
                </c:pt>
                <c:pt idx="1396">
                  <c:v>-0.24731762609005908</c:v>
                </c:pt>
                <c:pt idx="1397">
                  <c:v>-6.3238663630175135E-2</c:v>
                </c:pt>
                <c:pt idx="1398">
                  <c:v>0.18219995298301858</c:v>
                </c:pt>
                <c:pt idx="1399">
                  <c:v>3.9027426625303327E-2</c:v>
                </c:pt>
                <c:pt idx="1400">
                  <c:v>3.9027426625303327E-2</c:v>
                </c:pt>
                <c:pt idx="1401">
                  <c:v>0.50945144180054969</c:v>
                </c:pt>
                <c:pt idx="1402">
                  <c:v>-0.12459831778346221</c:v>
                </c:pt>
                <c:pt idx="1403">
                  <c:v>-6.3238663630175135E-2</c:v>
                </c:pt>
                <c:pt idx="1404">
                  <c:v>0.20265317103411429</c:v>
                </c:pt>
                <c:pt idx="1405">
                  <c:v>0.34582569739178415</c:v>
                </c:pt>
                <c:pt idx="1406">
                  <c:v>-4.2785445579079442E-2</c:v>
                </c:pt>
                <c:pt idx="1407">
                  <c:v>-4.2785445579079442E-2</c:v>
                </c:pt>
                <c:pt idx="1408">
                  <c:v>1.8574208574207638E-2</c:v>
                </c:pt>
                <c:pt idx="1409">
                  <c:v>0.32537247934068841</c:v>
                </c:pt>
                <c:pt idx="1410">
                  <c:v>5.9480644676399026E-2</c:v>
                </c:pt>
                <c:pt idx="1411">
                  <c:v>1.8574208574207638E-2</c:v>
                </c:pt>
                <c:pt idx="1412">
                  <c:v>-0.34958371634553753</c:v>
                </c:pt>
                <c:pt idx="1413">
                  <c:v>-0.30867728024334617</c:v>
                </c:pt>
                <c:pt idx="1414">
                  <c:v>-0.28822406219225044</c:v>
                </c:pt>
                <c:pt idx="1415">
                  <c:v>-0.39049015244775165</c:v>
                </c:pt>
                <c:pt idx="1416">
                  <c:v>3.9027426625303327E-2</c:v>
                </c:pt>
                <c:pt idx="1417">
                  <c:v>-4.2785445579079442E-2</c:v>
                </c:pt>
                <c:pt idx="1418">
                  <c:v>-0.18595797193677199</c:v>
                </c:pt>
                <c:pt idx="1419">
                  <c:v>-0.1450515358345579</c:v>
                </c:pt>
                <c:pt idx="1420">
                  <c:v>-8.3691881681270827E-2</c:v>
                </c:pt>
                <c:pt idx="1421">
                  <c:v>-0.1450515358345579</c:v>
                </c:pt>
                <c:pt idx="1422">
                  <c:v>-1.8790094768880547E-3</c:v>
                </c:pt>
                <c:pt idx="1423">
                  <c:v>0.1208402988296861</c:v>
                </c:pt>
                <c:pt idx="1424">
                  <c:v>-0.10414509973236652</c:v>
                </c:pt>
                <c:pt idx="1425">
                  <c:v>-0.10414509973236652</c:v>
                </c:pt>
                <c:pt idx="1426">
                  <c:v>0.16174673493187749</c:v>
                </c:pt>
                <c:pt idx="1427">
                  <c:v>-4.2785445579079442E-2</c:v>
                </c:pt>
                <c:pt idx="1428">
                  <c:v>-4.2785445579079442E-2</c:v>
                </c:pt>
                <c:pt idx="1429">
                  <c:v>5.9480644676399026E-2</c:v>
                </c:pt>
                <c:pt idx="1430">
                  <c:v>7.9933862727494712E-2</c:v>
                </c:pt>
                <c:pt idx="1431">
                  <c:v>1.8574208574207638E-2</c:v>
                </c:pt>
                <c:pt idx="1432">
                  <c:v>3.9027426625303327E-2</c:v>
                </c:pt>
                <c:pt idx="1433">
                  <c:v>-0.10414509973236652</c:v>
                </c:pt>
                <c:pt idx="1434">
                  <c:v>5.9480644676399026E-2</c:v>
                </c:pt>
                <c:pt idx="1435">
                  <c:v>0.22310638908520997</c:v>
                </c:pt>
                <c:pt idx="1436">
                  <c:v>7.9933862727494712E-2</c:v>
                </c:pt>
                <c:pt idx="1437">
                  <c:v>-1.8790094768880547E-3</c:v>
                </c:pt>
                <c:pt idx="1438">
                  <c:v>0.1208402988296861</c:v>
                </c:pt>
                <c:pt idx="1439">
                  <c:v>5.9480644676399026E-2</c:v>
                </c:pt>
                <c:pt idx="1440">
                  <c:v>0.28446604323849706</c:v>
                </c:pt>
                <c:pt idx="1441">
                  <c:v>3.9027426625303327E-2</c:v>
                </c:pt>
                <c:pt idx="1442">
                  <c:v>0.14129351688078179</c:v>
                </c:pt>
                <c:pt idx="1443">
                  <c:v>0.16174673493187749</c:v>
                </c:pt>
                <c:pt idx="1444">
                  <c:v>0.24355960713630567</c:v>
                </c:pt>
                <c:pt idx="1445">
                  <c:v>0.46854500569835827</c:v>
                </c:pt>
                <c:pt idx="1446">
                  <c:v>-4.2785445579079442E-2</c:v>
                </c:pt>
                <c:pt idx="1447">
                  <c:v>-0.1450515358345579</c:v>
                </c:pt>
                <c:pt idx="1448">
                  <c:v>-6.3238663630175135E-2</c:v>
                </c:pt>
                <c:pt idx="1449">
                  <c:v>-0.26777084414115476</c:v>
                </c:pt>
                <c:pt idx="1450">
                  <c:v>-0.37003693439665591</c:v>
                </c:pt>
                <c:pt idx="1451">
                  <c:v>1.8574208574207638E-2</c:v>
                </c:pt>
                <c:pt idx="1452">
                  <c:v>7.9933862727494712E-2</c:v>
                </c:pt>
                <c:pt idx="1453">
                  <c:v>-1.8790094768880547E-3</c:v>
                </c:pt>
                <c:pt idx="1454">
                  <c:v>0.1003870807785904</c:v>
                </c:pt>
                <c:pt idx="1455">
                  <c:v>3.9027426625303327E-2</c:v>
                </c:pt>
                <c:pt idx="1456">
                  <c:v>7.9933862727494712E-2</c:v>
                </c:pt>
                <c:pt idx="1457">
                  <c:v>-1.8790094768880547E-3</c:v>
                </c:pt>
                <c:pt idx="1458">
                  <c:v>-1.8790094768880547E-3</c:v>
                </c:pt>
                <c:pt idx="1459">
                  <c:v>1.8574208574207638E-2</c:v>
                </c:pt>
                <c:pt idx="1460">
                  <c:v>0.18219995298301858</c:v>
                </c:pt>
                <c:pt idx="1461">
                  <c:v>0.20265317103411429</c:v>
                </c:pt>
                <c:pt idx="1462">
                  <c:v>3.9027426625303327E-2</c:v>
                </c:pt>
                <c:pt idx="1463">
                  <c:v>0.16174673493187749</c:v>
                </c:pt>
                <c:pt idx="1464">
                  <c:v>0.28446604323849706</c:v>
                </c:pt>
                <c:pt idx="1465">
                  <c:v>-4.2785445579079442E-2</c:v>
                </c:pt>
                <c:pt idx="1466">
                  <c:v>-1.8790094768880547E-3</c:v>
                </c:pt>
                <c:pt idx="1467">
                  <c:v>0.16174673493187749</c:v>
                </c:pt>
                <c:pt idx="1468">
                  <c:v>7.9933862727494712E-2</c:v>
                </c:pt>
                <c:pt idx="1469">
                  <c:v>5.9480644676399026E-2</c:v>
                </c:pt>
                <c:pt idx="1470">
                  <c:v>-1.8790094768880547E-3</c:v>
                </c:pt>
                <c:pt idx="1471">
                  <c:v>-2.2332227527983747E-2</c:v>
                </c:pt>
                <c:pt idx="1472">
                  <c:v>0.1208402988296861</c:v>
                </c:pt>
                <c:pt idx="1473">
                  <c:v>-1.8790094768880547E-3</c:v>
                </c:pt>
                <c:pt idx="1474">
                  <c:v>1.8574208574207638E-2</c:v>
                </c:pt>
                <c:pt idx="1475">
                  <c:v>1.8574208574207638E-2</c:v>
                </c:pt>
                <c:pt idx="1476">
                  <c:v>0.14129351688078179</c:v>
                </c:pt>
                <c:pt idx="1477">
                  <c:v>7.9933862727494712E-2</c:v>
                </c:pt>
                <c:pt idx="1478">
                  <c:v>0.14129351688078179</c:v>
                </c:pt>
                <c:pt idx="1479">
                  <c:v>0.1003870807785904</c:v>
                </c:pt>
                <c:pt idx="1480">
                  <c:v>0.16174673493187749</c:v>
                </c:pt>
                <c:pt idx="1481">
                  <c:v>0.34582569739178415</c:v>
                </c:pt>
                <c:pt idx="1482">
                  <c:v>0.18219995298301858</c:v>
                </c:pt>
                <c:pt idx="1483">
                  <c:v>0.1208402988296861</c:v>
                </c:pt>
                <c:pt idx="1484">
                  <c:v>0.16174673493187749</c:v>
                </c:pt>
                <c:pt idx="1485">
                  <c:v>0.14129351688078179</c:v>
                </c:pt>
                <c:pt idx="1486">
                  <c:v>0.16174673493187749</c:v>
                </c:pt>
                <c:pt idx="1487">
                  <c:v>0.14129351688078179</c:v>
                </c:pt>
                <c:pt idx="1488">
                  <c:v>0.22310638908520997</c:v>
                </c:pt>
                <c:pt idx="1489">
                  <c:v>0.20265317103411429</c:v>
                </c:pt>
                <c:pt idx="1490">
                  <c:v>0.26401282518740138</c:v>
                </c:pt>
                <c:pt idx="1491">
                  <c:v>0.16174673493187749</c:v>
                </c:pt>
                <c:pt idx="1492">
                  <c:v>0.18219995298301858</c:v>
                </c:pt>
                <c:pt idx="1493">
                  <c:v>0.24355960713630567</c:v>
                </c:pt>
                <c:pt idx="1494">
                  <c:v>0.26401282518740138</c:v>
                </c:pt>
                <c:pt idx="1495">
                  <c:v>0.1208402988296861</c:v>
                </c:pt>
                <c:pt idx="1496">
                  <c:v>7.9933862727494712E-2</c:v>
                </c:pt>
                <c:pt idx="1497">
                  <c:v>0.18219995298301858</c:v>
                </c:pt>
                <c:pt idx="1498">
                  <c:v>0.26401282518740138</c:v>
                </c:pt>
                <c:pt idx="1499">
                  <c:v>0.22310638908520997</c:v>
                </c:pt>
                <c:pt idx="1500">
                  <c:v>0.20265317103411429</c:v>
                </c:pt>
                <c:pt idx="1501">
                  <c:v>0.16174673493187749</c:v>
                </c:pt>
                <c:pt idx="1502">
                  <c:v>0.14129351688078179</c:v>
                </c:pt>
                <c:pt idx="1503">
                  <c:v>0.16174673493187749</c:v>
                </c:pt>
                <c:pt idx="1504">
                  <c:v>0.18219995298301858</c:v>
                </c:pt>
                <c:pt idx="1505">
                  <c:v>0.42763856959616692</c:v>
                </c:pt>
                <c:pt idx="1506">
                  <c:v>0.30491926128959274</c:v>
                </c:pt>
                <c:pt idx="1507">
                  <c:v>0.28446604323849706</c:v>
                </c:pt>
                <c:pt idx="1508">
                  <c:v>0.16174673493187749</c:v>
                </c:pt>
                <c:pt idx="1509">
                  <c:v>7.9933862727494712E-2</c:v>
                </c:pt>
                <c:pt idx="1510">
                  <c:v>0.14129351688078179</c:v>
                </c:pt>
                <c:pt idx="1511">
                  <c:v>0.16174673493187749</c:v>
                </c:pt>
                <c:pt idx="1512">
                  <c:v>0.16174673493187749</c:v>
                </c:pt>
                <c:pt idx="1513">
                  <c:v>0.20265317103411429</c:v>
                </c:pt>
                <c:pt idx="1514">
                  <c:v>0.1003870807785904</c:v>
                </c:pt>
                <c:pt idx="1515">
                  <c:v>0.18219995298301858</c:v>
                </c:pt>
                <c:pt idx="1516">
                  <c:v>0.22310638908520997</c:v>
                </c:pt>
                <c:pt idx="1517">
                  <c:v>7.9933862727494712E-2</c:v>
                </c:pt>
                <c:pt idx="1518">
                  <c:v>0.1208402988296861</c:v>
                </c:pt>
                <c:pt idx="1519">
                  <c:v>1.8574208574207638E-2</c:v>
                </c:pt>
                <c:pt idx="1520">
                  <c:v>0.16174673493187749</c:v>
                </c:pt>
                <c:pt idx="1521">
                  <c:v>0.16174673493187749</c:v>
                </c:pt>
                <c:pt idx="1522">
                  <c:v>0.1208402988296861</c:v>
                </c:pt>
                <c:pt idx="1523">
                  <c:v>0.14129351688078179</c:v>
                </c:pt>
                <c:pt idx="1524">
                  <c:v>0.18219995298301858</c:v>
                </c:pt>
                <c:pt idx="1525">
                  <c:v>0.24355960713630567</c:v>
                </c:pt>
                <c:pt idx="1526">
                  <c:v>0.22310638908520997</c:v>
                </c:pt>
                <c:pt idx="1527">
                  <c:v>0.34582569739178415</c:v>
                </c:pt>
                <c:pt idx="1528">
                  <c:v>0.34582569739178415</c:v>
                </c:pt>
                <c:pt idx="1529">
                  <c:v>0.34582569739178415</c:v>
                </c:pt>
                <c:pt idx="1530">
                  <c:v>0.18219995298301858</c:v>
                </c:pt>
                <c:pt idx="1531">
                  <c:v>0.14129351688078179</c:v>
                </c:pt>
                <c:pt idx="1532">
                  <c:v>0.14129351688078179</c:v>
                </c:pt>
                <c:pt idx="1533">
                  <c:v>0.20265317103411429</c:v>
                </c:pt>
                <c:pt idx="1534">
                  <c:v>0.18219995298301858</c:v>
                </c:pt>
                <c:pt idx="1535">
                  <c:v>0.18219995298301858</c:v>
                </c:pt>
                <c:pt idx="1536">
                  <c:v>0.14129351688078179</c:v>
                </c:pt>
                <c:pt idx="1537">
                  <c:v>0.20265317103411429</c:v>
                </c:pt>
                <c:pt idx="1538">
                  <c:v>0.1208402988296861</c:v>
                </c:pt>
                <c:pt idx="1539">
                  <c:v>0.1208402988296861</c:v>
                </c:pt>
                <c:pt idx="1540">
                  <c:v>0.14129351688078179</c:v>
                </c:pt>
                <c:pt idx="1541">
                  <c:v>0.1208402988296861</c:v>
                </c:pt>
                <c:pt idx="1542">
                  <c:v>-2.2332227527983747E-2</c:v>
                </c:pt>
                <c:pt idx="1543">
                  <c:v>0.24355960713630567</c:v>
                </c:pt>
                <c:pt idx="1544">
                  <c:v>0.22310638908520997</c:v>
                </c:pt>
                <c:pt idx="1545">
                  <c:v>0.18219995298301858</c:v>
                </c:pt>
                <c:pt idx="1546">
                  <c:v>0.30491926128959274</c:v>
                </c:pt>
                <c:pt idx="1547">
                  <c:v>0.1208402988296861</c:v>
                </c:pt>
                <c:pt idx="1548">
                  <c:v>0.20265317103411429</c:v>
                </c:pt>
                <c:pt idx="1549">
                  <c:v>0.1003870807785904</c:v>
                </c:pt>
                <c:pt idx="1550">
                  <c:v>0.28446604323849706</c:v>
                </c:pt>
                <c:pt idx="1551">
                  <c:v>0.16174673493187749</c:v>
                </c:pt>
                <c:pt idx="1552">
                  <c:v>-0.1450515358345579</c:v>
                </c:pt>
                <c:pt idx="1553">
                  <c:v>0.1003870807785904</c:v>
                </c:pt>
                <c:pt idx="1554">
                  <c:v>-2.2332227527983747E-2</c:v>
                </c:pt>
                <c:pt idx="1555">
                  <c:v>-2.2332227527983747E-2</c:v>
                </c:pt>
                <c:pt idx="1556">
                  <c:v>-8.3691881681270827E-2</c:v>
                </c:pt>
                <c:pt idx="1557">
                  <c:v>-1.8790094768880547E-3</c:v>
                </c:pt>
                <c:pt idx="1558">
                  <c:v>5.9480644676399026E-2</c:v>
                </c:pt>
                <c:pt idx="1559">
                  <c:v>-6.3238663630175135E-2</c:v>
                </c:pt>
                <c:pt idx="1560">
                  <c:v>1.8574208574207638E-2</c:v>
                </c:pt>
                <c:pt idx="1561">
                  <c:v>-0.12459831778346221</c:v>
                </c:pt>
                <c:pt idx="1562">
                  <c:v>5.9480644676399026E-2</c:v>
                </c:pt>
                <c:pt idx="1563">
                  <c:v>0.22310638908520997</c:v>
                </c:pt>
                <c:pt idx="1564">
                  <c:v>0.32537247934068841</c:v>
                </c:pt>
                <c:pt idx="1565">
                  <c:v>0.24355960713630567</c:v>
                </c:pt>
                <c:pt idx="1566">
                  <c:v>0.34582569739178415</c:v>
                </c:pt>
                <c:pt idx="1567">
                  <c:v>0.28446604323849706</c:v>
                </c:pt>
                <c:pt idx="1568">
                  <c:v>0.22310638908520997</c:v>
                </c:pt>
                <c:pt idx="1569">
                  <c:v>0.20265317103411429</c:v>
                </c:pt>
                <c:pt idx="1570">
                  <c:v>0.34582569739178415</c:v>
                </c:pt>
                <c:pt idx="1571">
                  <c:v>0.18219995298301858</c:v>
                </c:pt>
                <c:pt idx="1572">
                  <c:v>0.40718535154507118</c:v>
                </c:pt>
                <c:pt idx="1573">
                  <c:v>0.30491926128959274</c:v>
                </c:pt>
                <c:pt idx="1574">
                  <c:v>0.16174673493187749</c:v>
                </c:pt>
                <c:pt idx="1575">
                  <c:v>0.30491926128959274</c:v>
                </c:pt>
                <c:pt idx="1576">
                  <c:v>0.18219995298301858</c:v>
                </c:pt>
                <c:pt idx="1577">
                  <c:v>0.1003870807785904</c:v>
                </c:pt>
                <c:pt idx="1578">
                  <c:v>5.9480644676399026E-2</c:v>
                </c:pt>
                <c:pt idx="1579">
                  <c:v>-6.3238663630175135E-2</c:v>
                </c:pt>
                <c:pt idx="1580">
                  <c:v>1.8574208574207638E-2</c:v>
                </c:pt>
                <c:pt idx="1581">
                  <c:v>1.8574208574207638E-2</c:v>
                </c:pt>
                <c:pt idx="1582">
                  <c:v>0.18219995298301858</c:v>
                </c:pt>
                <c:pt idx="1583">
                  <c:v>0.18219995298301858</c:v>
                </c:pt>
                <c:pt idx="1584">
                  <c:v>0.1208402988296861</c:v>
                </c:pt>
                <c:pt idx="1585">
                  <c:v>0.20265317103411429</c:v>
                </c:pt>
                <c:pt idx="1586">
                  <c:v>0.20265317103411429</c:v>
                </c:pt>
                <c:pt idx="1587">
                  <c:v>0.1208402988296861</c:v>
                </c:pt>
                <c:pt idx="1588">
                  <c:v>0.14129351688078179</c:v>
                </c:pt>
                <c:pt idx="1589">
                  <c:v>0.18219995298301858</c:v>
                </c:pt>
                <c:pt idx="1590">
                  <c:v>0.16174673493187749</c:v>
                </c:pt>
                <c:pt idx="1591">
                  <c:v>5.9480644676399026E-2</c:v>
                </c:pt>
                <c:pt idx="1592">
                  <c:v>3.9027426625303327E-2</c:v>
                </c:pt>
                <c:pt idx="1593">
                  <c:v>5.9480644676399026E-2</c:v>
                </c:pt>
                <c:pt idx="1594">
                  <c:v>1.8574208574207638E-2</c:v>
                </c:pt>
                <c:pt idx="1595">
                  <c:v>-6.3238663630175135E-2</c:v>
                </c:pt>
                <c:pt idx="1596">
                  <c:v>-2.2332227527983747E-2</c:v>
                </c:pt>
                <c:pt idx="1597">
                  <c:v>-0.10414509973236652</c:v>
                </c:pt>
                <c:pt idx="1598">
                  <c:v>-2.2332227527983747E-2</c:v>
                </c:pt>
                <c:pt idx="1599">
                  <c:v>-2.2332227527983747E-2</c:v>
                </c:pt>
                <c:pt idx="1600">
                  <c:v>-6.3238663630175135E-2</c:v>
                </c:pt>
                <c:pt idx="1601">
                  <c:v>0.1208402988296861</c:v>
                </c:pt>
                <c:pt idx="1602">
                  <c:v>7.9933862727494712E-2</c:v>
                </c:pt>
                <c:pt idx="1603">
                  <c:v>-6.3238663630175135E-2</c:v>
                </c:pt>
                <c:pt idx="1604">
                  <c:v>0.1003870807785904</c:v>
                </c:pt>
                <c:pt idx="1605">
                  <c:v>-0.1450515358345579</c:v>
                </c:pt>
                <c:pt idx="1606">
                  <c:v>-0.12459831778346221</c:v>
                </c:pt>
                <c:pt idx="1607">
                  <c:v>-4.2785445579079442E-2</c:v>
                </c:pt>
                <c:pt idx="1608">
                  <c:v>1.8574208574207638E-2</c:v>
                </c:pt>
                <c:pt idx="1609">
                  <c:v>5.9480644676399026E-2</c:v>
                </c:pt>
                <c:pt idx="1610">
                  <c:v>-8.3691881681270827E-2</c:v>
                </c:pt>
                <c:pt idx="1611">
                  <c:v>-2.2332227527983747E-2</c:v>
                </c:pt>
                <c:pt idx="1612">
                  <c:v>-0.10414509973236652</c:v>
                </c:pt>
                <c:pt idx="1613">
                  <c:v>-0.2064111899878677</c:v>
                </c:pt>
                <c:pt idx="1614">
                  <c:v>0.1003870807785904</c:v>
                </c:pt>
                <c:pt idx="1615">
                  <c:v>5.9480644676399026E-2</c:v>
                </c:pt>
                <c:pt idx="1616">
                  <c:v>3.9027426625303327E-2</c:v>
                </c:pt>
                <c:pt idx="1617">
                  <c:v>-2.2332227527983747E-2</c:v>
                </c:pt>
                <c:pt idx="1618">
                  <c:v>-6.3238663630175135E-2</c:v>
                </c:pt>
                <c:pt idx="1619">
                  <c:v>-0.10414509973236652</c:v>
                </c:pt>
                <c:pt idx="1620">
                  <c:v>-4.2785445579079442E-2</c:v>
                </c:pt>
                <c:pt idx="1621">
                  <c:v>-4.2785445579079442E-2</c:v>
                </c:pt>
                <c:pt idx="1622">
                  <c:v>-2.2332227527983747E-2</c:v>
                </c:pt>
                <c:pt idx="1623">
                  <c:v>0.30491926128959274</c:v>
                </c:pt>
                <c:pt idx="1624">
                  <c:v>-0.18595797193677199</c:v>
                </c:pt>
                <c:pt idx="1625">
                  <c:v>-8.3691881681270827E-2</c:v>
                </c:pt>
                <c:pt idx="1626">
                  <c:v>-0.10414509973236652</c:v>
                </c:pt>
                <c:pt idx="1627">
                  <c:v>-4.2785445579079442E-2</c:v>
                </c:pt>
                <c:pt idx="1628">
                  <c:v>-1.8790094768880547E-3</c:v>
                </c:pt>
                <c:pt idx="1629">
                  <c:v>5.9480644676399026E-2</c:v>
                </c:pt>
                <c:pt idx="1630">
                  <c:v>1.8574208574207638E-2</c:v>
                </c:pt>
                <c:pt idx="1631">
                  <c:v>-8.3691881681270827E-2</c:v>
                </c:pt>
                <c:pt idx="1632">
                  <c:v>1.8574208574207638E-2</c:v>
                </c:pt>
                <c:pt idx="1633">
                  <c:v>-1.8790094768880547E-3</c:v>
                </c:pt>
                <c:pt idx="1634">
                  <c:v>-0.10414509973236652</c:v>
                </c:pt>
                <c:pt idx="1635">
                  <c:v>-6.3238663630175135E-2</c:v>
                </c:pt>
                <c:pt idx="1636">
                  <c:v>-1.8790094768880547E-3</c:v>
                </c:pt>
                <c:pt idx="1637">
                  <c:v>-0.10414509973236652</c:v>
                </c:pt>
                <c:pt idx="1638">
                  <c:v>-8.3691881681270827E-2</c:v>
                </c:pt>
                <c:pt idx="1639">
                  <c:v>-6.3238663630175135E-2</c:v>
                </c:pt>
                <c:pt idx="1640">
                  <c:v>-4.2785445579079442E-2</c:v>
                </c:pt>
                <c:pt idx="1641">
                  <c:v>1.8574208574207638E-2</c:v>
                </c:pt>
                <c:pt idx="1642">
                  <c:v>0.16174673493187749</c:v>
                </c:pt>
                <c:pt idx="1643">
                  <c:v>0.1003870807785904</c:v>
                </c:pt>
                <c:pt idx="1644">
                  <c:v>7.9933862727494712E-2</c:v>
                </c:pt>
                <c:pt idx="1645">
                  <c:v>7.9933862727494712E-2</c:v>
                </c:pt>
                <c:pt idx="1646">
                  <c:v>-1.8790094768880547E-3</c:v>
                </c:pt>
                <c:pt idx="1647">
                  <c:v>0.1003870807785904</c:v>
                </c:pt>
                <c:pt idx="1648">
                  <c:v>0.18219995298301858</c:v>
                </c:pt>
                <c:pt idx="1649">
                  <c:v>0.16174673493187749</c:v>
                </c:pt>
                <c:pt idx="1650">
                  <c:v>0.1003870807785904</c:v>
                </c:pt>
                <c:pt idx="1651">
                  <c:v>7.9933862727494712E-2</c:v>
                </c:pt>
                <c:pt idx="1652">
                  <c:v>7.9933862727494712E-2</c:v>
                </c:pt>
                <c:pt idx="1653">
                  <c:v>0.16174673493187749</c:v>
                </c:pt>
                <c:pt idx="1654">
                  <c:v>7.9933862727494712E-2</c:v>
                </c:pt>
                <c:pt idx="1655">
                  <c:v>0.1003870807785904</c:v>
                </c:pt>
                <c:pt idx="1656">
                  <c:v>0.1208402988296861</c:v>
                </c:pt>
                <c:pt idx="1657">
                  <c:v>0.26401282518740138</c:v>
                </c:pt>
                <c:pt idx="1658">
                  <c:v>0.24355960713630567</c:v>
                </c:pt>
                <c:pt idx="1659">
                  <c:v>0.16174673493187749</c:v>
                </c:pt>
                <c:pt idx="1660">
                  <c:v>0.18219995298301858</c:v>
                </c:pt>
                <c:pt idx="1661">
                  <c:v>0.28446604323849706</c:v>
                </c:pt>
                <c:pt idx="1662">
                  <c:v>0.20265317103411429</c:v>
                </c:pt>
                <c:pt idx="1663">
                  <c:v>0.38673213349397551</c:v>
                </c:pt>
                <c:pt idx="1664">
                  <c:v>0.46854500569835827</c:v>
                </c:pt>
                <c:pt idx="1665">
                  <c:v>0.34582569739178415</c:v>
                </c:pt>
                <c:pt idx="1666">
                  <c:v>0.46854500569835827</c:v>
                </c:pt>
                <c:pt idx="1667">
                  <c:v>0.36627891544287983</c:v>
                </c:pt>
                <c:pt idx="1668">
                  <c:v>0.46854500569835827</c:v>
                </c:pt>
                <c:pt idx="1669">
                  <c:v>0.48899822374945401</c:v>
                </c:pt>
                <c:pt idx="1670">
                  <c:v>0.50945144180054969</c:v>
                </c:pt>
                <c:pt idx="1671">
                  <c:v>0.42763856959616692</c:v>
                </c:pt>
                <c:pt idx="1672">
                  <c:v>0.50945144180054969</c:v>
                </c:pt>
                <c:pt idx="1673">
                  <c:v>0.42763856959616692</c:v>
                </c:pt>
                <c:pt idx="1674">
                  <c:v>0.50945144180054969</c:v>
                </c:pt>
                <c:pt idx="1675">
                  <c:v>0.40718535154507118</c:v>
                </c:pt>
                <c:pt idx="1676">
                  <c:v>0.32537247934068841</c:v>
                </c:pt>
                <c:pt idx="1677">
                  <c:v>0.34582569739178415</c:v>
                </c:pt>
                <c:pt idx="1678">
                  <c:v>0.20265317103411429</c:v>
                </c:pt>
                <c:pt idx="1679">
                  <c:v>0.38673213349397551</c:v>
                </c:pt>
                <c:pt idx="1680">
                  <c:v>0.55035787790274104</c:v>
                </c:pt>
                <c:pt idx="1681">
                  <c:v>0.77534327646483914</c:v>
                </c:pt>
                <c:pt idx="1682">
                  <c:v>0.46854500569835827</c:v>
                </c:pt>
                <c:pt idx="1683">
                  <c:v>0.46854500569835827</c:v>
                </c:pt>
                <c:pt idx="1684">
                  <c:v>0.81624971256703049</c:v>
                </c:pt>
                <c:pt idx="1685">
                  <c:v>0.67307718620936063</c:v>
                </c:pt>
                <c:pt idx="1686">
                  <c:v>0.77534327646483914</c:v>
                </c:pt>
                <c:pt idx="1687">
                  <c:v>0.69353040426045631</c:v>
                </c:pt>
                <c:pt idx="1688">
                  <c:v>0.65262396815826496</c:v>
                </c:pt>
                <c:pt idx="1689">
                  <c:v>0.71398362231155199</c:v>
                </c:pt>
                <c:pt idx="1690">
                  <c:v>0.95942223892470035</c:v>
                </c:pt>
                <c:pt idx="1691">
                  <c:v>0.6117175320560736</c:v>
                </c:pt>
                <c:pt idx="1692">
                  <c:v>0.83670293061812617</c:v>
                </c:pt>
                <c:pt idx="1693">
                  <c:v>1.0003286750269371</c:v>
                </c:pt>
                <c:pt idx="1694">
                  <c:v>0.67307718620936063</c:v>
                </c:pt>
                <c:pt idx="1695">
                  <c:v>0.6117175320560736</c:v>
                </c:pt>
                <c:pt idx="1696">
                  <c:v>0.30491926128959274</c:v>
                </c:pt>
                <c:pt idx="1697">
                  <c:v>0.67307718620936063</c:v>
                </c:pt>
                <c:pt idx="1698">
                  <c:v>1.1639544194357028</c:v>
                </c:pt>
                <c:pt idx="1699">
                  <c:v>1.3684865999466596</c:v>
                </c:pt>
                <c:pt idx="1700">
                  <c:v>1.1639544194357028</c:v>
                </c:pt>
                <c:pt idx="1701">
                  <c:v>0.46854500569835827</c:v>
                </c:pt>
                <c:pt idx="1702">
                  <c:v>1.6752848707131405</c:v>
                </c:pt>
                <c:pt idx="1703">
                  <c:v>1.6343784346109491</c:v>
                </c:pt>
                <c:pt idx="1704">
                  <c:v>2.9842908259834009</c:v>
                </c:pt>
                <c:pt idx="1705">
                  <c:v>0.89806258477141321</c:v>
                </c:pt>
                <c:pt idx="1706">
                  <c:v>0.71398362231155199</c:v>
                </c:pt>
                <c:pt idx="1707">
                  <c:v>0.73443684036264767</c:v>
                </c:pt>
                <c:pt idx="1708">
                  <c:v>0.97987545697579603</c:v>
                </c:pt>
                <c:pt idx="1709">
                  <c:v>0.91851580282250889</c:v>
                </c:pt>
                <c:pt idx="1710">
                  <c:v>0.93896902087360468</c:v>
                </c:pt>
                <c:pt idx="1711">
                  <c:v>0.71398362231155199</c:v>
                </c:pt>
                <c:pt idx="1712">
                  <c:v>0.67307718620936063</c:v>
                </c:pt>
                <c:pt idx="1713">
                  <c:v>0.85715614866922185</c:v>
                </c:pt>
                <c:pt idx="1714">
                  <c:v>0.48899822374945401</c:v>
                </c:pt>
                <c:pt idx="1715">
                  <c:v>0.83670293061812617</c:v>
                </c:pt>
                <c:pt idx="1716">
                  <c:v>0.87760936672031753</c:v>
                </c:pt>
                <c:pt idx="1717">
                  <c:v>0.71398362231155199</c:v>
                </c:pt>
                <c:pt idx="1718">
                  <c:v>0.38673213349397551</c:v>
                </c:pt>
                <c:pt idx="1719">
                  <c:v>0.50945144180054969</c:v>
                </c:pt>
                <c:pt idx="1720">
                  <c:v>0.36627891544287983</c:v>
                </c:pt>
                <c:pt idx="1721">
                  <c:v>0.18219995298301858</c:v>
                </c:pt>
                <c:pt idx="1722">
                  <c:v>0.71398362231155199</c:v>
                </c:pt>
                <c:pt idx="1723">
                  <c:v>0.85715614866922185</c:v>
                </c:pt>
                <c:pt idx="1724">
                  <c:v>0.4480917876472626</c:v>
                </c:pt>
                <c:pt idx="1725">
                  <c:v>0.30491926128959274</c:v>
                </c:pt>
                <c:pt idx="1726">
                  <c:v>3.9027426625303327E-2</c:v>
                </c:pt>
                <c:pt idx="1727">
                  <c:v>0.38673213349397551</c:v>
                </c:pt>
                <c:pt idx="1728">
                  <c:v>0.14129351688078179</c:v>
                </c:pt>
                <c:pt idx="1729">
                  <c:v>0.18219995298301858</c:v>
                </c:pt>
                <c:pt idx="1730">
                  <c:v>-1.8790094768880547E-3</c:v>
                </c:pt>
                <c:pt idx="1731">
                  <c:v>-4.2785445579079442E-2</c:v>
                </c:pt>
                <c:pt idx="1732">
                  <c:v>-0.2064111899878677</c:v>
                </c:pt>
                <c:pt idx="1733">
                  <c:v>0.16174673493187749</c:v>
                </c:pt>
                <c:pt idx="1734">
                  <c:v>0.55035787790274104</c:v>
                </c:pt>
                <c:pt idx="1735">
                  <c:v>-8.3691881681270827E-2</c:v>
                </c:pt>
                <c:pt idx="1736">
                  <c:v>-0.1450515358345579</c:v>
                </c:pt>
                <c:pt idx="1737">
                  <c:v>-0.10414509973236652</c:v>
                </c:pt>
                <c:pt idx="1738">
                  <c:v>-0.43139658854994301</c:v>
                </c:pt>
                <c:pt idx="1739">
                  <c:v>-0.34958371634553753</c:v>
                </c:pt>
                <c:pt idx="1740">
                  <c:v>-0.10414509973236652</c:v>
                </c:pt>
                <c:pt idx="1741">
                  <c:v>-0.24731762609005908</c:v>
                </c:pt>
                <c:pt idx="1742">
                  <c:v>3.9027426625303327E-2</c:v>
                </c:pt>
                <c:pt idx="1743">
                  <c:v>0.1003870807785904</c:v>
                </c:pt>
                <c:pt idx="1744">
                  <c:v>0.24355960713630567</c:v>
                </c:pt>
                <c:pt idx="1745">
                  <c:v>-6.3238663630175135E-2</c:v>
                </c:pt>
                <c:pt idx="1746">
                  <c:v>-0.22686440803896338</c:v>
                </c:pt>
                <c:pt idx="1747">
                  <c:v>-4.2785445579079442E-2</c:v>
                </c:pt>
                <c:pt idx="1748">
                  <c:v>0.30491926128959274</c:v>
                </c:pt>
                <c:pt idx="1749">
                  <c:v>-0.16550475388567631</c:v>
                </c:pt>
                <c:pt idx="1750">
                  <c:v>0.38673213349397551</c:v>
                </c:pt>
                <c:pt idx="1751">
                  <c:v>0.48899822374945401</c:v>
                </c:pt>
                <c:pt idx="1752">
                  <c:v>0.18219995298301858</c:v>
                </c:pt>
                <c:pt idx="1753">
                  <c:v>-0.10414509973236652</c:v>
                </c:pt>
                <c:pt idx="1754">
                  <c:v>0.14129351688078179</c:v>
                </c:pt>
                <c:pt idx="1755">
                  <c:v>0.16174673493187749</c:v>
                </c:pt>
                <c:pt idx="1756">
                  <c:v>0.1208402988296861</c:v>
                </c:pt>
                <c:pt idx="1757">
                  <c:v>5.9480644676399026E-2</c:v>
                </c:pt>
                <c:pt idx="1758">
                  <c:v>-6.3238663630175135E-2</c:v>
                </c:pt>
                <c:pt idx="1759">
                  <c:v>-0.41094337049884733</c:v>
                </c:pt>
                <c:pt idx="1760">
                  <c:v>3.9027426625303327E-2</c:v>
                </c:pt>
                <c:pt idx="1761">
                  <c:v>-0.2064111899878677</c:v>
                </c:pt>
                <c:pt idx="1762">
                  <c:v>-0.57456911490763551</c:v>
                </c:pt>
                <c:pt idx="1763">
                  <c:v>0.48899822374945401</c:v>
                </c:pt>
                <c:pt idx="1764">
                  <c:v>3.9027426625303327E-2</c:v>
                </c:pt>
                <c:pt idx="1765">
                  <c:v>0.16174673493187749</c:v>
                </c:pt>
                <c:pt idx="1766">
                  <c:v>0.24355960713630567</c:v>
                </c:pt>
                <c:pt idx="1767">
                  <c:v>0.4480917876472626</c:v>
                </c:pt>
                <c:pt idx="1768">
                  <c:v>0.22310638908520997</c:v>
                </c:pt>
                <c:pt idx="1769">
                  <c:v>0.28446604323849706</c:v>
                </c:pt>
                <c:pt idx="1770">
                  <c:v>0.79579649451593482</c:v>
                </c:pt>
                <c:pt idx="1771">
                  <c:v>0.6117175320560736</c:v>
                </c:pt>
                <c:pt idx="1772">
                  <c:v>0.97987545697579603</c:v>
                </c:pt>
                <c:pt idx="1773">
                  <c:v>0.75489005841374335</c:v>
                </c:pt>
                <c:pt idx="1774">
                  <c:v>1.0412351111291285</c:v>
                </c:pt>
                <c:pt idx="1775">
                  <c:v>2.4320539386037718</c:v>
                </c:pt>
                <c:pt idx="1776">
                  <c:v>0.93896902087360468</c:v>
                </c:pt>
                <c:pt idx="1777">
                  <c:v>0.38673213349397551</c:v>
                </c:pt>
                <c:pt idx="1778">
                  <c:v>1.2253140735889898</c:v>
                </c:pt>
                <c:pt idx="1779">
                  <c:v>0.79579649451593482</c:v>
                </c:pt>
                <c:pt idx="1780">
                  <c:v>0.36627891544287983</c:v>
                </c:pt>
                <c:pt idx="1781">
                  <c:v>0.65262396815826496</c:v>
                </c:pt>
                <c:pt idx="1782">
                  <c:v>0.69353040426045631</c:v>
                </c:pt>
                <c:pt idx="1783">
                  <c:v>0.79579649451593482</c:v>
                </c:pt>
                <c:pt idx="1784">
                  <c:v>0.65262396815826496</c:v>
                </c:pt>
                <c:pt idx="1785">
                  <c:v>1.9002702692752385</c:v>
                </c:pt>
                <c:pt idx="1786">
                  <c:v>1.3071269457933725</c:v>
                </c:pt>
                <c:pt idx="1787">
                  <c:v>0.97987545697579603</c:v>
                </c:pt>
                <c:pt idx="1788">
                  <c:v>1.0821415472313198</c:v>
                </c:pt>
                <c:pt idx="1789">
                  <c:v>1.0821415472313198</c:v>
                </c:pt>
                <c:pt idx="1790">
                  <c:v>1.0616883291802242</c:v>
                </c:pt>
                <c:pt idx="1791">
                  <c:v>0.75489005841374335</c:v>
                </c:pt>
                <c:pt idx="1792">
                  <c:v>1.5934719985087575</c:v>
                </c:pt>
                <c:pt idx="1793">
                  <c:v>1.6139252165598532</c:v>
                </c:pt>
                <c:pt idx="1794">
                  <c:v>1.0412351111291285</c:v>
                </c:pt>
                <c:pt idx="1795">
                  <c:v>0.59126431400497781</c:v>
                </c:pt>
                <c:pt idx="1796">
                  <c:v>0.42763856959616692</c:v>
                </c:pt>
                <c:pt idx="1797">
                  <c:v>0.6117175320560736</c:v>
                </c:pt>
                <c:pt idx="1798">
                  <c:v>0.85715614866922185</c:v>
                </c:pt>
                <c:pt idx="1799">
                  <c:v>1.5116591263043748</c:v>
                </c:pt>
                <c:pt idx="1800">
                  <c:v>1.8593638331730471</c:v>
                </c:pt>
                <c:pt idx="1801">
                  <c:v>1.0207818930780328</c:v>
                </c:pt>
                <c:pt idx="1802">
                  <c:v>0.93896902087360468</c:v>
                </c:pt>
                <c:pt idx="1803">
                  <c:v>1.0616883291802242</c:v>
                </c:pt>
                <c:pt idx="1804">
                  <c:v>1.3071269457933725</c:v>
                </c:pt>
                <c:pt idx="1805">
                  <c:v>1.6752848707131405</c:v>
                </c:pt>
                <c:pt idx="1806">
                  <c:v>1.5730187804576619</c:v>
                </c:pt>
                <c:pt idx="1807">
                  <c:v>1.7570977429175232</c:v>
                </c:pt>
                <c:pt idx="1808">
                  <c:v>1.3071269457933725</c:v>
                </c:pt>
                <c:pt idx="1809">
                  <c:v>1.1435012013846069</c:v>
                </c:pt>
                <c:pt idx="1810">
                  <c:v>0.91851580282250889</c:v>
                </c:pt>
                <c:pt idx="1811">
                  <c:v>1.1639544194357028</c:v>
                </c:pt>
                <c:pt idx="1812">
                  <c:v>1.3275801638444682</c:v>
                </c:pt>
                <c:pt idx="1813">
                  <c:v>1.7980041790197145</c:v>
                </c:pt>
                <c:pt idx="1814">
                  <c:v>1.3480333818955639</c:v>
                </c:pt>
                <c:pt idx="1815">
                  <c:v>1.2253140735889898</c:v>
                </c:pt>
                <c:pt idx="1816">
                  <c:v>0.79579649451593482</c:v>
                </c:pt>
                <c:pt idx="1817">
                  <c:v>0.57081109595383672</c:v>
                </c:pt>
                <c:pt idx="1818">
                  <c:v>0.91851580282250889</c:v>
                </c:pt>
                <c:pt idx="1819">
                  <c:v>0.40718535154507118</c:v>
                </c:pt>
                <c:pt idx="1820">
                  <c:v>1.1435012013846069</c:v>
                </c:pt>
                <c:pt idx="1821">
                  <c:v>0.77534327646483914</c:v>
                </c:pt>
                <c:pt idx="1822">
                  <c:v>0.52990465985164537</c:v>
                </c:pt>
                <c:pt idx="1823">
                  <c:v>0.24355960713630567</c:v>
                </c:pt>
                <c:pt idx="1824">
                  <c:v>0.30491926128959274</c:v>
                </c:pt>
                <c:pt idx="1825">
                  <c:v>0.32537247934068841</c:v>
                </c:pt>
                <c:pt idx="1826">
                  <c:v>0.50945144180054969</c:v>
                </c:pt>
                <c:pt idx="1827">
                  <c:v>0.75489005841374335</c:v>
                </c:pt>
                <c:pt idx="1828">
                  <c:v>0.52990465985164537</c:v>
                </c:pt>
                <c:pt idx="1829">
                  <c:v>5.9480644676399026E-2</c:v>
                </c:pt>
                <c:pt idx="1830">
                  <c:v>0.1003870807785904</c:v>
                </c:pt>
                <c:pt idx="1831">
                  <c:v>0.28446604323849706</c:v>
                </c:pt>
                <c:pt idx="1832">
                  <c:v>0.40718535154507118</c:v>
                </c:pt>
                <c:pt idx="1833">
                  <c:v>0.67307718620936063</c:v>
                </c:pt>
                <c:pt idx="1834">
                  <c:v>0.63217075010716928</c:v>
                </c:pt>
                <c:pt idx="1835">
                  <c:v>0.69353040426045631</c:v>
                </c:pt>
                <c:pt idx="1836">
                  <c:v>0.73443684036264767</c:v>
                </c:pt>
                <c:pt idx="1837">
                  <c:v>0.65262396815826496</c:v>
                </c:pt>
                <c:pt idx="1838">
                  <c:v>0.67307718620936063</c:v>
                </c:pt>
                <c:pt idx="1839">
                  <c:v>0.67307718620936063</c:v>
                </c:pt>
                <c:pt idx="1840">
                  <c:v>0.46854500569835827</c:v>
                </c:pt>
                <c:pt idx="1841">
                  <c:v>0.57081109595383672</c:v>
                </c:pt>
                <c:pt idx="1842">
                  <c:v>0.81624971256703049</c:v>
                </c:pt>
                <c:pt idx="1843">
                  <c:v>0.83670293061812617</c:v>
                </c:pt>
                <c:pt idx="1844">
                  <c:v>1.3071269457933725</c:v>
                </c:pt>
                <c:pt idx="1845">
                  <c:v>1.0821415472313198</c:v>
                </c:pt>
                <c:pt idx="1846">
                  <c:v>0.91851580282250889</c:v>
                </c:pt>
                <c:pt idx="1847">
                  <c:v>1.1435012013846069</c:v>
                </c:pt>
                <c:pt idx="1848">
                  <c:v>1.9411767053774298</c:v>
                </c:pt>
                <c:pt idx="1849">
                  <c:v>1.2048608555378941</c:v>
                </c:pt>
                <c:pt idx="1850">
                  <c:v>1.1435012013846069</c:v>
                </c:pt>
                <c:pt idx="1851">
                  <c:v>0.79579649451593482</c:v>
                </c:pt>
                <c:pt idx="1852">
                  <c:v>0.63217075010716928</c:v>
                </c:pt>
                <c:pt idx="1853">
                  <c:v>0.87760936672031753</c:v>
                </c:pt>
                <c:pt idx="1854">
                  <c:v>0.59126431400497781</c:v>
                </c:pt>
                <c:pt idx="1855">
                  <c:v>0.71398362231155199</c:v>
                </c:pt>
                <c:pt idx="1856">
                  <c:v>1.1639544194357028</c:v>
                </c:pt>
                <c:pt idx="1857">
                  <c:v>0.55035787790274104</c:v>
                </c:pt>
                <c:pt idx="1858">
                  <c:v>0.73443684036264767</c:v>
                </c:pt>
                <c:pt idx="1859">
                  <c:v>0.57081109595383672</c:v>
                </c:pt>
                <c:pt idx="1860">
                  <c:v>0.75489005841374335</c:v>
                </c:pt>
                <c:pt idx="1861">
                  <c:v>0.91851580282250889</c:v>
                </c:pt>
                <c:pt idx="1862">
                  <c:v>1.2866737277422768</c:v>
                </c:pt>
                <c:pt idx="1863">
                  <c:v>1.4912059082532791</c:v>
                </c:pt>
                <c:pt idx="1864">
                  <c:v>1.1844076374867984</c:v>
                </c:pt>
                <c:pt idx="1865">
                  <c:v>1.2253140735889898</c:v>
                </c:pt>
                <c:pt idx="1866">
                  <c:v>1.3071269457933725</c:v>
                </c:pt>
                <c:pt idx="1867">
                  <c:v>1.0821415472313198</c:v>
                </c:pt>
                <c:pt idx="1868">
                  <c:v>1.1435012013846069</c:v>
                </c:pt>
                <c:pt idx="1869">
                  <c:v>1.0821415472313198</c:v>
                </c:pt>
                <c:pt idx="1870">
                  <c:v>0.79579649451593482</c:v>
                </c:pt>
                <c:pt idx="1871">
                  <c:v>0.81624971256703049</c:v>
                </c:pt>
                <c:pt idx="1872">
                  <c:v>0.91851580282250889</c:v>
                </c:pt>
                <c:pt idx="1873">
                  <c:v>0.85715614866922185</c:v>
                </c:pt>
                <c:pt idx="1874">
                  <c:v>0.75489005841374335</c:v>
                </c:pt>
                <c:pt idx="1875">
                  <c:v>0.30491926128959274</c:v>
                </c:pt>
                <c:pt idx="1876">
                  <c:v>0.67307718620936063</c:v>
                </c:pt>
                <c:pt idx="1877">
                  <c:v>0.63217075010716928</c:v>
                </c:pt>
                <c:pt idx="1878">
                  <c:v>0.50945144180054969</c:v>
                </c:pt>
                <c:pt idx="1879">
                  <c:v>0.79579649451593482</c:v>
                </c:pt>
                <c:pt idx="1880">
                  <c:v>0.36627891544287983</c:v>
                </c:pt>
                <c:pt idx="1881">
                  <c:v>0.52990465985164537</c:v>
                </c:pt>
                <c:pt idx="1882">
                  <c:v>0.57081109595383672</c:v>
                </c:pt>
                <c:pt idx="1883">
                  <c:v>0.85715614866922185</c:v>
                </c:pt>
                <c:pt idx="1884">
                  <c:v>0.85715614866922185</c:v>
                </c:pt>
                <c:pt idx="1885">
                  <c:v>0.6117175320560736</c:v>
                </c:pt>
                <c:pt idx="1886">
                  <c:v>0.57081109595383672</c:v>
                </c:pt>
                <c:pt idx="1887">
                  <c:v>0.65262396815826496</c:v>
                </c:pt>
                <c:pt idx="1888">
                  <c:v>0.57081109595383672</c:v>
                </c:pt>
                <c:pt idx="1889">
                  <c:v>0.50945144180054969</c:v>
                </c:pt>
                <c:pt idx="1890">
                  <c:v>0.83670293061812617</c:v>
                </c:pt>
                <c:pt idx="1891">
                  <c:v>0.93896902087360468</c:v>
                </c:pt>
                <c:pt idx="1892">
                  <c:v>0.4480917876472626</c:v>
                </c:pt>
                <c:pt idx="1893">
                  <c:v>0.50945144180054969</c:v>
                </c:pt>
                <c:pt idx="1894">
                  <c:v>0.52990465985164537</c:v>
                </c:pt>
                <c:pt idx="1895">
                  <c:v>0.42763856959616692</c:v>
                </c:pt>
                <c:pt idx="1896">
                  <c:v>0.6117175320560736</c:v>
                </c:pt>
                <c:pt idx="1897">
                  <c:v>0.75489005841374335</c:v>
                </c:pt>
                <c:pt idx="1898">
                  <c:v>0.67307718620936063</c:v>
                </c:pt>
                <c:pt idx="1899">
                  <c:v>0.73443684036264767</c:v>
                </c:pt>
                <c:pt idx="1900">
                  <c:v>0.40718535154507118</c:v>
                </c:pt>
                <c:pt idx="1901">
                  <c:v>0.28446604323849706</c:v>
                </c:pt>
                <c:pt idx="1902">
                  <c:v>0.26401282518740138</c:v>
                </c:pt>
                <c:pt idx="1903">
                  <c:v>0.1208402988296861</c:v>
                </c:pt>
                <c:pt idx="1904">
                  <c:v>0.36627891544287983</c:v>
                </c:pt>
                <c:pt idx="1905">
                  <c:v>0.59126431400497781</c:v>
                </c:pt>
                <c:pt idx="1906">
                  <c:v>0.4480917876472626</c:v>
                </c:pt>
                <c:pt idx="1907">
                  <c:v>0.36627891544287983</c:v>
                </c:pt>
                <c:pt idx="1908">
                  <c:v>0.1003870807785904</c:v>
                </c:pt>
                <c:pt idx="1909">
                  <c:v>0.26401282518740138</c:v>
                </c:pt>
                <c:pt idx="1910">
                  <c:v>0.28446604323849706</c:v>
                </c:pt>
                <c:pt idx="1911">
                  <c:v>0.48899822374945401</c:v>
                </c:pt>
                <c:pt idx="1912">
                  <c:v>0.59126431400497781</c:v>
                </c:pt>
                <c:pt idx="1913">
                  <c:v>0.42763856959616692</c:v>
                </c:pt>
                <c:pt idx="1914">
                  <c:v>0.34582569739178415</c:v>
                </c:pt>
                <c:pt idx="1915">
                  <c:v>0.1003870807785904</c:v>
                </c:pt>
                <c:pt idx="1916">
                  <c:v>-0.2064111899878677</c:v>
                </c:pt>
                <c:pt idx="1917">
                  <c:v>-0.1450515358345579</c:v>
                </c:pt>
                <c:pt idx="1918">
                  <c:v>-4.2785445579079442E-2</c:v>
                </c:pt>
                <c:pt idx="1919">
                  <c:v>-0.30867728024334617</c:v>
                </c:pt>
                <c:pt idx="1920">
                  <c:v>0.1208402988296861</c:v>
                </c:pt>
                <c:pt idx="1921">
                  <c:v>0.16174673493187749</c:v>
                </c:pt>
                <c:pt idx="1922">
                  <c:v>5.9480644676399026E-2</c:v>
                </c:pt>
                <c:pt idx="1923">
                  <c:v>-0.16550475388567631</c:v>
                </c:pt>
                <c:pt idx="1924">
                  <c:v>3.9027426625303327E-2</c:v>
                </c:pt>
                <c:pt idx="1925">
                  <c:v>0.48899822374945401</c:v>
                </c:pt>
                <c:pt idx="1926">
                  <c:v>0.18219995298301858</c:v>
                </c:pt>
                <c:pt idx="1927">
                  <c:v>1.8574208574207638E-2</c:v>
                </c:pt>
                <c:pt idx="1928">
                  <c:v>0.36627891544287983</c:v>
                </c:pt>
                <c:pt idx="1929">
                  <c:v>0.26401282518740138</c:v>
                </c:pt>
                <c:pt idx="1930">
                  <c:v>0.22310638908520997</c:v>
                </c:pt>
                <c:pt idx="1931">
                  <c:v>-0.34958371634553753</c:v>
                </c:pt>
                <c:pt idx="1932">
                  <c:v>-0.16550475388567631</c:v>
                </c:pt>
                <c:pt idx="1933">
                  <c:v>-0.1450515358345579</c:v>
                </c:pt>
                <c:pt idx="1934">
                  <c:v>0.20265317103411429</c:v>
                </c:pt>
                <c:pt idx="1935">
                  <c:v>0.14129351688078179</c:v>
                </c:pt>
                <c:pt idx="1936">
                  <c:v>3.9027426625303327E-2</c:v>
                </c:pt>
                <c:pt idx="1937">
                  <c:v>-0.10414509973236652</c:v>
                </c:pt>
                <c:pt idx="1938">
                  <c:v>-0.28822406219225044</c:v>
                </c:pt>
                <c:pt idx="1939">
                  <c:v>-0.12459831778346221</c:v>
                </c:pt>
                <c:pt idx="1940">
                  <c:v>0.22310638908520997</c:v>
                </c:pt>
                <c:pt idx="1941">
                  <c:v>0.30491926128959274</c:v>
                </c:pt>
                <c:pt idx="1942">
                  <c:v>0.34582569739178415</c:v>
                </c:pt>
                <c:pt idx="1943">
                  <c:v>0.4480917876472626</c:v>
                </c:pt>
                <c:pt idx="1944">
                  <c:v>-1.8790094768880547E-3</c:v>
                </c:pt>
                <c:pt idx="1945">
                  <c:v>-0.26777084414115476</c:v>
                </c:pt>
                <c:pt idx="1946">
                  <c:v>7.9933862727494712E-2</c:v>
                </c:pt>
                <c:pt idx="1947">
                  <c:v>-0.51320946075432583</c:v>
                </c:pt>
                <c:pt idx="1948">
                  <c:v>0.50945144180054969</c:v>
                </c:pt>
                <c:pt idx="1949">
                  <c:v>-1.8790094768880547E-3</c:v>
                </c:pt>
                <c:pt idx="1950">
                  <c:v>-0.34958371634553753</c:v>
                </c:pt>
                <c:pt idx="1951">
                  <c:v>0.30491926128959274</c:v>
                </c:pt>
                <c:pt idx="1952">
                  <c:v>0.75489005841374335</c:v>
                </c:pt>
                <c:pt idx="1953">
                  <c:v>0.87760936672031753</c:v>
                </c:pt>
                <c:pt idx="1954">
                  <c:v>0.48899822374945401</c:v>
                </c:pt>
                <c:pt idx="1955">
                  <c:v>0.40718535154507118</c:v>
                </c:pt>
                <c:pt idx="1956">
                  <c:v>0.24355960713630567</c:v>
                </c:pt>
                <c:pt idx="1957">
                  <c:v>0.55035787790274104</c:v>
                </c:pt>
                <c:pt idx="1958">
                  <c:v>0.38673213349397551</c:v>
                </c:pt>
                <c:pt idx="1959">
                  <c:v>0.1003870807785904</c:v>
                </c:pt>
                <c:pt idx="1960">
                  <c:v>-1.3313381827982442</c:v>
                </c:pt>
                <c:pt idx="1961">
                  <c:v>-0.26777084414115476</c:v>
                </c:pt>
                <c:pt idx="1962">
                  <c:v>-1.5154171452581282</c:v>
                </c:pt>
                <c:pt idx="1963">
                  <c:v>-2.4153587395064524</c:v>
                </c:pt>
                <c:pt idx="1964">
                  <c:v>-2.7221570102729102</c:v>
                </c:pt>
                <c:pt idx="1965">
                  <c:v>-1.0040866939806905</c:v>
                </c:pt>
                <c:pt idx="1966">
                  <c:v>-0.37003693439665591</c:v>
                </c:pt>
                <c:pt idx="1967">
                  <c:v>-0.51320946075432583</c:v>
                </c:pt>
                <c:pt idx="1968">
                  <c:v>-2.2332227527983747E-2</c:v>
                </c:pt>
                <c:pt idx="1969">
                  <c:v>0.63217075010716928</c:v>
                </c:pt>
                <c:pt idx="1970">
                  <c:v>0.65262396815826496</c:v>
                </c:pt>
                <c:pt idx="1971">
                  <c:v>0.65262396815826496</c:v>
                </c:pt>
                <c:pt idx="1972">
                  <c:v>5.9480644676399026E-2</c:v>
                </c:pt>
                <c:pt idx="1973">
                  <c:v>0.63217075010716928</c:v>
                </c:pt>
                <c:pt idx="1974">
                  <c:v>0.40718535154507118</c:v>
                </c:pt>
                <c:pt idx="1975">
                  <c:v>0.71398362231155199</c:v>
                </c:pt>
                <c:pt idx="1976">
                  <c:v>0.79579649451593482</c:v>
                </c:pt>
                <c:pt idx="1977">
                  <c:v>0.30491926128959274</c:v>
                </c:pt>
                <c:pt idx="1978">
                  <c:v>0.69353040426045631</c:v>
                </c:pt>
                <c:pt idx="1979">
                  <c:v>0.59126431400497781</c:v>
                </c:pt>
                <c:pt idx="1980">
                  <c:v>0.75489005841374335</c:v>
                </c:pt>
                <c:pt idx="1981">
                  <c:v>0.22310638908520997</c:v>
                </c:pt>
                <c:pt idx="1982">
                  <c:v>0.75489005841374335</c:v>
                </c:pt>
                <c:pt idx="1983">
                  <c:v>0.4480917876472626</c:v>
                </c:pt>
                <c:pt idx="1984">
                  <c:v>0.4480917876472626</c:v>
                </c:pt>
                <c:pt idx="1985">
                  <c:v>0.36627891544287983</c:v>
                </c:pt>
                <c:pt idx="1986">
                  <c:v>-0.1450515358345579</c:v>
                </c:pt>
                <c:pt idx="1987">
                  <c:v>-0.26777084414115476</c:v>
                </c:pt>
                <c:pt idx="1988">
                  <c:v>7.9933862727494712E-2</c:v>
                </c:pt>
                <c:pt idx="1989">
                  <c:v>-1.8790094768880547E-3</c:v>
                </c:pt>
                <c:pt idx="1990">
                  <c:v>-0.28822406219225044</c:v>
                </c:pt>
                <c:pt idx="1991">
                  <c:v>1.8574208574207638E-2</c:v>
                </c:pt>
                <c:pt idx="1992">
                  <c:v>0.59126431400497781</c:v>
                </c:pt>
                <c:pt idx="1993">
                  <c:v>0.24355960713630567</c:v>
                </c:pt>
                <c:pt idx="1994">
                  <c:v>0.69353040426045631</c:v>
                </c:pt>
                <c:pt idx="1995">
                  <c:v>1.8184573970708557</c:v>
                </c:pt>
                <c:pt idx="1996">
                  <c:v>0.57081109595383672</c:v>
                </c:pt>
                <c:pt idx="1997">
                  <c:v>0.57081109595383672</c:v>
                </c:pt>
                <c:pt idx="1998">
                  <c:v>0.55035787790274104</c:v>
                </c:pt>
                <c:pt idx="1999">
                  <c:v>-4.2785445579079442E-2</c:v>
                </c:pt>
                <c:pt idx="2000">
                  <c:v>0.75489005841374335</c:v>
                </c:pt>
                <c:pt idx="2001">
                  <c:v>1.1230479833335112</c:v>
                </c:pt>
                <c:pt idx="2002">
                  <c:v>0.85715614866922185</c:v>
                </c:pt>
                <c:pt idx="2003">
                  <c:v>0.20265317103411429</c:v>
                </c:pt>
                <c:pt idx="2004">
                  <c:v>0.97987545697579603</c:v>
                </c:pt>
                <c:pt idx="2005">
                  <c:v>-0.16550475388567631</c:v>
                </c:pt>
                <c:pt idx="2006">
                  <c:v>-0.4927562427032301</c:v>
                </c:pt>
                <c:pt idx="2007">
                  <c:v>-0.73819485931640105</c:v>
                </c:pt>
                <c:pt idx="2008">
                  <c:v>-0.26777084414115476</c:v>
                </c:pt>
                <c:pt idx="2009">
                  <c:v>0.18219995298301858</c:v>
                </c:pt>
                <c:pt idx="2010">
                  <c:v>-4.2785445579079442E-2</c:v>
                </c:pt>
                <c:pt idx="2011">
                  <c:v>0.59126431400497781</c:v>
                </c:pt>
                <c:pt idx="2012">
                  <c:v>1.1230479833335112</c:v>
                </c:pt>
                <c:pt idx="2013">
                  <c:v>3.8228727660784152</c:v>
                </c:pt>
                <c:pt idx="2014">
                  <c:v>5.7045688267794459</c:v>
                </c:pt>
                <c:pt idx="2015">
                  <c:v>4.313749999304803</c:v>
                </c:pt>
                <c:pt idx="2016">
                  <c:v>5.8477413531371161</c:v>
                </c:pt>
                <c:pt idx="2017">
                  <c:v>2.2888814122461021</c:v>
                </c:pt>
                <c:pt idx="2018">
                  <c:v>3.2092762245454991</c:v>
                </c:pt>
                <c:pt idx="2019">
                  <c:v>3.3524487509031689</c:v>
                </c:pt>
                <c:pt idx="2020">
                  <c:v>2.2275217580928151</c:v>
                </c:pt>
                <c:pt idx="2021">
                  <c:v>4.1910306909981827</c:v>
                </c:pt>
                <c:pt idx="2022">
                  <c:v>3.0661036981878294</c:v>
                </c:pt>
                <c:pt idx="2023">
                  <c:v>-1.0040866939806905</c:v>
                </c:pt>
                <c:pt idx="2024">
                  <c:v>1.3684865999466596</c:v>
                </c:pt>
                <c:pt idx="2025">
                  <c:v>-0.5950223329587313</c:v>
                </c:pt>
                <c:pt idx="2026">
                  <c:v>-2.1903733409443542</c:v>
                </c:pt>
                <c:pt idx="2027">
                  <c:v>0.89806258477141321</c:v>
                </c:pt>
                <c:pt idx="2028">
                  <c:v>1.1844076374867984</c:v>
                </c:pt>
                <c:pt idx="2029">
                  <c:v>0.79579649451593482</c:v>
                </c:pt>
                <c:pt idx="2030">
                  <c:v>0.95942223892470035</c:v>
                </c:pt>
                <c:pt idx="2031">
                  <c:v>0.65262396815826496</c:v>
                </c:pt>
                <c:pt idx="2032">
                  <c:v>0.67307718620936063</c:v>
                </c:pt>
                <c:pt idx="2033">
                  <c:v>0.69353040426045631</c:v>
                </c:pt>
                <c:pt idx="2034">
                  <c:v>0.55035787790274104</c:v>
                </c:pt>
                <c:pt idx="2035">
                  <c:v>0.67307718620936063</c:v>
                </c:pt>
                <c:pt idx="2036">
                  <c:v>7.9933862727494712E-2</c:v>
                </c:pt>
                <c:pt idx="2037">
                  <c:v>0.77534327646483914</c:v>
                </c:pt>
                <c:pt idx="2038">
                  <c:v>0.73443684036264767</c:v>
                </c:pt>
                <c:pt idx="2039">
                  <c:v>0.6117175320560736</c:v>
                </c:pt>
                <c:pt idx="2040">
                  <c:v>0.79579649451593482</c:v>
                </c:pt>
                <c:pt idx="2041">
                  <c:v>0.40718535154507118</c:v>
                </c:pt>
                <c:pt idx="2042">
                  <c:v>1.3071269457933725</c:v>
                </c:pt>
                <c:pt idx="2043">
                  <c:v>1.3275801638444682</c:v>
                </c:pt>
                <c:pt idx="2044">
                  <c:v>0.69353040426045631</c:v>
                </c:pt>
                <c:pt idx="2045">
                  <c:v>3.9027426625303327E-2</c:v>
                </c:pt>
                <c:pt idx="2046">
                  <c:v>1.0616883291802242</c:v>
                </c:pt>
                <c:pt idx="2047">
                  <c:v>0.36627891544287983</c:v>
                </c:pt>
                <c:pt idx="2048">
                  <c:v>1.0616883291802242</c:v>
                </c:pt>
                <c:pt idx="2049">
                  <c:v>1.4298462540999921</c:v>
                </c:pt>
                <c:pt idx="2050">
                  <c:v>-0.39049015244775165</c:v>
                </c:pt>
                <c:pt idx="2051">
                  <c:v>7.9933862727494712E-2</c:v>
                </c:pt>
                <c:pt idx="2052">
                  <c:v>-0.47230302465213442</c:v>
                </c:pt>
                <c:pt idx="2053">
                  <c:v>-0.5950223329587313</c:v>
                </c:pt>
                <c:pt idx="2054">
                  <c:v>-0.84046094957190232</c:v>
                </c:pt>
                <c:pt idx="2055">
                  <c:v>-0.65638198711201834</c:v>
                </c:pt>
                <c:pt idx="2056">
                  <c:v>-0.75864807736749684</c:v>
                </c:pt>
                <c:pt idx="2057">
                  <c:v>-1.0858995661850732</c:v>
                </c:pt>
                <c:pt idx="2058">
                  <c:v>-0.67683520516311402</c:v>
                </c:pt>
                <c:pt idx="2059">
                  <c:v>-0.75864807736749684</c:v>
                </c:pt>
                <c:pt idx="2060">
                  <c:v>-0.47230302465213442</c:v>
                </c:pt>
                <c:pt idx="2061">
                  <c:v>-0.47230302465213442</c:v>
                </c:pt>
                <c:pt idx="2062">
                  <c:v>-0.53366267880542151</c:v>
                </c:pt>
                <c:pt idx="2063">
                  <c:v>-0.75864807736749684</c:v>
                </c:pt>
                <c:pt idx="2064">
                  <c:v>-0.82000773152080664</c:v>
                </c:pt>
                <c:pt idx="2065">
                  <c:v>-0.79955451346971085</c:v>
                </c:pt>
                <c:pt idx="2066">
                  <c:v>-0.34958371634553753</c:v>
                </c:pt>
                <c:pt idx="2067">
                  <c:v>-0.90182060372518935</c:v>
                </c:pt>
                <c:pt idx="2068">
                  <c:v>-1.1063527842361689</c:v>
                </c:pt>
                <c:pt idx="2069">
                  <c:v>-0.65638198711201834</c:v>
                </c:pt>
                <c:pt idx="2070">
                  <c:v>-0.84046094957190232</c:v>
                </c:pt>
                <c:pt idx="2071">
                  <c:v>-1.0040866939806905</c:v>
                </c:pt>
                <c:pt idx="2072">
                  <c:v>-0.73819485931640105</c:v>
                </c:pt>
                <c:pt idx="2073">
                  <c:v>-1.2699785286449572</c:v>
                </c:pt>
                <c:pt idx="2074">
                  <c:v>-1.2086188744916702</c:v>
                </c:pt>
                <c:pt idx="2075">
                  <c:v>-0.90182060372518935</c:v>
                </c:pt>
                <c:pt idx="2076">
                  <c:v>-0.77910129541861517</c:v>
                </c:pt>
                <c:pt idx="2077">
                  <c:v>-0.61547555100982698</c:v>
                </c:pt>
                <c:pt idx="2078">
                  <c:v>-0.71774164126530537</c:v>
                </c:pt>
                <c:pt idx="2079">
                  <c:v>-1.1268060022872646</c:v>
                </c:pt>
                <c:pt idx="2080">
                  <c:v>-0.24731762609005908</c:v>
                </c:pt>
                <c:pt idx="2081">
                  <c:v>-0.82000773152080664</c:v>
                </c:pt>
                <c:pt idx="2082">
                  <c:v>-0.98363347592959482</c:v>
                </c:pt>
                <c:pt idx="2083">
                  <c:v>-0.96318025787847639</c:v>
                </c:pt>
                <c:pt idx="2084">
                  <c:v>-0.65638198711201834</c:v>
                </c:pt>
                <c:pt idx="2085">
                  <c:v>-0.63592876906092266</c:v>
                </c:pt>
                <c:pt idx="2086">
                  <c:v>-0.37003693439665591</c:v>
                </c:pt>
                <c:pt idx="2087">
                  <c:v>-0.32913049829444185</c:v>
                </c:pt>
                <c:pt idx="2088">
                  <c:v>-1.4949639272070325</c:v>
                </c:pt>
                <c:pt idx="2089">
                  <c:v>-2.0472008145866845</c:v>
                </c:pt>
                <c:pt idx="2090">
                  <c:v>-1.6994961077180122</c:v>
                </c:pt>
                <c:pt idx="2091">
                  <c:v>-1.4540574911048412</c:v>
                </c:pt>
                <c:pt idx="2092">
                  <c:v>-1.5767767994114152</c:v>
                </c:pt>
                <c:pt idx="2093">
                  <c:v>-2.2312797770465682</c:v>
                </c:pt>
                <c:pt idx="2094">
                  <c:v>-1.9653879423822789</c:v>
                </c:pt>
                <c:pt idx="2095">
                  <c:v>-1.9653879423822789</c:v>
                </c:pt>
                <c:pt idx="2096">
                  <c:v>-1.9449347243311832</c:v>
                </c:pt>
                <c:pt idx="2097">
                  <c:v>-2.1699201228932585</c:v>
                </c:pt>
                <c:pt idx="2098">
                  <c:v>-2.3539990853531423</c:v>
                </c:pt>
                <c:pt idx="2099">
                  <c:v>-2.374452303404238</c:v>
                </c:pt>
                <c:pt idx="2100">
                  <c:v>-1.5972300174625338</c:v>
                </c:pt>
                <c:pt idx="2101">
                  <c:v>-2.1290136867910672</c:v>
                </c:pt>
                <c:pt idx="2102">
                  <c:v>-2.1085604687399715</c:v>
                </c:pt>
                <c:pt idx="2103">
                  <c:v>-2.3335458673020466</c:v>
                </c:pt>
                <c:pt idx="2104">
                  <c:v>-2.3335458673020466</c:v>
                </c:pt>
                <c:pt idx="2105">
                  <c:v>-2.3130926492509509</c:v>
                </c:pt>
                <c:pt idx="2106">
                  <c:v>-2.9266891907838901</c:v>
                </c:pt>
                <c:pt idx="2107">
                  <c:v>-2.3130926492509509</c:v>
                </c:pt>
                <c:pt idx="2108">
                  <c:v>-2.0062943784844931</c:v>
                </c:pt>
                <c:pt idx="2109">
                  <c:v>-1.4131510550026498</c:v>
                </c:pt>
                <c:pt idx="2110">
                  <c:v>-1.0858995661850732</c:v>
                </c:pt>
                <c:pt idx="2111">
                  <c:v>-1.1268060022872646</c:v>
                </c:pt>
                <c:pt idx="2112">
                  <c:v>-0.79955451346971085</c:v>
                </c:pt>
                <c:pt idx="2113">
                  <c:v>-4.2785445579079442E-2</c:v>
                </c:pt>
                <c:pt idx="2114">
                  <c:v>-0.26777084414115476</c:v>
                </c:pt>
                <c:pt idx="2115">
                  <c:v>0.18219995298301858</c:v>
                </c:pt>
                <c:pt idx="2116">
                  <c:v>0.20265317103411429</c:v>
                </c:pt>
                <c:pt idx="2117">
                  <c:v>0.42763856959616692</c:v>
                </c:pt>
                <c:pt idx="2118">
                  <c:v>0.75489005841374335</c:v>
                </c:pt>
                <c:pt idx="2119">
                  <c:v>0.30491926128959274</c:v>
                </c:pt>
                <c:pt idx="2120">
                  <c:v>0.48899822374945401</c:v>
                </c:pt>
                <c:pt idx="2121">
                  <c:v>0.20265317103411429</c:v>
                </c:pt>
                <c:pt idx="2122">
                  <c:v>0.77534327646483914</c:v>
                </c:pt>
                <c:pt idx="2123">
                  <c:v>0.75489005841374335</c:v>
                </c:pt>
                <c:pt idx="2124">
                  <c:v>1.0616883291802242</c:v>
                </c:pt>
                <c:pt idx="2125">
                  <c:v>0.73443684036264767</c:v>
                </c:pt>
                <c:pt idx="2126">
                  <c:v>1.2662205096911812</c:v>
                </c:pt>
                <c:pt idx="2127">
                  <c:v>1.8184573970708557</c:v>
                </c:pt>
                <c:pt idx="2128">
                  <c:v>1.7570977429175232</c:v>
                </c:pt>
                <c:pt idx="2129">
                  <c:v>1.8184573970708557</c:v>
                </c:pt>
                <c:pt idx="2130">
                  <c:v>1.5525655624065662</c:v>
                </c:pt>
                <c:pt idx="2131">
                  <c:v>2.0434427956329082</c:v>
                </c:pt>
                <c:pt idx="2132">
                  <c:v>1.3889398179977552</c:v>
                </c:pt>
                <c:pt idx="2133">
                  <c:v>1.3071269457933725</c:v>
                </c:pt>
                <c:pt idx="2134">
                  <c:v>1.3275801638444682</c:v>
                </c:pt>
                <c:pt idx="2135">
                  <c:v>2.2684281941950064</c:v>
                </c:pt>
                <c:pt idx="2136">
                  <c:v>1.1435012013846069</c:v>
                </c:pt>
                <c:pt idx="2137">
                  <c:v>1.3071269457933725</c:v>
                </c:pt>
                <c:pt idx="2138">
                  <c:v>1.0616883291802242</c:v>
                </c:pt>
                <c:pt idx="2139">
                  <c:v>1.4502994721510878</c:v>
                </c:pt>
                <c:pt idx="2140">
                  <c:v>1.2457672916400855</c:v>
                </c:pt>
                <c:pt idx="2141">
                  <c:v>-0.12459831778346221</c:v>
                </c:pt>
                <c:pt idx="2142">
                  <c:v>1.6548316526620448</c:v>
                </c:pt>
                <c:pt idx="2143">
                  <c:v>1.9411767053774298</c:v>
                </c:pt>
                <c:pt idx="2144">
                  <c:v>2.3502410663993891</c:v>
                </c:pt>
                <c:pt idx="2145">
                  <c:v>1.4912059082532791</c:v>
                </c:pt>
                <c:pt idx="2146">
                  <c:v>1.9207234873263341</c:v>
                </c:pt>
                <c:pt idx="2147">
                  <c:v>2.3297878483482934</c:v>
                </c:pt>
                <c:pt idx="2148">
                  <c:v>1.0412351111291285</c:v>
                </c:pt>
                <c:pt idx="2149">
                  <c:v>0.77534327646483914</c:v>
                </c:pt>
                <c:pt idx="2150">
                  <c:v>1.6343784346109491</c:v>
                </c:pt>
                <c:pt idx="2151">
                  <c:v>0.1003870807785904</c:v>
                </c:pt>
                <c:pt idx="2152">
                  <c:v>1.2866737277422768</c:v>
                </c:pt>
                <c:pt idx="2153">
                  <c:v>0.91851580282250889</c:v>
                </c:pt>
                <c:pt idx="2154">
                  <c:v>0.75489005841374335</c:v>
                </c:pt>
                <c:pt idx="2155">
                  <c:v>-0.57456911490763551</c:v>
                </c:pt>
                <c:pt idx="2156">
                  <c:v>-1.6994961077180122</c:v>
                </c:pt>
                <c:pt idx="2157">
                  <c:v>-1.6381364535647251</c:v>
                </c:pt>
                <c:pt idx="2158">
                  <c:v>-1.4745107091559368</c:v>
                </c:pt>
                <c:pt idx="2159">
                  <c:v>-2.4153587395064524</c:v>
                </c:pt>
                <c:pt idx="2160">
                  <c:v>-0.96318025787847639</c:v>
                </c:pt>
                <c:pt idx="2161">
                  <c:v>-1.5154171452581282</c:v>
                </c:pt>
                <c:pt idx="2162">
                  <c:v>-0.63592876906092266</c:v>
                </c:pt>
                <c:pt idx="2163">
                  <c:v>-1.0654463481339775</c:v>
                </c:pt>
                <c:pt idx="2164">
                  <c:v>-0.77910129541861517</c:v>
                </c:pt>
                <c:pt idx="2165">
                  <c:v>-1.4540574911048412</c:v>
                </c:pt>
                <c:pt idx="2166">
                  <c:v>-3.9288968752876925</c:v>
                </c:pt>
                <c:pt idx="2167">
                  <c:v>-3.4584728601124461</c:v>
                </c:pt>
                <c:pt idx="2168">
                  <c:v>-2.5176248297619308</c:v>
                </c:pt>
                <c:pt idx="2169">
                  <c:v>-2.2108265589954725</c:v>
                </c:pt>
                <c:pt idx="2170">
                  <c:v>-3.2743938976525624</c:v>
                </c:pt>
                <c:pt idx="2171">
                  <c:v>-2.4767183936597394</c:v>
                </c:pt>
                <c:pt idx="2172">
                  <c:v>-2.9675956268860815</c:v>
                </c:pt>
                <c:pt idx="2173">
                  <c:v>-2.3130926492509509</c:v>
                </c:pt>
                <c:pt idx="2174">
                  <c:v>-2.2721862131487596</c:v>
                </c:pt>
                <c:pt idx="2175">
                  <c:v>-5.8924058081930832</c:v>
                </c:pt>
                <c:pt idx="2176">
                  <c:v>-7.0786924551567694</c:v>
                </c:pt>
                <c:pt idx="2177">
                  <c:v>-7.692288996689709</c:v>
                </c:pt>
                <c:pt idx="2178">
                  <c:v>-7.467303598127633</c:v>
                </c:pt>
                <c:pt idx="2179">
                  <c:v>-5.9946718984485843</c:v>
                </c:pt>
                <c:pt idx="2180">
                  <c:v>-4.5629466348717269</c:v>
                </c:pt>
                <c:pt idx="2181">
                  <c:v>-5.3606221388645503</c:v>
                </c:pt>
                <c:pt idx="2182">
                  <c:v>-8.8172159895001077</c:v>
                </c:pt>
                <c:pt idx="2183">
                  <c:v>-7.467303598127633</c:v>
                </c:pt>
                <c:pt idx="2184">
                  <c:v>-3.1721278073970609</c:v>
                </c:pt>
                <c:pt idx="2185">
                  <c:v>-4.1743354919008633</c:v>
                </c:pt>
                <c:pt idx="2186">
                  <c:v>-4.8492916875870895</c:v>
                </c:pt>
                <c:pt idx="2187">
                  <c:v>-6.0560315526018718</c:v>
                </c:pt>
                <c:pt idx="2188">
                  <c:v>-10.146675162821465</c:v>
                </c:pt>
                <c:pt idx="2189">
                  <c:v>-6.3219233872661382</c:v>
                </c:pt>
                <c:pt idx="2190">
                  <c:v>-4.051616183594267</c:v>
                </c:pt>
                <c:pt idx="2191">
                  <c:v>-2.803969882477293</c:v>
                </c:pt>
                <c:pt idx="2192">
                  <c:v>-2.5176248297619308</c:v>
                </c:pt>
                <c:pt idx="2193">
                  <c:v>-2.6812505741707189</c:v>
                </c:pt>
                <c:pt idx="2194">
                  <c:v>-2.1290136867910672</c:v>
                </c:pt>
                <c:pt idx="2195">
                  <c:v>-1.8835750701778962</c:v>
                </c:pt>
                <c:pt idx="2196">
                  <c:v>-1.8222154160246091</c:v>
                </c:pt>
                <c:pt idx="2197">
                  <c:v>-1.7813089799223949</c:v>
                </c:pt>
                <c:pt idx="2198">
                  <c:v>-1.7608557618712992</c:v>
                </c:pt>
                <c:pt idx="2199">
                  <c:v>-1.2290720925427658</c:v>
                </c:pt>
                <c:pt idx="2200">
                  <c:v>-2.1903733409443542</c:v>
                </c:pt>
                <c:pt idx="2201">
                  <c:v>-1.8426686340757048</c:v>
                </c:pt>
                <c:pt idx="2202">
                  <c:v>-1.6790428896669165</c:v>
                </c:pt>
                <c:pt idx="2203">
                  <c:v>-1.3926978369515541</c:v>
                </c:pt>
                <c:pt idx="2204">
                  <c:v>-2.7017037922218146</c:v>
                </c:pt>
                <c:pt idx="2205">
                  <c:v>-1.9449347243311832</c:v>
                </c:pt>
                <c:pt idx="2206">
                  <c:v>-2.0676540326377801</c:v>
                </c:pt>
                <c:pt idx="2207">
                  <c:v>-4.256148364105246</c:v>
                </c:pt>
                <c:pt idx="2208">
                  <c:v>-4.583399852922823</c:v>
                </c:pt>
                <c:pt idx="2209">
                  <c:v>-4.4197741085140345</c:v>
                </c:pt>
                <c:pt idx="2210">
                  <c:v>-4.5424934168206317</c:v>
                </c:pt>
                <c:pt idx="2211">
                  <c:v>-5.442435011068933</c:v>
                </c:pt>
                <c:pt idx="2212">
                  <c:v>-5.217449612506857</c:v>
                </c:pt>
                <c:pt idx="2213">
                  <c:v>-5.4015285749667417</c:v>
                </c:pt>
                <c:pt idx="2214">
                  <c:v>-4.7061191612294193</c:v>
                </c:pt>
                <c:pt idx="2215">
                  <c:v>-7.2423181995655579</c:v>
                </c:pt>
                <c:pt idx="2216">
                  <c:v>-8.6944966811935114</c:v>
                </c:pt>
                <c:pt idx="2217">
                  <c:v>-9.3899060949308328</c:v>
                </c:pt>
                <c:pt idx="2218">
                  <c:v>-8.8581224256022999</c:v>
                </c:pt>
                <c:pt idx="2219">
                  <c:v>-4.890198123689304</c:v>
                </c:pt>
                <c:pt idx="2220">
                  <c:v>-4.0720694016453853</c:v>
                </c:pt>
                <c:pt idx="2221">
                  <c:v>-3.7857243489300001</c:v>
                </c:pt>
                <c:pt idx="2222">
                  <c:v>-3.6016453864701159</c:v>
                </c:pt>
                <c:pt idx="2223">
                  <c:v>-3.4993792962146375</c:v>
                </c:pt>
                <c:pt idx="2224">
                  <c:v>-2.1903733409443542</c:v>
                </c:pt>
                <c:pt idx="2225">
                  <c:v>-1.9040282882289918</c:v>
                </c:pt>
                <c:pt idx="2226">
                  <c:v>-1.2290720925427658</c:v>
                </c:pt>
                <c:pt idx="2227">
                  <c:v>-1.2699785286449572</c:v>
                </c:pt>
                <c:pt idx="2228">
                  <c:v>-1.6381364535647251</c:v>
                </c:pt>
                <c:pt idx="2229">
                  <c:v>-1.2904317466960529</c:v>
                </c:pt>
                <c:pt idx="2230">
                  <c:v>-1.2904317466960529</c:v>
                </c:pt>
                <c:pt idx="2231">
                  <c:v>-1.6994961077180122</c:v>
                </c:pt>
                <c:pt idx="2232">
                  <c:v>-1.0449931300828819</c:v>
                </c:pt>
                <c:pt idx="2233">
                  <c:v>-0.67683520516311402</c:v>
                </c:pt>
                <c:pt idx="2234">
                  <c:v>-0.61547555100982698</c:v>
                </c:pt>
                <c:pt idx="2235">
                  <c:v>-0.39049015244775165</c:v>
                </c:pt>
                <c:pt idx="2236">
                  <c:v>-0.51320946075432583</c:v>
                </c:pt>
                <c:pt idx="2237">
                  <c:v>-0.53366267880542151</c:v>
                </c:pt>
                <c:pt idx="2238">
                  <c:v>-0.24731762609005908</c:v>
                </c:pt>
                <c:pt idx="2239">
                  <c:v>-0.24731762609005908</c:v>
                </c:pt>
                <c:pt idx="2240">
                  <c:v>-0.22686440803896338</c:v>
                </c:pt>
                <c:pt idx="2241">
                  <c:v>-0.32913049829444185</c:v>
                </c:pt>
                <c:pt idx="2242">
                  <c:v>-0.37003693439665591</c:v>
                </c:pt>
                <c:pt idx="2243">
                  <c:v>-0.18595797193677199</c:v>
                </c:pt>
                <c:pt idx="2244">
                  <c:v>1.6343784346109491</c:v>
                </c:pt>
                <c:pt idx="2245">
                  <c:v>-0.2064111899878677</c:v>
                </c:pt>
                <c:pt idx="2246">
                  <c:v>-0.2064111899878677</c:v>
                </c:pt>
                <c:pt idx="2247">
                  <c:v>-6.3238663630175135E-2</c:v>
                </c:pt>
                <c:pt idx="2248">
                  <c:v>-4.2785445579079442E-2</c:v>
                </c:pt>
                <c:pt idx="2249">
                  <c:v>-0.10414509973236652</c:v>
                </c:pt>
                <c:pt idx="2250">
                  <c:v>-0.16550475388567631</c:v>
                </c:pt>
                <c:pt idx="2251">
                  <c:v>-0.41094337049884733</c:v>
                </c:pt>
                <c:pt idx="2252">
                  <c:v>-0.34958371634553753</c:v>
                </c:pt>
                <c:pt idx="2253">
                  <c:v>-0.47230302465213442</c:v>
                </c:pt>
                <c:pt idx="2254">
                  <c:v>-0.39049015244775165</c:v>
                </c:pt>
                <c:pt idx="2255">
                  <c:v>5.9480644676399026E-2</c:v>
                </c:pt>
                <c:pt idx="2256">
                  <c:v>-6.3238663630175135E-2</c:v>
                </c:pt>
                <c:pt idx="2257">
                  <c:v>-0.41094337049884733</c:v>
                </c:pt>
                <c:pt idx="2258">
                  <c:v>-0.75864807736749684</c:v>
                </c:pt>
                <c:pt idx="2259">
                  <c:v>-0.67683520516311402</c:v>
                </c:pt>
                <c:pt idx="2260">
                  <c:v>-0.34958371634553753</c:v>
                </c:pt>
                <c:pt idx="2261">
                  <c:v>-0.32913049829444185</c:v>
                </c:pt>
                <c:pt idx="2262">
                  <c:v>-0.39049015244775165</c:v>
                </c:pt>
                <c:pt idx="2263">
                  <c:v>-4.2785445579079442E-2</c:v>
                </c:pt>
                <c:pt idx="2264">
                  <c:v>-0.2064111899878677</c:v>
                </c:pt>
                <c:pt idx="2265">
                  <c:v>-0.30867728024334617</c:v>
                </c:pt>
                <c:pt idx="2266">
                  <c:v>-0.32913049829444185</c:v>
                </c:pt>
                <c:pt idx="2267">
                  <c:v>-6.3238663630175135E-2</c:v>
                </c:pt>
                <c:pt idx="2268">
                  <c:v>-0.18595797193677199</c:v>
                </c:pt>
                <c:pt idx="2269">
                  <c:v>0.1003870807785904</c:v>
                </c:pt>
                <c:pt idx="2270">
                  <c:v>-0.1450515358345579</c:v>
                </c:pt>
                <c:pt idx="2271">
                  <c:v>-1.8790094768880547E-3</c:v>
                </c:pt>
                <c:pt idx="2272">
                  <c:v>-0.10414509973236652</c:v>
                </c:pt>
                <c:pt idx="2273">
                  <c:v>-0.18595797193677199</c:v>
                </c:pt>
                <c:pt idx="2274">
                  <c:v>7.9933862727494712E-2</c:v>
                </c:pt>
                <c:pt idx="2275">
                  <c:v>3.9027426625303327E-2</c:v>
                </c:pt>
                <c:pt idx="2276">
                  <c:v>0.34582569739178415</c:v>
                </c:pt>
                <c:pt idx="2277">
                  <c:v>-6.3238663630175135E-2</c:v>
                </c:pt>
                <c:pt idx="2278">
                  <c:v>-0.18595797193677199</c:v>
                </c:pt>
                <c:pt idx="2279">
                  <c:v>0.18219995298301858</c:v>
                </c:pt>
                <c:pt idx="2280">
                  <c:v>0.26401282518740138</c:v>
                </c:pt>
                <c:pt idx="2281">
                  <c:v>-4.2785445579079442E-2</c:v>
                </c:pt>
                <c:pt idx="2282">
                  <c:v>-4.2785445579079442E-2</c:v>
                </c:pt>
                <c:pt idx="2283">
                  <c:v>0.18219995298301858</c:v>
                </c:pt>
                <c:pt idx="2284">
                  <c:v>1.8574208574207638E-2</c:v>
                </c:pt>
                <c:pt idx="2285">
                  <c:v>-0.24731762609005908</c:v>
                </c:pt>
                <c:pt idx="2286">
                  <c:v>-1.8790094768880547E-3</c:v>
                </c:pt>
                <c:pt idx="2287">
                  <c:v>-8.3691881681270827E-2</c:v>
                </c:pt>
                <c:pt idx="2288">
                  <c:v>-0.55411589685651719</c:v>
                </c:pt>
                <c:pt idx="2289">
                  <c:v>-0.2064111899878677</c:v>
                </c:pt>
                <c:pt idx="2290">
                  <c:v>-0.26777084414115476</c:v>
                </c:pt>
                <c:pt idx="2291">
                  <c:v>-0.22686440803896338</c:v>
                </c:pt>
                <c:pt idx="2292">
                  <c:v>-0.34958371634553753</c:v>
                </c:pt>
                <c:pt idx="2293">
                  <c:v>-0.1450515358345579</c:v>
                </c:pt>
                <c:pt idx="2294">
                  <c:v>-0.43139658854994301</c:v>
                </c:pt>
                <c:pt idx="2295">
                  <c:v>-0.5950223329587313</c:v>
                </c:pt>
                <c:pt idx="2296">
                  <c:v>-6.3238663630175135E-2</c:v>
                </c:pt>
                <c:pt idx="2297">
                  <c:v>-0.34958371634553753</c:v>
                </c:pt>
                <c:pt idx="2298">
                  <c:v>-0.10414509973236652</c:v>
                </c:pt>
                <c:pt idx="2299">
                  <c:v>-0.24731762609005908</c:v>
                </c:pt>
                <c:pt idx="2300">
                  <c:v>-0.43139658854994301</c:v>
                </c:pt>
                <c:pt idx="2301">
                  <c:v>-0.43139658854994301</c:v>
                </c:pt>
                <c:pt idx="2302">
                  <c:v>-0.4927562427032301</c:v>
                </c:pt>
                <c:pt idx="2303">
                  <c:v>-0.28822406219225044</c:v>
                </c:pt>
                <c:pt idx="2304">
                  <c:v>-8.3691881681270827E-2</c:v>
                </c:pt>
                <c:pt idx="2305">
                  <c:v>-0.41094337049884733</c:v>
                </c:pt>
                <c:pt idx="2306">
                  <c:v>-8.3691881681270827E-2</c:v>
                </c:pt>
                <c:pt idx="2307">
                  <c:v>-0.28822406219225044</c:v>
                </c:pt>
                <c:pt idx="2308">
                  <c:v>-0.24731762609005908</c:v>
                </c:pt>
                <c:pt idx="2309">
                  <c:v>-0.26777084414115476</c:v>
                </c:pt>
                <c:pt idx="2310">
                  <c:v>-4.2785445579079442E-2</c:v>
                </c:pt>
                <c:pt idx="2311">
                  <c:v>-0.16550475388567631</c:v>
                </c:pt>
                <c:pt idx="2312">
                  <c:v>0.36627891544287983</c:v>
                </c:pt>
                <c:pt idx="2313">
                  <c:v>-0.2064111899878677</c:v>
                </c:pt>
                <c:pt idx="2314">
                  <c:v>0.38673213349397551</c:v>
                </c:pt>
                <c:pt idx="2315">
                  <c:v>-4.2785445579079442E-2</c:v>
                </c:pt>
                <c:pt idx="2316">
                  <c:v>-0.2064111899878677</c:v>
                </c:pt>
                <c:pt idx="2317">
                  <c:v>-0.16550475388567631</c:v>
                </c:pt>
                <c:pt idx="2318">
                  <c:v>1.8574208574207638E-2</c:v>
                </c:pt>
                <c:pt idx="2319">
                  <c:v>-0.28822406219225044</c:v>
                </c:pt>
                <c:pt idx="2320">
                  <c:v>-0.18595797193677199</c:v>
                </c:pt>
                <c:pt idx="2321">
                  <c:v>-0.26777084414115476</c:v>
                </c:pt>
                <c:pt idx="2322">
                  <c:v>-0.2064111899878677</c:v>
                </c:pt>
                <c:pt idx="2323">
                  <c:v>-0.26777084414115476</c:v>
                </c:pt>
                <c:pt idx="2324">
                  <c:v>-0.45184980660103868</c:v>
                </c:pt>
                <c:pt idx="2325">
                  <c:v>-0.28822406219225044</c:v>
                </c:pt>
                <c:pt idx="2326">
                  <c:v>-6.3238663630175135E-2</c:v>
                </c:pt>
                <c:pt idx="2327">
                  <c:v>2.2275217580928151</c:v>
                </c:pt>
                <c:pt idx="2328">
                  <c:v>-2.2332227527983747E-2</c:v>
                </c:pt>
                <c:pt idx="2329">
                  <c:v>-0.10414509973236652</c:v>
                </c:pt>
                <c:pt idx="2330">
                  <c:v>1.8574208574207638E-2</c:v>
                </c:pt>
                <c:pt idx="2331">
                  <c:v>0.34582569739178415</c:v>
                </c:pt>
                <c:pt idx="2332">
                  <c:v>0.79579649451593482</c:v>
                </c:pt>
                <c:pt idx="2333">
                  <c:v>0.22310638908520997</c:v>
                </c:pt>
                <c:pt idx="2334">
                  <c:v>-0.10414509973236652</c:v>
                </c:pt>
                <c:pt idx="2335">
                  <c:v>-0.2064111899878677</c:v>
                </c:pt>
                <c:pt idx="2336">
                  <c:v>-6.3238663630175135E-2</c:v>
                </c:pt>
                <c:pt idx="2337">
                  <c:v>-0.10414509973236652</c:v>
                </c:pt>
                <c:pt idx="2338">
                  <c:v>0.1208402988296861</c:v>
                </c:pt>
                <c:pt idx="2339">
                  <c:v>0.1003870807785904</c:v>
                </c:pt>
                <c:pt idx="2340">
                  <c:v>3.9027426625303327E-2</c:v>
                </c:pt>
                <c:pt idx="2341">
                  <c:v>0.1003870807785904</c:v>
                </c:pt>
                <c:pt idx="2342">
                  <c:v>2.4934135927570589</c:v>
                </c:pt>
                <c:pt idx="2343">
                  <c:v>0.18219995298301858</c:v>
                </c:pt>
                <c:pt idx="2344">
                  <c:v>3.9027426625303327E-2</c:v>
                </c:pt>
                <c:pt idx="2345">
                  <c:v>0.22310638908520997</c:v>
                </c:pt>
                <c:pt idx="2346">
                  <c:v>-0.30867728024334617</c:v>
                </c:pt>
                <c:pt idx="2347">
                  <c:v>-0.24731762609005908</c:v>
                </c:pt>
                <c:pt idx="2348">
                  <c:v>-0.30867728024334617</c:v>
                </c:pt>
                <c:pt idx="2349">
                  <c:v>-0.61547555100982698</c:v>
                </c:pt>
                <c:pt idx="2350">
                  <c:v>-0.18595797193677199</c:v>
                </c:pt>
                <c:pt idx="2351">
                  <c:v>-0.28822406219225044</c:v>
                </c:pt>
                <c:pt idx="2352">
                  <c:v>-0.10414509973236652</c:v>
                </c:pt>
                <c:pt idx="2353">
                  <c:v>-8.3691881681270827E-2</c:v>
                </c:pt>
                <c:pt idx="2354">
                  <c:v>-0.28822406219225044</c:v>
                </c:pt>
                <c:pt idx="2355">
                  <c:v>-0.41094337049884733</c:v>
                </c:pt>
                <c:pt idx="2356">
                  <c:v>-0.30867728024334617</c:v>
                </c:pt>
                <c:pt idx="2357">
                  <c:v>-0.39049015244775165</c:v>
                </c:pt>
                <c:pt idx="2358">
                  <c:v>-6.3238663630175135E-2</c:v>
                </c:pt>
                <c:pt idx="2359">
                  <c:v>-0.39049015244775165</c:v>
                </c:pt>
                <c:pt idx="2360">
                  <c:v>-0.26777084414115476</c:v>
                </c:pt>
                <c:pt idx="2361">
                  <c:v>-8.3691881681270827E-2</c:v>
                </c:pt>
                <c:pt idx="2362">
                  <c:v>-0.12459831778346221</c:v>
                </c:pt>
                <c:pt idx="2363">
                  <c:v>-8.3691881681270827E-2</c:v>
                </c:pt>
                <c:pt idx="2364">
                  <c:v>-0.28822406219225044</c:v>
                </c:pt>
                <c:pt idx="2365">
                  <c:v>-0.34958371634553753</c:v>
                </c:pt>
                <c:pt idx="2366">
                  <c:v>-1.8790094768880547E-3</c:v>
                </c:pt>
                <c:pt idx="2367">
                  <c:v>-8.3691881681270827E-2</c:v>
                </c:pt>
                <c:pt idx="2368">
                  <c:v>-0.47230302465213442</c:v>
                </c:pt>
                <c:pt idx="2369">
                  <c:v>0.1003870807785904</c:v>
                </c:pt>
                <c:pt idx="2370">
                  <c:v>0.18219995298301858</c:v>
                </c:pt>
                <c:pt idx="2371">
                  <c:v>-4.2785445579079442E-2</c:v>
                </c:pt>
                <c:pt idx="2372">
                  <c:v>-6.3238663630175135E-2</c:v>
                </c:pt>
                <c:pt idx="2373">
                  <c:v>-4.2785445579079442E-2</c:v>
                </c:pt>
                <c:pt idx="2374">
                  <c:v>-2.2332227527983747E-2</c:v>
                </c:pt>
                <c:pt idx="2375">
                  <c:v>-0.2064111899878677</c:v>
                </c:pt>
                <c:pt idx="2376">
                  <c:v>-0.24731762609005908</c:v>
                </c:pt>
                <c:pt idx="2377">
                  <c:v>-4.2785445579079442E-2</c:v>
                </c:pt>
                <c:pt idx="2378">
                  <c:v>-2.2332227527983747E-2</c:v>
                </c:pt>
                <c:pt idx="2379">
                  <c:v>-4.2785445579079442E-2</c:v>
                </c:pt>
                <c:pt idx="2380">
                  <c:v>-1.3313381827982442</c:v>
                </c:pt>
                <c:pt idx="2381">
                  <c:v>-1.4745107091559368</c:v>
                </c:pt>
                <c:pt idx="2382">
                  <c:v>-0.41094337049884733</c:v>
                </c:pt>
                <c:pt idx="2383">
                  <c:v>-0.75864807736749684</c:v>
                </c:pt>
                <c:pt idx="2384">
                  <c:v>-0.12459831778346221</c:v>
                </c:pt>
                <c:pt idx="2385">
                  <c:v>0.16174673493187749</c:v>
                </c:pt>
                <c:pt idx="2386">
                  <c:v>-1.8790094768880547E-3</c:v>
                </c:pt>
                <c:pt idx="2387">
                  <c:v>0.16174673493187749</c:v>
                </c:pt>
                <c:pt idx="2388">
                  <c:v>5.9480644676399026E-2</c:v>
                </c:pt>
                <c:pt idx="2389">
                  <c:v>0.14129351688078179</c:v>
                </c:pt>
                <c:pt idx="2390">
                  <c:v>3.9027426625303327E-2</c:v>
                </c:pt>
                <c:pt idx="2391">
                  <c:v>5.9480644676399026E-2</c:v>
                </c:pt>
                <c:pt idx="2392">
                  <c:v>0.30491926128959274</c:v>
                </c:pt>
                <c:pt idx="2393">
                  <c:v>0.34582569739178415</c:v>
                </c:pt>
                <c:pt idx="2394">
                  <c:v>0.57081109595383672</c:v>
                </c:pt>
                <c:pt idx="2395">
                  <c:v>-1.8790094768880547E-3</c:v>
                </c:pt>
                <c:pt idx="2396">
                  <c:v>0.34582569739178415</c:v>
                </c:pt>
                <c:pt idx="2397">
                  <c:v>5.9480644676399026E-2</c:v>
                </c:pt>
                <c:pt idx="2398">
                  <c:v>-2.2332227527983747E-2</c:v>
                </c:pt>
                <c:pt idx="2399">
                  <c:v>-0.1450515358345579</c:v>
                </c:pt>
                <c:pt idx="2400">
                  <c:v>-2.2332227527983747E-2</c:v>
                </c:pt>
                <c:pt idx="2401">
                  <c:v>-1.8790094768880547E-3</c:v>
                </c:pt>
                <c:pt idx="2402">
                  <c:v>3.9027426625303327E-2</c:v>
                </c:pt>
                <c:pt idx="2403">
                  <c:v>3.9027426625303327E-2</c:v>
                </c:pt>
                <c:pt idx="2404">
                  <c:v>-6.3238663630175135E-2</c:v>
                </c:pt>
                <c:pt idx="2405">
                  <c:v>-2.2332227527983747E-2</c:v>
                </c:pt>
                <c:pt idx="2406">
                  <c:v>0.18219995298301858</c:v>
                </c:pt>
                <c:pt idx="2407">
                  <c:v>0.18219995298301858</c:v>
                </c:pt>
                <c:pt idx="2408">
                  <c:v>-0.12459831778346221</c:v>
                </c:pt>
                <c:pt idx="2409">
                  <c:v>0.38673213349397551</c:v>
                </c:pt>
                <c:pt idx="2410">
                  <c:v>5.9480644676399026E-2</c:v>
                </c:pt>
                <c:pt idx="2411">
                  <c:v>7.9933862727494712E-2</c:v>
                </c:pt>
                <c:pt idx="2412">
                  <c:v>-1.8790094768880547E-3</c:v>
                </c:pt>
                <c:pt idx="2413">
                  <c:v>0.50945144180054969</c:v>
                </c:pt>
                <c:pt idx="2414">
                  <c:v>0.28446604323849706</c:v>
                </c:pt>
                <c:pt idx="2415">
                  <c:v>3.9027426625303327E-2</c:v>
                </c:pt>
                <c:pt idx="2416">
                  <c:v>1.8574208574207638E-2</c:v>
                </c:pt>
                <c:pt idx="2417">
                  <c:v>-0.71774164126530537</c:v>
                </c:pt>
                <c:pt idx="2418">
                  <c:v>-0.41094337049884733</c:v>
                </c:pt>
                <c:pt idx="2419">
                  <c:v>0.26401282518740138</c:v>
                </c:pt>
                <c:pt idx="2420">
                  <c:v>0.87760936672031753</c:v>
                </c:pt>
                <c:pt idx="2421">
                  <c:v>0.67307718620936063</c:v>
                </c:pt>
                <c:pt idx="2422">
                  <c:v>0.52990465985164537</c:v>
                </c:pt>
                <c:pt idx="2423">
                  <c:v>0.42763856959616692</c:v>
                </c:pt>
                <c:pt idx="2424">
                  <c:v>0.1003870807785904</c:v>
                </c:pt>
                <c:pt idx="2425">
                  <c:v>0.24355960713630567</c:v>
                </c:pt>
                <c:pt idx="2426">
                  <c:v>0.26401282518740138</c:v>
                </c:pt>
                <c:pt idx="2427">
                  <c:v>0.55035787790274104</c:v>
                </c:pt>
                <c:pt idx="2428">
                  <c:v>0.28446604323849706</c:v>
                </c:pt>
                <c:pt idx="2429">
                  <c:v>-0.4927562427032301</c:v>
                </c:pt>
                <c:pt idx="2430">
                  <c:v>0.4480917876472626</c:v>
                </c:pt>
                <c:pt idx="2431">
                  <c:v>0.24355960713630567</c:v>
                </c:pt>
                <c:pt idx="2432">
                  <c:v>0.1003870807785904</c:v>
                </c:pt>
                <c:pt idx="2433">
                  <c:v>0.42763856959616692</c:v>
                </c:pt>
                <c:pt idx="2434">
                  <c:v>0.36627891544287983</c:v>
                </c:pt>
                <c:pt idx="2435">
                  <c:v>0.69353040426045631</c:v>
                </c:pt>
                <c:pt idx="2436">
                  <c:v>1.3889398179977552</c:v>
                </c:pt>
                <c:pt idx="2437">
                  <c:v>0.65262396815826496</c:v>
                </c:pt>
                <c:pt idx="2438">
                  <c:v>0.57081109595383672</c:v>
                </c:pt>
                <c:pt idx="2439">
                  <c:v>0.85715614866922185</c:v>
                </c:pt>
                <c:pt idx="2440">
                  <c:v>0.65262396815826496</c:v>
                </c:pt>
                <c:pt idx="2441">
                  <c:v>0.1208402988296861</c:v>
                </c:pt>
                <c:pt idx="2442">
                  <c:v>0.16174673493187749</c:v>
                </c:pt>
                <c:pt idx="2443">
                  <c:v>0.42763856959616692</c:v>
                </c:pt>
                <c:pt idx="2444">
                  <c:v>0.26401282518740138</c:v>
                </c:pt>
                <c:pt idx="2445">
                  <c:v>1.8574208574207638E-2</c:v>
                </c:pt>
                <c:pt idx="2446">
                  <c:v>-1.8790094768880547E-3</c:v>
                </c:pt>
                <c:pt idx="2447">
                  <c:v>0.18219995298301858</c:v>
                </c:pt>
                <c:pt idx="2448">
                  <c:v>0.46854500569835827</c:v>
                </c:pt>
                <c:pt idx="2449">
                  <c:v>0.26401282518740138</c:v>
                </c:pt>
                <c:pt idx="2450">
                  <c:v>0.46854500569835827</c:v>
                </c:pt>
                <c:pt idx="2451">
                  <c:v>0.57081109595383672</c:v>
                </c:pt>
                <c:pt idx="2452">
                  <c:v>0.16174673493187749</c:v>
                </c:pt>
                <c:pt idx="2453">
                  <c:v>0.36627891544287983</c:v>
                </c:pt>
                <c:pt idx="2454">
                  <c:v>0.55035787790274104</c:v>
                </c:pt>
                <c:pt idx="2455">
                  <c:v>0.34582569739178415</c:v>
                </c:pt>
                <c:pt idx="2456">
                  <c:v>0.65262396815826496</c:v>
                </c:pt>
                <c:pt idx="2457">
                  <c:v>1.1435012013846069</c:v>
                </c:pt>
                <c:pt idx="2458">
                  <c:v>1.1844076374867984</c:v>
                </c:pt>
                <c:pt idx="2459">
                  <c:v>0.6117175320560736</c:v>
                </c:pt>
                <c:pt idx="2460">
                  <c:v>0.77534327646483914</c:v>
                </c:pt>
                <c:pt idx="2461">
                  <c:v>0.42763856959616692</c:v>
                </c:pt>
                <c:pt idx="2462">
                  <c:v>0.1208402988296861</c:v>
                </c:pt>
                <c:pt idx="2463">
                  <c:v>0.16174673493187749</c:v>
                </c:pt>
                <c:pt idx="2464">
                  <c:v>0.22310638908520997</c:v>
                </c:pt>
                <c:pt idx="2465">
                  <c:v>0.55035787790274104</c:v>
                </c:pt>
                <c:pt idx="2466">
                  <c:v>0.79579649451593482</c:v>
                </c:pt>
                <c:pt idx="2467">
                  <c:v>5.9480644676399026E-2</c:v>
                </c:pt>
                <c:pt idx="2468">
                  <c:v>0.16174673493187749</c:v>
                </c:pt>
                <c:pt idx="2469">
                  <c:v>0.24355960713630567</c:v>
                </c:pt>
                <c:pt idx="2470">
                  <c:v>-2.1085604687399715</c:v>
                </c:pt>
                <c:pt idx="2471">
                  <c:v>-0.77910129541861517</c:v>
                </c:pt>
                <c:pt idx="2472">
                  <c:v>-0.75864807736749684</c:v>
                </c:pt>
                <c:pt idx="2473">
                  <c:v>-1.9244815062800875</c:v>
                </c:pt>
                <c:pt idx="2474">
                  <c:v>-4.2152419280030546</c:v>
                </c:pt>
                <c:pt idx="2475">
                  <c:v>-2.7835166644261973</c:v>
                </c:pt>
                <c:pt idx="2476">
                  <c:v>-3.7243646947767126</c:v>
                </c:pt>
                <c:pt idx="2477">
                  <c:v>-1.8222154160246091</c:v>
                </c:pt>
                <c:pt idx="2478">
                  <c:v>-4.2356951460541508</c:v>
                </c:pt>
                <c:pt idx="2479">
                  <c:v>-1.0654463481339775</c:v>
                </c:pt>
                <c:pt idx="2480">
                  <c:v>3.9027426625303327E-2</c:v>
                </c:pt>
                <c:pt idx="2481">
                  <c:v>0.52990465985164537</c:v>
                </c:pt>
                <c:pt idx="2482">
                  <c:v>0.69353040426045631</c:v>
                </c:pt>
                <c:pt idx="2483">
                  <c:v>0.57081109595383672</c:v>
                </c:pt>
                <c:pt idx="2484">
                  <c:v>1.8593638331730471</c:v>
                </c:pt>
                <c:pt idx="2485">
                  <c:v>1.3480333818955639</c:v>
                </c:pt>
                <c:pt idx="2486">
                  <c:v>2.4525071566548675</c:v>
                </c:pt>
                <c:pt idx="2487">
                  <c:v>3.5160744953119796</c:v>
                </c:pt>
                <c:pt idx="2488">
                  <c:v>4.7637207964289532</c:v>
                </c:pt>
                <c:pt idx="2489">
                  <c:v>2.5343200288592502</c:v>
                </c:pt>
                <c:pt idx="2490">
                  <c:v>6.0931799697503095</c:v>
                </c:pt>
                <c:pt idx="2491">
                  <c:v>0.65262396815826496</c:v>
                </c:pt>
                <c:pt idx="2492">
                  <c:v>1.6343784346109491</c:v>
                </c:pt>
                <c:pt idx="2493">
                  <c:v>2.0025363595307168</c:v>
                </c:pt>
                <c:pt idx="2495">
                  <c:v>-1.2290720925427658</c:v>
                </c:pt>
                <c:pt idx="2496">
                  <c:v>-4.2785445579079442E-2</c:v>
                </c:pt>
                <c:pt idx="2497">
                  <c:v>2.0025363595307168</c:v>
                </c:pt>
                <c:pt idx="2498">
                  <c:v>-4.2785445579079442E-2</c:v>
                </c:pt>
                <c:pt idx="2499">
                  <c:v>-0.65638198711201834</c:v>
                </c:pt>
                <c:pt idx="2500">
                  <c:v>-4.2785445579079442E-2</c:v>
                </c:pt>
                <c:pt idx="2501">
                  <c:v>-4.2785445579079442E-2</c:v>
                </c:pt>
                <c:pt idx="2502">
                  <c:v>4.0478581646405134</c:v>
                </c:pt>
                <c:pt idx="2503">
                  <c:v>2.0025363595307168</c:v>
                </c:pt>
                <c:pt idx="2504">
                  <c:v>4.0478581646405134</c:v>
                </c:pt>
                <c:pt idx="2505">
                  <c:v>2.0025363595307168</c:v>
                </c:pt>
                <c:pt idx="2506">
                  <c:v>4.0478581646405134</c:v>
                </c:pt>
                <c:pt idx="2507">
                  <c:v>4.0478581646405134</c:v>
                </c:pt>
                <c:pt idx="2508">
                  <c:v>4.0478581646405134</c:v>
                </c:pt>
                <c:pt idx="2509">
                  <c:v>4.0478581646405134</c:v>
                </c:pt>
                <c:pt idx="2510">
                  <c:v>2.0025363595307168</c:v>
                </c:pt>
                <c:pt idx="2511">
                  <c:v>-4.2785445579079442E-2</c:v>
                </c:pt>
                <c:pt idx="2512">
                  <c:v>2.0025363595307168</c:v>
                </c:pt>
                <c:pt idx="2513">
                  <c:v>4.0478581646405134</c:v>
                </c:pt>
                <c:pt idx="2514">
                  <c:v>6.0931799697503095</c:v>
                </c:pt>
                <c:pt idx="2515">
                  <c:v>6.0931799697503095</c:v>
                </c:pt>
                <c:pt idx="2516">
                  <c:v>-1.0654463481339775</c:v>
                </c:pt>
                <c:pt idx="2517">
                  <c:v>-1.1677124383894562</c:v>
                </c:pt>
                <c:pt idx="2518">
                  <c:v>2.0025363595307168</c:v>
                </c:pt>
                <c:pt idx="2519">
                  <c:v>-0.34958371634553753</c:v>
                </c:pt>
                <c:pt idx="2520">
                  <c:v>-0.90182060372518935</c:v>
                </c:pt>
                <c:pt idx="2521">
                  <c:v>2.0025363595307168</c:v>
                </c:pt>
                <c:pt idx="2522">
                  <c:v>-4.2785445579079442E-2</c:v>
                </c:pt>
                <c:pt idx="2523">
                  <c:v>-4.2785445579079442E-2</c:v>
                </c:pt>
                <c:pt idx="2524">
                  <c:v>-4.2785445579079442E-2</c:v>
                </c:pt>
                <c:pt idx="2525">
                  <c:v>4.0478581646405134</c:v>
                </c:pt>
                <c:pt idx="2526">
                  <c:v>2.0025363595307168</c:v>
                </c:pt>
                <c:pt idx="2527">
                  <c:v>-4.2785445579079442E-2</c:v>
                </c:pt>
                <c:pt idx="2528">
                  <c:v>-4.2785445579079442E-2</c:v>
                </c:pt>
                <c:pt idx="2529">
                  <c:v>2.0025363595307168</c:v>
                </c:pt>
                <c:pt idx="2530">
                  <c:v>2.0025363595307168</c:v>
                </c:pt>
                <c:pt idx="2531">
                  <c:v>2.0025363595307168</c:v>
                </c:pt>
                <c:pt idx="2532">
                  <c:v>-4.2785445579079442E-2</c:v>
                </c:pt>
                <c:pt idx="2533">
                  <c:v>-4.2785445579079442E-2</c:v>
                </c:pt>
                <c:pt idx="2534">
                  <c:v>-0.51320946075432583</c:v>
                </c:pt>
                <c:pt idx="2535">
                  <c:v>-0.88136738567409367</c:v>
                </c:pt>
                <c:pt idx="2536">
                  <c:v>2.0025363595307168</c:v>
                </c:pt>
                <c:pt idx="2537">
                  <c:v>2.0025363595307168</c:v>
                </c:pt>
                <c:pt idx="2538">
                  <c:v>-0.28822406219225044</c:v>
                </c:pt>
                <c:pt idx="2539">
                  <c:v>-1.5972300174625338</c:v>
                </c:pt>
                <c:pt idx="2540">
                  <c:v>-0.4927562427032301</c:v>
                </c:pt>
                <c:pt idx="2541">
                  <c:v>-0.84046094957190232</c:v>
                </c:pt>
                <c:pt idx="2542">
                  <c:v>-0.65638198711201834</c:v>
                </c:pt>
                <c:pt idx="2543">
                  <c:v>-1.8835750701778962</c:v>
                </c:pt>
                <c:pt idx="2544">
                  <c:v>-1.0654463481339775</c:v>
                </c:pt>
                <c:pt idx="2545">
                  <c:v>-0.34958371634553753</c:v>
                </c:pt>
                <c:pt idx="2546">
                  <c:v>-3.9902565294409795</c:v>
                </c:pt>
                <c:pt idx="2547">
                  <c:v>-1.1268060022872646</c:v>
                </c:pt>
                <c:pt idx="2548">
                  <c:v>-1.2086188744916702</c:v>
                </c:pt>
                <c:pt idx="2549">
                  <c:v>-0.30867728024334617</c:v>
                </c:pt>
                <c:pt idx="2550">
                  <c:v>-4.2785445579079442E-2</c:v>
                </c:pt>
                <c:pt idx="2551">
                  <c:v>-3.1107681532437739</c:v>
                </c:pt>
                <c:pt idx="2552">
                  <c:v>-4.2785445579079442E-2</c:v>
                </c:pt>
                <c:pt idx="2553">
                  <c:v>2.0025363595307168</c:v>
                </c:pt>
                <c:pt idx="2554">
                  <c:v>2.0025363595307168</c:v>
                </c:pt>
                <c:pt idx="2555">
                  <c:v>-4.2785445579079442E-2</c:v>
                </c:pt>
                <c:pt idx="2556">
                  <c:v>2.0025363595307168</c:v>
                </c:pt>
                <c:pt idx="2557">
                  <c:v>-4.2785445579079442E-2</c:v>
                </c:pt>
                <c:pt idx="2558">
                  <c:v>2.0025363595307168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B-40BE-BCD5-1C31DEE3FEC2}"/>
            </c:ext>
          </c:extLst>
        </c:ser>
        <c:ser>
          <c:idx val="3"/>
          <c:order val="3"/>
          <c:tx>
            <c:strRef>
              <c:f>Standardized!$E$1</c:f>
              <c:strCache>
                <c:ptCount val="1"/>
                <c:pt idx="0">
                  <c:v>BTC STD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Standardized!$A$2:$A$2560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Standardized!$E$2:$E$2560</c:f>
              <c:numCache>
                <c:formatCode>0.00</c:formatCode>
                <c:ptCount val="2559"/>
                <c:pt idx="0">
                  <c:v>2.5229836993951311</c:v>
                </c:pt>
                <c:pt idx="1">
                  <c:v>2.5188590094717438</c:v>
                </c:pt>
                <c:pt idx="2">
                  <c:v>2.5096985937438325</c:v>
                </c:pt>
                <c:pt idx="3">
                  <c:v>2.4772266719804668</c:v>
                </c:pt>
                <c:pt idx="4">
                  <c:v>2.4630956044395411</c:v>
                </c:pt>
                <c:pt idx="5">
                  <c:v>2.1521120047060913</c:v>
                </c:pt>
                <c:pt idx="6">
                  <c:v>2.0757802126651526</c:v>
                </c:pt>
                <c:pt idx="7">
                  <c:v>2.1218726214206756</c:v>
                </c:pt>
                <c:pt idx="8">
                  <c:v>2.1497142784035397</c:v>
                </c:pt>
                <c:pt idx="9">
                  <c:v>2.1587946030649774</c:v>
                </c:pt>
                <c:pt idx="10">
                  <c:v>2.1975686906214804</c:v>
                </c:pt>
                <c:pt idx="11">
                  <c:v>2.3009862802054402</c:v>
                </c:pt>
                <c:pt idx="12">
                  <c:v>2.3201380564759249</c:v>
                </c:pt>
                <c:pt idx="13">
                  <c:v>2.1811650390693686</c:v>
                </c:pt>
                <c:pt idx="14">
                  <c:v>2.0835790802630139</c:v>
                </c:pt>
                <c:pt idx="15">
                  <c:v>2.0376368422571289</c:v>
                </c:pt>
                <c:pt idx="16">
                  <c:v>2.0181146448042031</c:v>
                </c:pt>
                <c:pt idx="17">
                  <c:v>2.0929347179654538</c:v>
                </c:pt>
                <c:pt idx="18">
                  <c:v>2.0164577608665315</c:v>
                </c:pt>
                <c:pt idx="19">
                  <c:v>2.0546812223410291</c:v>
                </c:pt>
                <c:pt idx="20">
                  <c:v>2.0518780350144552</c:v>
                </c:pt>
                <c:pt idx="21">
                  <c:v>2.134932470947517</c:v>
                </c:pt>
                <c:pt idx="22">
                  <c:v>2.101969991402</c:v>
                </c:pt>
                <c:pt idx="23">
                  <c:v>2.1045278998374992</c:v>
                </c:pt>
                <c:pt idx="24">
                  <c:v>2.0542357157837698</c:v>
                </c:pt>
                <c:pt idx="25">
                  <c:v>2.0642220706346892</c:v>
                </c:pt>
                <c:pt idx="26">
                  <c:v>2.0371713129332512</c:v>
                </c:pt>
                <c:pt idx="27">
                  <c:v>1.9873246354367811</c:v>
                </c:pt>
                <c:pt idx="28">
                  <c:v>1.8266018877910033</c:v>
                </c:pt>
                <c:pt idx="29">
                  <c:v>1.843330909300664</c:v>
                </c:pt>
                <c:pt idx="30">
                  <c:v>1.8080057432941781</c:v>
                </c:pt>
                <c:pt idx="31">
                  <c:v>1.6987214830910315</c:v>
                </c:pt>
                <c:pt idx="32">
                  <c:v>1.7143692752033</c:v>
                </c:pt>
                <c:pt idx="33">
                  <c:v>1.7908662550688403</c:v>
                </c:pt>
                <c:pt idx="34">
                  <c:v>1.7953012978748126</c:v>
                </c:pt>
                <c:pt idx="35">
                  <c:v>1.8240239565888863</c:v>
                </c:pt>
                <c:pt idx="36">
                  <c:v>1.7860808138470463</c:v>
                </c:pt>
                <c:pt idx="37">
                  <c:v>1.7870619294113472</c:v>
                </c:pt>
                <c:pt idx="38">
                  <c:v>1.7204962417885254</c:v>
                </c:pt>
                <c:pt idx="39">
                  <c:v>1.7152152370929263</c:v>
                </c:pt>
                <c:pt idx="40">
                  <c:v>1.7247160398533503</c:v>
                </c:pt>
                <c:pt idx="41">
                  <c:v>1.8500435418094776</c:v>
                </c:pt>
                <c:pt idx="42">
                  <c:v>1.9635676228440675</c:v>
                </c:pt>
                <c:pt idx="43">
                  <c:v>1.9765523869960899</c:v>
                </c:pt>
                <c:pt idx="44">
                  <c:v>1.9720372531236443</c:v>
                </c:pt>
                <c:pt idx="45">
                  <c:v>1.9419730690461385</c:v>
                </c:pt>
                <c:pt idx="46">
                  <c:v>1.8408981431565303</c:v>
                </c:pt>
                <c:pt idx="47">
                  <c:v>1.8959757684320535</c:v>
                </c:pt>
                <c:pt idx="48">
                  <c:v>1.8496731206270378</c:v>
                </c:pt>
                <c:pt idx="49">
                  <c:v>1.8617318318229599</c:v>
                </c:pt>
                <c:pt idx="50">
                  <c:v>1.8504890483667367</c:v>
                </c:pt>
                <c:pt idx="51">
                  <c:v>1.8431356873261346</c:v>
                </c:pt>
                <c:pt idx="52">
                  <c:v>1.8299907410411649</c:v>
                </c:pt>
                <c:pt idx="53">
                  <c:v>1.7708735226003827</c:v>
                </c:pt>
                <c:pt idx="54">
                  <c:v>1.6983660789835553</c:v>
                </c:pt>
                <c:pt idx="55">
                  <c:v>1.593446781903217</c:v>
                </c:pt>
                <c:pt idx="56">
                  <c:v>1.6397694524748512</c:v>
                </c:pt>
                <c:pt idx="57">
                  <c:v>1.6826632242630868</c:v>
                </c:pt>
                <c:pt idx="58">
                  <c:v>1.7085026045841127</c:v>
                </c:pt>
                <c:pt idx="59">
                  <c:v>1.5895123082627043</c:v>
                </c:pt>
                <c:pt idx="60">
                  <c:v>1.5496770140754268</c:v>
                </c:pt>
                <c:pt idx="61">
                  <c:v>1.5645088784479957</c:v>
                </c:pt>
                <c:pt idx="62">
                  <c:v>1.5352055595019889</c:v>
                </c:pt>
                <c:pt idx="63">
                  <c:v>1.4256660090244584</c:v>
                </c:pt>
                <c:pt idx="64">
                  <c:v>1.3903858942428635</c:v>
                </c:pt>
                <c:pt idx="65">
                  <c:v>1.3808900971740945</c:v>
                </c:pt>
                <c:pt idx="66">
                  <c:v>1.4918362470065665</c:v>
                </c:pt>
                <c:pt idx="67">
                  <c:v>1.5814481390071498</c:v>
                </c:pt>
                <c:pt idx="68">
                  <c:v>1.5567400450000624</c:v>
                </c:pt>
                <c:pt idx="69">
                  <c:v>1.6395441963503943</c:v>
                </c:pt>
                <c:pt idx="70">
                  <c:v>1.5485257049948695</c:v>
                </c:pt>
                <c:pt idx="71">
                  <c:v>1.6317653515191515</c:v>
                </c:pt>
                <c:pt idx="72">
                  <c:v>1.6388283824437868</c:v>
                </c:pt>
                <c:pt idx="73">
                  <c:v>1.6515328278631525</c:v>
                </c:pt>
                <c:pt idx="74">
                  <c:v>1.6336374801979707</c:v>
                </c:pt>
                <c:pt idx="75">
                  <c:v>1.6554072332038099</c:v>
                </c:pt>
                <c:pt idx="76">
                  <c:v>1.825365481952318</c:v>
                </c:pt>
                <c:pt idx="77">
                  <c:v>1.8967967018634071</c:v>
                </c:pt>
                <c:pt idx="78">
                  <c:v>1.8910952190688222</c:v>
                </c:pt>
                <c:pt idx="79">
                  <c:v>1.8857791745316406</c:v>
                </c:pt>
                <c:pt idx="80">
                  <c:v>1.7015246704176055</c:v>
                </c:pt>
                <c:pt idx="81">
                  <c:v>1.7408644011310779</c:v>
                </c:pt>
                <c:pt idx="82">
                  <c:v>1.6331268996492019</c:v>
                </c:pt>
                <c:pt idx="83">
                  <c:v>1.6564083715347293</c:v>
                </c:pt>
                <c:pt idx="84">
                  <c:v>1.6051200548417357</c:v>
                </c:pt>
                <c:pt idx="85">
                  <c:v>1.6570190659165898</c:v>
                </c:pt>
                <c:pt idx="86">
                  <c:v>1.6266895801813908</c:v>
                </c:pt>
                <c:pt idx="87">
                  <c:v>1.559483164026781</c:v>
                </c:pt>
                <c:pt idx="88">
                  <c:v>1.6182099385185049</c:v>
                </c:pt>
                <c:pt idx="89">
                  <c:v>1.7126873628073551</c:v>
                </c:pt>
                <c:pt idx="90">
                  <c:v>1.6503564903243222</c:v>
                </c:pt>
                <c:pt idx="91">
                  <c:v>1.6184852515595078</c:v>
                </c:pt>
                <c:pt idx="92">
                  <c:v>1.7295315152250716</c:v>
                </c:pt>
                <c:pt idx="93">
                  <c:v>1.7254718992931943</c:v>
                </c:pt>
                <c:pt idx="94">
                  <c:v>1.7679752271323714</c:v>
                </c:pt>
                <c:pt idx="95">
                  <c:v>1.4386607845597903</c:v>
                </c:pt>
                <c:pt idx="96">
                  <c:v>1.4855591096717031</c:v>
                </c:pt>
                <c:pt idx="97">
                  <c:v>1.3815007915559552</c:v>
                </c:pt>
                <c:pt idx="98">
                  <c:v>1.58987772375349</c:v>
                </c:pt>
                <c:pt idx="99">
                  <c:v>1.7177681398367703</c:v>
                </c:pt>
                <c:pt idx="100">
                  <c:v>1.7569126485757136</c:v>
                </c:pt>
                <c:pt idx="101">
                  <c:v>1.9518442929890027</c:v>
                </c:pt>
                <c:pt idx="102">
                  <c:v>1.9144567820208229</c:v>
                </c:pt>
                <c:pt idx="103">
                  <c:v>1.9924905092243244</c:v>
                </c:pt>
                <c:pt idx="104">
                  <c:v>2.0232154446002366</c:v>
                </c:pt>
                <c:pt idx="105">
                  <c:v>2.0961784061576325</c:v>
                </c:pt>
                <c:pt idx="106">
                  <c:v>2.0754948882408408</c:v>
                </c:pt>
                <c:pt idx="107">
                  <c:v>2.0787736162746011</c:v>
                </c:pt>
                <c:pt idx="108">
                  <c:v>1.9731885622042014</c:v>
                </c:pt>
                <c:pt idx="109">
                  <c:v>1.9517241563892924</c:v>
                </c:pt>
                <c:pt idx="110">
                  <c:v>1.9801214451458173</c:v>
                </c:pt>
                <c:pt idx="111">
                  <c:v>2.0610034109007844</c:v>
                </c:pt>
                <c:pt idx="112">
                  <c:v>2.0912928511027462</c:v>
                </c:pt>
                <c:pt idx="113">
                  <c:v>2.0407253540080146</c:v>
                </c:pt>
                <c:pt idx="114">
                  <c:v>2.017143540623211</c:v>
                </c:pt>
                <c:pt idx="115">
                  <c:v>1.8821450423904038</c:v>
                </c:pt>
                <c:pt idx="116">
                  <c:v>1.8875862292189498</c:v>
                </c:pt>
                <c:pt idx="117">
                  <c:v>1.9356658975613472</c:v>
                </c:pt>
                <c:pt idx="118">
                  <c:v>1.9222856837686115</c:v>
                </c:pt>
                <c:pt idx="119">
                  <c:v>1.7226837290415842</c:v>
                </c:pt>
                <c:pt idx="120">
                  <c:v>1.6433385106245784</c:v>
                </c:pt>
                <c:pt idx="121">
                  <c:v>1.577028113276141</c:v>
                </c:pt>
                <c:pt idx="122">
                  <c:v>1.5496069343922627</c:v>
                </c:pt>
                <c:pt idx="123">
                  <c:v>1.5701002360261798</c:v>
                </c:pt>
                <c:pt idx="124">
                  <c:v>1.5847518954991833</c:v>
                </c:pt>
                <c:pt idx="125">
                  <c:v>1.5189420673162055</c:v>
                </c:pt>
                <c:pt idx="126">
                  <c:v>1.4757129141871119</c:v>
                </c:pt>
                <c:pt idx="127">
                  <c:v>1.5957544057559856</c:v>
                </c:pt>
                <c:pt idx="128">
                  <c:v>1.5147923489345454</c:v>
                </c:pt>
                <c:pt idx="129">
                  <c:v>1.5340392333464683</c:v>
                </c:pt>
                <c:pt idx="130">
                  <c:v>1.6928698295468088</c:v>
                </c:pt>
                <c:pt idx="131">
                  <c:v>1.7881781986503222</c:v>
                </c:pt>
                <c:pt idx="132">
                  <c:v>1.8275629805886857</c:v>
                </c:pt>
                <c:pt idx="133">
                  <c:v>1.8207652513217443</c:v>
                </c:pt>
                <c:pt idx="134">
                  <c:v>1.7316188886450385</c:v>
                </c:pt>
                <c:pt idx="135">
                  <c:v>1.7030814405221852</c:v>
                </c:pt>
                <c:pt idx="136">
                  <c:v>1.7672544075341097</c:v>
                </c:pt>
                <c:pt idx="137">
                  <c:v>1.7254118309933393</c:v>
                </c:pt>
                <c:pt idx="138">
                  <c:v>1.7734664708774637</c:v>
                </c:pt>
                <c:pt idx="139">
                  <c:v>1.6975451455522015</c:v>
                </c:pt>
                <c:pt idx="140">
                  <c:v>1.842885402743405</c:v>
                </c:pt>
                <c:pt idx="141">
                  <c:v>1.8961860074815464</c:v>
                </c:pt>
                <c:pt idx="142">
                  <c:v>1.8895534660392064</c:v>
                </c:pt>
                <c:pt idx="143">
                  <c:v>1.9258847760682665</c:v>
                </c:pt>
                <c:pt idx="144">
                  <c:v>1.9322219817029853</c:v>
                </c:pt>
                <c:pt idx="145">
                  <c:v>1.9411821697647127</c:v>
                </c:pt>
                <c:pt idx="146">
                  <c:v>2.0082033753281023</c:v>
                </c:pt>
                <c:pt idx="147">
                  <c:v>2.0170083869485373</c:v>
                </c:pt>
                <c:pt idx="148">
                  <c:v>1.9943976777447259</c:v>
                </c:pt>
                <c:pt idx="149">
                  <c:v>1.9849769660507757</c:v>
                </c:pt>
                <c:pt idx="150">
                  <c:v>2.0219339875366602</c:v>
                </c:pt>
                <c:pt idx="151">
                  <c:v>2.0963686224405071</c:v>
                </c:pt>
                <c:pt idx="152">
                  <c:v>2.049300103812338</c:v>
                </c:pt>
                <c:pt idx="153">
                  <c:v>2.160346367477902</c:v>
                </c:pt>
                <c:pt idx="154">
                  <c:v>2.1659727648976688</c:v>
                </c:pt>
                <c:pt idx="155">
                  <c:v>2.1489283848137686</c:v>
                </c:pt>
                <c:pt idx="156">
                  <c:v>2.1508205362592054</c:v>
                </c:pt>
                <c:pt idx="157">
                  <c:v>2.2230827009849579</c:v>
                </c:pt>
                <c:pt idx="158">
                  <c:v>2.2377093319996879</c:v>
                </c:pt>
                <c:pt idx="159">
                  <c:v>2.2109539101058706</c:v>
                </c:pt>
                <c:pt idx="160">
                  <c:v>2.1237847956327309</c:v>
                </c:pt>
                <c:pt idx="161">
                  <c:v>2.0720109268492415</c:v>
                </c:pt>
                <c:pt idx="162">
                  <c:v>2.071375204009108</c:v>
                </c:pt>
                <c:pt idx="163">
                  <c:v>2.0598270733619541</c:v>
                </c:pt>
                <c:pt idx="164">
                  <c:v>2.1011040067457549</c:v>
                </c:pt>
                <c:pt idx="165">
                  <c:v>2.0651180894408623</c:v>
                </c:pt>
                <c:pt idx="166">
                  <c:v>2.1016696499027243</c:v>
                </c:pt>
                <c:pt idx="167">
                  <c:v>2.1548651351161192</c:v>
                </c:pt>
                <c:pt idx="168">
                  <c:v>2.1091181190847639</c:v>
                </c:pt>
                <c:pt idx="169">
                  <c:v>2.1476419220585368</c:v>
                </c:pt>
                <c:pt idx="170">
                  <c:v>2.1107599859474715</c:v>
                </c:pt>
                <c:pt idx="171">
                  <c:v>2.0821324353748349</c:v>
                </c:pt>
                <c:pt idx="172">
                  <c:v>2.1411845798241074</c:v>
                </c:pt>
                <c:pt idx="173">
                  <c:v>2.1904656141636081</c:v>
                </c:pt>
                <c:pt idx="174">
                  <c:v>2.2546786267087695</c:v>
                </c:pt>
                <c:pt idx="175">
                  <c:v>1.9972058707629545</c:v>
                </c:pt>
                <c:pt idx="176">
                  <c:v>2.0291622062858972</c:v>
                </c:pt>
                <c:pt idx="177">
                  <c:v>2.0351339964298307</c:v>
                </c:pt>
                <c:pt idx="178">
                  <c:v>1.9447412165311306</c:v>
                </c:pt>
                <c:pt idx="179">
                  <c:v>1.9945027972694727</c:v>
                </c:pt>
                <c:pt idx="180">
                  <c:v>1.7614528109064325</c:v>
                </c:pt>
                <c:pt idx="181">
                  <c:v>1.8299206613580006</c:v>
                </c:pt>
                <c:pt idx="182">
                  <c:v>1.7569777225672234</c:v>
                </c:pt>
                <c:pt idx="183">
                  <c:v>1.724270533296091</c:v>
                </c:pt>
                <c:pt idx="184">
                  <c:v>1.7227838428746762</c:v>
                </c:pt>
                <c:pt idx="185">
                  <c:v>1.8368185044580343</c:v>
                </c:pt>
                <c:pt idx="186">
                  <c:v>1.7433372128084486</c:v>
                </c:pt>
                <c:pt idx="187">
                  <c:v>1.7989104015577764</c:v>
                </c:pt>
                <c:pt idx="188">
                  <c:v>1.8412285188057336</c:v>
                </c:pt>
                <c:pt idx="189">
                  <c:v>1.8834415165289444</c:v>
                </c:pt>
                <c:pt idx="190">
                  <c:v>1.8775297946848661</c:v>
                </c:pt>
                <c:pt idx="191">
                  <c:v>1.8269322634402068</c:v>
                </c:pt>
                <c:pt idx="192">
                  <c:v>1.6389084735102606</c:v>
                </c:pt>
                <c:pt idx="193">
                  <c:v>1.599358503747295</c:v>
                </c:pt>
                <c:pt idx="194">
                  <c:v>1.716261426648737</c:v>
                </c:pt>
                <c:pt idx="195">
                  <c:v>1.8761181896382697</c:v>
                </c:pt>
                <c:pt idx="196">
                  <c:v>1.838555479462179</c:v>
                </c:pt>
                <c:pt idx="197">
                  <c:v>1.8559302351952831</c:v>
                </c:pt>
                <c:pt idx="198">
                  <c:v>1.8714278565579132</c:v>
                </c:pt>
                <c:pt idx="199">
                  <c:v>1.9080044454780483</c:v>
                </c:pt>
                <c:pt idx="200">
                  <c:v>1.8974224133202315</c:v>
                </c:pt>
                <c:pt idx="201">
                  <c:v>2.0040086057215505</c:v>
                </c:pt>
                <c:pt idx="202">
                  <c:v>2.0247471862465432</c:v>
                </c:pt>
                <c:pt idx="203">
                  <c:v>1.9301846651995644</c:v>
                </c:pt>
                <c:pt idx="204">
                  <c:v>1.9312308547553751</c:v>
                </c:pt>
                <c:pt idx="205">
                  <c:v>1.8730647177289661</c:v>
                </c:pt>
                <c:pt idx="206">
                  <c:v>1.8571616353423137</c:v>
                </c:pt>
                <c:pt idx="207">
                  <c:v>1.7469112766498303</c:v>
                </c:pt>
                <c:pt idx="208">
                  <c:v>1.8733750706115513</c:v>
                </c:pt>
                <c:pt idx="209">
                  <c:v>1.8536826796423693</c:v>
                </c:pt>
                <c:pt idx="210">
                  <c:v>1.9680877624081674</c:v>
                </c:pt>
                <c:pt idx="211">
                  <c:v>1.8756076090895011</c:v>
                </c:pt>
                <c:pt idx="212">
                  <c:v>2.0408955475242707</c:v>
                </c:pt>
                <c:pt idx="213">
                  <c:v>2.1840433117707616</c:v>
                </c:pt>
                <c:pt idx="214">
                  <c:v>2.214603059322072</c:v>
                </c:pt>
                <c:pt idx="215">
                  <c:v>2.1408141586416676</c:v>
                </c:pt>
                <c:pt idx="216">
                  <c:v>2.2650604312004026</c:v>
                </c:pt>
                <c:pt idx="217">
                  <c:v>2.1514462477160299</c:v>
                </c:pt>
                <c:pt idx="218">
                  <c:v>2.1279295083227368</c:v>
                </c:pt>
                <c:pt idx="219">
                  <c:v>2.0748691767840164</c:v>
                </c:pt>
                <c:pt idx="220">
                  <c:v>2.1082020775119727</c:v>
                </c:pt>
                <c:pt idx="221">
                  <c:v>1.9813828794427755</c:v>
                </c:pt>
                <c:pt idx="222">
                  <c:v>1.9551630665559998</c:v>
                </c:pt>
                <c:pt idx="223">
                  <c:v>2.1666635503460023</c:v>
                </c:pt>
                <c:pt idx="224">
                  <c:v>2.2501384643780509</c:v>
                </c:pt>
                <c:pt idx="225">
                  <c:v>2.1640155394607214</c:v>
                </c:pt>
                <c:pt idx="226">
                  <c:v>2.1770403491459809</c:v>
                </c:pt>
                <c:pt idx="227">
                  <c:v>2.2216110276385068</c:v>
                </c:pt>
                <c:pt idx="228">
                  <c:v>2.1555509148727987</c:v>
                </c:pt>
                <c:pt idx="229">
                  <c:v>2.1834276116972458</c:v>
                </c:pt>
                <c:pt idx="230">
                  <c:v>2.1780565045518641</c:v>
                </c:pt>
                <c:pt idx="231">
                  <c:v>2.0438989625170283</c:v>
                </c:pt>
                <c:pt idx="232">
                  <c:v>1.8850133037084877</c:v>
                </c:pt>
                <c:pt idx="233">
                  <c:v>1.8723839436639411</c:v>
                </c:pt>
                <c:pt idx="234">
                  <c:v>1.9583967433648695</c:v>
                </c:pt>
                <c:pt idx="235">
                  <c:v>2.0760405086311913</c:v>
                </c:pt>
                <c:pt idx="236">
                  <c:v>1.7855101649984222</c:v>
                </c:pt>
                <c:pt idx="237">
                  <c:v>2.0630307160208958</c:v>
                </c:pt>
                <c:pt idx="238">
                  <c:v>2.1029310841996827</c:v>
                </c:pt>
                <c:pt idx="239">
                  <c:v>1.9489059519877545</c:v>
                </c:pt>
                <c:pt idx="240">
                  <c:v>2.1566171271952279</c:v>
                </c:pt>
                <c:pt idx="241">
                  <c:v>2.2529166232463518</c:v>
                </c:pt>
                <c:pt idx="242">
                  <c:v>2.3369521747437143</c:v>
                </c:pt>
                <c:pt idx="243">
                  <c:v>2.2570563302447026</c:v>
                </c:pt>
                <c:pt idx="244">
                  <c:v>2.2885371250604591</c:v>
                </c:pt>
                <c:pt idx="245">
                  <c:v>2.1316437315304473</c:v>
                </c:pt>
                <c:pt idx="246">
                  <c:v>2.1016946783609973</c:v>
                </c:pt>
                <c:pt idx="247">
                  <c:v>2.0919586080928076</c:v>
                </c:pt>
                <c:pt idx="248">
                  <c:v>2.0260486660767385</c:v>
                </c:pt>
                <c:pt idx="249">
                  <c:v>1.9872595614452713</c:v>
                </c:pt>
                <c:pt idx="250">
                  <c:v>1.8727393477714174</c:v>
                </c:pt>
                <c:pt idx="251">
                  <c:v>2.096869191605967</c:v>
                </c:pt>
                <c:pt idx="252">
                  <c:v>1.8398619649840291</c:v>
                </c:pt>
                <c:pt idx="253">
                  <c:v>1.7827320061301213</c:v>
                </c:pt>
                <c:pt idx="254">
                  <c:v>1.8029149548814534</c:v>
                </c:pt>
                <c:pt idx="255">
                  <c:v>1.7414250385963927</c:v>
                </c:pt>
                <c:pt idx="256">
                  <c:v>1.8064139333480163</c:v>
                </c:pt>
                <c:pt idx="257">
                  <c:v>1.5355359351511921</c:v>
                </c:pt>
                <c:pt idx="258">
                  <c:v>1.4073351661853266</c:v>
                </c:pt>
                <c:pt idx="259">
                  <c:v>1.2685573707532987</c:v>
                </c:pt>
                <c:pt idx="260">
                  <c:v>1.2609937706632037</c:v>
                </c:pt>
                <c:pt idx="261">
                  <c:v>1.219391467321854</c:v>
                </c:pt>
                <c:pt idx="262">
                  <c:v>1.2484194732268581</c:v>
                </c:pt>
                <c:pt idx="263">
                  <c:v>1.2753400829452766</c:v>
                </c:pt>
                <c:pt idx="264">
                  <c:v>1.2956281512213557</c:v>
                </c:pt>
                <c:pt idx="265">
                  <c:v>1.271605836970948</c:v>
                </c:pt>
                <c:pt idx="266">
                  <c:v>1.2883198414056449</c:v>
                </c:pt>
                <c:pt idx="267">
                  <c:v>1.2647180052542235</c:v>
                </c:pt>
                <c:pt idx="268">
                  <c:v>1.2891557919119625</c:v>
                </c:pt>
                <c:pt idx="269">
                  <c:v>1.277497536048408</c:v>
                </c:pt>
                <c:pt idx="270">
                  <c:v>1.2715457686710929</c:v>
                </c:pt>
                <c:pt idx="271">
                  <c:v>1.1681081563205149</c:v>
                </c:pt>
                <c:pt idx="272">
                  <c:v>1.1793859796183206</c:v>
                </c:pt>
                <c:pt idx="273">
                  <c:v>1.0960912704858381</c:v>
                </c:pt>
                <c:pt idx="274">
                  <c:v>1.0701067251068284</c:v>
                </c:pt>
                <c:pt idx="275">
                  <c:v>1.0385358278412897</c:v>
                </c:pt>
                <c:pt idx="276">
                  <c:v>0.94672143151268462</c:v>
                </c:pt>
                <c:pt idx="277">
                  <c:v>0.89899216158610895</c:v>
                </c:pt>
                <c:pt idx="278">
                  <c:v>0.83631589637890835</c:v>
                </c:pt>
                <c:pt idx="279">
                  <c:v>0.81676867046770985</c:v>
                </c:pt>
                <c:pt idx="280">
                  <c:v>0.81097207953168748</c:v>
                </c:pt>
                <c:pt idx="281">
                  <c:v>0.83221122922213941</c:v>
                </c:pt>
                <c:pt idx="282">
                  <c:v>0.84167198644932639</c:v>
                </c:pt>
                <c:pt idx="283">
                  <c:v>0.83600053780466899</c:v>
                </c:pt>
                <c:pt idx="284">
                  <c:v>0.81092702830679608</c:v>
                </c:pt>
                <c:pt idx="285">
                  <c:v>0.82923284268765463</c:v>
                </c:pt>
                <c:pt idx="286">
                  <c:v>0.84693296837830745</c:v>
                </c:pt>
                <c:pt idx="287">
                  <c:v>0.78340573558982551</c:v>
                </c:pt>
                <c:pt idx="288">
                  <c:v>0.78792086946227158</c:v>
                </c:pt>
                <c:pt idx="289">
                  <c:v>0.77242324809964147</c:v>
                </c:pt>
                <c:pt idx="290">
                  <c:v>0.678536495426033</c:v>
                </c:pt>
                <c:pt idx="291">
                  <c:v>0.68606004998289138</c:v>
                </c:pt>
                <c:pt idx="292">
                  <c:v>0.67618882604002772</c:v>
                </c:pt>
                <c:pt idx="293">
                  <c:v>0.65954990698014948</c:v>
                </c:pt>
                <c:pt idx="294">
                  <c:v>0.76100526543550706</c:v>
                </c:pt>
                <c:pt idx="295">
                  <c:v>0.76662165147196437</c:v>
                </c:pt>
                <c:pt idx="296">
                  <c:v>0.76424895362768563</c:v>
                </c:pt>
                <c:pt idx="297">
                  <c:v>0.74646373117890485</c:v>
                </c:pt>
                <c:pt idx="298">
                  <c:v>0.82034774000074617</c:v>
                </c:pt>
                <c:pt idx="299">
                  <c:v>0.83920918615526519</c:v>
                </c:pt>
                <c:pt idx="300">
                  <c:v>0.80743305553188771</c:v>
                </c:pt>
                <c:pt idx="301">
                  <c:v>0.76915953714084451</c:v>
                </c:pt>
                <c:pt idx="302">
                  <c:v>0.82448244130744297</c:v>
                </c:pt>
                <c:pt idx="303">
                  <c:v>0.82371156479263508</c:v>
                </c:pt>
                <c:pt idx="304">
                  <c:v>0.99952647277702067</c:v>
                </c:pt>
                <c:pt idx="305">
                  <c:v>1.0135974720180911</c:v>
                </c:pt>
                <c:pt idx="306">
                  <c:v>0.98855399667014576</c:v>
                </c:pt>
                <c:pt idx="307">
                  <c:v>1.0302614195362418</c:v>
                </c:pt>
                <c:pt idx="308">
                  <c:v>0.8783436835108992</c:v>
                </c:pt>
                <c:pt idx="309">
                  <c:v>0.88037599432266522</c:v>
                </c:pt>
                <c:pt idx="310">
                  <c:v>0.8898367515498522</c:v>
                </c:pt>
                <c:pt idx="311">
                  <c:v>0.88984175724150671</c:v>
                </c:pt>
                <c:pt idx="312">
                  <c:v>0.8237215761759441</c:v>
                </c:pt>
                <c:pt idx="313">
                  <c:v>0.92922153348821568</c:v>
                </c:pt>
                <c:pt idx="314">
                  <c:v>0.89116325983832023</c:v>
                </c:pt>
                <c:pt idx="315">
                  <c:v>0.79550949801063953</c:v>
                </c:pt>
                <c:pt idx="316">
                  <c:v>0.78871176874369753</c:v>
                </c:pt>
                <c:pt idx="317">
                  <c:v>0.78549310900979241</c:v>
                </c:pt>
                <c:pt idx="318">
                  <c:v>0.81095706245672361</c:v>
                </c:pt>
                <c:pt idx="319">
                  <c:v>0.8542763180356</c:v>
                </c:pt>
                <c:pt idx="320">
                  <c:v>0.80756320351490751</c:v>
                </c:pt>
                <c:pt idx="321">
                  <c:v>0.86088383101966715</c:v>
                </c:pt>
                <c:pt idx="322">
                  <c:v>0.8309998518417272</c:v>
                </c:pt>
                <c:pt idx="323">
                  <c:v>0.86748633831207977</c:v>
                </c:pt>
                <c:pt idx="324">
                  <c:v>0.88042605123921114</c:v>
                </c:pt>
                <c:pt idx="325">
                  <c:v>0.87527018883497698</c:v>
                </c:pt>
                <c:pt idx="326">
                  <c:v>0.86510362908449201</c:v>
                </c:pt>
                <c:pt idx="327">
                  <c:v>0.79484874671223293</c:v>
                </c:pt>
                <c:pt idx="328">
                  <c:v>0.81489153609723619</c:v>
                </c:pt>
                <c:pt idx="329">
                  <c:v>0.75026805683639797</c:v>
                </c:pt>
                <c:pt idx="330">
                  <c:v>0.79546945247740253</c:v>
                </c:pt>
                <c:pt idx="331">
                  <c:v>0.77831494717710115</c:v>
                </c:pt>
                <c:pt idx="332">
                  <c:v>0.83322237893636808</c:v>
                </c:pt>
                <c:pt idx="333">
                  <c:v>0.82614433093676887</c:v>
                </c:pt>
                <c:pt idx="334">
                  <c:v>0.75618979006378562</c:v>
                </c:pt>
                <c:pt idx="335">
                  <c:v>0.7446316480333226</c:v>
                </c:pt>
                <c:pt idx="336">
                  <c:v>0.8715209257856843</c:v>
                </c:pt>
                <c:pt idx="337">
                  <c:v>0.86788679364444743</c:v>
                </c:pt>
                <c:pt idx="338">
                  <c:v>0.89076781019760698</c:v>
                </c:pt>
                <c:pt idx="339">
                  <c:v>0.84642739352119289</c:v>
                </c:pt>
                <c:pt idx="340">
                  <c:v>0.87078508911245878</c:v>
                </c:pt>
                <c:pt idx="341">
                  <c:v>0.88579715838459272</c:v>
                </c:pt>
                <c:pt idx="342">
                  <c:v>0.78125829387000401</c:v>
                </c:pt>
                <c:pt idx="343">
                  <c:v>0.6802634590468688</c:v>
                </c:pt>
                <c:pt idx="344">
                  <c:v>0.65464432915864512</c:v>
                </c:pt>
                <c:pt idx="345">
                  <c:v>0.61609049203494426</c:v>
                </c:pt>
                <c:pt idx="346">
                  <c:v>0.56726998132766671</c:v>
                </c:pt>
                <c:pt idx="347">
                  <c:v>0.57440809762712097</c:v>
                </c:pt>
                <c:pt idx="348">
                  <c:v>0.5727962649143411</c:v>
                </c:pt>
                <c:pt idx="349">
                  <c:v>0.54402855497537606</c:v>
                </c:pt>
                <c:pt idx="350">
                  <c:v>0.55420012041751587</c:v>
                </c:pt>
                <c:pt idx="351">
                  <c:v>0.5709791988437225</c:v>
                </c:pt>
                <c:pt idx="352">
                  <c:v>0.56749023176046909</c:v>
                </c:pt>
                <c:pt idx="353">
                  <c:v>0.54625608776167134</c:v>
                </c:pt>
                <c:pt idx="354">
                  <c:v>0.55214778683913146</c:v>
                </c:pt>
                <c:pt idx="355">
                  <c:v>0.47219687973191915</c:v>
                </c:pt>
                <c:pt idx="356">
                  <c:v>0.55431525132557136</c:v>
                </c:pt>
                <c:pt idx="357">
                  <c:v>0.54931456536262957</c:v>
                </c:pt>
                <c:pt idx="358">
                  <c:v>0.50998985172412115</c:v>
                </c:pt>
                <c:pt idx="359">
                  <c:v>0.51133137708755316</c:v>
                </c:pt>
                <c:pt idx="360">
                  <c:v>0.48959666392329576</c:v>
                </c:pt>
                <c:pt idx="361">
                  <c:v>0.57537920180811275</c:v>
                </c:pt>
                <c:pt idx="362">
                  <c:v>0.45896683668882132</c:v>
                </c:pt>
                <c:pt idx="363">
                  <c:v>0.5054697121600209</c:v>
                </c:pt>
                <c:pt idx="364">
                  <c:v>0.53480807094760974</c:v>
                </c:pt>
                <c:pt idx="365">
                  <c:v>0.53911797146221707</c:v>
                </c:pt>
                <c:pt idx="366">
                  <c:v>0.54675165123547642</c:v>
                </c:pt>
                <c:pt idx="367">
                  <c:v>0.51659235901653378</c:v>
                </c:pt>
                <c:pt idx="368">
                  <c:v>0.46335182257824764</c:v>
                </c:pt>
                <c:pt idx="369">
                  <c:v>0.4527998245703585</c:v>
                </c:pt>
                <c:pt idx="370">
                  <c:v>0.43357296292505415</c:v>
                </c:pt>
                <c:pt idx="371">
                  <c:v>0.43244167661111549</c:v>
                </c:pt>
                <c:pt idx="372">
                  <c:v>0.43476431753884826</c:v>
                </c:pt>
                <c:pt idx="373">
                  <c:v>0.41738956180574421</c:v>
                </c:pt>
                <c:pt idx="374">
                  <c:v>0.42803666795507073</c:v>
                </c:pt>
                <c:pt idx="375">
                  <c:v>0.45268469366230296</c:v>
                </c:pt>
                <c:pt idx="376">
                  <c:v>0.41398068578896419</c:v>
                </c:pt>
                <c:pt idx="377">
                  <c:v>0.4053358563014765</c:v>
                </c:pt>
                <c:pt idx="378">
                  <c:v>0.40777863382891932</c:v>
                </c:pt>
                <c:pt idx="379">
                  <c:v>0.38554835719085723</c:v>
                </c:pt>
                <c:pt idx="380">
                  <c:v>0.37649806667934732</c:v>
                </c:pt>
                <c:pt idx="381">
                  <c:v>0.38910740395727511</c:v>
                </c:pt>
                <c:pt idx="382">
                  <c:v>0.40628193202419527</c:v>
                </c:pt>
                <c:pt idx="383">
                  <c:v>0.3772589318108458</c:v>
                </c:pt>
                <c:pt idx="384">
                  <c:v>0.33344911844981917</c:v>
                </c:pt>
                <c:pt idx="385">
                  <c:v>0.18039509041888266</c:v>
                </c:pt>
                <c:pt idx="386">
                  <c:v>0.17682603226915553</c:v>
                </c:pt>
                <c:pt idx="387">
                  <c:v>0.16489246336459787</c:v>
                </c:pt>
                <c:pt idx="388">
                  <c:v>0.1172633072711141</c:v>
                </c:pt>
                <c:pt idx="389">
                  <c:v>9.7175466661219193E-2</c:v>
                </c:pt>
                <c:pt idx="390">
                  <c:v>0.10127512812633345</c:v>
                </c:pt>
                <c:pt idx="391">
                  <c:v>0.10658616697186024</c:v>
                </c:pt>
                <c:pt idx="392">
                  <c:v>3.9084415009629156E-2</c:v>
                </c:pt>
                <c:pt idx="393">
                  <c:v>2.3646861946854104E-2</c:v>
                </c:pt>
                <c:pt idx="394">
                  <c:v>2.4182470953895942E-2</c:v>
                </c:pt>
                <c:pt idx="395">
                  <c:v>1.9056642699589264E-2</c:v>
                </c:pt>
                <c:pt idx="396">
                  <c:v>2.4838216560647986E-2</c:v>
                </c:pt>
                <c:pt idx="397">
                  <c:v>5.0587494431891415E-2</c:v>
                </c:pt>
                <c:pt idx="398">
                  <c:v>6.0118331342242842E-2</c:v>
                </c:pt>
                <c:pt idx="399">
                  <c:v>7.7202756959379962E-2</c:v>
                </c:pt>
                <c:pt idx="400">
                  <c:v>7.9124942554744837E-2</c:v>
                </c:pt>
                <c:pt idx="401">
                  <c:v>7.7913565174332677E-2</c:v>
                </c:pt>
                <c:pt idx="402">
                  <c:v>5.1553592921228464E-2</c:v>
                </c:pt>
                <c:pt idx="403">
                  <c:v>7.0605255358622082E-2</c:v>
                </c:pt>
                <c:pt idx="404">
                  <c:v>5.24596231107105E-2</c:v>
                </c:pt>
                <c:pt idx="405">
                  <c:v>5.6308999993094945E-2</c:v>
                </c:pt>
                <c:pt idx="406">
                  <c:v>7.9795705236460818E-2</c:v>
                </c:pt>
                <c:pt idx="407">
                  <c:v>2.9148117075255508E-2</c:v>
                </c:pt>
                <c:pt idx="408">
                  <c:v>2.6500106189973994E-2</c:v>
                </c:pt>
                <c:pt idx="409">
                  <c:v>3.2146526376358578E-2</c:v>
                </c:pt>
                <c:pt idx="410">
                  <c:v>-7.1583933606611451E-4</c:v>
                </c:pt>
                <c:pt idx="411">
                  <c:v>-8.0842174516317193E-3</c:v>
                </c:pt>
                <c:pt idx="412">
                  <c:v>-3.8894478450800579E-3</c:v>
                </c:pt>
                <c:pt idx="413">
                  <c:v>-6.452361972233399E-3</c:v>
                </c:pt>
                <c:pt idx="414">
                  <c:v>9.9512895798787061E-3</c:v>
                </c:pt>
                <c:pt idx="415">
                  <c:v>1.0086443254552843E-2</c:v>
                </c:pt>
                <c:pt idx="416">
                  <c:v>9.4907659476558097E-3</c:v>
                </c:pt>
                <c:pt idx="417">
                  <c:v>3.7272354630665264E-2</c:v>
                </c:pt>
                <c:pt idx="418">
                  <c:v>4.1487147003835385E-2</c:v>
                </c:pt>
                <c:pt idx="419">
                  <c:v>1.9176779299299646E-2</c:v>
                </c:pt>
                <c:pt idx="420">
                  <c:v>7.4434380609258513E-3</c:v>
                </c:pt>
                <c:pt idx="421">
                  <c:v>9.0903106152881059E-3</c:v>
                </c:pt>
                <c:pt idx="422">
                  <c:v>1.1042530360580663E-2</c:v>
                </c:pt>
                <c:pt idx="423">
                  <c:v>7.223187628123723E-3</c:v>
                </c:pt>
                <c:pt idx="424">
                  <c:v>-7.8789840937933432E-3</c:v>
                </c:pt>
                <c:pt idx="425">
                  <c:v>-2.7326096171899961E-2</c:v>
                </c:pt>
                <c:pt idx="426">
                  <c:v>-6.0769122116257755E-2</c:v>
                </c:pt>
                <c:pt idx="427">
                  <c:v>-2.7040771747587934E-2</c:v>
                </c:pt>
                <c:pt idx="428">
                  <c:v>-2.39923055299389E-2</c:v>
                </c:pt>
                <c:pt idx="429">
                  <c:v>-2.3571827430952739E-2</c:v>
                </c:pt>
                <c:pt idx="430">
                  <c:v>-6.5374587303615728E-3</c:v>
                </c:pt>
                <c:pt idx="431">
                  <c:v>-3.1155450287666128E-2</c:v>
                </c:pt>
                <c:pt idx="432">
                  <c:v>-2.9543617574886084E-2</c:v>
                </c:pt>
                <c:pt idx="433">
                  <c:v>-2.7886733637214781E-2</c:v>
                </c:pt>
                <c:pt idx="434">
                  <c:v>-2.0493327063376015E-2</c:v>
                </c:pt>
                <c:pt idx="435">
                  <c:v>-2.5564092709482029E-2</c:v>
                </c:pt>
                <c:pt idx="436">
                  <c:v>-2.8892877659788565E-2</c:v>
                </c:pt>
                <c:pt idx="437">
                  <c:v>-2.2180245150975005E-2</c:v>
                </c:pt>
                <c:pt idx="438">
                  <c:v>4.597224672635359E-2</c:v>
                </c:pt>
                <c:pt idx="439">
                  <c:v>6.7251441950042568E-2</c:v>
                </c:pt>
                <c:pt idx="440">
                  <c:v>-1.3089909106228018E-2</c:v>
                </c:pt>
                <c:pt idx="441">
                  <c:v>-1.4005950679019285E-2</c:v>
                </c:pt>
                <c:pt idx="442">
                  <c:v>-1.8185703210607192E-2</c:v>
                </c:pt>
                <c:pt idx="443">
                  <c:v>-1.6178420857113969E-2</c:v>
                </c:pt>
                <c:pt idx="444">
                  <c:v>-1.0181602254907642E-2</c:v>
                </c:pt>
                <c:pt idx="445">
                  <c:v>2.7931505138059994E-3</c:v>
                </c:pt>
                <c:pt idx="446">
                  <c:v>-1.7044405513359093E-2</c:v>
                </c:pt>
                <c:pt idx="447">
                  <c:v>-1.2734504998751752E-2</c:v>
                </c:pt>
                <c:pt idx="448">
                  <c:v>-9.4908168065733888E-3</c:v>
                </c:pt>
                <c:pt idx="449">
                  <c:v>-1.4066018978874295E-2</c:v>
                </c:pt>
                <c:pt idx="450">
                  <c:v>-1.6378648523297821E-2</c:v>
                </c:pt>
                <c:pt idx="451">
                  <c:v>1.2779505364725614E-2</c:v>
                </c:pt>
                <c:pt idx="452">
                  <c:v>0.11742849509571575</c:v>
                </c:pt>
                <c:pt idx="453">
                  <c:v>0.14090518895577239</c:v>
                </c:pt>
                <c:pt idx="454">
                  <c:v>0.15248835944450828</c:v>
                </c:pt>
                <c:pt idx="455">
                  <c:v>0.14615115380978927</c:v>
                </c:pt>
                <c:pt idx="456">
                  <c:v>0.15256344481932724</c:v>
                </c:pt>
                <c:pt idx="457">
                  <c:v>0.15219302363688703</c:v>
                </c:pt>
                <c:pt idx="458">
                  <c:v>0.15360462868348324</c:v>
                </c:pt>
                <c:pt idx="459">
                  <c:v>0.16006197091791244</c:v>
                </c:pt>
                <c:pt idx="460">
                  <c:v>0.17004332007717754</c:v>
                </c:pt>
                <c:pt idx="461">
                  <c:v>0.14135069551303153</c:v>
                </c:pt>
                <c:pt idx="462">
                  <c:v>0.13519870046953261</c:v>
                </c:pt>
                <c:pt idx="463">
                  <c:v>0.13453794917112585</c:v>
                </c:pt>
                <c:pt idx="464">
                  <c:v>0.13641007784994494</c:v>
                </c:pt>
                <c:pt idx="465">
                  <c:v>0.1406048474564966</c:v>
                </c:pt>
                <c:pt idx="466">
                  <c:v>0.13982395955837965</c:v>
                </c:pt>
                <c:pt idx="467">
                  <c:v>0.16677960911838072</c:v>
                </c:pt>
                <c:pt idx="468">
                  <c:v>0.14276230055962771</c:v>
                </c:pt>
                <c:pt idx="469">
                  <c:v>0.14523010654534366</c:v>
                </c:pt>
                <c:pt idx="470">
                  <c:v>0.14882419315334375</c:v>
                </c:pt>
                <c:pt idx="471">
                  <c:v>0.14689700186632418</c:v>
                </c:pt>
                <c:pt idx="472">
                  <c:v>0.14227674846913185</c:v>
                </c:pt>
                <c:pt idx="473">
                  <c:v>0.14875911916183404</c:v>
                </c:pt>
                <c:pt idx="474">
                  <c:v>0.14257208427675291</c:v>
                </c:pt>
                <c:pt idx="475">
                  <c:v>0.14004420999118178</c:v>
                </c:pt>
                <c:pt idx="476">
                  <c:v>0.18548587883160711</c:v>
                </c:pt>
                <c:pt idx="477">
                  <c:v>0.17061897461745612</c:v>
                </c:pt>
                <c:pt idx="478">
                  <c:v>0.17633547448700493</c:v>
                </c:pt>
                <c:pt idx="479">
                  <c:v>0.1712246633076622</c:v>
                </c:pt>
                <c:pt idx="480">
                  <c:v>0.17666585013620842</c:v>
                </c:pt>
                <c:pt idx="481">
                  <c:v>0.17451840841638652</c:v>
                </c:pt>
                <c:pt idx="482">
                  <c:v>0.18817894094177989</c:v>
                </c:pt>
                <c:pt idx="483">
                  <c:v>0.19297439354688312</c:v>
                </c:pt>
                <c:pt idx="484">
                  <c:v>0.19577257518180252</c:v>
                </c:pt>
                <c:pt idx="485">
                  <c:v>0.19707405501199754</c:v>
                </c:pt>
                <c:pt idx="486">
                  <c:v>0.25457443504834509</c:v>
                </c:pt>
                <c:pt idx="487">
                  <c:v>0.20057303347856026</c:v>
                </c:pt>
                <c:pt idx="488">
                  <c:v>0.2123864657834075</c:v>
                </c:pt>
                <c:pt idx="489">
                  <c:v>0.20197462714184722</c:v>
                </c:pt>
                <c:pt idx="490">
                  <c:v>0.18954048907183013</c:v>
                </c:pt>
                <c:pt idx="491">
                  <c:v>0.19564242719878289</c:v>
                </c:pt>
                <c:pt idx="492">
                  <c:v>0.19852570559183047</c:v>
                </c:pt>
                <c:pt idx="493">
                  <c:v>0.17683604365246458</c:v>
                </c:pt>
                <c:pt idx="494">
                  <c:v>0.20685517650507862</c:v>
                </c:pt>
                <c:pt idx="495">
                  <c:v>0.21964972437422686</c:v>
                </c:pt>
                <c:pt idx="496">
                  <c:v>0.23881651771967596</c:v>
                </c:pt>
                <c:pt idx="497">
                  <c:v>0.2121061470507502</c:v>
                </c:pt>
                <c:pt idx="498">
                  <c:v>0.21055938832947987</c:v>
                </c:pt>
                <c:pt idx="499">
                  <c:v>0.2048579055348948</c:v>
                </c:pt>
                <c:pt idx="500">
                  <c:v>0.20349635740484456</c:v>
                </c:pt>
                <c:pt idx="501">
                  <c:v>0.18512046334082144</c:v>
                </c:pt>
                <c:pt idx="502">
                  <c:v>0.21568021089213185</c:v>
                </c:pt>
                <c:pt idx="503">
                  <c:v>0.19455118641808095</c:v>
                </c:pt>
                <c:pt idx="504">
                  <c:v>0.20447747296914537</c:v>
                </c:pt>
                <c:pt idx="505">
                  <c:v>0.20789636036923459</c:v>
                </c:pt>
                <c:pt idx="506">
                  <c:v>0.21519465880163616</c:v>
                </c:pt>
                <c:pt idx="507">
                  <c:v>0.17570475733852589</c:v>
                </c:pt>
                <c:pt idx="508">
                  <c:v>0.1810308132590164</c:v>
                </c:pt>
                <c:pt idx="509">
                  <c:v>9.6474669829575713E-2</c:v>
                </c:pt>
                <c:pt idx="510">
                  <c:v>2.3301469222687068E-2</c:v>
                </c:pt>
                <c:pt idx="511">
                  <c:v>-2.037341932879428E-3</c:v>
                </c:pt>
                <c:pt idx="512">
                  <c:v>6.7376355376278455E-3</c:v>
                </c:pt>
                <c:pt idx="513">
                  <c:v>-1.9572508664059598E-3</c:v>
                </c:pt>
                <c:pt idx="514">
                  <c:v>-3.9499938275878194E-2</c:v>
                </c:pt>
                <c:pt idx="515">
                  <c:v>-6.2616222336803862E-2</c:v>
                </c:pt>
                <c:pt idx="516">
                  <c:v>-2.2575694791688E-2</c:v>
                </c:pt>
                <c:pt idx="517">
                  <c:v>-2.3706981105626874E-2</c:v>
                </c:pt>
                <c:pt idx="518">
                  <c:v>-2.2625751708233964E-2</c:v>
                </c:pt>
                <c:pt idx="519">
                  <c:v>-2.6850555464713315E-2</c:v>
                </c:pt>
                <c:pt idx="520">
                  <c:v>4.9506036169369308E-3</c:v>
                </c:pt>
                <c:pt idx="521">
                  <c:v>6.0418443976388873E-3</c:v>
                </c:pt>
                <c:pt idx="522">
                  <c:v>-1.897182566550768E-3</c:v>
                </c:pt>
                <c:pt idx="523">
                  <c:v>4.2538342251300605E-2</c:v>
                </c:pt>
                <c:pt idx="524">
                  <c:v>-3.1686053603053266E-2</c:v>
                </c:pt>
                <c:pt idx="525">
                  <c:v>3.7137200955991129E-2</c:v>
                </c:pt>
                <c:pt idx="526">
                  <c:v>3.4619338053729222E-2</c:v>
                </c:pt>
                <c:pt idx="527">
                  <c:v>4.326416754121707E-2</c:v>
                </c:pt>
                <c:pt idx="528">
                  <c:v>2.195493816760059E-2</c:v>
                </c:pt>
                <c:pt idx="529">
                  <c:v>4.1832539728002417E-2</c:v>
                </c:pt>
                <c:pt idx="530">
                  <c:v>6.5964979194811285E-2</c:v>
                </c:pt>
                <c:pt idx="531">
                  <c:v>6.802732415650499E-2</c:v>
                </c:pt>
                <c:pt idx="532">
                  <c:v>8.463620906645547E-2</c:v>
                </c:pt>
                <c:pt idx="533">
                  <c:v>2.3882129454620166E-2</c:v>
                </c:pt>
                <c:pt idx="534">
                  <c:v>1.6573819638909571E-2</c:v>
                </c:pt>
                <c:pt idx="535">
                  <c:v>4.7754044090260609E-3</c:v>
                </c:pt>
                <c:pt idx="536">
                  <c:v>-2.6029850898487733E-3</c:v>
                </c:pt>
                <c:pt idx="537">
                  <c:v>4.2062801544113959E-2</c:v>
                </c:pt>
                <c:pt idx="538">
                  <c:v>2.3371548905851306E-2</c:v>
                </c:pt>
                <c:pt idx="539">
                  <c:v>1.8496005234274623E-2</c:v>
                </c:pt>
                <c:pt idx="540">
                  <c:v>3.6831853765060825E-2</c:v>
                </c:pt>
                <c:pt idx="541">
                  <c:v>2.5153575134887699E-2</c:v>
                </c:pt>
                <c:pt idx="542">
                  <c:v>2.2405450416514257E-2</c:v>
                </c:pt>
                <c:pt idx="543">
                  <c:v>5.1193183122097495E-2</c:v>
                </c:pt>
                <c:pt idx="544">
                  <c:v>3.2782249216492344E-2</c:v>
                </c:pt>
                <c:pt idx="545">
                  <c:v>4.0220707015222554E-2</c:v>
                </c:pt>
                <c:pt idx="546">
                  <c:v>2.7010686738742851E-2</c:v>
                </c:pt>
                <c:pt idx="547">
                  <c:v>1.9877576130943129E-2</c:v>
                </c:pt>
                <c:pt idx="548">
                  <c:v>2.0963811219990559E-2</c:v>
                </c:pt>
                <c:pt idx="549">
                  <c:v>3.0189300939411502E-2</c:v>
                </c:pt>
                <c:pt idx="550">
                  <c:v>6.1214577814599318E-2</c:v>
                </c:pt>
                <c:pt idx="551">
                  <c:v>6.2796376377451862E-2</c:v>
                </c:pt>
                <c:pt idx="552">
                  <c:v>6.4578402606488061E-2</c:v>
                </c:pt>
                <c:pt idx="553">
                  <c:v>0.10233633475710791</c:v>
                </c:pt>
                <c:pt idx="554">
                  <c:v>0.12397593977992767</c:v>
                </c:pt>
                <c:pt idx="555">
                  <c:v>0.15681828272573409</c:v>
                </c:pt>
                <c:pt idx="556">
                  <c:v>0.12322508603173822</c:v>
                </c:pt>
                <c:pt idx="557">
                  <c:v>0.13231041638483051</c:v>
                </c:pt>
                <c:pt idx="558">
                  <c:v>0.11456523946928662</c:v>
                </c:pt>
                <c:pt idx="559">
                  <c:v>8.495657333234953E-2</c:v>
                </c:pt>
                <c:pt idx="560">
                  <c:v>0.14374842181558303</c:v>
                </c:pt>
                <c:pt idx="561">
                  <c:v>0.1428473973177557</c:v>
                </c:pt>
                <c:pt idx="562">
                  <c:v>0.1472373888988367</c:v>
                </c:pt>
                <c:pt idx="563">
                  <c:v>0.15495115973856971</c:v>
                </c:pt>
                <c:pt idx="564">
                  <c:v>0.10232632337379868</c:v>
                </c:pt>
                <c:pt idx="565">
                  <c:v>9.6029163272316573E-2</c:v>
                </c:pt>
                <c:pt idx="566">
                  <c:v>5.65092276592788E-2</c:v>
                </c:pt>
                <c:pt idx="567">
                  <c:v>6.0618900507702467E-2</c:v>
                </c:pt>
                <c:pt idx="568">
                  <c:v>7.175656443917923E-2</c:v>
                </c:pt>
                <c:pt idx="569">
                  <c:v>4.4270311563790854E-2</c:v>
                </c:pt>
                <c:pt idx="570">
                  <c:v>9.3110845037686962E-2</c:v>
                </c:pt>
                <c:pt idx="571">
                  <c:v>0.12180346960183298</c:v>
                </c:pt>
                <c:pt idx="572">
                  <c:v>0.20031774320417592</c:v>
                </c:pt>
                <c:pt idx="573">
                  <c:v>0.15289882616018521</c:v>
                </c:pt>
                <c:pt idx="574">
                  <c:v>0.19671865090452109</c:v>
                </c:pt>
                <c:pt idx="575">
                  <c:v>0.19618304189747926</c:v>
                </c:pt>
                <c:pt idx="576">
                  <c:v>0.20483788276827633</c:v>
                </c:pt>
                <c:pt idx="577">
                  <c:v>0.20057803917021497</c:v>
                </c:pt>
                <c:pt idx="578">
                  <c:v>0.17549952398068749</c:v>
                </c:pt>
                <c:pt idx="579">
                  <c:v>0.19167791940834258</c:v>
                </c:pt>
                <c:pt idx="580">
                  <c:v>0.16321555666030813</c:v>
                </c:pt>
                <c:pt idx="581">
                  <c:v>9.7420745552294311E-2</c:v>
                </c:pt>
                <c:pt idx="582">
                  <c:v>7.8128809915480282E-2</c:v>
                </c:pt>
                <c:pt idx="583">
                  <c:v>7.658705688586466E-2</c:v>
                </c:pt>
                <c:pt idx="584">
                  <c:v>8.2909245445619742E-2</c:v>
                </c:pt>
                <c:pt idx="585">
                  <c:v>8.9757031629107448E-2</c:v>
                </c:pt>
                <c:pt idx="586">
                  <c:v>8.9301513688539252E-2</c:v>
                </c:pt>
                <c:pt idx="587">
                  <c:v>7.1165892823936719E-2</c:v>
                </c:pt>
                <c:pt idx="588">
                  <c:v>9.0998443159447287E-2</c:v>
                </c:pt>
                <c:pt idx="589">
                  <c:v>0.10390311624499651</c:v>
                </c:pt>
                <c:pt idx="590">
                  <c:v>0.10478411797620557</c:v>
                </c:pt>
                <c:pt idx="591">
                  <c:v>8.254883564648878E-2</c:v>
                </c:pt>
                <c:pt idx="592">
                  <c:v>9.8612100166088373E-2</c:v>
                </c:pt>
                <c:pt idx="593">
                  <c:v>4.414016358077142E-2</c:v>
                </c:pt>
                <c:pt idx="594">
                  <c:v>3.7512627830085847E-2</c:v>
                </c:pt>
                <c:pt idx="595">
                  <c:v>7.9745648319914847E-2</c:v>
                </c:pt>
                <c:pt idx="596">
                  <c:v>5.4822309571679807E-2</c:v>
                </c:pt>
                <c:pt idx="597">
                  <c:v>5.4151546889964014E-2</c:v>
                </c:pt>
                <c:pt idx="598">
                  <c:v>9.6624840579213597E-2</c:v>
                </c:pt>
                <c:pt idx="599">
                  <c:v>4.4115135122498442E-2</c:v>
                </c:pt>
                <c:pt idx="600">
                  <c:v>8.6778645094622645E-2</c:v>
                </c:pt>
                <c:pt idx="601">
                  <c:v>6.7081248433786211E-2</c:v>
                </c:pt>
                <c:pt idx="602">
                  <c:v>7.9004805955034632E-2</c:v>
                </c:pt>
                <c:pt idx="603">
                  <c:v>2.6735373697740056E-2</c:v>
                </c:pt>
                <c:pt idx="604">
                  <c:v>5.062753996512815E-2</c:v>
                </c:pt>
                <c:pt idx="605">
                  <c:v>-6.8893359671667695E-2</c:v>
                </c:pt>
                <c:pt idx="606">
                  <c:v>-0.10500441926792528</c:v>
                </c:pt>
                <c:pt idx="607">
                  <c:v>-8.4130685068258715E-2</c:v>
                </c:pt>
                <c:pt idx="608">
                  <c:v>-0.1134289983226108</c:v>
                </c:pt>
                <c:pt idx="609">
                  <c:v>-0.21952963863343405</c:v>
                </c:pt>
                <c:pt idx="610">
                  <c:v>-0.29598156727408326</c:v>
                </c:pt>
                <c:pt idx="611">
                  <c:v>-0.31153925693656853</c:v>
                </c:pt>
                <c:pt idx="612">
                  <c:v>-0.30127258335299162</c:v>
                </c:pt>
                <c:pt idx="613">
                  <c:v>-0.23374580293248753</c:v>
                </c:pt>
                <c:pt idx="614">
                  <c:v>-0.20936808457460357</c:v>
                </c:pt>
                <c:pt idx="615">
                  <c:v>-0.19874600688355018</c:v>
                </c:pt>
                <c:pt idx="616">
                  <c:v>-0.19782996531075911</c:v>
                </c:pt>
                <c:pt idx="617">
                  <c:v>-0.20189458693429133</c:v>
                </c:pt>
                <c:pt idx="618">
                  <c:v>-0.20152917144350566</c:v>
                </c:pt>
                <c:pt idx="619">
                  <c:v>-0.14591593716094078</c:v>
                </c:pt>
                <c:pt idx="620">
                  <c:v>-0.13706587431561457</c:v>
                </c:pt>
                <c:pt idx="621">
                  <c:v>-0.16267999851218384</c:v>
                </c:pt>
                <c:pt idx="622">
                  <c:v>-0.14447930365607178</c:v>
                </c:pt>
                <c:pt idx="623">
                  <c:v>-0.14124562684720246</c:v>
                </c:pt>
                <c:pt idx="624">
                  <c:v>-0.16089797228314764</c:v>
                </c:pt>
                <c:pt idx="625">
                  <c:v>-0.15962652660288013</c:v>
                </c:pt>
                <c:pt idx="626">
                  <c:v>-0.12234413515944692</c:v>
                </c:pt>
                <c:pt idx="627">
                  <c:v>-0.10981488894799242</c:v>
                </c:pt>
                <c:pt idx="628">
                  <c:v>-9.6594857288203495E-2</c:v>
                </c:pt>
                <c:pt idx="629">
                  <c:v>-7.7132728135133125E-2</c:v>
                </c:pt>
                <c:pt idx="630">
                  <c:v>-0.10399326955369678</c:v>
                </c:pt>
                <c:pt idx="631">
                  <c:v>-8.754957246834795E-2</c:v>
                </c:pt>
                <c:pt idx="632">
                  <c:v>-9.0447867936359283E-2</c:v>
                </c:pt>
                <c:pt idx="633">
                  <c:v>-0.14220171395323047</c:v>
                </c:pt>
                <c:pt idx="634">
                  <c:v>-0.10274184664004771</c:v>
                </c:pt>
                <c:pt idx="635">
                  <c:v>-0.20933304473302136</c:v>
                </c:pt>
                <c:pt idx="636">
                  <c:v>-0.23065228548994707</c:v>
                </c:pt>
                <c:pt idx="637">
                  <c:v>-0.22994147727499434</c:v>
                </c:pt>
                <c:pt idx="638">
                  <c:v>-0.22628732236713905</c:v>
                </c:pt>
                <c:pt idx="639">
                  <c:v>-0.23754011720667148</c:v>
                </c:pt>
                <c:pt idx="640">
                  <c:v>-0.22965615285068233</c:v>
                </c:pt>
                <c:pt idx="641">
                  <c:v>-0.17098444096715917</c:v>
                </c:pt>
                <c:pt idx="642">
                  <c:v>-0.1566131002268131</c:v>
                </c:pt>
                <c:pt idx="643">
                  <c:v>-0.18113598364268044</c:v>
                </c:pt>
                <c:pt idx="644">
                  <c:v>-0.17241606878037366</c:v>
                </c:pt>
                <c:pt idx="645">
                  <c:v>-0.15300399654384925</c:v>
                </c:pt>
                <c:pt idx="646">
                  <c:v>-0.14762788370681276</c:v>
                </c:pt>
                <c:pt idx="647">
                  <c:v>-0.14780808860637834</c:v>
                </c:pt>
                <c:pt idx="648">
                  <c:v>-0.13289112747568135</c:v>
                </c:pt>
                <c:pt idx="649">
                  <c:v>-0.16295030586153214</c:v>
                </c:pt>
                <c:pt idx="650">
                  <c:v>-0.17761197671784457</c:v>
                </c:pt>
                <c:pt idx="651">
                  <c:v>-0.13151456227066738</c:v>
                </c:pt>
                <c:pt idx="652">
                  <c:v>-0.16781583814979958</c:v>
                </c:pt>
                <c:pt idx="653">
                  <c:v>-0.16547818014710325</c:v>
                </c:pt>
                <c:pt idx="654">
                  <c:v>-0.16841151545669661</c:v>
                </c:pt>
                <c:pt idx="655">
                  <c:v>-0.16645429001974954</c:v>
                </c:pt>
                <c:pt idx="656">
                  <c:v>-0.18760834295207343</c:v>
                </c:pt>
                <c:pt idx="657">
                  <c:v>-0.17344223556956589</c:v>
                </c:pt>
                <c:pt idx="658">
                  <c:v>-0.18383905713616244</c:v>
                </c:pt>
                <c:pt idx="659">
                  <c:v>-0.18044019250269147</c:v>
                </c:pt>
                <c:pt idx="660">
                  <c:v>-0.18537079878246884</c:v>
                </c:pt>
                <c:pt idx="661">
                  <c:v>-0.26526163758982574</c:v>
                </c:pt>
                <c:pt idx="662">
                  <c:v>-0.28581500752359829</c:v>
                </c:pt>
                <c:pt idx="663">
                  <c:v>-0.26246345595490655</c:v>
                </c:pt>
                <c:pt idx="664">
                  <c:v>-0.26010577518559158</c:v>
                </c:pt>
                <c:pt idx="665">
                  <c:v>-0.27534310058218275</c:v>
                </c:pt>
                <c:pt idx="666">
                  <c:v>-0.2714186383249792</c:v>
                </c:pt>
                <c:pt idx="667">
                  <c:v>-0.32303733066717627</c:v>
                </c:pt>
                <c:pt idx="668">
                  <c:v>-0.37688355579566868</c:v>
                </c:pt>
                <c:pt idx="669">
                  <c:v>-0.42238529293594901</c:v>
                </c:pt>
                <c:pt idx="670">
                  <c:v>-0.44757393334187762</c:v>
                </c:pt>
                <c:pt idx="671">
                  <c:v>-0.46053867472728205</c:v>
                </c:pt>
                <c:pt idx="672">
                  <c:v>-0.46359715232824028</c:v>
                </c:pt>
                <c:pt idx="673">
                  <c:v>-0.47237713549040228</c:v>
                </c:pt>
                <c:pt idx="674">
                  <c:v>-0.47201171999961661</c:v>
                </c:pt>
                <c:pt idx="675">
                  <c:v>-0.47807361259333281</c:v>
                </c:pt>
                <c:pt idx="676">
                  <c:v>-0.47695734335435791</c:v>
                </c:pt>
                <c:pt idx="677">
                  <c:v>-0.48586246880788458</c:v>
                </c:pt>
                <c:pt idx="678">
                  <c:v>-0.48585746311623007</c:v>
                </c:pt>
                <c:pt idx="679">
                  <c:v>-0.48865564475114931</c:v>
                </c:pt>
                <c:pt idx="680">
                  <c:v>-0.49271025499137228</c:v>
                </c:pt>
                <c:pt idx="681">
                  <c:v>-0.48921628221646413</c:v>
                </c:pt>
                <c:pt idx="682">
                  <c:v>-0.48775462025332195</c:v>
                </c:pt>
                <c:pt idx="683">
                  <c:v>-0.49226975412576784</c:v>
                </c:pt>
                <c:pt idx="684">
                  <c:v>-0.48426565317006848</c:v>
                </c:pt>
                <c:pt idx="685">
                  <c:v>-0.47365358686232434</c:v>
                </c:pt>
                <c:pt idx="686">
                  <c:v>-0.47797349876024092</c:v>
                </c:pt>
                <c:pt idx="687">
                  <c:v>-0.47770319141089262</c:v>
                </c:pt>
                <c:pt idx="688">
                  <c:v>-0.48061149826221317</c:v>
                </c:pt>
                <c:pt idx="689">
                  <c:v>-0.47853413622555574</c:v>
                </c:pt>
                <c:pt idx="690">
                  <c:v>-0.47797349876024092</c:v>
                </c:pt>
                <c:pt idx="691">
                  <c:v>-0.47441945768547755</c:v>
                </c:pt>
                <c:pt idx="692">
                  <c:v>-0.49752072467143943</c:v>
                </c:pt>
                <c:pt idx="693">
                  <c:v>-0.48251366109095978</c:v>
                </c:pt>
                <c:pt idx="694">
                  <c:v>-0.48071161209530511</c:v>
                </c:pt>
                <c:pt idx="695">
                  <c:v>-0.48809500728583466</c:v>
                </c:pt>
                <c:pt idx="696">
                  <c:v>-0.45172865741519258</c:v>
                </c:pt>
                <c:pt idx="697">
                  <c:v>-0.4296885970600049</c:v>
                </c:pt>
                <c:pt idx="698">
                  <c:v>-0.43057961017452318</c:v>
                </c:pt>
                <c:pt idx="699">
                  <c:v>-0.45902195015593922</c:v>
                </c:pt>
                <c:pt idx="700">
                  <c:v>-0.46488361508347159</c:v>
                </c:pt>
                <c:pt idx="701">
                  <c:v>-0.46318668561256338</c:v>
                </c:pt>
                <c:pt idx="702">
                  <c:v>-0.4632617709873823</c:v>
                </c:pt>
                <c:pt idx="703">
                  <c:v>-0.458256079332786</c:v>
                </c:pt>
                <c:pt idx="704">
                  <c:v>-0.47780330524398457</c:v>
                </c:pt>
                <c:pt idx="705">
                  <c:v>-0.46508384274965542</c:v>
                </c:pt>
                <c:pt idx="706">
                  <c:v>-0.47123083210149963</c:v>
                </c:pt>
                <c:pt idx="707">
                  <c:v>-0.46391751659413455</c:v>
                </c:pt>
                <c:pt idx="708">
                  <c:v>-0.47533549925826862</c:v>
                </c:pt>
                <c:pt idx="709">
                  <c:v>-0.46486859800850783</c:v>
                </c:pt>
                <c:pt idx="710">
                  <c:v>-0.47095551906049687</c:v>
                </c:pt>
                <c:pt idx="711">
                  <c:v>-0.4613495967753265</c:v>
                </c:pt>
                <c:pt idx="712">
                  <c:v>-0.49756577589633072</c:v>
                </c:pt>
                <c:pt idx="713">
                  <c:v>-0.50901379271039249</c:v>
                </c:pt>
                <c:pt idx="714">
                  <c:v>-0.49830661826121109</c:v>
                </c:pt>
                <c:pt idx="715">
                  <c:v>-0.49675985953994078</c:v>
                </c:pt>
                <c:pt idx="716">
                  <c:v>-0.49396668359667606</c:v>
                </c:pt>
                <c:pt idx="717">
                  <c:v>-0.4895166237157399</c:v>
                </c:pt>
                <c:pt idx="718">
                  <c:v>-0.4883803317101465</c:v>
                </c:pt>
                <c:pt idx="719">
                  <c:v>-0.50895372441053732</c:v>
                </c:pt>
                <c:pt idx="720">
                  <c:v>-0.5308135798661594</c:v>
                </c:pt>
                <c:pt idx="721">
                  <c:v>-0.50525952396944529</c:v>
                </c:pt>
                <c:pt idx="722">
                  <c:v>-0.48461104589423554</c:v>
                </c:pt>
                <c:pt idx="723">
                  <c:v>-0.48765951211188474</c:v>
                </c:pt>
                <c:pt idx="724">
                  <c:v>-0.48501150122660325</c:v>
                </c:pt>
                <c:pt idx="725">
                  <c:v>-0.49255507855007991</c:v>
                </c:pt>
                <c:pt idx="726">
                  <c:v>-0.4748048959428815</c:v>
                </c:pt>
                <c:pt idx="727">
                  <c:v>-0.48889091225891534</c:v>
                </c:pt>
                <c:pt idx="728">
                  <c:v>-0.50336737252400787</c:v>
                </c:pt>
                <c:pt idx="729">
                  <c:v>-0.47980558190582306</c:v>
                </c:pt>
                <c:pt idx="730">
                  <c:v>-0.46705608526156628</c:v>
                </c:pt>
                <c:pt idx="731">
                  <c:v>-0.44006539585998317</c:v>
                </c:pt>
                <c:pt idx="732">
                  <c:v>-0.52527227920452135</c:v>
                </c:pt>
                <c:pt idx="733">
                  <c:v>-0.39309699106490598</c:v>
                </c:pt>
                <c:pt idx="734">
                  <c:v>-0.28989965191374878</c:v>
                </c:pt>
                <c:pt idx="735">
                  <c:v>-0.27351602312825513</c:v>
                </c:pt>
                <c:pt idx="736">
                  <c:v>-0.25422909318309561</c:v>
                </c:pt>
                <c:pt idx="737">
                  <c:v>-0.2620229550893019</c:v>
                </c:pt>
                <c:pt idx="738">
                  <c:v>-0.30905142818423414</c:v>
                </c:pt>
                <c:pt idx="739">
                  <c:v>-0.31165438784462418</c:v>
                </c:pt>
                <c:pt idx="740">
                  <c:v>-0.29518065660934784</c:v>
                </c:pt>
                <c:pt idx="741">
                  <c:v>-0.29453992807755958</c:v>
                </c:pt>
                <c:pt idx="742">
                  <c:v>-0.28803252892658437</c:v>
                </c:pt>
                <c:pt idx="743">
                  <c:v>-0.27884708474040015</c:v>
                </c:pt>
                <c:pt idx="744">
                  <c:v>-0.28962934456440048</c:v>
                </c:pt>
                <c:pt idx="745">
                  <c:v>-0.30472150490300831</c:v>
                </c:pt>
                <c:pt idx="746">
                  <c:v>-0.28086437847720247</c:v>
                </c:pt>
                <c:pt idx="747">
                  <c:v>-0.31524346876096976</c:v>
                </c:pt>
                <c:pt idx="748">
                  <c:v>-0.35284622447029723</c:v>
                </c:pt>
                <c:pt idx="749">
                  <c:v>-0.34084758157422984</c:v>
                </c:pt>
                <c:pt idx="750">
                  <c:v>-0.35918843579667076</c:v>
                </c:pt>
                <c:pt idx="751">
                  <c:v>-0.36130083767491045</c:v>
                </c:pt>
                <c:pt idx="752">
                  <c:v>-0.36729265058546207</c:v>
                </c:pt>
                <c:pt idx="753">
                  <c:v>-0.36323804034523904</c:v>
                </c:pt>
                <c:pt idx="754">
                  <c:v>-0.35301141229489885</c:v>
                </c:pt>
                <c:pt idx="755">
                  <c:v>-0.341998890654787</c:v>
                </c:pt>
                <c:pt idx="756">
                  <c:v>-0.35633018586189619</c:v>
                </c:pt>
                <c:pt idx="757">
                  <c:v>-0.36600118213857624</c:v>
                </c:pt>
                <c:pt idx="758">
                  <c:v>-0.36033974487722792</c:v>
                </c:pt>
                <c:pt idx="759">
                  <c:v>-0.35042847540112726</c:v>
                </c:pt>
                <c:pt idx="760">
                  <c:v>-0.36169128162396891</c:v>
                </c:pt>
                <c:pt idx="761">
                  <c:v>-0.36648172853741762</c:v>
                </c:pt>
                <c:pt idx="762">
                  <c:v>-0.36270243133819741</c:v>
                </c:pt>
                <c:pt idx="763">
                  <c:v>-0.34736499210851429</c:v>
                </c:pt>
                <c:pt idx="764">
                  <c:v>-0.34866647193870931</c:v>
                </c:pt>
                <c:pt idx="765">
                  <c:v>-0.34284485254441383</c:v>
                </c:pt>
                <c:pt idx="766">
                  <c:v>-0.32155064024576113</c:v>
                </c:pt>
                <c:pt idx="767">
                  <c:v>-0.31149921140333181</c:v>
                </c:pt>
                <c:pt idx="768">
                  <c:v>-0.30235381275038431</c:v>
                </c:pt>
                <c:pt idx="769">
                  <c:v>-0.33798933163945544</c:v>
                </c:pt>
                <c:pt idx="770">
                  <c:v>-0.36682712126158462</c:v>
                </c:pt>
                <c:pt idx="771">
                  <c:v>-0.35382734003459804</c:v>
                </c:pt>
                <c:pt idx="772">
                  <c:v>-0.3482660166063416</c:v>
                </c:pt>
                <c:pt idx="773">
                  <c:v>-0.3397563407935279</c:v>
                </c:pt>
                <c:pt idx="774">
                  <c:v>-0.34886669960489314</c:v>
                </c:pt>
                <c:pt idx="775">
                  <c:v>-0.36538548206506094</c:v>
                </c:pt>
                <c:pt idx="776">
                  <c:v>-0.35814224624086005</c:v>
                </c:pt>
                <c:pt idx="777">
                  <c:v>-0.3792912934815294</c:v>
                </c:pt>
                <c:pt idx="778">
                  <c:v>-0.37318434966292191</c:v>
                </c:pt>
                <c:pt idx="779">
                  <c:v>-0.35474838729904379</c:v>
                </c:pt>
                <c:pt idx="780">
                  <c:v>-0.34921709802071488</c:v>
                </c:pt>
                <c:pt idx="781">
                  <c:v>-0.39501917666027103</c:v>
                </c:pt>
                <c:pt idx="782">
                  <c:v>-0.37582735485654872</c:v>
                </c:pt>
                <c:pt idx="783">
                  <c:v>-0.34246441997866439</c:v>
                </c:pt>
                <c:pt idx="784">
                  <c:v>-0.34847625565583468</c:v>
                </c:pt>
                <c:pt idx="785">
                  <c:v>-0.31370171573135414</c:v>
                </c:pt>
                <c:pt idx="786">
                  <c:v>-0.32927442246880317</c:v>
                </c:pt>
                <c:pt idx="787">
                  <c:v>-0.33431515396498168</c:v>
                </c:pt>
                <c:pt idx="788">
                  <c:v>-0.30824551182784421</c:v>
                </c:pt>
                <c:pt idx="789">
                  <c:v>-0.31059818690550445</c:v>
                </c:pt>
                <c:pt idx="790">
                  <c:v>-0.19948184355677587</c:v>
                </c:pt>
                <c:pt idx="791">
                  <c:v>-0.22753373958913342</c:v>
                </c:pt>
                <c:pt idx="792">
                  <c:v>-0.23676924069186359</c:v>
                </c:pt>
                <c:pt idx="793">
                  <c:v>-0.25104547329077226</c:v>
                </c:pt>
                <c:pt idx="794">
                  <c:v>-0.35355202699359523</c:v>
                </c:pt>
                <c:pt idx="795">
                  <c:v>-0.35534907029759538</c:v>
                </c:pt>
                <c:pt idx="796">
                  <c:v>-0.38013224967950154</c:v>
                </c:pt>
                <c:pt idx="797">
                  <c:v>-0.32973995179268079</c:v>
                </c:pt>
                <c:pt idx="798">
                  <c:v>-0.31938818145097547</c:v>
                </c:pt>
                <c:pt idx="799">
                  <c:v>-0.32782277188897024</c:v>
                </c:pt>
                <c:pt idx="800">
                  <c:v>-0.32175086791194496</c:v>
                </c:pt>
                <c:pt idx="801">
                  <c:v>-0.31307099858287513</c:v>
                </c:pt>
                <c:pt idx="802">
                  <c:v>-0.31718567712295309</c:v>
                </c:pt>
                <c:pt idx="803">
                  <c:v>-0.32976498025095374</c:v>
                </c:pt>
                <c:pt idx="804">
                  <c:v>-0.30457633984502513</c:v>
                </c:pt>
                <c:pt idx="805">
                  <c:v>-0.34189877682169506</c:v>
                </c:pt>
                <c:pt idx="806">
                  <c:v>-0.31768624628841274</c:v>
                </c:pt>
                <c:pt idx="807">
                  <c:v>-0.30687395231448472</c:v>
                </c:pt>
                <c:pt idx="808">
                  <c:v>-0.24102407859827044</c:v>
                </c:pt>
                <c:pt idx="809">
                  <c:v>-0.25104547329077226</c:v>
                </c:pt>
                <c:pt idx="810">
                  <c:v>-0.24343682197578589</c:v>
                </c:pt>
                <c:pt idx="811">
                  <c:v>-0.24848756485527362</c:v>
                </c:pt>
                <c:pt idx="812">
                  <c:v>-0.24343682197578589</c:v>
                </c:pt>
                <c:pt idx="813">
                  <c:v>-0.26237335350512364</c:v>
                </c:pt>
                <c:pt idx="814">
                  <c:v>-0.27777086103466198</c:v>
                </c:pt>
                <c:pt idx="815">
                  <c:v>-0.15902083791267405</c:v>
                </c:pt>
                <c:pt idx="816">
                  <c:v>-0.15229318832889654</c:v>
                </c:pt>
                <c:pt idx="817">
                  <c:v>-0.12632366002485099</c:v>
                </c:pt>
                <c:pt idx="818">
                  <c:v>-0.11406472116274458</c:v>
                </c:pt>
                <c:pt idx="819">
                  <c:v>-0.10399827524535149</c:v>
                </c:pt>
                <c:pt idx="820">
                  <c:v>-9.7005324003880428E-2</c:v>
                </c:pt>
                <c:pt idx="821">
                  <c:v>-9.9197816948593573E-2</c:v>
                </c:pt>
                <c:pt idx="822">
                  <c:v>-0.12239419207599289</c:v>
                </c:pt>
                <c:pt idx="823">
                  <c:v>-0.1210126211793242</c:v>
                </c:pt>
                <c:pt idx="824">
                  <c:v>-0.16186907646413923</c:v>
                </c:pt>
                <c:pt idx="825">
                  <c:v>-0.12835096514496247</c:v>
                </c:pt>
                <c:pt idx="826">
                  <c:v>-0.16043744865092474</c:v>
                </c:pt>
                <c:pt idx="827">
                  <c:v>-0.17200560206469673</c:v>
                </c:pt>
                <c:pt idx="828">
                  <c:v>-0.1537848844419662</c:v>
                </c:pt>
                <c:pt idx="829">
                  <c:v>-0.18862950404961112</c:v>
                </c:pt>
                <c:pt idx="830">
                  <c:v>-0.17818262556646863</c:v>
                </c:pt>
                <c:pt idx="831">
                  <c:v>-0.16978307497005607</c:v>
                </c:pt>
                <c:pt idx="832">
                  <c:v>-0.15563699035416684</c:v>
                </c:pt>
                <c:pt idx="833">
                  <c:v>-0.15402515764138677</c:v>
                </c:pt>
                <c:pt idx="834">
                  <c:v>-0.13746632964798228</c:v>
                </c:pt>
                <c:pt idx="835">
                  <c:v>-0.13045335563989294</c:v>
                </c:pt>
                <c:pt idx="836">
                  <c:v>-0.1266640470573635</c:v>
                </c:pt>
                <c:pt idx="837">
                  <c:v>-0.17129979954139871</c:v>
                </c:pt>
                <c:pt idx="838">
                  <c:v>-0.25687710406837694</c:v>
                </c:pt>
                <c:pt idx="839">
                  <c:v>-0.25421407610813168</c:v>
                </c:pt>
                <c:pt idx="840">
                  <c:v>-0.19013121154599003</c:v>
                </c:pt>
                <c:pt idx="841">
                  <c:v>-0.19622313828963359</c:v>
                </c:pt>
                <c:pt idx="842">
                  <c:v>-0.18547091261556076</c:v>
                </c:pt>
                <c:pt idx="843">
                  <c:v>-0.1615537178898997</c:v>
                </c:pt>
                <c:pt idx="844">
                  <c:v>-0.15844017768074076</c:v>
                </c:pt>
                <c:pt idx="845">
                  <c:v>-0.14867907895427798</c:v>
                </c:pt>
                <c:pt idx="846">
                  <c:v>-0.19294941594752771</c:v>
                </c:pt>
                <c:pt idx="847">
                  <c:v>-0.28005846212081253</c:v>
                </c:pt>
                <c:pt idx="848">
                  <c:v>-0.25881931243036027</c:v>
                </c:pt>
                <c:pt idx="849">
                  <c:v>-0.27808121391724699</c:v>
                </c:pt>
                <c:pt idx="850">
                  <c:v>-0.29004982266338664</c:v>
                </c:pt>
                <c:pt idx="851">
                  <c:v>-0.30686894662283021</c:v>
                </c:pt>
                <c:pt idx="852">
                  <c:v>-0.3528762586202247</c:v>
                </c:pt>
                <c:pt idx="853">
                  <c:v>-0.32122527028821235</c:v>
                </c:pt>
                <c:pt idx="854">
                  <c:v>-0.27696494467827187</c:v>
                </c:pt>
                <c:pt idx="855">
                  <c:v>-0.23991782074260473</c:v>
                </c:pt>
                <c:pt idx="856">
                  <c:v>-0.23873147182046536</c:v>
                </c:pt>
                <c:pt idx="857">
                  <c:v>-0.23739995784034282</c:v>
                </c:pt>
                <c:pt idx="858">
                  <c:v>-0.29129623988538123</c:v>
                </c:pt>
                <c:pt idx="859">
                  <c:v>-0.30934175830020089</c:v>
                </c:pt>
                <c:pt idx="860">
                  <c:v>-0.30858089316870219</c:v>
                </c:pt>
                <c:pt idx="861">
                  <c:v>-0.35392745386768992</c:v>
                </c:pt>
                <c:pt idx="862">
                  <c:v>-0.3572662502013057</c:v>
                </c:pt>
                <c:pt idx="863">
                  <c:v>-0.35628012894535022</c:v>
                </c:pt>
                <c:pt idx="864">
                  <c:v>-0.32305735343379471</c:v>
                </c:pt>
                <c:pt idx="865">
                  <c:v>-0.31381184094775533</c:v>
                </c:pt>
                <c:pt idx="866">
                  <c:v>-0.30546735295954325</c:v>
                </c:pt>
                <c:pt idx="867">
                  <c:v>-0.28283161529745876</c:v>
                </c:pt>
                <c:pt idx="868">
                  <c:v>-0.26714878334360859</c:v>
                </c:pt>
                <c:pt idx="869">
                  <c:v>-0.24480337579749065</c:v>
                </c:pt>
                <c:pt idx="870">
                  <c:v>-0.25796834484907893</c:v>
                </c:pt>
                <c:pt idx="871">
                  <c:v>-0.26428552771717945</c:v>
                </c:pt>
                <c:pt idx="872">
                  <c:v>-0.32109512230519294</c:v>
                </c:pt>
                <c:pt idx="873">
                  <c:v>-0.28332217307960916</c:v>
                </c:pt>
                <c:pt idx="874">
                  <c:v>-0.29073560242006641</c:v>
                </c:pt>
                <c:pt idx="875">
                  <c:v>-0.29049032352899107</c:v>
                </c:pt>
                <c:pt idx="876">
                  <c:v>-0.37011586067865443</c:v>
                </c:pt>
                <c:pt idx="877">
                  <c:v>-0.2971278706629859</c:v>
                </c:pt>
                <c:pt idx="878">
                  <c:v>-0.30003117182265177</c:v>
                </c:pt>
                <c:pt idx="879">
                  <c:v>-0.19034145059548294</c:v>
                </c:pt>
                <c:pt idx="880">
                  <c:v>-0.21139538969471505</c:v>
                </c:pt>
                <c:pt idx="881">
                  <c:v>-0.1968438440548036</c:v>
                </c:pt>
                <c:pt idx="882">
                  <c:v>1.130783201827423E-2</c:v>
                </c:pt>
                <c:pt idx="883">
                  <c:v>0.10126511674302441</c:v>
                </c:pt>
                <c:pt idx="884">
                  <c:v>0.13529881430262453</c:v>
                </c:pt>
                <c:pt idx="885">
                  <c:v>0.18608155613850397</c:v>
                </c:pt>
                <c:pt idx="886">
                  <c:v>0.1912774640759749</c:v>
                </c:pt>
                <c:pt idx="887">
                  <c:v>0.23769023709739179</c:v>
                </c:pt>
                <c:pt idx="888">
                  <c:v>0.24964382876856772</c:v>
                </c:pt>
                <c:pt idx="889">
                  <c:v>0.17683103796081004</c:v>
                </c:pt>
                <c:pt idx="890">
                  <c:v>0.17439326612502162</c:v>
                </c:pt>
                <c:pt idx="891">
                  <c:v>0.16621396596141139</c:v>
                </c:pt>
                <c:pt idx="892">
                  <c:v>0.20398691518699497</c:v>
                </c:pt>
                <c:pt idx="893">
                  <c:v>0.17109952101629727</c:v>
                </c:pt>
                <c:pt idx="894">
                  <c:v>0.27095806383383891</c:v>
                </c:pt>
                <c:pt idx="895">
                  <c:v>0.26744907398396678</c:v>
                </c:pt>
                <c:pt idx="896">
                  <c:v>0.15441555073152785</c:v>
                </c:pt>
                <c:pt idx="897">
                  <c:v>0.13248561559274138</c:v>
                </c:pt>
                <c:pt idx="898">
                  <c:v>0.11116637483581585</c:v>
                </c:pt>
                <c:pt idx="899">
                  <c:v>0.14131565567144933</c:v>
                </c:pt>
                <c:pt idx="900">
                  <c:v>0.15818984223909335</c:v>
                </c:pt>
                <c:pt idx="901">
                  <c:v>0.16360099491771207</c:v>
                </c:pt>
                <c:pt idx="902">
                  <c:v>0.13579938346808415</c:v>
                </c:pt>
                <c:pt idx="903">
                  <c:v>0.19553230198238175</c:v>
                </c:pt>
                <c:pt idx="904">
                  <c:v>0.15288380908522128</c:v>
                </c:pt>
                <c:pt idx="905">
                  <c:v>0.14006923844945476</c:v>
                </c:pt>
                <c:pt idx="906">
                  <c:v>0.19649840047171899</c:v>
                </c:pt>
                <c:pt idx="907">
                  <c:v>0.1152960704508578</c:v>
                </c:pt>
                <c:pt idx="908">
                  <c:v>0.20308589068916763</c:v>
                </c:pt>
                <c:pt idx="909">
                  <c:v>0.17362739530186841</c:v>
                </c:pt>
                <c:pt idx="910">
                  <c:v>0.24669547638401063</c:v>
                </c:pt>
                <c:pt idx="911">
                  <c:v>0.18521056579060433</c:v>
                </c:pt>
                <c:pt idx="912">
                  <c:v>0.14536526022001781</c:v>
                </c:pt>
                <c:pt idx="913">
                  <c:v>0.12992770715724275</c:v>
                </c:pt>
                <c:pt idx="914">
                  <c:v>0.13454295486278056</c:v>
                </c:pt>
                <c:pt idx="915">
                  <c:v>0.23161833312036653</c:v>
                </c:pt>
                <c:pt idx="916">
                  <c:v>0.1859413967721753</c:v>
                </c:pt>
                <c:pt idx="917">
                  <c:v>0.38441707087691851</c:v>
                </c:pt>
                <c:pt idx="918">
                  <c:v>0.45489720937363437</c:v>
                </c:pt>
                <c:pt idx="919">
                  <c:v>0.48197800122500034</c:v>
                </c:pt>
                <c:pt idx="920">
                  <c:v>0.50875845157709054</c:v>
                </c:pt>
                <c:pt idx="921">
                  <c:v>0.66613739719759812</c:v>
                </c:pt>
                <c:pt idx="922">
                  <c:v>0.56752527160205113</c:v>
                </c:pt>
                <c:pt idx="923">
                  <c:v>0.60737057717263765</c:v>
                </c:pt>
                <c:pt idx="924">
                  <c:v>0.60471756059570159</c:v>
                </c:pt>
                <c:pt idx="925">
                  <c:v>0.56412140127692556</c:v>
                </c:pt>
                <c:pt idx="926">
                  <c:v>0.61072439058121719</c:v>
                </c:pt>
                <c:pt idx="927">
                  <c:v>0.66914081219035593</c:v>
                </c:pt>
                <c:pt idx="928">
                  <c:v>0.64386206933464463</c:v>
                </c:pt>
                <c:pt idx="929">
                  <c:v>0.58729775363770642</c:v>
                </c:pt>
                <c:pt idx="930">
                  <c:v>0.70312945852506481</c:v>
                </c:pt>
                <c:pt idx="931">
                  <c:v>0.65492464789130245</c:v>
                </c:pt>
                <c:pt idx="932">
                  <c:v>0.65262202973018812</c:v>
                </c:pt>
                <c:pt idx="933">
                  <c:v>0.66718859244506334</c:v>
                </c:pt>
                <c:pt idx="934">
                  <c:v>0.70588258893509281</c:v>
                </c:pt>
                <c:pt idx="935">
                  <c:v>0.75023301699481593</c:v>
                </c:pt>
                <c:pt idx="936">
                  <c:v>0.75699070072852093</c:v>
                </c:pt>
                <c:pt idx="937">
                  <c:v>0.72195085914634693</c:v>
                </c:pt>
                <c:pt idx="938">
                  <c:v>0.66688825094578763</c:v>
                </c:pt>
                <c:pt idx="939">
                  <c:v>0.70087689728049651</c:v>
                </c:pt>
                <c:pt idx="940">
                  <c:v>0.70978702842567787</c:v>
                </c:pt>
                <c:pt idx="941">
                  <c:v>0.67855151250099699</c:v>
                </c:pt>
                <c:pt idx="942">
                  <c:v>0.73846964160651463</c:v>
                </c:pt>
                <c:pt idx="943">
                  <c:v>0.68565959465052373</c:v>
                </c:pt>
                <c:pt idx="944">
                  <c:v>0.65657652613731921</c:v>
                </c:pt>
                <c:pt idx="945">
                  <c:v>0.78877684273520743</c:v>
                </c:pt>
                <c:pt idx="946">
                  <c:v>0.82026264324261822</c:v>
                </c:pt>
                <c:pt idx="947">
                  <c:v>0.79563464030200437</c:v>
                </c:pt>
                <c:pt idx="948">
                  <c:v>0.85435140341041893</c:v>
                </c:pt>
                <c:pt idx="949">
                  <c:v>0.84058575136027913</c:v>
                </c:pt>
                <c:pt idx="950">
                  <c:v>0.9573685376620108</c:v>
                </c:pt>
                <c:pt idx="951">
                  <c:v>1.0135824549431272</c:v>
                </c:pt>
                <c:pt idx="952">
                  <c:v>1.0024698194699235</c:v>
                </c:pt>
                <c:pt idx="953">
                  <c:v>0.9726358972085295</c:v>
                </c:pt>
                <c:pt idx="954">
                  <c:v>0.99696355864986752</c:v>
                </c:pt>
                <c:pt idx="955">
                  <c:v>0.95831961907638408</c:v>
                </c:pt>
                <c:pt idx="956">
                  <c:v>1.0359078397226267</c:v>
                </c:pt>
                <c:pt idx="957">
                  <c:v>1.0546291265108168</c:v>
                </c:pt>
                <c:pt idx="958">
                  <c:v>1.0374095472190055</c:v>
                </c:pt>
                <c:pt idx="959">
                  <c:v>1.0250955457486988</c:v>
                </c:pt>
                <c:pt idx="960">
                  <c:v>0.90941401161097823</c:v>
                </c:pt>
                <c:pt idx="961">
                  <c:v>0.8985516607205043</c:v>
                </c:pt>
                <c:pt idx="962">
                  <c:v>0.88263356125888803</c:v>
                </c:pt>
                <c:pt idx="963">
                  <c:v>0.82752089614178281</c:v>
                </c:pt>
                <c:pt idx="964">
                  <c:v>0.80054021812350873</c:v>
                </c:pt>
                <c:pt idx="965">
                  <c:v>0.73291332386991281</c:v>
                </c:pt>
                <c:pt idx="966">
                  <c:v>0.74562778067258739</c:v>
                </c:pt>
                <c:pt idx="967">
                  <c:v>0.79353224980707393</c:v>
                </c:pt>
                <c:pt idx="968">
                  <c:v>0.7702457722298921</c:v>
                </c:pt>
                <c:pt idx="969">
                  <c:v>0.72754722241618575</c:v>
                </c:pt>
                <c:pt idx="970">
                  <c:v>0.73775382769990727</c:v>
                </c:pt>
                <c:pt idx="971">
                  <c:v>0.64599949967115711</c:v>
                </c:pt>
                <c:pt idx="972">
                  <c:v>0.6652914353079713</c:v>
                </c:pt>
                <c:pt idx="973">
                  <c:v>0.5712495061930708</c:v>
                </c:pt>
                <c:pt idx="974">
                  <c:v>0.62240266921139042</c:v>
                </c:pt>
                <c:pt idx="975">
                  <c:v>0.6181928825298747</c:v>
                </c:pt>
                <c:pt idx="976">
                  <c:v>0.65253693297206017</c:v>
                </c:pt>
                <c:pt idx="977">
                  <c:v>0.77831494717710115</c:v>
                </c:pt>
                <c:pt idx="978">
                  <c:v>0.61892371351144604</c:v>
                </c:pt>
                <c:pt idx="979">
                  <c:v>0.58288273359835263</c:v>
                </c:pt>
                <c:pt idx="980">
                  <c:v>0.60181926512769024</c:v>
                </c:pt>
                <c:pt idx="981">
                  <c:v>0.65151076618286796</c:v>
                </c:pt>
                <c:pt idx="982">
                  <c:v>0.63884136060508445</c:v>
                </c:pt>
                <c:pt idx="983">
                  <c:v>0.80504534061264543</c:v>
                </c:pt>
                <c:pt idx="984">
                  <c:v>0.87761785822098271</c:v>
                </c:pt>
                <c:pt idx="985">
                  <c:v>0.90302174336805896</c:v>
                </c:pt>
                <c:pt idx="986">
                  <c:v>0.84134661649177767</c:v>
                </c:pt>
                <c:pt idx="987">
                  <c:v>0.56607862671387266</c:v>
                </c:pt>
                <c:pt idx="988">
                  <c:v>0.63747981247503438</c:v>
                </c:pt>
                <c:pt idx="989">
                  <c:v>0.64219016832200937</c:v>
                </c:pt>
                <c:pt idx="990">
                  <c:v>0.59862062816040318</c:v>
                </c:pt>
                <c:pt idx="991">
                  <c:v>0.54282718897827287</c:v>
                </c:pt>
                <c:pt idx="992">
                  <c:v>0.59406544875472056</c:v>
                </c:pt>
                <c:pt idx="993">
                  <c:v>0.53247041294491304</c:v>
                </c:pt>
                <c:pt idx="994">
                  <c:v>0.59941152744182946</c:v>
                </c:pt>
                <c:pt idx="995">
                  <c:v>0.68627529472403925</c:v>
                </c:pt>
                <c:pt idx="996">
                  <c:v>0.68176016085159319</c:v>
                </c:pt>
                <c:pt idx="997">
                  <c:v>0.7094266186265471</c:v>
                </c:pt>
                <c:pt idx="998">
                  <c:v>0.87615619625784036</c:v>
                </c:pt>
                <c:pt idx="999">
                  <c:v>0.90923380671141285</c:v>
                </c:pt>
                <c:pt idx="1000">
                  <c:v>0.80941530942710815</c:v>
                </c:pt>
                <c:pt idx="1001">
                  <c:v>0.7849274658528228</c:v>
                </c:pt>
                <c:pt idx="1002">
                  <c:v>0.792140667527096</c:v>
                </c:pt>
                <c:pt idx="1003">
                  <c:v>0.80131109463831662</c:v>
                </c:pt>
                <c:pt idx="1004">
                  <c:v>0.8580055583182743</c:v>
                </c:pt>
                <c:pt idx="1005">
                  <c:v>0.90144995618851564</c:v>
                </c:pt>
                <c:pt idx="1006">
                  <c:v>0.88389499555584616</c:v>
                </c:pt>
                <c:pt idx="1007">
                  <c:v>0.87366836750550614</c:v>
                </c:pt>
                <c:pt idx="1008">
                  <c:v>0.80150131092119115</c:v>
                </c:pt>
                <c:pt idx="1009">
                  <c:v>0.75244052701449282</c:v>
                </c:pt>
                <c:pt idx="1010">
                  <c:v>0.76022437753739014</c:v>
                </c:pt>
                <c:pt idx="1011">
                  <c:v>0.545990786103978</c:v>
                </c:pt>
                <c:pt idx="1012">
                  <c:v>0.52608815608530279</c:v>
                </c:pt>
                <c:pt idx="1013">
                  <c:v>0.61716671574068249</c:v>
                </c:pt>
                <c:pt idx="1014">
                  <c:v>0.60659970065782975</c:v>
                </c:pt>
                <c:pt idx="1015">
                  <c:v>0.57752163783627974</c:v>
                </c:pt>
                <c:pt idx="1016">
                  <c:v>0.59019104341406325</c:v>
                </c:pt>
                <c:pt idx="1017">
                  <c:v>0.56888181404044658</c:v>
                </c:pt>
                <c:pt idx="1018">
                  <c:v>0.53980875691055152</c:v>
                </c:pt>
                <c:pt idx="1019">
                  <c:v>0.52159304497947556</c:v>
                </c:pt>
                <c:pt idx="1020">
                  <c:v>0.52911159384467898</c:v>
                </c:pt>
                <c:pt idx="1021">
                  <c:v>0.51588155080158127</c:v>
                </c:pt>
                <c:pt idx="1022">
                  <c:v>0.4950178279852237</c:v>
                </c:pt>
                <c:pt idx="1023">
                  <c:v>0.43523485255437999</c:v>
                </c:pt>
                <c:pt idx="1024">
                  <c:v>0.50532955279369207</c:v>
                </c:pt>
                <c:pt idx="1025">
                  <c:v>0.71759090171519357</c:v>
                </c:pt>
                <c:pt idx="1026">
                  <c:v>0.7657406497407554</c:v>
                </c:pt>
                <c:pt idx="1027">
                  <c:v>0.80011974002452257</c:v>
                </c:pt>
                <c:pt idx="1028">
                  <c:v>0.79234590088493473</c:v>
                </c:pt>
                <c:pt idx="1029">
                  <c:v>0.83588540689661317</c:v>
                </c:pt>
                <c:pt idx="1030">
                  <c:v>0.83678142570278591</c:v>
                </c:pt>
                <c:pt idx="1031">
                  <c:v>0.83559507678064682</c:v>
                </c:pt>
                <c:pt idx="1032">
                  <c:v>0.80990086151760388</c:v>
                </c:pt>
                <c:pt idx="1033">
                  <c:v>0.87702718660574019</c:v>
                </c:pt>
                <c:pt idx="1034">
                  <c:v>0.81857071946336446</c:v>
                </c:pt>
                <c:pt idx="1035">
                  <c:v>0.77346943765545184</c:v>
                </c:pt>
                <c:pt idx="1036">
                  <c:v>0.77427535401184211</c:v>
                </c:pt>
                <c:pt idx="1037">
                  <c:v>0.76545031962478871</c:v>
                </c:pt>
                <c:pt idx="1038">
                  <c:v>0.75917818798157943</c:v>
                </c:pt>
                <c:pt idx="1039">
                  <c:v>0.83680645416105892</c:v>
                </c:pt>
                <c:pt idx="1040">
                  <c:v>0.85324514555475328</c:v>
                </c:pt>
                <c:pt idx="1041">
                  <c:v>0.9739523941136885</c:v>
                </c:pt>
                <c:pt idx="1042">
                  <c:v>1.0036311399337896</c:v>
                </c:pt>
                <c:pt idx="1043">
                  <c:v>1.0477613175607108</c:v>
                </c:pt>
                <c:pt idx="1044">
                  <c:v>1.0690955753926001</c:v>
                </c:pt>
                <c:pt idx="1045">
                  <c:v>0.99308414761755537</c:v>
                </c:pt>
                <c:pt idx="1046">
                  <c:v>1.0383255887917968</c:v>
                </c:pt>
                <c:pt idx="1047">
                  <c:v>1.0052079328049874</c:v>
                </c:pt>
                <c:pt idx="1048">
                  <c:v>1.0594446018825383</c:v>
                </c:pt>
                <c:pt idx="1049">
                  <c:v>1.2162729214210404</c:v>
                </c:pt>
                <c:pt idx="1050">
                  <c:v>1.2213637098337651</c:v>
                </c:pt>
                <c:pt idx="1051">
                  <c:v>1.2026674515038478</c:v>
                </c:pt>
                <c:pt idx="1052">
                  <c:v>1.2216740627163498</c:v>
                </c:pt>
                <c:pt idx="1053">
                  <c:v>1.2224199107728848</c:v>
                </c:pt>
                <c:pt idx="1054">
                  <c:v>1.1122296203802562</c:v>
                </c:pt>
                <c:pt idx="1055">
                  <c:v>1.127361826252101</c:v>
                </c:pt>
                <c:pt idx="1056">
                  <c:v>1.0269076061276623</c:v>
                </c:pt>
                <c:pt idx="1057">
                  <c:v>1.0173617521423475</c:v>
                </c:pt>
                <c:pt idx="1058">
                  <c:v>1.0249553863823699</c:v>
                </c:pt>
                <c:pt idx="1059">
                  <c:v>0.99071645546493114</c:v>
                </c:pt>
                <c:pt idx="1060">
                  <c:v>1.0635993259558532</c:v>
                </c:pt>
                <c:pt idx="1061">
                  <c:v>1.1258350902974492</c:v>
                </c:pt>
                <c:pt idx="1062">
                  <c:v>1.1005563474417379</c:v>
                </c:pt>
                <c:pt idx="1063">
                  <c:v>1.017316700917456</c:v>
                </c:pt>
                <c:pt idx="1064">
                  <c:v>1.1863789308597914</c:v>
                </c:pt>
                <c:pt idx="1065">
                  <c:v>1.1480103043273109</c:v>
                </c:pt>
                <c:pt idx="1066">
                  <c:v>1.0390213799317853</c:v>
                </c:pt>
                <c:pt idx="1067">
                  <c:v>1.0620175273930008</c:v>
                </c:pt>
                <c:pt idx="1068">
                  <c:v>1.2060462933707004</c:v>
                </c:pt>
                <c:pt idx="1069">
                  <c:v>1.2121181973477255</c:v>
                </c:pt>
                <c:pt idx="1070">
                  <c:v>1.2104613134100541</c:v>
                </c:pt>
                <c:pt idx="1071">
                  <c:v>1.1525654837329935</c:v>
                </c:pt>
                <c:pt idx="1072">
                  <c:v>1.1420385141833773</c:v>
                </c:pt>
                <c:pt idx="1073">
                  <c:v>1.364106013056233</c:v>
                </c:pt>
                <c:pt idx="1074">
                  <c:v>1.5074940505021439</c:v>
                </c:pt>
                <c:pt idx="1075">
                  <c:v>1.5432497059909254</c:v>
                </c:pt>
                <c:pt idx="1076">
                  <c:v>1.5268610715137771</c:v>
                </c:pt>
                <c:pt idx="1077">
                  <c:v>1.5725079737120409</c:v>
                </c:pt>
                <c:pt idx="1078">
                  <c:v>1.5473143276144574</c:v>
                </c:pt>
                <c:pt idx="1079">
                  <c:v>1.4208905791859734</c:v>
                </c:pt>
                <c:pt idx="1080">
                  <c:v>1.3690816705609017</c:v>
                </c:pt>
                <c:pt idx="1081">
                  <c:v>1.6295878756494022</c:v>
                </c:pt>
                <c:pt idx="1082">
                  <c:v>1.5413175090122508</c:v>
                </c:pt>
                <c:pt idx="1083">
                  <c:v>1.5614153610054551</c:v>
                </c:pt>
                <c:pt idx="1084">
                  <c:v>1.4981233957247397</c:v>
                </c:pt>
                <c:pt idx="1085">
                  <c:v>1.6185353084760536</c:v>
                </c:pt>
                <c:pt idx="1086">
                  <c:v>1.6687574128466183</c:v>
                </c:pt>
                <c:pt idx="1087">
                  <c:v>1.5869543998272055</c:v>
                </c:pt>
                <c:pt idx="1088">
                  <c:v>1.5304851922717049</c:v>
                </c:pt>
                <c:pt idx="1089">
                  <c:v>1.7013044199848035</c:v>
                </c:pt>
                <c:pt idx="1090">
                  <c:v>1.6873535573434435</c:v>
                </c:pt>
                <c:pt idx="1091">
                  <c:v>1.8629932661199184</c:v>
                </c:pt>
                <c:pt idx="1092">
                  <c:v>1.9586169937976714</c:v>
                </c:pt>
                <c:pt idx="1093">
                  <c:v>1.9030738391982709</c:v>
                </c:pt>
                <c:pt idx="1094">
                  <c:v>1.8898538075384821</c:v>
                </c:pt>
                <c:pt idx="1095">
                  <c:v>1.9235020668406784</c:v>
                </c:pt>
                <c:pt idx="1096">
                  <c:v>1.9298042326338152</c:v>
                </c:pt>
                <c:pt idx="1097">
                  <c:v>2.0285064606791448</c:v>
                </c:pt>
                <c:pt idx="1098">
                  <c:v>2.0597169481455526</c:v>
                </c:pt>
                <c:pt idx="1099">
                  <c:v>1.8467397853174441</c:v>
                </c:pt>
                <c:pt idx="1100">
                  <c:v>1.7571729445417528</c:v>
                </c:pt>
                <c:pt idx="1101">
                  <c:v>1.7316639398699301</c:v>
                </c:pt>
                <c:pt idx="1102">
                  <c:v>1.7536038863920254</c:v>
                </c:pt>
                <c:pt idx="1103">
                  <c:v>1.8289845970185912</c:v>
                </c:pt>
                <c:pt idx="1104">
                  <c:v>1.8441618541153271</c:v>
                </c:pt>
                <c:pt idx="1105">
                  <c:v>1.7287105817937183</c:v>
                </c:pt>
                <c:pt idx="1106">
                  <c:v>1.7484480239877913</c:v>
                </c:pt>
                <c:pt idx="1107">
                  <c:v>1.7750032182154245</c:v>
                </c:pt>
                <c:pt idx="1108">
                  <c:v>1.795161138508484</c:v>
                </c:pt>
                <c:pt idx="1109">
                  <c:v>1.7120516399672217</c:v>
                </c:pt>
                <c:pt idx="1110">
                  <c:v>1.6047095881260585</c:v>
                </c:pt>
                <c:pt idx="1111">
                  <c:v>1.6984511757416836</c:v>
                </c:pt>
                <c:pt idx="1112">
                  <c:v>1.8364180491256668</c:v>
                </c:pt>
                <c:pt idx="1113">
                  <c:v>1.7262678042662751</c:v>
                </c:pt>
                <c:pt idx="1114">
                  <c:v>1.7485931890457747</c:v>
                </c:pt>
                <c:pt idx="1115">
                  <c:v>1.7174477755708766</c:v>
                </c:pt>
                <c:pt idx="1116">
                  <c:v>1.7935292830290854</c:v>
                </c:pt>
                <c:pt idx="1117">
                  <c:v>1.9821887957991657</c:v>
                </c:pt>
                <c:pt idx="1118">
                  <c:v>1.8970620035211008</c:v>
                </c:pt>
                <c:pt idx="1119">
                  <c:v>1.7858255235726621</c:v>
                </c:pt>
                <c:pt idx="1120">
                  <c:v>1.7593554261031565</c:v>
                </c:pt>
                <c:pt idx="1121">
                  <c:v>1.7259974969169269</c:v>
                </c:pt>
                <c:pt idx="1122">
                  <c:v>1.7666136790023212</c:v>
                </c:pt>
                <c:pt idx="1123">
                  <c:v>1.5500324181829035</c:v>
                </c:pt>
                <c:pt idx="1124">
                  <c:v>1.5517493704204297</c:v>
                </c:pt>
                <c:pt idx="1125">
                  <c:v>1.4834617248684272</c:v>
                </c:pt>
                <c:pt idx="1126">
                  <c:v>1.5566149027086975</c:v>
                </c:pt>
                <c:pt idx="1127">
                  <c:v>1.416976128312079</c:v>
                </c:pt>
                <c:pt idx="1128">
                  <c:v>1.4297306306479904</c:v>
                </c:pt>
                <c:pt idx="1129">
                  <c:v>1.3782821318220495</c:v>
                </c:pt>
                <c:pt idx="1130">
                  <c:v>1.3717346871378377</c:v>
                </c:pt>
                <c:pt idx="1131">
                  <c:v>1.4487872987770385</c:v>
                </c:pt>
                <c:pt idx="1132">
                  <c:v>1.2558729481005519</c:v>
                </c:pt>
                <c:pt idx="1133">
                  <c:v>1.1436453412045029</c:v>
                </c:pt>
                <c:pt idx="1134">
                  <c:v>1.0922268765284895</c:v>
                </c:pt>
                <c:pt idx="1135">
                  <c:v>1.0655365286261822</c:v>
                </c:pt>
                <c:pt idx="1136">
                  <c:v>1.0895187973433531</c:v>
                </c:pt>
                <c:pt idx="1137">
                  <c:v>0.87313776419011901</c:v>
                </c:pt>
                <c:pt idx="1138">
                  <c:v>0.75868262450777468</c:v>
                </c:pt>
                <c:pt idx="1139">
                  <c:v>0.73292834094487669</c:v>
                </c:pt>
                <c:pt idx="1140">
                  <c:v>0.79050881204769774</c:v>
                </c:pt>
                <c:pt idx="1141">
                  <c:v>0.84210748162327653</c:v>
                </c:pt>
                <c:pt idx="1142">
                  <c:v>0.81624807853563208</c:v>
                </c:pt>
                <c:pt idx="1143">
                  <c:v>0.82291065412789965</c:v>
                </c:pt>
                <c:pt idx="1144">
                  <c:v>0.92549229320554138</c:v>
                </c:pt>
                <c:pt idx="1145">
                  <c:v>0.85953729996458061</c:v>
                </c:pt>
                <c:pt idx="1146">
                  <c:v>0.71435722490632447</c:v>
                </c:pt>
                <c:pt idx="1147">
                  <c:v>0.8254485397967799</c:v>
                </c:pt>
                <c:pt idx="1148">
                  <c:v>1.0441021569612008</c:v>
                </c:pt>
                <c:pt idx="1149">
                  <c:v>1.0975629438322891</c:v>
                </c:pt>
                <c:pt idx="1150">
                  <c:v>1.046309666980878</c:v>
                </c:pt>
                <c:pt idx="1151">
                  <c:v>1.0695961445580597</c:v>
                </c:pt>
                <c:pt idx="1152">
                  <c:v>1.0887479208285451</c:v>
                </c:pt>
                <c:pt idx="1153">
                  <c:v>1.0360329820139915</c:v>
                </c:pt>
                <c:pt idx="1154">
                  <c:v>0.92951186360418236</c:v>
                </c:pt>
                <c:pt idx="1155">
                  <c:v>0.98521520033653009</c:v>
                </c:pt>
                <c:pt idx="1156">
                  <c:v>0.940143952678545</c:v>
                </c:pt>
                <c:pt idx="1157">
                  <c:v>0.92417079060872831</c:v>
                </c:pt>
                <c:pt idx="1158">
                  <c:v>1.0013986014558398</c:v>
                </c:pt>
                <c:pt idx="1159">
                  <c:v>0.98517014911163869</c:v>
                </c:pt>
                <c:pt idx="1160">
                  <c:v>1.0211210265749491</c:v>
                </c:pt>
                <c:pt idx="1161">
                  <c:v>1.3160814073220359</c:v>
                </c:pt>
                <c:pt idx="1162">
                  <c:v>1.2708549832227585</c:v>
                </c:pt>
                <c:pt idx="1163">
                  <c:v>1.1782396762294178</c:v>
                </c:pt>
                <c:pt idx="1164">
                  <c:v>1.1822742637030224</c:v>
                </c:pt>
                <c:pt idx="1165">
                  <c:v>1.1459980162821632</c:v>
                </c:pt>
                <c:pt idx="1166">
                  <c:v>1.1232271249454047</c:v>
                </c:pt>
                <c:pt idx="1167">
                  <c:v>1.0386809928992731</c:v>
                </c:pt>
                <c:pt idx="1168">
                  <c:v>1.0317881554908939</c:v>
                </c:pt>
                <c:pt idx="1169">
                  <c:v>1.1211247344504742</c:v>
                </c:pt>
                <c:pt idx="1170">
                  <c:v>1.1271165473610258</c:v>
                </c:pt>
                <c:pt idx="1171">
                  <c:v>1.135486063807511</c:v>
                </c:pt>
                <c:pt idx="1172">
                  <c:v>1.0237239862353393</c:v>
                </c:pt>
                <c:pt idx="1173">
                  <c:v>1.1319920910326027</c:v>
                </c:pt>
                <c:pt idx="1174">
                  <c:v>1.0679292492370791</c:v>
                </c:pt>
                <c:pt idx="1175">
                  <c:v>1.1592831219334614</c:v>
                </c:pt>
                <c:pt idx="1176">
                  <c:v>1.1450068893345531</c:v>
                </c:pt>
                <c:pt idx="1177">
                  <c:v>1.1260503350385969</c:v>
                </c:pt>
                <c:pt idx="1178">
                  <c:v>1.1484858450344975</c:v>
                </c:pt>
                <c:pt idx="1179">
                  <c:v>1.01993467765281</c:v>
                </c:pt>
                <c:pt idx="1180">
                  <c:v>0.91821401753975873</c:v>
                </c:pt>
                <c:pt idx="1181">
                  <c:v>0.91660218482697842</c:v>
                </c:pt>
                <c:pt idx="1182">
                  <c:v>0.98191144384449658</c:v>
                </c:pt>
                <c:pt idx="1183">
                  <c:v>1.0317180758077298</c:v>
                </c:pt>
                <c:pt idx="1184">
                  <c:v>1.0362332096801754</c:v>
                </c:pt>
                <c:pt idx="1185">
                  <c:v>1.0726546221590181</c:v>
                </c:pt>
                <c:pt idx="1186">
                  <c:v>0.90217578147843203</c:v>
                </c:pt>
                <c:pt idx="1187">
                  <c:v>0.96028685589664053</c:v>
                </c:pt>
                <c:pt idx="1188">
                  <c:v>0.96176353493474642</c:v>
                </c:pt>
                <c:pt idx="1189">
                  <c:v>0.99632783580973394</c:v>
                </c:pt>
                <c:pt idx="1190">
                  <c:v>0.8716110282354671</c:v>
                </c:pt>
                <c:pt idx="1191">
                  <c:v>0.91272777948632089</c:v>
                </c:pt>
                <c:pt idx="1192">
                  <c:v>0.82168425967252356</c:v>
                </c:pt>
                <c:pt idx="1193">
                  <c:v>0.72516451318859754</c:v>
                </c:pt>
                <c:pt idx="1194">
                  <c:v>0.66858518041669579</c:v>
                </c:pt>
                <c:pt idx="1195">
                  <c:v>0.58816373829395174</c:v>
                </c:pt>
                <c:pt idx="1196">
                  <c:v>0.64012782336031593</c:v>
                </c:pt>
                <c:pt idx="1197">
                  <c:v>0.67566322841629511</c:v>
                </c:pt>
                <c:pt idx="1198">
                  <c:v>0.75952858639740117</c:v>
                </c:pt>
                <c:pt idx="1199">
                  <c:v>0.79205056507731353</c:v>
                </c:pt>
                <c:pt idx="1200">
                  <c:v>0.68182523484310309</c:v>
                </c:pt>
                <c:pt idx="1201">
                  <c:v>0.68191533729288556</c:v>
                </c:pt>
                <c:pt idx="1202">
                  <c:v>0.65432396489275091</c:v>
                </c:pt>
                <c:pt idx="1203">
                  <c:v>0.54543014863866301</c:v>
                </c:pt>
                <c:pt idx="1204">
                  <c:v>0.45104783249124974</c:v>
                </c:pt>
                <c:pt idx="1205">
                  <c:v>0.37264368410530818</c:v>
                </c:pt>
                <c:pt idx="1206">
                  <c:v>0.36155607709037735</c:v>
                </c:pt>
                <c:pt idx="1207">
                  <c:v>0.29626183514782317</c:v>
                </c:pt>
                <c:pt idx="1208">
                  <c:v>0.28787730162637437</c:v>
                </c:pt>
                <c:pt idx="1209">
                  <c:v>0.17086425350853121</c:v>
                </c:pt>
                <c:pt idx="1210">
                  <c:v>0.22309364023258907</c:v>
                </c:pt>
                <c:pt idx="1211">
                  <c:v>0.2705576085014712</c:v>
                </c:pt>
                <c:pt idx="1212">
                  <c:v>0.25720242316700814</c:v>
                </c:pt>
                <c:pt idx="1213">
                  <c:v>0.25096533136538124</c:v>
                </c:pt>
                <c:pt idx="1214">
                  <c:v>0.27331574460315367</c:v>
                </c:pt>
                <c:pt idx="1215">
                  <c:v>0.32238153420150645</c:v>
                </c:pt>
                <c:pt idx="1216">
                  <c:v>0.31774626372935033</c:v>
                </c:pt>
                <c:pt idx="1217">
                  <c:v>0.33701317090789157</c:v>
                </c:pt>
                <c:pt idx="1218">
                  <c:v>0.39281161578167639</c:v>
                </c:pt>
                <c:pt idx="1219">
                  <c:v>0.35691580092656638</c:v>
                </c:pt>
                <c:pt idx="1220">
                  <c:v>0.37127212459194869</c:v>
                </c:pt>
                <c:pt idx="1221">
                  <c:v>0.32466412959600266</c:v>
                </c:pt>
                <c:pt idx="1222">
                  <c:v>0.37479613151678459</c:v>
                </c:pt>
                <c:pt idx="1223">
                  <c:v>0.39270649625692994</c:v>
                </c:pt>
                <c:pt idx="1224">
                  <c:v>0.36578588653851124</c:v>
                </c:pt>
                <c:pt idx="1225">
                  <c:v>0.44639754494412975</c:v>
                </c:pt>
                <c:pt idx="1226">
                  <c:v>0.41859593349450219</c:v>
                </c:pt>
                <c:pt idx="1227">
                  <c:v>0.37207303525668411</c:v>
                </c:pt>
                <c:pt idx="1228">
                  <c:v>0.35856767917258314</c:v>
                </c:pt>
                <c:pt idx="1229">
                  <c:v>0.43281710348521019</c:v>
                </c:pt>
                <c:pt idx="1230">
                  <c:v>0.47325308067103888</c:v>
                </c:pt>
                <c:pt idx="1231">
                  <c:v>0.40523574246838462</c:v>
                </c:pt>
                <c:pt idx="1232">
                  <c:v>0.41537727376059663</c:v>
                </c:pt>
                <c:pt idx="1233">
                  <c:v>0.29348367627952227</c:v>
                </c:pt>
                <c:pt idx="1234">
                  <c:v>0.26097671467457384</c:v>
                </c:pt>
                <c:pt idx="1235">
                  <c:v>0.41474155092046305</c:v>
                </c:pt>
                <c:pt idx="1236">
                  <c:v>0.36511011816514072</c:v>
                </c:pt>
                <c:pt idx="1237">
                  <c:v>0.30614807616565087</c:v>
                </c:pt>
                <c:pt idx="1238">
                  <c:v>0.2658822924960782</c:v>
                </c:pt>
                <c:pt idx="1239">
                  <c:v>0.4612944833082086</c:v>
                </c:pt>
                <c:pt idx="1240">
                  <c:v>0.45716979338482117</c:v>
                </c:pt>
                <c:pt idx="1241">
                  <c:v>0.46898322568966844</c:v>
                </c:pt>
                <c:pt idx="1242">
                  <c:v>0.5842442817284027</c:v>
                </c:pt>
                <c:pt idx="1243">
                  <c:v>0.59846044602745618</c:v>
                </c:pt>
                <c:pt idx="1244">
                  <c:v>0.68956903983276341</c:v>
                </c:pt>
                <c:pt idx="1245">
                  <c:v>0.70825528677937144</c:v>
                </c:pt>
                <c:pt idx="1246">
                  <c:v>0.63284454200287821</c:v>
                </c:pt>
                <c:pt idx="1247">
                  <c:v>0.45487218091536141</c:v>
                </c:pt>
                <c:pt idx="1248">
                  <c:v>0.54733231146740957</c:v>
                </c:pt>
                <c:pt idx="1249">
                  <c:v>0.51403445058103514</c:v>
                </c:pt>
                <c:pt idx="1250">
                  <c:v>0.54821331319861843</c:v>
                </c:pt>
                <c:pt idx="1251">
                  <c:v>0.35052353268364705</c:v>
                </c:pt>
                <c:pt idx="1252">
                  <c:v>0.36028963710176437</c:v>
                </c:pt>
                <c:pt idx="1253">
                  <c:v>0.47228698218170201</c:v>
                </c:pt>
                <c:pt idx="1254">
                  <c:v>0.45750016903402446</c:v>
                </c:pt>
                <c:pt idx="1255">
                  <c:v>0.52414094203166517</c:v>
                </c:pt>
                <c:pt idx="1256">
                  <c:v>0.64107389908303469</c:v>
                </c:pt>
                <c:pt idx="1257">
                  <c:v>0.55940603973829606</c:v>
                </c:pt>
                <c:pt idx="1258">
                  <c:v>0.51594662479309072</c:v>
                </c:pt>
                <c:pt idx="1259">
                  <c:v>0.54653140080267415</c:v>
                </c:pt>
                <c:pt idx="1260">
                  <c:v>0.46414772755132849</c:v>
                </c:pt>
                <c:pt idx="1261">
                  <c:v>0.41067692929693062</c:v>
                </c:pt>
                <c:pt idx="1262">
                  <c:v>0.46463327964182422</c:v>
                </c:pt>
                <c:pt idx="1263">
                  <c:v>0.60253007334264319</c:v>
                </c:pt>
                <c:pt idx="1264">
                  <c:v>0.64417242221722948</c:v>
                </c:pt>
                <c:pt idx="1265">
                  <c:v>0.60057785359735061</c:v>
                </c:pt>
                <c:pt idx="1266">
                  <c:v>0.61921404362741239</c:v>
                </c:pt>
                <c:pt idx="1267">
                  <c:v>0.41543734206045163</c:v>
                </c:pt>
                <c:pt idx="1268">
                  <c:v>0.554024921209605</c:v>
                </c:pt>
                <c:pt idx="1269">
                  <c:v>0.5464713325028191</c:v>
                </c:pt>
                <c:pt idx="1270">
                  <c:v>0.71765597570670314</c:v>
                </c:pt>
                <c:pt idx="1271">
                  <c:v>0.51759349734745308</c:v>
                </c:pt>
                <c:pt idx="1272">
                  <c:v>0.82678505946855729</c:v>
                </c:pt>
                <c:pt idx="1273">
                  <c:v>0.85902171372415748</c:v>
                </c:pt>
                <c:pt idx="1274">
                  <c:v>1.0034409236509152</c:v>
                </c:pt>
                <c:pt idx="1275">
                  <c:v>1.0175769968834951</c:v>
                </c:pt>
                <c:pt idx="1276">
                  <c:v>1.1743052025889054</c:v>
                </c:pt>
                <c:pt idx="1277">
                  <c:v>1.1675375074718908</c:v>
                </c:pt>
                <c:pt idx="1278">
                  <c:v>1.1514992714105643</c:v>
                </c:pt>
                <c:pt idx="1279">
                  <c:v>1.5174904167363725</c:v>
                </c:pt>
                <c:pt idx="1280">
                  <c:v>1.4751022198052512</c:v>
                </c:pt>
                <c:pt idx="1281">
                  <c:v>1.5947082162001753</c:v>
                </c:pt>
                <c:pt idx="1282">
                  <c:v>1.6248324685775357</c:v>
                </c:pt>
                <c:pt idx="1283">
                  <c:v>1.5496019287006078</c:v>
                </c:pt>
                <c:pt idx="1284">
                  <c:v>1.5029588938630798</c:v>
                </c:pt>
                <c:pt idx="1285">
                  <c:v>1.5548128537130428</c:v>
                </c:pt>
                <c:pt idx="1286">
                  <c:v>1.3696122738762888</c:v>
                </c:pt>
                <c:pt idx="1287">
                  <c:v>1.541222400870814</c:v>
                </c:pt>
                <c:pt idx="1288">
                  <c:v>1.5128901861057988</c:v>
                </c:pt>
                <c:pt idx="1289">
                  <c:v>1.5731236737855558</c:v>
                </c:pt>
                <c:pt idx="1290">
                  <c:v>1.5687787334293666</c:v>
                </c:pt>
                <c:pt idx="1291">
                  <c:v>1.3605669890564336</c:v>
                </c:pt>
                <c:pt idx="1292">
                  <c:v>1.4246698763851937</c:v>
                </c:pt>
                <c:pt idx="1293">
                  <c:v>1.4344359808033109</c:v>
                </c:pt>
                <c:pt idx="1294">
                  <c:v>1.3835781535926126</c:v>
                </c:pt>
                <c:pt idx="1295">
                  <c:v>1.1304453323113324</c:v>
                </c:pt>
                <c:pt idx="1296">
                  <c:v>1.1867743805005047</c:v>
                </c:pt>
                <c:pt idx="1297">
                  <c:v>1.2395694103815316</c:v>
                </c:pt>
                <c:pt idx="1298">
                  <c:v>1.2688977577858114</c:v>
                </c:pt>
                <c:pt idx="1299">
                  <c:v>1.373551753208456</c:v>
                </c:pt>
                <c:pt idx="1300">
                  <c:v>1.5068533219703555</c:v>
                </c:pt>
                <c:pt idx="1301">
                  <c:v>1.4649506771297298</c:v>
                </c:pt>
                <c:pt idx="1302">
                  <c:v>1.493032607312015</c:v>
                </c:pt>
                <c:pt idx="1303">
                  <c:v>1.6849908708824741</c:v>
                </c:pt>
                <c:pt idx="1304">
                  <c:v>1.7519570138376632</c:v>
                </c:pt>
                <c:pt idx="1305">
                  <c:v>1.8438765296910151</c:v>
                </c:pt>
                <c:pt idx="1306">
                  <c:v>1.8320831201527863</c:v>
                </c:pt>
                <c:pt idx="1307">
                  <c:v>1.8601400218767985</c:v>
                </c:pt>
                <c:pt idx="1308">
                  <c:v>1.6760757340456383</c:v>
                </c:pt>
                <c:pt idx="1309">
                  <c:v>1.681827273756769</c:v>
                </c:pt>
                <c:pt idx="1310">
                  <c:v>1.6702991658762341</c:v>
                </c:pt>
                <c:pt idx="1311">
                  <c:v>1.5887214089812778</c:v>
                </c:pt>
                <c:pt idx="1312">
                  <c:v>1.5866540583279298</c:v>
                </c:pt>
                <c:pt idx="1313">
                  <c:v>1.4800979000765382</c:v>
                </c:pt>
                <c:pt idx="1314">
                  <c:v>1.5825944423960523</c:v>
                </c:pt>
                <c:pt idx="1315">
                  <c:v>1.632506193884032</c:v>
                </c:pt>
                <c:pt idx="1316">
                  <c:v>1.5927860306048103</c:v>
                </c:pt>
                <c:pt idx="1317">
                  <c:v>1.5357211457424125</c:v>
                </c:pt>
                <c:pt idx="1318">
                  <c:v>1.6317002775276419</c:v>
                </c:pt>
                <c:pt idx="1319">
                  <c:v>1.6187355361422375</c:v>
                </c:pt>
                <c:pt idx="1320">
                  <c:v>1.6210081201534241</c:v>
                </c:pt>
                <c:pt idx="1321">
                  <c:v>1.6213885527191736</c:v>
                </c:pt>
                <c:pt idx="1322">
                  <c:v>1.5635678084169315</c:v>
                </c:pt>
                <c:pt idx="1323">
                  <c:v>1.4709124558903541</c:v>
                </c:pt>
                <c:pt idx="1324">
                  <c:v>1.4758030166368947</c:v>
                </c:pt>
                <c:pt idx="1325">
                  <c:v>1.4344159580366924</c:v>
                </c:pt>
                <c:pt idx="1326">
                  <c:v>1.2485145813682954</c:v>
                </c:pt>
                <c:pt idx="1327">
                  <c:v>1.2987266743555508</c:v>
                </c:pt>
                <c:pt idx="1328">
                  <c:v>1.4052027415404686</c:v>
                </c:pt>
                <c:pt idx="1329">
                  <c:v>1.3904759966926463</c:v>
                </c:pt>
                <c:pt idx="1330">
                  <c:v>1.55193458101165</c:v>
                </c:pt>
                <c:pt idx="1331">
                  <c:v>1.5874549689926651</c:v>
                </c:pt>
                <c:pt idx="1332">
                  <c:v>1.587184661643317</c:v>
                </c:pt>
                <c:pt idx="1333">
                  <c:v>1.5655600736954609</c:v>
                </c:pt>
                <c:pt idx="1334">
                  <c:v>1.6285066462520095</c:v>
                </c:pt>
                <c:pt idx="1335">
                  <c:v>1.5272014585462894</c:v>
                </c:pt>
                <c:pt idx="1336">
                  <c:v>1.472218941412204</c:v>
                </c:pt>
                <c:pt idx="1337">
                  <c:v>1.6385280409445111</c:v>
                </c:pt>
                <c:pt idx="1338">
                  <c:v>1.7427265184265879</c:v>
                </c:pt>
                <c:pt idx="1339">
                  <c:v>1.545992825017644</c:v>
                </c:pt>
                <c:pt idx="1340">
                  <c:v>1.5727432412198066</c:v>
                </c:pt>
                <c:pt idx="1341">
                  <c:v>1.4752523905548893</c:v>
                </c:pt>
                <c:pt idx="1342">
                  <c:v>1.4265520164473218</c:v>
                </c:pt>
                <c:pt idx="1343">
                  <c:v>1.2980058547572888</c:v>
                </c:pt>
                <c:pt idx="1344">
                  <c:v>1.231495229742668</c:v>
                </c:pt>
                <c:pt idx="1345">
                  <c:v>1.1250391853243682</c:v>
                </c:pt>
                <c:pt idx="1346">
                  <c:v>1.121880593890318</c:v>
                </c:pt>
                <c:pt idx="1347">
                  <c:v>1.1036348478093145</c:v>
                </c:pt>
                <c:pt idx="1348">
                  <c:v>1.2021018083468784</c:v>
                </c:pt>
                <c:pt idx="1349">
                  <c:v>1.1034446315264399</c:v>
                </c:pt>
                <c:pt idx="1350">
                  <c:v>1.1620762978767263</c:v>
                </c:pt>
                <c:pt idx="1351">
                  <c:v>0.94024907220329146</c:v>
                </c:pt>
                <c:pt idx="1352">
                  <c:v>0.98893943492754943</c:v>
                </c:pt>
                <c:pt idx="1353">
                  <c:v>0.9993963247940012</c:v>
                </c:pt>
                <c:pt idx="1354">
                  <c:v>1.0285745014486432</c:v>
                </c:pt>
                <c:pt idx="1355">
                  <c:v>1.1671821033644145</c:v>
                </c:pt>
                <c:pt idx="1356">
                  <c:v>1.1278223498843238</c:v>
                </c:pt>
                <c:pt idx="1357">
                  <c:v>1.3881483500732592</c:v>
                </c:pt>
                <c:pt idx="1358">
                  <c:v>1.554437426838948</c:v>
                </c:pt>
                <c:pt idx="1359">
                  <c:v>1.4788464771628891</c:v>
                </c:pt>
                <c:pt idx="1360">
                  <c:v>1.4779905038899532</c:v>
                </c:pt>
                <c:pt idx="1361">
                  <c:v>1.2615243739785909</c:v>
                </c:pt>
                <c:pt idx="1362">
                  <c:v>1.2864026615019344</c:v>
                </c:pt>
                <c:pt idx="1363">
                  <c:v>1.1407620628114552</c:v>
                </c:pt>
                <c:pt idx="1364">
                  <c:v>1.0790218619436647</c:v>
                </c:pt>
                <c:pt idx="1365">
                  <c:v>1.1144171076333151</c:v>
                </c:pt>
                <c:pt idx="1366">
                  <c:v>1.0405981728029832</c:v>
                </c:pt>
                <c:pt idx="1367">
                  <c:v>1.0507597268618138</c:v>
                </c:pt>
                <c:pt idx="1368">
                  <c:v>1.0817449582037648</c:v>
                </c:pt>
                <c:pt idx="1369">
                  <c:v>0.9238304035762156</c:v>
                </c:pt>
                <c:pt idx="1370">
                  <c:v>1.0075556021909933</c:v>
                </c:pt>
                <c:pt idx="1371">
                  <c:v>1.0019041763129539</c:v>
                </c:pt>
                <c:pt idx="1372">
                  <c:v>0.62433486619006451</c:v>
                </c:pt>
                <c:pt idx="1373">
                  <c:v>0.64454284339966972</c:v>
                </c:pt>
                <c:pt idx="1374">
                  <c:v>0.59653826043209113</c:v>
                </c:pt>
                <c:pt idx="1375">
                  <c:v>0.53068838671587681</c:v>
                </c:pt>
                <c:pt idx="1376">
                  <c:v>0.56396121914397868</c:v>
                </c:pt>
                <c:pt idx="1377">
                  <c:v>0.45575818833822479</c:v>
                </c:pt>
                <c:pt idx="1378">
                  <c:v>0.35717109120095075</c:v>
                </c:pt>
                <c:pt idx="1379">
                  <c:v>0.33676789201681628</c:v>
                </c:pt>
                <c:pt idx="1380">
                  <c:v>0.39558476895832279</c:v>
                </c:pt>
                <c:pt idx="1381">
                  <c:v>0.39652083329773252</c:v>
                </c:pt>
                <c:pt idx="1382">
                  <c:v>0.35011807165962483</c:v>
                </c:pt>
                <c:pt idx="1383">
                  <c:v>0.20140898398487786</c:v>
                </c:pt>
                <c:pt idx="1384">
                  <c:v>0.30643340058996271</c:v>
                </c:pt>
                <c:pt idx="1385">
                  <c:v>0.29392918283678121</c:v>
                </c:pt>
                <c:pt idx="1386">
                  <c:v>0.29337855675477559</c:v>
                </c:pt>
                <c:pt idx="1387">
                  <c:v>0.28574988267317097</c:v>
                </c:pt>
                <c:pt idx="1388">
                  <c:v>0.33138176779647077</c:v>
                </c:pt>
                <c:pt idx="1389">
                  <c:v>0.22333891912366419</c:v>
                </c:pt>
                <c:pt idx="1390">
                  <c:v>0.45531268178096601</c:v>
                </c:pt>
                <c:pt idx="1391">
                  <c:v>0.48167265403407006</c:v>
                </c:pt>
                <c:pt idx="1392">
                  <c:v>0.51222239020207105</c:v>
                </c:pt>
                <c:pt idx="1393">
                  <c:v>0.47349835956211417</c:v>
                </c:pt>
                <c:pt idx="1394">
                  <c:v>0.48250359884873295</c:v>
                </c:pt>
                <c:pt idx="1395">
                  <c:v>0.52386562899066236</c:v>
                </c:pt>
                <c:pt idx="1396">
                  <c:v>0.64049323885110121</c:v>
                </c:pt>
                <c:pt idx="1397">
                  <c:v>0.55071615902591653</c:v>
                </c:pt>
                <c:pt idx="1398">
                  <c:v>0.38522298723330844</c:v>
                </c:pt>
                <c:pt idx="1399">
                  <c:v>0.45871655210609152</c:v>
                </c:pt>
                <c:pt idx="1400">
                  <c:v>0.59126226142814664</c:v>
                </c:pt>
                <c:pt idx="1401">
                  <c:v>0.6893588007832705</c:v>
                </c:pt>
                <c:pt idx="1402">
                  <c:v>0.71175426524593433</c:v>
                </c:pt>
                <c:pt idx="1403">
                  <c:v>0.6547344316084277</c:v>
                </c:pt>
                <c:pt idx="1404">
                  <c:v>0.52123263518034435</c:v>
                </c:pt>
                <c:pt idx="1405">
                  <c:v>0.38098817209352004</c:v>
                </c:pt>
                <c:pt idx="1406">
                  <c:v>0.28243110910617347</c:v>
                </c:pt>
                <c:pt idx="1407">
                  <c:v>0.32929940006815878</c:v>
                </c:pt>
                <c:pt idx="1408">
                  <c:v>0.29097582476056938</c:v>
                </c:pt>
                <c:pt idx="1409">
                  <c:v>0.14914455741923799</c:v>
                </c:pt>
                <c:pt idx="1410">
                  <c:v>0.1285961931771202</c:v>
                </c:pt>
                <c:pt idx="1411">
                  <c:v>0.12455660001186095</c:v>
                </c:pt>
                <c:pt idx="1412">
                  <c:v>4.9836640683701972E-2</c:v>
                </c:pt>
                <c:pt idx="1413">
                  <c:v>3.3908529838776513E-2</c:v>
                </c:pt>
                <c:pt idx="1414">
                  <c:v>-5.9618041900829982E-3</c:v>
                </c:pt>
                <c:pt idx="1415">
                  <c:v>3.7041863949425621E-3</c:v>
                </c:pt>
                <c:pt idx="1416">
                  <c:v>-8.4636259925373047E-2</c:v>
                </c:pt>
                <c:pt idx="1417">
                  <c:v>-0.1323455070853303</c:v>
                </c:pt>
                <c:pt idx="1418">
                  <c:v>-0.15630274734422811</c:v>
                </c:pt>
                <c:pt idx="1419">
                  <c:v>-0.12800557242079527</c:v>
                </c:pt>
                <c:pt idx="1420">
                  <c:v>-0.18280287896366099</c:v>
                </c:pt>
                <c:pt idx="1421">
                  <c:v>-0.14544039645375414</c:v>
                </c:pt>
                <c:pt idx="1422">
                  <c:v>-0.12696438855663927</c:v>
                </c:pt>
                <c:pt idx="1423">
                  <c:v>-0.16281014649520328</c:v>
                </c:pt>
                <c:pt idx="1424">
                  <c:v>-0.17795236375035708</c:v>
                </c:pt>
                <c:pt idx="1425">
                  <c:v>-0.25169621320586977</c:v>
                </c:pt>
                <c:pt idx="1426">
                  <c:v>-0.34767033929944458</c:v>
                </c:pt>
                <c:pt idx="1427">
                  <c:v>-0.35573450855499933</c:v>
                </c:pt>
                <c:pt idx="1428">
                  <c:v>-0.36059002945995772</c:v>
                </c:pt>
                <c:pt idx="1429">
                  <c:v>-0.3790059690572174</c:v>
                </c:pt>
                <c:pt idx="1430">
                  <c:v>-0.41831566562076228</c:v>
                </c:pt>
                <c:pt idx="1431">
                  <c:v>-0.40712293908108482</c:v>
                </c:pt>
                <c:pt idx="1432">
                  <c:v>-0.39216593241715114</c:v>
                </c:pt>
                <c:pt idx="1433">
                  <c:v>-0.40314841990733546</c:v>
                </c:pt>
                <c:pt idx="1434">
                  <c:v>-0.360895376650888</c:v>
                </c:pt>
                <c:pt idx="1435">
                  <c:v>-0.35042346970947252</c:v>
                </c:pt>
                <c:pt idx="1436">
                  <c:v>-0.36210675403130038</c:v>
                </c:pt>
                <c:pt idx="1437">
                  <c:v>-0.38655455207234873</c:v>
                </c:pt>
                <c:pt idx="1438">
                  <c:v>-0.34775043036591824</c:v>
                </c:pt>
                <c:pt idx="1439">
                  <c:v>-0.35848763896502728</c:v>
                </c:pt>
                <c:pt idx="1440">
                  <c:v>-0.3809181432692732</c:v>
                </c:pt>
                <c:pt idx="1441">
                  <c:v>-0.33449535886454723</c:v>
                </c:pt>
                <c:pt idx="1442">
                  <c:v>-0.4102114508319708</c:v>
                </c:pt>
                <c:pt idx="1443">
                  <c:v>-0.4329773364770747</c:v>
                </c:pt>
                <c:pt idx="1444">
                  <c:v>-0.46319169130421806</c:v>
                </c:pt>
                <c:pt idx="1445">
                  <c:v>-0.46144470491676387</c:v>
                </c:pt>
                <c:pt idx="1446">
                  <c:v>-0.3833058581885157</c:v>
                </c:pt>
                <c:pt idx="1447">
                  <c:v>-0.36180140684037004</c:v>
                </c:pt>
                <c:pt idx="1448">
                  <c:v>-0.40049540333039946</c:v>
                </c:pt>
                <c:pt idx="1449">
                  <c:v>-0.39882850800941871</c:v>
                </c:pt>
                <c:pt idx="1450">
                  <c:v>-0.38509789580086112</c:v>
                </c:pt>
                <c:pt idx="1451">
                  <c:v>-0.38569857879941266</c:v>
                </c:pt>
                <c:pt idx="1452">
                  <c:v>-0.42933319295252864</c:v>
                </c:pt>
                <c:pt idx="1453">
                  <c:v>-0.43077983784070706</c:v>
                </c:pt>
                <c:pt idx="1454">
                  <c:v>-0.43640122956881866</c:v>
                </c:pt>
                <c:pt idx="1455">
                  <c:v>-0.48378010107957259</c:v>
                </c:pt>
                <c:pt idx="1456">
                  <c:v>-0.5219635170208331</c:v>
                </c:pt>
                <c:pt idx="1457">
                  <c:v>-0.51605680086840955</c:v>
                </c:pt>
                <c:pt idx="1458">
                  <c:v>-0.50338238959897164</c:v>
                </c:pt>
                <c:pt idx="1459">
                  <c:v>-0.50485906863707752</c:v>
                </c:pt>
                <c:pt idx="1460">
                  <c:v>-0.5348381559564549</c:v>
                </c:pt>
                <c:pt idx="1461">
                  <c:v>-0.55447047862578147</c:v>
                </c:pt>
                <c:pt idx="1462">
                  <c:v>-0.55328913539529678</c:v>
                </c:pt>
                <c:pt idx="1463">
                  <c:v>-0.54545522795585355</c:v>
                </c:pt>
                <c:pt idx="1464">
                  <c:v>-0.57825752536842312</c:v>
                </c:pt>
                <c:pt idx="1465">
                  <c:v>-0.54073986641722382</c:v>
                </c:pt>
                <c:pt idx="1466">
                  <c:v>-0.540279342785001</c:v>
                </c:pt>
                <c:pt idx="1467">
                  <c:v>-0.61243638798600664</c:v>
                </c:pt>
                <c:pt idx="1468">
                  <c:v>-0.61872854239583419</c:v>
                </c:pt>
                <c:pt idx="1469">
                  <c:v>-0.64167963863215827</c:v>
                </c:pt>
                <c:pt idx="1470">
                  <c:v>-0.6317683691560575</c:v>
                </c:pt>
                <c:pt idx="1471">
                  <c:v>-0.62987121201896556</c:v>
                </c:pt>
                <c:pt idx="1472">
                  <c:v>-0.6417547240069772</c:v>
                </c:pt>
                <c:pt idx="1473">
                  <c:v>-0.64689556933624748</c:v>
                </c:pt>
                <c:pt idx="1474">
                  <c:v>-0.65582071755639271</c:v>
                </c:pt>
                <c:pt idx="1475">
                  <c:v>-0.63685415187712735</c:v>
                </c:pt>
                <c:pt idx="1476">
                  <c:v>-0.66669808552183052</c:v>
                </c:pt>
                <c:pt idx="1477">
                  <c:v>-0.66816975886828178</c:v>
                </c:pt>
                <c:pt idx="1478">
                  <c:v>-0.66391492096187488</c:v>
                </c:pt>
                <c:pt idx="1479">
                  <c:v>-0.67308034238144077</c:v>
                </c:pt>
                <c:pt idx="1480">
                  <c:v>-0.67105303726132925</c:v>
                </c:pt>
                <c:pt idx="1481">
                  <c:v>-0.67935747971630445</c:v>
                </c:pt>
                <c:pt idx="1482">
                  <c:v>-0.7241684314082506</c:v>
                </c:pt>
                <c:pt idx="1483">
                  <c:v>-0.73218254374725933</c:v>
                </c:pt>
                <c:pt idx="1484">
                  <c:v>-0.74452157367583915</c:v>
                </c:pt>
                <c:pt idx="1485">
                  <c:v>-0.7517698151916945</c:v>
                </c:pt>
                <c:pt idx="1486">
                  <c:v>-0.75377709754518774</c:v>
                </c:pt>
                <c:pt idx="1487">
                  <c:v>-0.74471679565036841</c:v>
                </c:pt>
                <c:pt idx="1488">
                  <c:v>-0.74885149695706499</c:v>
                </c:pt>
                <c:pt idx="1489">
                  <c:v>-0.74868130344080874</c:v>
                </c:pt>
                <c:pt idx="1490">
                  <c:v>-0.74317003692909811</c:v>
                </c:pt>
                <c:pt idx="1491">
                  <c:v>-0.75132430863443556</c:v>
                </c:pt>
                <c:pt idx="1492">
                  <c:v>-0.75495844077567242</c:v>
                </c:pt>
                <c:pt idx="1493">
                  <c:v>-0.76718233979619654</c:v>
                </c:pt>
                <c:pt idx="1494">
                  <c:v>-0.77369474463882637</c:v>
                </c:pt>
                <c:pt idx="1495">
                  <c:v>-0.78636915590826417</c:v>
                </c:pt>
                <c:pt idx="1496">
                  <c:v>-0.78978804330835339</c:v>
                </c:pt>
                <c:pt idx="1497">
                  <c:v>-0.78043240560591298</c:v>
                </c:pt>
                <c:pt idx="1498">
                  <c:v>-0.78626904207517223</c:v>
                </c:pt>
                <c:pt idx="1499">
                  <c:v>-0.79271136723463764</c:v>
                </c:pt>
                <c:pt idx="1500">
                  <c:v>-0.79130476787969617</c:v>
                </c:pt>
                <c:pt idx="1501">
                  <c:v>-0.78889202450218077</c:v>
                </c:pt>
                <c:pt idx="1502">
                  <c:v>-0.78110316828762882</c:v>
                </c:pt>
                <c:pt idx="1503">
                  <c:v>-0.77785948009545047</c:v>
                </c:pt>
                <c:pt idx="1504">
                  <c:v>-0.78525288666928916</c:v>
                </c:pt>
                <c:pt idx="1505">
                  <c:v>-0.7810981625959742</c:v>
                </c:pt>
                <c:pt idx="1506">
                  <c:v>-0.78351591166514434</c:v>
                </c:pt>
                <c:pt idx="1507">
                  <c:v>-0.78547313710209143</c:v>
                </c:pt>
                <c:pt idx="1508">
                  <c:v>-0.7829402571248657</c:v>
                </c:pt>
                <c:pt idx="1509">
                  <c:v>-0.80807383492259377</c:v>
                </c:pt>
                <c:pt idx="1510">
                  <c:v>-0.79334709007477144</c:v>
                </c:pt>
                <c:pt idx="1511">
                  <c:v>-0.79908861840259338</c:v>
                </c:pt>
                <c:pt idx="1512">
                  <c:v>-0.77382489262184584</c:v>
                </c:pt>
                <c:pt idx="1513">
                  <c:v>-0.76580076889952808</c:v>
                </c:pt>
                <c:pt idx="1514">
                  <c:v>-0.77324923808156731</c:v>
                </c:pt>
                <c:pt idx="1515">
                  <c:v>-0.77283376567423578</c:v>
                </c:pt>
                <c:pt idx="1516">
                  <c:v>-0.77242329895855888</c:v>
                </c:pt>
                <c:pt idx="1517">
                  <c:v>-0.780642644655406</c:v>
                </c:pt>
                <c:pt idx="1518">
                  <c:v>-0.78614890547546201</c:v>
                </c:pt>
                <c:pt idx="1519">
                  <c:v>-0.80363378642496686</c:v>
                </c:pt>
                <c:pt idx="1520">
                  <c:v>-0.79783218979728976</c:v>
                </c:pt>
                <c:pt idx="1521">
                  <c:v>-0.80042013238271592</c:v>
                </c:pt>
                <c:pt idx="1522">
                  <c:v>-0.80294800666828714</c:v>
                </c:pt>
                <c:pt idx="1523">
                  <c:v>-0.80870955776272746</c:v>
                </c:pt>
                <c:pt idx="1524">
                  <c:v>-0.81361513558423182</c:v>
                </c:pt>
                <c:pt idx="1525">
                  <c:v>-0.80108588937277736</c:v>
                </c:pt>
                <c:pt idx="1526">
                  <c:v>-0.80511547115472737</c:v>
                </c:pt>
                <c:pt idx="1527">
                  <c:v>-0.81533709351341288</c:v>
                </c:pt>
                <c:pt idx="1528">
                  <c:v>-0.79630044815098322</c:v>
                </c:pt>
                <c:pt idx="1529">
                  <c:v>-0.81150273370599224</c:v>
                </c:pt>
                <c:pt idx="1530">
                  <c:v>-0.74920690106454135</c:v>
                </c:pt>
                <c:pt idx="1531">
                  <c:v>-0.7240983517250863</c:v>
                </c:pt>
                <c:pt idx="1532">
                  <c:v>-0.73764875903407834</c:v>
                </c:pt>
                <c:pt idx="1533">
                  <c:v>-0.73475546925772173</c:v>
                </c:pt>
                <c:pt idx="1534">
                  <c:v>-0.74646378203782249</c:v>
                </c:pt>
                <c:pt idx="1535">
                  <c:v>-0.74349540688664695</c:v>
                </c:pt>
                <c:pt idx="1536">
                  <c:v>-0.75350679019583955</c:v>
                </c:pt>
                <c:pt idx="1537">
                  <c:v>-0.74675411215378917</c:v>
                </c:pt>
                <c:pt idx="1538">
                  <c:v>-0.75363693817885902</c:v>
                </c:pt>
                <c:pt idx="1539">
                  <c:v>-0.7321775380556047</c:v>
                </c:pt>
                <c:pt idx="1540">
                  <c:v>-0.73777890701709792</c:v>
                </c:pt>
                <c:pt idx="1541">
                  <c:v>-0.73679278576114249</c:v>
                </c:pt>
                <c:pt idx="1542">
                  <c:v>-0.74340530443686414</c:v>
                </c:pt>
                <c:pt idx="1543">
                  <c:v>-0.72700165288475216</c:v>
                </c:pt>
                <c:pt idx="1544">
                  <c:v>-0.73234272588020632</c:v>
                </c:pt>
                <c:pt idx="1545">
                  <c:v>-0.72246149055403319</c:v>
                </c:pt>
                <c:pt idx="1546">
                  <c:v>-0.70569242351113559</c:v>
                </c:pt>
                <c:pt idx="1547">
                  <c:v>-0.72489425669816709</c:v>
                </c:pt>
                <c:pt idx="1548">
                  <c:v>-0.72758231311668531</c:v>
                </c:pt>
                <c:pt idx="1549">
                  <c:v>-0.7323126917302788</c:v>
                </c:pt>
                <c:pt idx="1550">
                  <c:v>-0.73130654770770498</c:v>
                </c:pt>
                <c:pt idx="1551">
                  <c:v>-0.74200371077357719</c:v>
                </c:pt>
                <c:pt idx="1552">
                  <c:v>-0.75035320445344389</c:v>
                </c:pt>
                <c:pt idx="1553">
                  <c:v>-0.72538481448031744</c:v>
                </c:pt>
                <c:pt idx="1554">
                  <c:v>-0.7357966531218777</c:v>
                </c:pt>
                <c:pt idx="1555">
                  <c:v>-0.73163692335690833</c:v>
                </c:pt>
                <c:pt idx="1556">
                  <c:v>-0.74026173007777774</c:v>
                </c:pt>
                <c:pt idx="1557">
                  <c:v>-0.73199733315603921</c:v>
                </c:pt>
                <c:pt idx="1558">
                  <c:v>-0.73309858532005034</c:v>
                </c:pt>
                <c:pt idx="1559">
                  <c:v>-0.76064991218694833</c:v>
                </c:pt>
                <c:pt idx="1560">
                  <c:v>-0.75866265260007371</c:v>
                </c:pt>
                <c:pt idx="1561">
                  <c:v>-0.76655162264771748</c:v>
                </c:pt>
                <c:pt idx="1562">
                  <c:v>-0.72969471499492489</c:v>
                </c:pt>
                <c:pt idx="1563">
                  <c:v>-0.75320644869656372</c:v>
                </c:pt>
                <c:pt idx="1564">
                  <c:v>-0.7650799493012661</c:v>
                </c:pt>
                <c:pt idx="1565">
                  <c:v>-0.76459439721077027</c:v>
                </c:pt>
                <c:pt idx="1566">
                  <c:v>-0.7744756325369434</c:v>
                </c:pt>
                <c:pt idx="1567">
                  <c:v>-0.76875412697573986</c:v>
                </c:pt>
                <c:pt idx="1568">
                  <c:v>-0.82333118308580322</c:v>
                </c:pt>
                <c:pt idx="1569">
                  <c:v>-0.83476418282490128</c:v>
                </c:pt>
                <c:pt idx="1570">
                  <c:v>-0.84265815856419946</c:v>
                </c:pt>
                <c:pt idx="1571">
                  <c:v>-0.83999513060395437</c:v>
                </c:pt>
                <c:pt idx="1572">
                  <c:v>-0.84429501973525256</c:v>
                </c:pt>
                <c:pt idx="1573">
                  <c:v>-0.85062221398666227</c:v>
                </c:pt>
                <c:pt idx="1574">
                  <c:v>-0.86188001451784924</c:v>
                </c:pt>
                <c:pt idx="1575">
                  <c:v>-0.85959741912335341</c:v>
                </c:pt>
                <c:pt idx="1576">
                  <c:v>-0.86148957056879083</c:v>
                </c:pt>
                <c:pt idx="1577">
                  <c:v>-0.8622103901670527</c:v>
                </c:pt>
                <c:pt idx="1578">
                  <c:v>-0.86323655695624502</c:v>
                </c:pt>
                <c:pt idx="1579">
                  <c:v>-0.86006294844723086</c:v>
                </c:pt>
                <c:pt idx="1580">
                  <c:v>-0.85732483511216662</c:v>
                </c:pt>
                <c:pt idx="1581">
                  <c:v>-0.85781539289431719</c:v>
                </c:pt>
                <c:pt idx="1582">
                  <c:v>-0.8549521372678881</c:v>
                </c:pt>
                <c:pt idx="1583">
                  <c:v>-0.85833097913474055</c:v>
                </c:pt>
                <c:pt idx="1584">
                  <c:v>-0.85573803085765976</c:v>
                </c:pt>
                <c:pt idx="1585">
                  <c:v>-0.85821084253503022</c:v>
                </c:pt>
                <c:pt idx="1586">
                  <c:v>-0.84848978934180419</c:v>
                </c:pt>
                <c:pt idx="1587">
                  <c:v>-0.85719468712914726</c:v>
                </c:pt>
                <c:pt idx="1588">
                  <c:v>-0.8530399630558323</c:v>
                </c:pt>
                <c:pt idx="1589">
                  <c:v>-0.86595464752469076</c:v>
                </c:pt>
                <c:pt idx="1590">
                  <c:v>-0.8632816081811362</c:v>
                </c:pt>
                <c:pt idx="1591">
                  <c:v>-0.86665043866467972</c:v>
                </c:pt>
                <c:pt idx="1592">
                  <c:v>-0.86574941416685236</c:v>
                </c:pt>
                <c:pt idx="1593">
                  <c:v>-0.85850117265099679</c:v>
                </c:pt>
                <c:pt idx="1594">
                  <c:v>-0.86323155126459028</c:v>
                </c:pt>
                <c:pt idx="1595">
                  <c:v>-0.86072870543729207</c:v>
                </c:pt>
                <c:pt idx="1596">
                  <c:v>-0.86380220011321429</c:v>
                </c:pt>
                <c:pt idx="1597">
                  <c:v>-0.86959378535758225</c:v>
                </c:pt>
                <c:pt idx="1598">
                  <c:v>-0.86200015111755968</c:v>
                </c:pt>
                <c:pt idx="1599">
                  <c:v>-0.85762017091978793</c:v>
                </c:pt>
                <c:pt idx="1600">
                  <c:v>-0.85489206896803294</c:v>
                </c:pt>
                <c:pt idx="1601">
                  <c:v>-0.83874370769030537</c:v>
                </c:pt>
                <c:pt idx="1602">
                  <c:v>-0.83578534392243875</c:v>
                </c:pt>
                <c:pt idx="1603">
                  <c:v>-0.85517238770069026</c:v>
                </c:pt>
                <c:pt idx="1604">
                  <c:v>-0.85204883610822224</c:v>
                </c:pt>
                <c:pt idx="1605">
                  <c:v>-0.8542913859694814</c:v>
                </c:pt>
                <c:pt idx="1606">
                  <c:v>-0.8505821684534256</c:v>
                </c:pt>
                <c:pt idx="1607">
                  <c:v>-0.84675281433765937</c:v>
                </c:pt>
                <c:pt idx="1608">
                  <c:v>-0.8438044619531021</c:v>
                </c:pt>
                <c:pt idx="1609">
                  <c:v>-0.84871504546626098</c:v>
                </c:pt>
                <c:pt idx="1610">
                  <c:v>-0.85272460448159271</c:v>
                </c:pt>
                <c:pt idx="1611">
                  <c:v>-0.84641743299680139</c:v>
                </c:pt>
                <c:pt idx="1612">
                  <c:v>-0.84665270050456742</c:v>
                </c:pt>
                <c:pt idx="1613">
                  <c:v>-0.85583313899909697</c:v>
                </c:pt>
                <c:pt idx="1614">
                  <c:v>-0.82601923950432155</c:v>
                </c:pt>
                <c:pt idx="1615">
                  <c:v>-0.83152550032437744</c:v>
                </c:pt>
                <c:pt idx="1616">
                  <c:v>-0.83106998238380902</c:v>
                </c:pt>
                <c:pt idx="1617">
                  <c:v>-0.83283699153788171</c:v>
                </c:pt>
                <c:pt idx="1618">
                  <c:v>-0.83649114644573697</c:v>
                </c:pt>
                <c:pt idx="1619">
                  <c:v>-0.83841333204110191</c:v>
                </c:pt>
                <c:pt idx="1620">
                  <c:v>-0.8302440432608007</c:v>
                </c:pt>
                <c:pt idx="1621">
                  <c:v>-0.83661128304544718</c:v>
                </c:pt>
                <c:pt idx="1622">
                  <c:v>-0.84359922859526371</c:v>
                </c:pt>
                <c:pt idx="1623">
                  <c:v>-0.81047656691680003</c:v>
                </c:pt>
                <c:pt idx="1624">
                  <c:v>-0.84724337211980982</c:v>
                </c:pt>
                <c:pt idx="1625">
                  <c:v>-0.83534484305683432</c:v>
                </c:pt>
                <c:pt idx="1626">
                  <c:v>-0.84874507961618872</c:v>
                </c:pt>
                <c:pt idx="1627">
                  <c:v>-0.84136669011731369</c:v>
                </c:pt>
                <c:pt idx="1628">
                  <c:v>-0.86004292568061258</c:v>
                </c:pt>
                <c:pt idx="1629">
                  <c:v>-0.87789322212090293</c:v>
                </c:pt>
                <c:pt idx="1630">
                  <c:v>-0.87510505186929277</c:v>
                </c:pt>
                <c:pt idx="1631">
                  <c:v>-0.88361472768210647</c:v>
                </c:pt>
                <c:pt idx="1632">
                  <c:v>-0.86114918353627823</c:v>
                </c:pt>
                <c:pt idx="1633">
                  <c:v>-0.86151459902706373</c:v>
                </c:pt>
                <c:pt idx="1634">
                  <c:v>-0.86705589968870189</c:v>
                </c:pt>
                <c:pt idx="1635">
                  <c:v>-0.84436509941841698</c:v>
                </c:pt>
                <c:pt idx="1636">
                  <c:v>-0.83130024419992055</c:v>
                </c:pt>
                <c:pt idx="1637">
                  <c:v>-0.83343266884477851</c:v>
                </c:pt>
                <c:pt idx="1638">
                  <c:v>-0.83608568542171458</c:v>
                </c:pt>
                <c:pt idx="1639">
                  <c:v>-0.85101265793572078</c:v>
                </c:pt>
                <c:pt idx="1640">
                  <c:v>-0.85409115830329752</c:v>
                </c:pt>
                <c:pt idx="1641">
                  <c:v>-0.83104495392553612</c:v>
                </c:pt>
                <c:pt idx="1642">
                  <c:v>-0.85505725679263456</c:v>
                </c:pt>
                <c:pt idx="1643">
                  <c:v>-0.87932985562577204</c:v>
                </c:pt>
                <c:pt idx="1644">
                  <c:v>-0.89104317409752742</c:v>
                </c:pt>
                <c:pt idx="1645">
                  <c:v>-0.88308412436671935</c:v>
                </c:pt>
                <c:pt idx="1646">
                  <c:v>-0.84224769184852277</c:v>
                </c:pt>
                <c:pt idx="1647">
                  <c:v>-0.8296533716455583</c:v>
                </c:pt>
                <c:pt idx="1648">
                  <c:v>-0.82096349093317922</c:v>
                </c:pt>
                <c:pt idx="1649">
                  <c:v>-0.86243064059985486</c:v>
                </c:pt>
                <c:pt idx="1650">
                  <c:v>-0.86995920084836775</c:v>
                </c:pt>
                <c:pt idx="1651">
                  <c:v>-0.87628138940812283</c:v>
                </c:pt>
                <c:pt idx="1652">
                  <c:v>-0.87574077470942646</c:v>
                </c:pt>
                <c:pt idx="1653">
                  <c:v>-0.87169617585251269</c:v>
                </c:pt>
                <c:pt idx="1654">
                  <c:v>-0.87893941167671363</c:v>
                </c:pt>
                <c:pt idx="1655">
                  <c:v>-0.88858037380346599</c:v>
                </c:pt>
                <c:pt idx="1656">
                  <c:v>-0.88147729734559377</c:v>
                </c:pt>
                <c:pt idx="1657">
                  <c:v>-0.93273557988865985</c:v>
                </c:pt>
                <c:pt idx="1658">
                  <c:v>-0.93177949278263206</c:v>
                </c:pt>
                <c:pt idx="1659">
                  <c:v>-0.93613945021378531</c:v>
                </c:pt>
                <c:pt idx="1660">
                  <c:v>-0.94307233315540118</c:v>
                </c:pt>
                <c:pt idx="1661">
                  <c:v>-0.94490441630098354</c:v>
                </c:pt>
                <c:pt idx="1662">
                  <c:v>-0.94567028712413681</c:v>
                </c:pt>
                <c:pt idx="1663">
                  <c:v>-0.96447166497880044</c:v>
                </c:pt>
                <c:pt idx="1664">
                  <c:v>-0.97800705521282882</c:v>
                </c:pt>
                <c:pt idx="1665">
                  <c:v>-0.97845756746174251</c:v>
                </c:pt>
                <c:pt idx="1666">
                  <c:v>-0.96397109581334073</c:v>
                </c:pt>
                <c:pt idx="1667">
                  <c:v>-0.95856995451803151</c:v>
                </c:pt>
                <c:pt idx="1668">
                  <c:v>-0.9683310532444942</c:v>
                </c:pt>
                <c:pt idx="1669">
                  <c:v>-0.96583821880050535</c:v>
                </c:pt>
                <c:pt idx="1670">
                  <c:v>-0.98868920120373738</c:v>
                </c:pt>
                <c:pt idx="1671">
                  <c:v>-0.97758657711384267</c:v>
                </c:pt>
                <c:pt idx="1672">
                  <c:v>-0.9780671235126841</c:v>
                </c:pt>
                <c:pt idx="1673">
                  <c:v>-0.97424778078022711</c:v>
                </c:pt>
                <c:pt idx="1674">
                  <c:v>-0.97674061522421607</c:v>
                </c:pt>
                <c:pt idx="1675">
                  <c:v>-0.9769758827319821</c:v>
                </c:pt>
                <c:pt idx="1676">
                  <c:v>-0.9556566419750564</c:v>
                </c:pt>
                <c:pt idx="1677">
                  <c:v>-0.95204253260043781</c:v>
                </c:pt>
                <c:pt idx="1678">
                  <c:v>-0.96085254991252733</c:v>
                </c:pt>
                <c:pt idx="1679">
                  <c:v>-0.95348917748861617</c:v>
                </c:pt>
                <c:pt idx="1680">
                  <c:v>-0.98150102798773708</c:v>
                </c:pt>
                <c:pt idx="1681">
                  <c:v>-0.97726120715629394</c:v>
                </c:pt>
                <c:pt idx="1682">
                  <c:v>-0.98334312251662848</c:v>
                </c:pt>
                <c:pt idx="1683">
                  <c:v>-0.98010944570775926</c:v>
                </c:pt>
                <c:pt idx="1684">
                  <c:v>-0.98821866618820531</c:v>
                </c:pt>
                <c:pt idx="1685">
                  <c:v>-0.99953152932759293</c:v>
                </c:pt>
                <c:pt idx="1686">
                  <c:v>-1.000607753033331</c:v>
                </c:pt>
                <c:pt idx="1687">
                  <c:v>-1.0256662454562402</c:v>
                </c:pt>
                <c:pt idx="1688">
                  <c:v>-1.0084817060060112</c:v>
                </c:pt>
                <c:pt idx="1689">
                  <c:v>-1.0014887547645399</c:v>
                </c:pt>
                <c:pt idx="1690">
                  <c:v>-0.98388373721532496</c:v>
                </c:pt>
                <c:pt idx="1691">
                  <c:v>-0.98619636675974831</c:v>
                </c:pt>
                <c:pt idx="1692">
                  <c:v>-0.98290762734267867</c:v>
                </c:pt>
                <c:pt idx="1693">
                  <c:v>-0.99670831923440051</c:v>
                </c:pt>
                <c:pt idx="1694">
                  <c:v>-1.0290851328563295</c:v>
                </c:pt>
                <c:pt idx="1695">
                  <c:v>-1.0108594095419443</c:v>
                </c:pt>
                <c:pt idx="1696">
                  <c:v>-1.0099033224359164</c:v>
                </c:pt>
                <c:pt idx="1697">
                  <c:v>-1.011570217756897</c:v>
                </c:pt>
                <c:pt idx="1698">
                  <c:v>-1.0521463543090546</c:v>
                </c:pt>
                <c:pt idx="1699">
                  <c:v>-1.0571670630386147</c:v>
                </c:pt>
                <c:pt idx="1700">
                  <c:v>-1.0687352164523867</c:v>
                </c:pt>
                <c:pt idx="1701">
                  <c:v>-1.0519010754179794</c:v>
                </c:pt>
                <c:pt idx="1702">
                  <c:v>-1.0610915252958182</c:v>
                </c:pt>
                <c:pt idx="1703">
                  <c:v>-1.0409886676109594</c:v>
                </c:pt>
                <c:pt idx="1704">
                  <c:v>-1.0789468274277632</c:v>
                </c:pt>
                <c:pt idx="1705">
                  <c:v>-0.92331486819470976</c:v>
                </c:pt>
                <c:pt idx="1706">
                  <c:v>-0.9255123668310774</c:v>
                </c:pt>
                <c:pt idx="1707">
                  <c:v>-0.92341998771945621</c:v>
                </c:pt>
                <c:pt idx="1708">
                  <c:v>-0.91835923345665949</c:v>
                </c:pt>
                <c:pt idx="1709">
                  <c:v>-0.87562564380137076</c:v>
                </c:pt>
                <c:pt idx="1710">
                  <c:v>-0.86326158541451792</c:v>
                </c:pt>
                <c:pt idx="1711">
                  <c:v>-0.86699082569719221</c:v>
                </c:pt>
                <c:pt idx="1712">
                  <c:v>-0.88212803726069133</c:v>
                </c:pt>
                <c:pt idx="1713">
                  <c:v>-0.88195283805278046</c:v>
                </c:pt>
                <c:pt idx="1714">
                  <c:v>-0.87477467622008942</c:v>
                </c:pt>
                <c:pt idx="1715">
                  <c:v>-0.89303543937605667</c:v>
                </c:pt>
                <c:pt idx="1716">
                  <c:v>-0.89285022878483655</c:v>
                </c:pt>
                <c:pt idx="1717">
                  <c:v>-0.88515147502006752</c:v>
                </c:pt>
                <c:pt idx="1718">
                  <c:v>-0.87908958242635149</c:v>
                </c:pt>
                <c:pt idx="1719">
                  <c:v>-0.88000562399914262</c:v>
                </c:pt>
                <c:pt idx="1720">
                  <c:v>-0.85413120383653418</c:v>
                </c:pt>
                <c:pt idx="1721">
                  <c:v>-0.83683653916990397</c:v>
                </c:pt>
                <c:pt idx="1722">
                  <c:v>-0.82282060253703437</c:v>
                </c:pt>
                <c:pt idx="1723">
                  <c:v>-0.83718693758572582</c:v>
                </c:pt>
                <c:pt idx="1724">
                  <c:v>-0.83574529838920208</c:v>
                </c:pt>
                <c:pt idx="1725">
                  <c:v>-0.83985497123762554</c:v>
                </c:pt>
                <c:pt idx="1726">
                  <c:v>-0.8395045728218038</c:v>
                </c:pt>
                <c:pt idx="1727">
                  <c:v>-0.81202332563807023</c:v>
                </c:pt>
                <c:pt idx="1728">
                  <c:v>-0.83489933649957526</c:v>
                </c:pt>
                <c:pt idx="1729">
                  <c:v>-0.82334119446911247</c:v>
                </c:pt>
                <c:pt idx="1730">
                  <c:v>-0.82457259461614307</c:v>
                </c:pt>
                <c:pt idx="1731">
                  <c:v>-0.80328338800914512</c:v>
                </c:pt>
                <c:pt idx="1732">
                  <c:v>-0.80818396013899485</c:v>
                </c:pt>
                <c:pt idx="1733">
                  <c:v>-0.80404925883229827</c:v>
                </c:pt>
                <c:pt idx="1734">
                  <c:v>-0.80846427887165229</c:v>
                </c:pt>
                <c:pt idx="1735">
                  <c:v>-0.82725564534300677</c:v>
                </c:pt>
                <c:pt idx="1736">
                  <c:v>-0.81236871836223734</c:v>
                </c:pt>
                <c:pt idx="1737">
                  <c:v>-0.82518328899800386</c:v>
                </c:pt>
                <c:pt idx="1738">
                  <c:v>-0.82903266588038849</c:v>
                </c:pt>
                <c:pt idx="1739">
                  <c:v>-0.83136531819143034</c:v>
                </c:pt>
                <c:pt idx="1740">
                  <c:v>-0.83938443622209358</c:v>
                </c:pt>
                <c:pt idx="1741">
                  <c:v>-0.86030322164665141</c:v>
                </c:pt>
                <c:pt idx="1742">
                  <c:v>-0.85516237631738123</c:v>
                </c:pt>
                <c:pt idx="1743">
                  <c:v>-0.85324519641367069</c:v>
                </c:pt>
                <c:pt idx="1744">
                  <c:v>-0.85090753841097433</c:v>
                </c:pt>
                <c:pt idx="1745">
                  <c:v>-0.85253438819871807</c:v>
                </c:pt>
                <c:pt idx="1746">
                  <c:v>-0.84461538400114677</c:v>
                </c:pt>
                <c:pt idx="1747">
                  <c:v>-0.85504724540932531</c:v>
                </c:pt>
                <c:pt idx="1748">
                  <c:v>-0.85112278315212198</c:v>
                </c:pt>
                <c:pt idx="1749">
                  <c:v>-0.87668685043214523</c:v>
                </c:pt>
                <c:pt idx="1750">
                  <c:v>-0.88964158043424046</c:v>
                </c:pt>
                <c:pt idx="1751">
                  <c:v>-0.90296673161877583</c:v>
                </c:pt>
                <c:pt idx="1752">
                  <c:v>-0.89804613672230749</c:v>
                </c:pt>
                <c:pt idx="1753">
                  <c:v>-0.89978811741810716</c:v>
                </c:pt>
                <c:pt idx="1754">
                  <c:v>-0.8861025564344408</c:v>
                </c:pt>
                <c:pt idx="1755">
                  <c:v>-0.88339447724930431</c:v>
                </c:pt>
                <c:pt idx="1756">
                  <c:v>-0.88793463958002294</c:v>
                </c:pt>
                <c:pt idx="1757">
                  <c:v>-0.88471597984611761</c:v>
                </c:pt>
                <c:pt idx="1758">
                  <c:v>-0.87419902167981089</c:v>
                </c:pt>
                <c:pt idx="1759">
                  <c:v>-0.874359203812758</c:v>
                </c:pt>
                <c:pt idx="1760">
                  <c:v>-0.88367980167361615</c:v>
                </c:pt>
                <c:pt idx="1761">
                  <c:v>-0.87910459950131525</c:v>
                </c:pt>
                <c:pt idx="1762">
                  <c:v>-0.87855897911096414</c:v>
                </c:pt>
                <c:pt idx="1763">
                  <c:v>-0.91448983380765636</c:v>
                </c:pt>
                <c:pt idx="1764">
                  <c:v>-0.91067549676685411</c:v>
                </c:pt>
                <c:pt idx="1765">
                  <c:v>-0.91885980262211908</c:v>
                </c:pt>
                <c:pt idx="1766">
                  <c:v>-0.91070052522512712</c:v>
                </c:pt>
                <c:pt idx="1767">
                  <c:v>-0.92795514435852045</c:v>
                </c:pt>
                <c:pt idx="1768">
                  <c:v>-0.91708278208473737</c:v>
                </c:pt>
                <c:pt idx="1769">
                  <c:v>-0.91227231240467022</c:v>
                </c:pt>
                <c:pt idx="1770">
                  <c:v>-0.93212488550679928</c:v>
                </c:pt>
                <c:pt idx="1771">
                  <c:v>-0.95147688944346842</c:v>
                </c:pt>
                <c:pt idx="1772">
                  <c:v>-0.95126164470232089</c:v>
                </c:pt>
                <c:pt idx="1773">
                  <c:v>-0.95294856278991991</c:v>
                </c:pt>
                <c:pt idx="1774">
                  <c:v>-0.97177496910285643</c:v>
                </c:pt>
                <c:pt idx="1775">
                  <c:v>-0.96012171893095632</c:v>
                </c:pt>
                <c:pt idx="1776">
                  <c:v>-0.96029191244721246</c:v>
                </c:pt>
                <c:pt idx="1777">
                  <c:v>-0.95701819010510658</c:v>
                </c:pt>
                <c:pt idx="1778">
                  <c:v>-0.95022546652981943</c:v>
                </c:pt>
                <c:pt idx="1779">
                  <c:v>-0.95402979218731254</c:v>
                </c:pt>
                <c:pt idx="1780">
                  <c:v>-0.95702319579676109</c:v>
                </c:pt>
                <c:pt idx="1781">
                  <c:v>-0.95956608715729597</c:v>
                </c:pt>
                <c:pt idx="1782">
                  <c:v>-0.95887029601730722</c:v>
                </c:pt>
                <c:pt idx="1783">
                  <c:v>-0.95669282014755785</c:v>
                </c:pt>
                <c:pt idx="1784">
                  <c:v>-0.95396471819580286</c:v>
                </c:pt>
                <c:pt idx="1785">
                  <c:v>-0.94530487163335131</c:v>
                </c:pt>
                <c:pt idx="1786">
                  <c:v>-0.96230420049236021</c:v>
                </c:pt>
                <c:pt idx="1787">
                  <c:v>-0.96029191244721246</c:v>
                </c:pt>
                <c:pt idx="1788">
                  <c:v>-0.96183867116848276</c:v>
                </c:pt>
                <c:pt idx="1789">
                  <c:v>-0.95630738189015385</c:v>
                </c:pt>
                <c:pt idx="1790">
                  <c:v>-0.98948010048516366</c:v>
                </c:pt>
                <c:pt idx="1791">
                  <c:v>-0.97495358330352511</c:v>
                </c:pt>
                <c:pt idx="1792">
                  <c:v>-0.9636907770806834</c:v>
                </c:pt>
                <c:pt idx="1793">
                  <c:v>-0.9660784919999259</c:v>
                </c:pt>
                <c:pt idx="1794">
                  <c:v>-0.95734856575430993</c:v>
                </c:pt>
                <c:pt idx="1795">
                  <c:v>-0.95971125221527942</c:v>
                </c:pt>
                <c:pt idx="1796">
                  <c:v>-0.95971125221527942</c:v>
                </c:pt>
                <c:pt idx="1797">
                  <c:v>-0.95832467562695622</c:v>
                </c:pt>
                <c:pt idx="1798">
                  <c:v>-0.95231283994978611</c:v>
                </c:pt>
                <c:pt idx="1799">
                  <c:v>-0.9438732438201366</c:v>
                </c:pt>
                <c:pt idx="1800">
                  <c:v>-0.94454901219350718</c:v>
                </c:pt>
                <c:pt idx="1801">
                  <c:v>-0.94355287955424261</c:v>
                </c:pt>
                <c:pt idx="1802">
                  <c:v>-0.95014036977169125</c:v>
                </c:pt>
                <c:pt idx="1803">
                  <c:v>-0.9598914571148448</c:v>
                </c:pt>
                <c:pt idx="1804">
                  <c:v>-0.95551648260872768</c:v>
                </c:pt>
                <c:pt idx="1805">
                  <c:v>-0.95519611834283347</c:v>
                </c:pt>
                <c:pt idx="1806">
                  <c:v>-0.95028052913801986</c:v>
                </c:pt>
                <c:pt idx="1807">
                  <c:v>-0.94276198027281644</c:v>
                </c:pt>
                <c:pt idx="1808">
                  <c:v>-0.93294581893815298</c:v>
                </c:pt>
                <c:pt idx="1809">
                  <c:v>-0.94876380456667719</c:v>
                </c:pt>
                <c:pt idx="1810">
                  <c:v>-0.94456402926847105</c:v>
                </c:pt>
                <c:pt idx="1811">
                  <c:v>-0.96197382484315697</c:v>
                </c:pt>
                <c:pt idx="1812">
                  <c:v>-0.96433651130412645</c:v>
                </c:pt>
                <c:pt idx="1813">
                  <c:v>-0.97389237667275064</c:v>
                </c:pt>
                <c:pt idx="1814">
                  <c:v>-0.95389964420429318</c:v>
                </c:pt>
                <c:pt idx="1815">
                  <c:v>-0.95648258109806472</c:v>
                </c:pt>
                <c:pt idx="1816">
                  <c:v>-0.93869235295762943</c:v>
                </c:pt>
                <c:pt idx="1817">
                  <c:v>-0.91509552249786263</c:v>
                </c:pt>
                <c:pt idx="1818">
                  <c:v>-0.91277288157012981</c:v>
                </c:pt>
                <c:pt idx="1819">
                  <c:v>-0.90963431290269792</c:v>
                </c:pt>
                <c:pt idx="1820">
                  <c:v>-0.89454715825574482</c:v>
                </c:pt>
                <c:pt idx="1821">
                  <c:v>-0.89517286971256937</c:v>
                </c:pt>
                <c:pt idx="1822">
                  <c:v>-0.89622406496003459</c:v>
                </c:pt>
                <c:pt idx="1823">
                  <c:v>-0.8869685410906859</c:v>
                </c:pt>
                <c:pt idx="1824">
                  <c:v>-0.8808666029637332</c:v>
                </c:pt>
                <c:pt idx="1825">
                  <c:v>-0.87938992392562731</c:v>
                </c:pt>
                <c:pt idx="1826">
                  <c:v>-0.88317923250815655</c:v>
                </c:pt>
                <c:pt idx="1827">
                  <c:v>-0.86816716323602228</c:v>
                </c:pt>
                <c:pt idx="1828">
                  <c:v>-0.87979538494964948</c:v>
                </c:pt>
                <c:pt idx="1829">
                  <c:v>-0.88111188185480827</c:v>
                </c:pt>
                <c:pt idx="1830">
                  <c:v>-0.858821536916891</c:v>
                </c:pt>
                <c:pt idx="1831">
                  <c:v>-0.85304496874748681</c:v>
                </c:pt>
                <c:pt idx="1832">
                  <c:v>-0.8544515681024285</c:v>
                </c:pt>
                <c:pt idx="1833">
                  <c:v>-0.85016669604609396</c:v>
                </c:pt>
                <c:pt idx="1834">
                  <c:v>-0.86008297121384936</c:v>
                </c:pt>
                <c:pt idx="1835">
                  <c:v>-0.85496214865119735</c:v>
                </c:pt>
                <c:pt idx="1836">
                  <c:v>-0.85849116126768776</c:v>
                </c:pt>
                <c:pt idx="1837">
                  <c:v>-0.8623705722999998</c:v>
                </c:pt>
                <c:pt idx="1838">
                  <c:v>-0.86210527064230613</c:v>
                </c:pt>
                <c:pt idx="1839">
                  <c:v>-0.84942084798955919</c:v>
                </c:pt>
                <c:pt idx="1840">
                  <c:v>-0.85963746465659019</c:v>
                </c:pt>
                <c:pt idx="1841">
                  <c:v>-0.84349911476217176</c:v>
                </c:pt>
                <c:pt idx="1842">
                  <c:v>-0.85846613280941475</c:v>
                </c:pt>
                <c:pt idx="1843">
                  <c:v>-0.88711370614866936</c:v>
                </c:pt>
                <c:pt idx="1844">
                  <c:v>-0.94896403223286108</c:v>
                </c:pt>
                <c:pt idx="1845">
                  <c:v>-0.94624594166441534</c:v>
                </c:pt>
                <c:pt idx="1846">
                  <c:v>-0.91849438713133336</c:v>
                </c:pt>
                <c:pt idx="1847">
                  <c:v>-0.90964432428600717</c:v>
                </c:pt>
                <c:pt idx="1848">
                  <c:v>-0.90888345915450852</c:v>
                </c:pt>
                <c:pt idx="1849">
                  <c:v>-0.92220360464738937</c:v>
                </c:pt>
                <c:pt idx="1850">
                  <c:v>-0.92264410551299381</c:v>
                </c:pt>
                <c:pt idx="1851">
                  <c:v>-0.91639700232805765</c:v>
                </c:pt>
                <c:pt idx="1852">
                  <c:v>-0.92004615154425828</c:v>
                </c:pt>
                <c:pt idx="1853">
                  <c:v>-0.91169665786439169</c:v>
                </c:pt>
                <c:pt idx="1854">
                  <c:v>-0.90238106569518806</c:v>
                </c:pt>
                <c:pt idx="1855">
                  <c:v>-0.90597515230318815</c:v>
                </c:pt>
                <c:pt idx="1856">
                  <c:v>-0.9048288489142855</c:v>
                </c:pt>
                <c:pt idx="1857">
                  <c:v>-0.90666093205986786</c:v>
                </c:pt>
                <c:pt idx="1858">
                  <c:v>-0.89191917013708177</c:v>
                </c:pt>
                <c:pt idx="1859">
                  <c:v>-0.8916989197042795</c:v>
                </c:pt>
                <c:pt idx="1860">
                  <c:v>-0.91091076427462003</c:v>
                </c:pt>
                <c:pt idx="1861">
                  <c:v>-0.91012487068484849</c:v>
                </c:pt>
                <c:pt idx="1862">
                  <c:v>-0.92597789615495485</c:v>
                </c:pt>
                <c:pt idx="1863">
                  <c:v>-0.91369392883457567</c:v>
                </c:pt>
                <c:pt idx="1864">
                  <c:v>-0.9126527449704197</c:v>
                </c:pt>
                <c:pt idx="1865">
                  <c:v>-0.90870825994659765</c:v>
                </c:pt>
                <c:pt idx="1866">
                  <c:v>-0.90184045099649168</c:v>
                </c:pt>
                <c:pt idx="1867">
                  <c:v>-0.90491394567241368</c:v>
                </c:pt>
                <c:pt idx="1868">
                  <c:v>-0.90583499293685943</c:v>
                </c:pt>
                <c:pt idx="1869">
                  <c:v>-0.91760837970846998</c:v>
                </c:pt>
                <c:pt idx="1870">
                  <c:v>-0.9096293072110434</c:v>
                </c:pt>
                <c:pt idx="1871">
                  <c:v>-0.91081065044152809</c:v>
                </c:pt>
                <c:pt idx="1872">
                  <c:v>-0.91687254303524435</c:v>
                </c:pt>
                <c:pt idx="1873">
                  <c:v>-0.89842156359640224</c:v>
                </c:pt>
                <c:pt idx="1874">
                  <c:v>-0.8943419248979062</c:v>
                </c:pt>
                <c:pt idx="1875">
                  <c:v>-0.83485929096633849</c:v>
                </c:pt>
                <c:pt idx="1876">
                  <c:v>-0.81837054265609832</c:v>
                </c:pt>
                <c:pt idx="1877">
                  <c:v>-0.82030273963477252</c:v>
                </c:pt>
                <c:pt idx="1878">
                  <c:v>-0.81130751173146287</c:v>
                </c:pt>
                <c:pt idx="1879">
                  <c:v>-0.80741308362418707</c:v>
                </c:pt>
                <c:pt idx="1880">
                  <c:v>-0.81170796706383064</c:v>
                </c:pt>
                <c:pt idx="1881">
                  <c:v>-0.81015620265090571</c:v>
                </c:pt>
                <c:pt idx="1882">
                  <c:v>-0.80716279904145716</c:v>
                </c:pt>
                <c:pt idx="1883">
                  <c:v>-0.80435961171488324</c:v>
                </c:pt>
                <c:pt idx="1884">
                  <c:v>-0.80306814326799747</c:v>
                </c:pt>
                <c:pt idx="1885">
                  <c:v>-0.80282787006857681</c:v>
                </c:pt>
                <c:pt idx="1886">
                  <c:v>-0.79917371516072144</c:v>
                </c:pt>
                <c:pt idx="1887">
                  <c:v>-0.81181809228023172</c:v>
                </c:pt>
                <c:pt idx="1888">
                  <c:v>-0.81467634221500629</c:v>
                </c:pt>
                <c:pt idx="1889">
                  <c:v>-0.80448475400624819</c:v>
                </c:pt>
                <c:pt idx="1890">
                  <c:v>-0.79978941523423686</c:v>
                </c:pt>
                <c:pt idx="1891">
                  <c:v>-0.79687109699960723</c:v>
                </c:pt>
                <c:pt idx="1892">
                  <c:v>-0.80446973693128443</c:v>
                </c:pt>
                <c:pt idx="1893">
                  <c:v>-0.79157507522904436</c:v>
                </c:pt>
                <c:pt idx="1894">
                  <c:v>-0.79151000123753457</c:v>
                </c:pt>
                <c:pt idx="1895">
                  <c:v>-0.78930249121785767</c:v>
                </c:pt>
                <c:pt idx="1896">
                  <c:v>-0.80249248872771894</c:v>
                </c:pt>
                <c:pt idx="1897">
                  <c:v>-0.83350274852794293</c:v>
                </c:pt>
                <c:pt idx="1898">
                  <c:v>-0.8402554265699933</c:v>
                </c:pt>
                <c:pt idx="1899">
                  <c:v>-0.84070593881890687</c:v>
                </c:pt>
                <c:pt idx="1900">
                  <c:v>-0.84543131174084596</c:v>
                </c:pt>
                <c:pt idx="1901">
                  <c:v>-0.8334977428362883</c:v>
                </c:pt>
                <c:pt idx="1902">
                  <c:v>-0.81070182304125682</c:v>
                </c:pt>
                <c:pt idx="1903">
                  <c:v>-0.80134117964716178</c:v>
                </c:pt>
                <c:pt idx="1904">
                  <c:v>-0.81312958349373599</c:v>
                </c:pt>
                <c:pt idx="1905">
                  <c:v>-0.81339488515142955</c:v>
                </c:pt>
                <c:pt idx="1906">
                  <c:v>-0.80049521775753485</c:v>
                </c:pt>
                <c:pt idx="1907">
                  <c:v>-0.81469636498162468</c:v>
                </c:pt>
                <c:pt idx="1908">
                  <c:v>-0.81286928752769694</c:v>
                </c:pt>
                <c:pt idx="1909">
                  <c:v>-0.782279505826459</c:v>
                </c:pt>
                <c:pt idx="1910">
                  <c:v>-0.77436550732054221</c:v>
                </c:pt>
                <c:pt idx="1911">
                  <c:v>-0.80429954341502807</c:v>
                </c:pt>
                <c:pt idx="1912">
                  <c:v>-0.80903492772027619</c:v>
                </c:pt>
                <c:pt idx="1913">
                  <c:v>-0.80315324002612554</c:v>
                </c:pt>
                <c:pt idx="1914">
                  <c:v>-0.80476507273890563</c:v>
                </c:pt>
                <c:pt idx="1915">
                  <c:v>-0.81747952954158021</c:v>
                </c:pt>
                <c:pt idx="1916">
                  <c:v>-0.77525652043506044</c:v>
                </c:pt>
                <c:pt idx="1917">
                  <c:v>-0.75016298817056914</c:v>
                </c:pt>
                <c:pt idx="1918">
                  <c:v>-0.74400598743541568</c:v>
                </c:pt>
                <c:pt idx="1919">
                  <c:v>-0.75415252441928238</c:v>
                </c:pt>
                <c:pt idx="1920">
                  <c:v>-0.71534339702119731</c:v>
                </c:pt>
                <c:pt idx="1921">
                  <c:v>-0.71024760291681832</c:v>
                </c:pt>
                <c:pt idx="1922">
                  <c:v>-0.71914271698703591</c:v>
                </c:pt>
                <c:pt idx="1923">
                  <c:v>-0.74582305350603417</c:v>
                </c:pt>
                <c:pt idx="1924">
                  <c:v>-0.72900893523824528</c:v>
                </c:pt>
                <c:pt idx="1925">
                  <c:v>-0.77316914701509376</c:v>
                </c:pt>
                <c:pt idx="1926">
                  <c:v>-0.77912091439240871</c:v>
                </c:pt>
                <c:pt idx="1927">
                  <c:v>-0.79391773892339534</c:v>
                </c:pt>
                <c:pt idx="1928">
                  <c:v>-0.80093071293148477</c:v>
                </c:pt>
                <c:pt idx="1929">
                  <c:v>-0.81584767406218184</c:v>
                </c:pt>
                <c:pt idx="1930">
                  <c:v>-0.84094120632667302</c:v>
                </c:pt>
                <c:pt idx="1931">
                  <c:v>-0.84093119494336377</c:v>
                </c:pt>
                <c:pt idx="1932">
                  <c:v>-0.83357783390276186</c:v>
                </c:pt>
                <c:pt idx="1933">
                  <c:v>-0.84537624913264542</c:v>
                </c:pt>
                <c:pt idx="1934">
                  <c:v>-0.82841196011521845</c:v>
                </c:pt>
                <c:pt idx="1935">
                  <c:v>-0.8226904545540149</c:v>
                </c:pt>
                <c:pt idx="1936">
                  <c:v>-0.82974847978699573</c:v>
                </c:pt>
                <c:pt idx="1937">
                  <c:v>-0.82552367603051635</c:v>
                </c:pt>
                <c:pt idx="1938">
                  <c:v>-0.79930386314374102</c:v>
                </c:pt>
                <c:pt idx="1939">
                  <c:v>-0.7841916800385148</c:v>
                </c:pt>
                <c:pt idx="1940">
                  <c:v>-0.77857028831040309</c:v>
                </c:pt>
                <c:pt idx="1941">
                  <c:v>-0.79134481341293295</c:v>
                </c:pt>
                <c:pt idx="1942">
                  <c:v>-0.78734526578091046</c:v>
                </c:pt>
                <c:pt idx="1943">
                  <c:v>-0.83380809571887327</c:v>
                </c:pt>
                <c:pt idx="1944">
                  <c:v>-0.84874507961618872</c:v>
                </c:pt>
                <c:pt idx="1945">
                  <c:v>-0.77760919551272067</c:v>
                </c:pt>
                <c:pt idx="1946">
                  <c:v>-0.80993595221810355</c:v>
                </c:pt>
                <c:pt idx="1947">
                  <c:v>-0.75162965582536589</c:v>
                </c:pt>
                <c:pt idx="1948">
                  <c:v>-0.73174704857330941</c:v>
                </c:pt>
                <c:pt idx="1949">
                  <c:v>-0.75276094213930467</c:v>
                </c:pt>
                <c:pt idx="1950">
                  <c:v>-0.71430221315704123</c:v>
                </c:pt>
                <c:pt idx="1951">
                  <c:v>-0.69273268781738584</c:v>
                </c:pt>
                <c:pt idx="1952">
                  <c:v>-0.70719413100751449</c:v>
                </c:pt>
                <c:pt idx="1953">
                  <c:v>-0.74907675308152177</c:v>
                </c:pt>
                <c:pt idx="1954">
                  <c:v>-0.75648017103866971</c:v>
                </c:pt>
                <c:pt idx="1955">
                  <c:v>-0.77138712078605742</c:v>
                </c:pt>
                <c:pt idx="1956">
                  <c:v>-0.76173114158434119</c:v>
                </c:pt>
                <c:pt idx="1957">
                  <c:v>-0.7248041542483844</c:v>
                </c:pt>
                <c:pt idx="1958">
                  <c:v>-0.77810976467818027</c:v>
                </c:pt>
                <c:pt idx="1959">
                  <c:v>-0.78908724647670991</c:v>
                </c:pt>
                <c:pt idx="1960">
                  <c:v>-0.77897574933442548</c:v>
                </c:pt>
                <c:pt idx="1961">
                  <c:v>-0.72451882982407234</c:v>
                </c:pt>
                <c:pt idx="1962">
                  <c:v>-0.69936022356807137</c:v>
                </c:pt>
                <c:pt idx="1963">
                  <c:v>-0.75548904409105966</c:v>
                </c:pt>
                <c:pt idx="1964">
                  <c:v>-0.66658796030542944</c:v>
                </c:pt>
                <c:pt idx="1965">
                  <c:v>-0.7293543279624124</c:v>
                </c:pt>
                <c:pt idx="1966">
                  <c:v>-0.76757278374525506</c:v>
                </c:pt>
                <c:pt idx="1967">
                  <c:v>-0.7750462813855673</c:v>
                </c:pt>
                <c:pt idx="1968">
                  <c:v>-0.78382626454772919</c:v>
                </c:pt>
                <c:pt idx="1969">
                  <c:v>-0.81097713608225963</c:v>
                </c:pt>
                <c:pt idx="1970">
                  <c:v>-0.84412983191065083</c:v>
                </c:pt>
                <c:pt idx="1971">
                  <c:v>-0.85722472127907468</c:v>
                </c:pt>
                <c:pt idx="1972">
                  <c:v>-0.86597467029130915</c:v>
                </c:pt>
                <c:pt idx="1973">
                  <c:v>-0.85405111277006074</c:v>
                </c:pt>
                <c:pt idx="1974">
                  <c:v>-0.87188639213538732</c:v>
                </c:pt>
                <c:pt idx="1975">
                  <c:v>-0.87939492961728183</c:v>
                </c:pt>
                <c:pt idx="1976">
                  <c:v>-0.88722383136507044</c:v>
                </c:pt>
                <c:pt idx="1977">
                  <c:v>-0.90910370958731079</c:v>
                </c:pt>
                <c:pt idx="1978">
                  <c:v>-0.9134035987186091</c:v>
                </c:pt>
                <c:pt idx="1979">
                  <c:v>-0.92567254896402451</c:v>
                </c:pt>
                <c:pt idx="1980">
                  <c:v>-0.92067686869273746</c:v>
                </c:pt>
                <c:pt idx="1981">
                  <c:v>-0.93833694885015317</c:v>
                </c:pt>
                <c:pt idx="1982">
                  <c:v>-0.92500178628230856</c:v>
                </c:pt>
                <c:pt idx="1983">
                  <c:v>-0.92080701667575693</c:v>
                </c:pt>
                <c:pt idx="1984">
                  <c:v>-0.93083341705991329</c:v>
                </c:pt>
                <c:pt idx="1985">
                  <c:v>-0.93112374717587998</c:v>
                </c:pt>
                <c:pt idx="1986">
                  <c:v>-0.93580907456458207</c:v>
                </c:pt>
                <c:pt idx="1987">
                  <c:v>-0.91381907112594052</c:v>
                </c:pt>
                <c:pt idx="1988">
                  <c:v>-0.88359470491548819</c:v>
                </c:pt>
                <c:pt idx="1989">
                  <c:v>-0.89275011495174472</c:v>
                </c:pt>
                <c:pt idx="1990">
                  <c:v>-0.89211939780326566</c:v>
                </c:pt>
                <c:pt idx="1991">
                  <c:v>-0.90645569870202924</c:v>
                </c:pt>
                <c:pt idx="1992">
                  <c:v>-0.88763930377240197</c:v>
                </c:pt>
                <c:pt idx="1993">
                  <c:v>-0.8842104049890035</c:v>
                </c:pt>
                <c:pt idx="1994">
                  <c:v>-0.88201791204429036</c:v>
                </c:pt>
                <c:pt idx="1995">
                  <c:v>-0.88852030550361083</c:v>
                </c:pt>
                <c:pt idx="1996">
                  <c:v>-0.91869461479751724</c:v>
                </c:pt>
                <c:pt idx="1997">
                  <c:v>-0.92156287611560106</c:v>
                </c:pt>
                <c:pt idx="1998">
                  <c:v>-0.92746959226802472</c:v>
                </c:pt>
                <c:pt idx="1999">
                  <c:v>-0.93830190900857102</c:v>
                </c:pt>
                <c:pt idx="2000">
                  <c:v>-0.92355514139413031</c:v>
                </c:pt>
                <c:pt idx="2001">
                  <c:v>-0.92180314931502161</c:v>
                </c:pt>
                <c:pt idx="2002">
                  <c:v>-0.91219722702985129</c:v>
                </c:pt>
                <c:pt idx="2003">
                  <c:v>-0.95697814457186992</c:v>
                </c:pt>
                <c:pt idx="2004">
                  <c:v>-0.95212762935856599</c:v>
                </c:pt>
                <c:pt idx="2005">
                  <c:v>-0.92648347101206918</c:v>
                </c:pt>
                <c:pt idx="2006">
                  <c:v>-0.91182680584741127</c:v>
                </c:pt>
                <c:pt idx="2007">
                  <c:v>-0.92033648166022497</c:v>
                </c:pt>
                <c:pt idx="2008">
                  <c:v>-0.92977721612079356</c:v>
                </c:pt>
                <c:pt idx="2009">
                  <c:v>-0.97088395598833832</c:v>
                </c:pt>
                <c:pt idx="2010">
                  <c:v>-0.96059725963814302</c:v>
                </c:pt>
                <c:pt idx="2011">
                  <c:v>-1.000858037616061</c:v>
                </c:pt>
                <c:pt idx="2012">
                  <c:v>-1.0105941078842509</c:v>
                </c:pt>
                <c:pt idx="2013">
                  <c:v>-1.0206655594932985</c:v>
                </c:pt>
                <c:pt idx="2014">
                  <c:v>-1.0277135733429701</c:v>
                </c:pt>
                <c:pt idx="2015">
                  <c:v>-1.0329395154303687</c:v>
                </c:pt>
                <c:pt idx="2016">
                  <c:v>-1.0314478193172989</c:v>
                </c:pt>
                <c:pt idx="2017">
                  <c:v>-1.028644631990725</c:v>
                </c:pt>
                <c:pt idx="2018">
                  <c:v>-1.0318532803413212</c:v>
                </c:pt>
                <c:pt idx="2019">
                  <c:v>-1.0455188185583693</c:v>
                </c:pt>
                <c:pt idx="2020">
                  <c:v>-1.0510050566118065</c:v>
                </c:pt>
                <c:pt idx="2021">
                  <c:v>-1.0541786651208207</c:v>
                </c:pt>
                <c:pt idx="2022">
                  <c:v>-1.0584735485604644</c:v>
                </c:pt>
                <c:pt idx="2023">
                  <c:v>-1.0551047180769211</c:v>
                </c:pt>
                <c:pt idx="2024">
                  <c:v>-1.0569267898391941</c:v>
                </c:pt>
                <c:pt idx="2025">
                  <c:v>-1.055304945743105</c:v>
                </c:pt>
                <c:pt idx="2026">
                  <c:v>-1.0597700226990048</c:v>
                </c:pt>
                <c:pt idx="2027">
                  <c:v>-1.0494332694322634</c:v>
                </c:pt>
                <c:pt idx="2028">
                  <c:v>-1.0446278054438511</c:v>
                </c:pt>
                <c:pt idx="2029">
                  <c:v>-1.0528821909822803</c:v>
                </c:pt>
                <c:pt idx="2030">
                  <c:v>-1.0580480647698236</c:v>
                </c:pt>
                <c:pt idx="2031">
                  <c:v>-1.0557104067671272</c:v>
                </c:pt>
                <c:pt idx="2032">
                  <c:v>-1.0581732070611887</c:v>
                </c:pt>
                <c:pt idx="2033">
                  <c:v>-1.0569868581390491</c:v>
                </c:pt>
                <c:pt idx="2034">
                  <c:v>-1.0598100682322416</c:v>
                </c:pt>
                <c:pt idx="2035">
                  <c:v>-1.0611816277456008</c:v>
                </c:pt>
                <c:pt idx="2036">
                  <c:v>-1.0686200855443311</c:v>
                </c:pt>
                <c:pt idx="2037">
                  <c:v>-1.0634892515983698</c:v>
                </c:pt>
                <c:pt idx="2038">
                  <c:v>-1.0676439756716849</c:v>
                </c:pt>
                <c:pt idx="2039">
                  <c:v>-1.0675238390719743</c:v>
                </c:pt>
                <c:pt idx="2040">
                  <c:v>-1.0691056376348269</c:v>
                </c:pt>
                <c:pt idx="2041">
                  <c:v>-1.0548294050359184</c:v>
                </c:pt>
                <c:pt idx="2042">
                  <c:v>-1.062307908367885</c:v>
                </c:pt>
                <c:pt idx="2043">
                  <c:v>-1.0579629680116955</c:v>
                </c:pt>
                <c:pt idx="2044">
                  <c:v>-1.0615470432363865</c:v>
                </c:pt>
                <c:pt idx="2045">
                  <c:v>-1.0679242944043421</c:v>
                </c:pt>
                <c:pt idx="2046">
                  <c:v>-1.0697263433999968</c:v>
                </c:pt>
                <c:pt idx="2047">
                  <c:v>-1.0751224790036515</c:v>
                </c:pt>
                <c:pt idx="2048">
                  <c:v>-1.0718037054366543</c:v>
                </c:pt>
                <c:pt idx="2049">
                  <c:v>-1.0772799321067827</c:v>
                </c:pt>
                <c:pt idx="2050">
                  <c:v>-1.1130305819039095</c:v>
                </c:pt>
                <c:pt idx="2051">
                  <c:v>-1.1151730179320767</c:v>
                </c:pt>
                <c:pt idx="2052">
                  <c:v>-1.1146974772248901</c:v>
                </c:pt>
                <c:pt idx="2053">
                  <c:v>-1.1151780236237312</c:v>
                </c:pt>
                <c:pt idx="2054">
                  <c:v>-1.1190123834311521</c:v>
                </c:pt>
                <c:pt idx="2055">
                  <c:v>-1.118206467074762</c:v>
                </c:pt>
                <c:pt idx="2056">
                  <c:v>-1.1231570961211577</c:v>
                </c:pt>
                <c:pt idx="2057">
                  <c:v>-1.1234474262371243</c:v>
                </c:pt>
                <c:pt idx="2058">
                  <c:v>-1.1205591421524221</c:v>
                </c:pt>
                <c:pt idx="2059">
                  <c:v>-1.1201686982033636</c:v>
                </c:pt>
                <c:pt idx="2060">
                  <c:v>-1.1207743868935698</c:v>
                </c:pt>
                <c:pt idx="2061">
                  <c:v>-1.1211848536092468</c:v>
                </c:pt>
                <c:pt idx="2062">
                  <c:v>-1.1182314955330348</c:v>
                </c:pt>
                <c:pt idx="2063">
                  <c:v>-1.1194428729134474</c:v>
                </c:pt>
                <c:pt idx="2064">
                  <c:v>-1.120784398276879</c:v>
                </c:pt>
                <c:pt idx="2065">
                  <c:v>-1.1212198934508288</c:v>
                </c:pt>
                <c:pt idx="2066">
                  <c:v>-1.1199734762288345</c:v>
                </c:pt>
                <c:pt idx="2067">
                  <c:v>-1.124083149077258</c:v>
                </c:pt>
                <c:pt idx="2068">
                  <c:v>-1.1263507273967901</c:v>
                </c:pt>
                <c:pt idx="2069">
                  <c:v>-1.1270465185367791</c:v>
                </c:pt>
                <c:pt idx="2070">
                  <c:v>-1.1260003289809684</c:v>
                </c:pt>
                <c:pt idx="2071">
                  <c:v>-1.1267862225707401</c:v>
                </c:pt>
                <c:pt idx="2072">
                  <c:v>-1.1245386670178263</c:v>
                </c:pt>
                <c:pt idx="2073">
                  <c:v>-1.1230820107463388</c:v>
                </c:pt>
                <c:pt idx="2074">
                  <c:v>-1.1270064730035423</c:v>
                </c:pt>
                <c:pt idx="2075">
                  <c:v>-1.1265459493713195</c:v>
                </c:pt>
                <c:pt idx="2076">
                  <c:v>-1.1271516380615256</c:v>
                </c:pt>
                <c:pt idx="2077">
                  <c:v>-1.1274419681774921</c:v>
                </c:pt>
                <c:pt idx="2078">
                  <c:v>-1.1345150104854367</c:v>
                </c:pt>
                <c:pt idx="2079">
                  <c:v>-1.1298296830967345</c:v>
                </c:pt>
                <c:pt idx="2080">
                  <c:v>-1.1291489090317095</c:v>
                </c:pt>
                <c:pt idx="2081">
                  <c:v>-1.1292089773315646</c:v>
                </c:pt>
                <c:pt idx="2082">
                  <c:v>-1.1294742789892582</c:v>
                </c:pt>
                <c:pt idx="2083">
                  <c:v>-1.1295743928223503</c:v>
                </c:pt>
                <c:pt idx="2084">
                  <c:v>-1.1297896375634979</c:v>
                </c:pt>
                <c:pt idx="2085">
                  <c:v>-1.1286183057163222</c:v>
                </c:pt>
                <c:pt idx="2086">
                  <c:v>-1.1325477736651803</c:v>
                </c:pt>
                <c:pt idx="2087">
                  <c:v>-1.1142669877425946</c:v>
                </c:pt>
                <c:pt idx="2088">
                  <c:v>-1.1220358211905281</c:v>
                </c:pt>
                <c:pt idx="2089">
                  <c:v>-1.1234674490037428</c:v>
                </c:pt>
                <c:pt idx="2090">
                  <c:v>-1.1216754113913971</c:v>
                </c:pt>
                <c:pt idx="2091">
                  <c:v>-1.1245837182427176</c:v>
                </c:pt>
                <c:pt idx="2092">
                  <c:v>-1.1254997598155088</c:v>
                </c:pt>
                <c:pt idx="2093">
                  <c:v>-1.137102953070863</c:v>
                </c:pt>
                <c:pt idx="2094">
                  <c:v>-1.1394756509151416</c:v>
                </c:pt>
                <c:pt idx="2095">
                  <c:v>-1.1400813396053477</c:v>
                </c:pt>
                <c:pt idx="2096">
                  <c:v>-1.1406870282955539</c:v>
                </c:pt>
                <c:pt idx="2097">
                  <c:v>-1.1397409525728353</c:v>
                </c:pt>
                <c:pt idx="2098">
                  <c:v>-1.138714785783643</c:v>
                </c:pt>
                <c:pt idx="2099">
                  <c:v>-1.1387247971669523</c:v>
                </c:pt>
                <c:pt idx="2100">
                  <c:v>-1.1363621107059827</c:v>
                </c:pt>
                <c:pt idx="2101">
                  <c:v>-1.1372431124371916</c:v>
                </c:pt>
                <c:pt idx="2102">
                  <c:v>-1.1372280953622278</c:v>
                </c:pt>
                <c:pt idx="2103">
                  <c:v>-1.1504431213303621</c:v>
                </c:pt>
                <c:pt idx="2104">
                  <c:v>-1.1501127456811588</c:v>
                </c:pt>
                <c:pt idx="2105">
                  <c:v>-1.1469040973305624</c:v>
                </c:pt>
                <c:pt idx="2106">
                  <c:v>-1.1471844160632201</c:v>
                </c:pt>
                <c:pt idx="2107">
                  <c:v>-1.14736962665444</c:v>
                </c:pt>
                <c:pt idx="2108">
                  <c:v>-1.1451971564763452</c:v>
                </c:pt>
                <c:pt idx="2109">
                  <c:v>-1.1469291257888354</c:v>
                </c:pt>
                <c:pt idx="2110">
                  <c:v>-1.1484658731267965</c:v>
                </c:pt>
                <c:pt idx="2111">
                  <c:v>-1.1473245754295487</c:v>
                </c:pt>
                <c:pt idx="2112">
                  <c:v>-1.1495871480574262</c:v>
                </c:pt>
                <c:pt idx="2113">
                  <c:v>-1.1481855543941393</c:v>
                </c:pt>
                <c:pt idx="2114">
                  <c:v>-1.1425391342077547</c:v>
                </c:pt>
                <c:pt idx="2115">
                  <c:v>-1.1417732633846012</c:v>
                </c:pt>
                <c:pt idx="2116">
                  <c:v>-1.1417182007764008</c:v>
                </c:pt>
                <c:pt idx="2117">
                  <c:v>-1.141603069868345</c:v>
                </c:pt>
                <c:pt idx="2118">
                  <c:v>-1.1422437984001335</c:v>
                </c:pt>
                <c:pt idx="2119">
                  <c:v>-1.1413127397523786</c:v>
                </c:pt>
                <c:pt idx="2120">
                  <c:v>-1.1434852099304733</c:v>
                </c:pt>
                <c:pt idx="2121">
                  <c:v>-1.1432048911978159</c:v>
                </c:pt>
                <c:pt idx="2122">
                  <c:v>-1.136422179005838</c:v>
                </c:pt>
                <c:pt idx="2123">
                  <c:v>-1.1400362883804565</c:v>
                </c:pt>
                <c:pt idx="2124">
                  <c:v>-1.1389951045163003</c:v>
                </c:pt>
                <c:pt idx="2125">
                  <c:v>-1.1409172901116653</c:v>
                </c:pt>
                <c:pt idx="2126">
                  <c:v>-1.1417532406179829</c:v>
                </c:pt>
                <c:pt idx="2127">
                  <c:v>-1.1384094385927126</c:v>
                </c:pt>
                <c:pt idx="2128">
                  <c:v>-1.1458128565498604</c:v>
                </c:pt>
                <c:pt idx="2129">
                  <c:v>-1.1404567664794425</c:v>
                </c:pt>
                <c:pt idx="2130">
                  <c:v>-1.1394906679901053</c:v>
                </c:pt>
                <c:pt idx="2131">
                  <c:v>-1.1401313965218938</c:v>
                </c:pt>
                <c:pt idx="2132">
                  <c:v>-1.1213950926587397</c:v>
                </c:pt>
                <c:pt idx="2133">
                  <c:v>-1.1217454910745615</c:v>
                </c:pt>
                <c:pt idx="2134">
                  <c:v>-1.1209996430180267</c:v>
                </c:pt>
                <c:pt idx="2135">
                  <c:v>-1.1200886071368903</c:v>
                </c:pt>
                <c:pt idx="2136">
                  <c:v>-1.1310360547854923</c:v>
                </c:pt>
                <c:pt idx="2137">
                  <c:v>-1.130170070129247</c:v>
                </c:pt>
                <c:pt idx="2138">
                  <c:v>-1.131301356443186</c:v>
                </c:pt>
                <c:pt idx="2139">
                  <c:v>-1.1266110233628293</c:v>
                </c:pt>
                <c:pt idx="2140">
                  <c:v>-1.129834688788389</c:v>
                </c:pt>
                <c:pt idx="2141">
                  <c:v>-1.1348403804429854</c:v>
                </c:pt>
                <c:pt idx="2142">
                  <c:v>-1.1295543700557318</c:v>
                </c:pt>
                <c:pt idx="2143">
                  <c:v>-1.134970528426005</c:v>
                </c:pt>
                <c:pt idx="2144">
                  <c:v>-1.1272217177446899</c:v>
                </c:pt>
                <c:pt idx="2145">
                  <c:v>-1.1409723527198659</c:v>
                </c:pt>
                <c:pt idx="2146">
                  <c:v>-1.1306205823781608</c:v>
                </c:pt>
                <c:pt idx="2147">
                  <c:v>-1.1321823581743948</c:v>
                </c:pt>
                <c:pt idx="2148">
                  <c:v>-1.118987354972879</c:v>
                </c:pt>
                <c:pt idx="2149">
                  <c:v>-1.1230770050546841</c:v>
                </c:pt>
                <c:pt idx="2150">
                  <c:v>-1.1220758667237649</c:v>
                </c:pt>
                <c:pt idx="2151">
                  <c:v>-1.1277573267517316</c:v>
                </c:pt>
                <c:pt idx="2152">
                  <c:v>-1.1164895148372354</c:v>
                </c:pt>
                <c:pt idx="2153">
                  <c:v>-1.1359566496819604</c:v>
                </c:pt>
                <c:pt idx="2154">
                  <c:v>-1.1369127367879883</c:v>
                </c:pt>
                <c:pt idx="2155">
                  <c:v>-1.1440158132458607</c:v>
                </c:pt>
                <c:pt idx="2156">
                  <c:v>-1.1579416474289472</c:v>
                </c:pt>
                <c:pt idx="2157">
                  <c:v>-1.1589027402266299</c:v>
                </c:pt>
                <c:pt idx="2158">
                  <c:v>-1.157946653120602</c:v>
                </c:pt>
                <c:pt idx="2159">
                  <c:v>-1.1545678112537494</c:v>
                </c:pt>
                <c:pt idx="2160">
                  <c:v>-1.1470192282386182</c:v>
                </c:pt>
                <c:pt idx="2161">
                  <c:v>-1.1499425521649025</c:v>
                </c:pt>
                <c:pt idx="2162">
                  <c:v>-1.1472995469712757</c:v>
                </c:pt>
                <c:pt idx="2163">
                  <c:v>-1.1419434569008575</c:v>
                </c:pt>
                <c:pt idx="2164">
                  <c:v>-1.148806260159309</c:v>
                </c:pt>
                <c:pt idx="2165">
                  <c:v>-1.149216726874986</c:v>
                </c:pt>
                <c:pt idx="2166">
                  <c:v>-1.144891809285415</c:v>
                </c:pt>
                <c:pt idx="2167">
                  <c:v>-1.1317268402338267</c:v>
                </c:pt>
                <c:pt idx="2168">
                  <c:v>-1.1223712025313861</c:v>
                </c:pt>
                <c:pt idx="2169">
                  <c:v>-1.1254096573657262</c:v>
                </c:pt>
                <c:pt idx="2170">
                  <c:v>-1.1122647110807562</c:v>
                </c:pt>
                <c:pt idx="2171">
                  <c:v>-1.1104726734684107</c:v>
                </c:pt>
                <c:pt idx="2172">
                  <c:v>-1.1183065809078538</c:v>
                </c:pt>
                <c:pt idx="2173">
                  <c:v>-1.1054519647388505</c:v>
                </c:pt>
                <c:pt idx="2174">
                  <c:v>-1.1070087348434299</c:v>
                </c:pt>
                <c:pt idx="2175">
                  <c:v>-1.1269764388536148</c:v>
                </c:pt>
                <c:pt idx="2176">
                  <c:v>-1.1284531178917205</c:v>
                </c:pt>
                <c:pt idx="2177">
                  <c:v>-1.1171803002855696</c:v>
                </c:pt>
                <c:pt idx="2178">
                  <c:v>-1.1242783710517872</c:v>
                </c:pt>
                <c:pt idx="2179">
                  <c:v>-1.1003711877094353</c:v>
                </c:pt>
                <c:pt idx="2180">
                  <c:v>-1.1024735782043658</c:v>
                </c:pt>
                <c:pt idx="2181">
                  <c:v>-1.0883224878968221</c:v>
                </c:pt>
                <c:pt idx="2182">
                  <c:v>-1.0940339820747165</c:v>
                </c:pt>
                <c:pt idx="2183">
                  <c:v>-1.0760535376514067</c:v>
                </c:pt>
                <c:pt idx="2184">
                  <c:v>-1.0372844557865581</c:v>
                </c:pt>
                <c:pt idx="2185">
                  <c:v>-1.0391115332404859</c:v>
                </c:pt>
                <c:pt idx="2186">
                  <c:v>-1.0383907136422239</c:v>
                </c:pt>
                <c:pt idx="2187">
                  <c:v>-1.0342510066438728</c:v>
                </c:pt>
                <c:pt idx="2188">
                  <c:v>-1.0280689774504463</c:v>
                </c:pt>
                <c:pt idx="2189">
                  <c:v>-0.99869557882127535</c:v>
                </c:pt>
                <c:pt idx="2190">
                  <c:v>-0.99840524870530878</c:v>
                </c:pt>
                <c:pt idx="2191">
                  <c:v>-0.99784961693164864</c:v>
                </c:pt>
                <c:pt idx="2192">
                  <c:v>-0.99880069834602192</c:v>
                </c:pt>
                <c:pt idx="2193">
                  <c:v>-0.99955655778586594</c:v>
                </c:pt>
                <c:pt idx="2194">
                  <c:v>-0.9964530289600162</c:v>
                </c:pt>
                <c:pt idx="2195">
                  <c:v>-0.99188283247936981</c:v>
                </c:pt>
                <c:pt idx="2196">
                  <c:v>-0.99501138976349246</c:v>
                </c:pt>
                <c:pt idx="2197">
                  <c:v>-0.99716884286662344</c:v>
                </c:pt>
                <c:pt idx="2198">
                  <c:v>-0.99624278991052317</c:v>
                </c:pt>
                <c:pt idx="2199">
                  <c:v>-1.0008480262327517</c:v>
                </c:pt>
                <c:pt idx="2200">
                  <c:v>-0.99892083494573214</c:v>
                </c:pt>
                <c:pt idx="2201">
                  <c:v>-1.0001322123261445</c:v>
                </c:pt>
                <c:pt idx="2202">
                  <c:v>-1.0018641816386347</c:v>
                </c:pt>
                <c:pt idx="2203">
                  <c:v>-1.0038764696837825</c:v>
                </c:pt>
                <c:pt idx="2204">
                  <c:v>-1.003410940359905</c:v>
                </c:pt>
                <c:pt idx="2205">
                  <c:v>-0.99584734026981014</c:v>
                </c:pt>
                <c:pt idx="2206">
                  <c:v>-0.99544187924578775</c:v>
                </c:pt>
                <c:pt idx="2207">
                  <c:v>-0.99465097996436158</c:v>
                </c:pt>
                <c:pt idx="2208">
                  <c:v>-0.99480115071399944</c:v>
                </c:pt>
                <c:pt idx="2209">
                  <c:v>-0.99361480179186012</c:v>
                </c:pt>
                <c:pt idx="2210">
                  <c:v>-0.99371491562495196</c:v>
                </c:pt>
                <c:pt idx="2211">
                  <c:v>-0.99235837318655651</c:v>
                </c:pt>
                <c:pt idx="2212">
                  <c:v>-0.99099682505650621</c:v>
                </c:pt>
                <c:pt idx="2213">
                  <c:v>-0.99153743975520259</c:v>
                </c:pt>
                <c:pt idx="2214">
                  <c:v>-0.99455086613126964</c:v>
                </c:pt>
                <c:pt idx="2215">
                  <c:v>-0.99144233161376538</c:v>
                </c:pt>
                <c:pt idx="2216">
                  <c:v>-0.98581092850234453</c:v>
                </c:pt>
                <c:pt idx="2217">
                  <c:v>-0.98487486416293502</c:v>
                </c:pt>
                <c:pt idx="2218">
                  <c:v>-0.98515017720393783</c:v>
                </c:pt>
                <c:pt idx="2219">
                  <c:v>-1.003821407075582</c:v>
                </c:pt>
                <c:pt idx="2220">
                  <c:v>-1.0040766973499664</c:v>
                </c:pt>
                <c:pt idx="2221">
                  <c:v>-1.0055984276129637</c:v>
                </c:pt>
                <c:pt idx="2222">
                  <c:v>-1.008211398656663</c:v>
                </c:pt>
                <c:pt idx="2223">
                  <c:v>-0.98924483297739751</c:v>
                </c:pt>
                <c:pt idx="2224">
                  <c:v>-0.98760296611469001</c:v>
                </c:pt>
                <c:pt idx="2225">
                  <c:v>-0.98666189608362598</c:v>
                </c:pt>
                <c:pt idx="2226">
                  <c:v>-0.98959523139321925</c:v>
                </c:pt>
                <c:pt idx="2227">
                  <c:v>-0.990331068066445</c:v>
                </c:pt>
                <c:pt idx="2228">
                  <c:v>-0.98818863203827778</c:v>
                </c:pt>
                <c:pt idx="2229">
                  <c:v>-0.99093675675665105</c:v>
                </c:pt>
                <c:pt idx="2230">
                  <c:v>-0.99476110518076266</c:v>
                </c:pt>
                <c:pt idx="2231">
                  <c:v>-0.9926537089941776</c:v>
                </c:pt>
                <c:pt idx="2232">
                  <c:v>-0.98973539075954797</c:v>
                </c:pt>
                <c:pt idx="2233">
                  <c:v>-0.98838385401280693</c:v>
                </c:pt>
                <c:pt idx="2234">
                  <c:v>-0.98995063550069551</c:v>
                </c:pt>
                <c:pt idx="2235">
                  <c:v>-0.98834380847957026</c:v>
                </c:pt>
                <c:pt idx="2236">
                  <c:v>-0.98568078051932495</c:v>
                </c:pt>
                <c:pt idx="2237">
                  <c:v>-0.99674836476763751</c:v>
                </c:pt>
                <c:pt idx="2238">
                  <c:v>-0.99789967384819467</c:v>
                </c:pt>
                <c:pt idx="2239">
                  <c:v>-0.99094176244830579</c:v>
                </c:pt>
                <c:pt idx="2240">
                  <c:v>-0.98493493246279018</c:v>
                </c:pt>
                <c:pt idx="2241">
                  <c:v>-0.98365848109086818</c:v>
                </c:pt>
                <c:pt idx="2242">
                  <c:v>-0.9818013694870128</c:v>
                </c:pt>
                <c:pt idx="2243">
                  <c:v>-0.99569216382851755</c:v>
                </c:pt>
                <c:pt idx="2244">
                  <c:v>-1.0006377871832586</c:v>
                </c:pt>
                <c:pt idx="2245">
                  <c:v>-1.0030605419440832</c:v>
                </c:pt>
                <c:pt idx="2246">
                  <c:v>-1.0075706701248746</c:v>
                </c:pt>
                <c:pt idx="2247">
                  <c:v>-0.99514153774651193</c:v>
                </c:pt>
                <c:pt idx="2248">
                  <c:v>-0.9942004677154479</c:v>
                </c:pt>
                <c:pt idx="2249">
                  <c:v>-0.99596747686952036</c:v>
                </c:pt>
                <c:pt idx="2250">
                  <c:v>-0.99600752240275703</c:v>
                </c:pt>
                <c:pt idx="2251">
                  <c:v>-1.0032607696102671</c:v>
                </c:pt>
                <c:pt idx="2252">
                  <c:v>-1.0054682796299441</c:v>
                </c:pt>
                <c:pt idx="2253">
                  <c:v>-1.0041117371915484</c:v>
                </c:pt>
                <c:pt idx="2254">
                  <c:v>-1.0082414328065905</c:v>
                </c:pt>
                <c:pt idx="2255">
                  <c:v>-1.0109545176833816</c:v>
                </c:pt>
                <c:pt idx="2256">
                  <c:v>-1.0006127587249856</c:v>
                </c:pt>
                <c:pt idx="2257">
                  <c:v>-0.9944507522981777</c:v>
                </c:pt>
                <c:pt idx="2258">
                  <c:v>-0.98479977878811609</c:v>
                </c:pt>
                <c:pt idx="2259">
                  <c:v>-0.95122660486073862</c:v>
                </c:pt>
                <c:pt idx="2260">
                  <c:v>-0.95689805350539625</c:v>
                </c:pt>
                <c:pt idx="2261">
                  <c:v>-0.95541136308398111</c:v>
                </c:pt>
                <c:pt idx="2262">
                  <c:v>-0.96063229947972517</c:v>
                </c:pt>
                <c:pt idx="2263">
                  <c:v>-0.96843116707758614</c:v>
                </c:pt>
                <c:pt idx="2264">
                  <c:v>-0.97043844943107926</c:v>
                </c:pt>
                <c:pt idx="2265">
                  <c:v>-0.96866643458535229</c:v>
                </c:pt>
                <c:pt idx="2266">
                  <c:v>-0.96638884488251087</c:v>
                </c:pt>
                <c:pt idx="2267">
                  <c:v>-0.97524891911114642</c:v>
                </c:pt>
                <c:pt idx="2268">
                  <c:v>-0.98450444298049478</c:v>
                </c:pt>
                <c:pt idx="2269">
                  <c:v>-0.98339818512482913</c:v>
                </c:pt>
                <c:pt idx="2270">
                  <c:v>-0.98612128138492938</c:v>
                </c:pt>
                <c:pt idx="2271">
                  <c:v>-0.99409034249904671</c:v>
                </c:pt>
                <c:pt idx="2272">
                  <c:v>-1.0021795402128744</c:v>
                </c:pt>
                <c:pt idx="2273">
                  <c:v>-0.99604256224433929</c:v>
                </c:pt>
                <c:pt idx="2274">
                  <c:v>-1.00675974807683</c:v>
                </c:pt>
                <c:pt idx="2275">
                  <c:v>-0.99607760208592144</c:v>
                </c:pt>
                <c:pt idx="2276">
                  <c:v>-1.0012034303402282</c:v>
                </c:pt>
                <c:pt idx="2277">
                  <c:v>-0.991061899048016</c:v>
                </c:pt>
                <c:pt idx="2278">
                  <c:v>-1.0048275510981557</c:v>
                </c:pt>
                <c:pt idx="2279">
                  <c:v>-1.0073203855421446</c:v>
                </c:pt>
                <c:pt idx="2280">
                  <c:v>-1.0106591818757604</c:v>
                </c:pt>
                <c:pt idx="2281">
                  <c:v>-1.0074004766086184</c:v>
                </c:pt>
                <c:pt idx="2282">
                  <c:v>-1.0045121925239162</c:v>
                </c:pt>
                <c:pt idx="2283">
                  <c:v>-1.0085868255307577</c:v>
                </c:pt>
                <c:pt idx="2284">
                  <c:v>-1.0125563390128525</c:v>
                </c:pt>
                <c:pt idx="2285">
                  <c:v>-0.99320934076783784</c:v>
                </c:pt>
                <c:pt idx="2286">
                  <c:v>-1.0059838658703677</c:v>
                </c:pt>
                <c:pt idx="2287">
                  <c:v>-0.98389374859863399</c:v>
                </c:pt>
                <c:pt idx="2288">
                  <c:v>-0.97294630095003209</c:v>
                </c:pt>
                <c:pt idx="2289">
                  <c:v>-0.96876654841844412</c:v>
                </c:pt>
                <c:pt idx="2290">
                  <c:v>-0.96940727695023243</c:v>
                </c:pt>
                <c:pt idx="2291">
                  <c:v>-0.9491492428240812</c:v>
                </c:pt>
                <c:pt idx="2292">
                  <c:v>-0.94331260635482195</c:v>
                </c:pt>
                <c:pt idx="2293">
                  <c:v>-0.93976857666336766</c:v>
                </c:pt>
                <c:pt idx="2294">
                  <c:v>-0.9336115759282142</c:v>
                </c:pt>
                <c:pt idx="2295">
                  <c:v>-0.91120109439058672</c:v>
                </c:pt>
                <c:pt idx="2296">
                  <c:v>-0.90927390310356715</c:v>
                </c:pt>
                <c:pt idx="2297">
                  <c:v>-0.90834785014746688</c:v>
                </c:pt>
                <c:pt idx="2298">
                  <c:v>-0.91068550815016314</c:v>
                </c:pt>
                <c:pt idx="2299">
                  <c:v>-0.92321976005327233</c:v>
                </c:pt>
                <c:pt idx="2300">
                  <c:v>-0.91137128790684285</c:v>
                </c:pt>
                <c:pt idx="2301">
                  <c:v>-0.89969300927666973</c:v>
                </c:pt>
                <c:pt idx="2302">
                  <c:v>-0.93393194019410841</c:v>
                </c:pt>
                <c:pt idx="2303">
                  <c:v>-0.94948462416493917</c:v>
                </c:pt>
                <c:pt idx="2304">
                  <c:v>-0.94966482906450456</c:v>
                </c:pt>
                <c:pt idx="2305">
                  <c:v>-0.9531337733811398</c:v>
                </c:pt>
                <c:pt idx="2306">
                  <c:v>-0.94622091320614232</c:v>
                </c:pt>
                <c:pt idx="2307">
                  <c:v>-0.9509212576698084</c:v>
                </c:pt>
                <c:pt idx="2308">
                  <c:v>-0.95400476372903964</c:v>
                </c:pt>
                <c:pt idx="2309">
                  <c:v>-0.98364346401590419</c:v>
                </c:pt>
                <c:pt idx="2310">
                  <c:v>-1.0020143523882725</c:v>
                </c:pt>
                <c:pt idx="2311">
                  <c:v>-1.0074255050668914</c:v>
                </c:pt>
                <c:pt idx="2312">
                  <c:v>-1.008656905213922</c:v>
                </c:pt>
                <c:pt idx="2313">
                  <c:v>-1.0076357441163843</c:v>
                </c:pt>
                <c:pt idx="2314">
                  <c:v>-1.0007028611747686</c:v>
                </c:pt>
                <c:pt idx="2315">
                  <c:v>-1.0048025226398829</c:v>
                </c:pt>
                <c:pt idx="2316">
                  <c:v>-0.98678703837499082</c:v>
                </c:pt>
                <c:pt idx="2317">
                  <c:v>-0.98439932345574832</c:v>
                </c:pt>
                <c:pt idx="2318">
                  <c:v>-0.98186143778686796</c:v>
                </c:pt>
                <c:pt idx="2319">
                  <c:v>-0.98925985005236128</c:v>
                </c:pt>
                <c:pt idx="2320">
                  <c:v>-0.99282390251043384</c:v>
                </c:pt>
                <c:pt idx="2321">
                  <c:v>-0.99022594854169832</c:v>
                </c:pt>
                <c:pt idx="2322">
                  <c:v>-0.99447578075645071</c:v>
                </c:pt>
                <c:pt idx="2323">
                  <c:v>-0.98916974760257859</c:v>
                </c:pt>
                <c:pt idx="2324">
                  <c:v>-1.0018191304137434</c:v>
                </c:pt>
                <c:pt idx="2325">
                  <c:v>-1.000212303392618</c:v>
                </c:pt>
                <c:pt idx="2326">
                  <c:v>-1.0095028671035489</c:v>
                </c:pt>
                <c:pt idx="2327">
                  <c:v>-1.0260116381804074</c:v>
                </c:pt>
                <c:pt idx="2328">
                  <c:v>-1.0124261910298329</c:v>
                </c:pt>
                <c:pt idx="2329">
                  <c:v>-1.0160703345543791</c:v>
                </c:pt>
                <c:pt idx="2330">
                  <c:v>-1.0073354026171086</c:v>
                </c:pt>
                <c:pt idx="2331">
                  <c:v>-1.0124412081047969</c:v>
                </c:pt>
                <c:pt idx="2332">
                  <c:v>-1.0118054852646632</c:v>
                </c:pt>
                <c:pt idx="2333">
                  <c:v>-1.0173918371511925</c:v>
                </c:pt>
                <c:pt idx="2334">
                  <c:v>-0.98373857215734162</c:v>
                </c:pt>
                <c:pt idx="2335">
                  <c:v>-0.98186644347852248</c:v>
                </c:pt>
                <c:pt idx="2336">
                  <c:v>-0.98251718339362004</c:v>
                </c:pt>
                <c:pt idx="2337">
                  <c:v>-0.98414903887301852</c:v>
                </c:pt>
                <c:pt idx="2338">
                  <c:v>-0.99713880871669591</c:v>
                </c:pt>
                <c:pt idx="2339">
                  <c:v>-0.9948612190138546</c:v>
                </c:pt>
                <c:pt idx="2340">
                  <c:v>-0.99964165454399412</c:v>
                </c:pt>
                <c:pt idx="2341">
                  <c:v>-0.98778817670591013</c:v>
                </c:pt>
                <c:pt idx="2342">
                  <c:v>-1.0045472323654985</c:v>
                </c:pt>
                <c:pt idx="2343">
                  <c:v>-0.99223823658684607</c:v>
                </c:pt>
                <c:pt idx="2344">
                  <c:v>-0.97583458503473397</c:v>
                </c:pt>
                <c:pt idx="2345">
                  <c:v>-0.98138089138802687</c:v>
                </c:pt>
                <c:pt idx="2346">
                  <c:v>-0.944303733302432</c:v>
                </c:pt>
                <c:pt idx="2347">
                  <c:v>-0.93898268307359622</c:v>
                </c:pt>
                <c:pt idx="2348">
                  <c:v>-0.93519337449106676</c:v>
                </c:pt>
                <c:pt idx="2349">
                  <c:v>-0.93703546901995816</c:v>
                </c:pt>
                <c:pt idx="2350">
                  <c:v>-0.93851214805806404</c:v>
                </c:pt>
                <c:pt idx="2351">
                  <c:v>-0.94487938784271064</c:v>
                </c:pt>
                <c:pt idx="2352">
                  <c:v>-0.93361658161986893</c:v>
                </c:pt>
                <c:pt idx="2353">
                  <c:v>-0.93775628861822014</c:v>
                </c:pt>
                <c:pt idx="2354">
                  <c:v>-0.94355287955424261</c:v>
                </c:pt>
                <c:pt idx="2355">
                  <c:v>-0.94496448460083882</c:v>
                </c:pt>
                <c:pt idx="2356">
                  <c:v>-0.95009531854679996</c:v>
                </c:pt>
                <c:pt idx="2357">
                  <c:v>-0.94671147098829278</c:v>
                </c:pt>
                <c:pt idx="2358">
                  <c:v>-0.96415130071290633</c:v>
                </c:pt>
                <c:pt idx="2359">
                  <c:v>-0.951767219559435</c:v>
                </c:pt>
                <c:pt idx="2360">
                  <c:v>-0.95203752690878329</c:v>
                </c:pt>
                <c:pt idx="2361">
                  <c:v>-0.94621090182283318</c:v>
                </c:pt>
                <c:pt idx="2362">
                  <c:v>-0.94044434503673813</c:v>
                </c:pt>
                <c:pt idx="2363">
                  <c:v>-0.94447893251034287</c:v>
                </c:pt>
                <c:pt idx="2364">
                  <c:v>-0.91976583281160096</c:v>
                </c:pt>
                <c:pt idx="2365">
                  <c:v>-0.89987821986788985</c:v>
                </c:pt>
                <c:pt idx="2366">
                  <c:v>-0.8935860654580623</c:v>
                </c:pt>
                <c:pt idx="2367">
                  <c:v>-0.90779722406546126</c:v>
                </c:pt>
                <c:pt idx="2368">
                  <c:v>-0.90776718991553351</c:v>
                </c:pt>
                <c:pt idx="2369">
                  <c:v>-0.91691258856848101</c:v>
                </c:pt>
                <c:pt idx="2370">
                  <c:v>-0.902826572252447</c:v>
                </c:pt>
                <c:pt idx="2371">
                  <c:v>-0.89618902511845233</c:v>
                </c:pt>
                <c:pt idx="2372">
                  <c:v>-0.88632280686724318</c:v>
                </c:pt>
                <c:pt idx="2373">
                  <c:v>-0.88535170268625141</c:v>
                </c:pt>
                <c:pt idx="2374">
                  <c:v>-0.89706502115800668</c:v>
                </c:pt>
                <c:pt idx="2375">
                  <c:v>-0.89962793528516005</c:v>
                </c:pt>
                <c:pt idx="2376">
                  <c:v>-0.86872279500968241</c:v>
                </c:pt>
                <c:pt idx="2377">
                  <c:v>-0.85403609569509698</c:v>
                </c:pt>
                <c:pt idx="2378">
                  <c:v>-0.86017807935528656</c:v>
                </c:pt>
                <c:pt idx="2379">
                  <c:v>-0.84840469258367612</c:v>
                </c:pt>
                <c:pt idx="2380">
                  <c:v>-0.83715189774414356</c:v>
                </c:pt>
                <c:pt idx="2381">
                  <c:v>-0.8272856794929343</c:v>
                </c:pt>
                <c:pt idx="2382">
                  <c:v>-0.83453892670044438</c:v>
                </c:pt>
                <c:pt idx="2383">
                  <c:v>-0.83248158743040523</c:v>
                </c:pt>
                <c:pt idx="2384">
                  <c:v>-0.85783541566093546</c:v>
                </c:pt>
                <c:pt idx="2385">
                  <c:v>-0.86625999471562098</c:v>
                </c:pt>
                <c:pt idx="2386">
                  <c:v>-0.85774030751949826</c:v>
                </c:pt>
                <c:pt idx="2387">
                  <c:v>-0.84923063170668456</c:v>
                </c:pt>
                <c:pt idx="2388">
                  <c:v>-0.85236920037411634</c:v>
                </c:pt>
                <c:pt idx="2389">
                  <c:v>-0.87296762153278007</c:v>
                </c:pt>
                <c:pt idx="2390">
                  <c:v>-0.85564292271622233</c:v>
                </c:pt>
                <c:pt idx="2391">
                  <c:v>-0.8763614804745965</c:v>
                </c:pt>
                <c:pt idx="2392">
                  <c:v>-0.83770752951780381</c:v>
                </c:pt>
                <c:pt idx="2393">
                  <c:v>-0.87237194422588327</c:v>
                </c:pt>
                <c:pt idx="2394">
                  <c:v>-0.87968525973324829</c:v>
                </c:pt>
                <c:pt idx="2395">
                  <c:v>-0.8738586346472984</c:v>
                </c:pt>
                <c:pt idx="2396">
                  <c:v>-0.87666682766552684</c:v>
                </c:pt>
                <c:pt idx="2397">
                  <c:v>-0.9055096229793107</c:v>
                </c:pt>
                <c:pt idx="2398">
                  <c:v>-0.91113602039907682</c:v>
                </c:pt>
                <c:pt idx="2399">
                  <c:v>-0.92464137648317779</c:v>
                </c:pt>
                <c:pt idx="2400">
                  <c:v>-0.91656219015265927</c:v>
                </c:pt>
                <c:pt idx="2401">
                  <c:v>-0.90186547945476458</c:v>
                </c:pt>
                <c:pt idx="2402">
                  <c:v>-0.9198459238780744</c:v>
                </c:pt>
                <c:pt idx="2403">
                  <c:v>-0.92570258311395204</c:v>
                </c:pt>
                <c:pt idx="2404">
                  <c:v>-0.92374035198535043</c:v>
                </c:pt>
                <c:pt idx="2405">
                  <c:v>-0.97202024799393172</c:v>
                </c:pt>
                <c:pt idx="2406">
                  <c:v>-0.97739135513931352</c:v>
                </c:pt>
                <c:pt idx="2407">
                  <c:v>-0.98104050435551415</c:v>
                </c:pt>
                <c:pt idx="2408">
                  <c:v>-0.96859635490218776</c:v>
                </c:pt>
                <c:pt idx="2409">
                  <c:v>-0.97484345808712392</c:v>
                </c:pt>
                <c:pt idx="2410">
                  <c:v>-0.98892947440315804</c:v>
                </c:pt>
                <c:pt idx="2411">
                  <c:v>-0.98103549866385964</c:v>
                </c:pt>
                <c:pt idx="2412">
                  <c:v>-0.97968896760877311</c:v>
                </c:pt>
                <c:pt idx="2413">
                  <c:v>-0.94888894685804215</c:v>
                </c:pt>
                <c:pt idx="2414">
                  <c:v>-0.96669919776509572</c:v>
                </c:pt>
                <c:pt idx="2415">
                  <c:v>-0.97887303986907392</c:v>
                </c:pt>
                <c:pt idx="2416">
                  <c:v>-0.97321660829938017</c:v>
                </c:pt>
                <c:pt idx="2417">
                  <c:v>-0.97744641774751406</c:v>
                </c:pt>
                <c:pt idx="2418">
                  <c:v>-0.96365573723910125</c:v>
                </c:pt>
                <c:pt idx="2419">
                  <c:v>-0.92232374124709959</c:v>
                </c:pt>
                <c:pt idx="2420">
                  <c:v>-0.92999246086194109</c:v>
                </c:pt>
                <c:pt idx="2421">
                  <c:v>-0.912883006786531</c:v>
                </c:pt>
                <c:pt idx="2422">
                  <c:v>-0.89637924140132696</c:v>
                </c:pt>
                <c:pt idx="2423">
                  <c:v>-0.89266501819361654</c:v>
                </c:pt>
                <c:pt idx="2424">
                  <c:v>-0.87417399322153788</c:v>
                </c:pt>
                <c:pt idx="2425">
                  <c:v>-0.8837148415151983</c:v>
                </c:pt>
                <c:pt idx="2426">
                  <c:v>-0.87471961361188877</c:v>
                </c:pt>
                <c:pt idx="2427">
                  <c:v>-0.87438423227103101</c:v>
                </c:pt>
                <c:pt idx="2428">
                  <c:v>-0.88919106818532678</c:v>
                </c:pt>
                <c:pt idx="2429">
                  <c:v>-0.90999472270182891</c:v>
                </c:pt>
                <c:pt idx="2430">
                  <c:v>-0.92632829457077659</c:v>
                </c:pt>
                <c:pt idx="2431">
                  <c:v>-0.90558971404578414</c:v>
                </c:pt>
                <c:pt idx="2432">
                  <c:v>-0.906831125576124</c:v>
                </c:pt>
                <c:pt idx="2433">
                  <c:v>-0.90952418768629695</c:v>
                </c:pt>
                <c:pt idx="2434">
                  <c:v>-0.86225544139194399</c:v>
                </c:pt>
                <c:pt idx="2435">
                  <c:v>-0.86313143743149834</c:v>
                </c:pt>
                <c:pt idx="2436">
                  <c:v>-0.84349911476217176</c:v>
                </c:pt>
                <c:pt idx="2437">
                  <c:v>-0.88192280390285294</c:v>
                </c:pt>
                <c:pt idx="2438">
                  <c:v>-0.85914690687443973</c:v>
                </c:pt>
                <c:pt idx="2439">
                  <c:v>-0.85499218280112488</c:v>
                </c:pt>
                <c:pt idx="2440">
                  <c:v>-0.82481286781556373</c:v>
                </c:pt>
                <c:pt idx="2441">
                  <c:v>-0.78615891685877115</c:v>
                </c:pt>
                <c:pt idx="2442">
                  <c:v>-0.75334660806289244</c:v>
                </c:pt>
                <c:pt idx="2443">
                  <c:v>-0.74904671893159414</c:v>
                </c:pt>
                <c:pt idx="2444">
                  <c:v>-0.74975752714654686</c:v>
                </c:pt>
                <c:pt idx="2445">
                  <c:v>-0.77852023139385718</c:v>
                </c:pt>
                <c:pt idx="2446">
                  <c:v>-0.77467586020312729</c:v>
                </c:pt>
                <c:pt idx="2447">
                  <c:v>-0.80323833678425371</c:v>
                </c:pt>
                <c:pt idx="2448">
                  <c:v>-0.79019851002403041</c:v>
                </c:pt>
                <c:pt idx="2449">
                  <c:v>-0.80568111431169664</c:v>
                </c:pt>
                <c:pt idx="2450">
                  <c:v>-0.84071595020221612</c:v>
                </c:pt>
                <c:pt idx="2451">
                  <c:v>-0.83475417144159203</c:v>
                </c:pt>
                <c:pt idx="2452">
                  <c:v>-0.81142264263951869</c:v>
                </c:pt>
                <c:pt idx="2453">
                  <c:v>-0.8278763511081767</c:v>
                </c:pt>
                <c:pt idx="2454">
                  <c:v>-0.79627541969271021</c:v>
                </c:pt>
                <c:pt idx="2455">
                  <c:v>-0.75794683869346635</c:v>
                </c:pt>
                <c:pt idx="2456">
                  <c:v>-0.76141578301010171</c:v>
                </c:pt>
                <c:pt idx="2457">
                  <c:v>-0.79998964290042074</c:v>
                </c:pt>
                <c:pt idx="2458">
                  <c:v>-0.7662162413068595</c:v>
                </c:pt>
                <c:pt idx="2459">
                  <c:v>-0.81100717023218716</c:v>
                </c:pt>
                <c:pt idx="2460">
                  <c:v>-0.81808521823178637</c:v>
                </c:pt>
                <c:pt idx="2461">
                  <c:v>-0.84616714841407159</c:v>
                </c:pt>
                <c:pt idx="2462">
                  <c:v>-0.89307548490929345</c:v>
                </c:pt>
                <c:pt idx="2463">
                  <c:v>-0.87483975021159921</c:v>
                </c:pt>
                <c:pt idx="2464">
                  <c:v>-0.91596651284576225</c:v>
                </c:pt>
                <c:pt idx="2465">
                  <c:v>-0.89205432381175587</c:v>
                </c:pt>
                <c:pt idx="2466">
                  <c:v>-0.88503634411201182</c:v>
                </c:pt>
                <c:pt idx="2467">
                  <c:v>-0.91184682861402955</c:v>
                </c:pt>
                <c:pt idx="2468">
                  <c:v>-0.94035424258695544</c:v>
                </c:pt>
                <c:pt idx="2469">
                  <c:v>-0.93502318097481041</c:v>
                </c:pt>
                <c:pt idx="2470">
                  <c:v>-0.97320159122441641</c:v>
                </c:pt>
                <c:pt idx="2471">
                  <c:v>-0.90894352745436369</c:v>
                </c:pt>
                <c:pt idx="2472">
                  <c:v>-0.85794053518568214</c:v>
                </c:pt>
                <c:pt idx="2473">
                  <c:v>-0.87535533645202257</c:v>
                </c:pt>
                <c:pt idx="2474">
                  <c:v>-0.86094395017843994</c:v>
                </c:pt>
                <c:pt idx="2475">
                  <c:v>-0.80666723556765219</c:v>
                </c:pt>
                <c:pt idx="2476">
                  <c:v>-0.81164289307232085</c:v>
                </c:pt>
                <c:pt idx="2477">
                  <c:v>-0.75764149150253612</c:v>
                </c:pt>
                <c:pt idx="2478">
                  <c:v>-0.73009517032729254</c:v>
                </c:pt>
                <c:pt idx="2479">
                  <c:v>-0.74649381618775013</c:v>
                </c:pt>
                <c:pt idx="2480">
                  <c:v>-0.76398370282890948</c:v>
                </c:pt>
                <c:pt idx="2481">
                  <c:v>-0.75973387061415731</c:v>
                </c:pt>
                <c:pt idx="2482">
                  <c:v>-0.74725468131924877</c:v>
                </c:pt>
                <c:pt idx="2483">
                  <c:v>-0.77474093419463697</c:v>
                </c:pt>
                <c:pt idx="2484">
                  <c:v>-0.77666311979000202</c:v>
                </c:pt>
                <c:pt idx="2485">
                  <c:v>-0.74011656501979439</c:v>
                </c:pt>
                <c:pt idx="2486">
                  <c:v>-0.67684462250569721</c:v>
                </c:pt>
                <c:pt idx="2487">
                  <c:v>-0.74085240169302002</c:v>
                </c:pt>
                <c:pt idx="2488">
                  <c:v>-0.75761145735260849</c:v>
                </c:pt>
                <c:pt idx="2489">
                  <c:v>-0.76026947962119917</c:v>
                </c:pt>
                <c:pt idx="2490">
                  <c:v>-0.75177482088334913</c:v>
                </c:pt>
                <c:pt idx="2491">
                  <c:v>-0.63486689229025262</c:v>
                </c:pt>
                <c:pt idx="2492">
                  <c:v>-0.63498202319830832</c:v>
                </c:pt>
                <c:pt idx="2493">
                  <c:v>-0.60509804402036838</c:v>
                </c:pt>
                <c:pt idx="2494">
                  <c:v>-0.62539612367975639</c:v>
                </c:pt>
                <c:pt idx="2495">
                  <c:v>-0.64298111846235328</c:v>
                </c:pt>
                <c:pt idx="2496">
                  <c:v>-0.5675153110776594</c:v>
                </c:pt>
                <c:pt idx="2497">
                  <c:v>-0.5807553655040667</c:v>
                </c:pt>
                <c:pt idx="2498">
                  <c:v>-0.57085911310292969</c:v>
                </c:pt>
                <c:pt idx="2499">
                  <c:v>-0.50818785358738405</c:v>
                </c:pt>
                <c:pt idx="2500">
                  <c:v>-0.46092911867634051</c:v>
                </c:pt>
                <c:pt idx="2501">
                  <c:v>-0.47181649802508746</c:v>
                </c:pt>
                <c:pt idx="2502">
                  <c:v>-0.56065250781920795</c:v>
                </c:pt>
                <c:pt idx="2503">
                  <c:v>-0.56182884535803801</c:v>
                </c:pt>
                <c:pt idx="2504">
                  <c:v>-0.58197675426778817</c:v>
                </c:pt>
                <c:pt idx="2505">
                  <c:v>-0.64751126940976289</c:v>
                </c:pt>
                <c:pt idx="2506">
                  <c:v>-0.62721318975037488</c:v>
                </c:pt>
                <c:pt idx="2507">
                  <c:v>-0.69323325698284544</c:v>
                </c:pt>
                <c:pt idx="2508">
                  <c:v>-0.6000723295991538</c:v>
                </c:pt>
                <c:pt idx="2509">
                  <c:v>-0.59976698240822335</c:v>
                </c:pt>
                <c:pt idx="2510">
                  <c:v>-0.54881404705608761</c:v>
                </c:pt>
                <c:pt idx="2511">
                  <c:v>-0.53179469543046021</c:v>
                </c:pt>
                <c:pt idx="2512">
                  <c:v>-0.6280591516400017</c:v>
                </c:pt>
                <c:pt idx="2513">
                  <c:v>-0.63023662750975107</c:v>
                </c:pt>
                <c:pt idx="2514">
                  <c:v>-0.59987710762462454</c:v>
                </c:pt>
                <c:pt idx="2515">
                  <c:v>-0.63649374207799647</c:v>
                </c:pt>
                <c:pt idx="2516">
                  <c:v>-0.5380267815404326</c:v>
                </c:pt>
                <c:pt idx="2517">
                  <c:v>-0.49648454649893797</c:v>
                </c:pt>
                <c:pt idx="2518">
                  <c:v>-0.44333911820208904</c:v>
                </c:pt>
                <c:pt idx="2519">
                  <c:v>-0.37082666889360716</c:v>
                </c:pt>
                <c:pt idx="2520">
                  <c:v>-0.36615135288821415</c:v>
                </c:pt>
                <c:pt idx="2521">
                  <c:v>-0.35214542763865375</c:v>
                </c:pt>
                <c:pt idx="2522">
                  <c:v>-0.43927950227021151</c:v>
                </c:pt>
                <c:pt idx="2523">
                  <c:v>-0.49618921069131672</c:v>
                </c:pt>
                <c:pt idx="2524">
                  <c:v>-0.50525451827779078</c:v>
                </c:pt>
                <c:pt idx="2525">
                  <c:v>-0.46535415009900355</c:v>
                </c:pt>
                <c:pt idx="2526">
                  <c:v>-0.48294415057325502</c:v>
                </c:pt>
                <c:pt idx="2527">
                  <c:v>-0.56668436626299645</c:v>
                </c:pt>
                <c:pt idx="2528">
                  <c:v>-0.57750667162023372</c:v>
                </c:pt>
                <c:pt idx="2529">
                  <c:v>-0.51722813271558499</c:v>
                </c:pt>
                <c:pt idx="2530">
                  <c:v>-0.4770474458041406</c:v>
                </c:pt>
                <c:pt idx="2531">
                  <c:v>-0.63225892693820795</c:v>
                </c:pt>
                <c:pt idx="2532">
                  <c:v>-0.7365024556451758</c:v>
                </c:pt>
                <c:pt idx="2533">
                  <c:v>-0.73866491443996152</c:v>
                </c:pt>
                <c:pt idx="2534">
                  <c:v>-0.7575714118193716</c:v>
                </c:pt>
                <c:pt idx="2535">
                  <c:v>-0.77426539348745027</c:v>
                </c:pt>
                <c:pt idx="2536">
                  <c:v>-0.77682830761460364</c:v>
                </c:pt>
                <c:pt idx="2537">
                  <c:v>-0.82261536917919598</c:v>
                </c:pt>
                <c:pt idx="2538">
                  <c:v>-0.82806656739105122</c:v>
                </c:pt>
                <c:pt idx="2539">
                  <c:v>-0.82465769137427125</c:v>
                </c:pt>
                <c:pt idx="2540">
                  <c:v>-0.83330752655341367</c:v>
                </c:pt>
                <c:pt idx="2541">
                  <c:v>-0.85407113553667902</c:v>
                </c:pt>
                <c:pt idx="2542">
                  <c:v>-0.88228821939363844</c:v>
                </c:pt>
                <c:pt idx="2543">
                  <c:v>-0.91001474546844741</c:v>
                </c:pt>
                <c:pt idx="2544">
                  <c:v>-0.91939541162916072</c:v>
                </c:pt>
                <c:pt idx="2545">
                  <c:v>-0.90832782738084838</c:v>
                </c:pt>
                <c:pt idx="2546">
                  <c:v>-0.91506048265628037</c:v>
                </c:pt>
                <c:pt idx="2547">
                  <c:v>-0.90781724683207954</c:v>
                </c:pt>
                <c:pt idx="2548">
                  <c:v>-0.91793374966601871</c:v>
                </c:pt>
                <c:pt idx="2549">
                  <c:v>-0.93103364472609718</c:v>
                </c:pt>
                <c:pt idx="2550">
                  <c:v>-0.93508324927466557</c:v>
                </c:pt>
                <c:pt idx="2551">
                  <c:v>-0.92738950120155106</c:v>
                </c:pt>
                <c:pt idx="2552">
                  <c:v>-0.95594697209102297</c:v>
                </c:pt>
                <c:pt idx="2553">
                  <c:v>-0.99029102253320822</c:v>
                </c:pt>
                <c:pt idx="2554">
                  <c:v>-0.99402526850753703</c:v>
                </c:pt>
                <c:pt idx="2555">
                  <c:v>-1.0262819455297556</c:v>
                </c:pt>
                <c:pt idx="2556">
                  <c:v>-1.0031656614688298</c:v>
                </c:pt>
                <c:pt idx="2557">
                  <c:v>-0.9918578040210968</c:v>
                </c:pt>
                <c:pt idx="2558">
                  <c:v>-0.96363571447248297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B-40BE-BCD5-1C31DEE3F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365904"/>
        <c:axId val="6443678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Standardized!$F$1</c15:sqref>
                        </c15:formulaRef>
                      </c:ext>
                    </c:extLst>
                    <c:strCache>
                      <c:ptCount val="1"/>
                      <c:pt idx="0">
                        <c:v>S&amp;P500 STD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Standardized!$A$2:$A$2560</c15:sqref>
                        </c15:formulaRef>
                      </c:ext>
                    </c:extLst>
                    <c:numCache>
                      <c:formatCode>m/d/yyyy</c:formatCode>
                      <c:ptCount val="2559"/>
                      <c:pt idx="0">
                        <c:v>45606</c:v>
                      </c:pt>
                      <c:pt idx="1">
                        <c:v>45605</c:v>
                      </c:pt>
                      <c:pt idx="2">
                        <c:v>45604</c:v>
                      </c:pt>
                      <c:pt idx="3">
                        <c:v>45603</c:v>
                      </c:pt>
                      <c:pt idx="4">
                        <c:v>45602</c:v>
                      </c:pt>
                      <c:pt idx="5">
                        <c:v>45601</c:v>
                      </c:pt>
                      <c:pt idx="6">
                        <c:v>45600</c:v>
                      </c:pt>
                      <c:pt idx="7">
                        <c:v>45599</c:v>
                      </c:pt>
                      <c:pt idx="8">
                        <c:v>45598</c:v>
                      </c:pt>
                      <c:pt idx="9">
                        <c:v>45597</c:v>
                      </c:pt>
                      <c:pt idx="10">
                        <c:v>45596</c:v>
                      </c:pt>
                      <c:pt idx="11">
                        <c:v>45595</c:v>
                      </c:pt>
                      <c:pt idx="12">
                        <c:v>45594</c:v>
                      </c:pt>
                      <c:pt idx="13">
                        <c:v>45593</c:v>
                      </c:pt>
                      <c:pt idx="14">
                        <c:v>45592</c:v>
                      </c:pt>
                      <c:pt idx="15">
                        <c:v>45591</c:v>
                      </c:pt>
                      <c:pt idx="16">
                        <c:v>45590</c:v>
                      </c:pt>
                      <c:pt idx="17">
                        <c:v>45589</c:v>
                      </c:pt>
                      <c:pt idx="18">
                        <c:v>45588</c:v>
                      </c:pt>
                      <c:pt idx="19">
                        <c:v>45587</c:v>
                      </c:pt>
                      <c:pt idx="20">
                        <c:v>45586</c:v>
                      </c:pt>
                      <c:pt idx="21">
                        <c:v>45585</c:v>
                      </c:pt>
                      <c:pt idx="22">
                        <c:v>45584</c:v>
                      </c:pt>
                      <c:pt idx="23">
                        <c:v>45583</c:v>
                      </c:pt>
                      <c:pt idx="24">
                        <c:v>45582</c:v>
                      </c:pt>
                      <c:pt idx="25">
                        <c:v>45581</c:v>
                      </c:pt>
                      <c:pt idx="26">
                        <c:v>45580</c:v>
                      </c:pt>
                      <c:pt idx="27">
                        <c:v>45579</c:v>
                      </c:pt>
                      <c:pt idx="28">
                        <c:v>45578</c:v>
                      </c:pt>
                      <c:pt idx="29">
                        <c:v>45577</c:v>
                      </c:pt>
                      <c:pt idx="30">
                        <c:v>45576</c:v>
                      </c:pt>
                      <c:pt idx="31">
                        <c:v>45575</c:v>
                      </c:pt>
                      <c:pt idx="32">
                        <c:v>45574</c:v>
                      </c:pt>
                      <c:pt idx="33">
                        <c:v>45573</c:v>
                      </c:pt>
                      <c:pt idx="34">
                        <c:v>45572</c:v>
                      </c:pt>
                      <c:pt idx="35">
                        <c:v>45571</c:v>
                      </c:pt>
                      <c:pt idx="36">
                        <c:v>45570</c:v>
                      </c:pt>
                      <c:pt idx="37">
                        <c:v>45569</c:v>
                      </c:pt>
                      <c:pt idx="38">
                        <c:v>45568</c:v>
                      </c:pt>
                      <c:pt idx="39">
                        <c:v>45567</c:v>
                      </c:pt>
                      <c:pt idx="40">
                        <c:v>45566</c:v>
                      </c:pt>
                      <c:pt idx="41">
                        <c:v>45565</c:v>
                      </c:pt>
                      <c:pt idx="42">
                        <c:v>45564</c:v>
                      </c:pt>
                      <c:pt idx="43">
                        <c:v>45563</c:v>
                      </c:pt>
                      <c:pt idx="44">
                        <c:v>45562</c:v>
                      </c:pt>
                      <c:pt idx="45">
                        <c:v>45561</c:v>
                      </c:pt>
                      <c:pt idx="46">
                        <c:v>45560</c:v>
                      </c:pt>
                      <c:pt idx="47">
                        <c:v>45559</c:v>
                      </c:pt>
                      <c:pt idx="48">
                        <c:v>45558</c:v>
                      </c:pt>
                      <c:pt idx="49">
                        <c:v>45557</c:v>
                      </c:pt>
                      <c:pt idx="50">
                        <c:v>45556</c:v>
                      </c:pt>
                      <c:pt idx="51">
                        <c:v>45555</c:v>
                      </c:pt>
                      <c:pt idx="52">
                        <c:v>45554</c:v>
                      </c:pt>
                      <c:pt idx="53">
                        <c:v>45553</c:v>
                      </c:pt>
                      <c:pt idx="54">
                        <c:v>45552</c:v>
                      </c:pt>
                      <c:pt idx="55">
                        <c:v>45551</c:v>
                      </c:pt>
                      <c:pt idx="56">
                        <c:v>45550</c:v>
                      </c:pt>
                      <c:pt idx="57">
                        <c:v>45549</c:v>
                      </c:pt>
                      <c:pt idx="58">
                        <c:v>45548</c:v>
                      </c:pt>
                      <c:pt idx="59">
                        <c:v>45547</c:v>
                      </c:pt>
                      <c:pt idx="60">
                        <c:v>45546</c:v>
                      </c:pt>
                      <c:pt idx="61">
                        <c:v>45545</c:v>
                      </c:pt>
                      <c:pt idx="62">
                        <c:v>45544</c:v>
                      </c:pt>
                      <c:pt idx="63">
                        <c:v>45543</c:v>
                      </c:pt>
                      <c:pt idx="64">
                        <c:v>45542</c:v>
                      </c:pt>
                      <c:pt idx="65">
                        <c:v>45541</c:v>
                      </c:pt>
                      <c:pt idx="66">
                        <c:v>45540</c:v>
                      </c:pt>
                      <c:pt idx="67">
                        <c:v>45539</c:v>
                      </c:pt>
                      <c:pt idx="68">
                        <c:v>45538</c:v>
                      </c:pt>
                      <c:pt idx="69">
                        <c:v>45537</c:v>
                      </c:pt>
                      <c:pt idx="70">
                        <c:v>45536</c:v>
                      </c:pt>
                      <c:pt idx="71">
                        <c:v>45535</c:v>
                      </c:pt>
                      <c:pt idx="72">
                        <c:v>45534</c:v>
                      </c:pt>
                      <c:pt idx="73">
                        <c:v>45533</c:v>
                      </c:pt>
                      <c:pt idx="74">
                        <c:v>45532</c:v>
                      </c:pt>
                      <c:pt idx="75">
                        <c:v>45531</c:v>
                      </c:pt>
                      <c:pt idx="76">
                        <c:v>45530</c:v>
                      </c:pt>
                      <c:pt idx="77">
                        <c:v>45529</c:v>
                      </c:pt>
                      <c:pt idx="78">
                        <c:v>45528</c:v>
                      </c:pt>
                      <c:pt idx="79">
                        <c:v>45527</c:v>
                      </c:pt>
                      <c:pt idx="80">
                        <c:v>45526</c:v>
                      </c:pt>
                      <c:pt idx="81">
                        <c:v>45525</c:v>
                      </c:pt>
                      <c:pt idx="82">
                        <c:v>45524</c:v>
                      </c:pt>
                      <c:pt idx="83">
                        <c:v>45523</c:v>
                      </c:pt>
                      <c:pt idx="84">
                        <c:v>45522</c:v>
                      </c:pt>
                      <c:pt idx="85">
                        <c:v>45521</c:v>
                      </c:pt>
                      <c:pt idx="86">
                        <c:v>45520</c:v>
                      </c:pt>
                      <c:pt idx="87">
                        <c:v>45519</c:v>
                      </c:pt>
                      <c:pt idx="88">
                        <c:v>45518</c:v>
                      </c:pt>
                      <c:pt idx="89">
                        <c:v>45517</c:v>
                      </c:pt>
                      <c:pt idx="90">
                        <c:v>45516</c:v>
                      </c:pt>
                      <c:pt idx="91">
                        <c:v>45515</c:v>
                      </c:pt>
                      <c:pt idx="92">
                        <c:v>45514</c:v>
                      </c:pt>
                      <c:pt idx="93">
                        <c:v>45513</c:v>
                      </c:pt>
                      <c:pt idx="94">
                        <c:v>45512</c:v>
                      </c:pt>
                      <c:pt idx="95">
                        <c:v>45511</c:v>
                      </c:pt>
                      <c:pt idx="96">
                        <c:v>45510</c:v>
                      </c:pt>
                      <c:pt idx="97">
                        <c:v>45509</c:v>
                      </c:pt>
                      <c:pt idx="98">
                        <c:v>45508</c:v>
                      </c:pt>
                      <c:pt idx="99">
                        <c:v>45507</c:v>
                      </c:pt>
                      <c:pt idx="100">
                        <c:v>45506</c:v>
                      </c:pt>
                      <c:pt idx="101">
                        <c:v>45505</c:v>
                      </c:pt>
                      <c:pt idx="102">
                        <c:v>45504</c:v>
                      </c:pt>
                      <c:pt idx="103">
                        <c:v>45503</c:v>
                      </c:pt>
                      <c:pt idx="104">
                        <c:v>45502</c:v>
                      </c:pt>
                      <c:pt idx="105">
                        <c:v>45501</c:v>
                      </c:pt>
                      <c:pt idx="106">
                        <c:v>45500</c:v>
                      </c:pt>
                      <c:pt idx="107">
                        <c:v>45499</c:v>
                      </c:pt>
                      <c:pt idx="108">
                        <c:v>45498</c:v>
                      </c:pt>
                      <c:pt idx="109">
                        <c:v>45497</c:v>
                      </c:pt>
                      <c:pt idx="110">
                        <c:v>45496</c:v>
                      </c:pt>
                      <c:pt idx="111">
                        <c:v>45495</c:v>
                      </c:pt>
                      <c:pt idx="112">
                        <c:v>45494</c:v>
                      </c:pt>
                      <c:pt idx="113">
                        <c:v>45493</c:v>
                      </c:pt>
                      <c:pt idx="114">
                        <c:v>45492</c:v>
                      </c:pt>
                      <c:pt idx="115">
                        <c:v>45491</c:v>
                      </c:pt>
                      <c:pt idx="116">
                        <c:v>45490</c:v>
                      </c:pt>
                      <c:pt idx="117">
                        <c:v>45489</c:v>
                      </c:pt>
                      <c:pt idx="118">
                        <c:v>45488</c:v>
                      </c:pt>
                      <c:pt idx="119">
                        <c:v>45487</c:v>
                      </c:pt>
                      <c:pt idx="120">
                        <c:v>45486</c:v>
                      </c:pt>
                      <c:pt idx="121">
                        <c:v>45485</c:v>
                      </c:pt>
                      <c:pt idx="122">
                        <c:v>45484</c:v>
                      </c:pt>
                      <c:pt idx="123">
                        <c:v>45483</c:v>
                      </c:pt>
                      <c:pt idx="124">
                        <c:v>45482</c:v>
                      </c:pt>
                      <c:pt idx="125">
                        <c:v>45481</c:v>
                      </c:pt>
                      <c:pt idx="126">
                        <c:v>45480</c:v>
                      </c:pt>
                      <c:pt idx="127">
                        <c:v>45479</c:v>
                      </c:pt>
                      <c:pt idx="128">
                        <c:v>45478</c:v>
                      </c:pt>
                      <c:pt idx="129">
                        <c:v>45477</c:v>
                      </c:pt>
                      <c:pt idx="130">
                        <c:v>45476</c:v>
                      </c:pt>
                      <c:pt idx="131">
                        <c:v>45475</c:v>
                      </c:pt>
                      <c:pt idx="132">
                        <c:v>45474</c:v>
                      </c:pt>
                      <c:pt idx="133">
                        <c:v>45473</c:v>
                      </c:pt>
                      <c:pt idx="134">
                        <c:v>45472</c:v>
                      </c:pt>
                      <c:pt idx="135">
                        <c:v>45471</c:v>
                      </c:pt>
                      <c:pt idx="136">
                        <c:v>45470</c:v>
                      </c:pt>
                      <c:pt idx="137">
                        <c:v>45469</c:v>
                      </c:pt>
                      <c:pt idx="138">
                        <c:v>45468</c:v>
                      </c:pt>
                      <c:pt idx="139">
                        <c:v>45467</c:v>
                      </c:pt>
                      <c:pt idx="140">
                        <c:v>45466</c:v>
                      </c:pt>
                      <c:pt idx="141">
                        <c:v>45465</c:v>
                      </c:pt>
                      <c:pt idx="142">
                        <c:v>45464</c:v>
                      </c:pt>
                      <c:pt idx="143">
                        <c:v>45463</c:v>
                      </c:pt>
                      <c:pt idx="144">
                        <c:v>45462</c:v>
                      </c:pt>
                      <c:pt idx="145">
                        <c:v>45461</c:v>
                      </c:pt>
                      <c:pt idx="146">
                        <c:v>45460</c:v>
                      </c:pt>
                      <c:pt idx="147">
                        <c:v>45459</c:v>
                      </c:pt>
                      <c:pt idx="148">
                        <c:v>45458</c:v>
                      </c:pt>
                      <c:pt idx="149">
                        <c:v>45457</c:v>
                      </c:pt>
                      <c:pt idx="150">
                        <c:v>45456</c:v>
                      </c:pt>
                      <c:pt idx="151">
                        <c:v>45455</c:v>
                      </c:pt>
                      <c:pt idx="152">
                        <c:v>45454</c:v>
                      </c:pt>
                      <c:pt idx="153">
                        <c:v>45453</c:v>
                      </c:pt>
                      <c:pt idx="154">
                        <c:v>45452</c:v>
                      </c:pt>
                      <c:pt idx="155">
                        <c:v>45451</c:v>
                      </c:pt>
                      <c:pt idx="156">
                        <c:v>45450</c:v>
                      </c:pt>
                      <c:pt idx="157">
                        <c:v>45449</c:v>
                      </c:pt>
                      <c:pt idx="158">
                        <c:v>45448</c:v>
                      </c:pt>
                      <c:pt idx="159">
                        <c:v>45447</c:v>
                      </c:pt>
                      <c:pt idx="160">
                        <c:v>45446</c:v>
                      </c:pt>
                      <c:pt idx="161">
                        <c:v>45445</c:v>
                      </c:pt>
                      <c:pt idx="162">
                        <c:v>45444</c:v>
                      </c:pt>
                      <c:pt idx="163">
                        <c:v>45443</c:v>
                      </c:pt>
                      <c:pt idx="164">
                        <c:v>45442</c:v>
                      </c:pt>
                      <c:pt idx="165">
                        <c:v>45441</c:v>
                      </c:pt>
                      <c:pt idx="166">
                        <c:v>45440</c:v>
                      </c:pt>
                      <c:pt idx="167">
                        <c:v>45439</c:v>
                      </c:pt>
                      <c:pt idx="168">
                        <c:v>45438</c:v>
                      </c:pt>
                      <c:pt idx="169">
                        <c:v>45437</c:v>
                      </c:pt>
                      <c:pt idx="170">
                        <c:v>45436</c:v>
                      </c:pt>
                      <c:pt idx="171">
                        <c:v>45435</c:v>
                      </c:pt>
                      <c:pt idx="172">
                        <c:v>45434</c:v>
                      </c:pt>
                      <c:pt idx="173">
                        <c:v>45433</c:v>
                      </c:pt>
                      <c:pt idx="174">
                        <c:v>45432</c:v>
                      </c:pt>
                      <c:pt idx="175">
                        <c:v>45431</c:v>
                      </c:pt>
                      <c:pt idx="176">
                        <c:v>45430</c:v>
                      </c:pt>
                      <c:pt idx="177">
                        <c:v>45429</c:v>
                      </c:pt>
                      <c:pt idx="178">
                        <c:v>45428</c:v>
                      </c:pt>
                      <c:pt idx="179">
                        <c:v>45427</c:v>
                      </c:pt>
                      <c:pt idx="180">
                        <c:v>45426</c:v>
                      </c:pt>
                      <c:pt idx="181">
                        <c:v>45425</c:v>
                      </c:pt>
                      <c:pt idx="182">
                        <c:v>45424</c:v>
                      </c:pt>
                      <c:pt idx="183">
                        <c:v>45423</c:v>
                      </c:pt>
                      <c:pt idx="184">
                        <c:v>45422</c:v>
                      </c:pt>
                      <c:pt idx="185">
                        <c:v>45421</c:v>
                      </c:pt>
                      <c:pt idx="186">
                        <c:v>45420</c:v>
                      </c:pt>
                      <c:pt idx="187">
                        <c:v>45419</c:v>
                      </c:pt>
                      <c:pt idx="188">
                        <c:v>45418</c:v>
                      </c:pt>
                      <c:pt idx="189">
                        <c:v>45417</c:v>
                      </c:pt>
                      <c:pt idx="190">
                        <c:v>45416</c:v>
                      </c:pt>
                      <c:pt idx="191">
                        <c:v>45415</c:v>
                      </c:pt>
                      <c:pt idx="192">
                        <c:v>45414</c:v>
                      </c:pt>
                      <c:pt idx="193">
                        <c:v>45413</c:v>
                      </c:pt>
                      <c:pt idx="194">
                        <c:v>45412</c:v>
                      </c:pt>
                      <c:pt idx="195">
                        <c:v>45411</c:v>
                      </c:pt>
                      <c:pt idx="196">
                        <c:v>45410</c:v>
                      </c:pt>
                      <c:pt idx="197">
                        <c:v>45409</c:v>
                      </c:pt>
                      <c:pt idx="198">
                        <c:v>45408</c:v>
                      </c:pt>
                      <c:pt idx="199">
                        <c:v>45407</c:v>
                      </c:pt>
                      <c:pt idx="200">
                        <c:v>45406</c:v>
                      </c:pt>
                      <c:pt idx="201">
                        <c:v>45405</c:v>
                      </c:pt>
                      <c:pt idx="202">
                        <c:v>45404</c:v>
                      </c:pt>
                      <c:pt idx="203">
                        <c:v>45403</c:v>
                      </c:pt>
                      <c:pt idx="204">
                        <c:v>45402</c:v>
                      </c:pt>
                      <c:pt idx="205">
                        <c:v>45401</c:v>
                      </c:pt>
                      <c:pt idx="206">
                        <c:v>45400</c:v>
                      </c:pt>
                      <c:pt idx="207">
                        <c:v>45399</c:v>
                      </c:pt>
                      <c:pt idx="208">
                        <c:v>45398</c:v>
                      </c:pt>
                      <c:pt idx="209">
                        <c:v>45397</c:v>
                      </c:pt>
                      <c:pt idx="210">
                        <c:v>45396</c:v>
                      </c:pt>
                      <c:pt idx="211">
                        <c:v>45395</c:v>
                      </c:pt>
                      <c:pt idx="212">
                        <c:v>45394</c:v>
                      </c:pt>
                      <c:pt idx="213">
                        <c:v>45393</c:v>
                      </c:pt>
                      <c:pt idx="214">
                        <c:v>45392</c:v>
                      </c:pt>
                      <c:pt idx="215">
                        <c:v>45391</c:v>
                      </c:pt>
                      <c:pt idx="216">
                        <c:v>45390</c:v>
                      </c:pt>
                      <c:pt idx="217">
                        <c:v>45389</c:v>
                      </c:pt>
                      <c:pt idx="218">
                        <c:v>45388</c:v>
                      </c:pt>
                      <c:pt idx="219">
                        <c:v>45387</c:v>
                      </c:pt>
                      <c:pt idx="220">
                        <c:v>45386</c:v>
                      </c:pt>
                      <c:pt idx="221">
                        <c:v>45385</c:v>
                      </c:pt>
                      <c:pt idx="222">
                        <c:v>45384</c:v>
                      </c:pt>
                      <c:pt idx="223">
                        <c:v>45383</c:v>
                      </c:pt>
                      <c:pt idx="224">
                        <c:v>45382</c:v>
                      </c:pt>
                      <c:pt idx="225">
                        <c:v>45381</c:v>
                      </c:pt>
                      <c:pt idx="226">
                        <c:v>45380</c:v>
                      </c:pt>
                      <c:pt idx="227">
                        <c:v>45379</c:v>
                      </c:pt>
                      <c:pt idx="228">
                        <c:v>45378</c:v>
                      </c:pt>
                      <c:pt idx="229">
                        <c:v>45377</c:v>
                      </c:pt>
                      <c:pt idx="230">
                        <c:v>45376</c:v>
                      </c:pt>
                      <c:pt idx="231">
                        <c:v>45375</c:v>
                      </c:pt>
                      <c:pt idx="232">
                        <c:v>45374</c:v>
                      </c:pt>
                      <c:pt idx="233">
                        <c:v>45373</c:v>
                      </c:pt>
                      <c:pt idx="234">
                        <c:v>45372</c:v>
                      </c:pt>
                      <c:pt idx="235">
                        <c:v>45371</c:v>
                      </c:pt>
                      <c:pt idx="236">
                        <c:v>45370</c:v>
                      </c:pt>
                      <c:pt idx="237">
                        <c:v>45369</c:v>
                      </c:pt>
                      <c:pt idx="238">
                        <c:v>45368</c:v>
                      </c:pt>
                      <c:pt idx="239">
                        <c:v>45367</c:v>
                      </c:pt>
                      <c:pt idx="240">
                        <c:v>45366</c:v>
                      </c:pt>
                      <c:pt idx="241">
                        <c:v>45365</c:v>
                      </c:pt>
                      <c:pt idx="242">
                        <c:v>45364</c:v>
                      </c:pt>
                      <c:pt idx="243">
                        <c:v>45363</c:v>
                      </c:pt>
                      <c:pt idx="244">
                        <c:v>45362</c:v>
                      </c:pt>
                      <c:pt idx="245">
                        <c:v>45361</c:v>
                      </c:pt>
                      <c:pt idx="246">
                        <c:v>45360</c:v>
                      </c:pt>
                      <c:pt idx="247">
                        <c:v>45359</c:v>
                      </c:pt>
                      <c:pt idx="248">
                        <c:v>45358</c:v>
                      </c:pt>
                      <c:pt idx="249">
                        <c:v>45357</c:v>
                      </c:pt>
                      <c:pt idx="250">
                        <c:v>45356</c:v>
                      </c:pt>
                      <c:pt idx="251">
                        <c:v>45355</c:v>
                      </c:pt>
                      <c:pt idx="252">
                        <c:v>45354</c:v>
                      </c:pt>
                      <c:pt idx="253">
                        <c:v>45353</c:v>
                      </c:pt>
                      <c:pt idx="254">
                        <c:v>45352</c:v>
                      </c:pt>
                      <c:pt idx="255">
                        <c:v>45351</c:v>
                      </c:pt>
                      <c:pt idx="256">
                        <c:v>45350</c:v>
                      </c:pt>
                      <c:pt idx="257">
                        <c:v>45349</c:v>
                      </c:pt>
                      <c:pt idx="258">
                        <c:v>45348</c:v>
                      </c:pt>
                      <c:pt idx="259">
                        <c:v>45347</c:v>
                      </c:pt>
                      <c:pt idx="260">
                        <c:v>45346</c:v>
                      </c:pt>
                      <c:pt idx="261">
                        <c:v>45345</c:v>
                      </c:pt>
                      <c:pt idx="262">
                        <c:v>45344</c:v>
                      </c:pt>
                      <c:pt idx="263">
                        <c:v>45343</c:v>
                      </c:pt>
                      <c:pt idx="264">
                        <c:v>45342</c:v>
                      </c:pt>
                      <c:pt idx="265">
                        <c:v>45341</c:v>
                      </c:pt>
                      <c:pt idx="266">
                        <c:v>45340</c:v>
                      </c:pt>
                      <c:pt idx="267">
                        <c:v>45339</c:v>
                      </c:pt>
                      <c:pt idx="268">
                        <c:v>45338</c:v>
                      </c:pt>
                      <c:pt idx="269">
                        <c:v>45337</c:v>
                      </c:pt>
                      <c:pt idx="270">
                        <c:v>45336</c:v>
                      </c:pt>
                      <c:pt idx="271">
                        <c:v>45335</c:v>
                      </c:pt>
                      <c:pt idx="272">
                        <c:v>45334</c:v>
                      </c:pt>
                      <c:pt idx="273">
                        <c:v>45333</c:v>
                      </c:pt>
                      <c:pt idx="274">
                        <c:v>45332</c:v>
                      </c:pt>
                      <c:pt idx="275">
                        <c:v>45331</c:v>
                      </c:pt>
                      <c:pt idx="276">
                        <c:v>45330</c:v>
                      </c:pt>
                      <c:pt idx="277">
                        <c:v>45329</c:v>
                      </c:pt>
                      <c:pt idx="278">
                        <c:v>45328</c:v>
                      </c:pt>
                      <c:pt idx="279">
                        <c:v>45327</c:v>
                      </c:pt>
                      <c:pt idx="280">
                        <c:v>45326</c:v>
                      </c:pt>
                      <c:pt idx="281">
                        <c:v>45325</c:v>
                      </c:pt>
                      <c:pt idx="282">
                        <c:v>45324</c:v>
                      </c:pt>
                      <c:pt idx="283">
                        <c:v>45323</c:v>
                      </c:pt>
                      <c:pt idx="284">
                        <c:v>45322</c:v>
                      </c:pt>
                      <c:pt idx="285">
                        <c:v>45321</c:v>
                      </c:pt>
                      <c:pt idx="286">
                        <c:v>45320</c:v>
                      </c:pt>
                      <c:pt idx="287">
                        <c:v>45319</c:v>
                      </c:pt>
                      <c:pt idx="288">
                        <c:v>45318</c:v>
                      </c:pt>
                      <c:pt idx="289">
                        <c:v>45317</c:v>
                      </c:pt>
                      <c:pt idx="290">
                        <c:v>45316</c:v>
                      </c:pt>
                      <c:pt idx="291">
                        <c:v>45315</c:v>
                      </c:pt>
                      <c:pt idx="292">
                        <c:v>45314</c:v>
                      </c:pt>
                      <c:pt idx="293">
                        <c:v>45313</c:v>
                      </c:pt>
                      <c:pt idx="294">
                        <c:v>45312</c:v>
                      </c:pt>
                      <c:pt idx="295">
                        <c:v>45311</c:v>
                      </c:pt>
                      <c:pt idx="296">
                        <c:v>45310</c:v>
                      </c:pt>
                      <c:pt idx="297">
                        <c:v>45309</c:v>
                      </c:pt>
                      <c:pt idx="298">
                        <c:v>45308</c:v>
                      </c:pt>
                      <c:pt idx="299">
                        <c:v>45307</c:v>
                      </c:pt>
                      <c:pt idx="300">
                        <c:v>45306</c:v>
                      </c:pt>
                      <c:pt idx="301">
                        <c:v>45305</c:v>
                      </c:pt>
                      <c:pt idx="302">
                        <c:v>45304</c:v>
                      </c:pt>
                      <c:pt idx="303">
                        <c:v>45303</c:v>
                      </c:pt>
                      <c:pt idx="304">
                        <c:v>45302</c:v>
                      </c:pt>
                      <c:pt idx="305">
                        <c:v>45301</c:v>
                      </c:pt>
                      <c:pt idx="306">
                        <c:v>45300</c:v>
                      </c:pt>
                      <c:pt idx="307">
                        <c:v>45299</c:v>
                      </c:pt>
                      <c:pt idx="308">
                        <c:v>45298</c:v>
                      </c:pt>
                      <c:pt idx="309">
                        <c:v>45297</c:v>
                      </c:pt>
                      <c:pt idx="310">
                        <c:v>45296</c:v>
                      </c:pt>
                      <c:pt idx="311">
                        <c:v>45295</c:v>
                      </c:pt>
                      <c:pt idx="312">
                        <c:v>45294</c:v>
                      </c:pt>
                      <c:pt idx="313">
                        <c:v>45293</c:v>
                      </c:pt>
                      <c:pt idx="314">
                        <c:v>45292</c:v>
                      </c:pt>
                      <c:pt idx="315">
                        <c:v>45291</c:v>
                      </c:pt>
                      <c:pt idx="316">
                        <c:v>45290</c:v>
                      </c:pt>
                      <c:pt idx="317">
                        <c:v>45289</c:v>
                      </c:pt>
                      <c:pt idx="318">
                        <c:v>45288</c:v>
                      </c:pt>
                      <c:pt idx="319">
                        <c:v>45287</c:v>
                      </c:pt>
                      <c:pt idx="320">
                        <c:v>45286</c:v>
                      </c:pt>
                      <c:pt idx="321">
                        <c:v>45285</c:v>
                      </c:pt>
                      <c:pt idx="322">
                        <c:v>45284</c:v>
                      </c:pt>
                      <c:pt idx="323">
                        <c:v>45283</c:v>
                      </c:pt>
                      <c:pt idx="324">
                        <c:v>45282</c:v>
                      </c:pt>
                      <c:pt idx="325">
                        <c:v>45281</c:v>
                      </c:pt>
                      <c:pt idx="326">
                        <c:v>45280</c:v>
                      </c:pt>
                      <c:pt idx="327">
                        <c:v>45279</c:v>
                      </c:pt>
                      <c:pt idx="328">
                        <c:v>45278</c:v>
                      </c:pt>
                      <c:pt idx="329">
                        <c:v>45277</c:v>
                      </c:pt>
                      <c:pt idx="330">
                        <c:v>45276</c:v>
                      </c:pt>
                      <c:pt idx="331">
                        <c:v>45275</c:v>
                      </c:pt>
                      <c:pt idx="332">
                        <c:v>45274</c:v>
                      </c:pt>
                      <c:pt idx="333">
                        <c:v>45273</c:v>
                      </c:pt>
                      <c:pt idx="334">
                        <c:v>45272</c:v>
                      </c:pt>
                      <c:pt idx="335">
                        <c:v>45271</c:v>
                      </c:pt>
                      <c:pt idx="336">
                        <c:v>45270</c:v>
                      </c:pt>
                      <c:pt idx="337">
                        <c:v>45269</c:v>
                      </c:pt>
                      <c:pt idx="338">
                        <c:v>45268</c:v>
                      </c:pt>
                      <c:pt idx="339">
                        <c:v>45267</c:v>
                      </c:pt>
                      <c:pt idx="340">
                        <c:v>45266</c:v>
                      </c:pt>
                      <c:pt idx="341">
                        <c:v>45265</c:v>
                      </c:pt>
                      <c:pt idx="342">
                        <c:v>45264</c:v>
                      </c:pt>
                      <c:pt idx="343">
                        <c:v>45263</c:v>
                      </c:pt>
                      <c:pt idx="344">
                        <c:v>45262</c:v>
                      </c:pt>
                      <c:pt idx="345">
                        <c:v>45261</c:v>
                      </c:pt>
                      <c:pt idx="346">
                        <c:v>45260</c:v>
                      </c:pt>
                      <c:pt idx="347">
                        <c:v>45259</c:v>
                      </c:pt>
                      <c:pt idx="348">
                        <c:v>45258</c:v>
                      </c:pt>
                      <c:pt idx="349">
                        <c:v>45257</c:v>
                      </c:pt>
                      <c:pt idx="350">
                        <c:v>45256</c:v>
                      </c:pt>
                      <c:pt idx="351">
                        <c:v>45255</c:v>
                      </c:pt>
                      <c:pt idx="352">
                        <c:v>45254</c:v>
                      </c:pt>
                      <c:pt idx="353">
                        <c:v>45253</c:v>
                      </c:pt>
                      <c:pt idx="354">
                        <c:v>45252</c:v>
                      </c:pt>
                      <c:pt idx="355">
                        <c:v>45251</c:v>
                      </c:pt>
                      <c:pt idx="356">
                        <c:v>45250</c:v>
                      </c:pt>
                      <c:pt idx="357">
                        <c:v>45249</c:v>
                      </c:pt>
                      <c:pt idx="358">
                        <c:v>45248</c:v>
                      </c:pt>
                      <c:pt idx="359">
                        <c:v>45247</c:v>
                      </c:pt>
                      <c:pt idx="360">
                        <c:v>45246</c:v>
                      </c:pt>
                      <c:pt idx="361">
                        <c:v>45245</c:v>
                      </c:pt>
                      <c:pt idx="362">
                        <c:v>45244</c:v>
                      </c:pt>
                      <c:pt idx="363">
                        <c:v>45243</c:v>
                      </c:pt>
                      <c:pt idx="364">
                        <c:v>45242</c:v>
                      </c:pt>
                      <c:pt idx="365">
                        <c:v>45241</c:v>
                      </c:pt>
                      <c:pt idx="366">
                        <c:v>45240</c:v>
                      </c:pt>
                      <c:pt idx="367">
                        <c:v>45239</c:v>
                      </c:pt>
                      <c:pt idx="368">
                        <c:v>45238</c:v>
                      </c:pt>
                      <c:pt idx="369">
                        <c:v>45237</c:v>
                      </c:pt>
                      <c:pt idx="370">
                        <c:v>45236</c:v>
                      </c:pt>
                      <c:pt idx="371">
                        <c:v>45235</c:v>
                      </c:pt>
                      <c:pt idx="372">
                        <c:v>45234</c:v>
                      </c:pt>
                      <c:pt idx="373">
                        <c:v>45233</c:v>
                      </c:pt>
                      <c:pt idx="374">
                        <c:v>45232</c:v>
                      </c:pt>
                      <c:pt idx="375">
                        <c:v>45231</c:v>
                      </c:pt>
                      <c:pt idx="376">
                        <c:v>45230</c:v>
                      </c:pt>
                      <c:pt idx="377">
                        <c:v>45229</c:v>
                      </c:pt>
                      <c:pt idx="378">
                        <c:v>45228</c:v>
                      </c:pt>
                      <c:pt idx="379">
                        <c:v>45227</c:v>
                      </c:pt>
                      <c:pt idx="380">
                        <c:v>45226</c:v>
                      </c:pt>
                      <c:pt idx="381">
                        <c:v>45225</c:v>
                      </c:pt>
                      <c:pt idx="382">
                        <c:v>45224</c:v>
                      </c:pt>
                      <c:pt idx="383">
                        <c:v>45223</c:v>
                      </c:pt>
                      <c:pt idx="384">
                        <c:v>45222</c:v>
                      </c:pt>
                      <c:pt idx="385">
                        <c:v>45221</c:v>
                      </c:pt>
                      <c:pt idx="386">
                        <c:v>45220</c:v>
                      </c:pt>
                      <c:pt idx="387">
                        <c:v>45219</c:v>
                      </c:pt>
                      <c:pt idx="388">
                        <c:v>45218</c:v>
                      </c:pt>
                      <c:pt idx="389">
                        <c:v>45217</c:v>
                      </c:pt>
                      <c:pt idx="390">
                        <c:v>45216</c:v>
                      </c:pt>
                      <c:pt idx="391">
                        <c:v>45215</c:v>
                      </c:pt>
                      <c:pt idx="392">
                        <c:v>45214</c:v>
                      </c:pt>
                      <c:pt idx="393">
                        <c:v>45213</c:v>
                      </c:pt>
                      <c:pt idx="394">
                        <c:v>45212</c:v>
                      </c:pt>
                      <c:pt idx="395">
                        <c:v>45211</c:v>
                      </c:pt>
                      <c:pt idx="396">
                        <c:v>45210</c:v>
                      </c:pt>
                      <c:pt idx="397">
                        <c:v>45209</c:v>
                      </c:pt>
                      <c:pt idx="398">
                        <c:v>45208</c:v>
                      </c:pt>
                      <c:pt idx="399">
                        <c:v>45207</c:v>
                      </c:pt>
                      <c:pt idx="400">
                        <c:v>45206</c:v>
                      </c:pt>
                      <c:pt idx="401">
                        <c:v>45205</c:v>
                      </c:pt>
                      <c:pt idx="402">
                        <c:v>45204</c:v>
                      </c:pt>
                      <c:pt idx="403">
                        <c:v>45203</c:v>
                      </c:pt>
                      <c:pt idx="404">
                        <c:v>45202</c:v>
                      </c:pt>
                      <c:pt idx="405">
                        <c:v>45201</c:v>
                      </c:pt>
                      <c:pt idx="406">
                        <c:v>45200</c:v>
                      </c:pt>
                      <c:pt idx="407">
                        <c:v>45199</c:v>
                      </c:pt>
                      <c:pt idx="408">
                        <c:v>45198</c:v>
                      </c:pt>
                      <c:pt idx="409">
                        <c:v>45197</c:v>
                      </c:pt>
                      <c:pt idx="410">
                        <c:v>45196</c:v>
                      </c:pt>
                      <c:pt idx="411">
                        <c:v>45195</c:v>
                      </c:pt>
                      <c:pt idx="412">
                        <c:v>45194</c:v>
                      </c:pt>
                      <c:pt idx="413">
                        <c:v>45193</c:v>
                      </c:pt>
                      <c:pt idx="414">
                        <c:v>45192</c:v>
                      </c:pt>
                      <c:pt idx="415">
                        <c:v>45191</c:v>
                      </c:pt>
                      <c:pt idx="416">
                        <c:v>45190</c:v>
                      </c:pt>
                      <c:pt idx="417">
                        <c:v>45189</c:v>
                      </c:pt>
                      <c:pt idx="418">
                        <c:v>45188</c:v>
                      </c:pt>
                      <c:pt idx="419">
                        <c:v>45187</c:v>
                      </c:pt>
                      <c:pt idx="420">
                        <c:v>45186</c:v>
                      </c:pt>
                      <c:pt idx="421">
                        <c:v>45185</c:v>
                      </c:pt>
                      <c:pt idx="422">
                        <c:v>45184</c:v>
                      </c:pt>
                      <c:pt idx="423">
                        <c:v>45183</c:v>
                      </c:pt>
                      <c:pt idx="424">
                        <c:v>45182</c:v>
                      </c:pt>
                      <c:pt idx="425">
                        <c:v>45181</c:v>
                      </c:pt>
                      <c:pt idx="426">
                        <c:v>45180</c:v>
                      </c:pt>
                      <c:pt idx="427">
                        <c:v>45179</c:v>
                      </c:pt>
                      <c:pt idx="428">
                        <c:v>45178</c:v>
                      </c:pt>
                      <c:pt idx="429">
                        <c:v>45177</c:v>
                      </c:pt>
                      <c:pt idx="430">
                        <c:v>45176</c:v>
                      </c:pt>
                      <c:pt idx="431">
                        <c:v>45175</c:v>
                      </c:pt>
                      <c:pt idx="432">
                        <c:v>45174</c:v>
                      </c:pt>
                      <c:pt idx="433">
                        <c:v>45173</c:v>
                      </c:pt>
                      <c:pt idx="434">
                        <c:v>45172</c:v>
                      </c:pt>
                      <c:pt idx="435">
                        <c:v>45171</c:v>
                      </c:pt>
                      <c:pt idx="436">
                        <c:v>45170</c:v>
                      </c:pt>
                      <c:pt idx="437">
                        <c:v>45169</c:v>
                      </c:pt>
                      <c:pt idx="438">
                        <c:v>45168</c:v>
                      </c:pt>
                      <c:pt idx="439">
                        <c:v>45167</c:v>
                      </c:pt>
                      <c:pt idx="440">
                        <c:v>45166</c:v>
                      </c:pt>
                      <c:pt idx="441">
                        <c:v>45165</c:v>
                      </c:pt>
                      <c:pt idx="442">
                        <c:v>45164</c:v>
                      </c:pt>
                      <c:pt idx="443">
                        <c:v>45163</c:v>
                      </c:pt>
                      <c:pt idx="444">
                        <c:v>45162</c:v>
                      </c:pt>
                      <c:pt idx="445">
                        <c:v>45161</c:v>
                      </c:pt>
                      <c:pt idx="446">
                        <c:v>45160</c:v>
                      </c:pt>
                      <c:pt idx="447">
                        <c:v>45159</c:v>
                      </c:pt>
                      <c:pt idx="448">
                        <c:v>45158</c:v>
                      </c:pt>
                      <c:pt idx="449">
                        <c:v>45157</c:v>
                      </c:pt>
                      <c:pt idx="450">
                        <c:v>45156</c:v>
                      </c:pt>
                      <c:pt idx="451">
                        <c:v>45155</c:v>
                      </c:pt>
                      <c:pt idx="452">
                        <c:v>45154</c:v>
                      </c:pt>
                      <c:pt idx="453">
                        <c:v>45153</c:v>
                      </c:pt>
                      <c:pt idx="454">
                        <c:v>45152</c:v>
                      </c:pt>
                      <c:pt idx="455">
                        <c:v>45151</c:v>
                      </c:pt>
                      <c:pt idx="456">
                        <c:v>45150</c:v>
                      </c:pt>
                      <c:pt idx="457">
                        <c:v>45149</c:v>
                      </c:pt>
                      <c:pt idx="458">
                        <c:v>45148</c:v>
                      </c:pt>
                      <c:pt idx="459">
                        <c:v>45147</c:v>
                      </c:pt>
                      <c:pt idx="460">
                        <c:v>45146</c:v>
                      </c:pt>
                      <c:pt idx="461">
                        <c:v>45145</c:v>
                      </c:pt>
                      <c:pt idx="462">
                        <c:v>45144</c:v>
                      </c:pt>
                      <c:pt idx="463">
                        <c:v>45143</c:v>
                      </c:pt>
                      <c:pt idx="464">
                        <c:v>45142</c:v>
                      </c:pt>
                      <c:pt idx="465">
                        <c:v>45141</c:v>
                      </c:pt>
                      <c:pt idx="466">
                        <c:v>45140</c:v>
                      </c:pt>
                      <c:pt idx="467">
                        <c:v>45139</c:v>
                      </c:pt>
                      <c:pt idx="468">
                        <c:v>45138</c:v>
                      </c:pt>
                      <c:pt idx="469">
                        <c:v>45137</c:v>
                      </c:pt>
                      <c:pt idx="470">
                        <c:v>45136</c:v>
                      </c:pt>
                      <c:pt idx="471">
                        <c:v>45135</c:v>
                      </c:pt>
                      <c:pt idx="472">
                        <c:v>45134</c:v>
                      </c:pt>
                      <c:pt idx="473">
                        <c:v>45133</c:v>
                      </c:pt>
                      <c:pt idx="474">
                        <c:v>45132</c:v>
                      </c:pt>
                      <c:pt idx="475">
                        <c:v>45131</c:v>
                      </c:pt>
                      <c:pt idx="476">
                        <c:v>45130</c:v>
                      </c:pt>
                      <c:pt idx="477">
                        <c:v>45129</c:v>
                      </c:pt>
                      <c:pt idx="478">
                        <c:v>45128</c:v>
                      </c:pt>
                      <c:pt idx="479">
                        <c:v>45127</c:v>
                      </c:pt>
                      <c:pt idx="480">
                        <c:v>45126</c:v>
                      </c:pt>
                      <c:pt idx="481">
                        <c:v>45125</c:v>
                      </c:pt>
                      <c:pt idx="482">
                        <c:v>45124</c:v>
                      </c:pt>
                      <c:pt idx="483">
                        <c:v>45123</c:v>
                      </c:pt>
                      <c:pt idx="484">
                        <c:v>45122</c:v>
                      </c:pt>
                      <c:pt idx="485">
                        <c:v>45121</c:v>
                      </c:pt>
                      <c:pt idx="486">
                        <c:v>45120</c:v>
                      </c:pt>
                      <c:pt idx="487">
                        <c:v>45119</c:v>
                      </c:pt>
                      <c:pt idx="488">
                        <c:v>45118</c:v>
                      </c:pt>
                      <c:pt idx="489">
                        <c:v>45117</c:v>
                      </c:pt>
                      <c:pt idx="490">
                        <c:v>45116</c:v>
                      </c:pt>
                      <c:pt idx="491">
                        <c:v>45115</c:v>
                      </c:pt>
                      <c:pt idx="492">
                        <c:v>45114</c:v>
                      </c:pt>
                      <c:pt idx="493">
                        <c:v>45113</c:v>
                      </c:pt>
                      <c:pt idx="494">
                        <c:v>45112</c:v>
                      </c:pt>
                      <c:pt idx="495">
                        <c:v>45111</c:v>
                      </c:pt>
                      <c:pt idx="496">
                        <c:v>45110</c:v>
                      </c:pt>
                      <c:pt idx="497">
                        <c:v>45109</c:v>
                      </c:pt>
                      <c:pt idx="498">
                        <c:v>45108</c:v>
                      </c:pt>
                      <c:pt idx="499">
                        <c:v>45107</c:v>
                      </c:pt>
                      <c:pt idx="500">
                        <c:v>45106</c:v>
                      </c:pt>
                      <c:pt idx="501">
                        <c:v>45105</c:v>
                      </c:pt>
                      <c:pt idx="502">
                        <c:v>45104</c:v>
                      </c:pt>
                      <c:pt idx="503">
                        <c:v>45103</c:v>
                      </c:pt>
                      <c:pt idx="504">
                        <c:v>45102</c:v>
                      </c:pt>
                      <c:pt idx="505">
                        <c:v>45101</c:v>
                      </c:pt>
                      <c:pt idx="506">
                        <c:v>45100</c:v>
                      </c:pt>
                      <c:pt idx="507">
                        <c:v>45099</c:v>
                      </c:pt>
                      <c:pt idx="508">
                        <c:v>45098</c:v>
                      </c:pt>
                      <c:pt idx="509">
                        <c:v>45097</c:v>
                      </c:pt>
                      <c:pt idx="510">
                        <c:v>45096</c:v>
                      </c:pt>
                      <c:pt idx="511">
                        <c:v>45095</c:v>
                      </c:pt>
                      <c:pt idx="512">
                        <c:v>45094</c:v>
                      </c:pt>
                      <c:pt idx="513">
                        <c:v>45093</c:v>
                      </c:pt>
                      <c:pt idx="514">
                        <c:v>45092</c:v>
                      </c:pt>
                      <c:pt idx="515">
                        <c:v>45091</c:v>
                      </c:pt>
                      <c:pt idx="516">
                        <c:v>45090</c:v>
                      </c:pt>
                      <c:pt idx="517">
                        <c:v>45089</c:v>
                      </c:pt>
                      <c:pt idx="518">
                        <c:v>45088</c:v>
                      </c:pt>
                      <c:pt idx="519">
                        <c:v>45087</c:v>
                      </c:pt>
                      <c:pt idx="520">
                        <c:v>45086</c:v>
                      </c:pt>
                      <c:pt idx="521">
                        <c:v>45085</c:v>
                      </c:pt>
                      <c:pt idx="522">
                        <c:v>45084</c:v>
                      </c:pt>
                      <c:pt idx="523">
                        <c:v>45083</c:v>
                      </c:pt>
                      <c:pt idx="524">
                        <c:v>45082</c:v>
                      </c:pt>
                      <c:pt idx="525">
                        <c:v>45081</c:v>
                      </c:pt>
                      <c:pt idx="526">
                        <c:v>45080</c:v>
                      </c:pt>
                      <c:pt idx="527">
                        <c:v>45079</c:v>
                      </c:pt>
                      <c:pt idx="528">
                        <c:v>45078</c:v>
                      </c:pt>
                      <c:pt idx="529">
                        <c:v>45077</c:v>
                      </c:pt>
                      <c:pt idx="530">
                        <c:v>45076</c:v>
                      </c:pt>
                      <c:pt idx="531">
                        <c:v>45075</c:v>
                      </c:pt>
                      <c:pt idx="532">
                        <c:v>45074</c:v>
                      </c:pt>
                      <c:pt idx="533">
                        <c:v>45073</c:v>
                      </c:pt>
                      <c:pt idx="534">
                        <c:v>45072</c:v>
                      </c:pt>
                      <c:pt idx="535">
                        <c:v>45071</c:v>
                      </c:pt>
                      <c:pt idx="536">
                        <c:v>45070</c:v>
                      </c:pt>
                      <c:pt idx="537">
                        <c:v>45069</c:v>
                      </c:pt>
                      <c:pt idx="538">
                        <c:v>45068</c:v>
                      </c:pt>
                      <c:pt idx="539">
                        <c:v>45067</c:v>
                      </c:pt>
                      <c:pt idx="540">
                        <c:v>45066</c:v>
                      </c:pt>
                      <c:pt idx="541">
                        <c:v>45065</c:v>
                      </c:pt>
                      <c:pt idx="542">
                        <c:v>45064</c:v>
                      </c:pt>
                      <c:pt idx="543">
                        <c:v>45063</c:v>
                      </c:pt>
                      <c:pt idx="544">
                        <c:v>45062</c:v>
                      </c:pt>
                      <c:pt idx="545">
                        <c:v>45061</c:v>
                      </c:pt>
                      <c:pt idx="546">
                        <c:v>45060</c:v>
                      </c:pt>
                      <c:pt idx="547">
                        <c:v>45059</c:v>
                      </c:pt>
                      <c:pt idx="548">
                        <c:v>45058</c:v>
                      </c:pt>
                      <c:pt idx="549">
                        <c:v>45057</c:v>
                      </c:pt>
                      <c:pt idx="550">
                        <c:v>45056</c:v>
                      </c:pt>
                      <c:pt idx="551">
                        <c:v>45055</c:v>
                      </c:pt>
                      <c:pt idx="552">
                        <c:v>45054</c:v>
                      </c:pt>
                      <c:pt idx="553">
                        <c:v>45053</c:v>
                      </c:pt>
                      <c:pt idx="554">
                        <c:v>45052</c:v>
                      </c:pt>
                      <c:pt idx="555">
                        <c:v>45051</c:v>
                      </c:pt>
                      <c:pt idx="556">
                        <c:v>45050</c:v>
                      </c:pt>
                      <c:pt idx="557">
                        <c:v>45049</c:v>
                      </c:pt>
                      <c:pt idx="558">
                        <c:v>45048</c:v>
                      </c:pt>
                      <c:pt idx="559">
                        <c:v>45047</c:v>
                      </c:pt>
                      <c:pt idx="560">
                        <c:v>45046</c:v>
                      </c:pt>
                      <c:pt idx="561">
                        <c:v>45045</c:v>
                      </c:pt>
                      <c:pt idx="562">
                        <c:v>45044</c:v>
                      </c:pt>
                      <c:pt idx="563">
                        <c:v>45043</c:v>
                      </c:pt>
                      <c:pt idx="564">
                        <c:v>45042</c:v>
                      </c:pt>
                      <c:pt idx="565">
                        <c:v>45041</c:v>
                      </c:pt>
                      <c:pt idx="566">
                        <c:v>45040</c:v>
                      </c:pt>
                      <c:pt idx="567">
                        <c:v>45039</c:v>
                      </c:pt>
                      <c:pt idx="568">
                        <c:v>45038</c:v>
                      </c:pt>
                      <c:pt idx="569">
                        <c:v>45037</c:v>
                      </c:pt>
                      <c:pt idx="570">
                        <c:v>45036</c:v>
                      </c:pt>
                      <c:pt idx="571">
                        <c:v>45035</c:v>
                      </c:pt>
                      <c:pt idx="572">
                        <c:v>45034</c:v>
                      </c:pt>
                      <c:pt idx="573">
                        <c:v>45033</c:v>
                      </c:pt>
                      <c:pt idx="574">
                        <c:v>45032</c:v>
                      </c:pt>
                      <c:pt idx="575">
                        <c:v>45031</c:v>
                      </c:pt>
                      <c:pt idx="576">
                        <c:v>45030</c:v>
                      </c:pt>
                      <c:pt idx="577">
                        <c:v>45029</c:v>
                      </c:pt>
                      <c:pt idx="578">
                        <c:v>45028</c:v>
                      </c:pt>
                      <c:pt idx="579">
                        <c:v>45027</c:v>
                      </c:pt>
                      <c:pt idx="580">
                        <c:v>45026</c:v>
                      </c:pt>
                      <c:pt idx="581">
                        <c:v>45025</c:v>
                      </c:pt>
                      <c:pt idx="582">
                        <c:v>45024</c:v>
                      </c:pt>
                      <c:pt idx="583">
                        <c:v>45023</c:v>
                      </c:pt>
                      <c:pt idx="584">
                        <c:v>45022</c:v>
                      </c:pt>
                      <c:pt idx="585">
                        <c:v>45021</c:v>
                      </c:pt>
                      <c:pt idx="586">
                        <c:v>45020</c:v>
                      </c:pt>
                      <c:pt idx="587">
                        <c:v>45019</c:v>
                      </c:pt>
                      <c:pt idx="588">
                        <c:v>45018</c:v>
                      </c:pt>
                      <c:pt idx="589">
                        <c:v>45017</c:v>
                      </c:pt>
                      <c:pt idx="590">
                        <c:v>45016</c:v>
                      </c:pt>
                      <c:pt idx="591">
                        <c:v>45015</c:v>
                      </c:pt>
                      <c:pt idx="592">
                        <c:v>45014</c:v>
                      </c:pt>
                      <c:pt idx="593">
                        <c:v>45013</c:v>
                      </c:pt>
                      <c:pt idx="594">
                        <c:v>45012</c:v>
                      </c:pt>
                      <c:pt idx="595">
                        <c:v>45011</c:v>
                      </c:pt>
                      <c:pt idx="596">
                        <c:v>45010</c:v>
                      </c:pt>
                      <c:pt idx="597">
                        <c:v>45009</c:v>
                      </c:pt>
                      <c:pt idx="598">
                        <c:v>45008</c:v>
                      </c:pt>
                      <c:pt idx="599">
                        <c:v>45007</c:v>
                      </c:pt>
                      <c:pt idx="600">
                        <c:v>45006</c:v>
                      </c:pt>
                      <c:pt idx="601">
                        <c:v>45005</c:v>
                      </c:pt>
                      <c:pt idx="602">
                        <c:v>45004</c:v>
                      </c:pt>
                      <c:pt idx="603">
                        <c:v>45003</c:v>
                      </c:pt>
                      <c:pt idx="604">
                        <c:v>45002</c:v>
                      </c:pt>
                      <c:pt idx="605">
                        <c:v>45001</c:v>
                      </c:pt>
                      <c:pt idx="606">
                        <c:v>45000</c:v>
                      </c:pt>
                      <c:pt idx="607">
                        <c:v>44999</c:v>
                      </c:pt>
                      <c:pt idx="608">
                        <c:v>44998</c:v>
                      </c:pt>
                      <c:pt idx="609">
                        <c:v>44997</c:v>
                      </c:pt>
                      <c:pt idx="610">
                        <c:v>44996</c:v>
                      </c:pt>
                      <c:pt idx="611">
                        <c:v>44995</c:v>
                      </c:pt>
                      <c:pt idx="612">
                        <c:v>44994</c:v>
                      </c:pt>
                      <c:pt idx="613">
                        <c:v>44993</c:v>
                      </c:pt>
                      <c:pt idx="614">
                        <c:v>44992</c:v>
                      </c:pt>
                      <c:pt idx="615">
                        <c:v>44991</c:v>
                      </c:pt>
                      <c:pt idx="616">
                        <c:v>44990</c:v>
                      </c:pt>
                      <c:pt idx="617">
                        <c:v>44989</c:v>
                      </c:pt>
                      <c:pt idx="618">
                        <c:v>44988</c:v>
                      </c:pt>
                      <c:pt idx="619">
                        <c:v>44987</c:v>
                      </c:pt>
                      <c:pt idx="620">
                        <c:v>44986</c:v>
                      </c:pt>
                      <c:pt idx="621">
                        <c:v>44985</c:v>
                      </c:pt>
                      <c:pt idx="622">
                        <c:v>44984</c:v>
                      </c:pt>
                      <c:pt idx="623">
                        <c:v>44983</c:v>
                      </c:pt>
                      <c:pt idx="624">
                        <c:v>44982</c:v>
                      </c:pt>
                      <c:pt idx="625">
                        <c:v>44981</c:v>
                      </c:pt>
                      <c:pt idx="626">
                        <c:v>44980</c:v>
                      </c:pt>
                      <c:pt idx="627">
                        <c:v>44979</c:v>
                      </c:pt>
                      <c:pt idx="628">
                        <c:v>44978</c:v>
                      </c:pt>
                      <c:pt idx="629">
                        <c:v>44977</c:v>
                      </c:pt>
                      <c:pt idx="630">
                        <c:v>44976</c:v>
                      </c:pt>
                      <c:pt idx="631">
                        <c:v>44975</c:v>
                      </c:pt>
                      <c:pt idx="632">
                        <c:v>44974</c:v>
                      </c:pt>
                      <c:pt idx="633">
                        <c:v>44973</c:v>
                      </c:pt>
                      <c:pt idx="634">
                        <c:v>44972</c:v>
                      </c:pt>
                      <c:pt idx="635">
                        <c:v>44971</c:v>
                      </c:pt>
                      <c:pt idx="636">
                        <c:v>44970</c:v>
                      </c:pt>
                      <c:pt idx="637">
                        <c:v>44969</c:v>
                      </c:pt>
                      <c:pt idx="638">
                        <c:v>44968</c:v>
                      </c:pt>
                      <c:pt idx="639">
                        <c:v>44967</c:v>
                      </c:pt>
                      <c:pt idx="640">
                        <c:v>44966</c:v>
                      </c:pt>
                      <c:pt idx="641">
                        <c:v>44965</c:v>
                      </c:pt>
                      <c:pt idx="642">
                        <c:v>44964</c:v>
                      </c:pt>
                      <c:pt idx="643">
                        <c:v>44963</c:v>
                      </c:pt>
                      <c:pt idx="644">
                        <c:v>44962</c:v>
                      </c:pt>
                      <c:pt idx="645">
                        <c:v>44961</c:v>
                      </c:pt>
                      <c:pt idx="646">
                        <c:v>44960</c:v>
                      </c:pt>
                      <c:pt idx="647">
                        <c:v>44959</c:v>
                      </c:pt>
                      <c:pt idx="648">
                        <c:v>44958</c:v>
                      </c:pt>
                      <c:pt idx="649">
                        <c:v>44957</c:v>
                      </c:pt>
                      <c:pt idx="650">
                        <c:v>44956</c:v>
                      </c:pt>
                      <c:pt idx="651">
                        <c:v>44955</c:v>
                      </c:pt>
                      <c:pt idx="652">
                        <c:v>44954</c:v>
                      </c:pt>
                      <c:pt idx="653">
                        <c:v>44953</c:v>
                      </c:pt>
                      <c:pt idx="654">
                        <c:v>44952</c:v>
                      </c:pt>
                      <c:pt idx="655">
                        <c:v>44951</c:v>
                      </c:pt>
                      <c:pt idx="656">
                        <c:v>44950</c:v>
                      </c:pt>
                      <c:pt idx="657">
                        <c:v>44949</c:v>
                      </c:pt>
                      <c:pt idx="658">
                        <c:v>44948</c:v>
                      </c:pt>
                      <c:pt idx="659">
                        <c:v>44947</c:v>
                      </c:pt>
                      <c:pt idx="660">
                        <c:v>44946</c:v>
                      </c:pt>
                      <c:pt idx="661">
                        <c:v>44945</c:v>
                      </c:pt>
                      <c:pt idx="662">
                        <c:v>44944</c:v>
                      </c:pt>
                      <c:pt idx="663">
                        <c:v>44943</c:v>
                      </c:pt>
                      <c:pt idx="664">
                        <c:v>44942</c:v>
                      </c:pt>
                      <c:pt idx="665">
                        <c:v>44941</c:v>
                      </c:pt>
                      <c:pt idx="666">
                        <c:v>44940</c:v>
                      </c:pt>
                      <c:pt idx="667">
                        <c:v>44939</c:v>
                      </c:pt>
                      <c:pt idx="668">
                        <c:v>44938</c:v>
                      </c:pt>
                      <c:pt idx="669">
                        <c:v>44937</c:v>
                      </c:pt>
                      <c:pt idx="670">
                        <c:v>44936</c:v>
                      </c:pt>
                      <c:pt idx="671">
                        <c:v>44935</c:v>
                      </c:pt>
                      <c:pt idx="672">
                        <c:v>44934</c:v>
                      </c:pt>
                      <c:pt idx="673">
                        <c:v>44933</c:v>
                      </c:pt>
                      <c:pt idx="674">
                        <c:v>44932</c:v>
                      </c:pt>
                      <c:pt idx="675">
                        <c:v>44931</c:v>
                      </c:pt>
                      <c:pt idx="676">
                        <c:v>44930</c:v>
                      </c:pt>
                      <c:pt idx="677">
                        <c:v>44929</c:v>
                      </c:pt>
                      <c:pt idx="678">
                        <c:v>44928</c:v>
                      </c:pt>
                      <c:pt idx="679">
                        <c:v>44927</c:v>
                      </c:pt>
                      <c:pt idx="680">
                        <c:v>44926</c:v>
                      </c:pt>
                      <c:pt idx="681">
                        <c:v>44925</c:v>
                      </c:pt>
                      <c:pt idx="682">
                        <c:v>44924</c:v>
                      </c:pt>
                      <c:pt idx="683">
                        <c:v>44923</c:v>
                      </c:pt>
                      <c:pt idx="684">
                        <c:v>44922</c:v>
                      </c:pt>
                      <c:pt idx="685">
                        <c:v>44921</c:v>
                      </c:pt>
                      <c:pt idx="686">
                        <c:v>44920</c:v>
                      </c:pt>
                      <c:pt idx="687">
                        <c:v>44919</c:v>
                      </c:pt>
                      <c:pt idx="688">
                        <c:v>44918</c:v>
                      </c:pt>
                      <c:pt idx="689">
                        <c:v>44917</c:v>
                      </c:pt>
                      <c:pt idx="690">
                        <c:v>44916</c:v>
                      </c:pt>
                      <c:pt idx="691">
                        <c:v>44915</c:v>
                      </c:pt>
                      <c:pt idx="692">
                        <c:v>44914</c:v>
                      </c:pt>
                      <c:pt idx="693">
                        <c:v>44913</c:v>
                      </c:pt>
                      <c:pt idx="694">
                        <c:v>44912</c:v>
                      </c:pt>
                      <c:pt idx="695">
                        <c:v>44911</c:v>
                      </c:pt>
                      <c:pt idx="696">
                        <c:v>44910</c:v>
                      </c:pt>
                      <c:pt idx="697">
                        <c:v>44909</c:v>
                      </c:pt>
                      <c:pt idx="698">
                        <c:v>44908</c:v>
                      </c:pt>
                      <c:pt idx="699">
                        <c:v>44907</c:v>
                      </c:pt>
                      <c:pt idx="700">
                        <c:v>44906</c:v>
                      </c:pt>
                      <c:pt idx="701">
                        <c:v>44905</c:v>
                      </c:pt>
                      <c:pt idx="702">
                        <c:v>44904</c:v>
                      </c:pt>
                      <c:pt idx="703">
                        <c:v>44903</c:v>
                      </c:pt>
                      <c:pt idx="704">
                        <c:v>44902</c:v>
                      </c:pt>
                      <c:pt idx="705">
                        <c:v>44901</c:v>
                      </c:pt>
                      <c:pt idx="706">
                        <c:v>44900</c:v>
                      </c:pt>
                      <c:pt idx="707">
                        <c:v>44899</c:v>
                      </c:pt>
                      <c:pt idx="708">
                        <c:v>44898</c:v>
                      </c:pt>
                      <c:pt idx="709">
                        <c:v>44897</c:v>
                      </c:pt>
                      <c:pt idx="710">
                        <c:v>44896</c:v>
                      </c:pt>
                      <c:pt idx="711">
                        <c:v>44895</c:v>
                      </c:pt>
                      <c:pt idx="712">
                        <c:v>44894</c:v>
                      </c:pt>
                      <c:pt idx="713">
                        <c:v>44893</c:v>
                      </c:pt>
                      <c:pt idx="714">
                        <c:v>44892</c:v>
                      </c:pt>
                      <c:pt idx="715">
                        <c:v>44891</c:v>
                      </c:pt>
                      <c:pt idx="716">
                        <c:v>44890</c:v>
                      </c:pt>
                      <c:pt idx="717">
                        <c:v>44889</c:v>
                      </c:pt>
                      <c:pt idx="718">
                        <c:v>44888</c:v>
                      </c:pt>
                      <c:pt idx="719">
                        <c:v>44887</c:v>
                      </c:pt>
                      <c:pt idx="720">
                        <c:v>44886</c:v>
                      </c:pt>
                      <c:pt idx="721">
                        <c:v>44885</c:v>
                      </c:pt>
                      <c:pt idx="722">
                        <c:v>44884</c:v>
                      </c:pt>
                      <c:pt idx="723">
                        <c:v>44883</c:v>
                      </c:pt>
                      <c:pt idx="724">
                        <c:v>44882</c:v>
                      </c:pt>
                      <c:pt idx="725">
                        <c:v>44881</c:v>
                      </c:pt>
                      <c:pt idx="726">
                        <c:v>44880</c:v>
                      </c:pt>
                      <c:pt idx="727">
                        <c:v>44879</c:v>
                      </c:pt>
                      <c:pt idx="728">
                        <c:v>44878</c:v>
                      </c:pt>
                      <c:pt idx="729">
                        <c:v>44877</c:v>
                      </c:pt>
                      <c:pt idx="730">
                        <c:v>44876</c:v>
                      </c:pt>
                      <c:pt idx="731">
                        <c:v>44875</c:v>
                      </c:pt>
                      <c:pt idx="732">
                        <c:v>44874</c:v>
                      </c:pt>
                      <c:pt idx="733">
                        <c:v>44873</c:v>
                      </c:pt>
                      <c:pt idx="734">
                        <c:v>44872</c:v>
                      </c:pt>
                      <c:pt idx="735">
                        <c:v>44871</c:v>
                      </c:pt>
                      <c:pt idx="736">
                        <c:v>44870</c:v>
                      </c:pt>
                      <c:pt idx="737">
                        <c:v>44869</c:v>
                      </c:pt>
                      <c:pt idx="738">
                        <c:v>44868</c:v>
                      </c:pt>
                      <c:pt idx="739">
                        <c:v>44867</c:v>
                      </c:pt>
                      <c:pt idx="740">
                        <c:v>44866</c:v>
                      </c:pt>
                      <c:pt idx="741">
                        <c:v>44865</c:v>
                      </c:pt>
                      <c:pt idx="742">
                        <c:v>44864</c:v>
                      </c:pt>
                      <c:pt idx="743">
                        <c:v>44863</c:v>
                      </c:pt>
                      <c:pt idx="744">
                        <c:v>44862</c:v>
                      </c:pt>
                      <c:pt idx="745">
                        <c:v>44861</c:v>
                      </c:pt>
                      <c:pt idx="746">
                        <c:v>44860</c:v>
                      </c:pt>
                      <c:pt idx="747">
                        <c:v>44859</c:v>
                      </c:pt>
                      <c:pt idx="748">
                        <c:v>44858</c:v>
                      </c:pt>
                      <c:pt idx="749">
                        <c:v>44857</c:v>
                      </c:pt>
                      <c:pt idx="750">
                        <c:v>44856</c:v>
                      </c:pt>
                      <c:pt idx="751">
                        <c:v>44855</c:v>
                      </c:pt>
                      <c:pt idx="752">
                        <c:v>44854</c:v>
                      </c:pt>
                      <c:pt idx="753">
                        <c:v>44853</c:v>
                      </c:pt>
                      <c:pt idx="754">
                        <c:v>44852</c:v>
                      </c:pt>
                      <c:pt idx="755">
                        <c:v>44851</c:v>
                      </c:pt>
                      <c:pt idx="756">
                        <c:v>44850</c:v>
                      </c:pt>
                      <c:pt idx="757">
                        <c:v>44849</c:v>
                      </c:pt>
                      <c:pt idx="758">
                        <c:v>44848</c:v>
                      </c:pt>
                      <c:pt idx="759">
                        <c:v>44847</c:v>
                      </c:pt>
                      <c:pt idx="760">
                        <c:v>44846</c:v>
                      </c:pt>
                      <c:pt idx="761">
                        <c:v>44845</c:v>
                      </c:pt>
                      <c:pt idx="762">
                        <c:v>44844</c:v>
                      </c:pt>
                      <c:pt idx="763">
                        <c:v>44843</c:v>
                      </c:pt>
                      <c:pt idx="764">
                        <c:v>44842</c:v>
                      </c:pt>
                      <c:pt idx="765">
                        <c:v>44841</c:v>
                      </c:pt>
                      <c:pt idx="766">
                        <c:v>44840</c:v>
                      </c:pt>
                      <c:pt idx="767">
                        <c:v>44839</c:v>
                      </c:pt>
                      <c:pt idx="768">
                        <c:v>44838</c:v>
                      </c:pt>
                      <c:pt idx="769">
                        <c:v>44837</c:v>
                      </c:pt>
                      <c:pt idx="770">
                        <c:v>44836</c:v>
                      </c:pt>
                      <c:pt idx="771">
                        <c:v>44835</c:v>
                      </c:pt>
                      <c:pt idx="772">
                        <c:v>44834</c:v>
                      </c:pt>
                      <c:pt idx="773">
                        <c:v>44833</c:v>
                      </c:pt>
                      <c:pt idx="774">
                        <c:v>44832</c:v>
                      </c:pt>
                      <c:pt idx="775">
                        <c:v>44831</c:v>
                      </c:pt>
                      <c:pt idx="776">
                        <c:v>44830</c:v>
                      </c:pt>
                      <c:pt idx="777">
                        <c:v>44829</c:v>
                      </c:pt>
                      <c:pt idx="778">
                        <c:v>44828</c:v>
                      </c:pt>
                      <c:pt idx="779">
                        <c:v>44827</c:v>
                      </c:pt>
                      <c:pt idx="780">
                        <c:v>44826</c:v>
                      </c:pt>
                      <c:pt idx="781">
                        <c:v>44825</c:v>
                      </c:pt>
                      <c:pt idx="782">
                        <c:v>44824</c:v>
                      </c:pt>
                      <c:pt idx="783">
                        <c:v>44823</c:v>
                      </c:pt>
                      <c:pt idx="784">
                        <c:v>44822</c:v>
                      </c:pt>
                      <c:pt idx="785">
                        <c:v>44821</c:v>
                      </c:pt>
                      <c:pt idx="786">
                        <c:v>44820</c:v>
                      </c:pt>
                      <c:pt idx="787">
                        <c:v>44819</c:v>
                      </c:pt>
                      <c:pt idx="788">
                        <c:v>44818</c:v>
                      </c:pt>
                      <c:pt idx="789">
                        <c:v>44817</c:v>
                      </c:pt>
                      <c:pt idx="790">
                        <c:v>44816</c:v>
                      </c:pt>
                      <c:pt idx="791">
                        <c:v>44815</c:v>
                      </c:pt>
                      <c:pt idx="792">
                        <c:v>44814</c:v>
                      </c:pt>
                      <c:pt idx="793">
                        <c:v>44813</c:v>
                      </c:pt>
                      <c:pt idx="794">
                        <c:v>44812</c:v>
                      </c:pt>
                      <c:pt idx="795">
                        <c:v>44811</c:v>
                      </c:pt>
                      <c:pt idx="796">
                        <c:v>44810</c:v>
                      </c:pt>
                      <c:pt idx="797">
                        <c:v>44809</c:v>
                      </c:pt>
                      <c:pt idx="798">
                        <c:v>44808</c:v>
                      </c:pt>
                      <c:pt idx="799">
                        <c:v>44807</c:v>
                      </c:pt>
                      <c:pt idx="800">
                        <c:v>44806</c:v>
                      </c:pt>
                      <c:pt idx="801">
                        <c:v>44805</c:v>
                      </c:pt>
                      <c:pt idx="802">
                        <c:v>44804</c:v>
                      </c:pt>
                      <c:pt idx="803">
                        <c:v>44803</c:v>
                      </c:pt>
                      <c:pt idx="804">
                        <c:v>44802</c:v>
                      </c:pt>
                      <c:pt idx="805">
                        <c:v>44801</c:v>
                      </c:pt>
                      <c:pt idx="806">
                        <c:v>44800</c:v>
                      </c:pt>
                      <c:pt idx="807">
                        <c:v>44799</c:v>
                      </c:pt>
                      <c:pt idx="808">
                        <c:v>44798</c:v>
                      </c:pt>
                      <c:pt idx="809">
                        <c:v>44797</c:v>
                      </c:pt>
                      <c:pt idx="810">
                        <c:v>44796</c:v>
                      </c:pt>
                      <c:pt idx="811">
                        <c:v>44795</c:v>
                      </c:pt>
                      <c:pt idx="812">
                        <c:v>44794</c:v>
                      </c:pt>
                      <c:pt idx="813">
                        <c:v>44793</c:v>
                      </c:pt>
                      <c:pt idx="814">
                        <c:v>44792</c:v>
                      </c:pt>
                      <c:pt idx="815">
                        <c:v>44791</c:v>
                      </c:pt>
                      <c:pt idx="816">
                        <c:v>44790</c:v>
                      </c:pt>
                      <c:pt idx="817">
                        <c:v>44789</c:v>
                      </c:pt>
                      <c:pt idx="818">
                        <c:v>44788</c:v>
                      </c:pt>
                      <c:pt idx="819">
                        <c:v>44787</c:v>
                      </c:pt>
                      <c:pt idx="820">
                        <c:v>44786</c:v>
                      </c:pt>
                      <c:pt idx="821">
                        <c:v>44785</c:v>
                      </c:pt>
                      <c:pt idx="822">
                        <c:v>44784</c:v>
                      </c:pt>
                      <c:pt idx="823">
                        <c:v>44783</c:v>
                      </c:pt>
                      <c:pt idx="824">
                        <c:v>44782</c:v>
                      </c:pt>
                      <c:pt idx="825">
                        <c:v>44781</c:v>
                      </c:pt>
                      <c:pt idx="826">
                        <c:v>44780</c:v>
                      </c:pt>
                      <c:pt idx="827">
                        <c:v>44779</c:v>
                      </c:pt>
                      <c:pt idx="828">
                        <c:v>44778</c:v>
                      </c:pt>
                      <c:pt idx="829">
                        <c:v>44777</c:v>
                      </c:pt>
                      <c:pt idx="830">
                        <c:v>44776</c:v>
                      </c:pt>
                      <c:pt idx="831">
                        <c:v>44775</c:v>
                      </c:pt>
                      <c:pt idx="832">
                        <c:v>44774</c:v>
                      </c:pt>
                      <c:pt idx="833">
                        <c:v>44773</c:v>
                      </c:pt>
                      <c:pt idx="834">
                        <c:v>44772</c:v>
                      </c:pt>
                      <c:pt idx="835">
                        <c:v>44771</c:v>
                      </c:pt>
                      <c:pt idx="836">
                        <c:v>44770</c:v>
                      </c:pt>
                      <c:pt idx="837">
                        <c:v>44769</c:v>
                      </c:pt>
                      <c:pt idx="838">
                        <c:v>44768</c:v>
                      </c:pt>
                      <c:pt idx="839">
                        <c:v>44767</c:v>
                      </c:pt>
                      <c:pt idx="840">
                        <c:v>44766</c:v>
                      </c:pt>
                      <c:pt idx="841">
                        <c:v>44765</c:v>
                      </c:pt>
                      <c:pt idx="842">
                        <c:v>44764</c:v>
                      </c:pt>
                      <c:pt idx="843">
                        <c:v>44763</c:v>
                      </c:pt>
                      <c:pt idx="844">
                        <c:v>44762</c:v>
                      </c:pt>
                      <c:pt idx="845">
                        <c:v>44761</c:v>
                      </c:pt>
                      <c:pt idx="846">
                        <c:v>44760</c:v>
                      </c:pt>
                      <c:pt idx="847">
                        <c:v>44759</c:v>
                      </c:pt>
                      <c:pt idx="848">
                        <c:v>44758</c:v>
                      </c:pt>
                      <c:pt idx="849">
                        <c:v>44757</c:v>
                      </c:pt>
                      <c:pt idx="850">
                        <c:v>44756</c:v>
                      </c:pt>
                      <c:pt idx="851">
                        <c:v>44755</c:v>
                      </c:pt>
                      <c:pt idx="852">
                        <c:v>44754</c:v>
                      </c:pt>
                      <c:pt idx="853">
                        <c:v>44753</c:v>
                      </c:pt>
                      <c:pt idx="854">
                        <c:v>44752</c:v>
                      </c:pt>
                      <c:pt idx="855">
                        <c:v>44751</c:v>
                      </c:pt>
                      <c:pt idx="856">
                        <c:v>44750</c:v>
                      </c:pt>
                      <c:pt idx="857">
                        <c:v>44749</c:v>
                      </c:pt>
                      <c:pt idx="858">
                        <c:v>44748</c:v>
                      </c:pt>
                      <c:pt idx="859">
                        <c:v>44747</c:v>
                      </c:pt>
                      <c:pt idx="860">
                        <c:v>44746</c:v>
                      </c:pt>
                      <c:pt idx="861">
                        <c:v>44745</c:v>
                      </c:pt>
                      <c:pt idx="862">
                        <c:v>44744</c:v>
                      </c:pt>
                      <c:pt idx="863">
                        <c:v>44743</c:v>
                      </c:pt>
                      <c:pt idx="864">
                        <c:v>44742</c:v>
                      </c:pt>
                      <c:pt idx="865">
                        <c:v>44741</c:v>
                      </c:pt>
                      <c:pt idx="866">
                        <c:v>44740</c:v>
                      </c:pt>
                      <c:pt idx="867">
                        <c:v>44739</c:v>
                      </c:pt>
                      <c:pt idx="868">
                        <c:v>44738</c:v>
                      </c:pt>
                      <c:pt idx="869">
                        <c:v>44737</c:v>
                      </c:pt>
                      <c:pt idx="870">
                        <c:v>44736</c:v>
                      </c:pt>
                      <c:pt idx="871">
                        <c:v>44735</c:v>
                      </c:pt>
                      <c:pt idx="872">
                        <c:v>44734</c:v>
                      </c:pt>
                      <c:pt idx="873">
                        <c:v>44733</c:v>
                      </c:pt>
                      <c:pt idx="874">
                        <c:v>44732</c:v>
                      </c:pt>
                      <c:pt idx="875">
                        <c:v>44731</c:v>
                      </c:pt>
                      <c:pt idx="876">
                        <c:v>44730</c:v>
                      </c:pt>
                      <c:pt idx="877">
                        <c:v>44729</c:v>
                      </c:pt>
                      <c:pt idx="878">
                        <c:v>44728</c:v>
                      </c:pt>
                      <c:pt idx="879">
                        <c:v>44727</c:v>
                      </c:pt>
                      <c:pt idx="880">
                        <c:v>44726</c:v>
                      </c:pt>
                      <c:pt idx="881">
                        <c:v>44725</c:v>
                      </c:pt>
                      <c:pt idx="882">
                        <c:v>44724</c:v>
                      </c:pt>
                      <c:pt idx="883">
                        <c:v>44723</c:v>
                      </c:pt>
                      <c:pt idx="884">
                        <c:v>44722</c:v>
                      </c:pt>
                      <c:pt idx="885">
                        <c:v>44721</c:v>
                      </c:pt>
                      <c:pt idx="886">
                        <c:v>44720</c:v>
                      </c:pt>
                      <c:pt idx="887">
                        <c:v>44719</c:v>
                      </c:pt>
                      <c:pt idx="888">
                        <c:v>44718</c:v>
                      </c:pt>
                      <c:pt idx="889">
                        <c:v>44717</c:v>
                      </c:pt>
                      <c:pt idx="890">
                        <c:v>44716</c:v>
                      </c:pt>
                      <c:pt idx="891">
                        <c:v>44715</c:v>
                      </c:pt>
                      <c:pt idx="892">
                        <c:v>44714</c:v>
                      </c:pt>
                      <c:pt idx="893">
                        <c:v>44713</c:v>
                      </c:pt>
                      <c:pt idx="894">
                        <c:v>44712</c:v>
                      </c:pt>
                      <c:pt idx="895">
                        <c:v>44711</c:v>
                      </c:pt>
                      <c:pt idx="896">
                        <c:v>44710</c:v>
                      </c:pt>
                      <c:pt idx="897">
                        <c:v>44709</c:v>
                      </c:pt>
                      <c:pt idx="898">
                        <c:v>44708</c:v>
                      </c:pt>
                      <c:pt idx="899">
                        <c:v>44707</c:v>
                      </c:pt>
                      <c:pt idx="900">
                        <c:v>44706</c:v>
                      </c:pt>
                      <c:pt idx="901">
                        <c:v>44705</c:v>
                      </c:pt>
                      <c:pt idx="902">
                        <c:v>44704</c:v>
                      </c:pt>
                      <c:pt idx="903">
                        <c:v>44703</c:v>
                      </c:pt>
                      <c:pt idx="904">
                        <c:v>44702</c:v>
                      </c:pt>
                      <c:pt idx="905">
                        <c:v>44701</c:v>
                      </c:pt>
                      <c:pt idx="906">
                        <c:v>44700</c:v>
                      </c:pt>
                      <c:pt idx="907">
                        <c:v>44699</c:v>
                      </c:pt>
                      <c:pt idx="908">
                        <c:v>44698</c:v>
                      </c:pt>
                      <c:pt idx="909">
                        <c:v>44697</c:v>
                      </c:pt>
                      <c:pt idx="910">
                        <c:v>44696</c:v>
                      </c:pt>
                      <c:pt idx="911">
                        <c:v>44695</c:v>
                      </c:pt>
                      <c:pt idx="912">
                        <c:v>44694</c:v>
                      </c:pt>
                      <c:pt idx="913">
                        <c:v>44693</c:v>
                      </c:pt>
                      <c:pt idx="914">
                        <c:v>44692</c:v>
                      </c:pt>
                      <c:pt idx="915">
                        <c:v>44691</c:v>
                      </c:pt>
                      <c:pt idx="916">
                        <c:v>44690</c:v>
                      </c:pt>
                      <c:pt idx="917">
                        <c:v>44689</c:v>
                      </c:pt>
                      <c:pt idx="918">
                        <c:v>44688</c:v>
                      </c:pt>
                      <c:pt idx="919">
                        <c:v>44687</c:v>
                      </c:pt>
                      <c:pt idx="920">
                        <c:v>44686</c:v>
                      </c:pt>
                      <c:pt idx="921">
                        <c:v>44685</c:v>
                      </c:pt>
                      <c:pt idx="922">
                        <c:v>44684</c:v>
                      </c:pt>
                      <c:pt idx="923">
                        <c:v>44683</c:v>
                      </c:pt>
                      <c:pt idx="924">
                        <c:v>44682</c:v>
                      </c:pt>
                      <c:pt idx="925">
                        <c:v>44681</c:v>
                      </c:pt>
                      <c:pt idx="926">
                        <c:v>44680</c:v>
                      </c:pt>
                      <c:pt idx="927">
                        <c:v>44679</c:v>
                      </c:pt>
                      <c:pt idx="928">
                        <c:v>44678</c:v>
                      </c:pt>
                      <c:pt idx="929">
                        <c:v>44677</c:v>
                      </c:pt>
                      <c:pt idx="930">
                        <c:v>44676</c:v>
                      </c:pt>
                      <c:pt idx="931">
                        <c:v>44675</c:v>
                      </c:pt>
                      <c:pt idx="932">
                        <c:v>44674</c:v>
                      </c:pt>
                      <c:pt idx="933">
                        <c:v>44673</c:v>
                      </c:pt>
                      <c:pt idx="934">
                        <c:v>44672</c:v>
                      </c:pt>
                      <c:pt idx="935">
                        <c:v>44671</c:v>
                      </c:pt>
                      <c:pt idx="936">
                        <c:v>44670</c:v>
                      </c:pt>
                      <c:pt idx="937">
                        <c:v>44669</c:v>
                      </c:pt>
                      <c:pt idx="938">
                        <c:v>44668</c:v>
                      </c:pt>
                      <c:pt idx="939">
                        <c:v>44667</c:v>
                      </c:pt>
                      <c:pt idx="940">
                        <c:v>44666</c:v>
                      </c:pt>
                      <c:pt idx="941">
                        <c:v>44665</c:v>
                      </c:pt>
                      <c:pt idx="942">
                        <c:v>44664</c:v>
                      </c:pt>
                      <c:pt idx="943">
                        <c:v>44663</c:v>
                      </c:pt>
                      <c:pt idx="944">
                        <c:v>44662</c:v>
                      </c:pt>
                      <c:pt idx="945">
                        <c:v>44661</c:v>
                      </c:pt>
                      <c:pt idx="946">
                        <c:v>44660</c:v>
                      </c:pt>
                      <c:pt idx="947">
                        <c:v>44659</c:v>
                      </c:pt>
                      <c:pt idx="948">
                        <c:v>44658</c:v>
                      </c:pt>
                      <c:pt idx="949">
                        <c:v>44657</c:v>
                      </c:pt>
                      <c:pt idx="950">
                        <c:v>44656</c:v>
                      </c:pt>
                      <c:pt idx="951">
                        <c:v>44655</c:v>
                      </c:pt>
                      <c:pt idx="952">
                        <c:v>44654</c:v>
                      </c:pt>
                      <c:pt idx="953">
                        <c:v>44653</c:v>
                      </c:pt>
                      <c:pt idx="954">
                        <c:v>44652</c:v>
                      </c:pt>
                      <c:pt idx="955">
                        <c:v>44651</c:v>
                      </c:pt>
                      <c:pt idx="956">
                        <c:v>44650</c:v>
                      </c:pt>
                      <c:pt idx="957">
                        <c:v>44649</c:v>
                      </c:pt>
                      <c:pt idx="958">
                        <c:v>44648</c:v>
                      </c:pt>
                      <c:pt idx="959">
                        <c:v>44647</c:v>
                      </c:pt>
                      <c:pt idx="960">
                        <c:v>44646</c:v>
                      </c:pt>
                      <c:pt idx="961">
                        <c:v>44645</c:v>
                      </c:pt>
                      <c:pt idx="962">
                        <c:v>44644</c:v>
                      </c:pt>
                      <c:pt idx="963">
                        <c:v>44643</c:v>
                      </c:pt>
                      <c:pt idx="964">
                        <c:v>44642</c:v>
                      </c:pt>
                      <c:pt idx="965">
                        <c:v>44641</c:v>
                      </c:pt>
                      <c:pt idx="966">
                        <c:v>44640</c:v>
                      </c:pt>
                      <c:pt idx="967">
                        <c:v>44639</c:v>
                      </c:pt>
                      <c:pt idx="968">
                        <c:v>44638</c:v>
                      </c:pt>
                      <c:pt idx="969">
                        <c:v>44637</c:v>
                      </c:pt>
                      <c:pt idx="970">
                        <c:v>44636</c:v>
                      </c:pt>
                      <c:pt idx="971">
                        <c:v>44635</c:v>
                      </c:pt>
                      <c:pt idx="972">
                        <c:v>44634</c:v>
                      </c:pt>
                      <c:pt idx="973">
                        <c:v>44633</c:v>
                      </c:pt>
                      <c:pt idx="974">
                        <c:v>44632</c:v>
                      </c:pt>
                      <c:pt idx="975">
                        <c:v>44631</c:v>
                      </c:pt>
                      <c:pt idx="976">
                        <c:v>44630</c:v>
                      </c:pt>
                      <c:pt idx="977">
                        <c:v>44629</c:v>
                      </c:pt>
                      <c:pt idx="978">
                        <c:v>44628</c:v>
                      </c:pt>
                      <c:pt idx="979">
                        <c:v>44627</c:v>
                      </c:pt>
                      <c:pt idx="980">
                        <c:v>44626</c:v>
                      </c:pt>
                      <c:pt idx="981">
                        <c:v>44625</c:v>
                      </c:pt>
                      <c:pt idx="982">
                        <c:v>44624</c:v>
                      </c:pt>
                      <c:pt idx="983">
                        <c:v>44623</c:v>
                      </c:pt>
                      <c:pt idx="984">
                        <c:v>44622</c:v>
                      </c:pt>
                      <c:pt idx="985">
                        <c:v>44621</c:v>
                      </c:pt>
                      <c:pt idx="986">
                        <c:v>44620</c:v>
                      </c:pt>
                      <c:pt idx="987">
                        <c:v>44619</c:v>
                      </c:pt>
                      <c:pt idx="988">
                        <c:v>44618</c:v>
                      </c:pt>
                      <c:pt idx="989">
                        <c:v>44617</c:v>
                      </c:pt>
                      <c:pt idx="990">
                        <c:v>44616</c:v>
                      </c:pt>
                      <c:pt idx="991">
                        <c:v>44615</c:v>
                      </c:pt>
                      <c:pt idx="992">
                        <c:v>44614</c:v>
                      </c:pt>
                      <c:pt idx="993">
                        <c:v>44613</c:v>
                      </c:pt>
                      <c:pt idx="994">
                        <c:v>44612</c:v>
                      </c:pt>
                      <c:pt idx="995">
                        <c:v>44611</c:v>
                      </c:pt>
                      <c:pt idx="996">
                        <c:v>44610</c:v>
                      </c:pt>
                      <c:pt idx="997">
                        <c:v>44609</c:v>
                      </c:pt>
                      <c:pt idx="998">
                        <c:v>44608</c:v>
                      </c:pt>
                      <c:pt idx="999">
                        <c:v>44607</c:v>
                      </c:pt>
                      <c:pt idx="1000">
                        <c:v>44606</c:v>
                      </c:pt>
                      <c:pt idx="1001">
                        <c:v>44605</c:v>
                      </c:pt>
                      <c:pt idx="1002">
                        <c:v>44604</c:v>
                      </c:pt>
                      <c:pt idx="1003">
                        <c:v>44603</c:v>
                      </c:pt>
                      <c:pt idx="1004">
                        <c:v>44602</c:v>
                      </c:pt>
                      <c:pt idx="1005">
                        <c:v>44601</c:v>
                      </c:pt>
                      <c:pt idx="1006">
                        <c:v>44600</c:v>
                      </c:pt>
                      <c:pt idx="1007">
                        <c:v>44599</c:v>
                      </c:pt>
                      <c:pt idx="1008">
                        <c:v>44598</c:v>
                      </c:pt>
                      <c:pt idx="1009">
                        <c:v>44597</c:v>
                      </c:pt>
                      <c:pt idx="1010">
                        <c:v>44596</c:v>
                      </c:pt>
                      <c:pt idx="1011">
                        <c:v>44595</c:v>
                      </c:pt>
                      <c:pt idx="1012">
                        <c:v>44594</c:v>
                      </c:pt>
                      <c:pt idx="1013">
                        <c:v>44593</c:v>
                      </c:pt>
                      <c:pt idx="1014">
                        <c:v>44592</c:v>
                      </c:pt>
                      <c:pt idx="1015">
                        <c:v>44591</c:v>
                      </c:pt>
                      <c:pt idx="1016">
                        <c:v>44590</c:v>
                      </c:pt>
                      <c:pt idx="1017">
                        <c:v>44589</c:v>
                      </c:pt>
                      <c:pt idx="1018">
                        <c:v>44588</c:v>
                      </c:pt>
                      <c:pt idx="1019">
                        <c:v>44587</c:v>
                      </c:pt>
                      <c:pt idx="1020">
                        <c:v>44586</c:v>
                      </c:pt>
                      <c:pt idx="1021">
                        <c:v>44585</c:v>
                      </c:pt>
                      <c:pt idx="1022">
                        <c:v>44584</c:v>
                      </c:pt>
                      <c:pt idx="1023">
                        <c:v>44583</c:v>
                      </c:pt>
                      <c:pt idx="1024">
                        <c:v>44582</c:v>
                      </c:pt>
                      <c:pt idx="1025">
                        <c:v>44581</c:v>
                      </c:pt>
                      <c:pt idx="1026">
                        <c:v>44580</c:v>
                      </c:pt>
                      <c:pt idx="1027">
                        <c:v>44579</c:v>
                      </c:pt>
                      <c:pt idx="1028">
                        <c:v>44578</c:v>
                      </c:pt>
                      <c:pt idx="1029">
                        <c:v>44577</c:v>
                      </c:pt>
                      <c:pt idx="1030">
                        <c:v>44576</c:v>
                      </c:pt>
                      <c:pt idx="1031">
                        <c:v>44575</c:v>
                      </c:pt>
                      <c:pt idx="1032">
                        <c:v>44574</c:v>
                      </c:pt>
                      <c:pt idx="1033">
                        <c:v>44573</c:v>
                      </c:pt>
                      <c:pt idx="1034">
                        <c:v>44572</c:v>
                      </c:pt>
                      <c:pt idx="1035">
                        <c:v>44571</c:v>
                      </c:pt>
                      <c:pt idx="1036">
                        <c:v>44570</c:v>
                      </c:pt>
                      <c:pt idx="1037">
                        <c:v>44569</c:v>
                      </c:pt>
                      <c:pt idx="1038">
                        <c:v>44568</c:v>
                      </c:pt>
                      <c:pt idx="1039">
                        <c:v>44567</c:v>
                      </c:pt>
                      <c:pt idx="1040">
                        <c:v>44566</c:v>
                      </c:pt>
                      <c:pt idx="1041">
                        <c:v>44565</c:v>
                      </c:pt>
                      <c:pt idx="1042">
                        <c:v>44564</c:v>
                      </c:pt>
                      <c:pt idx="1043">
                        <c:v>44563</c:v>
                      </c:pt>
                      <c:pt idx="1044">
                        <c:v>44562</c:v>
                      </c:pt>
                      <c:pt idx="1045">
                        <c:v>44561</c:v>
                      </c:pt>
                      <c:pt idx="1046">
                        <c:v>44560</c:v>
                      </c:pt>
                      <c:pt idx="1047">
                        <c:v>44559</c:v>
                      </c:pt>
                      <c:pt idx="1048">
                        <c:v>44558</c:v>
                      </c:pt>
                      <c:pt idx="1049">
                        <c:v>44557</c:v>
                      </c:pt>
                      <c:pt idx="1050">
                        <c:v>44556</c:v>
                      </c:pt>
                      <c:pt idx="1051">
                        <c:v>44555</c:v>
                      </c:pt>
                      <c:pt idx="1052">
                        <c:v>44554</c:v>
                      </c:pt>
                      <c:pt idx="1053">
                        <c:v>44553</c:v>
                      </c:pt>
                      <c:pt idx="1054">
                        <c:v>44552</c:v>
                      </c:pt>
                      <c:pt idx="1055">
                        <c:v>44551</c:v>
                      </c:pt>
                      <c:pt idx="1056">
                        <c:v>44550</c:v>
                      </c:pt>
                      <c:pt idx="1057">
                        <c:v>44549</c:v>
                      </c:pt>
                      <c:pt idx="1058">
                        <c:v>44548</c:v>
                      </c:pt>
                      <c:pt idx="1059">
                        <c:v>44547</c:v>
                      </c:pt>
                      <c:pt idx="1060">
                        <c:v>44546</c:v>
                      </c:pt>
                      <c:pt idx="1061">
                        <c:v>44545</c:v>
                      </c:pt>
                      <c:pt idx="1062">
                        <c:v>44544</c:v>
                      </c:pt>
                      <c:pt idx="1063">
                        <c:v>44543</c:v>
                      </c:pt>
                      <c:pt idx="1064">
                        <c:v>44542</c:v>
                      </c:pt>
                      <c:pt idx="1065">
                        <c:v>44541</c:v>
                      </c:pt>
                      <c:pt idx="1066">
                        <c:v>44540</c:v>
                      </c:pt>
                      <c:pt idx="1067">
                        <c:v>44539</c:v>
                      </c:pt>
                      <c:pt idx="1068">
                        <c:v>44538</c:v>
                      </c:pt>
                      <c:pt idx="1069">
                        <c:v>44537</c:v>
                      </c:pt>
                      <c:pt idx="1070">
                        <c:v>44536</c:v>
                      </c:pt>
                      <c:pt idx="1071">
                        <c:v>44535</c:v>
                      </c:pt>
                      <c:pt idx="1072">
                        <c:v>44534</c:v>
                      </c:pt>
                      <c:pt idx="1073">
                        <c:v>44533</c:v>
                      </c:pt>
                      <c:pt idx="1074">
                        <c:v>44532</c:v>
                      </c:pt>
                      <c:pt idx="1075">
                        <c:v>44531</c:v>
                      </c:pt>
                      <c:pt idx="1076">
                        <c:v>44530</c:v>
                      </c:pt>
                      <c:pt idx="1077">
                        <c:v>44529</c:v>
                      </c:pt>
                      <c:pt idx="1078">
                        <c:v>44528</c:v>
                      </c:pt>
                      <c:pt idx="1079">
                        <c:v>44527</c:v>
                      </c:pt>
                      <c:pt idx="1080">
                        <c:v>44526</c:v>
                      </c:pt>
                      <c:pt idx="1081">
                        <c:v>44525</c:v>
                      </c:pt>
                      <c:pt idx="1082">
                        <c:v>44524</c:v>
                      </c:pt>
                      <c:pt idx="1083">
                        <c:v>44523</c:v>
                      </c:pt>
                      <c:pt idx="1084">
                        <c:v>44522</c:v>
                      </c:pt>
                      <c:pt idx="1085">
                        <c:v>44521</c:v>
                      </c:pt>
                      <c:pt idx="1086">
                        <c:v>44520</c:v>
                      </c:pt>
                      <c:pt idx="1087">
                        <c:v>44519</c:v>
                      </c:pt>
                      <c:pt idx="1088">
                        <c:v>44518</c:v>
                      </c:pt>
                      <c:pt idx="1089">
                        <c:v>44517</c:v>
                      </c:pt>
                      <c:pt idx="1090">
                        <c:v>44516</c:v>
                      </c:pt>
                      <c:pt idx="1091">
                        <c:v>44515</c:v>
                      </c:pt>
                      <c:pt idx="1092">
                        <c:v>44514</c:v>
                      </c:pt>
                      <c:pt idx="1093">
                        <c:v>44513</c:v>
                      </c:pt>
                      <c:pt idx="1094">
                        <c:v>44512</c:v>
                      </c:pt>
                      <c:pt idx="1095">
                        <c:v>44511</c:v>
                      </c:pt>
                      <c:pt idx="1096">
                        <c:v>44510</c:v>
                      </c:pt>
                      <c:pt idx="1097">
                        <c:v>44509</c:v>
                      </c:pt>
                      <c:pt idx="1098">
                        <c:v>44508</c:v>
                      </c:pt>
                      <c:pt idx="1099">
                        <c:v>44507</c:v>
                      </c:pt>
                      <c:pt idx="1100">
                        <c:v>44506</c:v>
                      </c:pt>
                      <c:pt idx="1101">
                        <c:v>44505</c:v>
                      </c:pt>
                      <c:pt idx="1102">
                        <c:v>44504</c:v>
                      </c:pt>
                      <c:pt idx="1103">
                        <c:v>44503</c:v>
                      </c:pt>
                      <c:pt idx="1104">
                        <c:v>44502</c:v>
                      </c:pt>
                      <c:pt idx="1105">
                        <c:v>44501</c:v>
                      </c:pt>
                      <c:pt idx="1106">
                        <c:v>44500</c:v>
                      </c:pt>
                      <c:pt idx="1107">
                        <c:v>44499</c:v>
                      </c:pt>
                      <c:pt idx="1108">
                        <c:v>44498</c:v>
                      </c:pt>
                      <c:pt idx="1109">
                        <c:v>44497</c:v>
                      </c:pt>
                      <c:pt idx="1110">
                        <c:v>44496</c:v>
                      </c:pt>
                      <c:pt idx="1111">
                        <c:v>44495</c:v>
                      </c:pt>
                      <c:pt idx="1112">
                        <c:v>44494</c:v>
                      </c:pt>
                      <c:pt idx="1113">
                        <c:v>44493</c:v>
                      </c:pt>
                      <c:pt idx="1114">
                        <c:v>44492</c:v>
                      </c:pt>
                      <c:pt idx="1115">
                        <c:v>44491</c:v>
                      </c:pt>
                      <c:pt idx="1116">
                        <c:v>44490</c:v>
                      </c:pt>
                      <c:pt idx="1117">
                        <c:v>44489</c:v>
                      </c:pt>
                      <c:pt idx="1118">
                        <c:v>44488</c:v>
                      </c:pt>
                      <c:pt idx="1119">
                        <c:v>44487</c:v>
                      </c:pt>
                      <c:pt idx="1120">
                        <c:v>44486</c:v>
                      </c:pt>
                      <c:pt idx="1121">
                        <c:v>44485</c:v>
                      </c:pt>
                      <c:pt idx="1122">
                        <c:v>44484</c:v>
                      </c:pt>
                      <c:pt idx="1123">
                        <c:v>44483</c:v>
                      </c:pt>
                      <c:pt idx="1124">
                        <c:v>44482</c:v>
                      </c:pt>
                      <c:pt idx="1125">
                        <c:v>44481</c:v>
                      </c:pt>
                      <c:pt idx="1126">
                        <c:v>44480</c:v>
                      </c:pt>
                      <c:pt idx="1127">
                        <c:v>44479</c:v>
                      </c:pt>
                      <c:pt idx="1128">
                        <c:v>44478</c:v>
                      </c:pt>
                      <c:pt idx="1129">
                        <c:v>44477</c:v>
                      </c:pt>
                      <c:pt idx="1130">
                        <c:v>44476</c:v>
                      </c:pt>
                      <c:pt idx="1131">
                        <c:v>44475</c:v>
                      </c:pt>
                      <c:pt idx="1132">
                        <c:v>44474</c:v>
                      </c:pt>
                      <c:pt idx="1133">
                        <c:v>44473</c:v>
                      </c:pt>
                      <c:pt idx="1134">
                        <c:v>44472</c:v>
                      </c:pt>
                      <c:pt idx="1135">
                        <c:v>44471</c:v>
                      </c:pt>
                      <c:pt idx="1136">
                        <c:v>44470</c:v>
                      </c:pt>
                      <c:pt idx="1137">
                        <c:v>44469</c:v>
                      </c:pt>
                      <c:pt idx="1138">
                        <c:v>44468</c:v>
                      </c:pt>
                      <c:pt idx="1139">
                        <c:v>44467</c:v>
                      </c:pt>
                      <c:pt idx="1140">
                        <c:v>44466</c:v>
                      </c:pt>
                      <c:pt idx="1141">
                        <c:v>44465</c:v>
                      </c:pt>
                      <c:pt idx="1142">
                        <c:v>44464</c:v>
                      </c:pt>
                      <c:pt idx="1143">
                        <c:v>44463</c:v>
                      </c:pt>
                      <c:pt idx="1144">
                        <c:v>44462</c:v>
                      </c:pt>
                      <c:pt idx="1145">
                        <c:v>44461</c:v>
                      </c:pt>
                      <c:pt idx="1146">
                        <c:v>44460</c:v>
                      </c:pt>
                      <c:pt idx="1147">
                        <c:v>44459</c:v>
                      </c:pt>
                      <c:pt idx="1148">
                        <c:v>44458</c:v>
                      </c:pt>
                      <c:pt idx="1149">
                        <c:v>44457</c:v>
                      </c:pt>
                      <c:pt idx="1150">
                        <c:v>44456</c:v>
                      </c:pt>
                      <c:pt idx="1151">
                        <c:v>44455</c:v>
                      </c:pt>
                      <c:pt idx="1152">
                        <c:v>44454</c:v>
                      </c:pt>
                      <c:pt idx="1153">
                        <c:v>44453</c:v>
                      </c:pt>
                      <c:pt idx="1154">
                        <c:v>44452</c:v>
                      </c:pt>
                      <c:pt idx="1155">
                        <c:v>44451</c:v>
                      </c:pt>
                      <c:pt idx="1156">
                        <c:v>44450</c:v>
                      </c:pt>
                      <c:pt idx="1157">
                        <c:v>44449</c:v>
                      </c:pt>
                      <c:pt idx="1158">
                        <c:v>44448</c:v>
                      </c:pt>
                      <c:pt idx="1159">
                        <c:v>44447</c:v>
                      </c:pt>
                      <c:pt idx="1160">
                        <c:v>44446</c:v>
                      </c:pt>
                      <c:pt idx="1161">
                        <c:v>44445</c:v>
                      </c:pt>
                      <c:pt idx="1162">
                        <c:v>44444</c:v>
                      </c:pt>
                      <c:pt idx="1163">
                        <c:v>44443</c:v>
                      </c:pt>
                      <c:pt idx="1164">
                        <c:v>44442</c:v>
                      </c:pt>
                      <c:pt idx="1165">
                        <c:v>44441</c:v>
                      </c:pt>
                      <c:pt idx="1166">
                        <c:v>44440</c:v>
                      </c:pt>
                      <c:pt idx="1167">
                        <c:v>44439</c:v>
                      </c:pt>
                      <c:pt idx="1168">
                        <c:v>44438</c:v>
                      </c:pt>
                      <c:pt idx="1169">
                        <c:v>44437</c:v>
                      </c:pt>
                      <c:pt idx="1170">
                        <c:v>44436</c:v>
                      </c:pt>
                      <c:pt idx="1171">
                        <c:v>44435</c:v>
                      </c:pt>
                      <c:pt idx="1172">
                        <c:v>44434</c:v>
                      </c:pt>
                      <c:pt idx="1173">
                        <c:v>44433</c:v>
                      </c:pt>
                      <c:pt idx="1174">
                        <c:v>44432</c:v>
                      </c:pt>
                      <c:pt idx="1175">
                        <c:v>44431</c:v>
                      </c:pt>
                      <c:pt idx="1176">
                        <c:v>44430</c:v>
                      </c:pt>
                      <c:pt idx="1177">
                        <c:v>44429</c:v>
                      </c:pt>
                      <c:pt idx="1178">
                        <c:v>44428</c:v>
                      </c:pt>
                      <c:pt idx="1179">
                        <c:v>44427</c:v>
                      </c:pt>
                      <c:pt idx="1180">
                        <c:v>44426</c:v>
                      </c:pt>
                      <c:pt idx="1181">
                        <c:v>44425</c:v>
                      </c:pt>
                      <c:pt idx="1182">
                        <c:v>44424</c:v>
                      </c:pt>
                      <c:pt idx="1183">
                        <c:v>44423</c:v>
                      </c:pt>
                      <c:pt idx="1184">
                        <c:v>44422</c:v>
                      </c:pt>
                      <c:pt idx="1185">
                        <c:v>44421</c:v>
                      </c:pt>
                      <c:pt idx="1186">
                        <c:v>44420</c:v>
                      </c:pt>
                      <c:pt idx="1187">
                        <c:v>44419</c:v>
                      </c:pt>
                      <c:pt idx="1188">
                        <c:v>44418</c:v>
                      </c:pt>
                      <c:pt idx="1189">
                        <c:v>44417</c:v>
                      </c:pt>
                      <c:pt idx="1190">
                        <c:v>44416</c:v>
                      </c:pt>
                      <c:pt idx="1191">
                        <c:v>44415</c:v>
                      </c:pt>
                      <c:pt idx="1192">
                        <c:v>44414</c:v>
                      </c:pt>
                      <c:pt idx="1193">
                        <c:v>44413</c:v>
                      </c:pt>
                      <c:pt idx="1194">
                        <c:v>44412</c:v>
                      </c:pt>
                      <c:pt idx="1195">
                        <c:v>44411</c:v>
                      </c:pt>
                      <c:pt idx="1196">
                        <c:v>44410</c:v>
                      </c:pt>
                      <c:pt idx="1197">
                        <c:v>44409</c:v>
                      </c:pt>
                      <c:pt idx="1198">
                        <c:v>44408</c:v>
                      </c:pt>
                      <c:pt idx="1199">
                        <c:v>44407</c:v>
                      </c:pt>
                      <c:pt idx="1200">
                        <c:v>44406</c:v>
                      </c:pt>
                      <c:pt idx="1201">
                        <c:v>44405</c:v>
                      </c:pt>
                      <c:pt idx="1202">
                        <c:v>44404</c:v>
                      </c:pt>
                      <c:pt idx="1203">
                        <c:v>44403</c:v>
                      </c:pt>
                      <c:pt idx="1204">
                        <c:v>44402</c:v>
                      </c:pt>
                      <c:pt idx="1205">
                        <c:v>44401</c:v>
                      </c:pt>
                      <c:pt idx="1206">
                        <c:v>44400</c:v>
                      </c:pt>
                      <c:pt idx="1207">
                        <c:v>44399</c:v>
                      </c:pt>
                      <c:pt idx="1208">
                        <c:v>44398</c:v>
                      </c:pt>
                      <c:pt idx="1209">
                        <c:v>44397</c:v>
                      </c:pt>
                      <c:pt idx="1210">
                        <c:v>44396</c:v>
                      </c:pt>
                      <c:pt idx="1211">
                        <c:v>44395</c:v>
                      </c:pt>
                      <c:pt idx="1212">
                        <c:v>44394</c:v>
                      </c:pt>
                      <c:pt idx="1213">
                        <c:v>44393</c:v>
                      </c:pt>
                      <c:pt idx="1214">
                        <c:v>44392</c:v>
                      </c:pt>
                      <c:pt idx="1215">
                        <c:v>44391</c:v>
                      </c:pt>
                      <c:pt idx="1216">
                        <c:v>44390</c:v>
                      </c:pt>
                      <c:pt idx="1217">
                        <c:v>44389</c:v>
                      </c:pt>
                      <c:pt idx="1218">
                        <c:v>44388</c:v>
                      </c:pt>
                      <c:pt idx="1219">
                        <c:v>44387</c:v>
                      </c:pt>
                      <c:pt idx="1220">
                        <c:v>44386</c:v>
                      </c:pt>
                      <c:pt idx="1221">
                        <c:v>44385</c:v>
                      </c:pt>
                      <c:pt idx="1222">
                        <c:v>44384</c:v>
                      </c:pt>
                      <c:pt idx="1223">
                        <c:v>44383</c:v>
                      </c:pt>
                      <c:pt idx="1224">
                        <c:v>44382</c:v>
                      </c:pt>
                      <c:pt idx="1225">
                        <c:v>44381</c:v>
                      </c:pt>
                      <c:pt idx="1226">
                        <c:v>44380</c:v>
                      </c:pt>
                      <c:pt idx="1227">
                        <c:v>44379</c:v>
                      </c:pt>
                      <c:pt idx="1228">
                        <c:v>44378</c:v>
                      </c:pt>
                      <c:pt idx="1229">
                        <c:v>44377</c:v>
                      </c:pt>
                      <c:pt idx="1230">
                        <c:v>44376</c:v>
                      </c:pt>
                      <c:pt idx="1231">
                        <c:v>44375</c:v>
                      </c:pt>
                      <c:pt idx="1232">
                        <c:v>44374</c:v>
                      </c:pt>
                      <c:pt idx="1233">
                        <c:v>44373</c:v>
                      </c:pt>
                      <c:pt idx="1234">
                        <c:v>44372</c:v>
                      </c:pt>
                      <c:pt idx="1235">
                        <c:v>44371</c:v>
                      </c:pt>
                      <c:pt idx="1236">
                        <c:v>44370</c:v>
                      </c:pt>
                      <c:pt idx="1237">
                        <c:v>44369</c:v>
                      </c:pt>
                      <c:pt idx="1238">
                        <c:v>44368</c:v>
                      </c:pt>
                      <c:pt idx="1239">
                        <c:v>44367</c:v>
                      </c:pt>
                      <c:pt idx="1240">
                        <c:v>44366</c:v>
                      </c:pt>
                      <c:pt idx="1241">
                        <c:v>44365</c:v>
                      </c:pt>
                      <c:pt idx="1242">
                        <c:v>44364</c:v>
                      </c:pt>
                      <c:pt idx="1243">
                        <c:v>44363</c:v>
                      </c:pt>
                      <c:pt idx="1244">
                        <c:v>44362</c:v>
                      </c:pt>
                      <c:pt idx="1245">
                        <c:v>44361</c:v>
                      </c:pt>
                      <c:pt idx="1246">
                        <c:v>44360</c:v>
                      </c:pt>
                      <c:pt idx="1247">
                        <c:v>44359</c:v>
                      </c:pt>
                      <c:pt idx="1248">
                        <c:v>44358</c:v>
                      </c:pt>
                      <c:pt idx="1249">
                        <c:v>44357</c:v>
                      </c:pt>
                      <c:pt idx="1250">
                        <c:v>44356</c:v>
                      </c:pt>
                      <c:pt idx="1251">
                        <c:v>44355</c:v>
                      </c:pt>
                      <c:pt idx="1252">
                        <c:v>44354</c:v>
                      </c:pt>
                      <c:pt idx="1253">
                        <c:v>44353</c:v>
                      </c:pt>
                      <c:pt idx="1254">
                        <c:v>44352</c:v>
                      </c:pt>
                      <c:pt idx="1255">
                        <c:v>44351</c:v>
                      </c:pt>
                      <c:pt idx="1256">
                        <c:v>44350</c:v>
                      </c:pt>
                      <c:pt idx="1257">
                        <c:v>44349</c:v>
                      </c:pt>
                      <c:pt idx="1258">
                        <c:v>44348</c:v>
                      </c:pt>
                      <c:pt idx="1259">
                        <c:v>44347</c:v>
                      </c:pt>
                      <c:pt idx="1260">
                        <c:v>44346</c:v>
                      </c:pt>
                      <c:pt idx="1261">
                        <c:v>44345</c:v>
                      </c:pt>
                      <c:pt idx="1262">
                        <c:v>44344</c:v>
                      </c:pt>
                      <c:pt idx="1263">
                        <c:v>44343</c:v>
                      </c:pt>
                      <c:pt idx="1264">
                        <c:v>44342</c:v>
                      </c:pt>
                      <c:pt idx="1265">
                        <c:v>44341</c:v>
                      </c:pt>
                      <c:pt idx="1266">
                        <c:v>44340</c:v>
                      </c:pt>
                      <c:pt idx="1267">
                        <c:v>44339</c:v>
                      </c:pt>
                      <c:pt idx="1268">
                        <c:v>44338</c:v>
                      </c:pt>
                      <c:pt idx="1269">
                        <c:v>44337</c:v>
                      </c:pt>
                      <c:pt idx="1270">
                        <c:v>44336</c:v>
                      </c:pt>
                      <c:pt idx="1271">
                        <c:v>44335</c:v>
                      </c:pt>
                      <c:pt idx="1272">
                        <c:v>44334</c:v>
                      </c:pt>
                      <c:pt idx="1273">
                        <c:v>44333</c:v>
                      </c:pt>
                      <c:pt idx="1274">
                        <c:v>44332</c:v>
                      </c:pt>
                      <c:pt idx="1275">
                        <c:v>44331</c:v>
                      </c:pt>
                      <c:pt idx="1276">
                        <c:v>44330</c:v>
                      </c:pt>
                      <c:pt idx="1277">
                        <c:v>44329</c:v>
                      </c:pt>
                      <c:pt idx="1278">
                        <c:v>44328</c:v>
                      </c:pt>
                      <c:pt idx="1279">
                        <c:v>44327</c:v>
                      </c:pt>
                      <c:pt idx="1280">
                        <c:v>44326</c:v>
                      </c:pt>
                      <c:pt idx="1281">
                        <c:v>44325</c:v>
                      </c:pt>
                      <c:pt idx="1282">
                        <c:v>44324</c:v>
                      </c:pt>
                      <c:pt idx="1283">
                        <c:v>44323</c:v>
                      </c:pt>
                      <c:pt idx="1284">
                        <c:v>44322</c:v>
                      </c:pt>
                      <c:pt idx="1285">
                        <c:v>44321</c:v>
                      </c:pt>
                      <c:pt idx="1286">
                        <c:v>44320</c:v>
                      </c:pt>
                      <c:pt idx="1287">
                        <c:v>44319</c:v>
                      </c:pt>
                      <c:pt idx="1288">
                        <c:v>44318</c:v>
                      </c:pt>
                      <c:pt idx="1289">
                        <c:v>44317</c:v>
                      </c:pt>
                      <c:pt idx="1290">
                        <c:v>44316</c:v>
                      </c:pt>
                      <c:pt idx="1291">
                        <c:v>44315</c:v>
                      </c:pt>
                      <c:pt idx="1292">
                        <c:v>44314</c:v>
                      </c:pt>
                      <c:pt idx="1293">
                        <c:v>44313</c:v>
                      </c:pt>
                      <c:pt idx="1294">
                        <c:v>44312</c:v>
                      </c:pt>
                      <c:pt idx="1295">
                        <c:v>44311</c:v>
                      </c:pt>
                      <c:pt idx="1296">
                        <c:v>44310</c:v>
                      </c:pt>
                      <c:pt idx="1297">
                        <c:v>44309</c:v>
                      </c:pt>
                      <c:pt idx="1298">
                        <c:v>44308</c:v>
                      </c:pt>
                      <c:pt idx="1299">
                        <c:v>44307</c:v>
                      </c:pt>
                      <c:pt idx="1300">
                        <c:v>44306</c:v>
                      </c:pt>
                      <c:pt idx="1301">
                        <c:v>44305</c:v>
                      </c:pt>
                      <c:pt idx="1302">
                        <c:v>44304</c:v>
                      </c:pt>
                      <c:pt idx="1303">
                        <c:v>44303</c:v>
                      </c:pt>
                      <c:pt idx="1304">
                        <c:v>44302</c:v>
                      </c:pt>
                      <c:pt idx="1305">
                        <c:v>44301</c:v>
                      </c:pt>
                      <c:pt idx="1306">
                        <c:v>44300</c:v>
                      </c:pt>
                      <c:pt idx="1307">
                        <c:v>44299</c:v>
                      </c:pt>
                      <c:pt idx="1308">
                        <c:v>44298</c:v>
                      </c:pt>
                      <c:pt idx="1309">
                        <c:v>44297</c:v>
                      </c:pt>
                      <c:pt idx="1310">
                        <c:v>44296</c:v>
                      </c:pt>
                      <c:pt idx="1311">
                        <c:v>44295</c:v>
                      </c:pt>
                      <c:pt idx="1312">
                        <c:v>44294</c:v>
                      </c:pt>
                      <c:pt idx="1313">
                        <c:v>44293</c:v>
                      </c:pt>
                      <c:pt idx="1314">
                        <c:v>44292</c:v>
                      </c:pt>
                      <c:pt idx="1315">
                        <c:v>44291</c:v>
                      </c:pt>
                      <c:pt idx="1316">
                        <c:v>44290</c:v>
                      </c:pt>
                      <c:pt idx="1317">
                        <c:v>44289</c:v>
                      </c:pt>
                      <c:pt idx="1318">
                        <c:v>44288</c:v>
                      </c:pt>
                      <c:pt idx="1319">
                        <c:v>44287</c:v>
                      </c:pt>
                      <c:pt idx="1320">
                        <c:v>44286</c:v>
                      </c:pt>
                      <c:pt idx="1321">
                        <c:v>44285</c:v>
                      </c:pt>
                      <c:pt idx="1322">
                        <c:v>44284</c:v>
                      </c:pt>
                      <c:pt idx="1323">
                        <c:v>44283</c:v>
                      </c:pt>
                      <c:pt idx="1324">
                        <c:v>44282</c:v>
                      </c:pt>
                      <c:pt idx="1325">
                        <c:v>44281</c:v>
                      </c:pt>
                      <c:pt idx="1326">
                        <c:v>44280</c:v>
                      </c:pt>
                      <c:pt idx="1327">
                        <c:v>44279</c:v>
                      </c:pt>
                      <c:pt idx="1328">
                        <c:v>44278</c:v>
                      </c:pt>
                      <c:pt idx="1329">
                        <c:v>44277</c:v>
                      </c:pt>
                      <c:pt idx="1330">
                        <c:v>44276</c:v>
                      </c:pt>
                      <c:pt idx="1331">
                        <c:v>44275</c:v>
                      </c:pt>
                      <c:pt idx="1332">
                        <c:v>44274</c:v>
                      </c:pt>
                      <c:pt idx="1333">
                        <c:v>44273</c:v>
                      </c:pt>
                      <c:pt idx="1334">
                        <c:v>44272</c:v>
                      </c:pt>
                      <c:pt idx="1335">
                        <c:v>44271</c:v>
                      </c:pt>
                      <c:pt idx="1336">
                        <c:v>44270</c:v>
                      </c:pt>
                      <c:pt idx="1337">
                        <c:v>44269</c:v>
                      </c:pt>
                      <c:pt idx="1338">
                        <c:v>44268</c:v>
                      </c:pt>
                      <c:pt idx="1339">
                        <c:v>44267</c:v>
                      </c:pt>
                      <c:pt idx="1340">
                        <c:v>44266</c:v>
                      </c:pt>
                      <c:pt idx="1341">
                        <c:v>44265</c:v>
                      </c:pt>
                      <c:pt idx="1342">
                        <c:v>44264</c:v>
                      </c:pt>
                      <c:pt idx="1343">
                        <c:v>44263</c:v>
                      </c:pt>
                      <c:pt idx="1344">
                        <c:v>44262</c:v>
                      </c:pt>
                      <c:pt idx="1345">
                        <c:v>44261</c:v>
                      </c:pt>
                      <c:pt idx="1346">
                        <c:v>44260</c:v>
                      </c:pt>
                      <c:pt idx="1347">
                        <c:v>44259</c:v>
                      </c:pt>
                      <c:pt idx="1348">
                        <c:v>44258</c:v>
                      </c:pt>
                      <c:pt idx="1349">
                        <c:v>44257</c:v>
                      </c:pt>
                      <c:pt idx="1350">
                        <c:v>44256</c:v>
                      </c:pt>
                      <c:pt idx="1351">
                        <c:v>44255</c:v>
                      </c:pt>
                      <c:pt idx="1352">
                        <c:v>44254</c:v>
                      </c:pt>
                      <c:pt idx="1353">
                        <c:v>44253</c:v>
                      </c:pt>
                      <c:pt idx="1354">
                        <c:v>44252</c:v>
                      </c:pt>
                      <c:pt idx="1355">
                        <c:v>44251</c:v>
                      </c:pt>
                      <c:pt idx="1356">
                        <c:v>44250</c:v>
                      </c:pt>
                      <c:pt idx="1357">
                        <c:v>44249</c:v>
                      </c:pt>
                      <c:pt idx="1358">
                        <c:v>44248</c:v>
                      </c:pt>
                      <c:pt idx="1359">
                        <c:v>44247</c:v>
                      </c:pt>
                      <c:pt idx="1360">
                        <c:v>44246</c:v>
                      </c:pt>
                      <c:pt idx="1361">
                        <c:v>44245</c:v>
                      </c:pt>
                      <c:pt idx="1362">
                        <c:v>44244</c:v>
                      </c:pt>
                      <c:pt idx="1363">
                        <c:v>44243</c:v>
                      </c:pt>
                      <c:pt idx="1364">
                        <c:v>44242</c:v>
                      </c:pt>
                      <c:pt idx="1365">
                        <c:v>44241</c:v>
                      </c:pt>
                      <c:pt idx="1366">
                        <c:v>44240</c:v>
                      </c:pt>
                      <c:pt idx="1367">
                        <c:v>44239</c:v>
                      </c:pt>
                      <c:pt idx="1368">
                        <c:v>44238</c:v>
                      </c:pt>
                      <c:pt idx="1369">
                        <c:v>44237</c:v>
                      </c:pt>
                      <c:pt idx="1370">
                        <c:v>44236</c:v>
                      </c:pt>
                      <c:pt idx="1371">
                        <c:v>44235</c:v>
                      </c:pt>
                      <c:pt idx="1372">
                        <c:v>44234</c:v>
                      </c:pt>
                      <c:pt idx="1373">
                        <c:v>44233</c:v>
                      </c:pt>
                      <c:pt idx="1374">
                        <c:v>44232</c:v>
                      </c:pt>
                      <c:pt idx="1375">
                        <c:v>44231</c:v>
                      </c:pt>
                      <c:pt idx="1376">
                        <c:v>44230</c:v>
                      </c:pt>
                      <c:pt idx="1377">
                        <c:v>44229</c:v>
                      </c:pt>
                      <c:pt idx="1378">
                        <c:v>44228</c:v>
                      </c:pt>
                      <c:pt idx="1379">
                        <c:v>44227</c:v>
                      </c:pt>
                      <c:pt idx="1380">
                        <c:v>44226</c:v>
                      </c:pt>
                      <c:pt idx="1381">
                        <c:v>44225</c:v>
                      </c:pt>
                      <c:pt idx="1382">
                        <c:v>44224</c:v>
                      </c:pt>
                      <c:pt idx="1383">
                        <c:v>44223</c:v>
                      </c:pt>
                      <c:pt idx="1384">
                        <c:v>44222</c:v>
                      </c:pt>
                      <c:pt idx="1385">
                        <c:v>44221</c:v>
                      </c:pt>
                      <c:pt idx="1386">
                        <c:v>44220</c:v>
                      </c:pt>
                      <c:pt idx="1387">
                        <c:v>44219</c:v>
                      </c:pt>
                      <c:pt idx="1388">
                        <c:v>44218</c:v>
                      </c:pt>
                      <c:pt idx="1389">
                        <c:v>44217</c:v>
                      </c:pt>
                      <c:pt idx="1390">
                        <c:v>44216</c:v>
                      </c:pt>
                      <c:pt idx="1391">
                        <c:v>44215</c:v>
                      </c:pt>
                      <c:pt idx="1392">
                        <c:v>44214</c:v>
                      </c:pt>
                      <c:pt idx="1393">
                        <c:v>44213</c:v>
                      </c:pt>
                      <c:pt idx="1394">
                        <c:v>44212</c:v>
                      </c:pt>
                      <c:pt idx="1395">
                        <c:v>44211</c:v>
                      </c:pt>
                      <c:pt idx="1396">
                        <c:v>44210</c:v>
                      </c:pt>
                      <c:pt idx="1397">
                        <c:v>44209</c:v>
                      </c:pt>
                      <c:pt idx="1398">
                        <c:v>44208</c:v>
                      </c:pt>
                      <c:pt idx="1399">
                        <c:v>44207</c:v>
                      </c:pt>
                      <c:pt idx="1400">
                        <c:v>44206</c:v>
                      </c:pt>
                      <c:pt idx="1401">
                        <c:v>44205</c:v>
                      </c:pt>
                      <c:pt idx="1402">
                        <c:v>44204</c:v>
                      </c:pt>
                      <c:pt idx="1403">
                        <c:v>44203</c:v>
                      </c:pt>
                      <c:pt idx="1404">
                        <c:v>44202</c:v>
                      </c:pt>
                      <c:pt idx="1405">
                        <c:v>44201</c:v>
                      </c:pt>
                      <c:pt idx="1406">
                        <c:v>44200</c:v>
                      </c:pt>
                      <c:pt idx="1407">
                        <c:v>44199</c:v>
                      </c:pt>
                      <c:pt idx="1408">
                        <c:v>44198</c:v>
                      </c:pt>
                      <c:pt idx="1409">
                        <c:v>44197</c:v>
                      </c:pt>
                      <c:pt idx="1410">
                        <c:v>44196</c:v>
                      </c:pt>
                      <c:pt idx="1411">
                        <c:v>44195</c:v>
                      </c:pt>
                      <c:pt idx="1412">
                        <c:v>44194</c:v>
                      </c:pt>
                      <c:pt idx="1413">
                        <c:v>44193</c:v>
                      </c:pt>
                      <c:pt idx="1414">
                        <c:v>44192</c:v>
                      </c:pt>
                      <c:pt idx="1415">
                        <c:v>44191</c:v>
                      </c:pt>
                      <c:pt idx="1416">
                        <c:v>44190</c:v>
                      </c:pt>
                      <c:pt idx="1417">
                        <c:v>44189</c:v>
                      </c:pt>
                      <c:pt idx="1418">
                        <c:v>44188</c:v>
                      </c:pt>
                      <c:pt idx="1419">
                        <c:v>44187</c:v>
                      </c:pt>
                      <c:pt idx="1420">
                        <c:v>44186</c:v>
                      </c:pt>
                      <c:pt idx="1421">
                        <c:v>44185</c:v>
                      </c:pt>
                      <c:pt idx="1422">
                        <c:v>44184</c:v>
                      </c:pt>
                      <c:pt idx="1423">
                        <c:v>44183</c:v>
                      </c:pt>
                      <c:pt idx="1424">
                        <c:v>44182</c:v>
                      </c:pt>
                      <c:pt idx="1425">
                        <c:v>44181</c:v>
                      </c:pt>
                      <c:pt idx="1426">
                        <c:v>44180</c:v>
                      </c:pt>
                      <c:pt idx="1427">
                        <c:v>44179</c:v>
                      </c:pt>
                      <c:pt idx="1428">
                        <c:v>44178</c:v>
                      </c:pt>
                      <c:pt idx="1429">
                        <c:v>44177</c:v>
                      </c:pt>
                      <c:pt idx="1430">
                        <c:v>44176</c:v>
                      </c:pt>
                      <c:pt idx="1431">
                        <c:v>44175</c:v>
                      </c:pt>
                      <c:pt idx="1432">
                        <c:v>44174</c:v>
                      </c:pt>
                      <c:pt idx="1433">
                        <c:v>44173</c:v>
                      </c:pt>
                      <c:pt idx="1434">
                        <c:v>44172</c:v>
                      </c:pt>
                      <c:pt idx="1435">
                        <c:v>44171</c:v>
                      </c:pt>
                      <c:pt idx="1436">
                        <c:v>44170</c:v>
                      </c:pt>
                      <c:pt idx="1437">
                        <c:v>44169</c:v>
                      </c:pt>
                      <c:pt idx="1438">
                        <c:v>44168</c:v>
                      </c:pt>
                      <c:pt idx="1439">
                        <c:v>44167</c:v>
                      </c:pt>
                      <c:pt idx="1440">
                        <c:v>44166</c:v>
                      </c:pt>
                      <c:pt idx="1441">
                        <c:v>44165</c:v>
                      </c:pt>
                      <c:pt idx="1442">
                        <c:v>44164</c:v>
                      </c:pt>
                      <c:pt idx="1443">
                        <c:v>44163</c:v>
                      </c:pt>
                      <c:pt idx="1444">
                        <c:v>44162</c:v>
                      </c:pt>
                      <c:pt idx="1445">
                        <c:v>44161</c:v>
                      </c:pt>
                      <c:pt idx="1446">
                        <c:v>44160</c:v>
                      </c:pt>
                      <c:pt idx="1447">
                        <c:v>44159</c:v>
                      </c:pt>
                      <c:pt idx="1448">
                        <c:v>44158</c:v>
                      </c:pt>
                      <c:pt idx="1449">
                        <c:v>44157</c:v>
                      </c:pt>
                      <c:pt idx="1450">
                        <c:v>44156</c:v>
                      </c:pt>
                      <c:pt idx="1451">
                        <c:v>44155</c:v>
                      </c:pt>
                      <c:pt idx="1452">
                        <c:v>44154</c:v>
                      </c:pt>
                      <c:pt idx="1453">
                        <c:v>44153</c:v>
                      </c:pt>
                      <c:pt idx="1454">
                        <c:v>44152</c:v>
                      </c:pt>
                      <c:pt idx="1455">
                        <c:v>44151</c:v>
                      </c:pt>
                      <c:pt idx="1456">
                        <c:v>44150</c:v>
                      </c:pt>
                      <c:pt idx="1457">
                        <c:v>44149</c:v>
                      </c:pt>
                      <c:pt idx="1458">
                        <c:v>44148</c:v>
                      </c:pt>
                      <c:pt idx="1459">
                        <c:v>44147</c:v>
                      </c:pt>
                      <c:pt idx="1460">
                        <c:v>44146</c:v>
                      </c:pt>
                      <c:pt idx="1461">
                        <c:v>44145</c:v>
                      </c:pt>
                      <c:pt idx="1462">
                        <c:v>44144</c:v>
                      </c:pt>
                      <c:pt idx="1463">
                        <c:v>44143</c:v>
                      </c:pt>
                      <c:pt idx="1464">
                        <c:v>44142</c:v>
                      </c:pt>
                      <c:pt idx="1465">
                        <c:v>44141</c:v>
                      </c:pt>
                      <c:pt idx="1466">
                        <c:v>44140</c:v>
                      </c:pt>
                      <c:pt idx="1467">
                        <c:v>44139</c:v>
                      </c:pt>
                      <c:pt idx="1468">
                        <c:v>44138</c:v>
                      </c:pt>
                      <c:pt idx="1469">
                        <c:v>44137</c:v>
                      </c:pt>
                      <c:pt idx="1470">
                        <c:v>44136</c:v>
                      </c:pt>
                      <c:pt idx="1471">
                        <c:v>44135</c:v>
                      </c:pt>
                      <c:pt idx="1472">
                        <c:v>44134</c:v>
                      </c:pt>
                      <c:pt idx="1473">
                        <c:v>44133</c:v>
                      </c:pt>
                      <c:pt idx="1474">
                        <c:v>44132</c:v>
                      </c:pt>
                      <c:pt idx="1475">
                        <c:v>44131</c:v>
                      </c:pt>
                      <c:pt idx="1476">
                        <c:v>44130</c:v>
                      </c:pt>
                      <c:pt idx="1477">
                        <c:v>44129</c:v>
                      </c:pt>
                      <c:pt idx="1478">
                        <c:v>44128</c:v>
                      </c:pt>
                      <c:pt idx="1479">
                        <c:v>44127</c:v>
                      </c:pt>
                      <c:pt idx="1480">
                        <c:v>44126</c:v>
                      </c:pt>
                      <c:pt idx="1481">
                        <c:v>44125</c:v>
                      </c:pt>
                      <c:pt idx="1482">
                        <c:v>44124</c:v>
                      </c:pt>
                      <c:pt idx="1483">
                        <c:v>44123</c:v>
                      </c:pt>
                      <c:pt idx="1484">
                        <c:v>44122</c:v>
                      </c:pt>
                      <c:pt idx="1485">
                        <c:v>44121</c:v>
                      </c:pt>
                      <c:pt idx="1486">
                        <c:v>44120</c:v>
                      </c:pt>
                      <c:pt idx="1487">
                        <c:v>44119</c:v>
                      </c:pt>
                      <c:pt idx="1488">
                        <c:v>44118</c:v>
                      </c:pt>
                      <c:pt idx="1489">
                        <c:v>44117</c:v>
                      </c:pt>
                      <c:pt idx="1490">
                        <c:v>44116</c:v>
                      </c:pt>
                      <c:pt idx="1491">
                        <c:v>44115</c:v>
                      </c:pt>
                      <c:pt idx="1492">
                        <c:v>44114</c:v>
                      </c:pt>
                      <c:pt idx="1493">
                        <c:v>44113</c:v>
                      </c:pt>
                      <c:pt idx="1494">
                        <c:v>44112</c:v>
                      </c:pt>
                      <c:pt idx="1495">
                        <c:v>44111</c:v>
                      </c:pt>
                      <c:pt idx="1496">
                        <c:v>44110</c:v>
                      </c:pt>
                      <c:pt idx="1497">
                        <c:v>44109</c:v>
                      </c:pt>
                      <c:pt idx="1498">
                        <c:v>44108</c:v>
                      </c:pt>
                      <c:pt idx="1499">
                        <c:v>44107</c:v>
                      </c:pt>
                      <c:pt idx="1500">
                        <c:v>44106</c:v>
                      </c:pt>
                      <c:pt idx="1501">
                        <c:v>44105</c:v>
                      </c:pt>
                      <c:pt idx="1502">
                        <c:v>44104</c:v>
                      </c:pt>
                      <c:pt idx="1503">
                        <c:v>44103</c:v>
                      </c:pt>
                      <c:pt idx="1504">
                        <c:v>44102</c:v>
                      </c:pt>
                      <c:pt idx="1505">
                        <c:v>44101</c:v>
                      </c:pt>
                      <c:pt idx="1506">
                        <c:v>44100</c:v>
                      </c:pt>
                      <c:pt idx="1507">
                        <c:v>44099</c:v>
                      </c:pt>
                      <c:pt idx="1508">
                        <c:v>44098</c:v>
                      </c:pt>
                      <c:pt idx="1509">
                        <c:v>44097</c:v>
                      </c:pt>
                      <c:pt idx="1510">
                        <c:v>44096</c:v>
                      </c:pt>
                      <c:pt idx="1511">
                        <c:v>44095</c:v>
                      </c:pt>
                      <c:pt idx="1512">
                        <c:v>44094</c:v>
                      </c:pt>
                      <c:pt idx="1513">
                        <c:v>44093</c:v>
                      </c:pt>
                      <c:pt idx="1514">
                        <c:v>44092</c:v>
                      </c:pt>
                      <c:pt idx="1515">
                        <c:v>44091</c:v>
                      </c:pt>
                      <c:pt idx="1516">
                        <c:v>44090</c:v>
                      </c:pt>
                      <c:pt idx="1517">
                        <c:v>44089</c:v>
                      </c:pt>
                      <c:pt idx="1518">
                        <c:v>44088</c:v>
                      </c:pt>
                      <c:pt idx="1519">
                        <c:v>44087</c:v>
                      </c:pt>
                      <c:pt idx="1520">
                        <c:v>44086</c:v>
                      </c:pt>
                      <c:pt idx="1521">
                        <c:v>44085</c:v>
                      </c:pt>
                      <c:pt idx="1522">
                        <c:v>44084</c:v>
                      </c:pt>
                      <c:pt idx="1523">
                        <c:v>44083</c:v>
                      </c:pt>
                      <c:pt idx="1524">
                        <c:v>44082</c:v>
                      </c:pt>
                      <c:pt idx="1525">
                        <c:v>44081</c:v>
                      </c:pt>
                      <c:pt idx="1526">
                        <c:v>44080</c:v>
                      </c:pt>
                      <c:pt idx="1527">
                        <c:v>44079</c:v>
                      </c:pt>
                      <c:pt idx="1528">
                        <c:v>44078</c:v>
                      </c:pt>
                      <c:pt idx="1529">
                        <c:v>44077</c:v>
                      </c:pt>
                      <c:pt idx="1530">
                        <c:v>44076</c:v>
                      </c:pt>
                      <c:pt idx="1531">
                        <c:v>44075</c:v>
                      </c:pt>
                      <c:pt idx="1532">
                        <c:v>44074</c:v>
                      </c:pt>
                      <c:pt idx="1533">
                        <c:v>44073</c:v>
                      </c:pt>
                      <c:pt idx="1534">
                        <c:v>44072</c:v>
                      </c:pt>
                      <c:pt idx="1535">
                        <c:v>44071</c:v>
                      </c:pt>
                      <c:pt idx="1536">
                        <c:v>44070</c:v>
                      </c:pt>
                      <c:pt idx="1537">
                        <c:v>44069</c:v>
                      </c:pt>
                      <c:pt idx="1538">
                        <c:v>44068</c:v>
                      </c:pt>
                      <c:pt idx="1539">
                        <c:v>44067</c:v>
                      </c:pt>
                      <c:pt idx="1540">
                        <c:v>44066</c:v>
                      </c:pt>
                      <c:pt idx="1541">
                        <c:v>44065</c:v>
                      </c:pt>
                      <c:pt idx="1542">
                        <c:v>44064</c:v>
                      </c:pt>
                      <c:pt idx="1543">
                        <c:v>44063</c:v>
                      </c:pt>
                      <c:pt idx="1544">
                        <c:v>44062</c:v>
                      </c:pt>
                      <c:pt idx="1545">
                        <c:v>44061</c:v>
                      </c:pt>
                      <c:pt idx="1546">
                        <c:v>44060</c:v>
                      </c:pt>
                      <c:pt idx="1547">
                        <c:v>44059</c:v>
                      </c:pt>
                      <c:pt idx="1548">
                        <c:v>44058</c:v>
                      </c:pt>
                      <c:pt idx="1549">
                        <c:v>44057</c:v>
                      </c:pt>
                      <c:pt idx="1550">
                        <c:v>44056</c:v>
                      </c:pt>
                      <c:pt idx="1551">
                        <c:v>44055</c:v>
                      </c:pt>
                      <c:pt idx="1552">
                        <c:v>44054</c:v>
                      </c:pt>
                      <c:pt idx="1553">
                        <c:v>44053</c:v>
                      </c:pt>
                      <c:pt idx="1554">
                        <c:v>44052</c:v>
                      </c:pt>
                      <c:pt idx="1555">
                        <c:v>44051</c:v>
                      </c:pt>
                      <c:pt idx="1556">
                        <c:v>44050</c:v>
                      </c:pt>
                      <c:pt idx="1557">
                        <c:v>44049</c:v>
                      </c:pt>
                      <c:pt idx="1558">
                        <c:v>44048</c:v>
                      </c:pt>
                      <c:pt idx="1559">
                        <c:v>44047</c:v>
                      </c:pt>
                      <c:pt idx="1560">
                        <c:v>44046</c:v>
                      </c:pt>
                      <c:pt idx="1561">
                        <c:v>44045</c:v>
                      </c:pt>
                      <c:pt idx="1562">
                        <c:v>44044</c:v>
                      </c:pt>
                      <c:pt idx="1563">
                        <c:v>44043</c:v>
                      </c:pt>
                      <c:pt idx="1564">
                        <c:v>44042</c:v>
                      </c:pt>
                      <c:pt idx="1565">
                        <c:v>44041</c:v>
                      </c:pt>
                      <c:pt idx="1566">
                        <c:v>44040</c:v>
                      </c:pt>
                      <c:pt idx="1567">
                        <c:v>44039</c:v>
                      </c:pt>
                      <c:pt idx="1568">
                        <c:v>44038</c:v>
                      </c:pt>
                      <c:pt idx="1569">
                        <c:v>44037</c:v>
                      </c:pt>
                      <c:pt idx="1570">
                        <c:v>44036</c:v>
                      </c:pt>
                      <c:pt idx="1571">
                        <c:v>44035</c:v>
                      </c:pt>
                      <c:pt idx="1572">
                        <c:v>44034</c:v>
                      </c:pt>
                      <c:pt idx="1573">
                        <c:v>44033</c:v>
                      </c:pt>
                      <c:pt idx="1574">
                        <c:v>44032</c:v>
                      </c:pt>
                      <c:pt idx="1575">
                        <c:v>44031</c:v>
                      </c:pt>
                      <c:pt idx="1576">
                        <c:v>44030</c:v>
                      </c:pt>
                      <c:pt idx="1577">
                        <c:v>44029</c:v>
                      </c:pt>
                      <c:pt idx="1578">
                        <c:v>44028</c:v>
                      </c:pt>
                      <c:pt idx="1579">
                        <c:v>44027</c:v>
                      </c:pt>
                      <c:pt idx="1580">
                        <c:v>44026</c:v>
                      </c:pt>
                      <c:pt idx="1581">
                        <c:v>44025</c:v>
                      </c:pt>
                      <c:pt idx="1582">
                        <c:v>44024</c:v>
                      </c:pt>
                      <c:pt idx="1583">
                        <c:v>44023</c:v>
                      </c:pt>
                      <c:pt idx="1584">
                        <c:v>44022</c:v>
                      </c:pt>
                      <c:pt idx="1585">
                        <c:v>44021</c:v>
                      </c:pt>
                      <c:pt idx="1586">
                        <c:v>44020</c:v>
                      </c:pt>
                      <c:pt idx="1587">
                        <c:v>44019</c:v>
                      </c:pt>
                      <c:pt idx="1588">
                        <c:v>44018</c:v>
                      </c:pt>
                      <c:pt idx="1589">
                        <c:v>44017</c:v>
                      </c:pt>
                      <c:pt idx="1590">
                        <c:v>44016</c:v>
                      </c:pt>
                      <c:pt idx="1591">
                        <c:v>44015</c:v>
                      </c:pt>
                      <c:pt idx="1592">
                        <c:v>44014</c:v>
                      </c:pt>
                      <c:pt idx="1593">
                        <c:v>44013</c:v>
                      </c:pt>
                      <c:pt idx="1594">
                        <c:v>44012</c:v>
                      </c:pt>
                      <c:pt idx="1595">
                        <c:v>44011</c:v>
                      </c:pt>
                      <c:pt idx="1596">
                        <c:v>44010</c:v>
                      </c:pt>
                      <c:pt idx="1597">
                        <c:v>44009</c:v>
                      </c:pt>
                      <c:pt idx="1598">
                        <c:v>44008</c:v>
                      </c:pt>
                      <c:pt idx="1599">
                        <c:v>44007</c:v>
                      </c:pt>
                      <c:pt idx="1600">
                        <c:v>44006</c:v>
                      </c:pt>
                      <c:pt idx="1601">
                        <c:v>44005</c:v>
                      </c:pt>
                      <c:pt idx="1602">
                        <c:v>44004</c:v>
                      </c:pt>
                      <c:pt idx="1603">
                        <c:v>44003</c:v>
                      </c:pt>
                      <c:pt idx="1604">
                        <c:v>44002</c:v>
                      </c:pt>
                      <c:pt idx="1605">
                        <c:v>44001</c:v>
                      </c:pt>
                      <c:pt idx="1606">
                        <c:v>44000</c:v>
                      </c:pt>
                      <c:pt idx="1607">
                        <c:v>43999</c:v>
                      </c:pt>
                      <c:pt idx="1608">
                        <c:v>43998</c:v>
                      </c:pt>
                      <c:pt idx="1609">
                        <c:v>43997</c:v>
                      </c:pt>
                      <c:pt idx="1610">
                        <c:v>43996</c:v>
                      </c:pt>
                      <c:pt idx="1611">
                        <c:v>43995</c:v>
                      </c:pt>
                      <c:pt idx="1612">
                        <c:v>43994</c:v>
                      </c:pt>
                      <c:pt idx="1613">
                        <c:v>43993</c:v>
                      </c:pt>
                      <c:pt idx="1614">
                        <c:v>43992</c:v>
                      </c:pt>
                      <c:pt idx="1615">
                        <c:v>43991</c:v>
                      </c:pt>
                      <c:pt idx="1616">
                        <c:v>43990</c:v>
                      </c:pt>
                      <c:pt idx="1617">
                        <c:v>43989</c:v>
                      </c:pt>
                      <c:pt idx="1618">
                        <c:v>43988</c:v>
                      </c:pt>
                      <c:pt idx="1619">
                        <c:v>43987</c:v>
                      </c:pt>
                      <c:pt idx="1620">
                        <c:v>43986</c:v>
                      </c:pt>
                      <c:pt idx="1621">
                        <c:v>43985</c:v>
                      </c:pt>
                      <c:pt idx="1622">
                        <c:v>43984</c:v>
                      </c:pt>
                      <c:pt idx="1623">
                        <c:v>43983</c:v>
                      </c:pt>
                      <c:pt idx="1624">
                        <c:v>43982</c:v>
                      </c:pt>
                      <c:pt idx="1625">
                        <c:v>43981</c:v>
                      </c:pt>
                      <c:pt idx="1626">
                        <c:v>43980</c:v>
                      </c:pt>
                      <c:pt idx="1627">
                        <c:v>43979</c:v>
                      </c:pt>
                      <c:pt idx="1628">
                        <c:v>43978</c:v>
                      </c:pt>
                      <c:pt idx="1629">
                        <c:v>43977</c:v>
                      </c:pt>
                      <c:pt idx="1630">
                        <c:v>43976</c:v>
                      </c:pt>
                      <c:pt idx="1631">
                        <c:v>43975</c:v>
                      </c:pt>
                      <c:pt idx="1632">
                        <c:v>43974</c:v>
                      </c:pt>
                      <c:pt idx="1633">
                        <c:v>43973</c:v>
                      </c:pt>
                      <c:pt idx="1634">
                        <c:v>43972</c:v>
                      </c:pt>
                      <c:pt idx="1635">
                        <c:v>43971</c:v>
                      </c:pt>
                      <c:pt idx="1636">
                        <c:v>43970</c:v>
                      </c:pt>
                      <c:pt idx="1637">
                        <c:v>43969</c:v>
                      </c:pt>
                      <c:pt idx="1638">
                        <c:v>43968</c:v>
                      </c:pt>
                      <c:pt idx="1639">
                        <c:v>43967</c:v>
                      </c:pt>
                      <c:pt idx="1640">
                        <c:v>43966</c:v>
                      </c:pt>
                      <c:pt idx="1641">
                        <c:v>43965</c:v>
                      </c:pt>
                      <c:pt idx="1642">
                        <c:v>43964</c:v>
                      </c:pt>
                      <c:pt idx="1643">
                        <c:v>43963</c:v>
                      </c:pt>
                      <c:pt idx="1644">
                        <c:v>43962</c:v>
                      </c:pt>
                      <c:pt idx="1645">
                        <c:v>43961</c:v>
                      </c:pt>
                      <c:pt idx="1646">
                        <c:v>43960</c:v>
                      </c:pt>
                      <c:pt idx="1647">
                        <c:v>43959</c:v>
                      </c:pt>
                      <c:pt idx="1648">
                        <c:v>43958</c:v>
                      </c:pt>
                      <c:pt idx="1649">
                        <c:v>43957</c:v>
                      </c:pt>
                      <c:pt idx="1650">
                        <c:v>43956</c:v>
                      </c:pt>
                      <c:pt idx="1651">
                        <c:v>43955</c:v>
                      </c:pt>
                      <c:pt idx="1652">
                        <c:v>43954</c:v>
                      </c:pt>
                      <c:pt idx="1653">
                        <c:v>43953</c:v>
                      </c:pt>
                      <c:pt idx="1654">
                        <c:v>43952</c:v>
                      </c:pt>
                      <c:pt idx="1655">
                        <c:v>43951</c:v>
                      </c:pt>
                      <c:pt idx="1656">
                        <c:v>43950</c:v>
                      </c:pt>
                      <c:pt idx="1657">
                        <c:v>43949</c:v>
                      </c:pt>
                      <c:pt idx="1658">
                        <c:v>43948</c:v>
                      </c:pt>
                      <c:pt idx="1659">
                        <c:v>43947</c:v>
                      </c:pt>
                      <c:pt idx="1660">
                        <c:v>43946</c:v>
                      </c:pt>
                      <c:pt idx="1661">
                        <c:v>43945</c:v>
                      </c:pt>
                      <c:pt idx="1662">
                        <c:v>43944</c:v>
                      </c:pt>
                      <c:pt idx="1663">
                        <c:v>43943</c:v>
                      </c:pt>
                      <c:pt idx="1664">
                        <c:v>43942</c:v>
                      </c:pt>
                      <c:pt idx="1665">
                        <c:v>43941</c:v>
                      </c:pt>
                      <c:pt idx="1666">
                        <c:v>43940</c:v>
                      </c:pt>
                      <c:pt idx="1667">
                        <c:v>43939</c:v>
                      </c:pt>
                      <c:pt idx="1668">
                        <c:v>43938</c:v>
                      </c:pt>
                      <c:pt idx="1669">
                        <c:v>43937</c:v>
                      </c:pt>
                      <c:pt idx="1670">
                        <c:v>43936</c:v>
                      </c:pt>
                      <c:pt idx="1671">
                        <c:v>43935</c:v>
                      </c:pt>
                      <c:pt idx="1672">
                        <c:v>43934</c:v>
                      </c:pt>
                      <c:pt idx="1673">
                        <c:v>43933</c:v>
                      </c:pt>
                      <c:pt idx="1674">
                        <c:v>43932</c:v>
                      </c:pt>
                      <c:pt idx="1675">
                        <c:v>43931</c:v>
                      </c:pt>
                      <c:pt idx="1676">
                        <c:v>43930</c:v>
                      </c:pt>
                      <c:pt idx="1677">
                        <c:v>43929</c:v>
                      </c:pt>
                      <c:pt idx="1678">
                        <c:v>43928</c:v>
                      </c:pt>
                      <c:pt idx="1679">
                        <c:v>43927</c:v>
                      </c:pt>
                      <c:pt idx="1680">
                        <c:v>43926</c:v>
                      </c:pt>
                      <c:pt idx="1681">
                        <c:v>43925</c:v>
                      </c:pt>
                      <c:pt idx="1682">
                        <c:v>43924</c:v>
                      </c:pt>
                      <c:pt idx="1683">
                        <c:v>43923</c:v>
                      </c:pt>
                      <c:pt idx="1684">
                        <c:v>43922</c:v>
                      </c:pt>
                      <c:pt idx="1685">
                        <c:v>43921</c:v>
                      </c:pt>
                      <c:pt idx="1686">
                        <c:v>43920</c:v>
                      </c:pt>
                      <c:pt idx="1687">
                        <c:v>43919</c:v>
                      </c:pt>
                      <c:pt idx="1688">
                        <c:v>43918</c:v>
                      </c:pt>
                      <c:pt idx="1689">
                        <c:v>43917</c:v>
                      </c:pt>
                      <c:pt idx="1690">
                        <c:v>43916</c:v>
                      </c:pt>
                      <c:pt idx="1691">
                        <c:v>43915</c:v>
                      </c:pt>
                      <c:pt idx="1692">
                        <c:v>43914</c:v>
                      </c:pt>
                      <c:pt idx="1693">
                        <c:v>43913</c:v>
                      </c:pt>
                      <c:pt idx="1694">
                        <c:v>43912</c:v>
                      </c:pt>
                      <c:pt idx="1695">
                        <c:v>43911</c:v>
                      </c:pt>
                      <c:pt idx="1696">
                        <c:v>43910</c:v>
                      </c:pt>
                      <c:pt idx="1697">
                        <c:v>43909</c:v>
                      </c:pt>
                      <c:pt idx="1698">
                        <c:v>43908</c:v>
                      </c:pt>
                      <c:pt idx="1699">
                        <c:v>43907</c:v>
                      </c:pt>
                      <c:pt idx="1700">
                        <c:v>43906</c:v>
                      </c:pt>
                      <c:pt idx="1701">
                        <c:v>43905</c:v>
                      </c:pt>
                      <c:pt idx="1702">
                        <c:v>43904</c:v>
                      </c:pt>
                      <c:pt idx="1703">
                        <c:v>43903</c:v>
                      </c:pt>
                      <c:pt idx="1704">
                        <c:v>43902</c:v>
                      </c:pt>
                      <c:pt idx="1705">
                        <c:v>43901</c:v>
                      </c:pt>
                      <c:pt idx="1706">
                        <c:v>43900</c:v>
                      </c:pt>
                      <c:pt idx="1707">
                        <c:v>43899</c:v>
                      </c:pt>
                      <c:pt idx="1708">
                        <c:v>43898</c:v>
                      </c:pt>
                      <c:pt idx="1709">
                        <c:v>43897</c:v>
                      </c:pt>
                      <c:pt idx="1710">
                        <c:v>43896</c:v>
                      </c:pt>
                      <c:pt idx="1711">
                        <c:v>43895</c:v>
                      </c:pt>
                      <c:pt idx="1712">
                        <c:v>43894</c:v>
                      </c:pt>
                      <c:pt idx="1713">
                        <c:v>43893</c:v>
                      </c:pt>
                      <c:pt idx="1714">
                        <c:v>43892</c:v>
                      </c:pt>
                      <c:pt idx="1715">
                        <c:v>43891</c:v>
                      </c:pt>
                      <c:pt idx="1716">
                        <c:v>43890</c:v>
                      </c:pt>
                      <c:pt idx="1717">
                        <c:v>43889</c:v>
                      </c:pt>
                      <c:pt idx="1718">
                        <c:v>43888</c:v>
                      </c:pt>
                      <c:pt idx="1719">
                        <c:v>43887</c:v>
                      </c:pt>
                      <c:pt idx="1720">
                        <c:v>43886</c:v>
                      </c:pt>
                      <c:pt idx="1721">
                        <c:v>43885</c:v>
                      </c:pt>
                      <c:pt idx="1722">
                        <c:v>43884</c:v>
                      </c:pt>
                      <c:pt idx="1723">
                        <c:v>43883</c:v>
                      </c:pt>
                      <c:pt idx="1724">
                        <c:v>43882</c:v>
                      </c:pt>
                      <c:pt idx="1725">
                        <c:v>43881</c:v>
                      </c:pt>
                      <c:pt idx="1726">
                        <c:v>43880</c:v>
                      </c:pt>
                      <c:pt idx="1727">
                        <c:v>43879</c:v>
                      </c:pt>
                      <c:pt idx="1728">
                        <c:v>43878</c:v>
                      </c:pt>
                      <c:pt idx="1729">
                        <c:v>43877</c:v>
                      </c:pt>
                      <c:pt idx="1730">
                        <c:v>43876</c:v>
                      </c:pt>
                      <c:pt idx="1731">
                        <c:v>43875</c:v>
                      </c:pt>
                      <c:pt idx="1732">
                        <c:v>43874</c:v>
                      </c:pt>
                      <c:pt idx="1733">
                        <c:v>43873</c:v>
                      </c:pt>
                      <c:pt idx="1734">
                        <c:v>43872</c:v>
                      </c:pt>
                      <c:pt idx="1735">
                        <c:v>43871</c:v>
                      </c:pt>
                      <c:pt idx="1736">
                        <c:v>43870</c:v>
                      </c:pt>
                      <c:pt idx="1737">
                        <c:v>43869</c:v>
                      </c:pt>
                      <c:pt idx="1738">
                        <c:v>43868</c:v>
                      </c:pt>
                      <c:pt idx="1739">
                        <c:v>43867</c:v>
                      </c:pt>
                      <c:pt idx="1740">
                        <c:v>43866</c:v>
                      </c:pt>
                      <c:pt idx="1741">
                        <c:v>43865</c:v>
                      </c:pt>
                      <c:pt idx="1742">
                        <c:v>43864</c:v>
                      </c:pt>
                      <c:pt idx="1743">
                        <c:v>43863</c:v>
                      </c:pt>
                      <c:pt idx="1744">
                        <c:v>43862</c:v>
                      </c:pt>
                      <c:pt idx="1745">
                        <c:v>43861</c:v>
                      </c:pt>
                      <c:pt idx="1746">
                        <c:v>43860</c:v>
                      </c:pt>
                      <c:pt idx="1747">
                        <c:v>43859</c:v>
                      </c:pt>
                      <c:pt idx="1748">
                        <c:v>43858</c:v>
                      </c:pt>
                      <c:pt idx="1749">
                        <c:v>43857</c:v>
                      </c:pt>
                      <c:pt idx="1750">
                        <c:v>43856</c:v>
                      </c:pt>
                      <c:pt idx="1751">
                        <c:v>43855</c:v>
                      </c:pt>
                      <c:pt idx="1752">
                        <c:v>43854</c:v>
                      </c:pt>
                      <c:pt idx="1753">
                        <c:v>43853</c:v>
                      </c:pt>
                      <c:pt idx="1754">
                        <c:v>43852</c:v>
                      </c:pt>
                      <c:pt idx="1755">
                        <c:v>43851</c:v>
                      </c:pt>
                      <c:pt idx="1756">
                        <c:v>43850</c:v>
                      </c:pt>
                      <c:pt idx="1757">
                        <c:v>43849</c:v>
                      </c:pt>
                      <c:pt idx="1758">
                        <c:v>43848</c:v>
                      </c:pt>
                      <c:pt idx="1759">
                        <c:v>43847</c:v>
                      </c:pt>
                      <c:pt idx="1760">
                        <c:v>43846</c:v>
                      </c:pt>
                      <c:pt idx="1761">
                        <c:v>43845</c:v>
                      </c:pt>
                      <c:pt idx="1762">
                        <c:v>43844</c:v>
                      </c:pt>
                      <c:pt idx="1763">
                        <c:v>43843</c:v>
                      </c:pt>
                      <c:pt idx="1764">
                        <c:v>43842</c:v>
                      </c:pt>
                      <c:pt idx="1765">
                        <c:v>43841</c:v>
                      </c:pt>
                      <c:pt idx="1766">
                        <c:v>43840</c:v>
                      </c:pt>
                      <c:pt idx="1767">
                        <c:v>43839</c:v>
                      </c:pt>
                      <c:pt idx="1768">
                        <c:v>43838</c:v>
                      </c:pt>
                      <c:pt idx="1769">
                        <c:v>43837</c:v>
                      </c:pt>
                      <c:pt idx="1770">
                        <c:v>43836</c:v>
                      </c:pt>
                      <c:pt idx="1771">
                        <c:v>43835</c:v>
                      </c:pt>
                      <c:pt idx="1772">
                        <c:v>43834</c:v>
                      </c:pt>
                      <c:pt idx="1773">
                        <c:v>43833</c:v>
                      </c:pt>
                      <c:pt idx="1774">
                        <c:v>43832</c:v>
                      </c:pt>
                      <c:pt idx="1775">
                        <c:v>43831</c:v>
                      </c:pt>
                      <c:pt idx="1776">
                        <c:v>43830</c:v>
                      </c:pt>
                      <c:pt idx="1777">
                        <c:v>43829</c:v>
                      </c:pt>
                      <c:pt idx="1778">
                        <c:v>43828</c:v>
                      </c:pt>
                      <c:pt idx="1779">
                        <c:v>43827</c:v>
                      </c:pt>
                      <c:pt idx="1780">
                        <c:v>43826</c:v>
                      </c:pt>
                      <c:pt idx="1781">
                        <c:v>43825</c:v>
                      </c:pt>
                      <c:pt idx="1782">
                        <c:v>43824</c:v>
                      </c:pt>
                      <c:pt idx="1783">
                        <c:v>43823</c:v>
                      </c:pt>
                      <c:pt idx="1784">
                        <c:v>43822</c:v>
                      </c:pt>
                      <c:pt idx="1785">
                        <c:v>43821</c:v>
                      </c:pt>
                      <c:pt idx="1786">
                        <c:v>43820</c:v>
                      </c:pt>
                      <c:pt idx="1787">
                        <c:v>43819</c:v>
                      </c:pt>
                      <c:pt idx="1788">
                        <c:v>43818</c:v>
                      </c:pt>
                      <c:pt idx="1789">
                        <c:v>43817</c:v>
                      </c:pt>
                      <c:pt idx="1790">
                        <c:v>43816</c:v>
                      </c:pt>
                      <c:pt idx="1791">
                        <c:v>43815</c:v>
                      </c:pt>
                      <c:pt idx="1792">
                        <c:v>43814</c:v>
                      </c:pt>
                      <c:pt idx="1793">
                        <c:v>43813</c:v>
                      </c:pt>
                      <c:pt idx="1794">
                        <c:v>43812</c:v>
                      </c:pt>
                      <c:pt idx="1795">
                        <c:v>43811</c:v>
                      </c:pt>
                      <c:pt idx="1796">
                        <c:v>43810</c:v>
                      </c:pt>
                      <c:pt idx="1797">
                        <c:v>43809</c:v>
                      </c:pt>
                      <c:pt idx="1798">
                        <c:v>43808</c:v>
                      </c:pt>
                      <c:pt idx="1799">
                        <c:v>43807</c:v>
                      </c:pt>
                      <c:pt idx="1800">
                        <c:v>43806</c:v>
                      </c:pt>
                      <c:pt idx="1801">
                        <c:v>43805</c:v>
                      </c:pt>
                      <c:pt idx="1802">
                        <c:v>43804</c:v>
                      </c:pt>
                      <c:pt idx="1803">
                        <c:v>43803</c:v>
                      </c:pt>
                      <c:pt idx="1804">
                        <c:v>43802</c:v>
                      </c:pt>
                      <c:pt idx="1805">
                        <c:v>43801</c:v>
                      </c:pt>
                      <c:pt idx="1806">
                        <c:v>43800</c:v>
                      </c:pt>
                      <c:pt idx="1807">
                        <c:v>43799</c:v>
                      </c:pt>
                      <c:pt idx="1808">
                        <c:v>43798</c:v>
                      </c:pt>
                      <c:pt idx="1809">
                        <c:v>43797</c:v>
                      </c:pt>
                      <c:pt idx="1810">
                        <c:v>43796</c:v>
                      </c:pt>
                      <c:pt idx="1811">
                        <c:v>43795</c:v>
                      </c:pt>
                      <c:pt idx="1812">
                        <c:v>43794</c:v>
                      </c:pt>
                      <c:pt idx="1813">
                        <c:v>43793</c:v>
                      </c:pt>
                      <c:pt idx="1814">
                        <c:v>43792</c:v>
                      </c:pt>
                      <c:pt idx="1815">
                        <c:v>43791</c:v>
                      </c:pt>
                      <c:pt idx="1816">
                        <c:v>43790</c:v>
                      </c:pt>
                      <c:pt idx="1817">
                        <c:v>43789</c:v>
                      </c:pt>
                      <c:pt idx="1818">
                        <c:v>43788</c:v>
                      </c:pt>
                      <c:pt idx="1819">
                        <c:v>43787</c:v>
                      </c:pt>
                      <c:pt idx="1820">
                        <c:v>43786</c:v>
                      </c:pt>
                      <c:pt idx="1821">
                        <c:v>43785</c:v>
                      </c:pt>
                      <c:pt idx="1822">
                        <c:v>43784</c:v>
                      </c:pt>
                      <c:pt idx="1823">
                        <c:v>43783</c:v>
                      </c:pt>
                      <c:pt idx="1824">
                        <c:v>43782</c:v>
                      </c:pt>
                      <c:pt idx="1825">
                        <c:v>43781</c:v>
                      </c:pt>
                      <c:pt idx="1826">
                        <c:v>43780</c:v>
                      </c:pt>
                      <c:pt idx="1827">
                        <c:v>43779</c:v>
                      </c:pt>
                      <c:pt idx="1828">
                        <c:v>43778</c:v>
                      </c:pt>
                      <c:pt idx="1829">
                        <c:v>43777</c:v>
                      </c:pt>
                      <c:pt idx="1830">
                        <c:v>43776</c:v>
                      </c:pt>
                      <c:pt idx="1831">
                        <c:v>43775</c:v>
                      </c:pt>
                      <c:pt idx="1832">
                        <c:v>43774</c:v>
                      </c:pt>
                      <c:pt idx="1833">
                        <c:v>43773</c:v>
                      </c:pt>
                      <c:pt idx="1834">
                        <c:v>43772</c:v>
                      </c:pt>
                      <c:pt idx="1835">
                        <c:v>43771</c:v>
                      </c:pt>
                      <c:pt idx="1836">
                        <c:v>43770</c:v>
                      </c:pt>
                      <c:pt idx="1837">
                        <c:v>43769</c:v>
                      </c:pt>
                      <c:pt idx="1838">
                        <c:v>43768</c:v>
                      </c:pt>
                      <c:pt idx="1839">
                        <c:v>43767</c:v>
                      </c:pt>
                      <c:pt idx="1840">
                        <c:v>43766</c:v>
                      </c:pt>
                      <c:pt idx="1841">
                        <c:v>43765</c:v>
                      </c:pt>
                      <c:pt idx="1842">
                        <c:v>43764</c:v>
                      </c:pt>
                      <c:pt idx="1843">
                        <c:v>43763</c:v>
                      </c:pt>
                      <c:pt idx="1844">
                        <c:v>43762</c:v>
                      </c:pt>
                      <c:pt idx="1845">
                        <c:v>43761</c:v>
                      </c:pt>
                      <c:pt idx="1846">
                        <c:v>43760</c:v>
                      </c:pt>
                      <c:pt idx="1847">
                        <c:v>43759</c:v>
                      </c:pt>
                      <c:pt idx="1848">
                        <c:v>43758</c:v>
                      </c:pt>
                      <c:pt idx="1849">
                        <c:v>43757</c:v>
                      </c:pt>
                      <c:pt idx="1850">
                        <c:v>43756</c:v>
                      </c:pt>
                      <c:pt idx="1851">
                        <c:v>43755</c:v>
                      </c:pt>
                      <c:pt idx="1852">
                        <c:v>43754</c:v>
                      </c:pt>
                      <c:pt idx="1853">
                        <c:v>43753</c:v>
                      </c:pt>
                      <c:pt idx="1854">
                        <c:v>43752</c:v>
                      </c:pt>
                      <c:pt idx="1855">
                        <c:v>43751</c:v>
                      </c:pt>
                      <c:pt idx="1856">
                        <c:v>43750</c:v>
                      </c:pt>
                      <c:pt idx="1857">
                        <c:v>43749</c:v>
                      </c:pt>
                      <c:pt idx="1858">
                        <c:v>43748</c:v>
                      </c:pt>
                      <c:pt idx="1859">
                        <c:v>43747</c:v>
                      </c:pt>
                      <c:pt idx="1860">
                        <c:v>43746</c:v>
                      </c:pt>
                      <c:pt idx="1861">
                        <c:v>43745</c:v>
                      </c:pt>
                      <c:pt idx="1862">
                        <c:v>43744</c:v>
                      </c:pt>
                      <c:pt idx="1863">
                        <c:v>43743</c:v>
                      </c:pt>
                      <c:pt idx="1864">
                        <c:v>43742</c:v>
                      </c:pt>
                      <c:pt idx="1865">
                        <c:v>43741</c:v>
                      </c:pt>
                      <c:pt idx="1866">
                        <c:v>43740</c:v>
                      </c:pt>
                      <c:pt idx="1867">
                        <c:v>43739</c:v>
                      </c:pt>
                      <c:pt idx="1868">
                        <c:v>43738</c:v>
                      </c:pt>
                      <c:pt idx="1869">
                        <c:v>43737</c:v>
                      </c:pt>
                      <c:pt idx="1870">
                        <c:v>43736</c:v>
                      </c:pt>
                      <c:pt idx="1871">
                        <c:v>43735</c:v>
                      </c:pt>
                      <c:pt idx="1872">
                        <c:v>43734</c:v>
                      </c:pt>
                      <c:pt idx="1873">
                        <c:v>43733</c:v>
                      </c:pt>
                      <c:pt idx="1874">
                        <c:v>43732</c:v>
                      </c:pt>
                      <c:pt idx="1875">
                        <c:v>43731</c:v>
                      </c:pt>
                      <c:pt idx="1876">
                        <c:v>43730</c:v>
                      </c:pt>
                      <c:pt idx="1877">
                        <c:v>43729</c:v>
                      </c:pt>
                      <c:pt idx="1878">
                        <c:v>43728</c:v>
                      </c:pt>
                      <c:pt idx="1879">
                        <c:v>43727</c:v>
                      </c:pt>
                      <c:pt idx="1880">
                        <c:v>43726</c:v>
                      </c:pt>
                      <c:pt idx="1881">
                        <c:v>43725</c:v>
                      </c:pt>
                      <c:pt idx="1882">
                        <c:v>43724</c:v>
                      </c:pt>
                      <c:pt idx="1883">
                        <c:v>43723</c:v>
                      </c:pt>
                      <c:pt idx="1884">
                        <c:v>43722</c:v>
                      </c:pt>
                      <c:pt idx="1885">
                        <c:v>43721</c:v>
                      </c:pt>
                      <c:pt idx="1886">
                        <c:v>43720</c:v>
                      </c:pt>
                      <c:pt idx="1887">
                        <c:v>43719</c:v>
                      </c:pt>
                      <c:pt idx="1888">
                        <c:v>43718</c:v>
                      </c:pt>
                      <c:pt idx="1889">
                        <c:v>43717</c:v>
                      </c:pt>
                      <c:pt idx="1890">
                        <c:v>43716</c:v>
                      </c:pt>
                      <c:pt idx="1891">
                        <c:v>43715</c:v>
                      </c:pt>
                      <c:pt idx="1892">
                        <c:v>43714</c:v>
                      </c:pt>
                      <c:pt idx="1893">
                        <c:v>43713</c:v>
                      </c:pt>
                      <c:pt idx="1894">
                        <c:v>43712</c:v>
                      </c:pt>
                      <c:pt idx="1895">
                        <c:v>43711</c:v>
                      </c:pt>
                      <c:pt idx="1896">
                        <c:v>43710</c:v>
                      </c:pt>
                      <c:pt idx="1897">
                        <c:v>43709</c:v>
                      </c:pt>
                      <c:pt idx="1898">
                        <c:v>43708</c:v>
                      </c:pt>
                      <c:pt idx="1899">
                        <c:v>43707</c:v>
                      </c:pt>
                      <c:pt idx="1900">
                        <c:v>43706</c:v>
                      </c:pt>
                      <c:pt idx="1901">
                        <c:v>43705</c:v>
                      </c:pt>
                      <c:pt idx="1902">
                        <c:v>43704</c:v>
                      </c:pt>
                      <c:pt idx="1903">
                        <c:v>43703</c:v>
                      </c:pt>
                      <c:pt idx="1904">
                        <c:v>43702</c:v>
                      </c:pt>
                      <c:pt idx="1905">
                        <c:v>43701</c:v>
                      </c:pt>
                      <c:pt idx="1906">
                        <c:v>43700</c:v>
                      </c:pt>
                      <c:pt idx="1907">
                        <c:v>43699</c:v>
                      </c:pt>
                      <c:pt idx="1908">
                        <c:v>43698</c:v>
                      </c:pt>
                      <c:pt idx="1909">
                        <c:v>43697</c:v>
                      </c:pt>
                      <c:pt idx="1910">
                        <c:v>43696</c:v>
                      </c:pt>
                      <c:pt idx="1911">
                        <c:v>43695</c:v>
                      </c:pt>
                      <c:pt idx="1912">
                        <c:v>43694</c:v>
                      </c:pt>
                      <c:pt idx="1913">
                        <c:v>43693</c:v>
                      </c:pt>
                      <c:pt idx="1914">
                        <c:v>43692</c:v>
                      </c:pt>
                      <c:pt idx="1915">
                        <c:v>43691</c:v>
                      </c:pt>
                      <c:pt idx="1916">
                        <c:v>43690</c:v>
                      </c:pt>
                      <c:pt idx="1917">
                        <c:v>43689</c:v>
                      </c:pt>
                      <c:pt idx="1918">
                        <c:v>43688</c:v>
                      </c:pt>
                      <c:pt idx="1919">
                        <c:v>43687</c:v>
                      </c:pt>
                      <c:pt idx="1920">
                        <c:v>43686</c:v>
                      </c:pt>
                      <c:pt idx="1921">
                        <c:v>43685</c:v>
                      </c:pt>
                      <c:pt idx="1922">
                        <c:v>43684</c:v>
                      </c:pt>
                      <c:pt idx="1923">
                        <c:v>43683</c:v>
                      </c:pt>
                      <c:pt idx="1924">
                        <c:v>43682</c:v>
                      </c:pt>
                      <c:pt idx="1925">
                        <c:v>43681</c:v>
                      </c:pt>
                      <c:pt idx="1926">
                        <c:v>43680</c:v>
                      </c:pt>
                      <c:pt idx="1927">
                        <c:v>43679</c:v>
                      </c:pt>
                      <c:pt idx="1928">
                        <c:v>43678</c:v>
                      </c:pt>
                      <c:pt idx="1929">
                        <c:v>43677</c:v>
                      </c:pt>
                      <c:pt idx="1930">
                        <c:v>43676</c:v>
                      </c:pt>
                      <c:pt idx="1931">
                        <c:v>43675</c:v>
                      </c:pt>
                      <c:pt idx="1932">
                        <c:v>43674</c:v>
                      </c:pt>
                      <c:pt idx="1933">
                        <c:v>43673</c:v>
                      </c:pt>
                      <c:pt idx="1934">
                        <c:v>43672</c:v>
                      </c:pt>
                      <c:pt idx="1935">
                        <c:v>43671</c:v>
                      </c:pt>
                      <c:pt idx="1936">
                        <c:v>43670</c:v>
                      </c:pt>
                      <c:pt idx="1937">
                        <c:v>43669</c:v>
                      </c:pt>
                      <c:pt idx="1938">
                        <c:v>43668</c:v>
                      </c:pt>
                      <c:pt idx="1939">
                        <c:v>43667</c:v>
                      </c:pt>
                      <c:pt idx="1940">
                        <c:v>43666</c:v>
                      </c:pt>
                      <c:pt idx="1941">
                        <c:v>43665</c:v>
                      </c:pt>
                      <c:pt idx="1942">
                        <c:v>43664</c:v>
                      </c:pt>
                      <c:pt idx="1943">
                        <c:v>43663</c:v>
                      </c:pt>
                      <c:pt idx="1944">
                        <c:v>43662</c:v>
                      </c:pt>
                      <c:pt idx="1945">
                        <c:v>43661</c:v>
                      </c:pt>
                      <c:pt idx="1946">
                        <c:v>43660</c:v>
                      </c:pt>
                      <c:pt idx="1947">
                        <c:v>43659</c:v>
                      </c:pt>
                      <c:pt idx="1948">
                        <c:v>43658</c:v>
                      </c:pt>
                      <c:pt idx="1949">
                        <c:v>43657</c:v>
                      </c:pt>
                      <c:pt idx="1950">
                        <c:v>43656</c:v>
                      </c:pt>
                      <c:pt idx="1951">
                        <c:v>43655</c:v>
                      </c:pt>
                      <c:pt idx="1952">
                        <c:v>43654</c:v>
                      </c:pt>
                      <c:pt idx="1953">
                        <c:v>43653</c:v>
                      </c:pt>
                      <c:pt idx="1954">
                        <c:v>43652</c:v>
                      </c:pt>
                      <c:pt idx="1955">
                        <c:v>43651</c:v>
                      </c:pt>
                      <c:pt idx="1956">
                        <c:v>43650</c:v>
                      </c:pt>
                      <c:pt idx="1957">
                        <c:v>43649</c:v>
                      </c:pt>
                      <c:pt idx="1958">
                        <c:v>43648</c:v>
                      </c:pt>
                      <c:pt idx="1959">
                        <c:v>43647</c:v>
                      </c:pt>
                      <c:pt idx="1960">
                        <c:v>43646</c:v>
                      </c:pt>
                      <c:pt idx="1961">
                        <c:v>43645</c:v>
                      </c:pt>
                      <c:pt idx="1962">
                        <c:v>43644</c:v>
                      </c:pt>
                      <c:pt idx="1963">
                        <c:v>43643</c:v>
                      </c:pt>
                      <c:pt idx="1964">
                        <c:v>43642</c:v>
                      </c:pt>
                      <c:pt idx="1965">
                        <c:v>43641</c:v>
                      </c:pt>
                      <c:pt idx="1966">
                        <c:v>43640</c:v>
                      </c:pt>
                      <c:pt idx="1967">
                        <c:v>43639</c:v>
                      </c:pt>
                      <c:pt idx="1968">
                        <c:v>43638</c:v>
                      </c:pt>
                      <c:pt idx="1969">
                        <c:v>43637</c:v>
                      </c:pt>
                      <c:pt idx="1970">
                        <c:v>43636</c:v>
                      </c:pt>
                      <c:pt idx="1971">
                        <c:v>43635</c:v>
                      </c:pt>
                      <c:pt idx="1972">
                        <c:v>43634</c:v>
                      </c:pt>
                      <c:pt idx="1973">
                        <c:v>43633</c:v>
                      </c:pt>
                      <c:pt idx="1974">
                        <c:v>43632</c:v>
                      </c:pt>
                      <c:pt idx="1975">
                        <c:v>43631</c:v>
                      </c:pt>
                      <c:pt idx="1976">
                        <c:v>43630</c:v>
                      </c:pt>
                      <c:pt idx="1977">
                        <c:v>43629</c:v>
                      </c:pt>
                      <c:pt idx="1978">
                        <c:v>43628</c:v>
                      </c:pt>
                      <c:pt idx="1979">
                        <c:v>43627</c:v>
                      </c:pt>
                      <c:pt idx="1980">
                        <c:v>43626</c:v>
                      </c:pt>
                      <c:pt idx="1981">
                        <c:v>43625</c:v>
                      </c:pt>
                      <c:pt idx="1982">
                        <c:v>43624</c:v>
                      </c:pt>
                      <c:pt idx="1983">
                        <c:v>43623</c:v>
                      </c:pt>
                      <c:pt idx="1984">
                        <c:v>43622</c:v>
                      </c:pt>
                      <c:pt idx="1985">
                        <c:v>43621</c:v>
                      </c:pt>
                      <c:pt idx="1986">
                        <c:v>43620</c:v>
                      </c:pt>
                      <c:pt idx="1987">
                        <c:v>43619</c:v>
                      </c:pt>
                      <c:pt idx="1988">
                        <c:v>43618</c:v>
                      </c:pt>
                      <c:pt idx="1989">
                        <c:v>43617</c:v>
                      </c:pt>
                      <c:pt idx="1990">
                        <c:v>43616</c:v>
                      </c:pt>
                      <c:pt idx="1991">
                        <c:v>43615</c:v>
                      </c:pt>
                      <c:pt idx="1992">
                        <c:v>43614</c:v>
                      </c:pt>
                      <c:pt idx="1993">
                        <c:v>43613</c:v>
                      </c:pt>
                      <c:pt idx="1994">
                        <c:v>43612</c:v>
                      </c:pt>
                      <c:pt idx="1995">
                        <c:v>43611</c:v>
                      </c:pt>
                      <c:pt idx="1996">
                        <c:v>43610</c:v>
                      </c:pt>
                      <c:pt idx="1997">
                        <c:v>43609</c:v>
                      </c:pt>
                      <c:pt idx="1998">
                        <c:v>43608</c:v>
                      </c:pt>
                      <c:pt idx="1999">
                        <c:v>43607</c:v>
                      </c:pt>
                      <c:pt idx="2000">
                        <c:v>43606</c:v>
                      </c:pt>
                      <c:pt idx="2001">
                        <c:v>43605</c:v>
                      </c:pt>
                      <c:pt idx="2002">
                        <c:v>43604</c:v>
                      </c:pt>
                      <c:pt idx="2003">
                        <c:v>43603</c:v>
                      </c:pt>
                      <c:pt idx="2004">
                        <c:v>43602</c:v>
                      </c:pt>
                      <c:pt idx="2005">
                        <c:v>43601</c:v>
                      </c:pt>
                      <c:pt idx="2006">
                        <c:v>43600</c:v>
                      </c:pt>
                      <c:pt idx="2007">
                        <c:v>43599</c:v>
                      </c:pt>
                      <c:pt idx="2008">
                        <c:v>43598</c:v>
                      </c:pt>
                      <c:pt idx="2009">
                        <c:v>43597</c:v>
                      </c:pt>
                      <c:pt idx="2010">
                        <c:v>43596</c:v>
                      </c:pt>
                      <c:pt idx="2011">
                        <c:v>43595</c:v>
                      </c:pt>
                      <c:pt idx="2012">
                        <c:v>43594</c:v>
                      </c:pt>
                      <c:pt idx="2013">
                        <c:v>43593</c:v>
                      </c:pt>
                      <c:pt idx="2014">
                        <c:v>43592</c:v>
                      </c:pt>
                      <c:pt idx="2015">
                        <c:v>43591</c:v>
                      </c:pt>
                      <c:pt idx="2016">
                        <c:v>43590</c:v>
                      </c:pt>
                      <c:pt idx="2017">
                        <c:v>43589</c:v>
                      </c:pt>
                      <c:pt idx="2018">
                        <c:v>43588</c:v>
                      </c:pt>
                      <c:pt idx="2019">
                        <c:v>43587</c:v>
                      </c:pt>
                      <c:pt idx="2020">
                        <c:v>43586</c:v>
                      </c:pt>
                      <c:pt idx="2021">
                        <c:v>43585</c:v>
                      </c:pt>
                      <c:pt idx="2022">
                        <c:v>43584</c:v>
                      </c:pt>
                      <c:pt idx="2023">
                        <c:v>43583</c:v>
                      </c:pt>
                      <c:pt idx="2024">
                        <c:v>43582</c:v>
                      </c:pt>
                      <c:pt idx="2025">
                        <c:v>43581</c:v>
                      </c:pt>
                      <c:pt idx="2026">
                        <c:v>43580</c:v>
                      </c:pt>
                      <c:pt idx="2027">
                        <c:v>43579</c:v>
                      </c:pt>
                      <c:pt idx="2028">
                        <c:v>43578</c:v>
                      </c:pt>
                      <c:pt idx="2029">
                        <c:v>43577</c:v>
                      </c:pt>
                      <c:pt idx="2030">
                        <c:v>43576</c:v>
                      </c:pt>
                      <c:pt idx="2031">
                        <c:v>43575</c:v>
                      </c:pt>
                      <c:pt idx="2032">
                        <c:v>43574</c:v>
                      </c:pt>
                      <c:pt idx="2033">
                        <c:v>43573</c:v>
                      </c:pt>
                      <c:pt idx="2034">
                        <c:v>43572</c:v>
                      </c:pt>
                      <c:pt idx="2035">
                        <c:v>43571</c:v>
                      </c:pt>
                      <c:pt idx="2036">
                        <c:v>43570</c:v>
                      </c:pt>
                      <c:pt idx="2037">
                        <c:v>43569</c:v>
                      </c:pt>
                      <c:pt idx="2038">
                        <c:v>43568</c:v>
                      </c:pt>
                      <c:pt idx="2039">
                        <c:v>43567</c:v>
                      </c:pt>
                      <c:pt idx="2040">
                        <c:v>43566</c:v>
                      </c:pt>
                      <c:pt idx="2041">
                        <c:v>43565</c:v>
                      </c:pt>
                      <c:pt idx="2042">
                        <c:v>43564</c:v>
                      </c:pt>
                      <c:pt idx="2043">
                        <c:v>43563</c:v>
                      </c:pt>
                      <c:pt idx="2044">
                        <c:v>43562</c:v>
                      </c:pt>
                      <c:pt idx="2045">
                        <c:v>43561</c:v>
                      </c:pt>
                      <c:pt idx="2046">
                        <c:v>43560</c:v>
                      </c:pt>
                      <c:pt idx="2047">
                        <c:v>43559</c:v>
                      </c:pt>
                      <c:pt idx="2048">
                        <c:v>43558</c:v>
                      </c:pt>
                      <c:pt idx="2049">
                        <c:v>43557</c:v>
                      </c:pt>
                      <c:pt idx="2050">
                        <c:v>43556</c:v>
                      </c:pt>
                      <c:pt idx="2051">
                        <c:v>43555</c:v>
                      </c:pt>
                      <c:pt idx="2052">
                        <c:v>43554</c:v>
                      </c:pt>
                      <c:pt idx="2053">
                        <c:v>43553</c:v>
                      </c:pt>
                      <c:pt idx="2054">
                        <c:v>43552</c:v>
                      </c:pt>
                      <c:pt idx="2055">
                        <c:v>43551</c:v>
                      </c:pt>
                      <c:pt idx="2056">
                        <c:v>43550</c:v>
                      </c:pt>
                      <c:pt idx="2057">
                        <c:v>43549</c:v>
                      </c:pt>
                      <c:pt idx="2058">
                        <c:v>43548</c:v>
                      </c:pt>
                      <c:pt idx="2059">
                        <c:v>43547</c:v>
                      </c:pt>
                      <c:pt idx="2060">
                        <c:v>43546</c:v>
                      </c:pt>
                      <c:pt idx="2061">
                        <c:v>43545</c:v>
                      </c:pt>
                      <c:pt idx="2062">
                        <c:v>43544</c:v>
                      </c:pt>
                      <c:pt idx="2063">
                        <c:v>43543</c:v>
                      </c:pt>
                      <c:pt idx="2064">
                        <c:v>43542</c:v>
                      </c:pt>
                      <c:pt idx="2065">
                        <c:v>43541</c:v>
                      </c:pt>
                      <c:pt idx="2066">
                        <c:v>43540</c:v>
                      </c:pt>
                      <c:pt idx="2067">
                        <c:v>43539</c:v>
                      </c:pt>
                      <c:pt idx="2068">
                        <c:v>43538</c:v>
                      </c:pt>
                      <c:pt idx="2069">
                        <c:v>43537</c:v>
                      </c:pt>
                      <c:pt idx="2070">
                        <c:v>43536</c:v>
                      </c:pt>
                      <c:pt idx="2071">
                        <c:v>43535</c:v>
                      </c:pt>
                      <c:pt idx="2072">
                        <c:v>43534</c:v>
                      </c:pt>
                      <c:pt idx="2073">
                        <c:v>43533</c:v>
                      </c:pt>
                      <c:pt idx="2074">
                        <c:v>43532</c:v>
                      </c:pt>
                      <c:pt idx="2075">
                        <c:v>43531</c:v>
                      </c:pt>
                      <c:pt idx="2076">
                        <c:v>43530</c:v>
                      </c:pt>
                      <c:pt idx="2077">
                        <c:v>43529</c:v>
                      </c:pt>
                      <c:pt idx="2078">
                        <c:v>43528</c:v>
                      </c:pt>
                      <c:pt idx="2079">
                        <c:v>43527</c:v>
                      </c:pt>
                      <c:pt idx="2080">
                        <c:v>43526</c:v>
                      </c:pt>
                      <c:pt idx="2081">
                        <c:v>43525</c:v>
                      </c:pt>
                      <c:pt idx="2082">
                        <c:v>43524</c:v>
                      </c:pt>
                      <c:pt idx="2083">
                        <c:v>43523</c:v>
                      </c:pt>
                      <c:pt idx="2084">
                        <c:v>43522</c:v>
                      </c:pt>
                      <c:pt idx="2085">
                        <c:v>43521</c:v>
                      </c:pt>
                      <c:pt idx="2086">
                        <c:v>43520</c:v>
                      </c:pt>
                      <c:pt idx="2087">
                        <c:v>43519</c:v>
                      </c:pt>
                      <c:pt idx="2088">
                        <c:v>43518</c:v>
                      </c:pt>
                      <c:pt idx="2089">
                        <c:v>43517</c:v>
                      </c:pt>
                      <c:pt idx="2090">
                        <c:v>43516</c:v>
                      </c:pt>
                      <c:pt idx="2091">
                        <c:v>43515</c:v>
                      </c:pt>
                      <c:pt idx="2092">
                        <c:v>43514</c:v>
                      </c:pt>
                      <c:pt idx="2093">
                        <c:v>43513</c:v>
                      </c:pt>
                      <c:pt idx="2094">
                        <c:v>43512</c:v>
                      </c:pt>
                      <c:pt idx="2095">
                        <c:v>43511</c:v>
                      </c:pt>
                      <c:pt idx="2096">
                        <c:v>43510</c:v>
                      </c:pt>
                      <c:pt idx="2097">
                        <c:v>43509</c:v>
                      </c:pt>
                      <c:pt idx="2098">
                        <c:v>43508</c:v>
                      </c:pt>
                      <c:pt idx="2099">
                        <c:v>43507</c:v>
                      </c:pt>
                      <c:pt idx="2100">
                        <c:v>43506</c:v>
                      </c:pt>
                      <c:pt idx="2101">
                        <c:v>43505</c:v>
                      </c:pt>
                      <c:pt idx="2102">
                        <c:v>43504</c:v>
                      </c:pt>
                      <c:pt idx="2103">
                        <c:v>43503</c:v>
                      </c:pt>
                      <c:pt idx="2104">
                        <c:v>43502</c:v>
                      </c:pt>
                      <c:pt idx="2105">
                        <c:v>43501</c:v>
                      </c:pt>
                      <c:pt idx="2106">
                        <c:v>43500</c:v>
                      </c:pt>
                      <c:pt idx="2107">
                        <c:v>43499</c:v>
                      </c:pt>
                      <c:pt idx="2108">
                        <c:v>43498</c:v>
                      </c:pt>
                      <c:pt idx="2109">
                        <c:v>43497</c:v>
                      </c:pt>
                      <c:pt idx="2110">
                        <c:v>43496</c:v>
                      </c:pt>
                      <c:pt idx="2111">
                        <c:v>43495</c:v>
                      </c:pt>
                      <c:pt idx="2112">
                        <c:v>43494</c:v>
                      </c:pt>
                      <c:pt idx="2113">
                        <c:v>43493</c:v>
                      </c:pt>
                      <c:pt idx="2114">
                        <c:v>43492</c:v>
                      </c:pt>
                      <c:pt idx="2115">
                        <c:v>43491</c:v>
                      </c:pt>
                      <c:pt idx="2116">
                        <c:v>43490</c:v>
                      </c:pt>
                      <c:pt idx="2117">
                        <c:v>43489</c:v>
                      </c:pt>
                      <c:pt idx="2118">
                        <c:v>43488</c:v>
                      </c:pt>
                      <c:pt idx="2119">
                        <c:v>43487</c:v>
                      </c:pt>
                      <c:pt idx="2120">
                        <c:v>43486</c:v>
                      </c:pt>
                      <c:pt idx="2121">
                        <c:v>43485</c:v>
                      </c:pt>
                      <c:pt idx="2122">
                        <c:v>43484</c:v>
                      </c:pt>
                      <c:pt idx="2123">
                        <c:v>43483</c:v>
                      </c:pt>
                      <c:pt idx="2124">
                        <c:v>43482</c:v>
                      </c:pt>
                      <c:pt idx="2125">
                        <c:v>43481</c:v>
                      </c:pt>
                      <c:pt idx="2126">
                        <c:v>43480</c:v>
                      </c:pt>
                      <c:pt idx="2127">
                        <c:v>43479</c:v>
                      </c:pt>
                      <c:pt idx="2128">
                        <c:v>43478</c:v>
                      </c:pt>
                      <c:pt idx="2129">
                        <c:v>43477</c:v>
                      </c:pt>
                      <c:pt idx="2130">
                        <c:v>43476</c:v>
                      </c:pt>
                      <c:pt idx="2131">
                        <c:v>43475</c:v>
                      </c:pt>
                      <c:pt idx="2132">
                        <c:v>43474</c:v>
                      </c:pt>
                      <c:pt idx="2133">
                        <c:v>43473</c:v>
                      </c:pt>
                      <c:pt idx="2134">
                        <c:v>43472</c:v>
                      </c:pt>
                      <c:pt idx="2135">
                        <c:v>43471</c:v>
                      </c:pt>
                      <c:pt idx="2136">
                        <c:v>43470</c:v>
                      </c:pt>
                      <c:pt idx="2137">
                        <c:v>43469</c:v>
                      </c:pt>
                      <c:pt idx="2138">
                        <c:v>43468</c:v>
                      </c:pt>
                      <c:pt idx="2139">
                        <c:v>43467</c:v>
                      </c:pt>
                      <c:pt idx="2140">
                        <c:v>43466</c:v>
                      </c:pt>
                      <c:pt idx="2141">
                        <c:v>43465</c:v>
                      </c:pt>
                      <c:pt idx="2142">
                        <c:v>43464</c:v>
                      </c:pt>
                      <c:pt idx="2143">
                        <c:v>43463</c:v>
                      </c:pt>
                      <c:pt idx="2144">
                        <c:v>43462</c:v>
                      </c:pt>
                      <c:pt idx="2145">
                        <c:v>43461</c:v>
                      </c:pt>
                      <c:pt idx="2146">
                        <c:v>43460</c:v>
                      </c:pt>
                      <c:pt idx="2147">
                        <c:v>43459</c:v>
                      </c:pt>
                      <c:pt idx="2148">
                        <c:v>43458</c:v>
                      </c:pt>
                      <c:pt idx="2149">
                        <c:v>43457</c:v>
                      </c:pt>
                      <c:pt idx="2150">
                        <c:v>43456</c:v>
                      </c:pt>
                      <c:pt idx="2151">
                        <c:v>43455</c:v>
                      </c:pt>
                      <c:pt idx="2152">
                        <c:v>43454</c:v>
                      </c:pt>
                      <c:pt idx="2153">
                        <c:v>43453</c:v>
                      </c:pt>
                      <c:pt idx="2154">
                        <c:v>43452</c:v>
                      </c:pt>
                      <c:pt idx="2155">
                        <c:v>43451</c:v>
                      </c:pt>
                      <c:pt idx="2156">
                        <c:v>43450</c:v>
                      </c:pt>
                      <c:pt idx="2157">
                        <c:v>43449</c:v>
                      </c:pt>
                      <c:pt idx="2158">
                        <c:v>43448</c:v>
                      </c:pt>
                      <c:pt idx="2159">
                        <c:v>43447</c:v>
                      </c:pt>
                      <c:pt idx="2160">
                        <c:v>43446</c:v>
                      </c:pt>
                      <c:pt idx="2161">
                        <c:v>43445</c:v>
                      </c:pt>
                      <c:pt idx="2162">
                        <c:v>43444</c:v>
                      </c:pt>
                      <c:pt idx="2163">
                        <c:v>43443</c:v>
                      </c:pt>
                      <c:pt idx="2164">
                        <c:v>43442</c:v>
                      </c:pt>
                      <c:pt idx="2165">
                        <c:v>43441</c:v>
                      </c:pt>
                      <c:pt idx="2166">
                        <c:v>43440</c:v>
                      </c:pt>
                      <c:pt idx="2167">
                        <c:v>43439</c:v>
                      </c:pt>
                      <c:pt idx="2168">
                        <c:v>43438</c:v>
                      </c:pt>
                      <c:pt idx="2169">
                        <c:v>43437</c:v>
                      </c:pt>
                      <c:pt idx="2170">
                        <c:v>43436</c:v>
                      </c:pt>
                      <c:pt idx="2171">
                        <c:v>43435</c:v>
                      </c:pt>
                      <c:pt idx="2172">
                        <c:v>43434</c:v>
                      </c:pt>
                      <c:pt idx="2173">
                        <c:v>43433</c:v>
                      </c:pt>
                      <c:pt idx="2174">
                        <c:v>43432</c:v>
                      </c:pt>
                      <c:pt idx="2175">
                        <c:v>43431</c:v>
                      </c:pt>
                      <c:pt idx="2176">
                        <c:v>43430</c:v>
                      </c:pt>
                      <c:pt idx="2177">
                        <c:v>43429</c:v>
                      </c:pt>
                      <c:pt idx="2178">
                        <c:v>43428</c:v>
                      </c:pt>
                      <c:pt idx="2179">
                        <c:v>43427</c:v>
                      </c:pt>
                      <c:pt idx="2180">
                        <c:v>43426</c:v>
                      </c:pt>
                      <c:pt idx="2181">
                        <c:v>43425</c:v>
                      </c:pt>
                      <c:pt idx="2182">
                        <c:v>43424</c:v>
                      </c:pt>
                      <c:pt idx="2183">
                        <c:v>43423</c:v>
                      </c:pt>
                      <c:pt idx="2184">
                        <c:v>43422</c:v>
                      </c:pt>
                      <c:pt idx="2185">
                        <c:v>43421</c:v>
                      </c:pt>
                      <c:pt idx="2186">
                        <c:v>43420</c:v>
                      </c:pt>
                      <c:pt idx="2187">
                        <c:v>43419</c:v>
                      </c:pt>
                      <c:pt idx="2188">
                        <c:v>43418</c:v>
                      </c:pt>
                      <c:pt idx="2189">
                        <c:v>43417</c:v>
                      </c:pt>
                      <c:pt idx="2190">
                        <c:v>43416</c:v>
                      </c:pt>
                      <c:pt idx="2191">
                        <c:v>43415</c:v>
                      </c:pt>
                      <c:pt idx="2192">
                        <c:v>43414</c:v>
                      </c:pt>
                      <c:pt idx="2193">
                        <c:v>43413</c:v>
                      </c:pt>
                      <c:pt idx="2194">
                        <c:v>43412</c:v>
                      </c:pt>
                      <c:pt idx="2195">
                        <c:v>43411</c:v>
                      </c:pt>
                      <c:pt idx="2196">
                        <c:v>43410</c:v>
                      </c:pt>
                      <c:pt idx="2197">
                        <c:v>43409</c:v>
                      </c:pt>
                      <c:pt idx="2198">
                        <c:v>43408</c:v>
                      </c:pt>
                      <c:pt idx="2199">
                        <c:v>43407</c:v>
                      </c:pt>
                      <c:pt idx="2200">
                        <c:v>43406</c:v>
                      </c:pt>
                      <c:pt idx="2201">
                        <c:v>43405</c:v>
                      </c:pt>
                      <c:pt idx="2202">
                        <c:v>43404</c:v>
                      </c:pt>
                      <c:pt idx="2203">
                        <c:v>43403</c:v>
                      </c:pt>
                      <c:pt idx="2204">
                        <c:v>43402</c:v>
                      </c:pt>
                      <c:pt idx="2205">
                        <c:v>43401</c:v>
                      </c:pt>
                      <c:pt idx="2206">
                        <c:v>43400</c:v>
                      </c:pt>
                      <c:pt idx="2207">
                        <c:v>43399</c:v>
                      </c:pt>
                      <c:pt idx="2208">
                        <c:v>43398</c:v>
                      </c:pt>
                      <c:pt idx="2209">
                        <c:v>43397</c:v>
                      </c:pt>
                      <c:pt idx="2210">
                        <c:v>43396</c:v>
                      </c:pt>
                      <c:pt idx="2211">
                        <c:v>43395</c:v>
                      </c:pt>
                      <c:pt idx="2212">
                        <c:v>43394</c:v>
                      </c:pt>
                      <c:pt idx="2213">
                        <c:v>43393</c:v>
                      </c:pt>
                      <c:pt idx="2214">
                        <c:v>43392</c:v>
                      </c:pt>
                      <c:pt idx="2215">
                        <c:v>43391</c:v>
                      </c:pt>
                      <c:pt idx="2216">
                        <c:v>43390</c:v>
                      </c:pt>
                      <c:pt idx="2217">
                        <c:v>43389</c:v>
                      </c:pt>
                      <c:pt idx="2218">
                        <c:v>43388</c:v>
                      </c:pt>
                      <c:pt idx="2219">
                        <c:v>43387</c:v>
                      </c:pt>
                      <c:pt idx="2220">
                        <c:v>43386</c:v>
                      </c:pt>
                      <c:pt idx="2221">
                        <c:v>43385</c:v>
                      </c:pt>
                      <c:pt idx="2222">
                        <c:v>43384</c:v>
                      </c:pt>
                      <c:pt idx="2223">
                        <c:v>43383</c:v>
                      </c:pt>
                      <c:pt idx="2224">
                        <c:v>43382</c:v>
                      </c:pt>
                      <c:pt idx="2225">
                        <c:v>43381</c:v>
                      </c:pt>
                      <c:pt idx="2226">
                        <c:v>43380</c:v>
                      </c:pt>
                      <c:pt idx="2227">
                        <c:v>43379</c:v>
                      </c:pt>
                      <c:pt idx="2228">
                        <c:v>43378</c:v>
                      </c:pt>
                      <c:pt idx="2229">
                        <c:v>43377</c:v>
                      </c:pt>
                      <c:pt idx="2230">
                        <c:v>43376</c:v>
                      </c:pt>
                      <c:pt idx="2231">
                        <c:v>43375</c:v>
                      </c:pt>
                      <c:pt idx="2232">
                        <c:v>43374</c:v>
                      </c:pt>
                      <c:pt idx="2233">
                        <c:v>43373</c:v>
                      </c:pt>
                      <c:pt idx="2234">
                        <c:v>43372</c:v>
                      </c:pt>
                      <c:pt idx="2235">
                        <c:v>43371</c:v>
                      </c:pt>
                      <c:pt idx="2236">
                        <c:v>43370</c:v>
                      </c:pt>
                      <c:pt idx="2237">
                        <c:v>43369</c:v>
                      </c:pt>
                      <c:pt idx="2238">
                        <c:v>43368</c:v>
                      </c:pt>
                      <c:pt idx="2239">
                        <c:v>43367</c:v>
                      </c:pt>
                      <c:pt idx="2240">
                        <c:v>43366</c:v>
                      </c:pt>
                      <c:pt idx="2241">
                        <c:v>43365</c:v>
                      </c:pt>
                      <c:pt idx="2242">
                        <c:v>43364</c:v>
                      </c:pt>
                      <c:pt idx="2243">
                        <c:v>43363</c:v>
                      </c:pt>
                      <c:pt idx="2244">
                        <c:v>43362</c:v>
                      </c:pt>
                      <c:pt idx="2245">
                        <c:v>43361</c:v>
                      </c:pt>
                      <c:pt idx="2246">
                        <c:v>43360</c:v>
                      </c:pt>
                      <c:pt idx="2247">
                        <c:v>43359</c:v>
                      </c:pt>
                      <c:pt idx="2248">
                        <c:v>43358</c:v>
                      </c:pt>
                      <c:pt idx="2249">
                        <c:v>43357</c:v>
                      </c:pt>
                      <c:pt idx="2250">
                        <c:v>43356</c:v>
                      </c:pt>
                      <c:pt idx="2251">
                        <c:v>43355</c:v>
                      </c:pt>
                      <c:pt idx="2252">
                        <c:v>43354</c:v>
                      </c:pt>
                      <c:pt idx="2253">
                        <c:v>43353</c:v>
                      </c:pt>
                      <c:pt idx="2254">
                        <c:v>43352</c:v>
                      </c:pt>
                      <c:pt idx="2255">
                        <c:v>43351</c:v>
                      </c:pt>
                      <c:pt idx="2256">
                        <c:v>43350</c:v>
                      </c:pt>
                      <c:pt idx="2257">
                        <c:v>43349</c:v>
                      </c:pt>
                      <c:pt idx="2258">
                        <c:v>43348</c:v>
                      </c:pt>
                      <c:pt idx="2259">
                        <c:v>43347</c:v>
                      </c:pt>
                      <c:pt idx="2260">
                        <c:v>43346</c:v>
                      </c:pt>
                      <c:pt idx="2261">
                        <c:v>43345</c:v>
                      </c:pt>
                      <c:pt idx="2262">
                        <c:v>43344</c:v>
                      </c:pt>
                      <c:pt idx="2263">
                        <c:v>43343</c:v>
                      </c:pt>
                      <c:pt idx="2264">
                        <c:v>43342</c:v>
                      </c:pt>
                      <c:pt idx="2265">
                        <c:v>43341</c:v>
                      </c:pt>
                      <c:pt idx="2266">
                        <c:v>43340</c:v>
                      </c:pt>
                      <c:pt idx="2267">
                        <c:v>43339</c:v>
                      </c:pt>
                      <c:pt idx="2268">
                        <c:v>43338</c:v>
                      </c:pt>
                      <c:pt idx="2269">
                        <c:v>43337</c:v>
                      </c:pt>
                      <c:pt idx="2270">
                        <c:v>43336</c:v>
                      </c:pt>
                      <c:pt idx="2271">
                        <c:v>43335</c:v>
                      </c:pt>
                      <c:pt idx="2272">
                        <c:v>43334</c:v>
                      </c:pt>
                      <c:pt idx="2273">
                        <c:v>43333</c:v>
                      </c:pt>
                      <c:pt idx="2274">
                        <c:v>43332</c:v>
                      </c:pt>
                      <c:pt idx="2275">
                        <c:v>43331</c:v>
                      </c:pt>
                      <c:pt idx="2276">
                        <c:v>43330</c:v>
                      </c:pt>
                      <c:pt idx="2277">
                        <c:v>43329</c:v>
                      </c:pt>
                      <c:pt idx="2278">
                        <c:v>43328</c:v>
                      </c:pt>
                      <c:pt idx="2279">
                        <c:v>43327</c:v>
                      </c:pt>
                      <c:pt idx="2280">
                        <c:v>43326</c:v>
                      </c:pt>
                      <c:pt idx="2281">
                        <c:v>43325</c:v>
                      </c:pt>
                      <c:pt idx="2282">
                        <c:v>43324</c:v>
                      </c:pt>
                      <c:pt idx="2283">
                        <c:v>43323</c:v>
                      </c:pt>
                      <c:pt idx="2284">
                        <c:v>43322</c:v>
                      </c:pt>
                      <c:pt idx="2285">
                        <c:v>43321</c:v>
                      </c:pt>
                      <c:pt idx="2286">
                        <c:v>43320</c:v>
                      </c:pt>
                      <c:pt idx="2287">
                        <c:v>43319</c:v>
                      </c:pt>
                      <c:pt idx="2288">
                        <c:v>43318</c:v>
                      </c:pt>
                      <c:pt idx="2289">
                        <c:v>43317</c:v>
                      </c:pt>
                      <c:pt idx="2290">
                        <c:v>43316</c:v>
                      </c:pt>
                      <c:pt idx="2291">
                        <c:v>43315</c:v>
                      </c:pt>
                      <c:pt idx="2292">
                        <c:v>43314</c:v>
                      </c:pt>
                      <c:pt idx="2293">
                        <c:v>43313</c:v>
                      </c:pt>
                      <c:pt idx="2294">
                        <c:v>43312</c:v>
                      </c:pt>
                      <c:pt idx="2295">
                        <c:v>43311</c:v>
                      </c:pt>
                      <c:pt idx="2296">
                        <c:v>43310</c:v>
                      </c:pt>
                      <c:pt idx="2297">
                        <c:v>43309</c:v>
                      </c:pt>
                      <c:pt idx="2298">
                        <c:v>43308</c:v>
                      </c:pt>
                      <c:pt idx="2299">
                        <c:v>43307</c:v>
                      </c:pt>
                      <c:pt idx="2300">
                        <c:v>43306</c:v>
                      </c:pt>
                      <c:pt idx="2301">
                        <c:v>43305</c:v>
                      </c:pt>
                      <c:pt idx="2302">
                        <c:v>43304</c:v>
                      </c:pt>
                      <c:pt idx="2303">
                        <c:v>43303</c:v>
                      </c:pt>
                      <c:pt idx="2304">
                        <c:v>43302</c:v>
                      </c:pt>
                      <c:pt idx="2305">
                        <c:v>43301</c:v>
                      </c:pt>
                      <c:pt idx="2306">
                        <c:v>43300</c:v>
                      </c:pt>
                      <c:pt idx="2307">
                        <c:v>43299</c:v>
                      </c:pt>
                      <c:pt idx="2308">
                        <c:v>43298</c:v>
                      </c:pt>
                      <c:pt idx="2309">
                        <c:v>43297</c:v>
                      </c:pt>
                      <c:pt idx="2310">
                        <c:v>43296</c:v>
                      </c:pt>
                      <c:pt idx="2311">
                        <c:v>43295</c:v>
                      </c:pt>
                      <c:pt idx="2312">
                        <c:v>43294</c:v>
                      </c:pt>
                      <c:pt idx="2313">
                        <c:v>43293</c:v>
                      </c:pt>
                      <c:pt idx="2314">
                        <c:v>43292</c:v>
                      </c:pt>
                      <c:pt idx="2315">
                        <c:v>43291</c:v>
                      </c:pt>
                      <c:pt idx="2316">
                        <c:v>43290</c:v>
                      </c:pt>
                      <c:pt idx="2317">
                        <c:v>43289</c:v>
                      </c:pt>
                      <c:pt idx="2318">
                        <c:v>43288</c:v>
                      </c:pt>
                      <c:pt idx="2319">
                        <c:v>43287</c:v>
                      </c:pt>
                      <c:pt idx="2320">
                        <c:v>43286</c:v>
                      </c:pt>
                      <c:pt idx="2321">
                        <c:v>43285</c:v>
                      </c:pt>
                      <c:pt idx="2322">
                        <c:v>43284</c:v>
                      </c:pt>
                      <c:pt idx="2323">
                        <c:v>43283</c:v>
                      </c:pt>
                      <c:pt idx="2324">
                        <c:v>43282</c:v>
                      </c:pt>
                      <c:pt idx="2325">
                        <c:v>43281</c:v>
                      </c:pt>
                      <c:pt idx="2326">
                        <c:v>43280</c:v>
                      </c:pt>
                      <c:pt idx="2327">
                        <c:v>43279</c:v>
                      </c:pt>
                      <c:pt idx="2328">
                        <c:v>43278</c:v>
                      </c:pt>
                      <c:pt idx="2329">
                        <c:v>43277</c:v>
                      </c:pt>
                      <c:pt idx="2330">
                        <c:v>43276</c:v>
                      </c:pt>
                      <c:pt idx="2331">
                        <c:v>43275</c:v>
                      </c:pt>
                      <c:pt idx="2332">
                        <c:v>43274</c:v>
                      </c:pt>
                      <c:pt idx="2333">
                        <c:v>43273</c:v>
                      </c:pt>
                      <c:pt idx="2334">
                        <c:v>43272</c:v>
                      </c:pt>
                      <c:pt idx="2335">
                        <c:v>43271</c:v>
                      </c:pt>
                      <c:pt idx="2336">
                        <c:v>43270</c:v>
                      </c:pt>
                      <c:pt idx="2337">
                        <c:v>43269</c:v>
                      </c:pt>
                      <c:pt idx="2338">
                        <c:v>43268</c:v>
                      </c:pt>
                      <c:pt idx="2339">
                        <c:v>43267</c:v>
                      </c:pt>
                      <c:pt idx="2340">
                        <c:v>43266</c:v>
                      </c:pt>
                      <c:pt idx="2341">
                        <c:v>43265</c:v>
                      </c:pt>
                      <c:pt idx="2342">
                        <c:v>43264</c:v>
                      </c:pt>
                      <c:pt idx="2343">
                        <c:v>43263</c:v>
                      </c:pt>
                      <c:pt idx="2344">
                        <c:v>43262</c:v>
                      </c:pt>
                      <c:pt idx="2345">
                        <c:v>43261</c:v>
                      </c:pt>
                      <c:pt idx="2346">
                        <c:v>43260</c:v>
                      </c:pt>
                      <c:pt idx="2347">
                        <c:v>43259</c:v>
                      </c:pt>
                      <c:pt idx="2348">
                        <c:v>43258</c:v>
                      </c:pt>
                      <c:pt idx="2349">
                        <c:v>43257</c:v>
                      </c:pt>
                      <c:pt idx="2350">
                        <c:v>43256</c:v>
                      </c:pt>
                      <c:pt idx="2351">
                        <c:v>43255</c:v>
                      </c:pt>
                      <c:pt idx="2352">
                        <c:v>43254</c:v>
                      </c:pt>
                      <c:pt idx="2353">
                        <c:v>43253</c:v>
                      </c:pt>
                      <c:pt idx="2354">
                        <c:v>43252</c:v>
                      </c:pt>
                      <c:pt idx="2355">
                        <c:v>43251</c:v>
                      </c:pt>
                      <c:pt idx="2356">
                        <c:v>43250</c:v>
                      </c:pt>
                      <c:pt idx="2357">
                        <c:v>43249</c:v>
                      </c:pt>
                      <c:pt idx="2358">
                        <c:v>43248</c:v>
                      </c:pt>
                      <c:pt idx="2359">
                        <c:v>43247</c:v>
                      </c:pt>
                      <c:pt idx="2360">
                        <c:v>43246</c:v>
                      </c:pt>
                      <c:pt idx="2361">
                        <c:v>43245</c:v>
                      </c:pt>
                      <c:pt idx="2362">
                        <c:v>43244</c:v>
                      </c:pt>
                      <c:pt idx="2363">
                        <c:v>43243</c:v>
                      </c:pt>
                      <c:pt idx="2364">
                        <c:v>43242</c:v>
                      </c:pt>
                      <c:pt idx="2365">
                        <c:v>43241</c:v>
                      </c:pt>
                      <c:pt idx="2366">
                        <c:v>43240</c:v>
                      </c:pt>
                      <c:pt idx="2367">
                        <c:v>43239</c:v>
                      </c:pt>
                      <c:pt idx="2368">
                        <c:v>43238</c:v>
                      </c:pt>
                      <c:pt idx="2369">
                        <c:v>43237</c:v>
                      </c:pt>
                      <c:pt idx="2370">
                        <c:v>43236</c:v>
                      </c:pt>
                      <c:pt idx="2371">
                        <c:v>43235</c:v>
                      </c:pt>
                      <c:pt idx="2372">
                        <c:v>43234</c:v>
                      </c:pt>
                      <c:pt idx="2373">
                        <c:v>43233</c:v>
                      </c:pt>
                      <c:pt idx="2374">
                        <c:v>43232</c:v>
                      </c:pt>
                      <c:pt idx="2375">
                        <c:v>43231</c:v>
                      </c:pt>
                      <c:pt idx="2376">
                        <c:v>43230</c:v>
                      </c:pt>
                      <c:pt idx="2377">
                        <c:v>43229</c:v>
                      </c:pt>
                      <c:pt idx="2378">
                        <c:v>43228</c:v>
                      </c:pt>
                      <c:pt idx="2379">
                        <c:v>43227</c:v>
                      </c:pt>
                      <c:pt idx="2380">
                        <c:v>43226</c:v>
                      </c:pt>
                      <c:pt idx="2381">
                        <c:v>43225</c:v>
                      </c:pt>
                      <c:pt idx="2382">
                        <c:v>43224</c:v>
                      </c:pt>
                      <c:pt idx="2383">
                        <c:v>43223</c:v>
                      </c:pt>
                      <c:pt idx="2384">
                        <c:v>43222</c:v>
                      </c:pt>
                      <c:pt idx="2385">
                        <c:v>43221</c:v>
                      </c:pt>
                      <c:pt idx="2386">
                        <c:v>43220</c:v>
                      </c:pt>
                      <c:pt idx="2387">
                        <c:v>43219</c:v>
                      </c:pt>
                      <c:pt idx="2388">
                        <c:v>43218</c:v>
                      </c:pt>
                      <c:pt idx="2389">
                        <c:v>43217</c:v>
                      </c:pt>
                      <c:pt idx="2390">
                        <c:v>43216</c:v>
                      </c:pt>
                      <c:pt idx="2391">
                        <c:v>43215</c:v>
                      </c:pt>
                      <c:pt idx="2392">
                        <c:v>43214</c:v>
                      </c:pt>
                      <c:pt idx="2393">
                        <c:v>43213</c:v>
                      </c:pt>
                      <c:pt idx="2394">
                        <c:v>43212</c:v>
                      </c:pt>
                      <c:pt idx="2395">
                        <c:v>43211</c:v>
                      </c:pt>
                      <c:pt idx="2396">
                        <c:v>43210</c:v>
                      </c:pt>
                      <c:pt idx="2397">
                        <c:v>43209</c:v>
                      </c:pt>
                      <c:pt idx="2398">
                        <c:v>43208</c:v>
                      </c:pt>
                      <c:pt idx="2399">
                        <c:v>43207</c:v>
                      </c:pt>
                      <c:pt idx="2400">
                        <c:v>43206</c:v>
                      </c:pt>
                      <c:pt idx="2401">
                        <c:v>43205</c:v>
                      </c:pt>
                      <c:pt idx="2402">
                        <c:v>43204</c:v>
                      </c:pt>
                      <c:pt idx="2403">
                        <c:v>43203</c:v>
                      </c:pt>
                      <c:pt idx="2404">
                        <c:v>43202</c:v>
                      </c:pt>
                      <c:pt idx="2405">
                        <c:v>43201</c:v>
                      </c:pt>
                      <c:pt idx="2406">
                        <c:v>43200</c:v>
                      </c:pt>
                      <c:pt idx="2407">
                        <c:v>43199</c:v>
                      </c:pt>
                      <c:pt idx="2408">
                        <c:v>43198</c:v>
                      </c:pt>
                      <c:pt idx="2409">
                        <c:v>43197</c:v>
                      </c:pt>
                      <c:pt idx="2410">
                        <c:v>43196</c:v>
                      </c:pt>
                      <c:pt idx="2411">
                        <c:v>43195</c:v>
                      </c:pt>
                      <c:pt idx="2412">
                        <c:v>43194</c:v>
                      </c:pt>
                      <c:pt idx="2413">
                        <c:v>43193</c:v>
                      </c:pt>
                      <c:pt idx="2414">
                        <c:v>43192</c:v>
                      </c:pt>
                      <c:pt idx="2415">
                        <c:v>43191</c:v>
                      </c:pt>
                      <c:pt idx="2416">
                        <c:v>43190</c:v>
                      </c:pt>
                      <c:pt idx="2417">
                        <c:v>43189</c:v>
                      </c:pt>
                      <c:pt idx="2418">
                        <c:v>43188</c:v>
                      </c:pt>
                      <c:pt idx="2419">
                        <c:v>43187</c:v>
                      </c:pt>
                      <c:pt idx="2420">
                        <c:v>43186</c:v>
                      </c:pt>
                      <c:pt idx="2421">
                        <c:v>43185</c:v>
                      </c:pt>
                      <c:pt idx="2422">
                        <c:v>43184</c:v>
                      </c:pt>
                      <c:pt idx="2423">
                        <c:v>43183</c:v>
                      </c:pt>
                      <c:pt idx="2424">
                        <c:v>43182</c:v>
                      </c:pt>
                      <c:pt idx="2425">
                        <c:v>43181</c:v>
                      </c:pt>
                      <c:pt idx="2426">
                        <c:v>43180</c:v>
                      </c:pt>
                      <c:pt idx="2427">
                        <c:v>43179</c:v>
                      </c:pt>
                      <c:pt idx="2428">
                        <c:v>43178</c:v>
                      </c:pt>
                      <c:pt idx="2429">
                        <c:v>43177</c:v>
                      </c:pt>
                      <c:pt idx="2430">
                        <c:v>43176</c:v>
                      </c:pt>
                      <c:pt idx="2431">
                        <c:v>43175</c:v>
                      </c:pt>
                      <c:pt idx="2432">
                        <c:v>43174</c:v>
                      </c:pt>
                      <c:pt idx="2433">
                        <c:v>43173</c:v>
                      </c:pt>
                      <c:pt idx="2434">
                        <c:v>43172</c:v>
                      </c:pt>
                      <c:pt idx="2435">
                        <c:v>43171</c:v>
                      </c:pt>
                      <c:pt idx="2436">
                        <c:v>43170</c:v>
                      </c:pt>
                      <c:pt idx="2437">
                        <c:v>43169</c:v>
                      </c:pt>
                      <c:pt idx="2438">
                        <c:v>43168</c:v>
                      </c:pt>
                      <c:pt idx="2439">
                        <c:v>43167</c:v>
                      </c:pt>
                      <c:pt idx="2440">
                        <c:v>43166</c:v>
                      </c:pt>
                      <c:pt idx="2441">
                        <c:v>43165</c:v>
                      </c:pt>
                      <c:pt idx="2442">
                        <c:v>43164</c:v>
                      </c:pt>
                      <c:pt idx="2443">
                        <c:v>43163</c:v>
                      </c:pt>
                      <c:pt idx="2444">
                        <c:v>43162</c:v>
                      </c:pt>
                      <c:pt idx="2445">
                        <c:v>43161</c:v>
                      </c:pt>
                      <c:pt idx="2446">
                        <c:v>43160</c:v>
                      </c:pt>
                      <c:pt idx="2447">
                        <c:v>43159</c:v>
                      </c:pt>
                      <c:pt idx="2448">
                        <c:v>43158</c:v>
                      </c:pt>
                      <c:pt idx="2449">
                        <c:v>43157</c:v>
                      </c:pt>
                      <c:pt idx="2450">
                        <c:v>43156</c:v>
                      </c:pt>
                      <c:pt idx="2451">
                        <c:v>43155</c:v>
                      </c:pt>
                      <c:pt idx="2452">
                        <c:v>43154</c:v>
                      </c:pt>
                      <c:pt idx="2453">
                        <c:v>43153</c:v>
                      </c:pt>
                      <c:pt idx="2454">
                        <c:v>43152</c:v>
                      </c:pt>
                      <c:pt idx="2455">
                        <c:v>43151</c:v>
                      </c:pt>
                      <c:pt idx="2456">
                        <c:v>43150</c:v>
                      </c:pt>
                      <c:pt idx="2457">
                        <c:v>43149</c:v>
                      </c:pt>
                      <c:pt idx="2458">
                        <c:v>43148</c:v>
                      </c:pt>
                      <c:pt idx="2459">
                        <c:v>43147</c:v>
                      </c:pt>
                      <c:pt idx="2460">
                        <c:v>43146</c:v>
                      </c:pt>
                      <c:pt idx="2461">
                        <c:v>43145</c:v>
                      </c:pt>
                      <c:pt idx="2462">
                        <c:v>43144</c:v>
                      </c:pt>
                      <c:pt idx="2463">
                        <c:v>43143</c:v>
                      </c:pt>
                      <c:pt idx="2464">
                        <c:v>43142</c:v>
                      </c:pt>
                      <c:pt idx="2465">
                        <c:v>43141</c:v>
                      </c:pt>
                      <c:pt idx="2466">
                        <c:v>43140</c:v>
                      </c:pt>
                      <c:pt idx="2467">
                        <c:v>43139</c:v>
                      </c:pt>
                      <c:pt idx="2468">
                        <c:v>43138</c:v>
                      </c:pt>
                      <c:pt idx="2469">
                        <c:v>43137</c:v>
                      </c:pt>
                      <c:pt idx="2470">
                        <c:v>43136</c:v>
                      </c:pt>
                      <c:pt idx="2471">
                        <c:v>43135</c:v>
                      </c:pt>
                      <c:pt idx="2472">
                        <c:v>43134</c:v>
                      </c:pt>
                      <c:pt idx="2473">
                        <c:v>43133</c:v>
                      </c:pt>
                      <c:pt idx="2474">
                        <c:v>43132</c:v>
                      </c:pt>
                      <c:pt idx="2475">
                        <c:v>43131</c:v>
                      </c:pt>
                      <c:pt idx="2476">
                        <c:v>43130</c:v>
                      </c:pt>
                      <c:pt idx="2477">
                        <c:v>43129</c:v>
                      </c:pt>
                      <c:pt idx="2478">
                        <c:v>43128</c:v>
                      </c:pt>
                      <c:pt idx="2479">
                        <c:v>43127</c:v>
                      </c:pt>
                      <c:pt idx="2480">
                        <c:v>43126</c:v>
                      </c:pt>
                      <c:pt idx="2481">
                        <c:v>43125</c:v>
                      </c:pt>
                      <c:pt idx="2482">
                        <c:v>43124</c:v>
                      </c:pt>
                      <c:pt idx="2483">
                        <c:v>43123</c:v>
                      </c:pt>
                      <c:pt idx="2484">
                        <c:v>43122</c:v>
                      </c:pt>
                      <c:pt idx="2485">
                        <c:v>43121</c:v>
                      </c:pt>
                      <c:pt idx="2486">
                        <c:v>43120</c:v>
                      </c:pt>
                      <c:pt idx="2487">
                        <c:v>43119</c:v>
                      </c:pt>
                      <c:pt idx="2488">
                        <c:v>43118</c:v>
                      </c:pt>
                      <c:pt idx="2489">
                        <c:v>43117</c:v>
                      </c:pt>
                      <c:pt idx="2490">
                        <c:v>43116</c:v>
                      </c:pt>
                      <c:pt idx="2491">
                        <c:v>43115</c:v>
                      </c:pt>
                      <c:pt idx="2492">
                        <c:v>43114</c:v>
                      </c:pt>
                      <c:pt idx="2493">
                        <c:v>43113</c:v>
                      </c:pt>
                      <c:pt idx="2494">
                        <c:v>43112</c:v>
                      </c:pt>
                      <c:pt idx="2495">
                        <c:v>43111</c:v>
                      </c:pt>
                      <c:pt idx="2496">
                        <c:v>43110</c:v>
                      </c:pt>
                      <c:pt idx="2497">
                        <c:v>43109</c:v>
                      </c:pt>
                      <c:pt idx="2498">
                        <c:v>43108</c:v>
                      </c:pt>
                      <c:pt idx="2499">
                        <c:v>43107</c:v>
                      </c:pt>
                      <c:pt idx="2500">
                        <c:v>43106</c:v>
                      </c:pt>
                      <c:pt idx="2501">
                        <c:v>43105</c:v>
                      </c:pt>
                      <c:pt idx="2502">
                        <c:v>43104</c:v>
                      </c:pt>
                      <c:pt idx="2503">
                        <c:v>43103</c:v>
                      </c:pt>
                      <c:pt idx="2504">
                        <c:v>43102</c:v>
                      </c:pt>
                      <c:pt idx="2505">
                        <c:v>43101</c:v>
                      </c:pt>
                      <c:pt idx="2506">
                        <c:v>43100</c:v>
                      </c:pt>
                      <c:pt idx="2507">
                        <c:v>43099</c:v>
                      </c:pt>
                      <c:pt idx="2508">
                        <c:v>43098</c:v>
                      </c:pt>
                      <c:pt idx="2509">
                        <c:v>43097</c:v>
                      </c:pt>
                      <c:pt idx="2510">
                        <c:v>43096</c:v>
                      </c:pt>
                      <c:pt idx="2511">
                        <c:v>43095</c:v>
                      </c:pt>
                      <c:pt idx="2512">
                        <c:v>43094</c:v>
                      </c:pt>
                      <c:pt idx="2513">
                        <c:v>43093</c:v>
                      </c:pt>
                      <c:pt idx="2514">
                        <c:v>43092</c:v>
                      </c:pt>
                      <c:pt idx="2515">
                        <c:v>43091</c:v>
                      </c:pt>
                      <c:pt idx="2516">
                        <c:v>43090</c:v>
                      </c:pt>
                      <c:pt idx="2517">
                        <c:v>43089</c:v>
                      </c:pt>
                      <c:pt idx="2518">
                        <c:v>43088</c:v>
                      </c:pt>
                      <c:pt idx="2519">
                        <c:v>43087</c:v>
                      </c:pt>
                      <c:pt idx="2520">
                        <c:v>43086</c:v>
                      </c:pt>
                      <c:pt idx="2521">
                        <c:v>43085</c:v>
                      </c:pt>
                      <c:pt idx="2522">
                        <c:v>43084</c:v>
                      </c:pt>
                      <c:pt idx="2523">
                        <c:v>43083</c:v>
                      </c:pt>
                      <c:pt idx="2524">
                        <c:v>43082</c:v>
                      </c:pt>
                      <c:pt idx="2525">
                        <c:v>43081</c:v>
                      </c:pt>
                      <c:pt idx="2526">
                        <c:v>43080</c:v>
                      </c:pt>
                      <c:pt idx="2527">
                        <c:v>43079</c:v>
                      </c:pt>
                      <c:pt idx="2528">
                        <c:v>43078</c:v>
                      </c:pt>
                      <c:pt idx="2529">
                        <c:v>43077</c:v>
                      </c:pt>
                      <c:pt idx="2530">
                        <c:v>43076</c:v>
                      </c:pt>
                      <c:pt idx="2531">
                        <c:v>43075</c:v>
                      </c:pt>
                      <c:pt idx="2532">
                        <c:v>43074</c:v>
                      </c:pt>
                      <c:pt idx="2533">
                        <c:v>43073</c:v>
                      </c:pt>
                      <c:pt idx="2534">
                        <c:v>43072</c:v>
                      </c:pt>
                      <c:pt idx="2535">
                        <c:v>43071</c:v>
                      </c:pt>
                      <c:pt idx="2536">
                        <c:v>43070</c:v>
                      </c:pt>
                      <c:pt idx="2537">
                        <c:v>43069</c:v>
                      </c:pt>
                      <c:pt idx="2538">
                        <c:v>43068</c:v>
                      </c:pt>
                      <c:pt idx="2539">
                        <c:v>43067</c:v>
                      </c:pt>
                      <c:pt idx="2540">
                        <c:v>43066</c:v>
                      </c:pt>
                      <c:pt idx="2541">
                        <c:v>43065</c:v>
                      </c:pt>
                      <c:pt idx="2542">
                        <c:v>43064</c:v>
                      </c:pt>
                      <c:pt idx="2543">
                        <c:v>43063</c:v>
                      </c:pt>
                      <c:pt idx="2544">
                        <c:v>43062</c:v>
                      </c:pt>
                      <c:pt idx="2545">
                        <c:v>43061</c:v>
                      </c:pt>
                      <c:pt idx="2546">
                        <c:v>43060</c:v>
                      </c:pt>
                      <c:pt idx="2547">
                        <c:v>43059</c:v>
                      </c:pt>
                      <c:pt idx="2548">
                        <c:v>43058</c:v>
                      </c:pt>
                      <c:pt idx="2549">
                        <c:v>43057</c:v>
                      </c:pt>
                      <c:pt idx="2550">
                        <c:v>43056</c:v>
                      </c:pt>
                      <c:pt idx="2551">
                        <c:v>43055</c:v>
                      </c:pt>
                      <c:pt idx="2552">
                        <c:v>43054</c:v>
                      </c:pt>
                      <c:pt idx="2553">
                        <c:v>43053</c:v>
                      </c:pt>
                      <c:pt idx="2554">
                        <c:v>43052</c:v>
                      </c:pt>
                      <c:pt idx="2555">
                        <c:v>43051</c:v>
                      </c:pt>
                      <c:pt idx="2556">
                        <c:v>43050</c:v>
                      </c:pt>
                      <c:pt idx="2557">
                        <c:v>43049</c:v>
                      </c:pt>
                      <c:pt idx="2558">
                        <c:v>43048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Standardized!$F$2:$F$2560</c15:sqref>
                        </c15:formulaRef>
                      </c:ext>
                    </c:extLst>
                    <c:numCache>
                      <c:formatCode>0.00</c:formatCode>
                      <c:ptCount val="2559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2.5067322215087349</c:v>
                      </c:pt>
                      <c:pt idx="3">
                        <c:v>2.4812907207546835</c:v>
                      </c:pt>
                      <c:pt idx="4">
                        <c:v>2.4313373997554169</c:v>
                      </c:pt>
                      <c:pt idx="5">
                        <c:v>2.2654914670324793</c:v>
                      </c:pt>
                      <c:pt idx="6">
                        <c:v>2.1860491337955614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2.2043139545240726</c:v>
                      </c:pt>
                      <c:pt idx="10">
                        <c:v>2.1778407351565536</c:v>
                      </c:pt>
                      <c:pt idx="11">
                        <c:v>2.3005358871887958</c:v>
                      </c:pt>
                      <c:pt idx="12">
                        <c:v>2.3223607040121248</c:v>
                      </c:pt>
                      <c:pt idx="13">
                        <c:v>2.3117033908620321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2.2942435374033683</c:v>
                      </c:pt>
                      <c:pt idx="17">
                        <c:v>2.2962162740928536</c:v>
                      </c:pt>
                      <c:pt idx="18">
                        <c:v>2.2821123405197521</c:v>
                      </c:pt>
                      <c:pt idx="19">
                        <c:v>2.3430857768189011</c:v>
                      </c:pt>
                      <c:pt idx="20">
                        <c:v>2.3462376204952049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2.3583574798116413</c:v>
                      </c:pt>
                      <c:pt idx="24">
                        <c:v>2.3320543239518372</c:v>
                      </c:pt>
                      <c:pt idx="25">
                        <c:v>2.3331880806699323</c:v>
                      </c:pt>
                      <c:pt idx="26">
                        <c:v>2.3023385603705671</c:v>
                      </c:pt>
                      <c:pt idx="27">
                        <c:v>2.3528927724304238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2.3020777963254049</c:v>
                      </c:pt>
                      <c:pt idx="31">
                        <c:v>2.2624189863264417</c:v>
                      </c:pt>
                      <c:pt idx="32">
                        <c:v>2.2760127293764008</c:v>
                      </c:pt>
                      <c:pt idx="33">
                        <c:v>2.2296307420391339</c:v>
                      </c:pt>
                      <c:pt idx="34">
                        <c:v>2.16705870876747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2.2295627166360479</c:v>
                      </c:pt>
                      <c:pt idx="38">
                        <c:v>2.17159373563985</c:v>
                      </c:pt>
                      <c:pt idx="39">
                        <c:v>2.1824778001335625</c:v>
                      </c:pt>
                      <c:pt idx="40">
                        <c:v>2.1815821323262674</c:v>
                      </c:pt>
                      <c:pt idx="41">
                        <c:v>2.2424988807895119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2.2149372549726229</c:v>
                      </c:pt>
                      <c:pt idx="45">
                        <c:v>2.2231003033429064</c:v>
                      </c:pt>
                      <c:pt idx="46">
                        <c:v>2.1968991855877311</c:v>
                      </c:pt>
                      <c:pt idx="47">
                        <c:v>2.208996369769805</c:v>
                      </c:pt>
                      <c:pt idx="48">
                        <c:v>2.1927156232979601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2.1745528406740786</c:v>
                      </c:pt>
                      <c:pt idx="52">
                        <c:v>2.1871262026777525</c:v>
                      </c:pt>
                      <c:pt idx="53">
                        <c:v>2.0789884869058506</c:v>
                      </c:pt>
                      <c:pt idx="54">
                        <c:v>2.0974913965451605</c:v>
                      </c:pt>
                      <c:pt idx="55">
                        <c:v>2.0958020990351995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2.0877864390382679</c:v>
                      </c:pt>
                      <c:pt idx="59">
                        <c:v>2.0534789607487127</c:v>
                      </c:pt>
                      <c:pt idx="60">
                        <c:v>2.0062806685744174</c:v>
                      </c:pt>
                      <c:pt idx="61">
                        <c:v>1.9398311873268694</c:v>
                      </c:pt>
                      <c:pt idx="62">
                        <c:v>1.9120881604350843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1.8410809771807937</c:v>
                      </c:pt>
                      <c:pt idx="66">
                        <c:v>1.9487765278326383</c:v>
                      </c:pt>
                      <c:pt idx="67">
                        <c:v>1.9676649147561009</c:v>
                      </c:pt>
                      <c:pt idx="68">
                        <c:v>1.9777099992784235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2.1131599143892332</c:v>
                      </c:pt>
                      <c:pt idx="73">
                        <c:v>2.0491706852199516</c:v>
                      </c:pt>
                      <c:pt idx="74">
                        <c:v>2.0494201116979327</c:v>
                      </c:pt>
                      <c:pt idx="75">
                        <c:v>2.0875370125602868</c:v>
                      </c:pt>
                      <c:pt idx="76">
                        <c:v>2.0773785523661554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2.0975254092467033</c:v>
                      </c:pt>
                      <c:pt idx="80">
                        <c:v>2.0249989919901661</c:v>
                      </c:pt>
                      <c:pt idx="81">
                        <c:v>2.0819249168057166</c:v>
                      </c:pt>
                      <c:pt idx="82">
                        <c:v>2.0550208698853214</c:v>
                      </c:pt>
                      <c:pt idx="83">
                        <c:v>2.0676395821577191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2.0064167193805886</c:v>
                      </c:pt>
                      <c:pt idx="87">
                        <c:v>1.993911382780001</c:v>
                      </c:pt>
                      <c:pt idx="88">
                        <c:v>1.8941294540204592</c:v>
                      </c:pt>
                      <c:pt idx="89">
                        <c:v>1.8705699894184451</c:v>
                      </c:pt>
                      <c:pt idx="90">
                        <c:v>1.7684865345211707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1.7682257704760083</c:v>
                      </c:pt>
                      <c:pt idx="94">
                        <c:v>1.7400519160313479</c:v>
                      </c:pt>
                      <c:pt idx="95">
                        <c:v>1.6042165236363846</c:v>
                      </c:pt>
                      <c:pt idx="96">
                        <c:v>1.650167683420775</c:v>
                      </c:pt>
                      <c:pt idx="97">
                        <c:v>1.5892849476590731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1.7709467865994368</c:v>
                      </c:pt>
                      <c:pt idx="101">
                        <c:v>1.8844585092151089</c:v>
                      </c:pt>
                      <c:pt idx="102">
                        <c:v>1.9701931922374534</c:v>
                      </c:pt>
                      <c:pt idx="103">
                        <c:v>1.8728488404218153</c:v>
                      </c:pt>
                      <c:pt idx="104">
                        <c:v>1.9035736474821905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1.8985397676538491</c:v>
                      </c:pt>
                      <c:pt idx="108">
                        <c:v>1.8306504153743199</c:v>
                      </c:pt>
                      <c:pt idx="109">
                        <c:v>1.8622935653763515</c:v>
                      </c:pt>
                      <c:pt idx="110">
                        <c:v>2.00810601689055</c:v>
                      </c:pt>
                      <c:pt idx="111">
                        <c:v>2.0179356876364341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1.9505792010144096</c:v>
                      </c:pt>
                      <c:pt idx="115">
                        <c:v>1.9954646294837912</c:v>
                      </c:pt>
                      <c:pt idx="116">
                        <c:v>2.0449871229301815</c:v>
                      </c:pt>
                      <c:pt idx="117">
                        <c:v>2.1344745406894199</c:v>
                      </c:pt>
                      <c:pt idx="118">
                        <c:v>2.093681973972362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2.075689254856194</c:v>
                      </c:pt>
                      <c:pt idx="122">
                        <c:v>2.0407582103716866</c:v>
                      </c:pt>
                      <c:pt idx="123">
                        <c:v>2.096731779544037</c:v>
                      </c:pt>
                      <c:pt idx="124">
                        <c:v>2.0321870095828878</c:v>
                      </c:pt>
                      <c:pt idx="125">
                        <c:v>2.0275045943371564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2.0210875313127379</c:v>
                      </c:pt>
                      <c:pt idx="129">
                        <c:v>0</c:v>
                      </c:pt>
                      <c:pt idx="130">
                        <c:v>1.9868820911278122</c:v>
                      </c:pt>
                      <c:pt idx="131">
                        <c:v>1.9551255654539708</c:v>
                      </c:pt>
                      <c:pt idx="132">
                        <c:v>1.916668537576188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1.9001043519248193</c:v>
                      </c:pt>
                      <c:pt idx="136">
                        <c:v>1.9254891648429668</c:v>
                      </c:pt>
                      <c:pt idx="137">
                        <c:v>1.9198543939540345</c:v>
                      </c:pt>
                      <c:pt idx="138">
                        <c:v>1.910104086178418</c:v>
                      </c:pt>
                      <c:pt idx="139">
                        <c:v>1.8858076797096417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1.9047981047377329</c:v>
                      </c:pt>
                      <c:pt idx="143">
                        <c:v>1.9144917246774455</c:v>
                      </c:pt>
                      <c:pt idx="144">
                        <c:v>0</c:v>
                      </c:pt>
                      <c:pt idx="145">
                        <c:v>1.930205592790242</c:v>
                      </c:pt>
                      <c:pt idx="146">
                        <c:v>1.9145597500805307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1.8673614579062363</c:v>
                      </c:pt>
                      <c:pt idx="150">
                        <c:v>1.869787697282959</c:v>
                      </c:pt>
                      <c:pt idx="151">
                        <c:v>1.8553776493959715</c:v>
                      </c:pt>
                      <c:pt idx="152">
                        <c:v>1.8035536298118486</c:v>
                      </c:pt>
                      <c:pt idx="153">
                        <c:v>1.7870801446979283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1.7714343019882171</c:v>
                      </c:pt>
                      <c:pt idx="157">
                        <c:v>1.7782028295952446</c:v>
                      </c:pt>
                      <c:pt idx="158">
                        <c:v>1.7794159492836059</c:v>
                      </c:pt>
                      <c:pt idx="159">
                        <c:v>1.7083407406262303</c:v>
                      </c:pt>
                      <c:pt idx="160">
                        <c:v>1.6993387122845554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1.6926608852149765</c:v>
                      </c:pt>
                      <c:pt idx="164">
                        <c:v>1.6450090903534424</c:v>
                      </c:pt>
                      <c:pt idx="165">
                        <c:v>1.6806884142718927</c:v>
                      </c:pt>
                      <c:pt idx="166">
                        <c:v>1.7250069643822268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1.7235104055143415</c:v>
                      </c:pt>
                      <c:pt idx="171">
                        <c:v>1.6816974577509975</c:v>
                      </c:pt>
                      <c:pt idx="172">
                        <c:v>1.7261067083987791</c:v>
                      </c:pt>
                      <c:pt idx="173">
                        <c:v>1.742432805139347</c:v>
                      </c:pt>
                      <c:pt idx="174">
                        <c:v>1.7273765159230454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1.721866458273104</c:v>
                      </c:pt>
                      <c:pt idx="178">
                        <c:v>1.7148711793224578</c:v>
                      </c:pt>
                      <c:pt idx="179">
                        <c:v>1.7273991910574067</c:v>
                      </c:pt>
                      <c:pt idx="180">
                        <c:v>1.6577071655961073</c:v>
                      </c:pt>
                      <c:pt idx="181">
                        <c:v>1.6290684708970271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1.6304970043618272</c:v>
                      </c:pt>
                      <c:pt idx="185">
                        <c:v>1.6207466965862096</c:v>
                      </c:pt>
                      <c:pt idx="186">
                        <c:v>1.5908041816613208</c:v>
                      </c:pt>
                      <c:pt idx="187">
                        <c:v>1.5908381943628633</c:v>
                      </c:pt>
                      <c:pt idx="188">
                        <c:v>1.582947247604922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1.5229148293817916</c:v>
                      </c:pt>
                      <c:pt idx="192">
                        <c:v>1.4508192396781296</c:v>
                      </c:pt>
                      <c:pt idx="193">
                        <c:v>1.398881844422198</c:v>
                      </c:pt>
                      <c:pt idx="194">
                        <c:v>1.4184958356452408</c:v>
                      </c:pt>
                      <c:pt idx="195">
                        <c:v>1.5097405763175276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1.4913623799172075</c:v>
                      </c:pt>
                      <c:pt idx="199">
                        <c:v>1.4329285586665907</c:v>
                      </c:pt>
                      <c:pt idx="200">
                        <c:v>1.459243052093576</c:v>
                      </c:pt>
                      <c:pt idx="201">
                        <c:v>1.4580185948380335</c:v>
                      </c:pt>
                      <c:pt idx="202">
                        <c:v>1.3900498795882379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1.3408788507244565</c:v>
                      </c:pt>
                      <c:pt idx="206">
                        <c:v>1.3906394330816467</c:v>
                      </c:pt>
                      <c:pt idx="207">
                        <c:v>1.4032127950853206</c:v>
                      </c:pt>
                      <c:pt idx="208">
                        <c:v>1.4363184912536946</c:v>
                      </c:pt>
                      <c:pt idx="209">
                        <c:v>1.4481208986890635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1.5179489749565351</c:v>
                      </c:pt>
                      <c:pt idx="213">
                        <c:v>1.6037176706804233</c:v>
                      </c:pt>
                      <c:pt idx="214">
                        <c:v>1.5601587375712129</c:v>
                      </c:pt>
                      <c:pt idx="215">
                        <c:v>1.6160189310717534</c:v>
                      </c:pt>
                      <c:pt idx="216">
                        <c:v>1.6074930805516796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1.6097039061519645</c:v>
                      </c:pt>
                      <c:pt idx="220">
                        <c:v>1.5449323848471965</c:v>
                      </c:pt>
                      <c:pt idx="221">
                        <c:v>1.6178102666863434</c:v>
                      </c:pt>
                      <c:pt idx="222">
                        <c:v>1.6113705285275646</c:v>
                      </c:pt>
                      <c:pt idx="223">
                        <c:v>1.654407933546451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1.6664030796238962</c:v>
                      </c:pt>
                      <c:pt idx="228">
                        <c:v>1.6597592652558588</c:v>
                      </c:pt>
                      <c:pt idx="229">
                        <c:v>1.6088422510462121</c:v>
                      </c:pt>
                      <c:pt idx="230">
                        <c:v>1.6254064366975798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1.6435352066199198</c:v>
                      </c:pt>
                      <c:pt idx="234">
                        <c:v>1.6518683184979175</c:v>
                      </c:pt>
                      <c:pt idx="235">
                        <c:v>1.632696492394931</c:v>
                      </c:pt>
                      <c:pt idx="236">
                        <c:v>1.5804189701235707</c:v>
                      </c:pt>
                      <c:pt idx="237">
                        <c:v>1.5474379871941866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1.5107836324981752</c:v>
                      </c:pt>
                      <c:pt idx="241">
                        <c:v>1.5486397693153668</c:v>
                      </c:pt>
                      <c:pt idx="242">
                        <c:v>1.5654533814447167</c:v>
                      </c:pt>
                      <c:pt idx="243">
                        <c:v>1.5767455983569429</c:v>
                      </c:pt>
                      <c:pt idx="244">
                        <c:v>1.5117473257085552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1.5182664268376016</c:v>
                      </c:pt>
                      <c:pt idx="248">
                        <c:v>1.5564400155358606</c:v>
                      </c:pt>
                      <c:pt idx="249">
                        <c:v>1.4968044121640638</c:v>
                      </c:pt>
                      <c:pt idx="250">
                        <c:v>1.4672020242546024</c:v>
                      </c:pt>
                      <c:pt idx="251">
                        <c:v>1.5264975006109716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1.5334474292928941</c:v>
                      </c:pt>
                      <c:pt idx="255">
                        <c:v>1.4871788176274374</c:v>
                      </c:pt>
                      <c:pt idx="256">
                        <c:v>1.4571229270307384</c:v>
                      </c:pt>
                      <c:pt idx="257">
                        <c:v>1.4666691585970986</c:v>
                      </c:pt>
                      <c:pt idx="258">
                        <c:v>1.456862162985576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1.4787096549432674</c:v>
                      </c:pt>
                      <c:pt idx="262">
                        <c:v>1.4767029055522387</c:v>
                      </c:pt>
                      <c:pt idx="263">
                        <c:v>1.3573976861071015</c:v>
                      </c:pt>
                      <c:pt idx="264">
                        <c:v>1.3502663563502839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1.3843470832962192</c:v>
                      </c:pt>
                      <c:pt idx="269">
                        <c:v>1.4117386456053944</c:v>
                      </c:pt>
                      <c:pt idx="270">
                        <c:v>1.3787349875416492</c:v>
                      </c:pt>
                      <c:pt idx="271">
                        <c:v>1.3249382312680413</c:v>
                      </c:pt>
                      <c:pt idx="272">
                        <c:v>1.4027933050996255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1.4082013246449383</c:v>
                      </c:pt>
                      <c:pt idx="276">
                        <c:v>1.3756625068356116</c:v>
                      </c:pt>
                      <c:pt idx="277">
                        <c:v>1.3724313001890416</c:v>
                      </c:pt>
                      <c:pt idx="278">
                        <c:v>1.3261400133892214</c:v>
                      </c:pt>
                      <c:pt idx="279">
                        <c:v>1.3131925116685774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1.3311058678144776</c:v>
                      </c:pt>
                      <c:pt idx="283">
                        <c:v>1.2716743406519373</c:v>
                      </c:pt>
                      <c:pt idx="284">
                        <c:v>1.2030367089384655</c:v>
                      </c:pt>
                      <c:pt idx="285">
                        <c:v>1.2929662918177622</c:v>
                      </c:pt>
                      <c:pt idx="286">
                        <c:v>1.2963222117033235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1.254418563402532</c:v>
                      </c:pt>
                      <c:pt idx="290">
                        <c:v>1.2580352473332546</c:v>
                      </c:pt>
                      <c:pt idx="291">
                        <c:v>1.2289997377828419</c:v>
                      </c:pt>
                      <c:pt idx="292">
                        <c:v>1.2245213987463668</c:v>
                      </c:pt>
                      <c:pt idx="293">
                        <c:v>1.2084560660509605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1.1964155697047916</c:v>
                      </c:pt>
                      <c:pt idx="297">
                        <c:v>1.1296713117105375</c:v>
                      </c:pt>
                      <c:pt idx="298">
                        <c:v>1.0823596438644332</c:v>
                      </c:pt>
                      <c:pt idx="299">
                        <c:v>1.112710311207836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1.1329478686258323</c:v>
                      </c:pt>
                      <c:pt idx="304">
                        <c:v>1.1288776820078712</c:v>
                      </c:pt>
                      <c:pt idx="305">
                        <c:v>1.1325170410729561</c:v>
                      </c:pt>
                      <c:pt idx="306">
                        <c:v>1.1019622975202958</c:v>
                      </c:pt>
                      <c:pt idx="307">
                        <c:v>1.1099439448156847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1.0347758744059854</c:v>
                      </c:pt>
                      <c:pt idx="311">
                        <c:v>1.0250709168990928</c:v>
                      </c:pt>
                      <c:pt idx="312">
                        <c:v>1.0433584127619653</c:v>
                      </c:pt>
                      <c:pt idx="313">
                        <c:v>1.0864638431839371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1.1170752745725023</c:v>
                      </c:pt>
                      <c:pt idx="318">
                        <c:v>1.1324036654011473</c:v>
                      </c:pt>
                      <c:pt idx="319">
                        <c:v>1.1303969160101186</c:v>
                      </c:pt>
                      <c:pt idx="320">
                        <c:v>1.1226533576255298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1.0998421724574583</c:v>
                      </c:pt>
                      <c:pt idx="325">
                        <c:v>1.0909081695188696</c:v>
                      </c:pt>
                      <c:pt idx="326">
                        <c:v>1.0360343443630715</c:v>
                      </c:pt>
                      <c:pt idx="327">
                        <c:v>1.1154199897640835</c:v>
                      </c:pt>
                      <c:pt idx="328">
                        <c:v>1.0838902154338619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1.0596618343681707</c:v>
                      </c:pt>
                      <c:pt idx="332">
                        <c:v>1.0600699867866856</c:v>
                      </c:pt>
                      <c:pt idx="333">
                        <c:v>1.0459433780792218</c:v>
                      </c:pt>
                      <c:pt idx="334">
                        <c:v>0.97407453971917879</c:v>
                      </c:pt>
                      <c:pt idx="335">
                        <c:v>0.94997087189247864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0.92948388799650217</c:v>
                      </c:pt>
                      <c:pt idx="339">
                        <c:v>0.90819193683067823</c:v>
                      </c:pt>
                      <c:pt idx="340">
                        <c:v>0.86709325579973417</c:v>
                      </c:pt>
                      <c:pt idx="341">
                        <c:v>0.88731947565054925</c:v>
                      </c:pt>
                      <c:pt idx="342">
                        <c:v>0.89026724311759564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0.918441097562257</c:v>
                      </c:pt>
                      <c:pt idx="346">
                        <c:v>0.888022404815768</c:v>
                      </c:pt>
                      <c:pt idx="347">
                        <c:v>0.86849911413017167</c:v>
                      </c:pt>
                      <c:pt idx="348">
                        <c:v>0.87338560558516165</c:v>
                      </c:pt>
                      <c:pt idx="349">
                        <c:v>0.86832905062245791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0.8784308229806842</c:v>
                      </c:pt>
                      <c:pt idx="353">
                        <c:v>0</c:v>
                      </c:pt>
                      <c:pt idx="354">
                        <c:v>0.87534700470746551</c:v>
                      </c:pt>
                      <c:pt idx="355">
                        <c:v>0.85445186839297416</c:v>
                      </c:pt>
                      <c:pt idx="356">
                        <c:v>0.86487109263226791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0.8270489685166188</c:v>
                      </c:pt>
                      <c:pt idx="360">
                        <c:v>0.82049585468602892</c:v>
                      </c:pt>
                      <c:pt idx="361">
                        <c:v>0.81441891867704008</c:v>
                      </c:pt>
                      <c:pt idx="362">
                        <c:v>0.80627854544111754</c:v>
                      </c:pt>
                      <c:pt idx="363">
                        <c:v>0.71087291761342297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0.7150564799031931</c:v>
                      </c:pt>
                      <c:pt idx="367">
                        <c:v>0.63808573631172372</c:v>
                      </c:pt>
                      <c:pt idx="368">
                        <c:v>0.67825473683382909</c:v>
                      </c:pt>
                      <c:pt idx="369">
                        <c:v>0.67326620727421149</c:v>
                      </c:pt>
                      <c:pt idx="370">
                        <c:v>0.65920762396983279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0.65054572264358757</c:v>
                      </c:pt>
                      <c:pt idx="374">
                        <c:v>0.60456055015765364</c:v>
                      </c:pt>
                      <c:pt idx="375">
                        <c:v>0.51395071324750041</c:v>
                      </c:pt>
                      <c:pt idx="376">
                        <c:v>0.46399739224823494</c:v>
                      </c:pt>
                      <c:pt idx="377">
                        <c:v>0.43340863599403112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0.37734436628423318</c:v>
                      </c:pt>
                      <c:pt idx="381">
                        <c:v>0.39986077470559966</c:v>
                      </c:pt>
                      <c:pt idx="382">
                        <c:v>0.45602708252002733</c:v>
                      </c:pt>
                      <c:pt idx="383">
                        <c:v>0.52508420421919411</c:v>
                      </c:pt>
                      <c:pt idx="384">
                        <c:v>0.49034589837676273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0.49841824620959907</c:v>
                      </c:pt>
                      <c:pt idx="388">
                        <c:v>0.55945970791183441</c:v>
                      </c:pt>
                      <c:pt idx="389">
                        <c:v>0.60095520379411216</c:v>
                      </c:pt>
                      <c:pt idx="390">
                        <c:v>0.66739334747447898</c:v>
                      </c:pt>
                      <c:pt idx="391">
                        <c:v>0.66788086286326021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0.61589811733860367</c:v>
                      </c:pt>
                      <c:pt idx="395">
                        <c:v>0.64064802649461761</c:v>
                      </c:pt>
                      <c:pt idx="396">
                        <c:v>0.67164493516733537</c:v>
                      </c:pt>
                      <c:pt idx="397">
                        <c:v>0.65043234697177765</c:v>
                      </c:pt>
                      <c:pt idx="398">
                        <c:v>0.62483212027719248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0.59403928781373216</c:v>
                      </c:pt>
                      <c:pt idx="402">
                        <c:v>0.53699998732637189</c:v>
                      </c:pt>
                      <c:pt idx="403">
                        <c:v>0.54330367467898055</c:v>
                      </c:pt>
                      <c:pt idx="404">
                        <c:v>0.50441581924832157</c:v>
                      </c:pt>
                      <c:pt idx="405">
                        <c:v>0.57123944021284201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0.57085396292868951</c:v>
                      </c:pt>
                      <c:pt idx="409">
                        <c:v>0.58406222869449598</c:v>
                      </c:pt>
                      <c:pt idx="410">
                        <c:v>0.55550289696568311</c:v>
                      </c:pt>
                      <c:pt idx="411">
                        <c:v>0.55439181538194948</c:v>
                      </c:pt>
                      <c:pt idx="412">
                        <c:v>0.6268502072354013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0.60714551547491091</c:v>
                      </c:pt>
                      <c:pt idx="416">
                        <c:v>0.6184150572527749</c:v>
                      </c:pt>
                      <c:pt idx="417">
                        <c:v>0.70027229229923427</c:v>
                      </c:pt>
                      <c:pt idx="418">
                        <c:v>0.74760663527970084</c:v>
                      </c:pt>
                      <c:pt idx="419">
                        <c:v>0.75846802463905094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0.754828665573966</c:v>
                      </c:pt>
                      <c:pt idx="423">
                        <c:v>0.81693585859121121</c:v>
                      </c:pt>
                      <c:pt idx="424">
                        <c:v>0.77423858058775241</c:v>
                      </c:pt>
                      <c:pt idx="425">
                        <c:v>0.76795756836950602</c:v>
                      </c:pt>
                      <c:pt idx="426">
                        <c:v>0.79693639008401496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0.76295770124270723</c:v>
                      </c:pt>
                      <c:pt idx="430">
                        <c:v>0.75575834608280457</c:v>
                      </c:pt>
                      <c:pt idx="431">
                        <c:v>0.77201641742028615</c:v>
                      </c:pt>
                      <c:pt idx="432">
                        <c:v>0.80755969053256504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0.82903304277328504</c:v>
                      </c:pt>
                      <c:pt idx="437">
                        <c:v>0.81983827578953383</c:v>
                      </c:pt>
                      <c:pt idx="438">
                        <c:v>0.82801266172699894</c:v>
                      </c:pt>
                      <c:pt idx="439">
                        <c:v>0.80846669590704123</c:v>
                      </c:pt>
                      <c:pt idx="440">
                        <c:v>0.73554346379917068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0.70425177837974795</c:v>
                      </c:pt>
                      <c:pt idx="444">
                        <c:v>0.67091933086775513</c:v>
                      </c:pt>
                      <c:pt idx="445">
                        <c:v>0.73860460693802699</c:v>
                      </c:pt>
                      <c:pt idx="446">
                        <c:v>0.68366275637914287</c:v>
                      </c:pt>
                      <c:pt idx="447">
                        <c:v>0.69751726347426413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0.66343653652832768</c:v>
                      </c:pt>
                      <c:pt idx="451">
                        <c:v>0.664173478395089</c:v>
                      </c:pt>
                      <c:pt idx="452">
                        <c:v>0.70268719410877678</c:v>
                      </c:pt>
                      <c:pt idx="453">
                        <c:v>0.74070205686650215</c:v>
                      </c:pt>
                      <c:pt idx="454">
                        <c:v>0.79949868026690984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0.77039514531341091</c:v>
                      </c:pt>
                      <c:pt idx="458">
                        <c:v>0.77581450242590477</c:v>
                      </c:pt>
                      <c:pt idx="459">
                        <c:v>0.77454469490163846</c:v>
                      </c:pt>
                      <c:pt idx="460">
                        <c:v>0.81045077016370748</c:v>
                      </c:pt>
                      <c:pt idx="461">
                        <c:v>0.83206017321059778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0.78624506423237861</c:v>
                      </c:pt>
                      <c:pt idx="465">
                        <c:v>0.81329649952612626</c:v>
                      </c:pt>
                      <c:pt idx="466">
                        <c:v>0.82633470178421886</c:v>
                      </c:pt>
                      <c:pt idx="467">
                        <c:v>0.89814685230835578</c:v>
                      </c:pt>
                      <c:pt idx="468">
                        <c:v>0.91201269697065823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0.9043825142578783</c:v>
                      </c:pt>
                      <c:pt idx="472">
                        <c:v>0.85356753815286035</c:v>
                      </c:pt>
                      <c:pt idx="473">
                        <c:v>0.88683196026176814</c:v>
                      </c:pt>
                      <c:pt idx="474">
                        <c:v>0.8876369275316156</c:v>
                      </c:pt>
                      <c:pt idx="475">
                        <c:v>0.87310216640563787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0.852354418464499</c:v>
                      </c:pt>
                      <c:pt idx="479">
                        <c:v>0.85068779608889911</c:v>
                      </c:pt>
                      <c:pt idx="480">
                        <c:v>0.88566419084213055</c:v>
                      </c:pt>
                      <c:pt idx="481">
                        <c:v>0.87348764368978937</c:v>
                      </c:pt>
                      <c:pt idx="482">
                        <c:v>0.83699201493431152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0.81729866074100133</c:v>
                      </c:pt>
                      <c:pt idx="486">
                        <c:v>0.82253661677860013</c:v>
                      </c:pt>
                      <c:pt idx="487">
                        <c:v>0.77958991229716113</c:v>
                      </c:pt>
                      <c:pt idx="488">
                        <c:v>0.7422893162718357</c:v>
                      </c:pt>
                      <c:pt idx="489">
                        <c:v>0.70858272904287056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0.69658758296542544</c:v>
                      </c:pt>
                      <c:pt idx="493">
                        <c:v>0.71091826788214674</c:v>
                      </c:pt>
                      <c:pt idx="494">
                        <c:v>0.75086051706063339</c:v>
                      </c:pt>
                      <c:pt idx="495">
                        <c:v>0</c:v>
                      </c:pt>
                      <c:pt idx="496">
                        <c:v>0.76080356347832712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0.75489669097705214</c:v>
                      </c:pt>
                      <c:pt idx="500">
                        <c:v>0.69374185360300678</c:v>
                      </c:pt>
                      <c:pt idx="501">
                        <c:v>0.67154289706270665</c:v>
                      </c:pt>
                      <c:pt idx="502">
                        <c:v>0.67330021997575407</c:v>
                      </c:pt>
                      <c:pt idx="503">
                        <c:v>0.61707722432542245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0.63919681789545635</c:v>
                      </c:pt>
                      <c:pt idx="507">
                        <c:v>0.67724569335472518</c:v>
                      </c:pt>
                      <c:pt idx="508">
                        <c:v>0.65887883452158524</c:v>
                      </c:pt>
                      <c:pt idx="509">
                        <c:v>0.68497791417213283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0.70865075444595671</c:v>
                      </c:pt>
                      <c:pt idx="514">
                        <c:v>0.7270743011150006</c:v>
                      </c:pt>
                      <c:pt idx="515">
                        <c:v>0.66670175587644143</c:v>
                      </c:pt>
                      <c:pt idx="516">
                        <c:v>0.6626429068256614</c:v>
                      </c:pt>
                      <c:pt idx="517">
                        <c:v>0.62853950474536369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0.58310987305129591</c:v>
                      </c:pt>
                      <c:pt idx="521">
                        <c:v>0.57752045243108829</c:v>
                      </c:pt>
                      <c:pt idx="522">
                        <c:v>0.54757793750619921</c:v>
                      </c:pt>
                      <c:pt idx="523">
                        <c:v>0.56609218471269063</c:v>
                      </c:pt>
                      <c:pt idx="524">
                        <c:v>0.55468659212865445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0.56441422476990954</c:v>
                      </c:pt>
                      <c:pt idx="528">
                        <c:v>0.49485825011478135</c:v>
                      </c:pt>
                      <c:pt idx="529">
                        <c:v>0.44815881089644743</c:v>
                      </c:pt>
                      <c:pt idx="530">
                        <c:v>0.47728502098430875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0.47720565801404141</c:v>
                      </c:pt>
                      <c:pt idx="535">
                        <c:v>0.4157900565948347</c:v>
                      </c:pt>
                      <c:pt idx="536">
                        <c:v>0.37492946447469067</c:v>
                      </c:pt>
                      <c:pt idx="537">
                        <c:v>0.40932764330169336</c:v>
                      </c:pt>
                      <c:pt idx="538">
                        <c:v>0.46267089688806373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0.46193395502130136</c:v>
                      </c:pt>
                      <c:pt idx="542">
                        <c:v>0.46881585830013872</c:v>
                      </c:pt>
                      <c:pt idx="543">
                        <c:v>0.42428189441336711</c:v>
                      </c:pt>
                      <c:pt idx="544">
                        <c:v>0.36887520360006315</c:v>
                      </c:pt>
                      <c:pt idx="545">
                        <c:v>0.39878370582340961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0.38495187386265067</c:v>
                      </c:pt>
                      <c:pt idx="549">
                        <c:v>0.39236664279899203</c:v>
                      </c:pt>
                      <c:pt idx="550">
                        <c:v>0.40032561496001945</c:v>
                      </c:pt>
                      <c:pt idx="551">
                        <c:v>0.37938512837680438</c:v>
                      </c:pt>
                      <c:pt idx="552">
                        <c:v>0.40086981818470457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0.39874969312186703</c:v>
                      </c:pt>
                      <c:pt idx="556">
                        <c:v>0.31368392656319832</c:v>
                      </c:pt>
                      <c:pt idx="557">
                        <c:v>0.34716376244854413</c:v>
                      </c:pt>
                      <c:pt idx="558">
                        <c:v>0.37984996863122317</c:v>
                      </c:pt>
                      <c:pt idx="559">
                        <c:v>0.43459908054803109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0.43642442886416366</c:v>
                      </c:pt>
                      <c:pt idx="563">
                        <c:v>0.39772931207558193</c:v>
                      </c:pt>
                      <c:pt idx="564">
                        <c:v>0.30775437892756141</c:v>
                      </c:pt>
                      <c:pt idx="565">
                        <c:v>0.32548633399856775</c:v>
                      </c:pt>
                      <c:pt idx="566">
                        <c:v>0.39964536092916203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0.39565453728146815</c:v>
                      </c:pt>
                      <c:pt idx="570">
                        <c:v>0.39142562472297326</c:v>
                      </c:pt>
                      <c:pt idx="571">
                        <c:v>0.41946342836146333</c:v>
                      </c:pt>
                      <c:pt idx="572">
                        <c:v>0.41986024321279597</c:v>
                      </c:pt>
                      <c:pt idx="573">
                        <c:v>0.41583540686355847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0.40032561496001945</c:v>
                      </c:pt>
                      <c:pt idx="577">
                        <c:v>0.41005324760127454</c:v>
                      </c:pt>
                      <c:pt idx="578">
                        <c:v>0.34852427051025797</c:v>
                      </c:pt>
                      <c:pt idx="579">
                        <c:v>0.3677867971506919</c:v>
                      </c:pt>
                      <c:pt idx="580">
                        <c:v>0.36797953579276815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0.36334247081576043</c:v>
                      </c:pt>
                      <c:pt idx="585">
                        <c:v>0.34674427246284911</c:v>
                      </c:pt>
                      <c:pt idx="586">
                        <c:v>0.3583312661217804</c:v>
                      </c:pt>
                      <c:pt idx="587">
                        <c:v>0.3854393892514319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0.36820628713638798</c:v>
                      </c:pt>
                      <c:pt idx="591">
                        <c:v>0.30190419426219134</c:v>
                      </c:pt>
                      <c:pt idx="592">
                        <c:v>0.27580511461164425</c:v>
                      </c:pt>
                      <c:pt idx="593">
                        <c:v>0.21170250977055255</c:v>
                      </c:pt>
                      <c:pt idx="594">
                        <c:v>0.21879982682582755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0.21138505788948572</c:v>
                      </c:pt>
                      <c:pt idx="598">
                        <c:v>0.1861362957775099</c:v>
                      </c:pt>
                      <c:pt idx="599">
                        <c:v>0.17281465433989357</c:v>
                      </c:pt>
                      <c:pt idx="600">
                        <c:v>0.2475292220623547</c:v>
                      </c:pt>
                      <c:pt idx="601">
                        <c:v>0.1893675024240811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0.14976538026102212</c:v>
                      </c:pt>
                      <c:pt idx="605">
                        <c:v>0.19924252343868865</c:v>
                      </c:pt>
                      <c:pt idx="606">
                        <c:v>0.12175025175689443</c:v>
                      </c:pt>
                      <c:pt idx="607">
                        <c:v>0.152769835563974</c:v>
                      </c:pt>
                      <c:pt idx="608">
                        <c:v>8.0742271263398419E-2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8.7352072929892235E-2</c:v>
                      </c:pt>
                      <c:pt idx="612">
                        <c:v>0.15167009154742206</c:v>
                      </c:pt>
                      <c:pt idx="613">
                        <c:v>0.23521662410384328</c:v>
                      </c:pt>
                      <c:pt idx="614">
                        <c:v>0.22882223621378708</c:v>
                      </c:pt>
                      <c:pt idx="615">
                        <c:v>0.29917184057158253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0.29601999689527819</c:v>
                      </c:pt>
                      <c:pt idx="619">
                        <c:v>0.22313077748895016</c:v>
                      </c:pt>
                      <c:pt idx="620">
                        <c:v>0.18916342621482365</c:v>
                      </c:pt>
                      <c:pt idx="621">
                        <c:v>0.21043270224628627</c:v>
                      </c:pt>
                      <c:pt idx="622">
                        <c:v>0.22413982096805457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0.21030798900729566</c:v>
                      </c:pt>
                      <c:pt idx="626">
                        <c:v>0.25824322304835284</c:v>
                      </c:pt>
                      <c:pt idx="627">
                        <c:v>0.23412821765447203</c:v>
                      </c:pt>
                      <c:pt idx="628">
                        <c:v>0.2412595474112896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0.33394415911555653</c:v>
                      </c:pt>
                      <c:pt idx="633">
                        <c:v>0.34677828516439169</c:v>
                      </c:pt>
                      <c:pt idx="634">
                        <c:v>0.41161783187224577</c:v>
                      </c:pt>
                      <c:pt idx="635">
                        <c:v>0.39861364231569574</c:v>
                      </c:pt>
                      <c:pt idx="636">
                        <c:v>0.39992880010868581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0.34683497300029664</c:v>
                      </c:pt>
                      <c:pt idx="640">
                        <c:v>0.33667651280616534</c:v>
                      </c:pt>
                      <c:pt idx="641">
                        <c:v>0.37789990707609944</c:v>
                      </c:pt>
                      <c:pt idx="642">
                        <c:v>0.43021144204900352</c:v>
                      </c:pt>
                      <c:pt idx="643">
                        <c:v>0.37021303652741561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0.39901045716702838</c:v>
                      </c:pt>
                      <c:pt idx="647">
                        <c:v>0.4480794479261811</c:v>
                      </c:pt>
                      <c:pt idx="648">
                        <c:v>0.37943047864552815</c:v>
                      </c:pt>
                      <c:pt idx="649">
                        <c:v>0.33112110488749968</c:v>
                      </c:pt>
                      <c:pt idx="650">
                        <c:v>0.26442219716197041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0.32427321431020589</c:v>
                      </c:pt>
                      <c:pt idx="654">
                        <c:v>0.31278825875590333</c:v>
                      </c:pt>
                      <c:pt idx="655">
                        <c:v>0.26266487424892299</c:v>
                      </c:pt>
                      <c:pt idx="656">
                        <c:v>0.26349251665313234</c:v>
                      </c:pt>
                      <c:pt idx="657">
                        <c:v>0.2667350608668842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0.21322174377280004</c:v>
                      </c:pt>
                      <c:pt idx="661">
                        <c:v>0.12959584824611198</c:v>
                      </c:pt>
                      <c:pt idx="662">
                        <c:v>0.16361988735614341</c:v>
                      </c:pt>
                      <c:pt idx="663">
                        <c:v>0.234037517117024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0.24324362166795588</c:v>
                      </c:pt>
                      <c:pt idx="668">
                        <c:v>0.22519421471588325</c:v>
                      </c:pt>
                      <c:pt idx="669">
                        <c:v>0.209820473618515</c:v>
                      </c:pt>
                      <c:pt idx="670">
                        <c:v>0.15272448529525023</c:v>
                      </c:pt>
                      <c:pt idx="671">
                        <c:v>0.12193165283178999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0.12532158541889382</c:v>
                      </c:pt>
                      <c:pt idx="675">
                        <c:v>2.670742607898997E-2</c:v>
                      </c:pt>
                      <c:pt idx="676">
                        <c:v>7.7579090019912866E-2</c:v>
                      </c:pt>
                      <c:pt idx="677">
                        <c:v>4.489288383723386E-2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6.2307387027173332E-2</c:v>
                      </c:pt>
                      <c:pt idx="682">
                        <c:v>7.339552773014274E-2</c:v>
                      </c:pt>
                      <c:pt idx="683">
                        <c:v>-1.5004410672139576E-3</c:v>
                      </c:pt>
                      <c:pt idx="684">
                        <c:v>5.0686380666699497E-2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6.8338972767438957E-2</c:v>
                      </c:pt>
                      <c:pt idx="689">
                        <c:v>4.29088095805676E-2</c:v>
                      </c:pt>
                      <c:pt idx="690">
                        <c:v>0.10645587362979302</c:v>
                      </c:pt>
                      <c:pt idx="691">
                        <c:v>4.2035816907634464E-2</c:v>
                      </c:pt>
                      <c:pt idx="692">
                        <c:v>3.7546140303978189E-2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7.6887498421875283E-2</c:v>
                      </c:pt>
                      <c:pt idx="696">
                        <c:v>0.12608120242001755</c:v>
                      </c:pt>
                      <c:pt idx="697">
                        <c:v>0.23896935884073769</c:v>
                      </c:pt>
                      <c:pt idx="698">
                        <c:v>0.26655365979198919</c:v>
                      </c:pt>
                      <c:pt idx="699">
                        <c:v>0.23357267686260522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0.16987822444002784</c:v>
                      </c:pt>
                      <c:pt idx="703">
                        <c:v>0.20290455763813556</c:v>
                      </c:pt>
                      <c:pt idx="704">
                        <c:v>0.1693566963497041</c:v>
                      </c:pt>
                      <c:pt idx="705">
                        <c:v>0.17767847066052161</c:v>
                      </c:pt>
                      <c:pt idx="706">
                        <c:v>0.24296018248843212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0.32556569696883403</c:v>
                      </c:pt>
                      <c:pt idx="710">
                        <c:v>0.33108709218595711</c:v>
                      </c:pt>
                      <c:pt idx="711">
                        <c:v>0.33510059096801342</c:v>
                      </c:pt>
                      <c:pt idx="712">
                        <c:v>0.19623806813573677</c:v>
                      </c:pt>
                      <c:pt idx="713">
                        <c:v>0.20339207302691623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0.27388906575806365</c:v>
                      </c:pt>
                      <c:pt idx="717">
                        <c:v>0</c:v>
                      </c:pt>
                      <c:pt idx="718">
                        <c:v>0.27518154841669235</c:v>
                      </c:pt>
                      <c:pt idx="719">
                        <c:v>0.24833418933220219</c:v>
                      </c:pt>
                      <c:pt idx="720">
                        <c:v>0.18751947897358612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0.20497933243224933</c:v>
                      </c:pt>
                      <c:pt idx="724">
                        <c:v>0.18368738126642487</c:v>
                      </c:pt>
                      <c:pt idx="725">
                        <c:v>0.19755322592872682</c:v>
                      </c:pt>
                      <c:pt idx="726">
                        <c:v>0.23489917222277645</c:v>
                      </c:pt>
                      <c:pt idx="727">
                        <c:v>0.19580724058286056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0.23625968028449026</c:v>
                      </c:pt>
                      <c:pt idx="731">
                        <c:v>0.19480953467093681</c:v>
                      </c:pt>
                      <c:pt idx="732">
                        <c:v>-4.078511134920558E-2</c:v>
                      </c:pt>
                      <c:pt idx="733">
                        <c:v>4.9393898008071334E-2</c:v>
                      </c:pt>
                      <c:pt idx="734">
                        <c:v>2.5233542345466771E-2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-1.586513868547728E-2</c:v>
                      </c:pt>
                      <c:pt idx="738">
                        <c:v>-7.3301254024170745E-2</c:v>
                      </c:pt>
                      <c:pt idx="739">
                        <c:v>-2.8177736643989214E-2</c:v>
                      </c:pt>
                      <c:pt idx="740">
                        <c:v>8.1127748547550366E-2</c:v>
                      </c:pt>
                      <c:pt idx="741">
                        <c:v>9.913180523089922E-2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0.13210145059310199</c:v>
                      </c:pt>
                      <c:pt idx="745">
                        <c:v>2.5800420704514274E-2</c:v>
                      </c:pt>
                      <c:pt idx="746">
                        <c:v>5.2216952236127656E-2</c:v>
                      </c:pt>
                      <c:pt idx="747">
                        <c:v>8.4540356269016584E-2</c:v>
                      </c:pt>
                      <c:pt idx="748">
                        <c:v>1.4508203792287951E-2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-3.6046008267568631E-2</c:v>
                      </c:pt>
                      <c:pt idx="752">
                        <c:v>-0.13464883004029127</c:v>
                      </c:pt>
                      <c:pt idx="753">
                        <c:v>-0.10133905766266033</c:v>
                      </c:pt>
                      <c:pt idx="754">
                        <c:v>-7.3199215919542038E-2</c:v>
                      </c:pt>
                      <c:pt idx="755">
                        <c:v>-0.12085101078107545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-0.22842184819392944</c:v>
                      </c:pt>
                      <c:pt idx="759">
                        <c:v>-0.12996641479455928</c:v>
                      </c:pt>
                      <c:pt idx="760">
                        <c:v>-0.23526973877122326</c:v>
                      </c:pt>
                      <c:pt idx="761">
                        <c:v>-0.22188007193052128</c:v>
                      </c:pt>
                      <c:pt idx="762">
                        <c:v>-0.19518010121938414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-0.16426255551693328</c:v>
                      </c:pt>
                      <c:pt idx="766">
                        <c:v>-4.537682605749057E-2</c:v>
                      </c:pt>
                      <c:pt idx="767">
                        <c:v>-1.4324156641278036E-3</c:v>
                      </c:pt>
                      <c:pt idx="768">
                        <c:v>7.240823229298597E-3</c:v>
                      </c:pt>
                      <c:pt idx="769">
                        <c:v>-0.12030680755638982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-0.22553076856278748</c:v>
                      </c:pt>
                      <c:pt idx="773">
                        <c:v>-0.1633442125752764</c:v>
                      </c:pt>
                      <c:pt idx="774">
                        <c:v>-7.4264947234551404E-2</c:v>
                      </c:pt>
                      <c:pt idx="775">
                        <c:v>-0.15561199175786825</c:v>
                      </c:pt>
                      <c:pt idx="776">
                        <c:v>-0.14682537719263192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-0.1035272081285835</c:v>
                      </c:pt>
                      <c:pt idx="780">
                        <c:v>-3.0105123064751035E-2</c:v>
                      </c:pt>
                      <c:pt idx="781">
                        <c:v>6.1070665112035885E-3</c:v>
                      </c:pt>
                      <c:pt idx="782">
                        <c:v>8.0935009905474128E-2</c:v>
                      </c:pt>
                      <c:pt idx="783">
                        <c:v>0.13077495523293073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0.10066237680032739</c:v>
                      </c:pt>
                      <c:pt idx="787">
                        <c:v>0.13243024004134948</c:v>
                      </c:pt>
                      <c:pt idx="788">
                        <c:v>0.1830638150714729</c:v>
                      </c:pt>
                      <c:pt idx="789">
                        <c:v>0.16796217558644722</c:v>
                      </c:pt>
                      <c:pt idx="790">
                        <c:v>0.36945341952629185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0.32064519281230208</c:v>
                      </c:pt>
                      <c:pt idx="794">
                        <c:v>0.25128195679924914</c:v>
                      </c:pt>
                      <c:pt idx="795">
                        <c:v>0.22145281754616952</c:v>
                      </c:pt>
                      <c:pt idx="796">
                        <c:v>0.14018513599311952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0.15840460645290649</c:v>
                      </c:pt>
                      <c:pt idx="801">
                        <c:v>0.20669130507657252</c:v>
                      </c:pt>
                      <c:pt idx="802">
                        <c:v>0.19325628796714678</c:v>
                      </c:pt>
                      <c:pt idx="803">
                        <c:v>0.22858414730298707</c:v>
                      </c:pt>
                      <c:pt idx="804">
                        <c:v>0.27897963342231052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0.30964775264678018</c:v>
                      </c:pt>
                      <c:pt idx="808">
                        <c:v>0.47002897798850007</c:v>
                      </c:pt>
                      <c:pt idx="809">
                        <c:v>0.40387427348765698</c:v>
                      </c:pt>
                      <c:pt idx="810">
                        <c:v>0.39022384260179205</c:v>
                      </c:pt>
                      <c:pt idx="811">
                        <c:v>0.40072242981135209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0.50331607523176913</c:v>
                      </c:pt>
                      <c:pt idx="815">
                        <c:v>0.56596747147369952</c:v>
                      </c:pt>
                      <c:pt idx="816">
                        <c:v>0.55497003130817812</c:v>
                      </c:pt>
                      <c:pt idx="817">
                        <c:v>0.5902978906440185</c:v>
                      </c:pt>
                      <c:pt idx="818">
                        <c:v>0.58115981149617324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0.56189728485573831</c:v>
                      </c:pt>
                      <c:pt idx="822">
                        <c:v>0.479269095240975</c:v>
                      </c:pt>
                      <c:pt idx="823">
                        <c:v>0.48263635269371646</c:v>
                      </c:pt>
                      <c:pt idx="824">
                        <c:v>0.3831265255465181</c:v>
                      </c:pt>
                      <c:pt idx="825">
                        <c:v>0.40306930621780945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0.40888547818163595</c:v>
                      </c:pt>
                      <c:pt idx="829">
                        <c:v>0.41653833602877727</c:v>
                      </c:pt>
                      <c:pt idx="830">
                        <c:v>0.42020037022822465</c:v>
                      </c:pt>
                      <c:pt idx="831">
                        <c:v>0.34766261540450605</c:v>
                      </c:pt>
                      <c:pt idx="832">
                        <c:v>0.37877289974903311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0.39199250308202072</c:v>
                      </c:pt>
                      <c:pt idx="836">
                        <c:v>0.32639333937304343</c:v>
                      </c:pt>
                      <c:pt idx="837">
                        <c:v>0.27104333639564543</c:v>
                      </c:pt>
                      <c:pt idx="838">
                        <c:v>0.15476524738782146</c:v>
                      </c:pt>
                      <c:pt idx="839">
                        <c:v>0.20667996750939185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0.20077309500811683</c:v>
                      </c:pt>
                      <c:pt idx="843">
                        <c:v>0.2430848957274222</c:v>
                      </c:pt>
                      <c:pt idx="844">
                        <c:v>0.19881169588581243</c:v>
                      </c:pt>
                      <c:pt idx="845">
                        <c:v>0.17249720245882724</c:v>
                      </c:pt>
                      <c:pt idx="846">
                        <c:v>5.250039141565141E-2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8.9132070977301067E-2</c:v>
                      </c:pt>
                      <c:pt idx="850">
                        <c:v>6.6172570343466519E-3</c:v>
                      </c:pt>
                      <c:pt idx="851">
                        <c:v>1.9542083620629848E-2</c:v>
                      </c:pt>
                      <c:pt idx="852">
                        <c:v>3.8838622962606872E-2</c:v>
                      </c:pt>
                      <c:pt idx="853">
                        <c:v>7.9234374828331622E-2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0.13019673930670256</c:v>
                      </c:pt>
                      <c:pt idx="857">
                        <c:v>0.13387011107333013</c:v>
                      </c:pt>
                      <c:pt idx="858">
                        <c:v>6.8633749514143402E-2</c:v>
                      </c:pt>
                      <c:pt idx="859">
                        <c:v>5.3112620043422674E-2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4.6242054331766987E-2</c:v>
                      </c:pt>
                      <c:pt idx="864">
                        <c:v>9.4847344387161072E-4</c:v>
                      </c:pt>
                      <c:pt idx="865">
                        <c:v>3.8872635664149432E-2</c:v>
                      </c:pt>
                      <c:pt idx="866">
                        <c:v>4.1956453937368139E-2</c:v>
                      </c:pt>
                      <c:pt idx="867">
                        <c:v>0.13102438171091194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0.1442099723423565</c:v>
                      </c:pt>
                      <c:pt idx="871">
                        <c:v>1.2682855476154843E-2</c:v>
                      </c:pt>
                      <c:pt idx="872">
                        <c:v>-2.7950985300370417E-2</c:v>
                      </c:pt>
                      <c:pt idx="873">
                        <c:v>-2.2395577381704775E-2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-0.12437699417435057</c:v>
                      </c:pt>
                      <c:pt idx="878">
                        <c:v>-0.13352641088937747</c:v>
                      </c:pt>
                      <c:pt idx="879">
                        <c:v>6.1750919142892274E-3</c:v>
                      </c:pt>
                      <c:pt idx="880">
                        <c:v>-5.5625986789069402E-2</c:v>
                      </c:pt>
                      <c:pt idx="881">
                        <c:v>-3.9583329228024933E-2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0.1318746992494832</c:v>
                      </c:pt>
                      <c:pt idx="885">
                        <c:v>0.26447888499787536</c:v>
                      </c:pt>
                      <c:pt idx="886">
                        <c:v>0.37553035553528175</c:v>
                      </c:pt>
                      <c:pt idx="887">
                        <c:v>0.42644736974492842</c:v>
                      </c:pt>
                      <c:pt idx="888">
                        <c:v>0.38194741855969933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0.36733329446345431</c:v>
                      </c:pt>
                      <c:pt idx="892">
                        <c:v>0.4447462031749812</c:v>
                      </c:pt>
                      <c:pt idx="893">
                        <c:v>0.35904553285417934</c:v>
                      </c:pt>
                      <c:pt idx="894">
                        <c:v>0.39410129057767707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0.42368100335277603</c:v>
                      </c:pt>
                      <c:pt idx="899">
                        <c:v>0.30985182885603763</c:v>
                      </c:pt>
                      <c:pt idx="900">
                        <c:v>0.22016033488754136</c:v>
                      </c:pt>
                      <c:pt idx="901">
                        <c:v>0.17792789713850229</c:v>
                      </c:pt>
                      <c:pt idx="902">
                        <c:v>0.2145142264314282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0.13244157760853068</c:v>
                      </c:pt>
                      <c:pt idx="906">
                        <c:v>0.13179533627921636</c:v>
                      </c:pt>
                      <c:pt idx="907">
                        <c:v>0.15774702755641093</c:v>
                      </c:pt>
                      <c:pt idx="908">
                        <c:v>0.34500962468416352</c:v>
                      </c:pt>
                      <c:pt idx="909">
                        <c:v>0.25335673159336342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0.27136078827671178</c:v>
                      </c:pt>
                      <c:pt idx="913">
                        <c:v>0.16500307055221911</c:v>
                      </c:pt>
                      <c:pt idx="914">
                        <c:v>0.17078522981450353</c:v>
                      </c:pt>
                      <c:pt idx="915">
                        <c:v>0.24546578483542211</c:v>
                      </c:pt>
                      <c:pt idx="916">
                        <c:v>0.23434363143090964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0.38411289389126063</c:v>
                      </c:pt>
                      <c:pt idx="920">
                        <c:v>0.41079018946803592</c:v>
                      </c:pt>
                      <c:pt idx="921">
                        <c:v>0.58459509435200085</c:v>
                      </c:pt>
                      <c:pt idx="922">
                        <c:v>0.44322696917273369</c:v>
                      </c:pt>
                      <c:pt idx="923">
                        <c:v>0.42043845913902467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0.39385186409969691</c:v>
                      </c:pt>
                      <c:pt idx="927">
                        <c:v>0.57023039673373699</c:v>
                      </c:pt>
                      <c:pt idx="928">
                        <c:v>0.45284122614217992</c:v>
                      </c:pt>
                      <c:pt idx="929">
                        <c:v>0.44290951729166739</c:v>
                      </c:pt>
                      <c:pt idx="930">
                        <c:v>0.58000337964371584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0.55240774112528324</c:v>
                      </c:pt>
                      <c:pt idx="934">
                        <c:v>0.69059000992670294</c:v>
                      </c:pt>
                      <c:pt idx="935">
                        <c:v>0.76517986441017349</c:v>
                      </c:pt>
                      <c:pt idx="936">
                        <c:v>0.76830903295211594</c:v>
                      </c:pt>
                      <c:pt idx="937">
                        <c:v>0.68835650919205549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0.68937689023834159</c:v>
                      </c:pt>
                      <c:pt idx="942">
                        <c:v>0.7505997530154721</c:v>
                      </c:pt>
                      <c:pt idx="943">
                        <c:v>0.69488694788828298</c:v>
                      </c:pt>
                      <c:pt idx="944">
                        <c:v>0.7119839991971556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0.79786607059285253</c:v>
                      </c:pt>
                      <c:pt idx="948">
                        <c:v>0.81139178823972624</c:v>
                      </c:pt>
                      <c:pt idx="949">
                        <c:v>0.78978238519283495</c:v>
                      </c:pt>
                      <c:pt idx="950">
                        <c:v>0.83963366808747275</c:v>
                      </c:pt>
                      <c:pt idx="951">
                        <c:v>0.90484735451229814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0.86314778242076295</c:v>
                      </c:pt>
                      <c:pt idx="955">
                        <c:v>0.84563124112619537</c:v>
                      </c:pt>
                      <c:pt idx="956">
                        <c:v>0.92730707509775967</c:v>
                      </c:pt>
                      <c:pt idx="957">
                        <c:v>0.96035608343022982</c:v>
                      </c:pt>
                      <c:pt idx="958">
                        <c:v>0.89677500667946175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0.85997326361009774</c:v>
                      </c:pt>
                      <c:pt idx="962">
                        <c:v>0.83401023476572145</c:v>
                      </c:pt>
                      <c:pt idx="963">
                        <c:v>0.76154050534508844</c:v>
                      </c:pt>
                      <c:pt idx="964">
                        <c:v>0.82431661482600893</c:v>
                      </c:pt>
                      <c:pt idx="965">
                        <c:v>0.76714126353247836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0.76934075156558224</c:v>
                      </c:pt>
                      <c:pt idx="969">
                        <c:v>0.71100896841959427</c:v>
                      </c:pt>
                      <c:pt idx="970">
                        <c:v>0.65000151941890139</c:v>
                      </c:pt>
                      <c:pt idx="971">
                        <c:v>0.54182979094545691</c:v>
                      </c:pt>
                      <c:pt idx="972">
                        <c:v>0.44053996575084864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0.47591317535541372</c:v>
                      </c:pt>
                      <c:pt idx="976">
                        <c:v>0.53850788376143921</c:v>
                      </c:pt>
                      <c:pt idx="977">
                        <c:v>0.55932365710566323</c:v>
                      </c:pt>
                      <c:pt idx="978">
                        <c:v>0.43780761206023988</c:v>
                      </c:pt>
                      <c:pt idx="979">
                        <c:v>0.47226247872314753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0.6171339121613274</c:v>
                      </c:pt>
                      <c:pt idx="983">
                        <c:v>0.6563845697417765</c:v>
                      </c:pt>
                      <c:pt idx="984">
                        <c:v>0.68251766209386666</c:v>
                      </c:pt>
                      <c:pt idx="985">
                        <c:v>0.59149967276519966</c:v>
                      </c:pt>
                      <c:pt idx="986">
                        <c:v>0.66823232744586913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0.68037486189666663</c:v>
                      </c:pt>
                      <c:pt idx="990">
                        <c:v>0.57159090479545083</c:v>
                      </c:pt>
                      <c:pt idx="991">
                        <c:v>0.49993748021184653</c:v>
                      </c:pt>
                      <c:pt idx="992">
                        <c:v>0.58979903768805708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0.63980904652322756</c:v>
                      </c:pt>
                      <c:pt idx="997">
                        <c:v>0.67539766990423022</c:v>
                      </c:pt>
                      <c:pt idx="998">
                        <c:v>0.7828211189437323</c:v>
                      </c:pt>
                      <c:pt idx="999">
                        <c:v>0.77835411747443739</c:v>
                      </c:pt>
                      <c:pt idx="1000">
                        <c:v>0.69967140123864424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0.71891125274471679</c:v>
                      </c:pt>
                      <c:pt idx="1004">
                        <c:v>0.81580210187311619</c:v>
                      </c:pt>
                      <c:pt idx="1005">
                        <c:v>0.91001728514681079</c:v>
                      </c:pt>
                      <c:pt idx="1006">
                        <c:v>0.83552946876796896</c:v>
                      </c:pt>
                      <c:pt idx="1007">
                        <c:v>0.79290021616759621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0.81172057768797379</c:v>
                      </c:pt>
                      <c:pt idx="1011">
                        <c:v>0.78553079749997867</c:v>
                      </c:pt>
                      <c:pt idx="1012">
                        <c:v>0.91251154992661965</c:v>
                      </c:pt>
                      <c:pt idx="1013">
                        <c:v>0.86387338672034419</c:v>
                      </c:pt>
                      <c:pt idx="1014">
                        <c:v>0.82884030413120879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0.73394486682665583</c:v>
                      </c:pt>
                      <c:pt idx="1018">
                        <c:v>0.6144469087394423</c:v>
                      </c:pt>
                      <c:pt idx="1019">
                        <c:v>0.64097681594286515</c:v>
                      </c:pt>
                      <c:pt idx="1020">
                        <c:v>0.64834623461048269</c:v>
                      </c:pt>
                      <c:pt idx="1021">
                        <c:v>0.70922897037218546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0.69539713841142548</c:v>
                      </c:pt>
                      <c:pt idx="1025">
                        <c:v>0.79153970810588248</c:v>
                      </c:pt>
                      <c:pt idx="1026">
                        <c:v>0.84834091968244274</c:v>
                      </c:pt>
                      <c:pt idx="1027">
                        <c:v>0.89856634229405186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0.99584266870660276</c:v>
                      </c:pt>
                      <c:pt idx="1032">
                        <c:v>0.99142101750603262</c:v>
                      </c:pt>
                      <c:pt idx="1033">
                        <c:v>1.0678362203056357</c:v>
                      </c:pt>
                      <c:pt idx="1034">
                        <c:v>1.0527572559549729</c:v>
                      </c:pt>
                      <c:pt idx="1035">
                        <c:v>1.0042324684205064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1.0118286384317428</c:v>
                      </c:pt>
                      <c:pt idx="1039">
                        <c:v>1.0334833917473578</c:v>
                      </c:pt>
                      <c:pt idx="1040">
                        <c:v>1.0385852969787854</c:v>
                      </c:pt>
                      <c:pt idx="1041">
                        <c:v>1.1439112960898112</c:v>
                      </c:pt>
                      <c:pt idx="1042">
                        <c:v>1.1474259419159061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1.1129597376858174</c:v>
                      </c:pt>
                      <c:pt idx="1046">
                        <c:v>1.1271316966620049</c:v>
                      </c:pt>
                      <c:pt idx="1047">
                        <c:v>1.1434577934025736</c:v>
                      </c:pt>
                      <c:pt idx="1048">
                        <c:v>1.1358616233913363</c:v>
                      </c:pt>
                      <c:pt idx="1049">
                        <c:v>1.1413036556381926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1.0671559662747794</c:v>
                      </c:pt>
                      <c:pt idx="1054">
                        <c:v>1.0340502701064054</c:v>
                      </c:pt>
                      <c:pt idx="1055">
                        <c:v>0.98031020166870131</c:v>
                      </c:pt>
                      <c:pt idx="1056">
                        <c:v>0.88824915615938682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0.94788475953118467</c:v>
                      </c:pt>
                      <c:pt idx="1060">
                        <c:v>1.002418457671554</c:v>
                      </c:pt>
                      <c:pt idx="1061">
                        <c:v>1.0491292344570682</c:v>
                      </c:pt>
                      <c:pt idx="1062">
                        <c:v>0.9631904752254673</c:v>
                      </c:pt>
                      <c:pt idx="1063">
                        <c:v>1.0027585846869826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1.0515101235650681</c:v>
                      </c:pt>
                      <c:pt idx="1067">
                        <c:v>1.0009445739380303</c:v>
                      </c:pt>
                      <c:pt idx="1068">
                        <c:v>1.0392655510096418</c:v>
                      </c:pt>
                      <c:pt idx="1069">
                        <c:v>1.022939454269074</c:v>
                      </c:pt>
                      <c:pt idx="1070">
                        <c:v>0.9151191903782383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0.85468995730377417</c:v>
                      </c:pt>
                      <c:pt idx="1074">
                        <c:v>0.89856634229405186</c:v>
                      </c:pt>
                      <c:pt idx="1075">
                        <c:v>0.8258925366641614</c:v>
                      </c:pt>
                      <c:pt idx="1076">
                        <c:v>0.88711539944129181</c:v>
                      </c:pt>
                      <c:pt idx="1077">
                        <c:v>0.9872261176490813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0.91840708486071443</c:v>
                      </c:pt>
                      <c:pt idx="1081">
                        <c:v>0</c:v>
                      </c:pt>
                      <c:pt idx="1082">
                        <c:v>1.0396056780250704</c:v>
                      </c:pt>
                      <c:pt idx="1083">
                        <c:v>1.0273611054696441</c:v>
                      </c:pt>
                      <c:pt idx="1084">
                        <c:v>1.0185178030685029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1.0356375295117379</c:v>
                      </c:pt>
                      <c:pt idx="1088">
                        <c:v>1.0430069481793556</c:v>
                      </c:pt>
                      <c:pt idx="1089">
                        <c:v>1.0250935920334541</c:v>
                      </c:pt>
                      <c:pt idx="1090">
                        <c:v>1.0389254239942129</c:v>
                      </c:pt>
                      <c:pt idx="1091">
                        <c:v>1.0184044273966939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1.0185178030685029</c:v>
                      </c:pt>
                      <c:pt idx="1095">
                        <c:v>0.98042357734051122</c:v>
                      </c:pt>
                      <c:pt idx="1096">
                        <c:v>0.97747580987346383</c:v>
                      </c:pt>
                      <c:pt idx="1097">
                        <c:v>1.0211254435201216</c:v>
                      </c:pt>
                      <c:pt idx="1098">
                        <c:v>1.0398324293686891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1.0350706511526904</c:v>
                      </c:pt>
                      <c:pt idx="1102">
                        <c:v>1.0153432842578376</c:v>
                      </c:pt>
                      <c:pt idx="1103">
                        <c:v>0.993235028254985</c:v>
                      </c:pt>
                      <c:pt idx="1104">
                        <c:v>0.95922232671213481</c:v>
                      </c:pt>
                      <c:pt idx="1105">
                        <c:v>0.94006183817632849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0.93065165741613975</c:v>
                      </c:pt>
                      <c:pt idx="1109">
                        <c:v>0.92044784695328463</c:v>
                      </c:pt>
                      <c:pt idx="1110">
                        <c:v>0.86976892165443798</c:v>
                      </c:pt>
                      <c:pt idx="1111">
                        <c:v>0.89595870184243309</c:v>
                      </c:pt>
                      <c:pt idx="1112">
                        <c:v>0.88654852108224436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0.86205937597139171</c:v>
                      </c:pt>
                      <c:pt idx="1116">
                        <c:v>0.86761478389005786</c:v>
                      </c:pt>
                      <c:pt idx="1117">
                        <c:v>0.85219569252396543</c:v>
                      </c:pt>
                      <c:pt idx="1118">
                        <c:v>0.83337533100358885</c:v>
                      </c:pt>
                      <c:pt idx="1119">
                        <c:v>0.79584798363464371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0.77872825719140859</c:v>
                      </c:pt>
                      <c:pt idx="1123">
                        <c:v>0.74120090982246445</c:v>
                      </c:pt>
                      <c:pt idx="1124">
                        <c:v>0.65673603432438632</c:v>
                      </c:pt>
                      <c:pt idx="1125">
                        <c:v>0.64177044564553243</c:v>
                      </c:pt>
                      <c:pt idx="1126">
                        <c:v>0.65378826685733893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0.68791434407199914</c:v>
                      </c:pt>
                      <c:pt idx="1130">
                        <c:v>0.6975512761758067</c:v>
                      </c:pt>
                      <c:pt idx="1131">
                        <c:v>0.65650928298076761</c:v>
                      </c:pt>
                      <c:pt idx="1132">
                        <c:v>0.63621503772686627</c:v>
                      </c:pt>
                      <c:pt idx="1133">
                        <c:v>0.58496923406897217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0.64902648864134005</c:v>
                      </c:pt>
                      <c:pt idx="1137">
                        <c:v>0.59290553109563715</c:v>
                      </c:pt>
                      <c:pt idx="1138">
                        <c:v>0.65186088043657764</c:v>
                      </c:pt>
                      <c:pt idx="1139">
                        <c:v>0.64403795908172246</c:v>
                      </c:pt>
                      <c:pt idx="1140">
                        <c:v>0.74664294206932069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0.7607015253736984</c:v>
                      </c:pt>
                      <c:pt idx="1144">
                        <c:v>0.75333210670608086</c:v>
                      </c:pt>
                      <c:pt idx="1145">
                        <c:v>0.69278949795980782</c:v>
                      </c:pt>
                      <c:pt idx="1146">
                        <c:v>0.64585196983067383</c:v>
                      </c:pt>
                      <c:pt idx="1147">
                        <c:v>0.64982011834400644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0.73519199921656075</c:v>
                      </c:pt>
                      <c:pt idx="1151">
                        <c:v>0.78144927331483727</c:v>
                      </c:pt>
                      <c:pt idx="1152">
                        <c:v>0.78927219466969245</c:v>
                      </c:pt>
                      <c:pt idx="1153">
                        <c:v>0.74664294206932069</c:v>
                      </c:pt>
                      <c:pt idx="1154">
                        <c:v>0.77566711405255229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0.76421617119979335</c:v>
                      </c:pt>
                      <c:pt idx="1158">
                        <c:v>0.80355752931768998</c:v>
                      </c:pt>
                      <c:pt idx="1159">
                        <c:v>0.82713966905406633</c:v>
                      </c:pt>
                      <c:pt idx="1160">
                        <c:v>0.8338288336908265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0.85128868714948913</c:v>
                      </c:pt>
                      <c:pt idx="1165">
                        <c:v>0.85298932222663171</c:v>
                      </c:pt>
                      <c:pt idx="1166">
                        <c:v>0.83847723623501635</c:v>
                      </c:pt>
                      <c:pt idx="1167">
                        <c:v>0.8368899768296828</c:v>
                      </c:pt>
                      <c:pt idx="1168">
                        <c:v>0.84380589281006269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0.821811012479019</c:v>
                      </c:pt>
                      <c:pt idx="1172">
                        <c:v>0.77714099778607604</c:v>
                      </c:pt>
                      <c:pt idx="1173">
                        <c:v>0.806845423800165</c:v>
                      </c:pt>
                      <c:pt idx="1174">
                        <c:v>0.79550785661921497</c:v>
                      </c:pt>
                      <c:pt idx="1175">
                        <c:v>0.78791168660797861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0.74505568266398714</c:v>
                      </c:pt>
                      <c:pt idx="1179">
                        <c:v>0.70435381648437667</c:v>
                      </c:pt>
                      <c:pt idx="1180">
                        <c:v>0.69811815453485415</c:v>
                      </c:pt>
                      <c:pt idx="1181">
                        <c:v>0.75231172565979576</c:v>
                      </c:pt>
                      <c:pt idx="1182">
                        <c:v>0.78813843795159744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0.77487348434988601</c:v>
                      </c:pt>
                      <c:pt idx="1186">
                        <c:v>0.7667104359796022</c:v>
                      </c:pt>
                      <c:pt idx="1187">
                        <c:v>0.75185822297255711</c:v>
                      </c:pt>
                      <c:pt idx="1188">
                        <c:v>0.73950027474532198</c:v>
                      </c:pt>
                      <c:pt idx="1189">
                        <c:v>0.73451174518570328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0.73916014772989325</c:v>
                      </c:pt>
                      <c:pt idx="1193">
                        <c:v>0.73077034801599061</c:v>
                      </c:pt>
                      <c:pt idx="1194">
                        <c:v>0.70083917065828183</c:v>
                      </c:pt>
                      <c:pt idx="1195">
                        <c:v>0.72396780770742053</c:v>
                      </c:pt>
                      <c:pt idx="1196">
                        <c:v>0.68326594152780917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0.69244937094437908</c:v>
                      </c:pt>
                      <c:pt idx="1200">
                        <c:v>0.71943278083504048</c:v>
                      </c:pt>
                      <c:pt idx="1201">
                        <c:v>0.69845828155028289</c:v>
                      </c:pt>
                      <c:pt idx="1202">
                        <c:v>0.69947866259656799</c:v>
                      </c:pt>
                      <c:pt idx="1203">
                        <c:v>0.72306080233294434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0.71115635679294675</c:v>
                      </c:pt>
                      <c:pt idx="1207">
                        <c:v>0.66093093418133764</c:v>
                      </c:pt>
                      <c:pt idx="1208">
                        <c:v>0.65095387506210145</c:v>
                      </c:pt>
                      <c:pt idx="1209">
                        <c:v>0.61059213589791972</c:v>
                      </c:pt>
                      <c:pt idx="1210">
                        <c:v>0.53735145190898181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0.61524053844210869</c:v>
                      </c:pt>
                      <c:pt idx="1214">
                        <c:v>0.65242775879562509</c:v>
                      </c:pt>
                      <c:pt idx="1215">
                        <c:v>0.66864047986438391</c:v>
                      </c:pt>
                      <c:pt idx="1216">
                        <c:v>0.66285832060209904</c:v>
                      </c:pt>
                      <c:pt idx="1217">
                        <c:v>0.68031817406076278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0.66331182328933758</c:v>
                      </c:pt>
                      <c:pt idx="1221">
                        <c:v>0.60798449544630107</c:v>
                      </c:pt>
                      <c:pt idx="1222">
                        <c:v>0.65027362103124497</c:v>
                      </c:pt>
                      <c:pt idx="1223">
                        <c:v>0.63372077294705753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0.64369783206629372</c:v>
                      </c:pt>
                      <c:pt idx="1228">
                        <c:v>0.60696411440001485</c:v>
                      </c:pt>
                      <c:pt idx="1229">
                        <c:v>0.58156796391468712</c:v>
                      </c:pt>
                      <c:pt idx="1230">
                        <c:v>0.57510555062154578</c:v>
                      </c:pt>
                      <c:pt idx="1231">
                        <c:v>0.57374504255983194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0.56252085105069072</c:v>
                      </c:pt>
                      <c:pt idx="1235">
                        <c:v>0.54642150565374181</c:v>
                      </c:pt>
                      <c:pt idx="1236">
                        <c:v>0.51841771471679532</c:v>
                      </c:pt>
                      <c:pt idx="1237">
                        <c:v>0.52363299562003174</c:v>
                      </c:pt>
                      <c:pt idx="1238">
                        <c:v>0.4991438505091802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0.43293245817243114</c:v>
                      </c:pt>
                      <c:pt idx="1242">
                        <c:v>0.49585595602670407</c:v>
                      </c:pt>
                      <c:pt idx="1243">
                        <c:v>0.49789671811927527</c:v>
                      </c:pt>
                      <c:pt idx="1244">
                        <c:v>0.52385974696365156</c:v>
                      </c:pt>
                      <c:pt idx="1245">
                        <c:v>0.53349667906745912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0.52476675233812675</c:v>
                      </c:pt>
                      <c:pt idx="1249">
                        <c:v>0.51546994724974793</c:v>
                      </c:pt>
                      <c:pt idx="1250">
                        <c:v>0.49324831557508636</c:v>
                      </c:pt>
                      <c:pt idx="1251">
                        <c:v>0.50197824230441779</c:v>
                      </c:pt>
                      <c:pt idx="1252">
                        <c:v>0.50107123692994149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0.50492600977146418</c:v>
                      </c:pt>
                      <c:pt idx="1256">
                        <c:v>0.46297701120194884</c:v>
                      </c:pt>
                      <c:pt idx="1257">
                        <c:v>0.48021011331699381</c:v>
                      </c:pt>
                      <c:pt idx="1258">
                        <c:v>0.47329419733661382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0.47567508644461376</c:v>
                      </c:pt>
                      <c:pt idx="1263">
                        <c:v>0.47204706494670889</c:v>
                      </c:pt>
                      <c:pt idx="1264">
                        <c:v>0.46649165702804379</c:v>
                      </c:pt>
                      <c:pt idx="1265">
                        <c:v>0.4575349789550936</c:v>
                      </c:pt>
                      <c:pt idx="1266">
                        <c:v>0.46773878941794872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0.42102801263243356</c:v>
                      </c:pt>
                      <c:pt idx="1270">
                        <c:v>0.42465603413033837</c:v>
                      </c:pt>
                      <c:pt idx="1271">
                        <c:v>0.37545099256501441</c:v>
                      </c:pt>
                      <c:pt idx="1272">
                        <c:v>0.38916944885396443</c:v>
                      </c:pt>
                      <c:pt idx="1273">
                        <c:v>0.42941781234633719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0.44143563355814369</c:v>
                      </c:pt>
                      <c:pt idx="1277">
                        <c:v>0.3718229710671106</c:v>
                      </c:pt>
                      <c:pt idx="1278">
                        <c:v>0.3157020135214077</c:v>
                      </c:pt>
                      <c:pt idx="1279">
                        <c:v>0.41671973710367333</c:v>
                      </c:pt>
                      <c:pt idx="1280">
                        <c:v>0.45787510597052128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0.50798715291032148</c:v>
                      </c:pt>
                      <c:pt idx="1284">
                        <c:v>0.47284069464937623</c:v>
                      </c:pt>
                      <c:pt idx="1285">
                        <c:v>0.43429296623414593</c:v>
                      </c:pt>
                      <c:pt idx="1286">
                        <c:v>0.4310050717516698</c:v>
                      </c:pt>
                      <c:pt idx="1287">
                        <c:v>0.46275025985833002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0.44971205760023747</c:v>
                      </c:pt>
                      <c:pt idx="1291">
                        <c:v>0.48406488615851639</c:v>
                      </c:pt>
                      <c:pt idx="1292">
                        <c:v>0.45197957103642744</c:v>
                      </c:pt>
                      <c:pt idx="1293">
                        <c:v>0.45594771954975999</c:v>
                      </c:pt>
                      <c:pt idx="1294">
                        <c:v>0.45696810059604615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0.44857830088214246</c:v>
                      </c:pt>
                      <c:pt idx="1298">
                        <c:v>0.39733249722424829</c:v>
                      </c:pt>
                      <c:pt idx="1299">
                        <c:v>0.44086875519909619</c:v>
                      </c:pt>
                      <c:pt idx="1300">
                        <c:v>0.39721912155243838</c:v>
                      </c:pt>
                      <c:pt idx="1301">
                        <c:v>0.42941781234633719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0.45458721148804621</c:v>
                      </c:pt>
                      <c:pt idx="1305">
                        <c:v>0.43746748504481114</c:v>
                      </c:pt>
                      <c:pt idx="1306">
                        <c:v>0.38565480302786947</c:v>
                      </c:pt>
                      <c:pt idx="1307">
                        <c:v>0.40481529156367574</c:v>
                      </c:pt>
                      <c:pt idx="1308">
                        <c:v>0.3893962001975832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0.39030320557205944</c:v>
                      </c:pt>
                      <c:pt idx="1312">
                        <c:v>0.35447649328025677</c:v>
                      </c:pt>
                      <c:pt idx="1313">
                        <c:v>0.33486250205721341</c:v>
                      </c:pt>
                      <c:pt idx="1314">
                        <c:v>0.32805996174864338</c:v>
                      </c:pt>
                      <c:pt idx="1315">
                        <c:v>0.33259498862102338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0.26683709897151292</c:v>
                      </c:pt>
                      <c:pt idx="1320">
                        <c:v>0.21355053322104753</c:v>
                      </c:pt>
                      <c:pt idx="1321">
                        <c:v>0.19733781215228871</c:v>
                      </c:pt>
                      <c:pt idx="1322">
                        <c:v>0.21150977112847633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0.21536454396999946</c:v>
                      </c:pt>
                      <c:pt idx="1326">
                        <c:v>0.14167035729382391</c:v>
                      </c:pt>
                      <c:pt idx="1327">
                        <c:v>0.11854172024468564</c:v>
                      </c:pt>
                      <c:pt idx="1328">
                        <c:v>0.14280411401191892</c:v>
                      </c:pt>
                      <c:pt idx="1329">
                        <c:v>0.17693019122657858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0.14575188147896584</c:v>
                      </c:pt>
                      <c:pt idx="1333">
                        <c:v>0.14847289760239396</c:v>
                      </c:pt>
                      <c:pt idx="1334">
                        <c:v>0.21491104128276134</c:v>
                      </c:pt>
                      <c:pt idx="1335">
                        <c:v>0.20198621469647815</c:v>
                      </c:pt>
                      <c:pt idx="1336">
                        <c:v>0.2090155063486675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0.17999133436543541</c:v>
                      </c:pt>
                      <c:pt idx="1340">
                        <c:v>0.17545630749305535</c:v>
                      </c:pt>
                      <c:pt idx="1341">
                        <c:v>0.12953916041020752</c:v>
                      </c:pt>
                      <c:pt idx="1342">
                        <c:v>0.10300925320678424</c:v>
                      </c:pt>
                      <c:pt idx="1343">
                        <c:v>4.1673014757844393E-2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6.502840315060146E-2</c:v>
                      </c:pt>
                      <c:pt idx="1347">
                        <c:v>-1.8189339957572253E-2</c:v>
                      </c:pt>
                      <c:pt idx="1348">
                        <c:v>3.9859004008891967E-2</c:v>
                      </c:pt>
                      <c:pt idx="1349">
                        <c:v>9.7227093944499798E-2</c:v>
                      </c:pt>
                      <c:pt idx="1350">
                        <c:v>0.13294043056449256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3.0222071905084393E-2</c:v>
                      </c:pt>
                      <c:pt idx="1354">
                        <c:v>5.0743068502604453E-2</c:v>
                      </c:pt>
                      <c:pt idx="1355">
                        <c:v>0.15969708911153466</c:v>
                      </c:pt>
                      <c:pt idx="1356">
                        <c:v>0.10981179351535428</c:v>
                      </c:pt>
                      <c:pt idx="1357">
                        <c:v>0.10425638559668864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0.13849583848315769</c:v>
                      </c:pt>
                      <c:pt idx="1361">
                        <c:v>0.14677226252525144</c:v>
                      </c:pt>
                      <c:pt idx="1362">
                        <c:v>0.1663862537482953</c:v>
                      </c:pt>
                      <c:pt idx="1363">
                        <c:v>0.16786013748181849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0.17035440226162782</c:v>
                      </c:pt>
                      <c:pt idx="1368">
                        <c:v>0.14949327864867956</c:v>
                      </c:pt>
                      <c:pt idx="1369">
                        <c:v>0.14212385998106203</c:v>
                      </c:pt>
                      <c:pt idx="1370">
                        <c:v>0.14359774371458522</c:v>
                      </c:pt>
                      <c:pt idx="1371">
                        <c:v>0.14858627327420335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0.11593407979306743</c:v>
                      </c:pt>
                      <c:pt idx="1375">
                        <c:v>9.8814353349832393E-2</c:v>
                      </c:pt>
                      <c:pt idx="1376">
                        <c:v>5.1763449548889548E-2</c:v>
                      </c:pt>
                      <c:pt idx="1377">
                        <c:v>4.7341798348319433E-2</c:v>
                      </c:pt>
                      <c:pt idx="1378">
                        <c:v>-1.2067053679859104E-2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-7.9752329750131412E-2</c:v>
                      </c:pt>
                      <c:pt idx="1382">
                        <c:v>3.2386620144235069E-3</c:v>
                      </c:pt>
                      <c:pt idx="1383">
                        <c:v>-3.8256833867853689E-2</c:v>
                      </c:pt>
                      <c:pt idx="1384">
                        <c:v>7.3758329879932819E-2</c:v>
                      </c:pt>
                      <c:pt idx="1385">
                        <c:v>8.0334118844884062E-2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6.4574900463363352E-2</c:v>
                      </c:pt>
                      <c:pt idx="1389">
                        <c:v>7.7726478393265339E-2</c:v>
                      </c:pt>
                      <c:pt idx="1390">
                        <c:v>7.6252594659742143E-2</c:v>
                      </c:pt>
                      <c:pt idx="1391">
                        <c:v>1.6276864272516102E-2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-1.8529466973000962E-2</c:v>
                      </c:pt>
                      <c:pt idx="1396">
                        <c:v>1.242209143099297E-2</c:v>
                      </c:pt>
                      <c:pt idx="1397">
                        <c:v>2.8634812499751795E-2</c:v>
                      </c:pt>
                      <c:pt idx="1398">
                        <c:v>1.8884504724134311E-2</c:v>
                      </c:pt>
                      <c:pt idx="1399">
                        <c:v>1.7070493975182403E-2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4.5527787599367008E-2</c:v>
                      </c:pt>
                      <c:pt idx="1403">
                        <c:v>2.1832272191181744E-2</c:v>
                      </c:pt>
                      <c:pt idx="1404">
                        <c:v>-4.1317977006710527E-2</c:v>
                      </c:pt>
                      <c:pt idx="1405">
                        <c:v>-6.5353619430324486E-2</c:v>
                      </c:pt>
                      <c:pt idx="1406">
                        <c:v>-9.5058045444414013E-2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-3.2247923261950459E-2</c:v>
                      </c:pt>
                      <c:pt idx="1411">
                        <c:v>-5.9571460168040054E-2</c:v>
                      </c:pt>
                      <c:pt idx="1412">
                        <c:v>-6.5240243758515101E-2</c:v>
                      </c:pt>
                      <c:pt idx="1413">
                        <c:v>-5.5716687326516925E-2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-9.2337029320985892E-2</c:v>
                      </c:pt>
                      <c:pt idx="1418">
                        <c:v>-0.1071892423280304</c:v>
                      </c:pt>
                      <c:pt idx="1419">
                        <c:v>-0.11025038546688672</c:v>
                      </c:pt>
                      <c:pt idx="1420">
                        <c:v>-0.10163383440936476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-8.5194361996987142E-2</c:v>
                      </c:pt>
                      <c:pt idx="1424">
                        <c:v>-7.0342148989942635E-2</c:v>
                      </c:pt>
                      <c:pt idx="1425">
                        <c:v>-9.449116708536652E-2</c:v>
                      </c:pt>
                      <c:pt idx="1426">
                        <c:v>-0.10197396142479347</c:v>
                      </c:pt>
                      <c:pt idx="1427">
                        <c:v>-0.15537390284706826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-0.13723379535754812</c:v>
                      </c:pt>
                      <c:pt idx="1431">
                        <c:v>-0.13201851445431118</c:v>
                      </c:pt>
                      <c:pt idx="1432">
                        <c:v>-0.12668985787926434</c:v>
                      </c:pt>
                      <c:pt idx="1433">
                        <c:v>-9.3357410367271507E-2</c:v>
                      </c:pt>
                      <c:pt idx="1434">
                        <c:v>-0.10492172889184039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-9.6872056193365932E-2</c:v>
                      </c:pt>
                      <c:pt idx="1438">
                        <c:v>-0.13360577385964431</c:v>
                      </c:pt>
                      <c:pt idx="1439">
                        <c:v>-0.13099813340802557</c:v>
                      </c:pt>
                      <c:pt idx="1440">
                        <c:v>-0.13848092774745252</c:v>
                      </c:pt>
                      <c:pt idx="1441">
                        <c:v>-0.18473820184572906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-0.16580446465354212</c:v>
                      </c:pt>
                      <c:pt idx="1445">
                        <c:v>0</c:v>
                      </c:pt>
                      <c:pt idx="1446">
                        <c:v>-0.17555477242915959</c:v>
                      </c:pt>
                      <c:pt idx="1447">
                        <c:v>-0.16909235913601775</c:v>
                      </c:pt>
                      <c:pt idx="1448">
                        <c:v>-0.23462349744190944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-0.25741200747561899</c:v>
                      </c:pt>
                      <c:pt idx="1452">
                        <c:v>-0.22974834355410068</c:v>
                      </c:pt>
                      <c:pt idx="1453">
                        <c:v>-0.2457343132792402</c:v>
                      </c:pt>
                      <c:pt idx="1454">
                        <c:v>-0.19845665813467855</c:v>
                      </c:pt>
                      <c:pt idx="1455">
                        <c:v>-0.17872929123982531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-0.22600694638438748</c:v>
                      </c:pt>
                      <c:pt idx="1459">
                        <c:v>-0.28065402019656666</c:v>
                      </c:pt>
                      <c:pt idx="1460">
                        <c:v>-0.24017890536057507</c:v>
                      </c:pt>
                      <c:pt idx="1461">
                        <c:v>-0.2710170880927591</c:v>
                      </c:pt>
                      <c:pt idx="1462">
                        <c:v>-0.26534830450228403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-0.31194570561598878</c:v>
                      </c:pt>
                      <c:pt idx="1466">
                        <c:v>-0.31081194889789376</c:v>
                      </c:pt>
                      <c:pt idx="1467">
                        <c:v>-0.38677364901025935</c:v>
                      </c:pt>
                      <c:pt idx="1468">
                        <c:v>-0.47089839749290924</c:v>
                      </c:pt>
                      <c:pt idx="1469">
                        <c:v>-0.53779004386051477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-0.58336706392793392</c:v>
                      </c:pt>
                      <c:pt idx="1473">
                        <c:v>-0.53790341953232412</c:v>
                      </c:pt>
                      <c:pt idx="1474">
                        <c:v>-0.5822333072098389</c:v>
                      </c:pt>
                      <c:pt idx="1475">
                        <c:v>-0.44652262805386655</c:v>
                      </c:pt>
                      <c:pt idx="1476">
                        <c:v>-0.43484493385748779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-0.36183100121216916</c:v>
                      </c:pt>
                      <c:pt idx="1480">
                        <c:v>-0.37532270615749985</c:v>
                      </c:pt>
                      <c:pt idx="1481">
                        <c:v>-0.39561695141140063</c:v>
                      </c:pt>
                      <c:pt idx="1482">
                        <c:v>-0.38711377602568803</c:v>
                      </c:pt>
                      <c:pt idx="1483">
                        <c:v>-0.40548063485882696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-0.34096987759922087</c:v>
                      </c:pt>
                      <c:pt idx="1487">
                        <c:v>-0.34153675595826838</c:v>
                      </c:pt>
                      <c:pt idx="1488">
                        <c:v>-0.33541446968055577</c:v>
                      </c:pt>
                      <c:pt idx="1489">
                        <c:v>-0.30911131382075124</c:v>
                      </c:pt>
                      <c:pt idx="1490">
                        <c:v>-0.28382853900723287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-0.34856604761045779</c:v>
                      </c:pt>
                      <c:pt idx="1494">
                        <c:v>-0.38291887616873621</c:v>
                      </c:pt>
                      <c:pt idx="1495">
                        <c:v>-0.41398381024453951</c:v>
                      </c:pt>
                      <c:pt idx="1496">
                        <c:v>-0.48030857825309753</c:v>
                      </c:pt>
                      <c:pt idx="1497">
                        <c:v>-0.42622838279996583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-0.49448053722928509</c:v>
                      </c:pt>
                      <c:pt idx="1501">
                        <c:v>-0.45774681956300672</c:v>
                      </c:pt>
                      <c:pt idx="1502">
                        <c:v>-0.47792768914509809</c:v>
                      </c:pt>
                      <c:pt idx="1503">
                        <c:v>-0.5091059988927108</c:v>
                      </c:pt>
                      <c:pt idx="1504">
                        <c:v>-0.49085251573138128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-0.55105499746222608</c:v>
                      </c:pt>
                      <c:pt idx="1508">
                        <c:v>-0.60989697113135721</c:v>
                      </c:pt>
                      <c:pt idx="1509">
                        <c:v>-0.6208944112968785</c:v>
                      </c:pt>
                      <c:pt idx="1510">
                        <c:v>-0.5316677575828016</c:v>
                      </c:pt>
                      <c:pt idx="1511">
                        <c:v>-0.57078236435707941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-0.52724610638223091</c:v>
                      </c:pt>
                      <c:pt idx="1515">
                        <c:v>-0.48473022945366817</c:v>
                      </c:pt>
                      <c:pt idx="1516">
                        <c:v>-0.45241816298796039</c:v>
                      </c:pt>
                      <c:pt idx="1517">
                        <c:v>-0.43461818251386897</c:v>
                      </c:pt>
                      <c:pt idx="1518">
                        <c:v>-0.45468567642415042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-0.50287033694318828</c:v>
                      </c:pt>
                      <c:pt idx="1522">
                        <c:v>-0.50491109903575948</c:v>
                      </c:pt>
                      <c:pt idx="1523">
                        <c:v>-0.43711244729367782</c:v>
                      </c:pt>
                      <c:pt idx="1524">
                        <c:v>-0.51330089874966212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-0.40536725918701755</c:v>
                      </c:pt>
                      <c:pt idx="1529">
                        <c:v>-0.37350869540854792</c:v>
                      </c:pt>
                      <c:pt idx="1530">
                        <c:v>-0.2309954759440051</c:v>
                      </c:pt>
                      <c:pt idx="1531">
                        <c:v>-0.29233171439294547</c:v>
                      </c:pt>
                      <c:pt idx="1532">
                        <c:v>-0.32226289175065326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-0.31353296502132189</c:v>
                      </c:pt>
                      <c:pt idx="1536">
                        <c:v>-0.34006287222474518</c:v>
                      </c:pt>
                      <c:pt idx="1537">
                        <c:v>-0.34675203686150585</c:v>
                      </c:pt>
                      <c:pt idx="1538">
                        <c:v>-0.38654689766664052</c:v>
                      </c:pt>
                      <c:pt idx="1539">
                        <c:v>-0.40049210529920881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-0.43915320938624902</c:v>
                      </c:pt>
                      <c:pt idx="1543">
                        <c:v>-0.45241816298796039</c:v>
                      </c:pt>
                      <c:pt idx="1544">
                        <c:v>-0.46454935987157681</c:v>
                      </c:pt>
                      <c:pt idx="1545">
                        <c:v>-0.44754300910015166</c:v>
                      </c:pt>
                      <c:pt idx="1546">
                        <c:v>-0.45638631150129294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-0.46681687330776683</c:v>
                      </c:pt>
                      <c:pt idx="1550">
                        <c:v>-0.46613661927690991</c:v>
                      </c:pt>
                      <c:pt idx="1551">
                        <c:v>-0.45831369792205423</c:v>
                      </c:pt>
                      <c:pt idx="1552">
                        <c:v>-0.511146760985282</c:v>
                      </c:pt>
                      <c:pt idx="1553">
                        <c:v>-0.48076208094033562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-0.49119264274680952</c:v>
                      </c:pt>
                      <c:pt idx="1557">
                        <c:v>-0.4935735318548094</c:v>
                      </c:pt>
                      <c:pt idx="1558">
                        <c:v>-0.51783592562204217</c:v>
                      </c:pt>
                      <c:pt idx="1559">
                        <c:v>-0.54198494371746608</c:v>
                      </c:pt>
                      <c:pt idx="1560">
                        <c:v>-0.55547664866279678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-0.58211993153802943</c:v>
                      </c:pt>
                      <c:pt idx="1564">
                        <c:v>-0.61035047381859531</c:v>
                      </c:pt>
                      <c:pt idx="1565">
                        <c:v>-0.59651864185783587</c:v>
                      </c:pt>
                      <c:pt idx="1566">
                        <c:v>-0.6418689105816362</c:v>
                      </c:pt>
                      <c:pt idx="1567">
                        <c:v>-0.61806001950164102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-0.64504342939230241</c:v>
                      </c:pt>
                      <c:pt idx="1571">
                        <c:v>-0.6222549193585929</c:v>
                      </c:pt>
                      <c:pt idx="1572">
                        <c:v>-0.57656452361936383</c:v>
                      </c:pt>
                      <c:pt idx="1573">
                        <c:v>-0.59776577424774024</c:v>
                      </c:pt>
                      <c:pt idx="1574">
                        <c:v>-0.60400143619726276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-0.63472624325763793</c:v>
                      </c:pt>
                      <c:pt idx="1578">
                        <c:v>-0.64504342939230241</c:v>
                      </c:pt>
                      <c:pt idx="1579">
                        <c:v>-0.63257210549325738</c:v>
                      </c:pt>
                      <c:pt idx="1580">
                        <c:v>-0.66556442598982202</c:v>
                      </c:pt>
                      <c:pt idx="1581">
                        <c:v>-0.713522335165241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-0.67973638496600952</c:v>
                      </c:pt>
                      <c:pt idx="1585">
                        <c:v>-0.71703698099133539</c:v>
                      </c:pt>
                      <c:pt idx="1586">
                        <c:v>-0.69685611140924408</c:v>
                      </c:pt>
                      <c:pt idx="1587">
                        <c:v>-0.72474652667438122</c:v>
                      </c:pt>
                      <c:pt idx="1588">
                        <c:v>-0.68574529557191333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-0.74209300446123505</c:v>
                      </c:pt>
                      <c:pt idx="1593">
                        <c:v>-0.75807897418637449</c:v>
                      </c:pt>
                      <c:pt idx="1594">
                        <c:v>-0.77576557898865661</c:v>
                      </c:pt>
                      <c:pt idx="1595">
                        <c:v>-0.82916552041093183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-0.87916419167892157</c:v>
                      </c:pt>
                      <c:pt idx="1599">
                        <c:v>-0.79447256483722417</c:v>
                      </c:pt>
                      <c:pt idx="1600">
                        <c:v>-0.83245341489340696</c:v>
                      </c:pt>
                      <c:pt idx="1601">
                        <c:v>-0.7406191207277113</c:v>
                      </c:pt>
                      <c:pt idx="1602">
                        <c:v>-0.75581146075018457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-0.778713346455704</c:v>
                      </c:pt>
                      <c:pt idx="1606">
                        <c:v>-0.75875922821723141</c:v>
                      </c:pt>
                      <c:pt idx="1607">
                        <c:v>-0.76079999030980261</c:v>
                      </c:pt>
                      <c:pt idx="1608">
                        <c:v>-0.74810191506713875</c:v>
                      </c:pt>
                      <c:pt idx="1609">
                        <c:v>-0.81397318038845867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-0.84265722535626209</c:v>
                      </c:pt>
                      <c:pt idx="1613">
                        <c:v>-0.88710048870558667</c:v>
                      </c:pt>
                      <c:pt idx="1614">
                        <c:v>-0.6739542257037251</c:v>
                      </c:pt>
                      <c:pt idx="1615">
                        <c:v>-0.65456698582430062</c:v>
                      </c:pt>
                      <c:pt idx="1616">
                        <c:v>-0.62599631652830612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-0.66964595017496387</c:v>
                      </c:pt>
                      <c:pt idx="1620">
                        <c:v>-0.76216049837151645</c:v>
                      </c:pt>
                      <c:pt idx="1621">
                        <c:v>-0.7501426771597095</c:v>
                      </c:pt>
                      <c:pt idx="1622">
                        <c:v>-0.79787383499150921</c:v>
                      </c:pt>
                      <c:pt idx="1623">
                        <c:v>-0.82633112861569435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-0.83925595520197704</c:v>
                      </c:pt>
                      <c:pt idx="1627">
                        <c:v>-0.8558088032861646</c:v>
                      </c:pt>
                      <c:pt idx="1628">
                        <c:v>-0.84855276029035642</c:v>
                      </c:pt>
                      <c:pt idx="1629">
                        <c:v>-0.89877818290196498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-0.94004692744062335</c:v>
                      </c:pt>
                      <c:pt idx="1634">
                        <c:v>-0.94786984879547898</c:v>
                      </c:pt>
                      <c:pt idx="1635">
                        <c:v>-0.92168006860748442</c:v>
                      </c:pt>
                      <c:pt idx="1636">
                        <c:v>-0.97689402077871113</c:v>
                      </c:pt>
                      <c:pt idx="1637">
                        <c:v>-0.94174756251776592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-1.044012418489936</c:v>
                      </c:pt>
                      <c:pt idx="1641">
                        <c:v>-1.0567104937325997</c:v>
                      </c:pt>
                      <c:pt idx="1642">
                        <c:v>-1.0935575870706875</c:v>
                      </c:pt>
                      <c:pt idx="1643">
                        <c:v>-1.0367563754941278</c:v>
                      </c:pt>
                      <c:pt idx="1644">
                        <c:v>-0.96850422106480794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-0.9690710994238555</c:v>
                      </c:pt>
                      <c:pt idx="1648">
                        <c:v>-1.0241716759232733</c:v>
                      </c:pt>
                      <c:pt idx="1649">
                        <c:v>-1.0613588962767893</c:v>
                      </c:pt>
                      <c:pt idx="1650">
                        <c:v>-1.038683761914889</c:v>
                      </c:pt>
                      <c:pt idx="1651">
                        <c:v>-1.0678213095699312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-1.0814263901870711</c:v>
                      </c:pt>
                      <c:pt idx="1655">
                        <c:v>-0.98879846631870871</c:v>
                      </c:pt>
                      <c:pt idx="1656">
                        <c:v>-0.9580736592583341</c:v>
                      </c:pt>
                      <c:pt idx="1657">
                        <c:v>-1.0443525455053642</c:v>
                      </c:pt>
                      <c:pt idx="1658">
                        <c:v>-1.0272328190621296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-1.0746238498785012</c:v>
                      </c:pt>
                      <c:pt idx="1662">
                        <c:v>-1.1187269862123965</c:v>
                      </c:pt>
                      <c:pt idx="1663">
                        <c:v>-1.1170263511352541</c:v>
                      </c:pt>
                      <c:pt idx="1664">
                        <c:v>-1.1881128973598114</c:v>
                      </c:pt>
                      <c:pt idx="1665">
                        <c:v>-1.0899295655727839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-1.0316544702627002</c:v>
                      </c:pt>
                      <c:pt idx="1669">
                        <c:v>-1.1166862241198259</c:v>
                      </c:pt>
                      <c:pt idx="1670">
                        <c:v>-1.1350530829529648</c:v>
                      </c:pt>
                      <c:pt idx="1671">
                        <c:v>-1.0639665367284079</c:v>
                      </c:pt>
                      <c:pt idx="1672">
                        <c:v>-1.1597689794074362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-1.1277970399571566</c:v>
                      </c:pt>
                      <c:pt idx="1677">
                        <c:v>-1.1729205573373382</c:v>
                      </c:pt>
                      <c:pt idx="1678">
                        <c:v>-1.2756389159967458</c:v>
                      </c:pt>
                      <c:pt idx="1679">
                        <c:v>-1.2707637621089376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-1.469171187775564</c:v>
                      </c:pt>
                      <c:pt idx="1683">
                        <c:v>-1.4258616811443343</c:v>
                      </c:pt>
                      <c:pt idx="1684">
                        <c:v>-1.489805560044893</c:v>
                      </c:pt>
                      <c:pt idx="1685">
                        <c:v>-1.3604439185102526</c:v>
                      </c:pt>
                      <c:pt idx="1686">
                        <c:v>-1.3127127606784528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-1.4093088330601473</c:v>
                      </c:pt>
                      <c:pt idx="1690">
                        <c:v>-1.3088579878369297</c:v>
                      </c:pt>
                      <c:pt idx="1691">
                        <c:v>-1.4840234007826085</c:v>
                      </c:pt>
                      <c:pt idx="1692">
                        <c:v>-1.5161087159046969</c:v>
                      </c:pt>
                      <c:pt idx="1693">
                        <c:v>-1.7540842510328394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-1.6775556725614262</c:v>
                      </c:pt>
                      <c:pt idx="1697">
                        <c:v>-1.5590780955204979</c:v>
                      </c:pt>
                      <c:pt idx="1698">
                        <c:v>-1.5718895464349716</c:v>
                      </c:pt>
                      <c:pt idx="1699">
                        <c:v>-1.4232540406927161</c:v>
                      </c:pt>
                      <c:pt idx="1700">
                        <c:v>-1.5854946270521117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-1.2171370693430434</c:v>
                      </c:pt>
                      <c:pt idx="1704">
                        <c:v>-1.4783546171921336</c:v>
                      </c:pt>
                      <c:pt idx="1705">
                        <c:v>-1.1826708651129552</c:v>
                      </c:pt>
                      <c:pt idx="1706">
                        <c:v>-1.0230379192051782</c:v>
                      </c:pt>
                      <c:pt idx="1707">
                        <c:v>-1.1767753301788613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-0.92077306323300823</c:v>
                      </c:pt>
                      <c:pt idx="1711">
                        <c:v>-0.8623845922511153</c:v>
                      </c:pt>
                      <c:pt idx="1712">
                        <c:v>-0.74197962878942558</c:v>
                      </c:pt>
                      <c:pt idx="1713">
                        <c:v>-0.88562660497206291</c:v>
                      </c:pt>
                      <c:pt idx="1714">
                        <c:v>-0.78721652184141655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-0.94140743550233763</c:v>
                      </c:pt>
                      <c:pt idx="1718">
                        <c:v>-0.91351702023720005</c:v>
                      </c:pt>
                      <c:pt idx="1719">
                        <c:v>-0.75751209582732704</c:v>
                      </c:pt>
                      <c:pt idx="1720">
                        <c:v>-0.74413376655380625</c:v>
                      </c:pt>
                      <c:pt idx="1721">
                        <c:v>-0.63336573519592365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-0.50649835844109214</c:v>
                      </c:pt>
                      <c:pt idx="1725">
                        <c:v>-0.46636337062052924</c:v>
                      </c:pt>
                      <c:pt idx="1726">
                        <c:v>-0.45162453328529412</c:v>
                      </c:pt>
                      <c:pt idx="1727">
                        <c:v>-0.46965126510300431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-0.45842707359386414</c:v>
                      </c:pt>
                      <c:pt idx="1732">
                        <c:v>-0.46556974091786241</c:v>
                      </c:pt>
                      <c:pt idx="1733">
                        <c:v>-0.45933407896833989</c:v>
                      </c:pt>
                      <c:pt idx="1734">
                        <c:v>-0.48382322407919193</c:v>
                      </c:pt>
                      <c:pt idx="1735">
                        <c:v>-0.49028563737233377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-0.51794930129385208</c:v>
                      </c:pt>
                      <c:pt idx="1739">
                        <c:v>-0.49742830469633204</c:v>
                      </c:pt>
                      <c:pt idx="1740">
                        <c:v>-0.51001300426718699</c:v>
                      </c:pt>
                      <c:pt idx="1741">
                        <c:v>-0.55207537850851174</c:v>
                      </c:pt>
                      <c:pt idx="1742">
                        <c:v>-0.60728933067973845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-0.63381923788316175</c:v>
                      </c:pt>
                      <c:pt idx="1746">
                        <c:v>-0.56783459689003246</c:v>
                      </c:pt>
                      <c:pt idx="1747">
                        <c:v>-0.57951229108641078</c:v>
                      </c:pt>
                      <c:pt idx="1748">
                        <c:v>-0.57633777227574501</c:v>
                      </c:pt>
                      <c:pt idx="1749">
                        <c:v>-0.61329824128564214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-0.55445626761651112</c:v>
                      </c:pt>
                      <c:pt idx="1753">
                        <c:v>-0.52044356607366093</c:v>
                      </c:pt>
                      <c:pt idx="1754">
                        <c:v>-0.52463846593061225</c:v>
                      </c:pt>
                      <c:pt idx="1755">
                        <c:v>-0.52577222264870727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-0.51579516352947152</c:v>
                      </c:pt>
                      <c:pt idx="1760">
                        <c:v>-0.53030724952108732</c:v>
                      </c:pt>
                      <c:pt idx="1761">
                        <c:v>-0.56148555926870003</c:v>
                      </c:pt>
                      <c:pt idx="1762">
                        <c:v>-0.56840147524907991</c:v>
                      </c:pt>
                      <c:pt idx="1763">
                        <c:v>-0.56284606733041431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-0.58869572050298025</c:v>
                      </c:pt>
                      <c:pt idx="1767">
                        <c:v>-0.57803840735288758</c:v>
                      </c:pt>
                      <c:pt idx="1768">
                        <c:v>-0.60252755246373957</c:v>
                      </c:pt>
                      <c:pt idx="1769">
                        <c:v>-0.62055428428145032</c:v>
                      </c:pt>
                      <c:pt idx="1770">
                        <c:v>-0.61023709814678539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-0.623275300404878</c:v>
                      </c:pt>
                      <c:pt idx="1774">
                        <c:v>-0.59719889588869279</c:v>
                      </c:pt>
                      <c:pt idx="1775">
                        <c:v>0</c:v>
                      </c:pt>
                      <c:pt idx="1776">
                        <c:v>-0.62781032727725794</c:v>
                      </c:pt>
                      <c:pt idx="1777">
                        <c:v>-0.63858101609916051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-0.6173797654707841</c:v>
                      </c:pt>
                      <c:pt idx="1781">
                        <c:v>-0.61749314114259346</c:v>
                      </c:pt>
                      <c:pt idx="1782">
                        <c:v>0</c:v>
                      </c:pt>
                      <c:pt idx="1783">
                        <c:v>-0.63620012699116113</c:v>
                      </c:pt>
                      <c:pt idx="1784">
                        <c:v>-0.63551987296030421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-0.63869439177097043</c:v>
                      </c:pt>
                      <c:pt idx="1788">
                        <c:v>-0.65660774791687126</c:v>
                      </c:pt>
                      <c:pt idx="1789">
                        <c:v>-0.67282046898563008</c:v>
                      </c:pt>
                      <c:pt idx="1790">
                        <c:v>-0.67123320958029697</c:v>
                      </c:pt>
                      <c:pt idx="1791">
                        <c:v>-0.67248034197020146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-0.69810324379914845</c:v>
                      </c:pt>
                      <c:pt idx="1795">
                        <c:v>-0.69832999514276783</c:v>
                      </c:pt>
                      <c:pt idx="1796">
                        <c:v>-0.72894142653133298</c:v>
                      </c:pt>
                      <c:pt idx="1797">
                        <c:v>-0.73925861266599746</c:v>
                      </c:pt>
                      <c:pt idx="1798">
                        <c:v>-0.73529046415266497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-0.7240662726435243</c:v>
                      </c:pt>
                      <c:pt idx="1802">
                        <c:v>-0.75637833910923202</c:v>
                      </c:pt>
                      <c:pt idx="1803">
                        <c:v>-0.761593620012469</c:v>
                      </c:pt>
                      <c:pt idx="1804">
                        <c:v>-0.78381525168713151</c:v>
                      </c:pt>
                      <c:pt idx="1805">
                        <c:v>-0.76034648762256452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-0.7296216805621899</c:v>
                      </c:pt>
                      <c:pt idx="1809">
                        <c:v>0</c:v>
                      </c:pt>
                      <c:pt idx="1810">
                        <c:v>-0.71533634591419293</c:v>
                      </c:pt>
                      <c:pt idx="1811">
                        <c:v>-0.73018855892123746</c:v>
                      </c:pt>
                      <c:pt idx="1812">
                        <c:v>-0.73801148027609309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-0.76442801180770648</c:v>
                      </c:pt>
                      <c:pt idx="1816">
                        <c:v>-0.77213755749075275</c:v>
                      </c:pt>
                      <c:pt idx="1817">
                        <c:v>-0.76646877390027768</c:v>
                      </c:pt>
                      <c:pt idx="1818">
                        <c:v>-0.75320382029856636</c:v>
                      </c:pt>
                      <c:pt idx="1819">
                        <c:v>-0.75116305820599505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-0.75286369328313762</c:v>
                      </c:pt>
                      <c:pt idx="1823">
                        <c:v>-0.77996047884560837</c:v>
                      </c:pt>
                      <c:pt idx="1824">
                        <c:v>-0.78290824631265532</c:v>
                      </c:pt>
                      <c:pt idx="1825">
                        <c:v>-0.78540251109246417</c:v>
                      </c:pt>
                      <c:pt idx="1826">
                        <c:v>-0.79084454333932042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-0.78392862735894098</c:v>
                      </c:pt>
                      <c:pt idx="1830">
                        <c:v>-0.79288530543189162</c:v>
                      </c:pt>
                      <c:pt idx="1831">
                        <c:v>-0.80240886186388927</c:v>
                      </c:pt>
                      <c:pt idx="1832">
                        <c:v>-0.80490312664369856</c:v>
                      </c:pt>
                      <c:pt idx="1833">
                        <c:v>-0.80070822678674669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-0.81363305337302994</c:v>
                      </c:pt>
                      <c:pt idx="1837">
                        <c:v>-0.84685212521321385</c:v>
                      </c:pt>
                      <c:pt idx="1838">
                        <c:v>-0.83642156340673945</c:v>
                      </c:pt>
                      <c:pt idx="1839">
                        <c:v>-0.84764575491588023</c:v>
                      </c:pt>
                      <c:pt idx="1840">
                        <c:v>-0.84481136312064264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-0.86385847598463905</c:v>
                      </c:pt>
                      <c:pt idx="1844">
                        <c:v>-0.87780368361720729</c:v>
                      </c:pt>
                      <c:pt idx="1845">
                        <c:v>-0.88437947258215854</c:v>
                      </c:pt>
                      <c:pt idx="1846">
                        <c:v>-0.8940164046859661</c:v>
                      </c:pt>
                      <c:pt idx="1847">
                        <c:v>-0.88188520780234969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-0.90512722052329742</c:v>
                      </c:pt>
                      <c:pt idx="1851">
                        <c:v>-0.89186226692158554</c:v>
                      </c:pt>
                      <c:pt idx="1852">
                        <c:v>-0.90115907200996492</c:v>
                      </c:pt>
                      <c:pt idx="1853">
                        <c:v>-0.89435653170139484</c:v>
                      </c:pt>
                      <c:pt idx="1854">
                        <c:v>-0.92780235488519758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-0.92315395234100761</c:v>
                      </c:pt>
                      <c:pt idx="1858">
                        <c:v>-0.95966091866366721</c:v>
                      </c:pt>
                      <c:pt idx="1859">
                        <c:v>-0.98086216929204362</c:v>
                      </c:pt>
                      <c:pt idx="1860">
                        <c:v>-1.0106799709779426</c:v>
                      </c:pt>
                      <c:pt idx="1861">
                        <c:v>-0.95886728896100037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-0.94390170028214648</c:v>
                      </c:pt>
                      <c:pt idx="1865">
                        <c:v>-0.99083922841127992</c:v>
                      </c:pt>
                      <c:pt idx="1866">
                        <c:v>-1.0169156329274651</c:v>
                      </c:pt>
                      <c:pt idx="1867">
                        <c:v>-0.95728002955566782</c:v>
                      </c:pt>
                      <c:pt idx="1868">
                        <c:v>-0.91589790934519999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-0.93279088444481517</c:v>
                      </c:pt>
                      <c:pt idx="1872">
                        <c:v>-0.91487752829891433</c:v>
                      </c:pt>
                      <c:pt idx="1873">
                        <c:v>-0.90660110425682061</c:v>
                      </c:pt>
                      <c:pt idx="1874">
                        <c:v>-0.92734885219795948</c:v>
                      </c:pt>
                      <c:pt idx="1875">
                        <c:v>-0.89877818290196498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-0.8984380558865368</c:v>
                      </c:pt>
                      <c:pt idx="1879">
                        <c:v>-0.88177183213053978</c:v>
                      </c:pt>
                      <c:pt idx="1880">
                        <c:v>-0.88188520780234969</c:v>
                      </c:pt>
                      <c:pt idx="1881">
                        <c:v>-0.8830189645204447</c:v>
                      </c:pt>
                      <c:pt idx="1882">
                        <c:v>-0.89174889124977608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-0.88109157809968297</c:v>
                      </c:pt>
                      <c:pt idx="1886">
                        <c:v>-0.87859731331987412</c:v>
                      </c:pt>
                      <c:pt idx="1887">
                        <c:v>-0.8884609967673005</c:v>
                      </c:pt>
                      <c:pt idx="1888">
                        <c:v>-0.91283676620634313</c:v>
                      </c:pt>
                      <c:pt idx="1889">
                        <c:v>-0.91397052292443814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-0.91363039590900996</c:v>
                      </c:pt>
                      <c:pt idx="1893">
                        <c:v>-0.91669153904786627</c:v>
                      </c:pt>
                      <c:pt idx="1894">
                        <c:v>-0.96000104567909539</c:v>
                      </c:pt>
                      <c:pt idx="1895">
                        <c:v>-0.99571438229908815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-0.97281249659356916</c:v>
                      </c:pt>
                      <c:pt idx="1900">
                        <c:v>-0.97496663435794984</c:v>
                      </c:pt>
                      <c:pt idx="1901">
                        <c:v>-1.0165755059120365</c:v>
                      </c:pt>
                      <c:pt idx="1902">
                        <c:v>-1.0377767565404135</c:v>
                      </c:pt>
                      <c:pt idx="1903">
                        <c:v>-1.0273461947339391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-1.062832780010313</c:v>
                      </c:pt>
                      <c:pt idx="1907">
                        <c:v>-0.97689402077871113</c:v>
                      </c:pt>
                      <c:pt idx="1908">
                        <c:v>-0.97519338570156866</c:v>
                      </c:pt>
                      <c:pt idx="1909">
                        <c:v>-1.0022901712640395</c:v>
                      </c:pt>
                      <c:pt idx="1910">
                        <c:v>-0.97598701540423538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-1.0156685005375607</c:v>
                      </c:pt>
                      <c:pt idx="1914">
                        <c:v>-1.0622659016512654</c:v>
                      </c:pt>
                      <c:pt idx="1915">
                        <c:v>-1.0702021986779304</c:v>
                      </c:pt>
                      <c:pt idx="1916">
                        <c:v>-0.97303924793718799</c:v>
                      </c:pt>
                      <c:pt idx="1917">
                        <c:v>-1.0212239084562258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-0.98165579899471045</c:v>
                      </c:pt>
                      <c:pt idx="1921">
                        <c:v>-0.95966091866366721</c:v>
                      </c:pt>
                      <c:pt idx="1922">
                        <c:v>-1.0209971571126071</c:v>
                      </c:pt>
                      <c:pt idx="1923">
                        <c:v>-1.0234914218924158</c:v>
                      </c:pt>
                      <c:pt idx="1924">
                        <c:v>-1.0655537961337411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-0.96646345897223729</c:v>
                      </c:pt>
                      <c:pt idx="1928">
                        <c:v>-0.94208768953319455</c:v>
                      </c:pt>
                      <c:pt idx="1929">
                        <c:v>-0.91170300948824812</c:v>
                      </c:pt>
                      <c:pt idx="1930">
                        <c:v>-0.87451578913473216</c:v>
                      </c:pt>
                      <c:pt idx="1931">
                        <c:v>-0.86567248673359087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-0.86011707881492527</c:v>
                      </c:pt>
                      <c:pt idx="1935">
                        <c:v>-0.88528647795663473</c:v>
                      </c:pt>
                      <c:pt idx="1936">
                        <c:v>-0.86725974613892398</c:v>
                      </c:pt>
                      <c:pt idx="1937">
                        <c:v>-0.88324571586406353</c:v>
                      </c:pt>
                      <c:pt idx="1938">
                        <c:v>-0.90648772858501125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-0.91601128501700935</c:v>
                      </c:pt>
                      <c:pt idx="1942">
                        <c:v>-0.89503678573225176</c:v>
                      </c:pt>
                      <c:pt idx="1943">
                        <c:v>-0.90716798261586817</c:v>
                      </c:pt>
                      <c:pt idx="1944">
                        <c:v>-0.88494635094120611</c:v>
                      </c:pt>
                      <c:pt idx="1945">
                        <c:v>-0.87326865674482723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-0.87383553510387479</c:v>
                      </c:pt>
                      <c:pt idx="1949">
                        <c:v>-0.88959475348539552</c:v>
                      </c:pt>
                      <c:pt idx="1950">
                        <c:v>-0.89730429916844179</c:v>
                      </c:pt>
                      <c:pt idx="1951">
                        <c:v>-0.91261001486272442</c:v>
                      </c:pt>
                      <c:pt idx="1952">
                        <c:v>-0.91680491471967573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-0.90036544230729809</c:v>
                      </c:pt>
                      <c:pt idx="1956">
                        <c:v>0</c:v>
                      </c:pt>
                      <c:pt idx="1957">
                        <c:v>-0.89424315602958493</c:v>
                      </c:pt>
                      <c:pt idx="1958">
                        <c:v>-0.92009280920215131</c:v>
                      </c:pt>
                      <c:pt idx="1959">
                        <c:v>-0.92995649264957769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-0.95546601880671533</c:v>
                      </c:pt>
                      <c:pt idx="1963">
                        <c:v>-0.9746265073425211</c:v>
                      </c:pt>
                      <c:pt idx="1964">
                        <c:v>-0.98721120691337561</c:v>
                      </c:pt>
                      <c:pt idx="1965">
                        <c:v>-0.98312968272823364</c:v>
                      </c:pt>
                      <c:pt idx="1966">
                        <c:v>-0.95149787029338284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-0.94560233535928895</c:v>
                      </c:pt>
                      <c:pt idx="1970">
                        <c:v>-0.94140743550233763</c:v>
                      </c:pt>
                      <c:pt idx="1971">
                        <c:v>-0.97281249659356916</c:v>
                      </c:pt>
                      <c:pt idx="1972">
                        <c:v>-0.98267618004099555</c:v>
                      </c:pt>
                      <c:pt idx="1973">
                        <c:v>-1.0145347438194656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-1.0175958869583219</c:v>
                      </c:pt>
                      <c:pt idx="1977">
                        <c:v>-1.0123806060550851</c:v>
                      </c:pt>
                      <c:pt idx="1978">
                        <c:v>-1.0257589353286058</c:v>
                      </c:pt>
                      <c:pt idx="1979">
                        <c:v>-1.0190697706918457</c:v>
                      </c:pt>
                      <c:pt idx="1980">
                        <c:v>-1.0179360139737508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-1.0331283539962235</c:v>
                      </c:pt>
                      <c:pt idx="1984">
                        <c:v>-1.066914304195455</c:v>
                      </c:pt>
                      <c:pt idx="1985">
                        <c:v>-1.0865282954184987</c:v>
                      </c:pt>
                      <c:pt idx="1986">
                        <c:v>-1.112491324262874</c:v>
                      </c:pt>
                      <c:pt idx="1987">
                        <c:v>-1.17926959495867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-1.1705396682293387</c:v>
                      </c:pt>
                      <c:pt idx="1991">
                        <c:v>-1.1288174210034423</c:v>
                      </c:pt>
                      <c:pt idx="1992">
                        <c:v>-1.1355065856402029</c:v>
                      </c:pt>
                      <c:pt idx="1993">
                        <c:v>-1.1135117053091597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-1.0866416710903082</c:v>
                      </c:pt>
                      <c:pt idx="1998">
                        <c:v>-1.0910633222908788</c:v>
                      </c:pt>
                      <c:pt idx="1999">
                        <c:v>-1.0524022182038386</c:v>
                      </c:pt>
                      <c:pt idx="2000">
                        <c:v>-1.043218788787269</c:v>
                      </c:pt>
                      <c:pt idx="2001">
                        <c:v>-1.0706557013651685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-1.0487741967059347</c:v>
                      </c:pt>
                      <c:pt idx="2005">
                        <c:v>-1.0297270838419383</c:v>
                      </c:pt>
                      <c:pt idx="2006">
                        <c:v>-1.0584111288097424</c:v>
                      </c:pt>
                      <c:pt idx="2007">
                        <c:v>-1.0772314903301194</c:v>
                      </c:pt>
                      <c:pt idx="2008">
                        <c:v>-1.1027410164872571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-1.0239449245796539</c:v>
                      </c:pt>
                      <c:pt idx="2012">
                        <c:v>-1.0360761214632708</c:v>
                      </c:pt>
                      <c:pt idx="2013">
                        <c:v>-1.0262124380158439</c:v>
                      </c:pt>
                      <c:pt idx="2014">
                        <c:v>-1.0208837814407976</c:v>
                      </c:pt>
                      <c:pt idx="2015">
                        <c:v>-0.96600995628499919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-0.95115774327795466</c:v>
                      </c:pt>
                      <c:pt idx="2019">
                        <c:v>-0.98301630705642429</c:v>
                      </c:pt>
                      <c:pt idx="2020">
                        <c:v>-0.97598701540423538</c:v>
                      </c:pt>
                      <c:pt idx="2021">
                        <c:v>-0.95093099193433539</c:v>
                      </c:pt>
                      <c:pt idx="2022">
                        <c:v>-0.95410551074500161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-0.957620156571096</c:v>
                      </c:pt>
                      <c:pt idx="2026">
                        <c:v>-0.9731526236089979</c:v>
                      </c:pt>
                      <c:pt idx="2027">
                        <c:v>-0.97201886689090289</c:v>
                      </c:pt>
                      <c:pt idx="2028">
                        <c:v>-0.96464944822328536</c:v>
                      </c:pt>
                      <c:pt idx="2029">
                        <c:v>-0.99378699587832686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-0.9971882660326119</c:v>
                      </c:pt>
                      <c:pt idx="2034">
                        <c:v>-1.0024035469358488</c:v>
                      </c:pt>
                      <c:pt idx="2035">
                        <c:v>-0.99480737692461252</c:v>
                      </c:pt>
                      <c:pt idx="2036">
                        <c:v>-0.99650801200175498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-0.99446724990918378</c:v>
                      </c:pt>
                      <c:pt idx="2040">
                        <c:v>-1.0161220032247984</c:v>
                      </c:pt>
                      <c:pt idx="2041">
                        <c:v>-1.0162353788966083</c:v>
                      </c:pt>
                      <c:pt idx="2042">
                        <c:v>-1.0275729460775582</c:v>
                      </c:pt>
                      <c:pt idx="2043">
                        <c:v>-1.0076188278390859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-1.0111334736651807</c:v>
                      </c:pt>
                      <c:pt idx="2047">
                        <c:v>-1.0262124380158439</c:v>
                      </c:pt>
                      <c:pt idx="2048">
                        <c:v>-1.033014978324414</c:v>
                      </c:pt>
                      <c:pt idx="2049">
                        <c:v>-1.0400442699766035</c:v>
                      </c:pt>
                      <c:pt idx="2050">
                        <c:v>-1.0400442699766035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-1.0772314903301194</c:v>
                      </c:pt>
                      <c:pt idx="2054">
                        <c:v>-1.0987728679739246</c:v>
                      </c:pt>
                      <c:pt idx="2055">
                        <c:v>-1.1101104351548745</c:v>
                      </c:pt>
                      <c:pt idx="2056">
                        <c:v>-1.0952582221478302</c:v>
                      </c:pt>
                      <c:pt idx="2057">
                        <c:v>-1.1180467321815397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-1.1154390917299215</c:v>
                      </c:pt>
                      <c:pt idx="2061">
                        <c:v>-1.0539894776091716</c:v>
                      </c:pt>
                      <c:pt idx="2062">
                        <c:v>-1.0887958088546887</c:v>
                      </c:pt>
                      <c:pt idx="2063">
                        <c:v>-1.0792722524226905</c:v>
                      </c:pt>
                      <c:pt idx="2064">
                        <c:v>-1.0789321254072619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-1.0907231952754501</c:v>
                      </c:pt>
                      <c:pt idx="2068">
                        <c:v>-1.1065957893287801</c:v>
                      </c:pt>
                      <c:pt idx="2069">
                        <c:v>-1.103874773205352</c:v>
                      </c:pt>
                      <c:pt idx="2070">
                        <c:v>-1.1258696535363952</c:v>
                      </c:pt>
                      <c:pt idx="2071">
                        <c:v>-1.1351664586247743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-1.1807434786921938</c:v>
                      </c:pt>
                      <c:pt idx="2075">
                        <c:v>-1.1741676897272426</c:v>
                      </c:pt>
                      <c:pt idx="2076">
                        <c:v>-1.148658163570105</c:v>
                      </c:pt>
                      <c:pt idx="2077">
                        <c:v>-1.1279104156289665</c:v>
                      </c:pt>
                      <c:pt idx="2078">
                        <c:v>-1.1243957698028717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-1.1120378215756364</c:v>
                      </c:pt>
                      <c:pt idx="2082">
                        <c:v>-1.1338059505630604</c:v>
                      </c:pt>
                      <c:pt idx="2083">
                        <c:v>-1.1248492724901098</c:v>
                      </c:pt>
                      <c:pt idx="2084">
                        <c:v>-1.1231486374129671</c:v>
                      </c:pt>
                      <c:pt idx="2085">
                        <c:v>-1.1206543726331584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-1.1245091454746816</c:v>
                      </c:pt>
                      <c:pt idx="2089">
                        <c:v>-1.1446900150567723</c:v>
                      </c:pt>
                      <c:pt idx="2090">
                        <c:v>-1.1335791992194415</c:v>
                      </c:pt>
                      <c:pt idx="2091">
                        <c:v>-1.1391346071381068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-1.143896385354106</c:v>
                      </c:pt>
                      <c:pt idx="2096">
                        <c:v>-1.1777957112251469</c:v>
                      </c:pt>
                      <c:pt idx="2097">
                        <c:v>-1.1695192871830531</c:v>
                      </c:pt>
                      <c:pt idx="2098">
                        <c:v>-1.1789294679432418</c:v>
                      </c:pt>
                      <c:pt idx="2099">
                        <c:v>-1.2184975774047573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-1.2206517151691378</c:v>
                      </c:pt>
                      <c:pt idx="2103">
                        <c:v>-1.2226924772617092</c:v>
                      </c:pt>
                      <c:pt idx="2104">
                        <c:v>-1.1937816809502864</c:v>
                      </c:pt>
                      <c:pt idx="2105">
                        <c:v>-1.186865764969907</c:v>
                      </c:pt>
                      <c:pt idx="2106">
                        <c:v>-1.2013778509615227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-1.2222389745744711</c:v>
                      </c:pt>
                      <c:pt idx="2110">
                        <c:v>-1.2249599906978992</c:v>
                      </c:pt>
                      <c:pt idx="2111">
                        <c:v>-1.2510363952140844</c:v>
                      </c:pt>
                      <c:pt idx="2112">
                        <c:v>-1.2976337963277891</c:v>
                      </c:pt>
                      <c:pt idx="2113">
                        <c:v>-1.2933255207990277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-1.2695166297190326</c:v>
                      </c:pt>
                      <c:pt idx="2117">
                        <c:v>-1.2950261558761704</c:v>
                      </c:pt>
                      <c:pt idx="2118">
                        <c:v>-1.2991076800613128</c:v>
                      </c:pt>
                      <c:pt idx="2119">
                        <c:v>-1.3056834690262635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-1.2628274650822726</c:v>
                      </c:pt>
                      <c:pt idx="2124">
                        <c:v>-1.3021688232001691</c:v>
                      </c:pt>
                      <c:pt idx="2125">
                        <c:v>-1.3247305818902599</c:v>
                      </c:pt>
                      <c:pt idx="2126">
                        <c:v>-1.3313063708552106</c:v>
                      </c:pt>
                      <c:pt idx="2127">
                        <c:v>-1.3627114319464426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-1.3471789649085406</c:v>
                      </c:pt>
                      <c:pt idx="2131">
                        <c:v>-1.3468388378931124</c:v>
                      </c:pt>
                      <c:pt idx="2132">
                        <c:v>-1.3599904158230145</c:v>
                      </c:pt>
                      <c:pt idx="2133">
                        <c:v>-1.3720082370348214</c:v>
                      </c:pt>
                      <c:pt idx="2134">
                        <c:v>-1.4000120279717685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-1.4201928975538594</c:v>
                      </c:pt>
                      <c:pt idx="2138">
                        <c:v>-1.5154284618738401</c:v>
                      </c:pt>
                      <c:pt idx="2139">
                        <c:v>-1.4450221696801402</c:v>
                      </c:pt>
                      <c:pt idx="2140">
                        <c:v>0</c:v>
                      </c:pt>
                      <c:pt idx="2141">
                        <c:v>-1.4486501911780441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-1.4725724579298491</c:v>
                      </c:pt>
                      <c:pt idx="2145">
                        <c:v>-1.4690578121037541</c:v>
                      </c:pt>
                      <c:pt idx="2146">
                        <c:v>-1.4929800788555592</c:v>
                      </c:pt>
                      <c:pt idx="2147">
                        <c:v>0</c:v>
                      </c:pt>
                      <c:pt idx="2148">
                        <c:v>-1.6251761121854371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-1.550915047150214</c:v>
                      </c:pt>
                      <c:pt idx="2152">
                        <c:v>-1.4933202058709873</c:v>
                      </c:pt>
                      <c:pt idx="2153">
                        <c:v>-1.4484234398344251</c:v>
                      </c:pt>
                      <c:pt idx="2154">
                        <c:v>-1.403980176485101</c:v>
                      </c:pt>
                      <c:pt idx="2155">
                        <c:v>-1.4043203035005292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-1.3430974407233989</c:v>
                      </c:pt>
                      <c:pt idx="2159">
                        <c:v>-1.2857293507877914</c:v>
                      </c:pt>
                      <c:pt idx="2160">
                        <c:v>-1.2850490967569346</c:v>
                      </c:pt>
                      <c:pt idx="2161">
                        <c:v>-1.3012618178256929</c:v>
                      </c:pt>
                      <c:pt idx="2162">
                        <c:v>-1.3002414367794077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-1.3054567176826448</c:v>
                      </c:pt>
                      <c:pt idx="2166">
                        <c:v>-1.234256795786278</c:v>
                      </c:pt>
                      <c:pt idx="2167">
                        <c:v>0</c:v>
                      </c:pt>
                      <c:pt idx="2168">
                        <c:v>-1.2294950175702792</c:v>
                      </c:pt>
                      <c:pt idx="2169">
                        <c:v>-1.1271167859262998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-1.1613562388127692</c:v>
                      </c:pt>
                      <c:pt idx="2173">
                        <c:v>-1.1867523892980971</c:v>
                      </c:pt>
                      <c:pt idx="2174">
                        <c:v>-1.179949848989527</c:v>
                      </c:pt>
                      <c:pt idx="2175">
                        <c:v>-1.24978926282418</c:v>
                      </c:pt>
                      <c:pt idx="2176">
                        <c:v>-1.2597663219434156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-1.3060235960416922</c:v>
                      </c:pt>
                      <c:pt idx="2180">
                        <c:v>0</c:v>
                      </c:pt>
                      <c:pt idx="2181">
                        <c:v>-1.2864096048186484</c:v>
                      </c:pt>
                      <c:pt idx="2182">
                        <c:v>-1.2954796585634085</c:v>
                      </c:pt>
                      <c:pt idx="2183">
                        <c:v>-1.2401523307203723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-1.1884530243752396</c:v>
                      </c:pt>
                      <c:pt idx="2187">
                        <c:v>-1.1953689403556196</c:v>
                      </c:pt>
                      <c:pt idx="2188">
                        <c:v>-1.2277943824931365</c:v>
                      </c:pt>
                      <c:pt idx="2189">
                        <c:v>-1.2044389941003797</c:v>
                      </c:pt>
                      <c:pt idx="2190">
                        <c:v>-1.1999039672279996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-1.1377740990763929</c:v>
                      </c:pt>
                      <c:pt idx="2194">
                        <c:v>-1.1085231757495415</c:v>
                      </c:pt>
                      <c:pt idx="2195">
                        <c:v>-1.1004735030510671</c:v>
                      </c:pt>
                      <c:pt idx="2196">
                        <c:v>-1.166798271059625</c:v>
                      </c:pt>
                      <c:pt idx="2197">
                        <c:v>-1.1861855109390496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-1.203418613054094</c:v>
                      </c:pt>
                      <c:pt idx="2201">
                        <c:v>-1.1838046218310501</c:v>
                      </c:pt>
                      <c:pt idx="2202">
                        <c:v>-1.2163434396403772</c:v>
                      </c:pt>
                      <c:pt idx="2203">
                        <c:v>-1.2493357601369419</c:v>
                      </c:pt>
                      <c:pt idx="2204">
                        <c:v>-1.2962732882660752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-1.2764325456994126</c:v>
                      </c:pt>
                      <c:pt idx="2208">
                        <c:v>-1.2232593556207567</c:v>
                      </c:pt>
                      <c:pt idx="2209">
                        <c:v>-1.2793803131664596</c:v>
                      </c:pt>
                      <c:pt idx="2210">
                        <c:v>-1.1834644948156219</c:v>
                      </c:pt>
                      <c:pt idx="2211">
                        <c:v>-1.1662313927005774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-1.1527396877552467</c:v>
                      </c:pt>
                      <c:pt idx="2215">
                        <c:v>-1.1516059310371518</c:v>
                      </c:pt>
                      <c:pt idx="2216">
                        <c:v>-1.1058021596261138</c:v>
                      </c:pt>
                      <c:pt idx="2217">
                        <c:v>-1.1050085299234471</c:v>
                      </c:pt>
                      <c:pt idx="2218">
                        <c:v>-1.1720135519628621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-1.1535333174579137</c:v>
                      </c:pt>
                      <c:pt idx="2222">
                        <c:v>-1.1974097024481902</c:v>
                      </c:pt>
                      <c:pt idx="2223">
                        <c:v>-1.1324454425013466</c:v>
                      </c:pt>
                      <c:pt idx="2224">
                        <c:v>-1.0251920569695583</c:v>
                      </c:pt>
                      <c:pt idx="2225">
                        <c:v>-1.020543654425369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-1.0191831463636551</c:v>
                      </c:pt>
                      <c:pt idx="2229">
                        <c:v>-1.0010430388741349</c:v>
                      </c:pt>
                      <c:pt idx="2230">
                        <c:v>-0.97394625331166418</c:v>
                      </c:pt>
                      <c:pt idx="2231">
                        <c:v>-0.97632714241966367</c:v>
                      </c:pt>
                      <c:pt idx="2232">
                        <c:v>-0.97496663435794984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-0.98698445556975678</c:v>
                      </c:pt>
                      <c:pt idx="2236">
                        <c:v>-0.98698445556975678</c:v>
                      </c:pt>
                      <c:pt idx="2237">
                        <c:v>-0.99605450931451689</c:v>
                      </c:pt>
                      <c:pt idx="2238">
                        <c:v>-0.98517044482080485</c:v>
                      </c:pt>
                      <c:pt idx="2239">
                        <c:v>-0.98086216929204362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-0.96918447509566541</c:v>
                      </c:pt>
                      <c:pt idx="2243">
                        <c:v>-0.96793734270576048</c:v>
                      </c:pt>
                      <c:pt idx="2244">
                        <c:v>-0.99390037155013622</c:v>
                      </c:pt>
                      <c:pt idx="2245">
                        <c:v>-0.99798189573527818</c:v>
                      </c:pt>
                      <c:pt idx="2246">
                        <c:v>-1.0155551248657508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-0.9971882660326119</c:v>
                      </c:pt>
                      <c:pt idx="2250">
                        <c:v>-0.99809527140708809</c:v>
                      </c:pt>
                      <c:pt idx="2251">
                        <c:v>-1.0154417491939414</c:v>
                      </c:pt>
                      <c:pt idx="2252">
                        <c:v>-1.0165755059120365</c:v>
                      </c:pt>
                      <c:pt idx="2253">
                        <c:v>-1.0288200784674628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-1.0349423647451759</c:v>
                      </c:pt>
                      <c:pt idx="2257">
                        <c:v>-1.0276863217493677</c:v>
                      </c:pt>
                      <c:pt idx="2258">
                        <c:v>-1.0157818762093702</c:v>
                      </c:pt>
                      <c:pt idx="2259">
                        <c:v>-1.0065984467928006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-1.0011564145459444</c:v>
                      </c:pt>
                      <c:pt idx="2264">
                        <c:v>-1.0016099172331825</c:v>
                      </c:pt>
                      <c:pt idx="2265">
                        <c:v>-0.98698445556975678</c:v>
                      </c:pt>
                      <c:pt idx="2266">
                        <c:v>-1.0056914414183244</c:v>
                      </c:pt>
                      <c:pt idx="2267">
                        <c:v>-1.0065984467928006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-1.0315410945908909</c:v>
                      </c:pt>
                      <c:pt idx="2271">
                        <c:v>-1.0516085885011723</c:v>
                      </c:pt>
                      <c:pt idx="2272">
                        <c:v>-1.0461665562543161</c:v>
                      </c:pt>
                      <c:pt idx="2273">
                        <c:v>-1.0448060481926023</c:v>
                      </c:pt>
                      <c:pt idx="2274">
                        <c:v>-1.0514952128293629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-1.0594315098560279</c:v>
                      </c:pt>
                      <c:pt idx="2278">
                        <c:v>-1.0700888230061212</c:v>
                      </c:pt>
                      <c:pt idx="2279">
                        <c:v>-1.0953715978196394</c:v>
                      </c:pt>
                      <c:pt idx="2280">
                        <c:v>-1.0708824527087875</c:v>
                      </c:pt>
                      <c:pt idx="2281">
                        <c:v>-1.0914034493063069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-1.0784786227200238</c:v>
                      </c:pt>
                      <c:pt idx="2285">
                        <c:v>-1.0554633613426954</c:v>
                      </c:pt>
                      <c:pt idx="2286">
                        <c:v>-1.0508149587985061</c:v>
                      </c:pt>
                      <c:pt idx="2287">
                        <c:v>-1.0500213290958391</c:v>
                      </c:pt>
                      <c:pt idx="2288">
                        <c:v>-1.0590913828405992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-1.0705423256933586</c:v>
                      </c:pt>
                      <c:pt idx="2292">
                        <c:v>-1.0853945387004038</c:v>
                      </c:pt>
                      <c:pt idx="2293">
                        <c:v>-1.1010403814101146</c:v>
                      </c:pt>
                      <c:pt idx="2294">
                        <c:v>-1.0977524869276389</c:v>
                      </c:pt>
                      <c:pt idx="2295">
                        <c:v>-1.1132849539655407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-1.0949180951324013</c:v>
                      </c:pt>
                      <c:pt idx="2299">
                        <c:v>-1.0738302201758343</c:v>
                      </c:pt>
                      <c:pt idx="2300">
                        <c:v>-1.0639665367284079</c:v>
                      </c:pt>
                      <c:pt idx="2301">
                        <c:v>-1.0931040843834494</c:v>
                      </c:pt>
                      <c:pt idx="2302">
                        <c:v>-1.1082964244059228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-1.1141919593400165</c:v>
                      </c:pt>
                      <c:pt idx="2306">
                        <c:v>-1.1111308162011602</c:v>
                      </c:pt>
                      <c:pt idx="2307">
                        <c:v>-1.0985461166303057</c:v>
                      </c:pt>
                      <c:pt idx="2308">
                        <c:v>-1.1053486569388757</c:v>
                      </c:pt>
                      <c:pt idx="2309">
                        <c:v>-1.1180467321815397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-1.114758837699064</c:v>
                      </c:pt>
                      <c:pt idx="2313">
                        <c:v>-1.118160107853349</c:v>
                      </c:pt>
                      <c:pt idx="2314">
                        <c:v>-1.1457103961030579</c:v>
                      </c:pt>
                      <c:pt idx="2315">
                        <c:v>-1.1232620130847766</c:v>
                      </c:pt>
                      <c:pt idx="2316">
                        <c:v>-1.1341460775784891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-1.1618097415000068</c:v>
                      </c:pt>
                      <c:pt idx="2320">
                        <c:v>-1.1881128973598114</c:v>
                      </c:pt>
                      <c:pt idx="2321">
                        <c:v>0</c:v>
                      </c:pt>
                      <c:pt idx="2322">
                        <c:v>-1.2146428045632347</c:v>
                      </c:pt>
                      <c:pt idx="2323">
                        <c:v>-1.1993370888689521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-1.2087472696291404</c:v>
                      </c:pt>
                      <c:pt idx="2327">
                        <c:v>-1.2111281587371396</c:v>
                      </c:pt>
                      <c:pt idx="2328">
                        <c:v>-1.2300618959293266</c:v>
                      </c:pt>
                      <c:pt idx="2329">
                        <c:v>-1.203418613054094</c:v>
                      </c:pt>
                      <c:pt idx="2330">
                        <c:v>-1.2102211533626641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-1.1673651494186725</c:v>
                      </c:pt>
                      <c:pt idx="2334">
                        <c:v>-1.173147308680957</c:v>
                      </c:pt>
                      <c:pt idx="2335">
                        <c:v>-1.1533065661142943</c:v>
                      </c:pt>
                      <c:pt idx="2336">
                        <c:v>-1.158635222689341</c:v>
                      </c:pt>
                      <c:pt idx="2337">
                        <c:v>-1.1459371474466769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-1.1392479828099167</c:v>
                      </c:pt>
                      <c:pt idx="2341">
                        <c:v>-1.1360734639992505</c:v>
                      </c:pt>
                      <c:pt idx="2342">
                        <c:v>-1.143896385354106</c:v>
                      </c:pt>
                      <c:pt idx="2343">
                        <c:v>-1.1311983101114416</c:v>
                      </c:pt>
                      <c:pt idx="2344">
                        <c:v>-1.1366403423582978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-1.140041612512583</c:v>
                      </c:pt>
                      <c:pt idx="2348">
                        <c:v>-1.1497919202881999</c:v>
                      </c:pt>
                      <c:pt idx="2349">
                        <c:v>-1.1476377825238193</c:v>
                      </c:pt>
                      <c:pt idx="2350">
                        <c:v>-1.1742810653990519</c:v>
                      </c:pt>
                      <c:pt idx="2351">
                        <c:v>-1.1764352031634326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-1.1903804107960014</c:v>
                      </c:pt>
                      <c:pt idx="2355">
                        <c:v>-1.2235994826361849</c:v>
                      </c:pt>
                      <c:pt idx="2356">
                        <c:v>-1.2023982320078084</c:v>
                      </c:pt>
                      <c:pt idx="2357">
                        <c:v>-1.2410593360948481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-1.2054593751466647</c:v>
                      </c:pt>
                      <c:pt idx="2362">
                        <c:v>-1.198089956479047</c:v>
                      </c:pt>
                      <c:pt idx="2363">
                        <c:v>-1.1918542945295245</c:v>
                      </c:pt>
                      <c:pt idx="2364">
                        <c:v>-1.2019447293205703</c:v>
                      </c:pt>
                      <c:pt idx="2365">
                        <c:v>-1.1921944215449534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-1.2148695559068534</c:v>
                      </c:pt>
                      <c:pt idx="2369">
                        <c:v>-1.206819883208379</c:v>
                      </c:pt>
                      <c:pt idx="2370">
                        <c:v>-1.2040988670849508</c:v>
                      </c:pt>
                      <c:pt idx="2371">
                        <c:v>-1.2166835666558053</c:v>
                      </c:pt>
                      <c:pt idx="2372">
                        <c:v>-1.1954823160274288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-1.1982033321508569</c:v>
                      </c:pt>
                      <c:pt idx="2376">
                        <c:v>-1.203418613054094</c:v>
                      </c:pt>
                      <c:pt idx="2377">
                        <c:v>-1.2321026580218974</c:v>
                      </c:pt>
                      <c:pt idx="2378">
                        <c:v>-1.2614669570205581</c:v>
                      </c:pt>
                      <c:pt idx="2379">
                        <c:v>-1.2606733273178918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-1.2711038891243658</c:v>
                      </c:pt>
                      <c:pt idx="2383">
                        <c:v>-1.3093114905241678</c:v>
                      </c:pt>
                      <c:pt idx="2384">
                        <c:v>-1.3025089502155978</c:v>
                      </c:pt>
                      <c:pt idx="2385">
                        <c:v>-1.2808541968999827</c:v>
                      </c:pt>
                      <c:pt idx="2386">
                        <c:v>-1.2884503669112195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-1.2637344704567481</c:v>
                      </c:pt>
                      <c:pt idx="2390">
                        <c:v>-1.2671357406110333</c:v>
                      </c:pt>
                      <c:pt idx="2391">
                        <c:v>-1.2983140503586459</c:v>
                      </c:pt>
                      <c:pt idx="2392">
                        <c:v>-1.3037560826055021</c:v>
                      </c:pt>
                      <c:pt idx="2393">
                        <c:v>-1.26328096776951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-1.2635077191131294</c:v>
                      </c:pt>
                      <c:pt idx="2397">
                        <c:v>-1.2374313145969442</c:v>
                      </c:pt>
                      <c:pt idx="2398">
                        <c:v>-1.2198580854664716</c:v>
                      </c:pt>
                      <c:pt idx="2399">
                        <c:v>-1.2223523502462803</c:v>
                      </c:pt>
                      <c:pt idx="2400">
                        <c:v>-1.2547777923837975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-1.2791535618228402</c:v>
                      </c:pt>
                      <c:pt idx="2404">
                        <c:v>-1.270423635093509</c:v>
                      </c:pt>
                      <c:pt idx="2405">
                        <c:v>-1.2951395315479803</c:v>
                      </c:pt>
                      <c:pt idx="2406">
                        <c:v>-1.2784733077919834</c:v>
                      </c:pt>
                      <c:pt idx="2407">
                        <c:v>-1.3280184763727354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-1.3378821598201618</c:v>
                      </c:pt>
                      <c:pt idx="2411">
                        <c:v>-1.2717841431552226</c:v>
                      </c:pt>
                      <c:pt idx="2412">
                        <c:v>-1.2923051397527427</c:v>
                      </c:pt>
                      <c:pt idx="2413">
                        <c:v>-1.3266579683110211</c:v>
                      </c:pt>
                      <c:pt idx="2414">
                        <c:v>-1.3635050616491089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-1.2966134152815034</c:v>
                      </c:pt>
                      <c:pt idx="2419">
                        <c:v>-1.3373152814611144</c:v>
                      </c:pt>
                      <c:pt idx="2420">
                        <c:v>-1.3286987304035924</c:v>
                      </c:pt>
                      <c:pt idx="2421">
                        <c:v>-1.276545921371222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-1.3562490186533007</c:v>
                      </c:pt>
                      <c:pt idx="2425">
                        <c:v>-1.2934388964708377</c:v>
                      </c:pt>
                      <c:pt idx="2426">
                        <c:v>-1.2161166882967578</c:v>
                      </c:pt>
                      <c:pt idx="2427">
                        <c:v>-1.2104479047062828</c:v>
                      </c:pt>
                      <c:pt idx="2428">
                        <c:v>-1.2149829315786629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-1.1706530439011482</c:v>
                      </c:pt>
                      <c:pt idx="2432">
                        <c:v>-1.1759817004761945</c:v>
                      </c:pt>
                      <c:pt idx="2433">
                        <c:v>-1.1734874356963856</c:v>
                      </c:pt>
                      <c:pt idx="2434">
                        <c:v>-1.1555740795504843</c:v>
                      </c:pt>
                      <c:pt idx="2435">
                        <c:v>-1.1355065856402029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-1.1314250614550609</c:v>
                      </c:pt>
                      <c:pt idx="2439">
                        <c:v>-1.1853918812363833</c:v>
                      </c:pt>
                      <c:pt idx="2440">
                        <c:v>-1.1992237131971422</c:v>
                      </c:pt>
                      <c:pt idx="2441">
                        <c:v>-1.1977498294636189</c:v>
                      </c:pt>
                      <c:pt idx="2442">
                        <c:v>-1.2059128778339028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-1.2395854523613248</c:v>
                      </c:pt>
                      <c:pt idx="2446">
                        <c:v>-1.2548911680556074</c:v>
                      </c:pt>
                      <c:pt idx="2447">
                        <c:v>-1.2139625505323772</c:v>
                      </c:pt>
                      <c:pt idx="2448">
                        <c:v>-1.1793829706304795</c:v>
                      </c:pt>
                      <c:pt idx="2449">
                        <c:v>-1.1393613584817259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-1.1759817004761945</c:v>
                      </c:pt>
                      <c:pt idx="2453">
                        <c:v>-1.2250733663697084</c:v>
                      </c:pt>
                      <c:pt idx="2454">
                        <c:v>-1.228134509508565</c:v>
                      </c:pt>
                      <c:pt idx="2455">
                        <c:v>-1.2111281587371396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-1.1931014269194296</c:v>
                      </c:pt>
                      <c:pt idx="2460">
                        <c:v>-1.1942351836375245</c:v>
                      </c:pt>
                      <c:pt idx="2461">
                        <c:v>-1.2311956526474217</c:v>
                      </c:pt>
                      <c:pt idx="2462">
                        <c:v>-1.2716707674834133</c:v>
                      </c:pt>
                      <c:pt idx="2463">
                        <c:v>-1.2794936888382689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-1.3207624333769274</c:v>
                      </c:pt>
                      <c:pt idx="2467">
                        <c:v>-1.3645254426953946</c:v>
                      </c:pt>
                      <c:pt idx="2468">
                        <c:v>-1.2503561411832274</c:v>
                      </c:pt>
                      <c:pt idx="2469">
                        <c:v>-1.2351638011607542</c:v>
                      </c:pt>
                      <c:pt idx="2470">
                        <c:v>-1.2875433615367433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-1.1592021010483886</c:v>
                      </c:pt>
                      <c:pt idx="2474">
                        <c:v>-1.0912900736344975</c:v>
                      </c:pt>
                      <c:pt idx="2475">
                        <c:v>-1.0892493115419264</c:v>
                      </c:pt>
                      <c:pt idx="2476">
                        <c:v>-1.0908365709472594</c:v>
                      </c:pt>
                      <c:pt idx="2477">
                        <c:v>-1.0555767370145048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-1.0335818566834616</c:v>
                      </c:pt>
                      <c:pt idx="2481">
                        <c:v>-1.0717894580832636</c:v>
                      </c:pt>
                      <c:pt idx="2482">
                        <c:v>-1.0737168445040248</c:v>
                      </c:pt>
                      <c:pt idx="2483">
                        <c:v>-1.0719028337550731</c:v>
                      </c:pt>
                      <c:pt idx="2484">
                        <c:v>-1.0788187497354524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-1.104555027236209</c:v>
                      </c:pt>
                      <c:pt idx="2488">
                        <c:v>-1.1185002348687778</c:v>
                      </c:pt>
                      <c:pt idx="2489">
                        <c:v>-1.1132849539655407</c:v>
                      </c:pt>
                      <c:pt idx="2490">
                        <c:v>-1.1429893799796298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-1.131878564142299</c:v>
                      </c:pt>
                      <c:pt idx="2495">
                        <c:v>-1.1529664390988661</c:v>
                      </c:pt>
                      <c:pt idx="2496">
                        <c:v>-1.1749613194299093</c:v>
                      </c:pt>
                      <c:pt idx="2497">
                        <c:v>-1.1714466736038145</c:v>
                      </c:pt>
                      <c:pt idx="2498">
                        <c:v>-1.1755281977889569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-1.1806301030203845</c:v>
                      </c:pt>
                      <c:pt idx="2502">
                        <c:v>-1.2023982320078084</c:v>
                      </c:pt>
                      <c:pt idx="2503">
                        <c:v>-1.2147561802350442</c:v>
                      </c:pt>
                      <c:pt idx="2504">
                        <c:v>-1.2343701714580875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-1.2595395705997969</c:v>
                      </c:pt>
                      <c:pt idx="2509">
                        <c:v>-1.2437803522182762</c:v>
                      </c:pt>
                      <c:pt idx="2510">
                        <c:v>-1.2493357601369419</c:v>
                      </c:pt>
                      <c:pt idx="2511">
                        <c:v>-1.2517166492449412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-1.248542130434275</c:v>
                      </c:pt>
                      <c:pt idx="2516">
                        <c:v>-1.2470682467007519</c:v>
                      </c:pt>
                      <c:pt idx="2517">
                        <c:v>-1.2531905329784649</c:v>
                      </c:pt>
                      <c:pt idx="2518">
                        <c:v>-1.2505828925268463</c:v>
                      </c:pt>
                      <c:pt idx="2519">
                        <c:v>-1.2407192090794199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-1.2570453058199875</c:v>
                      </c:pt>
                      <c:pt idx="2523">
                        <c:v>-1.2840287157106489</c:v>
                      </c:pt>
                      <c:pt idx="2524">
                        <c:v>-1.2717841431552226</c:v>
                      </c:pt>
                      <c:pt idx="2525">
                        <c:v>-1.2703102594216995</c:v>
                      </c:pt>
                      <c:pt idx="2526">
                        <c:v>-1.2749586619658888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-1.2845955940696965</c:v>
                      </c:pt>
                      <c:pt idx="2530">
                        <c:v>-1.301035066482074</c:v>
                      </c:pt>
                      <c:pt idx="2531">
                        <c:v>-1.3097649932114055</c:v>
                      </c:pt>
                      <c:pt idx="2532">
                        <c:v>-1.3094248661959773</c:v>
                      </c:pt>
                      <c:pt idx="2533">
                        <c:v>-1.2983140503586459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-1.2951395315479803</c:v>
                      </c:pt>
                      <c:pt idx="2537">
                        <c:v>-1.2890172452702671</c:v>
                      </c:pt>
                      <c:pt idx="2538">
                        <c:v>-1.3133930147093098</c:v>
                      </c:pt>
                      <c:pt idx="2539">
                        <c:v>-1.3123726336630241</c:v>
                      </c:pt>
                      <c:pt idx="2540">
                        <c:v>-1.3413968056462562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-1.3402630489281613</c:v>
                      </c:pt>
                      <c:pt idx="2544">
                        <c:v>0</c:v>
                      </c:pt>
                      <c:pt idx="2545">
                        <c:v>-1.3462719595340651</c:v>
                      </c:pt>
                      <c:pt idx="2546">
                        <c:v>-1.3441178217696843</c:v>
                      </c:pt>
                      <c:pt idx="2547">
                        <c:v>-1.3632783103054902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-1.3670197074752033</c:v>
                      </c:pt>
                      <c:pt idx="2551">
                        <c:v>-1.3593101617921577</c:v>
                      </c:pt>
                      <c:pt idx="2552">
                        <c:v>-1.3831190528721529</c:v>
                      </c:pt>
                      <c:pt idx="2553">
                        <c:v>-1.366906331803394</c:v>
                      </c:pt>
                      <c:pt idx="2554">
                        <c:v>-1.3602171671666332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-1.3630515589618708</c:v>
                      </c:pt>
                      <c:pt idx="2558">
                        <c:v>-1.3604439185102526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5FB-40BE-BCD5-1C31DEE3FEC2}"/>
                  </c:ext>
                </c:extLst>
              </c15:ser>
            </c15:filteredLineSeries>
          </c:ext>
        </c:extLst>
      </c:lineChart>
      <c:dateAx>
        <c:axId val="644365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67824"/>
        <c:crosses val="autoZero"/>
        <c:auto val="1"/>
        <c:lblOffset val="100"/>
        <c:baseTimeUnit val="days"/>
      </c:dateAx>
      <c:valAx>
        <c:axId val="644367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Actual Price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'Actual Price'!$B$1</c:f>
              <c:strCache>
                <c:ptCount val="1"/>
                <c:pt idx="0">
                  <c:v>ETH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'Actual Price'!$A$2:$A$2560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'Actual Price'!$B$2:$B$2560</c:f>
              <c:numCache>
                <c:formatCode>General</c:formatCode>
                <c:ptCount val="2559"/>
                <c:pt idx="0">
                  <c:v>3148.69</c:v>
                </c:pt>
                <c:pt idx="1">
                  <c:v>3127.69</c:v>
                </c:pt>
                <c:pt idx="2">
                  <c:v>2961.34</c:v>
                </c:pt>
                <c:pt idx="3">
                  <c:v>2894.13</c:v>
                </c:pt>
                <c:pt idx="4">
                  <c:v>2721.85</c:v>
                </c:pt>
                <c:pt idx="5">
                  <c:v>2422.5</c:v>
                </c:pt>
                <c:pt idx="6">
                  <c:v>2398.9499999999998</c:v>
                </c:pt>
                <c:pt idx="7">
                  <c:v>2457.6799999999998</c:v>
                </c:pt>
                <c:pt idx="8">
                  <c:v>2492.4499999999998</c:v>
                </c:pt>
                <c:pt idx="9">
                  <c:v>2511.96</c:v>
                </c:pt>
                <c:pt idx="10">
                  <c:v>2519.14</c:v>
                </c:pt>
                <c:pt idx="11">
                  <c:v>2658.62</c:v>
                </c:pt>
                <c:pt idx="12">
                  <c:v>2638.64</c:v>
                </c:pt>
                <c:pt idx="13">
                  <c:v>2567.41</c:v>
                </c:pt>
                <c:pt idx="14">
                  <c:v>2507.39</c:v>
                </c:pt>
                <c:pt idx="15">
                  <c:v>2482.52</c:v>
                </c:pt>
                <c:pt idx="16">
                  <c:v>2441.1799999999998</c:v>
                </c:pt>
                <c:pt idx="17">
                  <c:v>2535.87</c:v>
                </c:pt>
                <c:pt idx="18">
                  <c:v>2526.1</c:v>
                </c:pt>
                <c:pt idx="19">
                  <c:v>2621.79</c:v>
                </c:pt>
                <c:pt idx="20">
                  <c:v>2666.66</c:v>
                </c:pt>
                <c:pt idx="21">
                  <c:v>2747.28</c:v>
                </c:pt>
                <c:pt idx="22">
                  <c:v>2647.39</c:v>
                </c:pt>
                <c:pt idx="23">
                  <c:v>2641.72</c:v>
                </c:pt>
                <c:pt idx="24">
                  <c:v>2605.5300000000002</c:v>
                </c:pt>
                <c:pt idx="25">
                  <c:v>2611.09</c:v>
                </c:pt>
                <c:pt idx="26">
                  <c:v>2607.84</c:v>
                </c:pt>
                <c:pt idx="27">
                  <c:v>2630.54</c:v>
                </c:pt>
                <c:pt idx="28">
                  <c:v>2468.92</c:v>
                </c:pt>
                <c:pt idx="29">
                  <c:v>2476.48</c:v>
                </c:pt>
                <c:pt idx="30">
                  <c:v>2436.73</c:v>
                </c:pt>
                <c:pt idx="31">
                  <c:v>2385.4</c:v>
                </c:pt>
                <c:pt idx="32">
                  <c:v>2370.13</c:v>
                </c:pt>
                <c:pt idx="33">
                  <c:v>2440.9299999999998</c:v>
                </c:pt>
                <c:pt idx="34">
                  <c:v>2422.75</c:v>
                </c:pt>
                <c:pt idx="35">
                  <c:v>2440.33</c:v>
                </c:pt>
                <c:pt idx="36">
                  <c:v>2414.98</c:v>
                </c:pt>
                <c:pt idx="37">
                  <c:v>2414.4299999999998</c:v>
                </c:pt>
                <c:pt idx="38">
                  <c:v>2349.67</c:v>
                </c:pt>
                <c:pt idx="39">
                  <c:v>2365.5700000000002</c:v>
                </c:pt>
                <c:pt idx="40">
                  <c:v>2449.67</c:v>
                </c:pt>
                <c:pt idx="41">
                  <c:v>2603.48</c:v>
                </c:pt>
                <c:pt idx="42">
                  <c:v>2657.67</c:v>
                </c:pt>
                <c:pt idx="43">
                  <c:v>2675.71</c:v>
                </c:pt>
                <c:pt idx="44">
                  <c:v>2694.53</c:v>
                </c:pt>
                <c:pt idx="45">
                  <c:v>2632.05</c:v>
                </c:pt>
                <c:pt idx="46">
                  <c:v>2580.34</c:v>
                </c:pt>
                <c:pt idx="47">
                  <c:v>2652.5</c:v>
                </c:pt>
                <c:pt idx="48">
                  <c:v>2647.65</c:v>
                </c:pt>
                <c:pt idx="49">
                  <c:v>2582.35</c:v>
                </c:pt>
                <c:pt idx="50">
                  <c:v>2613.35</c:v>
                </c:pt>
                <c:pt idx="51">
                  <c:v>2561.79</c:v>
                </c:pt>
                <c:pt idx="52">
                  <c:v>2464.4899999999998</c:v>
                </c:pt>
                <c:pt idx="53">
                  <c:v>2372.1799999999998</c:v>
                </c:pt>
                <c:pt idx="54">
                  <c:v>2341.8200000000002</c:v>
                </c:pt>
                <c:pt idx="55">
                  <c:v>2295.7199999999998</c:v>
                </c:pt>
                <c:pt idx="56">
                  <c:v>2317.04</c:v>
                </c:pt>
                <c:pt idx="57">
                  <c:v>2417.56</c:v>
                </c:pt>
                <c:pt idx="58">
                  <c:v>2440.12</c:v>
                </c:pt>
                <c:pt idx="59">
                  <c:v>2361.79</c:v>
                </c:pt>
                <c:pt idx="60">
                  <c:v>2340.19</c:v>
                </c:pt>
                <c:pt idx="61">
                  <c:v>2387.71</c:v>
                </c:pt>
                <c:pt idx="62">
                  <c:v>2359.6</c:v>
                </c:pt>
                <c:pt idx="63">
                  <c:v>2296.19</c:v>
                </c:pt>
                <c:pt idx="64">
                  <c:v>2274.87</c:v>
                </c:pt>
                <c:pt idx="65">
                  <c:v>2225.7199999999998</c:v>
                </c:pt>
                <c:pt idx="66">
                  <c:v>2369.1799999999998</c:v>
                </c:pt>
                <c:pt idx="67">
                  <c:v>2450.1799999999998</c:v>
                </c:pt>
                <c:pt idx="68">
                  <c:v>2423.4</c:v>
                </c:pt>
                <c:pt idx="69">
                  <c:v>2538.35</c:v>
                </c:pt>
                <c:pt idx="70">
                  <c:v>2427.4899999999998</c:v>
                </c:pt>
                <c:pt idx="71">
                  <c:v>2513.56</c:v>
                </c:pt>
                <c:pt idx="72">
                  <c:v>2525.4499999999998</c:v>
                </c:pt>
                <c:pt idx="73">
                  <c:v>2528.7199999999998</c:v>
                </c:pt>
                <c:pt idx="74">
                  <c:v>2527.73</c:v>
                </c:pt>
                <c:pt idx="75">
                  <c:v>2457.9899999999998</c:v>
                </c:pt>
                <c:pt idx="76">
                  <c:v>2680.3</c:v>
                </c:pt>
                <c:pt idx="77">
                  <c:v>2747.99</c:v>
                </c:pt>
                <c:pt idx="78">
                  <c:v>2768.49</c:v>
                </c:pt>
                <c:pt idx="79">
                  <c:v>2762.86</c:v>
                </c:pt>
                <c:pt idx="80">
                  <c:v>2623.06</c:v>
                </c:pt>
                <c:pt idx="81">
                  <c:v>2630.67</c:v>
                </c:pt>
                <c:pt idx="82">
                  <c:v>2572.9</c:v>
                </c:pt>
                <c:pt idx="83">
                  <c:v>2637.1</c:v>
                </c:pt>
                <c:pt idx="84">
                  <c:v>2612.1</c:v>
                </c:pt>
                <c:pt idx="85">
                  <c:v>2614.35</c:v>
                </c:pt>
                <c:pt idx="86">
                  <c:v>2592.38</c:v>
                </c:pt>
                <c:pt idx="87">
                  <c:v>2569.44</c:v>
                </c:pt>
                <c:pt idx="88">
                  <c:v>2662.95</c:v>
                </c:pt>
                <c:pt idx="89">
                  <c:v>2702.95</c:v>
                </c:pt>
                <c:pt idx="90">
                  <c:v>2722.64</c:v>
                </c:pt>
                <c:pt idx="91">
                  <c:v>2553.5700000000002</c:v>
                </c:pt>
                <c:pt idx="92">
                  <c:v>2610.2399999999998</c:v>
                </c:pt>
                <c:pt idx="93">
                  <c:v>2598.9</c:v>
                </c:pt>
                <c:pt idx="94">
                  <c:v>2683.84</c:v>
                </c:pt>
                <c:pt idx="95">
                  <c:v>2337.83</c:v>
                </c:pt>
                <c:pt idx="96">
                  <c:v>2461.92</c:v>
                </c:pt>
                <c:pt idx="97">
                  <c:v>2415.9899999999998</c:v>
                </c:pt>
                <c:pt idx="98">
                  <c:v>2688.55</c:v>
                </c:pt>
                <c:pt idx="99">
                  <c:v>2904.59</c:v>
                </c:pt>
                <c:pt idx="100">
                  <c:v>2990.32</c:v>
                </c:pt>
                <c:pt idx="101">
                  <c:v>3204.93</c:v>
                </c:pt>
                <c:pt idx="102">
                  <c:v>3231.84</c:v>
                </c:pt>
                <c:pt idx="103">
                  <c:v>3278.94</c:v>
                </c:pt>
                <c:pt idx="104">
                  <c:v>3318.24</c:v>
                </c:pt>
                <c:pt idx="105">
                  <c:v>3270.32</c:v>
                </c:pt>
                <c:pt idx="106">
                  <c:v>3247.06</c:v>
                </c:pt>
                <c:pt idx="107">
                  <c:v>3275.12</c:v>
                </c:pt>
                <c:pt idx="108">
                  <c:v>3175.52</c:v>
                </c:pt>
                <c:pt idx="109">
                  <c:v>3335.33</c:v>
                </c:pt>
                <c:pt idx="110">
                  <c:v>3482.54</c:v>
                </c:pt>
                <c:pt idx="111">
                  <c:v>3440.01</c:v>
                </c:pt>
                <c:pt idx="112">
                  <c:v>3535.55</c:v>
                </c:pt>
                <c:pt idx="113">
                  <c:v>3517.04</c:v>
                </c:pt>
                <c:pt idx="114">
                  <c:v>3504.42</c:v>
                </c:pt>
                <c:pt idx="115">
                  <c:v>3425.94</c:v>
                </c:pt>
                <c:pt idx="116">
                  <c:v>3387.81</c:v>
                </c:pt>
                <c:pt idx="117">
                  <c:v>3442.99</c:v>
                </c:pt>
                <c:pt idx="118">
                  <c:v>3484.78</c:v>
                </c:pt>
                <c:pt idx="119">
                  <c:v>3243.5</c:v>
                </c:pt>
                <c:pt idx="120">
                  <c:v>3175.1</c:v>
                </c:pt>
                <c:pt idx="121">
                  <c:v>3133.33</c:v>
                </c:pt>
                <c:pt idx="122">
                  <c:v>3099.82</c:v>
                </c:pt>
                <c:pt idx="123">
                  <c:v>3101.17</c:v>
                </c:pt>
                <c:pt idx="124">
                  <c:v>3065.11</c:v>
                </c:pt>
                <c:pt idx="125">
                  <c:v>3019.64</c:v>
                </c:pt>
                <c:pt idx="126">
                  <c:v>2930.48</c:v>
                </c:pt>
                <c:pt idx="127">
                  <c:v>3068.79</c:v>
                </c:pt>
                <c:pt idx="128">
                  <c:v>2981.4</c:v>
                </c:pt>
                <c:pt idx="129">
                  <c:v>3057.81</c:v>
                </c:pt>
                <c:pt idx="130">
                  <c:v>3295.13</c:v>
                </c:pt>
                <c:pt idx="131">
                  <c:v>3421.71</c:v>
                </c:pt>
                <c:pt idx="132">
                  <c:v>3442.67</c:v>
                </c:pt>
                <c:pt idx="133">
                  <c:v>3437.84</c:v>
                </c:pt>
                <c:pt idx="134">
                  <c:v>3378.6</c:v>
                </c:pt>
                <c:pt idx="135">
                  <c:v>3380.15</c:v>
                </c:pt>
                <c:pt idx="136">
                  <c:v>3450.45</c:v>
                </c:pt>
                <c:pt idx="137">
                  <c:v>3370.72</c:v>
                </c:pt>
                <c:pt idx="138">
                  <c:v>3395.03</c:v>
                </c:pt>
                <c:pt idx="139">
                  <c:v>3352.29</c:v>
                </c:pt>
                <c:pt idx="140">
                  <c:v>3420.84</c:v>
                </c:pt>
                <c:pt idx="141">
                  <c:v>3495.87</c:v>
                </c:pt>
                <c:pt idx="142">
                  <c:v>3518.03</c:v>
                </c:pt>
                <c:pt idx="143">
                  <c:v>3512.91</c:v>
                </c:pt>
                <c:pt idx="144">
                  <c:v>3561.3</c:v>
                </c:pt>
                <c:pt idx="145">
                  <c:v>3484.55</c:v>
                </c:pt>
                <c:pt idx="146">
                  <c:v>3511.52</c:v>
                </c:pt>
                <c:pt idx="147">
                  <c:v>3625.11</c:v>
                </c:pt>
                <c:pt idx="148">
                  <c:v>3568.72</c:v>
                </c:pt>
                <c:pt idx="149">
                  <c:v>3481.84</c:v>
                </c:pt>
                <c:pt idx="150">
                  <c:v>3470.15</c:v>
                </c:pt>
                <c:pt idx="151">
                  <c:v>3559.95</c:v>
                </c:pt>
                <c:pt idx="152">
                  <c:v>3498</c:v>
                </c:pt>
                <c:pt idx="153">
                  <c:v>3667.85</c:v>
                </c:pt>
                <c:pt idx="154">
                  <c:v>3706.32</c:v>
                </c:pt>
                <c:pt idx="155">
                  <c:v>3681.59</c:v>
                </c:pt>
                <c:pt idx="156">
                  <c:v>3678.37</c:v>
                </c:pt>
                <c:pt idx="157">
                  <c:v>3812.95</c:v>
                </c:pt>
                <c:pt idx="158">
                  <c:v>3865.14</c:v>
                </c:pt>
                <c:pt idx="159">
                  <c:v>3810.35</c:v>
                </c:pt>
                <c:pt idx="160">
                  <c:v>3767.1</c:v>
                </c:pt>
                <c:pt idx="161">
                  <c:v>3782.08</c:v>
                </c:pt>
                <c:pt idx="162">
                  <c:v>3815.95</c:v>
                </c:pt>
                <c:pt idx="163">
                  <c:v>3762.66</c:v>
                </c:pt>
                <c:pt idx="164">
                  <c:v>3747.55</c:v>
                </c:pt>
                <c:pt idx="165">
                  <c:v>3769.57</c:v>
                </c:pt>
                <c:pt idx="166">
                  <c:v>3845.56</c:v>
                </c:pt>
                <c:pt idx="167">
                  <c:v>3894.33</c:v>
                </c:pt>
                <c:pt idx="168">
                  <c:v>3826.02</c:v>
                </c:pt>
                <c:pt idx="169">
                  <c:v>3749.28</c:v>
                </c:pt>
                <c:pt idx="170">
                  <c:v>3728.21</c:v>
                </c:pt>
                <c:pt idx="171">
                  <c:v>3785.65</c:v>
                </c:pt>
                <c:pt idx="172">
                  <c:v>3739.08</c:v>
                </c:pt>
                <c:pt idx="173">
                  <c:v>3790.46</c:v>
                </c:pt>
                <c:pt idx="174">
                  <c:v>3661.07</c:v>
                </c:pt>
                <c:pt idx="175">
                  <c:v>3072.08</c:v>
                </c:pt>
                <c:pt idx="176">
                  <c:v>3122.87</c:v>
                </c:pt>
                <c:pt idx="177">
                  <c:v>3092.75</c:v>
                </c:pt>
                <c:pt idx="178">
                  <c:v>2944.99</c:v>
                </c:pt>
                <c:pt idx="179">
                  <c:v>3034.71</c:v>
                </c:pt>
                <c:pt idx="180">
                  <c:v>2881.99</c:v>
                </c:pt>
                <c:pt idx="181">
                  <c:v>2951.01</c:v>
                </c:pt>
                <c:pt idx="182">
                  <c:v>2929.35</c:v>
                </c:pt>
                <c:pt idx="183">
                  <c:v>2912.56</c:v>
                </c:pt>
                <c:pt idx="184">
                  <c:v>2909.86</c:v>
                </c:pt>
                <c:pt idx="185">
                  <c:v>3036.32</c:v>
                </c:pt>
                <c:pt idx="186">
                  <c:v>2974.94</c:v>
                </c:pt>
                <c:pt idx="187">
                  <c:v>3006.36</c:v>
                </c:pt>
                <c:pt idx="188">
                  <c:v>3062.03</c:v>
                </c:pt>
                <c:pt idx="189">
                  <c:v>3136.4</c:v>
                </c:pt>
                <c:pt idx="190">
                  <c:v>3117.23</c:v>
                </c:pt>
                <c:pt idx="191">
                  <c:v>3102.25</c:v>
                </c:pt>
                <c:pt idx="192">
                  <c:v>2987.12</c:v>
                </c:pt>
                <c:pt idx="193">
                  <c:v>2973.27</c:v>
                </c:pt>
                <c:pt idx="194">
                  <c:v>3014.41</c:v>
                </c:pt>
                <c:pt idx="195">
                  <c:v>3216.29</c:v>
                </c:pt>
                <c:pt idx="196">
                  <c:v>3261.69</c:v>
                </c:pt>
                <c:pt idx="197">
                  <c:v>3255.57</c:v>
                </c:pt>
                <c:pt idx="198">
                  <c:v>3130.9</c:v>
                </c:pt>
                <c:pt idx="199">
                  <c:v>3155.83</c:v>
                </c:pt>
                <c:pt idx="200">
                  <c:v>3141.03</c:v>
                </c:pt>
                <c:pt idx="201">
                  <c:v>3220.13</c:v>
                </c:pt>
                <c:pt idx="202">
                  <c:v>3200.62</c:v>
                </c:pt>
                <c:pt idx="203">
                  <c:v>3147.83</c:v>
                </c:pt>
                <c:pt idx="204">
                  <c:v>3156.63</c:v>
                </c:pt>
                <c:pt idx="205">
                  <c:v>3056.23</c:v>
                </c:pt>
                <c:pt idx="206">
                  <c:v>3064.48</c:v>
                </c:pt>
                <c:pt idx="207">
                  <c:v>2985.82</c:v>
                </c:pt>
                <c:pt idx="208">
                  <c:v>3083.43</c:v>
                </c:pt>
                <c:pt idx="209">
                  <c:v>3100.94</c:v>
                </c:pt>
                <c:pt idx="210">
                  <c:v>3152.65</c:v>
                </c:pt>
                <c:pt idx="211">
                  <c:v>3004.44</c:v>
                </c:pt>
                <c:pt idx="212">
                  <c:v>3239.86</c:v>
                </c:pt>
                <c:pt idx="213">
                  <c:v>3502.55</c:v>
                </c:pt>
                <c:pt idx="214">
                  <c:v>3545.16</c:v>
                </c:pt>
                <c:pt idx="215">
                  <c:v>3506.96</c:v>
                </c:pt>
                <c:pt idx="216">
                  <c:v>3694.93</c:v>
                </c:pt>
                <c:pt idx="217">
                  <c:v>3454.17</c:v>
                </c:pt>
                <c:pt idx="218">
                  <c:v>3352.03</c:v>
                </c:pt>
                <c:pt idx="219">
                  <c:v>3317.84</c:v>
                </c:pt>
                <c:pt idx="220">
                  <c:v>3327.45</c:v>
                </c:pt>
                <c:pt idx="221">
                  <c:v>3310.62</c:v>
                </c:pt>
                <c:pt idx="222">
                  <c:v>3277.99</c:v>
                </c:pt>
                <c:pt idx="223">
                  <c:v>3502.82</c:v>
                </c:pt>
                <c:pt idx="224">
                  <c:v>3647.09</c:v>
                </c:pt>
                <c:pt idx="225">
                  <c:v>3506.83</c:v>
                </c:pt>
                <c:pt idx="226">
                  <c:v>3509.76</c:v>
                </c:pt>
                <c:pt idx="227">
                  <c:v>3559.43</c:v>
                </c:pt>
                <c:pt idx="228">
                  <c:v>3500.43</c:v>
                </c:pt>
                <c:pt idx="229">
                  <c:v>3587.5</c:v>
                </c:pt>
                <c:pt idx="230">
                  <c:v>3590.62</c:v>
                </c:pt>
                <c:pt idx="231">
                  <c:v>3455.33</c:v>
                </c:pt>
                <c:pt idx="232">
                  <c:v>3332.9</c:v>
                </c:pt>
                <c:pt idx="233">
                  <c:v>3334.12</c:v>
                </c:pt>
                <c:pt idx="234">
                  <c:v>3493.23</c:v>
                </c:pt>
                <c:pt idx="235">
                  <c:v>3514.73</c:v>
                </c:pt>
                <c:pt idx="236">
                  <c:v>3165.2</c:v>
                </c:pt>
                <c:pt idx="237">
                  <c:v>3520.3</c:v>
                </c:pt>
                <c:pt idx="238">
                  <c:v>3644.78</c:v>
                </c:pt>
                <c:pt idx="239">
                  <c:v>3523.68</c:v>
                </c:pt>
                <c:pt idx="240">
                  <c:v>3741.12</c:v>
                </c:pt>
                <c:pt idx="241">
                  <c:v>3883.94</c:v>
                </c:pt>
                <c:pt idx="242">
                  <c:v>4004.29</c:v>
                </c:pt>
                <c:pt idx="243">
                  <c:v>3979.3</c:v>
                </c:pt>
                <c:pt idx="244">
                  <c:v>4065.02</c:v>
                </c:pt>
                <c:pt idx="245">
                  <c:v>3878.47</c:v>
                </c:pt>
                <c:pt idx="246">
                  <c:v>3905.17</c:v>
                </c:pt>
                <c:pt idx="247">
                  <c:v>3883.2</c:v>
                </c:pt>
                <c:pt idx="248">
                  <c:v>3869.69</c:v>
                </c:pt>
                <c:pt idx="249">
                  <c:v>3814.56</c:v>
                </c:pt>
                <c:pt idx="250">
                  <c:v>3556.03</c:v>
                </c:pt>
                <c:pt idx="251">
                  <c:v>3626.34</c:v>
                </c:pt>
                <c:pt idx="252">
                  <c:v>3488.67</c:v>
                </c:pt>
                <c:pt idx="253">
                  <c:v>3420.64</c:v>
                </c:pt>
                <c:pt idx="254">
                  <c:v>3433.51</c:v>
                </c:pt>
                <c:pt idx="255">
                  <c:v>3339.26</c:v>
                </c:pt>
                <c:pt idx="256">
                  <c:v>3383.03</c:v>
                </c:pt>
                <c:pt idx="257">
                  <c:v>3242.14</c:v>
                </c:pt>
                <c:pt idx="258">
                  <c:v>3175.94</c:v>
                </c:pt>
                <c:pt idx="259">
                  <c:v>3112.59</c:v>
                </c:pt>
                <c:pt idx="260">
                  <c:v>2992.29</c:v>
                </c:pt>
                <c:pt idx="261">
                  <c:v>2922.24</c:v>
                </c:pt>
                <c:pt idx="262">
                  <c:v>2972.46</c:v>
                </c:pt>
                <c:pt idx="263">
                  <c:v>2971.18</c:v>
                </c:pt>
                <c:pt idx="264">
                  <c:v>3015.38</c:v>
                </c:pt>
                <c:pt idx="265">
                  <c:v>2944.8</c:v>
                </c:pt>
                <c:pt idx="266">
                  <c:v>2880.1</c:v>
                </c:pt>
                <c:pt idx="267">
                  <c:v>2785.9</c:v>
                </c:pt>
                <c:pt idx="268">
                  <c:v>2801.8</c:v>
                </c:pt>
                <c:pt idx="269">
                  <c:v>2822.59</c:v>
                </c:pt>
                <c:pt idx="270">
                  <c:v>2775.12</c:v>
                </c:pt>
                <c:pt idx="271">
                  <c:v>2640.1</c:v>
                </c:pt>
                <c:pt idx="272">
                  <c:v>2657.87</c:v>
                </c:pt>
                <c:pt idx="273">
                  <c:v>2506.69</c:v>
                </c:pt>
                <c:pt idx="274">
                  <c:v>2500.2800000000002</c:v>
                </c:pt>
                <c:pt idx="275">
                  <c:v>2486.2399999999998</c:v>
                </c:pt>
                <c:pt idx="276">
                  <c:v>2419.56</c:v>
                </c:pt>
                <c:pt idx="277">
                  <c:v>2424.64</c:v>
                </c:pt>
                <c:pt idx="278">
                  <c:v>2372.65</c:v>
                </c:pt>
                <c:pt idx="279">
                  <c:v>2301.83</c:v>
                </c:pt>
                <c:pt idx="280">
                  <c:v>2289.7800000000002</c:v>
                </c:pt>
                <c:pt idx="281">
                  <c:v>2296.5</c:v>
                </c:pt>
                <c:pt idx="282">
                  <c:v>2309.2800000000002</c:v>
                </c:pt>
                <c:pt idx="283">
                  <c:v>2304.2800000000002</c:v>
                </c:pt>
                <c:pt idx="284">
                  <c:v>2283.14</c:v>
                </c:pt>
                <c:pt idx="285">
                  <c:v>2343.11</c:v>
                </c:pt>
                <c:pt idx="286">
                  <c:v>2317.79</c:v>
                </c:pt>
                <c:pt idx="287">
                  <c:v>2256.92</c:v>
                </c:pt>
                <c:pt idx="288">
                  <c:v>2267.91</c:v>
                </c:pt>
                <c:pt idx="289">
                  <c:v>2267.5500000000002</c:v>
                </c:pt>
                <c:pt idx="290">
                  <c:v>2217.71</c:v>
                </c:pt>
                <c:pt idx="291">
                  <c:v>2234.64</c:v>
                </c:pt>
                <c:pt idx="292">
                  <c:v>2243.7399999999998</c:v>
                </c:pt>
                <c:pt idx="293">
                  <c:v>2313.64</c:v>
                </c:pt>
                <c:pt idx="294">
                  <c:v>2457.06</c:v>
                </c:pt>
                <c:pt idx="295">
                  <c:v>2472.0300000000002</c:v>
                </c:pt>
                <c:pt idx="296">
                  <c:v>2491.81</c:v>
                </c:pt>
                <c:pt idx="297">
                  <c:v>2469.77</c:v>
                </c:pt>
                <c:pt idx="298">
                  <c:v>2531.2600000000002</c:v>
                </c:pt>
                <c:pt idx="299">
                  <c:v>2588.64</c:v>
                </c:pt>
                <c:pt idx="300">
                  <c:v>2511.94</c:v>
                </c:pt>
                <c:pt idx="301">
                  <c:v>2473.96</c:v>
                </c:pt>
                <c:pt idx="302">
                  <c:v>2578.36</c:v>
                </c:pt>
                <c:pt idx="303">
                  <c:v>2523.98</c:v>
                </c:pt>
                <c:pt idx="304">
                  <c:v>2618.08</c:v>
                </c:pt>
                <c:pt idx="305">
                  <c:v>2581.79</c:v>
                </c:pt>
                <c:pt idx="306">
                  <c:v>2344.67</c:v>
                </c:pt>
                <c:pt idx="307">
                  <c:v>2330.98</c:v>
                </c:pt>
                <c:pt idx="308">
                  <c:v>2221.4</c:v>
                </c:pt>
                <c:pt idx="309">
                  <c:v>2240.4899999999998</c:v>
                </c:pt>
                <c:pt idx="310">
                  <c:v>2268.12</c:v>
                </c:pt>
                <c:pt idx="311">
                  <c:v>2267.27</c:v>
                </c:pt>
                <c:pt idx="312">
                  <c:v>2209.4899999999998</c:v>
                </c:pt>
                <c:pt idx="313">
                  <c:v>2355.27</c:v>
                </c:pt>
                <c:pt idx="314">
                  <c:v>2352.0300000000002</c:v>
                </c:pt>
                <c:pt idx="315">
                  <c:v>2281.9</c:v>
                </c:pt>
                <c:pt idx="316">
                  <c:v>2291.6999999999998</c:v>
                </c:pt>
                <c:pt idx="317">
                  <c:v>2299.2399999999998</c:v>
                </c:pt>
                <c:pt idx="318">
                  <c:v>2344.4699999999998</c:v>
                </c:pt>
                <c:pt idx="319">
                  <c:v>2378.63</c:v>
                </c:pt>
                <c:pt idx="320">
                  <c:v>2230.7399999999998</c:v>
                </c:pt>
                <c:pt idx="321">
                  <c:v>2271.38</c:v>
                </c:pt>
                <c:pt idx="322">
                  <c:v>2263.5700000000002</c:v>
                </c:pt>
                <c:pt idx="323">
                  <c:v>2308.61</c:v>
                </c:pt>
                <c:pt idx="324">
                  <c:v>2324.23</c:v>
                </c:pt>
                <c:pt idx="325">
                  <c:v>2239.62</c:v>
                </c:pt>
                <c:pt idx="326">
                  <c:v>2202.19</c:v>
                </c:pt>
                <c:pt idx="327">
                  <c:v>2177.44</c:v>
                </c:pt>
                <c:pt idx="328">
                  <c:v>2218.8000000000002</c:v>
                </c:pt>
                <c:pt idx="329">
                  <c:v>2197.04</c:v>
                </c:pt>
                <c:pt idx="330">
                  <c:v>2229.0700000000002</c:v>
                </c:pt>
                <c:pt idx="331">
                  <c:v>2220.41</c:v>
                </c:pt>
                <c:pt idx="332">
                  <c:v>2315.64</c:v>
                </c:pt>
                <c:pt idx="333">
                  <c:v>2260.1799999999998</c:v>
                </c:pt>
                <c:pt idx="334">
                  <c:v>2203.4899999999998</c:v>
                </c:pt>
                <c:pt idx="335">
                  <c:v>2225.34</c:v>
                </c:pt>
                <c:pt idx="336">
                  <c:v>2352.2600000000002</c:v>
                </c:pt>
                <c:pt idx="337">
                  <c:v>2340.5500000000002</c:v>
                </c:pt>
                <c:pt idx="338">
                  <c:v>2358.42</c:v>
                </c:pt>
                <c:pt idx="339">
                  <c:v>2355.8000000000002</c:v>
                </c:pt>
                <c:pt idx="340">
                  <c:v>2233.4499999999998</c:v>
                </c:pt>
                <c:pt idx="341">
                  <c:v>2293.34</c:v>
                </c:pt>
                <c:pt idx="342">
                  <c:v>2243.54</c:v>
                </c:pt>
                <c:pt idx="343">
                  <c:v>2192.79</c:v>
                </c:pt>
                <c:pt idx="344">
                  <c:v>2164.79</c:v>
                </c:pt>
                <c:pt idx="345">
                  <c:v>2087.21</c:v>
                </c:pt>
                <c:pt idx="346">
                  <c:v>2051.56</c:v>
                </c:pt>
                <c:pt idx="347">
                  <c:v>2028.99</c:v>
                </c:pt>
                <c:pt idx="348">
                  <c:v>2048.4699999999998</c:v>
                </c:pt>
                <c:pt idx="349">
                  <c:v>2027.51</c:v>
                </c:pt>
                <c:pt idx="350">
                  <c:v>2062.64</c:v>
                </c:pt>
                <c:pt idx="351">
                  <c:v>2083.09</c:v>
                </c:pt>
                <c:pt idx="352">
                  <c:v>2080.62</c:v>
                </c:pt>
                <c:pt idx="353">
                  <c:v>2061.92</c:v>
                </c:pt>
                <c:pt idx="354">
                  <c:v>2063.0500000000002</c:v>
                </c:pt>
                <c:pt idx="355">
                  <c:v>1934.62</c:v>
                </c:pt>
                <c:pt idx="356">
                  <c:v>2021.49</c:v>
                </c:pt>
                <c:pt idx="357">
                  <c:v>2011.01</c:v>
                </c:pt>
                <c:pt idx="358">
                  <c:v>1961.72</c:v>
                </c:pt>
                <c:pt idx="359">
                  <c:v>1960.8</c:v>
                </c:pt>
                <c:pt idx="360">
                  <c:v>1961.76</c:v>
                </c:pt>
                <c:pt idx="361">
                  <c:v>2058.9299999999998</c:v>
                </c:pt>
                <c:pt idx="362">
                  <c:v>1979.1</c:v>
                </c:pt>
                <c:pt idx="363">
                  <c:v>2054.1799999999998</c:v>
                </c:pt>
                <c:pt idx="364">
                  <c:v>2044.61</c:v>
                </c:pt>
                <c:pt idx="365">
                  <c:v>2053.42</c:v>
                </c:pt>
                <c:pt idx="366">
                  <c:v>2077.7800000000002</c:v>
                </c:pt>
                <c:pt idx="367">
                  <c:v>2120.16</c:v>
                </c:pt>
                <c:pt idx="368">
                  <c:v>1889.29</c:v>
                </c:pt>
                <c:pt idx="369">
                  <c:v>1885.97</c:v>
                </c:pt>
                <c:pt idx="370">
                  <c:v>1900.98</c:v>
                </c:pt>
                <c:pt idx="371">
                  <c:v>1892.36</c:v>
                </c:pt>
                <c:pt idx="372">
                  <c:v>1855.72</c:v>
                </c:pt>
                <c:pt idx="373">
                  <c:v>1832.29</c:v>
                </c:pt>
                <c:pt idx="374">
                  <c:v>1800.27</c:v>
                </c:pt>
                <c:pt idx="375">
                  <c:v>1846.6</c:v>
                </c:pt>
                <c:pt idx="376">
                  <c:v>1815.13</c:v>
                </c:pt>
                <c:pt idx="377">
                  <c:v>1809.05</c:v>
                </c:pt>
                <c:pt idx="378">
                  <c:v>1794.96</c:v>
                </c:pt>
                <c:pt idx="379">
                  <c:v>1776.21</c:v>
                </c:pt>
                <c:pt idx="380">
                  <c:v>1779.54</c:v>
                </c:pt>
                <c:pt idx="381">
                  <c:v>1803.13</c:v>
                </c:pt>
                <c:pt idx="382">
                  <c:v>1787</c:v>
                </c:pt>
                <c:pt idx="383">
                  <c:v>1784.88</c:v>
                </c:pt>
                <c:pt idx="384">
                  <c:v>1763.75</c:v>
                </c:pt>
                <c:pt idx="385">
                  <c:v>1663.35</c:v>
                </c:pt>
                <c:pt idx="386">
                  <c:v>1628.94</c:v>
                </c:pt>
                <c:pt idx="387">
                  <c:v>1603.89</c:v>
                </c:pt>
                <c:pt idx="388">
                  <c:v>1566.79</c:v>
                </c:pt>
                <c:pt idx="389">
                  <c:v>1563.43</c:v>
                </c:pt>
                <c:pt idx="390">
                  <c:v>1564.99</c:v>
                </c:pt>
                <c:pt idx="391">
                  <c:v>1599.48</c:v>
                </c:pt>
                <c:pt idx="392">
                  <c:v>1557.66</c:v>
                </c:pt>
                <c:pt idx="393">
                  <c:v>1554.96</c:v>
                </c:pt>
                <c:pt idx="394">
                  <c:v>1552.17</c:v>
                </c:pt>
                <c:pt idx="395">
                  <c:v>1539.7</c:v>
                </c:pt>
                <c:pt idx="396">
                  <c:v>1566.88</c:v>
                </c:pt>
                <c:pt idx="397">
                  <c:v>1567.6</c:v>
                </c:pt>
                <c:pt idx="398">
                  <c:v>1579.74</c:v>
                </c:pt>
                <c:pt idx="399">
                  <c:v>1632.85</c:v>
                </c:pt>
                <c:pt idx="400">
                  <c:v>1633.58</c:v>
                </c:pt>
                <c:pt idx="401">
                  <c:v>1645.62</c:v>
                </c:pt>
                <c:pt idx="402">
                  <c:v>1611.58</c:v>
                </c:pt>
                <c:pt idx="403">
                  <c:v>1647.05</c:v>
                </c:pt>
                <c:pt idx="404">
                  <c:v>1656.88</c:v>
                </c:pt>
                <c:pt idx="405">
                  <c:v>1662.79</c:v>
                </c:pt>
                <c:pt idx="406">
                  <c:v>1732.89</c:v>
                </c:pt>
                <c:pt idx="407">
                  <c:v>1670.92</c:v>
                </c:pt>
                <c:pt idx="408">
                  <c:v>1667.72</c:v>
                </c:pt>
                <c:pt idx="409">
                  <c:v>1652.89</c:v>
                </c:pt>
                <c:pt idx="410">
                  <c:v>1598.49</c:v>
                </c:pt>
                <c:pt idx="411">
                  <c:v>1594.04</c:v>
                </c:pt>
                <c:pt idx="412">
                  <c:v>1588.62</c:v>
                </c:pt>
                <c:pt idx="413">
                  <c:v>1580.55</c:v>
                </c:pt>
                <c:pt idx="414">
                  <c:v>1593.89</c:v>
                </c:pt>
                <c:pt idx="415">
                  <c:v>1593.1</c:v>
                </c:pt>
                <c:pt idx="416">
                  <c:v>1584.03</c:v>
                </c:pt>
                <c:pt idx="417">
                  <c:v>1622.28</c:v>
                </c:pt>
                <c:pt idx="418">
                  <c:v>1643.08</c:v>
                </c:pt>
                <c:pt idx="419">
                  <c:v>1636.92</c:v>
                </c:pt>
                <c:pt idx="420">
                  <c:v>1622.65</c:v>
                </c:pt>
                <c:pt idx="421">
                  <c:v>1634.41</c:v>
                </c:pt>
                <c:pt idx="422">
                  <c:v>1641.31</c:v>
                </c:pt>
                <c:pt idx="423">
                  <c:v>1626.49</c:v>
                </c:pt>
                <c:pt idx="424">
                  <c:v>1607.63</c:v>
                </c:pt>
                <c:pt idx="425">
                  <c:v>1592.5</c:v>
                </c:pt>
                <c:pt idx="426">
                  <c:v>1551.89</c:v>
                </c:pt>
                <c:pt idx="427">
                  <c:v>1617.44</c:v>
                </c:pt>
                <c:pt idx="428">
                  <c:v>1635.56</c:v>
                </c:pt>
                <c:pt idx="429">
                  <c:v>1636.45</c:v>
                </c:pt>
                <c:pt idx="430">
                  <c:v>1648.09</c:v>
                </c:pt>
                <c:pt idx="431">
                  <c:v>1633.18</c:v>
                </c:pt>
                <c:pt idx="432">
                  <c:v>1634.46</c:v>
                </c:pt>
                <c:pt idx="433">
                  <c:v>1630.51</c:v>
                </c:pt>
                <c:pt idx="434">
                  <c:v>1635.85</c:v>
                </c:pt>
                <c:pt idx="435">
                  <c:v>1637.05</c:v>
                </c:pt>
                <c:pt idx="436">
                  <c:v>1629</c:v>
                </c:pt>
                <c:pt idx="437">
                  <c:v>1645.82</c:v>
                </c:pt>
                <c:pt idx="438">
                  <c:v>1705.22</c:v>
                </c:pt>
                <c:pt idx="439">
                  <c:v>1729.69</c:v>
                </c:pt>
                <c:pt idx="440">
                  <c:v>1653.22</c:v>
                </c:pt>
                <c:pt idx="441">
                  <c:v>1658.33</c:v>
                </c:pt>
                <c:pt idx="442">
                  <c:v>1647.05</c:v>
                </c:pt>
                <c:pt idx="443">
                  <c:v>1653.74</c:v>
                </c:pt>
                <c:pt idx="444">
                  <c:v>1660.89</c:v>
                </c:pt>
                <c:pt idx="445">
                  <c:v>1679.93</c:v>
                </c:pt>
                <c:pt idx="446">
                  <c:v>1634.29</c:v>
                </c:pt>
                <c:pt idx="447">
                  <c:v>1667.6</c:v>
                </c:pt>
                <c:pt idx="448">
                  <c:v>1685.24</c:v>
                </c:pt>
                <c:pt idx="449">
                  <c:v>1669.67</c:v>
                </c:pt>
                <c:pt idx="450">
                  <c:v>1661.26</c:v>
                </c:pt>
                <c:pt idx="451">
                  <c:v>1683.89</c:v>
                </c:pt>
                <c:pt idx="452">
                  <c:v>1807.81</c:v>
                </c:pt>
                <c:pt idx="453">
                  <c:v>1828.98</c:v>
                </c:pt>
                <c:pt idx="454">
                  <c:v>1845.51</c:v>
                </c:pt>
                <c:pt idx="455">
                  <c:v>1840.73</c:v>
                </c:pt>
                <c:pt idx="456">
                  <c:v>1849.94</c:v>
                </c:pt>
                <c:pt idx="457">
                  <c:v>1848.88</c:v>
                </c:pt>
                <c:pt idx="458">
                  <c:v>1852.46</c:v>
                </c:pt>
                <c:pt idx="459">
                  <c:v>1855.36</c:v>
                </c:pt>
                <c:pt idx="460">
                  <c:v>1856.24</c:v>
                </c:pt>
                <c:pt idx="461">
                  <c:v>1829.11</c:v>
                </c:pt>
                <c:pt idx="462">
                  <c:v>1830.28</c:v>
                </c:pt>
                <c:pt idx="463">
                  <c:v>1836.48</c:v>
                </c:pt>
                <c:pt idx="464">
                  <c:v>1830.24</c:v>
                </c:pt>
                <c:pt idx="465">
                  <c:v>1835.98</c:v>
                </c:pt>
                <c:pt idx="466">
                  <c:v>1840.21</c:v>
                </c:pt>
                <c:pt idx="467">
                  <c:v>1874.21</c:v>
                </c:pt>
                <c:pt idx="468">
                  <c:v>1856.17</c:v>
                </c:pt>
                <c:pt idx="469">
                  <c:v>1861.81</c:v>
                </c:pt>
                <c:pt idx="470">
                  <c:v>1880.55</c:v>
                </c:pt>
                <c:pt idx="471">
                  <c:v>1874.23</c:v>
                </c:pt>
                <c:pt idx="472">
                  <c:v>1861.32</c:v>
                </c:pt>
                <c:pt idx="473">
                  <c:v>1872</c:v>
                </c:pt>
                <c:pt idx="474">
                  <c:v>1857.67</c:v>
                </c:pt>
                <c:pt idx="475">
                  <c:v>1850.04</c:v>
                </c:pt>
                <c:pt idx="476">
                  <c:v>1888.85</c:v>
                </c:pt>
                <c:pt idx="477">
                  <c:v>1866.25</c:v>
                </c:pt>
                <c:pt idx="478">
                  <c:v>1891.75</c:v>
                </c:pt>
                <c:pt idx="479">
                  <c:v>1891.23</c:v>
                </c:pt>
                <c:pt idx="480">
                  <c:v>1888.65</c:v>
                </c:pt>
                <c:pt idx="481">
                  <c:v>1897.58</c:v>
                </c:pt>
                <c:pt idx="482">
                  <c:v>1911.24</c:v>
                </c:pt>
                <c:pt idx="483">
                  <c:v>1922.45</c:v>
                </c:pt>
                <c:pt idx="484">
                  <c:v>1931.42</c:v>
                </c:pt>
                <c:pt idx="485">
                  <c:v>1938.05</c:v>
                </c:pt>
                <c:pt idx="486">
                  <c:v>2004.77</c:v>
                </c:pt>
                <c:pt idx="487">
                  <c:v>1871.86</c:v>
                </c:pt>
                <c:pt idx="488">
                  <c:v>1878.33</c:v>
                </c:pt>
                <c:pt idx="489">
                  <c:v>1880.42</c:v>
                </c:pt>
                <c:pt idx="490">
                  <c:v>1862.91</c:v>
                </c:pt>
                <c:pt idx="491">
                  <c:v>1865.28</c:v>
                </c:pt>
                <c:pt idx="492">
                  <c:v>1870.92</c:v>
                </c:pt>
                <c:pt idx="493">
                  <c:v>1848.36</c:v>
                </c:pt>
                <c:pt idx="494">
                  <c:v>1910.43</c:v>
                </c:pt>
                <c:pt idx="495">
                  <c:v>1936.19</c:v>
                </c:pt>
                <c:pt idx="496">
                  <c:v>1955.56</c:v>
                </c:pt>
                <c:pt idx="497">
                  <c:v>1937.57</c:v>
                </c:pt>
                <c:pt idx="498">
                  <c:v>1924.53</c:v>
                </c:pt>
                <c:pt idx="499">
                  <c:v>1933.8</c:v>
                </c:pt>
                <c:pt idx="500">
                  <c:v>1851.92</c:v>
                </c:pt>
                <c:pt idx="501">
                  <c:v>1827.95</c:v>
                </c:pt>
                <c:pt idx="502">
                  <c:v>1889.51</c:v>
                </c:pt>
                <c:pt idx="503">
                  <c:v>1859</c:v>
                </c:pt>
                <c:pt idx="504">
                  <c:v>1898.8</c:v>
                </c:pt>
                <c:pt idx="505">
                  <c:v>1875</c:v>
                </c:pt>
                <c:pt idx="506">
                  <c:v>1891.97</c:v>
                </c:pt>
                <c:pt idx="507">
                  <c:v>1872.32</c:v>
                </c:pt>
                <c:pt idx="508">
                  <c:v>1889.87</c:v>
                </c:pt>
                <c:pt idx="509">
                  <c:v>1791.61</c:v>
                </c:pt>
                <c:pt idx="510">
                  <c:v>1737.06</c:v>
                </c:pt>
                <c:pt idx="511">
                  <c:v>1720.98</c:v>
                </c:pt>
                <c:pt idx="512">
                  <c:v>1727.79</c:v>
                </c:pt>
                <c:pt idx="513">
                  <c:v>1717.92</c:v>
                </c:pt>
                <c:pt idx="514">
                  <c:v>1666.96</c:v>
                </c:pt>
                <c:pt idx="515">
                  <c:v>1650.96</c:v>
                </c:pt>
                <c:pt idx="516">
                  <c:v>1739.6</c:v>
                </c:pt>
                <c:pt idx="517">
                  <c:v>1742.6</c:v>
                </c:pt>
                <c:pt idx="518">
                  <c:v>1752.8</c:v>
                </c:pt>
                <c:pt idx="519">
                  <c:v>1751.56</c:v>
                </c:pt>
                <c:pt idx="520">
                  <c:v>1840.41</c:v>
                </c:pt>
                <c:pt idx="521">
                  <c:v>1845.68</c:v>
                </c:pt>
                <c:pt idx="522">
                  <c:v>1832.1</c:v>
                </c:pt>
                <c:pt idx="523">
                  <c:v>1884.17</c:v>
                </c:pt>
                <c:pt idx="524">
                  <c:v>1811.2</c:v>
                </c:pt>
                <c:pt idx="525">
                  <c:v>1890.04</c:v>
                </c:pt>
                <c:pt idx="526">
                  <c:v>1892.05</c:v>
                </c:pt>
                <c:pt idx="527">
                  <c:v>1907.1</c:v>
                </c:pt>
                <c:pt idx="528">
                  <c:v>1861.77</c:v>
                </c:pt>
                <c:pt idx="529">
                  <c:v>1873.63</c:v>
                </c:pt>
                <c:pt idx="530">
                  <c:v>1900.59</c:v>
                </c:pt>
                <c:pt idx="531">
                  <c:v>1892.61</c:v>
                </c:pt>
                <c:pt idx="532">
                  <c:v>1908.35</c:v>
                </c:pt>
                <c:pt idx="533">
                  <c:v>1829.91</c:v>
                </c:pt>
                <c:pt idx="534">
                  <c:v>1827.8</c:v>
                </c:pt>
                <c:pt idx="535">
                  <c:v>1805.69</c:v>
                </c:pt>
                <c:pt idx="536">
                  <c:v>1799.91</c:v>
                </c:pt>
                <c:pt idx="537">
                  <c:v>1854.08</c:v>
                </c:pt>
                <c:pt idx="538">
                  <c:v>1817.19</c:v>
                </c:pt>
                <c:pt idx="539">
                  <c:v>1804.89</c:v>
                </c:pt>
                <c:pt idx="540">
                  <c:v>1819.68</c:v>
                </c:pt>
                <c:pt idx="541">
                  <c:v>1812.32</c:v>
                </c:pt>
                <c:pt idx="542">
                  <c:v>1800.99</c:v>
                </c:pt>
                <c:pt idx="543">
                  <c:v>1821.73</c:v>
                </c:pt>
                <c:pt idx="544">
                  <c:v>1823.98</c:v>
                </c:pt>
                <c:pt idx="545">
                  <c:v>1817.11</c:v>
                </c:pt>
                <c:pt idx="546">
                  <c:v>1799.36</c:v>
                </c:pt>
                <c:pt idx="547">
                  <c:v>1794.95</c:v>
                </c:pt>
                <c:pt idx="548">
                  <c:v>1807.31</c:v>
                </c:pt>
                <c:pt idx="549">
                  <c:v>1794.71</c:v>
                </c:pt>
                <c:pt idx="550">
                  <c:v>1840.92</c:v>
                </c:pt>
                <c:pt idx="551">
                  <c:v>1846.56</c:v>
                </c:pt>
                <c:pt idx="552">
                  <c:v>1847.48</c:v>
                </c:pt>
                <c:pt idx="553">
                  <c:v>1870.99</c:v>
                </c:pt>
                <c:pt idx="554">
                  <c:v>1896.48</c:v>
                </c:pt>
                <c:pt idx="555">
                  <c:v>1993.33</c:v>
                </c:pt>
                <c:pt idx="556">
                  <c:v>1877.06</c:v>
                </c:pt>
                <c:pt idx="557">
                  <c:v>1904.74</c:v>
                </c:pt>
                <c:pt idx="558">
                  <c:v>1869.74</c:v>
                </c:pt>
                <c:pt idx="559">
                  <c:v>1830.75</c:v>
                </c:pt>
                <c:pt idx="560">
                  <c:v>1868.88</c:v>
                </c:pt>
                <c:pt idx="561">
                  <c:v>1907.8</c:v>
                </c:pt>
                <c:pt idx="562">
                  <c:v>1891.14</c:v>
                </c:pt>
                <c:pt idx="563">
                  <c:v>1908.81</c:v>
                </c:pt>
                <c:pt idx="564">
                  <c:v>1866.05</c:v>
                </c:pt>
                <c:pt idx="565">
                  <c:v>1865.95</c:v>
                </c:pt>
                <c:pt idx="566">
                  <c:v>1841.88</c:v>
                </c:pt>
                <c:pt idx="567">
                  <c:v>1862.05</c:v>
                </c:pt>
                <c:pt idx="568">
                  <c:v>1873.95</c:v>
                </c:pt>
                <c:pt idx="569">
                  <c:v>1849.81</c:v>
                </c:pt>
                <c:pt idx="570">
                  <c:v>1942.72</c:v>
                </c:pt>
                <c:pt idx="571">
                  <c:v>1935.97</c:v>
                </c:pt>
                <c:pt idx="572">
                  <c:v>2103.34</c:v>
                </c:pt>
                <c:pt idx="573">
                  <c:v>2074.7399999999998</c:v>
                </c:pt>
                <c:pt idx="574">
                  <c:v>2119.29</c:v>
                </c:pt>
                <c:pt idx="575">
                  <c:v>2090.59</c:v>
                </c:pt>
                <c:pt idx="576">
                  <c:v>2099.98</c:v>
                </c:pt>
                <c:pt idx="577">
                  <c:v>2012.11</c:v>
                </c:pt>
                <c:pt idx="578">
                  <c:v>1916.58</c:v>
                </c:pt>
                <c:pt idx="579">
                  <c:v>1889.86</c:v>
                </c:pt>
                <c:pt idx="580">
                  <c:v>1910.36</c:v>
                </c:pt>
                <c:pt idx="581">
                  <c:v>1858.9</c:v>
                </c:pt>
                <c:pt idx="582">
                  <c:v>1848.93</c:v>
                </c:pt>
                <c:pt idx="583">
                  <c:v>1863.46</c:v>
                </c:pt>
                <c:pt idx="584">
                  <c:v>1872.35</c:v>
                </c:pt>
                <c:pt idx="585">
                  <c:v>1908.96</c:v>
                </c:pt>
                <c:pt idx="586">
                  <c:v>1870.52</c:v>
                </c:pt>
                <c:pt idx="587">
                  <c:v>1810.77</c:v>
                </c:pt>
                <c:pt idx="588">
                  <c:v>1795.01</c:v>
                </c:pt>
                <c:pt idx="589">
                  <c:v>1820.78</c:v>
                </c:pt>
                <c:pt idx="590">
                  <c:v>1821.62</c:v>
                </c:pt>
                <c:pt idx="591">
                  <c:v>1793.59</c:v>
                </c:pt>
                <c:pt idx="592">
                  <c:v>1793.27</c:v>
                </c:pt>
                <c:pt idx="593">
                  <c:v>1772.63</c:v>
                </c:pt>
                <c:pt idx="594">
                  <c:v>1714.65</c:v>
                </c:pt>
                <c:pt idx="595">
                  <c:v>1774.06</c:v>
                </c:pt>
                <c:pt idx="596">
                  <c:v>1742.34</c:v>
                </c:pt>
                <c:pt idx="597">
                  <c:v>1749.26</c:v>
                </c:pt>
                <c:pt idx="598">
                  <c:v>1814.08</c:v>
                </c:pt>
                <c:pt idx="599">
                  <c:v>1734.48</c:v>
                </c:pt>
                <c:pt idx="600">
                  <c:v>1803.54</c:v>
                </c:pt>
                <c:pt idx="601">
                  <c:v>1732.31</c:v>
                </c:pt>
                <c:pt idx="602">
                  <c:v>1779.47</c:v>
                </c:pt>
                <c:pt idx="603">
                  <c:v>1758.7</c:v>
                </c:pt>
                <c:pt idx="604">
                  <c:v>1789.38</c:v>
                </c:pt>
                <c:pt idx="605">
                  <c:v>1673.85</c:v>
                </c:pt>
                <c:pt idx="606">
                  <c:v>1649.65</c:v>
                </c:pt>
                <c:pt idx="607">
                  <c:v>1700.15</c:v>
                </c:pt>
                <c:pt idx="608">
                  <c:v>1673.93</c:v>
                </c:pt>
                <c:pt idx="609">
                  <c:v>1580.24</c:v>
                </c:pt>
                <c:pt idx="610">
                  <c:v>1471.15</c:v>
                </c:pt>
                <c:pt idx="611">
                  <c:v>1426.75</c:v>
                </c:pt>
                <c:pt idx="612">
                  <c:v>1438.5</c:v>
                </c:pt>
                <c:pt idx="613">
                  <c:v>1533.04</c:v>
                </c:pt>
                <c:pt idx="614">
                  <c:v>1561.78</c:v>
                </c:pt>
                <c:pt idx="615">
                  <c:v>1565.84</c:v>
                </c:pt>
                <c:pt idx="616">
                  <c:v>1564.37</c:v>
                </c:pt>
                <c:pt idx="617">
                  <c:v>1566.73</c:v>
                </c:pt>
                <c:pt idx="618">
                  <c:v>1568.89</c:v>
                </c:pt>
                <c:pt idx="619">
                  <c:v>1647.38</c:v>
                </c:pt>
                <c:pt idx="620">
                  <c:v>1666.09</c:v>
                </c:pt>
                <c:pt idx="621">
                  <c:v>1604.69</c:v>
                </c:pt>
                <c:pt idx="622">
                  <c:v>1633.66</c:v>
                </c:pt>
                <c:pt idx="623">
                  <c:v>1641.6</c:v>
                </c:pt>
                <c:pt idx="624">
                  <c:v>1594.66</c:v>
                </c:pt>
                <c:pt idx="625">
                  <c:v>1608.24</c:v>
                </c:pt>
                <c:pt idx="626">
                  <c:v>1650.52</c:v>
                </c:pt>
                <c:pt idx="627">
                  <c:v>1643.39</c:v>
                </c:pt>
                <c:pt idx="628">
                  <c:v>1659.41</c:v>
                </c:pt>
                <c:pt idx="629">
                  <c:v>1703.27</c:v>
                </c:pt>
                <c:pt idx="630">
                  <c:v>1681.52</c:v>
                </c:pt>
                <c:pt idx="631">
                  <c:v>1691.62</c:v>
                </c:pt>
                <c:pt idx="632">
                  <c:v>1693.96</c:v>
                </c:pt>
                <c:pt idx="633">
                  <c:v>1640.66</c:v>
                </c:pt>
                <c:pt idx="634">
                  <c:v>1675.43</c:v>
                </c:pt>
                <c:pt idx="635">
                  <c:v>1555.46</c:v>
                </c:pt>
                <c:pt idx="636">
                  <c:v>1505.84</c:v>
                </c:pt>
                <c:pt idx="637">
                  <c:v>1515.44</c:v>
                </c:pt>
                <c:pt idx="638">
                  <c:v>1538.34</c:v>
                </c:pt>
                <c:pt idx="639">
                  <c:v>1513.82</c:v>
                </c:pt>
                <c:pt idx="640">
                  <c:v>1545.35</c:v>
                </c:pt>
                <c:pt idx="641">
                  <c:v>1650.99</c:v>
                </c:pt>
                <c:pt idx="642">
                  <c:v>1671.4</c:v>
                </c:pt>
                <c:pt idx="643">
                  <c:v>1613.72</c:v>
                </c:pt>
                <c:pt idx="644">
                  <c:v>1629.44</c:v>
                </c:pt>
                <c:pt idx="645">
                  <c:v>1666.9</c:v>
                </c:pt>
                <c:pt idx="646">
                  <c:v>1663.79</c:v>
                </c:pt>
                <c:pt idx="647">
                  <c:v>1641.71</c:v>
                </c:pt>
                <c:pt idx="648">
                  <c:v>1642.1</c:v>
                </c:pt>
                <c:pt idx="649">
                  <c:v>1585.27</c:v>
                </c:pt>
                <c:pt idx="650">
                  <c:v>1566.5</c:v>
                </c:pt>
                <c:pt idx="651">
                  <c:v>1645.97</c:v>
                </c:pt>
                <c:pt idx="652">
                  <c:v>1573.07</c:v>
                </c:pt>
                <c:pt idx="653">
                  <c:v>1597.6</c:v>
                </c:pt>
                <c:pt idx="654">
                  <c:v>1602.55</c:v>
                </c:pt>
                <c:pt idx="655">
                  <c:v>1611.2</c:v>
                </c:pt>
                <c:pt idx="656">
                  <c:v>1556.15</c:v>
                </c:pt>
                <c:pt idx="657">
                  <c:v>1626.53</c:v>
                </c:pt>
                <c:pt idx="658">
                  <c:v>1627.03</c:v>
                </c:pt>
                <c:pt idx="659">
                  <c:v>1625.53</c:v>
                </c:pt>
                <c:pt idx="660">
                  <c:v>1659.98</c:v>
                </c:pt>
                <c:pt idx="661">
                  <c:v>1551.62</c:v>
                </c:pt>
                <c:pt idx="662">
                  <c:v>1511.31</c:v>
                </c:pt>
                <c:pt idx="663">
                  <c:v>1564.67</c:v>
                </c:pt>
                <c:pt idx="664">
                  <c:v>1576.94</c:v>
                </c:pt>
                <c:pt idx="665">
                  <c:v>1552.69</c:v>
                </c:pt>
                <c:pt idx="666">
                  <c:v>1550.02</c:v>
                </c:pt>
                <c:pt idx="667">
                  <c:v>1450.86</c:v>
                </c:pt>
                <c:pt idx="668">
                  <c:v>1416.08</c:v>
                </c:pt>
                <c:pt idx="669">
                  <c:v>1389.84</c:v>
                </c:pt>
                <c:pt idx="670">
                  <c:v>1335.13</c:v>
                </c:pt>
                <c:pt idx="671">
                  <c:v>1320.51</c:v>
                </c:pt>
                <c:pt idx="672">
                  <c:v>1288.3800000000001</c:v>
                </c:pt>
                <c:pt idx="673">
                  <c:v>1263.9000000000001</c:v>
                </c:pt>
                <c:pt idx="674">
                  <c:v>1269.1400000000001</c:v>
                </c:pt>
                <c:pt idx="675">
                  <c:v>1250.95</c:v>
                </c:pt>
                <c:pt idx="676">
                  <c:v>1256.92</c:v>
                </c:pt>
                <c:pt idx="677">
                  <c:v>1214.57</c:v>
                </c:pt>
                <c:pt idx="678">
                  <c:v>1213.93</c:v>
                </c:pt>
                <c:pt idx="679">
                  <c:v>1200.52</c:v>
                </c:pt>
                <c:pt idx="680">
                  <c:v>1195.67</c:v>
                </c:pt>
                <c:pt idx="681">
                  <c:v>1199.8</c:v>
                </c:pt>
                <c:pt idx="682">
                  <c:v>1200.8399999999999</c:v>
                </c:pt>
                <c:pt idx="683">
                  <c:v>1189.98</c:v>
                </c:pt>
                <c:pt idx="684">
                  <c:v>1211.5999999999999</c:v>
                </c:pt>
                <c:pt idx="685">
                  <c:v>1227.6500000000001</c:v>
                </c:pt>
                <c:pt idx="686">
                  <c:v>1218.69</c:v>
                </c:pt>
                <c:pt idx="687">
                  <c:v>1220.46</c:v>
                </c:pt>
                <c:pt idx="688">
                  <c:v>1220.03</c:v>
                </c:pt>
                <c:pt idx="689">
                  <c:v>1217.57</c:v>
                </c:pt>
                <c:pt idx="690">
                  <c:v>1213.8499999999999</c:v>
                </c:pt>
                <c:pt idx="691">
                  <c:v>1217.2</c:v>
                </c:pt>
                <c:pt idx="692">
                  <c:v>1167.8</c:v>
                </c:pt>
                <c:pt idx="693">
                  <c:v>1182.7</c:v>
                </c:pt>
                <c:pt idx="694">
                  <c:v>1187.18</c:v>
                </c:pt>
                <c:pt idx="695">
                  <c:v>1166.7</c:v>
                </c:pt>
                <c:pt idx="696">
                  <c:v>1266.32</c:v>
                </c:pt>
                <c:pt idx="697">
                  <c:v>1307.3</c:v>
                </c:pt>
                <c:pt idx="698">
                  <c:v>1320.76</c:v>
                </c:pt>
                <c:pt idx="699">
                  <c:v>1275.02</c:v>
                </c:pt>
                <c:pt idx="700">
                  <c:v>1263.42</c:v>
                </c:pt>
                <c:pt idx="701">
                  <c:v>1266.6199999999999</c:v>
                </c:pt>
                <c:pt idx="702">
                  <c:v>1262.8599999999999</c:v>
                </c:pt>
                <c:pt idx="703">
                  <c:v>1280.29</c:v>
                </c:pt>
                <c:pt idx="704">
                  <c:v>1231.04</c:v>
                </c:pt>
                <c:pt idx="705">
                  <c:v>1271.26</c:v>
                </c:pt>
                <c:pt idx="706">
                  <c:v>1259.56</c:v>
                </c:pt>
                <c:pt idx="707">
                  <c:v>1279.74</c:v>
                </c:pt>
                <c:pt idx="708">
                  <c:v>1240.46</c:v>
                </c:pt>
                <c:pt idx="709">
                  <c:v>1295.69</c:v>
                </c:pt>
                <c:pt idx="710">
                  <c:v>1276.05</c:v>
                </c:pt>
                <c:pt idx="711">
                  <c:v>1294.4100000000001</c:v>
                </c:pt>
                <c:pt idx="712">
                  <c:v>1216.55</c:v>
                </c:pt>
                <c:pt idx="713">
                  <c:v>1167.73</c:v>
                </c:pt>
                <c:pt idx="714">
                  <c:v>1193.3800000000001</c:v>
                </c:pt>
                <c:pt idx="715">
                  <c:v>1205.1500000000001</c:v>
                </c:pt>
                <c:pt idx="716">
                  <c:v>1198.1199999999999</c:v>
                </c:pt>
                <c:pt idx="717">
                  <c:v>1203.77</c:v>
                </c:pt>
                <c:pt idx="718">
                  <c:v>1185.79</c:v>
                </c:pt>
                <c:pt idx="719">
                  <c:v>1139.74</c:v>
                </c:pt>
                <c:pt idx="720">
                  <c:v>1107.46</c:v>
                </c:pt>
                <c:pt idx="721">
                  <c:v>1142.8800000000001</c:v>
                </c:pt>
                <c:pt idx="722">
                  <c:v>1217.6500000000001</c:v>
                </c:pt>
                <c:pt idx="723">
                  <c:v>1207.31</c:v>
                </c:pt>
                <c:pt idx="724">
                  <c:v>1205.17</c:v>
                </c:pt>
                <c:pt idx="725">
                  <c:v>1206.1600000000001</c:v>
                </c:pt>
                <c:pt idx="726">
                  <c:v>1253.45</c:v>
                </c:pt>
                <c:pt idx="727">
                  <c:v>1242.6400000000001</c:v>
                </c:pt>
                <c:pt idx="728">
                  <c:v>1221.47</c:v>
                </c:pt>
                <c:pt idx="729">
                  <c:v>1256.29</c:v>
                </c:pt>
                <c:pt idx="730">
                  <c:v>1288.6300000000001</c:v>
                </c:pt>
                <c:pt idx="731">
                  <c:v>1299.1500000000001</c:v>
                </c:pt>
                <c:pt idx="732">
                  <c:v>1100.8399999999999</c:v>
                </c:pt>
                <c:pt idx="733">
                  <c:v>1335.25</c:v>
                </c:pt>
                <c:pt idx="734">
                  <c:v>1567.57</c:v>
                </c:pt>
                <c:pt idx="735">
                  <c:v>1570.86</c:v>
                </c:pt>
                <c:pt idx="736">
                  <c:v>1627.07</c:v>
                </c:pt>
                <c:pt idx="737">
                  <c:v>1645.01</c:v>
                </c:pt>
                <c:pt idx="738">
                  <c:v>1531.08</c:v>
                </c:pt>
                <c:pt idx="739">
                  <c:v>1519.04</c:v>
                </c:pt>
                <c:pt idx="740">
                  <c:v>1579.64</c:v>
                </c:pt>
                <c:pt idx="741">
                  <c:v>1572.89</c:v>
                </c:pt>
                <c:pt idx="742">
                  <c:v>1590.47</c:v>
                </c:pt>
                <c:pt idx="743">
                  <c:v>1619.69</c:v>
                </c:pt>
                <c:pt idx="744">
                  <c:v>1554.47</c:v>
                </c:pt>
                <c:pt idx="745">
                  <c:v>1514.19</c:v>
                </c:pt>
                <c:pt idx="746">
                  <c:v>1566.16</c:v>
                </c:pt>
                <c:pt idx="747">
                  <c:v>1459.6</c:v>
                </c:pt>
                <c:pt idx="748">
                  <c:v>1343.88</c:v>
                </c:pt>
                <c:pt idx="749">
                  <c:v>1363.92</c:v>
                </c:pt>
                <c:pt idx="750">
                  <c:v>1313.64</c:v>
                </c:pt>
                <c:pt idx="751">
                  <c:v>1299.76</c:v>
                </c:pt>
                <c:pt idx="752">
                  <c:v>1282.8699999999999</c:v>
                </c:pt>
                <c:pt idx="753">
                  <c:v>1285.32</c:v>
                </c:pt>
                <c:pt idx="754">
                  <c:v>1310.81</c:v>
                </c:pt>
                <c:pt idx="755">
                  <c:v>1331.12</c:v>
                </c:pt>
                <c:pt idx="756">
                  <c:v>1305.95</c:v>
                </c:pt>
                <c:pt idx="757">
                  <c:v>1274.57</c:v>
                </c:pt>
                <c:pt idx="758">
                  <c:v>1296.74</c:v>
                </c:pt>
                <c:pt idx="759">
                  <c:v>1287.3399999999999</c:v>
                </c:pt>
                <c:pt idx="760">
                  <c:v>1294.57</c:v>
                </c:pt>
                <c:pt idx="761">
                  <c:v>1279.97</c:v>
                </c:pt>
                <c:pt idx="762">
                  <c:v>1290.04</c:v>
                </c:pt>
                <c:pt idx="763">
                  <c:v>1323.41</c:v>
                </c:pt>
                <c:pt idx="764">
                  <c:v>1315.05</c:v>
                </c:pt>
                <c:pt idx="765">
                  <c:v>1330.99</c:v>
                </c:pt>
                <c:pt idx="766">
                  <c:v>1352.27</c:v>
                </c:pt>
                <c:pt idx="767">
                  <c:v>1352.07</c:v>
                </c:pt>
                <c:pt idx="768">
                  <c:v>1361.48</c:v>
                </c:pt>
                <c:pt idx="769">
                  <c:v>1323.41</c:v>
                </c:pt>
                <c:pt idx="770">
                  <c:v>1275.74</c:v>
                </c:pt>
                <c:pt idx="771">
                  <c:v>1311.8</c:v>
                </c:pt>
                <c:pt idx="772">
                  <c:v>1328.73</c:v>
                </c:pt>
                <c:pt idx="773">
                  <c:v>1336.08</c:v>
                </c:pt>
                <c:pt idx="774">
                  <c:v>1337.37</c:v>
                </c:pt>
                <c:pt idx="775">
                  <c:v>1328.23</c:v>
                </c:pt>
                <c:pt idx="776">
                  <c:v>1337.06</c:v>
                </c:pt>
                <c:pt idx="777">
                  <c:v>1294.26</c:v>
                </c:pt>
                <c:pt idx="778">
                  <c:v>1317</c:v>
                </c:pt>
                <c:pt idx="779">
                  <c:v>1327.96</c:v>
                </c:pt>
                <c:pt idx="780">
                  <c:v>1326.44</c:v>
                </c:pt>
                <c:pt idx="781">
                  <c:v>1247.74</c:v>
                </c:pt>
                <c:pt idx="782">
                  <c:v>1323.33</c:v>
                </c:pt>
                <c:pt idx="783">
                  <c:v>1376</c:v>
                </c:pt>
                <c:pt idx="784">
                  <c:v>1335.01</c:v>
                </c:pt>
                <c:pt idx="785">
                  <c:v>1468.79</c:v>
                </c:pt>
                <c:pt idx="786">
                  <c:v>1434.01</c:v>
                </c:pt>
                <c:pt idx="787">
                  <c:v>1472.64</c:v>
                </c:pt>
                <c:pt idx="788">
                  <c:v>1637.92</c:v>
                </c:pt>
                <c:pt idx="789">
                  <c:v>1574.47</c:v>
                </c:pt>
                <c:pt idx="790">
                  <c:v>1716.42</c:v>
                </c:pt>
                <c:pt idx="791">
                  <c:v>1766.93</c:v>
                </c:pt>
                <c:pt idx="792">
                  <c:v>1774.38</c:v>
                </c:pt>
                <c:pt idx="793">
                  <c:v>1718.81</c:v>
                </c:pt>
                <c:pt idx="794">
                  <c:v>1634.85</c:v>
                </c:pt>
                <c:pt idx="795">
                  <c:v>1629.51</c:v>
                </c:pt>
                <c:pt idx="796">
                  <c:v>1557.85</c:v>
                </c:pt>
                <c:pt idx="797">
                  <c:v>1617.07</c:v>
                </c:pt>
                <c:pt idx="798">
                  <c:v>1578.89</c:v>
                </c:pt>
                <c:pt idx="799">
                  <c:v>1557.55</c:v>
                </c:pt>
                <c:pt idx="800">
                  <c:v>1575.34</c:v>
                </c:pt>
                <c:pt idx="801">
                  <c:v>1585.48</c:v>
                </c:pt>
                <c:pt idx="802">
                  <c:v>1555.12</c:v>
                </c:pt>
                <c:pt idx="803">
                  <c:v>1523.34</c:v>
                </c:pt>
                <c:pt idx="804">
                  <c:v>1552.6</c:v>
                </c:pt>
                <c:pt idx="805">
                  <c:v>1426.25</c:v>
                </c:pt>
                <c:pt idx="806">
                  <c:v>1490.83</c:v>
                </c:pt>
                <c:pt idx="807">
                  <c:v>1508.08</c:v>
                </c:pt>
                <c:pt idx="808">
                  <c:v>1695.37</c:v>
                </c:pt>
                <c:pt idx="809">
                  <c:v>1656.64</c:v>
                </c:pt>
                <c:pt idx="810">
                  <c:v>1664.89</c:v>
                </c:pt>
                <c:pt idx="811">
                  <c:v>1626.75</c:v>
                </c:pt>
                <c:pt idx="812">
                  <c:v>1618.25</c:v>
                </c:pt>
                <c:pt idx="813">
                  <c:v>1575.6</c:v>
                </c:pt>
                <c:pt idx="814">
                  <c:v>1609.48</c:v>
                </c:pt>
                <c:pt idx="815">
                  <c:v>1846.51</c:v>
                </c:pt>
                <c:pt idx="816">
                  <c:v>1834.18</c:v>
                </c:pt>
                <c:pt idx="817">
                  <c:v>1876.7</c:v>
                </c:pt>
                <c:pt idx="818">
                  <c:v>1900.25</c:v>
                </c:pt>
                <c:pt idx="819">
                  <c:v>1935.1</c:v>
                </c:pt>
                <c:pt idx="820">
                  <c:v>1983.5</c:v>
                </c:pt>
                <c:pt idx="821">
                  <c:v>1957.63</c:v>
                </c:pt>
                <c:pt idx="822">
                  <c:v>1880.28</c:v>
                </c:pt>
                <c:pt idx="823">
                  <c:v>1853.46</c:v>
                </c:pt>
                <c:pt idx="824">
                  <c:v>1702.8</c:v>
                </c:pt>
                <c:pt idx="825">
                  <c:v>1778.42</c:v>
                </c:pt>
                <c:pt idx="826">
                  <c:v>1700.29</c:v>
                </c:pt>
                <c:pt idx="827">
                  <c:v>1690.27</c:v>
                </c:pt>
                <c:pt idx="828">
                  <c:v>1737.71</c:v>
                </c:pt>
                <c:pt idx="829">
                  <c:v>1606.94</c:v>
                </c:pt>
                <c:pt idx="830">
                  <c:v>1618.08</c:v>
                </c:pt>
                <c:pt idx="831">
                  <c:v>1631.48</c:v>
                </c:pt>
                <c:pt idx="832">
                  <c:v>1630.1</c:v>
                </c:pt>
                <c:pt idx="833">
                  <c:v>1680</c:v>
                </c:pt>
                <c:pt idx="834">
                  <c:v>1695.97</c:v>
                </c:pt>
                <c:pt idx="835">
                  <c:v>1720.77</c:v>
                </c:pt>
                <c:pt idx="836">
                  <c:v>1726.01</c:v>
                </c:pt>
                <c:pt idx="837">
                  <c:v>1636.01</c:v>
                </c:pt>
                <c:pt idx="838">
                  <c:v>1450.7</c:v>
                </c:pt>
                <c:pt idx="839">
                  <c:v>1438.52</c:v>
                </c:pt>
                <c:pt idx="840">
                  <c:v>1598.19</c:v>
                </c:pt>
                <c:pt idx="841">
                  <c:v>1549.61</c:v>
                </c:pt>
                <c:pt idx="842">
                  <c:v>1534.85</c:v>
                </c:pt>
                <c:pt idx="843">
                  <c:v>1575.68</c:v>
                </c:pt>
                <c:pt idx="844">
                  <c:v>1520.64</c:v>
                </c:pt>
                <c:pt idx="845">
                  <c:v>1543.5</c:v>
                </c:pt>
                <c:pt idx="846">
                  <c:v>1584.77</c:v>
                </c:pt>
                <c:pt idx="847">
                  <c:v>1337.85</c:v>
                </c:pt>
                <c:pt idx="848">
                  <c:v>1356.08</c:v>
                </c:pt>
                <c:pt idx="849">
                  <c:v>1231.03</c:v>
                </c:pt>
                <c:pt idx="850">
                  <c:v>1192.75</c:v>
                </c:pt>
                <c:pt idx="851">
                  <c:v>1115.83</c:v>
                </c:pt>
                <c:pt idx="852">
                  <c:v>1038.56</c:v>
                </c:pt>
                <c:pt idx="853">
                  <c:v>1096.43</c:v>
                </c:pt>
                <c:pt idx="854">
                  <c:v>1167.3499999999999</c:v>
                </c:pt>
                <c:pt idx="855">
                  <c:v>1216.94</c:v>
                </c:pt>
                <c:pt idx="856">
                  <c:v>1216.33</c:v>
                </c:pt>
                <c:pt idx="857">
                  <c:v>1238.1500000000001</c:v>
                </c:pt>
                <c:pt idx="858">
                  <c:v>1186.45</c:v>
                </c:pt>
                <c:pt idx="859">
                  <c:v>1133.9000000000001</c:v>
                </c:pt>
                <c:pt idx="860">
                  <c:v>1151.19</c:v>
                </c:pt>
                <c:pt idx="861">
                  <c:v>1074.08</c:v>
                </c:pt>
                <c:pt idx="862">
                  <c:v>1066.5999999999999</c:v>
                </c:pt>
                <c:pt idx="863">
                  <c:v>1058.94</c:v>
                </c:pt>
                <c:pt idx="864">
                  <c:v>1069.05</c:v>
                </c:pt>
                <c:pt idx="865">
                  <c:v>1099.51</c:v>
                </c:pt>
                <c:pt idx="866">
                  <c:v>1143.97</c:v>
                </c:pt>
                <c:pt idx="867">
                  <c:v>1190.8399999999999</c:v>
                </c:pt>
                <c:pt idx="868">
                  <c:v>1198.03</c:v>
                </c:pt>
                <c:pt idx="869">
                  <c:v>1241.76</c:v>
                </c:pt>
                <c:pt idx="870">
                  <c:v>1225.03</c:v>
                </c:pt>
                <c:pt idx="871">
                  <c:v>1144.19</c:v>
                </c:pt>
                <c:pt idx="872">
                  <c:v>1049.02</c:v>
                </c:pt>
                <c:pt idx="873">
                  <c:v>1125.96</c:v>
                </c:pt>
                <c:pt idx="874">
                  <c:v>1128.32</c:v>
                </c:pt>
                <c:pt idx="875">
                  <c:v>1128.3900000000001</c:v>
                </c:pt>
                <c:pt idx="876">
                  <c:v>995.61</c:v>
                </c:pt>
                <c:pt idx="877">
                  <c:v>1086.47</c:v>
                </c:pt>
                <c:pt idx="878">
                  <c:v>1068.49</c:v>
                </c:pt>
                <c:pt idx="879">
                  <c:v>1237.92</c:v>
                </c:pt>
                <c:pt idx="880">
                  <c:v>1210.8399999999999</c:v>
                </c:pt>
                <c:pt idx="881">
                  <c:v>1206.67</c:v>
                </c:pt>
                <c:pt idx="882">
                  <c:v>1435.46</c:v>
                </c:pt>
                <c:pt idx="883">
                  <c:v>1531.42</c:v>
                </c:pt>
                <c:pt idx="884">
                  <c:v>1663.02</c:v>
                </c:pt>
                <c:pt idx="885">
                  <c:v>1788.06</c:v>
                </c:pt>
                <c:pt idx="886">
                  <c:v>1793</c:v>
                </c:pt>
                <c:pt idx="887">
                  <c:v>1813.72</c:v>
                </c:pt>
                <c:pt idx="888">
                  <c:v>1859.99</c:v>
                </c:pt>
                <c:pt idx="889">
                  <c:v>1806.71</c:v>
                </c:pt>
                <c:pt idx="890">
                  <c:v>1804.37</c:v>
                </c:pt>
                <c:pt idx="891">
                  <c:v>1775.29</c:v>
                </c:pt>
                <c:pt idx="892">
                  <c:v>1834.64</c:v>
                </c:pt>
                <c:pt idx="893">
                  <c:v>1818.07</c:v>
                </c:pt>
                <c:pt idx="894">
                  <c:v>1941.79</c:v>
                </c:pt>
                <c:pt idx="895">
                  <c:v>1998.46</c:v>
                </c:pt>
                <c:pt idx="896">
                  <c:v>1813.56</c:v>
                </c:pt>
                <c:pt idx="897">
                  <c:v>1792.68</c:v>
                </c:pt>
                <c:pt idx="898">
                  <c:v>1724.3</c:v>
                </c:pt>
                <c:pt idx="899">
                  <c:v>1793.42</c:v>
                </c:pt>
                <c:pt idx="900">
                  <c:v>1942.91</c:v>
                </c:pt>
                <c:pt idx="901">
                  <c:v>1979.35</c:v>
                </c:pt>
                <c:pt idx="902">
                  <c:v>1972.93</c:v>
                </c:pt>
                <c:pt idx="903">
                  <c:v>2043.19</c:v>
                </c:pt>
                <c:pt idx="904">
                  <c:v>1975.12</c:v>
                </c:pt>
                <c:pt idx="905">
                  <c:v>1959.85</c:v>
                </c:pt>
                <c:pt idx="906">
                  <c:v>2019.34</c:v>
                </c:pt>
                <c:pt idx="907">
                  <c:v>1912.12</c:v>
                </c:pt>
                <c:pt idx="908">
                  <c:v>2091.14</c:v>
                </c:pt>
                <c:pt idx="909">
                  <c:v>2022.93</c:v>
                </c:pt>
                <c:pt idx="910">
                  <c:v>2145.86</c:v>
                </c:pt>
                <c:pt idx="911">
                  <c:v>2056.3000000000002</c:v>
                </c:pt>
                <c:pt idx="912">
                  <c:v>2009.53</c:v>
                </c:pt>
                <c:pt idx="913">
                  <c:v>1955.36</c:v>
                </c:pt>
                <c:pt idx="914">
                  <c:v>2080.79</c:v>
                </c:pt>
                <c:pt idx="915">
                  <c:v>2342.3000000000002</c:v>
                </c:pt>
                <c:pt idx="916">
                  <c:v>2229.1</c:v>
                </c:pt>
                <c:pt idx="917">
                  <c:v>2519.98</c:v>
                </c:pt>
                <c:pt idx="918">
                  <c:v>2636.03</c:v>
                </c:pt>
                <c:pt idx="919">
                  <c:v>2692.88</c:v>
                </c:pt>
                <c:pt idx="920">
                  <c:v>2747.46</c:v>
                </c:pt>
                <c:pt idx="921">
                  <c:v>2940.7</c:v>
                </c:pt>
                <c:pt idx="922">
                  <c:v>2781.47</c:v>
                </c:pt>
                <c:pt idx="923">
                  <c:v>2856.01</c:v>
                </c:pt>
                <c:pt idx="924">
                  <c:v>2825.8</c:v>
                </c:pt>
                <c:pt idx="925">
                  <c:v>2727.18</c:v>
                </c:pt>
                <c:pt idx="926">
                  <c:v>2816.66</c:v>
                </c:pt>
                <c:pt idx="927">
                  <c:v>2937.01</c:v>
                </c:pt>
                <c:pt idx="928">
                  <c:v>2888.99</c:v>
                </c:pt>
                <c:pt idx="929">
                  <c:v>2810.42</c:v>
                </c:pt>
                <c:pt idx="930">
                  <c:v>3006.04</c:v>
                </c:pt>
                <c:pt idx="931">
                  <c:v>2922.03</c:v>
                </c:pt>
                <c:pt idx="932">
                  <c:v>2931.9</c:v>
                </c:pt>
                <c:pt idx="933">
                  <c:v>2963</c:v>
                </c:pt>
                <c:pt idx="934">
                  <c:v>2983.95</c:v>
                </c:pt>
                <c:pt idx="935">
                  <c:v>3076.38</c:v>
                </c:pt>
                <c:pt idx="936">
                  <c:v>3102.01</c:v>
                </c:pt>
                <c:pt idx="937">
                  <c:v>3055.64</c:v>
                </c:pt>
                <c:pt idx="938">
                  <c:v>2989.05</c:v>
                </c:pt>
                <c:pt idx="939">
                  <c:v>3058.96</c:v>
                </c:pt>
                <c:pt idx="940">
                  <c:v>3042.01</c:v>
                </c:pt>
                <c:pt idx="941">
                  <c:v>3021.93</c:v>
                </c:pt>
                <c:pt idx="942">
                  <c:v>3116.92</c:v>
                </c:pt>
                <c:pt idx="943">
                  <c:v>3027.25</c:v>
                </c:pt>
                <c:pt idx="944">
                  <c:v>2978.29</c:v>
                </c:pt>
                <c:pt idx="945">
                  <c:v>3201.84</c:v>
                </c:pt>
                <c:pt idx="946">
                  <c:v>3259.35</c:v>
                </c:pt>
                <c:pt idx="947">
                  <c:v>3193.93</c:v>
                </c:pt>
                <c:pt idx="948">
                  <c:v>3228.84</c:v>
                </c:pt>
                <c:pt idx="949">
                  <c:v>3169.58</c:v>
                </c:pt>
                <c:pt idx="950">
                  <c:v>3406.78</c:v>
                </c:pt>
                <c:pt idx="951">
                  <c:v>3520.41</c:v>
                </c:pt>
                <c:pt idx="952">
                  <c:v>3521.1</c:v>
                </c:pt>
                <c:pt idx="953">
                  <c:v>3442.34</c:v>
                </c:pt>
                <c:pt idx="954">
                  <c:v>3456.18</c:v>
                </c:pt>
                <c:pt idx="955">
                  <c:v>3282.35</c:v>
                </c:pt>
                <c:pt idx="956">
                  <c:v>3385.64</c:v>
                </c:pt>
                <c:pt idx="957">
                  <c:v>3401.89</c:v>
                </c:pt>
                <c:pt idx="958">
                  <c:v>3329.38</c:v>
                </c:pt>
                <c:pt idx="959">
                  <c:v>3297.04</c:v>
                </c:pt>
                <c:pt idx="960">
                  <c:v>3146.01</c:v>
                </c:pt>
                <c:pt idx="961">
                  <c:v>3103.51</c:v>
                </c:pt>
                <c:pt idx="962">
                  <c:v>3109.25</c:v>
                </c:pt>
                <c:pt idx="963">
                  <c:v>3036.12</c:v>
                </c:pt>
                <c:pt idx="964">
                  <c:v>2969.64</c:v>
                </c:pt>
                <c:pt idx="965">
                  <c:v>2891.63</c:v>
                </c:pt>
                <c:pt idx="966">
                  <c:v>2861.69</c:v>
                </c:pt>
                <c:pt idx="967">
                  <c:v>2949.92</c:v>
                </c:pt>
                <c:pt idx="968">
                  <c:v>2939.76</c:v>
                </c:pt>
                <c:pt idx="969">
                  <c:v>2812.29</c:v>
                </c:pt>
                <c:pt idx="970">
                  <c:v>2773.94</c:v>
                </c:pt>
                <c:pt idx="971">
                  <c:v>2617.4299999999998</c:v>
                </c:pt>
                <c:pt idx="972">
                  <c:v>2589.3000000000002</c:v>
                </c:pt>
                <c:pt idx="973">
                  <c:v>2516.75</c:v>
                </c:pt>
                <c:pt idx="974">
                  <c:v>2569.8000000000002</c:v>
                </c:pt>
                <c:pt idx="975">
                  <c:v>2556.96</c:v>
                </c:pt>
                <c:pt idx="976">
                  <c:v>2606.5</c:v>
                </c:pt>
                <c:pt idx="977">
                  <c:v>2726.94</c:v>
                </c:pt>
                <c:pt idx="978">
                  <c:v>2577.21</c:v>
                </c:pt>
                <c:pt idx="979">
                  <c:v>2492.5300000000002</c:v>
                </c:pt>
                <c:pt idx="980">
                  <c:v>2549.4</c:v>
                </c:pt>
                <c:pt idx="981">
                  <c:v>2665.42</c:v>
                </c:pt>
                <c:pt idx="982">
                  <c:v>2622.15</c:v>
                </c:pt>
                <c:pt idx="983">
                  <c:v>2834.91</c:v>
                </c:pt>
                <c:pt idx="984">
                  <c:v>2947.14</c:v>
                </c:pt>
                <c:pt idx="985">
                  <c:v>2975.81</c:v>
                </c:pt>
                <c:pt idx="986">
                  <c:v>2922.5</c:v>
                </c:pt>
                <c:pt idx="987">
                  <c:v>2616.34</c:v>
                </c:pt>
                <c:pt idx="988">
                  <c:v>2776.96</c:v>
                </c:pt>
                <c:pt idx="989">
                  <c:v>2767.53</c:v>
                </c:pt>
                <c:pt idx="990">
                  <c:v>2596.52</c:v>
                </c:pt>
                <c:pt idx="991">
                  <c:v>2578.15</c:v>
                </c:pt>
                <c:pt idx="992">
                  <c:v>2636.13</c:v>
                </c:pt>
                <c:pt idx="993">
                  <c:v>2569.87</c:v>
                </c:pt>
                <c:pt idx="994">
                  <c:v>2619.3200000000002</c:v>
                </c:pt>
                <c:pt idx="995">
                  <c:v>2763.81</c:v>
                </c:pt>
                <c:pt idx="996">
                  <c:v>2779.56</c:v>
                </c:pt>
                <c:pt idx="997">
                  <c:v>2894.03</c:v>
                </c:pt>
                <c:pt idx="998">
                  <c:v>3118.9</c:v>
                </c:pt>
                <c:pt idx="999">
                  <c:v>3182.27</c:v>
                </c:pt>
                <c:pt idx="1000">
                  <c:v>2929.31</c:v>
                </c:pt>
                <c:pt idx="1001">
                  <c:v>2870.25</c:v>
                </c:pt>
                <c:pt idx="1002">
                  <c:v>2917.1</c:v>
                </c:pt>
                <c:pt idx="1003">
                  <c:v>2927.63</c:v>
                </c:pt>
                <c:pt idx="1004">
                  <c:v>3071.83</c:v>
                </c:pt>
                <c:pt idx="1005">
                  <c:v>3243.62</c:v>
                </c:pt>
                <c:pt idx="1006">
                  <c:v>3115.88</c:v>
                </c:pt>
                <c:pt idx="1007">
                  <c:v>3140.18</c:v>
                </c:pt>
                <c:pt idx="1008">
                  <c:v>3056.2</c:v>
                </c:pt>
                <c:pt idx="1009">
                  <c:v>3013.81</c:v>
                </c:pt>
                <c:pt idx="1010">
                  <c:v>2994.99</c:v>
                </c:pt>
                <c:pt idx="1011">
                  <c:v>2692.8</c:v>
                </c:pt>
                <c:pt idx="1012">
                  <c:v>2681</c:v>
                </c:pt>
                <c:pt idx="1013">
                  <c:v>2787.16</c:v>
                </c:pt>
                <c:pt idx="1014">
                  <c:v>2686.82</c:v>
                </c:pt>
                <c:pt idx="1015">
                  <c:v>2602.77</c:v>
                </c:pt>
                <c:pt idx="1016">
                  <c:v>2600.02</c:v>
                </c:pt>
                <c:pt idx="1017">
                  <c:v>2545.9499999999998</c:v>
                </c:pt>
                <c:pt idx="1018">
                  <c:v>2424.66</c:v>
                </c:pt>
                <c:pt idx="1019">
                  <c:v>2461.41</c:v>
                </c:pt>
                <c:pt idx="1020">
                  <c:v>2458.0700000000002</c:v>
                </c:pt>
                <c:pt idx="1021">
                  <c:v>2441.0100000000002</c:v>
                </c:pt>
                <c:pt idx="1022">
                  <c:v>2540.81</c:v>
                </c:pt>
                <c:pt idx="1023">
                  <c:v>2412.52</c:v>
                </c:pt>
                <c:pt idx="1024">
                  <c:v>2571.29</c:v>
                </c:pt>
                <c:pt idx="1025">
                  <c:v>3004.72</c:v>
                </c:pt>
                <c:pt idx="1026">
                  <c:v>3083.65</c:v>
                </c:pt>
                <c:pt idx="1027">
                  <c:v>3160.15</c:v>
                </c:pt>
                <c:pt idx="1028">
                  <c:v>3209.35</c:v>
                </c:pt>
                <c:pt idx="1029">
                  <c:v>3346.59</c:v>
                </c:pt>
                <c:pt idx="1030">
                  <c:v>3327.74</c:v>
                </c:pt>
                <c:pt idx="1031">
                  <c:v>3307.9</c:v>
                </c:pt>
                <c:pt idx="1032">
                  <c:v>3238.03</c:v>
                </c:pt>
                <c:pt idx="1033">
                  <c:v>3370.89</c:v>
                </c:pt>
                <c:pt idx="1034">
                  <c:v>3237.89</c:v>
                </c:pt>
                <c:pt idx="1035">
                  <c:v>3085.43</c:v>
                </c:pt>
                <c:pt idx="1036">
                  <c:v>3150.3</c:v>
                </c:pt>
                <c:pt idx="1037">
                  <c:v>3080.02</c:v>
                </c:pt>
                <c:pt idx="1038">
                  <c:v>3195.31</c:v>
                </c:pt>
                <c:pt idx="1039">
                  <c:v>3407.77</c:v>
                </c:pt>
                <c:pt idx="1040">
                  <c:v>3535.86</c:v>
                </c:pt>
                <c:pt idx="1041">
                  <c:v>3789.52</c:v>
                </c:pt>
                <c:pt idx="1042">
                  <c:v>3764.24</c:v>
                </c:pt>
                <c:pt idx="1043">
                  <c:v>3830.67</c:v>
                </c:pt>
                <c:pt idx="1044">
                  <c:v>3765.67</c:v>
                </c:pt>
                <c:pt idx="1045">
                  <c:v>3677.85</c:v>
                </c:pt>
                <c:pt idx="1046">
                  <c:v>3709.57</c:v>
                </c:pt>
                <c:pt idx="1047">
                  <c:v>3627.93</c:v>
                </c:pt>
                <c:pt idx="1048">
                  <c:v>3791.69</c:v>
                </c:pt>
                <c:pt idx="1049">
                  <c:v>4036.24</c:v>
                </c:pt>
                <c:pt idx="1050">
                  <c:v>4061.27</c:v>
                </c:pt>
                <c:pt idx="1051">
                  <c:v>4093.14</c:v>
                </c:pt>
                <c:pt idx="1052">
                  <c:v>4043.39</c:v>
                </c:pt>
                <c:pt idx="1053">
                  <c:v>4110.1400000000003</c:v>
                </c:pt>
                <c:pt idx="1054">
                  <c:v>3979.54</c:v>
                </c:pt>
                <c:pt idx="1055">
                  <c:v>4016.59</c:v>
                </c:pt>
                <c:pt idx="1056">
                  <c:v>3938.8</c:v>
                </c:pt>
                <c:pt idx="1057">
                  <c:v>3925.34</c:v>
                </c:pt>
                <c:pt idx="1058">
                  <c:v>3959.83</c:v>
                </c:pt>
                <c:pt idx="1059">
                  <c:v>3878.29</c:v>
                </c:pt>
                <c:pt idx="1060">
                  <c:v>3956.62</c:v>
                </c:pt>
                <c:pt idx="1061">
                  <c:v>4019.24</c:v>
                </c:pt>
                <c:pt idx="1062">
                  <c:v>3861.55</c:v>
                </c:pt>
                <c:pt idx="1063">
                  <c:v>3781.94</c:v>
                </c:pt>
                <c:pt idx="1064">
                  <c:v>4131.78</c:v>
                </c:pt>
                <c:pt idx="1065">
                  <c:v>4075.66</c:v>
                </c:pt>
                <c:pt idx="1066">
                  <c:v>3903.48</c:v>
                </c:pt>
                <c:pt idx="1067">
                  <c:v>4107.6899999999996</c:v>
                </c:pt>
                <c:pt idx="1068">
                  <c:v>4435.74</c:v>
                </c:pt>
                <c:pt idx="1069">
                  <c:v>4307.08</c:v>
                </c:pt>
                <c:pt idx="1070">
                  <c:v>4353.3100000000004</c:v>
                </c:pt>
                <c:pt idx="1071">
                  <c:v>4194.8</c:v>
                </c:pt>
                <c:pt idx="1072">
                  <c:v>4123.46</c:v>
                </c:pt>
                <c:pt idx="1073">
                  <c:v>4219.3</c:v>
                </c:pt>
                <c:pt idx="1074">
                  <c:v>4512.8999999999996</c:v>
                </c:pt>
                <c:pt idx="1075">
                  <c:v>4583.28</c:v>
                </c:pt>
                <c:pt idx="1076">
                  <c:v>4628.8999999999996</c:v>
                </c:pt>
                <c:pt idx="1077">
                  <c:v>4443.22</c:v>
                </c:pt>
                <c:pt idx="1078">
                  <c:v>4296.9799999999996</c:v>
                </c:pt>
                <c:pt idx="1079">
                  <c:v>4094.8</c:v>
                </c:pt>
                <c:pt idx="1080">
                  <c:v>4034.53</c:v>
                </c:pt>
                <c:pt idx="1081">
                  <c:v>4520.3</c:v>
                </c:pt>
                <c:pt idx="1082">
                  <c:v>4273.54</c:v>
                </c:pt>
                <c:pt idx="1083">
                  <c:v>4340.2299999999996</c:v>
                </c:pt>
                <c:pt idx="1084">
                  <c:v>4086.95</c:v>
                </c:pt>
                <c:pt idx="1085">
                  <c:v>4268.08</c:v>
                </c:pt>
                <c:pt idx="1086">
                  <c:v>4408.8500000000004</c:v>
                </c:pt>
                <c:pt idx="1087">
                  <c:v>4295.43</c:v>
                </c:pt>
                <c:pt idx="1088">
                  <c:v>4001.87</c:v>
                </c:pt>
                <c:pt idx="1089">
                  <c:v>4290.88</c:v>
                </c:pt>
                <c:pt idx="1090">
                  <c:v>4208.16</c:v>
                </c:pt>
                <c:pt idx="1091">
                  <c:v>4562.9799999999996</c:v>
                </c:pt>
                <c:pt idx="1092">
                  <c:v>4625.59</c:v>
                </c:pt>
                <c:pt idx="1093">
                  <c:v>4644.6099999999997</c:v>
                </c:pt>
                <c:pt idx="1094">
                  <c:v>4667.3100000000004</c:v>
                </c:pt>
                <c:pt idx="1095">
                  <c:v>4720.87</c:v>
                </c:pt>
                <c:pt idx="1096">
                  <c:v>4634.03</c:v>
                </c:pt>
                <c:pt idx="1097">
                  <c:v>4731.83</c:v>
                </c:pt>
                <c:pt idx="1098">
                  <c:v>4808.38</c:v>
                </c:pt>
                <c:pt idx="1099">
                  <c:v>4612.0600000000004</c:v>
                </c:pt>
                <c:pt idx="1100">
                  <c:v>4517.3599999999997</c:v>
                </c:pt>
                <c:pt idx="1101">
                  <c:v>4475</c:v>
                </c:pt>
                <c:pt idx="1102">
                  <c:v>4535.1099999999997</c:v>
                </c:pt>
                <c:pt idx="1103">
                  <c:v>4602.21</c:v>
                </c:pt>
                <c:pt idx="1104">
                  <c:v>4586.0600000000004</c:v>
                </c:pt>
                <c:pt idx="1105">
                  <c:v>4320.8500000000004</c:v>
                </c:pt>
                <c:pt idx="1106">
                  <c:v>4287.5600000000004</c:v>
                </c:pt>
                <c:pt idx="1107">
                  <c:v>4320.6499999999996</c:v>
                </c:pt>
                <c:pt idx="1108">
                  <c:v>4413.7</c:v>
                </c:pt>
                <c:pt idx="1109">
                  <c:v>4284.8999999999996</c:v>
                </c:pt>
                <c:pt idx="1110">
                  <c:v>3921.93</c:v>
                </c:pt>
                <c:pt idx="1111">
                  <c:v>4129.51</c:v>
                </c:pt>
                <c:pt idx="1112">
                  <c:v>4219.92</c:v>
                </c:pt>
                <c:pt idx="1113">
                  <c:v>4082.8</c:v>
                </c:pt>
                <c:pt idx="1114">
                  <c:v>4168.8500000000004</c:v>
                </c:pt>
                <c:pt idx="1115">
                  <c:v>3970.94</c:v>
                </c:pt>
                <c:pt idx="1116">
                  <c:v>4054.16</c:v>
                </c:pt>
                <c:pt idx="1117">
                  <c:v>4159.8900000000003</c:v>
                </c:pt>
                <c:pt idx="1118">
                  <c:v>3876.78</c:v>
                </c:pt>
                <c:pt idx="1119">
                  <c:v>3747.6</c:v>
                </c:pt>
                <c:pt idx="1120">
                  <c:v>3845.47</c:v>
                </c:pt>
                <c:pt idx="1121">
                  <c:v>3827.55</c:v>
                </c:pt>
                <c:pt idx="1122">
                  <c:v>3866.9</c:v>
                </c:pt>
                <c:pt idx="1123">
                  <c:v>3790.41</c:v>
                </c:pt>
                <c:pt idx="1124">
                  <c:v>3607.28</c:v>
                </c:pt>
                <c:pt idx="1125">
                  <c:v>3489.9</c:v>
                </c:pt>
                <c:pt idx="1126">
                  <c:v>3545.06</c:v>
                </c:pt>
                <c:pt idx="1127">
                  <c:v>3415.03</c:v>
                </c:pt>
                <c:pt idx="1128">
                  <c:v>3574.2</c:v>
                </c:pt>
                <c:pt idx="1129">
                  <c:v>3559.42</c:v>
                </c:pt>
                <c:pt idx="1130">
                  <c:v>3586</c:v>
                </c:pt>
                <c:pt idx="1131">
                  <c:v>3575.41</c:v>
                </c:pt>
                <c:pt idx="1132">
                  <c:v>3517.26</c:v>
                </c:pt>
                <c:pt idx="1133">
                  <c:v>3382.9</c:v>
                </c:pt>
                <c:pt idx="1134">
                  <c:v>3417.34</c:v>
                </c:pt>
                <c:pt idx="1135">
                  <c:v>3388.97</c:v>
                </c:pt>
                <c:pt idx="1136">
                  <c:v>3309.13</c:v>
                </c:pt>
                <c:pt idx="1137">
                  <c:v>3000.59</c:v>
                </c:pt>
                <c:pt idx="1138">
                  <c:v>2851.5</c:v>
                </c:pt>
                <c:pt idx="1139">
                  <c:v>2807.28</c:v>
                </c:pt>
                <c:pt idx="1140">
                  <c:v>2926.24</c:v>
                </c:pt>
                <c:pt idx="1141">
                  <c:v>3063.51</c:v>
                </c:pt>
                <c:pt idx="1142">
                  <c:v>2922.55</c:v>
                </c:pt>
                <c:pt idx="1143">
                  <c:v>2928.57</c:v>
                </c:pt>
                <c:pt idx="1144">
                  <c:v>3152.92</c:v>
                </c:pt>
                <c:pt idx="1145">
                  <c:v>3077.78</c:v>
                </c:pt>
                <c:pt idx="1146">
                  <c:v>2761.52</c:v>
                </c:pt>
                <c:pt idx="1147">
                  <c:v>2976.05</c:v>
                </c:pt>
                <c:pt idx="1148">
                  <c:v>3329.12</c:v>
                </c:pt>
                <c:pt idx="1149">
                  <c:v>3435.97</c:v>
                </c:pt>
                <c:pt idx="1150">
                  <c:v>3398.65</c:v>
                </c:pt>
                <c:pt idx="1151">
                  <c:v>3569.43</c:v>
                </c:pt>
                <c:pt idx="1152">
                  <c:v>3611.9</c:v>
                </c:pt>
                <c:pt idx="1153">
                  <c:v>3428.87</c:v>
                </c:pt>
                <c:pt idx="1154">
                  <c:v>3284.52</c:v>
                </c:pt>
                <c:pt idx="1155">
                  <c:v>3408.28</c:v>
                </c:pt>
                <c:pt idx="1156">
                  <c:v>3267.33</c:v>
                </c:pt>
                <c:pt idx="1157">
                  <c:v>3207.27</c:v>
                </c:pt>
                <c:pt idx="1158">
                  <c:v>3423.51</c:v>
                </c:pt>
                <c:pt idx="1159">
                  <c:v>3495.1</c:v>
                </c:pt>
                <c:pt idx="1160">
                  <c:v>3423.12</c:v>
                </c:pt>
                <c:pt idx="1161">
                  <c:v>3927.21</c:v>
                </c:pt>
                <c:pt idx="1162">
                  <c:v>3950.62</c:v>
                </c:pt>
                <c:pt idx="1163">
                  <c:v>3884.97</c:v>
                </c:pt>
                <c:pt idx="1164">
                  <c:v>3936.29</c:v>
                </c:pt>
                <c:pt idx="1165">
                  <c:v>3786.19</c:v>
                </c:pt>
                <c:pt idx="1166">
                  <c:v>3832.73</c:v>
                </c:pt>
                <c:pt idx="1167">
                  <c:v>3430.74</c:v>
                </c:pt>
                <c:pt idx="1168">
                  <c:v>3225.67</c:v>
                </c:pt>
                <c:pt idx="1169">
                  <c:v>3222.16</c:v>
                </c:pt>
                <c:pt idx="1170">
                  <c:v>3243.9</c:v>
                </c:pt>
                <c:pt idx="1171">
                  <c:v>3273.58</c:v>
                </c:pt>
                <c:pt idx="1172">
                  <c:v>3093.54</c:v>
                </c:pt>
                <c:pt idx="1173">
                  <c:v>3228.15</c:v>
                </c:pt>
                <c:pt idx="1174">
                  <c:v>3173.26</c:v>
                </c:pt>
                <c:pt idx="1175">
                  <c:v>3319.49</c:v>
                </c:pt>
                <c:pt idx="1176">
                  <c:v>3238.7</c:v>
                </c:pt>
                <c:pt idx="1177">
                  <c:v>3223.96</c:v>
                </c:pt>
                <c:pt idx="1178">
                  <c:v>3284.21</c:v>
                </c:pt>
                <c:pt idx="1179">
                  <c:v>3184.82</c:v>
                </c:pt>
                <c:pt idx="1180">
                  <c:v>3016.91</c:v>
                </c:pt>
                <c:pt idx="1181">
                  <c:v>3014.58</c:v>
                </c:pt>
                <c:pt idx="1182">
                  <c:v>3147.65</c:v>
                </c:pt>
                <c:pt idx="1183">
                  <c:v>3308.87</c:v>
                </c:pt>
                <c:pt idx="1184">
                  <c:v>3264.69</c:v>
                </c:pt>
                <c:pt idx="1185">
                  <c:v>3322.43</c:v>
                </c:pt>
                <c:pt idx="1186">
                  <c:v>3043.61</c:v>
                </c:pt>
                <c:pt idx="1187">
                  <c:v>3163.66</c:v>
                </c:pt>
                <c:pt idx="1188">
                  <c:v>3140.71</c:v>
                </c:pt>
                <c:pt idx="1189">
                  <c:v>3162.93</c:v>
                </c:pt>
                <c:pt idx="1190">
                  <c:v>3012.07</c:v>
                </c:pt>
                <c:pt idx="1191">
                  <c:v>3158</c:v>
                </c:pt>
                <c:pt idx="1192">
                  <c:v>2889.43</c:v>
                </c:pt>
                <c:pt idx="1193">
                  <c:v>2827.21</c:v>
                </c:pt>
                <c:pt idx="1194">
                  <c:v>2725.29</c:v>
                </c:pt>
                <c:pt idx="1195">
                  <c:v>2506.65</c:v>
                </c:pt>
                <c:pt idx="1196">
                  <c:v>2608.04</c:v>
                </c:pt>
                <c:pt idx="1197">
                  <c:v>2556.23</c:v>
                </c:pt>
                <c:pt idx="1198">
                  <c:v>2532.19</c:v>
                </c:pt>
                <c:pt idx="1199">
                  <c:v>2460.9499999999998</c:v>
                </c:pt>
                <c:pt idx="1200">
                  <c:v>2380.9299999999998</c:v>
                </c:pt>
                <c:pt idx="1201">
                  <c:v>2299.11</c:v>
                </c:pt>
                <c:pt idx="1202">
                  <c:v>2300.2199999999998</c:v>
                </c:pt>
                <c:pt idx="1203">
                  <c:v>2229.5300000000002</c:v>
                </c:pt>
                <c:pt idx="1204">
                  <c:v>2189.79</c:v>
                </c:pt>
                <c:pt idx="1205">
                  <c:v>2151.85</c:v>
                </c:pt>
                <c:pt idx="1206">
                  <c:v>2123.61</c:v>
                </c:pt>
                <c:pt idx="1207">
                  <c:v>2024.58</c:v>
                </c:pt>
                <c:pt idx="1208">
                  <c:v>1994.49</c:v>
                </c:pt>
                <c:pt idx="1209">
                  <c:v>1786.07</c:v>
                </c:pt>
                <c:pt idx="1210">
                  <c:v>1818.07</c:v>
                </c:pt>
                <c:pt idx="1211">
                  <c:v>1892.42</c:v>
                </c:pt>
                <c:pt idx="1212">
                  <c:v>1897.98</c:v>
                </c:pt>
                <c:pt idx="1213">
                  <c:v>1878.2</c:v>
                </c:pt>
                <c:pt idx="1214">
                  <c:v>1917.21</c:v>
                </c:pt>
                <c:pt idx="1215">
                  <c:v>1994.64</c:v>
                </c:pt>
                <c:pt idx="1216">
                  <c:v>1940.72</c:v>
                </c:pt>
                <c:pt idx="1217">
                  <c:v>2035.09</c:v>
                </c:pt>
                <c:pt idx="1218">
                  <c:v>2139.35</c:v>
                </c:pt>
                <c:pt idx="1219">
                  <c:v>2111.12</c:v>
                </c:pt>
                <c:pt idx="1220">
                  <c:v>2145.89</c:v>
                </c:pt>
                <c:pt idx="1221">
                  <c:v>2120.2199999999998</c:v>
                </c:pt>
                <c:pt idx="1222">
                  <c:v>2316.5700000000002</c:v>
                </c:pt>
                <c:pt idx="1223">
                  <c:v>2322.7199999999998</c:v>
                </c:pt>
                <c:pt idx="1224">
                  <c:v>2196.16</c:v>
                </c:pt>
                <c:pt idx="1225">
                  <c:v>2323.2199999999998</c:v>
                </c:pt>
                <c:pt idx="1226">
                  <c:v>2224.6999999999998</c:v>
                </c:pt>
                <c:pt idx="1227">
                  <c:v>2154.7800000000002</c:v>
                </c:pt>
                <c:pt idx="1228">
                  <c:v>2109.11</c:v>
                </c:pt>
                <c:pt idx="1229">
                  <c:v>2273.84</c:v>
                </c:pt>
                <c:pt idx="1230">
                  <c:v>2158.71</c:v>
                </c:pt>
                <c:pt idx="1231">
                  <c:v>2083.09</c:v>
                </c:pt>
                <c:pt idx="1232">
                  <c:v>1979.88</c:v>
                </c:pt>
                <c:pt idx="1233">
                  <c:v>1830.62</c:v>
                </c:pt>
                <c:pt idx="1234">
                  <c:v>1810.57</c:v>
                </c:pt>
                <c:pt idx="1235">
                  <c:v>1989.14</c:v>
                </c:pt>
                <c:pt idx="1236">
                  <c:v>1968.39</c:v>
                </c:pt>
                <c:pt idx="1237">
                  <c:v>1876.66</c:v>
                </c:pt>
                <c:pt idx="1238">
                  <c:v>1891.18</c:v>
                </c:pt>
                <c:pt idx="1239">
                  <c:v>2243.86</c:v>
                </c:pt>
                <c:pt idx="1240">
                  <c:v>2166.91</c:v>
                </c:pt>
                <c:pt idx="1241">
                  <c:v>2229.5300000000002</c:v>
                </c:pt>
                <c:pt idx="1242">
                  <c:v>2371.62</c:v>
                </c:pt>
                <c:pt idx="1243">
                  <c:v>2367.2800000000002</c:v>
                </c:pt>
                <c:pt idx="1244">
                  <c:v>2543.83</c:v>
                </c:pt>
                <c:pt idx="1245">
                  <c:v>2581.48</c:v>
                </c:pt>
                <c:pt idx="1246">
                  <c:v>2508.27</c:v>
                </c:pt>
                <c:pt idx="1247">
                  <c:v>2368.4699999999998</c:v>
                </c:pt>
                <c:pt idx="1248">
                  <c:v>2351.4499999999998</c:v>
                </c:pt>
                <c:pt idx="1249">
                  <c:v>2469.9699999999998</c:v>
                </c:pt>
                <c:pt idx="1250">
                  <c:v>2606.23</c:v>
                </c:pt>
                <c:pt idx="1251">
                  <c:v>2510.65</c:v>
                </c:pt>
                <c:pt idx="1252">
                  <c:v>2592.63</c:v>
                </c:pt>
                <c:pt idx="1253">
                  <c:v>2713.66</c:v>
                </c:pt>
                <c:pt idx="1254">
                  <c:v>2628.98</c:v>
                </c:pt>
                <c:pt idx="1255">
                  <c:v>2686.5</c:v>
                </c:pt>
                <c:pt idx="1256">
                  <c:v>2853.35</c:v>
                </c:pt>
                <c:pt idx="1257">
                  <c:v>2706.1</c:v>
                </c:pt>
                <c:pt idx="1258">
                  <c:v>2633.67</c:v>
                </c:pt>
                <c:pt idx="1259">
                  <c:v>2708.47</c:v>
                </c:pt>
                <c:pt idx="1260">
                  <c:v>2386.1</c:v>
                </c:pt>
                <c:pt idx="1261">
                  <c:v>2276.0700000000002</c:v>
                </c:pt>
                <c:pt idx="1262">
                  <c:v>2414.29</c:v>
                </c:pt>
                <c:pt idx="1263">
                  <c:v>2735.88</c:v>
                </c:pt>
                <c:pt idx="1264">
                  <c:v>2884.66</c:v>
                </c:pt>
                <c:pt idx="1265">
                  <c:v>2705.09</c:v>
                </c:pt>
                <c:pt idx="1266">
                  <c:v>2646.79</c:v>
                </c:pt>
                <c:pt idx="1267">
                  <c:v>2101.34</c:v>
                </c:pt>
                <c:pt idx="1268">
                  <c:v>2291.6</c:v>
                </c:pt>
                <c:pt idx="1269">
                  <c:v>2433.11</c:v>
                </c:pt>
                <c:pt idx="1270">
                  <c:v>2777.55</c:v>
                </c:pt>
                <c:pt idx="1271">
                  <c:v>2435.69</c:v>
                </c:pt>
                <c:pt idx="1272">
                  <c:v>3377.55</c:v>
                </c:pt>
                <c:pt idx="1273">
                  <c:v>3279.68</c:v>
                </c:pt>
                <c:pt idx="1274">
                  <c:v>3582.12</c:v>
                </c:pt>
                <c:pt idx="1275">
                  <c:v>3641.65</c:v>
                </c:pt>
                <c:pt idx="1276">
                  <c:v>4075.38</c:v>
                </c:pt>
                <c:pt idx="1277">
                  <c:v>3719.62</c:v>
                </c:pt>
                <c:pt idx="1278">
                  <c:v>3811.77</c:v>
                </c:pt>
                <c:pt idx="1279">
                  <c:v>4167.78</c:v>
                </c:pt>
                <c:pt idx="1280">
                  <c:v>3947.9</c:v>
                </c:pt>
                <c:pt idx="1281">
                  <c:v>3922.23</c:v>
                </c:pt>
                <c:pt idx="1282">
                  <c:v>3905.55</c:v>
                </c:pt>
                <c:pt idx="1283">
                  <c:v>3481.22</c:v>
                </c:pt>
                <c:pt idx="1284">
                  <c:v>3489.52</c:v>
                </c:pt>
                <c:pt idx="1285">
                  <c:v>3522.76</c:v>
                </c:pt>
                <c:pt idx="1286">
                  <c:v>3286.71</c:v>
                </c:pt>
                <c:pt idx="1287">
                  <c:v>3429.37</c:v>
                </c:pt>
                <c:pt idx="1288">
                  <c:v>2950.33</c:v>
                </c:pt>
                <c:pt idx="1289">
                  <c:v>2944.66</c:v>
                </c:pt>
                <c:pt idx="1290">
                  <c:v>2772.78</c:v>
                </c:pt>
                <c:pt idx="1291">
                  <c:v>2757.36</c:v>
                </c:pt>
                <c:pt idx="1292">
                  <c:v>2746.54</c:v>
                </c:pt>
                <c:pt idx="1293">
                  <c:v>2665.24</c:v>
                </c:pt>
                <c:pt idx="1294">
                  <c:v>2533.12</c:v>
                </c:pt>
                <c:pt idx="1295">
                  <c:v>2316.48</c:v>
                </c:pt>
                <c:pt idx="1296">
                  <c:v>2215.9299999999998</c:v>
                </c:pt>
                <c:pt idx="1297">
                  <c:v>2367.31</c:v>
                </c:pt>
                <c:pt idx="1298">
                  <c:v>2401.1</c:v>
                </c:pt>
                <c:pt idx="1299">
                  <c:v>2360.81</c:v>
                </c:pt>
                <c:pt idx="1300">
                  <c:v>2332.14</c:v>
                </c:pt>
                <c:pt idx="1301">
                  <c:v>2160.63</c:v>
                </c:pt>
                <c:pt idx="1302">
                  <c:v>2237.17</c:v>
                </c:pt>
                <c:pt idx="1303">
                  <c:v>2318.33</c:v>
                </c:pt>
                <c:pt idx="1304">
                  <c:v>2423.1799999999998</c:v>
                </c:pt>
                <c:pt idx="1305">
                  <c:v>2514.2199999999998</c:v>
                </c:pt>
                <c:pt idx="1306">
                  <c:v>2431.56</c:v>
                </c:pt>
                <c:pt idx="1307">
                  <c:v>2299.9299999999998</c:v>
                </c:pt>
                <c:pt idx="1308">
                  <c:v>2137.81</c:v>
                </c:pt>
                <c:pt idx="1309">
                  <c:v>2151.42</c:v>
                </c:pt>
                <c:pt idx="1310">
                  <c:v>2133.79</c:v>
                </c:pt>
                <c:pt idx="1311">
                  <c:v>2066.9299999999998</c:v>
                </c:pt>
                <c:pt idx="1312">
                  <c:v>2079.92</c:v>
                </c:pt>
                <c:pt idx="1313">
                  <c:v>1961.46</c:v>
                </c:pt>
                <c:pt idx="1314">
                  <c:v>2111.5300000000002</c:v>
                </c:pt>
                <c:pt idx="1315">
                  <c:v>2106.41</c:v>
                </c:pt>
                <c:pt idx="1316">
                  <c:v>2075.94</c:v>
                </c:pt>
                <c:pt idx="1317">
                  <c:v>2008.59</c:v>
                </c:pt>
                <c:pt idx="1318">
                  <c:v>2134.5500000000002</c:v>
                </c:pt>
                <c:pt idx="1319">
                  <c:v>1967.96</c:v>
                </c:pt>
                <c:pt idx="1320">
                  <c:v>1917.99</c:v>
                </c:pt>
                <c:pt idx="1321">
                  <c:v>1841.01</c:v>
                </c:pt>
                <c:pt idx="1322">
                  <c:v>1816.69</c:v>
                </c:pt>
                <c:pt idx="1323">
                  <c:v>1686.8</c:v>
                </c:pt>
                <c:pt idx="1324">
                  <c:v>1713.01</c:v>
                </c:pt>
                <c:pt idx="1325">
                  <c:v>1698.6</c:v>
                </c:pt>
                <c:pt idx="1326">
                  <c:v>1586.54</c:v>
                </c:pt>
                <c:pt idx="1327">
                  <c:v>1582.38</c:v>
                </c:pt>
                <c:pt idx="1328">
                  <c:v>1667.9</c:v>
                </c:pt>
                <c:pt idx="1329">
                  <c:v>1682.37</c:v>
                </c:pt>
                <c:pt idx="1330">
                  <c:v>1783.72</c:v>
                </c:pt>
                <c:pt idx="1331">
                  <c:v>1804.6</c:v>
                </c:pt>
                <c:pt idx="1332">
                  <c:v>1809.64</c:v>
                </c:pt>
                <c:pt idx="1333">
                  <c:v>1776.08</c:v>
                </c:pt>
                <c:pt idx="1334">
                  <c:v>1823.35</c:v>
                </c:pt>
                <c:pt idx="1335">
                  <c:v>1804.85</c:v>
                </c:pt>
                <c:pt idx="1336">
                  <c:v>1792.38</c:v>
                </c:pt>
                <c:pt idx="1337">
                  <c:v>1849.06</c:v>
                </c:pt>
                <c:pt idx="1338">
                  <c:v>1921.13</c:v>
                </c:pt>
                <c:pt idx="1339">
                  <c:v>1766.9</c:v>
                </c:pt>
                <c:pt idx="1340">
                  <c:v>1825.79</c:v>
                </c:pt>
                <c:pt idx="1341">
                  <c:v>1794.14</c:v>
                </c:pt>
                <c:pt idx="1342">
                  <c:v>1869.1</c:v>
                </c:pt>
                <c:pt idx="1343">
                  <c:v>1831.49</c:v>
                </c:pt>
                <c:pt idx="1344">
                  <c:v>1728.1</c:v>
                </c:pt>
                <c:pt idx="1345">
                  <c:v>1649.19</c:v>
                </c:pt>
                <c:pt idx="1346">
                  <c:v>1530.29</c:v>
                </c:pt>
                <c:pt idx="1347">
                  <c:v>1538.61</c:v>
                </c:pt>
                <c:pt idx="1348">
                  <c:v>1571.05</c:v>
                </c:pt>
                <c:pt idx="1349">
                  <c:v>1488.62</c:v>
                </c:pt>
                <c:pt idx="1350">
                  <c:v>1570.03</c:v>
                </c:pt>
                <c:pt idx="1351">
                  <c:v>1418.76</c:v>
                </c:pt>
                <c:pt idx="1352">
                  <c:v>1458.93</c:v>
                </c:pt>
                <c:pt idx="1353">
                  <c:v>1445.44</c:v>
                </c:pt>
                <c:pt idx="1354">
                  <c:v>1476.15</c:v>
                </c:pt>
                <c:pt idx="1355">
                  <c:v>1623.71</c:v>
                </c:pt>
                <c:pt idx="1356">
                  <c:v>1578.11</c:v>
                </c:pt>
                <c:pt idx="1357">
                  <c:v>1777.28</c:v>
                </c:pt>
                <c:pt idx="1358">
                  <c:v>1933.45</c:v>
                </c:pt>
                <c:pt idx="1359">
                  <c:v>1913.88</c:v>
                </c:pt>
                <c:pt idx="1360">
                  <c:v>1955.59</c:v>
                </c:pt>
                <c:pt idx="1361">
                  <c:v>1934.16</c:v>
                </c:pt>
                <c:pt idx="1362">
                  <c:v>1847.95</c:v>
                </c:pt>
                <c:pt idx="1363">
                  <c:v>1781.69</c:v>
                </c:pt>
                <c:pt idx="1364">
                  <c:v>1778.82</c:v>
                </c:pt>
                <c:pt idx="1365">
                  <c:v>1801.78</c:v>
                </c:pt>
                <c:pt idx="1366">
                  <c:v>1815.49</c:v>
                </c:pt>
                <c:pt idx="1367">
                  <c:v>1841.02</c:v>
                </c:pt>
                <c:pt idx="1368">
                  <c:v>1786.35</c:v>
                </c:pt>
                <c:pt idx="1369">
                  <c:v>1742.09</c:v>
                </c:pt>
                <c:pt idx="1370">
                  <c:v>1770.63</c:v>
                </c:pt>
                <c:pt idx="1371">
                  <c:v>1750.18</c:v>
                </c:pt>
                <c:pt idx="1372">
                  <c:v>1612.99</c:v>
                </c:pt>
                <c:pt idx="1373">
                  <c:v>1676.63</c:v>
                </c:pt>
                <c:pt idx="1374">
                  <c:v>1719.2</c:v>
                </c:pt>
                <c:pt idx="1375">
                  <c:v>1594</c:v>
                </c:pt>
                <c:pt idx="1376">
                  <c:v>1664.34</c:v>
                </c:pt>
                <c:pt idx="1377">
                  <c:v>1511.36</c:v>
                </c:pt>
                <c:pt idx="1378">
                  <c:v>1373.4</c:v>
                </c:pt>
                <c:pt idx="1379">
                  <c:v>1312.73</c:v>
                </c:pt>
                <c:pt idx="1380">
                  <c:v>1376.96</c:v>
                </c:pt>
                <c:pt idx="1381">
                  <c:v>1379.3</c:v>
                </c:pt>
                <c:pt idx="1382">
                  <c:v>1328.47</c:v>
                </c:pt>
                <c:pt idx="1383">
                  <c:v>1247.6199999999999</c:v>
                </c:pt>
                <c:pt idx="1384">
                  <c:v>1366.27</c:v>
                </c:pt>
                <c:pt idx="1385">
                  <c:v>1317.9</c:v>
                </c:pt>
                <c:pt idx="1386">
                  <c:v>1390.28</c:v>
                </c:pt>
                <c:pt idx="1387">
                  <c:v>1233.4000000000001</c:v>
                </c:pt>
                <c:pt idx="1388">
                  <c:v>1234.58</c:v>
                </c:pt>
                <c:pt idx="1389">
                  <c:v>1117.33</c:v>
                </c:pt>
                <c:pt idx="1390">
                  <c:v>1377.53</c:v>
                </c:pt>
                <c:pt idx="1391">
                  <c:v>1372</c:v>
                </c:pt>
                <c:pt idx="1392">
                  <c:v>1258.06</c:v>
                </c:pt>
                <c:pt idx="1393">
                  <c:v>1232.6400000000001</c:v>
                </c:pt>
                <c:pt idx="1394">
                  <c:v>1228.27</c:v>
                </c:pt>
                <c:pt idx="1395">
                  <c:v>1171.68</c:v>
                </c:pt>
                <c:pt idx="1396">
                  <c:v>1226.17</c:v>
                </c:pt>
                <c:pt idx="1397">
                  <c:v>1128.46</c:v>
                </c:pt>
                <c:pt idx="1398">
                  <c:v>1050.19</c:v>
                </c:pt>
                <c:pt idx="1399">
                  <c:v>1091.47</c:v>
                </c:pt>
                <c:pt idx="1400">
                  <c:v>1256.04</c:v>
                </c:pt>
                <c:pt idx="1401">
                  <c:v>1275.58</c:v>
                </c:pt>
                <c:pt idx="1402">
                  <c:v>1215.73</c:v>
                </c:pt>
                <c:pt idx="1403">
                  <c:v>1224.3499999999999</c:v>
                </c:pt>
                <c:pt idx="1404">
                  <c:v>1207.77</c:v>
                </c:pt>
                <c:pt idx="1405">
                  <c:v>1099.52</c:v>
                </c:pt>
                <c:pt idx="1406">
                  <c:v>1042.4000000000001</c:v>
                </c:pt>
                <c:pt idx="1407">
                  <c:v>974.97</c:v>
                </c:pt>
                <c:pt idx="1408">
                  <c:v>774.5</c:v>
                </c:pt>
                <c:pt idx="1409">
                  <c:v>729.12</c:v>
                </c:pt>
                <c:pt idx="1410">
                  <c:v>735.94</c:v>
                </c:pt>
                <c:pt idx="1411">
                  <c:v>751.8</c:v>
                </c:pt>
                <c:pt idx="1412">
                  <c:v>731.76</c:v>
                </c:pt>
                <c:pt idx="1413">
                  <c:v>730.05</c:v>
                </c:pt>
                <c:pt idx="1414">
                  <c:v>683.71</c:v>
                </c:pt>
                <c:pt idx="1415">
                  <c:v>636.58000000000004</c:v>
                </c:pt>
                <c:pt idx="1416">
                  <c:v>626.92999999999995</c:v>
                </c:pt>
                <c:pt idx="1417">
                  <c:v>612.34</c:v>
                </c:pt>
                <c:pt idx="1418">
                  <c:v>585.69000000000005</c:v>
                </c:pt>
                <c:pt idx="1419">
                  <c:v>637.47</c:v>
                </c:pt>
                <c:pt idx="1420">
                  <c:v>607.85</c:v>
                </c:pt>
                <c:pt idx="1421">
                  <c:v>638.26</c:v>
                </c:pt>
                <c:pt idx="1422">
                  <c:v>658.17</c:v>
                </c:pt>
                <c:pt idx="1423">
                  <c:v>653.85</c:v>
                </c:pt>
                <c:pt idx="1424">
                  <c:v>643.16999999999996</c:v>
                </c:pt>
                <c:pt idx="1425">
                  <c:v>637.38</c:v>
                </c:pt>
                <c:pt idx="1426">
                  <c:v>588.91</c:v>
                </c:pt>
                <c:pt idx="1427">
                  <c:v>586.19000000000005</c:v>
                </c:pt>
                <c:pt idx="1428">
                  <c:v>591.09</c:v>
                </c:pt>
                <c:pt idx="1429">
                  <c:v>567.78</c:v>
                </c:pt>
                <c:pt idx="1430">
                  <c:v>544.16999999999996</c:v>
                </c:pt>
                <c:pt idx="1431">
                  <c:v>558.13</c:v>
                </c:pt>
                <c:pt idx="1432">
                  <c:v>573.21</c:v>
                </c:pt>
                <c:pt idx="1433">
                  <c:v>555.04999999999995</c:v>
                </c:pt>
                <c:pt idx="1434">
                  <c:v>591.09</c:v>
                </c:pt>
                <c:pt idx="1435">
                  <c:v>601.67999999999995</c:v>
                </c:pt>
                <c:pt idx="1436">
                  <c:v>596.67999999999995</c:v>
                </c:pt>
                <c:pt idx="1437">
                  <c:v>567.91</c:v>
                </c:pt>
                <c:pt idx="1438">
                  <c:v>616.32000000000005</c:v>
                </c:pt>
                <c:pt idx="1439">
                  <c:v>598.04999999999995</c:v>
                </c:pt>
                <c:pt idx="1440">
                  <c:v>585.66</c:v>
                </c:pt>
                <c:pt idx="1441">
                  <c:v>615.91999999999996</c:v>
                </c:pt>
                <c:pt idx="1442">
                  <c:v>575.45000000000005</c:v>
                </c:pt>
                <c:pt idx="1443">
                  <c:v>537.74</c:v>
                </c:pt>
                <c:pt idx="1444">
                  <c:v>518.11</c:v>
                </c:pt>
                <c:pt idx="1445">
                  <c:v>519.32000000000005</c:v>
                </c:pt>
                <c:pt idx="1446">
                  <c:v>569.66999999999996</c:v>
                </c:pt>
                <c:pt idx="1447">
                  <c:v>605.03</c:v>
                </c:pt>
                <c:pt idx="1448">
                  <c:v>609.22</c:v>
                </c:pt>
                <c:pt idx="1449">
                  <c:v>559.4</c:v>
                </c:pt>
                <c:pt idx="1450">
                  <c:v>551.91</c:v>
                </c:pt>
                <c:pt idx="1451">
                  <c:v>509.98</c:v>
                </c:pt>
                <c:pt idx="1452">
                  <c:v>471.21</c:v>
                </c:pt>
                <c:pt idx="1453">
                  <c:v>478.52</c:v>
                </c:pt>
                <c:pt idx="1454">
                  <c:v>481.95</c:v>
                </c:pt>
                <c:pt idx="1455">
                  <c:v>460.43</c:v>
                </c:pt>
                <c:pt idx="1456">
                  <c:v>448.23</c:v>
                </c:pt>
                <c:pt idx="1457">
                  <c:v>460.7</c:v>
                </c:pt>
                <c:pt idx="1458">
                  <c:v>476.29</c:v>
                </c:pt>
                <c:pt idx="1459">
                  <c:v>462.56</c:v>
                </c:pt>
                <c:pt idx="1460">
                  <c:v>463.33</c:v>
                </c:pt>
                <c:pt idx="1461">
                  <c:v>450.22</c:v>
                </c:pt>
                <c:pt idx="1462">
                  <c:v>444.33</c:v>
                </c:pt>
                <c:pt idx="1463">
                  <c:v>454.68</c:v>
                </c:pt>
                <c:pt idx="1464">
                  <c:v>435.4</c:v>
                </c:pt>
                <c:pt idx="1465">
                  <c:v>455.72</c:v>
                </c:pt>
                <c:pt idx="1466">
                  <c:v>416.63</c:v>
                </c:pt>
                <c:pt idx="1467">
                  <c:v>402.19</c:v>
                </c:pt>
                <c:pt idx="1468">
                  <c:v>387.92</c:v>
                </c:pt>
                <c:pt idx="1469">
                  <c:v>383.53</c:v>
                </c:pt>
                <c:pt idx="1470">
                  <c:v>396.29</c:v>
                </c:pt>
                <c:pt idx="1471">
                  <c:v>386.42</c:v>
                </c:pt>
                <c:pt idx="1472">
                  <c:v>382.41</c:v>
                </c:pt>
                <c:pt idx="1473">
                  <c:v>386.76</c:v>
                </c:pt>
                <c:pt idx="1474">
                  <c:v>388.14</c:v>
                </c:pt>
                <c:pt idx="1475">
                  <c:v>403.15</c:v>
                </c:pt>
                <c:pt idx="1476">
                  <c:v>394.11</c:v>
                </c:pt>
                <c:pt idx="1477">
                  <c:v>406.09</c:v>
                </c:pt>
                <c:pt idx="1478">
                  <c:v>411.92</c:v>
                </c:pt>
                <c:pt idx="1479">
                  <c:v>408.52</c:v>
                </c:pt>
                <c:pt idx="1480">
                  <c:v>414.05</c:v>
                </c:pt>
                <c:pt idx="1481">
                  <c:v>391.2</c:v>
                </c:pt>
                <c:pt idx="1482">
                  <c:v>368.35</c:v>
                </c:pt>
                <c:pt idx="1483">
                  <c:v>379.19</c:v>
                </c:pt>
                <c:pt idx="1484">
                  <c:v>377.81</c:v>
                </c:pt>
                <c:pt idx="1485">
                  <c:v>368.63</c:v>
                </c:pt>
                <c:pt idx="1486">
                  <c:v>365.17</c:v>
                </c:pt>
                <c:pt idx="1487">
                  <c:v>377.45</c:v>
                </c:pt>
                <c:pt idx="1488">
                  <c:v>379.15</c:v>
                </c:pt>
                <c:pt idx="1489">
                  <c:v>381.23</c:v>
                </c:pt>
                <c:pt idx="1490">
                  <c:v>386.68</c:v>
                </c:pt>
                <c:pt idx="1491">
                  <c:v>374.19</c:v>
                </c:pt>
                <c:pt idx="1492">
                  <c:v>370.16</c:v>
                </c:pt>
                <c:pt idx="1493">
                  <c:v>365.28</c:v>
                </c:pt>
                <c:pt idx="1494">
                  <c:v>350.83</c:v>
                </c:pt>
                <c:pt idx="1495">
                  <c:v>341.48</c:v>
                </c:pt>
                <c:pt idx="1496">
                  <c:v>340.61</c:v>
                </c:pt>
                <c:pt idx="1497">
                  <c:v>353.28</c:v>
                </c:pt>
                <c:pt idx="1498">
                  <c:v>352.73</c:v>
                </c:pt>
                <c:pt idx="1499">
                  <c:v>345.6</c:v>
                </c:pt>
                <c:pt idx="1500">
                  <c:v>345.68</c:v>
                </c:pt>
                <c:pt idx="1501">
                  <c:v>353.07</c:v>
                </c:pt>
                <c:pt idx="1502">
                  <c:v>359.39</c:v>
                </c:pt>
                <c:pt idx="1503">
                  <c:v>359.86</c:v>
                </c:pt>
                <c:pt idx="1504">
                  <c:v>354.08</c:v>
                </c:pt>
                <c:pt idx="1505">
                  <c:v>357.23</c:v>
                </c:pt>
                <c:pt idx="1506">
                  <c:v>354.25</c:v>
                </c:pt>
                <c:pt idx="1507">
                  <c:v>351.63</c:v>
                </c:pt>
                <c:pt idx="1508">
                  <c:v>349.17</c:v>
                </c:pt>
                <c:pt idx="1509">
                  <c:v>319.95</c:v>
                </c:pt>
                <c:pt idx="1510">
                  <c:v>344.03</c:v>
                </c:pt>
                <c:pt idx="1511">
                  <c:v>341.3</c:v>
                </c:pt>
                <c:pt idx="1512">
                  <c:v>371.12</c:v>
                </c:pt>
                <c:pt idx="1513">
                  <c:v>385.25</c:v>
                </c:pt>
                <c:pt idx="1514">
                  <c:v>384.2</c:v>
                </c:pt>
                <c:pt idx="1515">
                  <c:v>388.97</c:v>
                </c:pt>
                <c:pt idx="1516">
                  <c:v>364.88</c:v>
                </c:pt>
                <c:pt idx="1517">
                  <c:v>364.01</c:v>
                </c:pt>
                <c:pt idx="1518">
                  <c:v>376.7</c:v>
                </c:pt>
                <c:pt idx="1519">
                  <c:v>365.71</c:v>
                </c:pt>
                <c:pt idx="1520">
                  <c:v>387.98</c:v>
                </c:pt>
                <c:pt idx="1521">
                  <c:v>373.72</c:v>
                </c:pt>
                <c:pt idx="1522">
                  <c:v>367.92</c:v>
                </c:pt>
                <c:pt idx="1523">
                  <c:v>351.1</c:v>
                </c:pt>
                <c:pt idx="1524">
                  <c:v>337.46</c:v>
                </c:pt>
                <c:pt idx="1525">
                  <c:v>352.06</c:v>
                </c:pt>
                <c:pt idx="1526">
                  <c:v>353.49</c:v>
                </c:pt>
                <c:pt idx="1527">
                  <c:v>334.91</c:v>
                </c:pt>
                <c:pt idx="1528">
                  <c:v>385.94</c:v>
                </c:pt>
                <c:pt idx="1529">
                  <c:v>381.97</c:v>
                </c:pt>
                <c:pt idx="1530">
                  <c:v>439.08</c:v>
                </c:pt>
                <c:pt idx="1531">
                  <c:v>475.8</c:v>
                </c:pt>
                <c:pt idx="1532">
                  <c:v>433.9</c:v>
                </c:pt>
                <c:pt idx="1533">
                  <c:v>428.86</c:v>
                </c:pt>
                <c:pt idx="1534">
                  <c:v>398.8</c:v>
                </c:pt>
                <c:pt idx="1535">
                  <c:v>395.11</c:v>
                </c:pt>
                <c:pt idx="1536">
                  <c:v>383.11</c:v>
                </c:pt>
                <c:pt idx="1537">
                  <c:v>385.96</c:v>
                </c:pt>
                <c:pt idx="1538">
                  <c:v>383.2</c:v>
                </c:pt>
                <c:pt idx="1539">
                  <c:v>407.7</c:v>
                </c:pt>
                <c:pt idx="1540">
                  <c:v>390.5</c:v>
                </c:pt>
                <c:pt idx="1541">
                  <c:v>395.56</c:v>
                </c:pt>
                <c:pt idx="1542">
                  <c:v>387.99</c:v>
                </c:pt>
                <c:pt idx="1543">
                  <c:v>416.05</c:v>
                </c:pt>
                <c:pt idx="1544">
                  <c:v>407.44</c:v>
                </c:pt>
                <c:pt idx="1545">
                  <c:v>422.16</c:v>
                </c:pt>
                <c:pt idx="1546">
                  <c:v>430.56</c:v>
                </c:pt>
                <c:pt idx="1547">
                  <c:v>433.63</c:v>
                </c:pt>
                <c:pt idx="1548">
                  <c:v>432.18</c:v>
                </c:pt>
                <c:pt idx="1549">
                  <c:v>438.03</c:v>
                </c:pt>
                <c:pt idx="1550">
                  <c:v>424.31</c:v>
                </c:pt>
                <c:pt idx="1551">
                  <c:v>387.12</c:v>
                </c:pt>
                <c:pt idx="1552">
                  <c:v>379.01</c:v>
                </c:pt>
                <c:pt idx="1553">
                  <c:v>395.53</c:v>
                </c:pt>
                <c:pt idx="1554">
                  <c:v>390.23</c:v>
                </c:pt>
                <c:pt idx="1555">
                  <c:v>396.76</c:v>
                </c:pt>
                <c:pt idx="1556">
                  <c:v>379.57</c:v>
                </c:pt>
                <c:pt idx="1557">
                  <c:v>394.83</c:v>
                </c:pt>
                <c:pt idx="1558">
                  <c:v>400.79</c:v>
                </c:pt>
                <c:pt idx="1559">
                  <c:v>389.62</c:v>
                </c:pt>
                <c:pt idx="1560">
                  <c:v>385.8</c:v>
                </c:pt>
                <c:pt idx="1561">
                  <c:v>372.08</c:v>
                </c:pt>
                <c:pt idx="1562">
                  <c:v>387.14</c:v>
                </c:pt>
                <c:pt idx="1563">
                  <c:v>346.51</c:v>
                </c:pt>
                <c:pt idx="1564">
                  <c:v>334.87</c:v>
                </c:pt>
                <c:pt idx="1565">
                  <c:v>317.82</c:v>
                </c:pt>
                <c:pt idx="1566">
                  <c:v>316.95999999999998</c:v>
                </c:pt>
                <c:pt idx="1567">
                  <c:v>321.8</c:v>
                </c:pt>
                <c:pt idx="1568">
                  <c:v>311.13</c:v>
                </c:pt>
                <c:pt idx="1569">
                  <c:v>305.32</c:v>
                </c:pt>
                <c:pt idx="1570">
                  <c:v>279.33</c:v>
                </c:pt>
                <c:pt idx="1571">
                  <c:v>275.33999999999997</c:v>
                </c:pt>
                <c:pt idx="1572">
                  <c:v>263.27999999999997</c:v>
                </c:pt>
                <c:pt idx="1573">
                  <c:v>245.53</c:v>
                </c:pt>
                <c:pt idx="1574">
                  <c:v>236.1</c:v>
                </c:pt>
                <c:pt idx="1575">
                  <c:v>239.01</c:v>
                </c:pt>
                <c:pt idx="1576">
                  <c:v>235.75</c:v>
                </c:pt>
                <c:pt idx="1577">
                  <c:v>232.75</c:v>
                </c:pt>
                <c:pt idx="1578">
                  <c:v>233.65</c:v>
                </c:pt>
                <c:pt idx="1579">
                  <c:v>238.62</c:v>
                </c:pt>
                <c:pt idx="1580">
                  <c:v>240.5</c:v>
                </c:pt>
                <c:pt idx="1581">
                  <c:v>239.73</c:v>
                </c:pt>
                <c:pt idx="1582">
                  <c:v>242.75</c:v>
                </c:pt>
                <c:pt idx="1583">
                  <c:v>239.2</c:v>
                </c:pt>
                <c:pt idx="1584">
                  <c:v>241.26</c:v>
                </c:pt>
                <c:pt idx="1585">
                  <c:v>242.02</c:v>
                </c:pt>
                <c:pt idx="1586">
                  <c:v>246.99</c:v>
                </c:pt>
                <c:pt idx="1587">
                  <c:v>239.25</c:v>
                </c:pt>
                <c:pt idx="1588">
                  <c:v>241.56</c:v>
                </c:pt>
                <c:pt idx="1589">
                  <c:v>227.98</c:v>
                </c:pt>
                <c:pt idx="1590">
                  <c:v>229.15</c:v>
                </c:pt>
                <c:pt idx="1591">
                  <c:v>225.12</c:v>
                </c:pt>
                <c:pt idx="1592">
                  <c:v>226.42</c:v>
                </c:pt>
                <c:pt idx="1593">
                  <c:v>230.95</c:v>
                </c:pt>
                <c:pt idx="1594">
                  <c:v>225.63</c:v>
                </c:pt>
                <c:pt idx="1595">
                  <c:v>227.87</c:v>
                </c:pt>
                <c:pt idx="1596">
                  <c:v>225.09</c:v>
                </c:pt>
                <c:pt idx="1597">
                  <c:v>221.06</c:v>
                </c:pt>
                <c:pt idx="1598">
                  <c:v>229.67</c:v>
                </c:pt>
                <c:pt idx="1599">
                  <c:v>232.56</c:v>
                </c:pt>
                <c:pt idx="1600">
                  <c:v>234.75</c:v>
                </c:pt>
                <c:pt idx="1601">
                  <c:v>243.2</c:v>
                </c:pt>
                <c:pt idx="1602">
                  <c:v>243.25</c:v>
                </c:pt>
                <c:pt idx="1603">
                  <c:v>228.13</c:v>
                </c:pt>
                <c:pt idx="1604">
                  <c:v>228.86</c:v>
                </c:pt>
                <c:pt idx="1605">
                  <c:v>229.11</c:v>
                </c:pt>
                <c:pt idx="1606">
                  <c:v>231.34</c:v>
                </c:pt>
                <c:pt idx="1607">
                  <c:v>233.88</c:v>
                </c:pt>
                <c:pt idx="1608">
                  <c:v>235.36</c:v>
                </c:pt>
                <c:pt idx="1609">
                  <c:v>230.93</c:v>
                </c:pt>
                <c:pt idx="1610">
                  <c:v>232.02</c:v>
                </c:pt>
                <c:pt idx="1611">
                  <c:v>238.22</c:v>
                </c:pt>
                <c:pt idx="1612">
                  <c:v>237.54</c:v>
                </c:pt>
                <c:pt idx="1613">
                  <c:v>230.71</c:v>
                </c:pt>
                <c:pt idx="1614">
                  <c:v>247.78</c:v>
                </c:pt>
                <c:pt idx="1615">
                  <c:v>243.82</c:v>
                </c:pt>
                <c:pt idx="1616">
                  <c:v>246.18</c:v>
                </c:pt>
                <c:pt idx="1617">
                  <c:v>244.56</c:v>
                </c:pt>
                <c:pt idx="1618">
                  <c:v>242</c:v>
                </c:pt>
                <c:pt idx="1619">
                  <c:v>240.23</c:v>
                </c:pt>
                <c:pt idx="1620">
                  <c:v>243.37</c:v>
                </c:pt>
                <c:pt idx="1621">
                  <c:v>244.52</c:v>
                </c:pt>
                <c:pt idx="1622">
                  <c:v>237.94</c:v>
                </c:pt>
                <c:pt idx="1623">
                  <c:v>247.97</c:v>
                </c:pt>
                <c:pt idx="1624">
                  <c:v>231.81</c:v>
                </c:pt>
                <c:pt idx="1625">
                  <c:v>243.63</c:v>
                </c:pt>
                <c:pt idx="1626">
                  <c:v>220.66</c:v>
                </c:pt>
                <c:pt idx="1627">
                  <c:v>220.18</c:v>
                </c:pt>
                <c:pt idx="1628">
                  <c:v>208.18</c:v>
                </c:pt>
                <c:pt idx="1629">
                  <c:v>201</c:v>
                </c:pt>
                <c:pt idx="1630">
                  <c:v>204.13</c:v>
                </c:pt>
                <c:pt idx="1631">
                  <c:v>199.97</c:v>
                </c:pt>
                <c:pt idx="1632">
                  <c:v>206.62</c:v>
                </c:pt>
                <c:pt idx="1633">
                  <c:v>207.35</c:v>
                </c:pt>
                <c:pt idx="1634">
                  <c:v>198.75</c:v>
                </c:pt>
                <c:pt idx="1635">
                  <c:v>209.99</c:v>
                </c:pt>
                <c:pt idx="1636">
                  <c:v>214.51</c:v>
                </c:pt>
                <c:pt idx="1637">
                  <c:v>214.87</c:v>
                </c:pt>
                <c:pt idx="1638">
                  <c:v>207</c:v>
                </c:pt>
                <c:pt idx="1639">
                  <c:v>200.51</c:v>
                </c:pt>
                <c:pt idx="1640">
                  <c:v>194.85</c:v>
                </c:pt>
                <c:pt idx="1641">
                  <c:v>203.3</c:v>
                </c:pt>
                <c:pt idx="1642">
                  <c:v>199.58</c:v>
                </c:pt>
                <c:pt idx="1643">
                  <c:v>189.84</c:v>
                </c:pt>
                <c:pt idx="1644">
                  <c:v>185.96</c:v>
                </c:pt>
                <c:pt idx="1645">
                  <c:v>187.78</c:v>
                </c:pt>
                <c:pt idx="1646">
                  <c:v>210.22</c:v>
                </c:pt>
                <c:pt idx="1647">
                  <c:v>211.45</c:v>
                </c:pt>
                <c:pt idx="1648">
                  <c:v>212</c:v>
                </c:pt>
                <c:pt idx="1649">
                  <c:v>199.04</c:v>
                </c:pt>
                <c:pt idx="1650">
                  <c:v>205.36</c:v>
                </c:pt>
                <c:pt idx="1651">
                  <c:v>206.61</c:v>
                </c:pt>
                <c:pt idx="1652">
                  <c:v>209.83</c:v>
                </c:pt>
                <c:pt idx="1653">
                  <c:v>213.96</c:v>
                </c:pt>
                <c:pt idx="1654">
                  <c:v>212</c:v>
                </c:pt>
                <c:pt idx="1655">
                  <c:v>206.22</c:v>
                </c:pt>
                <c:pt idx="1656">
                  <c:v>215.4</c:v>
                </c:pt>
                <c:pt idx="1657">
                  <c:v>196.55</c:v>
                </c:pt>
                <c:pt idx="1658">
                  <c:v>196.14</c:v>
                </c:pt>
                <c:pt idx="1659">
                  <c:v>197.35</c:v>
                </c:pt>
                <c:pt idx="1660">
                  <c:v>194.01</c:v>
                </c:pt>
                <c:pt idx="1661">
                  <c:v>187.58</c:v>
                </c:pt>
                <c:pt idx="1662">
                  <c:v>185.46</c:v>
                </c:pt>
                <c:pt idx="1663">
                  <c:v>182.72</c:v>
                </c:pt>
                <c:pt idx="1664">
                  <c:v>170.79</c:v>
                </c:pt>
                <c:pt idx="1665">
                  <c:v>170.4</c:v>
                </c:pt>
                <c:pt idx="1666">
                  <c:v>180.13</c:v>
                </c:pt>
                <c:pt idx="1667">
                  <c:v>187.45</c:v>
                </c:pt>
                <c:pt idx="1668">
                  <c:v>170.63</c:v>
                </c:pt>
                <c:pt idx="1669">
                  <c:v>172.31</c:v>
                </c:pt>
                <c:pt idx="1670">
                  <c:v>152.9</c:v>
                </c:pt>
                <c:pt idx="1671">
                  <c:v>158.44999999999999</c:v>
                </c:pt>
                <c:pt idx="1672">
                  <c:v>156.38</c:v>
                </c:pt>
                <c:pt idx="1673">
                  <c:v>158.72999999999999</c:v>
                </c:pt>
                <c:pt idx="1674">
                  <c:v>158.18</c:v>
                </c:pt>
                <c:pt idx="1675">
                  <c:v>157.86000000000001</c:v>
                </c:pt>
                <c:pt idx="1676">
                  <c:v>169.68</c:v>
                </c:pt>
                <c:pt idx="1677">
                  <c:v>173</c:v>
                </c:pt>
                <c:pt idx="1678">
                  <c:v>164.71</c:v>
                </c:pt>
                <c:pt idx="1679">
                  <c:v>171.06</c:v>
                </c:pt>
                <c:pt idx="1680">
                  <c:v>142.58000000000001</c:v>
                </c:pt>
                <c:pt idx="1681">
                  <c:v>144.01</c:v>
                </c:pt>
                <c:pt idx="1682">
                  <c:v>141.13999999999999</c:v>
                </c:pt>
                <c:pt idx="1683">
                  <c:v>141.30000000000001</c:v>
                </c:pt>
                <c:pt idx="1684">
                  <c:v>135.66</c:v>
                </c:pt>
                <c:pt idx="1685">
                  <c:v>132.86000000000001</c:v>
                </c:pt>
                <c:pt idx="1686">
                  <c:v>132.15</c:v>
                </c:pt>
                <c:pt idx="1687">
                  <c:v>125.24</c:v>
                </c:pt>
                <c:pt idx="1688">
                  <c:v>131.03</c:v>
                </c:pt>
                <c:pt idx="1689">
                  <c:v>131.74</c:v>
                </c:pt>
                <c:pt idx="1690">
                  <c:v>138.38</c:v>
                </c:pt>
                <c:pt idx="1691">
                  <c:v>136.07</c:v>
                </c:pt>
                <c:pt idx="1692">
                  <c:v>138.62</c:v>
                </c:pt>
                <c:pt idx="1693">
                  <c:v>136.02000000000001</c:v>
                </c:pt>
                <c:pt idx="1694">
                  <c:v>122.41</c:v>
                </c:pt>
                <c:pt idx="1695">
                  <c:v>132.58000000000001</c:v>
                </c:pt>
                <c:pt idx="1696">
                  <c:v>133.32</c:v>
                </c:pt>
                <c:pt idx="1697">
                  <c:v>135.43</c:v>
                </c:pt>
                <c:pt idx="1698">
                  <c:v>117.77</c:v>
                </c:pt>
                <c:pt idx="1699">
                  <c:v>116.06</c:v>
                </c:pt>
                <c:pt idx="1700">
                  <c:v>111.02</c:v>
                </c:pt>
                <c:pt idx="1701">
                  <c:v>124.35</c:v>
                </c:pt>
                <c:pt idx="1702">
                  <c:v>122.69</c:v>
                </c:pt>
                <c:pt idx="1703">
                  <c:v>133.99</c:v>
                </c:pt>
                <c:pt idx="1704">
                  <c:v>107.9</c:v>
                </c:pt>
                <c:pt idx="1705">
                  <c:v>194.58</c:v>
                </c:pt>
                <c:pt idx="1706">
                  <c:v>200.56</c:v>
                </c:pt>
                <c:pt idx="1707">
                  <c:v>202.85</c:v>
                </c:pt>
                <c:pt idx="1708">
                  <c:v>199.16</c:v>
                </c:pt>
                <c:pt idx="1709">
                  <c:v>237.32</c:v>
                </c:pt>
                <c:pt idx="1710">
                  <c:v>244.9</c:v>
                </c:pt>
                <c:pt idx="1711">
                  <c:v>228.45</c:v>
                </c:pt>
                <c:pt idx="1712">
                  <c:v>224.38</c:v>
                </c:pt>
                <c:pt idx="1713">
                  <c:v>223.94</c:v>
                </c:pt>
                <c:pt idx="1714">
                  <c:v>231.87</c:v>
                </c:pt>
                <c:pt idx="1715">
                  <c:v>217.99</c:v>
                </c:pt>
                <c:pt idx="1716">
                  <c:v>217.52</c:v>
                </c:pt>
                <c:pt idx="1717">
                  <c:v>226.93</c:v>
                </c:pt>
                <c:pt idx="1718">
                  <c:v>227.53</c:v>
                </c:pt>
                <c:pt idx="1719">
                  <c:v>224.3</c:v>
                </c:pt>
                <c:pt idx="1720">
                  <c:v>246.96</c:v>
                </c:pt>
                <c:pt idx="1721">
                  <c:v>265.64999999999998</c:v>
                </c:pt>
                <c:pt idx="1722">
                  <c:v>274.72000000000003</c:v>
                </c:pt>
                <c:pt idx="1723">
                  <c:v>261.64</c:v>
                </c:pt>
                <c:pt idx="1724">
                  <c:v>265.11</c:v>
                </c:pt>
                <c:pt idx="1725">
                  <c:v>257.39</c:v>
                </c:pt>
                <c:pt idx="1726">
                  <c:v>259.12</c:v>
                </c:pt>
                <c:pt idx="1727">
                  <c:v>282.26</c:v>
                </c:pt>
                <c:pt idx="1728">
                  <c:v>267.63</c:v>
                </c:pt>
                <c:pt idx="1729">
                  <c:v>259.99</c:v>
                </c:pt>
                <c:pt idx="1730">
                  <c:v>264.87</c:v>
                </c:pt>
                <c:pt idx="1731">
                  <c:v>285.25</c:v>
                </c:pt>
                <c:pt idx="1732">
                  <c:v>268.75</c:v>
                </c:pt>
                <c:pt idx="1733">
                  <c:v>265.58</c:v>
                </c:pt>
                <c:pt idx="1734">
                  <c:v>236.76</c:v>
                </c:pt>
                <c:pt idx="1735">
                  <c:v>222.95</c:v>
                </c:pt>
                <c:pt idx="1736">
                  <c:v>228.59</c:v>
                </c:pt>
                <c:pt idx="1737">
                  <c:v>223.23</c:v>
                </c:pt>
                <c:pt idx="1738">
                  <c:v>223.51</c:v>
                </c:pt>
                <c:pt idx="1739">
                  <c:v>213.16</c:v>
                </c:pt>
                <c:pt idx="1740">
                  <c:v>203.83</c:v>
                </c:pt>
                <c:pt idx="1741">
                  <c:v>188.93</c:v>
                </c:pt>
                <c:pt idx="1742">
                  <c:v>189.79</c:v>
                </c:pt>
                <c:pt idx="1743">
                  <c:v>188.5</c:v>
                </c:pt>
                <c:pt idx="1744">
                  <c:v>183.64</c:v>
                </c:pt>
                <c:pt idx="1745">
                  <c:v>179.91</c:v>
                </c:pt>
                <c:pt idx="1746">
                  <c:v>184.59</c:v>
                </c:pt>
                <c:pt idx="1747">
                  <c:v>173.86</c:v>
                </c:pt>
                <c:pt idx="1748">
                  <c:v>175.74</c:v>
                </c:pt>
                <c:pt idx="1749">
                  <c:v>170.27</c:v>
                </c:pt>
                <c:pt idx="1750">
                  <c:v>167.9</c:v>
                </c:pt>
                <c:pt idx="1751">
                  <c:v>160.44</c:v>
                </c:pt>
                <c:pt idx="1752">
                  <c:v>162.55000000000001</c:v>
                </c:pt>
                <c:pt idx="1753">
                  <c:v>162.80000000000001</c:v>
                </c:pt>
                <c:pt idx="1754">
                  <c:v>168.13</c:v>
                </c:pt>
                <c:pt idx="1755">
                  <c:v>169.41</c:v>
                </c:pt>
                <c:pt idx="1756">
                  <c:v>166.87</c:v>
                </c:pt>
                <c:pt idx="1757">
                  <c:v>166.92</c:v>
                </c:pt>
                <c:pt idx="1758">
                  <c:v>174.19</c:v>
                </c:pt>
                <c:pt idx="1759">
                  <c:v>170.22</c:v>
                </c:pt>
                <c:pt idx="1760">
                  <c:v>164.36</c:v>
                </c:pt>
                <c:pt idx="1761">
                  <c:v>166.45</c:v>
                </c:pt>
                <c:pt idx="1762">
                  <c:v>166.07</c:v>
                </c:pt>
                <c:pt idx="1763">
                  <c:v>143.6</c:v>
                </c:pt>
                <c:pt idx="1764">
                  <c:v>146.46</c:v>
                </c:pt>
                <c:pt idx="1765">
                  <c:v>142.66999999999999</c:v>
                </c:pt>
                <c:pt idx="1766">
                  <c:v>144.81</c:v>
                </c:pt>
                <c:pt idx="1767">
                  <c:v>137.91999999999999</c:v>
                </c:pt>
                <c:pt idx="1768">
                  <c:v>140.81</c:v>
                </c:pt>
                <c:pt idx="1769">
                  <c:v>143.04</c:v>
                </c:pt>
                <c:pt idx="1770">
                  <c:v>144.08000000000001</c:v>
                </c:pt>
                <c:pt idx="1771">
                  <c:v>135.59</c:v>
                </c:pt>
                <c:pt idx="1772">
                  <c:v>134.33000000000001</c:v>
                </c:pt>
                <c:pt idx="1773">
                  <c:v>134.27000000000001</c:v>
                </c:pt>
                <c:pt idx="1774">
                  <c:v>127.19</c:v>
                </c:pt>
                <c:pt idx="1775">
                  <c:v>130.75</c:v>
                </c:pt>
                <c:pt idx="1776">
                  <c:v>129.21</c:v>
                </c:pt>
                <c:pt idx="1777">
                  <c:v>131.83000000000001</c:v>
                </c:pt>
                <c:pt idx="1778">
                  <c:v>134.4</c:v>
                </c:pt>
                <c:pt idx="1779">
                  <c:v>128.35</c:v>
                </c:pt>
                <c:pt idx="1780">
                  <c:v>126.41</c:v>
                </c:pt>
                <c:pt idx="1781">
                  <c:v>125.93</c:v>
                </c:pt>
                <c:pt idx="1782">
                  <c:v>125.24</c:v>
                </c:pt>
                <c:pt idx="1783">
                  <c:v>128.05000000000001</c:v>
                </c:pt>
                <c:pt idx="1784">
                  <c:v>128.08000000000001</c:v>
                </c:pt>
                <c:pt idx="1785">
                  <c:v>132.19</c:v>
                </c:pt>
                <c:pt idx="1786">
                  <c:v>127.61</c:v>
                </c:pt>
                <c:pt idx="1787">
                  <c:v>128.69999999999999</c:v>
                </c:pt>
                <c:pt idx="1788">
                  <c:v>128.41999999999999</c:v>
                </c:pt>
                <c:pt idx="1789">
                  <c:v>132.91999999999999</c:v>
                </c:pt>
                <c:pt idx="1790">
                  <c:v>122.06</c:v>
                </c:pt>
                <c:pt idx="1791">
                  <c:v>132.78</c:v>
                </c:pt>
                <c:pt idx="1792">
                  <c:v>142.53</c:v>
                </c:pt>
                <c:pt idx="1793">
                  <c:v>142.03</c:v>
                </c:pt>
                <c:pt idx="1794">
                  <c:v>144.96</c:v>
                </c:pt>
                <c:pt idx="1795">
                  <c:v>145.03</c:v>
                </c:pt>
                <c:pt idx="1796">
                  <c:v>143.51</c:v>
                </c:pt>
                <c:pt idx="1797">
                  <c:v>145.86000000000001</c:v>
                </c:pt>
                <c:pt idx="1798">
                  <c:v>147.88</c:v>
                </c:pt>
                <c:pt idx="1799">
                  <c:v>151.16999999999999</c:v>
                </c:pt>
                <c:pt idx="1800">
                  <c:v>148.28</c:v>
                </c:pt>
                <c:pt idx="1801">
                  <c:v>148.88999999999999</c:v>
                </c:pt>
                <c:pt idx="1802">
                  <c:v>148.69</c:v>
                </c:pt>
                <c:pt idx="1803">
                  <c:v>145.79</c:v>
                </c:pt>
                <c:pt idx="1804">
                  <c:v>147.82</c:v>
                </c:pt>
                <c:pt idx="1805">
                  <c:v>148.88999999999999</c:v>
                </c:pt>
                <c:pt idx="1806">
                  <c:v>151.04</c:v>
                </c:pt>
                <c:pt idx="1807">
                  <c:v>151.94999999999999</c:v>
                </c:pt>
                <c:pt idx="1808">
                  <c:v>154.55000000000001</c:v>
                </c:pt>
                <c:pt idx="1809">
                  <c:v>151.07</c:v>
                </c:pt>
                <c:pt idx="1810">
                  <c:v>152.69999999999999</c:v>
                </c:pt>
                <c:pt idx="1811">
                  <c:v>147.61000000000001</c:v>
                </c:pt>
                <c:pt idx="1812">
                  <c:v>145.9</c:v>
                </c:pt>
                <c:pt idx="1813">
                  <c:v>140.66</c:v>
                </c:pt>
                <c:pt idx="1814">
                  <c:v>152.46</c:v>
                </c:pt>
                <c:pt idx="1815">
                  <c:v>149.80000000000001</c:v>
                </c:pt>
                <c:pt idx="1816">
                  <c:v>161.46</c:v>
                </c:pt>
                <c:pt idx="1817">
                  <c:v>174.96</c:v>
                </c:pt>
                <c:pt idx="1818">
                  <c:v>176.09</c:v>
                </c:pt>
                <c:pt idx="1819">
                  <c:v>178.5</c:v>
                </c:pt>
                <c:pt idx="1820">
                  <c:v>184.18</c:v>
                </c:pt>
                <c:pt idx="1821">
                  <c:v>182.42</c:v>
                </c:pt>
                <c:pt idx="1822">
                  <c:v>180.19</c:v>
                </c:pt>
                <c:pt idx="1823">
                  <c:v>185.25</c:v>
                </c:pt>
                <c:pt idx="1824">
                  <c:v>188.36</c:v>
                </c:pt>
                <c:pt idx="1825">
                  <c:v>186.99</c:v>
                </c:pt>
                <c:pt idx="1826">
                  <c:v>185.09</c:v>
                </c:pt>
                <c:pt idx="1827">
                  <c:v>188.99</c:v>
                </c:pt>
                <c:pt idx="1828">
                  <c:v>184.96</c:v>
                </c:pt>
                <c:pt idx="1829">
                  <c:v>184.03</c:v>
                </c:pt>
                <c:pt idx="1830">
                  <c:v>186.94</c:v>
                </c:pt>
                <c:pt idx="1831">
                  <c:v>191.28</c:v>
                </c:pt>
                <c:pt idx="1832">
                  <c:v>188.67</c:v>
                </c:pt>
                <c:pt idx="1833">
                  <c:v>185.85</c:v>
                </c:pt>
                <c:pt idx="1834">
                  <c:v>181.7</c:v>
                </c:pt>
                <c:pt idx="1835">
                  <c:v>183.01</c:v>
                </c:pt>
                <c:pt idx="1836">
                  <c:v>183.12</c:v>
                </c:pt>
                <c:pt idx="1837">
                  <c:v>182.37</c:v>
                </c:pt>
                <c:pt idx="1838">
                  <c:v>183.25</c:v>
                </c:pt>
                <c:pt idx="1839">
                  <c:v>190.45</c:v>
                </c:pt>
                <c:pt idx="1840">
                  <c:v>181.67</c:v>
                </c:pt>
                <c:pt idx="1841">
                  <c:v>184.05</c:v>
                </c:pt>
                <c:pt idx="1842">
                  <c:v>179.62</c:v>
                </c:pt>
                <c:pt idx="1843">
                  <c:v>181.49</c:v>
                </c:pt>
                <c:pt idx="1844">
                  <c:v>160.72999999999999</c:v>
                </c:pt>
                <c:pt idx="1845">
                  <c:v>162.28</c:v>
                </c:pt>
                <c:pt idx="1846">
                  <c:v>171.42</c:v>
                </c:pt>
                <c:pt idx="1847">
                  <c:v>174.18</c:v>
                </c:pt>
                <c:pt idx="1848">
                  <c:v>175.14</c:v>
                </c:pt>
                <c:pt idx="1849">
                  <c:v>171.91</c:v>
                </c:pt>
                <c:pt idx="1850">
                  <c:v>172.81</c:v>
                </c:pt>
                <c:pt idx="1851">
                  <c:v>177.31</c:v>
                </c:pt>
                <c:pt idx="1852">
                  <c:v>174.53</c:v>
                </c:pt>
                <c:pt idx="1853">
                  <c:v>180.59</c:v>
                </c:pt>
                <c:pt idx="1854">
                  <c:v>186.63</c:v>
                </c:pt>
                <c:pt idx="1855">
                  <c:v>181.11</c:v>
                </c:pt>
                <c:pt idx="1856">
                  <c:v>179.87</c:v>
                </c:pt>
                <c:pt idx="1857">
                  <c:v>180.6</c:v>
                </c:pt>
                <c:pt idx="1858">
                  <c:v>191.1</c:v>
                </c:pt>
                <c:pt idx="1859">
                  <c:v>192.64</c:v>
                </c:pt>
                <c:pt idx="1860">
                  <c:v>180.78</c:v>
                </c:pt>
                <c:pt idx="1861">
                  <c:v>179.87</c:v>
                </c:pt>
                <c:pt idx="1862">
                  <c:v>170.55</c:v>
                </c:pt>
                <c:pt idx="1863">
                  <c:v>176.43</c:v>
                </c:pt>
                <c:pt idx="1864">
                  <c:v>175.65</c:v>
                </c:pt>
                <c:pt idx="1865">
                  <c:v>174.54</c:v>
                </c:pt>
                <c:pt idx="1866">
                  <c:v>180.27</c:v>
                </c:pt>
                <c:pt idx="1867">
                  <c:v>175.78</c:v>
                </c:pt>
                <c:pt idx="1868">
                  <c:v>180.35</c:v>
                </c:pt>
                <c:pt idx="1869">
                  <c:v>169.29</c:v>
                </c:pt>
                <c:pt idx="1870">
                  <c:v>173.62</c:v>
                </c:pt>
                <c:pt idx="1871">
                  <c:v>173.19</c:v>
                </c:pt>
                <c:pt idx="1872">
                  <c:v>164.56</c:v>
                </c:pt>
                <c:pt idx="1873">
                  <c:v>168.92</c:v>
                </c:pt>
                <c:pt idx="1874">
                  <c:v>166.29</c:v>
                </c:pt>
                <c:pt idx="1875">
                  <c:v>201.18</c:v>
                </c:pt>
                <c:pt idx="1876">
                  <c:v>211.13</c:v>
                </c:pt>
                <c:pt idx="1877">
                  <c:v>215.22</c:v>
                </c:pt>
                <c:pt idx="1878">
                  <c:v>218</c:v>
                </c:pt>
                <c:pt idx="1879">
                  <c:v>220.21</c:v>
                </c:pt>
                <c:pt idx="1880">
                  <c:v>210.43</c:v>
                </c:pt>
                <c:pt idx="1881">
                  <c:v>207.77</c:v>
                </c:pt>
                <c:pt idx="1882">
                  <c:v>197.32</c:v>
                </c:pt>
                <c:pt idx="1883">
                  <c:v>189.1</c:v>
                </c:pt>
                <c:pt idx="1884">
                  <c:v>188.16</c:v>
                </c:pt>
                <c:pt idx="1885">
                  <c:v>181.11</c:v>
                </c:pt>
                <c:pt idx="1886">
                  <c:v>180.87</c:v>
                </c:pt>
                <c:pt idx="1887">
                  <c:v>178.47</c:v>
                </c:pt>
                <c:pt idx="1888">
                  <c:v>180.05</c:v>
                </c:pt>
                <c:pt idx="1889">
                  <c:v>180.65</c:v>
                </c:pt>
                <c:pt idx="1890">
                  <c:v>181.44</c:v>
                </c:pt>
                <c:pt idx="1891">
                  <c:v>177.74</c:v>
                </c:pt>
                <c:pt idx="1892">
                  <c:v>169.15</c:v>
                </c:pt>
                <c:pt idx="1893">
                  <c:v>173.83</c:v>
                </c:pt>
                <c:pt idx="1894">
                  <c:v>174.79</c:v>
                </c:pt>
                <c:pt idx="1895">
                  <c:v>178.81</c:v>
                </c:pt>
                <c:pt idx="1896">
                  <c:v>178.11</c:v>
                </c:pt>
                <c:pt idx="1897">
                  <c:v>169.72</c:v>
                </c:pt>
                <c:pt idx="1898">
                  <c:v>171.62</c:v>
                </c:pt>
                <c:pt idx="1899">
                  <c:v>168.16</c:v>
                </c:pt>
                <c:pt idx="1900">
                  <c:v>168.66</c:v>
                </c:pt>
                <c:pt idx="1901">
                  <c:v>172.85</c:v>
                </c:pt>
                <c:pt idx="1902">
                  <c:v>186.58</c:v>
                </c:pt>
                <c:pt idx="1903">
                  <c:v>188.34</c:v>
                </c:pt>
                <c:pt idx="1904">
                  <c:v>186.3</c:v>
                </c:pt>
                <c:pt idx="1905">
                  <c:v>190.15</c:v>
                </c:pt>
                <c:pt idx="1906">
                  <c:v>193.43</c:v>
                </c:pt>
                <c:pt idx="1907">
                  <c:v>190.29</c:v>
                </c:pt>
                <c:pt idx="1908">
                  <c:v>187.24</c:v>
                </c:pt>
                <c:pt idx="1909">
                  <c:v>196.14</c:v>
                </c:pt>
                <c:pt idx="1910">
                  <c:v>201.64</c:v>
                </c:pt>
                <c:pt idx="1911">
                  <c:v>193.68</c:v>
                </c:pt>
                <c:pt idx="1912">
                  <c:v>184.81</c:v>
                </c:pt>
                <c:pt idx="1913">
                  <c:v>184.55</c:v>
                </c:pt>
                <c:pt idx="1914">
                  <c:v>187.8</c:v>
                </c:pt>
                <c:pt idx="1915">
                  <c:v>186.56</c:v>
                </c:pt>
                <c:pt idx="1916">
                  <c:v>207.68</c:v>
                </c:pt>
                <c:pt idx="1917">
                  <c:v>210.45</c:v>
                </c:pt>
                <c:pt idx="1918">
                  <c:v>215.83</c:v>
                </c:pt>
                <c:pt idx="1919">
                  <c:v>205.93</c:v>
                </c:pt>
                <c:pt idx="1920">
                  <c:v>209.49</c:v>
                </c:pt>
                <c:pt idx="1921">
                  <c:v>220.16</c:v>
                </c:pt>
                <c:pt idx="1922">
                  <c:v>224.66</c:v>
                </c:pt>
                <c:pt idx="1923">
                  <c:v>225.63</c:v>
                </c:pt>
                <c:pt idx="1924">
                  <c:v>232.45</c:v>
                </c:pt>
                <c:pt idx="1925">
                  <c:v>220.72</c:v>
                </c:pt>
                <c:pt idx="1926">
                  <c:v>220.89</c:v>
                </c:pt>
                <c:pt idx="1927">
                  <c:v>216.54</c:v>
                </c:pt>
                <c:pt idx="1928">
                  <c:v>216.37</c:v>
                </c:pt>
                <c:pt idx="1929">
                  <c:v>217.23</c:v>
                </c:pt>
                <c:pt idx="1930">
                  <c:v>208.49</c:v>
                </c:pt>
                <c:pt idx="1931">
                  <c:v>209.82</c:v>
                </c:pt>
                <c:pt idx="1932">
                  <c:v>210.37</c:v>
                </c:pt>
                <c:pt idx="1933">
                  <c:v>206.62</c:v>
                </c:pt>
                <c:pt idx="1934">
                  <c:v>217.83</c:v>
                </c:pt>
                <c:pt idx="1935">
                  <c:v>217.65</c:v>
                </c:pt>
                <c:pt idx="1936">
                  <c:v>215.44</c:v>
                </c:pt>
                <c:pt idx="1937">
                  <c:v>211.87</c:v>
                </c:pt>
                <c:pt idx="1938">
                  <c:v>217.27</c:v>
                </c:pt>
                <c:pt idx="1939">
                  <c:v>225.01</c:v>
                </c:pt>
                <c:pt idx="1940">
                  <c:v>227.86</c:v>
                </c:pt>
                <c:pt idx="1941">
                  <c:v>220.09</c:v>
                </c:pt>
                <c:pt idx="1942">
                  <c:v>225.23</c:v>
                </c:pt>
                <c:pt idx="1943">
                  <c:v>210.95</c:v>
                </c:pt>
                <c:pt idx="1944">
                  <c:v>198.87</c:v>
                </c:pt>
                <c:pt idx="1945">
                  <c:v>228.49</c:v>
                </c:pt>
                <c:pt idx="1946">
                  <c:v>226.62</c:v>
                </c:pt>
                <c:pt idx="1947">
                  <c:v>269.16000000000003</c:v>
                </c:pt>
                <c:pt idx="1948">
                  <c:v>274.68</c:v>
                </c:pt>
                <c:pt idx="1949">
                  <c:v>268.72000000000003</c:v>
                </c:pt>
                <c:pt idx="1950">
                  <c:v>289.10000000000002</c:v>
                </c:pt>
                <c:pt idx="1951">
                  <c:v>307.41000000000003</c:v>
                </c:pt>
                <c:pt idx="1952">
                  <c:v>312.23</c:v>
                </c:pt>
                <c:pt idx="1953">
                  <c:v>304.88</c:v>
                </c:pt>
                <c:pt idx="1954">
                  <c:v>288.08</c:v>
                </c:pt>
                <c:pt idx="1955">
                  <c:v>287.14999999999998</c:v>
                </c:pt>
                <c:pt idx="1956">
                  <c:v>283.43</c:v>
                </c:pt>
                <c:pt idx="1957">
                  <c:v>300.58</c:v>
                </c:pt>
                <c:pt idx="1958">
                  <c:v>291.41000000000003</c:v>
                </c:pt>
                <c:pt idx="1959">
                  <c:v>294.83</c:v>
                </c:pt>
                <c:pt idx="1960">
                  <c:v>292.20999999999998</c:v>
                </c:pt>
                <c:pt idx="1961">
                  <c:v>318.48</c:v>
                </c:pt>
                <c:pt idx="1962">
                  <c:v>310.56</c:v>
                </c:pt>
                <c:pt idx="1963">
                  <c:v>297.55</c:v>
                </c:pt>
                <c:pt idx="1964">
                  <c:v>338.54</c:v>
                </c:pt>
                <c:pt idx="1965">
                  <c:v>317.64999999999998</c:v>
                </c:pt>
                <c:pt idx="1966">
                  <c:v>311.45999999999998</c:v>
                </c:pt>
                <c:pt idx="1967">
                  <c:v>308.52999999999997</c:v>
                </c:pt>
                <c:pt idx="1968">
                  <c:v>310.38</c:v>
                </c:pt>
                <c:pt idx="1969">
                  <c:v>294.72000000000003</c:v>
                </c:pt>
                <c:pt idx="1970">
                  <c:v>271.43</c:v>
                </c:pt>
                <c:pt idx="1971">
                  <c:v>268.26</c:v>
                </c:pt>
                <c:pt idx="1972">
                  <c:v>264.58999999999997</c:v>
                </c:pt>
                <c:pt idx="1973">
                  <c:v>273</c:v>
                </c:pt>
                <c:pt idx="1974">
                  <c:v>267.98</c:v>
                </c:pt>
                <c:pt idx="1975">
                  <c:v>267.75</c:v>
                </c:pt>
                <c:pt idx="1976">
                  <c:v>262.52999999999997</c:v>
                </c:pt>
                <c:pt idx="1977">
                  <c:v>254.86</c:v>
                </c:pt>
                <c:pt idx="1978">
                  <c:v>261.54000000000002</c:v>
                </c:pt>
                <c:pt idx="1979">
                  <c:v>244.41</c:v>
                </c:pt>
                <c:pt idx="1980">
                  <c:v>246.86</c:v>
                </c:pt>
                <c:pt idx="1981">
                  <c:v>231.27</c:v>
                </c:pt>
                <c:pt idx="1982">
                  <c:v>243.42</c:v>
                </c:pt>
                <c:pt idx="1983">
                  <c:v>248.98</c:v>
                </c:pt>
                <c:pt idx="1984">
                  <c:v>248.54</c:v>
                </c:pt>
                <c:pt idx="1985">
                  <c:v>245.83</c:v>
                </c:pt>
                <c:pt idx="1986">
                  <c:v>241.26</c:v>
                </c:pt>
                <c:pt idx="1987">
                  <c:v>250.37</c:v>
                </c:pt>
                <c:pt idx="1988">
                  <c:v>269.01</c:v>
                </c:pt>
                <c:pt idx="1989">
                  <c:v>264.31</c:v>
                </c:pt>
                <c:pt idx="1990">
                  <c:v>267.99</c:v>
                </c:pt>
                <c:pt idx="1991">
                  <c:v>254.52</c:v>
                </c:pt>
                <c:pt idx="1992">
                  <c:v>268.61</c:v>
                </c:pt>
                <c:pt idx="1993">
                  <c:v>271.18</c:v>
                </c:pt>
                <c:pt idx="1994">
                  <c:v>270.98</c:v>
                </c:pt>
                <c:pt idx="1995">
                  <c:v>264.68</c:v>
                </c:pt>
                <c:pt idx="1996">
                  <c:v>250.68</c:v>
                </c:pt>
                <c:pt idx="1997">
                  <c:v>249.17</c:v>
                </c:pt>
                <c:pt idx="1998">
                  <c:v>244.68</c:v>
                </c:pt>
                <c:pt idx="1999">
                  <c:v>244.34</c:v>
                </c:pt>
                <c:pt idx="2000">
                  <c:v>253.76</c:v>
                </c:pt>
                <c:pt idx="2001">
                  <c:v>250.72</c:v>
                </c:pt>
                <c:pt idx="2002">
                  <c:v>259.63</c:v>
                </c:pt>
                <c:pt idx="2003">
                  <c:v>233.89</c:v>
                </c:pt>
                <c:pt idx="2004">
                  <c:v>244.45</c:v>
                </c:pt>
                <c:pt idx="2005">
                  <c:v>264.69</c:v>
                </c:pt>
                <c:pt idx="2006">
                  <c:v>248.15</c:v>
                </c:pt>
                <c:pt idx="2007">
                  <c:v>217.42</c:v>
                </c:pt>
                <c:pt idx="2008">
                  <c:v>196.02</c:v>
                </c:pt>
                <c:pt idx="2009">
                  <c:v>188.07</c:v>
                </c:pt>
                <c:pt idx="2010">
                  <c:v>192.27</c:v>
                </c:pt>
                <c:pt idx="2011">
                  <c:v>172.77</c:v>
                </c:pt>
                <c:pt idx="2012">
                  <c:v>170.84</c:v>
                </c:pt>
                <c:pt idx="2013">
                  <c:v>170.77</c:v>
                </c:pt>
                <c:pt idx="2014">
                  <c:v>169.34</c:v>
                </c:pt>
                <c:pt idx="2015">
                  <c:v>173</c:v>
                </c:pt>
                <c:pt idx="2016">
                  <c:v>163.03</c:v>
                </c:pt>
                <c:pt idx="2017">
                  <c:v>163.68</c:v>
                </c:pt>
                <c:pt idx="2018">
                  <c:v>167.86</c:v>
                </c:pt>
                <c:pt idx="2019">
                  <c:v>161.66</c:v>
                </c:pt>
                <c:pt idx="2020">
                  <c:v>160.38</c:v>
                </c:pt>
                <c:pt idx="2021">
                  <c:v>161.80000000000001</c:v>
                </c:pt>
                <c:pt idx="2022">
                  <c:v>154.93</c:v>
                </c:pt>
                <c:pt idx="2023">
                  <c:v>158.27000000000001</c:v>
                </c:pt>
                <c:pt idx="2024">
                  <c:v>159.41</c:v>
                </c:pt>
                <c:pt idx="2025">
                  <c:v>157.97</c:v>
                </c:pt>
                <c:pt idx="2026">
                  <c:v>155.18</c:v>
                </c:pt>
                <c:pt idx="2027">
                  <c:v>165.22</c:v>
                </c:pt>
                <c:pt idx="2028">
                  <c:v>169.95</c:v>
                </c:pt>
                <c:pt idx="2029">
                  <c:v>170.87</c:v>
                </c:pt>
                <c:pt idx="2030">
                  <c:v>168.52</c:v>
                </c:pt>
                <c:pt idx="2031">
                  <c:v>172.73</c:v>
                </c:pt>
                <c:pt idx="2032">
                  <c:v>172.79</c:v>
                </c:pt>
                <c:pt idx="2033">
                  <c:v>173.33</c:v>
                </c:pt>
                <c:pt idx="2034">
                  <c:v>165.9</c:v>
                </c:pt>
                <c:pt idx="2035">
                  <c:v>165.65</c:v>
                </c:pt>
                <c:pt idx="2036">
                  <c:v>160.16999999999999</c:v>
                </c:pt>
                <c:pt idx="2037">
                  <c:v>167.29</c:v>
                </c:pt>
                <c:pt idx="2038">
                  <c:v>163.19</c:v>
                </c:pt>
                <c:pt idx="2039">
                  <c:v>163.47</c:v>
                </c:pt>
                <c:pt idx="2040">
                  <c:v>164.36</c:v>
                </c:pt>
                <c:pt idx="2041">
                  <c:v>177.37</c:v>
                </c:pt>
                <c:pt idx="2042">
                  <c:v>175.09</c:v>
                </c:pt>
                <c:pt idx="2043">
                  <c:v>179.16</c:v>
                </c:pt>
                <c:pt idx="2044">
                  <c:v>174.33</c:v>
                </c:pt>
                <c:pt idx="2045">
                  <c:v>165.55</c:v>
                </c:pt>
                <c:pt idx="2046">
                  <c:v>164.93</c:v>
                </c:pt>
                <c:pt idx="2047">
                  <c:v>157.43</c:v>
                </c:pt>
                <c:pt idx="2048">
                  <c:v>160.34</c:v>
                </c:pt>
                <c:pt idx="2049">
                  <c:v>163.47</c:v>
                </c:pt>
                <c:pt idx="2050">
                  <c:v>141.5</c:v>
                </c:pt>
                <c:pt idx="2051">
                  <c:v>141.79</c:v>
                </c:pt>
                <c:pt idx="2052">
                  <c:v>142.65</c:v>
                </c:pt>
                <c:pt idx="2053">
                  <c:v>143.38</c:v>
                </c:pt>
                <c:pt idx="2054">
                  <c:v>138.15</c:v>
                </c:pt>
                <c:pt idx="2055">
                  <c:v>139.65</c:v>
                </c:pt>
                <c:pt idx="2056">
                  <c:v>134.37</c:v>
                </c:pt>
                <c:pt idx="2057">
                  <c:v>134.25</c:v>
                </c:pt>
                <c:pt idx="2058">
                  <c:v>136.44</c:v>
                </c:pt>
                <c:pt idx="2059">
                  <c:v>137.53</c:v>
                </c:pt>
                <c:pt idx="2060">
                  <c:v>136.41999999999999</c:v>
                </c:pt>
                <c:pt idx="2061">
                  <c:v>135.11000000000001</c:v>
                </c:pt>
                <c:pt idx="2062">
                  <c:v>139.31</c:v>
                </c:pt>
                <c:pt idx="2063">
                  <c:v>138.72</c:v>
                </c:pt>
                <c:pt idx="2064">
                  <c:v>137.91999999999999</c:v>
                </c:pt>
                <c:pt idx="2065">
                  <c:v>138.91</c:v>
                </c:pt>
                <c:pt idx="2066">
                  <c:v>141.15</c:v>
                </c:pt>
                <c:pt idx="2067">
                  <c:v>136.75</c:v>
                </c:pt>
                <c:pt idx="2068">
                  <c:v>132.44999999999999</c:v>
                </c:pt>
                <c:pt idx="2069">
                  <c:v>131.97</c:v>
                </c:pt>
                <c:pt idx="2070">
                  <c:v>133.80000000000001</c:v>
                </c:pt>
                <c:pt idx="2071">
                  <c:v>132.99</c:v>
                </c:pt>
                <c:pt idx="2072">
                  <c:v>135.72</c:v>
                </c:pt>
                <c:pt idx="2073">
                  <c:v>137.52000000000001</c:v>
                </c:pt>
                <c:pt idx="2074">
                  <c:v>133.85</c:v>
                </c:pt>
                <c:pt idx="2075">
                  <c:v>136.93</c:v>
                </c:pt>
                <c:pt idx="2076">
                  <c:v>137.62</c:v>
                </c:pt>
                <c:pt idx="2077">
                  <c:v>136.82</c:v>
                </c:pt>
                <c:pt idx="2078">
                  <c:v>125.97</c:v>
                </c:pt>
                <c:pt idx="2079">
                  <c:v>131.01</c:v>
                </c:pt>
                <c:pt idx="2080">
                  <c:v>132.76</c:v>
                </c:pt>
                <c:pt idx="2081">
                  <c:v>135.72</c:v>
                </c:pt>
                <c:pt idx="2082">
                  <c:v>135.47</c:v>
                </c:pt>
                <c:pt idx="2083">
                  <c:v>135.19999999999999</c:v>
                </c:pt>
                <c:pt idx="2084">
                  <c:v>136.66999999999999</c:v>
                </c:pt>
                <c:pt idx="2085">
                  <c:v>138.27000000000001</c:v>
                </c:pt>
                <c:pt idx="2086">
                  <c:v>132.93</c:v>
                </c:pt>
                <c:pt idx="2087">
                  <c:v>158.30000000000001</c:v>
                </c:pt>
                <c:pt idx="2088">
                  <c:v>147.97</c:v>
                </c:pt>
                <c:pt idx="2089">
                  <c:v>145.78</c:v>
                </c:pt>
                <c:pt idx="2090">
                  <c:v>149.11000000000001</c:v>
                </c:pt>
                <c:pt idx="2091">
                  <c:v>144.01</c:v>
                </c:pt>
                <c:pt idx="2092">
                  <c:v>145.80000000000001</c:v>
                </c:pt>
                <c:pt idx="2093">
                  <c:v>133.79</c:v>
                </c:pt>
                <c:pt idx="2094">
                  <c:v>122.87</c:v>
                </c:pt>
                <c:pt idx="2095">
                  <c:v>121.73</c:v>
                </c:pt>
                <c:pt idx="2096">
                  <c:v>120.97</c:v>
                </c:pt>
                <c:pt idx="2097">
                  <c:v>122.22</c:v>
                </c:pt>
                <c:pt idx="2098">
                  <c:v>122.64</c:v>
                </c:pt>
                <c:pt idx="2099">
                  <c:v>121.3</c:v>
                </c:pt>
                <c:pt idx="2100">
                  <c:v>124.92</c:v>
                </c:pt>
                <c:pt idx="2101">
                  <c:v>119.44</c:v>
                </c:pt>
                <c:pt idx="2102">
                  <c:v>119.23</c:v>
                </c:pt>
                <c:pt idx="2103">
                  <c:v>104.55</c:v>
                </c:pt>
                <c:pt idx="2104">
                  <c:v>104.63</c:v>
                </c:pt>
                <c:pt idx="2105">
                  <c:v>107.37</c:v>
                </c:pt>
                <c:pt idx="2106">
                  <c:v>107.9</c:v>
                </c:pt>
                <c:pt idx="2107">
                  <c:v>107.62</c:v>
                </c:pt>
                <c:pt idx="2108">
                  <c:v>110.68</c:v>
                </c:pt>
                <c:pt idx="2109">
                  <c:v>106.98</c:v>
                </c:pt>
                <c:pt idx="2110">
                  <c:v>106.71</c:v>
                </c:pt>
                <c:pt idx="2111">
                  <c:v>108.52</c:v>
                </c:pt>
                <c:pt idx="2112">
                  <c:v>104.79</c:v>
                </c:pt>
                <c:pt idx="2113">
                  <c:v>105.82</c:v>
                </c:pt>
                <c:pt idx="2114">
                  <c:v>112.5</c:v>
                </c:pt>
                <c:pt idx="2115">
                  <c:v>115.83</c:v>
                </c:pt>
                <c:pt idx="2116">
                  <c:v>115.5</c:v>
                </c:pt>
                <c:pt idx="2117">
                  <c:v>116.71</c:v>
                </c:pt>
                <c:pt idx="2118">
                  <c:v>116.84</c:v>
                </c:pt>
                <c:pt idx="2119">
                  <c:v>118.23</c:v>
                </c:pt>
                <c:pt idx="2120">
                  <c:v>116.05</c:v>
                </c:pt>
                <c:pt idx="2121">
                  <c:v>117.52</c:v>
                </c:pt>
                <c:pt idx="2122">
                  <c:v>123.02</c:v>
                </c:pt>
                <c:pt idx="2123">
                  <c:v>119.34</c:v>
                </c:pt>
                <c:pt idx="2124">
                  <c:v>122.03</c:v>
                </c:pt>
                <c:pt idx="2125">
                  <c:v>121.72</c:v>
                </c:pt>
                <c:pt idx="2126">
                  <c:v>119.62</c:v>
                </c:pt>
                <c:pt idx="2127">
                  <c:v>127.53</c:v>
                </c:pt>
                <c:pt idx="2128">
                  <c:v>114.64</c:v>
                </c:pt>
                <c:pt idx="2129">
                  <c:v>123.75</c:v>
                </c:pt>
                <c:pt idx="2130">
                  <c:v>125.15</c:v>
                </c:pt>
                <c:pt idx="2131">
                  <c:v>125.63</c:v>
                </c:pt>
                <c:pt idx="2132">
                  <c:v>148.79</c:v>
                </c:pt>
                <c:pt idx="2133">
                  <c:v>148.41</c:v>
                </c:pt>
                <c:pt idx="2134">
                  <c:v>149.96</c:v>
                </c:pt>
                <c:pt idx="2135">
                  <c:v>154.96</c:v>
                </c:pt>
                <c:pt idx="2136">
                  <c:v>153.49</c:v>
                </c:pt>
                <c:pt idx="2137">
                  <c:v>152.86000000000001</c:v>
                </c:pt>
                <c:pt idx="2138">
                  <c:v>146.94</c:v>
                </c:pt>
                <c:pt idx="2139">
                  <c:v>152.94999999999999</c:v>
                </c:pt>
                <c:pt idx="2140">
                  <c:v>139.61000000000001</c:v>
                </c:pt>
                <c:pt idx="2141">
                  <c:v>131.9</c:v>
                </c:pt>
                <c:pt idx="2142">
                  <c:v>138.44999999999999</c:v>
                </c:pt>
                <c:pt idx="2143">
                  <c:v>133.66999999999999</c:v>
                </c:pt>
                <c:pt idx="2144">
                  <c:v>136.61000000000001</c:v>
                </c:pt>
                <c:pt idx="2145">
                  <c:v>114.56</c:v>
                </c:pt>
                <c:pt idx="2146">
                  <c:v>130.06</c:v>
                </c:pt>
                <c:pt idx="2147">
                  <c:v>128.38999999999999</c:v>
                </c:pt>
                <c:pt idx="2148">
                  <c:v>139.22999999999999</c:v>
                </c:pt>
                <c:pt idx="2149">
                  <c:v>129.6</c:v>
                </c:pt>
                <c:pt idx="2150">
                  <c:v>115.84</c:v>
                </c:pt>
                <c:pt idx="2151">
                  <c:v>108.18</c:v>
                </c:pt>
                <c:pt idx="2152">
                  <c:v>114.61</c:v>
                </c:pt>
                <c:pt idx="2153">
                  <c:v>99.37</c:v>
                </c:pt>
                <c:pt idx="2154">
                  <c:v>100.66</c:v>
                </c:pt>
                <c:pt idx="2155">
                  <c:v>94.37</c:v>
                </c:pt>
                <c:pt idx="2156">
                  <c:v>84.72</c:v>
                </c:pt>
                <c:pt idx="2157">
                  <c:v>83.9</c:v>
                </c:pt>
                <c:pt idx="2158">
                  <c:v>83.81</c:v>
                </c:pt>
                <c:pt idx="2159">
                  <c:v>86.31</c:v>
                </c:pt>
                <c:pt idx="2160">
                  <c:v>89.62</c:v>
                </c:pt>
                <c:pt idx="2161">
                  <c:v>88.32</c:v>
                </c:pt>
                <c:pt idx="2162">
                  <c:v>90.17</c:v>
                </c:pt>
                <c:pt idx="2163">
                  <c:v>93.62</c:v>
                </c:pt>
                <c:pt idx="2164">
                  <c:v>90.57</c:v>
                </c:pt>
                <c:pt idx="2165">
                  <c:v>93.27</c:v>
                </c:pt>
                <c:pt idx="2166">
                  <c:v>90.86</c:v>
                </c:pt>
                <c:pt idx="2167">
                  <c:v>102.33</c:v>
                </c:pt>
                <c:pt idx="2168">
                  <c:v>110.09</c:v>
                </c:pt>
                <c:pt idx="2169">
                  <c:v>108.66</c:v>
                </c:pt>
                <c:pt idx="2170">
                  <c:v>116.41</c:v>
                </c:pt>
                <c:pt idx="2171">
                  <c:v>118.23</c:v>
                </c:pt>
                <c:pt idx="2172">
                  <c:v>113.77</c:v>
                </c:pt>
                <c:pt idx="2173">
                  <c:v>117.85</c:v>
                </c:pt>
                <c:pt idx="2174">
                  <c:v>122.74</c:v>
                </c:pt>
                <c:pt idx="2175">
                  <c:v>111.18</c:v>
                </c:pt>
                <c:pt idx="2176">
                  <c:v>110.08</c:v>
                </c:pt>
                <c:pt idx="2177">
                  <c:v>118.04</c:v>
                </c:pt>
                <c:pt idx="2178">
                  <c:v>114.43</c:v>
                </c:pt>
                <c:pt idx="2179">
                  <c:v>124.64</c:v>
                </c:pt>
                <c:pt idx="2180">
                  <c:v>126.12</c:v>
                </c:pt>
                <c:pt idx="2181">
                  <c:v>137.72</c:v>
                </c:pt>
                <c:pt idx="2182">
                  <c:v>132.91999999999999</c:v>
                </c:pt>
                <c:pt idx="2183">
                  <c:v>150.12</c:v>
                </c:pt>
                <c:pt idx="2184">
                  <c:v>178.65</c:v>
                </c:pt>
                <c:pt idx="2185">
                  <c:v>176.53</c:v>
                </c:pt>
                <c:pt idx="2186">
                  <c:v>177.01</c:v>
                </c:pt>
                <c:pt idx="2187">
                  <c:v>184.1</c:v>
                </c:pt>
                <c:pt idx="2188">
                  <c:v>187.46</c:v>
                </c:pt>
                <c:pt idx="2189">
                  <c:v>210.44</c:v>
                </c:pt>
                <c:pt idx="2190">
                  <c:v>212.79</c:v>
                </c:pt>
                <c:pt idx="2191">
                  <c:v>213.18</c:v>
                </c:pt>
                <c:pt idx="2192">
                  <c:v>213.21</c:v>
                </c:pt>
                <c:pt idx="2193">
                  <c:v>211.39</c:v>
                </c:pt>
                <c:pt idx="2194">
                  <c:v>212.87</c:v>
                </c:pt>
                <c:pt idx="2195">
                  <c:v>218.8</c:v>
                </c:pt>
                <c:pt idx="2196">
                  <c:v>220.22</c:v>
                </c:pt>
                <c:pt idx="2197">
                  <c:v>210.67</c:v>
                </c:pt>
                <c:pt idx="2198">
                  <c:v>211.86</c:v>
                </c:pt>
                <c:pt idx="2199">
                  <c:v>200.23</c:v>
                </c:pt>
                <c:pt idx="2200">
                  <c:v>202.66</c:v>
                </c:pt>
                <c:pt idx="2201">
                  <c:v>198.17</c:v>
                </c:pt>
                <c:pt idx="2202">
                  <c:v>198.59</c:v>
                </c:pt>
                <c:pt idx="2203">
                  <c:v>197.39</c:v>
                </c:pt>
                <c:pt idx="2204">
                  <c:v>197.05</c:v>
                </c:pt>
                <c:pt idx="2205">
                  <c:v>204.99</c:v>
                </c:pt>
                <c:pt idx="2206">
                  <c:v>204.36</c:v>
                </c:pt>
                <c:pt idx="2207">
                  <c:v>204.58</c:v>
                </c:pt>
                <c:pt idx="2208">
                  <c:v>204.11</c:v>
                </c:pt>
                <c:pt idx="2209">
                  <c:v>205.12</c:v>
                </c:pt>
                <c:pt idx="2210">
                  <c:v>205.68</c:v>
                </c:pt>
                <c:pt idx="2211">
                  <c:v>206.77</c:v>
                </c:pt>
                <c:pt idx="2212">
                  <c:v>207.37</c:v>
                </c:pt>
                <c:pt idx="2213">
                  <c:v>208.04</c:v>
                </c:pt>
                <c:pt idx="2214">
                  <c:v>204.97</c:v>
                </c:pt>
                <c:pt idx="2215">
                  <c:v>206.58</c:v>
                </c:pt>
                <c:pt idx="2216">
                  <c:v>213.46</c:v>
                </c:pt>
                <c:pt idx="2217">
                  <c:v>215.06</c:v>
                </c:pt>
                <c:pt idx="2218">
                  <c:v>214.26</c:v>
                </c:pt>
                <c:pt idx="2219">
                  <c:v>197.08</c:v>
                </c:pt>
                <c:pt idx="2220">
                  <c:v>201.22</c:v>
                </c:pt>
                <c:pt idx="2221">
                  <c:v>196.7</c:v>
                </c:pt>
                <c:pt idx="2222">
                  <c:v>190.89</c:v>
                </c:pt>
                <c:pt idx="2223">
                  <c:v>226.3</c:v>
                </c:pt>
                <c:pt idx="2224">
                  <c:v>228.25</c:v>
                </c:pt>
                <c:pt idx="2225">
                  <c:v>229.84</c:v>
                </c:pt>
                <c:pt idx="2226">
                  <c:v>226.11</c:v>
                </c:pt>
                <c:pt idx="2227">
                  <c:v>225.18</c:v>
                </c:pt>
                <c:pt idx="2228">
                  <c:v>228.34</c:v>
                </c:pt>
                <c:pt idx="2229">
                  <c:v>222.57</c:v>
                </c:pt>
                <c:pt idx="2230">
                  <c:v>220.51</c:v>
                </c:pt>
                <c:pt idx="2231">
                  <c:v>225.84</c:v>
                </c:pt>
                <c:pt idx="2232">
                  <c:v>231.77</c:v>
                </c:pt>
                <c:pt idx="2233">
                  <c:v>232.8</c:v>
                </c:pt>
                <c:pt idx="2234">
                  <c:v>231.87</c:v>
                </c:pt>
                <c:pt idx="2235">
                  <c:v>221.77</c:v>
                </c:pt>
                <c:pt idx="2236">
                  <c:v>229.15</c:v>
                </c:pt>
                <c:pt idx="2237">
                  <c:v>214.35</c:v>
                </c:pt>
                <c:pt idx="2238">
                  <c:v>219.04</c:v>
                </c:pt>
                <c:pt idx="2239">
                  <c:v>228.01</c:v>
                </c:pt>
                <c:pt idx="2240">
                  <c:v>244.67</c:v>
                </c:pt>
                <c:pt idx="2241">
                  <c:v>240.82</c:v>
                </c:pt>
                <c:pt idx="2242">
                  <c:v>247.92</c:v>
                </c:pt>
                <c:pt idx="2243">
                  <c:v>224.42</c:v>
                </c:pt>
                <c:pt idx="2244">
                  <c:v>209.74</c:v>
                </c:pt>
                <c:pt idx="2245">
                  <c:v>209.03</c:v>
                </c:pt>
                <c:pt idx="2246">
                  <c:v>196.24</c:v>
                </c:pt>
                <c:pt idx="2247">
                  <c:v>220.2</c:v>
                </c:pt>
                <c:pt idx="2248">
                  <c:v>221.94</c:v>
                </c:pt>
                <c:pt idx="2249">
                  <c:v>209.98</c:v>
                </c:pt>
                <c:pt idx="2250">
                  <c:v>211</c:v>
                </c:pt>
                <c:pt idx="2251">
                  <c:v>182.98</c:v>
                </c:pt>
                <c:pt idx="2252">
                  <c:v>185.07</c:v>
                </c:pt>
                <c:pt idx="2253">
                  <c:v>197.04</c:v>
                </c:pt>
                <c:pt idx="2254">
                  <c:v>195.8</c:v>
                </c:pt>
                <c:pt idx="2255">
                  <c:v>196.79</c:v>
                </c:pt>
                <c:pt idx="2256">
                  <c:v>215.6</c:v>
                </c:pt>
                <c:pt idx="2257">
                  <c:v>229.6</c:v>
                </c:pt>
                <c:pt idx="2258">
                  <c:v>228.77</c:v>
                </c:pt>
                <c:pt idx="2259">
                  <c:v>285.17</c:v>
                </c:pt>
                <c:pt idx="2260">
                  <c:v>288.92</c:v>
                </c:pt>
                <c:pt idx="2261">
                  <c:v>295.05</c:v>
                </c:pt>
                <c:pt idx="2262">
                  <c:v>295.31</c:v>
                </c:pt>
                <c:pt idx="2263">
                  <c:v>281.94</c:v>
                </c:pt>
                <c:pt idx="2264">
                  <c:v>283.97000000000003</c:v>
                </c:pt>
                <c:pt idx="2265">
                  <c:v>288.42</c:v>
                </c:pt>
                <c:pt idx="2266">
                  <c:v>295.62</c:v>
                </c:pt>
                <c:pt idx="2267">
                  <c:v>286.57</c:v>
                </c:pt>
                <c:pt idx="2268">
                  <c:v>274.45999999999998</c:v>
                </c:pt>
                <c:pt idx="2269">
                  <c:v>277.61</c:v>
                </c:pt>
                <c:pt idx="2270">
                  <c:v>281.29000000000002</c:v>
                </c:pt>
                <c:pt idx="2271">
                  <c:v>276.12</c:v>
                </c:pt>
                <c:pt idx="2272">
                  <c:v>269.83999999999997</c:v>
                </c:pt>
                <c:pt idx="2273">
                  <c:v>280.89999999999998</c:v>
                </c:pt>
                <c:pt idx="2274">
                  <c:v>271.08</c:v>
                </c:pt>
                <c:pt idx="2275">
                  <c:v>299.33</c:v>
                </c:pt>
                <c:pt idx="2276">
                  <c:v>293.89</c:v>
                </c:pt>
                <c:pt idx="2277">
                  <c:v>316.89999999999998</c:v>
                </c:pt>
                <c:pt idx="2278">
                  <c:v>286.76</c:v>
                </c:pt>
                <c:pt idx="2279">
                  <c:v>281.12</c:v>
                </c:pt>
                <c:pt idx="2280">
                  <c:v>278.19</c:v>
                </c:pt>
                <c:pt idx="2281">
                  <c:v>284.01</c:v>
                </c:pt>
                <c:pt idx="2282">
                  <c:v>318.18</c:v>
                </c:pt>
                <c:pt idx="2283">
                  <c:v>317.58999999999997</c:v>
                </c:pt>
                <c:pt idx="2284">
                  <c:v>331.81</c:v>
                </c:pt>
                <c:pt idx="2285">
                  <c:v>363.34</c:v>
                </c:pt>
                <c:pt idx="2286">
                  <c:v>355.44</c:v>
                </c:pt>
                <c:pt idx="2287">
                  <c:v>378.25</c:v>
                </c:pt>
                <c:pt idx="2288">
                  <c:v>405.4</c:v>
                </c:pt>
                <c:pt idx="2289">
                  <c:v>408.85</c:v>
                </c:pt>
                <c:pt idx="2290">
                  <c:v>407.09</c:v>
                </c:pt>
                <c:pt idx="2291">
                  <c:v>417.58</c:v>
                </c:pt>
                <c:pt idx="2292">
                  <c:v>411</c:v>
                </c:pt>
                <c:pt idx="2293">
                  <c:v>420.3</c:v>
                </c:pt>
                <c:pt idx="2294">
                  <c:v>431.5</c:v>
                </c:pt>
                <c:pt idx="2295">
                  <c:v>456.64</c:v>
                </c:pt>
                <c:pt idx="2296">
                  <c:v>466.41</c:v>
                </c:pt>
                <c:pt idx="2297">
                  <c:v>468.78</c:v>
                </c:pt>
                <c:pt idx="2298">
                  <c:v>470.23</c:v>
                </c:pt>
                <c:pt idx="2299">
                  <c:v>462.75</c:v>
                </c:pt>
                <c:pt idx="2300">
                  <c:v>472.03</c:v>
                </c:pt>
                <c:pt idx="2301">
                  <c:v>479.88</c:v>
                </c:pt>
                <c:pt idx="2302">
                  <c:v>450.56</c:v>
                </c:pt>
                <c:pt idx="2303">
                  <c:v>459.02</c:v>
                </c:pt>
                <c:pt idx="2304">
                  <c:v>461.52</c:v>
                </c:pt>
                <c:pt idx="2305">
                  <c:v>449.38</c:v>
                </c:pt>
                <c:pt idx="2306">
                  <c:v>469.47</c:v>
                </c:pt>
                <c:pt idx="2307">
                  <c:v>480</c:v>
                </c:pt>
                <c:pt idx="2308">
                  <c:v>499.87</c:v>
                </c:pt>
                <c:pt idx="2309">
                  <c:v>479.79</c:v>
                </c:pt>
                <c:pt idx="2310">
                  <c:v>450.81</c:v>
                </c:pt>
                <c:pt idx="2311">
                  <c:v>434.09</c:v>
                </c:pt>
                <c:pt idx="2312">
                  <c:v>432.85</c:v>
                </c:pt>
                <c:pt idx="2313">
                  <c:v>430.84</c:v>
                </c:pt>
                <c:pt idx="2314">
                  <c:v>445.99</c:v>
                </c:pt>
                <c:pt idx="2315">
                  <c:v>432.67</c:v>
                </c:pt>
                <c:pt idx="2316">
                  <c:v>471.52</c:v>
                </c:pt>
                <c:pt idx="2317">
                  <c:v>486.45</c:v>
                </c:pt>
                <c:pt idx="2318">
                  <c:v>485.4</c:v>
                </c:pt>
                <c:pt idx="2319">
                  <c:v>469.9</c:v>
                </c:pt>
                <c:pt idx="2320">
                  <c:v>468.47</c:v>
                </c:pt>
                <c:pt idx="2321">
                  <c:v>467.52</c:v>
                </c:pt>
                <c:pt idx="2322">
                  <c:v>461.89</c:v>
                </c:pt>
                <c:pt idx="2323">
                  <c:v>475.7</c:v>
                </c:pt>
                <c:pt idx="2324">
                  <c:v>452.57</c:v>
                </c:pt>
                <c:pt idx="2325">
                  <c:v>452.67</c:v>
                </c:pt>
                <c:pt idx="2326">
                  <c:v>435.37</c:v>
                </c:pt>
                <c:pt idx="2327">
                  <c:v>421.27</c:v>
                </c:pt>
                <c:pt idx="2328">
                  <c:v>442.16</c:v>
                </c:pt>
                <c:pt idx="2329">
                  <c:v>430.33</c:v>
                </c:pt>
                <c:pt idx="2330">
                  <c:v>458.76</c:v>
                </c:pt>
                <c:pt idx="2331">
                  <c:v>454.81</c:v>
                </c:pt>
                <c:pt idx="2332">
                  <c:v>474.14</c:v>
                </c:pt>
                <c:pt idx="2333">
                  <c:v>462.57</c:v>
                </c:pt>
                <c:pt idx="2334">
                  <c:v>526.01</c:v>
                </c:pt>
                <c:pt idx="2335">
                  <c:v>536.30999999999995</c:v>
                </c:pt>
                <c:pt idx="2336">
                  <c:v>538.22</c:v>
                </c:pt>
                <c:pt idx="2337">
                  <c:v>517.91</c:v>
                </c:pt>
                <c:pt idx="2338">
                  <c:v>496.43</c:v>
                </c:pt>
                <c:pt idx="2339">
                  <c:v>496.93</c:v>
                </c:pt>
                <c:pt idx="2340">
                  <c:v>487.88</c:v>
                </c:pt>
                <c:pt idx="2341">
                  <c:v>519.49</c:v>
                </c:pt>
                <c:pt idx="2342">
                  <c:v>476.17</c:v>
                </c:pt>
                <c:pt idx="2343">
                  <c:v>494.48</c:v>
                </c:pt>
                <c:pt idx="2344">
                  <c:v>531.41999999999996</c:v>
                </c:pt>
                <c:pt idx="2345">
                  <c:v>524.64</c:v>
                </c:pt>
                <c:pt idx="2346">
                  <c:v>593.79999999999995</c:v>
                </c:pt>
                <c:pt idx="2347">
                  <c:v>599.66999999999996</c:v>
                </c:pt>
                <c:pt idx="2348">
                  <c:v>604.71</c:v>
                </c:pt>
                <c:pt idx="2349">
                  <c:v>606.39</c:v>
                </c:pt>
                <c:pt idx="2350">
                  <c:v>608.83000000000004</c:v>
                </c:pt>
                <c:pt idx="2351">
                  <c:v>591.44000000000005</c:v>
                </c:pt>
                <c:pt idx="2352">
                  <c:v>619.08000000000004</c:v>
                </c:pt>
                <c:pt idx="2353">
                  <c:v>591.29999999999995</c:v>
                </c:pt>
                <c:pt idx="2354">
                  <c:v>579.29999999999995</c:v>
                </c:pt>
                <c:pt idx="2355">
                  <c:v>577.87</c:v>
                </c:pt>
                <c:pt idx="2356">
                  <c:v>557.98</c:v>
                </c:pt>
                <c:pt idx="2357">
                  <c:v>566.80999999999995</c:v>
                </c:pt>
                <c:pt idx="2358">
                  <c:v>512.29</c:v>
                </c:pt>
                <c:pt idx="2359">
                  <c:v>570.69000000000005</c:v>
                </c:pt>
                <c:pt idx="2360">
                  <c:v>586.76</c:v>
                </c:pt>
                <c:pt idx="2361">
                  <c:v>585.39</c:v>
                </c:pt>
                <c:pt idx="2362">
                  <c:v>602.42999999999995</c:v>
                </c:pt>
                <c:pt idx="2363">
                  <c:v>577.54999999999995</c:v>
                </c:pt>
                <c:pt idx="2364">
                  <c:v>642.16999999999996</c:v>
                </c:pt>
                <c:pt idx="2365">
                  <c:v>696.85</c:v>
                </c:pt>
                <c:pt idx="2366">
                  <c:v>716.02</c:v>
                </c:pt>
                <c:pt idx="2367">
                  <c:v>696.76</c:v>
                </c:pt>
                <c:pt idx="2368">
                  <c:v>693.28</c:v>
                </c:pt>
                <c:pt idx="2369">
                  <c:v>668.97</c:v>
                </c:pt>
                <c:pt idx="2370">
                  <c:v>706.53</c:v>
                </c:pt>
                <c:pt idx="2371">
                  <c:v>705.73</c:v>
                </c:pt>
                <c:pt idx="2372">
                  <c:v>727.06</c:v>
                </c:pt>
                <c:pt idx="2373">
                  <c:v>729.37</c:v>
                </c:pt>
                <c:pt idx="2374">
                  <c:v>683.94</c:v>
                </c:pt>
                <c:pt idx="2375">
                  <c:v>676.21</c:v>
                </c:pt>
                <c:pt idx="2376">
                  <c:v>724.4</c:v>
                </c:pt>
                <c:pt idx="2377">
                  <c:v>751.62</c:v>
                </c:pt>
                <c:pt idx="2378">
                  <c:v>748.48</c:v>
                </c:pt>
                <c:pt idx="2379">
                  <c:v>754.03</c:v>
                </c:pt>
                <c:pt idx="2380">
                  <c:v>793.19</c:v>
                </c:pt>
                <c:pt idx="2381">
                  <c:v>818.33</c:v>
                </c:pt>
                <c:pt idx="2382">
                  <c:v>785.2</c:v>
                </c:pt>
                <c:pt idx="2383">
                  <c:v>778.95</c:v>
                </c:pt>
                <c:pt idx="2384">
                  <c:v>688.15</c:v>
                </c:pt>
                <c:pt idx="2385">
                  <c:v>671.26</c:v>
                </c:pt>
                <c:pt idx="2386">
                  <c:v>670.07</c:v>
                </c:pt>
                <c:pt idx="2387">
                  <c:v>689.9</c:v>
                </c:pt>
                <c:pt idx="2388">
                  <c:v>683.49</c:v>
                </c:pt>
                <c:pt idx="2389">
                  <c:v>643.97</c:v>
                </c:pt>
                <c:pt idx="2390">
                  <c:v>662.36</c:v>
                </c:pt>
                <c:pt idx="2391">
                  <c:v>617.36</c:v>
                </c:pt>
                <c:pt idx="2392">
                  <c:v>703.02</c:v>
                </c:pt>
                <c:pt idx="2393">
                  <c:v>644.13</c:v>
                </c:pt>
                <c:pt idx="2394">
                  <c:v>622.23</c:v>
                </c:pt>
                <c:pt idx="2395">
                  <c:v>605.59</c:v>
                </c:pt>
                <c:pt idx="2396">
                  <c:v>617.04</c:v>
                </c:pt>
                <c:pt idx="2397">
                  <c:v>567.49</c:v>
                </c:pt>
                <c:pt idx="2398">
                  <c:v>525.66</c:v>
                </c:pt>
                <c:pt idx="2399">
                  <c:v>503.19</c:v>
                </c:pt>
                <c:pt idx="2400">
                  <c:v>511.82</c:v>
                </c:pt>
                <c:pt idx="2401">
                  <c:v>533.9</c:v>
                </c:pt>
                <c:pt idx="2402">
                  <c:v>502.52</c:v>
                </c:pt>
                <c:pt idx="2403">
                  <c:v>493.48</c:v>
                </c:pt>
                <c:pt idx="2404">
                  <c:v>494.03</c:v>
                </c:pt>
                <c:pt idx="2405">
                  <c:v>430.14</c:v>
                </c:pt>
                <c:pt idx="2406">
                  <c:v>415.45</c:v>
                </c:pt>
                <c:pt idx="2407">
                  <c:v>399.05</c:v>
                </c:pt>
                <c:pt idx="2408">
                  <c:v>400.71</c:v>
                </c:pt>
                <c:pt idx="2409">
                  <c:v>384.87</c:v>
                </c:pt>
                <c:pt idx="2410">
                  <c:v>369.97</c:v>
                </c:pt>
                <c:pt idx="2411">
                  <c:v>381.52</c:v>
                </c:pt>
                <c:pt idx="2412">
                  <c:v>378.68</c:v>
                </c:pt>
                <c:pt idx="2413">
                  <c:v>415.55</c:v>
                </c:pt>
                <c:pt idx="2414">
                  <c:v>385.07</c:v>
                </c:pt>
                <c:pt idx="2415">
                  <c:v>378.75</c:v>
                </c:pt>
                <c:pt idx="2416">
                  <c:v>393.96</c:v>
                </c:pt>
                <c:pt idx="2417">
                  <c:v>393.79</c:v>
                </c:pt>
                <c:pt idx="2418">
                  <c:v>384.12</c:v>
                </c:pt>
                <c:pt idx="2419">
                  <c:v>446.84</c:v>
                </c:pt>
                <c:pt idx="2420">
                  <c:v>448.48</c:v>
                </c:pt>
                <c:pt idx="2421">
                  <c:v>485.98</c:v>
                </c:pt>
                <c:pt idx="2422">
                  <c:v>523.5</c:v>
                </c:pt>
                <c:pt idx="2423">
                  <c:v>520.45000000000005</c:v>
                </c:pt>
                <c:pt idx="2424">
                  <c:v>543.41999999999996</c:v>
                </c:pt>
                <c:pt idx="2425">
                  <c:v>539.87</c:v>
                </c:pt>
                <c:pt idx="2426">
                  <c:v>560.24</c:v>
                </c:pt>
                <c:pt idx="2427">
                  <c:v>557.08000000000004</c:v>
                </c:pt>
                <c:pt idx="2428">
                  <c:v>556.16</c:v>
                </c:pt>
                <c:pt idx="2429">
                  <c:v>536.72</c:v>
                </c:pt>
                <c:pt idx="2430">
                  <c:v>550.27</c:v>
                </c:pt>
                <c:pt idx="2431">
                  <c:v>600.79</c:v>
                </c:pt>
                <c:pt idx="2432">
                  <c:v>610.13</c:v>
                </c:pt>
                <c:pt idx="2433">
                  <c:v>612.09</c:v>
                </c:pt>
                <c:pt idx="2434">
                  <c:v>689.57</c:v>
                </c:pt>
                <c:pt idx="2435">
                  <c:v>697.04</c:v>
                </c:pt>
                <c:pt idx="2436">
                  <c:v>720.12</c:v>
                </c:pt>
                <c:pt idx="2437">
                  <c:v>682.52</c:v>
                </c:pt>
                <c:pt idx="2438">
                  <c:v>725.89</c:v>
                </c:pt>
                <c:pt idx="2439">
                  <c:v>698.96</c:v>
                </c:pt>
                <c:pt idx="2440">
                  <c:v>749.98</c:v>
                </c:pt>
                <c:pt idx="2441">
                  <c:v>814.88</c:v>
                </c:pt>
                <c:pt idx="2442">
                  <c:v>850.24</c:v>
                </c:pt>
                <c:pt idx="2443">
                  <c:v>865.53</c:v>
                </c:pt>
                <c:pt idx="2444">
                  <c:v>855.91</c:v>
                </c:pt>
                <c:pt idx="2445">
                  <c:v>856.09</c:v>
                </c:pt>
                <c:pt idx="2446">
                  <c:v>870.04</c:v>
                </c:pt>
                <c:pt idx="2447">
                  <c:v>852.49</c:v>
                </c:pt>
                <c:pt idx="2448">
                  <c:v>871.44</c:v>
                </c:pt>
                <c:pt idx="2449">
                  <c:v>866.99</c:v>
                </c:pt>
                <c:pt idx="2450">
                  <c:v>840.88</c:v>
                </c:pt>
                <c:pt idx="2451">
                  <c:v>834.36</c:v>
                </c:pt>
                <c:pt idx="2452">
                  <c:v>856.65</c:v>
                </c:pt>
                <c:pt idx="2453">
                  <c:v>803.66</c:v>
                </c:pt>
                <c:pt idx="2454">
                  <c:v>839.1</c:v>
                </c:pt>
                <c:pt idx="2455">
                  <c:v>884.51</c:v>
                </c:pt>
                <c:pt idx="2456">
                  <c:v>940.08</c:v>
                </c:pt>
                <c:pt idx="2457">
                  <c:v>913.1</c:v>
                </c:pt>
                <c:pt idx="2458">
                  <c:v>971.54</c:v>
                </c:pt>
                <c:pt idx="2459">
                  <c:v>937.5</c:v>
                </c:pt>
                <c:pt idx="2460">
                  <c:v>927.56</c:v>
                </c:pt>
                <c:pt idx="2461">
                  <c:v>919.67</c:v>
                </c:pt>
                <c:pt idx="2462">
                  <c:v>841.38</c:v>
                </c:pt>
                <c:pt idx="2463">
                  <c:v>865.62</c:v>
                </c:pt>
                <c:pt idx="2464">
                  <c:v>810.45</c:v>
                </c:pt>
                <c:pt idx="2465">
                  <c:v>851.39</c:v>
                </c:pt>
                <c:pt idx="2466">
                  <c:v>877.85</c:v>
                </c:pt>
                <c:pt idx="2467">
                  <c:v>805.4</c:v>
                </c:pt>
                <c:pt idx="2468">
                  <c:v>753.18</c:v>
                </c:pt>
                <c:pt idx="2469">
                  <c:v>783.83</c:v>
                </c:pt>
                <c:pt idx="2470">
                  <c:v>696.86</c:v>
                </c:pt>
                <c:pt idx="2471">
                  <c:v>829.43</c:v>
                </c:pt>
                <c:pt idx="2472">
                  <c:v>971.49</c:v>
                </c:pt>
                <c:pt idx="2473">
                  <c:v>920.85</c:v>
                </c:pt>
                <c:pt idx="2474">
                  <c:v>1033.55</c:v>
                </c:pt>
                <c:pt idx="2475">
                  <c:v>1118.08</c:v>
                </c:pt>
                <c:pt idx="2476">
                  <c:v>1071.9000000000001</c:v>
                </c:pt>
                <c:pt idx="2477">
                  <c:v>1175</c:v>
                </c:pt>
                <c:pt idx="2478">
                  <c:v>1246.5999999999999</c:v>
                </c:pt>
                <c:pt idx="2479">
                  <c:v>1114.8</c:v>
                </c:pt>
                <c:pt idx="2480">
                  <c:v>1047</c:v>
                </c:pt>
                <c:pt idx="2481">
                  <c:v>1048.2</c:v>
                </c:pt>
                <c:pt idx="2482">
                  <c:v>1063.2</c:v>
                </c:pt>
                <c:pt idx="2483">
                  <c:v>982.98</c:v>
                </c:pt>
                <c:pt idx="2484">
                  <c:v>995.08</c:v>
                </c:pt>
                <c:pt idx="2485">
                  <c:v>1047</c:v>
                </c:pt>
                <c:pt idx="2486">
                  <c:v>1146</c:v>
                </c:pt>
                <c:pt idx="2487">
                  <c:v>1032.5999999999999</c:v>
                </c:pt>
                <c:pt idx="2488">
                  <c:v>994.81</c:v>
                </c:pt>
                <c:pt idx="2489">
                  <c:v>1017.5</c:v>
                </c:pt>
                <c:pt idx="2490">
                  <c:v>1020.1</c:v>
                </c:pt>
                <c:pt idx="2491">
                  <c:v>1273.4000000000001</c:v>
                </c:pt>
                <c:pt idx="2492">
                  <c:v>1350</c:v>
                </c:pt>
                <c:pt idx="2493">
                  <c:v>1380</c:v>
                </c:pt>
                <c:pt idx="2494">
                  <c:v>1257.2</c:v>
                </c:pt>
                <c:pt idx="2495">
                  <c:v>1135.5</c:v>
                </c:pt>
                <c:pt idx="2496">
                  <c:v>1248</c:v>
                </c:pt>
                <c:pt idx="2497">
                  <c:v>1283.7</c:v>
                </c:pt>
                <c:pt idx="2498">
                  <c:v>1129.3</c:v>
                </c:pt>
                <c:pt idx="2499">
                  <c:v>1115.8</c:v>
                </c:pt>
                <c:pt idx="2500">
                  <c:v>1004.3</c:v>
                </c:pt>
                <c:pt idx="2501">
                  <c:v>962.77</c:v>
                </c:pt>
                <c:pt idx="2502">
                  <c:v>940</c:v>
                </c:pt>
                <c:pt idx="2503">
                  <c:v>942.01</c:v>
                </c:pt>
                <c:pt idx="2504">
                  <c:v>858.78</c:v>
                </c:pt>
                <c:pt idx="2505">
                  <c:v>752.46</c:v>
                </c:pt>
                <c:pt idx="2506">
                  <c:v>736.77</c:v>
                </c:pt>
                <c:pt idx="2507">
                  <c:v>682.22</c:v>
                </c:pt>
                <c:pt idx="2508">
                  <c:v>731.52</c:v>
                </c:pt>
                <c:pt idx="2509">
                  <c:v>711.42</c:v>
                </c:pt>
                <c:pt idx="2510">
                  <c:v>736.45</c:v>
                </c:pt>
                <c:pt idx="2511">
                  <c:v>749.8</c:v>
                </c:pt>
                <c:pt idx="2512">
                  <c:v>709.81</c:v>
                </c:pt>
                <c:pt idx="2513">
                  <c:v>659.89</c:v>
                </c:pt>
                <c:pt idx="2514">
                  <c:v>672.59</c:v>
                </c:pt>
                <c:pt idx="2515">
                  <c:v>628.19000000000005</c:v>
                </c:pt>
                <c:pt idx="2516">
                  <c:v>786.97</c:v>
                </c:pt>
                <c:pt idx="2517">
                  <c:v>794.99</c:v>
                </c:pt>
                <c:pt idx="2518">
                  <c:v>799.98</c:v>
                </c:pt>
                <c:pt idx="2519">
                  <c:v>783.99</c:v>
                </c:pt>
                <c:pt idx="2520">
                  <c:v>708.78</c:v>
                </c:pt>
                <c:pt idx="2521">
                  <c:v>683.25</c:v>
                </c:pt>
                <c:pt idx="2522">
                  <c:v>678.29</c:v>
                </c:pt>
                <c:pt idx="2523">
                  <c:v>686.51</c:v>
                </c:pt>
                <c:pt idx="2524">
                  <c:v>690.69</c:v>
                </c:pt>
                <c:pt idx="2525">
                  <c:v>634.87</c:v>
                </c:pt>
                <c:pt idx="2526">
                  <c:v>515.25</c:v>
                </c:pt>
                <c:pt idx="2527">
                  <c:v>429.24</c:v>
                </c:pt>
                <c:pt idx="2528">
                  <c:v>460.92</c:v>
                </c:pt>
                <c:pt idx="2529">
                  <c:v>442.19</c:v>
                </c:pt>
                <c:pt idx="2530">
                  <c:v>415.02</c:v>
                </c:pt>
                <c:pt idx="2531">
                  <c:v>413.71</c:v>
                </c:pt>
                <c:pt idx="2532">
                  <c:v>451.87</c:v>
                </c:pt>
                <c:pt idx="2533">
                  <c:v>465</c:v>
                </c:pt>
                <c:pt idx="2534">
                  <c:v>459.49</c:v>
                </c:pt>
                <c:pt idx="2535">
                  <c:v>455.51</c:v>
                </c:pt>
                <c:pt idx="2536">
                  <c:v>460.67</c:v>
                </c:pt>
                <c:pt idx="2537">
                  <c:v>432.21</c:v>
                </c:pt>
                <c:pt idx="2538">
                  <c:v>420.34</c:v>
                </c:pt>
                <c:pt idx="2539">
                  <c:v>465.56</c:v>
                </c:pt>
                <c:pt idx="2540">
                  <c:v>473.44</c:v>
                </c:pt>
                <c:pt idx="2541">
                  <c:v>464</c:v>
                </c:pt>
                <c:pt idx="2542">
                  <c:v>464</c:v>
                </c:pt>
                <c:pt idx="2543">
                  <c:v>470.51</c:v>
                </c:pt>
                <c:pt idx="2544">
                  <c:v>405.19</c:v>
                </c:pt>
                <c:pt idx="2545">
                  <c:v>380.48</c:v>
                </c:pt>
                <c:pt idx="2546">
                  <c:v>360</c:v>
                </c:pt>
                <c:pt idx="2547">
                  <c:v>367.94</c:v>
                </c:pt>
                <c:pt idx="2548">
                  <c:v>354.7</c:v>
                </c:pt>
                <c:pt idx="2549">
                  <c:v>346.68</c:v>
                </c:pt>
                <c:pt idx="2550">
                  <c:v>331</c:v>
                </c:pt>
                <c:pt idx="2551">
                  <c:v>330.76</c:v>
                </c:pt>
                <c:pt idx="2552">
                  <c:v>330.59</c:v>
                </c:pt>
                <c:pt idx="2553">
                  <c:v>334.28</c:v>
                </c:pt>
                <c:pt idx="2554">
                  <c:v>313.22000000000003</c:v>
                </c:pt>
                <c:pt idx="2555">
                  <c:v>303.89999999999998</c:v>
                </c:pt>
                <c:pt idx="2556">
                  <c:v>313.07</c:v>
                </c:pt>
                <c:pt idx="2557">
                  <c:v>296.18</c:v>
                </c:pt>
                <c:pt idx="2558">
                  <c:v>319.52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2-4A1B-BD83-EFDD5BC0A1A2}"/>
            </c:ext>
          </c:extLst>
        </c:ser>
        <c:ser>
          <c:idx val="1"/>
          <c:order val="1"/>
          <c:tx>
            <c:strRef>
              <c:f>'Actual Price'!$C$1</c:f>
              <c:strCache>
                <c:ptCount val="1"/>
                <c:pt idx="0">
                  <c:v>BNB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'Actual Price'!$A$2:$A$2560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'Actual Price'!$C$2:$C$2560</c:f>
              <c:numCache>
                <c:formatCode>0.00</c:formatCode>
                <c:ptCount val="2559"/>
                <c:pt idx="0">
                  <c:v>626.71</c:v>
                </c:pt>
                <c:pt idx="1">
                  <c:v>624.48</c:v>
                </c:pt>
                <c:pt idx="2">
                  <c:v>597.80999999999995</c:v>
                </c:pt>
                <c:pt idx="3">
                  <c:v>598.20000000000005</c:v>
                </c:pt>
                <c:pt idx="4">
                  <c:v>591.99</c:v>
                </c:pt>
                <c:pt idx="5">
                  <c:v>563.23</c:v>
                </c:pt>
                <c:pt idx="6">
                  <c:v>552.51</c:v>
                </c:pt>
                <c:pt idx="7">
                  <c:v>557.70000000000005</c:v>
                </c:pt>
                <c:pt idx="8">
                  <c:v>568.4</c:v>
                </c:pt>
                <c:pt idx="9">
                  <c:v>573.09</c:v>
                </c:pt>
                <c:pt idx="10">
                  <c:v>576.6</c:v>
                </c:pt>
                <c:pt idx="11">
                  <c:v>595.5</c:v>
                </c:pt>
                <c:pt idx="12">
                  <c:v>606.29999999999995</c:v>
                </c:pt>
                <c:pt idx="13">
                  <c:v>600.99</c:v>
                </c:pt>
                <c:pt idx="14">
                  <c:v>589.29999999999995</c:v>
                </c:pt>
                <c:pt idx="15">
                  <c:v>583.49</c:v>
                </c:pt>
                <c:pt idx="16">
                  <c:v>575.29</c:v>
                </c:pt>
                <c:pt idx="17">
                  <c:v>594.41</c:v>
                </c:pt>
                <c:pt idx="18">
                  <c:v>584.91</c:v>
                </c:pt>
                <c:pt idx="19">
                  <c:v>593.79</c:v>
                </c:pt>
                <c:pt idx="20">
                  <c:v>598.69000000000005</c:v>
                </c:pt>
                <c:pt idx="21">
                  <c:v>605.80999999999995</c:v>
                </c:pt>
                <c:pt idx="22">
                  <c:v>597.71</c:v>
                </c:pt>
                <c:pt idx="23">
                  <c:v>599.19000000000005</c:v>
                </c:pt>
                <c:pt idx="24">
                  <c:v>592.89</c:v>
                </c:pt>
                <c:pt idx="25">
                  <c:v>600.98</c:v>
                </c:pt>
                <c:pt idx="26">
                  <c:v>594.66999999999996</c:v>
                </c:pt>
                <c:pt idx="27">
                  <c:v>589.1</c:v>
                </c:pt>
                <c:pt idx="28">
                  <c:v>572.29999999999995</c:v>
                </c:pt>
                <c:pt idx="29">
                  <c:v>576.59</c:v>
                </c:pt>
                <c:pt idx="30">
                  <c:v>573.29999999999995</c:v>
                </c:pt>
                <c:pt idx="31">
                  <c:v>563.58000000000004</c:v>
                </c:pt>
                <c:pt idx="32">
                  <c:v>570.79</c:v>
                </c:pt>
                <c:pt idx="33">
                  <c:v>580.78</c:v>
                </c:pt>
                <c:pt idx="34">
                  <c:v>564.29999999999995</c:v>
                </c:pt>
                <c:pt idx="35">
                  <c:v>570.49</c:v>
                </c:pt>
                <c:pt idx="36">
                  <c:v>563.39</c:v>
                </c:pt>
                <c:pt idx="37">
                  <c:v>555.29999999999995</c:v>
                </c:pt>
                <c:pt idx="38">
                  <c:v>544.79</c:v>
                </c:pt>
                <c:pt idx="39">
                  <c:v>542.32000000000005</c:v>
                </c:pt>
                <c:pt idx="40">
                  <c:v>547.49</c:v>
                </c:pt>
                <c:pt idx="41">
                  <c:v>567.51</c:v>
                </c:pt>
                <c:pt idx="42">
                  <c:v>595.62</c:v>
                </c:pt>
                <c:pt idx="43">
                  <c:v>601.12</c:v>
                </c:pt>
                <c:pt idx="44">
                  <c:v>606.9</c:v>
                </c:pt>
                <c:pt idx="45">
                  <c:v>596.4</c:v>
                </c:pt>
                <c:pt idx="46">
                  <c:v>587.53</c:v>
                </c:pt>
                <c:pt idx="47">
                  <c:v>605.91</c:v>
                </c:pt>
                <c:pt idx="48">
                  <c:v>604.70000000000005</c:v>
                </c:pt>
                <c:pt idx="49">
                  <c:v>588.57000000000005</c:v>
                </c:pt>
                <c:pt idx="50">
                  <c:v>588.51</c:v>
                </c:pt>
                <c:pt idx="51">
                  <c:v>569</c:v>
                </c:pt>
                <c:pt idx="52">
                  <c:v>566.42999999999995</c:v>
                </c:pt>
                <c:pt idx="53">
                  <c:v>559.37</c:v>
                </c:pt>
                <c:pt idx="54">
                  <c:v>546.1</c:v>
                </c:pt>
                <c:pt idx="55">
                  <c:v>533.66999999999996</c:v>
                </c:pt>
                <c:pt idx="56">
                  <c:v>553.49</c:v>
                </c:pt>
                <c:pt idx="57">
                  <c:v>553.4</c:v>
                </c:pt>
                <c:pt idx="58">
                  <c:v>556.4</c:v>
                </c:pt>
                <c:pt idx="59">
                  <c:v>544.6</c:v>
                </c:pt>
                <c:pt idx="60">
                  <c:v>530.20000000000005</c:v>
                </c:pt>
                <c:pt idx="61">
                  <c:v>516.79999999999995</c:v>
                </c:pt>
                <c:pt idx="62">
                  <c:v>518.66999999999996</c:v>
                </c:pt>
                <c:pt idx="63">
                  <c:v>502.9</c:v>
                </c:pt>
                <c:pt idx="64">
                  <c:v>493.49</c:v>
                </c:pt>
                <c:pt idx="65">
                  <c:v>487.08</c:v>
                </c:pt>
                <c:pt idx="66">
                  <c:v>502.4</c:v>
                </c:pt>
                <c:pt idx="67">
                  <c:v>507.52</c:v>
                </c:pt>
                <c:pt idx="68">
                  <c:v>518.39</c:v>
                </c:pt>
                <c:pt idx="69">
                  <c:v>526.39</c:v>
                </c:pt>
                <c:pt idx="70">
                  <c:v>512.69000000000005</c:v>
                </c:pt>
                <c:pt idx="71">
                  <c:v>532.9</c:v>
                </c:pt>
                <c:pt idx="72">
                  <c:v>535.21</c:v>
                </c:pt>
                <c:pt idx="73">
                  <c:v>536.51</c:v>
                </c:pt>
                <c:pt idx="74">
                  <c:v>536.6</c:v>
                </c:pt>
                <c:pt idx="75">
                  <c:v>533.67999999999995</c:v>
                </c:pt>
                <c:pt idx="76">
                  <c:v>548.29999999999995</c:v>
                </c:pt>
                <c:pt idx="77">
                  <c:v>574.19000000000005</c:v>
                </c:pt>
                <c:pt idx="78">
                  <c:v>580.41999999999996</c:v>
                </c:pt>
                <c:pt idx="79">
                  <c:v>591.63</c:v>
                </c:pt>
                <c:pt idx="80">
                  <c:v>582.99</c:v>
                </c:pt>
                <c:pt idx="81">
                  <c:v>569.99</c:v>
                </c:pt>
                <c:pt idx="82">
                  <c:v>569.41</c:v>
                </c:pt>
                <c:pt idx="83">
                  <c:v>558.59</c:v>
                </c:pt>
                <c:pt idx="84">
                  <c:v>531.4</c:v>
                </c:pt>
                <c:pt idx="85">
                  <c:v>541.70000000000005</c:v>
                </c:pt>
                <c:pt idx="86">
                  <c:v>519.6</c:v>
                </c:pt>
                <c:pt idx="87">
                  <c:v>519.27</c:v>
                </c:pt>
                <c:pt idx="88">
                  <c:v>523.49</c:v>
                </c:pt>
                <c:pt idx="89">
                  <c:v>524.26</c:v>
                </c:pt>
                <c:pt idx="90">
                  <c:v>518.53</c:v>
                </c:pt>
                <c:pt idx="91">
                  <c:v>503.29</c:v>
                </c:pt>
                <c:pt idx="92">
                  <c:v>523.1</c:v>
                </c:pt>
                <c:pt idx="93">
                  <c:v>508.8</c:v>
                </c:pt>
                <c:pt idx="94">
                  <c:v>517.09</c:v>
                </c:pt>
                <c:pt idx="95">
                  <c:v>474.81</c:v>
                </c:pt>
                <c:pt idx="96">
                  <c:v>484.73</c:v>
                </c:pt>
                <c:pt idx="97">
                  <c:v>463.9</c:v>
                </c:pt>
                <c:pt idx="98">
                  <c:v>496.7</c:v>
                </c:pt>
                <c:pt idx="99">
                  <c:v>529.41</c:v>
                </c:pt>
                <c:pt idx="100">
                  <c:v>543.39</c:v>
                </c:pt>
                <c:pt idx="101">
                  <c:v>575.41</c:v>
                </c:pt>
                <c:pt idx="102">
                  <c:v>576.4</c:v>
                </c:pt>
                <c:pt idx="103">
                  <c:v>588.09</c:v>
                </c:pt>
                <c:pt idx="104">
                  <c:v>574.4</c:v>
                </c:pt>
                <c:pt idx="105">
                  <c:v>583.9</c:v>
                </c:pt>
                <c:pt idx="106">
                  <c:v>581.20000000000005</c:v>
                </c:pt>
                <c:pt idx="107">
                  <c:v>580.9</c:v>
                </c:pt>
                <c:pt idx="108">
                  <c:v>570.70000000000005</c:v>
                </c:pt>
                <c:pt idx="109">
                  <c:v>574.5</c:v>
                </c:pt>
                <c:pt idx="110">
                  <c:v>581.9</c:v>
                </c:pt>
                <c:pt idx="111">
                  <c:v>587.89</c:v>
                </c:pt>
                <c:pt idx="112">
                  <c:v>602.1</c:v>
                </c:pt>
                <c:pt idx="113">
                  <c:v>593.1</c:v>
                </c:pt>
                <c:pt idx="114">
                  <c:v>593.49</c:v>
                </c:pt>
                <c:pt idx="115">
                  <c:v>571.99</c:v>
                </c:pt>
                <c:pt idx="116">
                  <c:v>568.79999999999995</c:v>
                </c:pt>
                <c:pt idx="117">
                  <c:v>576.09</c:v>
                </c:pt>
                <c:pt idx="118">
                  <c:v>585.61</c:v>
                </c:pt>
                <c:pt idx="119">
                  <c:v>544.70000000000005</c:v>
                </c:pt>
                <c:pt idx="120">
                  <c:v>532.29999999999995</c:v>
                </c:pt>
                <c:pt idx="121">
                  <c:v>533.79999999999995</c:v>
                </c:pt>
                <c:pt idx="122">
                  <c:v>524.9</c:v>
                </c:pt>
                <c:pt idx="123">
                  <c:v>524.89</c:v>
                </c:pt>
                <c:pt idx="124">
                  <c:v>516.79999999999995</c:v>
                </c:pt>
                <c:pt idx="125">
                  <c:v>510.5</c:v>
                </c:pt>
                <c:pt idx="126">
                  <c:v>490.39</c:v>
                </c:pt>
                <c:pt idx="127">
                  <c:v>526.98</c:v>
                </c:pt>
                <c:pt idx="128">
                  <c:v>497.42</c:v>
                </c:pt>
                <c:pt idx="129">
                  <c:v>513.38</c:v>
                </c:pt>
                <c:pt idx="130">
                  <c:v>556.69000000000005</c:v>
                </c:pt>
                <c:pt idx="131">
                  <c:v>579.99</c:v>
                </c:pt>
                <c:pt idx="132">
                  <c:v>576.91</c:v>
                </c:pt>
                <c:pt idx="133">
                  <c:v>582.29999999999995</c:v>
                </c:pt>
                <c:pt idx="134">
                  <c:v>570.39</c:v>
                </c:pt>
                <c:pt idx="135">
                  <c:v>567.30999999999995</c:v>
                </c:pt>
                <c:pt idx="136">
                  <c:v>581.70000000000005</c:v>
                </c:pt>
                <c:pt idx="137">
                  <c:v>573.08000000000004</c:v>
                </c:pt>
                <c:pt idx="138">
                  <c:v>578.20000000000005</c:v>
                </c:pt>
                <c:pt idx="139">
                  <c:v>568.02</c:v>
                </c:pt>
                <c:pt idx="140">
                  <c:v>577.41</c:v>
                </c:pt>
                <c:pt idx="141">
                  <c:v>591</c:v>
                </c:pt>
                <c:pt idx="142">
                  <c:v>586.1</c:v>
                </c:pt>
                <c:pt idx="143">
                  <c:v>587.66999999999996</c:v>
                </c:pt>
                <c:pt idx="144">
                  <c:v>599.30999999999995</c:v>
                </c:pt>
                <c:pt idx="145">
                  <c:v>588.62</c:v>
                </c:pt>
                <c:pt idx="146">
                  <c:v>604.30999999999995</c:v>
                </c:pt>
                <c:pt idx="147">
                  <c:v>610.89</c:v>
                </c:pt>
                <c:pt idx="148">
                  <c:v>608.19000000000005</c:v>
                </c:pt>
                <c:pt idx="149">
                  <c:v>603.29999999999995</c:v>
                </c:pt>
                <c:pt idx="150">
                  <c:v>599.9</c:v>
                </c:pt>
                <c:pt idx="151">
                  <c:v>619.38</c:v>
                </c:pt>
                <c:pt idx="152">
                  <c:v>602.49</c:v>
                </c:pt>
                <c:pt idx="153">
                  <c:v>624.70000000000005</c:v>
                </c:pt>
                <c:pt idx="154">
                  <c:v>673</c:v>
                </c:pt>
                <c:pt idx="155">
                  <c:v>682.7</c:v>
                </c:pt>
                <c:pt idx="156">
                  <c:v>683.99</c:v>
                </c:pt>
                <c:pt idx="157">
                  <c:v>711.16</c:v>
                </c:pt>
                <c:pt idx="158">
                  <c:v>698.61</c:v>
                </c:pt>
                <c:pt idx="159">
                  <c:v>685.64</c:v>
                </c:pt>
                <c:pt idx="160">
                  <c:v>626.21</c:v>
                </c:pt>
                <c:pt idx="161">
                  <c:v>602.9</c:v>
                </c:pt>
                <c:pt idx="162">
                  <c:v>601.79999999999995</c:v>
                </c:pt>
                <c:pt idx="163">
                  <c:v>593.79999999999995</c:v>
                </c:pt>
                <c:pt idx="164">
                  <c:v>594.99</c:v>
                </c:pt>
                <c:pt idx="165">
                  <c:v>595.59</c:v>
                </c:pt>
                <c:pt idx="166">
                  <c:v>601.69000000000005</c:v>
                </c:pt>
                <c:pt idx="167">
                  <c:v>603.79999999999995</c:v>
                </c:pt>
                <c:pt idx="168">
                  <c:v>600.29</c:v>
                </c:pt>
                <c:pt idx="169">
                  <c:v>602.39</c:v>
                </c:pt>
                <c:pt idx="170">
                  <c:v>600.29</c:v>
                </c:pt>
                <c:pt idx="171">
                  <c:v>599.4</c:v>
                </c:pt>
                <c:pt idx="172">
                  <c:v>614.80999999999995</c:v>
                </c:pt>
                <c:pt idx="173">
                  <c:v>618.61</c:v>
                </c:pt>
                <c:pt idx="174">
                  <c:v>599.91999999999996</c:v>
                </c:pt>
                <c:pt idx="175">
                  <c:v>574.6</c:v>
                </c:pt>
                <c:pt idx="176">
                  <c:v>580.29999999999995</c:v>
                </c:pt>
                <c:pt idx="177">
                  <c:v>580.9</c:v>
                </c:pt>
                <c:pt idx="178">
                  <c:v>569.20000000000005</c:v>
                </c:pt>
                <c:pt idx="179">
                  <c:v>581</c:v>
                </c:pt>
                <c:pt idx="180">
                  <c:v>567.09</c:v>
                </c:pt>
                <c:pt idx="181">
                  <c:v>591.69000000000005</c:v>
                </c:pt>
                <c:pt idx="182">
                  <c:v>594.78</c:v>
                </c:pt>
                <c:pt idx="183">
                  <c:v>592.20000000000005</c:v>
                </c:pt>
                <c:pt idx="184">
                  <c:v>585.6</c:v>
                </c:pt>
                <c:pt idx="185">
                  <c:v>596.69000000000005</c:v>
                </c:pt>
                <c:pt idx="186">
                  <c:v>588.6</c:v>
                </c:pt>
                <c:pt idx="187">
                  <c:v>577.21</c:v>
                </c:pt>
                <c:pt idx="188">
                  <c:v>588.20000000000005</c:v>
                </c:pt>
                <c:pt idx="189">
                  <c:v>591.79999999999995</c:v>
                </c:pt>
                <c:pt idx="190">
                  <c:v>585.58000000000004</c:v>
                </c:pt>
                <c:pt idx="191">
                  <c:v>586.79</c:v>
                </c:pt>
                <c:pt idx="192">
                  <c:v>560.4</c:v>
                </c:pt>
                <c:pt idx="193">
                  <c:v>561.9</c:v>
                </c:pt>
                <c:pt idx="194">
                  <c:v>578.41</c:v>
                </c:pt>
                <c:pt idx="195">
                  <c:v>592.71</c:v>
                </c:pt>
                <c:pt idx="196">
                  <c:v>600.39</c:v>
                </c:pt>
                <c:pt idx="197">
                  <c:v>596.17999999999995</c:v>
                </c:pt>
                <c:pt idx="198">
                  <c:v>597.89</c:v>
                </c:pt>
                <c:pt idx="199">
                  <c:v>613.39</c:v>
                </c:pt>
                <c:pt idx="200">
                  <c:v>608.66999999999996</c:v>
                </c:pt>
                <c:pt idx="201">
                  <c:v>606.19000000000005</c:v>
                </c:pt>
                <c:pt idx="202">
                  <c:v>604.52</c:v>
                </c:pt>
                <c:pt idx="203">
                  <c:v>579.6</c:v>
                </c:pt>
                <c:pt idx="204">
                  <c:v>570.79999999999995</c:v>
                </c:pt>
                <c:pt idx="205">
                  <c:v>554.09</c:v>
                </c:pt>
                <c:pt idx="206">
                  <c:v>552.07000000000005</c:v>
                </c:pt>
                <c:pt idx="207">
                  <c:v>534.32000000000005</c:v>
                </c:pt>
                <c:pt idx="208">
                  <c:v>537.53</c:v>
                </c:pt>
                <c:pt idx="209">
                  <c:v>552.4</c:v>
                </c:pt>
                <c:pt idx="210">
                  <c:v>566.5</c:v>
                </c:pt>
                <c:pt idx="211">
                  <c:v>552.55999999999995</c:v>
                </c:pt>
                <c:pt idx="212">
                  <c:v>595.59</c:v>
                </c:pt>
                <c:pt idx="213">
                  <c:v>604.61</c:v>
                </c:pt>
                <c:pt idx="214">
                  <c:v>609.82000000000005</c:v>
                </c:pt>
                <c:pt idx="215">
                  <c:v>580.5</c:v>
                </c:pt>
                <c:pt idx="216">
                  <c:v>586.32000000000005</c:v>
                </c:pt>
                <c:pt idx="217">
                  <c:v>584</c:v>
                </c:pt>
                <c:pt idx="218">
                  <c:v>585.69000000000005</c:v>
                </c:pt>
                <c:pt idx="219">
                  <c:v>577.9</c:v>
                </c:pt>
                <c:pt idx="220">
                  <c:v>585.23</c:v>
                </c:pt>
                <c:pt idx="221">
                  <c:v>561.35</c:v>
                </c:pt>
                <c:pt idx="222">
                  <c:v>550.79999999999995</c:v>
                </c:pt>
                <c:pt idx="223">
                  <c:v>576.1</c:v>
                </c:pt>
                <c:pt idx="224">
                  <c:v>606.89</c:v>
                </c:pt>
                <c:pt idx="225">
                  <c:v>600.79</c:v>
                </c:pt>
                <c:pt idx="226">
                  <c:v>612.47</c:v>
                </c:pt>
                <c:pt idx="227">
                  <c:v>583.1</c:v>
                </c:pt>
                <c:pt idx="228">
                  <c:v>574.21</c:v>
                </c:pt>
                <c:pt idx="229">
                  <c:v>580.45000000000005</c:v>
                </c:pt>
                <c:pt idx="230">
                  <c:v>587.11</c:v>
                </c:pt>
                <c:pt idx="231">
                  <c:v>567.70000000000005</c:v>
                </c:pt>
                <c:pt idx="232">
                  <c:v>552.1</c:v>
                </c:pt>
                <c:pt idx="233">
                  <c:v>553.53</c:v>
                </c:pt>
                <c:pt idx="234">
                  <c:v>553.79</c:v>
                </c:pt>
                <c:pt idx="235">
                  <c:v>556.6</c:v>
                </c:pt>
                <c:pt idx="236">
                  <c:v>508.06</c:v>
                </c:pt>
                <c:pt idx="237">
                  <c:v>555.49</c:v>
                </c:pt>
                <c:pt idx="238">
                  <c:v>571.69000000000005</c:v>
                </c:pt>
                <c:pt idx="239">
                  <c:v>576.52</c:v>
                </c:pt>
                <c:pt idx="240">
                  <c:v>632.05999999999995</c:v>
                </c:pt>
                <c:pt idx="241">
                  <c:v>603.29999999999995</c:v>
                </c:pt>
                <c:pt idx="242">
                  <c:v>630.36</c:v>
                </c:pt>
                <c:pt idx="243">
                  <c:v>537.69000000000005</c:v>
                </c:pt>
                <c:pt idx="244">
                  <c:v>522.11</c:v>
                </c:pt>
                <c:pt idx="245">
                  <c:v>529.1</c:v>
                </c:pt>
                <c:pt idx="246">
                  <c:v>488.3</c:v>
                </c:pt>
                <c:pt idx="247">
                  <c:v>486.51</c:v>
                </c:pt>
                <c:pt idx="248">
                  <c:v>474.9</c:v>
                </c:pt>
                <c:pt idx="249">
                  <c:v>429.19</c:v>
                </c:pt>
                <c:pt idx="250">
                  <c:v>394.29</c:v>
                </c:pt>
                <c:pt idx="251">
                  <c:v>418.4</c:v>
                </c:pt>
                <c:pt idx="252">
                  <c:v>414.7</c:v>
                </c:pt>
                <c:pt idx="253">
                  <c:v>410.89</c:v>
                </c:pt>
                <c:pt idx="254">
                  <c:v>407.3</c:v>
                </c:pt>
                <c:pt idx="255">
                  <c:v>399.1</c:v>
                </c:pt>
                <c:pt idx="256">
                  <c:v>414.62</c:v>
                </c:pt>
                <c:pt idx="257">
                  <c:v>394.8</c:v>
                </c:pt>
                <c:pt idx="258">
                  <c:v>401.6</c:v>
                </c:pt>
                <c:pt idx="259">
                  <c:v>388.5</c:v>
                </c:pt>
                <c:pt idx="260">
                  <c:v>381.7</c:v>
                </c:pt>
                <c:pt idx="261">
                  <c:v>375.5</c:v>
                </c:pt>
                <c:pt idx="262">
                  <c:v>382.69</c:v>
                </c:pt>
                <c:pt idx="263">
                  <c:v>379.09</c:v>
                </c:pt>
                <c:pt idx="264">
                  <c:v>354.51</c:v>
                </c:pt>
                <c:pt idx="265">
                  <c:v>351.7</c:v>
                </c:pt>
                <c:pt idx="266">
                  <c:v>349.6</c:v>
                </c:pt>
                <c:pt idx="267">
                  <c:v>352.9</c:v>
                </c:pt>
                <c:pt idx="268">
                  <c:v>360.6</c:v>
                </c:pt>
                <c:pt idx="269">
                  <c:v>354.2</c:v>
                </c:pt>
                <c:pt idx="270">
                  <c:v>333.9</c:v>
                </c:pt>
                <c:pt idx="271">
                  <c:v>324.7</c:v>
                </c:pt>
                <c:pt idx="272">
                  <c:v>327.9</c:v>
                </c:pt>
                <c:pt idx="273">
                  <c:v>320.7</c:v>
                </c:pt>
                <c:pt idx="274">
                  <c:v>323.10000000000002</c:v>
                </c:pt>
                <c:pt idx="275">
                  <c:v>323.89999999999998</c:v>
                </c:pt>
                <c:pt idx="276">
                  <c:v>318.89</c:v>
                </c:pt>
                <c:pt idx="277">
                  <c:v>307.41000000000003</c:v>
                </c:pt>
                <c:pt idx="278">
                  <c:v>302.8</c:v>
                </c:pt>
                <c:pt idx="279">
                  <c:v>301.2</c:v>
                </c:pt>
                <c:pt idx="280">
                  <c:v>304.60000000000002</c:v>
                </c:pt>
                <c:pt idx="281">
                  <c:v>299.60000000000002</c:v>
                </c:pt>
                <c:pt idx="282">
                  <c:v>301.39999999999998</c:v>
                </c:pt>
                <c:pt idx="283">
                  <c:v>300.10000000000002</c:v>
                </c:pt>
                <c:pt idx="284">
                  <c:v>300.5</c:v>
                </c:pt>
                <c:pt idx="285">
                  <c:v>307.7</c:v>
                </c:pt>
                <c:pt idx="286">
                  <c:v>310.7</c:v>
                </c:pt>
                <c:pt idx="287">
                  <c:v>305.3</c:v>
                </c:pt>
                <c:pt idx="288">
                  <c:v>305.7</c:v>
                </c:pt>
                <c:pt idx="289">
                  <c:v>302.3</c:v>
                </c:pt>
                <c:pt idx="290">
                  <c:v>291.8</c:v>
                </c:pt>
                <c:pt idx="291">
                  <c:v>293.10000000000002</c:v>
                </c:pt>
                <c:pt idx="292">
                  <c:v>298.8</c:v>
                </c:pt>
                <c:pt idx="293">
                  <c:v>306</c:v>
                </c:pt>
                <c:pt idx="294">
                  <c:v>318.58999999999997</c:v>
                </c:pt>
                <c:pt idx="295">
                  <c:v>317.3</c:v>
                </c:pt>
                <c:pt idx="296">
                  <c:v>314.69</c:v>
                </c:pt>
                <c:pt idx="297">
                  <c:v>312.91000000000003</c:v>
                </c:pt>
                <c:pt idx="298">
                  <c:v>309.3</c:v>
                </c:pt>
                <c:pt idx="299">
                  <c:v>315.11</c:v>
                </c:pt>
                <c:pt idx="300">
                  <c:v>317.58999999999997</c:v>
                </c:pt>
                <c:pt idx="301">
                  <c:v>299.41000000000003</c:v>
                </c:pt>
                <c:pt idx="302">
                  <c:v>302.10000000000002</c:v>
                </c:pt>
                <c:pt idx="303">
                  <c:v>296.8</c:v>
                </c:pt>
                <c:pt idx="304">
                  <c:v>308.3</c:v>
                </c:pt>
                <c:pt idx="305">
                  <c:v>305.39999999999998</c:v>
                </c:pt>
                <c:pt idx="306">
                  <c:v>301</c:v>
                </c:pt>
                <c:pt idx="307">
                  <c:v>303.60000000000002</c:v>
                </c:pt>
                <c:pt idx="308">
                  <c:v>302.3</c:v>
                </c:pt>
                <c:pt idx="309">
                  <c:v>307.3</c:v>
                </c:pt>
                <c:pt idx="310">
                  <c:v>317.3</c:v>
                </c:pt>
                <c:pt idx="311">
                  <c:v>323.7</c:v>
                </c:pt>
                <c:pt idx="312">
                  <c:v>315.82</c:v>
                </c:pt>
                <c:pt idx="313">
                  <c:v>312.19</c:v>
                </c:pt>
                <c:pt idx="314">
                  <c:v>313.51</c:v>
                </c:pt>
                <c:pt idx="315">
                  <c:v>312</c:v>
                </c:pt>
                <c:pt idx="316">
                  <c:v>316.60000000000002</c:v>
                </c:pt>
                <c:pt idx="317">
                  <c:v>313.60000000000002</c:v>
                </c:pt>
                <c:pt idx="318">
                  <c:v>322.8</c:v>
                </c:pt>
                <c:pt idx="319">
                  <c:v>323.99</c:v>
                </c:pt>
                <c:pt idx="320">
                  <c:v>297.8</c:v>
                </c:pt>
                <c:pt idx="321">
                  <c:v>266.8</c:v>
                </c:pt>
                <c:pt idx="322">
                  <c:v>264.39999999999998</c:v>
                </c:pt>
                <c:pt idx="323">
                  <c:v>270.8</c:v>
                </c:pt>
                <c:pt idx="324">
                  <c:v>270.89999999999998</c:v>
                </c:pt>
                <c:pt idx="325">
                  <c:v>271.5</c:v>
                </c:pt>
                <c:pt idx="326">
                  <c:v>260.2</c:v>
                </c:pt>
                <c:pt idx="327">
                  <c:v>252.89</c:v>
                </c:pt>
                <c:pt idx="328">
                  <c:v>241.69</c:v>
                </c:pt>
                <c:pt idx="329">
                  <c:v>239</c:v>
                </c:pt>
                <c:pt idx="330">
                  <c:v>244.4</c:v>
                </c:pt>
                <c:pt idx="331">
                  <c:v>244.91</c:v>
                </c:pt>
                <c:pt idx="332">
                  <c:v>253.4</c:v>
                </c:pt>
                <c:pt idx="333">
                  <c:v>252.1</c:v>
                </c:pt>
                <c:pt idx="334">
                  <c:v>254.39</c:v>
                </c:pt>
                <c:pt idx="335">
                  <c:v>246.41</c:v>
                </c:pt>
                <c:pt idx="336">
                  <c:v>239.7</c:v>
                </c:pt>
                <c:pt idx="337">
                  <c:v>237.5</c:v>
                </c:pt>
                <c:pt idx="338">
                  <c:v>238.8</c:v>
                </c:pt>
                <c:pt idx="339">
                  <c:v>232.7</c:v>
                </c:pt>
                <c:pt idx="340">
                  <c:v>229.59</c:v>
                </c:pt>
                <c:pt idx="341">
                  <c:v>231.2</c:v>
                </c:pt>
                <c:pt idx="342">
                  <c:v>233.5</c:v>
                </c:pt>
                <c:pt idx="343">
                  <c:v>228.1</c:v>
                </c:pt>
                <c:pt idx="344">
                  <c:v>229.1</c:v>
                </c:pt>
                <c:pt idx="345">
                  <c:v>228.5</c:v>
                </c:pt>
                <c:pt idx="346">
                  <c:v>227.6</c:v>
                </c:pt>
                <c:pt idx="347">
                  <c:v>227.3</c:v>
                </c:pt>
                <c:pt idx="348">
                  <c:v>229.6</c:v>
                </c:pt>
                <c:pt idx="349">
                  <c:v>227.3</c:v>
                </c:pt>
                <c:pt idx="350">
                  <c:v>231.6</c:v>
                </c:pt>
                <c:pt idx="351">
                  <c:v>234.5</c:v>
                </c:pt>
                <c:pt idx="352">
                  <c:v>232.8</c:v>
                </c:pt>
                <c:pt idx="353">
                  <c:v>233.7</c:v>
                </c:pt>
                <c:pt idx="354">
                  <c:v>236.1</c:v>
                </c:pt>
                <c:pt idx="355">
                  <c:v>225.7</c:v>
                </c:pt>
                <c:pt idx="356">
                  <c:v>253.1</c:v>
                </c:pt>
                <c:pt idx="357">
                  <c:v>246.31</c:v>
                </c:pt>
                <c:pt idx="358">
                  <c:v>244.8</c:v>
                </c:pt>
                <c:pt idx="359">
                  <c:v>244.79</c:v>
                </c:pt>
                <c:pt idx="360">
                  <c:v>242.7</c:v>
                </c:pt>
                <c:pt idx="361">
                  <c:v>253.79</c:v>
                </c:pt>
                <c:pt idx="362">
                  <c:v>242.2</c:v>
                </c:pt>
                <c:pt idx="363">
                  <c:v>241.19</c:v>
                </c:pt>
                <c:pt idx="364">
                  <c:v>247.4</c:v>
                </c:pt>
                <c:pt idx="365">
                  <c:v>251.59</c:v>
                </c:pt>
                <c:pt idx="366">
                  <c:v>250.9</c:v>
                </c:pt>
                <c:pt idx="367">
                  <c:v>251.7</c:v>
                </c:pt>
                <c:pt idx="368">
                  <c:v>246.71</c:v>
                </c:pt>
                <c:pt idx="369">
                  <c:v>246.3</c:v>
                </c:pt>
                <c:pt idx="370">
                  <c:v>255.09</c:v>
                </c:pt>
                <c:pt idx="371">
                  <c:v>244</c:v>
                </c:pt>
                <c:pt idx="372">
                  <c:v>237.1</c:v>
                </c:pt>
                <c:pt idx="373">
                  <c:v>230.3</c:v>
                </c:pt>
                <c:pt idx="374">
                  <c:v>231.8</c:v>
                </c:pt>
                <c:pt idx="375">
                  <c:v>227.9</c:v>
                </c:pt>
                <c:pt idx="376">
                  <c:v>226.3</c:v>
                </c:pt>
                <c:pt idx="377">
                  <c:v>227.9</c:v>
                </c:pt>
                <c:pt idx="378">
                  <c:v>227</c:v>
                </c:pt>
                <c:pt idx="379">
                  <c:v>225.7</c:v>
                </c:pt>
                <c:pt idx="380">
                  <c:v>224.4</c:v>
                </c:pt>
                <c:pt idx="381">
                  <c:v>223.2</c:v>
                </c:pt>
                <c:pt idx="382">
                  <c:v>222.1</c:v>
                </c:pt>
                <c:pt idx="383">
                  <c:v>225.1</c:v>
                </c:pt>
                <c:pt idx="384">
                  <c:v>228.3</c:v>
                </c:pt>
                <c:pt idx="385">
                  <c:v>217.8</c:v>
                </c:pt>
                <c:pt idx="386">
                  <c:v>214.1</c:v>
                </c:pt>
                <c:pt idx="387">
                  <c:v>212.1</c:v>
                </c:pt>
                <c:pt idx="388">
                  <c:v>211.1</c:v>
                </c:pt>
                <c:pt idx="389">
                  <c:v>210.2</c:v>
                </c:pt>
                <c:pt idx="390">
                  <c:v>211.5</c:v>
                </c:pt>
                <c:pt idx="391">
                  <c:v>214.7</c:v>
                </c:pt>
                <c:pt idx="392">
                  <c:v>209.8</c:v>
                </c:pt>
                <c:pt idx="393">
                  <c:v>206.6</c:v>
                </c:pt>
                <c:pt idx="394">
                  <c:v>206</c:v>
                </c:pt>
                <c:pt idx="395">
                  <c:v>205.3</c:v>
                </c:pt>
                <c:pt idx="396">
                  <c:v>206.59</c:v>
                </c:pt>
                <c:pt idx="397">
                  <c:v>208.5</c:v>
                </c:pt>
                <c:pt idx="398">
                  <c:v>205.8</c:v>
                </c:pt>
                <c:pt idx="399">
                  <c:v>211.4</c:v>
                </c:pt>
                <c:pt idx="400">
                  <c:v>212.3</c:v>
                </c:pt>
                <c:pt idx="401">
                  <c:v>213.4</c:v>
                </c:pt>
                <c:pt idx="402">
                  <c:v>210.7</c:v>
                </c:pt>
                <c:pt idx="403">
                  <c:v>213.2</c:v>
                </c:pt>
                <c:pt idx="404">
                  <c:v>213.5</c:v>
                </c:pt>
                <c:pt idx="405">
                  <c:v>214.6</c:v>
                </c:pt>
                <c:pt idx="406">
                  <c:v>218</c:v>
                </c:pt>
                <c:pt idx="407">
                  <c:v>214.5</c:v>
                </c:pt>
                <c:pt idx="408">
                  <c:v>215.2</c:v>
                </c:pt>
                <c:pt idx="409">
                  <c:v>215</c:v>
                </c:pt>
                <c:pt idx="410">
                  <c:v>212</c:v>
                </c:pt>
                <c:pt idx="411">
                  <c:v>212.6</c:v>
                </c:pt>
                <c:pt idx="412">
                  <c:v>210</c:v>
                </c:pt>
                <c:pt idx="413">
                  <c:v>208.3</c:v>
                </c:pt>
                <c:pt idx="414">
                  <c:v>210.5</c:v>
                </c:pt>
                <c:pt idx="415">
                  <c:v>211</c:v>
                </c:pt>
                <c:pt idx="416">
                  <c:v>210.8</c:v>
                </c:pt>
                <c:pt idx="417">
                  <c:v>214.3</c:v>
                </c:pt>
                <c:pt idx="418">
                  <c:v>217.2</c:v>
                </c:pt>
                <c:pt idx="419">
                  <c:v>216</c:v>
                </c:pt>
                <c:pt idx="420">
                  <c:v>216.4</c:v>
                </c:pt>
                <c:pt idx="421">
                  <c:v>214.9</c:v>
                </c:pt>
                <c:pt idx="422">
                  <c:v>214.1</c:v>
                </c:pt>
                <c:pt idx="423">
                  <c:v>212.2</c:v>
                </c:pt>
                <c:pt idx="424">
                  <c:v>212.6</c:v>
                </c:pt>
                <c:pt idx="425">
                  <c:v>210.7</c:v>
                </c:pt>
                <c:pt idx="426">
                  <c:v>206.2</c:v>
                </c:pt>
                <c:pt idx="427">
                  <c:v>212.4</c:v>
                </c:pt>
                <c:pt idx="428">
                  <c:v>214.1</c:v>
                </c:pt>
                <c:pt idx="429">
                  <c:v>214.7</c:v>
                </c:pt>
                <c:pt idx="430">
                  <c:v>217.1</c:v>
                </c:pt>
                <c:pt idx="431">
                  <c:v>215.2</c:v>
                </c:pt>
                <c:pt idx="432">
                  <c:v>214.6</c:v>
                </c:pt>
                <c:pt idx="433">
                  <c:v>215.2</c:v>
                </c:pt>
                <c:pt idx="434">
                  <c:v>214.3</c:v>
                </c:pt>
                <c:pt idx="435">
                  <c:v>214.5</c:v>
                </c:pt>
                <c:pt idx="436">
                  <c:v>213.7</c:v>
                </c:pt>
                <c:pt idx="437">
                  <c:v>216.7</c:v>
                </c:pt>
                <c:pt idx="438">
                  <c:v>223.8</c:v>
                </c:pt>
                <c:pt idx="439">
                  <c:v>226.9</c:v>
                </c:pt>
                <c:pt idx="440">
                  <c:v>218.8</c:v>
                </c:pt>
                <c:pt idx="441">
                  <c:v>218.3</c:v>
                </c:pt>
                <c:pt idx="442">
                  <c:v>216.5</c:v>
                </c:pt>
                <c:pt idx="443">
                  <c:v>218.4</c:v>
                </c:pt>
                <c:pt idx="444">
                  <c:v>219</c:v>
                </c:pt>
                <c:pt idx="445">
                  <c:v>216.7</c:v>
                </c:pt>
                <c:pt idx="446">
                  <c:v>210.9</c:v>
                </c:pt>
                <c:pt idx="447">
                  <c:v>210.4</c:v>
                </c:pt>
                <c:pt idx="448">
                  <c:v>216.5</c:v>
                </c:pt>
                <c:pt idx="449">
                  <c:v>216.9</c:v>
                </c:pt>
                <c:pt idx="450">
                  <c:v>216.1</c:v>
                </c:pt>
                <c:pt idx="451">
                  <c:v>218.09</c:v>
                </c:pt>
                <c:pt idx="452">
                  <c:v>232.1</c:v>
                </c:pt>
                <c:pt idx="453">
                  <c:v>236.89</c:v>
                </c:pt>
                <c:pt idx="454">
                  <c:v>240.5</c:v>
                </c:pt>
                <c:pt idx="455">
                  <c:v>240.2</c:v>
                </c:pt>
                <c:pt idx="456">
                  <c:v>240.2</c:v>
                </c:pt>
                <c:pt idx="457">
                  <c:v>239.7</c:v>
                </c:pt>
                <c:pt idx="458">
                  <c:v>241.4</c:v>
                </c:pt>
                <c:pt idx="459">
                  <c:v>243.8</c:v>
                </c:pt>
                <c:pt idx="460">
                  <c:v>245.2</c:v>
                </c:pt>
                <c:pt idx="461">
                  <c:v>242.1</c:v>
                </c:pt>
                <c:pt idx="462">
                  <c:v>243.2</c:v>
                </c:pt>
                <c:pt idx="463">
                  <c:v>243.3</c:v>
                </c:pt>
                <c:pt idx="464">
                  <c:v>241.8</c:v>
                </c:pt>
                <c:pt idx="465">
                  <c:v>241.1</c:v>
                </c:pt>
                <c:pt idx="466">
                  <c:v>240.7</c:v>
                </c:pt>
                <c:pt idx="467">
                  <c:v>247.79</c:v>
                </c:pt>
                <c:pt idx="468">
                  <c:v>240.9</c:v>
                </c:pt>
                <c:pt idx="469">
                  <c:v>242.5</c:v>
                </c:pt>
                <c:pt idx="470">
                  <c:v>242.5</c:v>
                </c:pt>
                <c:pt idx="471">
                  <c:v>241.9</c:v>
                </c:pt>
                <c:pt idx="472">
                  <c:v>240.6</c:v>
                </c:pt>
                <c:pt idx="473">
                  <c:v>239</c:v>
                </c:pt>
                <c:pt idx="474">
                  <c:v>237.8</c:v>
                </c:pt>
                <c:pt idx="475">
                  <c:v>239</c:v>
                </c:pt>
                <c:pt idx="476">
                  <c:v>242.4</c:v>
                </c:pt>
                <c:pt idx="477">
                  <c:v>240.9</c:v>
                </c:pt>
                <c:pt idx="478">
                  <c:v>243.8</c:v>
                </c:pt>
                <c:pt idx="479">
                  <c:v>242.7</c:v>
                </c:pt>
                <c:pt idx="480">
                  <c:v>241</c:v>
                </c:pt>
                <c:pt idx="481">
                  <c:v>240.2</c:v>
                </c:pt>
                <c:pt idx="482">
                  <c:v>244.1</c:v>
                </c:pt>
                <c:pt idx="483">
                  <c:v>242.3</c:v>
                </c:pt>
                <c:pt idx="484">
                  <c:v>250.9</c:v>
                </c:pt>
                <c:pt idx="485">
                  <c:v>248.1</c:v>
                </c:pt>
                <c:pt idx="486">
                  <c:v>256.3</c:v>
                </c:pt>
                <c:pt idx="487">
                  <c:v>243.9</c:v>
                </c:pt>
                <c:pt idx="488">
                  <c:v>248.69</c:v>
                </c:pt>
                <c:pt idx="489">
                  <c:v>246.2</c:v>
                </c:pt>
                <c:pt idx="490">
                  <c:v>234.1</c:v>
                </c:pt>
                <c:pt idx="491">
                  <c:v>236.3</c:v>
                </c:pt>
                <c:pt idx="492">
                  <c:v>235.6</c:v>
                </c:pt>
                <c:pt idx="493">
                  <c:v>232.29</c:v>
                </c:pt>
                <c:pt idx="494">
                  <c:v>238.9</c:v>
                </c:pt>
                <c:pt idx="495">
                  <c:v>242.4</c:v>
                </c:pt>
                <c:pt idx="496">
                  <c:v>246.3</c:v>
                </c:pt>
                <c:pt idx="497">
                  <c:v>246.4</c:v>
                </c:pt>
                <c:pt idx="498">
                  <c:v>247.8</c:v>
                </c:pt>
                <c:pt idx="499">
                  <c:v>240.4</c:v>
                </c:pt>
                <c:pt idx="500">
                  <c:v>233.1</c:v>
                </c:pt>
                <c:pt idx="501">
                  <c:v>230.5</c:v>
                </c:pt>
                <c:pt idx="502">
                  <c:v>237.5</c:v>
                </c:pt>
                <c:pt idx="503">
                  <c:v>236.09</c:v>
                </c:pt>
                <c:pt idx="504">
                  <c:v>238.89</c:v>
                </c:pt>
                <c:pt idx="505">
                  <c:v>236.49</c:v>
                </c:pt>
                <c:pt idx="506">
                  <c:v>244.2</c:v>
                </c:pt>
                <c:pt idx="507">
                  <c:v>240.8</c:v>
                </c:pt>
                <c:pt idx="508">
                  <c:v>249</c:v>
                </c:pt>
                <c:pt idx="509">
                  <c:v>247.7</c:v>
                </c:pt>
                <c:pt idx="510">
                  <c:v>243</c:v>
                </c:pt>
                <c:pt idx="511">
                  <c:v>244.1</c:v>
                </c:pt>
                <c:pt idx="512">
                  <c:v>244.6</c:v>
                </c:pt>
                <c:pt idx="513">
                  <c:v>239.38</c:v>
                </c:pt>
                <c:pt idx="514">
                  <c:v>236.49</c:v>
                </c:pt>
                <c:pt idx="515">
                  <c:v>237.89</c:v>
                </c:pt>
                <c:pt idx="516">
                  <c:v>244.19</c:v>
                </c:pt>
                <c:pt idx="517">
                  <c:v>231.29</c:v>
                </c:pt>
                <c:pt idx="518">
                  <c:v>235.39</c:v>
                </c:pt>
                <c:pt idx="519">
                  <c:v>238.7</c:v>
                </c:pt>
                <c:pt idx="520">
                  <c:v>260.51</c:v>
                </c:pt>
                <c:pt idx="521">
                  <c:v>261.91000000000003</c:v>
                </c:pt>
                <c:pt idx="522">
                  <c:v>259.20999999999998</c:v>
                </c:pt>
                <c:pt idx="523">
                  <c:v>281.11</c:v>
                </c:pt>
                <c:pt idx="524">
                  <c:v>277.10000000000002</c:v>
                </c:pt>
                <c:pt idx="525">
                  <c:v>305.10000000000002</c:v>
                </c:pt>
                <c:pt idx="526">
                  <c:v>306.60000000000002</c:v>
                </c:pt>
                <c:pt idx="527">
                  <c:v>307.3</c:v>
                </c:pt>
                <c:pt idx="528">
                  <c:v>304.8</c:v>
                </c:pt>
                <c:pt idx="529">
                  <c:v>306.7</c:v>
                </c:pt>
                <c:pt idx="530">
                  <c:v>311.39999999999998</c:v>
                </c:pt>
                <c:pt idx="531">
                  <c:v>311.60000000000002</c:v>
                </c:pt>
                <c:pt idx="532">
                  <c:v>314.10000000000002</c:v>
                </c:pt>
                <c:pt idx="533">
                  <c:v>307.39999999999998</c:v>
                </c:pt>
                <c:pt idx="534">
                  <c:v>306.89999999999998</c:v>
                </c:pt>
                <c:pt idx="535">
                  <c:v>304.60000000000002</c:v>
                </c:pt>
                <c:pt idx="536">
                  <c:v>305.89999999999998</c:v>
                </c:pt>
                <c:pt idx="537">
                  <c:v>313.5</c:v>
                </c:pt>
                <c:pt idx="538">
                  <c:v>309.10000000000002</c:v>
                </c:pt>
                <c:pt idx="539">
                  <c:v>306.41000000000003</c:v>
                </c:pt>
                <c:pt idx="540">
                  <c:v>310.7</c:v>
                </c:pt>
                <c:pt idx="541">
                  <c:v>308.89999999999998</c:v>
                </c:pt>
                <c:pt idx="542">
                  <c:v>309.39999999999998</c:v>
                </c:pt>
                <c:pt idx="543">
                  <c:v>314.29000000000002</c:v>
                </c:pt>
                <c:pt idx="544">
                  <c:v>311.3</c:v>
                </c:pt>
                <c:pt idx="545">
                  <c:v>313.39999999999998</c:v>
                </c:pt>
                <c:pt idx="546">
                  <c:v>312.08999999999997</c:v>
                </c:pt>
                <c:pt idx="547">
                  <c:v>310.70999999999998</c:v>
                </c:pt>
                <c:pt idx="548">
                  <c:v>308.60000000000002</c:v>
                </c:pt>
                <c:pt idx="549">
                  <c:v>307.5</c:v>
                </c:pt>
                <c:pt idx="550">
                  <c:v>314.3</c:v>
                </c:pt>
                <c:pt idx="551">
                  <c:v>312.20999999999998</c:v>
                </c:pt>
                <c:pt idx="552">
                  <c:v>313.79000000000002</c:v>
                </c:pt>
                <c:pt idx="553">
                  <c:v>320.89999999999998</c:v>
                </c:pt>
                <c:pt idx="554">
                  <c:v>321.89999999999998</c:v>
                </c:pt>
                <c:pt idx="555">
                  <c:v>326.5</c:v>
                </c:pt>
                <c:pt idx="556">
                  <c:v>323.8</c:v>
                </c:pt>
                <c:pt idx="557">
                  <c:v>325.89999999999998</c:v>
                </c:pt>
                <c:pt idx="558">
                  <c:v>321.51</c:v>
                </c:pt>
                <c:pt idx="559">
                  <c:v>328.6</c:v>
                </c:pt>
                <c:pt idx="560">
                  <c:v>337.58</c:v>
                </c:pt>
                <c:pt idx="561">
                  <c:v>321.89999999999998</c:v>
                </c:pt>
                <c:pt idx="562">
                  <c:v>324.10000000000002</c:v>
                </c:pt>
                <c:pt idx="563">
                  <c:v>330.7</c:v>
                </c:pt>
                <c:pt idx="564">
                  <c:v>330.5</c:v>
                </c:pt>
                <c:pt idx="565">
                  <c:v>338.39</c:v>
                </c:pt>
                <c:pt idx="566">
                  <c:v>331.1</c:v>
                </c:pt>
                <c:pt idx="567">
                  <c:v>330.7</c:v>
                </c:pt>
                <c:pt idx="568">
                  <c:v>332.08</c:v>
                </c:pt>
                <c:pt idx="569">
                  <c:v>321.3</c:v>
                </c:pt>
                <c:pt idx="570">
                  <c:v>318.08999999999997</c:v>
                </c:pt>
                <c:pt idx="571">
                  <c:v>322.39999999999998</c:v>
                </c:pt>
                <c:pt idx="572">
                  <c:v>343</c:v>
                </c:pt>
                <c:pt idx="573">
                  <c:v>340</c:v>
                </c:pt>
                <c:pt idx="574">
                  <c:v>347.7</c:v>
                </c:pt>
                <c:pt idx="575">
                  <c:v>333</c:v>
                </c:pt>
                <c:pt idx="576">
                  <c:v>328.8</c:v>
                </c:pt>
                <c:pt idx="577">
                  <c:v>324.60000000000002</c:v>
                </c:pt>
                <c:pt idx="578">
                  <c:v>319.8</c:v>
                </c:pt>
                <c:pt idx="579">
                  <c:v>322.20999999999998</c:v>
                </c:pt>
                <c:pt idx="580">
                  <c:v>318.58999999999997</c:v>
                </c:pt>
                <c:pt idx="581">
                  <c:v>312.8</c:v>
                </c:pt>
                <c:pt idx="582">
                  <c:v>310.5</c:v>
                </c:pt>
                <c:pt idx="583">
                  <c:v>310.39999999999998</c:v>
                </c:pt>
                <c:pt idx="584">
                  <c:v>312.19</c:v>
                </c:pt>
                <c:pt idx="585">
                  <c:v>314</c:v>
                </c:pt>
                <c:pt idx="586">
                  <c:v>310.8</c:v>
                </c:pt>
                <c:pt idx="587">
                  <c:v>308.60000000000002</c:v>
                </c:pt>
                <c:pt idx="588">
                  <c:v>313.81</c:v>
                </c:pt>
                <c:pt idx="589">
                  <c:v>314.89999999999998</c:v>
                </c:pt>
                <c:pt idx="590">
                  <c:v>317.10000000000002</c:v>
                </c:pt>
                <c:pt idx="591">
                  <c:v>316.39999999999998</c:v>
                </c:pt>
                <c:pt idx="592">
                  <c:v>313.8</c:v>
                </c:pt>
                <c:pt idx="593">
                  <c:v>313.3</c:v>
                </c:pt>
                <c:pt idx="594">
                  <c:v>310.7</c:v>
                </c:pt>
                <c:pt idx="595">
                  <c:v>328.6</c:v>
                </c:pt>
                <c:pt idx="596">
                  <c:v>322.5</c:v>
                </c:pt>
                <c:pt idx="597">
                  <c:v>321.81</c:v>
                </c:pt>
                <c:pt idx="598">
                  <c:v>329.31</c:v>
                </c:pt>
                <c:pt idx="599">
                  <c:v>321.2</c:v>
                </c:pt>
                <c:pt idx="600">
                  <c:v>334.31</c:v>
                </c:pt>
                <c:pt idx="601">
                  <c:v>332.4</c:v>
                </c:pt>
                <c:pt idx="602">
                  <c:v>336.57</c:v>
                </c:pt>
                <c:pt idx="603">
                  <c:v>331.01</c:v>
                </c:pt>
                <c:pt idx="604">
                  <c:v>338.88</c:v>
                </c:pt>
                <c:pt idx="605">
                  <c:v>329.39</c:v>
                </c:pt>
                <c:pt idx="606">
                  <c:v>306.3</c:v>
                </c:pt>
                <c:pt idx="607">
                  <c:v>308.58999999999997</c:v>
                </c:pt>
                <c:pt idx="608">
                  <c:v>307.8</c:v>
                </c:pt>
                <c:pt idx="609">
                  <c:v>287.99</c:v>
                </c:pt>
                <c:pt idx="610">
                  <c:v>275.89999999999998</c:v>
                </c:pt>
                <c:pt idx="611">
                  <c:v>277.48</c:v>
                </c:pt>
                <c:pt idx="612">
                  <c:v>277.49</c:v>
                </c:pt>
                <c:pt idx="613">
                  <c:v>286.99</c:v>
                </c:pt>
                <c:pt idx="614">
                  <c:v>289.3</c:v>
                </c:pt>
                <c:pt idx="615">
                  <c:v>287.89999999999998</c:v>
                </c:pt>
                <c:pt idx="616">
                  <c:v>288.70999999999998</c:v>
                </c:pt>
                <c:pt idx="617">
                  <c:v>289.49</c:v>
                </c:pt>
                <c:pt idx="618">
                  <c:v>290.39999999999998</c:v>
                </c:pt>
                <c:pt idx="619">
                  <c:v>299.8</c:v>
                </c:pt>
                <c:pt idx="620">
                  <c:v>302.7</c:v>
                </c:pt>
                <c:pt idx="621">
                  <c:v>301.39</c:v>
                </c:pt>
                <c:pt idx="622">
                  <c:v>304.7</c:v>
                </c:pt>
                <c:pt idx="623">
                  <c:v>308.7</c:v>
                </c:pt>
                <c:pt idx="624">
                  <c:v>302.39999999999998</c:v>
                </c:pt>
                <c:pt idx="625">
                  <c:v>302.29000000000002</c:v>
                </c:pt>
                <c:pt idx="626">
                  <c:v>308.3</c:v>
                </c:pt>
                <c:pt idx="627">
                  <c:v>312.7</c:v>
                </c:pt>
                <c:pt idx="628">
                  <c:v>311.5</c:v>
                </c:pt>
                <c:pt idx="629">
                  <c:v>315.39999999999998</c:v>
                </c:pt>
                <c:pt idx="630">
                  <c:v>312.19</c:v>
                </c:pt>
                <c:pt idx="631">
                  <c:v>316.5</c:v>
                </c:pt>
                <c:pt idx="632">
                  <c:v>313.10000000000002</c:v>
                </c:pt>
                <c:pt idx="633">
                  <c:v>304.41000000000003</c:v>
                </c:pt>
                <c:pt idx="634">
                  <c:v>317.5</c:v>
                </c:pt>
                <c:pt idx="635">
                  <c:v>296.2</c:v>
                </c:pt>
                <c:pt idx="636">
                  <c:v>294.31</c:v>
                </c:pt>
                <c:pt idx="637">
                  <c:v>312.60000000000002</c:v>
                </c:pt>
                <c:pt idx="638">
                  <c:v>310.31</c:v>
                </c:pt>
                <c:pt idx="639">
                  <c:v>305.89</c:v>
                </c:pt>
                <c:pt idx="640">
                  <c:v>306.19</c:v>
                </c:pt>
                <c:pt idx="641">
                  <c:v>328.2</c:v>
                </c:pt>
                <c:pt idx="642">
                  <c:v>333.1</c:v>
                </c:pt>
                <c:pt idx="643">
                  <c:v>324.10000000000002</c:v>
                </c:pt>
                <c:pt idx="644">
                  <c:v>327.7</c:v>
                </c:pt>
                <c:pt idx="645">
                  <c:v>330.4</c:v>
                </c:pt>
                <c:pt idx="646">
                  <c:v>332.2</c:v>
                </c:pt>
                <c:pt idx="647">
                  <c:v>322.7</c:v>
                </c:pt>
                <c:pt idx="648">
                  <c:v>316.89999999999998</c:v>
                </c:pt>
                <c:pt idx="649">
                  <c:v>312.11</c:v>
                </c:pt>
                <c:pt idx="650">
                  <c:v>307.10000000000002</c:v>
                </c:pt>
                <c:pt idx="651">
                  <c:v>317.29000000000002</c:v>
                </c:pt>
                <c:pt idx="652">
                  <c:v>306.3</c:v>
                </c:pt>
                <c:pt idx="653">
                  <c:v>307.99</c:v>
                </c:pt>
                <c:pt idx="654">
                  <c:v>304.89999999999998</c:v>
                </c:pt>
                <c:pt idx="655">
                  <c:v>306.70999999999998</c:v>
                </c:pt>
                <c:pt idx="656">
                  <c:v>300.3</c:v>
                </c:pt>
                <c:pt idx="657">
                  <c:v>305.2</c:v>
                </c:pt>
                <c:pt idx="658">
                  <c:v>303.10000000000002</c:v>
                </c:pt>
                <c:pt idx="659">
                  <c:v>299</c:v>
                </c:pt>
                <c:pt idx="660">
                  <c:v>305.10000000000002</c:v>
                </c:pt>
                <c:pt idx="661">
                  <c:v>294.60000000000002</c:v>
                </c:pt>
                <c:pt idx="662">
                  <c:v>286.89999999999998</c:v>
                </c:pt>
                <c:pt idx="663">
                  <c:v>299.3</c:v>
                </c:pt>
                <c:pt idx="664">
                  <c:v>299.10000000000002</c:v>
                </c:pt>
                <c:pt idx="665">
                  <c:v>302.10000000000002</c:v>
                </c:pt>
                <c:pt idx="666">
                  <c:v>305.2</c:v>
                </c:pt>
                <c:pt idx="667">
                  <c:v>293.7</c:v>
                </c:pt>
                <c:pt idx="668">
                  <c:v>287.7</c:v>
                </c:pt>
                <c:pt idx="669">
                  <c:v>284.60000000000002</c:v>
                </c:pt>
                <c:pt idx="670">
                  <c:v>277.10000000000002</c:v>
                </c:pt>
                <c:pt idx="671">
                  <c:v>272.61</c:v>
                </c:pt>
                <c:pt idx="672">
                  <c:v>274.61</c:v>
                </c:pt>
                <c:pt idx="673">
                  <c:v>261.3</c:v>
                </c:pt>
                <c:pt idx="674">
                  <c:v>259.89999999999998</c:v>
                </c:pt>
                <c:pt idx="675">
                  <c:v>256.60000000000002</c:v>
                </c:pt>
                <c:pt idx="676">
                  <c:v>259</c:v>
                </c:pt>
                <c:pt idx="677">
                  <c:v>246.2</c:v>
                </c:pt>
                <c:pt idx="678">
                  <c:v>245.2</c:v>
                </c:pt>
                <c:pt idx="679">
                  <c:v>244.4</c:v>
                </c:pt>
                <c:pt idx="680">
                  <c:v>246.1</c:v>
                </c:pt>
                <c:pt idx="681">
                  <c:v>245.8</c:v>
                </c:pt>
                <c:pt idx="682">
                  <c:v>246.3</c:v>
                </c:pt>
                <c:pt idx="683">
                  <c:v>244.4</c:v>
                </c:pt>
                <c:pt idx="684">
                  <c:v>246.6</c:v>
                </c:pt>
                <c:pt idx="685">
                  <c:v>244.3</c:v>
                </c:pt>
                <c:pt idx="686">
                  <c:v>243.2</c:v>
                </c:pt>
                <c:pt idx="687">
                  <c:v>244.5</c:v>
                </c:pt>
                <c:pt idx="688">
                  <c:v>246.2</c:v>
                </c:pt>
                <c:pt idx="689">
                  <c:v>245.9</c:v>
                </c:pt>
                <c:pt idx="690">
                  <c:v>246.2</c:v>
                </c:pt>
                <c:pt idx="691">
                  <c:v>251.4</c:v>
                </c:pt>
                <c:pt idx="692">
                  <c:v>240.5</c:v>
                </c:pt>
                <c:pt idx="693">
                  <c:v>251</c:v>
                </c:pt>
                <c:pt idx="694">
                  <c:v>242</c:v>
                </c:pt>
                <c:pt idx="695">
                  <c:v>231.1</c:v>
                </c:pt>
                <c:pt idx="696">
                  <c:v>258.60000000000002</c:v>
                </c:pt>
                <c:pt idx="697">
                  <c:v>267.7</c:v>
                </c:pt>
                <c:pt idx="698">
                  <c:v>272.2</c:v>
                </c:pt>
                <c:pt idx="699">
                  <c:v>276.10000000000002</c:v>
                </c:pt>
                <c:pt idx="700">
                  <c:v>284.5</c:v>
                </c:pt>
                <c:pt idx="701">
                  <c:v>288.10000000000002</c:v>
                </c:pt>
                <c:pt idx="702">
                  <c:v>286</c:v>
                </c:pt>
                <c:pt idx="703">
                  <c:v>290.5</c:v>
                </c:pt>
                <c:pt idx="704">
                  <c:v>284.10000000000002</c:v>
                </c:pt>
                <c:pt idx="705">
                  <c:v>290.2</c:v>
                </c:pt>
                <c:pt idx="706">
                  <c:v>288.41000000000003</c:v>
                </c:pt>
                <c:pt idx="707">
                  <c:v>292.19</c:v>
                </c:pt>
                <c:pt idx="708">
                  <c:v>290.39999999999998</c:v>
                </c:pt>
                <c:pt idx="709">
                  <c:v>293.5</c:v>
                </c:pt>
                <c:pt idx="710">
                  <c:v>292.10000000000002</c:v>
                </c:pt>
                <c:pt idx="711">
                  <c:v>300.39999999999998</c:v>
                </c:pt>
                <c:pt idx="712">
                  <c:v>295.39</c:v>
                </c:pt>
                <c:pt idx="713">
                  <c:v>293.39999999999998</c:v>
                </c:pt>
                <c:pt idx="714">
                  <c:v>307.60000000000002</c:v>
                </c:pt>
                <c:pt idx="715">
                  <c:v>311.2</c:v>
                </c:pt>
                <c:pt idx="716">
                  <c:v>300.41000000000003</c:v>
                </c:pt>
                <c:pt idx="717">
                  <c:v>300.11</c:v>
                </c:pt>
                <c:pt idx="718">
                  <c:v>298.69</c:v>
                </c:pt>
                <c:pt idx="719">
                  <c:v>266.68</c:v>
                </c:pt>
                <c:pt idx="720">
                  <c:v>254.1</c:v>
                </c:pt>
                <c:pt idx="721">
                  <c:v>264.39</c:v>
                </c:pt>
                <c:pt idx="722">
                  <c:v>272.61</c:v>
                </c:pt>
                <c:pt idx="723">
                  <c:v>273</c:v>
                </c:pt>
                <c:pt idx="724">
                  <c:v>268.5</c:v>
                </c:pt>
                <c:pt idx="725">
                  <c:v>270.2</c:v>
                </c:pt>
                <c:pt idx="726">
                  <c:v>277</c:v>
                </c:pt>
                <c:pt idx="727">
                  <c:v>279</c:v>
                </c:pt>
                <c:pt idx="728">
                  <c:v>276.7</c:v>
                </c:pt>
                <c:pt idx="729">
                  <c:v>282.69</c:v>
                </c:pt>
                <c:pt idx="730">
                  <c:v>290.2</c:v>
                </c:pt>
                <c:pt idx="731">
                  <c:v>304.01</c:v>
                </c:pt>
                <c:pt idx="732">
                  <c:v>266.91000000000003</c:v>
                </c:pt>
                <c:pt idx="733">
                  <c:v>327.5</c:v>
                </c:pt>
                <c:pt idx="734">
                  <c:v>336.9</c:v>
                </c:pt>
                <c:pt idx="735">
                  <c:v>338.28</c:v>
                </c:pt>
                <c:pt idx="736">
                  <c:v>349.4</c:v>
                </c:pt>
                <c:pt idx="737">
                  <c:v>354.5</c:v>
                </c:pt>
                <c:pt idx="738">
                  <c:v>329.61</c:v>
                </c:pt>
                <c:pt idx="739">
                  <c:v>320.2</c:v>
                </c:pt>
                <c:pt idx="740">
                  <c:v>323.89999999999998</c:v>
                </c:pt>
                <c:pt idx="741">
                  <c:v>325.79000000000002</c:v>
                </c:pt>
                <c:pt idx="742">
                  <c:v>313.5</c:v>
                </c:pt>
                <c:pt idx="743">
                  <c:v>304.39999999999998</c:v>
                </c:pt>
                <c:pt idx="744">
                  <c:v>297.81</c:v>
                </c:pt>
                <c:pt idx="745">
                  <c:v>286.8</c:v>
                </c:pt>
                <c:pt idx="746">
                  <c:v>290.3</c:v>
                </c:pt>
                <c:pt idx="747">
                  <c:v>284.10000000000002</c:v>
                </c:pt>
                <c:pt idx="748">
                  <c:v>274.10000000000002</c:v>
                </c:pt>
                <c:pt idx="749">
                  <c:v>275.99</c:v>
                </c:pt>
                <c:pt idx="750">
                  <c:v>270.49</c:v>
                </c:pt>
                <c:pt idx="751">
                  <c:v>270</c:v>
                </c:pt>
                <c:pt idx="752">
                  <c:v>269</c:v>
                </c:pt>
                <c:pt idx="753">
                  <c:v>272.10000000000002</c:v>
                </c:pt>
                <c:pt idx="754">
                  <c:v>273.19</c:v>
                </c:pt>
                <c:pt idx="755">
                  <c:v>275.7</c:v>
                </c:pt>
                <c:pt idx="756">
                  <c:v>272.5</c:v>
                </c:pt>
                <c:pt idx="757">
                  <c:v>268.2</c:v>
                </c:pt>
                <c:pt idx="758">
                  <c:v>269.5</c:v>
                </c:pt>
                <c:pt idx="759">
                  <c:v>271.7</c:v>
                </c:pt>
                <c:pt idx="760">
                  <c:v>270.81</c:v>
                </c:pt>
                <c:pt idx="761">
                  <c:v>271.31</c:v>
                </c:pt>
                <c:pt idx="762">
                  <c:v>271.51</c:v>
                </c:pt>
                <c:pt idx="763">
                  <c:v>278.11</c:v>
                </c:pt>
                <c:pt idx="764">
                  <c:v>276.3</c:v>
                </c:pt>
                <c:pt idx="765">
                  <c:v>282.41000000000003</c:v>
                </c:pt>
                <c:pt idx="766">
                  <c:v>287</c:v>
                </c:pt>
                <c:pt idx="767">
                  <c:v>294.10000000000002</c:v>
                </c:pt>
                <c:pt idx="768">
                  <c:v>296.3</c:v>
                </c:pt>
                <c:pt idx="769">
                  <c:v>287</c:v>
                </c:pt>
                <c:pt idx="770">
                  <c:v>284.41000000000003</c:v>
                </c:pt>
                <c:pt idx="771">
                  <c:v>282.91000000000003</c:v>
                </c:pt>
                <c:pt idx="772">
                  <c:v>284.89</c:v>
                </c:pt>
                <c:pt idx="773">
                  <c:v>284</c:v>
                </c:pt>
                <c:pt idx="774">
                  <c:v>281.60000000000002</c:v>
                </c:pt>
                <c:pt idx="775">
                  <c:v>272.39999999999998</c:v>
                </c:pt>
                <c:pt idx="776">
                  <c:v>276.11</c:v>
                </c:pt>
                <c:pt idx="777">
                  <c:v>274.11</c:v>
                </c:pt>
                <c:pt idx="778">
                  <c:v>274.60000000000002</c:v>
                </c:pt>
                <c:pt idx="779">
                  <c:v>276.8</c:v>
                </c:pt>
                <c:pt idx="780">
                  <c:v>275.3</c:v>
                </c:pt>
                <c:pt idx="781">
                  <c:v>264.49</c:v>
                </c:pt>
                <c:pt idx="782">
                  <c:v>266.20999999999998</c:v>
                </c:pt>
                <c:pt idx="783">
                  <c:v>272</c:v>
                </c:pt>
                <c:pt idx="784">
                  <c:v>266.20999999999998</c:v>
                </c:pt>
                <c:pt idx="785">
                  <c:v>279.08999999999997</c:v>
                </c:pt>
                <c:pt idx="786">
                  <c:v>274.89999999999998</c:v>
                </c:pt>
                <c:pt idx="787">
                  <c:v>271</c:v>
                </c:pt>
                <c:pt idx="788">
                  <c:v>279.39999999999998</c:v>
                </c:pt>
                <c:pt idx="789">
                  <c:v>277.39999999999998</c:v>
                </c:pt>
                <c:pt idx="790">
                  <c:v>293.81</c:v>
                </c:pt>
                <c:pt idx="791">
                  <c:v>295.39999999999998</c:v>
                </c:pt>
                <c:pt idx="792">
                  <c:v>296.61</c:v>
                </c:pt>
                <c:pt idx="793">
                  <c:v>293.39999999999998</c:v>
                </c:pt>
                <c:pt idx="794">
                  <c:v>280.5</c:v>
                </c:pt>
                <c:pt idx="795">
                  <c:v>278.81</c:v>
                </c:pt>
                <c:pt idx="796">
                  <c:v>262.3</c:v>
                </c:pt>
                <c:pt idx="797">
                  <c:v>276.70999999999998</c:v>
                </c:pt>
                <c:pt idx="798">
                  <c:v>278.91000000000003</c:v>
                </c:pt>
                <c:pt idx="799">
                  <c:v>277.8</c:v>
                </c:pt>
                <c:pt idx="800">
                  <c:v>277.5</c:v>
                </c:pt>
                <c:pt idx="801">
                  <c:v>278.31</c:v>
                </c:pt>
                <c:pt idx="802">
                  <c:v>279.11</c:v>
                </c:pt>
                <c:pt idx="803">
                  <c:v>281.5</c:v>
                </c:pt>
                <c:pt idx="804">
                  <c:v>285.89999999999998</c:v>
                </c:pt>
                <c:pt idx="805">
                  <c:v>276.49</c:v>
                </c:pt>
                <c:pt idx="806">
                  <c:v>277.8</c:v>
                </c:pt>
                <c:pt idx="807">
                  <c:v>279.22000000000003</c:v>
                </c:pt>
                <c:pt idx="808">
                  <c:v>301.3</c:v>
                </c:pt>
                <c:pt idx="809">
                  <c:v>296.39999999999998</c:v>
                </c:pt>
                <c:pt idx="810">
                  <c:v>299.11</c:v>
                </c:pt>
                <c:pt idx="811">
                  <c:v>300.2</c:v>
                </c:pt>
                <c:pt idx="812">
                  <c:v>301.70999999999998</c:v>
                </c:pt>
                <c:pt idx="813">
                  <c:v>283.8</c:v>
                </c:pt>
                <c:pt idx="814">
                  <c:v>279.12</c:v>
                </c:pt>
                <c:pt idx="815">
                  <c:v>298.01</c:v>
                </c:pt>
                <c:pt idx="816">
                  <c:v>306.89999999999998</c:v>
                </c:pt>
                <c:pt idx="817">
                  <c:v>316.11</c:v>
                </c:pt>
                <c:pt idx="818">
                  <c:v>319.5</c:v>
                </c:pt>
                <c:pt idx="819">
                  <c:v>317.51</c:v>
                </c:pt>
                <c:pt idx="820">
                  <c:v>324.10000000000002</c:v>
                </c:pt>
                <c:pt idx="821">
                  <c:v>328</c:v>
                </c:pt>
                <c:pt idx="822">
                  <c:v>323.60000000000002</c:v>
                </c:pt>
                <c:pt idx="823">
                  <c:v>328.8</c:v>
                </c:pt>
                <c:pt idx="824">
                  <c:v>324.39999999999998</c:v>
                </c:pt>
                <c:pt idx="825">
                  <c:v>325</c:v>
                </c:pt>
                <c:pt idx="826">
                  <c:v>322.8</c:v>
                </c:pt>
                <c:pt idx="827">
                  <c:v>315.01</c:v>
                </c:pt>
                <c:pt idx="828">
                  <c:v>315.89999999999998</c:v>
                </c:pt>
                <c:pt idx="829">
                  <c:v>311.5</c:v>
                </c:pt>
                <c:pt idx="830">
                  <c:v>297.5</c:v>
                </c:pt>
                <c:pt idx="831">
                  <c:v>283.8</c:v>
                </c:pt>
                <c:pt idx="832">
                  <c:v>283.49</c:v>
                </c:pt>
                <c:pt idx="833">
                  <c:v>283.5</c:v>
                </c:pt>
                <c:pt idx="834">
                  <c:v>287.7</c:v>
                </c:pt>
                <c:pt idx="835">
                  <c:v>293.61</c:v>
                </c:pt>
                <c:pt idx="836">
                  <c:v>277.2</c:v>
                </c:pt>
                <c:pt idx="837">
                  <c:v>271.60000000000002</c:v>
                </c:pt>
                <c:pt idx="838">
                  <c:v>249.3</c:v>
                </c:pt>
                <c:pt idx="839">
                  <c:v>244.7</c:v>
                </c:pt>
                <c:pt idx="840">
                  <c:v>261.5</c:v>
                </c:pt>
                <c:pt idx="841">
                  <c:v>259.2</c:v>
                </c:pt>
                <c:pt idx="842">
                  <c:v>262.20999999999998</c:v>
                </c:pt>
                <c:pt idx="843">
                  <c:v>265.5</c:v>
                </c:pt>
                <c:pt idx="844">
                  <c:v>258.3</c:v>
                </c:pt>
                <c:pt idx="845">
                  <c:v>268.60000000000002</c:v>
                </c:pt>
                <c:pt idx="846">
                  <c:v>264.60000000000002</c:v>
                </c:pt>
                <c:pt idx="847">
                  <c:v>247.8</c:v>
                </c:pt>
                <c:pt idx="848">
                  <c:v>249.79</c:v>
                </c:pt>
                <c:pt idx="849">
                  <c:v>238.4</c:v>
                </c:pt>
                <c:pt idx="850">
                  <c:v>238.4</c:v>
                </c:pt>
                <c:pt idx="851">
                  <c:v>230.59</c:v>
                </c:pt>
                <c:pt idx="852">
                  <c:v>220.6</c:v>
                </c:pt>
                <c:pt idx="853">
                  <c:v>225.7</c:v>
                </c:pt>
                <c:pt idx="854">
                  <c:v>234.6</c:v>
                </c:pt>
                <c:pt idx="855">
                  <c:v>243.39</c:v>
                </c:pt>
                <c:pt idx="856">
                  <c:v>240.8</c:v>
                </c:pt>
                <c:pt idx="857">
                  <c:v>241.5</c:v>
                </c:pt>
                <c:pt idx="858">
                  <c:v>238.59</c:v>
                </c:pt>
                <c:pt idx="859">
                  <c:v>231.09</c:v>
                </c:pt>
                <c:pt idx="860">
                  <c:v>231.3</c:v>
                </c:pt>
                <c:pt idx="861">
                  <c:v>219.2</c:v>
                </c:pt>
                <c:pt idx="862">
                  <c:v>218.2</c:v>
                </c:pt>
                <c:pt idx="863">
                  <c:v>216.79</c:v>
                </c:pt>
                <c:pt idx="864">
                  <c:v>219.39</c:v>
                </c:pt>
                <c:pt idx="865">
                  <c:v>219.69</c:v>
                </c:pt>
                <c:pt idx="866">
                  <c:v>227.09</c:v>
                </c:pt>
                <c:pt idx="867">
                  <c:v>233.69</c:v>
                </c:pt>
                <c:pt idx="868">
                  <c:v>234</c:v>
                </c:pt>
                <c:pt idx="869">
                  <c:v>239.69</c:v>
                </c:pt>
                <c:pt idx="870">
                  <c:v>240.19</c:v>
                </c:pt>
                <c:pt idx="871">
                  <c:v>228.81</c:v>
                </c:pt>
                <c:pt idx="872">
                  <c:v>214.1</c:v>
                </c:pt>
                <c:pt idx="873">
                  <c:v>220.1</c:v>
                </c:pt>
                <c:pt idx="874">
                  <c:v>216.6</c:v>
                </c:pt>
                <c:pt idx="875">
                  <c:v>215</c:v>
                </c:pt>
                <c:pt idx="876">
                  <c:v>197.09</c:v>
                </c:pt>
                <c:pt idx="877">
                  <c:v>215.7</c:v>
                </c:pt>
                <c:pt idx="878">
                  <c:v>210.1</c:v>
                </c:pt>
                <c:pt idx="879">
                  <c:v>233.7</c:v>
                </c:pt>
                <c:pt idx="880">
                  <c:v>223.4</c:v>
                </c:pt>
                <c:pt idx="881">
                  <c:v>222.71</c:v>
                </c:pt>
                <c:pt idx="882">
                  <c:v>254.9</c:v>
                </c:pt>
                <c:pt idx="883">
                  <c:v>269.70999999999998</c:v>
                </c:pt>
                <c:pt idx="884">
                  <c:v>286.29000000000002</c:v>
                </c:pt>
                <c:pt idx="885">
                  <c:v>289.89999999999998</c:v>
                </c:pt>
                <c:pt idx="886">
                  <c:v>288.41000000000003</c:v>
                </c:pt>
                <c:pt idx="887">
                  <c:v>290.3</c:v>
                </c:pt>
                <c:pt idx="888">
                  <c:v>295.2</c:v>
                </c:pt>
                <c:pt idx="889">
                  <c:v>298.98</c:v>
                </c:pt>
                <c:pt idx="890">
                  <c:v>301.39999999999998</c:v>
                </c:pt>
                <c:pt idx="891">
                  <c:v>298.7</c:v>
                </c:pt>
                <c:pt idx="892">
                  <c:v>308.41000000000003</c:v>
                </c:pt>
                <c:pt idx="893">
                  <c:v>300.49</c:v>
                </c:pt>
                <c:pt idx="894">
                  <c:v>320.79000000000002</c:v>
                </c:pt>
                <c:pt idx="895">
                  <c:v>321.8</c:v>
                </c:pt>
                <c:pt idx="896">
                  <c:v>305.89999999999998</c:v>
                </c:pt>
                <c:pt idx="897">
                  <c:v>307.58999999999997</c:v>
                </c:pt>
                <c:pt idx="898">
                  <c:v>301.08999999999997</c:v>
                </c:pt>
                <c:pt idx="899">
                  <c:v>303.2</c:v>
                </c:pt>
                <c:pt idx="900">
                  <c:v>325.79000000000002</c:v>
                </c:pt>
                <c:pt idx="901">
                  <c:v>328.3</c:v>
                </c:pt>
                <c:pt idx="902">
                  <c:v>316.98</c:v>
                </c:pt>
                <c:pt idx="903">
                  <c:v>319.3</c:v>
                </c:pt>
                <c:pt idx="904">
                  <c:v>312.39999999999998</c:v>
                </c:pt>
                <c:pt idx="905">
                  <c:v>302.27999999999997</c:v>
                </c:pt>
                <c:pt idx="906">
                  <c:v>306.89999999999998</c:v>
                </c:pt>
                <c:pt idx="907">
                  <c:v>287.61</c:v>
                </c:pt>
                <c:pt idx="908">
                  <c:v>306.10000000000002</c:v>
                </c:pt>
                <c:pt idx="909">
                  <c:v>297</c:v>
                </c:pt>
                <c:pt idx="910">
                  <c:v>312.2</c:v>
                </c:pt>
                <c:pt idx="911">
                  <c:v>296.89999999999998</c:v>
                </c:pt>
                <c:pt idx="912">
                  <c:v>290.89</c:v>
                </c:pt>
                <c:pt idx="913">
                  <c:v>268.51</c:v>
                </c:pt>
                <c:pt idx="914">
                  <c:v>270.92</c:v>
                </c:pt>
                <c:pt idx="915">
                  <c:v>318.99</c:v>
                </c:pt>
                <c:pt idx="916">
                  <c:v>296.3</c:v>
                </c:pt>
                <c:pt idx="917">
                  <c:v>355.88</c:v>
                </c:pt>
                <c:pt idx="918">
                  <c:v>365.48</c:v>
                </c:pt>
                <c:pt idx="919">
                  <c:v>379.11</c:v>
                </c:pt>
                <c:pt idx="920">
                  <c:v>378.57</c:v>
                </c:pt>
                <c:pt idx="921">
                  <c:v>402.51</c:v>
                </c:pt>
                <c:pt idx="922">
                  <c:v>383.79</c:v>
                </c:pt>
                <c:pt idx="923">
                  <c:v>389.5</c:v>
                </c:pt>
                <c:pt idx="924">
                  <c:v>389.89</c:v>
                </c:pt>
                <c:pt idx="925">
                  <c:v>377.01</c:v>
                </c:pt>
                <c:pt idx="926">
                  <c:v>392.99</c:v>
                </c:pt>
                <c:pt idx="927">
                  <c:v>407.19</c:v>
                </c:pt>
                <c:pt idx="928">
                  <c:v>391.31</c:v>
                </c:pt>
                <c:pt idx="929">
                  <c:v>385.91</c:v>
                </c:pt>
                <c:pt idx="930">
                  <c:v>404.3</c:v>
                </c:pt>
                <c:pt idx="931">
                  <c:v>398.9</c:v>
                </c:pt>
                <c:pt idx="932">
                  <c:v>401.1</c:v>
                </c:pt>
                <c:pt idx="933">
                  <c:v>406.6</c:v>
                </c:pt>
                <c:pt idx="934">
                  <c:v>405</c:v>
                </c:pt>
                <c:pt idx="935">
                  <c:v>418.29</c:v>
                </c:pt>
                <c:pt idx="936">
                  <c:v>422.2</c:v>
                </c:pt>
                <c:pt idx="937">
                  <c:v>416.82</c:v>
                </c:pt>
                <c:pt idx="938">
                  <c:v>406.81</c:v>
                </c:pt>
                <c:pt idx="939">
                  <c:v>417.1</c:v>
                </c:pt>
                <c:pt idx="940">
                  <c:v>417.22</c:v>
                </c:pt>
                <c:pt idx="941">
                  <c:v>414.7</c:v>
                </c:pt>
                <c:pt idx="942">
                  <c:v>423.08</c:v>
                </c:pt>
                <c:pt idx="943">
                  <c:v>413.67</c:v>
                </c:pt>
                <c:pt idx="944">
                  <c:v>394.2</c:v>
                </c:pt>
                <c:pt idx="945">
                  <c:v>417.82</c:v>
                </c:pt>
                <c:pt idx="946">
                  <c:v>426.83</c:v>
                </c:pt>
                <c:pt idx="947">
                  <c:v>421.6</c:v>
                </c:pt>
                <c:pt idx="948">
                  <c:v>436.31</c:v>
                </c:pt>
                <c:pt idx="949">
                  <c:v>420.19</c:v>
                </c:pt>
                <c:pt idx="950">
                  <c:v>444.6</c:v>
                </c:pt>
                <c:pt idx="951">
                  <c:v>447.87</c:v>
                </c:pt>
                <c:pt idx="952">
                  <c:v>450.3</c:v>
                </c:pt>
                <c:pt idx="953">
                  <c:v>436.82</c:v>
                </c:pt>
                <c:pt idx="954">
                  <c:v>447.59</c:v>
                </c:pt>
                <c:pt idx="955">
                  <c:v>428.84</c:v>
                </c:pt>
                <c:pt idx="956">
                  <c:v>442.01</c:v>
                </c:pt>
                <c:pt idx="957">
                  <c:v>434.27</c:v>
                </c:pt>
                <c:pt idx="958">
                  <c:v>429.81</c:v>
                </c:pt>
                <c:pt idx="959">
                  <c:v>430.71</c:v>
                </c:pt>
                <c:pt idx="960">
                  <c:v>416.08</c:v>
                </c:pt>
                <c:pt idx="961">
                  <c:v>410.21</c:v>
                </c:pt>
                <c:pt idx="962">
                  <c:v>414.29</c:v>
                </c:pt>
                <c:pt idx="963">
                  <c:v>408.32</c:v>
                </c:pt>
                <c:pt idx="964">
                  <c:v>404.21</c:v>
                </c:pt>
                <c:pt idx="965">
                  <c:v>396.09</c:v>
                </c:pt>
                <c:pt idx="966">
                  <c:v>390.82</c:v>
                </c:pt>
                <c:pt idx="967">
                  <c:v>400</c:v>
                </c:pt>
                <c:pt idx="968">
                  <c:v>397.2</c:v>
                </c:pt>
                <c:pt idx="969">
                  <c:v>391.9</c:v>
                </c:pt>
                <c:pt idx="970">
                  <c:v>385.4</c:v>
                </c:pt>
                <c:pt idx="971">
                  <c:v>371.4</c:v>
                </c:pt>
                <c:pt idx="972">
                  <c:v>373.3</c:v>
                </c:pt>
                <c:pt idx="973">
                  <c:v>361.6</c:v>
                </c:pt>
                <c:pt idx="974">
                  <c:v>372.4</c:v>
                </c:pt>
                <c:pt idx="975">
                  <c:v>371.9</c:v>
                </c:pt>
                <c:pt idx="976">
                  <c:v>372.1</c:v>
                </c:pt>
                <c:pt idx="977">
                  <c:v>393.1</c:v>
                </c:pt>
                <c:pt idx="978">
                  <c:v>381.8</c:v>
                </c:pt>
                <c:pt idx="979">
                  <c:v>381.1</c:v>
                </c:pt>
                <c:pt idx="980">
                  <c:v>374.9</c:v>
                </c:pt>
                <c:pt idx="981">
                  <c:v>384.7</c:v>
                </c:pt>
                <c:pt idx="982">
                  <c:v>374.5</c:v>
                </c:pt>
                <c:pt idx="983">
                  <c:v>402.6</c:v>
                </c:pt>
                <c:pt idx="984">
                  <c:v>409.2</c:v>
                </c:pt>
                <c:pt idx="985">
                  <c:v>408.59</c:v>
                </c:pt>
                <c:pt idx="986">
                  <c:v>395.61</c:v>
                </c:pt>
                <c:pt idx="987">
                  <c:v>359.91</c:v>
                </c:pt>
                <c:pt idx="988">
                  <c:v>373.31</c:v>
                </c:pt>
                <c:pt idx="989">
                  <c:v>374.89</c:v>
                </c:pt>
                <c:pt idx="990">
                  <c:v>361.1</c:v>
                </c:pt>
                <c:pt idx="991">
                  <c:v>365.69</c:v>
                </c:pt>
                <c:pt idx="992">
                  <c:v>374.2</c:v>
                </c:pt>
                <c:pt idx="993">
                  <c:v>356.5</c:v>
                </c:pt>
                <c:pt idx="994">
                  <c:v>380.31</c:v>
                </c:pt>
                <c:pt idx="995">
                  <c:v>399.7</c:v>
                </c:pt>
                <c:pt idx="996">
                  <c:v>399.2</c:v>
                </c:pt>
                <c:pt idx="997">
                  <c:v>402.97</c:v>
                </c:pt>
                <c:pt idx="998">
                  <c:v>427.38</c:v>
                </c:pt>
                <c:pt idx="999">
                  <c:v>432.21</c:v>
                </c:pt>
                <c:pt idx="1000">
                  <c:v>403.49</c:v>
                </c:pt>
                <c:pt idx="1001">
                  <c:v>397.8</c:v>
                </c:pt>
                <c:pt idx="1002">
                  <c:v>403.2</c:v>
                </c:pt>
                <c:pt idx="1003">
                  <c:v>400.19</c:v>
                </c:pt>
                <c:pt idx="1004">
                  <c:v>414.89</c:v>
                </c:pt>
                <c:pt idx="1005">
                  <c:v>422.8</c:v>
                </c:pt>
                <c:pt idx="1006">
                  <c:v>407.72</c:v>
                </c:pt>
                <c:pt idx="1007">
                  <c:v>433.29</c:v>
                </c:pt>
                <c:pt idx="1008">
                  <c:v>420</c:v>
                </c:pt>
                <c:pt idx="1009">
                  <c:v>413.99</c:v>
                </c:pt>
                <c:pt idx="1010">
                  <c:v>399.49</c:v>
                </c:pt>
                <c:pt idx="1011">
                  <c:v>371.88</c:v>
                </c:pt>
                <c:pt idx="1012">
                  <c:v>367.1</c:v>
                </c:pt>
                <c:pt idx="1013">
                  <c:v>384.21</c:v>
                </c:pt>
                <c:pt idx="1014">
                  <c:v>374.21</c:v>
                </c:pt>
                <c:pt idx="1015">
                  <c:v>377.5</c:v>
                </c:pt>
                <c:pt idx="1016">
                  <c:v>389.29</c:v>
                </c:pt>
                <c:pt idx="1017">
                  <c:v>386</c:v>
                </c:pt>
                <c:pt idx="1018">
                  <c:v>390.03</c:v>
                </c:pt>
                <c:pt idx="1019">
                  <c:v>374.91</c:v>
                </c:pt>
                <c:pt idx="1020">
                  <c:v>384.88</c:v>
                </c:pt>
                <c:pt idx="1021">
                  <c:v>371.58</c:v>
                </c:pt>
                <c:pt idx="1022">
                  <c:v>384.1</c:v>
                </c:pt>
                <c:pt idx="1023">
                  <c:v>358.5</c:v>
                </c:pt>
                <c:pt idx="1024">
                  <c:v>384.3</c:v>
                </c:pt>
                <c:pt idx="1025">
                  <c:v>440.43</c:v>
                </c:pt>
                <c:pt idx="1026">
                  <c:v>462.28</c:v>
                </c:pt>
                <c:pt idx="1027">
                  <c:v>471.21</c:v>
                </c:pt>
                <c:pt idx="1028">
                  <c:v>475.01</c:v>
                </c:pt>
                <c:pt idx="1029">
                  <c:v>498.5</c:v>
                </c:pt>
                <c:pt idx="1030">
                  <c:v>494.67</c:v>
                </c:pt>
                <c:pt idx="1031">
                  <c:v>490</c:v>
                </c:pt>
                <c:pt idx="1032">
                  <c:v>475.09</c:v>
                </c:pt>
                <c:pt idx="1033">
                  <c:v>487.01</c:v>
                </c:pt>
                <c:pt idx="1034">
                  <c:v>463.48</c:v>
                </c:pt>
                <c:pt idx="1035">
                  <c:v>424.81</c:v>
                </c:pt>
                <c:pt idx="1036">
                  <c:v>438.6</c:v>
                </c:pt>
                <c:pt idx="1037">
                  <c:v>429.32</c:v>
                </c:pt>
                <c:pt idx="1038">
                  <c:v>447.71</c:v>
                </c:pt>
                <c:pt idx="1039">
                  <c:v>472.89</c:v>
                </c:pt>
                <c:pt idx="1040">
                  <c:v>473.61</c:v>
                </c:pt>
                <c:pt idx="1041">
                  <c:v>507</c:v>
                </c:pt>
                <c:pt idx="1042">
                  <c:v>511.7</c:v>
                </c:pt>
                <c:pt idx="1043">
                  <c:v>531.28</c:v>
                </c:pt>
                <c:pt idx="1044">
                  <c:v>527.4</c:v>
                </c:pt>
                <c:pt idx="1045">
                  <c:v>511.7</c:v>
                </c:pt>
                <c:pt idx="1046">
                  <c:v>518.5</c:v>
                </c:pt>
                <c:pt idx="1047">
                  <c:v>514.22</c:v>
                </c:pt>
                <c:pt idx="1048">
                  <c:v>534.19000000000005</c:v>
                </c:pt>
                <c:pt idx="1049">
                  <c:v>563.29999999999995</c:v>
                </c:pt>
                <c:pt idx="1050">
                  <c:v>546.49</c:v>
                </c:pt>
                <c:pt idx="1051">
                  <c:v>547.33000000000004</c:v>
                </c:pt>
                <c:pt idx="1052">
                  <c:v>541.78</c:v>
                </c:pt>
                <c:pt idx="1053">
                  <c:v>548.70000000000005</c:v>
                </c:pt>
                <c:pt idx="1054">
                  <c:v>533.42999999999995</c:v>
                </c:pt>
                <c:pt idx="1055">
                  <c:v>528.5</c:v>
                </c:pt>
                <c:pt idx="1056">
                  <c:v>523.30999999999995</c:v>
                </c:pt>
                <c:pt idx="1057">
                  <c:v>529.9</c:v>
                </c:pt>
                <c:pt idx="1058">
                  <c:v>534.20000000000005</c:v>
                </c:pt>
                <c:pt idx="1059">
                  <c:v>525.9</c:v>
                </c:pt>
                <c:pt idx="1060">
                  <c:v>526.01</c:v>
                </c:pt>
                <c:pt idx="1061">
                  <c:v>541.1</c:v>
                </c:pt>
                <c:pt idx="1062">
                  <c:v>528.29999999999995</c:v>
                </c:pt>
                <c:pt idx="1063">
                  <c:v>520.88</c:v>
                </c:pt>
                <c:pt idx="1064">
                  <c:v>570.51</c:v>
                </c:pt>
                <c:pt idx="1065">
                  <c:v>563.24</c:v>
                </c:pt>
                <c:pt idx="1066">
                  <c:v>552.53</c:v>
                </c:pt>
                <c:pt idx="1067">
                  <c:v>570.78</c:v>
                </c:pt>
                <c:pt idx="1068">
                  <c:v>606.9</c:v>
                </c:pt>
                <c:pt idx="1069">
                  <c:v>578.70000000000005</c:v>
                </c:pt>
                <c:pt idx="1070">
                  <c:v>588.59</c:v>
                </c:pt>
                <c:pt idx="1071">
                  <c:v>557.6</c:v>
                </c:pt>
                <c:pt idx="1072">
                  <c:v>568.62</c:v>
                </c:pt>
                <c:pt idx="1073">
                  <c:v>594.62</c:v>
                </c:pt>
                <c:pt idx="1074">
                  <c:v>620.21</c:v>
                </c:pt>
                <c:pt idx="1075">
                  <c:v>627.32000000000005</c:v>
                </c:pt>
                <c:pt idx="1076">
                  <c:v>623.23</c:v>
                </c:pt>
                <c:pt idx="1077">
                  <c:v>623.61</c:v>
                </c:pt>
                <c:pt idx="1078">
                  <c:v>611.61</c:v>
                </c:pt>
                <c:pt idx="1079">
                  <c:v>600.29999999999995</c:v>
                </c:pt>
                <c:pt idx="1080">
                  <c:v>584.96</c:v>
                </c:pt>
                <c:pt idx="1081">
                  <c:v>638.79</c:v>
                </c:pt>
                <c:pt idx="1082">
                  <c:v>590.61</c:v>
                </c:pt>
                <c:pt idx="1083">
                  <c:v>591.29999999999995</c:v>
                </c:pt>
                <c:pt idx="1084">
                  <c:v>559.69000000000005</c:v>
                </c:pt>
                <c:pt idx="1085">
                  <c:v>585.14</c:v>
                </c:pt>
                <c:pt idx="1086">
                  <c:v>604.28</c:v>
                </c:pt>
                <c:pt idx="1087">
                  <c:v>581.09</c:v>
                </c:pt>
                <c:pt idx="1088">
                  <c:v>532.55999999999995</c:v>
                </c:pt>
                <c:pt idx="1089">
                  <c:v>578.30999999999995</c:v>
                </c:pt>
                <c:pt idx="1090">
                  <c:v>588.91</c:v>
                </c:pt>
                <c:pt idx="1091">
                  <c:v>633.51</c:v>
                </c:pt>
                <c:pt idx="1092">
                  <c:v>650.79999999999995</c:v>
                </c:pt>
                <c:pt idx="1093">
                  <c:v>649.5</c:v>
                </c:pt>
                <c:pt idx="1094">
                  <c:v>626.91</c:v>
                </c:pt>
                <c:pt idx="1095">
                  <c:v>628.79999999999995</c:v>
                </c:pt>
                <c:pt idx="1096">
                  <c:v>614.80999999999995</c:v>
                </c:pt>
                <c:pt idx="1097">
                  <c:v>634.24</c:v>
                </c:pt>
                <c:pt idx="1098">
                  <c:v>653.79</c:v>
                </c:pt>
                <c:pt idx="1099">
                  <c:v>649.5</c:v>
                </c:pt>
                <c:pt idx="1100">
                  <c:v>636.29999999999995</c:v>
                </c:pt>
                <c:pt idx="1101">
                  <c:v>607.30999999999995</c:v>
                </c:pt>
                <c:pt idx="1102">
                  <c:v>559.16</c:v>
                </c:pt>
                <c:pt idx="1103">
                  <c:v>568.4</c:v>
                </c:pt>
                <c:pt idx="1104">
                  <c:v>554.28</c:v>
                </c:pt>
                <c:pt idx="1105">
                  <c:v>551.53</c:v>
                </c:pt>
                <c:pt idx="1106">
                  <c:v>524.46</c:v>
                </c:pt>
                <c:pt idx="1107">
                  <c:v>528.20000000000005</c:v>
                </c:pt>
                <c:pt idx="1108">
                  <c:v>529.52</c:v>
                </c:pt>
                <c:pt idx="1109">
                  <c:v>492.09</c:v>
                </c:pt>
                <c:pt idx="1110">
                  <c:v>448.69</c:v>
                </c:pt>
                <c:pt idx="1111">
                  <c:v>478.01</c:v>
                </c:pt>
                <c:pt idx="1112">
                  <c:v>484.91</c:v>
                </c:pt>
                <c:pt idx="1113">
                  <c:v>475.8</c:v>
                </c:pt>
                <c:pt idx="1114">
                  <c:v>485.41</c:v>
                </c:pt>
                <c:pt idx="1115">
                  <c:v>478.83</c:v>
                </c:pt>
                <c:pt idx="1116">
                  <c:v>471.1</c:v>
                </c:pt>
                <c:pt idx="1117">
                  <c:v>501.11</c:v>
                </c:pt>
                <c:pt idx="1118">
                  <c:v>488.1</c:v>
                </c:pt>
                <c:pt idx="1119">
                  <c:v>485</c:v>
                </c:pt>
                <c:pt idx="1120">
                  <c:v>470.71</c:v>
                </c:pt>
                <c:pt idx="1121">
                  <c:v>465.12</c:v>
                </c:pt>
                <c:pt idx="1122">
                  <c:v>474.31</c:v>
                </c:pt>
                <c:pt idx="1123">
                  <c:v>472.42</c:v>
                </c:pt>
                <c:pt idx="1124">
                  <c:v>470.41</c:v>
                </c:pt>
                <c:pt idx="1125">
                  <c:v>443.65</c:v>
                </c:pt>
                <c:pt idx="1126">
                  <c:v>413.38</c:v>
                </c:pt>
                <c:pt idx="1127">
                  <c:v>404.19</c:v>
                </c:pt>
                <c:pt idx="1128">
                  <c:v>421.69</c:v>
                </c:pt>
                <c:pt idx="1129">
                  <c:v>418.7</c:v>
                </c:pt>
                <c:pt idx="1130">
                  <c:v>438.21</c:v>
                </c:pt>
                <c:pt idx="1131">
                  <c:v>434.88</c:v>
                </c:pt>
                <c:pt idx="1132">
                  <c:v>442.21</c:v>
                </c:pt>
                <c:pt idx="1133">
                  <c:v>426.48</c:v>
                </c:pt>
                <c:pt idx="1134">
                  <c:v>430.32</c:v>
                </c:pt>
                <c:pt idx="1135">
                  <c:v>427.22</c:v>
                </c:pt>
                <c:pt idx="1136">
                  <c:v>421.31</c:v>
                </c:pt>
                <c:pt idx="1137">
                  <c:v>387.59</c:v>
                </c:pt>
                <c:pt idx="1138">
                  <c:v>367.51</c:v>
                </c:pt>
                <c:pt idx="1139">
                  <c:v>332.94</c:v>
                </c:pt>
                <c:pt idx="1140">
                  <c:v>335.32</c:v>
                </c:pt>
                <c:pt idx="1141">
                  <c:v>344.53</c:v>
                </c:pt>
                <c:pt idx="1142">
                  <c:v>349.51</c:v>
                </c:pt>
                <c:pt idx="1143">
                  <c:v>355.1</c:v>
                </c:pt>
                <c:pt idx="1144">
                  <c:v>383.63</c:v>
                </c:pt>
                <c:pt idx="1145">
                  <c:v>378.83</c:v>
                </c:pt>
                <c:pt idx="1146">
                  <c:v>343.3</c:v>
                </c:pt>
                <c:pt idx="1147">
                  <c:v>363.6</c:v>
                </c:pt>
                <c:pt idx="1148">
                  <c:v>408.39</c:v>
                </c:pt>
                <c:pt idx="1149">
                  <c:v>410.7</c:v>
                </c:pt>
                <c:pt idx="1150">
                  <c:v>406.21</c:v>
                </c:pt>
                <c:pt idx="1151">
                  <c:v>424.22</c:v>
                </c:pt>
                <c:pt idx="1152">
                  <c:v>431.1</c:v>
                </c:pt>
                <c:pt idx="1153">
                  <c:v>414.29</c:v>
                </c:pt>
                <c:pt idx="1154">
                  <c:v>399</c:v>
                </c:pt>
                <c:pt idx="1155">
                  <c:v>416.99</c:v>
                </c:pt>
                <c:pt idx="1156">
                  <c:v>405.1</c:v>
                </c:pt>
                <c:pt idx="1157">
                  <c:v>401.1</c:v>
                </c:pt>
                <c:pt idx="1158">
                  <c:v>421.2</c:v>
                </c:pt>
                <c:pt idx="1159">
                  <c:v>414.6</c:v>
                </c:pt>
                <c:pt idx="1160">
                  <c:v>417.31</c:v>
                </c:pt>
                <c:pt idx="1161">
                  <c:v>496.11</c:v>
                </c:pt>
                <c:pt idx="1162">
                  <c:v>504.49</c:v>
                </c:pt>
                <c:pt idx="1163">
                  <c:v>497.4</c:v>
                </c:pt>
                <c:pt idx="1164">
                  <c:v>488.2</c:v>
                </c:pt>
                <c:pt idx="1165">
                  <c:v>483.84</c:v>
                </c:pt>
                <c:pt idx="1166">
                  <c:v>489.78</c:v>
                </c:pt>
                <c:pt idx="1167">
                  <c:v>464.29</c:v>
                </c:pt>
                <c:pt idx="1168">
                  <c:v>460.1</c:v>
                </c:pt>
                <c:pt idx="1169">
                  <c:v>479.63</c:v>
                </c:pt>
                <c:pt idx="1170">
                  <c:v>486.01</c:v>
                </c:pt>
                <c:pt idx="1171">
                  <c:v>494.48</c:v>
                </c:pt>
                <c:pt idx="1172">
                  <c:v>477.83</c:v>
                </c:pt>
                <c:pt idx="1173">
                  <c:v>503.44</c:v>
                </c:pt>
                <c:pt idx="1174">
                  <c:v>471.95</c:v>
                </c:pt>
                <c:pt idx="1175">
                  <c:v>499.79</c:v>
                </c:pt>
                <c:pt idx="1176">
                  <c:v>448.68</c:v>
                </c:pt>
                <c:pt idx="1177">
                  <c:v>448.64</c:v>
                </c:pt>
                <c:pt idx="1178">
                  <c:v>454.87</c:v>
                </c:pt>
                <c:pt idx="1179">
                  <c:v>431.42</c:v>
                </c:pt>
                <c:pt idx="1180">
                  <c:v>396.48</c:v>
                </c:pt>
                <c:pt idx="1181">
                  <c:v>401.94</c:v>
                </c:pt>
                <c:pt idx="1182">
                  <c:v>416.08</c:v>
                </c:pt>
                <c:pt idx="1183">
                  <c:v>414.1</c:v>
                </c:pt>
                <c:pt idx="1184">
                  <c:v>408.91</c:v>
                </c:pt>
                <c:pt idx="1185">
                  <c:v>410.9</c:v>
                </c:pt>
                <c:pt idx="1186">
                  <c:v>385.51</c:v>
                </c:pt>
                <c:pt idx="1187">
                  <c:v>391.48</c:v>
                </c:pt>
                <c:pt idx="1188">
                  <c:v>371.9</c:v>
                </c:pt>
                <c:pt idx="1189">
                  <c:v>354.5</c:v>
                </c:pt>
                <c:pt idx="1190">
                  <c:v>341.83</c:v>
                </c:pt>
                <c:pt idx="1191">
                  <c:v>356.28</c:v>
                </c:pt>
                <c:pt idx="1192">
                  <c:v>342.08</c:v>
                </c:pt>
                <c:pt idx="1193">
                  <c:v>337.88</c:v>
                </c:pt>
                <c:pt idx="1194">
                  <c:v>334.89</c:v>
                </c:pt>
                <c:pt idx="1195">
                  <c:v>323.19</c:v>
                </c:pt>
                <c:pt idx="1196">
                  <c:v>330.86</c:v>
                </c:pt>
                <c:pt idx="1197">
                  <c:v>332.78</c:v>
                </c:pt>
                <c:pt idx="1198">
                  <c:v>332.41</c:v>
                </c:pt>
                <c:pt idx="1199">
                  <c:v>322.63</c:v>
                </c:pt>
                <c:pt idx="1200">
                  <c:v>316.72000000000003</c:v>
                </c:pt>
                <c:pt idx="1201">
                  <c:v>313.76</c:v>
                </c:pt>
                <c:pt idx="1202">
                  <c:v>313.67</c:v>
                </c:pt>
                <c:pt idx="1203">
                  <c:v>304.31</c:v>
                </c:pt>
                <c:pt idx="1204">
                  <c:v>302.57</c:v>
                </c:pt>
                <c:pt idx="1205">
                  <c:v>303.14999999999998</c:v>
                </c:pt>
                <c:pt idx="1206">
                  <c:v>298.89</c:v>
                </c:pt>
                <c:pt idx="1207">
                  <c:v>293.52999999999997</c:v>
                </c:pt>
                <c:pt idx="1208">
                  <c:v>293.08</c:v>
                </c:pt>
                <c:pt idx="1209">
                  <c:v>264.58999999999997</c:v>
                </c:pt>
                <c:pt idx="1210">
                  <c:v>280.47000000000003</c:v>
                </c:pt>
                <c:pt idx="1211">
                  <c:v>302.18</c:v>
                </c:pt>
                <c:pt idx="1212">
                  <c:v>300.31</c:v>
                </c:pt>
                <c:pt idx="1213">
                  <c:v>302.83999999999997</c:v>
                </c:pt>
                <c:pt idx="1214">
                  <c:v>315.58</c:v>
                </c:pt>
                <c:pt idx="1215">
                  <c:v>309.45</c:v>
                </c:pt>
                <c:pt idx="1216">
                  <c:v>308.98</c:v>
                </c:pt>
                <c:pt idx="1217">
                  <c:v>316.17</c:v>
                </c:pt>
                <c:pt idx="1218">
                  <c:v>321.88</c:v>
                </c:pt>
                <c:pt idx="1219">
                  <c:v>316.07</c:v>
                </c:pt>
                <c:pt idx="1220">
                  <c:v>316.77</c:v>
                </c:pt>
                <c:pt idx="1221">
                  <c:v>310.52</c:v>
                </c:pt>
                <c:pt idx="1222">
                  <c:v>327.68</c:v>
                </c:pt>
                <c:pt idx="1223">
                  <c:v>320.02</c:v>
                </c:pt>
                <c:pt idx="1224">
                  <c:v>302.31</c:v>
                </c:pt>
                <c:pt idx="1225">
                  <c:v>307.88</c:v>
                </c:pt>
                <c:pt idx="1226">
                  <c:v>299.25</c:v>
                </c:pt>
                <c:pt idx="1227">
                  <c:v>287.38</c:v>
                </c:pt>
                <c:pt idx="1228">
                  <c:v>287.63</c:v>
                </c:pt>
                <c:pt idx="1229">
                  <c:v>303.25</c:v>
                </c:pt>
                <c:pt idx="1230">
                  <c:v>299.88</c:v>
                </c:pt>
                <c:pt idx="1231">
                  <c:v>289.83</c:v>
                </c:pt>
                <c:pt idx="1232">
                  <c:v>290.86</c:v>
                </c:pt>
                <c:pt idx="1233">
                  <c:v>279.45</c:v>
                </c:pt>
                <c:pt idx="1234">
                  <c:v>281.13</c:v>
                </c:pt>
                <c:pt idx="1235">
                  <c:v>308.31</c:v>
                </c:pt>
                <c:pt idx="1236">
                  <c:v>296.14</c:v>
                </c:pt>
                <c:pt idx="1237">
                  <c:v>261.45</c:v>
                </c:pt>
                <c:pt idx="1238">
                  <c:v>271.8</c:v>
                </c:pt>
                <c:pt idx="1239">
                  <c:v>339.47</c:v>
                </c:pt>
                <c:pt idx="1240">
                  <c:v>334.19</c:v>
                </c:pt>
                <c:pt idx="1241">
                  <c:v>336.67</c:v>
                </c:pt>
                <c:pt idx="1242">
                  <c:v>352.64</c:v>
                </c:pt>
                <c:pt idx="1243">
                  <c:v>347.15</c:v>
                </c:pt>
                <c:pt idx="1244">
                  <c:v>366.78</c:v>
                </c:pt>
                <c:pt idx="1245">
                  <c:v>370.06</c:v>
                </c:pt>
                <c:pt idx="1246">
                  <c:v>365.83</c:v>
                </c:pt>
                <c:pt idx="1247">
                  <c:v>343.23</c:v>
                </c:pt>
                <c:pt idx="1248">
                  <c:v>345.46</c:v>
                </c:pt>
                <c:pt idx="1249">
                  <c:v>351.43</c:v>
                </c:pt>
                <c:pt idx="1250">
                  <c:v>375.29</c:v>
                </c:pt>
                <c:pt idx="1251">
                  <c:v>352.64</c:v>
                </c:pt>
                <c:pt idx="1252">
                  <c:v>358.08</c:v>
                </c:pt>
                <c:pt idx="1253">
                  <c:v>393.2</c:v>
                </c:pt>
                <c:pt idx="1254">
                  <c:v>390.09</c:v>
                </c:pt>
                <c:pt idx="1255">
                  <c:v>390.97</c:v>
                </c:pt>
                <c:pt idx="1256">
                  <c:v>427.59</c:v>
                </c:pt>
                <c:pt idx="1257">
                  <c:v>401.12</c:v>
                </c:pt>
                <c:pt idx="1258">
                  <c:v>362.39</c:v>
                </c:pt>
                <c:pt idx="1259">
                  <c:v>353.74</c:v>
                </c:pt>
                <c:pt idx="1260">
                  <c:v>325.58999999999997</c:v>
                </c:pt>
                <c:pt idx="1261">
                  <c:v>304.76</c:v>
                </c:pt>
                <c:pt idx="1262">
                  <c:v>329.31</c:v>
                </c:pt>
                <c:pt idx="1263">
                  <c:v>367.46</c:v>
                </c:pt>
                <c:pt idx="1264">
                  <c:v>379.22</c:v>
                </c:pt>
                <c:pt idx="1265">
                  <c:v>343.77</c:v>
                </c:pt>
                <c:pt idx="1266">
                  <c:v>345.02</c:v>
                </c:pt>
                <c:pt idx="1267">
                  <c:v>261.57</c:v>
                </c:pt>
                <c:pt idx="1268">
                  <c:v>299.25</c:v>
                </c:pt>
                <c:pt idx="1269">
                  <c:v>326.44</c:v>
                </c:pt>
                <c:pt idx="1270">
                  <c:v>392.64</c:v>
                </c:pt>
                <c:pt idx="1271">
                  <c:v>335.12</c:v>
                </c:pt>
                <c:pt idx="1272">
                  <c:v>508.28</c:v>
                </c:pt>
                <c:pt idx="1273">
                  <c:v>511.76</c:v>
                </c:pt>
                <c:pt idx="1274">
                  <c:v>563.41</c:v>
                </c:pt>
                <c:pt idx="1275">
                  <c:v>562.85</c:v>
                </c:pt>
                <c:pt idx="1276">
                  <c:v>602.46</c:v>
                </c:pt>
                <c:pt idx="1277">
                  <c:v>571.76</c:v>
                </c:pt>
                <c:pt idx="1278">
                  <c:v>585.6</c:v>
                </c:pt>
                <c:pt idx="1279">
                  <c:v>672.26</c:v>
                </c:pt>
                <c:pt idx="1280">
                  <c:v>631.67999999999995</c:v>
                </c:pt>
                <c:pt idx="1281">
                  <c:v>661.65</c:v>
                </c:pt>
                <c:pt idx="1282">
                  <c:v>646.17999999999995</c:v>
                </c:pt>
                <c:pt idx="1283">
                  <c:v>624.02</c:v>
                </c:pt>
                <c:pt idx="1284">
                  <c:v>633.28</c:v>
                </c:pt>
                <c:pt idx="1285">
                  <c:v>650.99</c:v>
                </c:pt>
                <c:pt idx="1286">
                  <c:v>619.96</c:v>
                </c:pt>
                <c:pt idx="1287">
                  <c:v>676.56</c:v>
                </c:pt>
                <c:pt idx="1288">
                  <c:v>621.95000000000005</c:v>
                </c:pt>
                <c:pt idx="1289">
                  <c:v>619.84</c:v>
                </c:pt>
                <c:pt idx="1290">
                  <c:v>623.33000000000004</c:v>
                </c:pt>
                <c:pt idx="1291">
                  <c:v>600.38</c:v>
                </c:pt>
                <c:pt idx="1292">
                  <c:v>562.49</c:v>
                </c:pt>
                <c:pt idx="1293">
                  <c:v>568.79999999999995</c:v>
                </c:pt>
                <c:pt idx="1294">
                  <c:v>535.23</c:v>
                </c:pt>
                <c:pt idx="1295">
                  <c:v>504.29</c:v>
                </c:pt>
                <c:pt idx="1296">
                  <c:v>497.5</c:v>
                </c:pt>
                <c:pt idx="1297">
                  <c:v>526.55999999999995</c:v>
                </c:pt>
                <c:pt idx="1298">
                  <c:v>505.84</c:v>
                </c:pt>
                <c:pt idx="1299">
                  <c:v>543.34</c:v>
                </c:pt>
                <c:pt idx="1300">
                  <c:v>587.5</c:v>
                </c:pt>
                <c:pt idx="1301">
                  <c:v>503.97</c:v>
                </c:pt>
                <c:pt idx="1302">
                  <c:v>481.42</c:v>
                </c:pt>
                <c:pt idx="1303">
                  <c:v>515.13</c:v>
                </c:pt>
                <c:pt idx="1304">
                  <c:v>508.73</c:v>
                </c:pt>
                <c:pt idx="1305">
                  <c:v>542.30999999999995</c:v>
                </c:pt>
                <c:pt idx="1306">
                  <c:v>549.61</c:v>
                </c:pt>
                <c:pt idx="1307">
                  <c:v>550.1</c:v>
                </c:pt>
                <c:pt idx="1308">
                  <c:v>598.62</c:v>
                </c:pt>
                <c:pt idx="1309">
                  <c:v>525.54</c:v>
                </c:pt>
                <c:pt idx="1310">
                  <c:v>472.25</c:v>
                </c:pt>
                <c:pt idx="1311">
                  <c:v>453.5</c:v>
                </c:pt>
                <c:pt idx="1312">
                  <c:v>417.71</c:v>
                </c:pt>
                <c:pt idx="1313">
                  <c:v>375.47</c:v>
                </c:pt>
                <c:pt idx="1314">
                  <c:v>402.69</c:v>
                </c:pt>
                <c:pt idx="1315">
                  <c:v>367.41</c:v>
                </c:pt>
                <c:pt idx="1316">
                  <c:v>349.37</c:v>
                </c:pt>
                <c:pt idx="1317">
                  <c:v>321.52999999999997</c:v>
                </c:pt>
                <c:pt idx="1318">
                  <c:v>338.25</c:v>
                </c:pt>
                <c:pt idx="1319">
                  <c:v>334.33</c:v>
                </c:pt>
                <c:pt idx="1320">
                  <c:v>302.18</c:v>
                </c:pt>
                <c:pt idx="1321">
                  <c:v>311.41000000000003</c:v>
                </c:pt>
                <c:pt idx="1322">
                  <c:v>275.12</c:v>
                </c:pt>
                <c:pt idx="1323">
                  <c:v>268.87</c:v>
                </c:pt>
                <c:pt idx="1324">
                  <c:v>269.32</c:v>
                </c:pt>
                <c:pt idx="1325">
                  <c:v>254.99</c:v>
                </c:pt>
                <c:pt idx="1326">
                  <c:v>234.25</c:v>
                </c:pt>
                <c:pt idx="1327">
                  <c:v>248.59</c:v>
                </c:pt>
                <c:pt idx="1328">
                  <c:v>255.43</c:v>
                </c:pt>
                <c:pt idx="1329">
                  <c:v>255.03</c:v>
                </c:pt>
                <c:pt idx="1330">
                  <c:v>264.74</c:v>
                </c:pt>
                <c:pt idx="1331">
                  <c:v>264.10000000000002</c:v>
                </c:pt>
                <c:pt idx="1332">
                  <c:v>263.14999999999998</c:v>
                </c:pt>
                <c:pt idx="1333">
                  <c:v>261.08999999999997</c:v>
                </c:pt>
                <c:pt idx="1334">
                  <c:v>269.86</c:v>
                </c:pt>
                <c:pt idx="1335">
                  <c:v>258.27999999999997</c:v>
                </c:pt>
                <c:pt idx="1336">
                  <c:v>254.22</c:v>
                </c:pt>
                <c:pt idx="1337">
                  <c:v>264.25</c:v>
                </c:pt>
                <c:pt idx="1338">
                  <c:v>275.89</c:v>
                </c:pt>
                <c:pt idx="1339">
                  <c:v>263.42</c:v>
                </c:pt>
                <c:pt idx="1340">
                  <c:v>290.07</c:v>
                </c:pt>
                <c:pt idx="1341">
                  <c:v>278.14999999999998</c:v>
                </c:pt>
                <c:pt idx="1342">
                  <c:v>292.99</c:v>
                </c:pt>
                <c:pt idx="1343">
                  <c:v>240.59</c:v>
                </c:pt>
                <c:pt idx="1344">
                  <c:v>240.02</c:v>
                </c:pt>
                <c:pt idx="1345">
                  <c:v>226.26</c:v>
                </c:pt>
                <c:pt idx="1346">
                  <c:v>225.63</c:v>
                </c:pt>
                <c:pt idx="1347">
                  <c:v>229.7</c:v>
                </c:pt>
                <c:pt idx="1348">
                  <c:v>240.85</c:v>
                </c:pt>
                <c:pt idx="1349">
                  <c:v>239.46</c:v>
                </c:pt>
                <c:pt idx="1350">
                  <c:v>254.72</c:v>
                </c:pt>
                <c:pt idx="1351">
                  <c:v>210.04</c:v>
                </c:pt>
                <c:pt idx="1352">
                  <c:v>225.07</c:v>
                </c:pt>
                <c:pt idx="1353">
                  <c:v>222.08</c:v>
                </c:pt>
                <c:pt idx="1354">
                  <c:v>233.7</c:v>
                </c:pt>
                <c:pt idx="1355">
                  <c:v>254.26</c:v>
                </c:pt>
                <c:pt idx="1356">
                  <c:v>231.72</c:v>
                </c:pt>
                <c:pt idx="1357">
                  <c:v>267.43</c:v>
                </c:pt>
                <c:pt idx="1358">
                  <c:v>293.76</c:v>
                </c:pt>
                <c:pt idx="1359">
                  <c:v>254.36</c:v>
                </c:pt>
                <c:pt idx="1360">
                  <c:v>332.74</c:v>
                </c:pt>
                <c:pt idx="1361">
                  <c:v>195.74</c:v>
                </c:pt>
                <c:pt idx="1362">
                  <c:v>165.38</c:v>
                </c:pt>
                <c:pt idx="1363">
                  <c:v>130.09</c:v>
                </c:pt>
                <c:pt idx="1364">
                  <c:v>129.97999999999999</c:v>
                </c:pt>
                <c:pt idx="1365">
                  <c:v>135.97999999999999</c:v>
                </c:pt>
                <c:pt idx="1366">
                  <c:v>133.07</c:v>
                </c:pt>
                <c:pt idx="1367">
                  <c:v>136.52000000000001</c:v>
                </c:pt>
                <c:pt idx="1368">
                  <c:v>124.03</c:v>
                </c:pt>
                <c:pt idx="1369">
                  <c:v>128.72</c:v>
                </c:pt>
                <c:pt idx="1370">
                  <c:v>107.6</c:v>
                </c:pt>
                <c:pt idx="1371">
                  <c:v>79.709999999999994</c:v>
                </c:pt>
                <c:pt idx="1372">
                  <c:v>68.400000000000006</c:v>
                </c:pt>
                <c:pt idx="1373">
                  <c:v>72.58</c:v>
                </c:pt>
                <c:pt idx="1374">
                  <c:v>67.75</c:v>
                </c:pt>
                <c:pt idx="1375">
                  <c:v>55.66</c:v>
                </c:pt>
                <c:pt idx="1376">
                  <c:v>52.13</c:v>
                </c:pt>
                <c:pt idx="1377">
                  <c:v>50.99</c:v>
                </c:pt>
                <c:pt idx="1378">
                  <c:v>51.42</c:v>
                </c:pt>
                <c:pt idx="1379">
                  <c:v>44.27</c:v>
                </c:pt>
                <c:pt idx="1380">
                  <c:v>44.76</c:v>
                </c:pt>
                <c:pt idx="1381">
                  <c:v>42.87</c:v>
                </c:pt>
                <c:pt idx="1382">
                  <c:v>42.47</c:v>
                </c:pt>
                <c:pt idx="1383">
                  <c:v>40.99</c:v>
                </c:pt>
                <c:pt idx="1384">
                  <c:v>41.74</c:v>
                </c:pt>
                <c:pt idx="1385">
                  <c:v>41.78</c:v>
                </c:pt>
                <c:pt idx="1386">
                  <c:v>41.82</c:v>
                </c:pt>
                <c:pt idx="1387">
                  <c:v>40.92</c:v>
                </c:pt>
                <c:pt idx="1388">
                  <c:v>40.869999999999997</c:v>
                </c:pt>
                <c:pt idx="1389">
                  <c:v>38.68</c:v>
                </c:pt>
                <c:pt idx="1390">
                  <c:v>42.57</c:v>
                </c:pt>
                <c:pt idx="1391">
                  <c:v>42.62</c:v>
                </c:pt>
                <c:pt idx="1392">
                  <c:v>45.35</c:v>
                </c:pt>
                <c:pt idx="1393">
                  <c:v>45.78</c:v>
                </c:pt>
                <c:pt idx="1394">
                  <c:v>43.1</c:v>
                </c:pt>
                <c:pt idx="1395">
                  <c:v>40.909999999999997</c:v>
                </c:pt>
                <c:pt idx="1396">
                  <c:v>41.88</c:v>
                </c:pt>
                <c:pt idx="1397">
                  <c:v>40.119999999999997</c:v>
                </c:pt>
                <c:pt idx="1398">
                  <c:v>38.25</c:v>
                </c:pt>
                <c:pt idx="1399">
                  <c:v>38.26</c:v>
                </c:pt>
                <c:pt idx="1400">
                  <c:v>42.43</c:v>
                </c:pt>
                <c:pt idx="1401">
                  <c:v>43.83</c:v>
                </c:pt>
                <c:pt idx="1402">
                  <c:v>42.33</c:v>
                </c:pt>
                <c:pt idx="1403">
                  <c:v>43.64</c:v>
                </c:pt>
                <c:pt idx="1404">
                  <c:v>42.19</c:v>
                </c:pt>
                <c:pt idx="1405">
                  <c:v>41.79</c:v>
                </c:pt>
                <c:pt idx="1406">
                  <c:v>41.1</c:v>
                </c:pt>
                <c:pt idx="1407">
                  <c:v>41.22</c:v>
                </c:pt>
                <c:pt idx="1408">
                  <c:v>38.229999999999997</c:v>
                </c:pt>
                <c:pt idx="1409">
                  <c:v>37.72</c:v>
                </c:pt>
                <c:pt idx="1410">
                  <c:v>37.340000000000003</c:v>
                </c:pt>
                <c:pt idx="1411">
                  <c:v>38.1</c:v>
                </c:pt>
                <c:pt idx="1412">
                  <c:v>39.1</c:v>
                </c:pt>
                <c:pt idx="1413">
                  <c:v>35.94</c:v>
                </c:pt>
                <c:pt idx="1414">
                  <c:v>33.68</c:v>
                </c:pt>
                <c:pt idx="1415">
                  <c:v>33.590000000000003</c:v>
                </c:pt>
                <c:pt idx="1416">
                  <c:v>33.18</c:v>
                </c:pt>
                <c:pt idx="1417">
                  <c:v>32.51</c:v>
                </c:pt>
                <c:pt idx="1418">
                  <c:v>31.19</c:v>
                </c:pt>
                <c:pt idx="1419">
                  <c:v>33.520000000000003</c:v>
                </c:pt>
                <c:pt idx="1420">
                  <c:v>32.15</c:v>
                </c:pt>
                <c:pt idx="1421">
                  <c:v>34.270000000000003</c:v>
                </c:pt>
                <c:pt idx="1422">
                  <c:v>33.299999999999997</c:v>
                </c:pt>
                <c:pt idx="1423">
                  <c:v>30.96</c:v>
                </c:pt>
                <c:pt idx="1424">
                  <c:v>30.22</c:v>
                </c:pt>
                <c:pt idx="1425">
                  <c:v>30.56</c:v>
                </c:pt>
                <c:pt idx="1426">
                  <c:v>29.51</c:v>
                </c:pt>
                <c:pt idx="1427">
                  <c:v>30.03</c:v>
                </c:pt>
                <c:pt idx="1428">
                  <c:v>29.14</c:v>
                </c:pt>
                <c:pt idx="1429">
                  <c:v>28.14</c:v>
                </c:pt>
                <c:pt idx="1430">
                  <c:v>27.33</c:v>
                </c:pt>
                <c:pt idx="1431">
                  <c:v>27.66</c:v>
                </c:pt>
                <c:pt idx="1432">
                  <c:v>28.14</c:v>
                </c:pt>
                <c:pt idx="1433">
                  <c:v>27.68</c:v>
                </c:pt>
                <c:pt idx="1434">
                  <c:v>29.37</c:v>
                </c:pt>
                <c:pt idx="1435">
                  <c:v>29.56</c:v>
                </c:pt>
                <c:pt idx="1436">
                  <c:v>29.73</c:v>
                </c:pt>
                <c:pt idx="1437">
                  <c:v>29.03</c:v>
                </c:pt>
                <c:pt idx="1438">
                  <c:v>30.7</c:v>
                </c:pt>
                <c:pt idx="1439">
                  <c:v>30.3</c:v>
                </c:pt>
                <c:pt idx="1440">
                  <c:v>30.21</c:v>
                </c:pt>
                <c:pt idx="1441">
                  <c:v>31.49</c:v>
                </c:pt>
                <c:pt idx="1442">
                  <c:v>30.09</c:v>
                </c:pt>
                <c:pt idx="1443">
                  <c:v>29.16</c:v>
                </c:pt>
                <c:pt idx="1444">
                  <c:v>28.44</c:v>
                </c:pt>
                <c:pt idx="1445">
                  <c:v>28.22</c:v>
                </c:pt>
                <c:pt idx="1446">
                  <c:v>31.29</c:v>
                </c:pt>
                <c:pt idx="1447">
                  <c:v>33.909999999999997</c:v>
                </c:pt>
                <c:pt idx="1448">
                  <c:v>30.98</c:v>
                </c:pt>
                <c:pt idx="1449">
                  <c:v>30.04</c:v>
                </c:pt>
                <c:pt idx="1450">
                  <c:v>30.5</c:v>
                </c:pt>
                <c:pt idx="1451">
                  <c:v>28.96</c:v>
                </c:pt>
                <c:pt idx="1452">
                  <c:v>28.1</c:v>
                </c:pt>
                <c:pt idx="1453">
                  <c:v>28.07</c:v>
                </c:pt>
                <c:pt idx="1454">
                  <c:v>28.56</c:v>
                </c:pt>
                <c:pt idx="1455">
                  <c:v>27.96</c:v>
                </c:pt>
                <c:pt idx="1456">
                  <c:v>27.66</c:v>
                </c:pt>
                <c:pt idx="1457">
                  <c:v>27.91</c:v>
                </c:pt>
                <c:pt idx="1458">
                  <c:v>28.19</c:v>
                </c:pt>
                <c:pt idx="1459">
                  <c:v>27.71</c:v>
                </c:pt>
                <c:pt idx="1460">
                  <c:v>27.99</c:v>
                </c:pt>
                <c:pt idx="1461">
                  <c:v>28.19</c:v>
                </c:pt>
                <c:pt idx="1462">
                  <c:v>28.09</c:v>
                </c:pt>
                <c:pt idx="1463">
                  <c:v>28.38</c:v>
                </c:pt>
                <c:pt idx="1464">
                  <c:v>27.76</c:v>
                </c:pt>
                <c:pt idx="1465">
                  <c:v>29.06</c:v>
                </c:pt>
                <c:pt idx="1466">
                  <c:v>27.69</c:v>
                </c:pt>
                <c:pt idx="1467">
                  <c:v>26.94</c:v>
                </c:pt>
                <c:pt idx="1468">
                  <c:v>26.87</c:v>
                </c:pt>
                <c:pt idx="1469">
                  <c:v>27.8</c:v>
                </c:pt>
                <c:pt idx="1470">
                  <c:v>28.51</c:v>
                </c:pt>
                <c:pt idx="1471">
                  <c:v>28.51</c:v>
                </c:pt>
                <c:pt idx="1472">
                  <c:v>28.49</c:v>
                </c:pt>
                <c:pt idx="1473">
                  <c:v>29.86</c:v>
                </c:pt>
                <c:pt idx="1474">
                  <c:v>30.33</c:v>
                </c:pt>
                <c:pt idx="1475">
                  <c:v>31.5</c:v>
                </c:pt>
                <c:pt idx="1476">
                  <c:v>31.04</c:v>
                </c:pt>
                <c:pt idx="1477">
                  <c:v>30.15</c:v>
                </c:pt>
                <c:pt idx="1478">
                  <c:v>30.64</c:v>
                </c:pt>
                <c:pt idx="1479">
                  <c:v>30.64</c:v>
                </c:pt>
                <c:pt idx="1480">
                  <c:v>30.65</c:v>
                </c:pt>
                <c:pt idx="1481">
                  <c:v>29.74</c:v>
                </c:pt>
                <c:pt idx="1482">
                  <c:v>28.8</c:v>
                </c:pt>
                <c:pt idx="1483">
                  <c:v>29.92</c:v>
                </c:pt>
                <c:pt idx="1484">
                  <c:v>30.66</c:v>
                </c:pt>
                <c:pt idx="1485">
                  <c:v>30.23</c:v>
                </c:pt>
                <c:pt idx="1486">
                  <c:v>30.02</c:v>
                </c:pt>
                <c:pt idx="1487">
                  <c:v>31.31</c:v>
                </c:pt>
                <c:pt idx="1488">
                  <c:v>30.84</c:v>
                </c:pt>
                <c:pt idx="1489">
                  <c:v>30.72</c:v>
                </c:pt>
                <c:pt idx="1490">
                  <c:v>30.72</c:v>
                </c:pt>
                <c:pt idx="1491">
                  <c:v>28.52</c:v>
                </c:pt>
                <c:pt idx="1492">
                  <c:v>28.38</c:v>
                </c:pt>
                <c:pt idx="1493">
                  <c:v>28.38</c:v>
                </c:pt>
                <c:pt idx="1494">
                  <c:v>27.69</c:v>
                </c:pt>
                <c:pt idx="1495">
                  <c:v>27.7</c:v>
                </c:pt>
                <c:pt idx="1496">
                  <c:v>27.7</c:v>
                </c:pt>
                <c:pt idx="1497">
                  <c:v>28.59</c:v>
                </c:pt>
                <c:pt idx="1498">
                  <c:v>29.01</c:v>
                </c:pt>
                <c:pt idx="1499">
                  <c:v>28.18</c:v>
                </c:pt>
                <c:pt idx="1500">
                  <c:v>27.3</c:v>
                </c:pt>
                <c:pt idx="1501">
                  <c:v>27.48</c:v>
                </c:pt>
                <c:pt idx="1502">
                  <c:v>29.32</c:v>
                </c:pt>
                <c:pt idx="1503">
                  <c:v>28.81</c:v>
                </c:pt>
                <c:pt idx="1504">
                  <c:v>26.98</c:v>
                </c:pt>
                <c:pt idx="1505">
                  <c:v>26.23</c:v>
                </c:pt>
                <c:pt idx="1506">
                  <c:v>26.2</c:v>
                </c:pt>
                <c:pt idx="1507">
                  <c:v>24.68</c:v>
                </c:pt>
                <c:pt idx="1508">
                  <c:v>24.57</c:v>
                </c:pt>
                <c:pt idx="1509">
                  <c:v>22.81</c:v>
                </c:pt>
                <c:pt idx="1510">
                  <c:v>24.03</c:v>
                </c:pt>
                <c:pt idx="1511">
                  <c:v>23.03</c:v>
                </c:pt>
                <c:pt idx="1512">
                  <c:v>26.37</c:v>
                </c:pt>
                <c:pt idx="1513">
                  <c:v>27.2</c:v>
                </c:pt>
                <c:pt idx="1514">
                  <c:v>27.67</c:v>
                </c:pt>
                <c:pt idx="1515">
                  <c:v>27.06</c:v>
                </c:pt>
                <c:pt idx="1516">
                  <c:v>27.83</c:v>
                </c:pt>
                <c:pt idx="1517">
                  <c:v>27.11</c:v>
                </c:pt>
                <c:pt idx="1518">
                  <c:v>31.1</c:v>
                </c:pt>
                <c:pt idx="1519">
                  <c:v>31.16</c:v>
                </c:pt>
                <c:pt idx="1520">
                  <c:v>28.5</c:v>
                </c:pt>
                <c:pt idx="1521">
                  <c:v>25.4</c:v>
                </c:pt>
                <c:pt idx="1522">
                  <c:v>24.53</c:v>
                </c:pt>
                <c:pt idx="1523">
                  <c:v>24.49</c:v>
                </c:pt>
                <c:pt idx="1524">
                  <c:v>23.24</c:v>
                </c:pt>
                <c:pt idx="1525">
                  <c:v>22.45</c:v>
                </c:pt>
                <c:pt idx="1526">
                  <c:v>23.18</c:v>
                </c:pt>
                <c:pt idx="1527">
                  <c:v>19.47</c:v>
                </c:pt>
                <c:pt idx="1528">
                  <c:v>20.95</c:v>
                </c:pt>
                <c:pt idx="1529">
                  <c:v>20.329999999999998</c:v>
                </c:pt>
                <c:pt idx="1530">
                  <c:v>24.7</c:v>
                </c:pt>
                <c:pt idx="1531">
                  <c:v>24.72</c:v>
                </c:pt>
                <c:pt idx="1532">
                  <c:v>23.13</c:v>
                </c:pt>
                <c:pt idx="1533">
                  <c:v>23.63</c:v>
                </c:pt>
                <c:pt idx="1534">
                  <c:v>22.94</c:v>
                </c:pt>
                <c:pt idx="1535">
                  <c:v>23.07</c:v>
                </c:pt>
                <c:pt idx="1536">
                  <c:v>23.11</c:v>
                </c:pt>
                <c:pt idx="1537">
                  <c:v>22.2</c:v>
                </c:pt>
                <c:pt idx="1538">
                  <c:v>21.39</c:v>
                </c:pt>
                <c:pt idx="1539">
                  <c:v>22.61</c:v>
                </c:pt>
                <c:pt idx="1540">
                  <c:v>21.84</c:v>
                </c:pt>
                <c:pt idx="1541">
                  <c:v>22.2</c:v>
                </c:pt>
                <c:pt idx="1542">
                  <c:v>22.06</c:v>
                </c:pt>
                <c:pt idx="1543">
                  <c:v>23.07</c:v>
                </c:pt>
                <c:pt idx="1544">
                  <c:v>22.35</c:v>
                </c:pt>
                <c:pt idx="1545">
                  <c:v>23.01</c:v>
                </c:pt>
                <c:pt idx="1546">
                  <c:v>23.5</c:v>
                </c:pt>
                <c:pt idx="1547">
                  <c:v>23.5</c:v>
                </c:pt>
                <c:pt idx="1548">
                  <c:v>23.01</c:v>
                </c:pt>
                <c:pt idx="1549">
                  <c:v>23.11</c:v>
                </c:pt>
                <c:pt idx="1550">
                  <c:v>21.78</c:v>
                </c:pt>
                <c:pt idx="1551">
                  <c:v>21.5</c:v>
                </c:pt>
                <c:pt idx="1552">
                  <c:v>21.27</c:v>
                </c:pt>
                <c:pt idx="1553">
                  <c:v>22.63</c:v>
                </c:pt>
                <c:pt idx="1554">
                  <c:v>22.44</c:v>
                </c:pt>
                <c:pt idx="1555">
                  <c:v>22.92</c:v>
                </c:pt>
                <c:pt idx="1556">
                  <c:v>22.33</c:v>
                </c:pt>
                <c:pt idx="1557">
                  <c:v>22.75</c:v>
                </c:pt>
                <c:pt idx="1558">
                  <c:v>23.28</c:v>
                </c:pt>
                <c:pt idx="1559">
                  <c:v>22.3</c:v>
                </c:pt>
                <c:pt idx="1560">
                  <c:v>22.07</c:v>
                </c:pt>
                <c:pt idx="1561">
                  <c:v>21</c:v>
                </c:pt>
                <c:pt idx="1562">
                  <c:v>21.62</c:v>
                </c:pt>
                <c:pt idx="1563">
                  <c:v>20.67</c:v>
                </c:pt>
                <c:pt idx="1564">
                  <c:v>19.98</c:v>
                </c:pt>
                <c:pt idx="1565">
                  <c:v>19.84</c:v>
                </c:pt>
                <c:pt idx="1566">
                  <c:v>20.170000000000002</c:v>
                </c:pt>
                <c:pt idx="1567">
                  <c:v>19.79</c:v>
                </c:pt>
                <c:pt idx="1568">
                  <c:v>19.55</c:v>
                </c:pt>
                <c:pt idx="1569">
                  <c:v>19.8</c:v>
                </c:pt>
                <c:pt idx="1570">
                  <c:v>19.18</c:v>
                </c:pt>
                <c:pt idx="1571">
                  <c:v>18.760000000000002</c:v>
                </c:pt>
                <c:pt idx="1572">
                  <c:v>18.100000000000001</c:v>
                </c:pt>
                <c:pt idx="1573">
                  <c:v>17.72</c:v>
                </c:pt>
                <c:pt idx="1574">
                  <c:v>17.47</c:v>
                </c:pt>
                <c:pt idx="1575">
                  <c:v>18.010000000000002</c:v>
                </c:pt>
                <c:pt idx="1576">
                  <c:v>17.13</c:v>
                </c:pt>
                <c:pt idx="1577">
                  <c:v>17.07</c:v>
                </c:pt>
                <c:pt idx="1578">
                  <c:v>17.149999999999999</c:v>
                </c:pt>
                <c:pt idx="1579">
                  <c:v>17.63</c:v>
                </c:pt>
                <c:pt idx="1580">
                  <c:v>18.09</c:v>
                </c:pt>
                <c:pt idx="1581">
                  <c:v>18.420000000000002</c:v>
                </c:pt>
                <c:pt idx="1582">
                  <c:v>18.309999999999999</c:v>
                </c:pt>
                <c:pt idx="1583">
                  <c:v>17.62</c:v>
                </c:pt>
                <c:pt idx="1584">
                  <c:v>17.3</c:v>
                </c:pt>
                <c:pt idx="1585">
                  <c:v>16.84</c:v>
                </c:pt>
                <c:pt idx="1586">
                  <c:v>17.260000000000002</c:v>
                </c:pt>
                <c:pt idx="1587">
                  <c:v>16.8</c:v>
                </c:pt>
                <c:pt idx="1588">
                  <c:v>16.3</c:v>
                </c:pt>
                <c:pt idx="1589">
                  <c:v>15.5</c:v>
                </c:pt>
                <c:pt idx="1590">
                  <c:v>15.56</c:v>
                </c:pt>
                <c:pt idx="1591">
                  <c:v>15.28</c:v>
                </c:pt>
                <c:pt idx="1592">
                  <c:v>15.36</c:v>
                </c:pt>
                <c:pt idx="1593">
                  <c:v>15.81</c:v>
                </c:pt>
                <c:pt idx="1594">
                  <c:v>15.4</c:v>
                </c:pt>
                <c:pt idx="1595">
                  <c:v>15.46</c:v>
                </c:pt>
                <c:pt idx="1596">
                  <c:v>15.39</c:v>
                </c:pt>
                <c:pt idx="1597">
                  <c:v>15.13</c:v>
                </c:pt>
                <c:pt idx="1598">
                  <c:v>15.77</c:v>
                </c:pt>
                <c:pt idx="1599">
                  <c:v>15.91</c:v>
                </c:pt>
                <c:pt idx="1600">
                  <c:v>16</c:v>
                </c:pt>
                <c:pt idx="1601">
                  <c:v>16.39</c:v>
                </c:pt>
                <c:pt idx="1602">
                  <c:v>16.5</c:v>
                </c:pt>
                <c:pt idx="1603">
                  <c:v>15.97</c:v>
                </c:pt>
                <c:pt idx="1604">
                  <c:v>16.059999999999999</c:v>
                </c:pt>
                <c:pt idx="1605">
                  <c:v>15.98</c:v>
                </c:pt>
                <c:pt idx="1606">
                  <c:v>16.149999999999999</c:v>
                </c:pt>
                <c:pt idx="1607">
                  <c:v>16.399999999999999</c:v>
                </c:pt>
                <c:pt idx="1608">
                  <c:v>16.43</c:v>
                </c:pt>
                <c:pt idx="1609">
                  <c:v>16.38</c:v>
                </c:pt>
                <c:pt idx="1610">
                  <c:v>16.559999999999999</c:v>
                </c:pt>
                <c:pt idx="1611">
                  <c:v>16.809999999999999</c:v>
                </c:pt>
                <c:pt idx="1612">
                  <c:v>16.64</c:v>
                </c:pt>
                <c:pt idx="1613">
                  <c:v>16.23</c:v>
                </c:pt>
                <c:pt idx="1614">
                  <c:v>17.39</c:v>
                </c:pt>
                <c:pt idx="1615">
                  <c:v>17.37</c:v>
                </c:pt>
                <c:pt idx="1616">
                  <c:v>17.43</c:v>
                </c:pt>
                <c:pt idx="1617">
                  <c:v>17.420000000000002</c:v>
                </c:pt>
                <c:pt idx="1618">
                  <c:v>17.559999999999999</c:v>
                </c:pt>
                <c:pt idx="1619">
                  <c:v>17.7</c:v>
                </c:pt>
                <c:pt idx="1620">
                  <c:v>17.52</c:v>
                </c:pt>
                <c:pt idx="1621">
                  <c:v>17.559999999999999</c:v>
                </c:pt>
                <c:pt idx="1622">
                  <c:v>17.28</c:v>
                </c:pt>
                <c:pt idx="1623">
                  <c:v>17.920000000000002</c:v>
                </c:pt>
                <c:pt idx="1624">
                  <c:v>17.11</c:v>
                </c:pt>
                <c:pt idx="1625">
                  <c:v>17.73</c:v>
                </c:pt>
                <c:pt idx="1626">
                  <c:v>17</c:v>
                </c:pt>
                <c:pt idx="1627">
                  <c:v>17.079999999999998</c:v>
                </c:pt>
                <c:pt idx="1628">
                  <c:v>16.46</c:v>
                </c:pt>
                <c:pt idx="1629">
                  <c:v>16.22</c:v>
                </c:pt>
                <c:pt idx="1630">
                  <c:v>16.38</c:v>
                </c:pt>
                <c:pt idx="1631">
                  <c:v>16.010000000000002</c:v>
                </c:pt>
                <c:pt idx="1632">
                  <c:v>16.47</c:v>
                </c:pt>
                <c:pt idx="1633">
                  <c:v>16.59</c:v>
                </c:pt>
                <c:pt idx="1634">
                  <c:v>16.09</c:v>
                </c:pt>
                <c:pt idx="1635">
                  <c:v>16.899999999999999</c:v>
                </c:pt>
                <c:pt idx="1636">
                  <c:v>17.2</c:v>
                </c:pt>
                <c:pt idx="1637">
                  <c:v>16.63</c:v>
                </c:pt>
                <c:pt idx="1638">
                  <c:v>16.29</c:v>
                </c:pt>
                <c:pt idx="1639">
                  <c:v>16.05</c:v>
                </c:pt>
                <c:pt idx="1640">
                  <c:v>15.71</c:v>
                </c:pt>
                <c:pt idx="1641">
                  <c:v>16.39</c:v>
                </c:pt>
                <c:pt idx="1642">
                  <c:v>16.11</c:v>
                </c:pt>
                <c:pt idx="1643">
                  <c:v>15.76</c:v>
                </c:pt>
                <c:pt idx="1644">
                  <c:v>15.12</c:v>
                </c:pt>
                <c:pt idx="1645">
                  <c:v>15.28</c:v>
                </c:pt>
                <c:pt idx="1646">
                  <c:v>16.809999999999999</c:v>
                </c:pt>
                <c:pt idx="1647">
                  <c:v>17.14</c:v>
                </c:pt>
                <c:pt idx="1648">
                  <c:v>17</c:v>
                </c:pt>
                <c:pt idx="1649">
                  <c:v>16.37</c:v>
                </c:pt>
                <c:pt idx="1650">
                  <c:v>16.86</c:v>
                </c:pt>
                <c:pt idx="1651">
                  <c:v>17.02</c:v>
                </c:pt>
                <c:pt idx="1652">
                  <c:v>17.11</c:v>
                </c:pt>
                <c:pt idx="1653">
                  <c:v>17.510000000000002</c:v>
                </c:pt>
                <c:pt idx="1654">
                  <c:v>17.440000000000001</c:v>
                </c:pt>
                <c:pt idx="1655">
                  <c:v>17</c:v>
                </c:pt>
                <c:pt idx="1656">
                  <c:v>17.43</c:v>
                </c:pt>
                <c:pt idx="1657">
                  <c:v>16.32</c:v>
                </c:pt>
                <c:pt idx="1658">
                  <c:v>16.489999999999998</c:v>
                </c:pt>
                <c:pt idx="1659">
                  <c:v>16.36</c:v>
                </c:pt>
                <c:pt idx="1660">
                  <c:v>16.22</c:v>
                </c:pt>
                <c:pt idx="1661">
                  <c:v>15.91</c:v>
                </c:pt>
                <c:pt idx="1662">
                  <c:v>16.02</c:v>
                </c:pt>
                <c:pt idx="1663">
                  <c:v>15.7</c:v>
                </c:pt>
                <c:pt idx="1664">
                  <c:v>15.1</c:v>
                </c:pt>
                <c:pt idx="1665">
                  <c:v>14.96</c:v>
                </c:pt>
                <c:pt idx="1666">
                  <c:v>16.059999999999999</c:v>
                </c:pt>
                <c:pt idx="1667">
                  <c:v>16.62</c:v>
                </c:pt>
                <c:pt idx="1668">
                  <c:v>15.63</c:v>
                </c:pt>
                <c:pt idx="1669">
                  <c:v>15.63</c:v>
                </c:pt>
                <c:pt idx="1670">
                  <c:v>14.57</c:v>
                </c:pt>
                <c:pt idx="1671">
                  <c:v>15.6</c:v>
                </c:pt>
                <c:pt idx="1672">
                  <c:v>15.04</c:v>
                </c:pt>
                <c:pt idx="1673">
                  <c:v>14.29</c:v>
                </c:pt>
                <c:pt idx="1674">
                  <c:v>13.81</c:v>
                </c:pt>
                <c:pt idx="1675">
                  <c:v>13.72</c:v>
                </c:pt>
                <c:pt idx="1676">
                  <c:v>15.01</c:v>
                </c:pt>
                <c:pt idx="1677">
                  <c:v>15.09</c:v>
                </c:pt>
                <c:pt idx="1678">
                  <c:v>14.75</c:v>
                </c:pt>
                <c:pt idx="1679">
                  <c:v>15.19</c:v>
                </c:pt>
                <c:pt idx="1680">
                  <c:v>13.69</c:v>
                </c:pt>
                <c:pt idx="1681">
                  <c:v>13.76</c:v>
                </c:pt>
                <c:pt idx="1682">
                  <c:v>13.36</c:v>
                </c:pt>
                <c:pt idx="1683">
                  <c:v>13.02</c:v>
                </c:pt>
                <c:pt idx="1684">
                  <c:v>12.71</c:v>
                </c:pt>
                <c:pt idx="1685">
                  <c:v>12.55</c:v>
                </c:pt>
                <c:pt idx="1686">
                  <c:v>12.16</c:v>
                </c:pt>
                <c:pt idx="1687">
                  <c:v>11.3</c:v>
                </c:pt>
                <c:pt idx="1688">
                  <c:v>12.18</c:v>
                </c:pt>
                <c:pt idx="1689">
                  <c:v>12.33</c:v>
                </c:pt>
                <c:pt idx="1690">
                  <c:v>13.21</c:v>
                </c:pt>
                <c:pt idx="1691">
                  <c:v>12.34</c:v>
                </c:pt>
                <c:pt idx="1692">
                  <c:v>12.34</c:v>
                </c:pt>
                <c:pt idx="1693">
                  <c:v>12.19</c:v>
                </c:pt>
                <c:pt idx="1694">
                  <c:v>11.16</c:v>
                </c:pt>
                <c:pt idx="1695">
                  <c:v>12.11</c:v>
                </c:pt>
                <c:pt idx="1696">
                  <c:v>11.94</c:v>
                </c:pt>
                <c:pt idx="1697">
                  <c:v>12.3</c:v>
                </c:pt>
                <c:pt idx="1698">
                  <c:v>10.4</c:v>
                </c:pt>
                <c:pt idx="1699">
                  <c:v>10.29</c:v>
                </c:pt>
                <c:pt idx="1700">
                  <c:v>9.42</c:v>
                </c:pt>
                <c:pt idx="1701">
                  <c:v>10.4</c:v>
                </c:pt>
                <c:pt idx="1702">
                  <c:v>10.130000000000001</c:v>
                </c:pt>
                <c:pt idx="1703">
                  <c:v>10.96</c:v>
                </c:pt>
                <c:pt idx="1704">
                  <c:v>9.25</c:v>
                </c:pt>
                <c:pt idx="1705">
                  <c:v>16.54</c:v>
                </c:pt>
                <c:pt idx="1706">
                  <c:v>16.84</c:v>
                </c:pt>
                <c:pt idx="1707">
                  <c:v>16.55</c:v>
                </c:pt>
                <c:pt idx="1708">
                  <c:v>16.93</c:v>
                </c:pt>
                <c:pt idx="1709">
                  <c:v>20.239999999999998</c:v>
                </c:pt>
                <c:pt idx="1710">
                  <c:v>21.37</c:v>
                </c:pt>
                <c:pt idx="1711">
                  <c:v>20.76</c:v>
                </c:pt>
                <c:pt idx="1712">
                  <c:v>19.98</c:v>
                </c:pt>
                <c:pt idx="1713">
                  <c:v>19.63</c:v>
                </c:pt>
                <c:pt idx="1714">
                  <c:v>19.93</c:v>
                </c:pt>
                <c:pt idx="1715">
                  <c:v>18.89</c:v>
                </c:pt>
                <c:pt idx="1716">
                  <c:v>19.28</c:v>
                </c:pt>
                <c:pt idx="1717">
                  <c:v>18.96</c:v>
                </c:pt>
                <c:pt idx="1718">
                  <c:v>19.2</c:v>
                </c:pt>
                <c:pt idx="1719">
                  <c:v>18.760000000000002</c:v>
                </c:pt>
                <c:pt idx="1720">
                  <c:v>20.239999999999998</c:v>
                </c:pt>
                <c:pt idx="1721">
                  <c:v>22.14</c:v>
                </c:pt>
                <c:pt idx="1722">
                  <c:v>22.81</c:v>
                </c:pt>
                <c:pt idx="1723">
                  <c:v>22.03</c:v>
                </c:pt>
                <c:pt idx="1724">
                  <c:v>22.16</c:v>
                </c:pt>
                <c:pt idx="1725">
                  <c:v>22.11</c:v>
                </c:pt>
                <c:pt idx="1726">
                  <c:v>22.31</c:v>
                </c:pt>
                <c:pt idx="1727">
                  <c:v>24.04</c:v>
                </c:pt>
                <c:pt idx="1728">
                  <c:v>23.45</c:v>
                </c:pt>
                <c:pt idx="1729">
                  <c:v>23.4</c:v>
                </c:pt>
                <c:pt idx="1730">
                  <c:v>24.28</c:v>
                </c:pt>
                <c:pt idx="1731">
                  <c:v>26.32</c:v>
                </c:pt>
                <c:pt idx="1732">
                  <c:v>25.53</c:v>
                </c:pt>
                <c:pt idx="1733">
                  <c:v>26.43</c:v>
                </c:pt>
                <c:pt idx="1734">
                  <c:v>25.68</c:v>
                </c:pt>
                <c:pt idx="1735">
                  <c:v>25.14</c:v>
                </c:pt>
                <c:pt idx="1736">
                  <c:v>24.28</c:v>
                </c:pt>
                <c:pt idx="1737">
                  <c:v>21.76</c:v>
                </c:pt>
                <c:pt idx="1738">
                  <c:v>22.03</c:v>
                </c:pt>
                <c:pt idx="1739">
                  <c:v>20.62</c:v>
                </c:pt>
                <c:pt idx="1740">
                  <c:v>19.25</c:v>
                </c:pt>
                <c:pt idx="1741">
                  <c:v>18.170000000000002</c:v>
                </c:pt>
                <c:pt idx="1742">
                  <c:v>18.46</c:v>
                </c:pt>
                <c:pt idx="1743">
                  <c:v>18.41</c:v>
                </c:pt>
                <c:pt idx="1744">
                  <c:v>18.239999999999998</c:v>
                </c:pt>
                <c:pt idx="1745">
                  <c:v>18.2</c:v>
                </c:pt>
                <c:pt idx="1746">
                  <c:v>18.53</c:v>
                </c:pt>
                <c:pt idx="1747">
                  <c:v>17.899999999999999</c:v>
                </c:pt>
                <c:pt idx="1748">
                  <c:v>17.989999999999998</c:v>
                </c:pt>
                <c:pt idx="1749">
                  <c:v>17.64</c:v>
                </c:pt>
                <c:pt idx="1750">
                  <c:v>17.46</c:v>
                </c:pt>
                <c:pt idx="1751">
                  <c:v>16.96</c:v>
                </c:pt>
                <c:pt idx="1752">
                  <c:v>17.05</c:v>
                </c:pt>
                <c:pt idx="1753">
                  <c:v>17.04</c:v>
                </c:pt>
                <c:pt idx="1754">
                  <c:v>17.8</c:v>
                </c:pt>
                <c:pt idx="1755">
                  <c:v>18.09</c:v>
                </c:pt>
                <c:pt idx="1756">
                  <c:v>17.309999999999999</c:v>
                </c:pt>
                <c:pt idx="1757">
                  <c:v>17.36</c:v>
                </c:pt>
                <c:pt idx="1758">
                  <c:v>17.809999999999999</c:v>
                </c:pt>
                <c:pt idx="1759">
                  <c:v>18.07</c:v>
                </c:pt>
                <c:pt idx="1760">
                  <c:v>17.04</c:v>
                </c:pt>
                <c:pt idx="1761">
                  <c:v>17.62</c:v>
                </c:pt>
                <c:pt idx="1762">
                  <c:v>16.649999999999999</c:v>
                </c:pt>
                <c:pt idx="1763">
                  <c:v>15.17</c:v>
                </c:pt>
                <c:pt idx="1764">
                  <c:v>15.33</c:v>
                </c:pt>
                <c:pt idx="1765">
                  <c:v>14.94</c:v>
                </c:pt>
                <c:pt idx="1766">
                  <c:v>15.06</c:v>
                </c:pt>
                <c:pt idx="1767">
                  <c:v>14.4</c:v>
                </c:pt>
                <c:pt idx="1768">
                  <c:v>14.54</c:v>
                </c:pt>
                <c:pt idx="1769">
                  <c:v>15.02</c:v>
                </c:pt>
                <c:pt idx="1770">
                  <c:v>14.96</c:v>
                </c:pt>
                <c:pt idx="1771">
                  <c:v>14.07</c:v>
                </c:pt>
                <c:pt idx="1772">
                  <c:v>13.85</c:v>
                </c:pt>
                <c:pt idx="1773">
                  <c:v>13.65</c:v>
                </c:pt>
                <c:pt idx="1774">
                  <c:v>13.03</c:v>
                </c:pt>
                <c:pt idx="1775">
                  <c:v>13.7</c:v>
                </c:pt>
                <c:pt idx="1776">
                  <c:v>13.73</c:v>
                </c:pt>
                <c:pt idx="1777">
                  <c:v>13.89</c:v>
                </c:pt>
                <c:pt idx="1778">
                  <c:v>14.11</c:v>
                </c:pt>
                <c:pt idx="1779">
                  <c:v>13.71</c:v>
                </c:pt>
                <c:pt idx="1780">
                  <c:v>13.3</c:v>
                </c:pt>
                <c:pt idx="1781">
                  <c:v>13.19</c:v>
                </c:pt>
                <c:pt idx="1782">
                  <c:v>13.04</c:v>
                </c:pt>
                <c:pt idx="1783">
                  <c:v>13.37</c:v>
                </c:pt>
                <c:pt idx="1784">
                  <c:v>13.35</c:v>
                </c:pt>
                <c:pt idx="1785">
                  <c:v>13.81</c:v>
                </c:pt>
                <c:pt idx="1786">
                  <c:v>13.34</c:v>
                </c:pt>
                <c:pt idx="1787">
                  <c:v>13.56</c:v>
                </c:pt>
                <c:pt idx="1788">
                  <c:v>13.35</c:v>
                </c:pt>
                <c:pt idx="1789">
                  <c:v>13.59</c:v>
                </c:pt>
                <c:pt idx="1790">
                  <c:v>12.37</c:v>
                </c:pt>
                <c:pt idx="1791">
                  <c:v>13.61</c:v>
                </c:pt>
                <c:pt idx="1792">
                  <c:v>14.55</c:v>
                </c:pt>
                <c:pt idx="1793">
                  <c:v>14.53</c:v>
                </c:pt>
                <c:pt idx="1794">
                  <c:v>14.91</c:v>
                </c:pt>
                <c:pt idx="1795">
                  <c:v>14.83</c:v>
                </c:pt>
                <c:pt idx="1796">
                  <c:v>14.86</c:v>
                </c:pt>
                <c:pt idx="1797">
                  <c:v>15.02</c:v>
                </c:pt>
                <c:pt idx="1798">
                  <c:v>15.44</c:v>
                </c:pt>
                <c:pt idx="1799">
                  <c:v>15.64</c:v>
                </c:pt>
                <c:pt idx="1800">
                  <c:v>15.63</c:v>
                </c:pt>
                <c:pt idx="1801">
                  <c:v>15.7</c:v>
                </c:pt>
                <c:pt idx="1802">
                  <c:v>15.67</c:v>
                </c:pt>
                <c:pt idx="1803">
                  <c:v>15.16</c:v>
                </c:pt>
                <c:pt idx="1804">
                  <c:v>15.32</c:v>
                </c:pt>
                <c:pt idx="1805">
                  <c:v>15.21</c:v>
                </c:pt>
                <c:pt idx="1806">
                  <c:v>15.53</c:v>
                </c:pt>
                <c:pt idx="1807">
                  <c:v>15.68</c:v>
                </c:pt>
                <c:pt idx="1808">
                  <c:v>16.14</c:v>
                </c:pt>
                <c:pt idx="1809">
                  <c:v>15.52</c:v>
                </c:pt>
                <c:pt idx="1810">
                  <c:v>16.03</c:v>
                </c:pt>
                <c:pt idx="1811">
                  <c:v>15.47</c:v>
                </c:pt>
                <c:pt idx="1812">
                  <c:v>15.3</c:v>
                </c:pt>
                <c:pt idx="1813">
                  <c:v>15.21</c:v>
                </c:pt>
                <c:pt idx="1814">
                  <c:v>16.29</c:v>
                </c:pt>
                <c:pt idx="1815">
                  <c:v>15.58</c:v>
                </c:pt>
                <c:pt idx="1816">
                  <c:v>16.809999999999999</c:v>
                </c:pt>
                <c:pt idx="1817">
                  <c:v>18.02</c:v>
                </c:pt>
                <c:pt idx="1818">
                  <c:v>18.48</c:v>
                </c:pt>
                <c:pt idx="1819">
                  <c:v>19.100000000000001</c:v>
                </c:pt>
                <c:pt idx="1820">
                  <c:v>20.16</c:v>
                </c:pt>
                <c:pt idx="1821">
                  <c:v>20.100000000000001</c:v>
                </c:pt>
                <c:pt idx="1822">
                  <c:v>20.309999999999999</c:v>
                </c:pt>
                <c:pt idx="1823">
                  <c:v>21.21</c:v>
                </c:pt>
                <c:pt idx="1824">
                  <c:v>21.31</c:v>
                </c:pt>
                <c:pt idx="1825">
                  <c:v>20.89</c:v>
                </c:pt>
                <c:pt idx="1826">
                  <c:v>20.11</c:v>
                </c:pt>
                <c:pt idx="1827">
                  <c:v>20.420000000000002</c:v>
                </c:pt>
                <c:pt idx="1828">
                  <c:v>19.760000000000002</c:v>
                </c:pt>
                <c:pt idx="1829">
                  <c:v>19.71</c:v>
                </c:pt>
                <c:pt idx="1830">
                  <c:v>20.399999999999999</c:v>
                </c:pt>
                <c:pt idx="1831">
                  <c:v>20.65</c:v>
                </c:pt>
                <c:pt idx="1832">
                  <c:v>20.62</c:v>
                </c:pt>
                <c:pt idx="1833">
                  <c:v>20.62</c:v>
                </c:pt>
                <c:pt idx="1834">
                  <c:v>20.16</c:v>
                </c:pt>
                <c:pt idx="1835">
                  <c:v>20.190000000000001</c:v>
                </c:pt>
                <c:pt idx="1836">
                  <c:v>19.899999999999999</c:v>
                </c:pt>
                <c:pt idx="1837">
                  <c:v>19.850000000000001</c:v>
                </c:pt>
                <c:pt idx="1838">
                  <c:v>19.899999999999999</c:v>
                </c:pt>
                <c:pt idx="1839">
                  <c:v>20.66</c:v>
                </c:pt>
                <c:pt idx="1840">
                  <c:v>19.899999999999999</c:v>
                </c:pt>
                <c:pt idx="1841">
                  <c:v>19.3</c:v>
                </c:pt>
                <c:pt idx="1842">
                  <c:v>18.93</c:v>
                </c:pt>
                <c:pt idx="1843">
                  <c:v>18.600000000000001</c:v>
                </c:pt>
                <c:pt idx="1844">
                  <c:v>16.899999999999999</c:v>
                </c:pt>
                <c:pt idx="1845">
                  <c:v>16.72</c:v>
                </c:pt>
                <c:pt idx="1846">
                  <c:v>18.190000000000001</c:v>
                </c:pt>
                <c:pt idx="1847">
                  <c:v>18.25</c:v>
                </c:pt>
                <c:pt idx="1848">
                  <c:v>18.47</c:v>
                </c:pt>
                <c:pt idx="1849">
                  <c:v>18.170000000000002</c:v>
                </c:pt>
                <c:pt idx="1850">
                  <c:v>18.2</c:v>
                </c:pt>
                <c:pt idx="1851">
                  <c:v>18.5</c:v>
                </c:pt>
                <c:pt idx="1852">
                  <c:v>17.760000000000002</c:v>
                </c:pt>
                <c:pt idx="1853">
                  <c:v>18.440000000000001</c:v>
                </c:pt>
                <c:pt idx="1854">
                  <c:v>18.43</c:v>
                </c:pt>
                <c:pt idx="1855">
                  <c:v>18.21</c:v>
                </c:pt>
                <c:pt idx="1856">
                  <c:v>17.2</c:v>
                </c:pt>
                <c:pt idx="1857">
                  <c:v>16.600000000000001</c:v>
                </c:pt>
                <c:pt idx="1858">
                  <c:v>17.53</c:v>
                </c:pt>
                <c:pt idx="1859">
                  <c:v>17.71</c:v>
                </c:pt>
                <c:pt idx="1860">
                  <c:v>16.04</c:v>
                </c:pt>
                <c:pt idx="1861">
                  <c:v>16.05</c:v>
                </c:pt>
                <c:pt idx="1862">
                  <c:v>15.36</c:v>
                </c:pt>
                <c:pt idx="1863">
                  <c:v>15.71</c:v>
                </c:pt>
                <c:pt idx="1864">
                  <c:v>15.65</c:v>
                </c:pt>
                <c:pt idx="1865">
                  <c:v>15.7</c:v>
                </c:pt>
                <c:pt idx="1866">
                  <c:v>15.91</c:v>
                </c:pt>
                <c:pt idx="1867">
                  <c:v>15.85</c:v>
                </c:pt>
                <c:pt idx="1868">
                  <c:v>15.84</c:v>
                </c:pt>
                <c:pt idx="1869">
                  <c:v>15.27</c:v>
                </c:pt>
                <c:pt idx="1870">
                  <c:v>15.75</c:v>
                </c:pt>
                <c:pt idx="1871">
                  <c:v>15.65</c:v>
                </c:pt>
                <c:pt idx="1872">
                  <c:v>15.41</c:v>
                </c:pt>
                <c:pt idx="1873">
                  <c:v>16.25</c:v>
                </c:pt>
                <c:pt idx="1874">
                  <c:v>16.010000000000002</c:v>
                </c:pt>
                <c:pt idx="1875">
                  <c:v>19.59</c:v>
                </c:pt>
                <c:pt idx="1876">
                  <c:v>20.55</c:v>
                </c:pt>
                <c:pt idx="1877">
                  <c:v>21.14</c:v>
                </c:pt>
                <c:pt idx="1878">
                  <c:v>21.4</c:v>
                </c:pt>
                <c:pt idx="1879">
                  <c:v>21.61</c:v>
                </c:pt>
                <c:pt idx="1880">
                  <c:v>22.22</c:v>
                </c:pt>
                <c:pt idx="1881">
                  <c:v>21.08</c:v>
                </c:pt>
                <c:pt idx="1882">
                  <c:v>20.46</c:v>
                </c:pt>
                <c:pt idx="1883">
                  <c:v>20.6</c:v>
                </c:pt>
                <c:pt idx="1884">
                  <c:v>21.1</c:v>
                </c:pt>
                <c:pt idx="1885">
                  <c:v>20.93</c:v>
                </c:pt>
                <c:pt idx="1886">
                  <c:v>20.92</c:v>
                </c:pt>
                <c:pt idx="1887">
                  <c:v>20.97</c:v>
                </c:pt>
                <c:pt idx="1888">
                  <c:v>22.07</c:v>
                </c:pt>
                <c:pt idx="1889">
                  <c:v>22.33</c:v>
                </c:pt>
                <c:pt idx="1890">
                  <c:v>22.59</c:v>
                </c:pt>
                <c:pt idx="1891">
                  <c:v>22.48</c:v>
                </c:pt>
                <c:pt idx="1892">
                  <c:v>22.08</c:v>
                </c:pt>
                <c:pt idx="1893">
                  <c:v>22.76</c:v>
                </c:pt>
                <c:pt idx="1894">
                  <c:v>21.83</c:v>
                </c:pt>
                <c:pt idx="1895">
                  <c:v>22.5</c:v>
                </c:pt>
                <c:pt idx="1896">
                  <c:v>22.77</c:v>
                </c:pt>
                <c:pt idx="1897">
                  <c:v>21.54</c:v>
                </c:pt>
                <c:pt idx="1898">
                  <c:v>21.22</c:v>
                </c:pt>
                <c:pt idx="1899">
                  <c:v>22.17</c:v>
                </c:pt>
                <c:pt idx="1900">
                  <c:v>21.84</c:v>
                </c:pt>
                <c:pt idx="1901">
                  <c:v>23.42</c:v>
                </c:pt>
                <c:pt idx="1902">
                  <c:v>25.59</c:v>
                </c:pt>
                <c:pt idx="1903">
                  <c:v>26.12</c:v>
                </c:pt>
                <c:pt idx="1904">
                  <c:v>26.08</c:v>
                </c:pt>
                <c:pt idx="1905">
                  <c:v>26.44</c:v>
                </c:pt>
                <c:pt idx="1906">
                  <c:v>27.03</c:v>
                </c:pt>
                <c:pt idx="1907">
                  <c:v>27.02</c:v>
                </c:pt>
                <c:pt idx="1908">
                  <c:v>26.95</c:v>
                </c:pt>
                <c:pt idx="1909">
                  <c:v>27.99</c:v>
                </c:pt>
                <c:pt idx="1910">
                  <c:v>28.78</c:v>
                </c:pt>
                <c:pt idx="1911">
                  <c:v>27.91</c:v>
                </c:pt>
                <c:pt idx="1912">
                  <c:v>27.45</c:v>
                </c:pt>
                <c:pt idx="1913">
                  <c:v>27.5</c:v>
                </c:pt>
                <c:pt idx="1914">
                  <c:v>28.1</c:v>
                </c:pt>
                <c:pt idx="1915">
                  <c:v>27</c:v>
                </c:pt>
                <c:pt idx="1916">
                  <c:v>29.44</c:v>
                </c:pt>
                <c:pt idx="1917">
                  <c:v>30.18</c:v>
                </c:pt>
                <c:pt idx="1918">
                  <c:v>30.26</c:v>
                </c:pt>
                <c:pt idx="1919">
                  <c:v>29.6</c:v>
                </c:pt>
                <c:pt idx="1920">
                  <c:v>29.82</c:v>
                </c:pt>
                <c:pt idx="1921">
                  <c:v>31.2</c:v>
                </c:pt>
                <c:pt idx="1922">
                  <c:v>29.65</c:v>
                </c:pt>
                <c:pt idx="1923">
                  <c:v>27.65</c:v>
                </c:pt>
                <c:pt idx="1924">
                  <c:v>27.97</c:v>
                </c:pt>
                <c:pt idx="1925">
                  <c:v>27.38</c:v>
                </c:pt>
                <c:pt idx="1926">
                  <c:v>27.74</c:v>
                </c:pt>
                <c:pt idx="1927">
                  <c:v>28.1</c:v>
                </c:pt>
                <c:pt idx="1928">
                  <c:v>28.69</c:v>
                </c:pt>
                <c:pt idx="1929">
                  <c:v>27.73</c:v>
                </c:pt>
                <c:pt idx="1930">
                  <c:v>26.94</c:v>
                </c:pt>
                <c:pt idx="1931">
                  <c:v>27.03</c:v>
                </c:pt>
                <c:pt idx="1932">
                  <c:v>27.72</c:v>
                </c:pt>
                <c:pt idx="1933">
                  <c:v>27.7</c:v>
                </c:pt>
                <c:pt idx="1934">
                  <c:v>28.88</c:v>
                </c:pt>
                <c:pt idx="1935">
                  <c:v>28.92</c:v>
                </c:pt>
                <c:pt idx="1936">
                  <c:v>28.88</c:v>
                </c:pt>
                <c:pt idx="1937">
                  <c:v>29.46</c:v>
                </c:pt>
                <c:pt idx="1938">
                  <c:v>30.84</c:v>
                </c:pt>
                <c:pt idx="1939">
                  <c:v>30.42</c:v>
                </c:pt>
                <c:pt idx="1940">
                  <c:v>31.07</c:v>
                </c:pt>
                <c:pt idx="1941">
                  <c:v>28.99</c:v>
                </c:pt>
                <c:pt idx="1942">
                  <c:v>28.91</c:v>
                </c:pt>
                <c:pt idx="1943">
                  <c:v>27.61</c:v>
                </c:pt>
                <c:pt idx="1944">
                  <c:v>25.06</c:v>
                </c:pt>
                <c:pt idx="1945">
                  <c:v>28.58</c:v>
                </c:pt>
                <c:pt idx="1946">
                  <c:v>28.5</c:v>
                </c:pt>
                <c:pt idx="1947">
                  <c:v>31.46</c:v>
                </c:pt>
                <c:pt idx="1948">
                  <c:v>31.88</c:v>
                </c:pt>
                <c:pt idx="1949">
                  <c:v>29.43</c:v>
                </c:pt>
                <c:pt idx="1950">
                  <c:v>31.22</c:v>
                </c:pt>
                <c:pt idx="1951">
                  <c:v>32.520000000000003</c:v>
                </c:pt>
                <c:pt idx="1952">
                  <c:v>33.4</c:v>
                </c:pt>
                <c:pt idx="1953">
                  <c:v>32.97</c:v>
                </c:pt>
                <c:pt idx="1954">
                  <c:v>32.61</c:v>
                </c:pt>
                <c:pt idx="1955">
                  <c:v>32.6</c:v>
                </c:pt>
                <c:pt idx="1956">
                  <c:v>33.07</c:v>
                </c:pt>
                <c:pt idx="1957">
                  <c:v>32.479999999999997</c:v>
                </c:pt>
                <c:pt idx="1958">
                  <c:v>31.97</c:v>
                </c:pt>
                <c:pt idx="1959">
                  <c:v>33.270000000000003</c:v>
                </c:pt>
                <c:pt idx="1960">
                  <c:v>32.11</c:v>
                </c:pt>
                <c:pt idx="1961">
                  <c:v>35.49</c:v>
                </c:pt>
                <c:pt idx="1962">
                  <c:v>34.61</c:v>
                </c:pt>
                <c:pt idx="1963">
                  <c:v>34.42</c:v>
                </c:pt>
                <c:pt idx="1964">
                  <c:v>36.020000000000003</c:v>
                </c:pt>
                <c:pt idx="1965">
                  <c:v>36.08</c:v>
                </c:pt>
                <c:pt idx="1966">
                  <c:v>37.43</c:v>
                </c:pt>
                <c:pt idx="1967">
                  <c:v>37.25</c:v>
                </c:pt>
                <c:pt idx="1968">
                  <c:v>37.96</c:v>
                </c:pt>
                <c:pt idx="1969">
                  <c:v>38.65</c:v>
                </c:pt>
                <c:pt idx="1970">
                  <c:v>36.78</c:v>
                </c:pt>
                <c:pt idx="1971">
                  <c:v>35.119999999999997</c:v>
                </c:pt>
                <c:pt idx="1972">
                  <c:v>34.5</c:v>
                </c:pt>
                <c:pt idx="1973">
                  <c:v>33.78</c:v>
                </c:pt>
                <c:pt idx="1974">
                  <c:v>32.200000000000003</c:v>
                </c:pt>
                <c:pt idx="1975">
                  <c:v>32.71</c:v>
                </c:pt>
                <c:pt idx="1976">
                  <c:v>32.42</c:v>
                </c:pt>
                <c:pt idx="1977">
                  <c:v>35.200000000000003</c:v>
                </c:pt>
                <c:pt idx="1978">
                  <c:v>34.840000000000003</c:v>
                </c:pt>
                <c:pt idx="1979">
                  <c:v>31.89</c:v>
                </c:pt>
                <c:pt idx="1980">
                  <c:v>31.99</c:v>
                </c:pt>
                <c:pt idx="1981">
                  <c:v>30.15</c:v>
                </c:pt>
                <c:pt idx="1982">
                  <c:v>31.7</c:v>
                </c:pt>
                <c:pt idx="1983">
                  <c:v>31.43</c:v>
                </c:pt>
                <c:pt idx="1984">
                  <c:v>31.15</c:v>
                </c:pt>
                <c:pt idx="1985">
                  <c:v>30.85</c:v>
                </c:pt>
                <c:pt idx="1986">
                  <c:v>29.2</c:v>
                </c:pt>
                <c:pt idx="1987">
                  <c:v>30.87</c:v>
                </c:pt>
                <c:pt idx="1988">
                  <c:v>33.159999999999997</c:v>
                </c:pt>
                <c:pt idx="1989">
                  <c:v>33.299999999999997</c:v>
                </c:pt>
                <c:pt idx="1990">
                  <c:v>32.93</c:v>
                </c:pt>
                <c:pt idx="1991">
                  <c:v>31.63</c:v>
                </c:pt>
                <c:pt idx="1992">
                  <c:v>33.619999999999997</c:v>
                </c:pt>
                <c:pt idx="1993">
                  <c:v>33.119999999999997</c:v>
                </c:pt>
                <c:pt idx="1994">
                  <c:v>33.46</c:v>
                </c:pt>
                <c:pt idx="1995">
                  <c:v>33.270000000000003</c:v>
                </c:pt>
                <c:pt idx="1996">
                  <c:v>35.119999999999997</c:v>
                </c:pt>
                <c:pt idx="1997">
                  <c:v>34.1</c:v>
                </c:pt>
                <c:pt idx="1998">
                  <c:v>31.42</c:v>
                </c:pt>
                <c:pt idx="1999">
                  <c:v>31.05</c:v>
                </c:pt>
                <c:pt idx="2000">
                  <c:v>32.409999999999997</c:v>
                </c:pt>
                <c:pt idx="2001">
                  <c:v>29.27</c:v>
                </c:pt>
                <c:pt idx="2002">
                  <c:v>29.17</c:v>
                </c:pt>
                <c:pt idx="2003">
                  <c:v>28.87</c:v>
                </c:pt>
                <c:pt idx="2004">
                  <c:v>25.8</c:v>
                </c:pt>
                <c:pt idx="2005">
                  <c:v>26.29</c:v>
                </c:pt>
                <c:pt idx="2006">
                  <c:v>26.82</c:v>
                </c:pt>
                <c:pt idx="2007">
                  <c:v>23.64</c:v>
                </c:pt>
                <c:pt idx="2008">
                  <c:v>23.5</c:v>
                </c:pt>
                <c:pt idx="2009">
                  <c:v>20.96</c:v>
                </c:pt>
                <c:pt idx="2010">
                  <c:v>20.85</c:v>
                </c:pt>
                <c:pt idx="2011">
                  <c:v>19.62</c:v>
                </c:pt>
                <c:pt idx="2012">
                  <c:v>18.82</c:v>
                </c:pt>
                <c:pt idx="2013">
                  <c:v>20.67</c:v>
                </c:pt>
                <c:pt idx="2014">
                  <c:v>20.66</c:v>
                </c:pt>
                <c:pt idx="2015">
                  <c:v>22.18</c:v>
                </c:pt>
                <c:pt idx="2016">
                  <c:v>22.98</c:v>
                </c:pt>
                <c:pt idx="2017">
                  <c:v>22.9</c:v>
                </c:pt>
                <c:pt idx="2018">
                  <c:v>23.7</c:v>
                </c:pt>
                <c:pt idx="2019">
                  <c:v>23.61</c:v>
                </c:pt>
                <c:pt idx="2020">
                  <c:v>21.88</c:v>
                </c:pt>
                <c:pt idx="2021">
                  <c:v>22.04</c:v>
                </c:pt>
                <c:pt idx="2022">
                  <c:v>21.67</c:v>
                </c:pt>
                <c:pt idx="2023">
                  <c:v>23.01</c:v>
                </c:pt>
                <c:pt idx="2024">
                  <c:v>22.42</c:v>
                </c:pt>
                <c:pt idx="2025">
                  <c:v>23.06</c:v>
                </c:pt>
                <c:pt idx="2026">
                  <c:v>22.48</c:v>
                </c:pt>
                <c:pt idx="2027">
                  <c:v>23.01</c:v>
                </c:pt>
                <c:pt idx="2028">
                  <c:v>22.55</c:v>
                </c:pt>
                <c:pt idx="2029">
                  <c:v>23.78</c:v>
                </c:pt>
                <c:pt idx="2030">
                  <c:v>24.03</c:v>
                </c:pt>
                <c:pt idx="2031">
                  <c:v>24.89</c:v>
                </c:pt>
                <c:pt idx="2032">
                  <c:v>24.32</c:v>
                </c:pt>
                <c:pt idx="2033">
                  <c:v>21.88</c:v>
                </c:pt>
                <c:pt idx="2034">
                  <c:v>19.489999999999998</c:v>
                </c:pt>
                <c:pt idx="2035">
                  <c:v>19.64</c:v>
                </c:pt>
                <c:pt idx="2036">
                  <c:v>19.27</c:v>
                </c:pt>
                <c:pt idx="2037">
                  <c:v>19.38</c:v>
                </c:pt>
                <c:pt idx="2038">
                  <c:v>18.62</c:v>
                </c:pt>
                <c:pt idx="2039">
                  <c:v>18.32</c:v>
                </c:pt>
                <c:pt idx="2040">
                  <c:v>17.53</c:v>
                </c:pt>
                <c:pt idx="2041">
                  <c:v>18.239999999999998</c:v>
                </c:pt>
                <c:pt idx="2042">
                  <c:v>18.3</c:v>
                </c:pt>
                <c:pt idx="2043">
                  <c:v>17.98</c:v>
                </c:pt>
                <c:pt idx="2044">
                  <c:v>18.96</c:v>
                </c:pt>
                <c:pt idx="2045">
                  <c:v>19.059999999999999</c:v>
                </c:pt>
                <c:pt idx="2046">
                  <c:v>19.36</c:v>
                </c:pt>
                <c:pt idx="2047">
                  <c:v>19</c:v>
                </c:pt>
                <c:pt idx="2048">
                  <c:v>18.510000000000002</c:v>
                </c:pt>
                <c:pt idx="2049">
                  <c:v>19.72</c:v>
                </c:pt>
                <c:pt idx="2050">
                  <c:v>17.91</c:v>
                </c:pt>
                <c:pt idx="2051">
                  <c:v>17.53</c:v>
                </c:pt>
                <c:pt idx="2052">
                  <c:v>16.97</c:v>
                </c:pt>
                <c:pt idx="2053">
                  <c:v>16.489999999999998</c:v>
                </c:pt>
                <c:pt idx="2054">
                  <c:v>16.649999999999999</c:v>
                </c:pt>
                <c:pt idx="2055">
                  <c:v>16.579999999999998</c:v>
                </c:pt>
                <c:pt idx="2056">
                  <c:v>16.18</c:v>
                </c:pt>
                <c:pt idx="2057">
                  <c:v>16.79</c:v>
                </c:pt>
                <c:pt idx="2058">
                  <c:v>17.13</c:v>
                </c:pt>
                <c:pt idx="2059">
                  <c:v>15.15</c:v>
                </c:pt>
                <c:pt idx="2060">
                  <c:v>15.15</c:v>
                </c:pt>
                <c:pt idx="2061">
                  <c:v>14.35</c:v>
                </c:pt>
                <c:pt idx="2062">
                  <c:v>15.13</c:v>
                </c:pt>
                <c:pt idx="2063">
                  <c:v>15.51</c:v>
                </c:pt>
                <c:pt idx="2064">
                  <c:v>15.54</c:v>
                </c:pt>
                <c:pt idx="2065">
                  <c:v>15.62</c:v>
                </c:pt>
                <c:pt idx="2066">
                  <c:v>15.95</c:v>
                </c:pt>
                <c:pt idx="2067">
                  <c:v>14.94</c:v>
                </c:pt>
                <c:pt idx="2068">
                  <c:v>14.9</c:v>
                </c:pt>
                <c:pt idx="2069">
                  <c:v>15.02</c:v>
                </c:pt>
                <c:pt idx="2070">
                  <c:v>15.34</c:v>
                </c:pt>
                <c:pt idx="2071">
                  <c:v>14.41</c:v>
                </c:pt>
                <c:pt idx="2072">
                  <c:v>14.37</c:v>
                </c:pt>
                <c:pt idx="2073">
                  <c:v>14.47</c:v>
                </c:pt>
                <c:pt idx="2074">
                  <c:v>14.29</c:v>
                </c:pt>
                <c:pt idx="2075">
                  <c:v>15.1</c:v>
                </c:pt>
                <c:pt idx="2076">
                  <c:v>14.58</c:v>
                </c:pt>
                <c:pt idx="2077">
                  <c:v>13.65</c:v>
                </c:pt>
                <c:pt idx="2078">
                  <c:v>11.41</c:v>
                </c:pt>
                <c:pt idx="2079">
                  <c:v>11.45</c:v>
                </c:pt>
                <c:pt idx="2080">
                  <c:v>11.75</c:v>
                </c:pt>
                <c:pt idx="2081">
                  <c:v>11.35</c:v>
                </c:pt>
                <c:pt idx="2082">
                  <c:v>10.27</c:v>
                </c:pt>
                <c:pt idx="2083">
                  <c:v>9.85</c:v>
                </c:pt>
                <c:pt idx="2084">
                  <c:v>9.43</c:v>
                </c:pt>
                <c:pt idx="2085">
                  <c:v>9.69</c:v>
                </c:pt>
                <c:pt idx="2086">
                  <c:v>9.93</c:v>
                </c:pt>
                <c:pt idx="2087">
                  <c:v>10.73</c:v>
                </c:pt>
                <c:pt idx="2088">
                  <c:v>10.76</c:v>
                </c:pt>
                <c:pt idx="2089">
                  <c:v>10.47</c:v>
                </c:pt>
                <c:pt idx="2090">
                  <c:v>10.94</c:v>
                </c:pt>
                <c:pt idx="2091">
                  <c:v>10.47</c:v>
                </c:pt>
                <c:pt idx="2092">
                  <c:v>9.61</c:v>
                </c:pt>
                <c:pt idx="2093">
                  <c:v>9.2200000000000006</c:v>
                </c:pt>
                <c:pt idx="2094">
                  <c:v>9.1</c:v>
                </c:pt>
                <c:pt idx="2095">
                  <c:v>9.25</c:v>
                </c:pt>
                <c:pt idx="2096">
                  <c:v>8.75</c:v>
                </c:pt>
                <c:pt idx="2097">
                  <c:v>8.92</c:v>
                </c:pt>
                <c:pt idx="2098">
                  <c:v>9.2799999999999994</c:v>
                </c:pt>
                <c:pt idx="2099">
                  <c:v>9.5299999999999994</c:v>
                </c:pt>
                <c:pt idx="2100">
                  <c:v>9.16</c:v>
                </c:pt>
                <c:pt idx="2101">
                  <c:v>8.9</c:v>
                </c:pt>
                <c:pt idx="2102">
                  <c:v>8.59</c:v>
                </c:pt>
                <c:pt idx="2103">
                  <c:v>7.81</c:v>
                </c:pt>
                <c:pt idx="2104">
                  <c:v>8.1300000000000008</c:v>
                </c:pt>
                <c:pt idx="2105">
                  <c:v>7.86</c:v>
                </c:pt>
                <c:pt idx="2106">
                  <c:v>7.11</c:v>
                </c:pt>
                <c:pt idx="2107">
                  <c:v>6.79</c:v>
                </c:pt>
                <c:pt idx="2108">
                  <c:v>6.87</c:v>
                </c:pt>
                <c:pt idx="2109">
                  <c:v>6.52</c:v>
                </c:pt>
                <c:pt idx="2110">
                  <c:v>6.22</c:v>
                </c:pt>
                <c:pt idx="2111">
                  <c:v>6.13</c:v>
                </c:pt>
                <c:pt idx="2112">
                  <c:v>6.14</c:v>
                </c:pt>
                <c:pt idx="2113">
                  <c:v>6.15</c:v>
                </c:pt>
                <c:pt idx="2114">
                  <c:v>7.04</c:v>
                </c:pt>
                <c:pt idx="2115">
                  <c:v>6.95</c:v>
                </c:pt>
                <c:pt idx="2116">
                  <c:v>6.68</c:v>
                </c:pt>
                <c:pt idx="2117">
                  <c:v>6.46</c:v>
                </c:pt>
                <c:pt idx="2118">
                  <c:v>6.49</c:v>
                </c:pt>
                <c:pt idx="2119">
                  <c:v>6.48</c:v>
                </c:pt>
                <c:pt idx="2120">
                  <c:v>6.47</c:v>
                </c:pt>
                <c:pt idx="2121">
                  <c:v>6.4</c:v>
                </c:pt>
                <c:pt idx="2122">
                  <c:v>6.53</c:v>
                </c:pt>
                <c:pt idx="2123">
                  <c:v>6.48</c:v>
                </c:pt>
                <c:pt idx="2124">
                  <c:v>6.32</c:v>
                </c:pt>
                <c:pt idx="2125">
                  <c:v>6.09</c:v>
                </c:pt>
                <c:pt idx="2126">
                  <c:v>5.81</c:v>
                </c:pt>
                <c:pt idx="2127">
                  <c:v>6.06</c:v>
                </c:pt>
                <c:pt idx="2128">
                  <c:v>5.47</c:v>
                </c:pt>
                <c:pt idx="2129">
                  <c:v>5.86</c:v>
                </c:pt>
                <c:pt idx="2130">
                  <c:v>5.96</c:v>
                </c:pt>
                <c:pt idx="2131">
                  <c:v>5.8</c:v>
                </c:pt>
                <c:pt idx="2132">
                  <c:v>6.56</c:v>
                </c:pt>
                <c:pt idx="2133">
                  <c:v>6.52</c:v>
                </c:pt>
                <c:pt idx="2134">
                  <c:v>6.2</c:v>
                </c:pt>
                <c:pt idx="2135">
                  <c:v>6.26</c:v>
                </c:pt>
                <c:pt idx="2136">
                  <c:v>5.97</c:v>
                </c:pt>
                <c:pt idx="2137">
                  <c:v>5.96</c:v>
                </c:pt>
                <c:pt idx="2138">
                  <c:v>5.79</c:v>
                </c:pt>
                <c:pt idx="2139">
                  <c:v>6.05</c:v>
                </c:pt>
                <c:pt idx="2140">
                  <c:v>5.99</c:v>
                </c:pt>
                <c:pt idx="2141">
                  <c:v>6.11</c:v>
                </c:pt>
                <c:pt idx="2142">
                  <c:v>5.89</c:v>
                </c:pt>
                <c:pt idx="2143">
                  <c:v>5.65</c:v>
                </c:pt>
                <c:pt idx="2144">
                  <c:v>5.88</c:v>
                </c:pt>
                <c:pt idx="2145">
                  <c:v>5.17</c:v>
                </c:pt>
                <c:pt idx="2146">
                  <c:v>5.6</c:v>
                </c:pt>
                <c:pt idx="2147">
                  <c:v>5.44</c:v>
                </c:pt>
                <c:pt idx="2148">
                  <c:v>6.1</c:v>
                </c:pt>
                <c:pt idx="2149">
                  <c:v>5.96</c:v>
                </c:pt>
                <c:pt idx="2150">
                  <c:v>5.83</c:v>
                </c:pt>
                <c:pt idx="2151">
                  <c:v>5.47</c:v>
                </c:pt>
                <c:pt idx="2152">
                  <c:v>5.66</c:v>
                </c:pt>
                <c:pt idx="2153">
                  <c:v>5.36</c:v>
                </c:pt>
                <c:pt idx="2154">
                  <c:v>5.54</c:v>
                </c:pt>
                <c:pt idx="2155">
                  <c:v>5.05</c:v>
                </c:pt>
                <c:pt idx="2156">
                  <c:v>4.62</c:v>
                </c:pt>
                <c:pt idx="2157">
                  <c:v>4.55</c:v>
                </c:pt>
                <c:pt idx="2158">
                  <c:v>4.5199999999999996</c:v>
                </c:pt>
                <c:pt idx="2159">
                  <c:v>4.6399999999999997</c:v>
                </c:pt>
                <c:pt idx="2160">
                  <c:v>4.9800000000000004</c:v>
                </c:pt>
                <c:pt idx="2161">
                  <c:v>4.75</c:v>
                </c:pt>
                <c:pt idx="2162">
                  <c:v>4.63</c:v>
                </c:pt>
                <c:pt idx="2163">
                  <c:v>4.7699999999999996</c:v>
                </c:pt>
                <c:pt idx="2164">
                  <c:v>4.63</c:v>
                </c:pt>
                <c:pt idx="2165">
                  <c:v>4.5199999999999996</c:v>
                </c:pt>
                <c:pt idx="2166">
                  <c:v>4.9000000000000004</c:v>
                </c:pt>
                <c:pt idx="2167">
                  <c:v>6.06</c:v>
                </c:pt>
                <c:pt idx="2168">
                  <c:v>5.89</c:v>
                </c:pt>
                <c:pt idx="2169">
                  <c:v>5.13</c:v>
                </c:pt>
                <c:pt idx="2170">
                  <c:v>5.28</c:v>
                </c:pt>
                <c:pt idx="2171">
                  <c:v>5.28</c:v>
                </c:pt>
                <c:pt idx="2172">
                  <c:v>5.12</c:v>
                </c:pt>
                <c:pt idx="2173">
                  <c:v>5.38</c:v>
                </c:pt>
                <c:pt idx="2174">
                  <c:v>5.35</c:v>
                </c:pt>
                <c:pt idx="2175">
                  <c:v>4.99</c:v>
                </c:pt>
                <c:pt idx="2176">
                  <c:v>5.04</c:v>
                </c:pt>
                <c:pt idx="2177">
                  <c:v>5.28</c:v>
                </c:pt>
                <c:pt idx="2178">
                  <c:v>5.2</c:v>
                </c:pt>
                <c:pt idx="2179">
                  <c:v>5.65</c:v>
                </c:pt>
                <c:pt idx="2180">
                  <c:v>5.75</c:v>
                </c:pt>
                <c:pt idx="2181">
                  <c:v>6.29</c:v>
                </c:pt>
                <c:pt idx="2182">
                  <c:v>5.94</c:v>
                </c:pt>
                <c:pt idx="2183">
                  <c:v>6.7</c:v>
                </c:pt>
                <c:pt idx="2184">
                  <c:v>8.08</c:v>
                </c:pt>
                <c:pt idx="2185">
                  <c:v>7.85</c:v>
                </c:pt>
                <c:pt idx="2186">
                  <c:v>8.01</c:v>
                </c:pt>
                <c:pt idx="2187">
                  <c:v>8.3800000000000008</c:v>
                </c:pt>
                <c:pt idx="2188">
                  <c:v>8.68</c:v>
                </c:pt>
                <c:pt idx="2189">
                  <c:v>9.39</c:v>
                </c:pt>
                <c:pt idx="2190">
                  <c:v>9.48</c:v>
                </c:pt>
                <c:pt idx="2191">
                  <c:v>9.5500000000000007</c:v>
                </c:pt>
                <c:pt idx="2192">
                  <c:v>9.59</c:v>
                </c:pt>
                <c:pt idx="2193">
                  <c:v>9.6199999999999992</c:v>
                </c:pt>
                <c:pt idx="2194">
                  <c:v>9.69</c:v>
                </c:pt>
                <c:pt idx="2195">
                  <c:v>9.89</c:v>
                </c:pt>
                <c:pt idx="2196">
                  <c:v>9.86</c:v>
                </c:pt>
                <c:pt idx="2197">
                  <c:v>9.73</c:v>
                </c:pt>
                <c:pt idx="2198">
                  <c:v>9.82</c:v>
                </c:pt>
                <c:pt idx="2199">
                  <c:v>9.58</c:v>
                </c:pt>
                <c:pt idx="2200">
                  <c:v>9.65</c:v>
                </c:pt>
                <c:pt idx="2201">
                  <c:v>9.6199999999999992</c:v>
                </c:pt>
                <c:pt idx="2202">
                  <c:v>9.49</c:v>
                </c:pt>
                <c:pt idx="2203">
                  <c:v>9.43</c:v>
                </c:pt>
                <c:pt idx="2204">
                  <c:v>9.44</c:v>
                </c:pt>
                <c:pt idx="2205">
                  <c:v>9.6999999999999993</c:v>
                </c:pt>
                <c:pt idx="2206">
                  <c:v>9.73</c:v>
                </c:pt>
                <c:pt idx="2207">
                  <c:v>9.83</c:v>
                </c:pt>
                <c:pt idx="2208">
                  <c:v>9.8000000000000007</c:v>
                </c:pt>
                <c:pt idx="2209">
                  <c:v>9.8699999999999992</c:v>
                </c:pt>
                <c:pt idx="2210">
                  <c:v>9.92</c:v>
                </c:pt>
                <c:pt idx="2211">
                  <c:v>9.8800000000000008</c:v>
                </c:pt>
                <c:pt idx="2212">
                  <c:v>9.92</c:v>
                </c:pt>
                <c:pt idx="2213">
                  <c:v>9.92</c:v>
                </c:pt>
                <c:pt idx="2214">
                  <c:v>9.9</c:v>
                </c:pt>
                <c:pt idx="2215">
                  <c:v>9.92</c:v>
                </c:pt>
                <c:pt idx="2216">
                  <c:v>10.23</c:v>
                </c:pt>
                <c:pt idx="2217">
                  <c:v>10.27</c:v>
                </c:pt>
                <c:pt idx="2218">
                  <c:v>10.56</c:v>
                </c:pt>
                <c:pt idx="2219">
                  <c:v>9.59</c:v>
                </c:pt>
                <c:pt idx="2220">
                  <c:v>9.68</c:v>
                </c:pt>
                <c:pt idx="2221">
                  <c:v>9.59</c:v>
                </c:pt>
                <c:pt idx="2222">
                  <c:v>9.35</c:v>
                </c:pt>
                <c:pt idx="2223">
                  <c:v>10.4</c:v>
                </c:pt>
                <c:pt idx="2224">
                  <c:v>10.42</c:v>
                </c:pt>
                <c:pt idx="2225">
                  <c:v>10.57</c:v>
                </c:pt>
                <c:pt idx="2226">
                  <c:v>10.59</c:v>
                </c:pt>
                <c:pt idx="2227">
                  <c:v>10.41</c:v>
                </c:pt>
                <c:pt idx="2228">
                  <c:v>10.68</c:v>
                </c:pt>
                <c:pt idx="2229">
                  <c:v>10.26</c:v>
                </c:pt>
                <c:pt idx="2230">
                  <c:v>10.28</c:v>
                </c:pt>
                <c:pt idx="2231">
                  <c:v>10.31</c:v>
                </c:pt>
                <c:pt idx="2232">
                  <c:v>9.9700000000000006</c:v>
                </c:pt>
                <c:pt idx="2233">
                  <c:v>10.02</c:v>
                </c:pt>
                <c:pt idx="2234">
                  <c:v>10</c:v>
                </c:pt>
                <c:pt idx="2235">
                  <c:v>9.9600000000000009</c:v>
                </c:pt>
                <c:pt idx="2236">
                  <c:v>10.06</c:v>
                </c:pt>
                <c:pt idx="2237">
                  <c:v>9.7100000000000009</c:v>
                </c:pt>
                <c:pt idx="2238">
                  <c:v>9.82</c:v>
                </c:pt>
                <c:pt idx="2239">
                  <c:v>10.039999999999999</c:v>
                </c:pt>
                <c:pt idx="2240">
                  <c:v>10.29</c:v>
                </c:pt>
                <c:pt idx="2241">
                  <c:v>10.25</c:v>
                </c:pt>
                <c:pt idx="2242">
                  <c:v>10.46</c:v>
                </c:pt>
                <c:pt idx="2243">
                  <c:v>10.01</c:v>
                </c:pt>
                <c:pt idx="2244">
                  <c:v>9.61</c:v>
                </c:pt>
                <c:pt idx="2245">
                  <c:v>9.52</c:v>
                </c:pt>
                <c:pt idx="2246">
                  <c:v>9.36</c:v>
                </c:pt>
                <c:pt idx="2247">
                  <c:v>9.94</c:v>
                </c:pt>
                <c:pt idx="2248">
                  <c:v>10.06</c:v>
                </c:pt>
                <c:pt idx="2249">
                  <c:v>9.89</c:v>
                </c:pt>
                <c:pt idx="2250">
                  <c:v>9.56</c:v>
                </c:pt>
                <c:pt idx="2251">
                  <c:v>9.2100000000000009</c:v>
                </c:pt>
                <c:pt idx="2252">
                  <c:v>9.36</c:v>
                </c:pt>
                <c:pt idx="2253">
                  <c:v>9.52</c:v>
                </c:pt>
                <c:pt idx="2254">
                  <c:v>9.51</c:v>
                </c:pt>
                <c:pt idx="2255">
                  <c:v>9.52</c:v>
                </c:pt>
                <c:pt idx="2256">
                  <c:v>9.94</c:v>
                </c:pt>
                <c:pt idx="2257">
                  <c:v>10.29</c:v>
                </c:pt>
                <c:pt idx="2258">
                  <c:v>9.9700000000000006</c:v>
                </c:pt>
                <c:pt idx="2259">
                  <c:v>11.44</c:v>
                </c:pt>
                <c:pt idx="2260">
                  <c:v>11.31</c:v>
                </c:pt>
                <c:pt idx="2261">
                  <c:v>11.33</c:v>
                </c:pt>
                <c:pt idx="2262">
                  <c:v>11.48</c:v>
                </c:pt>
                <c:pt idx="2263">
                  <c:v>10.98</c:v>
                </c:pt>
                <c:pt idx="2264">
                  <c:v>10.77</c:v>
                </c:pt>
                <c:pt idx="2265">
                  <c:v>11.17</c:v>
                </c:pt>
                <c:pt idx="2266">
                  <c:v>11.49</c:v>
                </c:pt>
                <c:pt idx="2267">
                  <c:v>11.17</c:v>
                </c:pt>
                <c:pt idx="2268">
                  <c:v>10.220000000000001</c:v>
                </c:pt>
                <c:pt idx="2269">
                  <c:v>10.1</c:v>
                </c:pt>
                <c:pt idx="2270">
                  <c:v>10.199999999999999</c:v>
                </c:pt>
                <c:pt idx="2271">
                  <c:v>9.76</c:v>
                </c:pt>
                <c:pt idx="2272">
                  <c:v>9.52</c:v>
                </c:pt>
                <c:pt idx="2273">
                  <c:v>9.74</c:v>
                </c:pt>
                <c:pt idx="2274">
                  <c:v>9.64</c:v>
                </c:pt>
                <c:pt idx="2275">
                  <c:v>10.14</c:v>
                </c:pt>
                <c:pt idx="2276">
                  <c:v>9.8800000000000008</c:v>
                </c:pt>
                <c:pt idx="2277">
                  <c:v>10.88</c:v>
                </c:pt>
                <c:pt idx="2278">
                  <c:v>9.7799999999999994</c:v>
                </c:pt>
                <c:pt idx="2279">
                  <c:v>9.5399999999999991</c:v>
                </c:pt>
                <c:pt idx="2280">
                  <c:v>9.43</c:v>
                </c:pt>
                <c:pt idx="2281">
                  <c:v>10.26</c:v>
                </c:pt>
                <c:pt idx="2282">
                  <c:v>11.77</c:v>
                </c:pt>
                <c:pt idx="2283">
                  <c:v>11.67</c:v>
                </c:pt>
                <c:pt idx="2284">
                  <c:v>12.15</c:v>
                </c:pt>
                <c:pt idx="2285">
                  <c:v>12.79</c:v>
                </c:pt>
                <c:pt idx="2286">
                  <c:v>12.15</c:v>
                </c:pt>
                <c:pt idx="2287">
                  <c:v>13.15</c:v>
                </c:pt>
                <c:pt idx="2288">
                  <c:v>13.69</c:v>
                </c:pt>
                <c:pt idx="2289">
                  <c:v>13.64</c:v>
                </c:pt>
                <c:pt idx="2290">
                  <c:v>13.85</c:v>
                </c:pt>
                <c:pt idx="2291">
                  <c:v>14.13</c:v>
                </c:pt>
                <c:pt idx="2292">
                  <c:v>14.16</c:v>
                </c:pt>
                <c:pt idx="2293">
                  <c:v>13.65</c:v>
                </c:pt>
                <c:pt idx="2294">
                  <c:v>13.8</c:v>
                </c:pt>
                <c:pt idx="2295">
                  <c:v>13.22</c:v>
                </c:pt>
                <c:pt idx="2296">
                  <c:v>13.95</c:v>
                </c:pt>
                <c:pt idx="2297">
                  <c:v>14.66</c:v>
                </c:pt>
                <c:pt idx="2298">
                  <c:v>13.99</c:v>
                </c:pt>
                <c:pt idx="2299">
                  <c:v>13.34</c:v>
                </c:pt>
                <c:pt idx="2300">
                  <c:v>13</c:v>
                </c:pt>
                <c:pt idx="2301">
                  <c:v>12.16</c:v>
                </c:pt>
                <c:pt idx="2302">
                  <c:v>12.03</c:v>
                </c:pt>
                <c:pt idx="2303">
                  <c:v>12.14</c:v>
                </c:pt>
                <c:pt idx="2304">
                  <c:v>12.18</c:v>
                </c:pt>
                <c:pt idx="2305">
                  <c:v>12.08</c:v>
                </c:pt>
                <c:pt idx="2306">
                  <c:v>12.96</c:v>
                </c:pt>
                <c:pt idx="2307">
                  <c:v>12.87</c:v>
                </c:pt>
                <c:pt idx="2308">
                  <c:v>13.72</c:v>
                </c:pt>
                <c:pt idx="2309">
                  <c:v>13.38</c:v>
                </c:pt>
                <c:pt idx="2310">
                  <c:v>12.3</c:v>
                </c:pt>
                <c:pt idx="2311">
                  <c:v>12.09</c:v>
                </c:pt>
                <c:pt idx="2312">
                  <c:v>12.19</c:v>
                </c:pt>
                <c:pt idx="2313">
                  <c:v>12.12</c:v>
                </c:pt>
                <c:pt idx="2314">
                  <c:v>12.68</c:v>
                </c:pt>
                <c:pt idx="2315">
                  <c:v>12.77</c:v>
                </c:pt>
                <c:pt idx="2316">
                  <c:v>13.47</c:v>
                </c:pt>
                <c:pt idx="2317">
                  <c:v>13.98</c:v>
                </c:pt>
                <c:pt idx="2318">
                  <c:v>14.13</c:v>
                </c:pt>
                <c:pt idx="2319">
                  <c:v>13.43</c:v>
                </c:pt>
                <c:pt idx="2320">
                  <c:v>13.76</c:v>
                </c:pt>
                <c:pt idx="2321">
                  <c:v>14.02</c:v>
                </c:pt>
                <c:pt idx="2322">
                  <c:v>14.15</c:v>
                </c:pt>
                <c:pt idx="2323">
                  <c:v>14.6</c:v>
                </c:pt>
                <c:pt idx="2324">
                  <c:v>14.37</c:v>
                </c:pt>
                <c:pt idx="2325">
                  <c:v>14.74</c:v>
                </c:pt>
                <c:pt idx="2326">
                  <c:v>14.5</c:v>
                </c:pt>
                <c:pt idx="2327">
                  <c:v>14.13</c:v>
                </c:pt>
                <c:pt idx="2328">
                  <c:v>14.08</c:v>
                </c:pt>
                <c:pt idx="2329">
                  <c:v>14.06</c:v>
                </c:pt>
                <c:pt idx="2330">
                  <c:v>14.9</c:v>
                </c:pt>
                <c:pt idx="2331">
                  <c:v>14.39</c:v>
                </c:pt>
                <c:pt idx="2332">
                  <c:v>15.58</c:v>
                </c:pt>
                <c:pt idx="2333">
                  <c:v>15.56</c:v>
                </c:pt>
                <c:pt idx="2334">
                  <c:v>17.07</c:v>
                </c:pt>
                <c:pt idx="2335">
                  <c:v>16.059999999999999</c:v>
                </c:pt>
                <c:pt idx="2336">
                  <c:v>16.739999999999998</c:v>
                </c:pt>
                <c:pt idx="2337">
                  <c:v>16.84</c:v>
                </c:pt>
                <c:pt idx="2338">
                  <c:v>16.52</c:v>
                </c:pt>
                <c:pt idx="2339">
                  <c:v>15.76</c:v>
                </c:pt>
                <c:pt idx="2340">
                  <c:v>14.99</c:v>
                </c:pt>
                <c:pt idx="2341">
                  <c:v>14.81</c:v>
                </c:pt>
                <c:pt idx="2342">
                  <c:v>14.58</c:v>
                </c:pt>
                <c:pt idx="2343">
                  <c:v>15.26</c:v>
                </c:pt>
                <c:pt idx="2344">
                  <c:v>15.47</c:v>
                </c:pt>
                <c:pt idx="2345">
                  <c:v>14.15</c:v>
                </c:pt>
                <c:pt idx="2346">
                  <c:v>16.03</c:v>
                </c:pt>
                <c:pt idx="2347">
                  <c:v>16.23</c:v>
                </c:pt>
                <c:pt idx="2348">
                  <c:v>16.25</c:v>
                </c:pt>
                <c:pt idx="2349">
                  <c:v>17.27</c:v>
                </c:pt>
                <c:pt idx="2350">
                  <c:v>15.6</c:v>
                </c:pt>
                <c:pt idx="2351">
                  <c:v>14.26</c:v>
                </c:pt>
                <c:pt idx="2352">
                  <c:v>14.68</c:v>
                </c:pt>
                <c:pt idx="2353">
                  <c:v>14.68</c:v>
                </c:pt>
                <c:pt idx="2354">
                  <c:v>14.25</c:v>
                </c:pt>
                <c:pt idx="2355">
                  <c:v>14.22</c:v>
                </c:pt>
                <c:pt idx="2356">
                  <c:v>12.62</c:v>
                </c:pt>
                <c:pt idx="2357">
                  <c:v>12.61</c:v>
                </c:pt>
                <c:pt idx="2358">
                  <c:v>11.89</c:v>
                </c:pt>
                <c:pt idx="2359">
                  <c:v>12.6</c:v>
                </c:pt>
                <c:pt idx="2360">
                  <c:v>12.73</c:v>
                </c:pt>
                <c:pt idx="2361">
                  <c:v>12.99</c:v>
                </c:pt>
                <c:pt idx="2362">
                  <c:v>13.02</c:v>
                </c:pt>
                <c:pt idx="2363">
                  <c:v>12.47</c:v>
                </c:pt>
                <c:pt idx="2364">
                  <c:v>13.88</c:v>
                </c:pt>
                <c:pt idx="2365">
                  <c:v>14.67</c:v>
                </c:pt>
                <c:pt idx="2366">
                  <c:v>14.17</c:v>
                </c:pt>
                <c:pt idx="2367">
                  <c:v>14.33</c:v>
                </c:pt>
                <c:pt idx="2368">
                  <c:v>15.11</c:v>
                </c:pt>
                <c:pt idx="2369">
                  <c:v>12.37</c:v>
                </c:pt>
                <c:pt idx="2370">
                  <c:v>12.29</c:v>
                </c:pt>
                <c:pt idx="2371">
                  <c:v>12.51</c:v>
                </c:pt>
                <c:pt idx="2372">
                  <c:v>12.82</c:v>
                </c:pt>
                <c:pt idx="2373">
                  <c:v>13.15</c:v>
                </c:pt>
                <c:pt idx="2374">
                  <c:v>12.93</c:v>
                </c:pt>
                <c:pt idx="2375">
                  <c:v>12.94</c:v>
                </c:pt>
                <c:pt idx="2376">
                  <c:v>13.78</c:v>
                </c:pt>
                <c:pt idx="2377">
                  <c:v>14.65</c:v>
                </c:pt>
                <c:pt idx="2378">
                  <c:v>13.5</c:v>
                </c:pt>
                <c:pt idx="2379">
                  <c:v>13.78</c:v>
                </c:pt>
                <c:pt idx="2380">
                  <c:v>14.01</c:v>
                </c:pt>
                <c:pt idx="2381">
                  <c:v>14.43</c:v>
                </c:pt>
                <c:pt idx="2382">
                  <c:v>14.35</c:v>
                </c:pt>
                <c:pt idx="2383">
                  <c:v>14.64</c:v>
                </c:pt>
                <c:pt idx="2384">
                  <c:v>14.43</c:v>
                </c:pt>
                <c:pt idx="2385">
                  <c:v>14.16</c:v>
                </c:pt>
                <c:pt idx="2386">
                  <c:v>14.32</c:v>
                </c:pt>
                <c:pt idx="2387">
                  <c:v>15.07</c:v>
                </c:pt>
                <c:pt idx="2388">
                  <c:v>15.2</c:v>
                </c:pt>
                <c:pt idx="2389">
                  <c:v>14.29</c:v>
                </c:pt>
                <c:pt idx="2390">
                  <c:v>14.63</c:v>
                </c:pt>
                <c:pt idx="2391">
                  <c:v>13.36</c:v>
                </c:pt>
                <c:pt idx="2392">
                  <c:v>15.12</c:v>
                </c:pt>
                <c:pt idx="2393">
                  <c:v>13.64</c:v>
                </c:pt>
                <c:pt idx="2394">
                  <c:v>12.87</c:v>
                </c:pt>
                <c:pt idx="2395">
                  <c:v>13.35</c:v>
                </c:pt>
                <c:pt idx="2396">
                  <c:v>12.57</c:v>
                </c:pt>
                <c:pt idx="2397">
                  <c:v>12.35</c:v>
                </c:pt>
                <c:pt idx="2398">
                  <c:v>12.3</c:v>
                </c:pt>
                <c:pt idx="2399">
                  <c:v>11.74</c:v>
                </c:pt>
                <c:pt idx="2400">
                  <c:v>12.23</c:v>
                </c:pt>
                <c:pt idx="2401">
                  <c:v>13.1</c:v>
                </c:pt>
                <c:pt idx="2402">
                  <c:v>13.27</c:v>
                </c:pt>
                <c:pt idx="2403">
                  <c:v>13.49</c:v>
                </c:pt>
                <c:pt idx="2404">
                  <c:v>12.97</c:v>
                </c:pt>
                <c:pt idx="2405">
                  <c:v>12.3</c:v>
                </c:pt>
                <c:pt idx="2406">
                  <c:v>12.08</c:v>
                </c:pt>
                <c:pt idx="2407">
                  <c:v>11.88</c:v>
                </c:pt>
                <c:pt idx="2408">
                  <c:v>12.12</c:v>
                </c:pt>
                <c:pt idx="2409">
                  <c:v>12.5</c:v>
                </c:pt>
                <c:pt idx="2410">
                  <c:v>12.26</c:v>
                </c:pt>
                <c:pt idx="2411">
                  <c:v>12.49</c:v>
                </c:pt>
                <c:pt idx="2412">
                  <c:v>12.21</c:v>
                </c:pt>
                <c:pt idx="2413">
                  <c:v>13.31</c:v>
                </c:pt>
                <c:pt idx="2414">
                  <c:v>12.6</c:v>
                </c:pt>
                <c:pt idx="2415">
                  <c:v>11.1</c:v>
                </c:pt>
                <c:pt idx="2416">
                  <c:v>11.04</c:v>
                </c:pt>
                <c:pt idx="2417">
                  <c:v>10.37</c:v>
                </c:pt>
                <c:pt idx="2418">
                  <c:v>10.19</c:v>
                </c:pt>
                <c:pt idx="2419">
                  <c:v>11.67</c:v>
                </c:pt>
                <c:pt idx="2420">
                  <c:v>11.5</c:v>
                </c:pt>
                <c:pt idx="2421">
                  <c:v>11.97</c:v>
                </c:pt>
                <c:pt idx="2422">
                  <c:v>12.97</c:v>
                </c:pt>
                <c:pt idx="2423">
                  <c:v>13.17</c:v>
                </c:pt>
                <c:pt idx="2424">
                  <c:v>11.79</c:v>
                </c:pt>
                <c:pt idx="2425">
                  <c:v>10.07</c:v>
                </c:pt>
                <c:pt idx="2426">
                  <c:v>9.94</c:v>
                </c:pt>
                <c:pt idx="2427">
                  <c:v>9.18</c:v>
                </c:pt>
                <c:pt idx="2428">
                  <c:v>9.01</c:v>
                </c:pt>
                <c:pt idx="2429">
                  <c:v>8.94</c:v>
                </c:pt>
                <c:pt idx="2430">
                  <c:v>8.94</c:v>
                </c:pt>
                <c:pt idx="2431">
                  <c:v>9.08</c:v>
                </c:pt>
                <c:pt idx="2432">
                  <c:v>9.1199999999999992</c:v>
                </c:pt>
                <c:pt idx="2433">
                  <c:v>8.91</c:v>
                </c:pt>
                <c:pt idx="2434">
                  <c:v>10.15</c:v>
                </c:pt>
                <c:pt idx="2435">
                  <c:v>8.0299999999999994</c:v>
                </c:pt>
                <c:pt idx="2436">
                  <c:v>8.27</c:v>
                </c:pt>
                <c:pt idx="2437">
                  <c:v>7.65</c:v>
                </c:pt>
                <c:pt idx="2438">
                  <c:v>8.33</c:v>
                </c:pt>
                <c:pt idx="2439">
                  <c:v>8.26</c:v>
                </c:pt>
                <c:pt idx="2440">
                  <c:v>9.01</c:v>
                </c:pt>
                <c:pt idx="2441">
                  <c:v>9.39</c:v>
                </c:pt>
                <c:pt idx="2442">
                  <c:v>10.09</c:v>
                </c:pt>
                <c:pt idx="2443">
                  <c:v>10.39</c:v>
                </c:pt>
                <c:pt idx="2444">
                  <c:v>10.24</c:v>
                </c:pt>
                <c:pt idx="2445">
                  <c:v>10.23</c:v>
                </c:pt>
                <c:pt idx="2446">
                  <c:v>10.5</c:v>
                </c:pt>
                <c:pt idx="2447">
                  <c:v>10.46</c:v>
                </c:pt>
                <c:pt idx="2448">
                  <c:v>10.56</c:v>
                </c:pt>
                <c:pt idx="2449">
                  <c:v>9.92</c:v>
                </c:pt>
                <c:pt idx="2450">
                  <c:v>9.34</c:v>
                </c:pt>
                <c:pt idx="2451">
                  <c:v>9.09</c:v>
                </c:pt>
                <c:pt idx="2452">
                  <c:v>9.6999999999999993</c:v>
                </c:pt>
                <c:pt idx="2453">
                  <c:v>8.86</c:v>
                </c:pt>
                <c:pt idx="2454">
                  <c:v>9.3699999999999992</c:v>
                </c:pt>
                <c:pt idx="2455">
                  <c:v>9.89</c:v>
                </c:pt>
                <c:pt idx="2456">
                  <c:v>11.06</c:v>
                </c:pt>
                <c:pt idx="2457">
                  <c:v>10.64</c:v>
                </c:pt>
                <c:pt idx="2458">
                  <c:v>11.66</c:v>
                </c:pt>
                <c:pt idx="2459">
                  <c:v>11.2</c:v>
                </c:pt>
                <c:pt idx="2460">
                  <c:v>10.87</c:v>
                </c:pt>
                <c:pt idx="2461">
                  <c:v>10.36</c:v>
                </c:pt>
                <c:pt idx="2462">
                  <c:v>8.99</c:v>
                </c:pt>
                <c:pt idx="2463">
                  <c:v>9.34</c:v>
                </c:pt>
                <c:pt idx="2464">
                  <c:v>8.67</c:v>
                </c:pt>
                <c:pt idx="2465">
                  <c:v>9.24</c:v>
                </c:pt>
                <c:pt idx="2466">
                  <c:v>8.2799999999999994</c:v>
                </c:pt>
                <c:pt idx="2467">
                  <c:v>8.2799999999999994</c:v>
                </c:pt>
                <c:pt idx="2468">
                  <c:v>8.11</c:v>
                </c:pt>
                <c:pt idx="2469">
                  <c:v>8.25</c:v>
                </c:pt>
                <c:pt idx="2470">
                  <c:v>6.7</c:v>
                </c:pt>
                <c:pt idx="2471">
                  <c:v>8.4</c:v>
                </c:pt>
                <c:pt idx="2472">
                  <c:v>9.75</c:v>
                </c:pt>
                <c:pt idx="2473">
                  <c:v>9.75</c:v>
                </c:pt>
                <c:pt idx="2474">
                  <c:v>9.51</c:v>
                </c:pt>
                <c:pt idx="2475">
                  <c:v>11.31</c:v>
                </c:pt>
                <c:pt idx="2476">
                  <c:v>11.47</c:v>
                </c:pt>
                <c:pt idx="2477">
                  <c:v>12.81</c:v>
                </c:pt>
                <c:pt idx="2478">
                  <c:v>13.77</c:v>
                </c:pt>
                <c:pt idx="2479">
                  <c:v>13.4</c:v>
                </c:pt>
                <c:pt idx="2480">
                  <c:v>13.17</c:v>
                </c:pt>
                <c:pt idx="2481">
                  <c:v>13.19</c:v>
                </c:pt>
                <c:pt idx="2482">
                  <c:v>13.77</c:v>
                </c:pt>
                <c:pt idx="2483">
                  <c:v>13.1</c:v>
                </c:pt>
                <c:pt idx="2484">
                  <c:v>12.9</c:v>
                </c:pt>
                <c:pt idx="2485">
                  <c:v>14.13</c:v>
                </c:pt>
                <c:pt idx="2486">
                  <c:v>16.11</c:v>
                </c:pt>
                <c:pt idx="2487">
                  <c:v>14.93</c:v>
                </c:pt>
                <c:pt idx="2488">
                  <c:v>14.14</c:v>
                </c:pt>
                <c:pt idx="2489">
                  <c:v>14.1</c:v>
                </c:pt>
                <c:pt idx="2490">
                  <c:v>13</c:v>
                </c:pt>
                <c:pt idx="2491">
                  <c:v>19.440000000000001</c:v>
                </c:pt>
                <c:pt idx="2492">
                  <c:v>20.45</c:v>
                </c:pt>
                <c:pt idx="2493">
                  <c:v>22.09</c:v>
                </c:pt>
                <c:pt idx="2494">
                  <c:v>22.05</c:v>
                </c:pt>
                <c:pt idx="2495">
                  <c:v>21.33</c:v>
                </c:pt>
                <c:pt idx="2496">
                  <c:v>17.48</c:v>
                </c:pt>
                <c:pt idx="2497">
                  <c:v>17.399999999999999</c:v>
                </c:pt>
                <c:pt idx="2498">
                  <c:v>18</c:v>
                </c:pt>
                <c:pt idx="2499">
                  <c:v>18.59</c:v>
                </c:pt>
                <c:pt idx="2500">
                  <c:v>22.6</c:v>
                </c:pt>
                <c:pt idx="2501">
                  <c:v>14.88</c:v>
                </c:pt>
                <c:pt idx="2502">
                  <c:v>9.14</c:v>
                </c:pt>
                <c:pt idx="2503">
                  <c:v>9.3000000000000007</c:v>
                </c:pt>
                <c:pt idx="2504">
                  <c:v>8.7200000000000006</c:v>
                </c:pt>
                <c:pt idx="2505">
                  <c:v>8.4499999999999993</c:v>
                </c:pt>
                <c:pt idx="2506">
                  <c:v>8.5299999999999994</c:v>
                </c:pt>
                <c:pt idx="2507">
                  <c:v>7.59</c:v>
                </c:pt>
                <c:pt idx="2508">
                  <c:v>8.7100000000000009</c:v>
                </c:pt>
                <c:pt idx="2509">
                  <c:v>9.25</c:v>
                </c:pt>
                <c:pt idx="2510">
                  <c:v>10.07</c:v>
                </c:pt>
                <c:pt idx="2511">
                  <c:v>9.25</c:v>
                </c:pt>
                <c:pt idx="2512">
                  <c:v>6.46</c:v>
                </c:pt>
                <c:pt idx="2513">
                  <c:v>5.18</c:v>
                </c:pt>
                <c:pt idx="2514">
                  <c:v>4.4000000000000004</c:v>
                </c:pt>
                <c:pt idx="2515">
                  <c:v>4.29</c:v>
                </c:pt>
                <c:pt idx="2516">
                  <c:v>5.16</c:v>
                </c:pt>
                <c:pt idx="2517">
                  <c:v>5.15</c:v>
                </c:pt>
                <c:pt idx="2518">
                  <c:v>5.7</c:v>
                </c:pt>
                <c:pt idx="2519">
                  <c:v>6</c:v>
                </c:pt>
                <c:pt idx="2520">
                  <c:v>6</c:v>
                </c:pt>
                <c:pt idx="2521">
                  <c:v>4.6399999999999997</c:v>
                </c:pt>
                <c:pt idx="2522">
                  <c:v>4.12</c:v>
                </c:pt>
                <c:pt idx="2523">
                  <c:v>3.15</c:v>
                </c:pt>
                <c:pt idx="2524">
                  <c:v>2.72</c:v>
                </c:pt>
                <c:pt idx="2525">
                  <c:v>2.5499999999999998</c:v>
                </c:pt>
                <c:pt idx="2526">
                  <c:v>2.69</c:v>
                </c:pt>
                <c:pt idx="2527">
                  <c:v>2.46</c:v>
                </c:pt>
                <c:pt idx="2528">
                  <c:v>2.65</c:v>
                </c:pt>
                <c:pt idx="2529">
                  <c:v>2.79</c:v>
                </c:pt>
                <c:pt idx="2530">
                  <c:v>2.66</c:v>
                </c:pt>
                <c:pt idx="2531">
                  <c:v>2.5099999999999998</c:v>
                </c:pt>
                <c:pt idx="2532">
                  <c:v>2.61</c:v>
                </c:pt>
                <c:pt idx="2533">
                  <c:v>2.5499999999999998</c:v>
                </c:pt>
                <c:pt idx="2534">
                  <c:v>2.2599999999999998</c:v>
                </c:pt>
                <c:pt idx="2535">
                  <c:v>2.08</c:v>
                </c:pt>
                <c:pt idx="2536">
                  <c:v>2.0499999999999998</c:v>
                </c:pt>
                <c:pt idx="2537">
                  <c:v>1.95</c:v>
                </c:pt>
                <c:pt idx="2538">
                  <c:v>1.76</c:v>
                </c:pt>
                <c:pt idx="2539">
                  <c:v>1.92</c:v>
                </c:pt>
                <c:pt idx="2540">
                  <c:v>1.95</c:v>
                </c:pt>
                <c:pt idx="2541">
                  <c:v>1.84</c:v>
                </c:pt>
                <c:pt idx="2542">
                  <c:v>1.87</c:v>
                </c:pt>
                <c:pt idx="2543">
                  <c:v>1.73</c:v>
                </c:pt>
                <c:pt idx="2544">
                  <c:v>1.57</c:v>
                </c:pt>
                <c:pt idx="2545">
                  <c:v>1.62</c:v>
                </c:pt>
                <c:pt idx="2546">
                  <c:v>1.59</c:v>
                </c:pt>
                <c:pt idx="2547">
                  <c:v>1.64</c:v>
                </c:pt>
                <c:pt idx="2548">
                  <c:v>1.6</c:v>
                </c:pt>
                <c:pt idx="2549">
                  <c:v>1.67</c:v>
                </c:pt>
                <c:pt idx="2550">
                  <c:v>1.5</c:v>
                </c:pt>
                <c:pt idx="2551">
                  <c:v>1.56</c:v>
                </c:pt>
                <c:pt idx="2552">
                  <c:v>1.55</c:v>
                </c:pt>
                <c:pt idx="2553">
                  <c:v>1.59</c:v>
                </c:pt>
                <c:pt idx="2554">
                  <c:v>1.68</c:v>
                </c:pt>
                <c:pt idx="2555">
                  <c:v>1.49</c:v>
                </c:pt>
                <c:pt idx="2556">
                  <c:v>1.66</c:v>
                </c:pt>
                <c:pt idx="2557">
                  <c:v>1.71</c:v>
                </c:pt>
                <c:pt idx="2558">
                  <c:v>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2-4A1B-BD83-EFDD5BC0A1A2}"/>
            </c:ext>
          </c:extLst>
        </c:ser>
        <c:ser>
          <c:idx val="2"/>
          <c:order val="2"/>
          <c:tx>
            <c:strRef>
              <c:f>'Actual Price'!$D$1</c:f>
              <c:strCache>
                <c:ptCount val="1"/>
                <c:pt idx="0">
                  <c:v>Tether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'Actual Price'!$A$2:$A$2560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'Actual Price'!$D$2:$D$2560</c:f>
              <c:numCache>
                <c:formatCode>0.00</c:formatCode>
                <c:ptCount val="2559"/>
                <c:pt idx="0">
                  <c:v>1.0004999999999999</c:v>
                </c:pt>
                <c:pt idx="1">
                  <c:v>1.0004</c:v>
                </c:pt>
                <c:pt idx="2">
                  <c:v>1.0005999999999999</c:v>
                </c:pt>
                <c:pt idx="3">
                  <c:v>1.0006999999999999</c:v>
                </c:pt>
                <c:pt idx="4">
                  <c:v>1.0007999999999999</c:v>
                </c:pt>
                <c:pt idx="5">
                  <c:v>1</c:v>
                </c:pt>
                <c:pt idx="6">
                  <c:v>0.99950000000000006</c:v>
                </c:pt>
                <c:pt idx="7">
                  <c:v>0.99970000000000003</c:v>
                </c:pt>
                <c:pt idx="8">
                  <c:v>0.99970000000000003</c:v>
                </c:pt>
                <c:pt idx="9">
                  <c:v>0.99950000000000006</c:v>
                </c:pt>
                <c:pt idx="10">
                  <c:v>0.99870000000000003</c:v>
                </c:pt>
                <c:pt idx="11">
                  <c:v>0.99980000000000002</c:v>
                </c:pt>
                <c:pt idx="12">
                  <c:v>0.99950000000000006</c:v>
                </c:pt>
                <c:pt idx="13">
                  <c:v>0.99939999999999996</c:v>
                </c:pt>
                <c:pt idx="14">
                  <c:v>0.99880000000000002</c:v>
                </c:pt>
                <c:pt idx="15">
                  <c:v>0.99890000000000001</c:v>
                </c:pt>
                <c:pt idx="16">
                  <c:v>0.998</c:v>
                </c:pt>
                <c:pt idx="17">
                  <c:v>0.99939999999999996</c:v>
                </c:pt>
                <c:pt idx="18">
                  <c:v>0.999</c:v>
                </c:pt>
                <c:pt idx="19">
                  <c:v>0.99939999999999996</c:v>
                </c:pt>
                <c:pt idx="20">
                  <c:v>0.99960000000000004</c:v>
                </c:pt>
                <c:pt idx="21">
                  <c:v>0.99970000000000003</c:v>
                </c:pt>
                <c:pt idx="22">
                  <c:v>0.99980000000000002</c:v>
                </c:pt>
                <c:pt idx="23">
                  <c:v>0.99990000000000001</c:v>
                </c:pt>
                <c:pt idx="24">
                  <c:v>0.99970000000000003</c:v>
                </c:pt>
                <c:pt idx="25">
                  <c:v>0.99990000000000001</c:v>
                </c:pt>
                <c:pt idx="26">
                  <c:v>0.99990000000000001</c:v>
                </c:pt>
                <c:pt idx="27">
                  <c:v>0.99970000000000003</c:v>
                </c:pt>
                <c:pt idx="28">
                  <c:v>0.99990000000000001</c:v>
                </c:pt>
                <c:pt idx="29">
                  <c:v>1.0002</c:v>
                </c:pt>
                <c:pt idx="30">
                  <c:v>0.99970000000000003</c:v>
                </c:pt>
                <c:pt idx="31">
                  <c:v>0.99919999999999998</c:v>
                </c:pt>
                <c:pt idx="32">
                  <c:v>0.99909999999999999</c:v>
                </c:pt>
                <c:pt idx="33">
                  <c:v>0.99939999999999996</c:v>
                </c:pt>
                <c:pt idx="34">
                  <c:v>0.99980000000000002</c:v>
                </c:pt>
                <c:pt idx="35">
                  <c:v>1</c:v>
                </c:pt>
                <c:pt idx="36">
                  <c:v>1.0001</c:v>
                </c:pt>
                <c:pt idx="37">
                  <c:v>1.0001</c:v>
                </c:pt>
                <c:pt idx="38">
                  <c:v>1</c:v>
                </c:pt>
                <c:pt idx="39">
                  <c:v>0.99990000000000001</c:v>
                </c:pt>
                <c:pt idx="40">
                  <c:v>0.99980000000000002</c:v>
                </c:pt>
                <c:pt idx="41">
                  <c:v>0.99990000000000001</c:v>
                </c:pt>
                <c:pt idx="42">
                  <c:v>1.0002</c:v>
                </c:pt>
                <c:pt idx="43">
                  <c:v>1.0003</c:v>
                </c:pt>
                <c:pt idx="44">
                  <c:v>1.0002</c:v>
                </c:pt>
                <c:pt idx="45">
                  <c:v>1.0003</c:v>
                </c:pt>
                <c:pt idx="46">
                  <c:v>0.99980000000000002</c:v>
                </c:pt>
                <c:pt idx="47">
                  <c:v>1.0005999999999999</c:v>
                </c:pt>
                <c:pt idx="48">
                  <c:v>1.0002</c:v>
                </c:pt>
                <c:pt idx="49">
                  <c:v>1.0001</c:v>
                </c:pt>
                <c:pt idx="50">
                  <c:v>1.0003</c:v>
                </c:pt>
                <c:pt idx="51">
                  <c:v>1.0002</c:v>
                </c:pt>
                <c:pt idx="52">
                  <c:v>1.0002</c:v>
                </c:pt>
                <c:pt idx="53">
                  <c:v>1.0001</c:v>
                </c:pt>
                <c:pt idx="54">
                  <c:v>1.0002</c:v>
                </c:pt>
                <c:pt idx="55">
                  <c:v>1.0001</c:v>
                </c:pt>
                <c:pt idx="56">
                  <c:v>1.0006999999999999</c:v>
                </c:pt>
                <c:pt idx="57">
                  <c:v>1.0003</c:v>
                </c:pt>
                <c:pt idx="58">
                  <c:v>1.0006999999999999</c:v>
                </c:pt>
                <c:pt idx="59">
                  <c:v>1.0001</c:v>
                </c:pt>
                <c:pt idx="60">
                  <c:v>1.0002</c:v>
                </c:pt>
                <c:pt idx="61">
                  <c:v>1</c:v>
                </c:pt>
                <c:pt idx="62">
                  <c:v>1.0004</c:v>
                </c:pt>
                <c:pt idx="63">
                  <c:v>1.0005999999999999</c:v>
                </c:pt>
                <c:pt idx="64">
                  <c:v>1.0006999999999999</c:v>
                </c:pt>
                <c:pt idx="65">
                  <c:v>1.0003</c:v>
                </c:pt>
                <c:pt idx="66">
                  <c:v>1.0002</c:v>
                </c:pt>
                <c:pt idx="67">
                  <c:v>1.0004</c:v>
                </c:pt>
                <c:pt idx="68">
                  <c:v>1.0002</c:v>
                </c:pt>
                <c:pt idx="69">
                  <c:v>1.0005999999999999</c:v>
                </c:pt>
                <c:pt idx="70">
                  <c:v>1.0006999999999999</c:v>
                </c:pt>
                <c:pt idx="71">
                  <c:v>1.0006999999999999</c:v>
                </c:pt>
                <c:pt idx="72">
                  <c:v>1.0004</c:v>
                </c:pt>
                <c:pt idx="73">
                  <c:v>1.0004</c:v>
                </c:pt>
                <c:pt idx="74">
                  <c:v>1.0003</c:v>
                </c:pt>
                <c:pt idx="75">
                  <c:v>1.0004</c:v>
                </c:pt>
                <c:pt idx="76">
                  <c:v>1.0003</c:v>
                </c:pt>
                <c:pt idx="77">
                  <c:v>1.0004999999999999</c:v>
                </c:pt>
                <c:pt idx="78">
                  <c:v>1.0004</c:v>
                </c:pt>
                <c:pt idx="79">
                  <c:v>1.0007999999999999</c:v>
                </c:pt>
                <c:pt idx="80">
                  <c:v>1.0002</c:v>
                </c:pt>
                <c:pt idx="81">
                  <c:v>1.0003</c:v>
                </c:pt>
                <c:pt idx="82">
                  <c:v>1.0002</c:v>
                </c:pt>
                <c:pt idx="83">
                  <c:v>1.0003</c:v>
                </c:pt>
                <c:pt idx="84">
                  <c:v>1.0002</c:v>
                </c:pt>
                <c:pt idx="85">
                  <c:v>1.0002</c:v>
                </c:pt>
                <c:pt idx="86">
                  <c:v>1.0004999999999999</c:v>
                </c:pt>
                <c:pt idx="87">
                  <c:v>1.0002</c:v>
                </c:pt>
                <c:pt idx="88">
                  <c:v>1.0002</c:v>
                </c:pt>
                <c:pt idx="89">
                  <c:v>1.0003</c:v>
                </c:pt>
                <c:pt idx="90">
                  <c:v>1.0003</c:v>
                </c:pt>
                <c:pt idx="91">
                  <c:v>1.0002</c:v>
                </c:pt>
                <c:pt idx="92">
                  <c:v>1.0002</c:v>
                </c:pt>
                <c:pt idx="93">
                  <c:v>1.0004999999999999</c:v>
                </c:pt>
                <c:pt idx="94">
                  <c:v>1.0003</c:v>
                </c:pt>
                <c:pt idx="95">
                  <c:v>1.0002</c:v>
                </c:pt>
                <c:pt idx="96">
                  <c:v>1.0004999999999999</c:v>
                </c:pt>
                <c:pt idx="97">
                  <c:v>1.0004999999999999</c:v>
                </c:pt>
                <c:pt idx="98">
                  <c:v>0.99970000000000003</c:v>
                </c:pt>
                <c:pt idx="99">
                  <c:v>0.99960000000000004</c:v>
                </c:pt>
                <c:pt idx="100">
                  <c:v>0.999</c:v>
                </c:pt>
                <c:pt idx="101">
                  <c:v>0.99929999999999997</c:v>
                </c:pt>
                <c:pt idx="102">
                  <c:v>0.99980000000000002</c:v>
                </c:pt>
                <c:pt idx="103">
                  <c:v>0.99990000000000001</c:v>
                </c:pt>
                <c:pt idx="104">
                  <c:v>0.99990000000000001</c:v>
                </c:pt>
                <c:pt idx="105">
                  <c:v>1</c:v>
                </c:pt>
                <c:pt idx="106">
                  <c:v>1.0002</c:v>
                </c:pt>
                <c:pt idx="107">
                  <c:v>1.0001</c:v>
                </c:pt>
                <c:pt idx="108">
                  <c:v>0.99980000000000002</c:v>
                </c:pt>
                <c:pt idx="109">
                  <c:v>0.99960000000000004</c:v>
                </c:pt>
                <c:pt idx="110">
                  <c:v>1.0002</c:v>
                </c:pt>
                <c:pt idx="111">
                  <c:v>1.0003</c:v>
                </c:pt>
                <c:pt idx="112">
                  <c:v>1.0001</c:v>
                </c:pt>
                <c:pt idx="113">
                  <c:v>1.0003</c:v>
                </c:pt>
                <c:pt idx="114">
                  <c:v>1.0004</c:v>
                </c:pt>
                <c:pt idx="115">
                  <c:v>0.99980000000000002</c:v>
                </c:pt>
                <c:pt idx="116">
                  <c:v>1</c:v>
                </c:pt>
                <c:pt idx="117">
                  <c:v>1.0004999999999999</c:v>
                </c:pt>
                <c:pt idx="118">
                  <c:v>1.0004999999999999</c:v>
                </c:pt>
                <c:pt idx="119">
                  <c:v>1.0005999999999999</c:v>
                </c:pt>
                <c:pt idx="120">
                  <c:v>1.0004999999999999</c:v>
                </c:pt>
                <c:pt idx="121">
                  <c:v>1.0004</c:v>
                </c:pt>
                <c:pt idx="122">
                  <c:v>1.0003</c:v>
                </c:pt>
                <c:pt idx="123">
                  <c:v>1.0002</c:v>
                </c:pt>
                <c:pt idx="124">
                  <c:v>1.0004999999999999</c:v>
                </c:pt>
                <c:pt idx="125">
                  <c:v>1.0003</c:v>
                </c:pt>
                <c:pt idx="126">
                  <c:v>1.0004999999999999</c:v>
                </c:pt>
                <c:pt idx="127">
                  <c:v>1.0004</c:v>
                </c:pt>
                <c:pt idx="128">
                  <c:v>1.0002</c:v>
                </c:pt>
                <c:pt idx="129">
                  <c:v>1</c:v>
                </c:pt>
                <c:pt idx="130">
                  <c:v>0.99909999999999999</c:v>
                </c:pt>
                <c:pt idx="131">
                  <c:v>0.99860000000000004</c:v>
                </c:pt>
                <c:pt idx="132">
                  <c:v>0.99909999999999999</c:v>
                </c:pt>
                <c:pt idx="133">
                  <c:v>0.99850000000000005</c:v>
                </c:pt>
                <c:pt idx="134">
                  <c:v>0.99850000000000005</c:v>
                </c:pt>
                <c:pt idx="135">
                  <c:v>0.99829999999999997</c:v>
                </c:pt>
                <c:pt idx="136">
                  <c:v>0.99870000000000003</c:v>
                </c:pt>
                <c:pt idx="137">
                  <c:v>0.99939999999999996</c:v>
                </c:pt>
                <c:pt idx="138">
                  <c:v>0.99990000000000001</c:v>
                </c:pt>
                <c:pt idx="139">
                  <c:v>0.99970000000000003</c:v>
                </c:pt>
                <c:pt idx="140">
                  <c:v>0.99950000000000006</c:v>
                </c:pt>
                <c:pt idx="141">
                  <c:v>0.99990000000000001</c:v>
                </c:pt>
                <c:pt idx="142">
                  <c:v>0.99970000000000003</c:v>
                </c:pt>
                <c:pt idx="143">
                  <c:v>0.99960000000000004</c:v>
                </c:pt>
                <c:pt idx="144">
                  <c:v>0.99980000000000002</c:v>
                </c:pt>
                <c:pt idx="145">
                  <c:v>0.99960000000000004</c:v>
                </c:pt>
                <c:pt idx="146">
                  <c:v>0.99970000000000003</c:v>
                </c:pt>
                <c:pt idx="147">
                  <c:v>0.99950000000000006</c:v>
                </c:pt>
                <c:pt idx="148">
                  <c:v>0.99939999999999996</c:v>
                </c:pt>
                <c:pt idx="149">
                  <c:v>0.99950000000000006</c:v>
                </c:pt>
                <c:pt idx="150">
                  <c:v>0.99960000000000004</c:v>
                </c:pt>
                <c:pt idx="151">
                  <c:v>0.99970000000000003</c:v>
                </c:pt>
                <c:pt idx="152">
                  <c:v>0.99990000000000001</c:v>
                </c:pt>
                <c:pt idx="153">
                  <c:v>0.99950000000000006</c:v>
                </c:pt>
                <c:pt idx="154">
                  <c:v>0.99990000000000001</c:v>
                </c:pt>
                <c:pt idx="155">
                  <c:v>0.99990000000000001</c:v>
                </c:pt>
                <c:pt idx="156">
                  <c:v>0.99960000000000004</c:v>
                </c:pt>
                <c:pt idx="157">
                  <c:v>0.99960000000000004</c:v>
                </c:pt>
                <c:pt idx="158">
                  <c:v>1</c:v>
                </c:pt>
                <c:pt idx="159">
                  <c:v>1.0001</c:v>
                </c:pt>
                <c:pt idx="160">
                  <c:v>0.99980000000000002</c:v>
                </c:pt>
                <c:pt idx="161">
                  <c:v>0.99950000000000006</c:v>
                </c:pt>
                <c:pt idx="162">
                  <c:v>0.99929999999999997</c:v>
                </c:pt>
                <c:pt idx="163">
                  <c:v>0.999</c:v>
                </c:pt>
                <c:pt idx="164">
                  <c:v>0.99990000000000001</c:v>
                </c:pt>
                <c:pt idx="165">
                  <c:v>0.99880000000000002</c:v>
                </c:pt>
                <c:pt idx="166">
                  <c:v>0.999</c:v>
                </c:pt>
                <c:pt idx="167">
                  <c:v>0.99939999999999996</c:v>
                </c:pt>
                <c:pt idx="168">
                  <c:v>0.99960000000000004</c:v>
                </c:pt>
                <c:pt idx="169">
                  <c:v>0.99990000000000001</c:v>
                </c:pt>
                <c:pt idx="170">
                  <c:v>0.99980000000000002</c:v>
                </c:pt>
                <c:pt idx="171">
                  <c:v>0.99960000000000004</c:v>
                </c:pt>
                <c:pt idx="172">
                  <c:v>0.99950000000000006</c:v>
                </c:pt>
                <c:pt idx="173">
                  <c:v>0.99980000000000002</c:v>
                </c:pt>
                <c:pt idx="174">
                  <c:v>1.0001</c:v>
                </c:pt>
                <c:pt idx="175">
                  <c:v>0.99990000000000001</c:v>
                </c:pt>
                <c:pt idx="176">
                  <c:v>1.0002</c:v>
                </c:pt>
                <c:pt idx="177">
                  <c:v>1.0004</c:v>
                </c:pt>
                <c:pt idx="178">
                  <c:v>1.0001</c:v>
                </c:pt>
                <c:pt idx="179">
                  <c:v>1.0004</c:v>
                </c:pt>
                <c:pt idx="180">
                  <c:v>0.99970000000000003</c:v>
                </c:pt>
                <c:pt idx="181">
                  <c:v>0.99990000000000001</c:v>
                </c:pt>
                <c:pt idx="182">
                  <c:v>0.99990000000000001</c:v>
                </c:pt>
                <c:pt idx="183">
                  <c:v>1.0001</c:v>
                </c:pt>
                <c:pt idx="184">
                  <c:v>1</c:v>
                </c:pt>
                <c:pt idx="185">
                  <c:v>1.0002</c:v>
                </c:pt>
                <c:pt idx="186">
                  <c:v>0.99990000000000001</c:v>
                </c:pt>
                <c:pt idx="187">
                  <c:v>1.0001</c:v>
                </c:pt>
                <c:pt idx="188">
                  <c:v>1.0001</c:v>
                </c:pt>
                <c:pt idx="189">
                  <c:v>1.0004</c:v>
                </c:pt>
                <c:pt idx="190">
                  <c:v>1.0002</c:v>
                </c:pt>
                <c:pt idx="191">
                  <c:v>1.0006999999999999</c:v>
                </c:pt>
                <c:pt idx="192">
                  <c:v>1.0004</c:v>
                </c:pt>
                <c:pt idx="193">
                  <c:v>0.99929999999999997</c:v>
                </c:pt>
                <c:pt idx="194">
                  <c:v>0.99929999999999997</c:v>
                </c:pt>
                <c:pt idx="195">
                  <c:v>0.99980000000000002</c:v>
                </c:pt>
                <c:pt idx="196">
                  <c:v>0.99980000000000002</c:v>
                </c:pt>
                <c:pt idx="197">
                  <c:v>0.99960000000000004</c:v>
                </c:pt>
                <c:pt idx="198">
                  <c:v>0.99990000000000001</c:v>
                </c:pt>
                <c:pt idx="199">
                  <c:v>0.99990000000000001</c:v>
                </c:pt>
                <c:pt idx="200">
                  <c:v>0.99960000000000004</c:v>
                </c:pt>
                <c:pt idx="201">
                  <c:v>1.0001</c:v>
                </c:pt>
                <c:pt idx="202">
                  <c:v>1.0004</c:v>
                </c:pt>
                <c:pt idx="203">
                  <c:v>1.0002</c:v>
                </c:pt>
                <c:pt idx="204">
                  <c:v>1.0004</c:v>
                </c:pt>
                <c:pt idx="205">
                  <c:v>1.0004999999999999</c:v>
                </c:pt>
                <c:pt idx="206">
                  <c:v>1.0004999999999999</c:v>
                </c:pt>
                <c:pt idx="207">
                  <c:v>1</c:v>
                </c:pt>
                <c:pt idx="208">
                  <c:v>1.0004999999999999</c:v>
                </c:pt>
                <c:pt idx="209">
                  <c:v>1.0004</c:v>
                </c:pt>
                <c:pt idx="210">
                  <c:v>1.0011000000000001</c:v>
                </c:pt>
                <c:pt idx="211">
                  <c:v>1.0011000000000001</c:v>
                </c:pt>
                <c:pt idx="212">
                  <c:v>1.0002</c:v>
                </c:pt>
                <c:pt idx="213">
                  <c:v>1.0002</c:v>
                </c:pt>
                <c:pt idx="214">
                  <c:v>1.0002</c:v>
                </c:pt>
                <c:pt idx="215">
                  <c:v>0.99980000000000002</c:v>
                </c:pt>
                <c:pt idx="216">
                  <c:v>1.0002</c:v>
                </c:pt>
                <c:pt idx="217">
                  <c:v>0.99980000000000002</c:v>
                </c:pt>
                <c:pt idx="218">
                  <c:v>1.0003</c:v>
                </c:pt>
                <c:pt idx="219">
                  <c:v>1.0004</c:v>
                </c:pt>
                <c:pt idx="220">
                  <c:v>1.0004</c:v>
                </c:pt>
                <c:pt idx="221">
                  <c:v>1.0003</c:v>
                </c:pt>
                <c:pt idx="222">
                  <c:v>1.0002</c:v>
                </c:pt>
                <c:pt idx="223">
                  <c:v>1.0004</c:v>
                </c:pt>
                <c:pt idx="224">
                  <c:v>1.0005999999999999</c:v>
                </c:pt>
                <c:pt idx="225">
                  <c:v>1.0004</c:v>
                </c:pt>
                <c:pt idx="226">
                  <c:v>1.0004</c:v>
                </c:pt>
                <c:pt idx="227">
                  <c:v>1.0001</c:v>
                </c:pt>
                <c:pt idx="228">
                  <c:v>0.99960000000000004</c:v>
                </c:pt>
                <c:pt idx="229">
                  <c:v>0.99990000000000001</c:v>
                </c:pt>
                <c:pt idx="230">
                  <c:v>0.99990000000000001</c:v>
                </c:pt>
                <c:pt idx="231">
                  <c:v>1.0003</c:v>
                </c:pt>
                <c:pt idx="232">
                  <c:v>1.0003</c:v>
                </c:pt>
                <c:pt idx="233">
                  <c:v>1.0002</c:v>
                </c:pt>
                <c:pt idx="234">
                  <c:v>1.0003</c:v>
                </c:pt>
                <c:pt idx="235">
                  <c:v>1.0003</c:v>
                </c:pt>
                <c:pt idx="236">
                  <c:v>1.0002</c:v>
                </c:pt>
                <c:pt idx="237">
                  <c:v>0.99980000000000002</c:v>
                </c:pt>
                <c:pt idx="238">
                  <c:v>0.99939999999999996</c:v>
                </c:pt>
                <c:pt idx="239">
                  <c:v>0.99909999999999999</c:v>
                </c:pt>
                <c:pt idx="240">
                  <c:v>1.0001</c:v>
                </c:pt>
                <c:pt idx="241">
                  <c:v>0.99950000000000006</c:v>
                </c:pt>
                <c:pt idx="242">
                  <c:v>1.0002</c:v>
                </c:pt>
                <c:pt idx="243">
                  <c:v>0.99939999999999996</c:v>
                </c:pt>
                <c:pt idx="244">
                  <c:v>0.99939999999999996</c:v>
                </c:pt>
                <c:pt idx="245">
                  <c:v>1</c:v>
                </c:pt>
                <c:pt idx="246">
                  <c:v>1.0005999999999999</c:v>
                </c:pt>
                <c:pt idx="247">
                  <c:v>1.0013000000000001</c:v>
                </c:pt>
                <c:pt idx="248">
                  <c:v>1.0011000000000001</c:v>
                </c:pt>
                <c:pt idx="249">
                  <c:v>1.0005999999999999</c:v>
                </c:pt>
                <c:pt idx="250">
                  <c:v>1.0009999999999999</c:v>
                </c:pt>
                <c:pt idx="251">
                  <c:v>1.0004999999999999</c:v>
                </c:pt>
                <c:pt idx="252">
                  <c:v>1</c:v>
                </c:pt>
                <c:pt idx="253">
                  <c:v>1.0003</c:v>
                </c:pt>
                <c:pt idx="254">
                  <c:v>1.0004999999999999</c:v>
                </c:pt>
                <c:pt idx="255">
                  <c:v>1.0004</c:v>
                </c:pt>
                <c:pt idx="256">
                  <c:v>1.0004</c:v>
                </c:pt>
                <c:pt idx="257">
                  <c:v>1.0001</c:v>
                </c:pt>
                <c:pt idx="258">
                  <c:v>1.0001</c:v>
                </c:pt>
                <c:pt idx="259">
                  <c:v>0.99990000000000001</c:v>
                </c:pt>
                <c:pt idx="260">
                  <c:v>1.0004</c:v>
                </c:pt>
                <c:pt idx="261">
                  <c:v>0.99990000000000001</c:v>
                </c:pt>
                <c:pt idx="262">
                  <c:v>0.99939999999999996</c:v>
                </c:pt>
                <c:pt idx="263">
                  <c:v>1</c:v>
                </c:pt>
                <c:pt idx="264">
                  <c:v>0.99950000000000006</c:v>
                </c:pt>
                <c:pt idx="265">
                  <c:v>0.99939999999999996</c:v>
                </c:pt>
                <c:pt idx="266">
                  <c:v>0.99990000000000001</c:v>
                </c:pt>
                <c:pt idx="267">
                  <c:v>0.99990000000000001</c:v>
                </c:pt>
                <c:pt idx="268">
                  <c:v>1.0004999999999999</c:v>
                </c:pt>
                <c:pt idx="269">
                  <c:v>1.0005999999999999</c:v>
                </c:pt>
                <c:pt idx="270">
                  <c:v>1.0005999999999999</c:v>
                </c:pt>
                <c:pt idx="271">
                  <c:v>1.0005999999999999</c:v>
                </c:pt>
                <c:pt idx="272">
                  <c:v>1.0002</c:v>
                </c:pt>
                <c:pt idx="273">
                  <c:v>1.0004</c:v>
                </c:pt>
                <c:pt idx="274">
                  <c:v>1</c:v>
                </c:pt>
                <c:pt idx="275">
                  <c:v>1.0004</c:v>
                </c:pt>
                <c:pt idx="276">
                  <c:v>1</c:v>
                </c:pt>
                <c:pt idx="277">
                  <c:v>0.99980000000000002</c:v>
                </c:pt>
                <c:pt idx="278">
                  <c:v>0.99990000000000001</c:v>
                </c:pt>
                <c:pt idx="279">
                  <c:v>0.99909999999999999</c:v>
                </c:pt>
                <c:pt idx="280">
                  <c:v>0.99980000000000002</c:v>
                </c:pt>
                <c:pt idx="281">
                  <c:v>0.99990000000000001</c:v>
                </c:pt>
                <c:pt idx="282">
                  <c:v>0.99970000000000003</c:v>
                </c:pt>
                <c:pt idx="283">
                  <c:v>0.99990000000000001</c:v>
                </c:pt>
                <c:pt idx="284">
                  <c:v>0.99939999999999996</c:v>
                </c:pt>
                <c:pt idx="285">
                  <c:v>1.0001</c:v>
                </c:pt>
                <c:pt idx="286">
                  <c:v>1.0002</c:v>
                </c:pt>
                <c:pt idx="287">
                  <c:v>1</c:v>
                </c:pt>
                <c:pt idx="288">
                  <c:v>1.0001</c:v>
                </c:pt>
                <c:pt idx="289">
                  <c:v>1</c:v>
                </c:pt>
                <c:pt idx="290">
                  <c:v>0.99990000000000001</c:v>
                </c:pt>
                <c:pt idx="291">
                  <c:v>1</c:v>
                </c:pt>
                <c:pt idx="292">
                  <c:v>0.99970000000000003</c:v>
                </c:pt>
                <c:pt idx="293">
                  <c:v>0.99929999999999997</c:v>
                </c:pt>
                <c:pt idx="294">
                  <c:v>1.0004999999999999</c:v>
                </c:pt>
                <c:pt idx="295">
                  <c:v>1.0004</c:v>
                </c:pt>
                <c:pt idx="296">
                  <c:v>0.99950000000000006</c:v>
                </c:pt>
                <c:pt idx="297">
                  <c:v>0.99960000000000004</c:v>
                </c:pt>
                <c:pt idx="298">
                  <c:v>0.99929999999999997</c:v>
                </c:pt>
                <c:pt idx="299">
                  <c:v>0.99990000000000001</c:v>
                </c:pt>
                <c:pt idx="300">
                  <c:v>0.99960000000000004</c:v>
                </c:pt>
                <c:pt idx="301">
                  <c:v>0.99950000000000006</c:v>
                </c:pt>
                <c:pt idx="302">
                  <c:v>1</c:v>
                </c:pt>
                <c:pt idx="303">
                  <c:v>1</c:v>
                </c:pt>
                <c:pt idx="304">
                  <c:v>1.0001</c:v>
                </c:pt>
                <c:pt idx="305">
                  <c:v>1.0003</c:v>
                </c:pt>
                <c:pt idx="306">
                  <c:v>1.0004</c:v>
                </c:pt>
                <c:pt idx="307">
                  <c:v>1.0007999999999999</c:v>
                </c:pt>
                <c:pt idx="308">
                  <c:v>1.0005999999999999</c:v>
                </c:pt>
                <c:pt idx="309">
                  <c:v>1.0004999999999999</c:v>
                </c:pt>
                <c:pt idx="310">
                  <c:v>1.0007999999999999</c:v>
                </c:pt>
                <c:pt idx="311">
                  <c:v>1.0009999999999999</c:v>
                </c:pt>
                <c:pt idx="312">
                  <c:v>1.0004999999999999</c:v>
                </c:pt>
                <c:pt idx="313">
                  <c:v>1.0004999999999999</c:v>
                </c:pt>
                <c:pt idx="314">
                  <c:v>1.0004</c:v>
                </c:pt>
                <c:pt idx="315">
                  <c:v>1.0001</c:v>
                </c:pt>
                <c:pt idx="316">
                  <c:v>1.0004999999999999</c:v>
                </c:pt>
                <c:pt idx="317">
                  <c:v>1.0005999999999999</c:v>
                </c:pt>
                <c:pt idx="318">
                  <c:v>1.0008999999999999</c:v>
                </c:pt>
                <c:pt idx="319">
                  <c:v>1.0007999999999999</c:v>
                </c:pt>
                <c:pt idx="320">
                  <c:v>1.0004</c:v>
                </c:pt>
                <c:pt idx="321">
                  <c:v>1.0004999999999999</c:v>
                </c:pt>
                <c:pt idx="322">
                  <c:v>1.0007999999999999</c:v>
                </c:pt>
                <c:pt idx="323">
                  <c:v>1.0006999999999999</c:v>
                </c:pt>
                <c:pt idx="324">
                  <c:v>1.0009999999999999</c:v>
                </c:pt>
                <c:pt idx="325">
                  <c:v>1.0003</c:v>
                </c:pt>
                <c:pt idx="326">
                  <c:v>1.0002</c:v>
                </c:pt>
                <c:pt idx="327">
                  <c:v>1.0002</c:v>
                </c:pt>
                <c:pt idx="328">
                  <c:v>1</c:v>
                </c:pt>
                <c:pt idx="329">
                  <c:v>0.99980000000000002</c:v>
                </c:pt>
                <c:pt idx="330">
                  <c:v>0.99990000000000001</c:v>
                </c:pt>
                <c:pt idx="331">
                  <c:v>1.0004</c:v>
                </c:pt>
                <c:pt idx="332">
                  <c:v>1.0003</c:v>
                </c:pt>
                <c:pt idx="333">
                  <c:v>1.0003</c:v>
                </c:pt>
                <c:pt idx="334">
                  <c:v>1</c:v>
                </c:pt>
                <c:pt idx="335">
                  <c:v>1</c:v>
                </c:pt>
                <c:pt idx="336">
                  <c:v>1.0004</c:v>
                </c:pt>
                <c:pt idx="337">
                  <c:v>1.0005999999999999</c:v>
                </c:pt>
                <c:pt idx="338">
                  <c:v>1.0001</c:v>
                </c:pt>
                <c:pt idx="339">
                  <c:v>1.0004</c:v>
                </c:pt>
                <c:pt idx="340">
                  <c:v>1.0004</c:v>
                </c:pt>
                <c:pt idx="341">
                  <c:v>1.0004999999999999</c:v>
                </c:pt>
                <c:pt idx="342">
                  <c:v>0.99970000000000003</c:v>
                </c:pt>
                <c:pt idx="343">
                  <c:v>0.99990000000000001</c:v>
                </c:pt>
                <c:pt idx="344">
                  <c:v>1.0001</c:v>
                </c:pt>
                <c:pt idx="345">
                  <c:v>1.0002</c:v>
                </c:pt>
                <c:pt idx="346">
                  <c:v>1.0001</c:v>
                </c:pt>
                <c:pt idx="347">
                  <c:v>1.0003</c:v>
                </c:pt>
                <c:pt idx="348">
                  <c:v>1.0003</c:v>
                </c:pt>
                <c:pt idx="349">
                  <c:v>1</c:v>
                </c:pt>
                <c:pt idx="350">
                  <c:v>1.0002</c:v>
                </c:pt>
                <c:pt idx="351">
                  <c:v>1.0003</c:v>
                </c:pt>
                <c:pt idx="352">
                  <c:v>1.0004</c:v>
                </c:pt>
                <c:pt idx="353">
                  <c:v>1.0001</c:v>
                </c:pt>
                <c:pt idx="354">
                  <c:v>1.0003</c:v>
                </c:pt>
                <c:pt idx="355">
                  <c:v>1.0004</c:v>
                </c:pt>
                <c:pt idx="356">
                  <c:v>1.0006999999999999</c:v>
                </c:pt>
                <c:pt idx="357">
                  <c:v>1.0004999999999999</c:v>
                </c:pt>
                <c:pt idx="358">
                  <c:v>1.0005999999999999</c:v>
                </c:pt>
                <c:pt idx="359">
                  <c:v>1.0003</c:v>
                </c:pt>
                <c:pt idx="360">
                  <c:v>0.99990000000000001</c:v>
                </c:pt>
                <c:pt idx="361">
                  <c:v>1.0006999999999999</c:v>
                </c:pt>
                <c:pt idx="362">
                  <c:v>1.0003</c:v>
                </c:pt>
                <c:pt idx="363">
                  <c:v>1.0003</c:v>
                </c:pt>
                <c:pt idx="364">
                  <c:v>1</c:v>
                </c:pt>
                <c:pt idx="365">
                  <c:v>0.99990000000000001</c:v>
                </c:pt>
                <c:pt idx="366">
                  <c:v>1.0002</c:v>
                </c:pt>
                <c:pt idx="367">
                  <c:v>1.0001</c:v>
                </c:pt>
                <c:pt idx="368">
                  <c:v>1.0004</c:v>
                </c:pt>
                <c:pt idx="369">
                  <c:v>1.0004999999999999</c:v>
                </c:pt>
                <c:pt idx="370">
                  <c:v>1.0003</c:v>
                </c:pt>
                <c:pt idx="371">
                  <c:v>1.0007999999999999</c:v>
                </c:pt>
                <c:pt idx="372">
                  <c:v>1.0009999999999999</c:v>
                </c:pt>
                <c:pt idx="373">
                  <c:v>1.0006999999999999</c:v>
                </c:pt>
                <c:pt idx="374">
                  <c:v>1.0002</c:v>
                </c:pt>
                <c:pt idx="375">
                  <c:v>1.0004999999999999</c:v>
                </c:pt>
                <c:pt idx="376">
                  <c:v>1.0004</c:v>
                </c:pt>
                <c:pt idx="377">
                  <c:v>1.0004999999999999</c:v>
                </c:pt>
                <c:pt idx="378">
                  <c:v>1.0005999999999999</c:v>
                </c:pt>
                <c:pt idx="379">
                  <c:v>1.0003</c:v>
                </c:pt>
                <c:pt idx="380">
                  <c:v>1.0003</c:v>
                </c:pt>
                <c:pt idx="381">
                  <c:v>1.0003</c:v>
                </c:pt>
                <c:pt idx="382">
                  <c:v>1.0004</c:v>
                </c:pt>
                <c:pt idx="383">
                  <c:v>1.0003</c:v>
                </c:pt>
                <c:pt idx="384">
                  <c:v>1.0004</c:v>
                </c:pt>
                <c:pt idx="385">
                  <c:v>1.0004999999999999</c:v>
                </c:pt>
                <c:pt idx="386">
                  <c:v>1.0004</c:v>
                </c:pt>
                <c:pt idx="387">
                  <c:v>1.0004999999999999</c:v>
                </c:pt>
                <c:pt idx="388">
                  <c:v>1.0005999999999999</c:v>
                </c:pt>
                <c:pt idx="389">
                  <c:v>1.0003</c:v>
                </c:pt>
                <c:pt idx="390">
                  <c:v>1.0003</c:v>
                </c:pt>
                <c:pt idx="391">
                  <c:v>1.0004999999999999</c:v>
                </c:pt>
                <c:pt idx="392">
                  <c:v>1.0003</c:v>
                </c:pt>
                <c:pt idx="393">
                  <c:v>1.0003</c:v>
                </c:pt>
                <c:pt idx="394">
                  <c:v>1</c:v>
                </c:pt>
                <c:pt idx="395">
                  <c:v>1.0001</c:v>
                </c:pt>
                <c:pt idx="396">
                  <c:v>1</c:v>
                </c:pt>
                <c:pt idx="397">
                  <c:v>1.0002</c:v>
                </c:pt>
                <c:pt idx="398">
                  <c:v>1.0004999999999999</c:v>
                </c:pt>
                <c:pt idx="399">
                  <c:v>1.0004999999999999</c:v>
                </c:pt>
                <c:pt idx="400">
                  <c:v>1.0004999999999999</c:v>
                </c:pt>
                <c:pt idx="401">
                  <c:v>1.0004999999999999</c:v>
                </c:pt>
                <c:pt idx="402">
                  <c:v>1</c:v>
                </c:pt>
                <c:pt idx="403">
                  <c:v>1.0002</c:v>
                </c:pt>
                <c:pt idx="404">
                  <c:v>1</c:v>
                </c:pt>
                <c:pt idx="405">
                  <c:v>1.0003</c:v>
                </c:pt>
                <c:pt idx="406">
                  <c:v>1.0003</c:v>
                </c:pt>
                <c:pt idx="407">
                  <c:v>1.0003</c:v>
                </c:pt>
                <c:pt idx="408">
                  <c:v>1.0001</c:v>
                </c:pt>
                <c:pt idx="409">
                  <c:v>1.0002</c:v>
                </c:pt>
                <c:pt idx="410">
                  <c:v>0.99960000000000004</c:v>
                </c:pt>
                <c:pt idx="411">
                  <c:v>0.99980000000000002</c:v>
                </c:pt>
                <c:pt idx="412">
                  <c:v>1.0001</c:v>
                </c:pt>
                <c:pt idx="413">
                  <c:v>1.0011000000000001</c:v>
                </c:pt>
                <c:pt idx="414">
                  <c:v>1.0007999999999999</c:v>
                </c:pt>
                <c:pt idx="415">
                  <c:v>1.0004999999999999</c:v>
                </c:pt>
                <c:pt idx="416">
                  <c:v>1.0002</c:v>
                </c:pt>
                <c:pt idx="417">
                  <c:v>1.0001</c:v>
                </c:pt>
                <c:pt idx="418">
                  <c:v>1.0004</c:v>
                </c:pt>
                <c:pt idx="419">
                  <c:v>1.0003</c:v>
                </c:pt>
                <c:pt idx="420">
                  <c:v>1.0004</c:v>
                </c:pt>
                <c:pt idx="421">
                  <c:v>1.0004</c:v>
                </c:pt>
                <c:pt idx="422">
                  <c:v>1.0002</c:v>
                </c:pt>
                <c:pt idx="423">
                  <c:v>1.0003</c:v>
                </c:pt>
                <c:pt idx="424">
                  <c:v>1.0002</c:v>
                </c:pt>
                <c:pt idx="425">
                  <c:v>1.0001</c:v>
                </c:pt>
                <c:pt idx="426">
                  <c:v>0.99980000000000002</c:v>
                </c:pt>
                <c:pt idx="427">
                  <c:v>0.99990000000000001</c:v>
                </c:pt>
                <c:pt idx="428">
                  <c:v>1.0001</c:v>
                </c:pt>
                <c:pt idx="429">
                  <c:v>1</c:v>
                </c:pt>
                <c:pt idx="430">
                  <c:v>0.99980000000000002</c:v>
                </c:pt>
                <c:pt idx="431">
                  <c:v>0.99990000000000001</c:v>
                </c:pt>
                <c:pt idx="432">
                  <c:v>0.99960000000000004</c:v>
                </c:pt>
                <c:pt idx="433">
                  <c:v>0.99970000000000003</c:v>
                </c:pt>
                <c:pt idx="434">
                  <c:v>1</c:v>
                </c:pt>
                <c:pt idx="435">
                  <c:v>1.0001</c:v>
                </c:pt>
                <c:pt idx="436">
                  <c:v>0.99990000000000001</c:v>
                </c:pt>
                <c:pt idx="437">
                  <c:v>1.0001</c:v>
                </c:pt>
                <c:pt idx="438">
                  <c:v>1.0002</c:v>
                </c:pt>
                <c:pt idx="439">
                  <c:v>1.0001</c:v>
                </c:pt>
                <c:pt idx="440">
                  <c:v>0.99970000000000003</c:v>
                </c:pt>
                <c:pt idx="441">
                  <c:v>0.99970000000000003</c:v>
                </c:pt>
                <c:pt idx="442">
                  <c:v>0.99990000000000001</c:v>
                </c:pt>
                <c:pt idx="443">
                  <c:v>0.99970000000000003</c:v>
                </c:pt>
                <c:pt idx="444">
                  <c:v>0.99970000000000003</c:v>
                </c:pt>
                <c:pt idx="445">
                  <c:v>1</c:v>
                </c:pt>
                <c:pt idx="446">
                  <c:v>0.99970000000000003</c:v>
                </c:pt>
                <c:pt idx="447">
                  <c:v>1</c:v>
                </c:pt>
                <c:pt idx="448">
                  <c:v>1.0002</c:v>
                </c:pt>
                <c:pt idx="449">
                  <c:v>1.0001</c:v>
                </c:pt>
                <c:pt idx="450">
                  <c:v>1</c:v>
                </c:pt>
                <c:pt idx="451">
                  <c:v>1.0003</c:v>
                </c:pt>
                <c:pt idx="452">
                  <c:v>0.99909999999999999</c:v>
                </c:pt>
                <c:pt idx="453">
                  <c:v>0.99909999999999999</c:v>
                </c:pt>
                <c:pt idx="454">
                  <c:v>0.99929999999999997</c:v>
                </c:pt>
                <c:pt idx="455">
                  <c:v>0.99950000000000006</c:v>
                </c:pt>
                <c:pt idx="456">
                  <c:v>0.99980000000000002</c:v>
                </c:pt>
                <c:pt idx="457">
                  <c:v>0.99939999999999996</c:v>
                </c:pt>
                <c:pt idx="458">
                  <c:v>0.99919999999999998</c:v>
                </c:pt>
                <c:pt idx="459">
                  <c:v>0.99960000000000004</c:v>
                </c:pt>
                <c:pt idx="460">
                  <c:v>0.99980000000000002</c:v>
                </c:pt>
                <c:pt idx="461">
                  <c:v>0.99929999999999997</c:v>
                </c:pt>
                <c:pt idx="462">
                  <c:v>0.99909999999999999</c:v>
                </c:pt>
                <c:pt idx="463">
                  <c:v>0.99950000000000006</c:v>
                </c:pt>
                <c:pt idx="464">
                  <c:v>0.99880000000000002</c:v>
                </c:pt>
                <c:pt idx="465">
                  <c:v>0.99939999999999996</c:v>
                </c:pt>
                <c:pt idx="466">
                  <c:v>0.99970000000000003</c:v>
                </c:pt>
                <c:pt idx="467">
                  <c:v>1</c:v>
                </c:pt>
                <c:pt idx="468">
                  <c:v>1</c:v>
                </c:pt>
                <c:pt idx="469">
                  <c:v>1.0004999999999999</c:v>
                </c:pt>
                <c:pt idx="470">
                  <c:v>1.0002</c:v>
                </c:pt>
                <c:pt idx="471">
                  <c:v>1</c:v>
                </c:pt>
                <c:pt idx="472">
                  <c:v>0.99980000000000002</c:v>
                </c:pt>
                <c:pt idx="473">
                  <c:v>1.0001</c:v>
                </c:pt>
                <c:pt idx="474">
                  <c:v>1.0003</c:v>
                </c:pt>
                <c:pt idx="475">
                  <c:v>1.0003</c:v>
                </c:pt>
                <c:pt idx="476">
                  <c:v>1.0001</c:v>
                </c:pt>
                <c:pt idx="477">
                  <c:v>1.0003</c:v>
                </c:pt>
                <c:pt idx="478">
                  <c:v>1.0003</c:v>
                </c:pt>
                <c:pt idx="479">
                  <c:v>1.0002</c:v>
                </c:pt>
                <c:pt idx="480">
                  <c:v>1.0002</c:v>
                </c:pt>
                <c:pt idx="481">
                  <c:v>1.0002</c:v>
                </c:pt>
                <c:pt idx="482">
                  <c:v>1.0001</c:v>
                </c:pt>
                <c:pt idx="483">
                  <c:v>1.0002</c:v>
                </c:pt>
                <c:pt idx="484">
                  <c:v>1.0002</c:v>
                </c:pt>
                <c:pt idx="485">
                  <c:v>1.0006999999999999</c:v>
                </c:pt>
                <c:pt idx="486">
                  <c:v>1.0004</c:v>
                </c:pt>
                <c:pt idx="487">
                  <c:v>1.0003</c:v>
                </c:pt>
                <c:pt idx="488">
                  <c:v>1.0003</c:v>
                </c:pt>
                <c:pt idx="489">
                  <c:v>1.0003</c:v>
                </c:pt>
                <c:pt idx="490">
                  <c:v>1.0004</c:v>
                </c:pt>
                <c:pt idx="491">
                  <c:v>1.0006999999999999</c:v>
                </c:pt>
                <c:pt idx="492">
                  <c:v>1.0003</c:v>
                </c:pt>
                <c:pt idx="493">
                  <c:v>1.0001</c:v>
                </c:pt>
                <c:pt idx="494">
                  <c:v>1</c:v>
                </c:pt>
                <c:pt idx="495">
                  <c:v>1</c:v>
                </c:pt>
                <c:pt idx="496">
                  <c:v>1.0001</c:v>
                </c:pt>
                <c:pt idx="497">
                  <c:v>1.0001</c:v>
                </c:pt>
                <c:pt idx="498">
                  <c:v>1.0001</c:v>
                </c:pt>
                <c:pt idx="499">
                  <c:v>1.0001</c:v>
                </c:pt>
                <c:pt idx="500">
                  <c:v>0.99990000000000001</c:v>
                </c:pt>
                <c:pt idx="501">
                  <c:v>1.0001</c:v>
                </c:pt>
                <c:pt idx="502">
                  <c:v>1.0001</c:v>
                </c:pt>
                <c:pt idx="503">
                  <c:v>1</c:v>
                </c:pt>
                <c:pt idx="504">
                  <c:v>0.99980000000000002</c:v>
                </c:pt>
                <c:pt idx="505">
                  <c:v>1.0003</c:v>
                </c:pt>
                <c:pt idx="506">
                  <c:v>1.0004999999999999</c:v>
                </c:pt>
                <c:pt idx="507">
                  <c:v>1.0001</c:v>
                </c:pt>
                <c:pt idx="508">
                  <c:v>0.99990000000000001</c:v>
                </c:pt>
                <c:pt idx="509">
                  <c:v>1.0003</c:v>
                </c:pt>
                <c:pt idx="510">
                  <c:v>1</c:v>
                </c:pt>
                <c:pt idx="511">
                  <c:v>1.0001</c:v>
                </c:pt>
                <c:pt idx="512">
                  <c:v>0.99990000000000001</c:v>
                </c:pt>
                <c:pt idx="513">
                  <c:v>0.99950000000000006</c:v>
                </c:pt>
                <c:pt idx="514">
                  <c:v>0.99929999999999997</c:v>
                </c:pt>
                <c:pt idx="515">
                  <c:v>0.99980000000000002</c:v>
                </c:pt>
                <c:pt idx="516">
                  <c:v>0.99990000000000001</c:v>
                </c:pt>
                <c:pt idx="517">
                  <c:v>1</c:v>
                </c:pt>
                <c:pt idx="518">
                  <c:v>1.0002</c:v>
                </c:pt>
                <c:pt idx="519">
                  <c:v>1.0004999999999999</c:v>
                </c:pt>
                <c:pt idx="520">
                  <c:v>1.0002</c:v>
                </c:pt>
                <c:pt idx="521">
                  <c:v>1.0005999999999999</c:v>
                </c:pt>
                <c:pt idx="522">
                  <c:v>1.0001</c:v>
                </c:pt>
                <c:pt idx="523">
                  <c:v>1.0001</c:v>
                </c:pt>
                <c:pt idx="524">
                  <c:v>1.0002</c:v>
                </c:pt>
                <c:pt idx="525">
                  <c:v>1</c:v>
                </c:pt>
                <c:pt idx="526">
                  <c:v>1.0002</c:v>
                </c:pt>
                <c:pt idx="527">
                  <c:v>1.0004</c:v>
                </c:pt>
                <c:pt idx="528">
                  <c:v>1</c:v>
                </c:pt>
                <c:pt idx="529">
                  <c:v>1.0002</c:v>
                </c:pt>
                <c:pt idx="530">
                  <c:v>1.0002</c:v>
                </c:pt>
                <c:pt idx="531">
                  <c:v>1.0002</c:v>
                </c:pt>
                <c:pt idx="532">
                  <c:v>1.0004</c:v>
                </c:pt>
                <c:pt idx="533">
                  <c:v>1.0004999999999999</c:v>
                </c:pt>
                <c:pt idx="534">
                  <c:v>1.0004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1.0002</c:v>
                </c:pt>
                <c:pt idx="539">
                  <c:v>1.0003</c:v>
                </c:pt>
                <c:pt idx="540">
                  <c:v>1.0003</c:v>
                </c:pt>
                <c:pt idx="541">
                  <c:v>1.0002</c:v>
                </c:pt>
                <c:pt idx="542">
                  <c:v>1.0002</c:v>
                </c:pt>
                <c:pt idx="543">
                  <c:v>1.0001</c:v>
                </c:pt>
                <c:pt idx="544">
                  <c:v>1.0001</c:v>
                </c:pt>
                <c:pt idx="545">
                  <c:v>1.0002</c:v>
                </c:pt>
                <c:pt idx="546">
                  <c:v>1.0004</c:v>
                </c:pt>
                <c:pt idx="547">
                  <c:v>1.0005999999999999</c:v>
                </c:pt>
                <c:pt idx="548">
                  <c:v>1.0005999999999999</c:v>
                </c:pt>
                <c:pt idx="549">
                  <c:v>1.0004999999999999</c:v>
                </c:pt>
                <c:pt idx="550">
                  <c:v>1.0006999999999999</c:v>
                </c:pt>
                <c:pt idx="551">
                  <c:v>1.0004</c:v>
                </c:pt>
                <c:pt idx="552">
                  <c:v>1.0008999999999999</c:v>
                </c:pt>
                <c:pt idx="553">
                  <c:v>1.0015000000000001</c:v>
                </c:pt>
                <c:pt idx="554">
                  <c:v>1.0019</c:v>
                </c:pt>
                <c:pt idx="555">
                  <c:v>1.0009999999999999</c:v>
                </c:pt>
                <c:pt idx="556">
                  <c:v>1.0004</c:v>
                </c:pt>
                <c:pt idx="557">
                  <c:v>1.0003</c:v>
                </c:pt>
                <c:pt idx="558">
                  <c:v>1.0004999999999999</c:v>
                </c:pt>
                <c:pt idx="559">
                  <c:v>1.0004</c:v>
                </c:pt>
                <c:pt idx="560">
                  <c:v>1.0004</c:v>
                </c:pt>
                <c:pt idx="561">
                  <c:v>1.0004</c:v>
                </c:pt>
                <c:pt idx="562">
                  <c:v>1.0004999999999999</c:v>
                </c:pt>
                <c:pt idx="563">
                  <c:v>1.0001</c:v>
                </c:pt>
                <c:pt idx="564">
                  <c:v>1.0003</c:v>
                </c:pt>
                <c:pt idx="565">
                  <c:v>1.0001</c:v>
                </c:pt>
                <c:pt idx="566">
                  <c:v>1.0002</c:v>
                </c:pt>
                <c:pt idx="567">
                  <c:v>1.0002</c:v>
                </c:pt>
                <c:pt idx="568">
                  <c:v>1.0003</c:v>
                </c:pt>
                <c:pt idx="569">
                  <c:v>1.0002</c:v>
                </c:pt>
                <c:pt idx="570">
                  <c:v>1.0002</c:v>
                </c:pt>
                <c:pt idx="571">
                  <c:v>1.0004999999999999</c:v>
                </c:pt>
                <c:pt idx="572">
                  <c:v>1.0003</c:v>
                </c:pt>
                <c:pt idx="573">
                  <c:v>1.0004</c:v>
                </c:pt>
                <c:pt idx="574">
                  <c:v>1.0001</c:v>
                </c:pt>
                <c:pt idx="575">
                  <c:v>1.0003</c:v>
                </c:pt>
                <c:pt idx="576">
                  <c:v>1.0005999999999999</c:v>
                </c:pt>
                <c:pt idx="577">
                  <c:v>1.0007999999999999</c:v>
                </c:pt>
                <c:pt idx="578">
                  <c:v>1.0003</c:v>
                </c:pt>
                <c:pt idx="579">
                  <c:v>1.0003</c:v>
                </c:pt>
                <c:pt idx="580">
                  <c:v>1</c:v>
                </c:pt>
                <c:pt idx="581">
                  <c:v>1.0003</c:v>
                </c:pt>
                <c:pt idx="582">
                  <c:v>0.99990000000000001</c:v>
                </c:pt>
                <c:pt idx="583">
                  <c:v>1.0001</c:v>
                </c:pt>
                <c:pt idx="584">
                  <c:v>1.0001</c:v>
                </c:pt>
                <c:pt idx="585">
                  <c:v>0.99990000000000001</c:v>
                </c:pt>
                <c:pt idx="586">
                  <c:v>1.0001</c:v>
                </c:pt>
                <c:pt idx="587">
                  <c:v>1</c:v>
                </c:pt>
                <c:pt idx="588">
                  <c:v>1</c:v>
                </c:pt>
                <c:pt idx="589">
                  <c:v>1.0002</c:v>
                </c:pt>
                <c:pt idx="590">
                  <c:v>1.0001</c:v>
                </c:pt>
                <c:pt idx="591">
                  <c:v>1</c:v>
                </c:pt>
                <c:pt idx="592">
                  <c:v>0.99990000000000001</c:v>
                </c:pt>
                <c:pt idx="593">
                  <c:v>1.0001</c:v>
                </c:pt>
                <c:pt idx="594">
                  <c:v>1.0002</c:v>
                </c:pt>
                <c:pt idx="595">
                  <c:v>1.0006999999999999</c:v>
                </c:pt>
                <c:pt idx="596">
                  <c:v>1.0005999999999999</c:v>
                </c:pt>
                <c:pt idx="597">
                  <c:v>1.0009999999999999</c:v>
                </c:pt>
                <c:pt idx="598">
                  <c:v>1.0009999999999999</c:v>
                </c:pt>
                <c:pt idx="599">
                  <c:v>1.0015000000000001</c:v>
                </c:pt>
                <c:pt idx="600">
                  <c:v>1.0015000000000001</c:v>
                </c:pt>
                <c:pt idx="601">
                  <c:v>1.0016</c:v>
                </c:pt>
                <c:pt idx="602">
                  <c:v>1.0017</c:v>
                </c:pt>
                <c:pt idx="603">
                  <c:v>1.0015000000000001</c:v>
                </c:pt>
                <c:pt idx="604">
                  <c:v>1.0018</c:v>
                </c:pt>
                <c:pt idx="605">
                  <c:v>1.002</c:v>
                </c:pt>
                <c:pt idx="606">
                  <c:v>1.0036</c:v>
                </c:pt>
                <c:pt idx="607">
                  <c:v>1.0028999999999999</c:v>
                </c:pt>
                <c:pt idx="608">
                  <c:v>1.0041</c:v>
                </c:pt>
                <c:pt idx="609">
                  <c:v>1.0069999999999999</c:v>
                </c:pt>
                <c:pt idx="610">
                  <c:v>1.0067999999999999</c:v>
                </c:pt>
                <c:pt idx="611">
                  <c:v>1.0033000000000001</c:v>
                </c:pt>
                <c:pt idx="612">
                  <c:v>1.0001</c:v>
                </c:pt>
                <c:pt idx="613">
                  <c:v>0.99990000000000001</c:v>
                </c:pt>
                <c:pt idx="614">
                  <c:v>0.99990000000000001</c:v>
                </c:pt>
                <c:pt idx="615">
                  <c:v>0.99990000000000001</c:v>
                </c:pt>
                <c:pt idx="616">
                  <c:v>1</c:v>
                </c:pt>
                <c:pt idx="617">
                  <c:v>1</c:v>
                </c:pt>
                <c:pt idx="618">
                  <c:v>1.0001</c:v>
                </c:pt>
                <c:pt idx="619">
                  <c:v>1</c:v>
                </c:pt>
                <c:pt idx="620">
                  <c:v>1.0001</c:v>
                </c:pt>
                <c:pt idx="621">
                  <c:v>1.0001</c:v>
                </c:pt>
                <c:pt idx="622">
                  <c:v>1</c:v>
                </c:pt>
                <c:pt idx="623">
                  <c:v>1.0001</c:v>
                </c:pt>
                <c:pt idx="624">
                  <c:v>1.0002</c:v>
                </c:pt>
                <c:pt idx="625">
                  <c:v>1.0001</c:v>
                </c:pt>
                <c:pt idx="626">
                  <c:v>1.0001</c:v>
                </c:pt>
                <c:pt idx="627">
                  <c:v>1</c:v>
                </c:pt>
                <c:pt idx="628">
                  <c:v>1.0002</c:v>
                </c:pt>
                <c:pt idx="629">
                  <c:v>1</c:v>
                </c:pt>
                <c:pt idx="630">
                  <c:v>1.0003</c:v>
                </c:pt>
                <c:pt idx="631">
                  <c:v>1.0001</c:v>
                </c:pt>
                <c:pt idx="632">
                  <c:v>1.0002</c:v>
                </c:pt>
                <c:pt idx="633">
                  <c:v>1.0001</c:v>
                </c:pt>
                <c:pt idx="634">
                  <c:v>1.0001</c:v>
                </c:pt>
                <c:pt idx="635">
                  <c:v>1.0003</c:v>
                </c:pt>
                <c:pt idx="636">
                  <c:v>1.0004999999999999</c:v>
                </c:pt>
                <c:pt idx="637">
                  <c:v>1.0002</c:v>
                </c:pt>
                <c:pt idx="638">
                  <c:v>1.0001</c:v>
                </c:pt>
                <c:pt idx="639">
                  <c:v>1.0001</c:v>
                </c:pt>
                <c:pt idx="640">
                  <c:v>1</c:v>
                </c:pt>
                <c:pt idx="641">
                  <c:v>1</c:v>
                </c:pt>
                <c:pt idx="642">
                  <c:v>1.0001</c:v>
                </c:pt>
                <c:pt idx="643">
                  <c:v>1</c:v>
                </c:pt>
                <c:pt idx="644">
                  <c:v>1.0002</c:v>
                </c:pt>
                <c:pt idx="645">
                  <c:v>1</c:v>
                </c:pt>
                <c:pt idx="646">
                  <c:v>1.0001</c:v>
                </c:pt>
                <c:pt idx="647">
                  <c:v>1.0001</c:v>
                </c:pt>
                <c:pt idx="648">
                  <c:v>1.0001</c:v>
                </c:pt>
                <c:pt idx="649">
                  <c:v>1.0001</c:v>
                </c:pt>
                <c:pt idx="650">
                  <c:v>1.0001</c:v>
                </c:pt>
                <c:pt idx="651">
                  <c:v>1</c:v>
                </c:pt>
                <c:pt idx="652">
                  <c:v>1.0002</c:v>
                </c:pt>
                <c:pt idx="653">
                  <c:v>1.0002</c:v>
                </c:pt>
                <c:pt idx="654">
                  <c:v>1</c:v>
                </c:pt>
                <c:pt idx="655">
                  <c:v>1.0002</c:v>
                </c:pt>
                <c:pt idx="656">
                  <c:v>1.0002</c:v>
                </c:pt>
                <c:pt idx="657">
                  <c:v>1.0001</c:v>
                </c:pt>
                <c:pt idx="658">
                  <c:v>1.0002</c:v>
                </c:pt>
                <c:pt idx="659">
                  <c:v>1.0001</c:v>
                </c:pt>
                <c:pt idx="660">
                  <c:v>1.0001</c:v>
                </c:pt>
                <c:pt idx="661">
                  <c:v>1</c:v>
                </c:pt>
                <c:pt idx="662">
                  <c:v>0.99990000000000001</c:v>
                </c:pt>
                <c:pt idx="663">
                  <c:v>1.0002</c:v>
                </c:pt>
                <c:pt idx="664">
                  <c:v>1.0001</c:v>
                </c:pt>
                <c:pt idx="665">
                  <c:v>1.0002</c:v>
                </c:pt>
                <c:pt idx="666">
                  <c:v>1.0002</c:v>
                </c:pt>
                <c:pt idx="667">
                  <c:v>1.0001</c:v>
                </c:pt>
                <c:pt idx="668">
                  <c:v>1.0001</c:v>
                </c:pt>
                <c:pt idx="669">
                  <c:v>0.99990000000000001</c:v>
                </c:pt>
                <c:pt idx="670">
                  <c:v>1.0001</c:v>
                </c:pt>
                <c:pt idx="671">
                  <c:v>1</c:v>
                </c:pt>
                <c:pt idx="672">
                  <c:v>1.0002</c:v>
                </c:pt>
                <c:pt idx="673">
                  <c:v>0.99990000000000001</c:v>
                </c:pt>
                <c:pt idx="674">
                  <c:v>0.99980000000000002</c:v>
                </c:pt>
                <c:pt idx="675">
                  <c:v>0.99970000000000003</c:v>
                </c:pt>
                <c:pt idx="676">
                  <c:v>0.99970000000000003</c:v>
                </c:pt>
                <c:pt idx="677">
                  <c:v>0.99980000000000002</c:v>
                </c:pt>
                <c:pt idx="678">
                  <c:v>0.99990000000000001</c:v>
                </c:pt>
                <c:pt idx="679">
                  <c:v>0.99980000000000002</c:v>
                </c:pt>
                <c:pt idx="680">
                  <c:v>0.99990000000000001</c:v>
                </c:pt>
                <c:pt idx="681">
                  <c:v>0.99970000000000003</c:v>
                </c:pt>
                <c:pt idx="682">
                  <c:v>0.99970000000000003</c:v>
                </c:pt>
                <c:pt idx="683">
                  <c:v>0.99980000000000002</c:v>
                </c:pt>
                <c:pt idx="684">
                  <c:v>0.99980000000000002</c:v>
                </c:pt>
                <c:pt idx="685">
                  <c:v>1</c:v>
                </c:pt>
                <c:pt idx="686">
                  <c:v>1.0004</c:v>
                </c:pt>
                <c:pt idx="687">
                  <c:v>1.0003</c:v>
                </c:pt>
                <c:pt idx="688">
                  <c:v>1.0002</c:v>
                </c:pt>
                <c:pt idx="689">
                  <c:v>1</c:v>
                </c:pt>
                <c:pt idx="690">
                  <c:v>1.0001</c:v>
                </c:pt>
                <c:pt idx="691">
                  <c:v>1.0002</c:v>
                </c:pt>
                <c:pt idx="692">
                  <c:v>1</c:v>
                </c:pt>
                <c:pt idx="693">
                  <c:v>1.0002</c:v>
                </c:pt>
                <c:pt idx="694">
                  <c:v>1.0003</c:v>
                </c:pt>
                <c:pt idx="695">
                  <c:v>1.0002</c:v>
                </c:pt>
                <c:pt idx="696">
                  <c:v>1.0002</c:v>
                </c:pt>
                <c:pt idx="697">
                  <c:v>1.0001</c:v>
                </c:pt>
                <c:pt idx="698">
                  <c:v>0.99980000000000002</c:v>
                </c:pt>
                <c:pt idx="699">
                  <c:v>1.0002</c:v>
                </c:pt>
                <c:pt idx="700">
                  <c:v>1.0004</c:v>
                </c:pt>
                <c:pt idx="701">
                  <c:v>1.0001</c:v>
                </c:pt>
                <c:pt idx="702">
                  <c:v>1.0001</c:v>
                </c:pt>
                <c:pt idx="703">
                  <c:v>1.0002</c:v>
                </c:pt>
                <c:pt idx="704">
                  <c:v>1.0001</c:v>
                </c:pt>
                <c:pt idx="705">
                  <c:v>1</c:v>
                </c:pt>
                <c:pt idx="706">
                  <c:v>0.99990000000000001</c:v>
                </c:pt>
                <c:pt idx="707">
                  <c:v>1.0002</c:v>
                </c:pt>
                <c:pt idx="708">
                  <c:v>1.0001</c:v>
                </c:pt>
                <c:pt idx="709">
                  <c:v>1</c:v>
                </c:pt>
                <c:pt idx="710">
                  <c:v>1.0001</c:v>
                </c:pt>
                <c:pt idx="711">
                  <c:v>1.0003</c:v>
                </c:pt>
                <c:pt idx="712">
                  <c:v>0.99970000000000003</c:v>
                </c:pt>
                <c:pt idx="713">
                  <c:v>0.99950000000000006</c:v>
                </c:pt>
                <c:pt idx="714">
                  <c:v>0.99939999999999996</c:v>
                </c:pt>
                <c:pt idx="715">
                  <c:v>0.99929999999999997</c:v>
                </c:pt>
                <c:pt idx="716">
                  <c:v>0.99929999999999997</c:v>
                </c:pt>
                <c:pt idx="717">
                  <c:v>0.99919999999999998</c:v>
                </c:pt>
                <c:pt idx="718">
                  <c:v>0.999</c:v>
                </c:pt>
                <c:pt idx="719">
                  <c:v>0.99880000000000002</c:v>
                </c:pt>
                <c:pt idx="720">
                  <c:v>0.99880000000000002</c:v>
                </c:pt>
                <c:pt idx="721">
                  <c:v>0.99860000000000004</c:v>
                </c:pt>
                <c:pt idx="722">
                  <c:v>0.99890000000000001</c:v>
                </c:pt>
                <c:pt idx="723">
                  <c:v>0.99890000000000001</c:v>
                </c:pt>
                <c:pt idx="724">
                  <c:v>0.99919999999999998</c:v>
                </c:pt>
                <c:pt idx="725">
                  <c:v>0.99919999999999998</c:v>
                </c:pt>
                <c:pt idx="726">
                  <c:v>0.999</c:v>
                </c:pt>
                <c:pt idx="727">
                  <c:v>0.99909999999999999</c:v>
                </c:pt>
                <c:pt idx="728">
                  <c:v>0.99880000000000002</c:v>
                </c:pt>
                <c:pt idx="729">
                  <c:v>0.99860000000000004</c:v>
                </c:pt>
                <c:pt idx="730">
                  <c:v>0.99839999999999995</c:v>
                </c:pt>
                <c:pt idx="731">
                  <c:v>0.99819999999999998</c:v>
                </c:pt>
                <c:pt idx="732">
                  <c:v>0.99909999999999999</c:v>
                </c:pt>
                <c:pt idx="733">
                  <c:v>1.0002</c:v>
                </c:pt>
                <c:pt idx="734">
                  <c:v>1.0001</c:v>
                </c:pt>
                <c:pt idx="735">
                  <c:v>1.0003</c:v>
                </c:pt>
                <c:pt idx="736">
                  <c:v>1.0003</c:v>
                </c:pt>
                <c:pt idx="737">
                  <c:v>1.0002</c:v>
                </c:pt>
                <c:pt idx="738">
                  <c:v>1</c:v>
                </c:pt>
                <c:pt idx="739">
                  <c:v>1.0001</c:v>
                </c:pt>
                <c:pt idx="740">
                  <c:v>1</c:v>
                </c:pt>
                <c:pt idx="741">
                  <c:v>1</c:v>
                </c:pt>
                <c:pt idx="742">
                  <c:v>1.0003</c:v>
                </c:pt>
                <c:pt idx="743">
                  <c:v>1.0003</c:v>
                </c:pt>
                <c:pt idx="744">
                  <c:v>1.0002</c:v>
                </c:pt>
                <c:pt idx="745">
                  <c:v>1.0002</c:v>
                </c:pt>
                <c:pt idx="746">
                  <c:v>1.0003</c:v>
                </c:pt>
                <c:pt idx="747">
                  <c:v>1.0002</c:v>
                </c:pt>
                <c:pt idx="748">
                  <c:v>0.99990000000000001</c:v>
                </c:pt>
                <c:pt idx="749">
                  <c:v>1.0001</c:v>
                </c:pt>
                <c:pt idx="750">
                  <c:v>1.0001</c:v>
                </c:pt>
                <c:pt idx="751">
                  <c:v>1.0002</c:v>
                </c:pt>
                <c:pt idx="752">
                  <c:v>1</c:v>
                </c:pt>
                <c:pt idx="753">
                  <c:v>1</c:v>
                </c:pt>
                <c:pt idx="754">
                  <c:v>1.0001</c:v>
                </c:pt>
                <c:pt idx="755">
                  <c:v>1.0001</c:v>
                </c:pt>
                <c:pt idx="756">
                  <c:v>1.0001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0.99990000000000001</c:v>
                </c:pt>
                <c:pt idx="762">
                  <c:v>0.99990000000000001</c:v>
                </c:pt>
                <c:pt idx="763">
                  <c:v>1.0002</c:v>
                </c:pt>
                <c:pt idx="764">
                  <c:v>1.0001</c:v>
                </c:pt>
                <c:pt idx="765">
                  <c:v>1.0002</c:v>
                </c:pt>
                <c:pt idx="766">
                  <c:v>1.0001</c:v>
                </c:pt>
                <c:pt idx="767">
                  <c:v>1.0002</c:v>
                </c:pt>
                <c:pt idx="768">
                  <c:v>1.0002</c:v>
                </c:pt>
                <c:pt idx="769">
                  <c:v>1.0001</c:v>
                </c:pt>
                <c:pt idx="770">
                  <c:v>1.0001</c:v>
                </c:pt>
                <c:pt idx="771">
                  <c:v>1</c:v>
                </c:pt>
                <c:pt idx="772">
                  <c:v>1.0002</c:v>
                </c:pt>
                <c:pt idx="773">
                  <c:v>1.0001</c:v>
                </c:pt>
                <c:pt idx="774">
                  <c:v>0.99990000000000001</c:v>
                </c:pt>
                <c:pt idx="775">
                  <c:v>0.99990000000000001</c:v>
                </c:pt>
                <c:pt idx="776">
                  <c:v>1.0002</c:v>
                </c:pt>
                <c:pt idx="777">
                  <c:v>1.0001</c:v>
                </c:pt>
                <c:pt idx="778">
                  <c:v>1.0002</c:v>
                </c:pt>
                <c:pt idx="779">
                  <c:v>1.0002</c:v>
                </c:pt>
                <c:pt idx="780">
                  <c:v>1.0001</c:v>
                </c:pt>
                <c:pt idx="781">
                  <c:v>1.0001</c:v>
                </c:pt>
                <c:pt idx="782">
                  <c:v>1.0001</c:v>
                </c:pt>
                <c:pt idx="783">
                  <c:v>1.0002</c:v>
                </c:pt>
                <c:pt idx="784">
                  <c:v>1</c:v>
                </c:pt>
                <c:pt idx="785">
                  <c:v>1.0002</c:v>
                </c:pt>
                <c:pt idx="786">
                  <c:v>1.0001</c:v>
                </c:pt>
                <c:pt idx="787">
                  <c:v>1.0001</c:v>
                </c:pt>
                <c:pt idx="788">
                  <c:v>1.0002</c:v>
                </c:pt>
                <c:pt idx="789">
                  <c:v>1.0001</c:v>
                </c:pt>
                <c:pt idx="790">
                  <c:v>1.0002</c:v>
                </c:pt>
                <c:pt idx="791">
                  <c:v>1.0002</c:v>
                </c:pt>
                <c:pt idx="792">
                  <c:v>1.0003</c:v>
                </c:pt>
                <c:pt idx="793">
                  <c:v>1.0003</c:v>
                </c:pt>
                <c:pt idx="794">
                  <c:v>1.0001</c:v>
                </c:pt>
                <c:pt idx="795">
                  <c:v>1</c:v>
                </c:pt>
                <c:pt idx="796">
                  <c:v>0.99990000000000001</c:v>
                </c:pt>
                <c:pt idx="797">
                  <c:v>0.99990000000000001</c:v>
                </c:pt>
                <c:pt idx="798">
                  <c:v>1</c:v>
                </c:pt>
                <c:pt idx="799">
                  <c:v>1</c:v>
                </c:pt>
                <c:pt idx="800">
                  <c:v>1.0001</c:v>
                </c:pt>
                <c:pt idx="801">
                  <c:v>1.0001</c:v>
                </c:pt>
                <c:pt idx="802">
                  <c:v>1</c:v>
                </c:pt>
                <c:pt idx="803">
                  <c:v>1.0001</c:v>
                </c:pt>
                <c:pt idx="804">
                  <c:v>1</c:v>
                </c:pt>
                <c:pt idx="805">
                  <c:v>1.0003</c:v>
                </c:pt>
                <c:pt idx="806">
                  <c:v>1.0002</c:v>
                </c:pt>
                <c:pt idx="807">
                  <c:v>1.0001</c:v>
                </c:pt>
                <c:pt idx="808">
                  <c:v>1</c:v>
                </c:pt>
                <c:pt idx="809">
                  <c:v>0.99990000000000001</c:v>
                </c:pt>
                <c:pt idx="810">
                  <c:v>0.99990000000000001</c:v>
                </c:pt>
                <c:pt idx="811">
                  <c:v>0.99990000000000001</c:v>
                </c:pt>
                <c:pt idx="812">
                  <c:v>1</c:v>
                </c:pt>
                <c:pt idx="813">
                  <c:v>0.99990000000000001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1.0001</c:v>
                </c:pt>
                <c:pt idx="818">
                  <c:v>1.0001</c:v>
                </c:pt>
                <c:pt idx="819">
                  <c:v>1.0002</c:v>
                </c:pt>
                <c:pt idx="820">
                  <c:v>1.0003</c:v>
                </c:pt>
                <c:pt idx="821">
                  <c:v>1.0004</c:v>
                </c:pt>
                <c:pt idx="822">
                  <c:v>1.0004</c:v>
                </c:pt>
                <c:pt idx="823">
                  <c:v>1.0002</c:v>
                </c:pt>
                <c:pt idx="824">
                  <c:v>1.0002</c:v>
                </c:pt>
                <c:pt idx="825">
                  <c:v>1.0002</c:v>
                </c:pt>
                <c:pt idx="826">
                  <c:v>1.0001</c:v>
                </c:pt>
                <c:pt idx="827">
                  <c:v>0.99990000000000001</c:v>
                </c:pt>
                <c:pt idx="828">
                  <c:v>1</c:v>
                </c:pt>
                <c:pt idx="829">
                  <c:v>1.0001</c:v>
                </c:pt>
                <c:pt idx="830">
                  <c:v>1.0001</c:v>
                </c:pt>
                <c:pt idx="831">
                  <c:v>1.0001</c:v>
                </c:pt>
                <c:pt idx="832">
                  <c:v>1.0002</c:v>
                </c:pt>
                <c:pt idx="833">
                  <c:v>1.0002</c:v>
                </c:pt>
                <c:pt idx="834">
                  <c:v>1.0002</c:v>
                </c:pt>
                <c:pt idx="835">
                  <c:v>1.0004</c:v>
                </c:pt>
                <c:pt idx="836">
                  <c:v>1.0002</c:v>
                </c:pt>
                <c:pt idx="837">
                  <c:v>1.0003</c:v>
                </c:pt>
                <c:pt idx="838">
                  <c:v>1.0001</c:v>
                </c:pt>
                <c:pt idx="839">
                  <c:v>1</c:v>
                </c:pt>
                <c:pt idx="840">
                  <c:v>1.0001</c:v>
                </c:pt>
                <c:pt idx="841">
                  <c:v>1</c:v>
                </c:pt>
                <c:pt idx="842">
                  <c:v>1.0001</c:v>
                </c:pt>
                <c:pt idx="843">
                  <c:v>1.0001</c:v>
                </c:pt>
                <c:pt idx="844">
                  <c:v>1</c:v>
                </c:pt>
                <c:pt idx="845">
                  <c:v>1</c:v>
                </c:pt>
                <c:pt idx="846">
                  <c:v>0.99990000000000001</c:v>
                </c:pt>
                <c:pt idx="847">
                  <c:v>0.99990000000000001</c:v>
                </c:pt>
                <c:pt idx="848">
                  <c:v>0.99990000000000001</c:v>
                </c:pt>
                <c:pt idx="849">
                  <c:v>0.99980000000000002</c:v>
                </c:pt>
                <c:pt idx="850">
                  <c:v>0.99939999999999996</c:v>
                </c:pt>
                <c:pt idx="851">
                  <c:v>0.99950000000000006</c:v>
                </c:pt>
                <c:pt idx="852">
                  <c:v>0.999</c:v>
                </c:pt>
                <c:pt idx="853">
                  <c:v>0.99929999999999997</c:v>
                </c:pt>
                <c:pt idx="854">
                  <c:v>0.99960000000000004</c:v>
                </c:pt>
                <c:pt idx="855">
                  <c:v>0.99960000000000004</c:v>
                </c:pt>
                <c:pt idx="856">
                  <c:v>0.99939999999999996</c:v>
                </c:pt>
                <c:pt idx="857">
                  <c:v>0.99939999999999996</c:v>
                </c:pt>
                <c:pt idx="858">
                  <c:v>0.999</c:v>
                </c:pt>
                <c:pt idx="859">
                  <c:v>0.999</c:v>
                </c:pt>
                <c:pt idx="860">
                  <c:v>0.99890000000000001</c:v>
                </c:pt>
                <c:pt idx="861">
                  <c:v>0.999</c:v>
                </c:pt>
                <c:pt idx="862">
                  <c:v>0.999</c:v>
                </c:pt>
                <c:pt idx="863">
                  <c:v>0.99909999999999999</c:v>
                </c:pt>
                <c:pt idx="864">
                  <c:v>0.999</c:v>
                </c:pt>
                <c:pt idx="865">
                  <c:v>0.999</c:v>
                </c:pt>
                <c:pt idx="866">
                  <c:v>0.999</c:v>
                </c:pt>
                <c:pt idx="867">
                  <c:v>0.99909999999999999</c:v>
                </c:pt>
                <c:pt idx="868">
                  <c:v>1.0001</c:v>
                </c:pt>
                <c:pt idx="869">
                  <c:v>0.99960000000000004</c:v>
                </c:pt>
                <c:pt idx="870">
                  <c:v>0.99929999999999997</c:v>
                </c:pt>
                <c:pt idx="871">
                  <c:v>0.999</c:v>
                </c:pt>
                <c:pt idx="872">
                  <c:v>0.99890000000000001</c:v>
                </c:pt>
                <c:pt idx="873">
                  <c:v>0.99890000000000001</c:v>
                </c:pt>
                <c:pt idx="874">
                  <c:v>0.99880000000000002</c:v>
                </c:pt>
                <c:pt idx="875">
                  <c:v>0.99880000000000002</c:v>
                </c:pt>
                <c:pt idx="876">
                  <c:v>0.999</c:v>
                </c:pt>
                <c:pt idx="877">
                  <c:v>0.99829999999999997</c:v>
                </c:pt>
                <c:pt idx="878">
                  <c:v>0.99909999999999999</c:v>
                </c:pt>
                <c:pt idx="879">
                  <c:v>0.99939999999999996</c:v>
                </c:pt>
                <c:pt idx="880">
                  <c:v>0.99919999999999998</c:v>
                </c:pt>
                <c:pt idx="881">
                  <c:v>0.99919999999999998</c:v>
                </c:pt>
                <c:pt idx="882">
                  <c:v>1.0002</c:v>
                </c:pt>
                <c:pt idx="883">
                  <c:v>0.99990000000000001</c:v>
                </c:pt>
                <c:pt idx="884">
                  <c:v>0.99939999999999996</c:v>
                </c:pt>
                <c:pt idx="885">
                  <c:v>0.99939999999999996</c:v>
                </c:pt>
                <c:pt idx="886">
                  <c:v>0.99950000000000006</c:v>
                </c:pt>
                <c:pt idx="887">
                  <c:v>0.99950000000000006</c:v>
                </c:pt>
                <c:pt idx="888">
                  <c:v>0.99939999999999996</c:v>
                </c:pt>
                <c:pt idx="889">
                  <c:v>0.99990000000000001</c:v>
                </c:pt>
                <c:pt idx="890">
                  <c:v>0.99990000000000001</c:v>
                </c:pt>
                <c:pt idx="891">
                  <c:v>0.99939999999999996</c:v>
                </c:pt>
                <c:pt idx="892">
                  <c:v>0.99980000000000002</c:v>
                </c:pt>
                <c:pt idx="893">
                  <c:v>0.99980000000000002</c:v>
                </c:pt>
                <c:pt idx="894">
                  <c:v>0.99939999999999996</c:v>
                </c:pt>
                <c:pt idx="895">
                  <c:v>0.99950000000000006</c:v>
                </c:pt>
                <c:pt idx="896">
                  <c:v>0.99939999999999996</c:v>
                </c:pt>
                <c:pt idx="897">
                  <c:v>0.99950000000000006</c:v>
                </c:pt>
                <c:pt idx="898">
                  <c:v>0.99919999999999998</c:v>
                </c:pt>
                <c:pt idx="899">
                  <c:v>0.99919999999999998</c:v>
                </c:pt>
                <c:pt idx="900">
                  <c:v>0.99909999999999999</c:v>
                </c:pt>
                <c:pt idx="901">
                  <c:v>0.99909999999999999</c:v>
                </c:pt>
                <c:pt idx="902">
                  <c:v>0.99909999999999999</c:v>
                </c:pt>
                <c:pt idx="903">
                  <c:v>0.99939999999999996</c:v>
                </c:pt>
                <c:pt idx="904">
                  <c:v>0.99939999999999996</c:v>
                </c:pt>
                <c:pt idx="905">
                  <c:v>0.99909999999999999</c:v>
                </c:pt>
                <c:pt idx="906">
                  <c:v>0.99929999999999997</c:v>
                </c:pt>
                <c:pt idx="907">
                  <c:v>0.99880000000000002</c:v>
                </c:pt>
                <c:pt idx="908">
                  <c:v>0.99909999999999999</c:v>
                </c:pt>
                <c:pt idx="909">
                  <c:v>0.99890000000000001</c:v>
                </c:pt>
                <c:pt idx="910">
                  <c:v>0.99909999999999999</c:v>
                </c:pt>
                <c:pt idx="911">
                  <c:v>0.999</c:v>
                </c:pt>
                <c:pt idx="912">
                  <c:v>0.99880000000000002</c:v>
                </c:pt>
                <c:pt idx="913">
                  <c:v>0.99829999999999997</c:v>
                </c:pt>
                <c:pt idx="914">
                  <c:v>0.99680000000000002</c:v>
                </c:pt>
                <c:pt idx="915">
                  <c:v>1.0002</c:v>
                </c:pt>
                <c:pt idx="916">
                  <c:v>1</c:v>
                </c:pt>
                <c:pt idx="917">
                  <c:v>1.0001</c:v>
                </c:pt>
                <c:pt idx="918">
                  <c:v>0.99990000000000001</c:v>
                </c:pt>
                <c:pt idx="919">
                  <c:v>0.99990000000000001</c:v>
                </c:pt>
                <c:pt idx="920">
                  <c:v>0.99990000000000001</c:v>
                </c:pt>
                <c:pt idx="921">
                  <c:v>0.99990000000000001</c:v>
                </c:pt>
                <c:pt idx="922">
                  <c:v>1</c:v>
                </c:pt>
                <c:pt idx="923">
                  <c:v>1</c:v>
                </c:pt>
                <c:pt idx="924">
                  <c:v>1.0002</c:v>
                </c:pt>
                <c:pt idx="925">
                  <c:v>1.0003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1.0002</c:v>
                </c:pt>
                <c:pt idx="932">
                  <c:v>1.0002</c:v>
                </c:pt>
                <c:pt idx="933">
                  <c:v>1</c:v>
                </c:pt>
                <c:pt idx="934">
                  <c:v>1.0001</c:v>
                </c:pt>
                <c:pt idx="935">
                  <c:v>1.0002</c:v>
                </c:pt>
                <c:pt idx="936">
                  <c:v>1.0001</c:v>
                </c:pt>
                <c:pt idx="937">
                  <c:v>1.0001</c:v>
                </c:pt>
                <c:pt idx="938">
                  <c:v>1.0003</c:v>
                </c:pt>
                <c:pt idx="939">
                  <c:v>1.0002</c:v>
                </c:pt>
                <c:pt idx="940">
                  <c:v>1.0002</c:v>
                </c:pt>
                <c:pt idx="941">
                  <c:v>1.0001</c:v>
                </c:pt>
                <c:pt idx="942">
                  <c:v>1.0002</c:v>
                </c:pt>
                <c:pt idx="943">
                  <c:v>1.0002</c:v>
                </c:pt>
                <c:pt idx="944">
                  <c:v>1.0003</c:v>
                </c:pt>
                <c:pt idx="945">
                  <c:v>1.0004999999999999</c:v>
                </c:pt>
                <c:pt idx="946">
                  <c:v>1.0003</c:v>
                </c:pt>
                <c:pt idx="947">
                  <c:v>1.0003</c:v>
                </c:pt>
                <c:pt idx="948">
                  <c:v>1.0002</c:v>
                </c:pt>
                <c:pt idx="949">
                  <c:v>1.0003</c:v>
                </c:pt>
                <c:pt idx="950">
                  <c:v>1.0002</c:v>
                </c:pt>
                <c:pt idx="951">
                  <c:v>1.0002</c:v>
                </c:pt>
                <c:pt idx="952">
                  <c:v>1.0002</c:v>
                </c:pt>
                <c:pt idx="953">
                  <c:v>1.0003</c:v>
                </c:pt>
                <c:pt idx="954">
                  <c:v>1.0004</c:v>
                </c:pt>
                <c:pt idx="955">
                  <c:v>1.0003</c:v>
                </c:pt>
                <c:pt idx="956">
                  <c:v>1.0003</c:v>
                </c:pt>
                <c:pt idx="957">
                  <c:v>1.0004</c:v>
                </c:pt>
                <c:pt idx="958">
                  <c:v>1.0003</c:v>
                </c:pt>
                <c:pt idx="959">
                  <c:v>1.0002</c:v>
                </c:pt>
                <c:pt idx="960">
                  <c:v>1.0004</c:v>
                </c:pt>
                <c:pt idx="961">
                  <c:v>1.0004</c:v>
                </c:pt>
                <c:pt idx="962">
                  <c:v>1.0004</c:v>
                </c:pt>
                <c:pt idx="963">
                  <c:v>1.0003</c:v>
                </c:pt>
                <c:pt idx="964">
                  <c:v>1.0003</c:v>
                </c:pt>
                <c:pt idx="965">
                  <c:v>1.0002</c:v>
                </c:pt>
                <c:pt idx="966">
                  <c:v>1.0004</c:v>
                </c:pt>
                <c:pt idx="967">
                  <c:v>1.0004</c:v>
                </c:pt>
                <c:pt idx="968">
                  <c:v>1.0004</c:v>
                </c:pt>
                <c:pt idx="969">
                  <c:v>1.0004</c:v>
                </c:pt>
                <c:pt idx="970">
                  <c:v>1.0004</c:v>
                </c:pt>
                <c:pt idx="971">
                  <c:v>1.0004999999999999</c:v>
                </c:pt>
                <c:pt idx="972">
                  <c:v>1.0004</c:v>
                </c:pt>
                <c:pt idx="973">
                  <c:v>1.0002</c:v>
                </c:pt>
                <c:pt idx="974">
                  <c:v>1.0002</c:v>
                </c:pt>
                <c:pt idx="975">
                  <c:v>1.0002</c:v>
                </c:pt>
                <c:pt idx="976">
                  <c:v>1.0004999999999999</c:v>
                </c:pt>
                <c:pt idx="977">
                  <c:v>1.0004</c:v>
                </c:pt>
                <c:pt idx="978">
                  <c:v>1.0002</c:v>
                </c:pt>
                <c:pt idx="979">
                  <c:v>1.0002</c:v>
                </c:pt>
                <c:pt idx="980">
                  <c:v>1.0003</c:v>
                </c:pt>
                <c:pt idx="981">
                  <c:v>1.0003</c:v>
                </c:pt>
                <c:pt idx="982">
                  <c:v>1.0003</c:v>
                </c:pt>
                <c:pt idx="983">
                  <c:v>1.0002</c:v>
                </c:pt>
                <c:pt idx="984">
                  <c:v>1.0004</c:v>
                </c:pt>
                <c:pt idx="985">
                  <c:v>1.0004999999999999</c:v>
                </c:pt>
                <c:pt idx="986">
                  <c:v>1.0003</c:v>
                </c:pt>
                <c:pt idx="987">
                  <c:v>1.0005999999999999</c:v>
                </c:pt>
                <c:pt idx="988">
                  <c:v>1.0006999999999999</c:v>
                </c:pt>
                <c:pt idx="989">
                  <c:v>1.0006999999999999</c:v>
                </c:pt>
                <c:pt idx="990">
                  <c:v>1.0007999999999999</c:v>
                </c:pt>
                <c:pt idx="991">
                  <c:v>1.0005999999999999</c:v>
                </c:pt>
                <c:pt idx="992">
                  <c:v>1.0006999999999999</c:v>
                </c:pt>
                <c:pt idx="993">
                  <c:v>1.0007999999999999</c:v>
                </c:pt>
                <c:pt idx="994">
                  <c:v>1.0006999999999999</c:v>
                </c:pt>
                <c:pt idx="995">
                  <c:v>1.0004999999999999</c:v>
                </c:pt>
                <c:pt idx="996">
                  <c:v>1.0004999999999999</c:v>
                </c:pt>
                <c:pt idx="997">
                  <c:v>1.0006999999999999</c:v>
                </c:pt>
                <c:pt idx="998">
                  <c:v>1.0005999999999999</c:v>
                </c:pt>
                <c:pt idx="999">
                  <c:v>1.0005999999999999</c:v>
                </c:pt>
                <c:pt idx="1000">
                  <c:v>1.0004999999999999</c:v>
                </c:pt>
                <c:pt idx="1001">
                  <c:v>1.0005999999999999</c:v>
                </c:pt>
                <c:pt idx="1002">
                  <c:v>1.0005999999999999</c:v>
                </c:pt>
                <c:pt idx="1003">
                  <c:v>1.0005999999999999</c:v>
                </c:pt>
                <c:pt idx="1004">
                  <c:v>1.0007999999999999</c:v>
                </c:pt>
                <c:pt idx="1005">
                  <c:v>1.0008999999999999</c:v>
                </c:pt>
                <c:pt idx="1006">
                  <c:v>1.0009999999999999</c:v>
                </c:pt>
                <c:pt idx="1007">
                  <c:v>1.0006999999999999</c:v>
                </c:pt>
                <c:pt idx="1008">
                  <c:v>1.0006999999999999</c:v>
                </c:pt>
                <c:pt idx="1009">
                  <c:v>1.0006999999999999</c:v>
                </c:pt>
                <c:pt idx="1010">
                  <c:v>1.0007999999999999</c:v>
                </c:pt>
                <c:pt idx="1011">
                  <c:v>1.0004999999999999</c:v>
                </c:pt>
                <c:pt idx="1012">
                  <c:v>1.0004999999999999</c:v>
                </c:pt>
                <c:pt idx="1013">
                  <c:v>1.0005999999999999</c:v>
                </c:pt>
                <c:pt idx="1014">
                  <c:v>1.0004999999999999</c:v>
                </c:pt>
                <c:pt idx="1015">
                  <c:v>1.0004999999999999</c:v>
                </c:pt>
                <c:pt idx="1016">
                  <c:v>1.0004</c:v>
                </c:pt>
                <c:pt idx="1017">
                  <c:v>1.0004</c:v>
                </c:pt>
                <c:pt idx="1018">
                  <c:v>1.0002</c:v>
                </c:pt>
                <c:pt idx="1019">
                  <c:v>1.0006999999999999</c:v>
                </c:pt>
                <c:pt idx="1020">
                  <c:v>1.0007999999999999</c:v>
                </c:pt>
                <c:pt idx="1021">
                  <c:v>1.0004999999999999</c:v>
                </c:pt>
                <c:pt idx="1022">
                  <c:v>1.0005999999999999</c:v>
                </c:pt>
                <c:pt idx="1023">
                  <c:v>1.0004</c:v>
                </c:pt>
                <c:pt idx="1024">
                  <c:v>1.0004</c:v>
                </c:pt>
                <c:pt idx="1025">
                  <c:v>1.0001</c:v>
                </c:pt>
                <c:pt idx="1026">
                  <c:v>1.0003</c:v>
                </c:pt>
                <c:pt idx="1027">
                  <c:v>1.0002</c:v>
                </c:pt>
                <c:pt idx="1028">
                  <c:v>1.0003</c:v>
                </c:pt>
                <c:pt idx="1029">
                  <c:v>1.0003</c:v>
                </c:pt>
                <c:pt idx="1030">
                  <c:v>1.0003</c:v>
                </c:pt>
                <c:pt idx="1031">
                  <c:v>1.0004</c:v>
                </c:pt>
                <c:pt idx="1032">
                  <c:v>1.0003</c:v>
                </c:pt>
                <c:pt idx="1033">
                  <c:v>1.0004</c:v>
                </c:pt>
                <c:pt idx="1034">
                  <c:v>1.0003</c:v>
                </c:pt>
                <c:pt idx="1035">
                  <c:v>1.0002</c:v>
                </c:pt>
                <c:pt idx="1036">
                  <c:v>1</c:v>
                </c:pt>
                <c:pt idx="1037">
                  <c:v>1.0001</c:v>
                </c:pt>
                <c:pt idx="1038">
                  <c:v>0.99990000000000001</c:v>
                </c:pt>
                <c:pt idx="1039">
                  <c:v>0.99990000000000001</c:v>
                </c:pt>
                <c:pt idx="1040">
                  <c:v>1</c:v>
                </c:pt>
                <c:pt idx="1041">
                  <c:v>0.99990000000000001</c:v>
                </c:pt>
                <c:pt idx="1042">
                  <c:v>1</c:v>
                </c:pt>
                <c:pt idx="1043">
                  <c:v>1.0002</c:v>
                </c:pt>
                <c:pt idx="1044">
                  <c:v>1.0002</c:v>
                </c:pt>
                <c:pt idx="1045">
                  <c:v>1</c:v>
                </c:pt>
                <c:pt idx="1046">
                  <c:v>1</c:v>
                </c:pt>
                <c:pt idx="1047">
                  <c:v>1.0001</c:v>
                </c:pt>
                <c:pt idx="1048">
                  <c:v>1.0001</c:v>
                </c:pt>
                <c:pt idx="1049">
                  <c:v>1.0003</c:v>
                </c:pt>
                <c:pt idx="1050">
                  <c:v>1.0004999999999999</c:v>
                </c:pt>
                <c:pt idx="1051">
                  <c:v>1.0005999999999999</c:v>
                </c:pt>
                <c:pt idx="1052">
                  <c:v>1.0004999999999999</c:v>
                </c:pt>
                <c:pt idx="1053">
                  <c:v>1.0003</c:v>
                </c:pt>
                <c:pt idx="1054">
                  <c:v>1.0003</c:v>
                </c:pt>
                <c:pt idx="1055">
                  <c:v>1.0003</c:v>
                </c:pt>
                <c:pt idx="1056">
                  <c:v>1.0002</c:v>
                </c:pt>
                <c:pt idx="1057">
                  <c:v>1.0003</c:v>
                </c:pt>
                <c:pt idx="1058">
                  <c:v>1.0004999999999999</c:v>
                </c:pt>
                <c:pt idx="1059">
                  <c:v>1.0004</c:v>
                </c:pt>
                <c:pt idx="1060">
                  <c:v>1.0003</c:v>
                </c:pt>
                <c:pt idx="1061">
                  <c:v>1.0005999999999999</c:v>
                </c:pt>
                <c:pt idx="1062">
                  <c:v>1.0004</c:v>
                </c:pt>
                <c:pt idx="1063">
                  <c:v>1.0007999999999999</c:v>
                </c:pt>
                <c:pt idx="1064">
                  <c:v>1.0005999999999999</c:v>
                </c:pt>
                <c:pt idx="1065">
                  <c:v>1.0006999999999999</c:v>
                </c:pt>
                <c:pt idx="1066">
                  <c:v>1.0004999999999999</c:v>
                </c:pt>
                <c:pt idx="1067">
                  <c:v>1.0005999999999999</c:v>
                </c:pt>
                <c:pt idx="1068">
                  <c:v>1.0008999999999999</c:v>
                </c:pt>
                <c:pt idx="1069">
                  <c:v>1.0007999999999999</c:v>
                </c:pt>
                <c:pt idx="1070">
                  <c:v>1.0009999999999999</c:v>
                </c:pt>
                <c:pt idx="1071">
                  <c:v>1.0013000000000001</c:v>
                </c:pt>
                <c:pt idx="1072">
                  <c:v>1.0012000000000001</c:v>
                </c:pt>
                <c:pt idx="1073">
                  <c:v>1.0004999999999999</c:v>
                </c:pt>
                <c:pt idx="1074">
                  <c:v>1.0006999999999999</c:v>
                </c:pt>
                <c:pt idx="1075">
                  <c:v>1.0005999999999999</c:v>
                </c:pt>
                <c:pt idx="1076">
                  <c:v>1.0008999999999999</c:v>
                </c:pt>
                <c:pt idx="1077">
                  <c:v>1.0009999999999999</c:v>
                </c:pt>
                <c:pt idx="1078">
                  <c:v>1.0008999999999999</c:v>
                </c:pt>
                <c:pt idx="1079">
                  <c:v>1.0008999999999999</c:v>
                </c:pt>
                <c:pt idx="1080">
                  <c:v>1.0006999999999999</c:v>
                </c:pt>
                <c:pt idx="1081">
                  <c:v>1.0006999999999999</c:v>
                </c:pt>
                <c:pt idx="1082">
                  <c:v>1.0003</c:v>
                </c:pt>
                <c:pt idx="1083">
                  <c:v>1.0003</c:v>
                </c:pt>
                <c:pt idx="1084">
                  <c:v>1.0007999999999999</c:v>
                </c:pt>
                <c:pt idx="1085">
                  <c:v>1.0011000000000001</c:v>
                </c:pt>
                <c:pt idx="1086">
                  <c:v>1.0007999999999999</c:v>
                </c:pt>
                <c:pt idx="1087">
                  <c:v>1.0008999999999999</c:v>
                </c:pt>
                <c:pt idx="1088">
                  <c:v>1.0005999999999999</c:v>
                </c:pt>
                <c:pt idx="1089">
                  <c:v>1.0004</c:v>
                </c:pt>
                <c:pt idx="1090">
                  <c:v>1.0002</c:v>
                </c:pt>
                <c:pt idx="1091">
                  <c:v>0.99990000000000001</c:v>
                </c:pt>
                <c:pt idx="1092">
                  <c:v>1.0001</c:v>
                </c:pt>
                <c:pt idx="1093">
                  <c:v>1.0001</c:v>
                </c:pt>
                <c:pt idx="1094">
                  <c:v>1.0002</c:v>
                </c:pt>
                <c:pt idx="1095">
                  <c:v>1.0003</c:v>
                </c:pt>
                <c:pt idx="1096">
                  <c:v>1</c:v>
                </c:pt>
                <c:pt idx="1097">
                  <c:v>1.0001</c:v>
                </c:pt>
                <c:pt idx="1098">
                  <c:v>1.0003</c:v>
                </c:pt>
                <c:pt idx="1099">
                  <c:v>1.0006999999999999</c:v>
                </c:pt>
                <c:pt idx="1100">
                  <c:v>1.0006999999999999</c:v>
                </c:pt>
                <c:pt idx="1101">
                  <c:v>1.0008999999999999</c:v>
                </c:pt>
                <c:pt idx="1102">
                  <c:v>1.0004999999999999</c:v>
                </c:pt>
                <c:pt idx="1103">
                  <c:v>1.0003</c:v>
                </c:pt>
                <c:pt idx="1104">
                  <c:v>1.0005999999999999</c:v>
                </c:pt>
                <c:pt idx="1105">
                  <c:v>1.0004999999999999</c:v>
                </c:pt>
                <c:pt idx="1106">
                  <c:v>1.0004999999999999</c:v>
                </c:pt>
                <c:pt idx="1107">
                  <c:v>1.0004</c:v>
                </c:pt>
                <c:pt idx="1108">
                  <c:v>1.0001</c:v>
                </c:pt>
                <c:pt idx="1109">
                  <c:v>1.0003</c:v>
                </c:pt>
                <c:pt idx="1110">
                  <c:v>1.0005999999999999</c:v>
                </c:pt>
                <c:pt idx="1111">
                  <c:v>0.99990000000000001</c:v>
                </c:pt>
                <c:pt idx="1112">
                  <c:v>1</c:v>
                </c:pt>
                <c:pt idx="1113">
                  <c:v>0.99980000000000002</c:v>
                </c:pt>
                <c:pt idx="1114">
                  <c:v>1</c:v>
                </c:pt>
                <c:pt idx="1115">
                  <c:v>0.99980000000000002</c:v>
                </c:pt>
                <c:pt idx="1116">
                  <c:v>1</c:v>
                </c:pt>
                <c:pt idx="1117">
                  <c:v>1.0002</c:v>
                </c:pt>
                <c:pt idx="1118">
                  <c:v>1.0002</c:v>
                </c:pt>
                <c:pt idx="1119">
                  <c:v>0.99990000000000001</c:v>
                </c:pt>
                <c:pt idx="1120">
                  <c:v>1</c:v>
                </c:pt>
                <c:pt idx="1121">
                  <c:v>1</c:v>
                </c:pt>
                <c:pt idx="1122">
                  <c:v>0.99990000000000001</c:v>
                </c:pt>
                <c:pt idx="1123">
                  <c:v>1.0001</c:v>
                </c:pt>
                <c:pt idx="1124">
                  <c:v>1.0001</c:v>
                </c:pt>
                <c:pt idx="1125">
                  <c:v>1</c:v>
                </c:pt>
                <c:pt idx="1126">
                  <c:v>1.0001</c:v>
                </c:pt>
                <c:pt idx="1127">
                  <c:v>1.0001</c:v>
                </c:pt>
                <c:pt idx="1128">
                  <c:v>1.0003</c:v>
                </c:pt>
                <c:pt idx="1129">
                  <c:v>1.0002</c:v>
                </c:pt>
                <c:pt idx="1130">
                  <c:v>1.0003</c:v>
                </c:pt>
                <c:pt idx="1131">
                  <c:v>1.0004</c:v>
                </c:pt>
                <c:pt idx="1132">
                  <c:v>1.0004999999999999</c:v>
                </c:pt>
                <c:pt idx="1133">
                  <c:v>1.0003</c:v>
                </c:pt>
                <c:pt idx="1134">
                  <c:v>1.0005999999999999</c:v>
                </c:pt>
                <c:pt idx="1135">
                  <c:v>1.0004</c:v>
                </c:pt>
                <c:pt idx="1136">
                  <c:v>1.0004</c:v>
                </c:pt>
                <c:pt idx="1137">
                  <c:v>1.0001</c:v>
                </c:pt>
                <c:pt idx="1138">
                  <c:v>1</c:v>
                </c:pt>
                <c:pt idx="1139">
                  <c:v>1.0002</c:v>
                </c:pt>
                <c:pt idx="1140">
                  <c:v>1.0004</c:v>
                </c:pt>
                <c:pt idx="1141">
                  <c:v>1.0008999999999999</c:v>
                </c:pt>
                <c:pt idx="1142">
                  <c:v>1.0013000000000001</c:v>
                </c:pt>
                <c:pt idx="1143">
                  <c:v>1.0009999999999999</c:v>
                </c:pt>
                <c:pt idx="1144">
                  <c:v>1.0006999999999999</c:v>
                </c:pt>
                <c:pt idx="1145">
                  <c:v>1.0004999999999999</c:v>
                </c:pt>
                <c:pt idx="1146">
                  <c:v>1.0002</c:v>
                </c:pt>
                <c:pt idx="1147">
                  <c:v>0.99990000000000001</c:v>
                </c:pt>
                <c:pt idx="1148">
                  <c:v>1.0003</c:v>
                </c:pt>
                <c:pt idx="1149">
                  <c:v>1.0002</c:v>
                </c:pt>
                <c:pt idx="1150">
                  <c:v>1.0002</c:v>
                </c:pt>
                <c:pt idx="1151">
                  <c:v>1.0003</c:v>
                </c:pt>
                <c:pt idx="1152">
                  <c:v>1.0004</c:v>
                </c:pt>
                <c:pt idx="1153">
                  <c:v>1.0003</c:v>
                </c:pt>
                <c:pt idx="1154">
                  <c:v>1.0002</c:v>
                </c:pt>
                <c:pt idx="1155">
                  <c:v>1.0001</c:v>
                </c:pt>
                <c:pt idx="1156">
                  <c:v>1.0003</c:v>
                </c:pt>
                <c:pt idx="1157">
                  <c:v>1.0002</c:v>
                </c:pt>
                <c:pt idx="1158">
                  <c:v>1.0002</c:v>
                </c:pt>
                <c:pt idx="1159">
                  <c:v>1.0003</c:v>
                </c:pt>
                <c:pt idx="1160">
                  <c:v>1.0004</c:v>
                </c:pt>
                <c:pt idx="1161">
                  <c:v>1.0004</c:v>
                </c:pt>
                <c:pt idx="1162">
                  <c:v>1.0004</c:v>
                </c:pt>
                <c:pt idx="1163">
                  <c:v>1.0003</c:v>
                </c:pt>
                <c:pt idx="1164">
                  <c:v>1.0002</c:v>
                </c:pt>
                <c:pt idx="1165">
                  <c:v>1.0003</c:v>
                </c:pt>
                <c:pt idx="1166">
                  <c:v>1.0003</c:v>
                </c:pt>
                <c:pt idx="1167">
                  <c:v>1.0003</c:v>
                </c:pt>
                <c:pt idx="1168">
                  <c:v>1.0004</c:v>
                </c:pt>
                <c:pt idx="1169">
                  <c:v>1.0006999999999999</c:v>
                </c:pt>
                <c:pt idx="1170">
                  <c:v>1.0005999999999999</c:v>
                </c:pt>
                <c:pt idx="1171">
                  <c:v>1.0005999999999999</c:v>
                </c:pt>
                <c:pt idx="1172">
                  <c:v>1.0003</c:v>
                </c:pt>
                <c:pt idx="1173">
                  <c:v>1.0002</c:v>
                </c:pt>
                <c:pt idx="1174">
                  <c:v>1.0003</c:v>
                </c:pt>
                <c:pt idx="1175">
                  <c:v>1.0003</c:v>
                </c:pt>
                <c:pt idx="1176">
                  <c:v>1.0005999999999999</c:v>
                </c:pt>
                <c:pt idx="1177">
                  <c:v>1.0005999999999999</c:v>
                </c:pt>
                <c:pt idx="1178">
                  <c:v>1.0004</c:v>
                </c:pt>
                <c:pt idx="1179">
                  <c:v>1.0002</c:v>
                </c:pt>
                <c:pt idx="1180">
                  <c:v>1.0003</c:v>
                </c:pt>
                <c:pt idx="1181">
                  <c:v>1.0002</c:v>
                </c:pt>
                <c:pt idx="1182">
                  <c:v>1.0003</c:v>
                </c:pt>
                <c:pt idx="1183">
                  <c:v>1.0006999999999999</c:v>
                </c:pt>
                <c:pt idx="1184">
                  <c:v>1.0004999999999999</c:v>
                </c:pt>
                <c:pt idx="1185">
                  <c:v>1.0003</c:v>
                </c:pt>
                <c:pt idx="1186">
                  <c:v>1.0004</c:v>
                </c:pt>
                <c:pt idx="1187">
                  <c:v>1.0003</c:v>
                </c:pt>
                <c:pt idx="1188">
                  <c:v>1.0002</c:v>
                </c:pt>
                <c:pt idx="1189">
                  <c:v>1.0003</c:v>
                </c:pt>
                <c:pt idx="1190">
                  <c:v>1.0001</c:v>
                </c:pt>
                <c:pt idx="1191">
                  <c:v>1.0002</c:v>
                </c:pt>
                <c:pt idx="1192">
                  <c:v>1.0004</c:v>
                </c:pt>
                <c:pt idx="1193">
                  <c:v>1.0004</c:v>
                </c:pt>
                <c:pt idx="1194">
                  <c:v>1.0001</c:v>
                </c:pt>
                <c:pt idx="1195">
                  <c:v>1.0003</c:v>
                </c:pt>
                <c:pt idx="1196">
                  <c:v>1.0003</c:v>
                </c:pt>
                <c:pt idx="1197">
                  <c:v>1.0005999999999999</c:v>
                </c:pt>
                <c:pt idx="1198">
                  <c:v>1.0002</c:v>
                </c:pt>
                <c:pt idx="1199">
                  <c:v>1.0004</c:v>
                </c:pt>
                <c:pt idx="1200">
                  <c:v>1.0002</c:v>
                </c:pt>
                <c:pt idx="1201">
                  <c:v>1.0003</c:v>
                </c:pt>
                <c:pt idx="1202">
                  <c:v>1.0004</c:v>
                </c:pt>
                <c:pt idx="1203">
                  <c:v>1.0004</c:v>
                </c:pt>
                <c:pt idx="1204">
                  <c:v>1.0007999999999999</c:v>
                </c:pt>
                <c:pt idx="1205">
                  <c:v>1.0008999999999999</c:v>
                </c:pt>
                <c:pt idx="1206">
                  <c:v>1.0004</c:v>
                </c:pt>
                <c:pt idx="1207">
                  <c:v>1.0003</c:v>
                </c:pt>
                <c:pt idx="1208">
                  <c:v>1.0003</c:v>
                </c:pt>
                <c:pt idx="1209">
                  <c:v>1.0004</c:v>
                </c:pt>
                <c:pt idx="1210">
                  <c:v>1.0004</c:v>
                </c:pt>
                <c:pt idx="1211">
                  <c:v>1.0008999999999999</c:v>
                </c:pt>
                <c:pt idx="1212">
                  <c:v>1.0006999999999999</c:v>
                </c:pt>
                <c:pt idx="1213">
                  <c:v>1.0005999999999999</c:v>
                </c:pt>
                <c:pt idx="1214">
                  <c:v>1.0002</c:v>
                </c:pt>
                <c:pt idx="1215">
                  <c:v>1.0002</c:v>
                </c:pt>
                <c:pt idx="1216">
                  <c:v>1.0002</c:v>
                </c:pt>
                <c:pt idx="1217">
                  <c:v>0.99980000000000002</c:v>
                </c:pt>
                <c:pt idx="1218">
                  <c:v>1</c:v>
                </c:pt>
                <c:pt idx="1219">
                  <c:v>0.99990000000000001</c:v>
                </c:pt>
                <c:pt idx="1220">
                  <c:v>0.99939999999999996</c:v>
                </c:pt>
                <c:pt idx="1221">
                  <c:v>0.99960000000000004</c:v>
                </c:pt>
                <c:pt idx="1222">
                  <c:v>1.0004</c:v>
                </c:pt>
                <c:pt idx="1223">
                  <c:v>1.0002</c:v>
                </c:pt>
                <c:pt idx="1224">
                  <c:v>1.0003</c:v>
                </c:pt>
                <c:pt idx="1225">
                  <c:v>1</c:v>
                </c:pt>
                <c:pt idx="1226">
                  <c:v>1.0003</c:v>
                </c:pt>
                <c:pt idx="1227">
                  <c:v>1.0003</c:v>
                </c:pt>
                <c:pt idx="1228">
                  <c:v>1.0002</c:v>
                </c:pt>
                <c:pt idx="1229">
                  <c:v>1.0003</c:v>
                </c:pt>
                <c:pt idx="1230">
                  <c:v>1.0002</c:v>
                </c:pt>
                <c:pt idx="1231">
                  <c:v>1.0004</c:v>
                </c:pt>
                <c:pt idx="1232">
                  <c:v>1.0005999999999999</c:v>
                </c:pt>
                <c:pt idx="1233">
                  <c:v>1.0012000000000001</c:v>
                </c:pt>
                <c:pt idx="1234">
                  <c:v>0.99980000000000002</c:v>
                </c:pt>
                <c:pt idx="1235">
                  <c:v>1</c:v>
                </c:pt>
                <c:pt idx="1236">
                  <c:v>1.0004999999999999</c:v>
                </c:pt>
                <c:pt idx="1237">
                  <c:v>1.0012000000000001</c:v>
                </c:pt>
                <c:pt idx="1238">
                  <c:v>1.0017</c:v>
                </c:pt>
                <c:pt idx="1239">
                  <c:v>1.0009999999999999</c:v>
                </c:pt>
                <c:pt idx="1240">
                  <c:v>1.0013000000000001</c:v>
                </c:pt>
                <c:pt idx="1241">
                  <c:v>1.0005999999999999</c:v>
                </c:pt>
                <c:pt idx="1242">
                  <c:v>1</c:v>
                </c:pt>
                <c:pt idx="1243">
                  <c:v>0.99980000000000002</c:v>
                </c:pt>
                <c:pt idx="1244">
                  <c:v>1</c:v>
                </c:pt>
                <c:pt idx="1245">
                  <c:v>1.0001</c:v>
                </c:pt>
                <c:pt idx="1246">
                  <c:v>0.99990000000000001</c:v>
                </c:pt>
                <c:pt idx="1247">
                  <c:v>1.0003</c:v>
                </c:pt>
                <c:pt idx="1248">
                  <c:v>1</c:v>
                </c:pt>
                <c:pt idx="1249">
                  <c:v>1.0003</c:v>
                </c:pt>
                <c:pt idx="1250">
                  <c:v>1.0001</c:v>
                </c:pt>
                <c:pt idx="1251">
                  <c:v>1.0007999999999999</c:v>
                </c:pt>
                <c:pt idx="1252">
                  <c:v>1.0003</c:v>
                </c:pt>
                <c:pt idx="1253">
                  <c:v>1</c:v>
                </c:pt>
                <c:pt idx="1254">
                  <c:v>1.0004999999999999</c:v>
                </c:pt>
                <c:pt idx="1255">
                  <c:v>1.0004999999999999</c:v>
                </c:pt>
                <c:pt idx="1256">
                  <c:v>1.0001</c:v>
                </c:pt>
                <c:pt idx="1257">
                  <c:v>1.0001</c:v>
                </c:pt>
                <c:pt idx="1258">
                  <c:v>0.99980000000000002</c:v>
                </c:pt>
                <c:pt idx="1259">
                  <c:v>1.0001</c:v>
                </c:pt>
                <c:pt idx="1260">
                  <c:v>0.99970000000000003</c:v>
                </c:pt>
                <c:pt idx="1261">
                  <c:v>1</c:v>
                </c:pt>
                <c:pt idx="1262">
                  <c:v>1.0003</c:v>
                </c:pt>
                <c:pt idx="1263">
                  <c:v>1.0006999999999999</c:v>
                </c:pt>
                <c:pt idx="1264">
                  <c:v>1.0014000000000001</c:v>
                </c:pt>
                <c:pt idx="1265">
                  <c:v>1.0011000000000001</c:v>
                </c:pt>
                <c:pt idx="1266">
                  <c:v>1.0008999999999999</c:v>
                </c:pt>
                <c:pt idx="1267">
                  <c:v>1.0017</c:v>
                </c:pt>
                <c:pt idx="1268">
                  <c:v>1.0021</c:v>
                </c:pt>
                <c:pt idx="1269">
                  <c:v>1.0022</c:v>
                </c:pt>
                <c:pt idx="1270">
                  <c:v>1.0019</c:v>
                </c:pt>
                <c:pt idx="1271">
                  <c:v>1.0017</c:v>
                </c:pt>
                <c:pt idx="1272">
                  <c:v>1.0006999999999999</c:v>
                </c:pt>
                <c:pt idx="1273">
                  <c:v>1</c:v>
                </c:pt>
                <c:pt idx="1274">
                  <c:v>1.0019</c:v>
                </c:pt>
                <c:pt idx="1275">
                  <c:v>1.0009999999999999</c:v>
                </c:pt>
                <c:pt idx="1276">
                  <c:v>1.0009999999999999</c:v>
                </c:pt>
                <c:pt idx="1277">
                  <c:v>1.0005999999999999</c:v>
                </c:pt>
                <c:pt idx="1278">
                  <c:v>1.0006999999999999</c:v>
                </c:pt>
                <c:pt idx="1279">
                  <c:v>1.0008999999999999</c:v>
                </c:pt>
                <c:pt idx="1280">
                  <c:v>1.0007999999999999</c:v>
                </c:pt>
                <c:pt idx="1281">
                  <c:v>1.0007999999999999</c:v>
                </c:pt>
                <c:pt idx="1282">
                  <c:v>1.0008999999999999</c:v>
                </c:pt>
                <c:pt idx="1283">
                  <c:v>1.0007999999999999</c:v>
                </c:pt>
                <c:pt idx="1284">
                  <c:v>1.0005999999999999</c:v>
                </c:pt>
                <c:pt idx="1285">
                  <c:v>1.0008999999999999</c:v>
                </c:pt>
                <c:pt idx="1286">
                  <c:v>1.0005999999999999</c:v>
                </c:pt>
                <c:pt idx="1287">
                  <c:v>1.0002</c:v>
                </c:pt>
                <c:pt idx="1288">
                  <c:v>1.0004</c:v>
                </c:pt>
                <c:pt idx="1289">
                  <c:v>1.0002</c:v>
                </c:pt>
                <c:pt idx="1290">
                  <c:v>1.0002</c:v>
                </c:pt>
                <c:pt idx="1291">
                  <c:v>1.0003</c:v>
                </c:pt>
                <c:pt idx="1292">
                  <c:v>1.0006999999999999</c:v>
                </c:pt>
                <c:pt idx="1293">
                  <c:v>1.0006999999999999</c:v>
                </c:pt>
                <c:pt idx="1294">
                  <c:v>1.0008999999999999</c:v>
                </c:pt>
                <c:pt idx="1295">
                  <c:v>1.0012000000000001</c:v>
                </c:pt>
                <c:pt idx="1296">
                  <c:v>1.0018</c:v>
                </c:pt>
                <c:pt idx="1297">
                  <c:v>1.0007999999999999</c:v>
                </c:pt>
                <c:pt idx="1298">
                  <c:v>1.0004</c:v>
                </c:pt>
                <c:pt idx="1299">
                  <c:v>1.0002</c:v>
                </c:pt>
                <c:pt idx="1300">
                  <c:v>1.0007999999999999</c:v>
                </c:pt>
                <c:pt idx="1301">
                  <c:v>1.0006999999999999</c:v>
                </c:pt>
                <c:pt idx="1302">
                  <c:v>1.0011000000000001</c:v>
                </c:pt>
                <c:pt idx="1303">
                  <c:v>1.0001</c:v>
                </c:pt>
                <c:pt idx="1304">
                  <c:v>1.0007999999999999</c:v>
                </c:pt>
                <c:pt idx="1305">
                  <c:v>1.0008999999999999</c:v>
                </c:pt>
                <c:pt idx="1306">
                  <c:v>0.99980000000000002</c:v>
                </c:pt>
                <c:pt idx="1307">
                  <c:v>0.99970000000000003</c:v>
                </c:pt>
                <c:pt idx="1308">
                  <c:v>1</c:v>
                </c:pt>
                <c:pt idx="1309">
                  <c:v>1.0002</c:v>
                </c:pt>
                <c:pt idx="1310">
                  <c:v>1.0001</c:v>
                </c:pt>
                <c:pt idx="1311">
                  <c:v>0.99980000000000002</c:v>
                </c:pt>
                <c:pt idx="1312">
                  <c:v>1</c:v>
                </c:pt>
                <c:pt idx="1313">
                  <c:v>0.99990000000000001</c:v>
                </c:pt>
                <c:pt idx="1314">
                  <c:v>1.0001</c:v>
                </c:pt>
                <c:pt idx="1315">
                  <c:v>1.0001</c:v>
                </c:pt>
                <c:pt idx="1316">
                  <c:v>1.0003</c:v>
                </c:pt>
                <c:pt idx="1317">
                  <c:v>0.99960000000000004</c:v>
                </c:pt>
                <c:pt idx="1318">
                  <c:v>0.99980000000000002</c:v>
                </c:pt>
                <c:pt idx="1319">
                  <c:v>0.99980000000000002</c:v>
                </c:pt>
                <c:pt idx="1320">
                  <c:v>1.0002</c:v>
                </c:pt>
                <c:pt idx="1321">
                  <c:v>1.0008999999999999</c:v>
                </c:pt>
                <c:pt idx="1322">
                  <c:v>1.0002</c:v>
                </c:pt>
                <c:pt idx="1323">
                  <c:v>0.99990000000000001</c:v>
                </c:pt>
                <c:pt idx="1324">
                  <c:v>1.0004</c:v>
                </c:pt>
                <c:pt idx="1325">
                  <c:v>1.0001</c:v>
                </c:pt>
                <c:pt idx="1326">
                  <c:v>1.0004</c:v>
                </c:pt>
                <c:pt idx="1327">
                  <c:v>1.0002</c:v>
                </c:pt>
                <c:pt idx="1328">
                  <c:v>1</c:v>
                </c:pt>
                <c:pt idx="1329">
                  <c:v>1.0004</c:v>
                </c:pt>
                <c:pt idx="1330">
                  <c:v>1.0001</c:v>
                </c:pt>
                <c:pt idx="1331">
                  <c:v>0.99970000000000003</c:v>
                </c:pt>
                <c:pt idx="1332">
                  <c:v>1.0001</c:v>
                </c:pt>
                <c:pt idx="1333">
                  <c:v>0.99990000000000001</c:v>
                </c:pt>
                <c:pt idx="1334">
                  <c:v>0.99939999999999996</c:v>
                </c:pt>
                <c:pt idx="1335">
                  <c:v>1</c:v>
                </c:pt>
                <c:pt idx="1336">
                  <c:v>1.0005999999999999</c:v>
                </c:pt>
                <c:pt idx="1337">
                  <c:v>0.99970000000000003</c:v>
                </c:pt>
                <c:pt idx="1338">
                  <c:v>0.99990000000000001</c:v>
                </c:pt>
                <c:pt idx="1339">
                  <c:v>1.0004999999999999</c:v>
                </c:pt>
                <c:pt idx="1340">
                  <c:v>1.0006999999999999</c:v>
                </c:pt>
                <c:pt idx="1341">
                  <c:v>1.0007999999999999</c:v>
                </c:pt>
                <c:pt idx="1342">
                  <c:v>1.0008999999999999</c:v>
                </c:pt>
                <c:pt idx="1343">
                  <c:v>1.0004</c:v>
                </c:pt>
                <c:pt idx="1344">
                  <c:v>1.0004</c:v>
                </c:pt>
                <c:pt idx="1345">
                  <c:v>1.0002</c:v>
                </c:pt>
                <c:pt idx="1346">
                  <c:v>1.0011000000000001</c:v>
                </c:pt>
                <c:pt idx="1347">
                  <c:v>1.0002</c:v>
                </c:pt>
                <c:pt idx="1348">
                  <c:v>1.0005999999999999</c:v>
                </c:pt>
                <c:pt idx="1349">
                  <c:v>1.0013000000000001</c:v>
                </c:pt>
                <c:pt idx="1350">
                  <c:v>1.0003</c:v>
                </c:pt>
                <c:pt idx="1351">
                  <c:v>1.0024</c:v>
                </c:pt>
                <c:pt idx="1352">
                  <c:v>1.0013000000000001</c:v>
                </c:pt>
                <c:pt idx="1353">
                  <c:v>0.99980000000000002</c:v>
                </c:pt>
                <c:pt idx="1354">
                  <c:v>1.0003</c:v>
                </c:pt>
                <c:pt idx="1355">
                  <c:v>1.0008999999999999</c:v>
                </c:pt>
                <c:pt idx="1356">
                  <c:v>0.99990000000000001</c:v>
                </c:pt>
                <c:pt idx="1357">
                  <c:v>1</c:v>
                </c:pt>
                <c:pt idx="1358">
                  <c:v>1.0001</c:v>
                </c:pt>
                <c:pt idx="1359">
                  <c:v>0.99970000000000003</c:v>
                </c:pt>
                <c:pt idx="1360">
                  <c:v>1</c:v>
                </c:pt>
                <c:pt idx="1361">
                  <c:v>1</c:v>
                </c:pt>
                <c:pt idx="1362">
                  <c:v>1.0003</c:v>
                </c:pt>
                <c:pt idx="1363">
                  <c:v>1.0004999999999999</c:v>
                </c:pt>
                <c:pt idx="1364">
                  <c:v>1.0003</c:v>
                </c:pt>
                <c:pt idx="1365">
                  <c:v>1.0007999999999999</c:v>
                </c:pt>
                <c:pt idx="1366">
                  <c:v>1.0004999999999999</c:v>
                </c:pt>
                <c:pt idx="1367">
                  <c:v>1.0016</c:v>
                </c:pt>
                <c:pt idx="1368">
                  <c:v>1.0004</c:v>
                </c:pt>
                <c:pt idx="1369">
                  <c:v>1.0006999999999999</c:v>
                </c:pt>
                <c:pt idx="1370">
                  <c:v>1.0012000000000001</c:v>
                </c:pt>
                <c:pt idx="1371">
                  <c:v>1.0013000000000001</c:v>
                </c:pt>
                <c:pt idx="1372">
                  <c:v>1.0011000000000001</c:v>
                </c:pt>
                <c:pt idx="1373">
                  <c:v>1.0009999999999999</c:v>
                </c:pt>
                <c:pt idx="1374">
                  <c:v>1</c:v>
                </c:pt>
                <c:pt idx="1375">
                  <c:v>1.0005999999999999</c:v>
                </c:pt>
                <c:pt idx="1376">
                  <c:v>1.0008999999999999</c:v>
                </c:pt>
                <c:pt idx="1377">
                  <c:v>1.0016</c:v>
                </c:pt>
                <c:pt idx="1378">
                  <c:v>1.0007999999999999</c:v>
                </c:pt>
                <c:pt idx="1379">
                  <c:v>1.0008999999999999</c:v>
                </c:pt>
                <c:pt idx="1380">
                  <c:v>1.0013000000000001</c:v>
                </c:pt>
                <c:pt idx="1381">
                  <c:v>1.0004999999999999</c:v>
                </c:pt>
                <c:pt idx="1382">
                  <c:v>1.0013000000000001</c:v>
                </c:pt>
                <c:pt idx="1383">
                  <c:v>1.0018</c:v>
                </c:pt>
                <c:pt idx="1384">
                  <c:v>1.0011000000000001</c:v>
                </c:pt>
                <c:pt idx="1385">
                  <c:v>0.99990000000000001</c:v>
                </c:pt>
                <c:pt idx="1386">
                  <c:v>1.0015000000000001</c:v>
                </c:pt>
                <c:pt idx="1387">
                  <c:v>1.0004</c:v>
                </c:pt>
                <c:pt idx="1388">
                  <c:v>1.0015000000000001</c:v>
                </c:pt>
                <c:pt idx="1389">
                  <c:v>1.0001</c:v>
                </c:pt>
                <c:pt idx="1390">
                  <c:v>1.0008999999999999</c:v>
                </c:pt>
                <c:pt idx="1391">
                  <c:v>1.0004</c:v>
                </c:pt>
                <c:pt idx="1392">
                  <c:v>1.0011000000000001</c:v>
                </c:pt>
                <c:pt idx="1393">
                  <c:v>1.0007999999999999</c:v>
                </c:pt>
                <c:pt idx="1394">
                  <c:v>1.0003</c:v>
                </c:pt>
                <c:pt idx="1395">
                  <c:v>0.99980000000000002</c:v>
                </c:pt>
                <c:pt idx="1396">
                  <c:v>0.999</c:v>
                </c:pt>
                <c:pt idx="1397">
                  <c:v>0.99990000000000001</c:v>
                </c:pt>
                <c:pt idx="1398">
                  <c:v>1.0011000000000001</c:v>
                </c:pt>
                <c:pt idx="1399">
                  <c:v>1.0004</c:v>
                </c:pt>
                <c:pt idx="1400">
                  <c:v>1.0004</c:v>
                </c:pt>
                <c:pt idx="1401">
                  <c:v>1.0026999999999999</c:v>
                </c:pt>
                <c:pt idx="1402">
                  <c:v>0.99960000000000004</c:v>
                </c:pt>
                <c:pt idx="1403">
                  <c:v>0.99990000000000001</c:v>
                </c:pt>
                <c:pt idx="1404">
                  <c:v>1.0012000000000001</c:v>
                </c:pt>
                <c:pt idx="1405">
                  <c:v>1.0019</c:v>
                </c:pt>
                <c:pt idx="1406">
                  <c:v>1</c:v>
                </c:pt>
                <c:pt idx="1407">
                  <c:v>1</c:v>
                </c:pt>
                <c:pt idx="1408">
                  <c:v>1.0003</c:v>
                </c:pt>
                <c:pt idx="1409">
                  <c:v>1.0018</c:v>
                </c:pt>
                <c:pt idx="1410">
                  <c:v>1.0004999999999999</c:v>
                </c:pt>
                <c:pt idx="1411">
                  <c:v>1.0003</c:v>
                </c:pt>
                <c:pt idx="1412">
                  <c:v>0.99850000000000005</c:v>
                </c:pt>
                <c:pt idx="1413">
                  <c:v>0.99870000000000003</c:v>
                </c:pt>
                <c:pt idx="1414">
                  <c:v>0.99880000000000002</c:v>
                </c:pt>
                <c:pt idx="1415">
                  <c:v>0.99829999999999997</c:v>
                </c:pt>
                <c:pt idx="1416">
                  <c:v>1.0004</c:v>
                </c:pt>
                <c:pt idx="1417">
                  <c:v>1</c:v>
                </c:pt>
                <c:pt idx="1418">
                  <c:v>0.99929999999999997</c:v>
                </c:pt>
                <c:pt idx="1419">
                  <c:v>0.99950000000000006</c:v>
                </c:pt>
                <c:pt idx="1420">
                  <c:v>0.99980000000000002</c:v>
                </c:pt>
                <c:pt idx="1421">
                  <c:v>0.99950000000000006</c:v>
                </c:pt>
                <c:pt idx="1422">
                  <c:v>1.0002</c:v>
                </c:pt>
                <c:pt idx="1423">
                  <c:v>1.0007999999999999</c:v>
                </c:pt>
                <c:pt idx="1424">
                  <c:v>0.99970000000000003</c:v>
                </c:pt>
                <c:pt idx="1425">
                  <c:v>0.99970000000000003</c:v>
                </c:pt>
                <c:pt idx="1426">
                  <c:v>1.0009999999999999</c:v>
                </c:pt>
                <c:pt idx="1427">
                  <c:v>1</c:v>
                </c:pt>
                <c:pt idx="1428">
                  <c:v>1</c:v>
                </c:pt>
                <c:pt idx="1429">
                  <c:v>1.0004999999999999</c:v>
                </c:pt>
                <c:pt idx="1430">
                  <c:v>1.0005999999999999</c:v>
                </c:pt>
                <c:pt idx="1431">
                  <c:v>1.0003</c:v>
                </c:pt>
                <c:pt idx="1432">
                  <c:v>1.0004</c:v>
                </c:pt>
                <c:pt idx="1433">
                  <c:v>0.99970000000000003</c:v>
                </c:pt>
                <c:pt idx="1434">
                  <c:v>1.0004999999999999</c:v>
                </c:pt>
                <c:pt idx="1435">
                  <c:v>1.0013000000000001</c:v>
                </c:pt>
                <c:pt idx="1436">
                  <c:v>1.0005999999999999</c:v>
                </c:pt>
                <c:pt idx="1437">
                  <c:v>1.0002</c:v>
                </c:pt>
                <c:pt idx="1438">
                  <c:v>1.0007999999999999</c:v>
                </c:pt>
                <c:pt idx="1439">
                  <c:v>1.0004999999999999</c:v>
                </c:pt>
                <c:pt idx="1440">
                  <c:v>1.0016</c:v>
                </c:pt>
                <c:pt idx="1441">
                  <c:v>1.0004</c:v>
                </c:pt>
                <c:pt idx="1442">
                  <c:v>1.0008999999999999</c:v>
                </c:pt>
                <c:pt idx="1443">
                  <c:v>1.0009999999999999</c:v>
                </c:pt>
                <c:pt idx="1444">
                  <c:v>1.0014000000000001</c:v>
                </c:pt>
                <c:pt idx="1445">
                  <c:v>1.0024999999999999</c:v>
                </c:pt>
                <c:pt idx="1446">
                  <c:v>1</c:v>
                </c:pt>
                <c:pt idx="1447">
                  <c:v>0.99950000000000006</c:v>
                </c:pt>
                <c:pt idx="1448">
                  <c:v>0.99990000000000001</c:v>
                </c:pt>
                <c:pt idx="1449">
                  <c:v>0.99890000000000001</c:v>
                </c:pt>
                <c:pt idx="1450">
                  <c:v>0.99839999999999995</c:v>
                </c:pt>
                <c:pt idx="1451">
                  <c:v>1.0003</c:v>
                </c:pt>
                <c:pt idx="1452">
                  <c:v>1.0005999999999999</c:v>
                </c:pt>
                <c:pt idx="1453">
                  <c:v>1.0002</c:v>
                </c:pt>
                <c:pt idx="1454">
                  <c:v>1.0006999999999999</c:v>
                </c:pt>
                <c:pt idx="1455">
                  <c:v>1.0004</c:v>
                </c:pt>
                <c:pt idx="1456">
                  <c:v>1.0005999999999999</c:v>
                </c:pt>
                <c:pt idx="1457">
                  <c:v>1.0002</c:v>
                </c:pt>
                <c:pt idx="1458">
                  <c:v>1.0002</c:v>
                </c:pt>
                <c:pt idx="1459">
                  <c:v>1.0003</c:v>
                </c:pt>
                <c:pt idx="1460">
                  <c:v>1.0011000000000001</c:v>
                </c:pt>
                <c:pt idx="1461">
                  <c:v>1.0012000000000001</c:v>
                </c:pt>
                <c:pt idx="1462">
                  <c:v>1.0004</c:v>
                </c:pt>
                <c:pt idx="1463">
                  <c:v>1.0009999999999999</c:v>
                </c:pt>
                <c:pt idx="1464">
                  <c:v>1.0016</c:v>
                </c:pt>
                <c:pt idx="1465">
                  <c:v>1</c:v>
                </c:pt>
                <c:pt idx="1466">
                  <c:v>1.0002</c:v>
                </c:pt>
                <c:pt idx="1467">
                  <c:v>1.0009999999999999</c:v>
                </c:pt>
                <c:pt idx="1468">
                  <c:v>1.0005999999999999</c:v>
                </c:pt>
                <c:pt idx="1469">
                  <c:v>1.0004999999999999</c:v>
                </c:pt>
                <c:pt idx="1470">
                  <c:v>1.0002</c:v>
                </c:pt>
                <c:pt idx="1471">
                  <c:v>1.0001</c:v>
                </c:pt>
                <c:pt idx="1472">
                  <c:v>1.0007999999999999</c:v>
                </c:pt>
                <c:pt idx="1473">
                  <c:v>1.0002</c:v>
                </c:pt>
                <c:pt idx="1474">
                  <c:v>1.0003</c:v>
                </c:pt>
                <c:pt idx="1475">
                  <c:v>1.0003</c:v>
                </c:pt>
                <c:pt idx="1476">
                  <c:v>1.0008999999999999</c:v>
                </c:pt>
                <c:pt idx="1477">
                  <c:v>1.0005999999999999</c:v>
                </c:pt>
                <c:pt idx="1478">
                  <c:v>1.0008999999999999</c:v>
                </c:pt>
                <c:pt idx="1479">
                  <c:v>1.0006999999999999</c:v>
                </c:pt>
                <c:pt idx="1480">
                  <c:v>1.0009999999999999</c:v>
                </c:pt>
                <c:pt idx="1481">
                  <c:v>1.0019</c:v>
                </c:pt>
                <c:pt idx="1482">
                  <c:v>1.0011000000000001</c:v>
                </c:pt>
                <c:pt idx="1483">
                  <c:v>1.0007999999999999</c:v>
                </c:pt>
                <c:pt idx="1484">
                  <c:v>1.0009999999999999</c:v>
                </c:pt>
                <c:pt idx="1485">
                  <c:v>1.0008999999999999</c:v>
                </c:pt>
                <c:pt idx="1486">
                  <c:v>1.0009999999999999</c:v>
                </c:pt>
                <c:pt idx="1487">
                  <c:v>1.0008999999999999</c:v>
                </c:pt>
                <c:pt idx="1488">
                  <c:v>1.0013000000000001</c:v>
                </c:pt>
                <c:pt idx="1489">
                  <c:v>1.0012000000000001</c:v>
                </c:pt>
                <c:pt idx="1490">
                  <c:v>1.0015000000000001</c:v>
                </c:pt>
                <c:pt idx="1491">
                  <c:v>1.0009999999999999</c:v>
                </c:pt>
                <c:pt idx="1492">
                  <c:v>1.0011000000000001</c:v>
                </c:pt>
                <c:pt idx="1493">
                  <c:v>1.0014000000000001</c:v>
                </c:pt>
                <c:pt idx="1494">
                  <c:v>1.0015000000000001</c:v>
                </c:pt>
                <c:pt idx="1495">
                  <c:v>1.0007999999999999</c:v>
                </c:pt>
                <c:pt idx="1496">
                  <c:v>1.0005999999999999</c:v>
                </c:pt>
                <c:pt idx="1497">
                  <c:v>1.0011000000000001</c:v>
                </c:pt>
                <c:pt idx="1498">
                  <c:v>1.0015000000000001</c:v>
                </c:pt>
                <c:pt idx="1499">
                  <c:v>1.0013000000000001</c:v>
                </c:pt>
                <c:pt idx="1500">
                  <c:v>1.0012000000000001</c:v>
                </c:pt>
                <c:pt idx="1501">
                  <c:v>1.0009999999999999</c:v>
                </c:pt>
                <c:pt idx="1502">
                  <c:v>1.0008999999999999</c:v>
                </c:pt>
                <c:pt idx="1503">
                  <c:v>1.0009999999999999</c:v>
                </c:pt>
                <c:pt idx="1504">
                  <c:v>1.0011000000000001</c:v>
                </c:pt>
                <c:pt idx="1505">
                  <c:v>1.0023</c:v>
                </c:pt>
                <c:pt idx="1506">
                  <c:v>1.0017</c:v>
                </c:pt>
                <c:pt idx="1507">
                  <c:v>1.0016</c:v>
                </c:pt>
                <c:pt idx="1508">
                  <c:v>1.0009999999999999</c:v>
                </c:pt>
                <c:pt idx="1509">
                  <c:v>1.0005999999999999</c:v>
                </c:pt>
                <c:pt idx="1510">
                  <c:v>1.0008999999999999</c:v>
                </c:pt>
                <c:pt idx="1511">
                  <c:v>1.0009999999999999</c:v>
                </c:pt>
                <c:pt idx="1512">
                  <c:v>1.0009999999999999</c:v>
                </c:pt>
                <c:pt idx="1513">
                  <c:v>1.0012000000000001</c:v>
                </c:pt>
                <c:pt idx="1514">
                  <c:v>1.0006999999999999</c:v>
                </c:pt>
                <c:pt idx="1515">
                  <c:v>1.0011000000000001</c:v>
                </c:pt>
                <c:pt idx="1516">
                  <c:v>1.0013000000000001</c:v>
                </c:pt>
                <c:pt idx="1517">
                  <c:v>1.0005999999999999</c:v>
                </c:pt>
                <c:pt idx="1518">
                  <c:v>1.0007999999999999</c:v>
                </c:pt>
                <c:pt idx="1519">
                  <c:v>1.0003</c:v>
                </c:pt>
                <c:pt idx="1520">
                  <c:v>1.0009999999999999</c:v>
                </c:pt>
                <c:pt idx="1521">
                  <c:v>1.0009999999999999</c:v>
                </c:pt>
                <c:pt idx="1522">
                  <c:v>1.0007999999999999</c:v>
                </c:pt>
                <c:pt idx="1523">
                  <c:v>1.0008999999999999</c:v>
                </c:pt>
                <c:pt idx="1524">
                  <c:v>1.0011000000000001</c:v>
                </c:pt>
                <c:pt idx="1525">
                  <c:v>1.0014000000000001</c:v>
                </c:pt>
                <c:pt idx="1526">
                  <c:v>1.0013000000000001</c:v>
                </c:pt>
                <c:pt idx="1527">
                  <c:v>1.0019</c:v>
                </c:pt>
                <c:pt idx="1528">
                  <c:v>1.0019</c:v>
                </c:pt>
                <c:pt idx="1529">
                  <c:v>1.0019</c:v>
                </c:pt>
                <c:pt idx="1530">
                  <c:v>1.0011000000000001</c:v>
                </c:pt>
                <c:pt idx="1531">
                  <c:v>1.0008999999999999</c:v>
                </c:pt>
                <c:pt idx="1532">
                  <c:v>1.0008999999999999</c:v>
                </c:pt>
                <c:pt idx="1533">
                  <c:v>1.0012000000000001</c:v>
                </c:pt>
                <c:pt idx="1534">
                  <c:v>1.0011000000000001</c:v>
                </c:pt>
                <c:pt idx="1535">
                  <c:v>1.0011000000000001</c:v>
                </c:pt>
                <c:pt idx="1536">
                  <c:v>1.0008999999999999</c:v>
                </c:pt>
                <c:pt idx="1537">
                  <c:v>1.0012000000000001</c:v>
                </c:pt>
                <c:pt idx="1538">
                  <c:v>1.0007999999999999</c:v>
                </c:pt>
                <c:pt idx="1539">
                  <c:v>1.0007999999999999</c:v>
                </c:pt>
                <c:pt idx="1540">
                  <c:v>1.0008999999999999</c:v>
                </c:pt>
                <c:pt idx="1541">
                  <c:v>1.0007999999999999</c:v>
                </c:pt>
                <c:pt idx="1542">
                  <c:v>1.0001</c:v>
                </c:pt>
                <c:pt idx="1543">
                  <c:v>1.0014000000000001</c:v>
                </c:pt>
                <c:pt idx="1544">
                  <c:v>1.0013000000000001</c:v>
                </c:pt>
                <c:pt idx="1545">
                  <c:v>1.0011000000000001</c:v>
                </c:pt>
                <c:pt idx="1546">
                  <c:v>1.0017</c:v>
                </c:pt>
                <c:pt idx="1547">
                  <c:v>1.0007999999999999</c:v>
                </c:pt>
                <c:pt idx="1548">
                  <c:v>1.0012000000000001</c:v>
                </c:pt>
                <c:pt idx="1549">
                  <c:v>1.0006999999999999</c:v>
                </c:pt>
                <c:pt idx="1550">
                  <c:v>1.0016</c:v>
                </c:pt>
                <c:pt idx="1551">
                  <c:v>1.0009999999999999</c:v>
                </c:pt>
                <c:pt idx="1552">
                  <c:v>0.99950000000000006</c:v>
                </c:pt>
                <c:pt idx="1553">
                  <c:v>1.0006999999999999</c:v>
                </c:pt>
                <c:pt idx="1554">
                  <c:v>1.0001</c:v>
                </c:pt>
                <c:pt idx="1555">
                  <c:v>1.0001</c:v>
                </c:pt>
                <c:pt idx="1556">
                  <c:v>0.99980000000000002</c:v>
                </c:pt>
                <c:pt idx="1557">
                  <c:v>1.0002</c:v>
                </c:pt>
                <c:pt idx="1558">
                  <c:v>1.0004999999999999</c:v>
                </c:pt>
                <c:pt idx="1559">
                  <c:v>0.99990000000000001</c:v>
                </c:pt>
                <c:pt idx="1560">
                  <c:v>1.0003</c:v>
                </c:pt>
                <c:pt idx="1561">
                  <c:v>0.99960000000000004</c:v>
                </c:pt>
                <c:pt idx="1562">
                  <c:v>1.0004999999999999</c:v>
                </c:pt>
                <c:pt idx="1563">
                  <c:v>1.0013000000000001</c:v>
                </c:pt>
                <c:pt idx="1564">
                  <c:v>1.0018</c:v>
                </c:pt>
                <c:pt idx="1565">
                  <c:v>1.0014000000000001</c:v>
                </c:pt>
                <c:pt idx="1566">
                  <c:v>1.0019</c:v>
                </c:pt>
                <c:pt idx="1567">
                  <c:v>1.0016</c:v>
                </c:pt>
                <c:pt idx="1568">
                  <c:v>1.0013000000000001</c:v>
                </c:pt>
                <c:pt idx="1569">
                  <c:v>1.0012000000000001</c:v>
                </c:pt>
                <c:pt idx="1570">
                  <c:v>1.0019</c:v>
                </c:pt>
                <c:pt idx="1571">
                  <c:v>1.0011000000000001</c:v>
                </c:pt>
                <c:pt idx="1572">
                  <c:v>1.0022</c:v>
                </c:pt>
                <c:pt idx="1573">
                  <c:v>1.0017</c:v>
                </c:pt>
                <c:pt idx="1574">
                  <c:v>1.0009999999999999</c:v>
                </c:pt>
                <c:pt idx="1575">
                  <c:v>1.0017</c:v>
                </c:pt>
                <c:pt idx="1576">
                  <c:v>1.0011000000000001</c:v>
                </c:pt>
                <c:pt idx="1577">
                  <c:v>1.0006999999999999</c:v>
                </c:pt>
                <c:pt idx="1578">
                  <c:v>1.0004999999999999</c:v>
                </c:pt>
                <c:pt idx="1579">
                  <c:v>0.99990000000000001</c:v>
                </c:pt>
                <c:pt idx="1580">
                  <c:v>1.0003</c:v>
                </c:pt>
                <c:pt idx="1581">
                  <c:v>1.0003</c:v>
                </c:pt>
                <c:pt idx="1582">
                  <c:v>1.0011000000000001</c:v>
                </c:pt>
                <c:pt idx="1583">
                  <c:v>1.0011000000000001</c:v>
                </c:pt>
                <c:pt idx="1584">
                  <c:v>1.0007999999999999</c:v>
                </c:pt>
                <c:pt idx="1585">
                  <c:v>1.0012000000000001</c:v>
                </c:pt>
                <c:pt idx="1586">
                  <c:v>1.0012000000000001</c:v>
                </c:pt>
                <c:pt idx="1587">
                  <c:v>1.0007999999999999</c:v>
                </c:pt>
                <c:pt idx="1588">
                  <c:v>1.0008999999999999</c:v>
                </c:pt>
                <c:pt idx="1589">
                  <c:v>1.0011000000000001</c:v>
                </c:pt>
                <c:pt idx="1590">
                  <c:v>1.0009999999999999</c:v>
                </c:pt>
                <c:pt idx="1591">
                  <c:v>1.0004999999999999</c:v>
                </c:pt>
                <c:pt idx="1592">
                  <c:v>1.0004</c:v>
                </c:pt>
                <c:pt idx="1593">
                  <c:v>1.0004999999999999</c:v>
                </c:pt>
                <c:pt idx="1594">
                  <c:v>1.0003</c:v>
                </c:pt>
                <c:pt idx="1595">
                  <c:v>0.99990000000000001</c:v>
                </c:pt>
                <c:pt idx="1596">
                  <c:v>1.0001</c:v>
                </c:pt>
                <c:pt idx="1597">
                  <c:v>0.99970000000000003</c:v>
                </c:pt>
                <c:pt idx="1598">
                  <c:v>1.0001</c:v>
                </c:pt>
                <c:pt idx="1599">
                  <c:v>1.0001</c:v>
                </c:pt>
                <c:pt idx="1600">
                  <c:v>0.99990000000000001</c:v>
                </c:pt>
                <c:pt idx="1601">
                  <c:v>1.0007999999999999</c:v>
                </c:pt>
                <c:pt idx="1602">
                  <c:v>1.0005999999999999</c:v>
                </c:pt>
                <c:pt idx="1603">
                  <c:v>0.99990000000000001</c:v>
                </c:pt>
                <c:pt idx="1604">
                  <c:v>1.0006999999999999</c:v>
                </c:pt>
                <c:pt idx="1605">
                  <c:v>0.99950000000000006</c:v>
                </c:pt>
                <c:pt idx="1606">
                  <c:v>0.99960000000000004</c:v>
                </c:pt>
                <c:pt idx="1607">
                  <c:v>1</c:v>
                </c:pt>
                <c:pt idx="1608">
                  <c:v>1.0003</c:v>
                </c:pt>
                <c:pt idx="1609">
                  <c:v>1.0004999999999999</c:v>
                </c:pt>
                <c:pt idx="1610">
                  <c:v>0.99980000000000002</c:v>
                </c:pt>
                <c:pt idx="1611">
                  <c:v>1.0001</c:v>
                </c:pt>
                <c:pt idx="1612">
                  <c:v>0.99970000000000003</c:v>
                </c:pt>
                <c:pt idx="1613">
                  <c:v>0.99919999999999998</c:v>
                </c:pt>
                <c:pt idx="1614">
                  <c:v>1.0006999999999999</c:v>
                </c:pt>
                <c:pt idx="1615">
                  <c:v>1.0004999999999999</c:v>
                </c:pt>
                <c:pt idx="1616">
                  <c:v>1.0004</c:v>
                </c:pt>
                <c:pt idx="1617">
                  <c:v>1.0001</c:v>
                </c:pt>
                <c:pt idx="1618">
                  <c:v>0.99990000000000001</c:v>
                </c:pt>
                <c:pt idx="1619">
                  <c:v>0.99970000000000003</c:v>
                </c:pt>
                <c:pt idx="1620">
                  <c:v>1</c:v>
                </c:pt>
                <c:pt idx="1621">
                  <c:v>1</c:v>
                </c:pt>
                <c:pt idx="1622">
                  <c:v>1.0001</c:v>
                </c:pt>
                <c:pt idx="1623">
                  <c:v>1.0017</c:v>
                </c:pt>
                <c:pt idx="1624">
                  <c:v>0.99929999999999997</c:v>
                </c:pt>
                <c:pt idx="1625">
                  <c:v>0.99980000000000002</c:v>
                </c:pt>
                <c:pt idx="1626">
                  <c:v>0.99970000000000003</c:v>
                </c:pt>
                <c:pt idx="1627">
                  <c:v>1</c:v>
                </c:pt>
                <c:pt idx="1628">
                  <c:v>1.0002</c:v>
                </c:pt>
                <c:pt idx="1629">
                  <c:v>1.0004999999999999</c:v>
                </c:pt>
                <c:pt idx="1630">
                  <c:v>1.0003</c:v>
                </c:pt>
                <c:pt idx="1631">
                  <c:v>0.99980000000000002</c:v>
                </c:pt>
                <c:pt idx="1632">
                  <c:v>1.0003</c:v>
                </c:pt>
                <c:pt idx="1633">
                  <c:v>1.0002</c:v>
                </c:pt>
                <c:pt idx="1634">
                  <c:v>0.99970000000000003</c:v>
                </c:pt>
                <c:pt idx="1635">
                  <c:v>0.99990000000000001</c:v>
                </c:pt>
                <c:pt idx="1636">
                  <c:v>1.0002</c:v>
                </c:pt>
                <c:pt idx="1637">
                  <c:v>0.99970000000000003</c:v>
                </c:pt>
                <c:pt idx="1638">
                  <c:v>0.99980000000000002</c:v>
                </c:pt>
                <c:pt idx="1639">
                  <c:v>0.99990000000000001</c:v>
                </c:pt>
                <c:pt idx="1640">
                  <c:v>1</c:v>
                </c:pt>
                <c:pt idx="1641">
                  <c:v>1.0003</c:v>
                </c:pt>
                <c:pt idx="1642">
                  <c:v>1.0009999999999999</c:v>
                </c:pt>
                <c:pt idx="1643">
                  <c:v>1.0006999999999999</c:v>
                </c:pt>
                <c:pt idx="1644">
                  <c:v>1.0005999999999999</c:v>
                </c:pt>
                <c:pt idx="1645">
                  <c:v>1.0005999999999999</c:v>
                </c:pt>
                <c:pt idx="1646">
                  <c:v>1.0002</c:v>
                </c:pt>
                <c:pt idx="1647">
                  <c:v>1.0006999999999999</c:v>
                </c:pt>
                <c:pt idx="1648">
                  <c:v>1.0011000000000001</c:v>
                </c:pt>
                <c:pt idx="1649">
                  <c:v>1.0009999999999999</c:v>
                </c:pt>
                <c:pt idx="1650">
                  <c:v>1.0006999999999999</c:v>
                </c:pt>
                <c:pt idx="1651">
                  <c:v>1.0005999999999999</c:v>
                </c:pt>
                <c:pt idx="1652">
                  <c:v>1.0005999999999999</c:v>
                </c:pt>
                <c:pt idx="1653">
                  <c:v>1.0009999999999999</c:v>
                </c:pt>
                <c:pt idx="1654">
                  <c:v>1.0005999999999999</c:v>
                </c:pt>
                <c:pt idx="1655">
                  <c:v>1.0006999999999999</c:v>
                </c:pt>
                <c:pt idx="1656">
                  <c:v>1.0007999999999999</c:v>
                </c:pt>
                <c:pt idx="1657">
                  <c:v>1.0015000000000001</c:v>
                </c:pt>
                <c:pt idx="1658">
                  <c:v>1.0014000000000001</c:v>
                </c:pt>
                <c:pt idx="1659">
                  <c:v>1.0009999999999999</c:v>
                </c:pt>
                <c:pt idx="1660">
                  <c:v>1.0011000000000001</c:v>
                </c:pt>
                <c:pt idx="1661">
                  <c:v>1.0016</c:v>
                </c:pt>
                <c:pt idx="1662">
                  <c:v>1.0012000000000001</c:v>
                </c:pt>
                <c:pt idx="1663">
                  <c:v>1.0021</c:v>
                </c:pt>
                <c:pt idx="1664">
                  <c:v>1.0024999999999999</c:v>
                </c:pt>
                <c:pt idx="1665">
                  <c:v>1.0019</c:v>
                </c:pt>
                <c:pt idx="1666">
                  <c:v>1.0024999999999999</c:v>
                </c:pt>
                <c:pt idx="1667">
                  <c:v>1.002</c:v>
                </c:pt>
                <c:pt idx="1668">
                  <c:v>1.0024999999999999</c:v>
                </c:pt>
                <c:pt idx="1669">
                  <c:v>1.0025999999999999</c:v>
                </c:pt>
                <c:pt idx="1670">
                  <c:v>1.0026999999999999</c:v>
                </c:pt>
                <c:pt idx="1671">
                  <c:v>1.0023</c:v>
                </c:pt>
                <c:pt idx="1672">
                  <c:v>1.0026999999999999</c:v>
                </c:pt>
                <c:pt idx="1673">
                  <c:v>1.0023</c:v>
                </c:pt>
                <c:pt idx="1674">
                  <c:v>1.0026999999999999</c:v>
                </c:pt>
                <c:pt idx="1675">
                  <c:v>1.0022</c:v>
                </c:pt>
                <c:pt idx="1676">
                  <c:v>1.0018</c:v>
                </c:pt>
                <c:pt idx="1677">
                  <c:v>1.0019</c:v>
                </c:pt>
                <c:pt idx="1678">
                  <c:v>1.0012000000000001</c:v>
                </c:pt>
                <c:pt idx="1679">
                  <c:v>1.0021</c:v>
                </c:pt>
                <c:pt idx="1680">
                  <c:v>1.0028999999999999</c:v>
                </c:pt>
                <c:pt idx="1681">
                  <c:v>1.004</c:v>
                </c:pt>
                <c:pt idx="1682">
                  <c:v>1.0024999999999999</c:v>
                </c:pt>
                <c:pt idx="1683">
                  <c:v>1.0024999999999999</c:v>
                </c:pt>
                <c:pt idx="1684">
                  <c:v>1.0042</c:v>
                </c:pt>
                <c:pt idx="1685">
                  <c:v>1.0035000000000001</c:v>
                </c:pt>
                <c:pt idx="1686">
                  <c:v>1.004</c:v>
                </c:pt>
                <c:pt idx="1687">
                  <c:v>1.0036</c:v>
                </c:pt>
                <c:pt idx="1688">
                  <c:v>1.0034000000000001</c:v>
                </c:pt>
                <c:pt idx="1689">
                  <c:v>1.0037</c:v>
                </c:pt>
                <c:pt idx="1690">
                  <c:v>1.0048999999999999</c:v>
                </c:pt>
                <c:pt idx="1691">
                  <c:v>1.0032000000000001</c:v>
                </c:pt>
                <c:pt idx="1692">
                  <c:v>1.0043</c:v>
                </c:pt>
                <c:pt idx="1693">
                  <c:v>1.0051000000000001</c:v>
                </c:pt>
                <c:pt idx="1694">
                  <c:v>1.0035000000000001</c:v>
                </c:pt>
                <c:pt idx="1695">
                  <c:v>1.0032000000000001</c:v>
                </c:pt>
                <c:pt idx="1696">
                  <c:v>1.0017</c:v>
                </c:pt>
                <c:pt idx="1697">
                  <c:v>1.0035000000000001</c:v>
                </c:pt>
                <c:pt idx="1698">
                  <c:v>1.0059</c:v>
                </c:pt>
                <c:pt idx="1699">
                  <c:v>1.0068999999999999</c:v>
                </c:pt>
                <c:pt idx="1700">
                  <c:v>1.0059</c:v>
                </c:pt>
                <c:pt idx="1701">
                  <c:v>1.0024999999999999</c:v>
                </c:pt>
                <c:pt idx="1702">
                  <c:v>1.0084</c:v>
                </c:pt>
                <c:pt idx="1703">
                  <c:v>1.0082</c:v>
                </c:pt>
                <c:pt idx="1704">
                  <c:v>1.0147999999999999</c:v>
                </c:pt>
                <c:pt idx="1705">
                  <c:v>1.0045999999999999</c:v>
                </c:pt>
                <c:pt idx="1706">
                  <c:v>1.0037</c:v>
                </c:pt>
                <c:pt idx="1707">
                  <c:v>1.0038</c:v>
                </c:pt>
                <c:pt idx="1708">
                  <c:v>1.0049999999999999</c:v>
                </c:pt>
                <c:pt idx="1709">
                  <c:v>1.0046999999999999</c:v>
                </c:pt>
                <c:pt idx="1710">
                  <c:v>1.0047999999999999</c:v>
                </c:pt>
                <c:pt idx="1711">
                  <c:v>1.0037</c:v>
                </c:pt>
                <c:pt idx="1712">
                  <c:v>1.0035000000000001</c:v>
                </c:pt>
                <c:pt idx="1713">
                  <c:v>1.0044</c:v>
                </c:pt>
                <c:pt idx="1714">
                  <c:v>1.0025999999999999</c:v>
                </c:pt>
                <c:pt idx="1715">
                  <c:v>1.0043</c:v>
                </c:pt>
                <c:pt idx="1716">
                  <c:v>1.0044999999999999</c:v>
                </c:pt>
                <c:pt idx="1717">
                  <c:v>1.0037</c:v>
                </c:pt>
                <c:pt idx="1718">
                  <c:v>1.0021</c:v>
                </c:pt>
                <c:pt idx="1719">
                  <c:v>1.0026999999999999</c:v>
                </c:pt>
                <c:pt idx="1720">
                  <c:v>1.002</c:v>
                </c:pt>
                <c:pt idx="1721">
                  <c:v>1.0011000000000001</c:v>
                </c:pt>
                <c:pt idx="1722">
                  <c:v>1.0037</c:v>
                </c:pt>
                <c:pt idx="1723">
                  <c:v>1.0044</c:v>
                </c:pt>
                <c:pt idx="1724">
                  <c:v>1.0024</c:v>
                </c:pt>
                <c:pt idx="1725">
                  <c:v>1.0017</c:v>
                </c:pt>
                <c:pt idx="1726">
                  <c:v>1.0004</c:v>
                </c:pt>
                <c:pt idx="1727">
                  <c:v>1.0021</c:v>
                </c:pt>
                <c:pt idx="1728">
                  <c:v>1.0008999999999999</c:v>
                </c:pt>
                <c:pt idx="1729">
                  <c:v>1.0011000000000001</c:v>
                </c:pt>
                <c:pt idx="1730">
                  <c:v>1.0002</c:v>
                </c:pt>
                <c:pt idx="1731">
                  <c:v>1</c:v>
                </c:pt>
                <c:pt idx="1732">
                  <c:v>0.99919999999999998</c:v>
                </c:pt>
                <c:pt idx="1733">
                  <c:v>1.0009999999999999</c:v>
                </c:pt>
                <c:pt idx="1734">
                  <c:v>1.0028999999999999</c:v>
                </c:pt>
                <c:pt idx="1735">
                  <c:v>0.99980000000000002</c:v>
                </c:pt>
                <c:pt idx="1736">
                  <c:v>0.99950000000000006</c:v>
                </c:pt>
                <c:pt idx="1737">
                  <c:v>0.99970000000000003</c:v>
                </c:pt>
                <c:pt idx="1738">
                  <c:v>0.99809999999999999</c:v>
                </c:pt>
                <c:pt idx="1739">
                  <c:v>0.99850000000000005</c:v>
                </c:pt>
                <c:pt idx="1740">
                  <c:v>0.99970000000000003</c:v>
                </c:pt>
                <c:pt idx="1741">
                  <c:v>0.999</c:v>
                </c:pt>
                <c:pt idx="1742">
                  <c:v>1.0004</c:v>
                </c:pt>
                <c:pt idx="1743">
                  <c:v>1.0006999999999999</c:v>
                </c:pt>
                <c:pt idx="1744">
                  <c:v>1.0014000000000001</c:v>
                </c:pt>
                <c:pt idx="1745">
                  <c:v>0.99990000000000001</c:v>
                </c:pt>
                <c:pt idx="1746">
                  <c:v>0.99909999999999999</c:v>
                </c:pt>
                <c:pt idx="1747">
                  <c:v>1</c:v>
                </c:pt>
                <c:pt idx="1748">
                  <c:v>1.0017</c:v>
                </c:pt>
                <c:pt idx="1749">
                  <c:v>0.99939999999999996</c:v>
                </c:pt>
                <c:pt idx="1750">
                  <c:v>1.0021</c:v>
                </c:pt>
                <c:pt idx="1751">
                  <c:v>1.0025999999999999</c:v>
                </c:pt>
                <c:pt idx="1752">
                  <c:v>1.0011000000000001</c:v>
                </c:pt>
                <c:pt idx="1753">
                  <c:v>0.99970000000000003</c:v>
                </c:pt>
                <c:pt idx="1754">
                  <c:v>1.0008999999999999</c:v>
                </c:pt>
                <c:pt idx="1755">
                  <c:v>1.0009999999999999</c:v>
                </c:pt>
                <c:pt idx="1756">
                  <c:v>1.0007999999999999</c:v>
                </c:pt>
                <c:pt idx="1757">
                  <c:v>1.0004999999999999</c:v>
                </c:pt>
                <c:pt idx="1758">
                  <c:v>0.99990000000000001</c:v>
                </c:pt>
                <c:pt idx="1759">
                  <c:v>0.99819999999999998</c:v>
                </c:pt>
                <c:pt idx="1760">
                  <c:v>1.0004</c:v>
                </c:pt>
                <c:pt idx="1761">
                  <c:v>0.99919999999999998</c:v>
                </c:pt>
                <c:pt idx="1762">
                  <c:v>0.99739999999999995</c:v>
                </c:pt>
                <c:pt idx="1763">
                  <c:v>1.0025999999999999</c:v>
                </c:pt>
                <c:pt idx="1764">
                  <c:v>1.0004</c:v>
                </c:pt>
                <c:pt idx="1765">
                  <c:v>1.0009999999999999</c:v>
                </c:pt>
                <c:pt idx="1766">
                  <c:v>1.0014000000000001</c:v>
                </c:pt>
                <c:pt idx="1767">
                  <c:v>1.0024</c:v>
                </c:pt>
                <c:pt idx="1768">
                  <c:v>1.0013000000000001</c:v>
                </c:pt>
                <c:pt idx="1769">
                  <c:v>1.0016</c:v>
                </c:pt>
                <c:pt idx="1770">
                  <c:v>1.0041</c:v>
                </c:pt>
                <c:pt idx="1771">
                  <c:v>1.0032000000000001</c:v>
                </c:pt>
                <c:pt idx="1772">
                  <c:v>1.0049999999999999</c:v>
                </c:pt>
                <c:pt idx="1773">
                  <c:v>1.0039</c:v>
                </c:pt>
                <c:pt idx="1774">
                  <c:v>1.0053000000000001</c:v>
                </c:pt>
                <c:pt idx="1775">
                  <c:v>1.0121</c:v>
                </c:pt>
                <c:pt idx="1776">
                  <c:v>1.0047999999999999</c:v>
                </c:pt>
                <c:pt idx="1777">
                  <c:v>1.0021</c:v>
                </c:pt>
                <c:pt idx="1778">
                  <c:v>1.0062</c:v>
                </c:pt>
                <c:pt idx="1779">
                  <c:v>1.0041</c:v>
                </c:pt>
                <c:pt idx="1780">
                  <c:v>1.002</c:v>
                </c:pt>
                <c:pt idx="1781">
                  <c:v>1.0034000000000001</c:v>
                </c:pt>
                <c:pt idx="1782">
                  <c:v>1.0036</c:v>
                </c:pt>
                <c:pt idx="1783">
                  <c:v>1.0041</c:v>
                </c:pt>
                <c:pt idx="1784">
                  <c:v>1.0034000000000001</c:v>
                </c:pt>
                <c:pt idx="1785">
                  <c:v>1.0095000000000001</c:v>
                </c:pt>
                <c:pt idx="1786">
                  <c:v>1.0065999999999999</c:v>
                </c:pt>
                <c:pt idx="1787">
                  <c:v>1.0049999999999999</c:v>
                </c:pt>
                <c:pt idx="1788">
                  <c:v>1.0055000000000001</c:v>
                </c:pt>
                <c:pt idx="1789">
                  <c:v>1.0055000000000001</c:v>
                </c:pt>
                <c:pt idx="1790">
                  <c:v>1.0054000000000001</c:v>
                </c:pt>
                <c:pt idx="1791">
                  <c:v>1.0039</c:v>
                </c:pt>
                <c:pt idx="1792">
                  <c:v>1.008</c:v>
                </c:pt>
                <c:pt idx="1793">
                  <c:v>1.0081</c:v>
                </c:pt>
                <c:pt idx="1794">
                  <c:v>1.0053000000000001</c:v>
                </c:pt>
                <c:pt idx="1795">
                  <c:v>1.0031000000000001</c:v>
                </c:pt>
                <c:pt idx="1796">
                  <c:v>1.0023</c:v>
                </c:pt>
                <c:pt idx="1797">
                  <c:v>1.0032000000000001</c:v>
                </c:pt>
                <c:pt idx="1798">
                  <c:v>1.0044</c:v>
                </c:pt>
                <c:pt idx="1799">
                  <c:v>1.0076000000000001</c:v>
                </c:pt>
                <c:pt idx="1800">
                  <c:v>1.0093000000000001</c:v>
                </c:pt>
                <c:pt idx="1801">
                  <c:v>1.0052000000000001</c:v>
                </c:pt>
                <c:pt idx="1802">
                  <c:v>1.0047999999999999</c:v>
                </c:pt>
                <c:pt idx="1803">
                  <c:v>1.0054000000000001</c:v>
                </c:pt>
                <c:pt idx="1804">
                  <c:v>1.0065999999999999</c:v>
                </c:pt>
                <c:pt idx="1805">
                  <c:v>1.0084</c:v>
                </c:pt>
                <c:pt idx="1806">
                  <c:v>1.0079</c:v>
                </c:pt>
                <c:pt idx="1807">
                  <c:v>1.0087999999999999</c:v>
                </c:pt>
                <c:pt idx="1808">
                  <c:v>1.0065999999999999</c:v>
                </c:pt>
                <c:pt idx="1809">
                  <c:v>1.0058</c:v>
                </c:pt>
                <c:pt idx="1810">
                  <c:v>1.0046999999999999</c:v>
                </c:pt>
                <c:pt idx="1811">
                  <c:v>1.0059</c:v>
                </c:pt>
                <c:pt idx="1812">
                  <c:v>1.0066999999999999</c:v>
                </c:pt>
                <c:pt idx="1813">
                  <c:v>1.0089999999999999</c:v>
                </c:pt>
                <c:pt idx="1814">
                  <c:v>1.0067999999999999</c:v>
                </c:pt>
                <c:pt idx="1815">
                  <c:v>1.0062</c:v>
                </c:pt>
                <c:pt idx="1816">
                  <c:v>1.0041</c:v>
                </c:pt>
                <c:pt idx="1817">
                  <c:v>1.0029999999999999</c:v>
                </c:pt>
                <c:pt idx="1818">
                  <c:v>1.0046999999999999</c:v>
                </c:pt>
                <c:pt idx="1819">
                  <c:v>1.0022</c:v>
                </c:pt>
                <c:pt idx="1820">
                  <c:v>1.0058</c:v>
                </c:pt>
                <c:pt idx="1821">
                  <c:v>1.004</c:v>
                </c:pt>
                <c:pt idx="1822">
                  <c:v>1.0027999999999999</c:v>
                </c:pt>
                <c:pt idx="1823">
                  <c:v>1.0014000000000001</c:v>
                </c:pt>
                <c:pt idx="1824">
                  <c:v>1.0017</c:v>
                </c:pt>
                <c:pt idx="1825">
                  <c:v>1.0018</c:v>
                </c:pt>
                <c:pt idx="1826">
                  <c:v>1.0026999999999999</c:v>
                </c:pt>
                <c:pt idx="1827">
                  <c:v>1.0039</c:v>
                </c:pt>
                <c:pt idx="1828">
                  <c:v>1.0027999999999999</c:v>
                </c:pt>
                <c:pt idx="1829">
                  <c:v>1.0004999999999999</c:v>
                </c:pt>
                <c:pt idx="1830">
                  <c:v>1.0006999999999999</c:v>
                </c:pt>
                <c:pt idx="1831">
                  <c:v>1.0016</c:v>
                </c:pt>
                <c:pt idx="1832">
                  <c:v>1.0022</c:v>
                </c:pt>
                <c:pt idx="1833">
                  <c:v>1.0035000000000001</c:v>
                </c:pt>
                <c:pt idx="1834">
                  <c:v>1.0033000000000001</c:v>
                </c:pt>
                <c:pt idx="1835">
                  <c:v>1.0036</c:v>
                </c:pt>
                <c:pt idx="1836">
                  <c:v>1.0038</c:v>
                </c:pt>
                <c:pt idx="1837">
                  <c:v>1.0034000000000001</c:v>
                </c:pt>
                <c:pt idx="1838">
                  <c:v>1.0035000000000001</c:v>
                </c:pt>
                <c:pt idx="1839">
                  <c:v>1.0035000000000001</c:v>
                </c:pt>
                <c:pt idx="1840">
                  <c:v>1.0024999999999999</c:v>
                </c:pt>
                <c:pt idx="1841">
                  <c:v>1.0029999999999999</c:v>
                </c:pt>
                <c:pt idx="1842">
                  <c:v>1.0042</c:v>
                </c:pt>
                <c:pt idx="1843">
                  <c:v>1.0043</c:v>
                </c:pt>
                <c:pt idx="1844">
                  <c:v>1.0065999999999999</c:v>
                </c:pt>
                <c:pt idx="1845">
                  <c:v>1.0055000000000001</c:v>
                </c:pt>
                <c:pt idx="1846">
                  <c:v>1.0046999999999999</c:v>
                </c:pt>
                <c:pt idx="1847">
                  <c:v>1.0058</c:v>
                </c:pt>
                <c:pt idx="1848">
                  <c:v>1.0097</c:v>
                </c:pt>
                <c:pt idx="1849">
                  <c:v>1.0061</c:v>
                </c:pt>
                <c:pt idx="1850">
                  <c:v>1.0058</c:v>
                </c:pt>
                <c:pt idx="1851">
                  <c:v>1.0041</c:v>
                </c:pt>
                <c:pt idx="1852">
                  <c:v>1.0033000000000001</c:v>
                </c:pt>
                <c:pt idx="1853">
                  <c:v>1.0044999999999999</c:v>
                </c:pt>
                <c:pt idx="1854">
                  <c:v>1.0031000000000001</c:v>
                </c:pt>
                <c:pt idx="1855">
                  <c:v>1.0037</c:v>
                </c:pt>
                <c:pt idx="1856">
                  <c:v>1.0059</c:v>
                </c:pt>
                <c:pt idx="1857">
                  <c:v>1.0028999999999999</c:v>
                </c:pt>
                <c:pt idx="1858">
                  <c:v>1.0038</c:v>
                </c:pt>
                <c:pt idx="1859">
                  <c:v>1.0029999999999999</c:v>
                </c:pt>
                <c:pt idx="1860">
                  <c:v>1.0039</c:v>
                </c:pt>
                <c:pt idx="1861">
                  <c:v>1.0046999999999999</c:v>
                </c:pt>
                <c:pt idx="1862">
                  <c:v>1.0065</c:v>
                </c:pt>
                <c:pt idx="1863">
                  <c:v>1.0075000000000001</c:v>
                </c:pt>
                <c:pt idx="1864">
                  <c:v>1.006</c:v>
                </c:pt>
                <c:pt idx="1865">
                  <c:v>1.0062</c:v>
                </c:pt>
                <c:pt idx="1866">
                  <c:v>1.0065999999999999</c:v>
                </c:pt>
                <c:pt idx="1867">
                  <c:v>1.0055000000000001</c:v>
                </c:pt>
                <c:pt idx="1868">
                  <c:v>1.0058</c:v>
                </c:pt>
                <c:pt idx="1869">
                  <c:v>1.0055000000000001</c:v>
                </c:pt>
                <c:pt idx="1870">
                  <c:v>1.0041</c:v>
                </c:pt>
                <c:pt idx="1871">
                  <c:v>1.0042</c:v>
                </c:pt>
                <c:pt idx="1872">
                  <c:v>1.0046999999999999</c:v>
                </c:pt>
                <c:pt idx="1873">
                  <c:v>1.0044</c:v>
                </c:pt>
                <c:pt idx="1874">
                  <c:v>1.0039</c:v>
                </c:pt>
                <c:pt idx="1875">
                  <c:v>1.0017</c:v>
                </c:pt>
                <c:pt idx="1876">
                  <c:v>1.0035000000000001</c:v>
                </c:pt>
                <c:pt idx="1877">
                  <c:v>1.0033000000000001</c:v>
                </c:pt>
                <c:pt idx="1878">
                  <c:v>1.0026999999999999</c:v>
                </c:pt>
                <c:pt idx="1879">
                  <c:v>1.0041</c:v>
                </c:pt>
                <c:pt idx="1880">
                  <c:v>1.002</c:v>
                </c:pt>
                <c:pt idx="1881">
                  <c:v>1.0027999999999999</c:v>
                </c:pt>
                <c:pt idx="1882">
                  <c:v>1.0029999999999999</c:v>
                </c:pt>
                <c:pt idx="1883">
                  <c:v>1.0044</c:v>
                </c:pt>
                <c:pt idx="1884">
                  <c:v>1.0044</c:v>
                </c:pt>
                <c:pt idx="1885">
                  <c:v>1.0032000000000001</c:v>
                </c:pt>
                <c:pt idx="1886">
                  <c:v>1.0029999999999999</c:v>
                </c:pt>
                <c:pt idx="1887">
                  <c:v>1.0034000000000001</c:v>
                </c:pt>
                <c:pt idx="1888">
                  <c:v>1.0029999999999999</c:v>
                </c:pt>
                <c:pt idx="1889">
                  <c:v>1.0026999999999999</c:v>
                </c:pt>
                <c:pt idx="1890">
                  <c:v>1.0043</c:v>
                </c:pt>
                <c:pt idx="1891">
                  <c:v>1.0047999999999999</c:v>
                </c:pt>
                <c:pt idx="1892">
                  <c:v>1.0024</c:v>
                </c:pt>
                <c:pt idx="1893">
                  <c:v>1.0026999999999999</c:v>
                </c:pt>
                <c:pt idx="1894">
                  <c:v>1.0027999999999999</c:v>
                </c:pt>
                <c:pt idx="1895">
                  <c:v>1.0023</c:v>
                </c:pt>
                <c:pt idx="1896">
                  <c:v>1.0032000000000001</c:v>
                </c:pt>
                <c:pt idx="1897">
                  <c:v>1.0039</c:v>
                </c:pt>
                <c:pt idx="1898">
                  <c:v>1.0035000000000001</c:v>
                </c:pt>
                <c:pt idx="1899">
                  <c:v>1.0038</c:v>
                </c:pt>
                <c:pt idx="1900">
                  <c:v>1.0022</c:v>
                </c:pt>
                <c:pt idx="1901">
                  <c:v>1.0016</c:v>
                </c:pt>
                <c:pt idx="1902">
                  <c:v>1.0015000000000001</c:v>
                </c:pt>
                <c:pt idx="1903">
                  <c:v>1.0007999999999999</c:v>
                </c:pt>
                <c:pt idx="1904">
                  <c:v>1.002</c:v>
                </c:pt>
                <c:pt idx="1905">
                  <c:v>1.0031000000000001</c:v>
                </c:pt>
                <c:pt idx="1906">
                  <c:v>1.0024</c:v>
                </c:pt>
                <c:pt idx="1907">
                  <c:v>1.002</c:v>
                </c:pt>
                <c:pt idx="1908">
                  <c:v>1.0006999999999999</c:v>
                </c:pt>
                <c:pt idx="1909">
                  <c:v>1.0015000000000001</c:v>
                </c:pt>
                <c:pt idx="1910">
                  <c:v>1.0016</c:v>
                </c:pt>
                <c:pt idx="1911">
                  <c:v>1.0025999999999999</c:v>
                </c:pt>
                <c:pt idx="1912">
                  <c:v>1.0031000000000001</c:v>
                </c:pt>
                <c:pt idx="1913">
                  <c:v>1.0023</c:v>
                </c:pt>
                <c:pt idx="1914">
                  <c:v>1.0019</c:v>
                </c:pt>
                <c:pt idx="1915">
                  <c:v>1.0006999999999999</c:v>
                </c:pt>
                <c:pt idx="1916">
                  <c:v>0.99919999999999998</c:v>
                </c:pt>
                <c:pt idx="1917">
                  <c:v>0.99950000000000006</c:v>
                </c:pt>
                <c:pt idx="1918">
                  <c:v>1</c:v>
                </c:pt>
                <c:pt idx="1919">
                  <c:v>0.99870000000000003</c:v>
                </c:pt>
                <c:pt idx="1920">
                  <c:v>1.0007999999999999</c:v>
                </c:pt>
                <c:pt idx="1921">
                  <c:v>1.0009999999999999</c:v>
                </c:pt>
                <c:pt idx="1922">
                  <c:v>1.0004999999999999</c:v>
                </c:pt>
                <c:pt idx="1923">
                  <c:v>0.99939999999999996</c:v>
                </c:pt>
                <c:pt idx="1924">
                  <c:v>1.0004</c:v>
                </c:pt>
                <c:pt idx="1925">
                  <c:v>1.0025999999999999</c:v>
                </c:pt>
                <c:pt idx="1926">
                  <c:v>1.0011000000000001</c:v>
                </c:pt>
                <c:pt idx="1927">
                  <c:v>1.0003</c:v>
                </c:pt>
                <c:pt idx="1928">
                  <c:v>1.002</c:v>
                </c:pt>
                <c:pt idx="1929">
                  <c:v>1.0015000000000001</c:v>
                </c:pt>
                <c:pt idx="1930">
                  <c:v>1.0013000000000001</c:v>
                </c:pt>
                <c:pt idx="1931">
                  <c:v>0.99850000000000005</c:v>
                </c:pt>
                <c:pt idx="1932">
                  <c:v>0.99939999999999996</c:v>
                </c:pt>
                <c:pt idx="1933">
                  <c:v>0.99950000000000006</c:v>
                </c:pt>
                <c:pt idx="1934">
                  <c:v>1.0012000000000001</c:v>
                </c:pt>
                <c:pt idx="1935">
                  <c:v>1.0008999999999999</c:v>
                </c:pt>
                <c:pt idx="1936">
                  <c:v>1.0004</c:v>
                </c:pt>
                <c:pt idx="1937">
                  <c:v>0.99970000000000003</c:v>
                </c:pt>
                <c:pt idx="1938">
                  <c:v>0.99880000000000002</c:v>
                </c:pt>
                <c:pt idx="1939">
                  <c:v>0.99960000000000004</c:v>
                </c:pt>
                <c:pt idx="1940">
                  <c:v>1.0013000000000001</c:v>
                </c:pt>
                <c:pt idx="1941">
                  <c:v>1.0017</c:v>
                </c:pt>
                <c:pt idx="1942">
                  <c:v>1.0019</c:v>
                </c:pt>
                <c:pt idx="1943">
                  <c:v>1.0024</c:v>
                </c:pt>
                <c:pt idx="1944">
                  <c:v>1.0002</c:v>
                </c:pt>
                <c:pt idx="1945">
                  <c:v>0.99890000000000001</c:v>
                </c:pt>
                <c:pt idx="1946">
                  <c:v>1.0005999999999999</c:v>
                </c:pt>
                <c:pt idx="1947">
                  <c:v>0.99770000000000003</c:v>
                </c:pt>
                <c:pt idx="1948">
                  <c:v>1.0026999999999999</c:v>
                </c:pt>
                <c:pt idx="1949">
                  <c:v>1.0002</c:v>
                </c:pt>
                <c:pt idx="1950">
                  <c:v>0.99850000000000005</c:v>
                </c:pt>
                <c:pt idx="1951">
                  <c:v>1.0017</c:v>
                </c:pt>
                <c:pt idx="1952">
                  <c:v>1.0039</c:v>
                </c:pt>
                <c:pt idx="1953">
                  <c:v>1.0044999999999999</c:v>
                </c:pt>
                <c:pt idx="1954">
                  <c:v>1.0025999999999999</c:v>
                </c:pt>
                <c:pt idx="1955">
                  <c:v>1.0022</c:v>
                </c:pt>
                <c:pt idx="1956">
                  <c:v>1.0014000000000001</c:v>
                </c:pt>
                <c:pt idx="1957">
                  <c:v>1.0028999999999999</c:v>
                </c:pt>
                <c:pt idx="1958">
                  <c:v>1.0021</c:v>
                </c:pt>
                <c:pt idx="1959">
                  <c:v>1.0006999999999999</c:v>
                </c:pt>
                <c:pt idx="1960">
                  <c:v>0.99370000000000003</c:v>
                </c:pt>
                <c:pt idx="1961">
                  <c:v>0.99890000000000001</c:v>
                </c:pt>
                <c:pt idx="1962">
                  <c:v>0.99280000000000002</c:v>
                </c:pt>
                <c:pt idx="1963">
                  <c:v>0.98839999999999995</c:v>
                </c:pt>
                <c:pt idx="1964">
                  <c:v>0.9869</c:v>
                </c:pt>
                <c:pt idx="1965">
                  <c:v>0.99529999999999996</c:v>
                </c:pt>
                <c:pt idx="1966">
                  <c:v>0.99839999999999995</c:v>
                </c:pt>
                <c:pt idx="1967">
                  <c:v>0.99770000000000003</c:v>
                </c:pt>
                <c:pt idx="1968">
                  <c:v>1.0001</c:v>
                </c:pt>
                <c:pt idx="1969">
                  <c:v>1.0033000000000001</c:v>
                </c:pt>
                <c:pt idx="1970">
                  <c:v>1.0034000000000001</c:v>
                </c:pt>
                <c:pt idx="1971">
                  <c:v>1.0034000000000001</c:v>
                </c:pt>
                <c:pt idx="1972">
                  <c:v>1.0004999999999999</c:v>
                </c:pt>
                <c:pt idx="1973">
                  <c:v>1.0033000000000001</c:v>
                </c:pt>
                <c:pt idx="1974">
                  <c:v>1.0022</c:v>
                </c:pt>
                <c:pt idx="1975">
                  <c:v>1.0037</c:v>
                </c:pt>
                <c:pt idx="1976">
                  <c:v>1.0041</c:v>
                </c:pt>
                <c:pt idx="1977">
                  <c:v>1.0017</c:v>
                </c:pt>
                <c:pt idx="1978">
                  <c:v>1.0036</c:v>
                </c:pt>
                <c:pt idx="1979">
                  <c:v>1.0031000000000001</c:v>
                </c:pt>
                <c:pt idx="1980">
                  <c:v>1.0039</c:v>
                </c:pt>
                <c:pt idx="1981">
                  <c:v>1.0013000000000001</c:v>
                </c:pt>
                <c:pt idx="1982">
                  <c:v>1.0039</c:v>
                </c:pt>
                <c:pt idx="1983">
                  <c:v>1.0024</c:v>
                </c:pt>
                <c:pt idx="1984">
                  <c:v>1.0024</c:v>
                </c:pt>
                <c:pt idx="1985">
                  <c:v>1.002</c:v>
                </c:pt>
                <c:pt idx="1986">
                  <c:v>0.99950000000000006</c:v>
                </c:pt>
                <c:pt idx="1987">
                  <c:v>0.99890000000000001</c:v>
                </c:pt>
                <c:pt idx="1988">
                  <c:v>1.0005999999999999</c:v>
                </c:pt>
                <c:pt idx="1989">
                  <c:v>1.0002</c:v>
                </c:pt>
                <c:pt idx="1990">
                  <c:v>0.99880000000000002</c:v>
                </c:pt>
                <c:pt idx="1991">
                  <c:v>1.0003</c:v>
                </c:pt>
                <c:pt idx="1992">
                  <c:v>1.0031000000000001</c:v>
                </c:pt>
                <c:pt idx="1993">
                  <c:v>1.0014000000000001</c:v>
                </c:pt>
                <c:pt idx="1994">
                  <c:v>1.0036</c:v>
                </c:pt>
                <c:pt idx="1995">
                  <c:v>1.0091000000000001</c:v>
                </c:pt>
                <c:pt idx="1996">
                  <c:v>1.0029999999999999</c:v>
                </c:pt>
                <c:pt idx="1997">
                  <c:v>1.0029999999999999</c:v>
                </c:pt>
                <c:pt idx="1998">
                  <c:v>1.0028999999999999</c:v>
                </c:pt>
                <c:pt idx="1999">
                  <c:v>1</c:v>
                </c:pt>
                <c:pt idx="2000">
                  <c:v>1.0039</c:v>
                </c:pt>
                <c:pt idx="2001">
                  <c:v>1.0057</c:v>
                </c:pt>
                <c:pt idx="2002">
                  <c:v>1.0044</c:v>
                </c:pt>
                <c:pt idx="2003">
                  <c:v>1.0012000000000001</c:v>
                </c:pt>
                <c:pt idx="2004">
                  <c:v>1.0049999999999999</c:v>
                </c:pt>
                <c:pt idx="2005">
                  <c:v>0.99939999999999996</c:v>
                </c:pt>
                <c:pt idx="2006">
                  <c:v>0.99780000000000002</c:v>
                </c:pt>
                <c:pt idx="2007">
                  <c:v>0.99660000000000004</c:v>
                </c:pt>
                <c:pt idx="2008">
                  <c:v>0.99890000000000001</c:v>
                </c:pt>
                <c:pt idx="2009">
                  <c:v>1.0011000000000001</c:v>
                </c:pt>
                <c:pt idx="2010">
                  <c:v>1</c:v>
                </c:pt>
                <c:pt idx="2011">
                  <c:v>1.0031000000000001</c:v>
                </c:pt>
                <c:pt idx="2012">
                  <c:v>1.0057</c:v>
                </c:pt>
                <c:pt idx="2013">
                  <c:v>1.0188999999999999</c:v>
                </c:pt>
                <c:pt idx="2014">
                  <c:v>1.0281</c:v>
                </c:pt>
                <c:pt idx="2015">
                  <c:v>1.0213000000000001</c:v>
                </c:pt>
                <c:pt idx="2016">
                  <c:v>1.0287999999999999</c:v>
                </c:pt>
                <c:pt idx="2017">
                  <c:v>1.0114000000000001</c:v>
                </c:pt>
                <c:pt idx="2018">
                  <c:v>1.0159</c:v>
                </c:pt>
                <c:pt idx="2019">
                  <c:v>1.0165999999999999</c:v>
                </c:pt>
                <c:pt idx="2020">
                  <c:v>1.0111000000000001</c:v>
                </c:pt>
                <c:pt idx="2021">
                  <c:v>1.0206999999999999</c:v>
                </c:pt>
                <c:pt idx="2022">
                  <c:v>1.0152000000000001</c:v>
                </c:pt>
                <c:pt idx="2023">
                  <c:v>0.99529999999999996</c:v>
                </c:pt>
                <c:pt idx="2024">
                  <c:v>1.0068999999999999</c:v>
                </c:pt>
                <c:pt idx="2025">
                  <c:v>0.99729999999999996</c:v>
                </c:pt>
                <c:pt idx="2026">
                  <c:v>0.98950000000000005</c:v>
                </c:pt>
                <c:pt idx="2027">
                  <c:v>1.0045999999999999</c:v>
                </c:pt>
                <c:pt idx="2028">
                  <c:v>1.006</c:v>
                </c:pt>
                <c:pt idx="2029">
                  <c:v>1.0041</c:v>
                </c:pt>
                <c:pt idx="2030">
                  <c:v>1.0048999999999999</c:v>
                </c:pt>
                <c:pt idx="2031">
                  <c:v>1.0034000000000001</c:v>
                </c:pt>
                <c:pt idx="2032">
                  <c:v>1.0035000000000001</c:v>
                </c:pt>
                <c:pt idx="2033">
                  <c:v>1.0036</c:v>
                </c:pt>
                <c:pt idx="2034">
                  <c:v>1.0028999999999999</c:v>
                </c:pt>
                <c:pt idx="2035">
                  <c:v>1.0035000000000001</c:v>
                </c:pt>
                <c:pt idx="2036">
                  <c:v>1.0005999999999999</c:v>
                </c:pt>
                <c:pt idx="2037">
                  <c:v>1.004</c:v>
                </c:pt>
                <c:pt idx="2038">
                  <c:v>1.0038</c:v>
                </c:pt>
                <c:pt idx="2039">
                  <c:v>1.0032000000000001</c:v>
                </c:pt>
                <c:pt idx="2040">
                  <c:v>1.0041</c:v>
                </c:pt>
                <c:pt idx="2041">
                  <c:v>1.0022</c:v>
                </c:pt>
                <c:pt idx="2042">
                  <c:v>1.0065999999999999</c:v>
                </c:pt>
                <c:pt idx="2043">
                  <c:v>1.0066999999999999</c:v>
                </c:pt>
                <c:pt idx="2044">
                  <c:v>1.0036</c:v>
                </c:pt>
                <c:pt idx="2045">
                  <c:v>1.0004</c:v>
                </c:pt>
                <c:pt idx="2046">
                  <c:v>1.0054000000000001</c:v>
                </c:pt>
                <c:pt idx="2047">
                  <c:v>1.002</c:v>
                </c:pt>
                <c:pt idx="2048">
                  <c:v>1.0054000000000001</c:v>
                </c:pt>
                <c:pt idx="2049">
                  <c:v>1.0072000000000001</c:v>
                </c:pt>
                <c:pt idx="2050">
                  <c:v>0.99829999999999997</c:v>
                </c:pt>
                <c:pt idx="2051">
                  <c:v>1.0005999999999999</c:v>
                </c:pt>
                <c:pt idx="2052">
                  <c:v>0.99790000000000001</c:v>
                </c:pt>
                <c:pt idx="2053">
                  <c:v>0.99729999999999996</c:v>
                </c:pt>
                <c:pt idx="2054">
                  <c:v>0.99609999999999999</c:v>
                </c:pt>
                <c:pt idx="2055">
                  <c:v>0.997</c:v>
                </c:pt>
                <c:pt idx="2056">
                  <c:v>0.99650000000000005</c:v>
                </c:pt>
                <c:pt idx="2057">
                  <c:v>0.99490000000000001</c:v>
                </c:pt>
                <c:pt idx="2058">
                  <c:v>0.99690000000000001</c:v>
                </c:pt>
                <c:pt idx="2059">
                  <c:v>0.99650000000000005</c:v>
                </c:pt>
                <c:pt idx="2060">
                  <c:v>0.99790000000000001</c:v>
                </c:pt>
                <c:pt idx="2061">
                  <c:v>0.99790000000000001</c:v>
                </c:pt>
                <c:pt idx="2062">
                  <c:v>0.99760000000000004</c:v>
                </c:pt>
                <c:pt idx="2063">
                  <c:v>0.99650000000000005</c:v>
                </c:pt>
                <c:pt idx="2064">
                  <c:v>0.99619999999999997</c:v>
                </c:pt>
                <c:pt idx="2065">
                  <c:v>0.99629999999999996</c:v>
                </c:pt>
                <c:pt idx="2066">
                  <c:v>0.99850000000000005</c:v>
                </c:pt>
                <c:pt idx="2067">
                  <c:v>0.99580000000000002</c:v>
                </c:pt>
                <c:pt idx="2068">
                  <c:v>0.99480000000000002</c:v>
                </c:pt>
                <c:pt idx="2069">
                  <c:v>0.997</c:v>
                </c:pt>
                <c:pt idx="2070">
                  <c:v>0.99609999999999999</c:v>
                </c:pt>
                <c:pt idx="2071">
                  <c:v>0.99529999999999996</c:v>
                </c:pt>
                <c:pt idx="2072">
                  <c:v>0.99660000000000004</c:v>
                </c:pt>
                <c:pt idx="2073">
                  <c:v>0.99399999999999999</c:v>
                </c:pt>
                <c:pt idx="2074">
                  <c:v>0.99429999999999996</c:v>
                </c:pt>
                <c:pt idx="2075">
                  <c:v>0.99580000000000002</c:v>
                </c:pt>
                <c:pt idx="2076">
                  <c:v>0.99639999999999995</c:v>
                </c:pt>
                <c:pt idx="2077">
                  <c:v>0.99719999999999998</c:v>
                </c:pt>
                <c:pt idx="2078">
                  <c:v>0.99670000000000003</c:v>
                </c:pt>
                <c:pt idx="2079">
                  <c:v>0.99470000000000003</c:v>
                </c:pt>
                <c:pt idx="2080">
                  <c:v>0.999</c:v>
                </c:pt>
                <c:pt idx="2081">
                  <c:v>0.99619999999999997</c:v>
                </c:pt>
                <c:pt idx="2082">
                  <c:v>0.99539999999999995</c:v>
                </c:pt>
                <c:pt idx="2083">
                  <c:v>0.99550000000000005</c:v>
                </c:pt>
                <c:pt idx="2084">
                  <c:v>0.997</c:v>
                </c:pt>
                <c:pt idx="2085">
                  <c:v>0.99709999999999999</c:v>
                </c:pt>
                <c:pt idx="2086">
                  <c:v>0.99839999999999995</c:v>
                </c:pt>
                <c:pt idx="2087">
                  <c:v>0.99860000000000004</c:v>
                </c:pt>
                <c:pt idx="2088">
                  <c:v>0.9929</c:v>
                </c:pt>
                <c:pt idx="2089">
                  <c:v>0.99019999999999997</c:v>
                </c:pt>
                <c:pt idx="2090">
                  <c:v>0.9919</c:v>
                </c:pt>
                <c:pt idx="2091">
                  <c:v>0.99309999999999998</c:v>
                </c:pt>
                <c:pt idx="2092">
                  <c:v>0.99250000000000005</c:v>
                </c:pt>
                <c:pt idx="2093">
                  <c:v>0.98929999999999996</c:v>
                </c:pt>
                <c:pt idx="2094">
                  <c:v>0.99060000000000004</c:v>
                </c:pt>
                <c:pt idx="2095">
                  <c:v>0.99060000000000004</c:v>
                </c:pt>
                <c:pt idx="2096">
                  <c:v>0.99070000000000003</c:v>
                </c:pt>
                <c:pt idx="2097">
                  <c:v>0.98960000000000004</c:v>
                </c:pt>
                <c:pt idx="2098">
                  <c:v>0.98870000000000002</c:v>
                </c:pt>
                <c:pt idx="2099">
                  <c:v>0.98860000000000003</c:v>
                </c:pt>
                <c:pt idx="2100">
                  <c:v>0.99239999999999995</c:v>
                </c:pt>
                <c:pt idx="2101">
                  <c:v>0.98980000000000001</c:v>
                </c:pt>
                <c:pt idx="2102">
                  <c:v>0.9899</c:v>
                </c:pt>
                <c:pt idx="2103">
                  <c:v>0.98880000000000001</c:v>
                </c:pt>
                <c:pt idx="2104">
                  <c:v>0.98880000000000001</c:v>
                </c:pt>
                <c:pt idx="2105">
                  <c:v>0.9889</c:v>
                </c:pt>
                <c:pt idx="2106">
                  <c:v>0.9859</c:v>
                </c:pt>
                <c:pt idx="2107">
                  <c:v>0.9889</c:v>
                </c:pt>
                <c:pt idx="2108">
                  <c:v>0.99039999999999995</c:v>
                </c:pt>
                <c:pt idx="2109">
                  <c:v>0.99329999999999996</c:v>
                </c:pt>
                <c:pt idx="2110">
                  <c:v>0.99490000000000001</c:v>
                </c:pt>
                <c:pt idx="2111">
                  <c:v>0.99470000000000003</c:v>
                </c:pt>
                <c:pt idx="2112">
                  <c:v>0.99629999999999996</c:v>
                </c:pt>
                <c:pt idx="2113">
                  <c:v>1</c:v>
                </c:pt>
                <c:pt idx="2114">
                  <c:v>0.99890000000000001</c:v>
                </c:pt>
                <c:pt idx="2115">
                  <c:v>1.0011000000000001</c:v>
                </c:pt>
                <c:pt idx="2116">
                  <c:v>1.0012000000000001</c:v>
                </c:pt>
                <c:pt idx="2117">
                  <c:v>1.0023</c:v>
                </c:pt>
                <c:pt idx="2118">
                  <c:v>1.0039</c:v>
                </c:pt>
                <c:pt idx="2119">
                  <c:v>1.0017</c:v>
                </c:pt>
                <c:pt idx="2120">
                  <c:v>1.0025999999999999</c:v>
                </c:pt>
                <c:pt idx="2121">
                  <c:v>1.0012000000000001</c:v>
                </c:pt>
                <c:pt idx="2122">
                  <c:v>1.004</c:v>
                </c:pt>
                <c:pt idx="2123">
                  <c:v>1.0039</c:v>
                </c:pt>
                <c:pt idx="2124">
                  <c:v>1.0054000000000001</c:v>
                </c:pt>
                <c:pt idx="2125">
                  <c:v>1.0038</c:v>
                </c:pt>
                <c:pt idx="2126">
                  <c:v>1.0064</c:v>
                </c:pt>
                <c:pt idx="2127">
                  <c:v>1.0091000000000001</c:v>
                </c:pt>
                <c:pt idx="2128">
                  <c:v>1.0087999999999999</c:v>
                </c:pt>
                <c:pt idx="2129">
                  <c:v>1.0091000000000001</c:v>
                </c:pt>
                <c:pt idx="2130">
                  <c:v>1.0078</c:v>
                </c:pt>
                <c:pt idx="2131">
                  <c:v>1.0102</c:v>
                </c:pt>
                <c:pt idx="2132">
                  <c:v>1.0069999999999999</c:v>
                </c:pt>
                <c:pt idx="2133">
                  <c:v>1.0065999999999999</c:v>
                </c:pt>
                <c:pt idx="2134">
                  <c:v>1.0066999999999999</c:v>
                </c:pt>
                <c:pt idx="2135">
                  <c:v>1.0113000000000001</c:v>
                </c:pt>
                <c:pt idx="2136">
                  <c:v>1.0058</c:v>
                </c:pt>
                <c:pt idx="2137">
                  <c:v>1.0065999999999999</c:v>
                </c:pt>
                <c:pt idx="2138">
                  <c:v>1.0054000000000001</c:v>
                </c:pt>
                <c:pt idx="2139">
                  <c:v>1.0073000000000001</c:v>
                </c:pt>
                <c:pt idx="2140">
                  <c:v>1.0063</c:v>
                </c:pt>
                <c:pt idx="2141">
                  <c:v>0.99960000000000004</c:v>
                </c:pt>
                <c:pt idx="2142">
                  <c:v>1.0083</c:v>
                </c:pt>
                <c:pt idx="2143">
                  <c:v>1.0097</c:v>
                </c:pt>
                <c:pt idx="2144">
                  <c:v>1.0117</c:v>
                </c:pt>
                <c:pt idx="2145">
                  <c:v>1.0075000000000001</c:v>
                </c:pt>
                <c:pt idx="2146">
                  <c:v>1.0096000000000001</c:v>
                </c:pt>
                <c:pt idx="2147">
                  <c:v>1.0116000000000001</c:v>
                </c:pt>
                <c:pt idx="2148">
                  <c:v>1.0053000000000001</c:v>
                </c:pt>
                <c:pt idx="2149">
                  <c:v>1.004</c:v>
                </c:pt>
                <c:pt idx="2150">
                  <c:v>1.0082</c:v>
                </c:pt>
                <c:pt idx="2151">
                  <c:v>1.0006999999999999</c:v>
                </c:pt>
                <c:pt idx="2152">
                  <c:v>1.0065</c:v>
                </c:pt>
                <c:pt idx="2153">
                  <c:v>1.0046999999999999</c:v>
                </c:pt>
                <c:pt idx="2154">
                  <c:v>1.0039</c:v>
                </c:pt>
                <c:pt idx="2155">
                  <c:v>0.99739999999999995</c:v>
                </c:pt>
                <c:pt idx="2156">
                  <c:v>0.9919</c:v>
                </c:pt>
                <c:pt idx="2157">
                  <c:v>0.99219999999999997</c:v>
                </c:pt>
                <c:pt idx="2158">
                  <c:v>0.99299999999999999</c:v>
                </c:pt>
                <c:pt idx="2159">
                  <c:v>0.98839999999999995</c:v>
                </c:pt>
                <c:pt idx="2160">
                  <c:v>0.99550000000000005</c:v>
                </c:pt>
                <c:pt idx="2161">
                  <c:v>0.99280000000000002</c:v>
                </c:pt>
                <c:pt idx="2162">
                  <c:v>0.99709999999999999</c:v>
                </c:pt>
                <c:pt idx="2163">
                  <c:v>0.995</c:v>
                </c:pt>
                <c:pt idx="2164">
                  <c:v>0.99639999999999995</c:v>
                </c:pt>
                <c:pt idx="2165">
                  <c:v>0.99309999999999998</c:v>
                </c:pt>
                <c:pt idx="2166">
                  <c:v>0.98099999999999998</c:v>
                </c:pt>
                <c:pt idx="2167">
                  <c:v>0.98329999999999995</c:v>
                </c:pt>
                <c:pt idx="2168">
                  <c:v>0.9879</c:v>
                </c:pt>
                <c:pt idx="2169">
                  <c:v>0.98939999999999995</c:v>
                </c:pt>
                <c:pt idx="2170">
                  <c:v>0.98419999999999996</c:v>
                </c:pt>
                <c:pt idx="2171">
                  <c:v>0.98809999999999998</c:v>
                </c:pt>
                <c:pt idx="2172">
                  <c:v>0.98570000000000002</c:v>
                </c:pt>
                <c:pt idx="2173">
                  <c:v>0.9889</c:v>
                </c:pt>
                <c:pt idx="2174">
                  <c:v>0.98909999999999998</c:v>
                </c:pt>
                <c:pt idx="2175">
                  <c:v>0.97140000000000004</c:v>
                </c:pt>
                <c:pt idx="2176">
                  <c:v>0.96560000000000001</c:v>
                </c:pt>
                <c:pt idx="2177">
                  <c:v>0.96260000000000001</c:v>
                </c:pt>
                <c:pt idx="2178">
                  <c:v>0.9637</c:v>
                </c:pt>
                <c:pt idx="2179">
                  <c:v>0.97089999999999999</c:v>
                </c:pt>
                <c:pt idx="2180">
                  <c:v>0.97789999999999999</c:v>
                </c:pt>
                <c:pt idx="2181">
                  <c:v>0.97399999999999998</c:v>
                </c:pt>
                <c:pt idx="2182">
                  <c:v>0.95709999999999995</c:v>
                </c:pt>
                <c:pt idx="2183">
                  <c:v>0.9637</c:v>
                </c:pt>
                <c:pt idx="2184">
                  <c:v>0.98470000000000002</c:v>
                </c:pt>
                <c:pt idx="2185">
                  <c:v>0.9798</c:v>
                </c:pt>
                <c:pt idx="2186">
                  <c:v>0.97650000000000003</c:v>
                </c:pt>
                <c:pt idx="2187">
                  <c:v>0.97060000000000002</c:v>
                </c:pt>
                <c:pt idx="2188">
                  <c:v>0.9506</c:v>
                </c:pt>
                <c:pt idx="2189">
                  <c:v>0.96930000000000005</c:v>
                </c:pt>
                <c:pt idx="2190">
                  <c:v>0.98040000000000005</c:v>
                </c:pt>
                <c:pt idx="2191">
                  <c:v>0.98650000000000004</c:v>
                </c:pt>
                <c:pt idx="2192">
                  <c:v>0.9879</c:v>
                </c:pt>
                <c:pt idx="2193">
                  <c:v>0.98709999999999998</c:v>
                </c:pt>
                <c:pt idx="2194">
                  <c:v>0.98980000000000001</c:v>
                </c:pt>
                <c:pt idx="2195">
                  <c:v>0.99099999999999999</c:v>
                </c:pt>
                <c:pt idx="2196">
                  <c:v>0.99129999999999996</c:v>
                </c:pt>
                <c:pt idx="2197">
                  <c:v>0.99150000000000005</c:v>
                </c:pt>
                <c:pt idx="2198">
                  <c:v>0.99160000000000004</c:v>
                </c:pt>
                <c:pt idx="2199">
                  <c:v>0.99419999999999997</c:v>
                </c:pt>
                <c:pt idx="2200">
                  <c:v>0.98950000000000005</c:v>
                </c:pt>
                <c:pt idx="2201">
                  <c:v>0.99119999999999997</c:v>
                </c:pt>
                <c:pt idx="2202">
                  <c:v>0.99199999999999999</c:v>
                </c:pt>
                <c:pt idx="2203">
                  <c:v>0.99339999999999995</c:v>
                </c:pt>
                <c:pt idx="2204">
                  <c:v>0.98699999999999999</c:v>
                </c:pt>
                <c:pt idx="2205">
                  <c:v>0.99070000000000003</c:v>
                </c:pt>
                <c:pt idx="2206">
                  <c:v>0.99009999999999998</c:v>
                </c:pt>
                <c:pt idx="2207">
                  <c:v>0.97940000000000005</c:v>
                </c:pt>
                <c:pt idx="2208">
                  <c:v>0.9778</c:v>
                </c:pt>
                <c:pt idx="2209">
                  <c:v>0.97860000000000003</c:v>
                </c:pt>
                <c:pt idx="2210">
                  <c:v>0.97799999999999998</c:v>
                </c:pt>
                <c:pt idx="2211">
                  <c:v>0.97360000000000002</c:v>
                </c:pt>
                <c:pt idx="2212">
                  <c:v>0.97470000000000001</c:v>
                </c:pt>
                <c:pt idx="2213">
                  <c:v>0.9738</c:v>
                </c:pt>
                <c:pt idx="2214">
                  <c:v>0.97719999999999996</c:v>
                </c:pt>
                <c:pt idx="2215">
                  <c:v>0.96479999999999999</c:v>
                </c:pt>
                <c:pt idx="2216">
                  <c:v>0.9577</c:v>
                </c:pt>
                <c:pt idx="2217">
                  <c:v>0.95430000000000004</c:v>
                </c:pt>
                <c:pt idx="2218">
                  <c:v>0.95689999999999997</c:v>
                </c:pt>
                <c:pt idx="2219">
                  <c:v>0.97629999999999995</c:v>
                </c:pt>
                <c:pt idx="2220">
                  <c:v>0.98029999999999995</c:v>
                </c:pt>
                <c:pt idx="2221">
                  <c:v>0.98170000000000002</c:v>
                </c:pt>
                <c:pt idx="2222">
                  <c:v>0.98260000000000003</c:v>
                </c:pt>
                <c:pt idx="2223">
                  <c:v>0.98309999999999997</c:v>
                </c:pt>
                <c:pt idx="2224">
                  <c:v>0.98950000000000005</c:v>
                </c:pt>
                <c:pt idx="2225">
                  <c:v>0.9909</c:v>
                </c:pt>
                <c:pt idx="2226">
                  <c:v>0.99419999999999997</c:v>
                </c:pt>
                <c:pt idx="2227">
                  <c:v>0.99399999999999999</c:v>
                </c:pt>
                <c:pt idx="2228">
                  <c:v>0.99219999999999997</c:v>
                </c:pt>
                <c:pt idx="2229">
                  <c:v>0.99390000000000001</c:v>
                </c:pt>
                <c:pt idx="2230">
                  <c:v>0.99390000000000001</c:v>
                </c:pt>
                <c:pt idx="2231">
                  <c:v>0.9919</c:v>
                </c:pt>
                <c:pt idx="2232">
                  <c:v>0.99509999999999998</c:v>
                </c:pt>
                <c:pt idx="2233">
                  <c:v>0.99690000000000001</c:v>
                </c:pt>
                <c:pt idx="2234">
                  <c:v>0.99719999999999998</c:v>
                </c:pt>
                <c:pt idx="2235">
                  <c:v>0.99829999999999997</c:v>
                </c:pt>
                <c:pt idx="2236">
                  <c:v>0.99770000000000003</c:v>
                </c:pt>
                <c:pt idx="2237">
                  <c:v>0.99760000000000004</c:v>
                </c:pt>
                <c:pt idx="2238">
                  <c:v>0.999</c:v>
                </c:pt>
                <c:pt idx="2239">
                  <c:v>0.999</c:v>
                </c:pt>
                <c:pt idx="2240">
                  <c:v>0.99909999999999999</c:v>
                </c:pt>
                <c:pt idx="2241">
                  <c:v>0.99860000000000004</c:v>
                </c:pt>
                <c:pt idx="2242">
                  <c:v>0.99839999999999995</c:v>
                </c:pt>
                <c:pt idx="2243">
                  <c:v>0.99929999999999997</c:v>
                </c:pt>
                <c:pt idx="2244">
                  <c:v>1.0082</c:v>
                </c:pt>
                <c:pt idx="2245">
                  <c:v>0.99919999999999998</c:v>
                </c:pt>
                <c:pt idx="2246">
                  <c:v>0.99919999999999998</c:v>
                </c:pt>
                <c:pt idx="2247">
                  <c:v>0.99990000000000001</c:v>
                </c:pt>
                <c:pt idx="2248">
                  <c:v>1</c:v>
                </c:pt>
                <c:pt idx="2249">
                  <c:v>0.99970000000000003</c:v>
                </c:pt>
                <c:pt idx="2250">
                  <c:v>0.99939999999999996</c:v>
                </c:pt>
                <c:pt idx="2251">
                  <c:v>0.99819999999999998</c:v>
                </c:pt>
                <c:pt idx="2252">
                  <c:v>0.99850000000000005</c:v>
                </c:pt>
                <c:pt idx="2253">
                  <c:v>0.99790000000000001</c:v>
                </c:pt>
                <c:pt idx="2254">
                  <c:v>0.99829999999999997</c:v>
                </c:pt>
                <c:pt idx="2255">
                  <c:v>1.0004999999999999</c:v>
                </c:pt>
                <c:pt idx="2256">
                  <c:v>0.99990000000000001</c:v>
                </c:pt>
                <c:pt idx="2257">
                  <c:v>0.99819999999999998</c:v>
                </c:pt>
                <c:pt idx="2258">
                  <c:v>0.99650000000000005</c:v>
                </c:pt>
                <c:pt idx="2259">
                  <c:v>0.99690000000000001</c:v>
                </c:pt>
                <c:pt idx="2260">
                  <c:v>0.99850000000000005</c:v>
                </c:pt>
                <c:pt idx="2261">
                  <c:v>0.99860000000000004</c:v>
                </c:pt>
                <c:pt idx="2262">
                  <c:v>0.99829999999999997</c:v>
                </c:pt>
                <c:pt idx="2263">
                  <c:v>1</c:v>
                </c:pt>
                <c:pt idx="2264">
                  <c:v>0.99919999999999998</c:v>
                </c:pt>
                <c:pt idx="2265">
                  <c:v>0.99870000000000003</c:v>
                </c:pt>
                <c:pt idx="2266">
                  <c:v>0.99860000000000004</c:v>
                </c:pt>
                <c:pt idx="2267">
                  <c:v>0.99990000000000001</c:v>
                </c:pt>
                <c:pt idx="2268">
                  <c:v>0.99929999999999997</c:v>
                </c:pt>
                <c:pt idx="2269">
                  <c:v>1.0006999999999999</c:v>
                </c:pt>
                <c:pt idx="2270">
                  <c:v>0.99950000000000006</c:v>
                </c:pt>
                <c:pt idx="2271">
                  <c:v>1.0002</c:v>
                </c:pt>
                <c:pt idx="2272">
                  <c:v>0.99970000000000003</c:v>
                </c:pt>
                <c:pt idx="2273">
                  <c:v>0.99929999999999997</c:v>
                </c:pt>
                <c:pt idx="2274">
                  <c:v>1.0005999999999999</c:v>
                </c:pt>
                <c:pt idx="2275">
                  <c:v>1.0004</c:v>
                </c:pt>
                <c:pt idx="2276">
                  <c:v>1.0019</c:v>
                </c:pt>
                <c:pt idx="2277">
                  <c:v>0.99990000000000001</c:v>
                </c:pt>
                <c:pt idx="2278">
                  <c:v>0.99929999999999997</c:v>
                </c:pt>
                <c:pt idx="2279">
                  <c:v>1.0011000000000001</c:v>
                </c:pt>
                <c:pt idx="2280">
                  <c:v>1.0015000000000001</c:v>
                </c:pt>
                <c:pt idx="2281">
                  <c:v>1</c:v>
                </c:pt>
                <c:pt idx="2282">
                  <c:v>1</c:v>
                </c:pt>
                <c:pt idx="2283">
                  <c:v>1.0011000000000001</c:v>
                </c:pt>
                <c:pt idx="2284">
                  <c:v>1.0003</c:v>
                </c:pt>
                <c:pt idx="2285">
                  <c:v>0.999</c:v>
                </c:pt>
                <c:pt idx="2286">
                  <c:v>1.0002</c:v>
                </c:pt>
                <c:pt idx="2287">
                  <c:v>0.99980000000000002</c:v>
                </c:pt>
                <c:pt idx="2288">
                  <c:v>0.99750000000000005</c:v>
                </c:pt>
                <c:pt idx="2289">
                  <c:v>0.99919999999999998</c:v>
                </c:pt>
                <c:pt idx="2290">
                  <c:v>0.99890000000000001</c:v>
                </c:pt>
                <c:pt idx="2291">
                  <c:v>0.99909999999999999</c:v>
                </c:pt>
                <c:pt idx="2292">
                  <c:v>0.99850000000000005</c:v>
                </c:pt>
                <c:pt idx="2293">
                  <c:v>0.99950000000000006</c:v>
                </c:pt>
                <c:pt idx="2294">
                  <c:v>0.99809999999999999</c:v>
                </c:pt>
                <c:pt idx="2295">
                  <c:v>0.99729999999999996</c:v>
                </c:pt>
                <c:pt idx="2296">
                  <c:v>0.99990000000000001</c:v>
                </c:pt>
                <c:pt idx="2297">
                  <c:v>0.99850000000000005</c:v>
                </c:pt>
                <c:pt idx="2298">
                  <c:v>0.99970000000000003</c:v>
                </c:pt>
                <c:pt idx="2299">
                  <c:v>0.999</c:v>
                </c:pt>
                <c:pt idx="2300">
                  <c:v>0.99809999999999999</c:v>
                </c:pt>
                <c:pt idx="2301">
                  <c:v>0.99809999999999999</c:v>
                </c:pt>
                <c:pt idx="2302">
                  <c:v>0.99780000000000002</c:v>
                </c:pt>
                <c:pt idx="2303">
                  <c:v>0.99880000000000002</c:v>
                </c:pt>
                <c:pt idx="2304">
                  <c:v>0.99980000000000002</c:v>
                </c:pt>
                <c:pt idx="2305">
                  <c:v>0.99819999999999998</c:v>
                </c:pt>
                <c:pt idx="2306">
                  <c:v>0.99980000000000002</c:v>
                </c:pt>
                <c:pt idx="2307">
                  <c:v>0.99880000000000002</c:v>
                </c:pt>
                <c:pt idx="2308">
                  <c:v>0.999</c:v>
                </c:pt>
                <c:pt idx="2309">
                  <c:v>0.99890000000000001</c:v>
                </c:pt>
                <c:pt idx="2310">
                  <c:v>1</c:v>
                </c:pt>
                <c:pt idx="2311">
                  <c:v>0.99939999999999996</c:v>
                </c:pt>
                <c:pt idx="2312">
                  <c:v>1.002</c:v>
                </c:pt>
                <c:pt idx="2313">
                  <c:v>0.99919999999999998</c:v>
                </c:pt>
                <c:pt idx="2314">
                  <c:v>1.0021</c:v>
                </c:pt>
                <c:pt idx="2315">
                  <c:v>1</c:v>
                </c:pt>
                <c:pt idx="2316">
                  <c:v>0.99919999999999998</c:v>
                </c:pt>
                <c:pt idx="2317">
                  <c:v>0.99939999999999996</c:v>
                </c:pt>
                <c:pt idx="2318">
                  <c:v>1.0003</c:v>
                </c:pt>
                <c:pt idx="2319">
                  <c:v>0.99880000000000002</c:v>
                </c:pt>
                <c:pt idx="2320">
                  <c:v>0.99929999999999997</c:v>
                </c:pt>
                <c:pt idx="2321">
                  <c:v>0.99890000000000001</c:v>
                </c:pt>
                <c:pt idx="2322">
                  <c:v>0.99919999999999998</c:v>
                </c:pt>
                <c:pt idx="2323">
                  <c:v>0.99890000000000001</c:v>
                </c:pt>
                <c:pt idx="2324">
                  <c:v>0.998</c:v>
                </c:pt>
                <c:pt idx="2325">
                  <c:v>0.99880000000000002</c:v>
                </c:pt>
                <c:pt idx="2326">
                  <c:v>0.99990000000000001</c:v>
                </c:pt>
                <c:pt idx="2327">
                  <c:v>1.0111000000000001</c:v>
                </c:pt>
                <c:pt idx="2328">
                  <c:v>1.0001</c:v>
                </c:pt>
                <c:pt idx="2329">
                  <c:v>0.99970000000000003</c:v>
                </c:pt>
                <c:pt idx="2330">
                  <c:v>1.0003</c:v>
                </c:pt>
                <c:pt idx="2331">
                  <c:v>1.0019</c:v>
                </c:pt>
                <c:pt idx="2332">
                  <c:v>1.0041</c:v>
                </c:pt>
                <c:pt idx="2333">
                  <c:v>1.0013000000000001</c:v>
                </c:pt>
                <c:pt idx="2334">
                  <c:v>0.99970000000000003</c:v>
                </c:pt>
                <c:pt idx="2335">
                  <c:v>0.99919999999999998</c:v>
                </c:pt>
                <c:pt idx="2336">
                  <c:v>0.99990000000000001</c:v>
                </c:pt>
                <c:pt idx="2337">
                  <c:v>0.99970000000000003</c:v>
                </c:pt>
                <c:pt idx="2338">
                  <c:v>1.0007999999999999</c:v>
                </c:pt>
                <c:pt idx="2339">
                  <c:v>1.0006999999999999</c:v>
                </c:pt>
                <c:pt idx="2340">
                  <c:v>1.0004</c:v>
                </c:pt>
                <c:pt idx="2341">
                  <c:v>1.0006999999999999</c:v>
                </c:pt>
                <c:pt idx="2342">
                  <c:v>1.0124</c:v>
                </c:pt>
                <c:pt idx="2343">
                  <c:v>1.0011000000000001</c:v>
                </c:pt>
                <c:pt idx="2344">
                  <c:v>1.0004</c:v>
                </c:pt>
                <c:pt idx="2345">
                  <c:v>1.0013000000000001</c:v>
                </c:pt>
                <c:pt idx="2346">
                  <c:v>0.99870000000000003</c:v>
                </c:pt>
                <c:pt idx="2347">
                  <c:v>0.999</c:v>
                </c:pt>
                <c:pt idx="2348">
                  <c:v>0.99870000000000003</c:v>
                </c:pt>
                <c:pt idx="2349">
                  <c:v>0.99719999999999998</c:v>
                </c:pt>
                <c:pt idx="2350">
                  <c:v>0.99929999999999997</c:v>
                </c:pt>
                <c:pt idx="2351">
                  <c:v>0.99880000000000002</c:v>
                </c:pt>
                <c:pt idx="2352">
                  <c:v>0.99970000000000003</c:v>
                </c:pt>
                <c:pt idx="2353">
                  <c:v>0.99980000000000002</c:v>
                </c:pt>
                <c:pt idx="2354">
                  <c:v>0.99880000000000002</c:v>
                </c:pt>
                <c:pt idx="2355">
                  <c:v>0.99819999999999998</c:v>
                </c:pt>
                <c:pt idx="2356">
                  <c:v>0.99870000000000003</c:v>
                </c:pt>
                <c:pt idx="2357">
                  <c:v>0.99829999999999997</c:v>
                </c:pt>
                <c:pt idx="2358">
                  <c:v>0.99990000000000001</c:v>
                </c:pt>
                <c:pt idx="2359">
                  <c:v>0.99829999999999997</c:v>
                </c:pt>
                <c:pt idx="2360">
                  <c:v>0.99890000000000001</c:v>
                </c:pt>
                <c:pt idx="2361">
                  <c:v>0.99980000000000002</c:v>
                </c:pt>
                <c:pt idx="2362">
                  <c:v>0.99960000000000004</c:v>
                </c:pt>
                <c:pt idx="2363">
                  <c:v>0.99980000000000002</c:v>
                </c:pt>
                <c:pt idx="2364">
                  <c:v>0.99880000000000002</c:v>
                </c:pt>
                <c:pt idx="2365">
                  <c:v>0.99850000000000005</c:v>
                </c:pt>
                <c:pt idx="2366">
                  <c:v>1.0002</c:v>
                </c:pt>
                <c:pt idx="2367">
                  <c:v>0.99980000000000002</c:v>
                </c:pt>
                <c:pt idx="2368">
                  <c:v>0.99790000000000001</c:v>
                </c:pt>
                <c:pt idx="2369">
                  <c:v>1.0006999999999999</c:v>
                </c:pt>
                <c:pt idx="2370">
                  <c:v>1.0011000000000001</c:v>
                </c:pt>
                <c:pt idx="2371">
                  <c:v>1</c:v>
                </c:pt>
                <c:pt idx="2372">
                  <c:v>0.99990000000000001</c:v>
                </c:pt>
                <c:pt idx="2373">
                  <c:v>1</c:v>
                </c:pt>
                <c:pt idx="2374">
                  <c:v>1.0001</c:v>
                </c:pt>
                <c:pt idx="2375">
                  <c:v>0.99919999999999998</c:v>
                </c:pt>
                <c:pt idx="2376">
                  <c:v>0.999</c:v>
                </c:pt>
                <c:pt idx="2377">
                  <c:v>1</c:v>
                </c:pt>
                <c:pt idx="2378">
                  <c:v>1.0001</c:v>
                </c:pt>
                <c:pt idx="2379">
                  <c:v>1</c:v>
                </c:pt>
                <c:pt idx="2380">
                  <c:v>0.99370000000000003</c:v>
                </c:pt>
                <c:pt idx="2381">
                  <c:v>0.99299999999999999</c:v>
                </c:pt>
                <c:pt idx="2382">
                  <c:v>0.99819999999999998</c:v>
                </c:pt>
                <c:pt idx="2383">
                  <c:v>0.99650000000000005</c:v>
                </c:pt>
                <c:pt idx="2384">
                  <c:v>0.99960000000000004</c:v>
                </c:pt>
                <c:pt idx="2385">
                  <c:v>1.0009999999999999</c:v>
                </c:pt>
                <c:pt idx="2386">
                  <c:v>1.0002</c:v>
                </c:pt>
                <c:pt idx="2387">
                  <c:v>1.0009999999999999</c:v>
                </c:pt>
                <c:pt idx="2388">
                  <c:v>1.0004999999999999</c:v>
                </c:pt>
                <c:pt idx="2389">
                  <c:v>1.0008999999999999</c:v>
                </c:pt>
                <c:pt idx="2390">
                  <c:v>1.0004</c:v>
                </c:pt>
                <c:pt idx="2391">
                  <c:v>1.0004999999999999</c:v>
                </c:pt>
                <c:pt idx="2392">
                  <c:v>1.0017</c:v>
                </c:pt>
                <c:pt idx="2393">
                  <c:v>1.0019</c:v>
                </c:pt>
                <c:pt idx="2394">
                  <c:v>1.0029999999999999</c:v>
                </c:pt>
                <c:pt idx="2395">
                  <c:v>1.0002</c:v>
                </c:pt>
                <c:pt idx="2396">
                  <c:v>1.0019</c:v>
                </c:pt>
                <c:pt idx="2397">
                  <c:v>1.0004999999999999</c:v>
                </c:pt>
                <c:pt idx="2398">
                  <c:v>1.0001</c:v>
                </c:pt>
                <c:pt idx="2399">
                  <c:v>0.99950000000000006</c:v>
                </c:pt>
                <c:pt idx="2400">
                  <c:v>1.0001</c:v>
                </c:pt>
                <c:pt idx="2401">
                  <c:v>1.0002</c:v>
                </c:pt>
                <c:pt idx="2402">
                  <c:v>1.0004</c:v>
                </c:pt>
                <c:pt idx="2403">
                  <c:v>1.0004</c:v>
                </c:pt>
                <c:pt idx="2404">
                  <c:v>0.99990000000000001</c:v>
                </c:pt>
                <c:pt idx="2405">
                  <c:v>1.0001</c:v>
                </c:pt>
                <c:pt idx="2406">
                  <c:v>1.0011000000000001</c:v>
                </c:pt>
                <c:pt idx="2407">
                  <c:v>1.0011000000000001</c:v>
                </c:pt>
                <c:pt idx="2408">
                  <c:v>0.99960000000000004</c:v>
                </c:pt>
                <c:pt idx="2409">
                  <c:v>1.0021</c:v>
                </c:pt>
                <c:pt idx="2410">
                  <c:v>1.0004999999999999</c:v>
                </c:pt>
                <c:pt idx="2411">
                  <c:v>1.0005999999999999</c:v>
                </c:pt>
                <c:pt idx="2412">
                  <c:v>1.0002</c:v>
                </c:pt>
                <c:pt idx="2413">
                  <c:v>1.0026999999999999</c:v>
                </c:pt>
                <c:pt idx="2414">
                  <c:v>1.0016</c:v>
                </c:pt>
                <c:pt idx="2415">
                  <c:v>1.0004</c:v>
                </c:pt>
                <c:pt idx="2416">
                  <c:v>1.0003</c:v>
                </c:pt>
                <c:pt idx="2417">
                  <c:v>0.99670000000000003</c:v>
                </c:pt>
                <c:pt idx="2418">
                  <c:v>0.99819999999999998</c:v>
                </c:pt>
                <c:pt idx="2419">
                  <c:v>1.0015000000000001</c:v>
                </c:pt>
                <c:pt idx="2420">
                  <c:v>1.0044999999999999</c:v>
                </c:pt>
                <c:pt idx="2421">
                  <c:v>1.0035000000000001</c:v>
                </c:pt>
                <c:pt idx="2422">
                  <c:v>1.0027999999999999</c:v>
                </c:pt>
                <c:pt idx="2423">
                  <c:v>1.0023</c:v>
                </c:pt>
                <c:pt idx="2424">
                  <c:v>1.0006999999999999</c:v>
                </c:pt>
                <c:pt idx="2425">
                  <c:v>1.0014000000000001</c:v>
                </c:pt>
                <c:pt idx="2426">
                  <c:v>1.0015000000000001</c:v>
                </c:pt>
                <c:pt idx="2427">
                  <c:v>1.0028999999999999</c:v>
                </c:pt>
                <c:pt idx="2428">
                  <c:v>1.0016</c:v>
                </c:pt>
                <c:pt idx="2429">
                  <c:v>0.99780000000000002</c:v>
                </c:pt>
                <c:pt idx="2430">
                  <c:v>1.0024</c:v>
                </c:pt>
                <c:pt idx="2431">
                  <c:v>1.0014000000000001</c:v>
                </c:pt>
                <c:pt idx="2432">
                  <c:v>1.0006999999999999</c:v>
                </c:pt>
                <c:pt idx="2433">
                  <c:v>1.0023</c:v>
                </c:pt>
                <c:pt idx="2434">
                  <c:v>1.002</c:v>
                </c:pt>
                <c:pt idx="2435">
                  <c:v>1.0036</c:v>
                </c:pt>
                <c:pt idx="2436">
                  <c:v>1.0069999999999999</c:v>
                </c:pt>
                <c:pt idx="2437">
                  <c:v>1.0034000000000001</c:v>
                </c:pt>
                <c:pt idx="2438">
                  <c:v>1.0029999999999999</c:v>
                </c:pt>
                <c:pt idx="2439">
                  <c:v>1.0044</c:v>
                </c:pt>
                <c:pt idx="2440">
                  <c:v>1.0034000000000001</c:v>
                </c:pt>
                <c:pt idx="2441">
                  <c:v>1.0007999999999999</c:v>
                </c:pt>
                <c:pt idx="2442">
                  <c:v>1.0009999999999999</c:v>
                </c:pt>
                <c:pt idx="2443">
                  <c:v>1.0023</c:v>
                </c:pt>
                <c:pt idx="2444">
                  <c:v>1.0015000000000001</c:v>
                </c:pt>
                <c:pt idx="2445">
                  <c:v>1.0003</c:v>
                </c:pt>
                <c:pt idx="2446">
                  <c:v>1.0002</c:v>
                </c:pt>
                <c:pt idx="2447">
                  <c:v>1.0011000000000001</c:v>
                </c:pt>
                <c:pt idx="2448">
                  <c:v>1.0024999999999999</c:v>
                </c:pt>
                <c:pt idx="2449">
                  <c:v>1.0015000000000001</c:v>
                </c:pt>
                <c:pt idx="2450">
                  <c:v>1.0024999999999999</c:v>
                </c:pt>
                <c:pt idx="2451">
                  <c:v>1.0029999999999999</c:v>
                </c:pt>
                <c:pt idx="2452">
                  <c:v>1.0009999999999999</c:v>
                </c:pt>
                <c:pt idx="2453">
                  <c:v>1.002</c:v>
                </c:pt>
                <c:pt idx="2454">
                  <c:v>1.0028999999999999</c:v>
                </c:pt>
                <c:pt idx="2455">
                  <c:v>1.0019</c:v>
                </c:pt>
                <c:pt idx="2456">
                  <c:v>1.0034000000000001</c:v>
                </c:pt>
                <c:pt idx="2457">
                  <c:v>1.0058</c:v>
                </c:pt>
                <c:pt idx="2458">
                  <c:v>1.006</c:v>
                </c:pt>
                <c:pt idx="2459">
                  <c:v>1.0032000000000001</c:v>
                </c:pt>
                <c:pt idx="2460">
                  <c:v>1.004</c:v>
                </c:pt>
                <c:pt idx="2461">
                  <c:v>1.0023</c:v>
                </c:pt>
                <c:pt idx="2462">
                  <c:v>1.0007999999999999</c:v>
                </c:pt>
                <c:pt idx="2463">
                  <c:v>1.0009999999999999</c:v>
                </c:pt>
                <c:pt idx="2464">
                  <c:v>1.0013000000000001</c:v>
                </c:pt>
                <c:pt idx="2465">
                  <c:v>1.0028999999999999</c:v>
                </c:pt>
                <c:pt idx="2466">
                  <c:v>1.0041</c:v>
                </c:pt>
                <c:pt idx="2467">
                  <c:v>1.0004999999999999</c:v>
                </c:pt>
                <c:pt idx="2468">
                  <c:v>1.0009999999999999</c:v>
                </c:pt>
                <c:pt idx="2469">
                  <c:v>1.0014000000000001</c:v>
                </c:pt>
                <c:pt idx="2470">
                  <c:v>0.9899</c:v>
                </c:pt>
                <c:pt idx="2471">
                  <c:v>0.99639999999999995</c:v>
                </c:pt>
                <c:pt idx="2472">
                  <c:v>0.99650000000000005</c:v>
                </c:pt>
                <c:pt idx="2473">
                  <c:v>0.99080000000000001</c:v>
                </c:pt>
                <c:pt idx="2474">
                  <c:v>0.97960000000000003</c:v>
                </c:pt>
                <c:pt idx="2475">
                  <c:v>0.98660000000000003</c:v>
                </c:pt>
                <c:pt idx="2476">
                  <c:v>0.98199999999999998</c:v>
                </c:pt>
                <c:pt idx="2477">
                  <c:v>0.99129999999999996</c:v>
                </c:pt>
                <c:pt idx="2478">
                  <c:v>0.97950000000000004</c:v>
                </c:pt>
                <c:pt idx="2479">
                  <c:v>0.995</c:v>
                </c:pt>
                <c:pt idx="2480">
                  <c:v>1.0004</c:v>
                </c:pt>
                <c:pt idx="2481">
                  <c:v>1.0027999999999999</c:v>
                </c:pt>
                <c:pt idx="2482">
                  <c:v>1.0036</c:v>
                </c:pt>
                <c:pt idx="2483">
                  <c:v>1.0029999999999999</c:v>
                </c:pt>
                <c:pt idx="2484">
                  <c:v>1.0093000000000001</c:v>
                </c:pt>
                <c:pt idx="2485">
                  <c:v>1.0067999999999999</c:v>
                </c:pt>
                <c:pt idx="2486">
                  <c:v>1.0122</c:v>
                </c:pt>
                <c:pt idx="2487">
                  <c:v>1.0174000000000001</c:v>
                </c:pt>
                <c:pt idx="2488">
                  <c:v>1.0235000000000001</c:v>
                </c:pt>
                <c:pt idx="2489">
                  <c:v>1.0125999999999999</c:v>
                </c:pt>
                <c:pt idx="2490">
                  <c:v>1.03</c:v>
                </c:pt>
                <c:pt idx="2491">
                  <c:v>1.0034000000000001</c:v>
                </c:pt>
                <c:pt idx="2492">
                  <c:v>1.0082</c:v>
                </c:pt>
                <c:pt idx="2493">
                  <c:v>1.01</c:v>
                </c:pt>
                <c:pt idx="2494">
                  <c:v>0</c:v>
                </c:pt>
                <c:pt idx="2495">
                  <c:v>0.99419999999999997</c:v>
                </c:pt>
                <c:pt idx="2496">
                  <c:v>1</c:v>
                </c:pt>
                <c:pt idx="2497">
                  <c:v>1.01</c:v>
                </c:pt>
                <c:pt idx="2498">
                  <c:v>1</c:v>
                </c:pt>
                <c:pt idx="2499">
                  <c:v>0.997</c:v>
                </c:pt>
                <c:pt idx="2500">
                  <c:v>1</c:v>
                </c:pt>
                <c:pt idx="2501">
                  <c:v>1</c:v>
                </c:pt>
                <c:pt idx="2502">
                  <c:v>1.02</c:v>
                </c:pt>
                <c:pt idx="2503">
                  <c:v>1.01</c:v>
                </c:pt>
                <c:pt idx="2504">
                  <c:v>1.02</c:v>
                </c:pt>
                <c:pt idx="2505">
                  <c:v>1.01</c:v>
                </c:pt>
                <c:pt idx="2506">
                  <c:v>1.02</c:v>
                </c:pt>
                <c:pt idx="2507">
                  <c:v>1.02</c:v>
                </c:pt>
                <c:pt idx="2508">
                  <c:v>1.02</c:v>
                </c:pt>
                <c:pt idx="2509">
                  <c:v>1.02</c:v>
                </c:pt>
                <c:pt idx="2510">
                  <c:v>1.01</c:v>
                </c:pt>
                <c:pt idx="2511">
                  <c:v>1</c:v>
                </c:pt>
                <c:pt idx="2512">
                  <c:v>1.01</c:v>
                </c:pt>
                <c:pt idx="2513">
                  <c:v>1.02</c:v>
                </c:pt>
                <c:pt idx="2514">
                  <c:v>1.03</c:v>
                </c:pt>
                <c:pt idx="2515">
                  <c:v>1.03</c:v>
                </c:pt>
                <c:pt idx="2516">
                  <c:v>0.995</c:v>
                </c:pt>
                <c:pt idx="2517">
                  <c:v>0.99450000000000005</c:v>
                </c:pt>
                <c:pt idx="2518">
                  <c:v>1.01</c:v>
                </c:pt>
                <c:pt idx="2519">
                  <c:v>0.99850000000000005</c:v>
                </c:pt>
                <c:pt idx="2520">
                  <c:v>0.99580000000000002</c:v>
                </c:pt>
                <c:pt idx="2521">
                  <c:v>1.01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1.02</c:v>
                </c:pt>
                <c:pt idx="2526">
                  <c:v>1.01</c:v>
                </c:pt>
                <c:pt idx="2527">
                  <c:v>1</c:v>
                </c:pt>
                <c:pt idx="2528">
                  <c:v>1</c:v>
                </c:pt>
                <c:pt idx="2529">
                  <c:v>1.01</c:v>
                </c:pt>
                <c:pt idx="2530">
                  <c:v>1.01</c:v>
                </c:pt>
                <c:pt idx="2531">
                  <c:v>1.01</c:v>
                </c:pt>
                <c:pt idx="2532">
                  <c:v>1</c:v>
                </c:pt>
                <c:pt idx="2533">
                  <c:v>1</c:v>
                </c:pt>
                <c:pt idx="2534">
                  <c:v>0.99770000000000003</c:v>
                </c:pt>
                <c:pt idx="2535">
                  <c:v>0.99590000000000001</c:v>
                </c:pt>
                <c:pt idx="2536">
                  <c:v>1.01</c:v>
                </c:pt>
                <c:pt idx="2537">
                  <c:v>1.01</c:v>
                </c:pt>
                <c:pt idx="2538">
                  <c:v>0.99880000000000002</c:v>
                </c:pt>
                <c:pt idx="2539">
                  <c:v>0.99239999999999995</c:v>
                </c:pt>
                <c:pt idx="2540">
                  <c:v>0.99780000000000002</c:v>
                </c:pt>
                <c:pt idx="2541">
                  <c:v>0.99609999999999999</c:v>
                </c:pt>
                <c:pt idx="2542">
                  <c:v>0.997</c:v>
                </c:pt>
                <c:pt idx="2543">
                  <c:v>0.99099999999999999</c:v>
                </c:pt>
                <c:pt idx="2544">
                  <c:v>0.995</c:v>
                </c:pt>
                <c:pt idx="2545">
                  <c:v>0.99850000000000005</c:v>
                </c:pt>
                <c:pt idx="2546">
                  <c:v>0.98070000000000002</c:v>
                </c:pt>
                <c:pt idx="2547">
                  <c:v>0.99470000000000003</c:v>
                </c:pt>
                <c:pt idx="2548">
                  <c:v>0.99429999999999996</c:v>
                </c:pt>
                <c:pt idx="2549">
                  <c:v>0.99870000000000003</c:v>
                </c:pt>
                <c:pt idx="2550">
                  <c:v>1</c:v>
                </c:pt>
                <c:pt idx="2551">
                  <c:v>0.98499999999999999</c:v>
                </c:pt>
                <c:pt idx="2552">
                  <c:v>1</c:v>
                </c:pt>
                <c:pt idx="2553">
                  <c:v>1.01</c:v>
                </c:pt>
                <c:pt idx="2554">
                  <c:v>1.01</c:v>
                </c:pt>
                <c:pt idx="2555">
                  <c:v>1</c:v>
                </c:pt>
                <c:pt idx="2556">
                  <c:v>1.01</c:v>
                </c:pt>
                <c:pt idx="2557">
                  <c:v>1</c:v>
                </c:pt>
                <c:pt idx="2558">
                  <c:v>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2-4A1B-BD83-EFDD5BC0A1A2}"/>
            </c:ext>
          </c:extLst>
        </c:ser>
        <c:ser>
          <c:idx val="3"/>
          <c:order val="3"/>
          <c:tx>
            <c:strRef>
              <c:f>'Actual Price'!$E$1</c:f>
              <c:strCache>
                <c:ptCount val="1"/>
                <c:pt idx="0">
                  <c:v>BTC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'Actual Price'!$A$2:$A$2560</c:f>
              <c:numCache>
                <c:formatCode>m/d/yyyy</c:formatCode>
                <c:ptCount val="2559"/>
                <c:pt idx="0">
                  <c:v>45606</c:v>
                </c:pt>
                <c:pt idx="1">
                  <c:v>45605</c:v>
                </c:pt>
                <c:pt idx="2">
                  <c:v>45604</c:v>
                </c:pt>
                <c:pt idx="3">
                  <c:v>45603</c:v>
                </c:pt>
                <c:pt idx="4">
                  <c:v>45602</c:v>
                </c:pt>
                <c:pt idx="5">
                  <c:v>45601</c:v>
                </c:pt>
                <c:pt idx="6">
                  <c:v>45600</c:v>
                </c:pt>
                <c:pt idx="7">
                  <c:v>45599</c:v>
                </c:pt>
                <c:pt idx="8">
                  <c:v>45598</c:v>
                </c:pt>
                <c:pt idx="9">
                  <c:v>45597</c:v>
                </c:pt>
                <c:pt idx="10">
                  <c:v>45596</c:v>
                </c:pt>
                <c:pt idx="11">
                  <c:v>45595</c:v>
                </c:pt>
                <c:pt idx="12">
                  <c:v>45594</c:v>
                </c:pt>
                <c:pt idx="13">
                  <c:v>45593</c:v>
                </c:pt>
                <c:pt idx="14">
                  <c:v>45592</c:v>
                </c:pt>
                <c:pt idx="15">
                  <c:v>45591</c:v>
                </c:pt>
                <c:pt idx="16">
                  <c:v>45590</c:v>
                </c:pt>
                <c:pt idx="17">
                  <c:v>45589</c:v>
                </c:pt>
                <c:pt idx="18">
                  <c:v>45588</c:v>
                </c:pt>
                <c:pt idx="19">
                  <c:v>45587</c:v>
                </c:pt>
                <c:pt idx="20">
                  <c:v>45586</c:v>
                </c:pt>
                <c:pt idx="21">
                  <c:v>45585</c:v>
                </c:pt>
                <c:pt idx="22">
                  <c:v>45584</c:v>
                </c:pt>
                <c:pt idx="23">
                  <c:v>45583</c:v>
                </c:pt>
                <c:pt idx="24">
                  <c:v>45582</c:v>
                </c:pt>
                <c:pt idx="25">
                  <c:v>45581</c:v>
                </c:pt>
                <c:pt idx="26">
                  <c:v>45580</c:v>
                </c:pt>
                <c:pt idx="27">
                  <c:v>45579</c:v>
                </c:pt>
                <c:pt idx="28">
                  <c:v>45578</c:v>
                </c:pt>
                <c:pt idx="29">
                  <c:v>45577</c:v>
                </c:pt>
                <c:pt idx="30">
                  <c:v>45576</c:v>
                </c:pt>
                <c:pt idx="31">
                  <c:v>45575</c:v>
                </c:pt>
                <c:pt idx="32">
                  <c:v>45574</c:v>
                </c:pt>
                <c:pt idx="33">
                  <c:v>45573</c:v>
                </c:pt>
                <c:pt idx="34">
                  <c:v>45572</c:v>
                </c:pt>
                <c:pt idx="35">
                  <c:v>45571</c:v>
                </c:pt>
                <c:pt idx="36">
                  <c:v>45570</c:v>
                </c:pt>
                <c:pt idx="37">
                  <c:v>45569</c:v>
                </c:pt>
                <c:pt idx="38">
                  <c:v>45568</c:v>
                </c:pt>
                <c:pt idx="39">
                  <c:v>45567</c:v>
                </c:pt>
                <c:pt idx="40">
                  <c:v>45566</c:v>
                </c:pt>
                <c:pt idx="41">
                  <c:v>45565</c:v>
                </c:pt>
                <c:pt idx="42">
                  <c:v>45564</c:v>
                </c:pt>
                <c:pt idx="43">
                  <c:v>45563</c:v>
                </c:pt>
                <c:pt idx="44">
                  <c:v>45562</c:v>
                </c:pt>
                <c:pt idx="45">
                  <c:v>45561</c:v>
                </c:pt>
                <c:pt idx="46">
                  <c:v>45560</c:v>
                </c:pt>
                <c:pt idx="47">
                  <c:v>45559</c:v>
                </c:pt>
                <c:pt idx="48">
                  <c:v>45558</c:v>
                </c:pt>
                <c:pt idx="49">
                  <c:v>45557</c:v>
                </c:pt>
                <c:pt idx="50">
                  <c:v>45556</c:v>
                </c:pt>
                <c:pt idx="51">
                  <c:v>45555</c:v>
                </c:pt>
                <c:pt idx="52">
                  <c:v>45554</c:v>
                </c:pt>
                <c:pt idx="53">
                  <c:v>45553</c:v>
                </c:pt>
                <c:pt idx="54">
                  <c:v>45552</c:v>
                </c:pt>
                <c:pt idx="55">
                  <c:v>45551</c:v>
                </c:pt>
                <c:pt idx="56">
                  <c:v>45550</c:v>
                </c:pt>
                <c:pt idx="57">
                  <c:v>45549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45543</c:v>
                </c:pt>
                <c:pt idx="64">
                  <c:v>45542</c:v>
                </c:pt>
                <c:pt idx="65">
                  <c:v>45541</c:v>
                </c:pt>
                <c:pt idx="66">
                  <c:v>45540</c:v>
                </c:pt>
                <c:pt idx="67">
                  <c:v>45539</c:v>
                </c:pt>
                <c:pt idx="68">
                  <c:v>45538</c:v>
                </c:pt>
                <c:pt idx="69">
                  <c:v>45537</c:v>
                </c:pt>
                <c:pt idx="70">
                  <c:v>45536</c:v>
                </c:pt>
                <c:pt idx="71">
                  <c:v>45535</c:v>
                </c:pt>
                <c:pt idx="72">
                  <c:v>45534</c:v>
                </c:pt>
                <c:pt idx="73">
                  <c:v>45533</c:v>
                </c:pt>
                <c:pt idx="74">
                  <c:v>45532</c:v>
                </c:pt>
                <c:pt idx="75">
                  <c:v>45531</c:v>
                </c:pt>
                <c:pt idx="76">
                  <c:v>45530</c:v>
                </c:pt>
                <c:pt idx="77">
                  <c:v>45529</c:v>
                </c:pt>
                <c:pt idx="78">
                  <c:v>45528</c:v>
                </c:pt>
                <c:pt idx="79">
                  <c:v>45527</c:v>
                </c:pt>
                <c:pt idx="80">
                  <c:v>45526</c:v>
                </c:pt>
                <c:pt idx="81">
                  <c:v>45525</c:v>
                </c:pt>
                <c:pt idx="82">
                  <c:v>45524</c:v>
                </c:pt>
                <c:pt idx="83">
                  <c:v>45523</c:v>
                </c:pt>
                <c:pt idx="84">
                  <c:v>45522</c:v>
                </c:pt>
                <c:pt idx="85">
                  <c:v>45521</c:v>
                </c:pt>
                <c:pt idx="86">
                  <c:v>45520</c:v>
                </c:pt>
                <c:pt idx="87">
                  <c:v>45519</c:v>
                </c:pt>
                <c:pt idx="88">
                  <c:v>45518</c:v>
                </c:pt>
                <c:pt idx="89">
                  <c:v>45517</c:v>
                </c:pt>
                <c:pt idx="90">
                  <c:v>45516</c:v>
                </c:pt>
                <c:pt idx="91">
                  <c:v>45515</c:v>
                </c:pt>
                <c:pt idx="92">
                  <c:v>45514</c:v>
                </c:pt>
                <c:pt idx="93">
                  <c:v>45513</c:v>
                </c:pt>
                <c:pt idx="94">
                  <c:v>45512</c:v>
                </c:pt>
                <c:pt idx="95">
                  <c:v>45511</c:v>
                </c:pt>
                <c:pt idx="96">
                  <c:v>45510</c:v>
                </c:pt>
                <c:pt idx="97">
                  <c:v>45509</c:v>
                </c:pt>
                <c:pt idx="98">
                  <c:v>45508</c:v>
                </c:pt>
                <c:pt idx="99">
                  <c:v>45507</c:v>
                </c:pt>
                <c:pt idx="100">
                  <c:v>45506</c:v>
                </c:pt>
                <c:pt idx="101">
                  <c:v>45505</c:v>
                </c:pt>
                <c:pt idx="102">
                  <c:v>45504</c:v>
                </c:pt>
                <c:pt idx="103">
                  <c:v>45503</c:v>
                </c:pt>
                <c:pt idx="104">
                  <c:v>45502</c:v>
                </c:pt>
                <c:pt idx="105">
                  <c:v>45501</c:v>
                </c:pt>
                <c:pt idx="106">
                  <c:v>45500</c:v>
                </c:pt>
                <c:pt idx="107">
                  <c:v>45499</c:v>
                </c:pt>
                <c:pt idx="108">
                  <c:v>45498</c:v>
                </c:pt>
                <c:pt idx="109">
                  <c:v>45497</c:v>
                </c:pt>
                <c:pt idx="110">
                  <c:v>45496</c:v>
                </c:pt>
                <c:pt idx="111">
                  <c:v>45495</c:v>
                </c:pt>
                <c:pt idx="112">
                  <c:v>45494</c:v>
                </c:pt>
                <c:pt idx="113">
                  <c:v>45493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45487</c:v>
                </c:pt>
                <c:pt idx="120">
                  <c:v>45486</c:v>
                </c:pt>
                <c:pt idx="121">
                  <c:v>45485</c:v>
                </c:pt>
                <c:pt idx="122">
                  <c:v>45484</c:v>
                </c:pt>
                <c:pt idx="123">
                  <c:v>45483</c:v>
                </c:pt>
                <c:pt idx="124">
                  <c:v>45482</c:v>
                </c:pt>
                <c:pt idx="125">
                  <c:v>45481</c:v>
                </c:pt>
                <c:pt idx="126">
                  <c:v>45480</c:v>
                </c:pt>
                <c:pt idx="127">
                  <c:v>45479</c:v>
                </c:pt>
                <c:pt idx="128">
                  <c:v>45478</c:v>
                </c:pt>
                <c:pt idx="129">
                  <c:v>45477</c:v>
                </c:pt>
                <c:pt idx="130">
                  <c:v>45476</c:v>
                </c:pt>
                <c:pt idx="131">
                  <c:v>45475</c:v>
                </c:pt>
                <c:pt idx="132">
                  <c:v>45474</c:v>
                </c:pt>
                <c:pt idx="133">
                  <c:v>45473</c:v>
                </c:pt>
                <c:pt idx="134">
                  <c:v>45472</c:v>
                </c:pt>
                <c:pt idx="135">
                  <c:v>45471</c:v>
                </c:pt>
                <c:pt idx="136">
                  <c:v>45470</c:v>
                </c:pt>
                <c:pt idx="137">
                  <c:v>45469</c:v>
                </c:pt>
                <c:pt idx="138">
                  <c:v>45468</c:v>
                </c:pt>
                <c:pt idx="139">
                  <c:v>45467</c:v>
                </c:pt>
                <c:pt idx="140">
                  <c:v>45466</c:v>
                </c:pt>
                <c:pt idx="141">
                  <c:v>45465</c:v>
                </c:pt>
                <c:pt idx="142">
                  <c:v>45464</c:v>
                </c:pt>
                <c:pt idx="143">
                  <c:v>45463</c:v>
                </c:pt>
                <c:pt idx="144">
                  <c:v>45462</c:v>
                </c:pt>
                <c:pt idx="145">
                  <c:v>45461</c:v>
                </c:pt>
                <c:pt idx="146">
                  <c:v>45460</c:v>
                </c:pt>
                <c:pt idx="147">
                  <c:v>45459</c:v>
                </c:pt>
                <c:pt idx="148">
                  <c:v>45458</c:v>
                </c:pt>
                <c:pt idx="149">
                  <c:v>45457</c:v>
                </c:pt>
                <c:pt idx="150">
                  <c:v>45456</c:v>
                </c:pt>
                <c:pt idx="151">
                  <c:v>45455</c:v>
                </c:pt>
                <c:pt idx="152">
                  <c:v>45454</c:v>
                </c:pt>
                <c:pt idx="153">
                  <c:v>45453</c:v>
                </c:pt>
                <c:pt idx="154">
                  <c:v>45452</c:v>
                </c:pt>
                <c:pt idx="155">
                  <c:v>45451</c:v>
                </c:pt>
                <c:pt idx="156">
                  <c:v>45450</c:v>
                </c:pt>
                <c:pt idx="157">
                  <c:v>45449</c:v>
                </c:pt>
                <c:pt idx="158">
                  <c:v>45448</c:v>
                </c:pt>
                <c:pt idx="159">
                  <c:v>45447</c:v>
                </c:pt>
                <c:pt idx="160">
                  <c:v>45446</c:v>
                </c:pt>
                <c:pt idx="161">
                  <c:v>45445</c:v>
                </c:pt>
                <c:pt idx="162">
                  <c:v>45444</c:v>
                </c:pt>
                <c:pt idx="163">
                  <c:v>45443</c:v>
                </c:pt>
                <c:pt idx="164">
                  <c:v>45442</c:v>
                </c:pt>
                <c:pt idx="165">
                  <c:v>45441</c:v>
                </c:pt>
                <c:pt idx="166">
                  <c:v>45440</c:v>
                </c:pt>
                <c:pt idx="167">
                  <c:v>45439</c:v>
                </c:pt>
                <c:pt idx="168">
                  <c:v>45438</c:v>
                </c:pt>
                <c:pt idx="169">
                  <c:v>45437</c:v>
                </c:pt>
                <c:pt idx="170">
                  <c:v>45436</c:v>
                </c:pt>
                <c:pt idx="171">
                  <c:v>45435</c:v>
                </c:pt>
                <c:pt idx="172">
                  <c:v>45434</c:v>
                </c:pt>
                <c:pt idx="173">
                  <c:v>45433</c:v>
                </c:pt>
                <c:pt idx="174">
                  <c:v>45432</c:v>
                </c:pt>
                <c:pt idx="175">
                  <c:v>45431</c:v>
                </c:pt>
                <c:pt idx="176">
                  <c:v>45430</c:v>
                </c:pt>
                <c:pt idx="177">
                  <c:v>45429</c:v>
                </c:pt>
                <c:pt idx="178">
                  <c:v>45428</c:v>
                </c:pt>
                <c:pt idx="179">
                  <c:v>45427</c:v>
                </c:pt>
                <c:pt idx="180">
                  <c:v>45426</c:v>
                </c:pt>
                <c:pt idx="181">
                  <c:v>45425</c:v>
                </c:pt>
                <c:pt idx="182">
                  <c:v>45424</c:v>
                </c:pt>
                <c:pt idx="183">
                  <c:v>45423</c:v>
                </c:pt>
                <c:pt idx="184">
                  <c:v>45422</c:v>
                </c:pt>
                <c:pt idx="185">
                  <c:v>45421</c:v>
                </c:pt>
                <c:pt idx="186">
                  <c:v>45420</c:v>
                </c:pt>
                <c:pt idx="187">
                  <c:v>45419</c:v>
                </c:pt>
                <c:pt idx="188">
                  <c:v>45418</c:v>
                </c:pt>
                <c:pt idx="189">
                  <c:v>45417</c:v>
                </c:pt>
                <c:pt idx="190">
                  <c:v>45416</c:v>
                </c:pt>
                <c:pt idx="191">
                  <c:v>45415</c:v>
                </c:pt>
                <c:pt idx="192">
                  <c:v>45414</c:v>
                </c:pt>
                <c:pt idx="193">
                  <c:v>45413</c:v>
                </c:pt>
                <c:pt idx="194">
                  <c:v>45412</c:v>
                </c:pt>
                <c:pt idx="195">
                  <c:v>45411</c:v>
                </c:pt>
                <c:pt idx="196">
                  <c:v>45410</c:v>
                </c:pt>
                <c:pt idx="197">
                  <c:v>45409</c:v>
                </c:pt>
                <c:pt idx="198">
                  <c:v>45408</c:v>
                </c:pt>
                <c:pt idx="199">
                  <c:v>45407</c:v>
                </c:pt>
                <c:pt idx="200">
                  <c:v>45406</c:v>
                </c:pt>
                <c:pt idx="201">
                  <c:v>45405</c:v>
                </c:pt>
                <c:pt idx="202">
                  <c:v>45404</c:v>
                </c:pt>
                <c:pt idx="203">
                  <c:v>45403</c:v>
                </c:pt>
                <c:pt idx="204">
                  <c:v>45402</c:v>
                </c:pt>
                <c:pt idx="205">
                  <c:v>45401</c:v>
                </c:pt>
                <c:pt idx="206">
                  <c:v>45400</c:v>
                </c:pt>
                <c:pt idx="207">
                  <c:v>45399</c:v>
                </c:pt>
                <c:pt idx="208">
                  <c:v>45398</c:v>
                </c:pt>
                <c:pt idx="209">
                  <c:v>45397</c:v>
                </c:pt>
                <c:pt idx="210">
                  <c:v>45396</c:v>
                </c:pt>
                <c:pt idx="211">
                  <c:v>45395</c:v>
                </c:pt>
                <c:pt idx="212">
                  <c:v>45394</c:v>
                </c:pt>
                <c:pt idx="213">
                  <c:v>45393</c:v>
                </c:pt>
                <c:pt idx="214">
                  <c:v>45392</c:v>
                </c:pt>
                <c:pt idx="215">
                  <c:v>45391</c:v>
                </c:pt>
                <c:pt idx="216">
                  <c:v>45390</c:v>
                </c:pt>
                <c:pt idx="217">
                  <c:v>45389</c:v>
                </c:pt>
                <c:pt idx="218">
                  <c:v>45388</c:v>
                </c:pt>
                <c:pt idx="219">
                  <c:v>45387</c:v>
                </c:pt>
                <c:pt idx="220">
                  <c:v>45386</c:v>
                </c:pt>
                <c:pt idx="221">
                  <c:v>45385</c:v>
                </c:pt>
                <c:pt idx="222">
                  <c:v>45384</c:v>
                </c:pt>
                <c:pt idx="223">
                  <c:v>45383</c:v>
                </c:pt>
                <c:pt idx="224">
                  <c:v>45382</c:v>
                </c:pt>
                <c:pt idx="225">
                  <c:v>45381</c:v>
                </c:pt>
                <c:pt idx="226">
                  <c:v>45380</c:v>
                </c:pt>
                <c:pt idx="227">
                  <c:v>45379</c:v>
                </c:pt>
                <c:pt idx="228">
                  <c:v>45378</c:v>
                </c:pt>
                <c:pt idx="229">
                  <c:v>45377</c:v>
                </c:pt>
                <c:pt idx="230">
                  <c:v>45376</c:v>
                </c:pt>
                <c:pt idx="231">
                  <c:v>45375</c:v>
                </c:pt>
                <c:pt idx="232">
                  <c:v>45374</c:v>
                </c:pt>
                <c:pt idx="233">
                  <c:v>45373</c:v>
                </c:pt>
                <c:pt idx="234">
                  <c:v>45372</c:v>
                </c:pt>
                <c:pt idx="235">
                  <c:v>45371</c:v>
                </c:pt>
                <c:pt idx="236">
                  <c:v>45370</c:v>
                </c:pt>
                <c:pt idx="237">
                  <c:v>45369</c:v>
                </c:pt>
                <c:pt idx="238">
                  <c:v>45368</c:v>
                </c:pt>
                <c:pt idx="239">
                  <c:v>45367</c:v>
                </c:pt>
                <c:pt idx="240">
                  <c:v>45366</c:v>
                </c:pt>
                <c:pt idx="241">
                  <c:v>45365</c:v>
                </c:pt>
                <c:pt idx="242">
                  <c:v>45364</c:v>
                </c:pt>
                <c:pt idx="243">
                  <c:v>45363</c:v>
                </c:pt>
                <c:pt idx="244">
                  <c:v>45362</c:v>
                </c:pt>
                <c:pt idx="245">
                  <c:v>45361</c:v>
                </c:pt>
                <c:pt idx="246">
                  <c:v>45360</c:v>
                </c:pt>
                <c:pt idx="247">
                  <c:v>45359</c:v>
                </c:pt>
                <c:pt idx="248">
                  <c:v>45358</c:v>
                </c:pt>
                <c:pt idx="249">
                  <c:v>45357</c:v>
                </c:pt>
                <c:pt idx="250">
                  <c:v>45356</c:v>
                </c:pt>
                <c:pt idx="251">
                  <c:v>45355</c:v>
                </c:pt>
                <c:pt idx="252">
                  <c:v>45354</c:v>
                </c:pt>
                <c:pt idx="253">
                  <c:v>45353</c:v>
                </c:pt>
                <c:pt idx="254">
                  <c:v>45352</c:v>
                </c:pt>
                <c:pt idx="255">
                  <c:v>45351</c:v>
                </c:pt>
                <c:pt idx="256">
                  <c:v>45350</c:v>
                </c:pt>
                <c:pt idx="257">
                  <c:v>45349</c:v>
                </c:pt>
                <c:pt idx="258">
                  <c:v>45348</c:v>
                </c:pt>
                <c:pt idx="259">
                  <c:v>45347</c:v>
                </c:pt>
                <c:pt idx="260">
                  <c:v>45346</c:v>
                </c:pt>
                <c:pt idx="261">
                  <c:v>45345</c:v>
                </c:pt>
                <c:pt idx="262">
                  <c:v>45344</c:v>
                </c:pt>
                <c:pt idx="263">
                  <c:v>45343</c:v>
                </c:pt>
                <c:pt idx="264">
                  <c:v>45342</c:v>
                </c:pt>
                <c:pt idx="265">
                  <c:v>45341</c:v>
                </c:pt>
                <c:pt idx="266">
                  <c:v>45340</c:v>
                </c:pt>
                <c:pt idx="267">
                  <c:v>45339</c:v>
                </c:pt>
                <c:pt idx="268">
                  <c:v>45338</c:v>
                </c:pt>
                <c:pt idx="269">
                  <c:v>45337</c:v>
                </c:pt>
                <c:pt idx="270">
                  <c:v>45336</c:v>
                </c:pt>
                <c:pt idx="271">
                  <c:v>45335</c:v>
                </c:pt>
                <c:pt idx="272">
                  <c:v>45334</c:v>
                </c:pt>
                <c:pt idx="273">
                  <c:v>45333</c:v>
                </c:pt>
                <c:pt idx="274">
                  <c:v>45332</c:v>
                </c:pt>
                <c:pt idx="275">
                  <c:v>45331</c:v>
                </c:pt>
                <c:pt idx="276">
                  <c:v>45330</c:v>
                </c:pt>
                <c:pt idx="277">
                  <c:v>45329</c:v>
                </c:pt>
                <c:pt idx="278">
                  <c:v>45328</c:v>
                </c:pt>
                <c:pt idx="279">
                  <c:v>45327</c:v>
                </c:pt>
                <c:pt idx="280">
                  <c:v>45326</c:v>
                </c:pt>
                <c:pt idx="281">
                  <c:v>45325</c:v>
                </c:pt>
                <c:pt idx="282">
                  <c:v>45324</c:v>
                </c:pt>
                <c:pt idx="283">
                  <c:v>45323</c:v>
                </c:pt>
                <c:pt idx="284">
                  <c:v>45322</c:v>
                </c:pt>
                <c:pt idx="285">
                  <c:v>45321</c:v>
                </c:pt>
                <c:pt idx="286">
                  <c:v>45320</c:v>
                </c:pt>
                <c:pt idx="287">
                  <c:v>45319</c:v>
                </c:pt>
                <c:pt idx="288">
                  <c:v>45318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45312</c:v>
                </c:pt>
                <c:pt idx="295">
                  <c:v>45311</c:v>
                </c:pt>
                <c:pt idx="296">
                  <c:v>45310</c:v>
                </c:pt>
                <c:pt idx="297">
                  <c:v>45309</c:v>
                </c:pt>
                <c:pt idx="298">
                  <c:v>45308</c:v>
                </c:pt>
                <c:pt idx="299">
                  <c:v>45307</c:v>
                </c:pt>
                <c:pt idx="300">
                  <c:v>45306</c:v>
                </c:pt>
                <c:pt idx="301">
                  <c:v>45305</c:v>
                </c:pt>
                <c:pt idx="302">
                  <c:v>45304</c:v>
                </c:pt>
                <c:pt idx="303">
                  <c:v>45303</c:v>
                </c:pt>
                <c:pt idx="304">
                  <c:v>45302</c:v>
                </c:pt>
                <c:pt idx="305">
                  <c:v>45301</c:v>
                </c:pt>
                <c:pt idx="306">
                  <c:v>45300</c:v>
                </c:pt>
                <c:pt idx="307">
                  <c:v>45299</c:v>
                </c:pt>
                <c:pt idx="308">
                  <c:v>45298</c:v>
                </c:pt>
                <c:pt idx="309">
                  <c:v>45297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45292</c:v>
                </c:pt>
                <c:pt idx="315">
                  <c:v>45291</c:v>
                </c:pt>
                <c:pt idx="316">
                  <c:v>45290</c:v>
                </c:pt>
                <c:pt idx="317">
                  <c:v>45289</c:v>
                </c:pt>
                <c:pt idx="318">
                  <c:v>45288</c:v>
                </c:pt>
                <c:pt idx="319">
                  <c:v>45287</c:v>
                </c:pt>
                <c:pt idx="320">
                  <c:v>45286</c:v>
                </c:pt>
                <c:pt idx="321">
                  <c:v>45285</c:v>
                </c:pt>
                <c:pt idx="322">
                  <c:v>45284</c:v>
                </c:pt>
                <c:pt idx="323">
                  <c:v>45283</c:v>
                </c:pt>
                <c:pt idx="324">
                  <c:v>45282</c:v>
                </c:pt>
                <c:pt idx="325">
                  <c:v>45281</c:v>
                </c:pt>
                <c:pt idx="326">
                  <c:v>45280</c:v>
                </c:pt>
                <c:pt idx="327">
                  <c:v>45279</c:v>
                </c:pt>
                <c:pt idx="328">
                  <c:v>45278</c:v>
                </c:pt>
                <c:pt idx="329">
                  <c:v>45277</c:v>
                </c:pt>
                <c:pt idx="330">
                  <c:v>45276</c:v>
                </c:pt>
                <c:pt idx="331">
                  <c:v>45275</c:v>
                </c:pt>
                <c:pt idx="332">
                  <c:v>45274</c:v>
                </c:pt>
                <c:pt idx="333">
                  <c:v>45273</c:v>
                </c:pt>
                <c:pt idx="334">
                  <c:v>45272</c:v>
                </c:pt>
                <c:pt idx="335">
                  <c:v>45271</c:v>
                </c:pt>
                <c:pt idx="336">
                  <c:v>45270</c:v>
                </c:pt>
                <c:pt idx="337">
                  <c:v>45269</c:v>
                </c:pt>
                <c:pt idx="338">
                  <c:v>45268</c:v>
                </c:pt>
                <c:pt idx="339">
                  <c:v>45267</c:v>
                </c:pt>
                <c:pt idx="340">
                  <c:v>45266</c:v>
                </c:pt>
                <c:pt idx="341">
                  <c:v>45265</c:v>
                </c:pt>
                <c:pt idx="342">
                  <c:v>45264</c:v>
                </c:pt>
                <c:pt idx="343">
                  <c:v>45263</c:v>
                </c:pt>
                <c:pt idx="344">
                  <c:v>45262</c:v>
                </c:pt>
                <c:pt idx="345">
                  <c:v>45261</c:v>
                </c:pt>
                <c:pt idx="346">
                  <c:v>45260</c:v>
                </c:pt>
                <c:pt idx="347">
                  <c:v>45259</c:v>
                </c:pt>
                <c:pt idx="348">
                  <c:v>45258</c:v>
                </c:pt>
                <c:pt idx="349">
                  <c:v>45257</c:v>
                </c:pt>
                <c:pt idx="350">
                  <c:v>45256</c:v>
                </c:pt>
                <c:pt idx="351">
                  <c:v>45255</c:v>
                </c:pt>
                <c:pt idx="352">
                  <c:v>45254</c:v>
                </c:pt>
                <c:pt idx="353">
                  <c:v>45253</c:v>
                </c:pt>
                <c:pt idx="354">
                  <c:v>45252</c:v>
                </c:pt>
                <c:pt idx="355">
                  <c:v>45251</c:v>
                </c:pt>
                <c:pt idx="356">
                  <c:v>45250</c:v>
                </c:pt>
                <c:pt idx="357">
                  <c:v>45249</c:v>
                </c:pt>
                <c:pt idx="358">
                  <c:v>45248</c:v>
                </c:pt>
                <c:pt idx="359">
                  <c:v>45247</c:v>
                </c:pt>
                <c:pt idx="360">
                  <c:v>45246</c:v>
                </c:pt>
                <c:pt idx="361">
                  <c:v>45245</c:v>
                </c:pt>
                <c:pt idx="362">
                  <c:v>45244</c:v>
                </c:pt>
                <c:pt idx="363">
                  <c:v>45243</c:v>
                </c:pt>
                <c:pt idx="364">
                  <c:v>45242</c:v>
                </c:pt>
                <c:pt idx="365">
                  <c:v>45241</c:v>
                </c:pt>
                <c:pt idx="366">
                  <c:v>45240</c:v>
                </c:pt>
                <c:pt idx="367">
                  <c:v>45239</c:v>
                </c:pt>
                <c:pt idx="368">
                  <c:v>45238</c:v>
                </c:pt>
                <c:pt idx="369">
                  <c:v>45237</c:v>
                </c:pt>
                <c:pt idx="370">
                  <c:v>45236</c:v>
                </c:pt>
                <c:pt idx="371">
                  <c:v>45235</c:v>
                </c:pt>
                <c:pt idx="372">
                  <c:v>45234</c:v>
                </c:pt>
                <c:pt idx="373">
                  <c:v>45233</c:v>
                </c:pt>
                <c:pt idx="374">
                  <c:v>45232</c:v>
                </c:pt>
                <c:pt idx="375">
                  <c:v>45231</c:v>
                </c:pt>
                <c:pt idx="376">
                  <c:v>45230</c:v>
                </c:pt>
                <c:pt idx="377">
                  <c:v>45229</c:v>
                </c:pt>
                <c:pt idx="378">
                  <c:v>45228</c:v>
                </c:pt>
                <c:pt idx="379">
                  <c:v>45227</c:v>
                </c:pt>
                <c:pt idx="380">
                  <c:v>45226</c:v>
                </c:pt>
                <c:pt idx="381">
                  <c:v>45225</c:v>
                </c:pt>
                <c:pt idx="382">
                  <c:v>45224</c:v>
                </c:pt>
                <c:pt idx="383">
                  <c:v>45223</c:v>
                </c:pt>
                <c:pt idx="384">
                  <c:v>45222</c:v>
                </c:pt>
                <c:pt idx="385">
                  <c:v>45221</c:v>
                </c:pt>
                <c:pt idx="386">
                  <c:v>45220</c:v>
                </c:pt>
                <c:pt idx="387">
                  <c:v>45219</c:v>
                </c:pt>
                <c:pt idx="388">
                  <c:v>45218</c:v>
                </c:pt>
                <c:pt idx="389">
                  <c:v>45217</c:v>
                </c:pt>
                <c:pt idx="390">
                  <c:v>45216</c:v>
                </c:pt>
                <c:pt idx="391">
                  <c:v>45215</c:v>
                </c:pt>
                <c:pt idx="392">
                  <c:v>45214</c:v>
                </c:pt>
                <c:pt idx="393">
                  <c:v>45213</c:v>
                </c:pt>
                <c:pt idx="394">
                  <c:v>45212</c:v>
                </c:pt>
                <c:pt idx="395">
                  <c:v>45211</c:v>
                </c:pt>
                <c:pt idx="396">
                  <c:v>45210</c:v>
                </c:pt>
                <c:pt idx="397">
                  <c:v>45209</c:v>
                </c:pt>
                <c:pt idx="398">
                  <c:v>45208</c:v>
                </c:pt>
                <c:pt idx="399">
                  <c:v>45207</c:v>
                </c:pt>
                <c:pt idx="400">
                  <c:v>45206</c:v>
                </c:pt>
                <c:pt idx="401">
                  <c:v>45205</c:v>
                </c:pt>
                <c:pt idx="402">
                  <c:v>45204</c:v>
                </c:pt>
                <c:pt idx="403">
                  <c:v>45203</c:v>
                </c:pt>
                <c:pt idx="404">
                  <c:v>45202</c:v>
                </c:pt>
                <c:pt idx="405">
                  <c:v>45201</c:v>
                </c:pt>
                <c:pt idx="406">
                  <c:v>45200</c:v>
                </c:pt>
                <c:pt idx="407">
                  <c:v>45199</c:v>
                </c:pt>
                <c:pt idx="408">
                  <c:v>45198</c:v>
                </c:pt>
                <c:pt idx="409">
                  <c:v>45197</c:v>
                </c:pt>
                <c:pt idx="410">
                  <c:v>45196</c:v>
                </c:pt>
                <c:pt idx="411">
                  <c:v>45195</c:v>
                </c:pt>
                <c:pt idx="412">
                  <c:v>45194</c:v>
                </c:pt>
                <c:pt idx="413">
                  <c:v>45193</c:v>
                </c:pt>
                <c:pt idx="414">
                  <c:v>45192</c:v>
                </c:pt>
                <c:pt idx="415">
                  <c:v>45191</c:v>
                </c:pt>
                <c:pt idx="416">
                  <c:v>45190</c:v>
                </c:pt>
                <c:pt idx="417">
                  <c:v>45189</c:v>
                </c:pt>
                <c:pt idx="418">
                  <c:v>45188</c:v>
                </c:pt>
                <c:pt idx="419">
                  <c:v>45187</c:v>
                </c:pt>
                <c:pt idx="420">
                  <c:v>45186</c:v>
                </c:pt>
                <c:pt idx="421">
                  <c:v>45185</c:v>
                </c:pt>
                <c:pt idx="422">
                  <c:v>45184</c:v>
                </c:pt>
                <c:pt idx="423">
                  <c:v>45183</c:v>
                </c:pt>
                <c:pt idx="424">
                  <c:v>45182</c:v>
                </c:pt>
                <c:pt idx="425">
                  <c:v>45181</c:v>
                </c:pt>
                <c:pt idx="426">
                  <c:v>45180</c:v>
                </c:pt>
                <c:pt idx="427">
                  <c:v>45179</c:v>
                </c:pt>
                <c:pt idx="428">
                  <c:v>45178</c:v>
                </c:pt>
                <c:pt idx="429">
                  <c:v>45177</c:v>
                </c:pt>
                <c:pt idx="430">
                  <c:v>45176</c:v>
                </c:pt>
                <c:pt idx="431">
                  <c:v>45175</c:v>
                </c:pt>
                <c:pt idx="432">
                  <c:v>45174</c:v>
                </c:pt>
                <c:pt idx="433">
                  <c:v>45173</c:v>
                </c:pt>
                <c:pt idx="434">
                  <c:v>45172</c:v>
                </c:pt>
                <c:pt idx="435">
                  <c:v>45171</c:v>
                </c:pt>
                <c:pt idx="436">
                  <c:v>45170</c:v>
                </c:pt>
                <c:pt idx="437">
                  <c:v>45169</c:v>
                </c:pt>
                <c:pt idx="438">
                  <c:v>45168</c:v>
                </c:pt>
                <c:pt idx="439">
                  <c:v>45167</c:v>
                </c:pt>
                <c:pt idx="440">
                  <c:v>45166</c:v>
                </c:pt>
                <c:pt idx="441">
                  <c:v>45165</c:v>
                </c:pt>
                <c:pt idx="442">
                  <c:v>45164</c:v>
                </c:pt>
                <c:pt idx="443">
                  <c:v>45163</c:v>
                </c:pt>
                <c:pt idx="444">
                  <c:v>45162</c:v>
                </c:pt>
                <c:pt idx="445">
                  <c:v>45161</c:v>
                </c:pt>
                <c:pt idx="446">
                  <c:v>45160</c:v>
                </c:pt>
                <c:pt idx="447">
                  <c:v>45159</c:v>
                </c:pt>
                <c:pt idx="448">
                  <c:v>45158</c:v>
                </c:pt>
                <c:pt idx="449">
                  <c:v>45157</c:v>
                </c:pt>
                <c:pt idx="450">
                  <c:v>45156</c:v>
                </c:pt>
                <c:pt idx="451">
                  <c:v>45155</c:v>
                </c:pt>
                <c:pt idx="452">
                  <c:v>45154</c:v>
                </c:pt>
                <c:pt idx="453">
                  <c:v>45153</c:v>
                </c:pt>
                <c:pt idx="454">
                  <c:v>45152</c:v>
                </c:pt>
                <c:pt idx="455">
                  <c:v>45151</c:v>
                </c:pt>
                <c:pt idx="456">
                  <c:v>45150</c:v>
                </c:pt>
                <c:pt idx="457">
                  <c:v>45149</c:v>
                </c:pt>
                <c:pt idx="458">
                  <c:v>45148</c:v>
                </c:pt>
                <c:pt idx="459">
                  <c:v>45147</c:v>
                </c:pt>
                <c:pt idx="460">
                  <c:v>45146</c:v>
                </c:pt>
                <c:pt idx="461">
                  <c:v>45145</c:v>
                </c:pt>
                <c:pt idx="462">
                  <c:v>45144</c:v>
                </c:pt>
                <c:pt idx="463">
                  <c:v>45143</c:v>
                </c:pt>
                <c:pt idx="464">
                  <c:v>45142</c:v>
                </c:pt>
                <c:pt idx="465">
                  <c:v>45141</c:v>
                </c:pt>
                <c:pt idx="466">
                  <c:v>45140</c:v>
                </c:pt>
                <c:pt idx="467">
                  <c:v>45139</c:v>
                </c:pt>
                <c:pt idx="468">
                  <c:v>45138</c:v>
                </c:pt>
                <c:pt idx="469">
                  <c:v>45137</c:v>
                </c:pt>
                <c:pt idx="470">
                  <c:v>45136</c:v>
                </c:pt>
                <c:pt idx="471">
                  <c:v>45135</c:v>
                </c:pt>
                <c:pt idx="472">
                  <c:v>45134</c:v>
                </c:pt>
                <c:pt idx="473">
                  <c:v>45133</c:v>
                </c:pt>
                <c:pt idx="474">
                  <c:v>45132</c:v>
                </c:pt>
                <c:pt idx="475">
                  <c:v>45131</c:v>
                </c:pt>
                <c:pt idx="476">
                  <c:v>45130</c:v>
                </c:pt>
                <c:pt idx="477">
                  <c:v>45129</c:v>
                </c:pt>
                <c:pt idx="478">
                  <c:v>45128</c:v>
                </c:pt>
                <c:pt idx="479">
                  <c:v>45127</c:v>
                </c:pt>
                <c:pt idx="480">
                  <c:v>45126</c:v>
                </c:pt>
                <c:pt idx="481">
                  <c:v>45125</c:v>
                </c:pt>
                <c:pt idx="482">
                  <c:v>45124</c:v>
                </c:pt>
                <c:pt idx="483">
                  <c:v>45123</c:v>
                </c:pt>
                <c:pt idx="484">
                  <c:v>45122</c:v>
                </c:pt>
                <c:pt idx="485">
                  <c:v>45121</c:v>
                </c:pt>
                <c:pt idx="486">
                  <c:v>45120</c:v>
                </c:pt>
                <c:pt idx="487">
                  <c:v>45119</c:v>
                </c:pt>
                <c:pt idx="488">
                  <c:v>45118</c:v>
                </c:pt>
                <c:pt idx="489">
                  <c:v>45117</c:v>
                </c:pt>
                <c:pt idx="490">
                  <c:v>45116</c:v>
                </c:pt>
                <c:pt idx="491">
                  <c:v>45115</c:v>
                </c:pt>
                <c:pt idx="492">
                  <c:v>45114</c:v>
                </c:pt>
                <c:pt idx="493">
                  <c:v>45113</c:v>
                </c:pt>
                <c:pt idx="494">
                  <c:v>45112</c:v>
                </c:pt>
                <c:pt idx="495">
                  <c:v>45111</c:v>
                </c:pt>
                <c:pt idx="496">
                  <c:v>45110</c:v>
                </c:pt>
                <c:pt idx="497">
                  <c:v>45109</c:v>
                </c:pt>
                <c:pt idx="498">
                  <c:v>45108</c:v>
                </c:pt>
                <c:pt idx="499">
                  <c:v>45107</c:v>
                </c:pt>
                <c:pt idx="500">
                  <c:v>45106</c:v>
                </c:pt>
                <c:pt idx="501">
                  <c:v>45105</c:v>
                </c:pt>
                <c:pt idx="502">
                  <c:v>45104</c:v>
                </c:pt>
                <c:pt idx="503">
                  <c:v>45103</c:v>
                </c:pt>
                <c:pt idx="504">
                  <c:v>45102</c:v>
                </c:pt>
                <c:pt idx="505">
                  <c:v>45101</c:v>
                </c:pt>
                <c:pt idx="506">
                  <c:v>45100</c:v>
                </c:pt>
                <c:pt idx="507">
                  <c:v>45099</c:v>
                </c:pt>
                <c:pt idx="508">
                  <c:v>45098</c:v>
                </c:pt>
                <c:pt idx="509">
                  <c:v>45097</c:v>
                </c:pt>
                <c:pt idx="510">
                  <c:v>45096</c:v>
                </c:pt>
                <c:pt idx="511">
                  <c:v>45095</c:v>
                </c:pt>
                <c:pt idx="512">
                  <c:v>45094</c:v>
                </c:pt>
                <c:pt idx="513">
                  <c:v>45093</c:v>
                </c:pt>
                <c:pt idx="514">
                  <c:v>45092</c:v>
                </c:pt>
                <c:pt idx="515">
                  <c:v>45091</c:v>
                </c:pt>
                <c:pt idx="516">
                  <c:v>45090</c:v>
                </c:pt>
                <c:pt idx="517">
                  <c:v>45089</c:v>
                </c:pt>
                <c:pt idx="518">
                  <c:v>45088</c:v>
                </c:pt>
                <c:pt idx="519">
                  <c:v>45087</c:v>
                </c:pt>
                <c:pt idx="520">
                  <c:v>45086</c:v>
                </c:pt>
                <c:pt idx="521">
                  <c:v>45085</c:v>
                </c:pt>
                <c:pt idx="522">
                  <c:v>45084</c:v>
                </c:pt>
                <c:pt idx="523">
                  <c:v>45083</c:v>
                </c:pt>
                <c:pt idx="524">
                  <c:v>45082</c:v>
                </c:pt>
                <c:pt idx="525">
                  <c:v>45081</c:v>
                </c:pt>
                <c:pt idx="526">
                  <c:v>45080</c:v>
                </c:pt>
                <c:pt idx="527">
                  <c:v>45079</c:v>
                </c:pt>
                <c:pt idx="528">
                  <c:v>45078</c:v>
                </c:pt>
                <c:pt idx="529">
                  <c:v>45077</c:v>
                </c:pt>
                <c:pt idx="530">
                  <c:v>45076</c:v>
                </c:pt>
                <c:pt idx="531">
                  <c:v>45075</c:v>
                </c:pt>
                <c:pt idx="532">
                  <c:v>45074</c:v>
                </c:pt>
                <c:pt idx="533">
                  <c:v>45073</c:v>
                </c:pt>
                <c:pt idx="534">
                  <c:v>45072</c:v>
                </c:pt>
                <c:pt idx="535">
                  <c:v>45071</c:v>
                </c:pt>
                <c:pt idx="536">
                  <c:v>45070</c:v>
                </c:pt>
                <c:pt idx="537">
                  <c:v>45069</c:v>
                </c:pt>
                <c:pt idx="538">
                  <c:v>45068</c:v>
                </c:pt>
                <c:pt idx="539">
                  <c:v>45067</c:v>
                </c:pt>
                <c:pt idx="540">
                  <c:v>45066</c:v>
                </c:pt>
                <c:pt idx="541">
                  <c:v>45065</c:v>
                </c:pt>
                <c:pt idx="542">
                  <c:v>45064</c:v>
                </c:pt>
                <c:pt idx="543">
                  <c:v>45063</c:v>
                </c:pt>
                <c:pt idx="544">
                  <c:v>45062</c:v>
                </c:pt>
                <c:pt idx="545">
                  <c:v>45061</c:v>
                </c:pt>
                <c:pt idx="546">
                  <c:v>45060</c:v>
                </c:pt>
                <c:pt idx="547">
                  <c:v>45059</c:v>
                </c:pt>
                <c:pt idx="548">
                  <c:v>45058</c:v>
                </c:pt>
                <c:pt idx="549">
                  <c:v>45057</c:v>
                </c:pt>
                <c:pt idx="550">
                  <c:v>45056</c:v>
                </c:pt>
                <c:pt idx="551">
                  <c:v>45055</c:v>
                </c:pt>
                <c:pt idx="552">
                  <c:v>45054</c:v>
                </c:pt>
                <c:pt idx="553">
                  <c:v>45053</c:v>
                </c:pt>
                <c:pt idx="554">
                  <c:v>45052</c:v>
                </c:pt>
                <c:pt idx="555">
                  <c:v>45051</c:v>
                </c:pt>
                <c:pt idx="556">
                  <c:v>45050</c:v>
                </c:pt>
                <c:pt idx="557">
                  <c:v>45049</c:v>
                </c:pt>
                <c:pt idx="558">
                  <c:v>45048</c:v>
                </c:pt>
                <c:pt idx="559">
                  <c:v>45047</c:v>
                </c:pt>
                <c:pt idx="560">
                  <c:v>45046</c:v>
                </c:pt>
                <c:pt idx="561">
                  <c:v>45045</c:v>
                </c:pt>
                <c:pt idx="562">
                  <c:v>45044</c:v>
                </c:pt>
                <c:pt idx="563">
                  <c:v>45043</c:v>
                </c:pt>
                <c:pt idx="564">
                  <c:v>45042</c:v>
                </c:pt>
                <c:pt idx="565">
                  <c:v>45041</c:v>
                </c:pt>
                <c:pt idx="566">
                  <c:v>45040</c:v>
                </c:pt>
                <c:pt idx="567">
                  <c:v>45039</c:v>
                </c:pt>
                <c:pt idx="568">
                  <c:v>45038</c:v>
                </c:pt>
                <c:pt idx="569">
                  <c:v>45037</c:v>
                </c:pt>
                <c:pt idx="570">
                  <c:v>45036</c:v>
                </c:pt>
                <c:pt idx="571">
                  <c:v>45035</c:v>
                </c:pt>
                <c:pt idx="572">
                  <c:v>45034</c:v>
                </c:pt>
                <c:pt idx="573">
                  <c:v>45033</c:v>
                </c:pt>
                <c:pt idx="574">
                  <c:v>45032</c:v>
                </c:pt>
                <c:pt idx="575">
                  <c:v>45031</c:v>
                </c:pt>
                <c:pt idx="576">
                  <c:v>45030</c:v>
                </c:pt>
                <c:pt idx="577">
                  <c:v>45029</c:v>
                </c:pt>
                <c:pt idx="578">
                  <c:v>45028</c:v>
                </c:pt>
                <c:pt idx="579">
                  <c:v>45027</c:v>
                </c:pt>
                <c:pt idx="580">
                  <c:v>45026</c:v>
                </c:pt>
                <c:pt idx="581">
                  <c:v>45025</c:v>
                </c:pt>
                <c:pt idx="582">
                  <c:v>45024</c:v>
                </c:pt>
                <c:pt idx="583">
                  <c:v>45023</c:v>
                </c:pt>
                <c:pt idx="584">
                  <c:v>45022</c:v>
                </c:pt>
                <c:pt idx="585">
                  <c:v>45021</c:v>
                </c:pt>
                <c:pt idx="586">
                  <c:v>45020</c:v>
                </c:pt>
                <c:pt idx="587">
                  <c:v>45019</c:v>
                </c:pt>
                <c:pt idx="588">
                  <c:v>45018</c:v>
                </c:pt>
                <c:pt idx="589">
                  <c:v>45017</c:v>
                </c:pt>
                <c:pt idx="590">
                  <c:v>45016</c:v>
                </c:pt>
                <c:pt idx="591">
                  <c:v>45015</c:v>
                </c:pt>
                <c:pt idx="592">
                  <c:v>45014</c:v>
                </c:pt>
                <c:pt idx="593">
                  <c:v>45013</c:v>
                </c:pt>
                <c:pt idx="594">
                  <c:v>45012</c:v>
                </c:pt>
                <c:pt idx="595">
                  <c:v>45011</c:v>
                </c:pt>
                <c:pt idx="596">
                  <c:v>45010</c:v>
                </c:pt>
                <c:pt idx="597">
                  <c:v>45009</c:v>
                </c:pt>
                <c:pt idx="598">
                  <c:v>45008</c:v>
                </c:pt>
                <c:pt idx="599">
                  <c:v>45007</c:v>
                </c:pt>
                <c:pt idx="600">
                  <c:v>45006</c:v>
                </c:pt>
                <c:pt idx="601">
                  <c:v>45005</c:v>
                </c:pt>
                <c:pt idx="602">
                  <c:v>45004</c:v>
                </c:pt>
                <c:pt idx="603">
                  <c:v>45003</c:v>
                </c:pt>
                <c:pt idx="604">
                  <c:v>45002</c:v>
                </c:pt>
                <c:pt idx="605">
                  <c:v>45001</c:v>
                </c:pt>
                <c:pt idx="606">
                  <c:v>45000</c:v>
                </c:pt>
                <c:pt idx="607">
                  <c:v>44999</c:v>
                </c:pt>
                <c:pt idx="608">
                  <c:v>44998</c:v>
                </c:pt>
                <c:pt idx="609">
                  <c:v>44997</c:v>
                </c:pt>
                <c:pt idx="610">
                  <c:v>44996</c:v>
                </c:pt>
                <c:pt idx="611">
                  <c:v>44995</c:v>
                </c:pt>
                <c:pt idx="612">
                  <c:v>44994</c:v>
                </c:pt>
                <c:pt idx="613">
                  <c:v>44993</c:v>
                </c:pt>
                <c:pt idx="614">
                  <c:v>44992</c:v>
                </c:pt>
                <c:pt idx="615">
                  <c:v>44991</c:v>
                </c:pt>
                <c:pt idx="616">
                  <c:v>44990</c:v>
                </c:pt>
                <c:pt idx="617">
                  <c:v>44989</c:v>
                </c:pt>
                <c:pt idx="618">
                  <c:v>44988</c:v>
                </c:pt>
                <c:pt idx="619">
                  <c:v>44987</c:v>
                </c:pt>
                <c:pt idx="620">
                  <c:v>44986</c:v>
                </c:pt>
                <c:pt idx="621">
                  <c:v>44985</c:v>
                </c:pt>
                <c:pt idx="622">
                  <c:v>44984</c:v>
                </c:pt>
                <c:pt idx="623">
                  <c:v>44983</c:v>
                </c:pt>
                <c:pt idx="624">
                  <c:v>44982</c:v>
                </c:pt>
                <c:pt idx="625">
                  <c:v>44981</c:v>
                </c:pt>
                <c:pt idx="626">
                  <c:v>44980</c:v>
                </c:pt>
                <c:pt idx="627">
                  <c:v>44979</c:v>
                </c:pt>
                <c:pt idx="628">
                  <c:v>44978</c:v>
                </c:pt>
                <c:pt idx="629">
                  <c:v>44977</c:v>
                </c:pt>
                <c:pt idx="630">
                  <c:v>44976</c:v>
                </c:pt>
                <c:pt idx="631">
                  <c:v>44975</c:v>
                </c:pt>
                <c:pt idx="632">
                  <c:v>44974</c:v>
                </c:pt>
                <c:pt idx="633">
                  <c:v>44973</c:v>
                </c:pt>
                <c:pt idx="634">
                  <c:v>44972</c:v>
                </c:pt>
                <c:pt idx="635">
                  <c:v>44971</c:v>
                </c:pt>
                <c:pt idx="636">
                  <c:v>44970</c:v>
                </c:pt>
                <c:pt idx="637">
                  <c:v>44969</c:v>
                </c:pt>
                <c:pt idx="638">
                  <c:v>44968</c:v>
                </c:pt>
                <c:pt idx="639">
                  <c:v>44967</c:v>
                </c:pt>
                <c:pt idx="640">
                  <c:v>44966</c:v>
                </c:pt>
                <c:pt idx="641">
                  <c:v>44965</c:v>
                </c:pt>
                <c:pt idx="642">
                  <c:v>44964</c:v>
                </c:pt>
                <c:pt idx="643">
                  <c:v>44963</c:v>
                </c:pt>
                <c:pt idx="644">
                  <c:v>44962</c:v>
                </c:pt>
                <c:pt idx="645">
                  <c:v>44961</c:v>
                </c:pt>
                <c:pt idx="646">
                  <c:v>44960</c:v>
                </c:pt>
                <c:pt idx="647">
                  <c:v>44959</c:v>
                </c:pt>
                <c:pt idx="648">
                  <c:v>44958</c:v>
                </c:pt>
                <c:pt idx="649">
                  <c:v>44957</c:v>
                </c:pt>
                <c:pt idx="650">
                  <c:v>44956</c:v>
                </c:pt>
                <c:pt idx="651">
                  <c:v>44955</c:v>
                </c:pt>
                <c:pt idx="652">
                  <c:v>44954</c:v>
                </c:pt>
                <c:pt idx="653">
                  <c:v>44953</c:v>
                </c:pt>
                <c:pt idx="654">
                  <c:v>44952</c:v>
                </c:pt>
                <c:pt idx="655">
                  <c:v>44951</c:v>
                </c:pt>
                <c:pt idx="656">
                  <c:v>44950</c:v>
                </c:pt>
                <c:pt idx="657">
                  <c:v>44949</c:v>
                </c:pt>
                <c:pt idx="658">
                  <c:v>44948</c:v>
                </c:pt>
                <c:pt idx="659">
                  <c:v>44947</c:v>
                </c:pt>
                <c:pt idx="660">
                  <c:v>44946</c:v>
                </c:pt>
                <c:pt idx="661">
                  <c:v>44945</c:v>
                </c:pt>
                <c:pt idx="662">
                  <c:v>44944</c:v>
                </c:pt>
                <c:pt idx="663">
                  <c:v>44943</c:v>
                </c:pt>
                <c:pt idx="664">
                  <c:v>44942</c:v>
                </c:pt>
                <c:pt idx="665">
                  <c:v>44941</c:v>
                </c:pt>
                <c:pt idx="666">
                  <c:v>44940</c:v>
                </c:pt>
                <c:pt idx="667">
                  <c:v>44939</c:v>
                </c:pt>
                <c:pt idx="668">
                  <c:v>44938</c:v>
                </c:pt>
                <c:pt idx="669">
                  <c:v>44937</c:v>
                </c:pt>
                <c:pt idx="670">
                  <c:v>44936</c:v>
                </c:pt>
                <c:pt idx="671">
                  <c:v>44935</c:v>
                </c:pt>
                <c:pt idx="672">
                  <c:v>44934</c:v>
                </c:pt>
                <c:pt idx="673">
                  <c:v>44933</c:v>
                </c:pt>
                <c:pt idx="674">
                  <c:v>44932</c:v>
                </c:pt>
                <c:pt idx="675">
                  <c:v>44931</c:v>
                </c:pt>
                <c:pt idx="676">
                  <c:v>44930</c:v>
                </c:pt>
                <c:pt idx="677">
                  <c:v>44929</c:v>
                </c:pt>
                <c:pt idx="678">
                  <c:v>44928</c:v>
                </c:pt>
                <c:pt idx="679">
                  <c:v>44927</c:v>
                </c:pt>
                <c:pt idx="680">
                  <c:v>44926</c:v>
                </c:pt>
                <c:pt idx="681">
                  <c:v>44925</c:v>
                </c:pt>
                <c:pt idx="682">
                  <c:v>44924</c:v>
                </c:pt>
                <c:pt idx="683">
                  <c:v>44923</c:v>
                </c:pt>
                <c:pt idx="684">
                  <c:v>44922</c:v>
                </c:pt>
                <c:pt idx="685">
                  <c:v>44921</c:v>
                </c:pt>
                <c:pt idx="686">
                  <c:v>44920</c:v>
                </c:pt>
                <c:pt idx="687">
                  <c:v>44919</c:v>
                </c:pt>
                <c:pt idx="688">
                  <c:v>44918</c:v>
                </c:pt>
                <c:pt idx="689">
                  <c:v>44917</c:v>
                </c:pt>
                <c:pt idx="690">
                  <c:v>44916</c:v>
                </c:pt>
                <c:pt idx="691">
                  <c:v>44915</c:v>
                </c:pt>
                <c:pt idx="692">
                  <c:v>44914</c:v>
                </c:pt>
                <c:pt idx="693">
                  <c:v>44913</c:v>
                </c:pt>
                <c:pt idx="694">
                  <c:v>44912</c:v>
                </c:pt>
                <c:pt idx="695">
                  <c:v>44911</c:v>
                </c:pt>
                <c:pt idx="696">
                  <c:v>44910</c:v>
                </c:pt>
                <c:pt idx="697">
                  <c:v>44909</c:v>
                </c:pt>
                <c:pt idx="698">
                  <c:v>44908</c:v>
                </c:pt>
                <c:pt idx="699">
                  <c:v>44907</c:v>
                </c:pt>
                <c:pt idx="700">
                  <c:v>44906</c:v>
                </c:pt>
                <c:pt idx="701">
                  <c:v>44905</c:v>
                </c:pt>
                <c:pt idx="702">
                  <c:v>44904</c:v>
                </c:pt>
                <c:pt idx="703">
                  <c:v>44903</c:v>
                </c:pt>
                <c:pt idx="704">
                  <c:v>44902</c:v>
                </c:pt>
                <c:pt idx="705">
                  <c:v>44901</c:v>
                </c:pt>
                <c:pt idx="706">
                  <c:v>44900</c:v>
                </c:pt>
                <c:pt idx="707">
                  <c:v>44899</c:v>
                </c:pt>
                <c:pt idx="708">
                  <c:v>44898</c:v>
                </c:pt>
                <c:pt idx="709">
                  <c:v>44897</c:v>
                </c:pt>
                <c:pt idx="710">
                  <c:v>44896</c:v>
                </c:pt>
                <c:pt idx="711">
                  <c:v>44895</c:v>
                </c:pt>
                <c:pt idx="712">
                  <c:v>44894</c:v>
                </c:pt>
                <c:pt idx="713">
                  <c:v>44893</c:v>
                </c:pt>
                <c:pt idx="714">
                  <c:v>44892</c:v>
                </c:pt>
                <c:pt idx="715">
                  <c:v>44891</c:v>
                </c:pt>
                <c:pt idx="716">
                  <c:v>44890</c:v>
                </c:pt>
                <c:pt idx="717">
                  <c:v>44889</c:v>
                </c:pt>
                <c:pt idx="718">
                  <c:v>44888</c:v>
                </c:pt>
                <c:pt idx="719">
                  <c:v>44887</c:v>
                </c:pt>
                <c:pt idx="720">
                  <c:v>44886</c:v>
                </c:pt>
                <c:pt idx="721">
                  <c:v>44885</c:v>
                </c:pt>
                <c:pt idx="722">
                  <c:v>44884</c:v>
                </c:pt>
                <c:pt idx="723">
                  <c:v>44883</c:v>
                </c:pt>
                <c:pt idx="724">
                  <c:v>44882</c:v>
                </c:pt>
                <c:pt idx="725">
                  <c:v>44881</c:v>
                </c:pt>
                <c:pt idx="726">
                  <c:v>44880</c:v>
                </c:pt>
                <c:pt idx="727">
                  <c:v>44879</c:v>
                </c:pt>
                <c:pt idx="728">
                  <c:v>44878</c:v>
                </c:pt>
                <c:pt idx="729">
                  <c:v>44877</c:v>
                </c:pt>
                <c:pt idx="730">
                  <c:v>44876</c:v>
                </c:pt>
                <c:pt idx="731">
                  <c:v>44875</c:v>
                </c:pt>
                <c:pt idx="732">
                  <c:v>44874</c:v>
                </c:pt>
                <c:pt idx="733">
                  <c:v>44873</c:v>
                </c:pt>
                <c:pt idx="734">
                  <c:v>44872</c:v>
                </c:pt>
                <c:pt idx="735">
                  <c:v>44871</c:v>
                </c:pt>
                <c:pt idx="736">
                  <c:v>44870</c:v>
                </c:pt>
                <c:pt idx="737">
                  <c:v>44869</c:v>
                </c:pt>
                <c:pt idx="738">
                  <c:v>44868</c:v>
                </c:pt>
                <c:pt idx="739">
                  <c:v>44867</c:v>
                </c:pt>
                <c:pt idx="740">
                  <c:v>44866</c:v>
                </c:pt>
                <c:pt idx="741">
                  <c:v>44865</c:v>
                </c:pt>
                <c:pt idx="742">
                  <c:v>44864</c:v>
                </c:pt>
                <c:pt idx="743">
                  <c:v>44863</c:v>
                </c:pt>
                <c:pt idx="744">
                  <c:v>44862</c:v>
                </c:pt>
                <c:pt idx="745">
                  <c:v>44861</c:v>
                </c:pt>
                <c:pt idx="746">
                  <c:v>44860</c:v>
                </c:pt>
                <c:pt idx="747">
                  <c:v>44859</c:v>
                </c:pt>
                <c:pt idx="748">
                  <c:v>44858</c:v>
                </c:pt>
                <c:pt idx="749">
                  <c:v>44857</c:v>
                </c:pt>
                <c:pt idx="750">
                  <c:v>44856</c:v>
                </c:pt>
                <c:pt idx="751">
                  <c:v>44855</c:v>
                </c:pt>
                <c:pt idx="752">
                  <c:v>44854</c:v>
                </c:pt>
                <c:pt idx="753">
                  <c:v>44853</c:v>
                </c:pt>
                <c:pt idx="754">
                  <c:v>44852</c:v>
                </c:pt>
                <c:pt idx="755">
                  <c:v>44851</c:v>
                </c:pt>
                <c:pt idx="756">
                  <c:v>44850</c:v>
                </c:pt>
                <c:pt idx="757">
                  <c:v>44849</c:v>
                </c:pt>
                <c:pt idx="758">
                  <c:v>44848</c:v>
                </c:pt>
                <c:pt idx="759">
                  <c:v>44847</c:v>
                </c:pt>
                <c:pt idx="760">
                  <c:v>44846</c:v>
                </c:pt>
                <c:pt idx="761">
                  <c:v>44845</c:v>
                </c:pt>
                <c:pt idx="762">
                  <c:v>44844</c:v>
                </c:pt>
                <c:pt idx="763">
                  <c:v>44843</c:v>
                </c:pt>
                <c:pt idx="764">
                  <c:v>44842</c:v>
                </c:pt>
                <c:pt idx="765">
                  <c:v>44841</c:v>
                </c:pt>
                <c:pt idx="766">
                  <c:v>44840</c:v>
                </c:pt>
                <c:pt idx="767">
                  <c:v>44839</c:v>
                </c:pt>
                <c:pt idx="768">
                  <c:v>44838</c:v>
                </c:pt>
                <c:pt idx="769">
                  <c:v>44837</c:v>
                </c:pt>
                <c:pt idx="770">
                  <c:v>44836</c:v>
                </c:pt>
                <c:pt idx="771">
                  <c:v>44835</c:v>
                </c:pt>
                <c:pt idx="772">
                  <c:v>44834</c:v>
                </c:pt>
                <c:pt idx="773">
                  <c:v>44833</c:v>
                </c:pt>
                <c:pt idx="774">
                  <c:v>44832</c:v>
                </c:pt>
                <c:pt idx="775">
                  <c:v>44831</c:v>
                </c:pt>
                <c:pt idx="776">
                  <c:v>44830</c:v>
                </c:pt>
                <c:pt idx="777">
                  <c:v>44829</c:v>
                </c:pt>
                <c:pt idx="778">
                  <c:v>44828</c:v>
                </c:pt>
                <c:pt idx="779">
                  <c:v>44827</c:v>
                </c:pt>
                <c:pt idx="780">
                  <c:v>44826</c:v>
                </c:pt>
                <c:pt idx="781">
                  <c:v>44825</c:v>
                </c:pt>
                <c:pt idx="782">
                  <c:v>44824</c:v>
                </c:pt>
                <c:pt idx="783">
                  <c:v>44823</c:v>
                </c:pt>
                <c:pt idx="784">
                  <c:v>44822</c:v>
                </c:pt>
                <c:pt idx="785">
                  <c:v>44821</c:v>
                </c:pt>
                <c:pt idx="786">
                  <c:v>44820</c:v>
                </c:pt>
                <c:pt idx="787">
                  <c:v>44819</c:v>
                </c:pt>
                <c:pt idx="788">
                  <c:v>44818</c:v>
                </c:pt>
                <c:pt idx="789">
                  <c:v>44817</c:v>
                </c:pt>
                <c:pt idx="790">
                  <c:v>44816</c:v>
                </c:pt>
                <c:pt idx="791">
                  <c:v>44815</c:v>
                </c:pt>
                <c:pt idx="792">
                  <c:v>44814</c:v>
                </c:pt>
                <c:pt idx="793">
                  <c:v>44813</c:v>
                </c:pt>
                <c:pt idx="794">
                  <c:v>44812</c:v>
                </c:pt>
                <c:pt idx="795">
                  <c:v>44811</c:v>
                </c:pt>
                <c:pt idx="796">
                  <c:v>44810</c:v>
                </c:pt>
                <c:pt idx="797">
                  <c:v>44809</c:v>
                </c:pt>
                <c:pt idx="798">
                  <c:v>44808</c:v>
                </c:pt>
                <c:pt idx="799">
                  <c:v>44807</c:v>
                </c:pt>
                <c:pt idx="800">
                  <c:v>44806</c:v>
                </c:pt>
                <c:pt idx="801">
                  <c:v>44805</c:v>
                </c:pt>
                <c:pt idx="802">
                  <c:v>44804</c:v>
                </c:pt>
                <c:pt idx="803">
                  <c:v>44803</c:v>
                </c:pt>
                <c:pt idx="804">
                  <c:v>44802</c:v>
                </c:pt>
                <c:pt idx="805">
                  <c:v>44801</c:v>
                </c:pt>
                <c:pt idx="806">
                  <c:v>44800</c:v>
                </c:pt>
                <c:pt idx="807">
                  <c:v>44799</c:v>
                </c:pt>
                <c:pt idx="808">
                  <c:v>44798</c:v>
                </c:pt>
                <c:pt idx="809">
                  <c:v>44797</c:v>
                </c:pt>
                <c:pt idx="810">
                  <c:v>44796</c:v>
                </c:pt>
                <c:pt idx="811">
                  <c:v>44795</c:v>
                </c:pt>
                <c:pt idx="812">
                  <c:v>44794</c:v>
                </c:pt>
                <c:pt idx="813">
                  <c:v>44793</c:v>
                </c:pt>
                <c:pt idx="814">
                  <c:v>44792</c:v>
                </c:pt>
                <c:pt idx="815">
                  <c:v>44791</c:v>
                </c:pt>
                <c:pt idx="816">
                  <c:v>44790</c:v>
                </c:pt>
                <c:pt idx="817">
                  <c:v>44789</c:v>
                </c:pt>
                <c:pt idx="818">
                  <c:v>44788</c:v>
                </c:pt>
                <c:pt idx="819">
                  <c:v>44787</c:v>
                </c:pt>
                <c:pt idx="820">
                  <c:v>44786</c:v>
                </c:pt>
                <c:pt idx="821">
                  <c:v>44785</c:v>
                </c:pt>
                <c:pt idx="822">
                  <c:v>44784</c:v>
                </c:pt>
                <c:pt idx="823">
                  <c:v>44783</c:v>
                </c:pt>
                <c:pt idx="824">
                  <c:v>44782</c:v>
                </c:pt>
                <c:pt idx="825">
                  <c:v>44781</c:v>
                </c:pt>
                <c:pt idx="826">
                  <c:v>44780</c:v>
                </c:pt>
                <c:pt idx="827">
                  <c:v>44779</c:v>
                </c:pt>
                <c:pt idx="828">
                  <c:v>44778</c:v>
                </c:pt>
                <c:pt idx="829">
                  <c:v>44777</c:v>
                </c:pt>
                <c:pt idx="830">
                  <c:v>44776</c:v>
                </c:pt>
                <c:pt idx="831">
                  <c:v>44775</c:v>
                </c:pt>
                <c:pt idx="832">
                  <c:v>44774</c:v>
                </c:pt>
                <c:pt idx="833">
                  <c:v>44773</c:v>
                </c:pt>
                <c:pt idx="834">
                  <c:v>44772</c:v>
                </c:pt>
                <c:pt idx="835">
                  <c:v>44771</c:v>
                </c:pt>
                <c:pt idx="836">
                  <c:v>44770</c:v>
                </c:pt>
                <c:pt idx="837">
                  <c:v>44769</c:v>
                </c:pt>
                <c:pt idx="838">
                  <c:v>44768</c:v>
                </c:pt>
                <c:pt idx="839">
                  <c:v>44767</c:v>
                </c:pt>
                <c:pt idx="840">
                  <c:v>44766</c:v>
                </c:pt>
                <c:pt idx="841">
                  <c:v>44765</c:v>
                </c:pt>
                <c:pt idx="842">
                  <c:v>44764</c:v>
                </c:pt>
                <c:pt idx="843">
                  <c:v>44763</c:v>
                </c:pt>
                <c:pt idx="844">
                  <c:v>44762</c:v>
                </c:pt>
                <c:pt idx="845">
                  <c:v>44761</c:v>
                </c:pt>
                <c:pt idx="846">
                  <c:v>44760</c:v>
                </c:pt>
                <c:pt idx="847">
                  <c:v>44759</c:v>
                </c:pt>
                <c:pt idx="848">
                  <c:v>44758</c:v>
                </c:pt>
                <c:pt idx="849">
                  <c:v>44757</c:v>
                </c:pt>
                <c:pt idx="850">
                  <c:v>44756</c:v>
                </c:pt>
                <c:pt idx="851">
                  <c:v>44755</c:v>
                </c:pt>
                <c:pt idx="852">
                  <c:v>44754</c:v>
                </c:pt>
                <c:pt idx="853">
                  <c:v>44753</c:v>
                </c:pt>
                <c:pt idx="854">
                  <c:v>44752</c:v>
                </c:pt>
                <c:pt idx="855">
                  <c:v>44751</c:v>
                </c:pt>
                <c:pt idx="856">
                  <c:v>44750</c:v>
                </c:pt>
                <c:pt idx="857">
                  <c:v>44749</c:v>
                </c:pt>
                <c:pt idx="858">
                  <c:v>44748</c:v>
                </c:pt>
                <c:pt idx="859">
                  <c:v>44747</c:v>
                </c:pt>
                <c:pt idx="860">
                  <c:v>44746</c:v>
                </c:pt>
                <c:pt idx="861">
                  <c:v>44745</c:v>
                </c:pt>
                <c:pt idx="862">
                  <c:v>44744</c:v>
                </c:pt>
                <c:pt idx="863">
                  <c:v>44743</c:v>
                </c:pt>
                <c:pt idx="864">
                  <c:v>44742</c:v>
                </c:pt>
                <c:pt idx="865">
                  <c:v>44741</c:v>
                </c:pt>
                <c:pt idx="866">
                  <c:v>44740</c:v>
                </c:pt>
                <c:pt idx="867">
                  <c:v>44739</c:v>
                </c:pt>
                <c:pt idx="868">
                  <c:v>44738</c:v>
                </c:pt>
                <c:pt idx="869">
                  <c:v>44737</c:v>
                </c:pt>
                <c:pt idx="870">
                  <c:v>44736</c:v>
                </c:pt>
                <c:pt idx="871">
                  <c:v>44735</c:v>
                </c:pt>
                <c:pt idx="872">
                  <c:v>44734</c:v>
                </c:pt>
                <c:pt idx="873">
                  <c:v>44733</c:v>
                </c:pt>
                <c:pt idx="874">
                  <c:v>44732</c:v>
                </c:pt>
                <c:pt idx="875">
                  <c:v>44731</c:v>
                </c:pt>
                <c:pt idx="876">
                  <c:v>44730</c:v>
                </c:pt>
                <c:pt idx="877">
                  <c:v>44729</c:v>
                </c:pt>
                <c:pt idx="878">
                  <c:v>44728</c:v>
                </c:pt>
                <c:pt idx="879">
                  <c:v>44727</c:v>
                </c:pt>
                <c:pt idx="880">
                  <c:v>44726</c:v>
                </c:pt>
                <c:pt idx="881">
                  <c:v>44725</c:v>
                </c:pt>
                <c:pt idx="882">
                  <c:v>44724</c:v>
                </c:pt>
                <c:pt idx="883">
                  <c:v>44723</c:v>
                </c:pt>
                <c:pt idx="884">
                  <c:v>44722</c:v>
                </c:pt>
                <c:pt idx="885">
                  <c:v>44721</c:v>
                </c:pt>
                <c:pt idx="886">
                  <c:v>44720</c:v>
                </c:pt>
                <c:pt idx="887">
                  <c:v>44719</c:v>
                </c:pt>
                <c:pt idx="888">
                  <c:v>44718</c:v>
                </c:pt>
                <c:pt idx="889">
                  <c:v>44717</c:v>
                </c:pt>
                <c:pt idx="890">
                  <c:v>44716</c:v>
                </c:pt>
                <c:pt idx="891">
                  <c:v>44715</c:v>
                </c:pt>
                <c:pt idx="892">
                  <c:v>44714</c:v>
                </c:pt>
                <c:pt idx="893">
                  <c:v>44713</c:v>
                </c:pt>
                <c:pt idx="894">
                  <c:v>44712</c:v>
                </c:pt>
                <c:pt idx="895">
                  <c:v>44711</c:v>
                </c:pt>
                <c:pt idx="896">
                  <c:v>44710</c:v>
                </c:pt>
                <c:pt idx="897">
                  <c:v>44709</c:v>
                </c:pt>
                <c:pt idx="898">
                  <c:v>44708</c:v>
                </c:pt>
                <c:pt idx="899">
                  <c:v>44707</c:v>
                </c:pt>
                <c:pt idx="900">
                  <c:v>44706</c:v>
                </c:pt>
                <c:pt idx="901">
                  <c:v>44705</c:v>
                </c:pt>
                <c:pt idx="902">
                  <c:v>44704</c:v>
                </c:pt>
                <c:pt idx="903">
                  <c:v>44703</c:v>
                </c:pt>
                <c:pt idx="904">
                  <c:v>44702</c:v>
                </c:pt>
                <c:pt idx="905">
                  <c:v>44701</c:v>
                </c:pt>
                <c:pt idx="906">
                  <c:v>44700</c:v>
                </c:pt>
                <c:pt idx="907">
                  <c:v>44699</c:v>
                </c:pt>
                <c:pt idx="908">
                  <c:v>44698</c:v>
                </c:pt>
                <c:pt idx="909">
                  <c:v>44697</c:v>
                </c:pt>
                <c:pt idx="910">
                  <c:v>44696</c:v>
                </c:pt>
                <c:pt idx="911">
                  <c:v>44695</c:v>
                </c:pt>
                <c:pt idx="912">
                  <c:v>44694</c:v>
                </c:pt>
                <c:pt idx="913">
                  <c:v>44693</c:v>
                </c:pt>
                <c:pt idx="914">
                  <c:v>44692</c:v>
                </c:pt>
                <c:pt idx="915">
                  <c:v>44691</c:v>
                </c:pt>
                <c:pt idx="916">
                  <c:v>44690</c:v>
                </c:pt>
                <c:pt idx="917">
                  <c:v>44689</c:v>
                </c:pt>
                <c:pt idx="918">
                  <c:v>44688</c:v>
                </c:pt>
                <c:pt idx="919">
                  <c:v>44687</c:v>
                </c:pt>
                <c:pt idx="920">
                  <c:v>44686</c:v>
                </c:pt>
                <c:pt idx="921">
                  <c:v>44685</c:v>
                </c:pt>
                <c:pt idx="922">
                  <c:v>44684</c:v>
                </c:pt>
                <c:pt idx="923">
                  <c:v>44683</c:v>
                </c:pt>
                <c:pt idx="924">
                  <c:v>44682</c:v>
                </c:pt>
                <c:pt idx="925">
                  <c:v>44681</c:v>
                </c:pt>
                <c:pt idx="926">
                  <c:v>44680</c:v>
                </c:pt>
                <c:pt idx="927">
                  <c:v>44679</c:v>
                </c:pt>
                <c:pt idx="928">
                  <c:v>44678</c:v>
                </c:pt>
                <c:pt idx="929">
                  <c:v>44677</c:v>
                </c:pt>
                <c:pt idx="930">
                  <c:v>44676</c:v>
                </c:pt>
                <c:pt idx="931">
                  <c:v>44675</c:v>
                </c:pt>
                <c:pt idx="932">
                  <c:v>44674</c:v>
                </c:pt>
                <c:pt idx="933">
                  <c:v>44673</c:v>
                </c:pt>
                <c:pt idx="934">
                  <c:v>44672</c:v>
                </c:pt>
                <c:pt idx="935">
                  <c:v>44671</c:v>
                </c:pt>
                <c:pt idx="936">
                  <c:v>44670</c:v>
                </c:pt>
                <c:pt idx="937">
                  <c:v>44669</c:v>
                </c:pt>
                <c:pt idx="938">
                  <c:v>44668</c:v>
                </c:pt>
                <c:pt idx="939">
                  <c:v>44667</c:v>
                </c:pt>
                <c:pt idx="940">
                  <c:v>44666</c:v>
                </c:pt>
                <c:pt idx="941">
                  <c:v>44665</c:v>
                </c:pt>
                <c:pt idx="942">
                  <c:v>44664</c:v>
                </c:pt>
                <c:pt idx="943">
                  <c:v>44663</c:v>
                </c:pt>
                <c:pt idx="944">
                  <c:v>44662</c:v>
                </c:pt>
                <c:pt idx="945">
                  <c:v>44661</c:v>
                </c:pt>
                <c:pt idx="946">
                  <c:v>44660</c:v>
                </c:pt>
                <c:pt idx="947">
                  <c:v>44659</c:v>
                </c:pt>
                <c:pt idx="948">
                  <c:v>44658</c:v>
                </c:pt>
                <c:pt idx="949">
                  <c:v>44657</c:v>
                </c:pt>
                <c:pt idx="950">
                  <c:v>44656</c:v>
                </c:pt>
                <c:pt idx="951">
                  <c:v>44655</c:v>
                </c:pt>
                <c:pt idx="952">
                  <c:v>44654</c:v>
                </c:pt>
                <c:pt idx="953">
                  <c:v>44653</c:v>
                </c:pt>
                <c:pt idx="954">
                  <c:v>44652</c:v>
                </c:pt>
                <c:pt idx="955">
                  <c:v>44651</c:v>
                </c:pt>
                <c:pt idx="956">
                  <c:v>44650</c:v>
                </c:pt>
                <c:pt idx="957">
                  <c:v>44649</c:v>
                </c:pt>
                <c:pt idx="958">
                  <c:v>44648</c:v>
                </c:pt>
                <c:pt idx="959">
                  <c:v>44647</c:v>
                </c:pt>
                <c:pt idx="960">
                  <c:v>44646</c:v>
                </c:pt>
                <c:pt idx="961">
                  <c:v>44645</c:v>
                </c:pt>
                <c:pt idx="962">
                  <c:v>44644</c:v>
                </c:pt>
                <c:pt idx="963">
                  <c:v>44643</c:v>
                </c:pt>
                <c:pt idx="964">
                  <c:v>44642</c:v>
                </c:pt>
                <c:pt idx="965">
                  <c:v>44641</c:v>
                </c:pt>
                <c:pt idx="966">
                  <c:v>44640</c:v>
                </c:pt>
                <c:pt idx="967">
                  <c:v>44639</c:v>
                </c:pt>
                <c:pt idx="968">
                  <c:v>44638</c:v>
                </c:pt>
                <c:pt idx="969">
                  <c:v>44637</c:v>
                </c:pt>
                <c:pt idx="970">
                  <c:v>44636</c:v>
                </c:pt>
                <c:pt idx="971">
                  <c:v>44635</c:v>
                </c:pt>
                <c:pt idx="972">
                  <c:v>44634</c:v>
                </c:pt>
                <c:pt idx="973">
                  <c:v>44633</c:v>
                </c:pt>
                <c:pt idx="974">
                  <c:v>44632</c:v>
                </c:pt>
                <c:pt idx="975">
                  <c:v>44631</c:v>
                </c:pt>
                <c:pt idx="976">
                  <c:v>44630</c:v>
                </c:pt>
                <c:pt idx="977">
                  <c:v>44629</c:v>
                </c:pt>
                <c:pt idx="978">
                  <c:v>44628</c:v>
                </c:pt>
                <c:pt idx="979">
                  <c:v>44627</c:v>
                </c:pt>
                <c:pt idx="980">
                  <c:v>44626</c:v>
                </c:pt>
                <c:pt idx="981">
                  <c:v>44625</c:v>
                </c:pt>
                <c:pt idx="982">
                  <c:v>44624</c:v>
                </c:pt>
                <c:pt idx="983">
                  <c:v>44623</c:v>
                </c:pt>
                <c:pt idx="984">
                  <c:v>44622</c:v>
                </c:pt>
                <c:pt idx="985">
                  <c:v>44621</c:v>
                </c:pt>
                <c:pt idx="986">
                  <c:v>44620</c:v>
                </c:pt>
                <c:pt idx="987">
                  <c:v>44619</c:v>
                </c:pt>
                <c:pt idx="988">
                  <c:v>44618</c:v>
                </c:pt>
                <c:pt idx="989">
                  <c:v>44617</c:v>
                </c:pt>
                <c:pt idx="990">
                  <c:v>44616</c:v>
                </c:pt>
                <c:pt idx="991">
                  <c:v>44615</c:v>
                </c:pt>
                <c:pt idx="992">
                  <c:v>44614</c:v>
                </c:pt>
                <c:pt idx="993">
                  <c:v>44613</c:v>
                </c:pt>
                <c:pt idx="994">
                  <c:v>44612</c:v>
                </c:pt>
                <c:pt idx="995">
                  <c:v>44611</c:v>
                </c:pt>
                <c:pt idx="996">
                  <c:v>44610</c:v>
                </c:pt>
                <c:pt idx="997">
                  <c:v>44609</c:v>
                </c:pt>
                <c:pt idx="998">
                  <c:v>44608</c:v>
                </c:pt>
                <c:pt idx="999">
                  <c:v>44607</c:v>
                </c:pt>
                <c:pt idx="1000">
                  <c:v>44606</c:v>
                </c:pt>
                <c:pt idx="1001">
                  <c:v>44605</c:v>
                </c:pt>
                <c:pt idx="1002">
                  <c:v>44604</c:v>
                </c:pt>
                <c:pt idx="1003">
                  <c:v>44603</c:v>
                </c:pt>
                <c:pt idx="1004">
                  <c:v>44602</c:v>
                </c:pt>
                <c:pt idx="1005">
                  <c:v>44601</c:v>
                </c:pt>
                <c:pt idx="1006">
                  <c:v>44600</c:v>
                </c:pt>
                <c:pt idx="1007">
                  <c:v>44599</c:v>
                </c:pt>
                <c:pt idx="1008">
                  <c:v>44598</c:v>
                </c:pt>
                <c:pt idx="1009">
                  <c:v>44597</c:v>
                </c:pt>
                <c:pt idx="1010">
                  <c:v>44596</c:v>
                </c:pt>
                <c:pt idx="1011">
                  <c:v>44595</c:v>
                </c:pt>
                <c:pt idx="1012">
                  <c:v>44594</c:v>
                </c:pt>
                <c:pt idx="1013">
                  <c:v>44593</c:v>
                </c:pt>
                <c:pt idx="1014">
                  <c:v>44592</c:v>
                </c:pt>
                <c:pt idx="1015">
                  <c:v>44591</c:v>
                </c:pt>
                <c:pt idx="1016">
                  <c:v>44590</c:v>
                </c:pt>
                <c:pt idx="1017">
                  <c:v>44589</c:v>
                </c:pt>
                <c:pt idx="1018">
                  <c:v>44588</c:v>
                </c:pt>
                <c:pt idx="1019">
                  <c:v>44587</c:v>
                </c:pt>
                <c:pt idx="1020">
                  <c:v>44586</c:v>
                </c:pt>
                <c:pt idx="1021">
                  <c:v>44585</c:v>
                </c:pt>
                <c:pt idx="1022">
                  <c:v>44584</c:v>
                </c:pt>
                <c:pt idx="1023">
                  <c:v>44583</c:v>
                </c:pt>
                <c:pt idx="1024">
                  <c:v>44582</c:v>
                </c:pt>
                <c:pt idx="1025">
                  <c:v>44581</c:v>
                </c:pt>
                <c:pt idx="1026">
                  <c:v>44580</c:v>
                </c:pt>
                <c:pt idx="1027">
                  <c:v>44579</c:v>
                </c:pt>
                <c:pt idx="1028">
                  <c:v>44578</c:v>
                </c:pt>
                <c:pt idx="1029">
                  <c:v>44577</c:v>
                </c:pt>
                <c:pt idx="1030">
                  <c:v>44576</c:v>
                </c:pt>
                <c:pt idx="1031">
                  <c:v>44575</c:v>
                </c:pt>
                <c:pt idx="1032">
                  <c:v>44574</c:v>
                </c:pt>
                <c:pt idx="1033">
                  <c:v>44573</c:v>
                </c:pt>
                <c:pt idx="1034">
                  <c:v>44572</c:v>
                </c:pt>
                <c:pt idx="1035">
                  <c:v>44571</c:v>
                </c:pt>
                <c:pt idx="1036">
                  <c:v>44570</c:v>
                </c:pt>
                <c:pt idx="1037">
                  <c:v>44569</c:v>
                </c:pt>
                <c:pt idx="1038">
                  <c:v>44568</c:v>
                </c:pt>
                <c:pt idx="1039">
                  <c:v>44567</c:v>
                </c:pt>
                <c:pt idx="1040">
                  <c:v>44566</c:v>
                </c:pt>
                <c:pt idx="1041">
                  <c:v>44565</c:v>
                </c:pt>
                <c:pt idx="1042">
                  <c:v>44564</c:v>
                </c:pt>
                <c:pt idx="1043">
                  <c:v>44563</c:v>
                </c:pt>
                <c:pt idx="1044">
                  <c:v>44562</c:v>
                </c:pt>
                <c:pt idx="1045">
                  <c:v>44561</c:v>
                </c:pt>
                <c:pt idx="1046">
                  <c:v>44560</c:v>
                </c:pt>
                <c:pt idx="1047">
                  <c:v>44559</c:v>
                </c:pt>
                <c:pt idx="1048">
                  <c:v>44558</c:v>
                </c:pt>
                <c:pt idx="1049">
                  <c:v>44557</c:v>
                </c:pt>
                <c:pt idx="1050">
                  <c:v>44556</c:v>
                </c:pt>
                <c:pt idx="1051">
                  <c:v>44555</c:v>
                </c:pt>
                <c:pt idx="1052">
                  <c:v>44554</c:v>
                </c:pt>
                <c:pt idx="1053">
                  <c:v>44553</c:v>
                </c:pt>
                <c:pt idx="1054">
                  <c:v>44552</c:v>
                </c:pt>
                <c:pt idx="1055">
                  <c:v>44551</c:v>
                </c:pt>
                <c:pt idx="1056">
                  <c:v>44550</c:v>
                </c:pt>
                <c:pt idx="1057">
                  <c:v>44549</c:v>
                </c:pt>
                <c:pt idx="1058">
                  <c:v>44548</c:v>
                </c:pt>
                <c:pt idx="1059">
                  <c:v>44547</c:v>
                </c:pt>
                <c:pt idx="1060">
                  <c:v>44546</c:v>
                </c:pt>
                <c:pt idx="1061">
                  <c:v>44545</c:v>
                </c:pt>
                <c:pt idx="1062">
                  <c:v>44544</c:v>
                </c:pt>
                <c:pt idx="1063">
                  <c:v>44543</c:v>
                </c:pt>
                <c:pt idx="1064">
                  <c:v>44542</c:v>
                </c:pt>
                <c:pt idx="1065">
                  <c:v>44541</c:v>
                </c:pt>
                <c:pt idx="1066">
                  <c:v>44540</c:v>
                </c:pt>
                <c:pt idx="1067">
                  <c:v>44539</c:v>
                </c:pt>
                <c:pt idx="1068">
                  <c:v>44538</c:v>
                </c:pt>
                <c:pt idx="1069">
                  <c:v>44537</c:v>
                </c:pt>
                <c:pt idx="1070">
                  <c:v>44536</c:v>
                </c:pt>
                <c:pt idx="1071">
                  <c:v>44535</c:v>
                </c:pt>
                <c:pt idx="1072">
                  <c:v>44534</c:v>
                </c:pt>
                <c:pt idx="1073">
                  <c:v>44533</c:v>
                </c:pt>
                <c:pt idx="1074">
                  <c:v>44532</c:v>
                </c:pt>
                <c:pt idx="1075">
                  <c:v>44531</c:v>
                </c:pt>
                <c:pt idx="1076">
                  <c:v>44530</c:v>
                </c:pt>
                <c:pt idx="1077">
                  <c:v>44529</c:v>
                </c:pt>
                <c:pt idx="1078">
                  <c:v>44528</c:v>
                </c:pt>
                <c:pt idx="1079">
                  <c:v>44527</c:v>
                </c:pt>
                <c:pt idx="1080">
                  <c:v>44526</c:v>
                </c:pt>
                <c:pt idx="1081">
                  <c:v>44525</c:v>
                </c:pt>
                <c:pt idx="1082">
                  <c:v>44524</c:v>
                </c:pt>
                <c:pt idx="1083">
                  <c:v>44523</c:v>
                </c:pt>
                <c:pt idx="1084">
                  <c:v>44522</c:v>
                </c:pt>
                <c:pt idx="1085">
                  <c:v>44521</c:v>
                </c:pt>
                <c:pt idx="1086">
                  <c:v>44520</c:v>
                </c:pt>
                <c:pt idx="1087">
                  <c:v>44519</c:v>
                </c:pt>
                <c:pt idx="1088">
                  <c:v>44518</c:v>
                </c:pt>
                <c:pt idx="1089">
                  <c:v>44517</c:v>
                </c:pt>
                <c:pt idx="1090">
                  <c:v>44516</c:v>
                </c:pt>
                <c:pt idx="1091">
                  <c:v>44515</c:v>
                </c:pt>
                <c:pt idx="1092">
                  <c:v>44514</c:v>
                </c:pt>
                <c:pt idx="1093">
                  <c:v>44513</c:v>
                </c:pt>
                <c:pt idx="1094">
                  <c:v>44512</c:v>
                </c:pt>
                <c:pt idx="1095">
                  <c:v>44511</c:v>
                </c:pt>
                <c:pt idx="1096">
                  <c:v>44510</c:v>
                </c:pt>
                <c:pt idx="1097">
                  <c:v>44509</c:v>
                </c:pt>
                <c:pt idx="1098">
                  <c:v>44508</c:v>
                </c:pt>
                <c:pt idx="1099">
                  <c:v>44507</c:v>
                </c:pt>
                <c:pt idx="1100">
                  <c:v>44506</c:v>
                </c:pt>
                <c:pt idx="1101">
                  <c:v>44505</c:v>
                </c:pt>
                <c:pt idx="1102">
                  <c:v>44504</c:v>
                </c:pt>
                <c:pt idx="1103">
                  <c:v>44503</c:v>
                </c:pt>
                <c:pt idx="1104">
                  <c:v>44502</c:v>
                </c:pt>
                <c:pt idx="1105">
                  <c:v>44501</c:v>
                </c:pt>
                <c:pt idx="1106">
                  <c:v>44500</c:v>
                </c:pt>
                <c:pt idx="1107">
                  <c:v>44499</c:v>
                </c:pt>
                <c:pt idx="1108">
                  <c:v>44498</c:v>
                </c:pt>
                <c:pt idx="1109">
                  <c:v>44497</c:v>
                </c:pt>
                <c:pt idx="1110">
                  <c:v>44496</c:v>
                </c:pt>
                <c:pt idx="1111">
                  <c:v>44495</c:v>
                </c:pt>
                <c:pt idx="1112">
                  <c:v>44494</c:v>
                </c:pt>
                <c:pt idx="1113">
                  <c:v>44493</c:v>
                </c:pt>
                <c:pt idx="1114">
                  <c:v>44492</c:v>
                </c:pt>
                <c:pt idx="1115">
                  <c:v>44491</c:v>
                </c:pt>
                <c:pt idx="1116">
                  <c:v>44490</c:v>
                </c:pt>
                <c:pt idx="1117">
                  <c:v>44489</c:v>
                </c:pt>
                <c:pt idx="1118">
                  <c:v>44488</c:v>
                </c:pt>
                <c:pt idx="1119">
                  <c:v>44487</c:v>
                </c:pt>
                <c:pt idx="1120">
                  <c:v>44486</c:v>
                </c:pt>
                <c:pt idx="1121">
                  <c:v>44485</c:v>
                </c:pt>
                <c:pt idx="1122">
                  <c:v>44484</c:v>
                </c:pt>
                <c:pt idx="1123">
                  <c:v>44483</c:v>
                </c:pt>
                <c:pt idx="1124">
                  <c:v>44482</c:v>
                </c:pt>
                <c:pt idx="1125">
                  <c:v>44481</c:v>
                </c:pt>
                <c:pt idx="1126">
                  <c:v>44480</c:v>
                </c:pt>
                <c:pt idx="1127">
                  <c:v>44479</c:v>
                </c:pt>
                <c:pt idx="1128">
                  <c:v>44478</c:v>
                </c:pt>
                <c:pt idx="1129">
                  <c:v>44477</c:v>
                </c:pt>
                <c:pt idx="1130">
                  <c:v>44476</c:v>
                </c:pt>
                <c:pt idx="1131">
                  <c:v>44475</c:v>
                </c:pt>
                <c:pt idx="1132">
                  <c:v>44474</c:v>
                </c:pt>
                <c:pt idx="1133">
                  <c:v>44473</c:v>
                </c:pt>
                <c:pt idx="1134">
                  <c:v>44472</c:v>
                </c:pt>
                <c:pt idx="1135">
                  <c:v>44471</c:v>
                </c:pt>
                <c:pt idx="1136">
                  <c:v>44470</c:v>
                </c:pt>
                <c:pt idx="1137">
                  <c:v>44469</c:v>
                </c:pt>
                <c:pt idx="1138">
                  <c:v>44468</c:v>
                </c:pt>
                <c:pt idx="1139">
                  <c:v>44467</c:v>
                </c:pt>
                <c:pt idx="1140">
                  <c:v>44466</c:v>
                </c:pt>
                <c:pt idx="1141">
                  <c:v>44465</c:v>
                </c:pt>
                <c:pt idx="1142">
                  <c:v>44464</c:v>
                </c:pt>
                <c:pt idx="1143">
                  <c:v>44463</c:v>
                </c:pt>
                <c:pt idx="1144">
                  <c:v>44462</c:v>
                </c:pt>
                <c:pt idx="1145">
                  <c:v>44461</c:v>
                </c:pt>
                <c:pt idx="1146">
                  <c:v>44460</c:v>
                </c:pt>
                <c:pt idx="1147">
                  <c:v>44459</c:v>
                </c:pt>
                <c:pt idx="1148">
                  <c:v>44458</c:v>
                </c:pt>
                <c:pt idx="1149">
                  <c:v>44457</c:v>
                </c:pt>
                <c:pt idx="1150">
                  <c:v>44456</c:v>
                </c:pt>
                <c:pt idx="1151">
                  <c:v>44455</c:v>
                </c:pt>
                <c:pt idx="1152">
                  <c:v>44454</c:v>
                </c:pt>
                <c:pt idx="1153">
                  <c:v>44453</c:v>
                </c:pt>
                <c:pt idx="1154">
                  <c:v>44452</c:v>
                </c:pt>
                <c:pt idx="1155">
                  <c:v>44451</c:v>
                </c:pt>
                <c:pt idx="1156">
                  <c:v>44450</c:v>
                </c:pt>
                <c:pt idx="1157">
                  <c:v>44449</c:v>
                </c:pt>
                <c:pt idx="1158">
                  <c:v>44448</c:v>
                </c:pt>
                <c:pt idx="1159">
                  <c:v>44447</c:v>
                </c:pt>
                <c:pt idx="1160">
                  <c:v>44446</c:v>
                </c:pt>
                <c:pt idx="1161">
                  <c:v>44445</c:v>
                </c:pt>
                <c:pt idx="1162">
                  <c:v>44444</c:v>
                </c:pt>
                <c:pt idx="1163">
                  <c:v>44443</c:v>
                </c:pt>
                <c:pt idx="1164">
                  <c:v>44442</c:v>
                </c:pt>
                <c:pt idx="1165">
                  <c:v>44441</c:v>
                </c:pt>
                <c:pt idx="1166">
                  <c:v>44440</c:v>
                </c:pt>
                <c:pt idx="1167">
                  <c:v>44439</c:v>
                </c:pt>
                <c:pt idx="1168">
                  <c:v>44438</c:v>
                </c:pt>
                <c:pt idx="1169">
                  <c:v>44437</c:v>
                </c:pt>
                <c:pt idx="1170">
                  <c:v>44436</c:v>
                </c:pt>
                <c:pt idx="1171">
                  <c:v>44435</c:v>
                </c:pt>
                <c:pt idx="1172">
                  <c:v>44434</c:v>
                </c:pt>
                <c:pt idx="1173">
                  <c:v>44433</c:v>
                </c:pt>
                <c:pt idx="1174">
                  <c:v>44432</c:v>
                </c:pt>
                <c:pt idx="1175">
                  <c:v>44431</c:v>
                </c:pt>
                <c:pt idx="1176">
                  <c:v>44430</c:v>
                </c:pt>
                <c:pt idx="1177">
                  <c:v>44429</c:v>
                </c:pt>
                <c:pt idx="1178">
                  <c:v>44428</c:v>
                </c:pt>
                <c:pt idx="1179">
                  <c:v>44427</c:v>
                </c:pt>
                <c:pt idx="1180">
                  <c:v>44426</c:v>
                </c:pt>
                <c:pt idx="1181">
                  <c:v>44425</c:v>
                </c:pt>
                <c:pt idx="1182">
                  <c:v>44424</c:v>
                </c:pt>
                <c:pt idx="1183">
                  <c:v>44423</c:v>
                </c:pt>
                <c:pt idx="1184">
                  <c:v>44422</c:v>
                </c:pt>
                <c:pt idx="1185">
                  <c:v>44421</c:v>
                </c:pt>
                <c:pt idx="1186">
                  <c:v>44420</c:v>
                </c:pt>
                <c:pt idx="1187">
                  <c:v>44419</c:v>
                </c:pt>
                <c:pt idx="1188">
                  <c:v>44418</c:v>
                </c:pt>
                <c:pt idx="1189">
                  <c:v>44417</c:v>
                </c:pt>
                <c:pt idx="1190">
                  <c:v>44416</c:v>
                </c:pt>
                <c:pt idx="1191">
                  <c:v>44415</c:v>
                </c:pt>
                <c:pt idx="1192">
                  <c:v>44414</c:v>
                </c:pt>
                <c:pt idx="1193">
                  <c:v>44413</c:v>
                </c:pt>
                <c:pt idx="1194">
                  <c:v>44412</c:v>
                </c:pt>
                <c:pt idx="1195">
                  <c:v>44411</c:v>
                </c:pt>
                <c:pt idx="1196">
                  <c:v>44410</c:v>
                </c:pt>
                <c:pt idx="1197">
                  <c:v>44409</c:v>
                </c:pt>
                <c:pt idx="1198">
                  <c:v>44408</c:v>
                </c:pt>
                <c:pt idx="1199">
                  <c:v>44407</c:v>
                </c:pt>
                <c:pt idx="1200">
                  <c:v>44406</c:v>
                </c:pt>
                <c:pt idx="1201">
                  <c:v>44405</c:v>
                </c:pt>
                <c:pt idx="1202">
                  <c:v>44404</c:v>
                </c:pt>
                <c:pt idx="1203">
                  <c:v>44403</c:v>
                </c:pt>
                <c:pt idx="1204">
                  <c:v>44402</c:v>
                </c:pt>
                <c:pt idx="1205">
                  <c:v>44401</c:v>
                </c:pt>
                <c:pt idx="1206">
                  <c:v>44400</c:v>
                </c:pt>
                <c:pt idx="1207">
                  <c:v>44399</c:v>
                </c:pt>
                <c:pt idx="1208">
                  <c:v>44398</c:v>
                </c:pt>
                <c:pt idx="1209">
                  <c:v>44397</c:v>
                </c:pt>
                <c:pt idx="1210">
                  <c:v>44396</c:v>
                </c:pt>
                <c:pt idx="1211">
                  <c:v>44395</c:v>
                </c:pt>
                <c:pt idx="1212">
                  <c:v>44394</c:v>
                </c:pt>
                <c:pt idx="1213">
                  <c:v>44393</c:v>
                </c:pt>
                <c:pt idx="1214">
                  <c:v>44392</c:v>
                </c:pt>
                <c:pt idx="1215">
                  <c:v>44391</c:v>
                </c:pt>
                <c:pt idx="1216">
                  <c:v>44390</c:v>
                </c:pt>
                <c:pt idx="1217">
                  <c:v>44389</c:v>
                </c:pt>
                <c:pt idx="1218">
                  <c:v>44388</c:v>
                </c:pt>
                <c:pt idx="1219">
                  <c:v>44387</c:v>
                </c:pt>
                <c:pt idx="1220">
                  <c:v>44386</c:v>
                </c:pt>
                <c:pt idx="1221">
                  <c:v>44385</c:v>
                </c:pt>
                <c:pt idx="1222">
                  <c:v>44384</c:v>
                </c:pt>
                <c:pt idx="1223">
                  <c:v>44383</c:v>
                </c:pt>
                <c:pt idx="1224">
                  <c:v>44382</c:v>
                </c:pt>
                <c:pt idx="1225">
                  <c:v>44381</c:v>
                </c:pt>
                <c:pt idx="1226">
                  <c:v>44380</c:v>
                </c:pt>
                <c:pt idx="1227">
                  <c:v>44379</c:v>
                </c:pt>
                <c:pt idx="1228">
                  <c:v>44378</c:v>
                </c:pt>
                <c:pt idx="1229">
                  <c:v>44377</c:v>
                </c:pt>
                <c:pt idx="1230">
                  <c:v>44376</c:v>
                </c:pt>
                <c:pt idx="1231">
                  <c:v>44375</c:v>
                </c:pt>
                <c:pt idx="1232">
                  <c:v>44374</c:v>
                </c:pt>
                <c:pt idx="1233">
                  <c:v>44373</c:v>
                </c:pt>
                <c:pt idx="1234">
                  <c:v>44372</c:v>
                </c:pt>
                <c:pt idx="1235">
                  <c:v>44371</c:v>
                </c:pt>
                <c:pt idx="1236">
                  <c:v>44370</c:v>
                </c:pt>
                <c:pt idx="1237">
                  <c:v>44369</c:v>
                </c:pt>
                <c:pt idx="1238">
                  <c:v>44368</c:v>
                </c:pt>
                <c:pt idx="1239">
                  <c:v>44367</c:v>
                </c:pt>
                <c:pt idx="1240">
                  <c:v>44366</c:v>
                </c:pt>
                <c:pt idx="1241">
                  <c:v>44365</c:v>
                </c:pt>
                <c:pt idx="1242">
                  <c:v>44364</c:v>
                </c:pt>
                <c:pt idx="1243">
                  <c:v>44363</c:v>
                </c:pt>
                <c:pt idx="1244">
                  <c:v>44362</c:v>
                </c:pt>
                <c:pt idx="1245">
                  <c:v>44361</c:v>
                </c:pt>
                <c:pt idx="1246">
                  <c:v>44360</c:v>
                </c:pt>
                <c:pt idx="1247">
                  <c:v>44359</c:v>
                </c:pt>
                <c:pt idx="1248">
                  <c:v>44358</c:v>
                </c:pt>
                <c:pt idx="1249">
                  <c:v>44357</c:v>
                </c:pt>
                <c:pt idx="1250">
                  <c:v>44356</c:v>
                </c:pt>
                <c:pt idx="1251">
                  <c:v>44355</c:v>
                </c:pt>
                <c:pt idx="1252">
                  <c:v>44354</c:v>
                </c:pt>
                <c:pt idx="1253">
                  <c:v>44353</c:v>
                </c:pt>
                <c:pt idx="1254">
                  <c:v>44352</c:v>
                </c:pt>
                <c:pt idx="1255">
                  <c:v>44351</c:v>
                </c:pt>
                <c:pt idx="1256">
                  <c:v>44350</c:v>
                </c:pt>
                <c:pt idx="1257">
                  <c:v>44349</c:v>
                </c:pt>
                <c:pt idx="1258">
                  <c:v>44348</c:v>
                </c:pt>
                <c:pt idx="1259">
                  <c:v>44347</c:v>
                </c:pt>
                <c:pt idx="1260">
                  <c:v>44346</c:v>
                </c:pt>
                <c:pt idx="1261">
                  <c:v>44345</c:v>
                </c:pt>
                <c:pt idx="1262">
                  <c:v>44344</c:v>
                </c:pt>
                <c:pt idx="1263">
                  <c:v>44343</c:v>
                </c:pt>
                <c:pt idx="1264">
                  <c:v>44342</c:v>
                </c:pt>
                <c:pt idx="1265">
                  <c:v>44341</c:v>
                </c:pt>
                <c:pt idx="1266">
                  <c:v>44340</c:v>
                </c:pt>
                <c:pt idx="1267">
                  <c:v>44339</c:v>
                </c:pt>
                <c:pt idx="1268">
                  <c:v>44338</c:v>
                </c:pt>
                <c:pt idx="1269">
                  <c:v>44337</c:v>
                </c:pt>
                <c:pt idx="1270">
                  <c:v>44336</c:v>
                </c:pt>
                <c:pt idx="1271">
                  <c:v>44335</c:v>
                </c:pt>
                <c:pt idx="1272">
                  <c:v>44334</c:v>
                </c:pt>
                <c:pt idx="1273">
                  <c:v>44333</c:v>
                </c:pt>
                <c:pt idx="1274">
                  <c:v>44332</c:v>
                </c:pt>
                <c:pt idx="1275">
                  <c:v>44331</c:v>
                </c:pt>
                <c:pt idx="1276">
                  <c:v>44330</c:v>
                </c:pt>
                <c:pt idx="1277">
                  <c:v>44329</c:v>
                </c:pt>
                <c:pt idx="1278">
                  <c:v>44328</c:v>
                </c:pt>
                <c:pt idx="1279">
                  <c:v>44327</c:v>
                </c:pt>
                <c:pt idx="1280">
                  <c:v>44326</c:v>
                </c:pt>
                <c:pt idx="1281">
                  <c:v>44325</c:v>
                </c:pt>
                <c:pt idx="1282">
                  <c:v>44324</c:v>
                </c:pt>
                <c:pt idx="1283">
                  <c:v>44323</c:v>
                </c:pt>
                <c:pt idx="1284">
                  <c:v>44322</c:v>
                </c:pt>
                <c:pt idx="1285">
                  <c:v>44321</c:v>
                </c:pt>
                <c:pt idx="1286">
                  <c:v>44320</c:v>
                </c:pt>
                <c:pt idx="1287">
                  <c:v>44319</c:v>
                </c:pt>
                <c:pt idx="1288">
                  <c:v>44318</c:v>
                </c:pt>
                <c:pt idx="1289">
                  <c:v>44317</c:v>
                </c:pt>
                <c:pt idx="1290">
                  <c:v>44316</c:v>
                </c:pt>
                <c:pt idx="1291">
                  <c:v>44315</c:v>
                </c:pt>
                <c:pt idx="1292">
                  <c:v>44314</c:v>
                </c:pt>
                <c:pt idx="1293">
                  <c:v>44313</c:v>
                </c:pt>
                <c:pt idx="1294">
                  <c:v>44312</c:v>
                </c:pt>
                <c:pt idx="1295">
                  <c:v>44311</c:v>
                </c:pt>
                <c:pt idx="1296">
                  <c:v>44310</c:v>
                </c:pt>
                <c:pt idx="1297">
                  <c:v>44309</c:v>
                </c:pt>
                <c:pt idx="1298">
                  <c:v>44308</c:v>
                </c:pt>
                <c:pt idx="1299">
                  <c:v>44307</c:v>
                </c:pt>
                <c:pt idx="1300">
                  <c:v>44306</c:v>
                </c:pt>
                <c:pt idx="1301">
                  <c:v>44305</c:v>
                </c:pt>
                <c:pt idx="1302">
                  <c:v>44304</c:v>
                </c:pt>
                <c:pt idx="1303">
                  <c:v>44303</c:v>
                </c:pt>
                <c:pt idx="1304">
                  <c:v>44302</c:v>
                </c:pt>
                <c:pt idx="1305">
                  <c:v>44301</c:v>
                </c:pt>
                <c:pt idx="1306">
                  <c:v>44300</c:v>
                </c:pt>
                <c:pt idx="1307">
                  <c:v>44299</c:v>
                </c:pt>
                <c:pt idx="1308">
                  <c:v>44298</c:v>
                </c:pt>
                <c:pt idx="1309">
                  <c:v>44297</c:v>
                </c:pt>
                <c:pt idx="1310">
                  <c:v>44296</c:v>
                </c:pt>
                <c:pt idx="1311">
                  <c:v>44295</c:v>
                </c:pt>
                <c:pt idx="1312">
                  <c:v>44294</c:v>
                </c:pt>
                <c:pt idx="1313">
                  <c:v>44293</c:v>
                </c:pt>
                <c:pt idx="1314">
                  <c:v>44292</c:v>
                </c:pt>
                <c:pt idx="1315">
                  <c:v>44291</c:v>
                </c:pt>
                <c:pt idx="1316">
                  <c:v>44290</c:v>
                </c:pt>
                <c:pt idx="1317">
                  <c:v>44289</c:v>
                </c:pt>
                <c:pt idx="1318">
                  <c:v>44288</c:v>
                </c:pt>
                <c:pt idx="1319">
                  <c:v>44287</c:v>
                </c:pt>
                <c:pt idx="1320">
                  <c:v>44286</c:v>
                </c:pt>
                <c:pt idx="1321">
                  <c:v>44285</c:v>
                </c:pt>
                <c:pt idx="1322">
                  <c:v>44284</c:v>
                </c:pt>
                <c:pt idx="1323">
                  <c:v>44283</c:v>
                </c:pt>
                <c:pt idx="1324">
                  <c:v>44282</c:v>
                </c:pt>
                <c:pt idx="1325">
                  <c:v>44281</c:v>
                </c:pt>
                <c:pt idx="1326">
                  <c:v>44280</c:v>
                </c:pt>
                <c:pt idx="1327">
                  <c:v>44279</c:v>
                </c:pt>
                <c:pt idx="1328">
                  <c:v>44278</c:v>
                </c:pt>
                <c:pt idx="1329">
                  <c:v>44277</c:v>
                </c:pt>
                <c:pt idx="1330">
                  <c:v>44276</c:v>
                </c:pt>
                <c:pt idx="1331">
                  <c:v>44275</c:v>
                </c:pt>
                <c:pt idx="1332">
                  <c:v>44274</c:v>
                </c:pt>
                <c:pt idx="1333">
                  <c:v>44273</c:v>
                </c:pt>
                <c:pt idx="1334">
                  <c:v>44272</c:v>
                </c:pt>
                <c:pt idx="1335">
                  <c:v>44271</c:v>
                </c:pt>
                <c:pt idx="1336">
                  <c:v>44270</c:v>
                </c:pt>
                <c:pt idx="1337">
                  <c:v>44269</c:v>
                </c:pt>
                <c:pt idx="1338">
                  <c:v>44268</c:v>
                </c:pt>
                <c:pt idx="1339">
                  <c:v>44267</c:v>
                </c:pt>
                <c:pt idx="1340">
                  <c:v>44266</c:v>
                </c:pt>
                <c:pt idx="1341">
                  <c:v>44265</c:v>
                </c:pt>
                <c:pt idx="1342">
                  <c:v>44264</c:v>
                </c:pt>
                <c:pt idx="1343">
                  <c:v>44263</c:v>
                </c:pt>
                <c:pt idx="1344">
                  <c:v>44262</c:v>
                </c:pt>
                <c:pt idx="1345">
                  <c:v>44261</c:v>
                </c:pt>
                <c:pt idx="1346">
                  <c:v>44260</c:v>
                </c:pt>
                <c:pt idx="1347">
                  <c:v>44259</c:v>
                </c:pt>
                <c:pt idx="1348">
                  <c:v>44258</c:v>
                </c:pt>
                <c:pt idx="1349">
                  <c:v>44257</c:v>
                </c:pt>
                <c:pt idx="1350">
                  <c:v>44256</c:v>
                </c:pt>
                <c:pt idx="1351">
                  <c:v>44255</c:v>
                </c:pt>
                <c:pt idx="1352">
                  <c:v>44254</c:v>
                </c:pt>
                <c:pt idx="1353">
                  <c:v>44253</c:v>
                </c:pt>
                <c:pt idx="1354">
                  <c:v>44252</c:v>
                </c:pt>
                <c:pt idx="1355">
                  <c:v>44251</c:v>
                </c:pt>
                <c:pt idx="1356">
                  <c:v>44250</c:v>
                </c:pt>
                <c:pt idx="1357">
                  <c:v>44249</c:v>
                </c:pt>
                <c:pt idx="1358">
                  <c:v>44248</c:v>
                </c:pt>
                <c:pt idx="1359">
                  <c:v>44247</c:v>
                </c:pt>
                <c:pt idx="1360">
                  <c:v>44246</c:v>
                </c:pt>
                <c:pt idx="1361">
                  <c:v>44245</c:v>
                </c:pt>
                <c:pt idx="1362">
                  <c:v>44244</c:v>
                </c:pt>
                <c:pt idx="1363">
                  <c:v>44243</c:v>
                </c:pt>
                <c:pt idx="1364">
                  <c:v>44242</c:v>
                </c:pt>
                <c:pt idx="1365">
                  <c:v>44241</c:v>
                </c:pt>
                <c:pt idx="1366">
                  <c:v>44240</c:v>
                </c:pt>
                <c:pt idx="1367">
                  <c:v>44239</c:v>
                </c:pt>
                <c:pt idx="1368">
                  <c:v>44238</c:v>
                </c:pt>
                <c:pt idx="1369">
                  <c:v>44237</c:v>
                </c:pt>
                <c:pt idx="1370">
                  <c:v>44236</c:v>
                </c:pt>
                <c:pt idx="1371">
                  <c:v>44235</c:v>
                </c:pt>
                <c:pt idx="1372">
                  <c:v>44234</c:v>
                </c:pt>
                <c:pt idx="1373">
                  <c:v>44233</c:v>
                </c:pt>
                <c:pt idx="1374">
                  <c:v>44232</c:v>
                </c:pt>
                <c:pt idx="1375">
                  <c:v>44231</c:v>
                </c:pt>
                <c:pt idx="1376">
                  <c:v>44230</c:v>
                </c:pt>
                <c:pt idx="1377">
                  <c:v>44229</c:v>
                </c:pt>
                <c:pt idx="1378">
                  <c:v>44228</c:v>
                </c:pt>
                <c:pt idx="1379">
                  <c:v>44227</c:v>
                </c:pt>
                <c:pt idx="1380">
                  <c:v>44226</c:v>
                </c:pt>
                <c:pt idx="1381">
                  <c:v>44225</c:v>
                </c:pt>
                <c:pt idx="1382">
                  <c:v>44224</c:v>
                </c:pt>
                <c:pt idx="1383">
                  <c:v>44223</c:v>
                </c:pt>
                <c:pt idx="1384">
                  <c:v>44222</c:v>
                </c:pt>
                <c:pt idx="1385">
                  <c:v>44221</c:v>
                </c:pt>
                <c:pt idx="1386">
                  <c:v>44220</c:v>
                </c:pt>
                <c:pt idx="1387">
                  <c:v>44219</c:v>
                </c:pt>
                <c:pt idx="1388">
                  <c:v>44218</c:v>
                </c:pt>
                <c:pt idx="1389">
                  <c:v>44217</c:v>
                </c:pt>
                <c:pt idx="1390">
                  <c:v>44216</c:v>
                </c:pt>
                <c:pt idx="1391">
                  <c:v>44215</c:v>
                </c:pt>
                <c:pt idx="1392">
                  <c:v>44214</c:v>
                </c:pt>
                <c:pt idx="1393">
                  <c:v>44213</c:v>
                </c:pt>
                <c:pt idx="1394">
                  <c:v>44212</c:v>
                </c:pt>
                <c:pt idx="1395">
                  <c:v>44211</c:v>
                </c:pt>
                <c:pt idx="1396">
                  <c:v>44210</c:v>
                </c:pt>
                <c:pt idx="1397">
                  <c:v>44209</c:v>
                </c:pt>
                <c:pt idx="1398">
                  <c:v>44208</c:v>
                </c:pt>
                <c:pt idx="1399">
                  <c:v>44207</c:v>
                </c:pt>
                <c:pt idx="1400">
                  <c:v>44206</c:v>
                </c:pt>
                <c:pt idx="1401">
                  <c:v>44205</c:v>
                </c:pt>
                <c:pt idx="1402">
                  <c:v>44204</c:v>
                </c:pt>
                <c:pt idx="1403">
                  <c:v>44203</c:v>
                </c:pt>
                <c:pt idx="1404">
                  <c:v>44202</c:v>
                </c:pt>
                <c:pt idx="1405">
                  <c:v>44201</c:v>
                </c:pt>
                <c:pt idx="1406">
                  <c:v>44200</c:v>
                </c:pt>
                <c:pt idx="1407">
                  <c:v>44199</c:v>
                </c:pt>
                <c:pt idx="1408">
                  <c:v>44198</c:v>
                </c:pt>
                <c:pt idx="1409">
                  <c:v>44197</c:v>
                </c:pt>
                <c:pt idx="1410">
                  <c:v>44196</c:v>
                </c:pt>
                <c:pt idx="1411">
                  <c:v>44195</c:v>
                </c:pt>
                <c:pt idx="1412">
                  <c:v>44194</c:v>
                </c:pt>
                <c:pt idx="1413">
                  <c:v>44193</c:v>
                </c:pt>
                <c:pt idx="1414">
                  <c:v>44192</c:v>
                </c:pt>
                <c:pt idx="1415">
                  <c:v>44191</c:v>
                </c:pt>
                <c:pt idx="1416">
                  <c:v>44190</c:v>
                </c:pt>
                <c:pt idx="1417">
                  <c:v>44189</c:v>
                </c:pt>
                <c:pt idx="1418">
                  <c:v>44188</c:v>
                </c:pt>
                <c:pt idx="1419">
                  <c:v>44187</c:v>
                </c:pt>
                <c:pt idx="1420">
                  <c:v>44186</c:v>
                </c:pt>
                <c:pt idx="1421">
                  <c:v>44185</c:v>
                </c:pt>
                <c:pt idx="1422">
                  <c:v>44184</c:v>
                </c:pt>
                <c:pt idx="1423">
                  <c:v>44183</c:v>
                </c:pt>
                <c:pt idx="1424">
                  <c:v>44182</c:v>
                </c:pt>
                <c:pt idx="1425">
                  <c:v>44181</c:v>
                </c:pt>
                <c:pt idx="1426">
                  <c:v>44180</c:v>
                </c:pt>
                <c:pt idx="1427">
                  <c:v>44179</c:v>
                </c:pt>
                <c:pt idx="1428">
                  <c:v>44178</c:v>
                </c:pt>
                <c:pt idx="1429">
                  <c:v>44177</c:v>
                </c:pt>
                <c:pt idx="1430">
                  <c:v>44176</c:v>
                </c:pt>
                <c:pt idx="1431">
                  <c:v>44175</c:v>
                </c:pt>
                <c:pt idx="1432">
                  <c:v>44174</c:v>
                </c:pt>
                <c:pt idx="1433">
                  <c:v>44173</c:v>
                </c:pt>
                <c:pt idx="1434">
                  <c:v>44172</c:v>
                </c:pt>
                <c:pt idx="1435">
                  <c:v>44171</c:v>
                </c:pt>
                <c:pt idx="1436">
                  <c:v>44170</c:v>
                </c:pt>
                <c:pt idx="1437">
                  <c:v>44169</c:v>
                </c:pt>
                <c:pt idx="1438">
                  <c:v>44168</c:v>
                </c:pt>
                <c:pt idx="1439">
                  <c:v>44167</c:v>
                </c:pt>
                <c:pt idx="1440">
                  <c:v>44166</c:v>
                </c:pt>
                <c:pt idx="1441">
                  <c:v>44165</c:v>
                </c:pt>
                <c:pt idx="1442">
                  <c:v>44164</c:v>
                </c:pt>
                <c:pt idx="1443">
                  <c:v>44163</c:v>
                </c:pt>
                <c:pt idx="1444">
                  <c:v>44162</c:v>
                </c:pt>
                <c:pt idx="1445">
                  <c:v>44161</c:v>
                </c:pt>
                <c:pt idx="1446">
                  <c:v>44160</c:v>
                </c:pt>
                <c:pt idx="1447">
                  <c:v>44159</c:v>
                </c:pt>
                <c:pt idx="1448">
                  <c:v>44158</c:v>
                </c:pt>
                <c:pt idx="1449">
                  <c:v>44157</c:v>
                </c:pt>
                <c:pt idx="1450">
                  <c:v>44156</c:v>
                </c:pt>
                <c:pt idx="1451">
                  <c:v>44155</c:v>
                </c:pt>
                <c:pt idx="1452">
                  <c:v>44154</c:v>
                </c:pt>
                <c:pt idx="1453">
                  <c:v>44153</c:v>
                </c:pt>
                <c:pt idx="1454">
                  <c:v>44152</c:v>
                </c:pt>
                <c:pt idx="1455">
                  <c:v>44151</c:v>
                </c:pt>
                <c:pt idx="1456">
                  <c:v>44150</c:v>
                </c:pt>
                <c:pt idx="1457">
                  <c:v>44149</c:v>
                </c:pt>
                <c:pt idx="1458">
                  <c:v>44148</c:v>
                </c:pt>
                <c:pt idx="1459">
                  <c:v>44147</c:v>
                </c:pt>
                <c:pt idx="1460">
                  <c:v>44146</c:v>
                </c:pt>
                <c:pt idx="1461">
                  <c:v>44145</c:v>
                </c:pt>
                <c:pt idx="1462">
                  <c:v>44144</c:v>
                </c:pt>
                <c:pt idx="1463">
                  <c:v>44143</c:v>
                </c:pt>
                <c:pt idx="1464">
                  <c:v>44142</c:v>
                </c:pt>
                <c:pt idx="1465">
                  <c:v>44141</c:v>
                </c:pt>
                <c:pt idx="1466">
                  <c:v>44140</c:v>
                </c:pt>
                <c:pt idx="1467">
                  <c:v>44139</c:v>
                </c:pt>
                <c:pt idx="1468">
                  <c:v>44138</c:v>
                </c:pt>
                <c:pt idx="1469">
                  <c:v>44137</c:v>
                </c:pt>
                <c:pt idx="1470">
                  <c:v>44136</c:v>
                </c:pt>
                <c:pt idx="1471">
                  <c:v>44135</c:v>
                </c:pt>
                <c:pt idx="1472">
                  <c:v>44134</c:v>
                </c:pt>
                <c:pt idx="1473">
                  <c:v>44133</c:v>
                </c:pt>
                <c:pt idx="1474">
                  <c:v>44132</c:v>
                </c:pt>
                <c:pt idx="1475">
                  <c:v>44131</c:v>
                </c:pt>
                <c:pt idx="1476">
                  <c:v>44130</c:v>
                </c:pt>
                <c:pt idx="1477">
                  <c:v>44129</c:v>
                </c:pt>
                <c:pt idx="1478">
                  <c:v>44128</c:v>
                </c:pt>
                <c:pt idx="1479">
                  <c:v>44127</c:v>
                </c:pt>
                <c:pt idx="1480">
                  <c:v>44126</c:v>
                </c:pt>
                <c:pt idx="1481">
                  <c:v>44125</c:v>
                </c:pt>
                <c:pt idx="1482">
                  <c:v>44124</c:v>
                </c:pt>
                <c:pt idx="1483">
                  <c:v>44123</c:v>
                </c:pt>
                <c:pt idx="1484">
                  <c:v>44122</c:v>
                </c:pt>
                <c:pt idx="1485">
                  <c:v>44121</c:v>
                </c:pt>
                <c:pt idx="1486">
                  <c:v>44120</c:v>
                </c:pt>
                <c:pt idx="1487">
                  <c:v>44119</c:v>
                </c:pt>
                <c:pt idx="1488">
                  <c:v>44118</c:v>
                </c:pt>
                <c:pt idx="1489">
                  <c:v>44117</c:v>
                </c:pt>
                <c:pt idx="1490">
                  <c:v>44116</c:v>
                </c:pt>
                <c:pt idx="1491">
                  <c:v>44115</c:v>
                </c:pt>
                <c:pt idx="1492">
                  <c:v>44114</c:v>
                </c:pt>
                <c:pt idx="1493">
                  <c:v>44113</c:v>
                </c:pt>
                <c:pt idx="1494">
                  <c:v>44112</c:v>
                </c:pt>
                <c:pt idx="1495">
                  <c:v>44111</c:v>
                </c:pt>
                <c:pt idx="1496">
                  <c:v>44110</c:v>
                </c:pt>
                <c:pt idx="1497">
                  <c:v>44109</c:v>
                </c:pt>
                <c:pt idx="1498">
                  <c:v>44108</c:v>
                </c:pt>
                <c:pt idx="1499">
                  <c:v>44107</c:v>
                </c:pt>
                <c:pt idx="1500">
                  <c:v>44106</c:v>
                </c:pt>
                <c:pt idx="1501">
                  <c:v>44105</c:v>
                </c:pt>
                <c:pt idx="1502">
                  <c:v>44104</c:v>
                </c:pt>
                <c:pt idx="1503">
                  <c:v>44103</c:v>
                </c:pt>
                <c:pt idx="1504">
                  <c:v>44102</c:v>
                </c:pt>
                <c:pt idx="1505">
                  <c:v>44101</c:v>
                </c:pt>
                <c:pt idx="1506">
                  <c:v>44100</c:v>
                </c:pt>
                <c:pt idx="1507">
                  <c:v>44099</c:v>
                </c:pt>
                <c:pt idx="1508">
                  <c:v>44098</c:v>
                </c:pt>
                <c:pt idx="1509">
                  <c:v>44097</c:v>
                </c:pt>
                <c:pt idx="1510">
                  <c:v>44096</c:v>
                </c:pt>
                <c:pt idx="1511">
                  <c:v>44095</c:v>
                </c:pt>
                <c:pt idx="1512">
                  <c:v>44094</c:v>
                </c:pt>
                <c:pt idx="1513">
                  <c:v>44093</c:v>
                </c:pt>
                <c:pt idx="1514">
                  <c:v>44092</c:v>
                </c:pt>
                <c:pt idx="1515">
                  <c:v>44091</c:v>
                </c:pt>
                <c:pt idx="1516">
                  <c:v>44090</c:v>
                </c:pt>
                <c:pt idx="1517">
                  <c:v>44089</c:v>
                </c:pt>
                <c:pt idx="1518">
                  <c:v>44088</c:v>
                </c:pt>
                <c:pt idx="1519">
                  <c:v>44087</c:v>
                </c:pt>
                <c:pt idx="1520">
                  <c:v>44086</c:v>
                </c:pt>
                <c:pt idx="1521">
                  <c:v>44085</c:v>
                </c:pt>
                <c:pt idx="1522">
                  <c:v>44084</c:v>
                </c:pt>
                <c:pt idx="1523">
                  <c:v>44083</c:v>
                </c:pt>
                <c:pt idx="1524">
                  <c:v>44082</c:v>
                </c:pt>
                <c:pt idx="1525">
                  <c:v>44081</c:v>
                </c:pt>
                <c:pt idx="1526">
                  <c:v>44080</c:v>
                </c:pt>
                <c:pt idx="1527">
                  <c:v>44079</c:v>
                </c:pt>
                <c:pt idx="1528">
                  <c:v>44078</c:v>
                </c:pt>
                <c:pt idx="1529">
                  <c:v>44077</c:v>
                </c:pt>
                <c:pt idx="1530">
                  <c:v>44076</c:v>
                </c:pt>
                <c:pt idx="1531">
                  <c:v>44075</c:v>
                </c:pt>
                <c:pt idx="1532">
                  <c:v>44074</c:v>
                </c:pt>
                <c:pt idx="1533">
                  <c:v>44073</c:v>
                </c:pt>
                <c:pt idx="1534">
                  <c:v>44072</c:v>
                </c:pt>
                <c:pt idx="1535">
                  <c:v>44071</c:v>
                </c:pt>
                <c:pt idx="1536">
                  <c:v>44070</c:v>
                </c:pt>
                <c:pt idx="1537">
                  <c:v>44069</c:v>
                </c:pt>
                <c:pt idx="1538">
                  <c:v>44068</c:v>
                </c:pt>
                <c:pt idx="1539">
                  <c:v>44067</c:v>
                </c:pt>
                <c:pt idx="1540">
                  <c:v>44066</c:v>
                </c:pt>
                <c:pt idx="1541">
                  <c:v>44065</c:v>
                </c:pt>
                <c:pt idx="1542">
                  <c:v>44064</c:v>
                </c:pt>
                <c:pt idx="1543">
                  <c:v>44063</c:v>
                </c:pt>
                <c:pt idx="1544">
                  <c:v>44062</c:v>
                </c:pt>
                <c:pt idx="1545">
                  <c:v>44061</c:v>
                </c:pt>
                <c:pt idx="1546">
                  <c:v>44060</c:v>
                </c:pt>
                <c:pt idx="1547">
                  <c:v>44059</c:v>
                </c:pt>
                <c:pt idx="1548">
                  <c:v>44058</c:v>
                </c:pt>
                <c:pt idx="1549">
                  <c:v>44057</c:v>
                </c:pt>
                <c:pt idx="1550">
                  <c:v>44056</c:v>
                </c:pt>
                <c:pt idx="1551">
                  <c:v>44055</c:v>
                </c:pt>
                <c:pt idx="1552">
                  <c:v>44054</c:v>
                </c:pt>
                <c:pt idx="1553">
                  <c:v>44053</c:v>
                </c:pt>
                <c:pt idx="1554">
                  <c:v>44052</c:v>
                </c:pt>
                <c:pt idx="1555">
                  <c:v>44051</c:v>
                </c:pt>
                <c:pt idx="1556">
                  <c:v>44050</c:v>
                </c:pt>
                <c:pt idx="1557">
                  <c:v>44049</c:v>
                </c:pt>
                <c:pt idx="1558">
                  <c:v>44048</c:v>
                </c:pt>
                <c:pt idx="1559">
                  <c:v>44047</c:v>
                </c:pt>
                <c:pt idx="1560">
                  <c:v>44046</c:v>
                </c:pt>
                <c:pt idx="1561">
                  <c:v>44045</c:v>
                </c:pt>
                <c:pt idx="1562">
                  <c:v>44044</c:v>
                </c:pt>
                <c:pt idx="1563">
                  <c:v>44043</c:v>
                </c:pt>
                <c:pt idx="1564">
                  <c:v>44042</c:v>
                </c:pt>
                <c:pt idx="1565">
                  <c:v>44041</c:v>
                </c:pt>
                <c:pt idx="1566">
                  <c:v>44040</c:v>
                </c:pt>
                <c:pt idx="1567">
                  <c:v>44039</c:v>
                </c:pt>
                <c:pt idx="1568">
                  <c:v>44038</c:v>
                </c:pt>
                <c:pt idx="1569">
                  <c:v>44037</c:v>
                </c:pt>
                <c:pt idx="1570">
                  <c:v>44036</c:v>
                </c:pt>
                <c:pt idx="1571">
                  <c:v>44035</c:v>
                </c:pt>
                <c:pt idx="1572">
                  <c:v>44034</c:v>
                </c:pt>
                <c:pt idx="1573">
                  <c:v>44033</c:v>
                </c:pt>
                <c:pt idx="1574">
                  <c:v>44032</c:v>
                </c:pt>
                <c:pt idx="1575">
                  <c:v>44031</c:v>
                </c:pt>
                <c:pt idx="1576">
                  <c:v>44030</c:v>
                </c:pt>
                <c:pt idx="1577">
                  <c:v>44029</c:v>
                </c:pt>
                <c:pt idx="1578">
                  <c:v>44028</c:v>
                </c:pt>
                <c:pt idx="1579">
                  <c:v>44027</c:v>
                </c:pt>
                <c:pt idx="1580">
                  <c:v>44026</c:v>
                </c:pt>
                <c:pt idx="1581">
                  <c:v>44025</c:v>
                </c:pt>
                <c:pt idx="1582">
                  <c:v>44024</c:v>
                </c:pt>
                <c:pt idx="1583">
                  <c:v>44023</c:v>
                </c:pt>
                <c:pt idx="1584">
                  <c:v>44022</c:v>
                </c:pt>
                <c:pt idx="1585">
                  <c:v>44021</c:v>
                </c:pt>
                <c:pt idx="1586">
                  <c:v>44020</c:v>
                </c:pt>
                <c:pt idx="1587">
                  <c:v>44019</c:v>
                </c:pt>
                <c:pt idx="1588">
                  <c:v>44018</c:v>
                </c:pt>
                <c:pt idx="1589">
                  <c:v>44017</c:v>
                </c:pt>
                <c:pt idx="1590">
                  <c:v>44016</c:v>
                </c:pt>
                <c:pt idx="1591">
                  <c:v>44015</c:v>
                </c:pt>
                <c:pt idx="1592">
                  <c:v>44014</c:v>
                </c:pt>
                <c:pt idx="1593">
                  <c:v>44013</c:v>
                </c:pt>
                <c:pt idx="1594">
                  <c:v>44012</c:v>
                </c:pt>
                <c:pt idx="1595">
                  <c:v>44011</c:v>
                </c:pt>
                <c:pt idx="1596">
                  <c:v>44010</c:v>
                </c:pt>
                <c:pt idx="1597">
                  <c:v>44009</c:v>
                </c:pt>
                <c:pt idx="1598">
                  <c:v>44008</c:v>
                </c:pt>
                <c:pt idx="1599">
                  <c:v>44007</c:v>
                </c:pt>
                <c:pt idx="1600">
                  <c:v>44006</c:v>
                </c:pt>
                <c:pt idx="1601">
                  <c:v>44005</c:v>
                </c:pt>
                <c:pt idx="1602">
                  <c:v>44004</c:v>
                </c:pt>
                <c:pt idx="1603">
                  <c:v>44003</c:v>
                </c:pt>
                <c:pt idx="1604">
                  <c:v>44002</c:v>
                </c:pt>
                <c:pt idx="1605">
                  <c:v>44001</c:v>
                </c:pt>
                <c:pt idx="1606">
                  <c:v>44000</c:v>
                </c:pt>
                <c:pt idx="1607">
                  <c:v>43999</c:v>
                </c:pt>
                <c:pt idx="1608">
                  <c:v>43998</c:v>
                </c:pt>
                <c:pt idx="1609">
                  <c:v>43997</c:v>
                </c:pt>
                <c:pt idx="1610">
                  <c:v>43996</c:v>
                </c:pt>
                <c:pt idx="1611">
                  <c:v>43995</c:v>
                </c:pt>
                <c:pt idx="1612">
                  <c:v>43994</c:v>
                </c:pt>
                <c:pt idx="1613">
                  <c:v>43993</c:v>
                </c:pt>
                <c:pt idx="1614">
                  <c:v>43992</c:v>
                </c:pt>
                <c:pt idx="1615">
                  <c:v>43991</c:v>
                </c:pt>
                <c:pt idx="1616">
                  <c:v>43990</c:v>
                </c:pt>
                <c:pt idx="1617">
                  <c:v>43989</c:v>
                </c:pt>
                <c:pt idx="1618">
                  <c:v>43988</c:v>
                </c:pt>
                <c:pt idx="1619">
                  <c:v>43987</c:v>
                </c:pt>
                <c:pt idx="1620">
                  <c:v>43986</c:v>
                </c:pt>
                <c:pt idx="1621">
                  <c:v>43985</c:v>
                </c:pt>
                <c:pt idx="1622">
                  <c:v>43984</c:v>
                </c:pt>
                <c:pt idx="1623">
                  <c:v>43983</c:v>
                </c:pt>
                <c:pt idx="1624">
                  <c:v>43982</c:v>
                </c:pt>
                <c:pt idx="1625">
                  <c:v>43981</c:v>
                </c:pt>
                <c:pt idx="1626">
                  <c:v>43980</c:v>
                </c:pt>
                <c:pt idx="1627">
                  <c:v>43979</c:v>
                </c:pt>
                <c:pt idx="1628">
                  <c:v>43978</c:v>
                </c:pt>
                <c:pt idx="1629">
                  <c:v>43977</c:v>
                </c:pt>
                <c:pt idx="1630">
                  <c:v>43976</c:v>
                </c:pt>
                <c:pt idx="1631">
                  <c:v>43975</c:v>
                </c:pt>
                <c:pt idx="1632">
                  <c:v>43974</c:v>
                </c:pt>
                <c:pt idx="1633">
                  <c:v>43973</c:v>
                </c:pt>
                <c:pt idx="1634">
                  <c:v>43972</c:v>
                </c:pt>
                <c:pt idx="1635">
                  <c:v>43971</c:v>
                </c:pt>
                <c:pt idx="1636">
                  <c:v>43970</c:v>
                </c:pt>
                <c:pt idx="1637">
                  <c:v>43969</c:v>
                </c:pt>
                <c:pt idx="1638">
                  <c:v>43968</c:v>
                </c:pt>
                <c:pt idx="1639">
                  <c:v>43967</c:v>
                </c:pt>
                <c:pt idx="1640">
                  <c:v>43966</c:v>
                </c:pt>
                <c:pt idx="1641">
                  <c:v>43965</c:v>
                </c:pt>
                <c:pt idx="1642">
                  <c:v>43964</c:v>
                </c:pt>
                <c:pt idx="1643">
                  <c:v>43963</c:v>
                </c:pt>
                <c:pt idx="1644">
                  <c:v>43962</c:v>
                </c:pt>
                <c:pt idx="1645">
                  <c:v>43961</c:v>
                </c:pt>
                <c:pt idx="1646">
                  <c:v>43960</c:v>
                </c:pt>
                <c:pt idx="1647">
                  <c:v>43959</c:v>
                </c:pt>
                <c:pt idx="1648">
                  <c:v>43958</c:v>
                </c:pt>
                <c:pt idx="1649">
                  <c:v>43957</c:v>
                </c:pt>
                <c:pt idx="1650">
                  <c:v>43956</c:v>
                </c:pt>
                <c:pt idx="1651">
                  <c:v>43955</c:v>
                </c:pt>
                <c:pt idx="1652">
                  <c:v>43954</c:v>
                </c:pt>
                <c:pt idx="1653">
                  <c:v>43953</c:v>
                </c:pt>
                <c:pt idx="1654">
                  <c:v>43952</c:v>
                </c:pt>
                <c:pt idx="1655">
                  <c:v>43951</c:v>
                </c:pt>
                <c:pt idx="1656">
                  <c:v>43950</c:v>
                </c:pt>
                <c:pt idx="1657">
                  <c:v>43949</c:v>
                </c:pt>
                <c:pt idx="1658">
                  <c:v>43948</c:v>
                </c:pt>
                <c:pt idx="1659">
                  <c:v>43947</c:v>
                </c:pt>
                <c:pt idx="1660">
                  <c:v>43946</c:v>
                </c:pt>
                <c:pt idx="1661">
                  <c:v>43945</c:v>
                </c:pt>
                <c:pt idx="1662">
                  <c:v>43944</c:v>
                </c:pt>
                <c:pt idx="1663">
                  <c:v>43943</c:v>
                </c:pt>
                <c:pt idx="1664">
                  <c:v>43942</c:v>
                </c:pt>
                <c:pt idx="1665">
                  <c:v>43941</c:v>
                </c:pt>
                <c:pt idx="1666">
                  <c:v>43940</c:v>
                </c:pt>
                <c:pt idx="1667">
                  <c:v>43939</c:v>
                </c:pt>
                <c:pt idx="1668">
                  <c:v>43938</c:v>
                </c:pt>
                <c:pt idx="1669">
                  <c:v>43937</c:v>
                </c:pt>
                <c:pt idx="1670">
                  <c:v>43936</c:v>
                </c:pt>
                <c:pt idx="1671">
                  <c:v>43935</c:v>
                </c:pt>
                <c:pt idx="1672">
                  <c:v>43934</c:v>
                </c:pt>
                <c:pt idx="1673">
                  <c:v>43933</c:v>
                </c:pt>
                <c:pt idx="1674">
                  <c:v>43932</c:v>
                </c:pt>
                <c:pt idx="1675">
                  <c:v>43931</c:v>
                </c:pt>
                <c:pt idx="1676">
                  <c:v>43930</c:v>
                </c:pt>
                <c:pt idx="1677">
                  <c:v>43929</c:v>
                </c:pt>
                <c:pt idx="1678">
                  <c:v>43928</c:v>
                </c:pt>
                <c:pt idx="1679">
                  <c:v>43927</c:v>
                </c:pt>
                <c:pt idx="1680">
                  <c:v>43926</c:v>
                </c:pt>
                <c:pt idx="1681">
                  <c:v>43925</c:v>
                </c:pt>
                <c:pt idx="1682">
                  <c:v>43924</c:v>
                </c:pt>
                <c:pt idx="1683">
                  <c:v>43923</c:v>
                </c:pt>
                <c:pt idx="1684">
                  <c:v>43922</c:v>
                </c:pt>
                <c:pt idx="1685">
                  <c:v>43921</c:v>
                </c:pt>
                <c:pt idx="1686">
                  <c:v>43920</c:v>
                </c:pt>
                <c:pt idx="1687">
                  <c:v>43919</c:v>
                </c:pt>
                <c:pt idx="1688">
                  <c:v>43918</c:v>
                </c:pt>
                <c:pt idx="1689">
                  <c:v>43917</c:v>
                </c:pt>
                <c:pt idx="1690">
                  <c:v>43916</c:v>
                </c:pt>
                <c:pt idx="1691">
                  <c:v>43915</c:v>
                </c:pt>
                <c:pt idx="1692">
                  <c:v>43914</c:v>
                </c:pt>
                <c:pt idx="1693">
                  <c:v>43913</c:v>
                </c:pt>
                <c:pt idx="1694">
                  <c:v>43912</c:v>
                </c:pt>
                <c:pt idx="1695">
                  <c:v>43911</c:v>
                </c:pt>
                <c:pt idx="1696">
                  <c:v>43910</c:v>
                </c:pt>
                <c:pt idx="1697">
                  <c:v>43909</c:v>
                </c:pt>
                <c:pt idx="1698">
                  <c:v>43908</c:v>
                </c:pt>
                <c:pt idx="1699">
                  <c:v>43907</c:v>
                </c:pt>
                <c:pt idx="1700">
                  <c:v>43906</c:v>
                </c:pt>
                <c:pt idx="1701">
                  <c:v>43905</c:v>
                </c:pt>
                <c:pt idx="1702">
                  <c:v>43904</c:v>
                </c:pt>
                <c:pt idx="1703">
                  <c:v>43903</c:v>
                </c:pt>
                <c:pt idx="1704">
                  <c:v>43902</c:v>
                </c:pt>
                <c:pt idx="1705">
                  <c:v>43901</c:v>
                </c:pt>
                <c:pt idx="1706">
                  <c:v>43900</c:v>
                </c:pt>
                <c:pt idx="1707">
                  <c:v>43899</c:v>
                </c:pt>
                <c:pt idx="1708">
                  <c:v>43898</c:v>
                </c:pt>
                <c:pt idx="1709">
                  <c:v>43897</c:v>
                </c:pt>
                <c:pt idx="1710">
                  <c:v>43896</c:v>
                </c:pt>
                <c:pt idx="1711">
                  <c:v>43895</c:v>
                </c:pt>
                <c:pt idx="1712">
                  <c:v>43894</c:v>
                </c:pt>
                <c:pt idx="1713">
                  <c:v>43893</c:v>
                </c:pt>
                <c:pt idx="1714">
                  <c:v>43892</c:v>
                </c:pt>
                <c:pt idx="1715">
                  <c:v>43891</c:v>
                </c:pt>
                <c:pt idx="1716">
                  <c:v>43890</c:v>
                </c:pt>
                <c:pt idx="1717">
                  <c:v>43889</c:v>
                </c:pt>
                <c:pt idx="1718">
                  <c:v>43888</c:v>
                </c:pt>
                <c:pt idx="1719">
                  <c:v>43887</c:v>
                </c:pt>
                <c:pt idx="1720">
                  <c:v>43886</c:v>
                </c:pt>
                <c:pt idx="1721">
                  <c:v>43885</c:v>
                </c:pt>
                <c:pt idx="1722">
                  <c:v>43884</c:v>
                </c:pt>
                <c:pt idx="1723">
                  <c:v>43883</c:v>
                </c:pt>
                <c:pt idx="1724">
                  <c:v>43882</c:v>
                </c:pt>
                <c:pt idx="1725">
                  <c:v>43881</c:v>
                </c:pt>
                <c:pt idx="1726">
                  <c:v>43880</c:v>
                </c:pt>
                <c:pt idx="1727">
                  <c:v>43879</c:v>
                </c:pt>
                <c:pt idx="1728">
                  <c:v>43878</c:v>
                </c:pt>
                <c:pt idx="1729">
                  <c:v>43877</c:v>
                </c:pt>
                <c:pt idx="1730">
                  <c:v>43876</c:v>
                </c:pt>
                <c:pt idx="1731">
                  <c:v>43875</c:v>
                </c:pt>
                <c:pt idx="1732">
                  <c:v>43874</c:v>
                </c:pt>
                <c:pt idx="1733">
                  <c:v>43873</c:v>
                </c:pt>
                <c:pt idx="1734">
                  <c:v>43872</c:v>
                </c:pt>
                <c:pt idx="1735">
                  <c:v>43871</c:v>
                </c:pt>
                <c:pt idx="1736">
                  <c:v>43870</c:v>
                </c:pt>
                <c:pt idx="1737">
                  <c:v>43869</c:v>
                </c:pt>
                <c:pt idx="1738">
                  <c:v>43868</c:v>
                </c:pt>
                <c:pt idx="1739">
                  <c:v>43867</c:v>
                </c:pt>
                <c:pt idx="1740">
                  <c:v>43866</c:v>
                </c:pt>
                <c:pt idx="1741">
                  <c:v>43865</c:v>
                </c:pt>
                <c:pt idx="1742">
                  <c:v>43864</c:v>
                </c:pt>
                <c:pt idx="1743">
                  <c:v>43863</c:v>
                </c:pt>
                <c:pt idx="1744">
                  <c:v>43862</c:v>
                </c:pt>
                <c:pt idx="1745">
                  <c:v>43861</c:v>
                </c:pt>
                <c:pt idx="1746">
                  <c:v>43860</c:v>
                </c:pt>
                <c:pt idx="1747">
                  <c:v>43859</c:v>
                </c:pt>
                <c:pt idx="1748">
                  <c:v>43858</c:v>
                </c:pt>
                <c:pt idx="1749">
                  <c:v>43857</c:v>
                </c:pt>
                <c:pt idx="1750">
                  <c:v>43856</c:v>
                </c:pt>
                <c:pt idx="1751">
                  <c:v>43855</c:v>
                </c:pt>
                <c:pt idx="1752">
                  <c:v>43854</c:v>
                </c:pt>
                <c:pt idx="1753">
                  <c:v>43853</c:v>
                </c:pt>
                <c:pt idx="1754">
                  <c:v>43852</c:v>
                </c:pt>
                <c:pt idx="1755">
                  <c:v>43851</c:v>
                </c:pt>
                <c:pt idx="1756">
                  <c:v>43850</c:v>
                </c:pt>
                <c:pt idx="1757">
                  <c:v>43849</c:v>
                </c:pt>
                <c:pt idx="1758">
                  <c:v>43848</c:v>
                </c:pt>
                <c:pt idx="1759">
                  <c:v>43847</c:v>
                </c:pt>
                <c:pt idx="1760">
                  <c:v>43846</c:v>
                </c:pt>
                <c:pt idx="1761">
                  <c:v>43845</c:v>
                </c:pt>
                <c:pt idx="1762">
                  <c:v>43844</c:v>
                </c:pt>
                <c:pt idx="1763">
                  <c:v>43843</c:v>
                </c:pt>
                <c:pt idx="1764">
                  <c:v>43842</c:v>
                </c:pt>
                <c:pt idx="1765">
                  <c:v>43841</c:v>
                </c:pt>
                <c:pt idx="1766">
                  <c:v>43840</c:v>
                </c:pt>
                <c:pt idx="1767">
                  <c:v>43839</c:v>
                </c:pt>
                <c:pt idx="1768">
                  <c:v>43838</c:v>
                </c:pt>
                <c:pt idx="1769">
                  <c:v>43837</c:v>
                </c:pt>
                <c:pt idx="1770">
                  <c:v>43836</c:v>
                </c:pt>
                <c:pt idx="1771">
                  <c:v>43835</c:v>
                </c:pt>
                <c:pt idx="1772">
                  <c:v>43834</c:v>
                </c:pt>
                <c:pt idx="1773">
                  <c:v>43833</c:v>
                </c:pt>
                <c:pt idx="1774">
                  <c:v>43832</c:v>
                </c:pt>
                <c:pt idx="1775">
                  <c:v>43831</c:v>
                </c:pt>
                <c:pt idx="1776">
                  <c:v>43830</c:v>
                </c:pt>
                <c:pt idx="1777">
                  <c:v>43829</c:v>
                </c:pt>
                <c:pt idx="1778">
                  <c:v>43828</c:v>
                </c:pt>
                <c:pt idx="1779">
                  <c:v>43827</c:v>
                </c:pt>
                <c:pt idx="1780">
                  <c:v>43826</c:v>
                </c:pt>
                <c:pt idx="1781">
                  <c:v>43825</c:v>
                </c:pt>
                <c:pt idx="1782">
                  <c:v>43824</c:v>
                </c:pt>
                <c:pt idx="1783">
                  <c:v>43823</c:v>
                </c:pt>
                <c:pt idx="1784">
                  <c:v>43822</c:v>
                </c:pt>
                <c:pt idx="1785">
                  <c:v>43821</c:v>
                </c:pt>
                <c:pt idx="1786">
                  <c:v>43820</c:v>
                </c:pt>
                <c:pt idx="1787">
                  <c:v>43819</c:v>
                </c:pt>
                <c:pt idx="1788">
                  <c:v>43818</c:v>
                </c:pt>
                <c:pt idx="1789">
                  <c:v>43817</c:v>
                </c:pt>
                <c:pt idx="1790">
                  <c:v>43816</c:v>
                </c:pt>
                <c:pt idx="1791">
                  <c:v>43815</c:v>
                </c:pt>
                <c:pt idx="1792">
                  <c:v>43814</c:v>
                </c:pt>
                <c:pt idx="1793">
                  <c:v>43813</c:v>
                </c:pt>
                <c:pt idx="1794">
                  <c:v>43812</c:v>
                </c:pt>
                <c:pt idx="1795">
                  <c:v>43811</c:v>
                </c:pt>
                <c:pt idx="1796">
                  <c:v>43810</c:v>
                </c:pt>
                <c:pt idx="1797">
                  <c:v>43809</c:v>
                </c:pt>
                <c:pt idx="1798">
                  <c:v>43808</c:v>
                </c:pt>
                <c:pt idx="1799">
                  <c:v>43807</c:v>
                </c:pt>
                <c:pt idx="1800">
                  <c:v>43806</c:v>
                </c:pt>
                <c:pt idx="1801">
                  <c:v>43805</c:v>
                </c:pt>
                <c:pt idx="1802">
                  <c:v>43804</c:v>
                </c:pt>
                <c:pt idx="1803">
                  <c:v>43803</c:v>
                </c:pt>
                <c:pt idx="1804">
                  <c:v>43802</c:v>
                </c:pt>
                <c:pt idx="1805">
                  <c:v>43801</c:v>
                </c:pt>
                <c:pt idx="1806">
                  <c:v>43800</c:v>
                </c:pt>
                <c:pt idx="1807">
                  <c:v>43799</c:v>
                </c:pt>
                <c:pt idx="1808">
                  <c:v>43798</c:v>
                </c:pt>
                <c:pt idx="1809">
                  <c:v>43797</c:v>
                </c:pt>
                <c:pt idx="1810">
                  <c:v>43796</c:v>
                </c:pt>
                <c:pt idx="1811">
                  <c:v>43795</c:v>
                </c:pt>
                <c:pt idx="1812">
                  <c:v>43794</c:v>
                </c:pt>
                <c:pt idx="1813">
                  <c:v>43793</c:v>
                </c:pt>
                <c:pt idx="1814">
                  <c:v>43792</c:v>
                </c:pt>
                <c:pt idx="1815">
                  <c:v>43791</c:v>
                </c:pt>
                <c:pt idx="1816">
                  <c:v>43790</c:v>
                </c:pt>
                <c:pt idx="1817">
                  <c:v>43789</c:v>
                </c:pt>
                <c:pt idx="1818">
                  <c:v>43788</c:v>
                </c:pt>
                <c:pt idx="1819">
                  <c:v>43787</c:v>
                </c:pt>
                <c:pt idx="1820">
                  <c:v>43786</c:v>
                </c:pt>
                <c:pt idx="1821">
                  <c:v>43785</c:v>
                </c:pt>
                <c:pt idx="1822">
                  <c:v>43784</c:v>
                </c:pt>
                <c:pt idx="1823">
                  <c:v>43783</c:v>
                </c:pt>
                <c:pt idx="1824">
                  <c:v>43782</c:v>
                </c:pt>
                <c:pt idx="1825">
                  <c:v>43781</c:v>
                </c:pt>
                <c:pt idx="1826">
                  <c:v>43780</c:v>
                </c:pt>
                <c:pt idx="1827">
                  <c:v>43779</c:v>
                </c:pt>
                <c:pt idx="1828">
                  <c:v>43778</c:v>
                </c:pt>
                <c:pt idx="1829">
                  <c:v>43777</c:v>
                </c:pt>
                <c:pt idx="1830">
                  <c:v>43776</c:v>
                </c:pt>
                <c:pt idx="1831">
                  <c:v>43775</c:v>
                </c:pt>
                <c:pt idx="1832">
                  <c:v>43774</c:v>
                </c:pt>
                <c:pt idx="1833">
                  <c:v>43773</c:v>
                </c:pt>
                <c:pt idx="1834">
                  <c:v>43772</c:v>
                </c:pt>
                <c:pt idx="1835">
                  <c:v>43771</c:v>
                </c:pt>
                <c:pt idx="1836">
                  <c:v>43770</c:v>
                </c:pt>
                <c:pt idx="1837">
                  <c:v>43769</c:v>
                </c:pt>
                <c:pt idx="1838">
                  <c:v>43768</c:v>
                </c:pt>
                <c:pt idx="1839">
                  <c:v>43767</c:v>
                </c:pt>
                <c:pt idx="1840">
                  <c:v>43766</c:v>
                </c:pt>
                <c:pt idx="1841">
                  <c:v>43765</c:v>
                </c:pt>
                <c:pt idx="1842">
                  <c:v>43764</c:v>
                </c:pt>
                <c:pt idx="1843">
                  <c:v>43763</c:v>
                </c:pt>
                <c:pt idx="1844">
                  <c:v>43762</c:v>
                </c:pt>
                <c:pt idx="1845">
                  <c:v>43761</c:v>
                </c:pt>
                <c:pt idx="1846">
                  <c:v>43760</c:v>
                </c:pt>
                <c:pt idx="1847">
                  <c:v>43759</c:v>
                </c:pt>
                <c:pt idx="1848">
                  <c:v>43758</c:v>
                </c:pt>
                <c:pt idx="1849">
                  <c:v>43757</c:v>
                </c:pt>
                <c:pt idx="1850">
                  <c:v>43756</c:v>
                </c:pt>
                <c:pt idx="1851">
                  <c:v>43755</c:v>
                </c:pt>
                <c:pt idx="1852">
                  <c:v>43754</c:v>
                </c:pt>
                <c:pt idx="1853">
                  <c:v>43753</c:v>
                </c:pt>
                <c:pt idx="1854">
                  <c:v>43752</c:v>
                </c:pt>
                <c:pt idx="1855">
                  <c:v>43751</c:v>
                </c:pt>
                <c:pt idx="1856">
                  <c:v>43750</c:v>
                </c:pt>
                <c:pt idx="1857">
                  <c:v>43749</c:v>
                </c:pt>
                <c:pt idx="1858">
                  <c:v>43748</c:v>
                </c:pt>
                <c:pt idx="1859">
                  <c:v>43747</c:v>
                </c:pt>
                <c:pt idx="1860">
                  <c:v>43746</c:v>
                </c:pt>
                <c:pt idx="1861">
                  <c:v>43745</c:v>
                </c:pt>
                <c:pt idx="1862">
                  <c:v>43744</c:v>
                </c:pt>
                <c:pt idx="1863">
                  <c:v>43743</c:v>
                </c:pt>
                <c:pt idx="1864">
                  <c:v>43742</c:v>
                </c:pt>
                <c:pt idx="1865">
                  <c:v>43741</c:v>
                </c:pt>
                <c:pt idx="1866">
                  <c:v>43740</c:v>
                </c:pt>
                <c:pt idx="1867">
                  <c:v>43739</c:v>
                </c:pt>
                <c:pt idx="1868">
                  <c:v>43738</c:v>
                </c:pt>
                <c:pt idx="1869">
                  <c:v>43737</c:v>
                </c:pt>
                <c:pt idx="1870">
                  <c:v>43736</c:v>
                </c:pt>
                <c:pt idx="1871">
                  <c:v>43735</c:v>
                </c:pt>
                <c:pt idx="1872">
                  <c:v>43734</c:v>
                </c:pt>
                <c:pt idx="1873">
                  <c:v>43733</c:v>
                </c:pt>
                <c:pt idx="1874">
                  <c:v>43732</c:v>
                </c:pt>
                <c:pt idx="1875">
                  <c:v>43731</c:v>
                </c:pt>
                <c:pt idx="1876">
                  <c:v>43730</c:v>
                </c:pt>
                <c:pt idx="1877">
                  <c:v>43729</c:v>
                </c:pt>
                <c:pt idx="1878">
                  <c:v>43728</c:v>
                </c:pt>
                <c:pt idx="1879">
                  <c:v>43727</c:v>
                </c:pt>
                <c:pt idx="1880">
                  <c:v>43726</c:v>
                </c:pt>
                <c:pt idx="1881">
                  <c:v>43725</c:v>
                </c:pt>
                <c:pt idx="1882">
                  <c:v>43724</c:v>
                </c:pt>
                <c:pt idx="1883">
                  <c:v>43723</c:v>
                </c:pt>
                <c:pt idx="1884">
                  <c:v>43722</c:v>
                </c:pt>
                <c:pt idx="1885">
                  <c:v>43721</c:v>
                </c:pt>
                <c:pt idx="1886">
                  <c:v>43720</c:v>
                </c:pt>
                <c:pt idx="1887">
                  <c:v>43719</c:v>
                </c:pt>
                <c:pt idx="1888">
                  <c:v>43718</c:v>
                </c:pt>
                <c:pt idx="1889">
                  <c:v>43717</c:v>
                </c:pt>
                <c:pt idx="1890">
                  <c:v>43716</c:v>
                </c:pt>
                <c:pt idx="1891">
                  <c:v>43715</c:v>
                </c:pt>
                <c:pt idx="1892">
                  <c:v>43714</c:v>
                </c:pt>
                <c:pt idx="1893">
                  <c:v>43713</c:v>
                </c:pt>
                <c:pt idx="1894">
                  <c:v>43712</c:v>
                </c:pt>
                <c:pt idx="1895">
                  <c:v>43711</c:v>
                </c:pt>
                <c:pt idx="1896">
                  <c:v>43710</c:v>
                </c:pt>
                <c:pt idx="1897">
                  <c:v>43709</c:v>
                </c:pt>
                <c:pt idx="1898">
                  <c:v>43708</c:v>
                </c:pt>
                <c:pt idx="1899">
                  <c:v>43707</c:v>
                </c:pt>
                <c:pt idx="1900">
                  <c:v>43706</c:v>
                </c:pt>
                <c:pt idx="1901">
                  <c:v>43705</c:v>
                </c:pt>
                <c:pt idx="1902">
                  <c:v>43704</c:v>
                </c:pt>
                <c:pt idx="1903">
                  <c:v>43703</c:v>
                </c:pt>
                <c:pt idx="1904">
                  <c:v>43702</c:v>
                </c:pt>
                <c:pt idx="1905">
                  <c:v>43701</c:v>
                </c:pt>
                <c:pt idx="1906">
                  <c:v>43700</c:v>
                </c:pt>
                <c:pt idx="1907">
                  <c:v>43699</c:v>
                </c:pt>
                <c:pt idx="1908">
                  <c:v>43698</c:v>
                </c:pt>
                <c:pt idx="1909">
                  <c:v>43697</c:v>
                </c:pt>
                <c:pt idx="1910">
                  <c:v>43696</c:v>
                </c:pt>
                <c:pt idx="1911">
                  <c:v>43695</c:v>
                </c:pt>
                <c:pt idx="1912">
                  <c:v>43694</c:v>
                </c:pt>
                <c:pt idx="1913">
                  <c:v>43693</c:v>
                </c:pt>
                <c:pt idx="1914">
                  <c:v>43692</c:v>
                </c:pt>
                <c:pt idx="1915">
                  <c:v>43691</c:v>
                </c:pt>
                <c:pt idx="1916">
                  <c:v>43690</c:v>
                </c:pt>
                <c:pt idx="1917">
                  <c:v>43689</c:v>
                </c:pt>
                <c:pt idx="1918">
                  <c:v>43688</c:v>
                </c:pt>
                <c:pt idx="1919">
                  <c:v>43687</c:v>
                </c:pt>
                <c:pt idx="1920">
                  <c:v>43686</c:v>
                </c:pt>
                <c:pt idx="1921">
                  <c:v>43685</c:v>
                </c:pt>
                <c:pt idx="1922">
                  <c:v>43684</c:v>
                </c:pt>
                <c:pt idx="1923">
                  <c:v>43683</c:v>
                </c:pt>
                <c:pt idx="1924">
                  <c:v>43682</c:v>
                </c:pt>
                <c:pt idx="1925">
                  <c:v>43681</c:v>
                </c:pt>
                <c:pt idx="1926">
                  <c:v>43680</c:v>
                </c:pt>
                <c:pt idx="1927">
                  <c:v>43679</c:v>
                </c:pt>
                <c:pt idx="1928">
                  <c:v>43678</c:v>
                </c:pt>
                <c:pt idx="1929">
                  <c:v>43677</c:v>
                </c:pt>
                <c:pt idx="1930">
                  <c:v>43676</c:v>
                </c:pt>
                <c:pt idx="1931">
                  <c:v>43675</c:v>
                </c:pt>
                <c:pt idx="1932">
                  <c:v>43674</c:v>
                </c:pt>
                <c:pt idx="1933">
                  <c:v>43673</c:v>
                </c:pt>
                <c:pt idx="1934">
                  <c:v>43672</c:v>
                </c:pt>
                <c:pt idx="1935">
                  <c:v>43671</c:v>
                </c:pt>
                <c:pt idx="1936">
                  <c:v>43670</c:v>
                </c:pt>
                <c:pt idx="1937">
                  <c:v>43669</c:v>
                </c:pt>
                <c:pt idx="1938">
                  <c:v>43668</c:v>
                </c:pt>
                <c:pt idx="1939">
                  <c:v>43667</c:v>
                </c:pt>
                <c:pt idx="1940">
                  <c:v>43666</c:v>
                </c:pt>
                <c:pt idx="1941">
                  <c:v>43665</c:v>
                </c:pt>
                <c:pt idx="1942">
                  <c:v>43664</c:v>
                </c:pt>
                <c:pt idx="1943">
                  <c:v>43663</c:v>
                </c:pt>
                <c:pt idx="1944">
                  <c:v>43662</c:v>
                </c:pt>
                <c:pt idx="1945">
                  <c:v>43661</c:v>
                </c:pt>
                <c:pt idx="1946">
                  <c:v>43660</c:v>
                </c:pt>
                <c:pt idx="1947">
                  <c:v>43659</c:v>
                </c:pt>
                <c:pt idx="1948">
                  <c:v>43658</c:v>
                </c:pt>
                <c:pt idx="1949">
                  <c:v>43657</c:v>
                </c:pt>
                <c:pt idx="1950">
                  <c:v>43656</c:v>
                </c:pt>
                <c:pt idx="1951">
                  <c:v>43655</c:v>
                </c:pt>
                <c:pt idx="1952">
                  <c:v>43654</c:v>
                </c:pt>
                <c:pt idx="1953">
                  <c:v>43653</c:v>
                </c:pt>
                <c:pt idx="1954">
                  <c:v>43652</c:v>
                </c:pt>
                <c:pt idx="1955">
                  <c:v>43651</c:v>
                </c:pt>
                <c:pt idx="1956">
                  <c:v>43650</c:v>
                </c:pt>
                <c:pt idx="1957">
                  <c:v>43649</c:v>
                </c:pt>
                <c:pt idx="1958">
                  <c:v>43648</c:v>
                </c:pt>
                <c:pt idx="1959">
                  <c:v>43647</c:v>
                </c:pt>
                <c:pt idx="1960">
                  <c:v>43646</c:v>
                </c:pt>
                <c:pt idx="1961">
                  <c:v>43645</c:v>
                </c:pt>
                <c:pt idx="1962">
                  <c:v>43644</c:v>
                </c:pt>
                <c:pt idx="1963">
                  <c:v>43643</c:v>
                </c:pt>
                <c:pt idx="1964">
                  <c:v>43642</c:v>
                </c:pt>
                <c:pt idx="1965">
                  <c:v>43641</c:v>
                </c:pt>
                <c:pt idx="1966">
                  <c:v>43640</c:v>
                </c:pt>
                <c:pt idx="1967">
                  <c:v>43639</c:v>
                </c:pt>
                <c:pt idx="1968">
                  <c:v>43638</c:v>
                </c:pt>
                <c:pt idx="1969">
                  <c:v>43637</c:v>
                </c:pt>
                <c:pt idx="1970">
                  <c:v>43636</c:v>
                </c:pt>
                <c:pt idx="1971">
                  <c:v>43635</c:v>
                </c:pt>
                <c:pt idx="1972">
                  <c:v>43634</c:v>
                </c:pt>
                <c:pt idx="1973">
                  <c:v>43633</c:v>
                </c:pt>
                <c:pt idx="1974">
                  <c:v>43632</c:v>
                </c:pt>
                <c:pt idx="1975">
                  <c:v>43631</c:v>
                </c:pt>
                <c:pt idx="1976">
                  <c:v>43630</c:v>
                </c:pt>
                <c:pt idx="1977">
                  <c:v>43629</c:v>
                </c:pt>
                <c:pt idx="1978">
                  <c:v>43628</c:v>
                </c:pt>
                <c:pt idx="1979">
                  <c:v>43627</c:v>
                </c:pt>
                <c:pt idx="1980">
                  <c:v>43626</c:v>
                </c:pt>
                <c:pt idx="1981">
                  <c:v>43625</c:v>
                </c:pt>
                <c:pt idx="1982">
                  <c:v>43624</c:v>
                </c:pt>
                <c:pt idx="1983">
                  <c:v>43623</c:v>
                </c:pt>
                <c:pt idx="1984">
                  <c:v>43622</c:v>
                </c:pt>
                <c:pt idx="1985">
                  <c:v>43621</c:v>
                </c:pt>
                <c:pt idx="1986">
                  <c:v>43620</c:v>
                </c:pt>
                <c:pt idx="1987">
                  <c:v>43619</c:v>
                </c:pt>
                <c:pt idx="1988">
                  <c:v>43618</c:v>
                </c:pt>
                <c:pt idx="1989">
                  <c:v>43617</c:v>
                </c:pt>
                <c:pt idx="1990">
                  <c:v>43616</c:v>
                </c:pt>
                <c:pt idx="1991">
                  <c:v>43615</c:v>
                </c:pt>
                <c:pt idx="1992">
                  <c:v>43614</c:v>
                </c:pt>
                <c:pt idx="1993">
                  <c:v>43613</c:v>
                </c:pt>
                <c:pt idx="1994">
                  <c:v>43612</c:v>
                </c:pt>
                <c:pt idx="1995">
                  <c:v>43611</c:v>
                </c:pt>
                <c:pt idx="1996">
                  <c:v>43610</c:v>
                </c:pt>
                <c:pt idx="1997">
                  <c:v>43609</c:v>
                </c:pt>
                <c:pt idx="1998">
                  <c:v>43608</c:v>
                </c:pt>
                <c:pt idx="1999">
                  <c:v>43607</c:v>
                </c:pt>
                <c:pt idx="2000">
                  <c:v>43606</c:v>
                </c:pt>
                <c:pt idx="2001">
                  <c:v>43605</c:v>
                </c:pt>
                <c:pt idx="2002">
                  <c:v>43604</c:v>
                </c:pt>
                <c:pt idx="2003">
                  <c:v>43603</c:v>
                </c:pt>
                <c:pt idx="2004">
                  <c:v>43602</c:v>
                </c:pt>
                <c:pt idx="2005">
                  <c:v>43601</c:v>
                </c:pt>
                <c:pt idx="2006">
                  <c:v>43600</c:v>
                </c:pt>
                <c:pt idx="2007">
                  <c:v>43599</c:v>
                </c:pt>
                <c:pt idx="2008">
                  <c:v>43598</c:v>
                </c:pt>
                <c:pt idx="2009">
                  <c:v>43597</c:v>
                </c:pt>
                <c:pt idx="2010">
                  <c:v>43596</c:v>
                </c:pt>
                <c:pt idx="2011">
                  <c:v>43595</c:v>
                </c:pt>
                <c:pt idx="2012">
                  <c:v>43594</c:v>
                </c:pt>
                <c:pt idx="2013">
                  <c:v>43593</c:v>
                </c:pt>
                <c:pt idx="2014">
                  <c:v>43592</c:v>
                </c:pt>
                <c:pt idx="2015">
                  <c:v>43591</c:v>
                </c:pt>
                <c:pt idx="2016">
                  <c:v>43590</c:v>
                </c:pt>
                <c:pt idx="2017">
                  <c:v>43589</c:v>
                </c:pt>
                <c:pt idx="2018">
                  <c:v>43588</c:v>
                </c:pt>
                <c:pt idx="2019">
                  <c:v>43587</c:v>
                </c:pt>
                <c:pt idx="2020">
                  <c:v>43586</c:v>
                </c:pt>
                <c:pt idx="2021">
                  <c:v>43585</c:v>
                </c:pt>
                <c:pt idx="2022">
                  <c:v>43584</c:v>
                </c:pt>
                <c:pt idx="2023">
                  <c:v>43583</c:v>
                </c:pt>
                <c:pt idx="2024">
                  <c:v>43582</c:v>
                </c:pt>
                <c:pt idx="2025">
                  <c:v>43581</c:v>
                </c:pt>
                <c:pt idx="2026">
                  <c:v>43580</c:v>
                </c:pt>
                <c:pt idx="2027">
                  <c:v>43579</c:v>
                </c:pt>
                <c:pt idx="2028">
                  <c:v>43578</c:v>
                </c:pt>
                <c:pt idx="2029">
                  <c:v>43577</c:v>
                </c:pt>
                <c:pt idx="2030">
                  <c:v>43576</c:v>
                </c:pt>
                <c:pt idx="2031">
                  <c:v>43575</c:v>
                </c:pt>
                <c:pt idx="2032">
                  <c:v>43574</c:v>
                </c:pt>
                <c:pt idx="2033">
                  <c:v>43573</c:v>
                </c:pt>
                <c:pt idx="2034">
                  <c:v>43572</c:v>
                </c:pt>
                <c:pt idx="2035">
                  <c:v>43571</c:v>
                </c:pt>
                <c:pt idx="2036">
                  <c:v>43570</c:v>
                </c:pt>
                <c:pt idx="2037">
                  <c:v>43569</c:v>
                </c:pt>
                <c:pt idx="2038">
                  <c:v>43568</c:v>
                </c:pt>
                <c:pt idx="2039">
                  <c:v>43567</c:v>
                </c:pt>
                <c:pt idx="2040">
                  <c:v>43566</c:v>
                </c:pt>
                <c:pt idx="2041">
                  <c:v>43565</c:v>
                </c:pt>
                <c:pt idx="2042">
                  <c:v>43564</c:v>
                </c:pt>
                <c:pt idx="2043">
                  <c:v>43563</c:v>
                </c:pt>
                <c:pt idx="2044">
                  <c:v>43562</c:v>
                </c:pt>
                <c:pt idx="2045">
                  <c:v>43561</c:v>
                </c:pt>
                <c:pt idx="2046">
                  <c:v>43560</c:v>
                </c:pt>
                <c:pt idx="2047">
                  <c:v>43559</c:v>
                </c:pt>
                <c:pt idx="2048">
                  <c:v>43558</c:v>
                </c:pt>
                <c:pt idx="2049">
                  <c:v>43557</c:v>
                </c:pt>
                <c:pt idx="2050">
                  <c:v>43556</c:v>
                </c:pt>
                <c:pt idx="2051">
                  <c:v>43555</c:v>
                </c:pt>
                <c:pt idx="2052">
                  <c:v>43554</c:v>
                </c:pt>
                <c:pt idx="2053">
                  <c:v>43553</c:v>
                </c:pt>
                <c:pt idx="2054">
                  <c:v>43552</c:v>
                </c:pt>
                <c:pt idx="2055">
                  <c:v>43551</c:v>
                </c:pt>
                <c:pt idx="2056">
                  <c:v>43550</c:v>
                </c:pt>
                <c:pt idx="2057">
                  <c:v>43549</c:v>
                </c:pt>
                <c:pt idx="2058">
                  <c:v>43548</c:v>
                </c:pt>
                <c:pt idx="2059">
                  <c:v>43547</c:v>
                </c:pt>
                <c:pt idx="2060">
                  <c:v>43546</c:v>
                </c:pt>
                <c:pt idx="2061">
                  <c:v>43545</c:v>
                </c:pt>
                <c:pt idx="2062">
                  <c:v>43544</c:v>
                </c:pt>
                <c:pt idx="2063">
                  <c:v>43543</c:v>
                </c:pt>
                <c:pt idx="2064">
                  <c:v>43542</c:v>
                </c:pt>
                <c:pt idx="2065">
                  <c:v>43541</c:v>
                </c:pt>
                <c:pt idx="2066">
                  <c:v>43540</c:v>
                </c:pt>
                <c:pt idx="2067">
                  <c:v>43539</c:v>
                </c:pt>
                <c:pt idx="2068">
                  <c:v>43538</c:v>
                </c:pt>
                <c:pt idx="2069">
                  <c:v>43537</c:v>
                </c:pt>
                <c:pt idx="2070">
                  <c:v>43536</c:v>
                </c:pt>
                <c:pt idx="2071">
                  <c:v>43535</c:v>
                </c:pt>
                <c:pt idx="2072">
                  <c:v>43534</c:v>
                </c:pt>
                <c:pt idx="2073">
                  <c:v>43533</c:v>
                </c:pt>
                <c:pt idx="2074">
                  <c:v>43532</c:v>
                </c:pt>
                <c:pt idx="2075">
                  <c:v>43531</c:v>
                </c:pt>
                <c:pt idx="2076">
                  <c:v>43530</c:v>
                </c:pt>
                <c:pt idx="2077">
                  <c:v>43529</c:v>
                </c:pt>
                <c:pt idx="2078">
                  <c:v>43528</c:v>
                </c:pt>
                <c:pt idx="2079">
                  <c:v>43527</c:v>
                </c:pt>
                <c:pt idx="2080">
                  <c:v>43526</c:v>
                </c:pt>
                <c:pt idx="2081">
                  <c:v>43525</c:v>
                </c:pt>
                <c:pt idx="2082">
                  <c:v>43524</c:v>
                </c:pt>
                <c:pt idx="2083">
                  <c:v>43523</c:v>
                </c:pt>
                <c:pt idx="2084">
                  <c:v>43522</c:v>
                </c:pt>
                <c:pt idx="2085">
                  <c:v>43521</c:v>
                </c:pt>
                <c:pt idx="2086">
                  <c:v>43520</c:v>
                </c:pt>
                <c:pt idx="2087">
                  <c:v>43519</c:v>
                </c:pt>
                <c:pt idx="2088">
                  <c:v>43518</c:v>
                </c:pt>
                <c:pt idx="2089">
                  <c:v>43517</c:v>
                </c:pt>
                <c:pt idx="2090">
                  <c:v>43516</c:v>
                </c:pt>
                <c:pt idx="2091">
                  <c:v>43515</c:v>
                </c:pt>
                <c:pt idx="2092">
                  <c:v>43514</c:v>
                </c:pt>
                <c:pt idx="2093">
                  <c:v>43513</c:v>
                </c:pt>
                <c:pt idx="2094">
                  <c:v>43512</c:v>
                </c:pt>
                <c:pt idx="2095">
                  <c:v>43511</c:v>
                </c:pt>
                <c:pt idx="2096">
                  <c:v>43510</c:v>
                </c:pt>
                <c:pt idx="2097">
                  <c:v>43509</c:v>
                </c:pt>
                <c:pt idx="2098">
                  <c:v>43508</c:v>
                </c:pt>
                <c:pt idx="2099">
                  <c:v>43507</c:v>
                </c:pt>
                <c:pt idx="2100">
                  <c:v>43506</c:v>
                </c:pt>
                <c:pt idx="2101">
                  <c:v>43505</c:v>
                </c:pt>
                <c:pt idx="2102">
                  <c:v>43504</c:v>
                </c:pt>
                <c:pt idx="2103">
                  <c:v>43503</c:v>
                </c:pt>
                <c:pt idx="2104">
                  <c:v>43502</c:v>
                </c:pt>
                <c:pt idx="2105">
                  <c:v>43501</c:v>
                </c:pt>
                <c:pt idx="2106">
                  <c:v>43500</c:v>
                </c:pt>
                <c:pt idx="2107">
                  <c:v>43499</c:v>
                </c:pt>
                <c:pt idx="2108">
                  <c:v>43498</c:v>
                </c:pt>
                <c:pt idx="2109">
                  <c:v>43497</c:v>
                </c:pt>
                <c:pt idx="2110">
                  <c:v>43496</c:v>
                </c:pt>
                <c:pt idx="2111">
                  <c:v>43495</c:v>
                </c:pt>
                <c:pt idx="2112">
                  <c:v>43494</c:v>
                </c:pt>
                <c:pt idx="2113">
                  <c:v>43493</c:v>
                </c:pt>
                <c:pt idx="2114">
                  <c:v>43492</c:v>
                </c:pt>
                <c:pt idx="2115">
                  <c:v>43491</c:v>
                </c:pt>
                <c:pt idx="2116">
                  <c:v>43490</c:v>
                </c:pt>
                <c:pt idx="2117">
                  <c:v>43489</c:v>
                </c:pt>
                <c:pt idx="2118">
                  <c:v>43488</c:v>
                </c:pt>
                <c:pt idx="2119">
                  <c:v>43487</c:v>
                </c:pt>
                <c:pt idx="2120">
                  <c:v>43486</c:v>
                </c:pt>
                <c:pt idx="2121">
                  <c:v>43485</c:v>
                </c:pt>
                <c:pt idx="2122">
                  <c:v>43484</c:v>
                </c:pt>
                <c:pt idx="2123">
                  <c:v>43483</c:v>
                </c:pt>
                <c:pt idx="2124">
                  <c:v>43482</c:v>
                </c:pt>
                <c:pt idx="2125">
                  <c:v>43481</c:v>
                </c:pt>
                <c:pt idx="2126">
                  <c:v>43480</c:v>
                </c:pt>
                <c:pt idx="2127">
                  <c:v>43479</c:v>
                </c:pt>
                <c:pt idx="2128">
                  <c:v>43478</c:v>
                </c:pt>
                <c:pt idx="2129">
                  <c:v>43477</c:v>
                </c:pt>
                <c:pt idx="2130">
                  <c:v>43476</c:v>
                </c:pt>
                <c:pt idx="2131">
                  <c:v>43475</c:v>
                </c:pt>
                <c:pt idx="2132">
                  <c:v>43474</c:v>
                </c:pt>
                <c:pt idx="2133">
                  <c:v>43473</c:v>
                </c:pt>
                <c:pt idx="2134">
                  <c:v>43472</c:v>
                </c:pt>
                <c:pt idx="2135">
                  <c:v>43471</c:v>
                </c:pt>
                <c:pt idx="2136">
                  <c:v>43470</c:v>
                </c:pt>
                <c:pt idx="2137">
                  <c:v>43469</c:v>
                </c:pt>
                <c:pt idx="2138">
                  <c:v>43468</c:v>
                </c:pt>
                <c:pt idx="2139">
                  <c:v>43467</c:v>
                </c:pt>
                <c:pt idx="2140">
                  <c:v>43466</c:v>
                </c:pt>
                <c:pt idx="2141">
                  <c:v>43465</c:v>
                </c:pt>
                <c:pt idx="2142">
                  <c:v>43464</c:v>
                </c:pt>
                <c:pt idx="2143">
                  <c:v>43463</c:v>
                </c:pt>
                <c:pt idx="2144">
                  <c:v>43462</c:v>
                </c:pt>
                <c:pt idx="2145">
                  <c:v>43461</c:v>
                </c:pt>
                <c:pt idx="2146">
                  <c:v>43460</c:v>
                </c:pt>
                <c:pt idx="2147">
                  <c:v>43459</c:v>
                </c:pt>
                <c:pt idx="2148">
                  <c:v>43458</c:v>
                </c:pt>
                <c:pt idx="2149">
                  <c:v>43457</c:v>
                </c:pt>
                <c:pt idx="2150">
                  <c:v>43456</c:v>
                </c:pt>
                <c:pt idx="2151">
                  <c:v>43455</c:v>
                </c:pt>
                <c:pt idx="2152">
                  <c:v>43454</c:v>
                </c:pt>
                <c:pt idx="2153">
                  <c:v>43453</c:v>
                </c:pt>
                <c:pt idx="2154">
                  <c:v>43452</c:v>
                </c:pt>
                <c:pt idx="2155">
                  <c:v>43451</c:v>
                </c:pt>
                <c:pt idx="2156">
                  <c:v>43450</c:v>
                </c:pt>
                <c:pt idx="2157">
                  <c:v>43449</c:v>
                </c:pt>
                <c:pt idx="2158">
                  <c:v>43448</c:v>
                </c:pt>
                <c:pt idx="2159">
                  <c:v>43447</c:v>
                </c:pt>
                <c:pt idx="2160">
                  <c:v>43446</c:v>
                </c:pt>
                <c:pt idx="2161">
                  <c:v>43445</c:v>
                </c:pt>
                <c:pt idx="2162">
                  <c:v>43444</c:v>
                </c:pt>
                <c:pt idx="2163">
                  <c:v>43443</c:v>
                </c:pt>
                <c:pt idx="2164">
                  <c:v>43442</c:v>
                </c:pt>
                <c:pt idx="2165">
                  <c:v>43441</c:v>
                </c:pt>
                <c:pt idx="2166">
                  <c:v>43440</c:v>
                </c:pt>
                <c:pt idx="2167">
                  <c:v>43439</c:v>
                </c:pt>
                <c:pt idx="2168">
                  <c:v>43438</c:v>
                </c:pt>
                <c:pt idx="2169">
                  <c:v>43437</c:v>
                </c:pt>
                <c:pt idx="2170">
                  <c:v>43436</c:v>
                </c:pt>
                <c:pt idx="2171">
                  <c:v>43435</c:v>
                </c:pt>
                <c:pt idx="2172">
                  <c:v>43434</c:v>
                </c:pt>
                <c:pt idx="2173">
                  <c:v>43433</c:v>
                </c:pt>
                <c:pt idx="2174">
                  <c:v>43432</c:v>
                </c:pt>
                <c:pt idx="2175">
                  <c:v>43431</c:v>
                </c:pt>
                <c:pt idx="2176">
                  <c:v>43430</c:v>
                </c:pt>
                <c:pt idx="2177">
                  <c:v>43429</c:v>
                </c:pt>
                <c:pt idx="2178">
                  <c:v>43428</c:v>
                </c:pt>
                <c:pt idx="2179">
                  <c:v>43427</c:v>
                </c:pt>
                <c:pt idx="2180">
                  <c:v>43426</c:v>
                </c:pt>
                <c:pt idx="2181">
                  <c:v>43425</c:v>
                </c:pt>
                <c:pt idx="2182">
                  <c:v>43424</c:v>
                </c:pt>
                <c:pt idx="2183">
                  <c:v>43423</c:v>
                </c:pt>
                <c:pt idx="2184">
                  <c:v>43422</c:v>
                </c:pt>
                <c:pt idx="2185">
                  <c:v>43421</c:v>
                </c:pt>
                <c:pt idx="2186">
                  <c:v>43420</c:v>
                </c:pt>
                <c:pt idx="2187">
                  <c:v>43419</c:v>
                </c:pt>
                <c:pt idx="2188">
                  <c:v>43418</c:v>
                </c:pt>
                <c:pt idx="2189">
                  <c:v>43417</c:v>
                </c:pt>
                <c:pt idx="2190">
                  <c:v>43416</c:v>
                </c:pt>
                <c:pt idx="2191">
                  <c:v>43415</c:v>
                </c:pt>
                <c:pt idx="2192">
                  <c:v>43414</c:v>
                </c:pt>
                <c:pt idx="2193">
                  <c:v>43413</c:v>
                </c:pt>
                <c:pt idx="2194">
                  <c:v>43412</c:v>
                </c:pt>
                <c:pt idx="2195">
                  <c:v>43411</c:v>
                </c:pt>
                <c:pt idx="2196">
                  <c:v>43410</c:v>
                </c:pt>
                <c:pt idx="2197">
                  <c:v>43409</c:v>
                </c:pt>
                <c:pt idx="2198">
                  <c:v>43408</c:v>
                </c:pt>
                <c:pt idx="2199">
                  <c:v>43407</c:v>
                </c:pt>
                <c:pt idx="2200">
                  <c:v>43406</c:v>
                </c:pt>
                <c:pt idx="2201">
                  <c:v>43405</c:v>
                </c:pt>
                <c:pt idx="2202">
                  <c:v>43404</c:v>
                </c:pt>
                <c:pt idx="2203">
                  <c:v>43403</c:v>
                </c:pt>
                <c:pt idx="2204">
                  <c:v>43402</c:v>
                </c:pt>
                <c:pt idx="2205">
                  <c:v>43401</c:v>
                </c:pt>
                <c:pt idx="2206">
                  <c:v>43400</c:v>
                </c:pt>
                <c:pt idx="2207">
                  <c:v>43399</c:v>
                </c:pt>
                <c:pt idx="2208">
                  <c:v>43398</c:v>
                </c:pt>
                <c:pt idx="2209">
                  <c:v>43397</c:v>
                </c:pt>
                <c:pt idx="2210">
                  <c:v>43396</c:v>
                </c:pt>
                <c:pt idx="2211">
                  <c:v>43395</c:v>
                </c:pt>
                <c:pt idx="2212">
                  <c:v>43394</c:v>
                </c:pt>
                <c:pt idx="2213">
                  <c:v>43393</c:v>
                </c:pt>
                <c:pt idx="2214">
                  <c:v>43392</c:v>
                </c:pt>
                <c:pt idx="2215">
                  <c:v>43391</c:v>
                </c:pt>
                <c:pt idx="2216">
                  <c:v>43390</c:v>
                </c:pt>
                <c:pt idx="2217">
                  <c:v>43389</c:v>
                </c:pt>
                <c:pt idx="2218">
                  <c:v>43388</c:v>
                </c:pt>
                <c:pt idx="2219">
                  <c:v>43387</c:v>
                </c:pt>
                <c:pt idx="2220">
                  <c:v>43386</c:v>
                </c:pt>
                <c:pt idx="2221">
                  <c:v>43385</c:v>
                </c:pt>
                <c:pt idx="2222">
                  <c:v>43384</c:v>
                </c:pt>
                <c:pt idx="2223">
                  <c:v>43383</c:v>
                </c:pt>
                <c:pt idx="2224">
                  <c:v>43382</c:v>
                </c:pt>
                <c:pt idx="2225">
                  <c:v>43381</c:v>
                </c:pt>
                <c:pt idx="2226">
                  <c:v>43380</c:v>
                </c:pt>
                <c:pt idx="2227">
                  <c:v>43379</c:v>
                </c:pt>
                <c:pt idx="2228">
                  <c:v>43378</c:v>
                </c:pt>
                <c:pt idx="2229">
                  <c:v>43377</c:v>
                </c:pt>
                <c:pt idx="2230">
                  <c:v>43376</c:v>
                </c:pt>
                <c:pt idx="2231">
                  <c:v>43375</c:v>
                </c:pt>
                <c:pt idx="2232">
                  <c:v>43374</c:v>
                </c:pt>
                <c:pt idx="2233">
                  <c:v>43373</c:v>
                </c:pt>
                <c:pt idx="2234">
                  <c:v>43372</c:v>
                </c:pt>
                <c:pt idx="2235">
                  <c:v>43371</c:v>
                </c:pt>
                <c:pt idx="2236">
                  <c:v>43370</c:v>
                </c:pt>
                <c:pt idx="2237">
                  <c:v>43369</c:v>
                </c:pt>
                <c:pt idx="2238">
                  <c:v>43368</c:v>
                </c:pt>
                <c:pt idx="2239">
                  <c:v>43367</c:v>
                </c:pt>
                <c:pt idx="2240">
                  <c:v>43366</c:v>
                </c:pt>
                <c:pt idx="2241">
                  <c:v>43365</c:v>
                </c:pt>
                <c:pt idx="2242">
                  <c:v>43364</c:v>
                </c:pt>
                <c:pt idx="2243">
                  <c:v>43363</c:v>
                </c:pt>
                <c:pt idx="2244">
                  <c:v>43362</c:v>
                </c:pt>
                <c:pt idx="2245">
                  <c:v>43361</c:v>
                </c:pt>
                <c:pt idx="2246">
                  <c:v>43360</c:v>
                </c:pt>
                <c:pt idx="2247">
                  <c:v>43359</c:v>
                </c:pt>
                <c:pt idx="2248">
                  <c:v>43358</c:v>
                </c:pt>
                <c:pt idx="2249">
                  <c:v>43357</c:v>
                </c:pt>
                <c:pt idx="2250">
                  <c:v>43356</c:v>
                </c:pt>
                <c:pt idx="2251">
                  <c:v>43355</c:v>
                </c:pt>
                <c:pt idx="2252">
                  <c:v>43354</c:v>
                </c:pt>
                <c:pt idx="2253">
                  <c:v>43353</c:v>
                </c:pt>
                <c:pt idx="2254">
                  <c:v>43352</c:v>
                </c:pt>
                <c:pt idx="2255">
                  <c:v>43351</c:v>
                </c:pt>
                <c:pt idx="2256">
                  <c:v>43350</c:v>
                </c:pt>
                <c:pt idx="2257">
                  <c:v>43349</c:v>
                </c:pt>
                <c:pt idx="2258">
                  <c:v>43348</c:v>
                </c:pt>
                <c:pt idx="2259">
                  <c:v>43347</c:v>
                </c:pt>
                <c:pt idx="2260">
                  <c:v>43346</c:v>
                </c:pt>
                <c:pt idx="2261">
                  <c:v>43345</c:v>
                </c:pt>
                <c:pt idx="2262">
                  <c:v>43344</c:v>
                </c:pt>
                <c:pt idx="2263">
                  <c:v>43343</c:v>
                </c:pt>
                <c:pt idx="2264">
                  <c:v>43342</c:v>
                </c:pt>
                <c:pt idx="2265">
                  <c:v>43341</c:v>
                </c:pt>
                <c:pt idx="2266">
                  <c:v>43340</c:v>
                </c:pt>
                <c:pt idx="2267">
                  <c:v>43339</c:v>
                </c:pt>
                <c:pt idx="2268">
                  <c:v>43338</c:v>
                </c:pt>
                <c:pt idx="2269">
                  <c:v>43337</c:v>
                </c:pt>
                <c:pt idx="2270">
                  <c:v>43336</c:v>
                </c:pt>
                <c:pt idx="2271">
                  <c:v>43335</c:v>
                </c:pt>
                <c:pt idx="2272">
                  <c:v>43334</c:v>
                </c:pt>
                <c:pt idx="2273">
                  <c:v>43333</c:v>
                </c:pt>
                <c:pt idx="2274">
                  <c:v>43332</c:v>
                </c:pt>
                <c:pt idx="2275">
                  <c:v>43331</c:v>
                </c:pt>
                <c:pt idx="2276">
                  <c:v>43330</c:v>
                </c:pt>
                <c:pt idx="2277">
                  <c:v>43329</c:v>
                </c:pt>
                <c:pt idx="2278">
                  <c:v>43328</c:v>
                </c:pt>
                <c:pt idx="2279">
                  <c:v>43327</c:v>
                </c:pt>
                <c:pt idx="2280">
                  <c:v>43326</c:v>
                </c:pt>
                <c:pt idx="2281">
                  <c:v>43325</c:v>
                </c:pt>
                <c:pt idx="2282">
                  <c:v>43324</c:v>
                </c:pt>
                <c:pt idx="2283">
                  <c:v>43323</c:v>
                </c:pt>
                <c:pt idx="2284">
                  <c:v>43322</c:v>
                </c:pt>
                <c:pt idx="2285">
                  <c:v>43321</c:v>
                </c:pt>
                <c:pt idx="2286">
                  <c:v>43320</c:v>
                </c:pt>
                <c:pt idx="2287">
                  <c:v>43319</c:v>
                </c:pt>
                <c:pt idx="2288">
                  <c:v>43318</c:v>
                </c:pt>
                <c:pt idx="2289">
                  <c:v>43317</c:v>
                </c:pt>
                <c:pt idx="2290">
                  <c:v>43316</c:v>
                </c:pt>
                <c:pt idx="2291">
                  <c:v>43315</c:v>
                </c:pt>
                <c:pt idx="2292">
                  <c:v>43314</c:v>
                </c:pt>
                <c:pt idx="2293">
                  <c:v>43313</c:v>
                </c:pt>
                <c:pt idx="2294">
                  <c:v>43312</c:v>
                </c:pt>
                <c:pt idx="2295">
                  <c:v>43311</c:v>
                </c:pt>
                <c:pt idx="2296">
                  <c:v>43310</c:v>
                </c:pt>
                <c:pt idx="2297">
                  <c:v>43309</c:v>
                </c:pt>
                <c:pt idx="2298">
                  <c:v>43308</c:v>
                </c:pt>
                <c:pt idx="2299">
                  <c:v>43307</c:v>
                </c:pt>
                <c:pt idx="2300">
                  <c:v>43306</c:v>
                </c:pt>
                <c:pt idx="2301">
                  <c:v>43305</c:v>
                </c:pt>
                <c:pt idx="2302">
                  <c:v>43304</c:v>
                </c:pt>
                <c:pt idx="2303">
                  <c:v>43303</c:v>
                </c:pt>
                <c:pt idx="2304">
                  <c:v>43302</c:v>
                </c:pt>
                <c:pt idx="2305">
                  <c:v>43301</c:v>
                </c:pt>
                <c:pt idx="2306">
                  <c:v>43300</c:v>
                </c:pt>
                <c:pt idx="2307">
                  <c:v>43299</c:v>
                </c:pt>
                <c:pt idx="2308">
                  <c:v>43298</c:v>
                </c:pt>
                <c:pt idx="2309">
                  <c:v>43297</c:v>
                </c:pt>
                <c:pt idx="2310">
                  <c:v>43296</c:v>
                </c:pt>
                <c:pt idx="2311">
                  <c:v>43295</c:v>
                </c:pt>
                <c:pt idx="2312">
                  <c:v>43294</c:v>
                </c:pt>
                <c:pt idx="2313">
                  <c:v>43293</c:v>
                </c:pt>
                <c:pt idx="2314">
                  <c:v>43292</c:v>
                </c:pt>
                <c:pt idx="2315">
                  <c:v>43291</c:v>
                </c:pt>
                <c:pt idx="2316">
                  <c:v>43290</c:v>
                </c:pt>
                <c:pt idx="2317">
                  <c:v>43289</c:v>
                </c:pt>
                <c:pt idx="2318">
                  <c:v>43288</c:v>
                </c:pt>
                <c:pt idx="2319">
                  <c:v>43287</c:v>
                </c:pt>
                <c:pt idx="2320">
                  <c:v>43286</c:v>
                </c:pt>
                <c:pt idx="2321">
                  <c:v>43285</c:v>
                </c:pt>
                <c:pt idx="2322">
                  <c:v>43284</c:v>
                </c:pt>
                <c:pt idx="2323">
                  <c:v>43283</c:v>
                </c:pt>
                <c:pt idx="2324">
                  <c:v>43282</c:v>
                </c:pt>
                <c:pt idx="2325">
                  <c:v>43281</c:v>
                </c:pt>
                <c:pt idx="2326">
                  <c:v>43280</c:v>
                </c:pt>
                <c:pt idx="2327">
                  <c:v>43279</c:v>
                </c:pt>
                <c:pt idx="2328">
                  <c:v>43278</c:v>
                </c:pt>
                <c:pt idx="2329">
                  <c:v>43277</c:v>
                </c:pt>
                <c:pt idx="2330">
                  <c:v>43276</c:v>
                </c:pt>
                <c:pt idx="2331">
                  <c:v>43275</c:v>
                </c:pt>
                <c:pt idx="2332">
                  <c:v>43274</c:v>
                </c:pt>
                <c:pt idx="2333">
                  <c:v>43273</c:v>
                </c:pt>
                <c:pt idx="2334">
                  <c:v>43272</c:v>
                </c:pt>
                <c:pt idx="2335">
                  <c:v>43271</c:v>
                </c:pt>
                <c:pt idx="2336">
                  <c:v>43270</c:v>
                </c:pt>
                <c:pt idx="2337">
                  <c:v>43269</c:v>
                </c:pt>
                <c:pt idx="2338">
                  <c:v>43268</c:v>
                </c:pt>
                <c:pt idx="2339">
                  <c:v>43267</c:v>
                </c:pt>
                <c:pt idx="2340">
                  <c:v>43266</c:v>
                </c:pt>
                <c:pt idx="2341">
                  <c:v>43265</c:v>
                </c:pt>
                <c:pt idx="2342">
                  <c:v>43264</c:v>
                </c:pt>
                <c:pt idx="2343">
                  <c:v>43263</c:v>
                </c:pt>
                <c:pt idx="2344">
                  <c:v>43262</c:v>
                </c:pt>
                <c:pt idx="2345">
                  <c:v>43261</c:v>
                </c:pt>
                <c:pt idx="2346">
                  <c:v>43260</c:v>
                </c:pt>
                <c:pt idx="2347">
                  <c:v>43259</c:v>
                </c:pt>
                <c:pt idx="2348">
                  <c:v>43258</c:v>
                </c:pt>
                <c:pt idx="2349">
                  <c:v>43257</c:v>
                </c:pt>
                <c:pt idx="2350">
                  <c:v>43256</c:v>
                </c:pt>
                <c:pt idx="2351">
                  <c:v>43255</c:v>
                </c:pt>
                <c:pt idx="2352">
                  <c:v>43254</c:v>
                </c:pt>
                <c:pt idx="2353">
                  <c:v>43253</c:v>
                </c:pt>
                <c:pt idx="2354">
                  <c:v>43252</c:v>
                </c:pt>
                <c:pt idx="2355">
                  <c:v>43251</c:v>
                </c:pt>
                <c:pt idx="2356">
                  <c:v>43250</c:v>
                </c:pt>
                <c:pt idx="2357">
                  <c:v>43249</c:v>
                </c:pt>
                <c:pt idx="2358">
                  <c:v>43248</c:v>
                </c:pt>
                <c:pt idx="2359">
                  <c:v>43247</c:v>
                </c:pt>
                <c:pt idx="2360">
                  <c:v>43246</c:v>
                </c:pt>
                <c:pt idx="2361">
                  <c:v>43245</c:v>
                </c:pt>
                <c:pt idx="2362">
                  <c:v>43244</c:v>
                </c:pt>
                <c:pt idx="2363">
                  <c:v>43243</c:v>
                </c:pt>
                <c:pt idx="2364">
                  <c:v>43242</c:v>
                </c:pt>
                <c:pt idx="2365">
                  <c:v>43241</c:v>
                </c:pt>
                <c:pt idx="2366">
                  <c:v>43240</c:v>
                </c:pt>
                <c:pt idx="2367">
                  <c:v>43239</c:v>
                </c:pt>
                <c:pt idx="2368">
                  <c:v>43238</c:v>
                </c:pt>
                <c:pt idx="2369">
                  <c:v>43237</c:v>
                </c:pt>
                <c:pt idx="2370">
                  <c:v>43236</c:v>
                </c:pt>
                <c:pt idx="2371">
                  <c:v>43235</c:v>
                </c:pt>
                <c:pt idx="2372">
                  <c:v>43234</c:v>
                </c:pt>
                <c:pt idx="2373">
                  <c:v>43233</c:v>
                </c:pt>
                <c:pt idx="2374">
                  <c:v>43232</c:v>
                </c:pt>
                <c:pt idx="2375">
                  <c:v>43231</c:v>
                </c:pt>
                <c:pt idx="2376">
                  <c:v>43230</c:v>
                </c:pt>
                <c:pt idx="2377">
                  <c:v>43229</c:v>
                </c:pt>
                <c:pt idx="2378">
                  <c:v>43228</c:v>
                </c:pt>
                <c:pt idx="2379">
                  <c:v>43227</c:v>
                </c:pt>
                <c:pt idx="2380">
                  <c:v>43226</c:v>
                </c:pt>
                <c:pt idx="2381">
                  <c:v>43225</c:v>
                </c:pt>
                <c:pt idx="2382">
                  <c:v>43224</c:v>
                </c:pt>
                <c:pt idx="2383">
                  <c:v>43223</c:v>
                </c:pt>
                <c:pt idx="2384">
                  <c:v>43222</c:v>
                </c:pt>
                <c:pt idx="2385">
                  <c:v>43221</c:v>
                </c:pt>
                <c:pt idx="2386">
                  <c:v>43220</c:v>
                </c:pt>
                <c:pt idx="2387">
                  <c:v>43219</c:v>
                </c:pt>
                <c:pt idx="2388">
                  <c:v>43218</c:v>
                </c:pt>
                <c:pt idx="2389">
                  <c:v>43217</c:v>
                </c:pt>
                <c:pt idx="2390">
                  <c:v>43216</c:v>
                </c:pt>
                <c:pt idx="2391">
                  <c:v>43215</c:v>
                </c:pt>
                <c:pt idx="2392">
                  <c:v>43214</c:v>
                </c:pt>
                <c:pt idx="2393">
                  <c:v>43213</c:v>
                </c:pt>
                <c:pt idx="2394">
                  <c:v>43212</c:v>
                </c:pt>
                <c:pt idx="2395">
                  <c:v>43211</c:v>
                </c:pt>
                <c:pt idx="2396">
                  <c:v>43210</c:v>
                </c:pt>
                <c:pt idx="2397">
                  <c:v>43209</c:v>
                </c:pt>
                <c:pt idx="2398">
                  <c:v>43208</c:v>
                </c:pt>
                <c:pt idx="2399">
                  <c:v>43207</c:v>
                </c:pt>
                <c:pt idx="2400">
                  <c:v>43206</c:v>
                </c:pt>
                <c:pt idx="2401">
                  <c:v>43205</c:v>
                </c:pt>
                <c:pt idx="2402">
                  <c:v>43204</c:v>
                </c:pt>
                <c:pt idx="2403">
                  <c:v>43203</c:v>
                </c:pt>
                <c:pt idx="2404">
                  <c:v>43202</c:v>
                </c:pt>
                <c:pt idx="2405">
                  <c:v>43201</c:v>
                </c:pt>
                <c:pt idx="2406">
                  <c:v>43200</c:v>
                </c:pt>
                <c:pt idx="2407">
                  <c:v>43199</c:v>
                </c:pt>
                <c:pt idx="2408">
                  <c:v>43198</c:v>
                </c:pt>
                <c:pt idx="2409">
                  <c:v>43197</c:v>
                </c:pt>
                <c:pt idx="2410">
                  <c:v>43196</c:v>
                </c:pt>
                <c:pt idx="2411">
                  <c:v>43195</c:v>
                </c:pt>
                <c:pt idx="2412">
                  <c:v>43194</c:v>
                </c:pt>
                <c:pt idx="2413">
                  <c:v>43193</c:v>
                </c:pt>
                <c:pt idx="2414">
                  <c:v>43192</c:v>
                </c:pt>
                <c:pt idx="2415">
                  <c:v>43191</c:v>
                </c:pt>
                <c:pt idx="2416">
                  <c:v>43190</c:v>
                </c:pt>
                <c:pt idx="2417">
                  <c:v>43189</c:v>
                </c:pt>
                <c:pt idx="2418">
                  <c:v>43188</c:v>
                </c:pt>
                <c:pt idx="2419">
                  <c:v>43187</c:v>
                </c:pt>
                <c:pt idx="2420">
                  <c:v>43186</c:v>
                </c:pt>
                <c:pt idx="2421">
                  <c:v>43185</c:v>
                </c:pt>
                <c:pt idx="2422">
                  <c:v>43184</c:v>
                </c:pt>
                <c:pt idx="2423">
                  <c:v>43183</c:v>
                </c:pt>
                <c:pt idx="2424">
                  <c:v>43182</c:v>
                </c:pt>
                <c:pt idx="2425">
                  <c:v>43181</c:v>
                </c:pt>
                <c:pt idx="2426">
                  <c:v>43180</c:v>
                </c:pt>
                <c:pt idx="2427">
                  <c:v>43179</c:v>
                </c:pt>
                <c:pt idx="2428">
                  <c:v>43178</c:v>
                </c:pt>
                <c:pt idx="2429">
                  <c:v>43177</c:v>
                </c:pt>
                <c:pt idx="2430">
                  <c:v>43176</c:v>
                </c:pt>
                <c:pt idx="2431">
                  <c:v>43175</c:v>
                </c:pt>
                <c:pt idx="2432">
                  <c:v>43174</c:v>
                </c:pt>
                <c:pt idx="2433">
                  <c:v>43173</c:v>
                </c:pt>
                <c:pt idx="2434">
                  <c:v>43172</c:v>
                </c:pt>
                <c:pt idx="2435">
                  <c:v>43171</c:v>
                </c:pt>
                <c:pt idx="2436">
                  <c:v>43170</c:v>
                </c:pt>
                <c:pt idx="2437">
                  <c:v>43169</c:v>
                </c:pt>
                <c:pt idx="2438">
                  <c:v>43168</c:v>
                </c:pt>
                <c:pt idx="2439">
                  <c:v>43167</c:v>
                </c:pt>
                <c:pt idx="2440">
                  <c:v>43166</c:v>
                </c:pt>
                <c:pt idx="2441">
                  <c:v>43165</c:v>
                </c:pt>
                <c:pt idx="2442">
                  <c:v>43164</c:v>
                </c:pt>
                <c:pt idx="2443">
                  <c:v>43163</c:v>
                </c:pt>
                <c:pt idx="2444">
                  <c:v>43162</c:v>
                </c:pt>
                <c:pt idx="2445">
                  <c:v>43161</c:v>
                </c:pt>
                <c:pt idx="2446">
                  <c:v>43160</c:v>
                </c:pt>
                <c:pt idx="2447">
                  <c:v>43159</c:v>
                </c:pt>
                <c:pt idx="2448">
                  <c:v>43158</c:v>
                </c:pt>
                <c:pt idx="2449">
                  <c:v>43157</c:v>
                </c:pt>
                <c:pt idx="2450">
                  <c:v>43156</c:v>
                </c:pt>
                <c:pt idx="2451">
                  <c:v>43155</c:v>
                </c:pt>
                <c:pt idx="2452">
                  <c:v>43154</c:v>
                </c:pt>
                <c:pt idx="2453">
                  <c:v>43153</c:v>
                </c:pt>
                <c:pt idx="2454">
                  <c:v>43152</c:v>
                </c:pt>
                <c:pt idx="2455">
                  <c:v>43151</c:v>
                </c:pt>
                <c:pt idx="2456">
                  <c:v>43150</c:v>
                </c:pt>
                <c:pt idx="2457">
                  <c:v>43149</c:v>
                </c:pt>
                <c:pt idx="2458">
                  <c:v>43148</c:v>
                </c:pt>
                <c:pt idx="2459">
                  <c:v>43147</c:v>
                </c:pt>
                <c:pt idx="2460">
                  <c:v>43146</c:v>
                </c:pt>
                <c:pt idx="2461">
                  <c:v>43145</c:v>
                </c:pt>
                <c:pt idx="2462">
                  <c:v>43144</c:v>
                </c:pt>
                <c:pt idx="2463">
                  <c:v>43143</c:v>
                </c:pt>
                <c:pt idx="2464">
                  <c:v>43142</c:v>
                </c:pt>
                <c:pt idx="2465">
                  <c:v>43141</c:v>
                </c:pt>
                <c:pt idx="2466">
                  <c:v>43140</c:v>
                </c:pt>
                <c:pt idx="2467">
                  <c:v>43139</c:v>
                </c:pt>
                <c:pt idx="2468">
                  <c:v>43138</c:v>
                </c:pt>
                <c:pt idx="2469">
                  <c:v>43137</c:v>
                </c:pt>
                <c:pt idx="2470">
                  <c:v>43136</c:v>
                </c:pt>
                <c:pt idx="2471">
                  <c:v>43135</c:v>
                </c:pt>
                <c:pt idx="2472">
                  <c:v>43134</c:v>
                </c:pt>
                <c:pt idx="2473">
                  <c:v>43133</c:v>
                </c:pt>
                <c:pt idx="2474">
                  <c:v>43132</c:v>
                </c:pt>
                <c:pt idx="2475">
                  <c:v>43131</c:v>
                </c:pt>
                <c:pt idx="2476">
                  <c:v>43130</c:v>
                </c:pt>
                <c:pt idx="2477">
                  <c:v>43129</c:v>
                </c:pt>
                <c:pt idx="2478">
                  <c:v>43128</c:v>
                </c:pt>
                <c:pt idx="2479">
                  <c:v>43127</c:v>
                </c:pt>
                <c:pt idx="2480">
                  <c:v>43126</c:v>
                </c:pt>
                <c:pt idx="2481">
                  <c:v>43125</c:v>
                </c:pt>
                <c:pt idx="2482">
                  <c:v>43124</c:v>
                </c:pt>
                <c:pt idx="2483">
                  <c:v>43123</c:v>
                </c:pt>
                <c:pt idx="2484">
                  <c:v>43122</c:v>
                </c:pt>
                <c:pt idx="2485">
                  <c:v>43121</c:v>
                </c:pt>
                <c:pt idx="2486">
                  <c:v>43120</c:v>
                </c:pt>
                <c:pt idx="2487">
                  <c:v>43119</c:v>
                </c:pt>
                <c:pt idx="2488">
                  <c:v>43118</c:v>
                </c:pt>
                <c:pt idx="2489">
                  <c:v>43117</c:v>
                </c:pt>
                <c:pt idx="2490">
                  <c:v>43116</c:v>
                </c:pt>
                <c:pt idx="2491">
                  <c:v>43115</c:v>
                </c:pt>
                <c:pt idx="2492">
                  <c:v>43114</c:v>
                </c:pt>
                <c:pt idx="2493">
                  <c:v>43113</c:v>
                </c:pt>
                <c:pt idx="2494">
                  <c:v>43112</c:v>
                </c:pt>
                <c:pt idx="2495">
                  <c:v>43111</c:v>
                </c:pt>
                <c:pt idx="2496">
                  <c:v>43110</c:v>
                </c:pt>
                <c:pt idx="2497">
                  <c:v>43109</c:v>
                </c:pt>
                <c:pt idx="2498">
                  <c:v>43108</c:v>
                </c:pt>
                <c:pt idx="2499">
                  <c:v>43107</c:v>
                </c:pt>
                <c:pt idx="2500">
                  <c:v>43106</c:v>
                </c:pt>
                <c:pt idx="2501">
                  <c:v>43105</c:v>
                </c:pt>
                <c:pt idx="2502">
                  <c:v>43104</c:v>
                </c:pt>
                <c:pt idx="2503">
                  <c:v>43103</c:v>
                </c:pt>
                <c:pt idx="2504">
                  <c:v>43102</c:v>
                </c:pt>
                <c:pt idx="2505">
                  <c:v>43101</c:v>
                </c:pt>
                <c:pt idx="2506">
                  <c:v>43100</c:v>
                </c:pt>
                <c:pt idx="2507">
                  <c:v>43099</c:v>
                </c:pt>
                <c:pt idx="2508">
                  <c:v>43098</c:v>
                </c:pt>
                <c:pt idx="2509">
                  <c:v>43097</c:v>
                </c:pt>
                <c:pt idx="2510">
                  <c:v>43096</c:v>
                </c:pt>
                <c:pt idx="2511">
                  <c:v>43095</c:v>
                </c:pt>
                <c:pt idx="2512">
                  <c:v>43094</c:v>
                </c:pt>
                <c:pt idx="2513">
                  <c:v>43093</c:v>
                </c:pt>
                <c:pt idx="2514">
                  <c:v>43092</c:v>
                </c:pt>
                <c:pt idx="2515">
                  <c:v>43091</c:v>
                </c:pt>
                <c:pt idx="2516">
                  <c:v>43090</c:v>
                </c:pt>
                <c:pt idx="2517">
                  <c:v>43089</c:v>
                </c:pt>
                <c:pt idx="2518">
                  <c:v>43088</c:v>
                </c:pt>
                <c:pt idx="2519">
                  <c:v>43087</c:v>
                </c:pt>
                <c:pt idx="2520">
                  <c:v>43086</c:v>
                </c:pt>
                <c:pt idx="2521">
                  <c:v>43085</c:v>
                </c:pt>
                <c:pt idx="2522">
                  <c:v>43084</c:v>
                </c:pt>
                <c:pt idx="2523">
                  <c:v>43083</c:v>
                </c:pt>
                <c:pt idx="2524">
                  <c:v>43082</c:v>
                </c:pt>
                <c:pt idx="2525">
                  <c:v>43081</c:v>
                </c:pt>
                <c:pt idx="2526">
                  <c:v>43080</c:v>
                </c:pt>
                <c:pt idx="2527">
                  <c:v>43079</c:v>
                </c:pt>
                <c:pt idx="2528">
                  <c:v>43078</c:v>
                </c:pt>
                <c:pt idx="2529">
                  <c:v>43077</c:v>
                </c:pt>
                <c:pt idx="2530">
                  <c:v>43076</c:v>
                </c:pt>
                <c:pt idx="2531">
                  <c:v>43075</c:v>
                </c:pt>
                <c:pt idx="2532">
                  <c:v>43074</c:v>
                </c:pt>
                <c:pt idx="2533">
                  <c:v>43073</c:v>
                </c:pt>
                <c:pt idx="2534">
                  <c:v>43072</c:v>
                </c:pt>
                <c:pt idx="2535">
                  <c:v>43071</c:v>
                </c:pt>
                <c:pt idx="2536">
                  <c:v>43070</c:v>
                </c:pt>
                <c:pt idx="2537">
                  <c:v>43069</c:v>
                </c:pt>
                <c:pt idx="2538">
                  <c:v>43068</c:v>
                </c:pt>
                <c:pt idx="2539">
                  <c:v>43067</c:v>
                </c:pt>
                <c:pt idx="2540">
                  <c:v>43066</c:v>
                </c:pt>
                <c:pt idx="2541">
                  <c:v>43065</c:v>
                </c:pt>
                <c:pt idx="2542">
                  <c:v>43064</c:v>
                </c:pt>
                <c:pt idx="2543">
                  <c:v>43063</c:v>
                </c:pt>
                <c:pt idx="2544">
                  <c:v>43062</c:v>
                </c:pt>
                <c:pt idx="2545">
                  <c:v>43061</c:v>
                </c:pt>
                <c:pt idx="2546">
                  <c:v>43060</c:v>
                </c:pt>
                <c:pt idx="2547">
                  <c:v>43059</c:v>
                </c:pt>
                <c:pt idx="2548">
                  <c:v>43058</c:v>
                </c:pt>
                <c:pt idx="2549">
                  <c:v>43057</c:v>
                </c:pt>
                <c:pt idx="2550">
                  <c:v>43056</c:v>
                </c:pt>
                <c:pt idx="2551">
                  <c:v>43055</c:v>
                </c:pt>
                <c:pt idx="2552">
                  <c:v>43054</c:v>
                </c:pt>
                <c:pt idx="2553">
                  <c:v>43053</c:v>
                </c:pt>
                <c:pt idx="2554">
                  <c:v>43052</c:v>
                </c:pt>
                <c:pt idx="2555">
                  <c:v>43051</c:v>
                </c:pt>
                <c:pt idx="2556">
                  <c:v>43050</c:v>
                </c:pt>
                <c:pt idx="2557">
                  <c:v>43049</c:v>
                </c:pt>
                <c:pt idx="2558">
                  <c:v>43048</c:v>
                </c:pt>
              </c:numCache>
            </c:numRef>
          </c:cat>
          <c:val>
            <c:numRef>
              <c:f>'Actual Price'!$E$2:$E$2560</c:f>
              <c:numCache>
                <c:formatCode>0.00</c:formatCode>
                <c:ptCount val="2559"/>
                <c:pt idx="0">
                  <c:v>76782.7</c:v>
                </c:pt>
                <c:pt idx="1">
                  <c:v>76700.3</c:v>
                </c:pt>
                <c:pt idx="2">
                  <c:v>76517.3</c:v>
                </c:pt>
                <c:pt idx="3">
                  <c:v>75868.600000000006</c:v>
                </c:pt>
                <c:pt idx="4">
                  <c:v>75586.3</c:v>
                </c:pt>
                <c:pt idx="5">
                  <c:v>69373.7</c:v>
                </c:pt>
                <c:pt idx="6">
                  <c:v>67848.800000000003</c:v>
                </c:pt>
                <c:pt idx="7">
                  <c:v>68769.600000000006</c:v>
                </c:pt>
                <c:pt idx="8">
                  <c:v>69325.8</c:v>
                </c:pt>
                <c:pt idx="9">
                  <c:v>69507.199999999997</c:v>
                </c:pt>
                <c:pt idx="10">
                  <c:v>70281.8</c:v>
                </c:pt>
                <c:pt idx="11">
                  <c:v>72347.8</c:v>
                </c:pt>
                <c:pt idx="12">
                  <c:v>72730.399999999994</c:v>
                </c:pt>
                <c:pt idx="13">
                  <c:v>69954.100000000006</c:v>
                </c:pt>
                <c:pt idx="14">
                  <c:v>68004.600000000006</c:v>
                </c:pt>
                <c:pt idx="15">
                  <c:v>67086.8</c:v>
                </c:pt>
                <c:pt idx="16">
                  <c:v>66696.800000000003</c:v>
                </c:pt>
                <c:pt idx="17">
                  <c:v>68191.5</c:v>
                </c:pt>
                <c:pt idx="18">
                  <c:v>66663.7</c:v>
                </c:pt>
                <c:pt idx="19">
                  <c:v>67427.3</c:v>
                </c:pt>
                <c:pt idx="20">
                  <c:v>67371.3</c:v>
                </c:pt>
                <c:pt idx="21">
                  <c:v>69030.5</c:v>
                </c:pt>
                <c:pt idx="22">
                  <c:v>68372</c:v>
                </c:pt>
                <c:pt idx="23">
                  <c:v>68423.100000000006</c:v>
                </c:pt>
                <c:pt idx="24">
                  <c:v>67418.399999999994</c:v>
                </c:pt>
                <c:pt idx="25">
                  <c:v>67617.899999999994</c:v>
                </c:pt>
                <c:pt idx="26">
                  <c:v>67077.5</c:v>
                </c:pt>
                <c:pt idx="27">
                  <c:v>66081.7</c:v>
                </c:pt>
                <c:pt idx="28">
                  <c:v>62870.9</c:v>
                </c:pt>
                <c:pt idx="29">
                  <c:v>63205.1</c:v>
                </c:pt>
                <c:pt idx="30">
                  <c:v>62499.4</c:v>
                </c:pt>
                <c:pt idx="31">
                  <c:v>60316.2</c:v>
                </c:pt>
                <c:pt idx="32">
                  <c:v>60628.800000000003</c:v>
                </c:pt>
                <c:pt idx="33">
                  <c:v>62157</c:v>
                </c:pt>
                <c:pt idx="34">
                  <c:v>62245.599999999999</c:v>
                </c:pt>
                <c:pt idx="35">
                  <c:v>62819.4</c:v>
                </c:pt>
                <c:pt idx="36">
                  <c:v>62061.4</c:v>
                </c:pt>
                <c:pt idx="37">
                  <c:v>62081</c:v>
                </c:pt>
                <c:pt idx="38">
                  <c:v>60751.199999999997</c:v>
                </c:pt>
                <c:pt idx="39">
                  <c:v>60645.7</c:v>
                </c:pt>
                <c:pt idx="40">
                  <c:v>60835.5</c:v>
                </c:pt>
                <c:pt idx="41">
                  <c:v>63339.199999999997</c:v>
                </c:pt>
                <c:pt idx="42">
                  <c:v>65607.100000000006</c:v>
                </c:pt>
                <c:pt idx="43">
                  <c:v>65866.5</c:v>
                </c:pt>
                <c:pt idx="44">
                  <c:v>65776.3</c:v>
                </c:pt>
                <c:pt idx="45">
                  <c:v>65175.7</c:v>
                </c:pt>
                <c:pt idx="46">
                  <c:v>63156.5</c:v>
                </c:pt>
                <c:pt idx="47">
                  <c:v>64256.800000000003</c:v>
                </c:pt>
                <c:pt idx="48">
                  <c:v>63331.8</c:v>
                </c:pt>
                <c:pt idx="49">
                  <c:v>63572.7</c:v>
                </c:pt>
                <c:pt idx="50">
                  <c:v>63348.1</c:v>
                </c:pt>
                <c:pt idx="51">
                  <c:v>63201.2</c:v>
                </c:pt>
                <c:pt idx="52">
                  <c:v>62938.6</c:v>
                </c:pt>
                <c:pt idx="53">
                  <c:v>61757.599999999999</c:v>
                </c:pt>
                <c:pt idx="54">
                  <c:v>60309.1</c:v>
                </c:pt>
                <c:pt idx="55">
                  <c:v>58213.1</c:v>
                </c:pt>
                <c:pt idx="56">
                  <c:v>59138.5</c:v>
                </c:pt>
                <c:pt idx="57">
                  <c:v>59995.4</c:v>
                </c:pt>
                <c:pt idx="58">
                  <c:v>60511.6</c:v>
                </c:pt>
                <c:pt idx="59">
                  <c:v>58134.5</c:v>
                </c:pt>
                <c:pt idx="60">
                  <c:v>57338.7</c:v>
                </c:pt>
                <c:pt idx="61">
                  <c:v>57635</c:v>
                </c:pt>
                <c:pt idx="62">
                  <c:v>57049.599999999999</c:v>
                </c:pt>
                <c:pt idx="63">
                  <c:v>54861.3</c:v>
                </c:pt>
                <c:pt idx="64">
                  <c:v>54156.5</c:v>
                </c:pt>
                <c:pt idx="65">
                  <c:v>53966.8</c:v>
                </c:pt>
                <c:pt idx="66">
                  <c:v>56183.199999999997</c:v>
                </c:pt>
                <c:pt idx="67">
                  <c:v>57973.4</c:v>
                </c:pt>
                <c:pt idx="68">
                  <c:v>57479.8</c:v>
                </c:pt>
                <c:pt idx="69">
                  <c:v>59134</c:v>
                </c:pt>
                <c:pt idx="70">
                  <c:v>57315.7</c:v>
                </c:pt>
                <c:pt idx="71">
                  <c:v>58978.6</c:v>
                </c:pt>
                <c:pt idx="72">
                  <c:v>59119.7</c:v>
                </c:pt>
                <c:pt idx="73">
                  <c:v>59373.5</c:v>
                </c:pt>
                <c:pt idx="74">
                  <c:v>59016</c:v>
                </c:pt>
                <c:pt idx="75">
                  <c:v>59450.9</c:v>
                </c:pt>
                <c:pt idx="76">
                  <c:v>62846.2</c:v>
                </c:pt>
                <c:pt idx="77">
                  <c:v>64273.2</c:v>
                </c:pt>
                <c:pt idx="78">
                  <c:v>64159.3</c:v>
                </c:pt>
                <c:pt idx="79">
                  <c:v>64053.1</c:v>
                </c:pt>
                <c:pt idx="80">
                  <c:v>60372.2</c:v>
                </c:pt>
                <c:pt idx="81">
                  <c:v>61158.1</c:v>
                </c:pt>
                <c:pt idx="82">
                  <c:v>59005.8</c:v>
                </c:pt>
                <c:pt idx="83">
                  <c:v>59470.9</c:v>
                </c:pt>
                <c:pt idx="84">
                  <c:v>58446.3</c:v>
                </c:pt>
                <c:pt idx="85">
                  <c:v>59483.1</c:v>
                </c:pt>
                <c:pt idx="86">
                  <c:v>58877.2</c:v>
                </c:pt>
                <c:pt idx="87">
                  <c:v>57534.6</c:v>
                </c:pt>
                <c:pt idx="88">
                  <c:v>58707.8</c:v>
                </c:pt>
                <c:pt idx="89">
                  <c:v>60595.199999999997</c:v>
                </c:pt>
                <c:pt idx="90">
                  <c:v>59350</c:v>
                </c:pt>
                <c:pt idx="91">
                  <c:v>58713.3</c:v>
                </c:pt>
                <c:pt idx="92">
                  <c:v>60931.7</c:v>
                </c:pt>
                <c:pt idx="93">
                  <c:v>60850.6</c:v>
                </c:pt>
                <c:pt idx="94">
                  <c:v>61699.7</c:v>
                </c:pt>
                <c:pt idx="95">
                  <c:v>55120.9</c:v>
                </c:pt>
                <c:pt idx="96">
                  <c:v>56057.8</c:v>
                </c:pt>
                <c:pt idx="97">
                  <c:v>53979</c:v>
                </c:pt>
                <c:pt idx="98">
                  <c:v>58141.8</c:v>
                </c:pt>
                <c:pt idx="99">
                  <c:v>60696.7</c:v>
                </c:pt>
                <c:pt idx="100">
                  <c:v>61478.7</c:v>
                </c:pt>
                <c:pt idx="101">
                  <c:v>65372.9</c:v>
                </c:pt>
                <c:pt idx="102">
                  <c:v>64626</c:v>
                </c:pt>
                <c:pt idx="103">
                  <c:v>66184.899999999994</c:v>
                </c:pt>
                <c:pt idx="104">
                  <c:v>66798.7</c:v>
                </c:pt>
                <c:pt idx="105">
                  <c:v>68256.3</c:v>
                </c:pt>
                <c:pt idx="106">
                  <c:v>67843.100000000006</c:v>
                </c:pt>
                <c:pt idx="107">
                  <c:v>67908.600000000006</c:v>
                </c:pt>
                <c:pt idx="108">
                  <c:v>65799.3</c:v>
                </c:pt>
                <c:pt idx="109">
                  <c:v>65370.5</c:v>
                </c:pt>
                <c:pt idx="110">
                  <c:v>65937.8</c:v>
                </c:pt>
                <c:pt idx="111">
                  <c:v>67553.600000000006</c:v>
                </c:pt>
                <c:pt idx="112">
                  <c:v>68158.7</c:v>
                </c:pt>
                <c:pt idx="113">
                  <c:v>67148.5</c:v>
                </c:pt>
                <c:pt idx="114">
                  <c:v>66677.399999999994</c:v>
                </c:pt>
                <c:pt idx="115">
                  <c:v>63980.5</c:v>
                </c:pt>
                <c:pt idx="116">
                  <c:v>64089.2</c:v>
                </c:pt>
                <c:pt idx="117">
                  <c:v>65049.7</c:v>
                </c:pt>
                <c:pt idx="118">
                  <c:v>64782.400000000001</c:v>
                </c:pt>
                <c:pt idx="119">
                  <c:v>60794.9</c:v>
                </c:pt>
                <c:pt idx="120">
                  <c:v>59209.8</c:v>
                </c:pt>
                <c:pt idx="121">
                  <c:v>57885.1</c:v>
                </c:pt>
                <c:pt idx="122">
                  <c:v>57337.3</c:v>
                </c:pt>
                <c:pt idx="123">
                  <c:v>57746.7</c:v>
                </c:pt>
                <c:pt idx="124">
                  <c:v>58039.4</c:v>
                </c:pt>
                <c:pt idx="125">
                  <c:v>56724.7</c:v>
                </c:pt>
                <c:pt idx="126">
                  <c:v>55861.1</c:v>
                </c:pt>
                <c:pt idx="127">
                  <c:v>58259.199999999997</c:v>
                </c:pt>
                <c:pt idx="128">
                  <c:v>56641.8</c:v>
                </c:pt>
                <c:pt idx="129">
                  <c:v>57026.3</c:v>
                </c:pt>
                <c:pt idx="130">
                  <c:v>60199.3</c:v>
                </c:pt>
                <c:pt idx="131">
                  <c:v>62103.3</c:v>
                </c:pt>
                <c:pt idx="132">
                  <c:v>62890.1</c:v>
                </c:pt>
                <c:pt idx="133">
                  <c:v>62754.3</c:v>
                </c:pt>
                <c:pt idx="134">
                  <c:v>60973.4</c:v>
                </c:pt>
                <c:pt idx="135">
                  <c:v>60403.3</c:v>
                </c:pt>
                <c:pt idx="136">
                  <c:v>61685.3</c:v>
                </c:pt>
                <c:pt idx="137">
                  <c:v>60849.4</c:v>
                </c:pt>
                <c:pt idx="138">
                  <c:v>61809.4</c:v>
                </c:pt>
                <c:pt idx="139">
                  <c:v>60292.7</c:v>
                </c:pt>
                <c:pt idx="140">
                  <c:v>63196.2</c:v>
                </c:pt>
                <c:pt idx="141">
                  <c:v>64261</c:v>
                </c:pt>
                <c:pt idx="142">
                  <c:v>64128.5</c:v>
                </c:pt>
                <c:pt idx="143">
                  <c:v>64854.3</c:v>
                </c:pt>
                <c:pt idx="144">
                  <c:v>64980.9</c:v>
                </c:pt>
                <c:pt idx="145">
                  <c:v>65159.9</c:v>
                </c:pt>
                <c:pt idx="146">
                  <c:v>66498.8</c:v>
                </c:pt>
                <c:pt idx="147">
                  <c:v>66674.7</c:v>
                </c:pt>
                <c:pt idx="148">
                  <c:v>66223</c:v>
                </c:pt>
                <c:pt idx="149">
                  <c:v>66034.8</c:v>
                </c:pt>
                <c:pt idx="150">
                  <c:v>66773.100000000006</c:v>
                </c:pt>
                <c:pt idx="151">
                  <c:v>68260.100000000006</c:v>
                </c:pt>
                <c:pt idx="152">
                  <c:v>67319.8</c:v>
                </c:pt>
                <c:pt idx="153">
                  <c:v>69538.2</c:v>
                </c:pt>
                <c:pt idx="154">
                  <c:v>69650.600000000006</c:v>
                </c:pt>
                <c:pt idx="155">
                  <c:v>69310.100000000006</c:v>
                </c:pt>
                <c:pt idx="156">
                  <c:v>69347.899999999994</c:v>
                </c:pt>
                <c:pt idx="157">
                  <c:v>70791.5</c:v>
                </c:pt>
                <c:pt idx="158">
                  <c:v>71083.7</c:v>
                </c:pt>
                <c:pt idx="159">
                  <c:v>70549.2</c:v>
                </c:pt>
                <c:pt idx="160">
                  <c:v>68807.8</c:v>
                </c:pt>
                <c:pt idx="161">
                  <c:v>67773.5</c:v>
                </c:pt>
                <c:pt idx="162">
                  <c:v>67760.800000000003</c:v>
                </c:pt>
                <c:pt idx="163">
                  <c:v>67530.100000000006</c:v>
                </c:pt>
                <c:pt idx="164">
                  <c:v>68354.7</c:v>
                </c:pt>
                <c:pt idx="165">
                  <c:v>67635.8</c:v>
                </c:pt>
                <c:pt idx="166">
                  <c:v>68366</c:v>
                </c:pt>
                <c:pt idx="167">
                  <c:v>69428.7</c:v>
                </c:pt>
                <c:pt idx="168">
                  <c:v>68514.8</c:v>
                </c:pt>
                <c:pt idx="169">
                  <c:v>69284.399999999994</c:v>
                </c:pt>
                <c:pt idx="170">
                  <c:v>68547.600000000006</c:v>
                </c:pt>
                <c:pt idx="171">
                  <c:v>67975.7</c:v>
                </c:pt>
                <c:pt idx="172">
                  <c:v>69155.399999999994</c:v>
                </c:pt>
                <c:pt idx="173">
                  <c:v>70139.899999999994</c:v>
                </c:pt>
                <c:pt idx="174">
                  <c:v>71422.7</c:v>
                </c:pt>
                <c:pt idx="175">
                  <c:v>66279.100000000006</c:v>
                </c:pt>
                <c:pt idx="176">
                  <c:v>66917.5</c:v>
                </c:pt>
                <c:pt idx="177">
                  <c:v>67036.800000000003</c:v>
                </c:pt>
                <c:pt idx="178">
                  <c:v>65231</c:v>
                </c:pt>
                <c:pt idx="179">
                  <c:v>66225.100000000006</c:v>
                </c:pt>
                <c:pt idx="180">
                  <c:v>61569.4</c:v>
                </c:pt>
                <c:pt idx="181">
                  <c:v>62937.2</c:v>
                </c:pt>
                <c:pt idx="182">
                  <c:v>61480</c:v>
                </c:pt>
                <c:pt idx="183">
                  <c:v>60826.6</c:v>
                </c:pt>
                <c:pt idx="184">
                  <c:v>60796.9</c:v>
                </c:pt>
                <c:pt idx="185">
                  <c:v>63075</c:v>
                </c:pt>
                <c:pt idx="186">
                  <c:v>61207.5</c:v>
                </c:pt>
                <c:pt idx="187">
                  <c:v>62317.7</c:v>
                </c:pt>
                <c:pt idx="188">
                  <c:v>63163.1</c:v>
                </c:pt>
                <c:pt idx="189">
                  <c:v>64006.400000000001</c:v>
                </c:pt>
                <c:pt idx="190">
                  <c:v>63888.3</c:v>
                </c:pt>
                <c:pt idx="191">
                  <c:v>62877.5</c:v>
                </c:pt>
                <c:pt idx="192">
                  <c:v>59121.3</c:v>
                </c:pt>
                <c:pt idx="193">
                  <c:v>58331.199999999997</c:v>
                </c:pt>
                <c:pt idx="194">
                  <c:v>60666.6</c:v>
                </c:pt>
                <c:pt idx="195">
                  <c:v>63860.1</c:v>
                </c:pt>
                <c:pt idx="196">
                  <c:v>63109.7</c:v>
                </c:pt>
                <c:pt idx="197">
                  <c:v>63456.800000000003</c:v>
                </c:pt>
                <c:pt idx="198">
                  <c:v>63766.400000000001</c:v>
                </c:pt>
                <c:pt idx="199">
                  <c:v>64497.1</c:v>
                </c:pt>
                <c:pt idx="200">
                  <c:v>64285.7</c:v>
                </c:pt>
                <c:pt idx="201">
                  <c:v>66415</c:v>
                </c:pt>
                <c:pt idx="202">
                  <c:v>66829.3</c:v>
                </c:pt>
                <c:pt idx="203">
                  <c:v>64940.2</c:v>
                </c:pt>
                <c:pt idx="204">
                  <c:v>64961.1</c:v>
                </c:pt>
                <c:pt idx="205">
                  <c:v>63799.1</c:v>
                </c:pt>
                <c:pt idx="206">
                  <c:v>63481.4</c:v>
                </c:pt>
                <c:pt idx="207">
                  <c:v>61278.9</c:v>
                </c:pt>
                <c:pt idx="208">
                  <c:v>63805.3</c:v>
                </c:pt>
                <c:pt idx="209">
                  <c:v>63411.9</c:v>
                </c:pt>
                <c:pt idx="210">
                  <c:v>65697.399999999994</c:v>
                </c:pt>
                <c:pt idx="211">
                  <c:v>63849.9</c:v>
                </c:pt>
                <c:pt idx="212">
                  <c:v>67151.899999999994</c:v>
                </c:pt>
                <c:pt idx="213">
                  <c:v>70011.600000000006</c:v>
                </c:pt>
                <c:pt idx="214">
                  <c:v>70622.100000000006</c:v>
                </c:pt>
                <c:pt idx="215">
                  <c:v>69148</c:v>
                </c:pt>
                <c:pt idx="216">
                  <c:v>71630.100000000006</c:v>
                </c:pt>
                <c:pt idx="217">
                  <c:v>69360.399999999994</c:v>
                </c:pt>
                <c:pt idx="218">
                  <c:v>68890.600000000006</c:v>
                </c:pt>
                <c:pt idx="219">
                  <c:v>67830.600000000006</c:v>
                </c:pt>
                <c:pt idx="220">
                  <c:v>68496.5</c:v>
                </c:pt>
                <c:pt idx="221">
                  <c:v>65963</c:v>
                </c:pt>
                <c:pt idx="222">
                  <c:v>65439.199999999997</c:v>
                </c:pt>
                <c:pt idx="223">
                  <c:v>69664.399999999994</c:v>
                </c:pt>
                <c:pt idx="224">
                  <c:v>71332</c:v>
                </c:pt>
                <c:pt idx="225">
                  <c:v>69611.5</c:v>
                </c:pt>
                <c:pt idx="226">
                  <c:v>69871.7</c:v>
                </c:pt>
                <c:pt idx="227">
                  <c:v>70762.100000000006</c:v>
                </c:pt>
                <c:pt idx="228">
                  <c:v>69442.399999999994</c:v>
                </c:pt>
                <c:pt idx="229">
                  <c:v>69999.3</c:v>
                </c:pt>
                <c:pt idx="230">
                  <c:v>69892</c:v>
                </c:pt>
                <c:pt idx="231">
                  <c:v>67211.899999999994</c:v>
                </c:pt>
                <c:pt idx="232">
                  <c:v>64037.8</c:v>
                </c:pt>
                <c:pt idx="233">
                  <c:v>63785.5</c:v>
                </c:pt>
                <c:pt idx="234">
                  <c:v>65503.8</c:v>
                </c:pt>
                <c:pt idx="235">
                  <c:v>67854</c:v>
                </c:pt>
                <c:pt idx="236">
                  <c:v>62050</c:v>
                </c:pt>
                <c:pt idx="237">
                  <c:v>67594.100000000006</c:v>
                </c:pt>
                <c:pt idx="238">
                  <c:v>68391.199999999997</c:v>
                </c:pt>
                <c:pt idx="239">
                  <c:v>65314.2</c:v>
                </c:pt>
                <c:pt idx="240">
                  <c:v>69463.7</c:v>
                </c:pt>
                <c:pt idx="241">
                  <c:v>71387.5</c:v>
                </c:pt>
                <c:pt idx="242">
                  <c:v>73066.3</c:v>
                </c:pt>
                <c:pt idx="243">
                  <c:v>71470.2</c:v>
                </c:pt>
                <c:pt idx="244">
                  <c:v>72099.100000000006</c:v>
                </c:pt>
                <c:pt idx="245">
                  <c:v>68964.800000000003</c:v>
                </c:pt>
                <c:pt idx="246">
                  <c:v>68366.5</c:v>
                </c:pt>
                <c:pt idx="247">
                  <c:v>68172</c:v>
                </c:pt>
                <c:pt idx="248">
                  <c:v>66855.3</c:v>
                </c:pt>
                <c:pt idx="249">
                  <c:v>66080.399999999994</c:v>
                </c:pt>
                <c:pt idx="250">
                  <c:v>63792.6</c:v>
                </c:pt>
                <c:pt idx="251">
                  <c:v>68270.100000000006</c:v>
                </c:pt>
                <c:pt idx="252">
                  <c:v>63135.8</c:v>
                </c:pt>
                <c:pt idx="253">
                  <c:v>61994.5</c:v>
                </c:pt>
                <c:pt idx="254">
                  <c:v>62397.7</c:v>
                </c:pt>
                <c:pt idx="255">
                  <c:v>61169.3</c:v>
                </c:pt>
                <c:pt idx="256">
                  <c:v>62467.6</c:v>
                </c:pt>
                <c:pt idx="257">
                  <c:v>57056.2</c:v>
                </c:pt>
                <c:pt idx="258">
                  <c:v>54495.1</c:v>
                </c:pt>
                <c:pt idx="259">
                  <c:v>51722.7</c:v>
                </c:pt>
                <c:pt idx="260">
                  <c:v>51571.6</c:v>
                </c:pt>
                <c:pt idx="261">
                  <c:v>50740.5</c:v>
                </c:pt>
                <c:pt idx="262">
                  <c:v>51320.4</c:v>
                </c:pt>
                <c:pt idx="263">
                  <c:v>51858.2</c:v>
                </c:pt>
                <c:pt idx="264">
                  <c:v>52263.5</c:v>
                </c:pt>
                <c:pt idx="265">
                  <c:v>51783.6</c:v>
                </c:pt>
                <c:pt idx="266">
                  <c:v>52117.5</c:v>
                </c:pt>
                <c:pt idx="267">
                  <c:v>51646</c:v>
                </c:pt>
                <c:pt idx="268">
                  <c:v>52134.2</c:v>
                </c:pt>
                <c:pt idx="269">
                  <c:v>51901.3</c:v>
                </c:pt>
                <c:pt idx="270">
                  <c:v>51782.400000000001</c:v>
                </c:pt>
                <c:pt idx="271">
                  <c:v>49716</c:v>
                </c:pt>
                <c:pt idx="272">
                  <c:v>49941.3</c:v>
                </c:pt>
                <c:pt idx="273">
                  <c:v>48277.3</c:v>
                </c:pt>
                <c:pt idx="274">
                  <c:v>47758.2</c:v>
                </c:pt>
                <c:pt idx="275">
                  <c:v>47127.5</c:v>
                </c:pt>
                <c:pt idx="276">
                  <c:v>45293.3</c:v>
                </c:pt>
                <c:pt idx="277">
                  <c:v>44339.8</c:v>
                </c:pt>
                <c:pt idx="278">
                  <c:v>43087.7</c:v>
                </c:pt>
                <c:pt idx="279">
                  <c:v>42697.2</c:v>
                </c:pt>
                <c:pt idx="280">
                  <c:v>42581.4</c:v>
                </c:pt>
                <c:pt idx="281">
                  <c:v>43005.7</c:v>
                </c:pt>
                <c:pt idx="282">
                  <c:v>43194.7</c:v>
                </c:pt>
                <c:pt idx="283">
                  <c:v>43081.4</c:v>
                </c:pt>
                <c:pt idx="284">
                  <c:v>42580.5</c:v>
                </c:pt>
                <c:pt idx="285">
                  <c:v>42946.2</c:v>
                </c:pt>
                <c:pt idx="286">
                  <c:v>43299.8</c:v>
                </c:pt>
                <c:pt idx="287">
                  <c:v>42030.7</c:v>
                </c:pt>
                <c:pt idx="288">
                  <c:v>42120.9</c:v>
                </c:pt>
                <c:pt idx="289">
                  <c:v>41811.300000000003</c:v>
                </c:pt>
                <c:pt idx="290">
                  <c:v>39935.699999999997</c:v>
                </c:pt>
                <c:pt idx="291">
                  <c:v>40086</c:v>
                </c:pt>
                <c:pt idx="292">
                  <c:v>39888.800000000003</c:v>
                </c:pt>
                <c:pt idx="293">
                  <c:v>39556.400000000001</c:v>
                </c:pt>
                <c:pt idx="294">
                  <c:v>41583.199999999997</c:v>
                </c:pt>
                <c:pt idx="295">
                  <c:v>41695.4</c:v>
                </c:pt>
                <c:pt idx="296">
                  <c:v>41648</c:v>
                </c:pt>
                <c:pt idx="297">
                  <c:v>41292.699999999997</c:v>
                </c:pt>
                <c:pt idx="298">
                  <c:v>42768.7</c:v>
                </c:pt>
                <c:pt idx="299">
                  <c:v>43145.5</c:v>
                </c:pt>
                <c:pt idx="300">
                  <c:v>42510.7</c:v>
                </c:pt>
                <c:pt idx="301">
                  <c:v>41746.1</c:v>
                </c:pt>
                <c:pt idx="302">
                  <c:v>42851.3</c:v>
                </c:pt>
                <c:pt idx="303">
                  <c:v>42835.9</c:v>
                </c:pt>
                <c:pt idx="304">
                  <c:v>46348.2</c:v>
                </c:pt>
                <c:pt idx="305">
                  <c:v>46629.3</c:v>
                </c:pt>
                <c:pt idx="306">
                  <c:v>46129</c:v>
                </c:pt>
                <c:pt idx="307">
                  <c:v>46962.2</c:v>
                </c:pt>
                <c:pt idx="308">
                  <c:v>43927.3</c:v>
                </c:pt>
                <c:pt idx="309">
                  <c:v>43967.9</c:v>
                </c:pt>
                <c:pt idx="310">
                  <c:v>44156.9</c:v>
                </c:pt>
                <c:pt idx="311">
                  <c:v>44157</c:v>
                </c:pt>
                <c:pt idx="312">
                  <c:v>42836.1</c:v>
                </c:pt>
                <c:pt idx="313">
                  <c:v>44943.7</c:v>
                </c:pt>
                <c:pt idx="314">
                  <c:v>44183.4</c:v>
                </c:pt>
                <c:pt idx="315">
                  <c:v>42272.5</c:v>
                </c:pt>
                <c:pt idx="316">
                  <c:v>42136.7</c:v>
                </c:pt>
                <c:pt idx="317">
                  <c:v>42072.4</c:v>
                </c:pt>
                <c:pt idx="318">
                  <c:v>42581.1</c:v>
                </c:pt>
                <c:pt idx="319">
                  <c:v>43446.5</c:v>
                </c:pt>
                <c:pt idx="320">
                  <c:v>42513.3</c:v>
                </c:pt>
                <c:pt idx="321">
                  <c:v>43578.5</c:v>
                </c:pt>
                <c:pt idx="322">
                  <c:v>42981.5</c:v>
                </c:pt>
                <c:pt idx="323">
                  <c:v>43710.400000000001</c:v>
                </c:pt>
                <c:pt idx="324">
                  <c:v>43968.9</c:v>
                </c:pt>
                <c:pt idx="325">
                  <c:v>43865.9</c:v>
                </c:pt>
                <c:pt idx="326">
                  <c:v>43662.8</c:v>
                </c:pt>
                <c:pt idx="327">
                  <c:v>42259.3</c:v>
                </c:pt>
                <c:pt idx="328">
                  <c:v>42659.7</c:v>
                </c:pt>
                <c:pt idx="329">
                  <c:v>41368.699999999997</c:v>
                </c:pt>
                <c:pt idx="330">
                  <c:v>42271.7</c:v>
                </c:pt>
                <c:pt idx="331">
                  <c:v>41929</c:v>
                </c:pt>
                <c:pt idx="332">
                  <c:v>43025.9</c:v>
                </c:pt>
                <c:pt idx="333">
                  <c:v>42884.5</c:v>
                </c:pt>
                <c:pt idx="334">
                  <c:v>41487</c:v>
                </c:pt>
                <c:pt idx="335">
                  <c:v>41256.1</c:v>
                </c:pt>
                <c:pt idx="336">
                  <c:v>43791</c:v>
                </c:pt>
                <c:pt idx="337">
                  <c:v>43718.400000000001</c:v>
                </c:pt>
                <c:pt idx="338">
                  <c:v>44175.5</c:v>
                </c:pt>
                <c:pt idx="339">
                  <c:v>43289.7</c:v>
                </c:pt>
                <c:pt idx="340">
                  <c:v>43776.3</c:v>
                </c:pt>
                <c:pt idx="341">
                  <c:v>44076.2</c:v>
                </c:pt>
                <c:pt idx="342">
                  <c:v>41987.8</c:v>
                </c:pt>
                <c:pt idx="343">
                  <c:v>39970.199999999997</c:v>
                </c:pt>
                <c:pt idx="344">
                  <c:v>39458.400000000001</c:v>
                </c:pt>
                <c:pt idx="345">
                  <c:v>38688.199999999997</c:v>
                </c:pt>
                <c:pt idx="346">
                  <c:v>37712.9</c:v>
                </c:pt>
                <c:pt idx="347">
                  <c:v>37855.5</c:v>
                </c:pt>
                <c:pt idx="348">
                  <c:v>37823.300000000003</c:v>
                </c:pt>
                <c:pt idx="349">
                  <c:v>37248.6</c:v>
                </c:pt>
                <c:pt idx="350">
                  <c:v>37451.800000000003</c:v>
                </c:pt>
                <c:pt idx="351">
                  <c:v>37787</c:v>
                </c:pt>
                <c:pt idx="352">
                  <c:v>37717.300000000003</c:v>
                </c:pt>
                <c:pt idx="353">
                  <c:v>37293.1</c:v>
                </c:pt>
                <c:pt idx="354">
                  <c:v>37410.800000000003</c:v>
                </c:pt>
                <c:pt idx="355">
                  <c:v>35813.599999999999</c:v>
                </c:pt>
                <c:pt idx="356">
                  <c:v>37454.1</c:v>
                </c:pt>
                <c:pt idx="357">
                  <c:v>37354.199999999997</c:v>
                </c:pt>
                <c:pt idx="358">
                  <c:v>36568.6</c:v>
                </c:pt>
                <c:pt idx="359">
                  <c:v>36595.4</c:v>
                </c:pt>
                <c:pt idx="360">
                  <c:v>36161.199999999997</c:v>
                </c:pt>
                <c:pt idx="361">
                  <c:v>37874.9</c:v>
                </c:pt>
                <c:pt idx="362">
                  <c:v>35549.300000000003</c:v>
                </c:pt>
                <c:pt idx="363">
                  <c:v>36478.300000000003</c:v>
                </c:pt>
                <c:pt idx="364">
                  <c:v>37064.400000000001</c:v>
                </c:pt>
                <c:pt idx="365">
                  <c:v>37150.5</c:v>
                </c:pt>
                <c:pt idx="366">
                  <c:v>37303</c:v>
                </c:pt>
                <c:pt idx="367">
                  <c:v>36700.5</c:v>
                </c:pt>
                <c:pt idx="368">
                  <c:v>35636.9</c:v>
                </c:pt>
                <c:pt idx="369">
                  <c:v>35426.1</c:v>
                </c:pt>
                <c:pt idx="370">
                  <c:v>35042</c:v>
                </c:pt>
                <c:pt idx="371">
                  <c:v>35019.4</c:v>
                </c:pt>
                <c:pt idx="372">
                  <c:v>35065.800000000003</c:v>
                </c:pt>
                <c:pt idx="373">
                  <c:v>34718.699999999997</c:v>
                </c:pt>
                <c:pt idx="374">
                  <c:v>34931.4</c:v>
                </c:pt>
                <c:pt idx="375">
                  <c:v>35423.800000000003</c:v>
                </c:pt>
                <c:pt idx="376">
                  <c:v>34650.6</c:v>
                </c:pt>
                <c:pt idx="377">
                  <c:v>34477.9</c:v>
                </c:pt>
                <c:pt idx="378">
                  <c:v>34526.699999999997</c:v>
                </c:pt>
                <c:pt idx="379">
                  <c:v>34082.6</c:v>
                </c:pt>
                <c:pt idx="380">
                  <c:v>33901.800000000003</c:v>
                </c:pt>
                <c:pt idx="381">
                  <c:v>34153.699999999997</c:v>
                </c:pt>
                <c:pt idx="382">
                  <c:v>34496.800000000003</c:v>
                </c:pt>
                <c:pt idx="383">
                  <c:v>33917</c:v>
                </c:pt>
                <c:pt idx="384">
                  <c:v>33041.800000000003</c:v>
                </c:pt>
                <c:pt idx="385">
                  <c:v>29984.2</c:v>
                </c:pt>
                <c:pt idx="386">
                  <c:v>29912.9</c:v>
                </c:pt>
                <c:pt idx="387">
                  <c:v>29674.5</c:v>
                </c:pt>
                <c:pt idx="388">
                  <c:v>28723</c:v>
                </c:pt>
                <c:pt idx="389">
                  <c:v>28321.7</c:v>
                </c:pt>
                <c:pt idx="390">
                  <c:v>28403.599999999999</c:v>
                </c:pt>
                <c:pt idx="391">
                  <c:v>28509.7</c:v>
                </c:pt>
                <c:pt idx="392">
                  <c:v>27161.200000000001</c:v>
                </c:pt>
                <c:pt idx="393">
                  <c:v>26852.799999999999</c:v>
                </c:pt>
                <c:pt idx="394">
                  <c:v>26863.5</c:v>
                </c:pt>
                <c:pt idx="395">
                  <c:v>26761.1</c:v>
                </c:pt>
                <c:pt idx="396">
                  <c:v>26876.6</c:v>
                </c:pt>
                <c:pt idx="397">
                  <c:v>27391</c:v>
                </c:pt>
                <c:pt idx="398">
                  <c:v>27581.4</c:v>
                </c:pt>
                <c:pt idx="399">
                  <c:v>27922.7</c:v>
                </c:pt>
                <c:pt idx="400">
                  <c:v>27961.1</c:v>
                </c:pt>
                <c:pt idx="401">
                  <c:v>27936.9</c:v>
                </c:pt>
                <c:pt idx="402">
                  <c:v>27410.3</c:v>
                </c:pt>
                <c:pt idx="403">
                  <c:v>27790.9</c:v>
                </c:pt>
                <c:pt idx="404">
                  <c:v>27428.400000000001</c:v>
                </c:pt>
                <c:pt idx="405">
                  <c:v>27505.3</c:v>
                </c:pt>
                <c:pt idx="406">
                  <c:v>27974.5</c:v>
                </c:pt>
                <c:pt idx="407">
                  <c:v>26962.7</c:v>
                </c:pt>
                <c:pt idx="408">
                  <c:v>26909.8</c:v>
                </c:pt>
                <c:pt idx="409">
                  <c:v>27022.6</c:v>
                </c:pt>
                <c:pt idx="410">
                  <c:v>26366.1</c:v>
                </c:pt>
                <c:pt idx="411">
                  <c:v>26218.9</c:v>
                </c:pt>
                <c:pt idx="412">
                  <c:v>26302.7</c:v>
                </c:pt>
                <c:pt idx="413">
                  <c:v>26251.5</c:v>
                </c:pt>
                <c:pt idx="414">
                  <c:v>26579.200000000001</c:v>
                </c:pt>
                <c:pt idx="415">
                  <c:v>26581.9</c:v>
                </c:pt>
                <c:pt idx="416">
                  <c:v>26570</c:v>
                </c:pt>
                <c:pt idx="417">
                  <c:v>27125</c:v>
                </c:pt>
                <c:pt idx="418">
                  <c:v>27209.200000000001</c:v>
                </c:pt>
                <c:pt idx="419">
                  <c:v>26763.5</c:v>
                </c:pt>
                <c:pt idx="420">
                  <c:v>26529.1</c:v>
                </c:pt>
                <c:pt idx="421">
                  <c:v>26562</c:v>
                </c:pt>
                <c:pt idx="422">
                  <c:v>26601</c:v>
                </c:pt>
                <c:pt idx="423">
                  <c:v>26524.7</c:v>
                </c:pt>
                <c:pt idx="424">
                  <c:v>26223</c:v>
                </c:pt>
                <c:pt idx="425">
                  <c:v>25834.5</c:v>
                </c:pt>
                <c:pt idx="426">
                  <c:v>25166.400000000001</c:v>
                </c:pt>
                <c:pt idx="427">
                  <c:v>25840.2</c:v>
                </c:pt>
                <c:pt idx="428">
                  <c:v>25901.1</c:v>
                </c:pt>
                <c:pt idx="429">
                  <c:v>25909.5</c:v>
                </c:pt>
                <c:pt idx="430">
                  <c:v>26249.8</c:v>
                </c:pt>
                <c:pt idx="431">
                  <c:v>25758</c:v>
                </c:pt>
                <c:pt idx="432">
                  <c:v>25790.2</c:v>
                </c:pt>
                <c:pt idx="433">
                  <c:v>25823.3</c:v>
                </c:pt>
                <c:pt idx="434">
                  <c:v>25971</c:v>
                </c:pt>
                <c:pt idx="435">
                  <c:v>25869.7</c:v>
                </c:pt>
                <c:pt idx="436">
                  <c:v>25803.200000000001</c:v>
                </c:pt>
                <c:pt idx="437">
                  <c:v>25937.3</c:v>
                </c:pt>
                <c:pt idx="438">
                  <c:v>27298.799999999999</c:v>
                </c:pt>
                <c:pt idx="439">
                  <c:v>27723.9</c:v>
                </c:pt>
                <c:pt idx="440">
                  <c:v>26118.9</c:v>
                </c:pt>
                <c:pt idx="441">
                  <c:v>26100.6</c:v>
                </c:pt>
                <c:pt idx="442">
                  <c:v>26017.1</c:v>
                </c:pt>
                <c:pt idx="443">
                  <c:v>26057.200000000001</c:v>
                </c:pt>
                <c:pt idx="444">
                  <c:v>26177</c:v>
                </c:pt>
                <c:pt idx="445">
                  <c:v>26436.2</c:v>
                </c:pt>
                <c:pt idx="446">
                  <c:v>26039.9</c:v>
                </c:pt>
                <c:pt idx="447">
                  <c:v>26126</c:v>
                </c:pt>
                <c:pt idx="448">
                  <c:v>26190.799999999999</c:v>
                </c:pt>
                <c:pt idx="449">
                  <c:v>26099.4</c:v>
                </c:pt>
                <c:pt idx="450">
                  <c:v>26053.200000000001</c:v>
                </c:pt>
                <c:pt idx="451">
                  <c:v>26635.7</c:v>
                </c:pt>
                <c:pt idx="452">
                  <c:v>28726.3</c:v>
                </c:pt>
                <c:pt idx="453">
                  <c:v>29195.3</c:v>
                </c:pt>
                <c:pt idx="454">
                  <c:v>29426.7</c:v>
                </c:pt>
                <c:pt idx="455">
                  <c:v>29300.1</c:v>
                </c:pt>
                <c:pt idx="456">
                  <c:v>29428.2</c:v>
                </c:pt>
                <c:pt idx="457">
                  <c:v>29420.799999999999</c:v>
                </c:pt>
                <c:pt idx="458">
                  <c:v>29449</c:v>
                </c:pt>
                <c:pt idx="459">
                  <c:v>29578</c:v>
                </c:pt>
                <c:pt idx="460">
                  <c:v>29777.4</c:v>
                </c:pt>
                <c:pt idx="461">
                  <c:v>29204.2</c:v>
                </c:pt>
                <c:pt idx="462">
                  <c:v>29081.3</c:v>
                </c:pt>
                <c:pt idx="463">
                  <c:v>29068.1</c:v>
                </c:pt>
                <c:pt idx="464">
                  <c:v>29105.5</c:v>
                </c:pt>
                <c:pt idx="465">
                  <c:v>29189.3</c:v>
                </c:pt>
                <c:pt idx="466">
                  <c:v>29173.7</c:v>
                </c:pt>
                <c:pt idx="467">
                  <c:v>29712.2</c:v>
                </c:pt>
                <c:pt idx="468">
                  <c:v>29232.400000000001</c:v>
                </c:pt>
                <c:pt idx="469">
                  <c:v>29281.7</c:v>
                </c:pt>
                <c:pt idx="470">
                  <c:v>29353.5</c:v>
                </c:pt>
                <c:pt idx="471">
                  <c:v>29315</c:v>
                </c:pt>
                <c:pt idx="472">
                  <c:v>29222.7</c:v>
                </c:pt>
                <c:pt idx="473">
                  <c:v>29352.2</c:v>
                </c:pt>
                <c:pt idx="474">
                  <c:v>29228.6</c:v>
                </c:pt>
                <c:pt idx="475">
                  <c:v>29178.1</c:v>
                </c:pt>
                <c:pt idx="476">
                  <c:v>30085.9</c:v>
                </c:pt>
                <c:pt idx="477">
                  <c:v>29788.9</c:v>
                </c:pt>
                <c:pt idx="478">
                  <c:v>29903.1</c:v>
                </c:pt>
                <c:pt idx="479">
                  <c:v>29801</c:v>
                </c:pt>
                <c:pt idx="480">
                  <c:v>29909.7</c:v>
                </c:pt>
                <c:pt idx="481">
                  <c:v>29866.799999999999</c:v>
                </c:pt>
                <c:pt idx="482">
                  <c:v>30139.7</c:v>
                </c:pt>
                <c:pt idx="483">
                  <c:v>30235.5</c:v>
                </c:pt>
                <c:pt idx="484">
                  <c:v>30291.4</c:v>
                </c:pt>
                <c:pt idx="485">
                  <c:v>30317.4</c:v>
                </c:pt>
                <c:pt idx="486">
                  <c:v>31466.1</c:v>
                </c:pt>
                <c:pt idx="487">
                  <c:v>30387.3</c:v>
                </c:pt>
                <c:pt idx="488">
                  <c:v>30623.3</c:v>
                </c:pt>
                <c:pt idx="489">
                  <c:v>30415.3</c:v>
                </c:pt>
                <c:pt idx="490">
                  <c:v>30166.9</c:v>
                </c:pt>
                <c:pt idx="491">
                  <c:v>30288.799999999999</c:v>
                </c:pt>
                <c:pt idx="492">
                  <c:v>30346.400000000001</c:v>
                </c:pt>
                <c:pt idx="493">
                  <c:v>29913.1</c:v>
                </c:pt>
                <c:pt idx="494">
                  <c:v>30512.799999999999</c:v>
                </c:pt>
                <c:pt idx="495">
                  <c:v>30768.400000000001</c:v>
                </c:pt>
                <c:pt idx="496">
                  <c:v>31151.3</c:v>
                </c:pt>
                <c:pt idx="497">
                  <c:v>30617.7</c:v>
                </c:pt>
                <c:pt idx="498">
                  <c:v>30586.799999999999</c:v>
                </c:pt>
                <c:pt idx="499">
                  <c:v>30472.9</c:v>
                </c:pt>
                <c:pt idx="500">
                  <c:v>30445.7</c:v>
                </c:pt>
                <c:pt idx="501">
                  <c:v>30078.6</c:v>
                </c:pt>
                <c:pt idx="502">
                  <c:v>30689.1</c:v>
                </c:pt>
                <c:pt idx="503">
                  <c:v>30267</c:v>
                </c:pt>
                <c:pt idx="504">
                  <c:v>30465.3</c:v>
                </c:pt>
                <c:pt idx="505">
                  <c:v>30533.599999999999</c:v>
                </c:pt>
                <c:pt idx="506">
                  <c:v>30679.4</c:v>
                </c:pt>
                <c:pt idx="507">
                  <c:v>29890.5</c:v>
                </c:pt>
                <c:pt idx="508">
                  <c:v>29996.9</c:v>
                </c:pt>
                <c:pt idx="509">
                  <c:v>28307.7</c:v>
                </c:pt>
                <c:pt idx="510">
                  <c:v>26845.9</c:v>
                </c:pt>
                <c:pt idx="511">
                  <c:v>26339.7</c:v>
                </c:pt>
                <c:pt idx="512">
                  <c:v>26515</c:v>
                </c:pt>
                <c:pt idx="513">
                  <c:v>26341.3</c:v>
                </c:pt>
                <c:pt idx="514">
                  <c:v>25591.3</c:v>
                </c:pt>
                <c:pt idx="515">
                  <c:v>25129.5</c:v>
                </c:pt>
                <c:pt idx="516">
                  <c:v>25929.4</c:v>
                </c:pt>
                <c:pt idx="517">
                  <c:v>25906.799999999999</c:v>
                </c:pt>
                <c:pt idx="518">
                  <c:v>25928.400000000001</c:v>
                </c:pt>
                <c:pt idx="519">
                  <c:v>25844</c:v>
                </c:pt>
                <c:pt idx="520">
                  <c:v>26479.3</c:v>
                </c:pt>
                <c:pt idx="521">
                  <c:v>26501.1</c:v>
                </c:pt>
                <c:pt idx="522">
                  <c:v>26342.5</c:v>
                </c:pt>
                <c:pt idx="523">
                  <c:v>27230.2</c:v>
                </c:pt>
                <c:pt idx="524">
                  <c:v>25747.4</c:v>
                </c:pt>
                <c:pt idx="525">
                  <c:v>27122.3</c:v>
                </c:pt>
                <c:pt idx="526">
                  <c:v>27072</c:v>
                </c:pt>
                <c:pt idx="527">
                  <c:v>27244.7</c:v>
                </c:pt>
                <c:pt idx="528">
                  <c:v>26819</c:v>
                </c:pt>
                <c:pt idx="529">
                  <c:v>27216.1</c:v>
                </c:pt>
                <c:pt idx="530">
                  <c:v>27698.2</c:v>
                </c:pt>
                <c:pt idx="531">
                  <c:v>27739.4</c:v>
                </c:pt>
                <c:pt idx="532">
                  <c:v>28071.200000000001</c:v>
                </c:pt>
                <c:pt idx="533">
                  <c:v>26857.5</c:v>
                </c:pt>
                <c:pt idx="534">
                  <c:v>26711.5</c:v>
                </c:pt>
                <c:pt idx="535">
                  <c:v>26475.8</c:v>
                </c:pt>
                <c:pt idx="536">
                  <c:v>26328.400000000001</c:v>
                </c:pt>
                <c:pt idx="537">
                  <c:v>27220.7</c:v>
                </c:pt>
                <c:pt idx="538">
                  <c:v>26847.3</c:v>
                </c:pt>
                <c:pt idx="539">
                  <c:v>26749.9</c:v>
                </c:pt>
                <c:pt idx="540">
                  <c:v>27116.2</c:v>
                </c:pt>
                <c:pt idx="541">
                  <c:v>26882.9</c:v>
                </c:pt>
                <c:pt idx="542">
                  <c:v>26828</c:v>
                </c:pt>
                <c:pt idx="543">
                  <c:v>27403.1</c:v>
                </c:pt>
                <c:pt idx="544">
                  <c:v>27035.3</c:v>
                </c:pt>
                <c:pt idx="545">
                  <c:v>27183.9</c:v>
                </c:pt>
                <c:pt idx="546">
                  <c:v>26920</c:v>
                </c:pt>
                <c:pt idx="547">
                  <c:v>26777.5</c:v>
                </c:pt>
                <c:pt idx="548">
                  <c:v>26799.200000000001</c:v>
                </c:pt>
                <c:pt idx="549">
                  <c:v>26983.5</c:v>
                </c:pt>
                <c:pt idx="550">
                  <c:v>27603.3</c:v>
                </c:pt>
                <c:pt idx="551">
                  <c:v>27634.9</c:v>
                </c:pt>
                <c:pt idx="552">
                  <c:v>27670.5</c:v>
                </c:pt>
                <c:pt idx="553">
                  <c:v>28424.799999999999</c:v>
                </c:pt>
                <c:pt idx="554">
                  <c:v>28857.1</c:v>
                </c:pt>
                <c:pt idx="555">
                  <c:v>29513.200000000001</c:v>
                </c:pt>
                <c:pt idx="556">
                  <c:v>28842.1</c:v>
                </c:pt>
                <c:pt idx="557">
                  <c:v>29023.599999999999</c:v>
                </c:pt>
                <c:pt idx="558">
                  <c:v>28669.1</c:v>
                </c:pt>
                <c:pt idx="559">
                  <c:v>28077.599999999999</c:v>
                </c:pt>
                <c:pt idx="560">
                  <c:v>29252.1</c:v>
                </c:pt>
                <c:pt idx="561">
                  <c:v>29234.1</c:v>
                </c:pt>
                <c:pt idx="562">
                  <c:v>29321.8</c:v>
                </c:pt>
                <c:pt idx="563">
                  <c:v>29475.9</c:v>
                </c:pt>
                <c:pt idx="564">
                  <c:v>28424.6</c:v>
                </c:pt>
                <c:pt idx="565">
                  <c:v>28298.799999999999</c:v>
                </c:pt>
                <c:pt idx="566">
                  <c:v>27509.3</c:v>
                </c:pt>
                <c:pt idx="567">
                  <c:v>27591.4</c:v>
                </c:pt>
                <c:pt idx="568">
                  <c:v>27813.9</c:v>
                </c:pt>
                <c:pt idx="569">
                  <c:v>27264.799999999999</c:v>
                </c:pt>
                <c:pt idx="570">
                  <c:v>28240.5</c:v>
                </c:pt>
                <c:pt idx="571">
                  <c:v>28813.7</c:v>
                </c:pt>
                <c:pt idx="572">
                  <c:v>30382.2</c:v>
                </c:pt>
                <c:pt idx="573">
                  <c:v>29434.9</c:v>
                </c:pt>
                <c:pt idx="574">
                  <c:v>30310.3</c:v>
                </c:pt>
                <c:pt idx="575">
                  <c:v>30299.599999999999</c:v>
                </c:pt>
                <c:pt idx="576">
                  <c:v>30472.5</c:v>
                </c:pt>
                <c:pt idx="577">
                  <c:v>30387.4</c:v>
                </c:pt>
                <c:pt idx="578">
                  <c:v>29886.400000000001</c:v>
                </c:pt>
                <c:pt idx="579">
                  <c:v>30209.599999999999</c:v>
                </c:pt>
                <c:pt idx="580">
                  <c:v>29641</c:v>
                </c:pt>
                <c:pt idx="581">
                  <c:v>28326.6</c:v>
                </c:pt>
                <c:pt idx="582">
                  <c:v>27941.200000000001</c:v>
                </c:pt>
                <c:pt idx="583">
                  <c:v>27910.400000000001</c:v>
                </c:pt>
                <c:pt idx="584">
                  <c:v>28036.7</c:v>
                </c:pt>
                <c:pt idx="585">
                  <c:v>28173.5</c:v>
                </c:pt>
                <c:pt idx="586">
                  <c:v>28164.400000000001</c:v>
                </c:pt>
                <c:pt idx="587">
                  <c:v>27802.1</c:v>
                </c:pt>
                <c:pt idx="588">
                  <c:v>28198.3</c:v>
                </c:pt>
                <c:pt idx="589">
                  <c:v>28456.1</c:v>
                </c:pt>
                <c:pt idx="590">
                  <c:v>28473.7</c:v>
                </c:pt>
                <c:pt idx="591">
                  <c:v>28029.5</c:v>
                </c:pt>
                <c:pt idx="592">
                  <c:v>28350.400000000001</c:v>
                </c:pt>
                <c:pt idx="593">
                  <c:v>27262.2</c:v>
                </c:pt>
                <c:pt idx="594">
                  <c:v>27129.8</c:v>
                </c:pt>
                <c:pt idx="595">
                  <c:v>27973.5</c:v>
                </c:pt>
                <c:pt idx="596">
                  <c:v>27475.599999999999</c:v>
                </c:pt>
                <c:pt idx="597">
                  <c:v>27462.2</c:v>
                </c:pt>
                <c:pt idx="598">
                  <c:v>28310.7</c:v>
                </c:pt>
                <c:pt idx="599">
                  <c:v>27261.7</c:v>
                </c:pt>
                <c:pt idx="600">
                  <c:v>28114</c:v>
                </c:pt>
                <c:pt idx="601">
                  <c:v>27720.5</c:v>
                </c:pt>
                <c:pt idx="602">
                  <c:v>27958.7</c:v>
                </c:pt>
                <c:pt idx="603">
                  <c:v>26914.5</c:v>
                </c:pt>
                <c:pt idx="604">
                  <c:v>27391.8</c:v>
                </c:pt>
                <c:pt idx="605">
                  <c:v>25004.1</c:v>
                </c:pt>
                <c:pt idx="606">
                  <c:v>24282.7</c:v>
                </c:pt>
                <c:pt idx="607">
                  <c:v>24699.7</c:v>
                </c:pt>
                <c:pt idx="608">
                  <c:v>24114.400000000001</c:v>
                </c:pt>
                <c:pt idx="609">
                  <c:v>21994.799999999999</c:v>
                </c:pt>
                <c:pt idx="610">
                  <c:v>20467.5</c:v>
                </c:pt>
                <c:pt idx="611">
                  <c:v>20156.7</c:v>
                </c:pt>
                <c:pt idx="612">
                  <c:v>20361.8</c:v>
                </c:pt>
                <c:pt idx="613">
                  <c:v>21710.799999999999</c:v>
                </c:pt>
                <c:pt idx="614">
                  <c:v>22197.8</c:v>
                </c:pt>
                <c:pt idx="615">
                  <c:v>22410</c:v>
                </c:pt>
                <c:pt idx="616">
                  <c:v>22428.3</c:v>
                </c:pt>
                <c:pt idx="617">
                  <c:v>22347.1</c:v>
                </c:pt>
                <c:pt idx="618">
                  <c:v>22354.400000000001</c:v>
                </c:pt>
                <c:pt idx="619">
                  <c:v>23465.4</c:v>
                </c:pt>
                <c:pt idx="620">
                  <c:v>23642.2</c:v>
                </c:pt>
                <c:pt idx="621">
                  <c:v>23130.5</c:v>
                </c:pt>
                <c:pt idx="622">
                  <c:v>23494.1</c:v>
                </c:pt>
                <c:pt idx="623">
                  <c:v>23558.7</c:v>
                </c:pt>
                <c:pt idx="624">
                  <c:v>23166.1</c:v>
                </c:pt>
                <c:pt idx="625">
                  <c:v>23191.5</c:v>
                </c:pt>
                <c:pt idx="626">
                  <c:v>23936.3</c:v>
                </c:pt>
                <c:pt idx="627">
                  <c:v>24186.6</c:v>
                </c:pt>
                <c:pt idx="628">
                  <c:v>24450.7</c:v>
                </c:pt>
                <c:pt idx="629">
                  <c:v>24839.5</c:v>
                </c:pt>
                <c:pt idx="630">
                  <c:v>24302.9</c:v>
                </c:pt>
                <c:pt idx="631">
                  <c:v>24631.4</c:v>
                </c:pt>
                <c:pt idx="632">
                  <c:v>24573.5</c:v>
                </c:pt>
                <c:pt idx="633">
                  <c:v>23539.599999999999</c:v>
                </c:pt>
                <c:pt idx="634">
                  <c:v>24327.9</c:v>
                </c:pt>
                <c:pt idx="635">
                  <c:v>22198.5</c:v>
                </c:pt>
                <c:pt idx="636">
                  <c:v>21772.6</c:v>
                </c:pt>
                <c:pt idx="637">
                  <c:v>21786.799999999999</c:v>
                </c:pt>
                <c:pt idx="638">
                  <c:v>21859.8</c:v>
                </c:pt>
                <c:pt idx="639">
                  <c:v>21635</c:v>
                </c:pt>
                <c:pt idx="640">
                  <c:v>21792.5</c:v>
                </c:pt>
                <c:pt idx="641">
                  <c:v>22964.6</c:v>
                </c:pt>
                <c:pt idx="642">
                  <c:v>23251.7</c:v>
                </c:pt>
                <c:pt idx="643">
                  <c:v>22761.8</c:v>
                </c:pt>
                <c:pt idx="644">
                  <c:v>22936</c:v>
                </c:pt>
                <c:pt idx="645">
                  <c:v>23323.8</c:v>
                </c:pt>
                <c:pt idx="646">
                  <c:v>23431.200000000001</c:v>
                </c:pt>
                <c:pt idx="647">
                  <c:v>23427.599999999999</c:v>
                </c:pt>
                <c:pt idx="648">
                  <c:v>23725.599999999999</c:v>
                </c:pt>
                <c:pt idx="649">
                  <c:v>23125.1</c:v>
                </c:pt>
                <c:pt idx="650">
                  <c:v>22832.2</c:v>
                </c:pt>
                <c:pt idx="651">
                  <c:v>23753.1</c:v>
                </c:pt>
                <c:pt idx="652">
                  <c:v>23027.9</c:v>
                </c:pt>
                <c:pt idx="653">
                  <c:v>23074.6</c:v>
                </c:pt>
                <c:pt idx="654">
                  <c:v>23016</c:v>
                </c:pt>
                <c:pt idx="655">
                  <c:v>23055.1</c:v>
                </c:pt>
                <c:pt idx="656">
                  <c:v>22632.5</c:v>
                </c:pt>
                <c:pt idx="657">
                  <c:v>22915.5</c:v>
                </c:pt>
                <c:pt idx="658">
                  <c:v>22707.8</c:v>
                </c:pt>
                <c:pt idx="659">
                  <c:v>22775.7</c:v>
                </c:pt>
                <c:pt idx="660">
                  <c:v>22677.200000000001</c:v>
                </c:pt>
                <c:pt idx="661">
                  <c:v>21081.200000000001</c:v>
                </c:pt>
                <c:pt idx="662">
                  <c:v>20670.599999999999</c:v>
                </c:pt>
                <c:pt idx="663">
                  <c:v>21137.1</c:v>
                </c:pt>
                <c:pt idx="664">
                  <c:v>21184.2</c:v>
                </c:pt>
                <c:pt idx="665">
                  <c:v>20879.8</c:v>
                </c:pt>
                <c:pt idx="666">
                  <c:v>20958.2</c:v>
                </c:pt>
                <c:pt idx="667">
                  <c:v>19927</c:v>
                </c:pt>
                <c:pt idx="668">
                  <c:v>18851.3</c:v>
                </c:pt>
                <c:pt idx="669">
                  <c:v>17942.3</c:v>
                </c:pt>
                <c:pt idx="670">
                  <c:v>17439.099999999999</c:v>
                </c:pt>
                <c:pt idx="671">
                  <c:v>17180.099999999999</c:v>
                </c:pt>
                <c:pt idx="672">
                  <c:v>17119</c:v>
                </c:pt>
                <c:pt idx="673">
                  <c:v>16943.599999999999</c:v>
                </c:pt>
                <c:pt idx="674">
                  <c:v>16950.900000000001</c:v>
                </c:pt>
                <c:pt idx="675">
                  <c:v>16829.8</c:v>
                </c:pt>
                <c:pt idx="676">
                  <c:v>16852.099999999999</c:v>
                </c:pt>
                <c:pt idx="677">
                  <c:v>16674.2</c:v>
                </c:pt>
                <c:pt idx="678">
                  <c:v>16674.3</c:v>
                </c:pt>
                <c:pt idx="679">
                  <c:v>16618.400000000001</c:v>
                </c:pt>
                <c:pt idx="680">
                  <c:v>16537.400000000001</c:v>
                </c:pt>
                <c:pt idx="681">
                  <c:v>16607.2</c:v>
                </c:pt>
                <c:pt idx="682">
                  <c:v>16636.400000000001</c:v>
                </c:pt>
                <c:pt idx="683">
                  <c:v>16546.2</c:v>
                </c:pt>
                <c:pt idx="684">
                  <c:v>16706.099999999999</c:v>
                </c:pt>
                <c:pt idx="685">
                  <c:v>16918.099999999999</c:v>
                </c:pt>
                <c:pt idx="686">
                  <c:v>16831.8</c:v>
                </c:pt>
                <c:pt idx="687">
                  <c:v>16837.2</c:v>
                </c:pt>
                <c:pt idx="688">
                  <c:v>16779.099999999999</c:v>
                </c:pt>
                <c:pt idx="689">
                  <c:v>16820.599999999999</c:v>
                </c:pt>
                <c:pt idx="690">
                  <c:v>16831.8</c:v>
                </c:pt>
                <c:pt idx="691">
                  <c:v>16902.8</c:v>
                </c:pt>
                <c:pt idx="692">
                  <c:v>16441.3</c:v>
                </c:pt>
                <c:pt idx="693">
                  <c:v>16741.099999999999</c:v>
                </c:pt>
                <c:pt idx="694">
                  <c:v>16777.099999999999</c:v>
                </c:pt>
                <c:pt idx="695">
                  <c:v>16629.599999999999</c:v>
                </c:pt>
                <c:pt idx="696">
                  <c:v>17356.099999999999</c:v>
                </c:pt>
                <c:pt idx="697">
                  <c:v>17796.400000000001</c:v>
                </c:pt>
                <c:pt idx="698">
                  <c:v>17778.599999999999</c:v>
                </c:pt>
                <c:pt idx="699">
                  <c:v>17210.400000000001</c:v>
                </c:pt>
                <c:pt idx="700">
                  <c:v>17093.3</c:v>
                </c:pt>
                <c:pt idx="701">
                  <c:v>17127.2</c:v>
                </c:pt>
                <c:pt idx="702">
                  <c:v>17125.7</c:v>
                </c:pt>
                <c:pt idx="703">
                  <c:v>17225.7</c:v>
                </c:pt>
                <c:pt idx="704">
                  <c:v>16835.2</c:v>
                </c:pt>
                <c:pt idx="705">
                  <c:v>17089.3</c:v>
                </c:pt>
                <c:pt idx="706">
                  <c:v>16966.5</c:v>
                </c:pt>
                <c:pt idx="707">
                  <c:v>17112.599999999999</c:v>
                </c:pt>
                <c:pt idx="708">
                  <c:v>16884.5</c:v>
                </c:pt>
                <c:pt idx="709">
                  <c:v>17093.599999999999</c:v>
                </c:pt>
                <c:pt idx="710">
                  <c:v>16972</c:v>
                </c:pt>
                <c:pt idx="711">
                  <c:v>17163.900000000001</c:v>
                </c:pt>
                <c:pt idx="712">
                  <c:v>16440.400000000001</c:v>
                </c:pt>
                <c:pt idx="713">
                  <c:v>16211.7</c:v>
                </c:pt>
                <c:pt idx="714">
                  <c:v>16425.599999999999</c:v>
                </c:pt>
                <c:pt idx="715">
                  <c:v>16456.5</c:v>
                </c:pt>
                <c:pt idx="716">
                  <c:v>16512.3</c:v>
                </c:pt>
                <c:pt idx="717">
                  <c:v>16601.2</c:v>
                </c:pt>
                <c:pt idx="718">
                  <c:v>16623.900000000001</c:v>
                </c:pt>
                <c:pt idx="719">
                  <c:v>16212.9</c:v>
                </c:pt>
                <c:pt idx="720">
                  <c:v>15776.2</c:v>
                </c:pt>
                <c:pt idx="721">
                  <c:v>16286.7</c:v>
                </c:pt>
                <c:pt idx="722">
                  <c:v>16699.2</c:v>
                </c:pt>
                <c:pt idx="723">
                  <c:v>16638.3</c:v>
                </c:pt>
                <c:pt idx="724">
                  <c:v>16691.2</c:v>
                </c:pt>
                <c:pt idx="725">
                  <c:v>16540.5</c:v>
                </c:pt>
                <c:pt idx="726">
                  <c:v>16895.099999999999</c:v>
                </c:pt>
                <c:pt idx="727">
                  <c:v>16613.7</c:v>
                </c:pt>
                <c:pt idx="728">
                  <c:v>16324.5</c:v>
                </c:pt>
                <c:pt idx="729">
                  <c:v>16795.2</c:v>
                </c:pt>
                <c:pt idx="730">
                  <c:v>17049.900000000001</c:v>
                </c:pt>
                <c:pt idx="731">
                  <c:v>17589.099999999999</c:v>
                </c:pt>
                <c:pt idx="732">
                  <c:v>15886.9</c:v>
                </c:pt>
                <c:pt idx="733">
                  <c:v>18527.400000000001</c:v>
                </c:pt>
                <c:pt idx="734">
                  <c:v>20589</c:v>
                </c:pt>
                <c:pt idx="735">
                  <c:v>20916.3</c:v>
                </c:pt>
                <c:pt idx="736">
                  <c:v>21301.599999999999</c:v>
                </c:pt>
                <c:pt idx="737">
                  <c:v>21145.9</c:v>
                </c:pt>
                <c:pt idx="738">
                  <c:v>20206.400000000001</c:v>
                </c:pt>
                <c:pt idx="739">
                  <c:v>20154.400000000001</c:v>
                </c:pt>
                <c:pt idx="740">
                  <c:v>20483.5</c:v>
                </c:pt>
                <c:pt idx="741">
                  <c:v>20496.3</c:v>
                </c:pt>
                <c:pt idx="742">
                  <c:v>20626.3</c:v>
                </c:pt>
                <c:pt idx="743">
                  <c:v>20809.8</c:v>
                </c:pt>
                <c:pt idx="744">
                  <c:v>20594.400000000001</c:v>
                </c:pt>
                <c:pt idx="745">
                  <c:v>20292.900000000001</c:v>
                </c:pt>
                <c:pt idx="746">
                  <c:v>20769.5</c:v>
                </c:pt>
                <c:pt idx="747">
                  <c:v>20082.7</c:v>
                </c:pt>
                <c:pt idx="748">
                  <c:v>19331.5</c:v>
                </c:pt>
                <c:pt idx="749">
                  <c:v>19571.2</c:v>
                </c:pt>
                <c:pt idx="750">
                  <c:v>19204.8</c:v>
                </c:pt>
                <c:pt idx="751">
                  <c:v>19162.599999999999</c:v>
                </c:pt>
                <c:pt idx="752">
                  <c:v>19042.900000000001</c:v>
                </c:pt>
                <c:pt idx="753">
                  <c:v>19123.900000000001</c:v>
                </c:pt>
                <c:pt idx="754">
                  <c:v>19328.2</c:v>
                </c:pt>
                <c:pt idx="755">
                  <c:v>19548.2</c:v>
                </c:pt>
                <c:pt idx="756">
                  <c:v>19261.900000000001</c:v>
                </c:pt>
                <c:pt idx="757">
                  <c:v>19068.7</c:v>
                </c:pt>
                <c:pt idx="758">
                  <c:v>19181.8</c:v>
                </c:pt>
                <c:pt idx="759">
                  <c:v>19379.8</c:v>
                </c:pt>
                <c:pt idx="760">
                  <c:v>19154.8</c:v>
                </c:pt>
                <c:pt idx="761">
                  <c:v>19059.099999999999</c:v>
                </c:pt>
                <c:pt idx="762">
                  <c:v>19134.599999999999</c:v>
                </c:pt>
                <c:pt idx="763">
                  <c:v>19441</c:v>
                </c:pt>
                <c:pt idx="764">
                  <c:v>19415</c:v>
                </c:pt>
                <c:pt idx="765">
                  <c:v>19531.3</c:v>
                </c:pt>
                <c:pt idx="766">
                  <c:v>19956.7</c:v>
                </c:pt>
                <c:pt idx="767">
                  <c:v>20157.5</c:v>
                </c:pt>
                <c:pt idx="768">
                  <c:v>20340.2</c:v>
                </c:pt>
                <c:pt idx="769">
                  <c:v>19628.3</c:v>
                </c:pt>
                <c:pt idx="770">
                  <c:v>19052.2</c:v>
                </c:pt>
                <c:pt idx="771">
                  <c:v>19311.900000000001</c:v>
                </c:pt>
                <c:pt idx="772">
                  <c:v>19423</c:v>
                </c:pt>
                <c:pt idx="773">
                  <c:v>19593</c:v>
                </c:pt>
                <c:pt idx="774">
                  <c:v>19411</c:v>
                </c:pt>
                <c:pt idx="775">
                  <c:v>19081</c:v>
                </c:pt>
                <c:pt idx="776">
                  <c:v>19225.7</c:v>
                </c:pt>
                <c:pt idx="777">
                  <c:v>18803.2</c:v>
                </c:pt>
                <c:pt idx="778">
                  <c:v>18925.2</c:v>
                </c:pt>
                <c:pt idx="779">
                  <c:v>19293.5</c:v>
                </c:pt>
                <c:pt idx="780">
                  <c:v>19404</c:v>
                </c:pt>
                <c:pt idx="781">
                  <c:v>18489</c:v>
                </c:pt>
                <c:pt idx="782">
                  <c:v>18872.400000000001</c:v>
                </c:pt>
                <c:pt idx="783">
                  <c:v>19538.900000000001</c:v>
                </c:pt>
                <c:pt idx="784">
                  <c:v>19418.8</c:v>
                </c:pt>
                <c:pt idx="785">
                  <c:v>20113.5</c:v>
                </c:pt>
                <c:pt idx="786">
                  <c:v>19802.400000000001</c:v>
                </c:pt>
                <c:pt idx="787">
                  <c:v>19701.7</c:v>
                </c:pt>
                <c:pt idx="788">
                  <c:v>20222.5</c:v>
                </c:pt>
                <c:pt idx="789">
                  <c:v>20175.5</c:v>
                </c:pt>
                <c:pt idx="790">
                  <c:v>22395.3</c:v>
                </c:pt>
                <c:pt idx="791">
                  <c:v>21834.9</c:v>
                </c:pt>
                <c:pt idx="792">
                  <c:v>21650.400000000001</c:v>
                </c:pt>
                <c:pt idx="793">
                  <c:v>21365.200000000001</c:v>
                </c:pt>
                <c:pt idx="794">
                  <c:v>19317.400000000001</c:v>
                </c:pt>
                <c:pt idx="795">
                  <c:v>19281.5</c:v>
                </c:pt>
                <c:pt idx="796">
                  <c:v>18786.400000000001</c:v>
                </c:pt>
                <c:pt idx="797">
                  <c:v>19793.099999999999</c:v>
                </c:pt>
                <c:pt idx="798">
                  <c:v>19999.900000000001</c:v>
                </c:pt>
                <c:pt idx="799">
                  <c:v>19831.400000000001</c:v>
                </c:pt>
                <c:pt idx="800">
                  <c:v>19952.7</c:v>
                </c:pt>
                <c:pt idx="801">
                  <c:v>20126.099999999999</c:v>
                </c:pt>
                <c:pt idx="802">
                  <c:v>20043.900000000001</c:v>
                </c:pt>
                <c:pt idx="803">
                  <c:v>19792.599999999999</c:v>
                </c:pt>
                <c:pt idx="804">
                  <c:v>20295.8</c:v>
                </c:pt>
                <c:pt idx="805">
                  <c:v>19550.2</c:v>
                </c:pt>
                <c:pt idx="806">
                  <c:v>20033.900000000001</c:v>
                </c:pt>
                <c:pt idx="807">
                  <c:v>20249.900000000001</c:v>
                </c:pt>
                <c:pt idx="808">
                  <c:v>21565.4</c:v>
                </c:pt>
                <c:pt idx="809">
                  <c:v>21365.200000000001</c:v>
                </c:pt>
                <c:pt idx="810">
                  <c:v>21517.200000000001</c:v>
                </c:pt>
                <c:pt idx="811">
                  <c:v>21416.3</c:v>
                </c:pt>
                <c:pt idx="812">
                  <c:v>21517.200000000001</c:v>
                </c:pt>
                <c:pt idx="813">
                  <c:v>21138.9</c:v>
                </c:pt>
                <c:pt idx="814">
                  <c:v>20831.3</c:v>
                </c:pt>
                <c:pt idx="815">
                  <c:v>23203.599999999999</c:v>
                </c:pt>
                <c:pt idx="816">
                  <c:v>23338</c:v>
                </c:pt>
                <c:pt idx="817">
                  <c:v>23856.799999999999</c:v>
                </c:pt>
                <c:pt idx="818">
                  <c:v>24101.7</c:v>
                </c:pt>
                <c:pt idx="819">
                  <c:v>24302.799999999999</c:v>
                </c:pt>
                <c:pt idx="820">
                  <c:v>24442.5</c:v>
                </c:pt>
                <c:pt idx="821">
                  <c:v>24398.7</c:v>
                </c:pt>
                <c:pt idx="822">
                  <c:v>23935.3</c:v>
                </c:pt>
                <c:pt idx="823">
                  <c:v>23962.9</c:v>
                </c:pt>
                <c:pt idx="824">
                  <c:v>23146.7</c:v>
                </c:pt>
                <c:pt idx="825">
                  <c:v>23816.3</c:v>
                </c:pt>
                <c:pt idx="826">
                  <c:v>23175.3</c:v>
                </c:pt>
                <c:pt idx="827">
                  <c:v>22944.2</c:v>
                </c:pt>
                <c:pt idx="828">
                  <c:v>23308.2</c:v>
                </c:pt>
                <c:pt idx="829">
                  <c:v>22612.1</c:v>
                </c:pt>
                <c:pt idx="830">
                  <c:v>22820.799999999999</c:v>
                </c:pt>
                <c:pt idx="831">
                  <c:v>22988.6</c:v>
                </c:pt>
                <c:pt idx="832">
                  <c:v>23271.200000000001</c:v>
                </c:pt>
                <c:pt idx="833">
                  <c:v>23303.4</c:v>
                </c:pt>
                <c:pt idx="834">
                  <c:v>23634.2</c:v>
                </c:pt>
                <c:pt idx="835">
                  <c:v>23774.3</c:v>
                </c:pt>
                <c:pt idx="836">
                  <c:v>23850</c:v>
                </c:pt>
                <c:pt idx="837">
                  <c:v>22958.3</c:v>
                </c:pt>
                <c:pt idx="838">
                  <c:v>21248.7</c:v>
                </c:pt>
                <c:pt idx="839">
                  <c:v>21301.9</c:v>
                </c:pt>
                <c:pt idx="840">
                  <c:v>22582.1</c:v>
                </c:pt>
                <c:pt idx="841">
                  <c:v>22460.400000000001</c:v>
                </c:pt>
                <c:pt idx="842">
                  <c:v>22675.200000000001</c:v>
                </c:pt>
                <c:pt idx="843">
                  <c:v>23153</c:v>
                </c:pt>
                <c:pt idx="844">
                  <c:v>23215.200000000001</c:v>
                </c:pt>
                <c:pt idx="845">
                  <c:v>23410.2</c:v>
                </c:pt>
                <c:pt idx="846">
                  <c:v>22525.8</c:v>
                </c:pt>
                <c:pt idx="847">
                  <c:v>20785.599999999999</c:v>
                </c:pt>
                <c:pt idx="848">
                  <c:v>21209.9</c:v>
                </c:pt>
                <c:pt idx="849">
                  <c:v>20825.099999999999</c:v>
                </c:pt>
                <c:pt idx="850">
                  <c:v>20586</c:v>
                </c:pt>
                <c:pt idx="851">
                  <c:v>20250</c:v>
                </c:pt>
                <c:pt idx="852">
                  <c:v>19330.900000000001</c:v>
                </c:pt>
                <c:pt idx="853">
                  <c:v>19963.2</c:v>
                </c:pt>
                <c:pt idx="854">
                  <c:v>20847.400000000001</c:v>
                </c:pt>
                <c:pt idx="855">
                  <c:v>21587.5</c:v>
                </c:pt>
                <c:pt idx="856">
                  <c:v>21611.200000000001</c:v>
                </c:pt>
                <c:pt idx="857">
                  <c:v>21637.8</c:v>
                </c:pt>
                <c:pt idx="858">
                  <c:v>20561.099999999999</c:v>
                </c:pt>
                <c:pt idx="859">
                  <c:v>20200.599999999999</c:v>
                </c:pt>
                <c:pt idx="860">
                  <c:v>20215.8</c:v>
                </c:pt>
                <c:pt idx="861">
                  <c:v>19309.900000000001</c:v>
                </c:pt>
                <c:pt idx="862">
                  <c:v>19243.2</c:v>
                </c:pt>
                <c:pt idx="863">
                  <c:v>19262.900000000001</c:v>
                </c:pt>
                <c:pt idx="864">
                  <c:v>19926.599999999999</c:v>
                </c:pt>
                <c:pt idx="865">
                  <c:v>20111.3</c:v>
                </c:pt>
                <c:pt idx="866">
                  <c:v>20278</c:v>
                </c:pt>
                <c:pt idx="867">
                  <c:v>20730.2</c:v>
                </c:pt>
                <c:pt idx="868">
                  <c:v>21043.5</c:v>
                </c:pt>
                <c:pt idx="869">
                  <c:v>21489.9</c:v>
                </c:pt>
                <c:pt idx="870">
                  <c:v>21226.9</c:v>
                </c:pt>
                <c:pt idx="871">
                  <c:v>21100.7</c:v>
                </c:pt>
                <c:pt idx="872">
                  <c:v>19965.8</c:v>
                </c:pt>
                <c:pt idx="873">
                  <c:v>20720.400000000001</c:v>
                </c:pt>
                <c:pt idx="874">
                  <c:v>20572.3</c:v>
                </c:pt>
                <c:pt idx="875">
                  <c:v>20577.2</c:v>
                </c:pt>
                <c:pt idx="876">
                  <c:v>18986.5</c:v>
                </c:pt>
                <c:pt idx="877">
                  <c:v>20444.599999999999</c:v>
                </c:pt>
                <c:pt idx="878">
                  <c:v>20386.599999999999</c:v>
                </c:pt>
                <c:pt idx="879">
                  <c:v>22577.9</c:v>
                </c:pt>
                <c:pt idx="880">
                  <c:v>22157.3</c:v>
                </c:pt>
                <c:pt idx="881">
                  <c:v>22448</c:v>
                </c:pt>
                <c:pt idx="882">
                  <c:v>26606.3</c:v>
                </c:pt>
                <c:pt idx="883">
                  <c:v>28403.4</c:v>
                </c:pt>
                <c:pt idx="884">
                  <c:v>29083.3</c:v>
                </c:pt>
                <c:pt idx="885">
                  <c:v>30097.8</c:v>
                </c:pt>
                <c:pt idx="886">
                  <c:v>30201.599999999999</c:v>
                </c:pt>
                <c:pt idx="887">
                  <c:v>31128.799999999999</c:v>
                </c:pt>
                <c:pt idx="888">
                  <c:v>31367.599999999999</c:v>
                </c:pt>
                <c:pt idx="889">
                  <c:v>29913</c:v>
                </c:pt>
                <c:pt idx="890">
                  <c:v>29864.3</c:v>
                </c:pt>
                <c:pt idx="891">
                  <c:v>29700.9</c:v>
                </c:pt>
                <c:pt idx="892">
                  <c:v>30455.5</c:v>
                </c:pt>
                <c:pt idx="893">
                  <c:v>29798.5</c:v>
                </c:pt>
                <c:pt idx="894">
                  <c:v>31793.4</c:v>
                </c:pt>
                <c:pt idx="895">
                  <c:v>31723.3</c:v>
                </c:pt>
                <c:pt idx="896">
                  <c:v>29465.200000000001</c:v>
                </c:pt>
                <c:pt idx="897">
                  <c:v>29027.1</c:v>
                </c:pt>
                <c:pt idx="898">
                  <c:v>28601.200000000001</c:v>
                </c:pt>
                <c:pt idx="899">
                  <c:v>29203.5</c:v>
                </c:pt>
                <c:pt idx="900">
                  <c:v>29540.6</c:v>
                </c:pt>
                <c:pt idx="901">
                  <c:v>29648.7</c:v>
                </c:pt>
                <c:pt idx="902">
                  <c:v>29093.3</c:v>
                </c:pt>
                <c:pt idx="903">
                  <c:v>30286.6</c:v>
                </c:pt>
                <c:pt idx="904">
                  <c:v>29434.6</c:v>
                </c:pt>
                <c:pt idx="905">
                  <c:v>29178.6</c:v>
                </c:pt>
                <c:pt idx="906">
                  <c:v>30305.9</c:v>
                </c:pt>
                <c:pt idx="907">
                  <c:v>28683.7</c:v>
                </c:pt>
                <c:pt idx="908">
                  <c:v>30437.5</c:v>
                </c:pt>
                <c:pt idx="909">
                  <c:v>29849</c:v>
                </c:pt>
                <c:pt idx="910">
                  <c:v>31308.7</c:v>
                </c:pt>
                <c:pt idx="911">
                  <c:v>30080.400000000001</c:v>
                </c:pt>
                <c:pt idx="912">
                  <c:v>29284.400000000001</c:v>
                </c:pt>
                <c:pt idx="913">
                  <c:v>28976</c:v>
                </c:pt>
                <c:pt idx="914">
                  <c:v>29068.2</c:v>
                </c:pt>
                <c:pt idx="915">
                  <c:v>31007.5</c:v>
                </c:pt>
                <c:pt idx="916">
                  <c:v>30095</c:v>
                </c:pt>
                <c:pt idx="917">
                  <c:v>34060</c:v>
                </c:pt>
                <c:pt idx="918">
                  <c:v>35468</c:v>
                </c:pt>
                <c:pt idx="919">
                  <c:v>36009</c:v>
                </c:pt>
                <c:pt idx="920">
                  <c:v>36544</c:v>
                </c:pt>
                <c:pt idx="921">
                  <c:v>39688</c:v>
                </c:pt>
                <c:pt idx="922">
                  <c:v>37718</c:v>
                </c:pt>
                <c:pt idx="923">
                  <c:v>38514</c:v>
                </c:pt>
                <c:pt idx="924">
                  <c:v>38461</c:v>
                </c:pt>
                <c:pt idx="925">
                  <c:v>37650</c:v>
                </c:pt>
                <c:pt idx="926">
                  <c:v>38581</c:v>
                </c:pt>
                <c:pt idx="927">
                  <c:v>39748</c:v>
                </c:pt>
                <c:pt idx="928">
                  <c:v>39243</c:v>
                </c:pt>
                <c:pt idx="929">
                  <c:v>38113</c:v>
                </c:pt>
                <c:pt idx="930">
                  <c:v>40427</c:v>
                </c:pt>
                <c:pt idx="931">
                  <c:v>39464</c:v>
                </c:pt>
                <c:pt idx="932">
                  <c:v>39418</c:v>
                </c:pt>
                <c:pt idx="933">
                  <c:v>39709</c:v>
                </c:pt>
                <c:pt idx="934">
                  <c:v>40482</c:v>
                </c:pt>
                <c:pt idx="935">
                  <c:v>41368</c:v>
                </c:pt>
                <c:pt idx="936">
                  <c:v>41503</c:v>
                </c:pt>
                <c:pt idx="937">
                  <c:v>40803</c:v>
                </c:pt>
                <c:pt idx="938">
                  <c:v>39703</c:v>
                </c:pt>
                <c:pt idx="939">
                  <c:v>40382</c:v>
                </c:pt>
                <c:pt idx="940">
                  <c:v>40560</c:v>
                </c:pt>
                <c:pt idx="941">
                  <c:v>39936</c:v>
                </c:pt>
                <c:pt idx="942">
                  <c:v>41133</c:v>
                </c:pt>
                <c:pt idx="943">
                  <c:v>40078</c:v>
                </c:pt>
                <c:pt idx="944">
                  <c:v>39497</c:v>
                </c:pt>
                <c:pt idx="945">
                  <c:v>42138</c:v>
                </c:pt>
                <c:pt idx="946">
                  <c:v>42767</c:v>
                </c:pt>
                <c:pt idx="947">
                  <c:v>42275</c:v>
                </c:pt>
                <c:pt idx="948">
                  <c:v>43448</c:v>
                </c:pt>
                <c:pt idx="949">
                  <c:v>43173</c:v>
                </c:pt>
                <c:pt idx="950">
                  <c:v>45506</c:v>
                </c:pt>
                <c:pt idx="951">
                  <c:v>46629</c:v>
                </c:pt>
                <c:pt idx="952">
                  <c:v>46407</c:v>
                </c:pt>
                <c:pt idx="953">
                  <c:v>45811</c:v>
                </c:pt>
                <c:pt idx="954">
                  <c:v>46297</c:v>
                </c:pt>
                <c:pt idx="955">
                  <c:v>45525</c:v>
                </c:pt>
                <c:pt idx="956">
                  <c:v>47075</c:v>
                </c:pt>
                <c:pt idx="957">
                  <c:v>47449</c:v>
                </c:pt>
                <c:pt idx="958">
                  <c:v>47105</c:v>
                </c:pt>
                <c:pt idx="959">
                  <c:v>46859</c:v>
                </c:pt>
                <c:pt idx="960">
                  <c:v>44548</c:v>
                </c:pt>
                <c:pt idx="961">
                  <c:v>44331</c:v>
                </c:pt>
                <c:pt idx="962">
                  <c:v>44013</c:v>
                </c:pt>
                <c:pt idx="963">
                  <c:v>42912</c:v>
                </c:pt>
                <c:pt idx="964">
                  <c:v>42373</c:v>
                </c:pt>
                <c:pt idx="965">
                  <c:v>41022</c:v>
                </c:pt>
                <c:pt idx="966">
                  <c:v>41276</c:v>
                </c:pt>
                <c:pt idx="967">
                  <c:v>42233</c:v>
                </c:pt>
                <c:pt idx="968">
                  <c:v>41767.800000000003</c:v>
                </c:pt>
                <c:pt idx="969">
                  <c:v>40914.800000000003</c:v>
                </c:pt>
                <c:pt idx="970">
                  <c:v>41118.699999999997</c:v>
                </c:pt>
                <c:pt idx="971">
                  <c:v>39285.699999999997</c:v>
                </c:pt>
                <c:pt idx="972">
                  <c:v>39671.1</c:v>
                </c:pt>
                <c:pt idx="973">
                  <c:v>37792.400000000001</c:v>
                </c:pt>
                <c:pt idx="974">
                  <c:v>38814.300000000003</c:v>
                </c:pt>
                <c:pt idx="975">
                  <c:v>38730.199999999997</c:v>
                </c:pt>
                <c:pt idx="976">
                  <c:v>39416.300000000003</c:v>
                </c:pt>
                <c:pt idx="977">
                  <c:v>41929</c:v>
                </c:pt>
                <c:pt idx="978">
                  <c:v>38744.800000000003</c:v>
                </c:pt>
                <c:pt idx="979">
                  <c:v>38024.800000000003</c:v>
                </c:pt>
                <c:pt idx="980">
                  <c:v>38403.1</c:v>
                </c:pt>
                <c:pt idx="981">
                  <c:v>39395.800000000003</c:v>
                </c:pt>
                <c:pt idx="982">
                  <c:v>39142.699999999997</c:v>
                </c:pt>
                <c:pt idx="983">
                  <c:v>42463</c:v>
                </c:pt>
                <c:pt idx="984">
                  <c:v>43912.800000000003</c:v>
                </c:pt>
                <c:pt idx="985">
                  <c:v>44420.3</c:v>
                </c:pt>
                <c:pt idx="986">
                  <c:v>43188.2</c:v>
                </c:pt>
                <c:pt idx="987">
                  <c:v>37689.1</c:v>
                </c:pt>
                <c:pt idx="988">
                  <c:v>39115.5</c:v>
                </c:pt>
                <c:pt idx="989">
                  <c:v>39209.599999999999</c:v>
                </c:pt>
                <c:pt idx="990">
                  <c:v>38339.199999999997</c:v>
                </c:pt>
                <c:pt idx="991">
                  <c:v>37224.6</c:v>
                </c:pt>
                <c:pt idx="992">
                  <c:v>38248.199999999997</c:v>
                </c:pt>
                <c:pt idx="993">
                  <c:v>37017.699999999997</c:v>
                </c:pt>
                <c:pt idx="994">
                  <c:v>38355</c:v>
                </c:pt>
                <c:pt idx="995">
                  <c:v>40090.300000000003</c:v>
                </c:pt>
                <c:pt idx="996">
                  <c:v>40000.1</c:v>
                </c:pt>
                <c:pt idx="997">
                  <c:v>40552.800000000003</c:v>
                </c:pt>
                <c:pt idx="998">
                  <c:v>43883.6</c:v>
                </c:pt>
                <c:pt idx="999">
                  <c:v>44544.4</c:v>
                </c:pt>
                <c:pt idx="1000">
                  <c:v>42550.3</c:v>
                </c:pt>
                <c:pt idx="1001">
                  <c:v>42061.1</c:v>
                </c:pt>
                <c:pt idx="1002">
                  <c:v>42205.2</c:v>
                </c:pt>
                <c:pt idx="1003">
                  <c:v>42388.4</c:v>
                </c:pt>
                <c:pt idx="1004">
                  <c:v>43521</c:v>
                </c:pt>
                <c:pt idx="1005">
                  <c:v>44388.9</c:v>
                </c:pt>
                <c:pt idx="1006">
                  <c:v>44038.2</c:v>
                </c:pt>
                <c:pt idx="1007">
                  <c:v>43833.9</c:v>
                </c:pt>
                <c:pt idx="1008">
                  <c:v>42392.2</c:v>
                </c:pt>
                <c:pt idx="1009">
                  <c:v>41412.1</c:v>
                </c:pt>
                <c:pt idx="1010">
                  <c:v>41567.599999999999</c:v>
                </c:pt>
                <c:pt idx="1011">
                  <c:v>37287.800000000003</c:v>
                </c:pt>
                <c:pt idx="1012">
                  <c:v>36890.199999999997</c:v>
                </c:pt>
                <c:pt idx="1013">
                  <c:v>38709.699999999997</c:v>
                </c:pt>
                <c:pt idx="1014">
                  <c:v>38498.6</c:v>
                </c:pt>
                <c:pt idx="1015">
                  <c:v>37917.699999999997</c:v>
                </c:pt>
                <c:pt idx="1016">
                  <c:v>38170.800000000003</c:v>
                </c:pt>
                <c:pt idx="1017">
                  <c:v>37745.1</c:v>
                </c:pt>
                <c:pt idx="1018">
                  <c:v>37164.300000000003</c:v>
                </c:pt>
                <c:pt idx="1019">
                  <c:v>36800.400000000001</c:v>
                </c:pt>
                <c:pt idx="1020">
                  <c:v>36950.6</c:v>
                </c:pt>
                <c:pt idx="1021">
                  <c:v>36686.300000000003</c:v>
                </c:pt>
                <c:pt idx="1022">
                  <c:v>36269.5</c:v>
                </c:pt>
                <c:pt idx="1023">
                  <c:v>35075.199999999997</c:v>
                </c:pt>
                <c:pt idx="1024">
                  <c:v>36475.5</c:v>
                </c:pt>
                <c:pt idx="1025">
                  <c:v>40715.9</c:v>
                </c:pt>
                <c:pt idx="1026">
                  <c:v>41677.800000000003</c:v>
                </c:pt>
                <c:pt idx="1027">
                  <c:v>42364.6</c:v>
                </c:pt>
                <c:pt idx="1028">
                  <c:v>42209.3</c:v>
                </c:pt>
                <c:pt idx="1029">
                  <c:v>43079.1</c:v>
                </c:pt>
                <c:pt idx="1030">
                  <c:v>43097</c:v>
                </c:pt>
                <c:pt idx="1031">
                  <c:v>43073.3</c:v>
                </c:pt>
                <c:pt idx="1032">
                  <c:v>42560</c:v>
                </c:pt>
                <c:pt idx="1033">
                  <c:v>43901</c:v>
                </c:pt>
                <c:pt idx="1034">
                  <c:v>42733.2</c:v>
                </c:pt>
                <c:pt idx="1035">
                  <c:v>41832.199999999997</c:v>
                </c:pt>
                <c:pt idx="1036">
                  <c:v>41848.300000000003</c:v>
                </c:pt>
                <c:pt idx="1037">
                  <c:v>41672</c:v>
                </c:pt>
                <c:pt idx="1038">
                  <c:v>41546.699999999997</c:v>
                </c:pt>
                <c:pt idx="1039">
                  <c:v>43097.5</c:v>
                </c:pt>
                <c:pt idx="1040">
                  <c:v>43425.9</c:v>
                </c:pt>
                <c:pt idx="1041">
                  <c:v>45837.3</c:v>
                </c:pt>
                <c:pt idx="1042">
                  <c:v>46430.2</c:v>
                </c:pt>
                <c:pt idx="1043">
                  <c:v>47311.8</c:v>
                </c:pt>
                <c:pt idx="1044">
                  <c:v>47738</c:v>
                </c:pt>
                <c:pt idx="1045">
                  <c:v>46219.5</c:v>
                </c:pt>
                <c:pt idx="1046">
                  <c:v>47123.3</c:v>
                </c:pt>
                <c:pt idx="1047">
                  <c:v>46461.7</c:v>
                </c:pt>
                <c:pt idx="1048">
                  <c:v>47545.2</c:v>
                </c:pt>
                <c:pt idx="1049">
                  <c:v>50678.2</c:v>
                </c:pt>
                <c:pt idx="1050">
                  <c:v>50779.9</c:v>
                </c:pt>
                <c:pt idx="1051">
                  <c:v>50406.400000000001</c:v>
                </c:pt>
                <c:pt idx="1052">
                  <c:v>50786.1</c:v>
                </c:pt>
                <c:pt idx="1053">
                  <c:v>50801</c:v>
                </c:pt>
                <c:pt idx="1054">
                  <c:v>48599.7</c:v>
                </c:pt>
                <c:pt idx="1055">
                  <c:v>48902</c:v>
                </c:pt>
                <c:pt idx="1056">
                  <c:v>46895.199999999997</c:v>
                </c:pt>
                <c:pt idx="1057">
                  <c:v>46704.5</c:v>
                </c:pt>
                <c:pt idx="1058">
                  <c:v>46856.2</c:v>
                </c:pt>
                <c:pt idx="1059">
                  <c:v>46172.2</c:v>
                </c:pt>
                <c:pt idx="1060">
                  <c:v>47628.2</c:v>
                </c:pt>
                <c:pt idx="1061">
                  <c:v>48871.5</c:v>
                </c:pt>
                <c:pt idx="1062">
                  <c:v>48366.5</c:v>
                </c:pt>
                <c:pt idx="1063">
                  <c:v>46703.6</c:v>
                </c:pt>
                <c:pt idx="1064">
                  <c:v>50081</c:v>
                </c:pt>
                <c:pt idx="1065">
                  <c:v>49314.5</c:v>
                </c:pt>
                <c:pt idx="1066">
                  <c:v>47137.2</c:v>
                </c:pt>
                <c:pt idx="1067">
                  <c:v>47596.6</c:v>
                </c:pt>
                <c:pt idx="1068">
                  <c:v>50473.9</c:v>
                </c:pt>
                <c:pt idx="1069">
                  <c:v>50595.199999999997</c:v>
                </c:pt>
                <c:pt idx="1070">
                  <c:v>50562.1</c:v>
                </c:pt>
                <c:pt idx="1071">
                  <c:v>49405.5</c:v>
                </c:pt>
                <c:pt idx="1072">
                  <c:v>49195.199999999997</c:v>
                </c:pt>
                <c:pt idx="1073">
                  <c:v>53631.5</c:v>
                </c:pt>
                <c:pt idx="1074">
                  <c:v>56496</c:v>
                </c:pt>
                <c:pt idx="1075">
                  <c:v>57210.3</c:v>
                </c:pt>
                <c:pt idx="1076">
                  <c:v>56882.9</c:v>
                </c:pt>
                <c:pt idx="1077">
                  <c:v>57794.8</c:v>
                </c:pt>
                <c:pt idx="1078">
                  <c:v>57291.5</c:v>
                </c:pt>
                <c:pt idx="1079">
                  <c:v>54765.9</c:v>
                </c:pt>
                <c:pt idx="1080">
                  <c:v>53730.9</c:v>
                </c:pt>
                <c:pt idx="1081">
                  <c:v>58935.1</c:v>
                </c:pt>
                <c:pt idx="1082">
                  <c:v>57171.7</c:v>
                </c:pt>
                <c:pt idx="1083">
                  <c:v>57573.2</c:v>
                </c:pt>
                <c:pt idx="1084">
                  <c:v>56308.800000000003</c:v>
                </c:pt>
                <c:pt idx="1085">
                  <c:v>58714.3</c:v>
                </c:pt>
                <c:pt idx="1086">
                  <c:v>59717.599999999999</c:v>
                </c:pt>
                <c:pt idx="1087">
                  <c:v>58083.4</c:v>
                </c:pt>
                <c:pt idx="1088">
                  <c:v>56955.3</c:v>
                </c:pt>
                <c:pt idx="1089">
                  <c:v>60367.8</c:v>
                </c:pt>
                <c:pt idx="1090">
                  <c:v>60089.1</c:v>
                </c:pt>
                <c:pt idx="1091">
                  <c:v>63597.9</c:v>
                </c:pt>
                <c:pt idx="1092">
                  <c:v>65508.2</c:v>
                </c:pt>
                <c:pt idx="1093">
                  <c:v>64398.6</c:v>
                </c:pt>
                <c:pt idx="1094">
                  <c:v>64134.5</c:v>
                </c:pt>
                <c:pt idx="1095">
                  <c:v>64806.7</c:v>
                </c:pt>
                <c:pt idx="1096">
                  <c:v>64932.6</c:v>
                </c:pt>
                <c:pt idx="1097">
                  <c:v>66904.399999999994</c:v>
                </c:pt>
                <c:pt idx="1098">
                  <c:v>67527.899999999994</c:v>
                </c:pt>
                <c:pt idx="1099">
                  <c:v>63273.2</c:v>
                </c:pt>
                <c:pt idx="1100">
                  <c:v>61483.9</c:v>
                </c:pt>
                <c:pt idx="1101">
                  <c:v>60974.3</c:v>
                </c:pt>
                <c:pt idx="1102">
                  <c:v>61412.6</c:v>
                </c:pt>
                <c:pt idx="1103">
                  <c:v>62918.5</c:v>
                </c:pt>
                <c:pt idx="1104">
                  <c:v>63221.7</c:v>
                </c:pt>
                <c:pt idx="1105">
                  <c:v>60915.3</c:v>
                </c:pt>
                <c:pt idx="1106">
                  <c:v>61309.599999999999</c:v>
                </c:pt>
                <c:pt idx="1107">
                  <c:v>61840.1</c:v>
                </c:pt>
                <c:pt idx="1108">
                  <c:v>62242.8</c:v>
                </c:pt>
                <c:pt idx="1109">
                  <c:v>60582.5</c:v>
                </c:pt>
                <c:pt idx="1110">
                  <c:v>58438.1</c:v>
                </c:pt>
                <c:pt idx="1111">
                  <c:v>60310.8</c:v>
                </c:pt>
                <c:pt idx="1112">
                  <c:v>63067</c:v>
                </c:pt>
                <c:pt idx="1113">
                  <c:v>60866.5</c:v>
                </c:pt>
                <c:pt idx="1114">
                  <c:v>61312.5</c:v>
                </c:pt>
                <c:pt idx="1115">
                  <c:v>60690.3</c:v>
                </c:pt>
                <c:pt idx="1116">
                  <c:v>62210.2</c:v>
                </c:pt>
                <c:pt idx="1117">
                  <c:v>65979.100000000006</c:v>
                </c:pt>
                <c:pt idx="1118">
                  <c:v>64278.5</c:v>
                </c:pt>
                <c:pt idx="1119">
                  <c:v>62056.3</c:v>
                </c:pt>
                <c:pt idx="1120">
                  <c:v>61527.5</c:v>
                </c:pt>
                <c:pt idx="1121">
                  <c:v>60861.1</c:v>
                </c:pt>
                <c:pt idx="1122">
                  <c:v>61672.5</c:v>
                </c:pt>
                <c:pt idx="1123">
                  <c:v>57345.8</c:v>
                </c:pt>
                <c:pt idx="1124">
                  <c:v>57380.1</c:v>
                </c:pt>
                <c:pt idx="1125">
                  <c:v>56015.9</c:v>
                </c:pt>
                <c:pt idx="1126">
                  <c:v>57477.3</c:v>
                </c:pt>
                <c:pt idx="1127">
                  <c:v>54687.7</c:v>
                </c:pt>
                <c:pt idx="1128">
                  <c:v>54942.5</c:v>
                </c:pt>
                <c:pt idx="1129">
                  <c:v>53914.7</c:v>
                </c:pt>
                <c:pt idx="1130">
                  <c:v>53783.9</c:v>
                </c:pt>
                <c:pt idx="1131">
                  <c:v>55323.199999999997</c:v>
                </c:pt>
                <c:pt idx="1132">
                  <c:v>51469.3</c:v>
                </c:pt>
                <c:pt idx="1133">
                  <c:v>49227.3</c:v>
                </c:pt>
                <c:pt idx="1134">
                  <c:v>48200.1</c:v>
                </c:pt>
                <c:pt idx="1135">
                  <c:v>47666.9</c:v>
                </c:pt>
                <c:pt idx="1136">
                  <c:v>48146</c:v>
                </c:pt>
                <c:pt idx="1137">
                  <c:v>43823.3</c:v>
                </c:pt>
                <c:pt idx="1138">
                  <c:v>41536.800000000003</c:v>
                </c:pt>
                <c:pt idx="1139">
                  <c:v>41022.300000000003</c:v>
                </c:pt>
                <c:pt idx="1140">
                  <c:v>42172.6</c:v>
                </c:pt>
                <c:pt idx="1141">
                  <c:v>43203.4</c:v>
                </c:pt>
                <c:pt idx="1142">
                  <c:v>42686.8</c:v>
                </c:pt>
                <c:pt idx="1143">
                  <c:v>42819.9</c:v>
                </c:pt>
                <c:pt idx="1144">
                  <c:v>44869.2</c:v>
                </c:pt>
                <c:pt idx="1145">
                  <c:v>43551.6</c:v>
                </c:pt>
                <c:pt idx="1146">
                  <c:v>40651.300000000003</c:v>
                </c:pt>
                <c:pt idx="1147">
                  <c:v>42870.6</c:v>
                </c:pt>
                <c:pt idx="1148">
                  <c:v>47238.7</c:v>
                </c:pt>
                <c:pt idx="1149">
                  <c:v>48306.7</c:v>
                </c:pt>
                <c:pt idx="1150">
                  <c:v>47282.8</c:v>
                </c:pt>
                <c:pt idx="1151">
                  <c:v>47748</c:v>
                </c:pt>
                <c:pt idx="1152">
                  <c:v>48130.6</c:v>
                </c:pt>
                <c:pt idx="1153">
                  <c:v>47077.5</c:v>
                </c:pt>
                <c:pt idx="1154">
                  <c:v>44949.5</c:v>
                </c:pt>
                <c:pt idx="1155">
                  <c:v>46062.3</c:v>
                </c:pt>
                <c:pt idx="1156">
                  <c:v>45161.9</c:v>
                </c:pt>
                <c:pt idx="1157">
                  <c:v>44842.8</c:v>
                </c:pt>
                <c:pt idx="1158">
                  <c:v>46385.599999999999</c:v>
                </c:pt>
                <c:pt idx="1159">
                  <c:v>46061.4</c:v>
                </c:pt>
                <c:pt idx="1160">
                  <c:v>46779.6</c:v>
                </c:pt>
                <c:pt idx="1161">
                  <c:v>52672.1</c:v>
                </c:pt>
                <c:pt idx="1162">
                  <c:v>51768.6</c:v>
                </c:pt>
                <c:pt idx="1163">
                  <c:v>49918.400000000001</c:v>
                </c:pt>
                <c:pt idx="1164">
                  <c:v>49999</c:v>
                </c:pt>
                <c:pt idx="1165">
                  <c:v>49274.3</c:v>
                </c:pt>
                <c:pt idx="1166">
                  <c:v>48819.4</c:v>
                </c:pt>
                <c:pt idx="1167">
                  <c:v>47130.400000000001</c:v>
                </c:pt>
                <c:pt idx="1168">
                  <c:v>46992.7</c:v>
                </c:pt>
                <c:pt idx="1169">
                  <c:v>48777.4</c:v>
                </c:pt>
                <c:pt idx="1170">
                  <c:v>48897.1</c:v>
                </c:pt>
                <c:pt idx="1171">
                  <c:v>49064.3</c:v>
                </c:pt>
                <c:pt idx="1172">
                  <c:v>46831.6</c:v>
                </c:pt>
                <c:pt idx="1173">
                  <c:v>48994.5</c:v>
                </c:pt>
                <c:pt idx="1174">
                  <c:v>47714.7</c:v>
                </c:pt>
                <c:pt idx="1175">
                  <c:v>49539.7</c:v>
                </c:pt>
                <c:pt idx="1176">
                  <c:v>49254.5</c:v>
                </c:pt>
                <c:pt idx="1177">
                  <c:v>48875.8</c:v>
                </c:pt>
                <c:pt idx="1178">
                  <c:v>49324</c:v>
                </c:pt>
                <c:pt idx="1179">
                  <c:v>46755.9</c:v>
                </c:pt>
                <c:pt idx="1180">
                  <c:v>44723.8</c:v>
                </c:pt>
                <c:pt idx="1181">
                  <c:v>44691.6</c:v>
                </c:pt>
                <c:pt idx="1182">
                  <c:v>45996.3</c:v>
                </c:pt>
                <c:pt idx="1183">
                  <c:v>46991.3</c:v>
                </c:pt>
                <c:pt idx="1184">
                  <c:v>47081.5</c:v>
                </c:pt>
                <c:pt idx="1185">
                  <c:v>47809.1</c:v>
                </c:pt>
                <c:pt idx="1186">
                  <c:v>44403.4</c:v>
                </c:pt>
                <c:pt idx="1187">
                  <c:v>45564.3</c:v>
                </c:pt>
                <c:pt idx="1188">
                  <c:v>45593.8</c:v>
                </c:pt>
                <c:pt idx="1189">
                  <c:v>46284.3</c:v>
                </c:pt>
                <c:pt idx="1190">
                  <c:v>43792.800000000003</c:v>
                </c:pt>
                <c:pt idx="1191">
                  <c:v>44614.2</c:v>
                </c:pt>
                <c:pt idx="1192">
                  <c:v>42795.4</c:v>
                </c:pt>
                <c:pt idx="1193">
                  <c:v>40867.199999999997</c:v>
                </c:pt>
                <c:pt idx="1194">
                  <c:v>39736.9</c:v>
                </c:pt>
                <c:pt idx="1195">
                  <c:v>38130.300000000003</c:v>
                </c:pt>
                <c:pt idx="1196">
                  <c:v>39168.400000000001</c:v>
                </c:pt>
                <c:pt idx="1197">
                  <c:v>39878.300000000003</c:v>
                </c:pt>
                <c:pt idx="1198">
                  <c:v>41553.699999999997</c:v>
                </c:pt>
                <c:pt idx="1199">
                  <c:v>42203.4</c:v>
                </c:pt>
                <c:pt idx="1200">
                  <c:v>40001.4</c:v>
                </c:pt>
                <c:pt idx="1201">
                  <c:v>40003.199999999997</c:v>
                </c:pt>
                <c:pt idx="1202">
                  <c:v>39452</c:v>
                </c:pt>
                <c:pt idx="1203">
                  <c:v>37276.6</c:v>
                </c:pt>
                <c:pt idx="1204">
                  <c:v>35391.1</c:v>
                </c:pt>
                <c:pt idx="1205">
                  <c:v>33824.800000000003</c:v>
                </c:pt>
                <c:pt idx="1206">
                  <c:v>33603.300000000003</c:v>
                </c:pt>
                <c:pt idx="1207">
                  <c:v>32298.9</c:v>
                </c:pt>
                <c:pt idx="1208">
                  <c:v>32131.4</c:v>
                </c:pt>
                <c:pt idx="1209">
                  <c:v>29793.8</c:v>
                </c:pt>
                <c:pt idx="1210">
                  <c:v>30837.200000000001</c:v>
                </c:pt>
                <c:pt idx="1211">
                  <c:v>31785.4</c:v>
                </c:pt>
                <c:pt idx="1212">
                  <c:v>31518.6</c:v>
                </c:pt>
                <c:pt idx="1213">
                  <c:v>31394</c:v>
                </c:pt>
                <c:pt idx="1214">
                  <c:v>31840.5</c:v>
                </c:pt>
                <c:pt idx="1215">
                  <c:v>32820.699999999997</c:v>
                </c:pt>
                <c:pt idx="1216">
                  <c:v>32728.1</c:v>
                </c:pt>
                <c:pt idx="1217">
                  <c:v>33113</c:v>
                </c:pt>
                <c:pt idx="1218">
                  <c:v>34227.699999999997</c:v>
                </c:pt>
                <c:pt idx="1219">
                  <c:v>33510.6</c:v>
                </c:pt>
                <c:pt idx="1220">
                  <c:v>33797.4</c:v>
                </c:pt>
                <c:pt idx="1221">
                  <c:v>32866.300000000003</c:v>
                </c:pt>
                <c:pt idx="1222">
                  <c:v>33867.800000000003</c:v>
                </c:pt>
                <c:pt idx="1223">
                  <c:v>34225.599999999999</c:v>
                </c:pt>
                <c:pt idx="1224">
                  <c:v>33687.800000000003</c:v>
                </c:pt>
                <c:pt idx="1225">
                  <c:v>35298.199999999997</c:v>
                </c:pt>
                <c:pt idx="1226">
                  <c:v>34742.800000000003</c:v>
                </c:pt>
                <c:pt idx="1227">
                  <c:v>33813.4</c:v>
                </c:pt>
                <c:pt idx="1228">
                  <c:v>33543.599999999999</c:v>
                </c:pt>
                <c:pt idx="1229">
                  <c:v>35026.9</c:v>
                </c:pt>
                <c:pt idx="1230">
                  <c:v>35834.699999999997</c:v>
                </c:pt>
                <c:pt idx="1231">
                  <c:v>34475.9</c:v>
                </c:pt>
                <c:pt idx="1232">
                  <c:v>34678.5</c:v>
                </c:pt>
                <c:pt idx="1233">
                  <c:v>32243.4</c:v>
                </c:pt>
                <c:pt idx="1234">
                  <c:v>31594</c:v>
                </c:pt>
                <c:pt idx="1235">
                  <c:v>34665.800000000003</c:v>
                </c:pt>
                <c:pt idx="1236">
                  <c:v>33674.300000000003</c:v>
                </c:pt>
                <c:pt idx="1237">
                  <c:v>32496.400000000001</c:v>
                </c:pt>
                <c:pt idx="1238">
                  <c:v>31692</c:v>
                </c:pt>
                <c:pt idx="1239">
                  <c:v>35595.800000000003</c:v>
                </c:pt>
                <c:pt idx="1240">
                  <c:v>35513.4</c:v>
                </c:pt>
                <c:pt idx="1241">
                  <c:v>35749.4</c:v>
                </c:pt>
                <c:pt idx="1242">
                  <c:v>38052</c:v>
                </c:pt>
                <c:pt idx="1243">
                  <c:v>38336</c:v>
                </c:pt>
                <c:pt idx="1244">
                  <c:v>40156.1</c:v>
                </c:pt>
                <c:pt idx="1245">
                  <c:v>40529.4</c:v>
                </c:pt>
                <c:pt idx="1246">
                  <c:v>39022.9</c:v>
                </c:pt>
                <c:pt idx="1247">
                  <c:v>35467.5</c:v>
                </c:pt>
                <c:pt idx="1248">
                  <c:v>37314.6</c:v>
                </c:pt>
                <c:pt idx="1249">
                  <c:v>36649.4</c:v>
                </c:pt>
                <c:pt idx="1250">
                  <c:v>37332.199999999997</c:v>
                </c:pt>
                <c:pt idx="1251">
                  <c:v>33382.9</c:v>
                </c:pt>
                <c:pt idx="1252">
                  <c:v>33578</c:v>
                </c:pt>
                <c:pt idx="1253">
                  <c:v>35815.4</c:v>
                </c:pt>
                <c:pt idx="1254">
                  <c:v>35520</c:v>
                </c:pt>
                <c:pt idx="1255">
                  <c:v>36851.300000000003</c:v>
                </c:pt>
                <c:pt idx="1256">
                  <c:v>39187.300000000003</c:v>
                </c:pt>
                <c:pt idx="1257">
                  <c:v>37555.800000000003</c:v>
                </c:pt>
                <c:pt idx="1258">
                  <c:v>36687.599999999999</c:v>
                </c:pt>
                <c:pt idx="1259">
                  <c:v>37298.6</c:v>
                </c:pt>
                <c:pt idx="1260">
                  <c:v>35652.800000000003</c:v>
                </c:pt>
                <c:pt idx="1261">
                  <c:v>34584.6</c:v>
                </c:pt>
                <c:pt idx="1262">
                  <c:v>35662.5</c:v>
                </c:pt>
                <c:pt idx="1263">
                  <c:v>38417.300000000003</c:v>
                </c:pt>
                <c:pt idx="1264">
                  <c:v>39249.199999999997</c:v>
                </c:pt>
                <c:pt idx="1265">
                  <c:v>38378.300000000003</c:v>
                </c:pt>
                <c:pt idx="1266">
                  <c:v>38750.6</c:v>
                </c:pt>
                <c:pt idx="1267">
                  <c:v>34679.699999999997</c:v>
                </c:pt>
                <c:pt idx="1268">
                  <c:v>37448.300000000003</c:v>
                </c:pt>
                <c:pt idx="1269">
                  <c:v>37297.4</c:v>
                </c:pt>
                <c:pt idx="1270">
                  <c:v>40717.199999999997</c:v>
                </c:pt>
                <c:pt idx="1271">
                  <c:v>36720.5</c:v>
                </c:pt>
                <c:pt idx="1272">
                  <c:v>42897.3</c:v>
                </c:pt>
                <c:pt idx="1273">
                  <c:v>43541.3</c:v>
                </c:pt>
                <c:pt idx="1274">
                  <c:v>46426.400000000001</c:v>
                </c:pt>
                <c:pt idx="1275">
                  <c:v>46708.800000000003</c:v>
                </c:pt>
                <c:pt idx="1276">
                  <c:v>49839.8</c:v>
                </c:pt>
                <c:pt idx="1277">
                  <c:v>49704.6</c:v>
                </c:pt>
                <c:pt idx="1278">
                  <c:v>49384.2</c:v>
                </c:pt>
                <c:pt idx="1279">
                  <c:v>56695.7</c:v>
                </c:pt>
                <c:pt idx="1280">
                  <c:v>55848.9</c:v>
                </c:pt>
                <c:pt idx="1281">
                  <c:v>58238.3</c:v>
                </c:pt>
                <c:pt idx="1282">
                  <c:v>58840.1</c:v>
                </c:pt>
                <c:pt idx="1283">
                  <c:v>57337.2</c:v>
                </c:pt>
                <c:pt idx="1284">
                  <c:v>56405.4</c:v>
                </c:pt>
                <c:pt idx="1285">
                  <c:v>57441.3</c:v>
                </c:pt>
                <c:pt idx="1286">
                  <c:v>53741.5</c:v>
                </c:pt>
                <c:pt idx="1287">
                  <c:v>57169.8</c:v>
                </c:pt>
                <c:pt idx="1288">
                  <c:v>56603.8</c:v>
                </c:pt>
                <c:pt idx="1289">
                  <c:v>57807.1</c:v>
                </c:pt>
                <c:pt idx="1290">
                  <c:v>57720.3</c:v>
                </c:pt>
                <c:pt idx="1291">
                  <c:v>53560.800000000003</c:v>
                </c:pt>
                <c:pt idx="1292">
                  <c:v>54841.4</c:v>
                </c:pt>
                <c:pt idx="1293">
                  <c:v>55036.5</c:v>
                </c:pt>
                <c:pt idx="1294">
                  <c:v>54020.5</c:v>
                </c:pt>
                <c:pt idx="1295">
                  <c:v>48963.6</c:v>
                </c:pt>
                <c:pt idx="1296">
                  <c:v>50088.9</c:v>
                </c:pt>
                <c:pt idx="1297">
                  <c:v>51143.6</c:v>
                </c:pt>
                <c:pt idx="1298">
                  <c:v>51729.5</c:v>
                </c:pt>
                <c:pt idx="1299">
                  <c:v>53820.2</c:v>
                </c:pt>
                <c:pt idx="1300">
                  <c:v>56483.199999999997</c:v>
                </c:pt>
                <c:pt idx="1301">
                  <c:v>55646.1</c:v>
                </c:pt>
                <c:pt idx="1302">
                  <c:v>56207.1</c:v>
                </c:pt>
                <c:pt idx="1303">
                  <c:v>60041.9</c:v>
                </c:pt>
                <c:pt idx="1304">
                  <c:v>61379.7</c:v>
                </c:pt>
                <c:pt idx="1305">
                  <c:v>63216</c:v>
                </c:pt>
                <c:pt idx="1306">
                  <c:v>62980.4</c:v>
                </c:pt>
                <c:pt idx="1307">
                  <c:v>63540.9</c:v>
                </c:pt>
                <c:pt idx="1308">
                  <c:v>59863.8</c:v>
                </c:pt>
                <c:pt idx="1309">
                  <c:v>59978.7</c:v>
                </c:pt>
                <c:pt idx="1310">
                  <c:v>59748.4</c:v>
                </c:pt>
                <c:pt idx="1311">
                  <c:v>58118.7</c:v>
                </c:pt>
                <c:pt idx="1312">
                  <c:v>58077.4</c:v>
                </c:pt>
                <c:pt idx="1313">
                  <c:v>55948.7</c:v>
                </c:pt>
                <c:pt idx="1314">
                  <c:v>57996.3</c:v>
                </c:pt>
                <c:pt idx="1315">
                  <c:v>58993.4</c:v>
                </c:pt>
                <c:pt idx="1316">
                  <c:v>58199.9</c:v>
                </c:pt>
                <c:pt idx="1317">
                  <c:v>57059.9</c:v>
                </c:pt>
                <c:pt idx="1318">
                  <c:v>58977.3</c:v>
                </c:pt>
                <c:pt idx="1319">
                  <c:v>58718.3</c:v>
                </c:pt>
                <c:pt idx="1320">
                  <c:v>58763.7</c:v>
                </c:pt>
                <c:pt idx="1321">
                  <c:v>58771.3</c:v>
                </c:pt>
                <c:pt idx="1322">
                  <c:v>57616.2</c:v>
                </c:pt>
                <c:pt idx="1323">
                  <c:v>55765.2</c:v>
                </c:pt>
                <c:pt idx="1324">
                  <c:v>55862.9</c:v>
                </c:pt>
                <c:pt idx="1325">
                  <c:v>55036.1</c:v>
                </c:pt>
                <c:pt idx="1326">
                  <c:v>51322.3</c:v>
                </c:pt>
                <c:pt idx="1327">
                  <c:v>52325.4</c:v>
                </c:pt>
                <c:pt idx="1328">
                  <c:v>54452.5</c:v>
                </c:pt>
                <c:pt idx="1329">
                  <c:v>54158.3</c:v>
                </c:pt>
                <c:pt idx="1330">
                  <c:v>57383.8</c:v>
                </c:pt>
                <c:pt idx="1331">
                  <c:v>58093.4</c:v>
                </c:pt>
                <c:pt idx="1332">
                  <c:v>58088</c:v>
                </c:pt>
                <c:pt idx="1333">
                  <c:v>57656</c:v>
                </c:pt>
                <c:pt idx="1334">
                  <c:v>58913.5</c:v>
                </c:pt>
                <c:pt idx="1335">
                  <c:v>56889.7</c:v>
                </c:pt>
                <c:pt idx="1336">
                  <c:v>55791.3</c:v>
                </c:pt>
                <c:pt idx="1337">
                  <c:v>59113.7</c:v>
                </c:pt>
                <c:pt idx="1338">
                  <c:v>61195.3</c:v>
                </c:pt>
                <c:pt idx="1339">
                  <c:v>57265.1</c:v>
                </c:pt>
                <c:pt idx="1340">
                  <c:v>57799.5</c:v>
                </c:pt>
                <c:pt idx="1341">
                  <c:v>55851.9</c:v>
                </c:pt>
                <c:pt idx="1342">
                  <c:v>54879</c:v>
                </c:pt>
                <c:pt idx="1343">
                  <c:v>52311</c:v>
                </c:pt>
                <c:pt idx="1344">
                  <c:v>50982.3</c:v>
                </c:pt>
                <c:pt idx="1345">
                  <c:v>48855.6</c:v>
                </c:pt>
                <c:pt idx="1346">
                  <c:v>48792.5</c:v>
                </c:pt>
                <c:pt idx="1347">
                  <c:v>48428</c:v>
                </c:pt>
                <c:pt idx="1348">
                  <c:v>50395.1</c:v>
                </c:pt>
                <c:pt idx="1349">
                  <c:v>48424.2</c:v>
                </c:pt>
                <c:pt idx="1350">
                  <c:v>49595.5</c:v>
                </c:pt>
                <c:pt idx="1351">
                  <c:v>45164</c:v>
                </c:pt>
                <c:pt idx="1352">
                  <c:v>46136.7</c:v>
                </c:pt>
                <c:pt idx="1353">
                  <c:v>46345.599999999999</c:v>
                </c:pt>
                <c:pt idx="1354">
                  <c:v>46928.5</c:v>
                </c:pt>
                <c:pt idx="1355">
                  <c:v>49697.5</c:v>
                </c:pt>
                <c:pt idx="1356">
                  <c:v>48911.199999999997</c:v>
                </c:pt>
                <c:pt idx="1357">
                  <c:v>54111.8</c:v>
                </c:pt>
                <c:pt idx="1358">
                  <c:v>57433.8</c:v>
                </c:pt>
                <c:pt idx="1359">
                  <c:v>55923.7</c:v>
                </c:pt>
                <c:pt idx="1360">
                  <c:v>55906.6</c:v>
                </c:pt>
                <c:pt idx="1361">
                  <c:v>51582.2</c:v>
                </c:pt>
                <c:pt idx="1362">
                  <c:v>52079.199999999997</c:v>
                </c:pt>
                <c:pt idx="1363">
                  <c:v>49169.7</c:v>
                </c:pt>
                <c:pt idx="1364">
                  <c:v>47936.3</c:v>
                </c:pt>
                <c:pt idx="1365">
                  <c:v>48643.4</c:v>
                </c:pt>
                <c:pt idx="1366">
                  <c:v>47168.7</c:v>
                </c:pt>
                <c:pt idx="1367">
                  <c:v>47371.7</c:v>
                </c:pt>
                <c:pt idx="1368">
                  <c:v>47990.7</c:v>
                </c:pt>
                <c:pt idx="1369">
                  <c:v>44836</c:v>
                </c:pt>
                <c:pt idx="1370">
                  <c:v>46508.6</c:v>
                </c:pt>
                <c:pt idx="1371">
                  <c:v>46395.7</c:v>
                </c:pt>
                <c:pt idx="1372">
                  <c:v>38852.9</c:v>
                </c:pt>
                <c:pt idx="1373">
                  <c:v>39256.6</c:v>
                </c:pt>
                <c:pt idx="1374">
                  <c:v>38297.599999999999</c:v>
                </c:pt>
                <c:pt idx="1375">
                  <c:v>36982.1</c:v>
                </c:pt>
                <c:pt idx="1376">
                  <c:v>37646.800000000003</c:v>
                </c:pt>
                <c:pt idx="1377">
                  <c:v>35485.199999999997</c:v>
                </c:pt>
                <c:pt idx="1378">
                  <c:v>33515.699999999997</c:v>
                </c:pt>
                <c:pt idx="1379">
                  <c:v>33108.1</c:v>
                </c:pt>
                <c:pt idx="1380">
                  <c:v>34283.1</c:v>
                </c:pt>
                <c:pt idx="1381">
                  <c:v>34301.800000000003</c:v>
                </c:pt>
                <c:pt idx="1382">
                  <c:v>33374.800000000003</c:v>
                </c:pt>
                <c:pt idx="1383">
                  <c:v>30404</c:v>
                </c:pt>
                <c:pt idx="1384">
                  <c:v>32502.1</c:v>
                </c:pt>
                <c:pt idx="1385">
                  <c:v>32252.3</c:v>
                </c:pt>
                <c:pt idx="1386">
                  <c:v>32241.3</c:v>
                </c:pt>
                <c:pt idx="1387">
                  <c:v>32088.9</c:v>
                </c:pt>
                <c:pt idx="1388">
                  <c:v>33000.5</c:v>
                </c:pt>
                <c:pt idx="1389">
                  <c:v>30842.1</c:v>
                </c:pt>
                <c:pt idx="1390">
                  <c:v>35476.300000000003</c:v>
                </c:pt>
                <c:pt idx="1391">
                  <c:v>36002.9</c:v>
                </c:pt>
                <c:pt idx="1392">
                  <c:v>36613.199999999997</c:v>
                </c:pt>
                <c:pt idx="1393">
                  <c:v>35839.599999999999</c:v>
                </c:pt>
                <c:pt idx="1394">
                  <c:v>36019.5</c:v>
                </c:pt>
                <c:pt idx="1395">
                  <c:v>36845.800000000003</c:v>
                </c:pt>
                <c:pt idx="1396">
                  <c:v>39175.699999999997</c:v>
                </c:pt>
                <c:pt idx="1397">
                  <c:v>37382.199999999997</c:v>
                </c:pt>
                <c:pt idx="1398">
                  <c:v>34076.1</c:v>
                </c:pt>
                <c:pt idx="1399">
                  <c:v>35544.300000000003</c:v>
                </c:pt>
                <c:pt idx="1400">
                  <c:v>38192.199999999997</c:v>
                </c:pt>
                <c:pt idx="1401">
                  <c:v>40151.9</c:v>
                </c:pt>
                <c:pt idx="1402">
                  <c:v>40599.300000000003</c:v>
                </c:pt>
                <c:pt idx="1403">
                  <c:v>39460.199999999997</c:v>
                </c:pt>
                <c:pt idx="1404">
                  <c:v>36793.199999999997</c:v>
                </c:pt>
                <c:pt idx="1405">
                  <c:v>33991.5</c:v>
                </c:pt>
                <c:pt idx="1406">
                  <c:v>32022.6</c:v>
                </c:pt>
                <c:pt idx="1407">
                  <c:v>32958.9</c:v>
                </c:pt>
                <c:pt idx="1408">
                  <c:v>32193.3</c:v>
                </c:pt>
                <c:pt idx="1409">
                  <c:v>29359.9</c:v>
                </c:pt>
                <c:pt idx="1410">
                  <c:v>28949.4</c:v>
                </c:pt>
                <c:pt idx="1411">
                  <c:v>28868.7</c:v>
                </c:pt>
                <c:pt idx="1412">
                  <c:v>27376</c:v>
                </c:pt>
                <c:pt idx="1413">
                  <c:v>27057.8</c:v>
                </c:pt>
                <c:pt idx="1414">
                  <c:v>26261.3</c:v>
                </c:pt>
                <c:pt idx="1415">
                  <c:v>26454.400000000001</c:v>
                </c:pt>
                <c:pt idx="1416">
                  <c:v>24689.599999999999</c:v>
                </c:pt>
                <c:pt idx="1417">
                  <c:v>23736.5</c:v>
                </c:pt>
                <c:pt idx="1418">
                  <c:v>23257.9</c:v>
                </c:pt>
                <c:pt idx="1419">
                  <c:v>23823.200000000001</c:v>
                </c:pt>
                <c:pt idx="1420">
                  <c:v>22728.5</c:v>
                </c:pt>
                <c:pt idx="1421">
                  <c:v>23474.9</c:v>
                </c:pt>
                <c:pt idx="1422">
                  <c:v>23844</c:v>
                </c:pt>
                <c:pt idx="1423">
                  <c:v>23127.9</c:v>
                </c:pt>
                <c:pt idx="1424">
                  <c:v>22825.4</c:v>
                </c:pt>
                <c:pt idx="1425">
                  <c:v>21352.2</c:v>
                </c:pt>
                <c:pt idx="1426">
                  <c:v>19434.900000000001</c:v>
                </c:pt>
                <c:pt idx="1427">
                  <c:v>19273.8</c:v>
                </c:pt>
                <c:pt idx="1428">
                  <c:v>19176.8</c:v>
                </c:pt>
                <c:pt idx="1429">
                  <c:v>18808.900000000001</c:v>
                </c:pt>
                <c:pt idx="1430">
                  <c:v>18023.599999999999</c:v>
                </c:pt>
                <c:pt idx="1431">
                  <c:v>18247.2</c:v>
                </c:pt>
                <c:pt idx="1432">
                  <c:v>18546</c:v>
                </c:pt>
                <c:pt idx="1433">
                  <c:v>18326.599999999999</c:v>
                </c:pt>
                <c:pt idx="1434">
                  <c:v>19170.7</c:v>
                </c:pt>
                <c:pt idx="1435">
                  <c:v>19379.900000000001</c:v>
                </c:pt>
                <c:pt idx="1436">
                  <c:v>19146.5</c:v>
                </c:pt>
                <c:pt idx="1437">
                  <c:v>18658.099999999999</c:v>
                </c:pt>
                <c:pt idx="1438">
                  <c:v>19433.3</c:v>
                </c:pt>
                <c:pt idx="1439">
                  <c:v>19218.8</c:v>
                </c:pt>
                <c:pt idx="1440">
                  <c:v>18770.7</c:v>
                </c:pt>
                <c:pt idx="1441">
                  <c:v>19698.099999999999</c:v>
                </c:pt>
                <c:pt idx="1442">
                  <c:v>18185.5</c:v>
                </c:pt>
                <c:pt idx="1443">
                  <c:v>17730.7</c:v>
                </c:pt>
                <c:pt idx="1444">
                  <c:v>17127.099999999999</c:v>
                </c:pt>
                <c:pt idx="1445">
                  <c:v>17162</c:v>
                </c:pt>
                <c:pt idx="1446">
                  <c:v>18723</c:v>
                </c:pt>
                <c:pt idx="1447">
                  <c:v>19152.599999999999</c:v>
                </c:pt>
                <c:pt idx="1448">
                  <c:v>18379.599999999999</c:v>
                </c:pt>
                <c:pt idx="1449">
                  <c:v>18412.900000000001</c:v>
                </c:pt>
                <c:pt idx="1450">
                  <c:v>18687.2</c:v>
                </c:pt>
                <c:pt idx="1451">
                  <c:v>18675.2</c:v>
                </c:pt>
                <c:pt idx="1452">
                  <c:v>17803.5</c:v>
                </c:pt>
                <c:pt idx="1453">
                  <c:v>17774.599999999999</c:v>
                </c:pt>
                <c:pt idx="1454">
                  <c:v>17662.3</c:v>
                </c:pt>
                <c:pt idx="1455">
                  <c:v>16715.8</c:v>
                </c:pt>
                <c:pt idx="1456">
                  <c:v>15953</c:v>
                </c:pt>
                <c:pt idx="1457">
                  <c:v>16071</c:v>
                </c:pt>
                <c:pt idx="1458">
                  <c:v>16324.2</c:v>
                </c:pt>
                <c:pt idx="1459">
                  <c:v>16294.7</c:v>
                </c:pt>
                <c:pt idx="1460">
                  <c:v>15695.8</c:v>
                </c:pt>
                <c:pt idx="1461">
                  <c:v>15303.6</c:v>
                </c:pt>
                <c:pt idx="1462">
                  <c:v>15327.2</c:v>
                </c:pt>
                <c:pt idx="1463">
                  <c:v>15483.7</c:v>
                </c:pt>
                <c:pt idx="1464">
                  <c:v>14828.4</c:v>
                </c:pt>
                <c:pt idx="1465">
                  <c:v>15577.9</c:v>
                </c:pt>
                <c:pt idx="1466">
                  <c:v>15587.1</c:v>
                </c:pt>
                <c:pt idx="1467">
                  <c:v>14145.6</c:v>
                </c:pt>
                <c:pt idx="1468">
                  <c:v>14019.9</c:v>
                </c:pt>
                <c:pt idx="1469">
                  <c:v>13561.4</c:v>
                </c:pt>
                <c:pt idx="1470">
                  <c:v>13759.4</c:v>
                </c:pt>
                <c:pt idx="1471">
                  <c:v>13797.3</c:v>
                </c:pt>
                <c:pt idx="1472">
                  <c:v>13559.9</c:v>
                </c:pt>
                <c:pt idx="1473">
                  <c:v>13457.2</c:v>
                </c:pt>
                <c:pt idx="1474">
                  <c:v>13278.9</c:v>
                </c:pt>
                <c:pt idx="1475">
                  <c:v>13657.8</c:v>
                </c:pt>
                <c:pt idx="1476">
                  <c:v>13061.6</c:v>
                </c:pt>
                <c:pt idx="1477">
                  <c:v>13032.2</c:v>
                </c:pt>
                <c:pt idx="1478">
                  <c:v>13117.2</c:v>
                </c:pt>
                <c:pt idx="1479">
                  <c:v>12934.1</c:v>
                </c:pt>
                <c:pt idx="1480">
                  <c:v>12974.6</c:v>
                </c:pt>
                <c:pt idx="1481">
                  <c:v>12808.7</c:v>
                </c:pt>
                <c:pt idx="1482">
                  <c:v>11913.5</c:v>
                </c:pt>
                <c:pt idx="1483">
                  <c:v>11753.4</c:v>
                </c:pt>
                <c:pt idx="1484">
                  <c:v>11506.9</c:v>
                </c:pt>
                <c:pt idx="1485">
                  <c:v>11362.1</c:v>
                </c:pt>
                <c:pt idx="1486">
                  <c:v>11322</c:v>
                </c:pt>
                <c:pt idx="1487">
                  <c:v>11503</c:v>
                </c:pt>
                <c:pt idx="1488">
                  <c:v>11420.4</c:v>
                </c:pt>
                <c:pt idx="1489">
                  <c:v>11423.8</c:v>
                </c:pt>
                <c:pt idx="1490">
                  <c:v>11533.9</c:v>
                </c:pt>
                <c:pt idx="1491">
                  <c:v>11371</c:v>
                </c:pt>
                <c:pt idx="1492">
                  <c:v>11298.4</c:v>
                </c:pt>
                <c:pt idx="1493">
                  <c:v>11054.2</c:v>
                </c:pt>
                <c:pt idx="1494">
                  <c:v>10924.1</c:v>
                </c:pt>
                <c:pt idx="1495">
                  <c:v>10670.9</c:v>
                </c:pt>
                <c:pt idx="1496">
                  <c:v>10602.6</c:v>
                </c:pt>
                <c:pt idx="1497">
                  <c:v>10789.5</c:v>
                </c:pt>
                <c:pt idx="1498">
                  <c:v>10672.9</c:v>
                </c:pt>
                <c:pt idx="1499">
                  <c:v>10544.2</c:v>
                </c:pt>
                <c:pt idx="1500">
                  <c:v>10572.3</c:v>
                </c:pt>
                <c:pt idx="1501">
                  <c:v>10620.5</c:v>
                </c:pt>
                <c:pt idx="1502">
                  <c:v>10776.1</c:v>
                </c:pt>
                <c:pt idx="1503">
                  <c:v>10840.9</c:v>
                </c:pt>
                <c:pt idx="1504">
                  <c:v>10693.2</c:v>
                </c:pt>
                <c:pt idx="1505">
                  <c:v>10776.2</c:v>
                </c:pt>
                <c:pt idx="1506">
                  <c:v>10727.9</c:v>
                </c:pt>
                <c:pt idx="1507">
                  <c:v>10688.8</c:v>
                </c:pt>
                <c:pt idx="1508">
                  <c:v>10739.4</c:v>
                </c:pt>
                <c:pt idx="1509">
                  <c:v>10237.299999999999</c:v>
                </c:pt>
                <c:pt idx="1510">
                  <c:v>10531.5</c:v>
                </c:pt>
                <c:pt idx="1511">
                  <c:v>10416.799999999999</c:v>
                </c:pt>
                <c:pt idx="1512">
                  <c:v>10921.5</c:v>
                </c:pt>
                <c:pt idx="1513">
                  <c:v>11081.8</c:v>
                </c:pt>
                <c:pt idx="1514">
                  <c:v>10933</c:v>
                </c:pt>
                <c:pt idx="1515">
                  <c:v>10941.3</c:v>
                </c:pt>
                <c:pt idx="1516">
                  <c:v>10949.5</c:v>
                </c:pt>
                <c:pt idx="1517">
                  <c:v>10785.3</c:v>
                </c:pt>
                <c:pt idx="1518">
                  <c:v>10675.3</c:v>
                </c:pt>
                <c:pt idx="1519">
                  <c:v>10326</c:v>
                </c:pt>
                <c:pt idx="1520">
                  <c:v>10441.9</c:v>
                </c:pt>
                <c:pt idx="1521">
                  <c:v>10390.200000000001</c:v>
                </c:pt>
                <c:pt idx="1522">
                  <c:v>10339.700000000001</c:v>
                </c:pt>
                <c:pt idx="1523">
                  <c:v>10224.6</c:v>
                </c:pt>
                <c:pt idx="1524">
                  <c:v>10126.6</c:v>
                </c:pt>
                <c:pt idx="1525">
                  <c:v>10376.9</c:v>
                </c:pt>
                <c:pt idx="1526">
                  <c:v>10296.4</c:v>
                </c:pt>
                <c:pt idx="1527">
                  <c:v>10092.200000000001</c:v>
                </c:pt>
                <c:pt idx="1528">
                  <c:v>10472.5</c:v>
                </c:pt>
                <c:pt idx="1529">
                  <c:v>10168.799999999999</c:v>
                </c:pt>
                <c:pt idx="1530">
                  <c:v>11413.3</c:v>
                </c:pt>
                <c:pt idx="1531">
                  <c:v>11914.9</c:v>
                </c:pt>
                <c:pt idx="1532">
                  <c:v>11644.2</c:v>
                </c:pt>
                <c:pt idx="1533">
                  <c:v>11702</c:v>
                </c:pt>
                <c:pt idx="1534">
                  <c:v>11468.1</c:v>
                </c:pt>
                <c:pt idx="1535">
                  <c:v>11527.4</c:v>
                </c:pt>
                <c:pt idx="1536">
                  <c:v>11327.4</c:v>
                </c:pt>
                <c:pt idx="1537">
                  <c:v>11462.3</c:v>
                </c:pt>
                <c:pt idx="1538">
                  <c:v>11324.8</c:v>
                </c:pt>
                <c:pt idx="1539">
                  <c:v>11753.5</c:v>
                </c:pt>
                <c:pt idx="1540">
                  <c:v>11641.6</c:v>
                </c:pt>
                <c:pt idx="1541">
                  <c:v>11661.3</c:v>
                </c:pt>
                <c:pt idx="1542">
                  <c:v>11529.2</c:v>
                </c:pt>
                <c:pt idx="1543">
                  <c:v>11856.9</c:v>
                </c:pt>
                <c:pt idx="1544">
                  <c:v>11750.2</c:v>
                </c:pt>
                <c:pt idx="1545">
                  <c:v>11947.6</c:v>
                </c:pt>
                <c:pt idx="1546">
                  <c:v>12282.6</c:v>
                </c:pt>
                <c:pt idx="1547">
                  <c:v>11899</c:v>
                </c:pt>
                <c:pt idx="1548">
                  <c:v>11845.3</c:v>
                </c:pt>
                <c:pt idx="1549">
                  <c:v>11750.8</c:v>
                </c:pt>
                <c:pt idx="1550">
                  <c:v>11770.9</c:v>
                </c:pt>
                <c:pt idx="1551">
                  <c:v>11557.2</c:v>
                </c:pt>
                <c:pt idx="1552">
                  <c:v>11390.4</c:v>
                </c:pt>
                <c:pt idx="1553">
                  <c:v>11889.2</c:v>
                </c:pt>
                <c:pt idx="1554">
                  <c:v>11681.2</c:v>
                </c:pt>
                <c:pt idx="1555">
                  <c:v>11764.3</c:v>
                </c:pt>
                <c:pt idx="1556">
                  <c:v>11592</c:v>
                </c:pt>
                <c:pt idx="1557">
                  <c:v>11757.1</c:v>
                </c:pt>
                <c:pt idx="1558">
                  <c:v>11735.1</c:v>
                </c:pt>
                <c:pt idx="1559">
                  <c:v>11184.7</c:v>
                </c:pt>
                <c:pt idx="1560">
                  <c:v>11224.4</c:v>
                </c:pt>
                <c:pt idx="1561">
                  <c:v>11066.8</c:v>
                </c:pt>
                <c:pt idx="1562">
                  <c:v>11803.1</c:v>
                </c:pt>
                <c:pt idx="1563">
                  <c:v>11333.4</c:v>
                </c:pt>
                <c:pt idx="1564">
                  <c:v>11096.2</c:v>
                </c:pt>
                <c:pt idx="1565">
                  <c:v>11105.9</c:v>
                </c:pt>
                <c:pt idx="1566">
                  <c:v>10908.5</c:v>
                </c:pt>
                <c:pt idx="1567">
                  <c:v>11022.8</c:v>
                </c:pt>
                <c:pt idx="1568">
                  <c:v>9932.5</c:v>
                </c:pt>
                <c:pt idx="1569">
                  <c:v>9704.1</c:v>
                </c:pt>
                <c:pt idx="1570">
                  <c:v>9546.4</c:v>
                </c:pt>
                <c:pt idx="1571">
                  <c:v>9599.6</c:v>
                </c:pt>
                <c:pt idx="1572">
                  <c:v>9513.7000000000007</c:v>
                </c:pt>
                <c:pt idx="1573">
                  <c:v>9387.2999999999993</c:v>
                </c:pt>
                <c:pt idx="1574">
                  <c:v>9162.4</c:v>
                </c:pt>
                <c:pt idx="1575">
                  <c:v>9208</c:v>
                </c:pt>
                <c:pt idx="1576">
                  <c:v>9170.2000000000007</c:v>
                </c:pt>
                <c:pt idx="1577">
                  <c:v>9155.7999999999993</c:v>
                </c:pt>
                <c:pt idx="1578">
                  <c:v>9135.2999999999993</c:v>
                </c:pt>
                <c:pt idx="1579">
                  <c:v>9198.7000000000007</c:v>
                </c:pt>
                <c:pt idx="1580">
                  <c:v>9253.4</c:v>
                </c:pt>
                <c:pt idx="1581">
                  <c:v>9243.6</c:v>
                </c:pt>
                <c:pt idx="1582">
                  <c:v>9300.7999999999993</c:v>
                </c:pt>
                <c:pt idx="1583">
                  <c:v>9233.2999999999993</c:v>
                </c:pt>
                <c:pt idx="1584">
                  <c:v>9285.1</c:v>
                </c:pt>
                <c:pt idx="1585">
                  <c:v>9235.7000000000007</c:v>
                </c:pt>
                <c:pt idx="1586">
                  <c:v>9429.9</c:v>
                </c:pt>
                <c:pt idx="1587">
                  <c:v>9256</c:v>
                </c:pt>
                <c:pt idx="1588">
                  <c:v>9339</c:v>
                </c:pt>
                <c:pt idx="1589">
                  <c:v>9081</c:v>
                </c:pt>
                <c:pt idx="1590">
                  <c:v>9134.4</c:v>
                </c:pt>
                <c:pt idx="1591">
                  <c:v>9067.1</c:v>
                </c:pt>
                <c:pt idx="1592">
                  <c:v>9085.1</c:v>
                </c:pt>
                <c:pt idx="1593">
                  <c:v>9229.9</c:v>
                </c:pt>
                <c:pt idx="1594">
                  <c:v>9135.4</c:v>
                </c:pt>
                <c:pt idx="1595">
                  <c:v>9185.4</c:v>
                </c:pt>
                <c:pt idx="1596">
                  <c:v>9124</c:v>
                </c:pt>
                <c:pt idx="1597">
                  <c:v>9008.2999999999993</c:v>
                </c:pt>
                <c:pt idx="1598">
                  <c:v>9160</c:v>
                </c:pt>
                <c:pt idx="1599">
                  <c:v>9247.5</c:v>
                </c:pt>
                <c:pt idx="1600">
                  <c:v>9302</c:v>
                </c:pt>
                <c:pt idx="1601">
                  <c:v>9624.6</c:v>
                </c:pt>
                <c:pt idx="1602">
                  <c:v>9683.7000000000007</c:v>
                </c:pt>
                <c:pt idx="1603">
                  <c:v>9296.4</c:v>
                </c:pt>
                <c:pt idx="1604">
                  <c:v>9358.7999999999993</c:v>
                </c:pt>
                <c:pt idx="1605">
                  <c:v>9314</c:v>
                </c:pt>
                <c:pt idx="1606">
                  <c:v>9388.1</c:v>
                </c:pt>
                <c:pt idx="1607">
                  <c:v>9464.6</c:v>
                </c:pt>
                <c:pt idx="1608">
                  <c:v>9523.5</c:v>
                </c:pt>
                <c:pt idx="1609">
                  <c:v>9425.4</c:v>
                </c:pt>
                <c:pt idx="1610">
                  <c:v>9345.2999999999993</c:v>
                </c:pt>
                <c:pt idx="1611">
                  <c:v>9471.2999999999993</c:v>
                </c:pt>
                <c:pt idx="1612">
                  <c:v>9466.6</c:v>
                </c:pt>
                <c:pt idx="1613">
                  <c:v>9283.2000000000007</c:v>
                </c:pt>
                <c:pt idx="1614">
                  <c:v>9878.7999999999993</c:v>
                </c:pt>
                <c:pt idx="1615">
                  <c:v>9768.7999999999993</c:v>
                </c:pt>
                <c:pt idx="1616">
                  <c:v>9777.9</c:v>
                </c:pt>
                <c:pt idx="1617">
                  <c:v>9742.6</c:v>
                </c:pt>
                <c:pt idx="1618">
                  <c:v>9669.6</c:v>
                </c:pt>
                <c:pt idx="1619">
                  <c:v>9631.2000000000007</c:v>
                </c:pt>
                <c:pt idx="1620">
                  <c:v>9794.4</c:v>
                </c:pt>
                <c:pt idx="1621">
                  <c:v>9667.2000000000007</c:v>
                </c:pt>
                <c:pt idx="1622">
                  <c:v>9527.6</c:v>
                </c:pt>
                <c:pt idx="1623">
                  <c:v>10189.299999999999</c:v>
                </c:pt>
                <c:pt idx="1624">
                  <c:v>9454.7999999999993</c:v>
                </c:pt>
                <c:pt idx="1625">
                  <c:v>9692.5</c:v>
                </c:pt>
                <c:pt idx="1626">
                  <c:v>9424.7999999999993</c:v>
                </c:pt>
                <c:pt idx="1627">
                  <c:v>9572.2000000000007</c:v>
                </c:pt>
                <c:pt idx="1628">
                  <c:v>9199.1</c:v>
                </c:pt>
                <c:pt idx="1629">
                  <c:v>8842.5</c:v>
                </c:pt>
                <c:pt idx="1630">
                  <c:v>8898.2000000000007</c:v>
                </c:pt>
                <c:pt idx="1631">
                  <c:v>8728.2000000000007</c:v>
                </c:pt>
                <c:pt idx="1632">
                  <c:v>9177</c:v>
                </c:pt>
                <c:pt idx="1633">
                  <c:v>9169.7000000000007</c:v>
                </c:pt>
                <c:pt idx="1634">
                  <c:v>9059</c:v>
                </c:pt>
                <c:pt idx="1635">
                  <c:v>9512.2999999999993</c:v>
                </c:pt>
                <c:pt idx="1636">
                  <c:v>9773.2999999999993</c:v>
                </c:pt>
                <c:pt idx="1637">
                  <c:v>9730.7000000000007</c:v>
                </c:pt>
                <c:pt idx="1638">
                  <c:v>9677.7000000000007</c:v>
                </c:pt>
                <c:pt idx="1639">
                  <c:v>9379.5</c:v>
                </c:pt>
                <c:pt idx="1640">
                  <c:v>9318</c:v>
                </c:pt>
                <c:pt idx="1641">
                  <c:v>9778.4</c:v>
                </c:pt>
                <c:pt idx="1642">
                  <c:v>9298.7000000000007</c:v>
                </c:pt>
                <c:pt idx="1643">
                  <c:v>8813.7999999999993</c:v>
                </c:pt>
                <c:pt idx="1644">
                  <c:v>8579.7999999999993</c:v>
                </c:pt>
                <c:pt idx="1645">
                  <c:v>8738.7999999999993</c:v>
                </c:pt>
                <c:pt idx="1646">
                  <c:v>9554.6</c:v>
                </c:pt>
                <c:pt idx="1647">
                  <c:v>9806.2000000000007</c:v>
                </c:pt>
                <c:pt idx="1648">
                  <c:v>9979.7999999999993</c:v>
                </c:pt>
                <c:pt idx="1649">
                  <c:v>9151.4</c:v>
                </c:pt>
                <c:pt idx="1650">
                  <c:v>9001</c:v>
                </c:pt>
                <c:pt idx="1651">
                  <c:v>8874.7000000000007</c:v>
                </c:pt>
                <c:pt idx="1652">
                  <c:v>8885.5</c:v>
                </c:pt>
                <c:pt idx="1653">
                  <c:v>8966.2999999999993</c:v>
                </c:pt>
                <c:pt idx="1654">
                  <c:v>8821.6</c:v>
                </c:pt>
                <c:pt idx="1655">
                  <c:v>8629</c:v>
                </c:pt>
                <c:pt idx="1656">
                  <c:v>8770.9</c:v>
                </c:pt>
                <c:pt idx="1657">
                  <c:v>7746.9</c:v>
                </c:pt>
                <c:pt idx="1658">
                  <c:v>7766</c:v>
                </c:pt>
                <c:pt idx="1659">
                  <c:v>7678.9</c:v>
                </c:pt>
                <c:pt idx="1660">
                  <c:v>7540.4</c:v>
                </c:pt>
                <c:pt idx="1661">
                  <c:v>7503.8</c:v>
                </c:pt>
                <c:pt idx="1662">
                  <c:v>7488.5</c:v>
                </c:pt>
                <c:pt idx="1663">
                  <c:v>7112.9</c:v>
                </c:pt>
                <c:pt idx="1664">
                  <c:v>6842.5</c:v>
                </c:pt>
                <c:pt idx="1665">
                  <c:v>6833.5</c:v>
                </c:pt>
                <c:pt idx="1666">
                  <c:v>7122.9</c:v>
                </c:pt>
                <c:pt idx="1667">
                  <c:v>7230.8</c:v>
                </c:pt>
                <c:pt idx="1668">
                  <c:v>7035.8</c:v>
                </c:pt>
                <c:pt idx="1669">
                  <c:v>7085.6</c:v>
                </c:pt>
                <c:pt idx="1670">
                  <c:v>6629.1</c:v>
                </c:pt>
                <c:pt idx="1671">
                  <c:v>6850.9</c:v>
                </c:pt>
                <c:pt idx="1672">
                  <c:v>6841.3</c:v>
                </c:pt>
                <c:pt idx="1673">
                  <c:v>6917.6</c:v>
                </c:pt>
                <c:pt idx="1674">
                  <c:v>6867.8</c:v>
                </c:pt>
                <c:pt idx="1675">
                  <c:v>6863.1</c:v>
                </c:pt>
                <c:pt idx="1676">
                  <c:v>7289</c:v>
                </c:pt>
                <c:pt idx="1677">
                  <c:v>7361.2</c:v>
                </c:pt>
                <c:pt idx="1678">
                  <c:v>7185.2</c:v>
                </c:pt>
                <c:pt idx="1679">
                  <c:v>7332.3</c:v>
                </c:pt>
                <c:pt idx="1680">
                  <c:v>6772.7</c:v>
                </c:pt>
                <c:pt idx="1681">
                  <c:v>6857.4</c:v>
                </c:pt>
                <c:pt idx="1682">
                  <c:v>6735.9</c:v>
                </c:pt>
                <c:pt idx="1683">
                  <c:v>6800.5</c:v>
                </c:pt>
                <c:pt idx="1684">
                  <c:v>6638.5</c:v>
                </c:pt>
                <c:pt idx="1685">
                  <c:v>6412.5</c:v>
                </c:pt>
                <c:pt idx="1686">
                  <c:v>6391</c:v>
                </c:pt>
                <c:pt idx="1687">
                  <c:v>5890.4</c:v>
                </c:pt>
                <c:pt idx="1688">
                  <c:v>6233.7</c:v>
                </c:pt>
                <c:pt idx="1689">
                  <c:v>6373.4</c:v>
                </c:pt>
                <c:pt idx="1690">
                  <c:v>6725.1</c:v>
                </c:pt>
                <c:pt idx="1691">
                  <c:v>6678.9</c:v>
                </c:pt>
                <c:pt idx="1692">
                  <c:v>6744.6</c:v>
                </c:pt>
                <c:pt idx="1693">
                  <c:v>6468.9</c:v>
                </c:pt>
                <c:pt idx="1694">
                  <c:v>5822.1</c:v>
                </c:pt>
                <c:pt idx="1695">
                  <c:v>6186.2</c:v>
                </c:pt>
                <c:pt idx="1696">
                  <c:v>6205.3</c:v>
                </c:pt>
                <c:pt idx="1697">
                  <c:v>6172</c:v>
                </c:pt>
                <c:pt idx="1698">
                  <c:v>5361.4</c:v>
                </c:pt>
                <c:pt idx="1699">
                  <c:v>5261.1</c:v>
                </c:pt>
                <c:pt idx="1700">
                  <c:v>5030</c:v>
                </c:pt>
                <c:pt idx="1701">
                  <c:v>5366.3</c:v>
                </c:pt>
                <c:pt idx="1702">
                  <c:v>5182.7</c:v>
                </c:pt>
                <c:pt idx="1703">
                  <c:v>5584.3</c:v>
                </c:pt>
                <c:pt idx="1704">
                  <c:v>4826</c:v>
                </c:pt>
                <c:pt idx="1705">
                  <c:v>7935.1</c:v>
                </c:pt>
                <c:pt idx="1706">
                  <c:v>7891.2</c:v>
                </c:pt>
                <c:pt idx="1707">
                  <c:v>7933</c:v>
                </c:pt>
                <c:pt idx="1708">
                  <c:v>8034.1</c:v>
                </c:pt>
                <c:pt idx="1709">
                  <c:v>8887.7999999999993</c:v>
                </c:pt>
                <c:pt idx="1710">
                  <c:v>9134.7999999999993</c:v>
                </c:pt>
                <c:pt idx="1711">
                  <c:v>9060.2999999999993</c:v>
                </c:pt>
                <c:pt idx="1712">
                  <c:v>8757.9</c:v>
                </c:pt>
                <c:pt idx="1713">
                  <c:v>8761.4</c:v>
                </c:pt>
                <c:pt idx="1714">
                  <c:v>8904.7999999999993</c:v>
                </c:pt>
                <c:pt idx="1715">
                  <c:v>8540</c:v>
                </c:pt>
                <c:pt idx="1716">
                  <c:v>8543.7000000000007</c:v>
                </c:pt>
                <c:pt idx="1717">
                  <c:v>8697.5</c:v>
                </c:pt>
                <c:pt idx="1718">
                  <c:v>8818.6</c:v>
                </c:pt>
                <c:pt idx="1719">
                  <c:v>8800.2999999999993</c:v>
                </c:pt>
                <c:pt idx="1720">
                  <c:v>9317.2000000000007</c:v>
                </c:pt>
                <c:pt idx="1721">
                  <c:v>9662.7000000000007</c:v>
                </c:pt>
                <c:pt idx="1722">
                  <c:v>9942.7000000000007</c:v>
                </c:pt>
                <c:pt idx="1723">
                  <c:v>9655.7000000000007</c:v>
                </c:pt>
                <c:pt idx="1724">
                  <c:v>9684.5</c:v>
                </c:pt>
                <c:pt idx="1725">
                  <c:v>9602.4</c:v>
                </c:pt>
                <c:pt idx="1726">
                  <c:v>9609.4</c:v>
                </c:pt>
                <c:pt idx="1727">
                  <c:v>10158.4</c:v>
                </c:pt>
                <c:pt idx="1728">
                  <c:v>9701.4</c:v>
                </c:pt>
                <c:pt idx="1729">
                  <c:v>9932.2999999999993</c:v>
                </c:pt>
                <c:pt idx="1730">
                  <c:v>9907.7000000000007</c:v>
                </c:pt>
                <c:pt idx="1731">
                  <c:v>10333</c:v>
                </c:pt>
                <c:pt idx="1732">
                  <c:v>10235.1</c:v>
                </c:pt>
                <c:pt idx="1733">
                  <c:v>10317.700000000001</c:v>
                </c:pt>
                <c:pt idx="1734">
                  <c:v>10229.5</c:v>
                </c:pt>
                <c:pt idx="1735">
                  <c:v>9854.1</c:v>
                </c:pt>
                <c:pt idx="1736">
                  <c:v>10151.5</c:v>
                </c:pt>
                <c:pt idx="1737">
                  <c:v>9895.5</c:v>
                </c:pt>
                <c:pt idx="1738">
                  <c:v>9818.6</c:v>
                </c:pt>
                <c:pt idx="1739">
                  <c:v>9772</c:v>
                </c:pt>
                <c:pt idx="1740">
                  <c:v>9611.7999999999993</c:v>
                </c:pt>
                <c:pt idx="1741">
                  <c:v>9193.9</c:v>
                </c:pt>
                <c:pt idx="1742">
                  <c:v>9296.6</c:v>
                </c:pt>
                <c:pt idx="1743">
                  <c:v>9334.9</c:v>
                </c:pt>
                <c:pt idx="1744">
                  <c:v>9381.6</c:v>
                </c:pt>
                <c:pt idx="1745">
                  <c:v>9349.1</c:v>
                </c:pt>
                <c:pt idx="1746">
                  <c:v>9507.2999999999993</c:v>
                </c:pt>
                <c:pt idx="1747">
                  <c:v>9298.9</c:v>
                </c:pt>
                <c:pt idx="1748">
                  <c:v>9377.2999999999993</c:v>
                </c:pt>
                <c:pt idx="1749">
                  <c:v>8866.6</c:v>
                </c:pt>
                <c:pt idx="1750">
                  <c:v>8607.7999999999993</c:v>
                </c:pt>
                <c:pt idx="1751">
                  <c:v>8341.6</c:v>
                </c:pt>
                <c:pt idx="1752">
                  <c:v>8439.9</c:v>
                </c:pt>
                <c:pt idx="1753">
                  <c:v>8405.1</c:v>
                </c:pt>
                <c:pt idx="1754">
                  <c:v>8678.5</c:v>
                </c:pt>
                <c:pt idx="1755">
                  <c:v>8732.6</c:v>
                </c:pt>
                <c:pt idx="1756">
                  <c:v>8641.9</c:v>
                </c:pt>
                <c:pt idx="1757">
                  <c:v>8706.2000000000007</c:v>
                </c:pt>
                <c:pt idx="1758">
                  <c:v>8916.2999999999993</c:v>
                </c:pt>
                <c:pt idx="1759">
                  <c:v>8913.1</c:v>
                </c:pt>
                <c:pt idx="1760">
                  <c:v>8726.9</c:v>
                </c:pt>
                <c:pt idx="1761">
                  <c:v>8818.2999999999993</c:v>
                </c:pt>
                <c:pt idx="1762">
                  <c:v>8829.2000000000007</c:v>
                </c:pt>
                <c:pt idx="1763">
                  <c:v>8111.4</c:v>
                </c:pt>
                <c:pt idx="1764">
                  <c:v>8187.6</c:v>
                </c:pt>
                <c:pt idx="1765">
                  <c:v>8024.1</c:v>
                </c:pt>
                <c:pt idx="1766">
                  <c:v>8187.1</c:v>
                </c:pt>
                <c:pt idx="1767">
                  <c:v>7842.4</c:v>
                </c:pt>
                <c:pt idx="1768">
                  <c:v>8059.6</c:v>
                </c:pt>
                <c:pt idx="1769">
                  <c:v>8155.7</c:v>
                </c:pt>
                <c:pt idx="1770">
                  <c:v>7759.1</c:v>
                </c:pt>
                <c:pt idx="1771">
                  <c:v>7372.5</c:v>
                </c:pt>
                <c:pt idx="1772">
                  <c:v>7376.8</c:v>
                </c:pt>
                <c:pt idx="1773">
                  <c:v>7343.1</c:v>
                </c:pt>
                <c:pt idx="1774">
                  <c:v>6967</c:v>
                </c:pt>
                <c:pt idx="1775">
                  <c:v>7199.8</c:v>
                </c:pt>
                <c:pt idx="1776">
                  <c:v>7196.4</c:v>
                </c:pt>
                <c:pt idx="1777">
                  <c:v>7261.8</c:v>
                </c:pt>
                <c:pt idx="1778">
                  <c:v>7397.5</c:v>
                </c:pt>
                <c:pt idx="1779">
                  <c:v>7321.5</c:v>
                </c:pt>
                <c:pt idx="1780">
                  <c:v>7261.7</c:v>
                </c:pt>
                <c:pt idx="1781">
                  <c:v>7210.9</c:v>
                </c:pt>
                <c:pt idx="1782">
                  <c:v>7224.8</c:v>
                </c:pt>
                <c:pt idx="1783">
                  <c:v>7268.3</c:v>
                </c:pt>
                <c:pt idx="1784">
                  <c:v>7322.8</c:v>
                </c:pt>
                <c:pt idx="1785">
                  <c:v>7495.8</c:v>
                </c:pt>
                <c:pt idx="1786">
                  <c:v>7156.2</c:v>
                </c:pt>
                <c:pt idx="1787">
                  <c:v>7196.4</c:v>
                </c:pt>
                <c:pt idx="1788">
                  <c:v>7165.5</c:v>
                </c:pt>
                <c:pt idx="1789">
                  <c:v>7276</c:v>
                </c:pt>
                <c:pt idx="1790">
                  <c:v>6613.3</c:v>
                </c:pt>
                <c:pt idx="1791">
                  <c:v>6903.5</c:v>
                </c:pt>
                <c:pt idx="1792">
                  <c:v>7128.5</c:v>
                </c:pt>
                <c:pt idx="1793">
                  <c:v>7080.8</c:v>
                </c:pt>
                <c:pt idx="1794">
                  <c:v>7255.2</c:v>
                </c:pt>
                <c:pt idx="1795">
                  <c:v>7208</c:v>
                </c:pt>
                <c:pt idx="1796">
                  <c:v>7208</c:v>
                </c:pt>
                <c:pt idx="1797">
                  <c:v>7235.7</c:v>
                </c:pt>
                <c:pt idx="1798">
                  <c:v>7355.8</c:v>
                </c:pt>
                <c:pt idx="1799">
                  <c:v>7524.4</c:v>
                </c:pt>
                <c:pt idx="1800">
                  <c:v>7510.9</c:v>
                </c:pt>
                <c:pt idx="1801">
                  <c:v>7530.8</c:v>
                </c:pt>
                <c:pt idx="1802">
                  <c:v>7399.2</c:v>
                </c:pt>
                <c:pt idx="1803">
                  <c:v>7204.4</c:v>
                </c:pt>
                <c:pt idx="1804">
                  <c:v>7291.8</c:v>
                </c:pt>
                <c:pt idx="1805">
                  <c:v>7298.2</c:v>
                </c:pt>
                <c:pt idx="1806">
                  <c:v>7396.4</c:v>
                </c:pt>
                <c:pt idx="1807">
                  <c:v>7546.6</c:v>
                </c:pt>
                <c:pt idx="1808">
                  <c:v>7742.7</c:v>
                </c:pt>
                <c:pt idx="1809">
                  <c:v>7426.7</c:v>
                </c:pt>
                <c:pt idx="1810">
                  <c:v>7510.6</c:v>
                </c:pt>
                <c:pt idx="1811">
                  <c:v>7162.8</c:v>
                </c:pt>
                <c:pt idx="1812">
                  <c:v>7115.6</c:v>
                </c:pt>
                <c:pt idx="1813">
                  <c:v>6924.7</c:v>
                </c:pt>
                <c:pt idx="1814">
                  <c:v>7324.1</c:v>
                </c:pt>
                <c:pt idx="1815">
                  <c:v>7272.5</c:v>
                </c:pt>
                <c:pt idx="1816">
                  <c:v>7627.9</c:v>
                </c:pt>
                <c:pt idx="1817">
                  <c:v>8099.3</c:v>
                </c:pt>
                <c:pt idx="1818">
                  <c:v>8145.7</c:v>
                </c:pt>
                <c:pt idx="1819">
                  <c:v>8208.4</c:v>
                </c:pt>
                <c:pt idx="1820">
                  <c:v>8509.7999999999993</c:v>
                </c:pt>
                <c:pt idx="1821">
                  <c:v>8497.2999999999993</c:v>
                </c:pt>
                <c:pt idx="1822">
                  <c:v>8476.2999999999993</c:v>
                </c:pt>
                <c:pt idx="1823">
                  <c:v>8661.2000000000007</c:v>
                </c:pt>
                <c:pt idx="1824">
                  <c:v>8783.1</c:v>
                </c:pt>
                <c:pt idx="1825">
                  <c:v>8812.6</c:v>
                </c:pt>
                <c:pt idx="1826">
                  <c:v>8736.9</c:v>
                </c:pt>
                <c:pt idx="1827">
                  <c:v>9036.7999999999993</c:v>
                </c:pt>
                <c:pt idx="1828">
                  <c:v>8804.5</c:v>
                </c:pt>
                <c:pt idx="1829">
                  <c:v>8778.2000000000007</c:v>
                </c:pt>
                <c:pt idx="1830">
                  <c:v>9223.5</c:v>
                </c:pt>
                <c:pt idx="1831">
                  <c:v>9338.9</c:v>
                </c:pt>
                <c:pt idx="1832">
                  <c:v>9310.7999999999993</c:v>
                </c:pt>
                <c:pt idx="1833">
                  <c:v>9396.4</c:v>
                </c:pt>
                <c:pt idx="1834">
                  <c:v>9198.2999999999993</c:v>
                </c:pt>
                <c:pt idx="1835">
                  <c:v>9300.6</c:v>
                </c:pt>
                <c:pt idx="1836">
                  <c:v>9230.1</c:v>
                </c:pt>
                <c:pt idx="1837">
                  <c:v>9152.6</c:v>
                </c:pt>
                <c:pt idx="1838">
                  <c:v>9157.9</c:v>
                </c:pt>
                <c:pt idx="1839">
                  <c:v>9411.2999999999993</c:v>
                </c:pt>
                <c:pt idx="1840">
                  <c:v>9207.2000000000007</c:v>
                </c:pt>
                <c:pt idx="1841">
                  <c:v>9529.6</c:v>
                </c:pt>
                <c:pt idx="1842">
                  <c:v>9230.6</c:v>
                </c:pt>
                <c:pt idx="1843">
                  <c:v>8658.2999999999993</c:v>
                </c:pt>
                <c:pt idx="1844">
                  <c:v>7422.7</c:v>
                </c:pt>
                <c:pt idx="1845">
                  <c:v>7477</c:v>
                </c:pt>
                <c:pt idx="1846">
                  <c:v>8031.4</c:v>
                </c:pt>
                <c:pt idx="1847">
                  <c:v>8208.2000000000007</c:v>
                </c:pt>
                <c:pt idx="1848">
                  <c:v>8223.4</c:v>
                </c:pt>
                <c:pt idx="1849">
                  <c:v>7957.3</c:v>
                </c:pt>
                <c:pt idx="1850">
                  <c:v>7948.5</c:v>
                </c:pt>
                <c:pt idx="1851">
                  <c:v>8073.3</c:v>
                </c:pt>
                <c:pt idx="1852">
                  <c:v>8000.4</c:v>
                </c:pt>
                <c:pt idx="1853">
                  <c:v>8167.2</c:v>
                </c:pt>
                <c:pt idx="1854">
                  <c:v>8353.2999999999993</c:v>
                </c:pt>
                <c:pt idx="1855">
                  <c:v>8281.5</c:v>
                </c:pt>
                <c:pt idx="1856">
                  <c:v>8304.4</c:v>
                </c:pt>
                <c:pt idx="1857">
                  <c:v>8267.7999999999993</c:v>
                </c:pt>
                <c:pt idx="1858">
                  <c:v>8562.2999999999993</c:v>
                </c:pt>
                <c:pt idx="1859">
                  <c:v>8566.7000000000007</c:v>
                </c:pt>
                <c:pt idx="1860">
                  <c:v>8182.9</c:v>
                </c:pt>
                <c:pt idx="1861">
                  <c:v>8198.6</c:v>
                </c:pt>
                <c:pt idx="1862">
                  <c:v>7881.9</c:v>
                </c:pt>
                <c:pt idx="1863">
                  <c:v>8127.3</c:v>
                </c:pt>
                <c:pt idx="1864">
                  <c:v>8148.1</c:v>
                </c:pt>
                <c:pt idx="1865">
                  <c:v>8226.9</c:v>
                </c:pt>
                <c:pt idx="1866">
                  <c:v>8364.1</c:v>
                </c:pt>
                <c:pt idx="1867">
                  <c:v>8302.7000000000007</c:v>
                </c:pt>
                <c:pt idx="1868">
                  <c:v>8284.2999999999993</c:v>
                </c:pt>
                <c:pt idx="1869">
                  <c:v>8049.1</c:v>
                </c:pt>
                <c:pt idx="1870">
                  <c:v>8208.5</c:v>
                </c:pt>
                <c:pt idx="1871">
                  <c:v>8184.9</c:v>
                </c:pt>
                <c:pt idx="1872">
                  <c:v>8063.8</c:v>
                </c:pt>
                <c:pt idx="1873">
                  <c:v>8432.4</c:v>
                </c:pt>
                <c:pt idx="1874">
                  <c:v>8513.9</c:v>
                </c:pt>
                <c:pt idx="1875">
                  <c:v>9702.2000000000007</c:v>
                </c:pt>
                <c:pt idx="1876">
                  <c:v>10031.6</c:v>
                </c:pt>
                <c:pt idx="1877">
                  <c:v>9993</c:v>
                </c:pt>
                <c:pt idx="1878">
                  <c:v>10172.700000000001</c:v>
                </c:pt>
                <c:pt idx="1879">
                  <c:v>10250.5</c:v>
                </c:pt>
                <c:pt idx="1880">
                  <c:v>10164.700000000001</c:v>
                </c:pt>
                <c:pt idx="1881">
                  <c:v>10195.700000000001</c:v>
                </c:pt>
                <c:pt idx="1882">
                  <c:v>10255.5</c:v>
                </c:pt>
                <c:pt idx="1883">
                  <c:v>10311.5</c:v>
                </c:pt>
                <c:pt idx="1884">
                  <c:v>10337.299999999999</c:v>
                </c:pt>
                <c:pt idx="1885">
                  <c:v>10342.1</c:v>
                </c:pt>
                <c:pt idx="1886">
                  <c:v>10415.1</c:v>
                </c:pt>
                <c:pt idx="1887">
                  <c:v>10162.5</c:v>
                </c:pt>
                <c:pt idx="1888">
                  <c:v>10105.4</c:v>
                </c:pt>
                <c:pt idx="1889">
                  <c:v>10309</c:v>
                </c:pt>
                <c:pt idx="1890">
                  <c:v>10402.799999999999</c:v>
                </c:pt>
                <c:pt idx="1891">
                  <c:v>10461.1</c:v>
                </c:pt>
                <c:pt idx="1892">
                  <c:v>10309.299999999999</c:v>
                </c:pt>
                <c:pt idx="1893">
                  <c:v>10566.9</c:v>
                </c:pt>
                <c:pt idx="1894">
                  <c:v>10568.2</c:v>
                </c:pt>
                <c:pt idx="1895">
                  <c:v>10612.3</c:v>
                </c:pt>
                <c:pt idx="1896">
                  <c:v>10348.799999999999</c:v>
                </c:pt>
                <c:pt idx="1897">
                  <c:v>9729.2999999999993</c:v>
                </c:pt>
                <c:pt idx="1898">
                  <c:v>9594.4</c:v>
                </c:pt>
                <c:pt idx="1899">
                  <c:v>9585.4</c:v>
                </c:pt>
                <c:pt idx="1900">
                  <c:v>9491</c:v>
                </c:pt>
                <c:pt idx="1901">
                  <c:v>9729.4</c:v>
                </c:pt>
                <c:pt idx="1902">
                  <c:v>10184.799999999999</c:v>
                </c:pt>
                <c:pt idx="1903">
                  <c:v>10371.799999999999</c:v>
                </c:pt>
                <c:pt idx="1904">
                  <c:v>10136.299999999999</c:v>
                </c:pt>
                <c:pt idx="1905">
                  <c:v>10131</c:v>
                </c:pt>
                <c:pt idx="1906">
                  <c:v>10388.700000000001</c:v>
                </c:pt>
                <c:pt idx="1907">
                  <c:v>10105</c:v>
                </c:pt>
                <c:pt idx="1908">
                  <c:v>10141.5</c:v>
                </c:pt>
                <c:pt idx="1909">
                  <c:v>10752.6</c:v>
                </c:pt>
                <c:pt idx="1910">
                  <c:v>10910.7</c:v>
                </c:pt>
                <c:pt idx="1911">
                  <c:v>10312.700000000001</c:v>
                </c:pt>
                <c:pt idx="1912">
                  <c:v>10218.1</c:v>
                </c:pt>
                <c:pt idx="1913">
                  <c:v>10335.6</c:v>
                </c:pt>
                <c:pt idx="1914">
                  <c:v>10303.4</c:v>
                </c:pt>
                <c:pt idx="1915">
                  <c:v>10049.4</c:v>
                </c:pt>
                <c:pt idx="1916">
                  <c:v>10892.9</c:v>
                </c:pt>
                <c:pt idx="1917">
                  <c:v>11394.2</c:v>
                </c:pt>
                <c:pt idx="1918">
                  <c:v>11517.2</c:v>
                </c:pt>
                <c:pt idx="1919">
                  <c:v>11314.5</c:v>
                </c:pt>
                <c:pt idx="1920">
                  <c:v>12089.8</c:v>
                </c:pt>
                <c:pt idx="1921">
                  <c:v>12191.6</c:v>
                </c:pt>
                <c:pt idx="1922">
                  <c:v>12013.9</c:v>
                </c:pt>
                <c:pt idx="1923">
                  <c:v>11480.9</c:v>
                </c:pt>
                <c:pt idx="1924">
                  <c:v>11816.8</c:v>
                </c:pt>
                <c:pt idx="1925">
                  <c:v>10934.6</c:v>
                </c:pt>
                <c:pt idx="1926">
                  <c:v>10815.7</c:v>
                </c:pt>
                <c:pt idx="1927">
                  <c:v>10520.1</c:v>
                </c:pt>
                <c:pt idx="1928">
                  <c:v>10380</c:v>
                </c:pt>
                <c:pt idx="1929">
                  <c:v>10082</c:v>
                </c:pt>
                <c:pt idx="1930">
                  <c:v>9580.7000000000007</c:v>
                </c:pt>
                <c:pt idx="1931">
                  <c:v>9580.9</c:v>
                </c:pt>
                <c:pt idx="1932">
                  <c:v>9727.7999999999993</c:v>
                </c:pt>
                <c:pt idx="1933">
                  <c:v>9492.1</c:v>
                </c:pt>
                <c:pt idx="1934">
                  <c:v>9831</c:v>
                </c:pt>
                <c:pt idx="1935">
                  <c:v>9945.2999999999993</c:v>
                </c:pt>
                <c:pt idx="1936">
                  <c:v>9804.2999999999993</c:v>
                </c:pt>
                <c:pt idx="1937">
                  <c:v>9888.7000000000007</c:v>
                </c:pt>
                <c:pt idx="1938">
                  <c:v>10412.5</c:v>
                </c:pt>
                <c:pt idx="1939">
                  <c:v>10714.4</c:v>
                </c:pt>
                <c:pt idx="1940">
                  <c:v>10826.7</c:v>
                </c:pt>
                <c:pt idx="1941">
                  <c:v>10571.5</c:v>
                </c:pt>
                <c:pt idx="1942">
                  <c:v>10651.4</c:v>
                </c:pt>
                <c:pt idx="1943">
                  <c:v>9723.2000000000007</c:v>
                </c:pt>
                <c:pt idx="1944">
                  <c:v>9424.7999999999993</c:v>
                </c:pt>
                <c:pt idx="1945">
                  <c:v>10845.9</c:v>
                </c:pt>
                <c:pt idx="1946">
                  <c:v>10200.1</c:v>
                </c:pt>
                <c:pt idx="1947">
                  <c:v>11364.9</c:v>
                </c:pt>
                <c:pt idx="1948">
                  <c:v>11762.1</c:v>
                </c:pt>
                <c:pt idx="1949">
                  <c:v>11342.3</c:v>
                </c:pt>
                <c:pt idx="1950">
                  <c:v>12110.6</c:v>
                </c:pt>
                <c:pt idx="1951">
                  <c:v>12541.5</c:v>
                </c:pt>
                <c:pt idx="1952">
                  <c:v>12252.6</c:v>
                </c:pt>
                <c:pt idx="1953">
                  <c:v>11415.9</c:v>
                </c:pt>
                <c:pt idx="1954">
                  <c:v>11268</c:v>
                </c:pt>
                <c:pt idx="1955">
                  <c:v>10970.2</c:v>
                </c:pt>
                <c:pt idx="1956">
                  <c:v>11163.1</c:v>
                </c:pt>
                <c:pt idx="1957">
                  <c:v>11900.8</c:v>
                </c:pt>
                <c:pt idx="1958">
                  <c:v>10835.9</c:v>
                </c:pt>
                <c:pt idx="1959">
                  <c:v>10616.6</c:v>
                </c:pt>
                <c:pt idx="1960">
                  <c:v>10818.6</c:v>
                </c:pt>
                <c:pt idx="1961">
                  <c:v>11906.5</c:v>
                </c:pt>
                <c:pt idx="1962">
                  <c:v>12409.1</c:v>
                </c:pt>
                <c:pt idx="1963">
                  <c:v>11287.8</c:v>
                </c:pt>
                <c:pt idx="1964">
                  <c:v>13063.8</c:v>
                </c:pt>
                <c:pt idx="1965">
                  <c:v>11809.9</c:v>
                </c:pt>
                <c:pt idx="1966">
                  <c:v>11046.4</c:v>
                </c:pt>
                <c:pt idx="1967">
                  <c:v>10897.1</c:v>
                </c:pt>
                <c:pt idx="1968">
                  <c:v>10721.7</c:v>
                </c:pt>
                <c:pt idx="1969">
                  <c:v>10179.299999999999</c:v>
                </c:pt>
                <c:pt idx="1970">
                  <c:v>9517</c:v>
                </c:pt>
                <c:pt idx="1971">
                  <c:v>9255.4</c:v>
                </c:pt>
                <c:pt idx="1972">
                  <c:v>9080.6</c:v>
                </c:pt>
                <c:pt idx="1973">
                  <c:v>9318.7999999999993</c:v>
                </c:pt>
                <c:pt idx="1974">
                  <c:v>8962.5</c:v>
                </c:pt>
                <c:pt idx="1975">
                  <c:v>8812.5</c:v>
                </c:pt>
                <c:pt idx="1976">
                  <c:v>8656.1</c:v>
                </c:pt>
                <c:pt idx="1977">
                  <c:v>8219</c:v>
                </c:pt>
                <c:pt idx="1978">
                  <c:v>8133.1</c:v>
                </c:pt>
                <c:pt idx="1979">
                  <c:v>7888</c:v>
                </c:pt>
                <c:pt idx="1980">
                  <c:v>7987.8</c:v>
                </c:pt>
                <c:pt idx="1981">
                  <c:v>7635</c:v>
                </c:pt>
                <c:pt idx="1982">
                  <c:v>7901.4</c:v>
                </c:pt>
                <c:pt idx="1983">
                  <c:v>7985.2</c:v>
                </c:pt>
                <c:pt idx="1984">
                  <c:v>7784.9</c:v>
                </c:pt>
                <c:pt idx="1985">
                  <c:v>7779.1</c:v>
                </c:pt>
                <c:pt idx="1986">
                  <c:v>7685.5</c:v>
                </c:pt>
                <c:pt idx="1987">
                  <c:v>8124.8</c:v>
                </c:pt>
                <c:pt idx="1988">
                  <c:v>8728.6</c:v>
                </c:pt>
                <c:pt idx="1989">
                  <c:v>8545.7000000000007</c:v>
                </c:pt>
                <c:pt idx="1990">
                  <c:v>8558.2999999999993</c:v>
                </c:pt>
                <c:pt idx="1991">
                  <c:v>8271.9</c:v>
                </c:pt>
                <c:pt idx="1992">
                  <c:v>8647.7999999999993</c:v>
                </c:pt>
                <c:pt idx="1993">
                  <c:v>8716.2999999999993</c:v>
                </c:pt>
                <c:pt idx="1994">
                  <c:v>8760.1</c:v>
                </c:pt>
                <c:pt idx="1995">
                  <c:v>8630.2000000000007</c:v>
                </c:pt>
                <c:pt idx="1996">
                  <c:v>8027.4</c:v>
                </c:pt>
                <c:pt idx="1997">
                  <c:v>7970.1</c:v>
                </c:pt>
                <c:pt idx="1998">
                  <c:v>7852.1</c:v>
                </c:pt>
                <c:pt idx="1999">
                  <c:v>7635.7</c:v>
                </c:pt>
                <c:pt idx="2000">
                  <c:v>7930.3</c:v>
                </c:pt>
                <c:pt idx="2001">
                  <c:v>7965.3</c:v>
                </c:pt>
                <c:pt idx="2002">
                  <c:v>8157.2</c:v>
                </c:pt>
                <c:pt idx="2003">
                  <c:v>7262.6</c:v>
                </c:pt>
                <c:pt idx="2004">
                  <c:v>7359.5</c:v>
                </c:pt>
                <c:pt idx="2005">
                  <c:v>7871.8</c:v>
                </c:pt>
                <c:pt idx="2006">
                  <c:v>8164.6</c:v>
                </c:pt>
                <c:pt idx="2007">
                  <c:v>7994.6</c:v>
                </c:pt>
                <c:pt idx="2008">
                  <c:v>7806</c:v>
                </c:pt>
                <c:pt idx="2009">
                  <c:v>6984.8</c:v>
                </c:pt>
                <c:pt idx="2010">
                  <c:v>7190.3</c:v>
                </c:pt>
                <c:pt idx="2011">
                  <c:v>6386</c:v>
                </c:pt>
                <c:pt idx="2012">
                  <c:v>6191.5</c:v>
                </c:pt>
                <c:pt idx="2013">
                  <c:v>5990.3</c:v>
                </c:pt>
                <c:pt idx="2014">
                  <c:v>5849.5</c:v>
                </c:pt>
                <c:pt idx="2015">
                  <c:v>5745.1</c:v>
                </c:pt>
                <c:pt idx="2016">
                  <c:v>5774.9</c:v>
                </c:pt>
                <c:pt idx="2017">
                  <c:v>5830.9</c:v>
                </c:pt>
                <c:pt idx="2018">
                  <c:v>5766.8</c:v>
                </c:pt>
                <c:pt idx="2019">
                  <c:v>5493.8</c:v>
                </c:pt>
                <c:pt idx="2020">
                  <c:v>5384.2</c:v>
                </c:pt>
                <c:pt idx="2021">
                  <c:v>5320.8</c:v>
                </c:pt>
                <c:pt idx="2022">
                  <c:v>5235</c:v>
                </c:pt>
                <c:pt idx="2023">
                  <c:v>5302.3</c:v>
                </c:pt>
                <c:pt idx="2024">
                  <c:v>5265.9</c:v>
                </c:pt>
                <c:pt idx="2025">
                  <c:v>5298.3</c:v>
                </c:pt>
                <c:pt idx="2026">
                  <c:v>5209.1000000000004</c:v>
                </c:pt>
                <c:pt idx="2027">
                  <c:v>5415.6</c:v>
                </c:pt>
                <c:pt idx="2028">
                  <c:v>5511.6</c:v>
                </c:pt>
                <c:pt idx="2029">
                  <c:v>5346.7</c:v>
                </c:pt>
                <c:pt idx="2030">
                  <c:v>5243.5</c:v>
                </c:pt>
                <c:pt idx="2031">
                  <c:v>5290.2</c:v>
                </c:pt>
                <c:pt idx="2032">
                  <c:v>5241</c:v>
                </c:pt>
                <c:pt idx="2033">
                  <c:v>5264.7</c:v>
                </c:pt>
                <c:pt idx="2034">
                  <c:v>5208.3</c:v>
                </c:pt>
                <c:pt idx="2035">
                  <c:v>5180.8999999999996</c:v>
                </c:pt>
                <c:pt idx="2036">
                  <c:v>5032.3</c:v>
                </c:pt>
                <c:pt idx="2037">
                  <c:v>5134.8</c:v>
                </c:pt>
                <c:pt idx="2038">
                  <c:v>5051.8</c:v>
                </c:pt>
                <c:pt idx="2039">
                  <c:v>5054.2</c:v>
                </c:pt>
                <c:pt idx="2040">
                  <c:v>5022.6000000000004</c:v>
                </c:pt>
                <c:pt idx="2041">
                  <c:v>5307.8</c:v>
                </c:pt>
                <c:pt idx="2042">
                  <c:v>5158.3999999999996</c:v>
                </c:pt>
                <c:pt idx="2043">
                  <c:v>5245.2</c:v>
                </c:pt>
                <c:pt idx="2044">
                  <c:v>5173.6000000000004</c:v>
                </c:pt>
                <c:pt idx="2045">
                  <c:v>5046.2</c:v>
                </c:pt>
                <c:pt idx="2046">
                  <c:v>5010.2</c:v>
                </c:pt>
                <c:pt idx="2047">
                  <c:v>4902.3999999999996</c:v>
                </c:pt>
                <c:pt idx="2048">
                  <c:v>4968.7</c:v>
                </c:pt>
                <c:pt idx="2049">
                  <c:v>4859.3</c:v>
                </c:pt>
                <c:pt idx="2050">
                  <c:v>4145.1000000000004</c:v>
                </c:pt>
                <c:pt idx="2051">
                  <c:v>4102.3</c:v>
                </c:pt>
                <c:pt idx="2052">
                  <c:v>4111.8</c:v>
                </c:pt>
                <c:pt idx="2053">
                  <c:v>4102.2</c:v>
                </c:pt>
                <c:pt idx="2054">
                  <c:v>4025.6</c:v>
                </c:pt>
                <c:pt idx="2055">
                  <c:v>4041.7</c:v>
                </c:pt>
                <c:pt idx="2056">
                  <c:v>3942.8</c:v>
                </c:pt>
                <c:pt idx="2057">
                  <c:v>3937</c:v>
                </c:pt>
                <c:pt idx="2058">
                  <c:v>3994.7</c:v>
                </c:pt>
                <c:pt idx="2059">
                  <c:v>4002.5</c:v>
                </c:pt>
                <c:pt idx="2060">
                  <c:v>3990.4</c:v>
                </c:pt>
                <c:pt idx="2061">
                  <c:v>3982.2</c:v>
                </c:pt>
                <c:pt idx="2062">
                  <c:v>4041.2</c:v>
                </c:pt>
                <c:pt idx="2063">
                  <c:v>4017</c:v>
                </c:pt>
                <c:pt idx="2064">
                  <c:v>3990.2</c:v>
                </c:pt>
                <c:pt idx="2065">
                  <c:v>3981.5</c:v>
                </c:pt>
                <c:pt idx="2066">
                  <c:v>4006.4</c:v>
                </c:pt>
                <c:pt idx="2067">
                  <c:v>3924.3</c:v>
                </c:pt>
                <c:pt idx="2068">
                  <c:v>3879</c:v>
                </c:pt>
                <c:pt idx="2069">
                  <c:v>3865.1</c:v>
                </c:pt>
                <c:pt idx="2070">
                  <c:v>3886</c:v>
                </c:pt>
                <c:pt idx="2071">
                  <c:v>3870.3</c:v>
                </c:pt>
                <c:pt idx="2072">
                  <c:v>3915.2</c:v>
                </c:pt>
                <c:pt idx="2073">
                  <c:v>3944.3</c:v>
                </c:pt>
                <c:pt idx="2074">
                  <c:v>3865.9</c:v>
                </c:pt>
                <c:pt idx="2075">
                  <c:v>3875.1</c:v>
                </c:pt>
                <c:pt idx="2076">
                  <c:v>3863</c:v>
                </c:pt>
                <c:pt idx="2077">
                  <c:v>3857.2</c:v>
                </c:pt>
                <c:pt idx="2078">
                  <c:v>3715.9</c:v>
                </c:pt>
                <c:pt idx="2079">
                  <c:v>3809.5</c:v>
                </c:pt>
                <c:pt idx="2080">
                  <c:v>3823.1</c:v>
                </c:pt>
                <c:pt idx="2081">
                  <c:v>3821.9</c:v>
                </c:pt>
                <c:pt idx="2082">
                  <c:v>3816.6</c:v>
                </c:pt>
                <c:pt idx="2083">
                  <c:v>3814.6</c:v>
                </c:pt>
                <c:pt idx="2084">
                  <c:v>3810.3</c:v>
                </c:pt>
                <c:pt idx="2085">
                  <c:v>3833.7</c:v>
                </c:pt>
                <c:pt idx="2086">
                  <c:v>3755.2</c:v>
                </c:pt>
                <c:pt idx="2087">
                  <c:v>4120.3999999999996</c:v>
                </c:pt>
                <c:pt idx="2088">
                  <c:v>3965.2</c:v>
                </c:pt>
                <c:pt idx="2089">
                  <c:v>3936.6</c:v>
                </c:pt>
                <c:pt idx="2090">
                  <c:v>3972.4</c:v>
                </c:pt>
                <c:pt idx="2091">
                  <c:v>3914.3</c:v>
                </c:pt>
                <c:pt idx="2092">
                  <c:v>3896</c:v>
                </c:pt>
                <c:pt idx="2093">
                  <c:v>3664.2</c:v>
                </c:pt>
                <c:pt idx="2094">
                  <c:v>3616.8</c:v>
                </c:pt>
                <c:pt idx="2095">
                  <c:v>3604.7</c:v>
                </c:pt>
                <c:pt idx="2096">
                  <c:v>3592.6</c:v>
                </c:pt>
                <c:pt idx="2097">
                  <c:v>3611.5</c:v>
                </c:pt>
                <c:pt idx="2098">
                  <c:v>3632</c:v>
                </c:pt>
                <c:pt idx="2099">
                  <c:v>3631.8</c:v>
                </c:pt>
                <c:pt idx="2100">
                  <c:v>3679</c:v>
                </c:pt>
                <c:pt idx="2101">
                  <c:v>3661.4</c:v>
                </c:pt>
                <c:pt idx="2102">
                  <c:v>3661.7</c:v>
                </c:pt>
                <c:pt idx="2103">
                  <c:v>3397.7</c:v>
                </c:pt>
                <c:pt idx="2104">
                  <c:v>3404.3</c:v>
                </c:pt>
                <c:pt idx="2105">
                  <c:v>3468.4</c:v>
                </c:pt>
                <c:pt idx="2106">
                  <c:v>3462.8</c:v>
                </c:pt>
                <c:pt idx="2107">
                  <c:v>3459.1</c:v>
                </c:pt>
                <c:pt idx="2108">
                  <c:v>3502.5</c:v>
                </c:pt>
                <c:pt idx="2109">
                  <c:v>3467.9</c:v>
                </c:pt>
                <c:pt idx="2110">
                  <c:v>3437.2</c:v>
                </c:pt>
                <c:pt idx="2111">
                  <c:v>3460</c:v>
                </c:pt>
                <c:pt idx="2112">
                  <c:v>3414.8</c:v>
                </c:pt>
                <c:pt idx="2113">
                  <c:v>3442.8</c:v>
                </c:pt>
                <c:pt idx="2114">
                  <c:v>3555.6</c:v>
                </c:pt>
                <c:pt idx="2115">
                  <c:v>3570.9</c:v>
                </c:pt>
                <c:pt idx="2116">
                  <c:v>3572</c:v>
                </c:pt>
                <c:pt idx="2117">
                  <c:v>3574.3</c:v>
                </c:pt>
                <c:pt idx="2118">
                  <c:v>3561.5</c:v>
                </c:pt>
                <c:pt idx="2119">
                  <c:v>3580.1</c:v>
                </c:pt>
                <c:pt idx="2120">
                  <c:v>3536.7</c:v>
                </c:pt>
                <c:pt idx="2121">
                  <c:v>3542.3</c:v>
                </c:pt>
                <c:pt idx="2122">
                  <c:v>3677.8</c:v>
                </c:pt>
                <c:pt idx="2123">
                  <c:v>3605.6</c:v>
                </c:pt>
                <c:pt idx="2124">
                  <c:v>3626.4</c:v>
                </c:pt>
                <c:pt idx="2125">
                  <c:v>3588</c:v>
                </c:pt>
                <c:pt idx="2126">
                  <c:v>3571.3</c:v>
                </c:pt>
                <c:pt idx="2127">
                  <c:v>3638.1</c:v>
                </c:pt>
                <c:pt idx="2128">
                  <c:v>3490.2</c:v>
                </c:pt>
                <c:pt idx="2129">
                  <c:v>3597.2</c:v>
                </c:pt>
                <c:pt idx="2130">
                  <c:v>3616.5</c:v>
                </c:pt>
                <c:pt idx="2131">
                  <c:v>3603.7</c:v>
                </c:pt>
                <c:pt idx="2132">
                  <c:v>3978</c:v>
                </c:pt>
                <c:pt idx="2133">
                  <c:v>3971</c:v>
                </c:pt>
                <c:pt idx="2134">
                  <c:v>3985.9</c:v>
                </c:pt>
                <c:pt idx="2135">
                  <c:v>4004.1</c:v>
                </c:pt>
                <c:pt idx="2136">
                  <c:v>3785.4</c:v>
                </c:pt>
                <c:pt idx="2137">
                  <c:v>3802.7</c:v>
                </c:pt>
                <c:pt idx="2138">
                  <c:v>3780.1</c:v>
                </c:pt>
                <c:pt idx="2139">
                  <c:v>3873.8</c:v>
                </c:pt>
                <c:pt idx="2140">
                  <c:v>3809.4</c:v>
                </c:pt>
                <c:pt idx="2141">
                  <c:v>3709.4</c:v>
                </c:pt>
                <c:pt idx="2142">
                  <c:v>3815</c:v>
                </c:pt>
                <c:pt idx="2143">
                  <c:v>3706.8</c:v>
                </c:pt>
                <c:pt idx="2144">
                  <c:v>3861.6</c:v>
                </c:pt>
                <c:pt idx="2145">
                  <c:v>3586.9</c:v>
                </c:pt>
                <c:pt idx="2146">
                  <c:v>3793.7</c:v>
                </c:pt>
                <c:pt idx="2147">
                  <c:v>3762.5</c:v>
                </c:pt>
                <c:pt idx="2148">
                  <c:v>4026.1</c:v>
                </c:pt>
                <c:pt idx="2149">
                  <c:v>3944.4</c:v>
                </c:pt>
                <c:pt idx="2150">
                  <c:v>3964.4</c:v>
                </c:pt>
                <c:pt idx="2151">
                  <c:v>3850.9</c:v>
                </c:pt>
                <c:pt idx="2152">
                  <c:v>4076</c:v>
                </c:pt>
                <c:pt idx="2153">
                  <c:v>3687.1</c:v>
                </c:pt>
                <c:pt idx="2154">
                  <c:v>3668</c:v>
                </c:pt>
                <c:pt idx="2155">
                  <c:v>3526.1</c:v>
                </c:pt>
                <c:pt idx="2156">
                  <c:v>3247.9</c:v>
                </c:pt>
                <c:pt idx="2157">
                  <c:v>3228.7</c:v>
                </c:pt>
                <c:pt idx="2158">
                  <c:v>3247.8</c:v>
                </c:pt>
                <c:pt idx="2159">
                  <c:v>3315.3</c:v>
                </c:pt>
                <c:pt idx="2160">
                  <c:v>3466.1</c:v>
                </c:pt>
                <c:pt idx="2161">
                  <c:v>3407.7</c:v>
                </c:pt>
                <c:pt idx="2162">
                  <c:v>3460.5</c:v>
                </c:pt>
                <c:pt idx="2163">
                  <c:v>3567.5</c:v>
                </c:pt>
                <c:pt idx="2164">
                  <c:v>3430.4</c:v>
                </c:pt>
                <c:pt idx="2165">
                  <c:v>3422.2</c:v>
                </c:pt>
                <c:pt idx="2166">
                  <c:v>3508.6</c:v>
                </c:pt>
                <c:pt idx="2167">
                  <c:v>3771.6</c:v>
                </c:pt>
                <c:pt idx="2168">
                  <c:v>3958.5</c:v>
                </c:pt>
                <c:pt idx="2169">
                  <c:v>3897.8</c:v>
                </c:pt>
                <c:pt idx="2170">
                  <c:v>4160.3999999999996</c:v>
                </c:pt>
                <c:pt idx="2171">
                  <c:v>4196.2</c:v>
                </c:pt>
                <c:pt idx="2172">
                  <c:v>4039.7</c:v>
                </c:pt>
                <c:pt idx="2173">
                  <c:v>4296.5</c:v>
                </c:pt>
                <c:pt idx="2174">
                  <c:v>4265.3999999999996</c:v>
                </c:pt>
                <c:pt idx="2175">
                  <c:v>3866.5</c:v>
                </c:pt>
                <c:pt idx="2176">
                  <c:v>3837</c:v>
                </c:pt>
                <c:pt idx="2177">
                  <c:v>4062.2</c:v>
                </c:pt>
                <c:pt idx="2178">
                  <c:v>3920.4</c:v>
                </c:pt>
                <c:pt idx="2179">
                  <c:v>4398</c:v>
                </c:pt>
                <c:pt idx="2180">
                  <c:v>4356</c:v>
                </c:pt>
                <c:pt idx="2181">
                  <c:v>4638.7</c:v>
                </c:pt>
                <c:pt idx="2182">
                  <c:v>4524.6000000000004</c:v>
                </c:pt>
                <c:pt idx="2183">
                  <c:v>4883.8</c:v>
                </c:pt>
                <c:pt idx="2184">
                  <c:v>5658.3</c:v>
                </c:pt>
                <c:pt idx="2185">
                  <c:v>5621.8</c:v>
                </c:pt>
                <c:pt idx="2186">
                  <c:v>5636.2</c:v>
                </c:pt>
                <c:pt idx="2187">
                  <c:v>5718.9</c:v>
                </c:pt>
                <c:pt idx="2188">
                  <c:v>5842.4</c:v>
                </c:pt>
                <c:pt idx="2189">
                  <c:v>6429.2</c:v>
                </c:pt>
                <c:pt idx="2190">
                  <c:v>6435</c:v>
                </c:pt>
                <c:pt idx="2191">
                  <c:v>6446.1</c:v>
                </c:pt>
                <c:pt idx="2192">
                  <c:v>6427.1</c:v>
                </c:pt>
                <c:pt idx="2193">
                  <c:v>6412</c:v>
                </c:pt>
                <c:pt idx="2194">
                  <c:v>6474</c:v>
                </c:pt>
                <c:pt idx="2195">
                  <c:v>6565.3</c:v>
                </c:pt>
                <c:pt idx="2196">
                  <c:v>6502.8</c:v>
                </c:pt>
                <c:pt idx="2197">
                  <c:v>6459.7</c:v>
                </c:pt>
                <c:pt idx="2198">
                  <c:v>6478.2</c:v>
                </c:pt>
                <c:pt idx="2199">
                  <c:v>6386.2</c:v>
                </c:pt>
                <c:pt idx="2200">
                  <c:v>6424.7</c:v>
                </c:pt>
                <c:pt idx="2201">
                  <c:v>6400.5</c:v>
                </c:pt>
                <c:pt idx="2202">
                  <c:v>6365.9</c:v>
                </c:pt>
                <c:pt idx="2203">
                  <c:v>6325.7</c:v>
                </c:pt>
                <c:pt idx="2204">
                  <c:v>6335</c:v>
                </c:pt>
                <c:pt idx="2205">
                  <c:v>6486.1</c:v>
                </c:pt>
                <c:pt idx="2206">
                  <c:v>6494.2</c:v>
                </c:pt>
                <c:pt idx="2207">
                  <c:v>6510</c:v>
                </c:pt>
                <c:pt idx="2208">
                  <c:v>6507</c:v>
                </c:pt>
                <c:pt idx="2209">
                  <c:v>6530.7</c:v>
                </c:pt>
                <c:pt idx="2210">
                  <c:v>6528.7</c:v>
                </c:pt>
                <c:pt idx="2211">
                  <c:v>6555.8</c:v>
                </c:pt>
                <c:pt idx="2212">
                  <c:v>6583</c:v>
                </c:pt>
                <c:pt idx="2213">
                  <c:v>6572.2</c:v>
                </c:pt>
                <c:pt idx="2214">
                  <c:v>6512</c:v>
                </c:pt>
                <c:pt idx="2215">
                  <c:v>6574.1</c:v>
                </c:pt>
                <c:pt idx="2216">
                  <c:v>6686.6</c:v>
                </c:pt>
                <c:pt idx="2217">
                  <c:v>6705.3</c:v>
                </c:pt>
                <c:pt idx="2218">
                  <c:v>6699.8</c:v>
                </c:pt>
                <c:pt idx="2219">
                  <c:v>6326.8</c:v>
                </c:pt>
                <c:pt idx="2220">
                  <c:v>6321.7</c:v>
                </c:pt>
                <c:pt idx="2221">
                  <c:v>6291.3</c:v>
                </c:pt>
                <c:pt idx="2222">
                  <c:v>6239.1</c:v>
                </c:pt>
                <c:pt idx="2223">
                  <c:v>6618</c:v>
                </c:pt>
                <c:pt idx="2224">
                  <c:v>6650.8</c:v>
                </c:pt>
                <c:pt idx="2225">
                  <c:v>6669.6</c:v>
                </c:pt>
                <c:pt idx="2226">
                  <c:v>6611</c:v>
                </c:pt>
                <c:pt idx="2227">
                  <c:v>6596.3</c:v>
                </c:pt>
                <c:pt idx="2228">
                  <c:v>6639.1</c:v>
                </c:pt>
                <c:pt idx="2229">
                  <c:v>6584.2</c:v>
                </c:pt>
                <c:pt idx="2230">
                  <c:v>6507.8</c:v>
                </c:pt>
                <c:pt idx="2231">
                  <c:v>6549.9</c:v>
                </c:pt>
                <c:pt idx="2232">
                  <c:v>6608.2</c:v>
                </c:pt>
                <c:pt idx="2233">
                  <c:v>6635.2</c:v>
                </c:pt>
                <c:pt idx="2234">
                  <c:v>6603.9</c:v>
                </c:pt>
                <c:pt idx="2235">
                  <c:v>6636</c:v>
                </c:pt>
                <c:pt idx="2236">
                  <c:v>6689.2</c:v>
                </c:pt>
                <c:pt idx="2237">
                  <c:v>6468.1</c:v>
                </c:pt>
                <c:pt idx="2238">
                  <c:v>6445.1</c:v>
                </c:pt>
                <c:pt idx="2239">
                  <c:v>6584.1</c:v>
                </c:pt>
                <c:pt idx="2240">
                  <c:v>6704.1</c:v>
                </c:pt>
                <c:pt idx="2241">
                  <c:v>6729.6</c:v>
                </c:pt>
                <c:pt idx="2242">
                  <c:v>6766.7</c:v>
                </c:pt>
                <c:pt idx="2243">
                  <c:v>6489.2</c:v>
                </c:pt>
                <c:pt idx="2244">
                  <c:v>6390.4</c:v>
                </c:pt>
                <c:pt idx="2245">
                  <c:v>6342</c:v>
                </c:pt>
                <c:pt idx="2246">
                  <c:v>6251.9</c:v>
                </c:pt>
                <c:pt idx="2247">
                  <c:v>6500.2</c:v>
                </c:pt>
                <c:pt idx="2248">
                  <c:v>6519</c:v>
                </c:pt>
                <c:pt idx="2249">
                  <c:v>6483.7</c:v>
                </c:pt>
                <c:pt idx="2250">
                  <c:v>6482.9</c:v>
                </c:pt>
                <c:pt idx="2251">
                  <c:v>6338</c:v>
                </c:pt>
                <c:pt idx="2252">
                  <c:v>6293.9</c:v>
                </c:pt>
                <c:pt idx="2253">
                  <c:v>6321</c:v>
                </c:pt>
                <c:pt idx="2254">
                  <c:v>6238.5</c:v>
                </c:pt>
                <c:pt idx="2255">
                  <c:v>6184.3</c:v>
                </c:pt>
                <c:pt idx="2256">
                  <c:v>6390.9</c:v>
                </c:pt>
                <c:pt idx="2257">
                  <c:v>6514</c:v>
                </c:pt>
                <c:pt idx="2258">
                  <c:v>6706.8</c:v>
                </c:pt>
                <c:pt idx="2259">
                  <c:v>7377.5</c:v>
                </c:pt>
                <c:pt idx="2260">
                  <c:v>7264.2</c:v>
                </c:pt>
                <c:pt idx="2261">
                  <c:v>7293.9</c:v>
                </c:pt>
                <c:pt idx="2262">
                  <c:v>7189.6</c:v>
                </c:pt>
                <c:pt idx="2263">
                  <c:v>7033.8</c:v>
                </c:pt>
                <c:pt idx="2264">
                  <c:v>6993.7</c:v>
                </c:pt>
                <c:pt idx="2265">
                  <c:v>7029.1</c:v>
                </c:pt>
                <c:pt idx="2266">
                  <c:v>7074.6</c:v>
                </c:pt>
                <c:pt idx="2267">
                  <c:v>6897.6</c:v>
                </c:pt>
                <c:pt idx="2268">
                  <c:v>6712.7</c:v>
                </c:pt>
                <c:pt idx="2269">
                  <c:v>6734.8</c:v>
                </c:pt>
                <c:pt idx="2270">
                  <c:v>6680.4</c:v>
                </c:pt>
                <c:pt idx="2271">
                  <c:v>6521.2</c:v>
                </c:pt>
                <c:pt idx="2272">
                  <c:v>6359.6</c:v>
                </c:pt>
                <c:pt idx="2273">
                  <c:v>6482.2</c:v>
                </c:pt>
                <c:pt idx="2274">
                  <c:v>6268.1</c:v>
                </c:pt>
                <c:pt idx="2275">
                  <c:v>6481.5</c:v>
                </c:pt>
                <c:pt idx="2276">
                  <c:v>6379.1</c:v>
                </c:pt>
                <c:pt idx="2277">
                  <c:v>6581.7</c:v>
                </c:pt>
                <c:pt idx="2278">
                  <c:v>6306.7</c:v>
                </c:pt>
                <c:pt idx="2279">
                  <c:v>6256.9</c:v>
                </c:pt>
                <c:pt idx="2280">
                  <c:v>6190.2</c:v>
                </c:pt>
                <c:pt idx="2281">
                  <c:v>6255.3</c:v>
                </c:pt>
                <c:pt idx="2282">
                  <c:v>6313</c:v>
                </c:pt>
                <c:pt idx="2283">
                  <c:v>6231.6</c:v>
                </c:pt>
                <c:pt idx="2284">
                  <c:v>6152.3</c:v>
                </c:pt>
                <c:pt idx="2285">
                  <c:v>6538.8</c:v>
                </c:pt>
                <c:pt idx="2286">
                  <c:v>6283.6</c:v>
                </c:pt>
                <c:pt idx="2287">
                  <c:v>6724.9</c:v>
                </c:pt>
                <c:pt idx="2288">
                  <c:v>6943.6</c:v>
                </c:pt>
                <c:pt idx="2289">
                  <c:v>7027.1</c:v>
                </c:pt>
                <c:pt idx="2290">
                  <c:v>7014.3</c:v>
                </c:pt>
                <c:pt idx="2291">
                  <c:v>7419</c:v>
                </c:pt>
                <c:pt idx="2292">
                  <c:v>7535.6</c:v>
                </c:pt>
                <c:pt idx="2293">
                  <c:v>7606.4</c:v>
                </c:pt>
                <c:pt idx="2294">
                  <c:v>7729.4</c:v>
                </c:pt>
                <c:pt idx="2295">
                  <c:v>8177.1</c:v>
                </c:pt>
                <c:pt idx="2296">
                  <c:v>8215.6</c:v>
                </c:pt>
                <c:pt idx="2297">
                  <c:v>8234.1</c:v>
                </c:pt>
                <c:pt idx="2298">
                  <c:v>8187.4</c:v>
                </c:pt>
                <c:pt idx="2299">
                  <c:v>7937</c:v>
                </c:pt>
                <c:pt idx="2300">
                  <c:v>8173.7</c:v>
                </c:pt>
                <c:pt idx="2301">
                  <c:v>8407</c:v>
                </c:pt>
                <c:pt idx="2302">
                  <c:v>7723</c:v>
                </c:pt>
                <c:pt idx="2303">
                  <c:v>7412.3</c:v>
                </c:pt>
                <c:pt idx="2304">
                  <c:v>7408.7</c:v>
                </c:pt>
                <c:pt idx="2305">
                  <c:v>7339.4</c:v>
                </c:pt>
                <c:pt idx="2306">
                  <c:v>7477.5</c:v>
                </c:pt>
                <c:pt idx="2307">
                  <c:v>7383.6</c:v>
                </c:pt>
                <c:pt idx="2308">
                  <c:v>7322</c:v>
                </c:pt>
                <c:pt idx="2309">
                  <c:v>6729.9</c:v>
                </c:pt>
                <c:pt idx="2310">
                  <c:v>6362.9</c:v>
                </c:pt>
                <c:pt idx="2311">
                  <c:v>6254.8</c:v>
                </c:pt>
                <c:pt idx="2312">
                  <c:v>6230.2</c:v>
                </c:pt>
                <c:pt idx="2313">
                  <c:v>6250.6</c:v>
                </c:pt>
                <c:pt idx="2314">
                  <c:v>6389.1</c:v>
                </c:pt>
                <c:pt idx="2315">
                  <c:v>6307.2</c:v>
                </c:pt>
                <c:pt idx="2316">
                  <c:v>6667.1</c:v>
                </c:pt>
                <c:pt idx="2317">
                  <c:v>6714.8</c:v>
                </c:pt>
                <c:pt idx="2318">
                  <c:v>6765.5</c:v>
                </c:pt>
                <c:pt idx="2319">
                  <c:v>6617.7</c:v>
                </c:pt>
                <c:pt idx="2320">
                  <c:v>6546.5</c:v>
                </c:pt>
                <c:pt idx="2321">
                  <c:v>6598.4</c:v>
                </c:pt>
                <c:pt idx="2322">
                  <c:v>6513.5</c:v>
                </c:pt>
                <c:pt idx="2323">
                  <c:v>6619.5</c:v>
                </c:pt>
                <c:pt idx="2324">
                  <c:v>6366.8</c:v>
                </c:pt>
                <c:pt idx="2325">
                  <c:v>6398.9</c:v>
                </c:pt>
                <c:pt idx="2326">
                  <c:v>6213.3</c:v>
                </c:pt>
                <c:pt idx="2327">
                  <c:v>5883.5</c:v>
                </c:pt>
                <c:pt idx="2328">
                  <c:v>6154.9</c:v>
                </c:pt>
                <c:pt idx="2329">
                  <c:v>6082.1</c:v>
                </c:pt>
                <c:pt idx="2330">
                  <c:v>6256.6</c:v>
                </c:pt>
                <c:pt idx="2331">
                  <c:v>6154.6</c:v>
                </c:pt>
                <c:pt idx="2332">
                  <c:v>6167.3</c:v>
                </c:pt>
                <c:pt idx="2333">
                  <c:v>6055.7</c:v>
                </c:pt>
                <c:pt idx="2334">
                  <c:v>6728</c:v>
                </c:pt>
                <c:pt idx="2335">
                  <c:v>6765.4</c:v>
                </c:pt>
                <c:pt idx="2336">
                  <c:v>6752.4</c:v>
                </c:pt>
                <c:pt idx="2337">
                  <c:v>6719.8</c:v>
                </c:pt>
                <c:pt idx="2338">
                  <c:v>6460.3</c:v>
                </c:pt>
                <c:pt idx="2339">
                  <c:v>6505.8</c:v>
                </c:pt>
                <c:pt idx="2340">
                  <c:v>6410.3</c:v>
                </c:pt>
                <c:pt idx="2341">
                  <c:v>6647.1</c:v>
                </c:pt>
                <c:pt idx="2342">
                  <c:v>6312.3</c:v>
                </c:pt>
                <c:pt idx="2343">
                  <c:v>6558.2</c:v>
                </c:pt>
                <c:pt idx="2344">
                  <c:v>6885.9</c:v>
                </c:pt>
                <c:pt idx="2345">
                  <c:v>6775.1</c:v>
                </c:pt>
                <c:pt idx="2346">
                  <c:v>7515.8</c:v>
                </c:pt>
                <c:pt idx="2347">
                  <c:v>7622.1</c:v>
                </c:pt>
                <c:pt idx="2348">
                  <c:v>7697.8</c:v>
                </c:pt>
                <c:pt idx="2349">
                  <c:v>7661</c:v>
                </c:pt>
                <c:pt idx="2350">
                  <c:v>7631.5</c:v>
                </c:pt>
                <c:pt idx="2351">
                  <c:v>7504.3</c:v>
                </c:pt>
                <c:pt idx="2352">
                  <c:v>7729.3</c:v>
                </c:pt>
                <c:pt idx="2353">
                  <c:v>7646.6</c:v>
                </c:pt>
                <c:pt idx="2354">
                  <c:v>7530.8</c:v>
                </c:pt>
                <c:pt idx="2355">
                  <c:v>7502.6</c:v>
                </c:pt>
                <c:pt idx="2356">
                  <c:v>7400.1</c:v>
                </c:pt>
                <c:pt idx="2357">
                  <c:v>7467.7</c:v>
                </c:pt>
                <c:pt idx="2358">
                  <c:v>7119.3</c:v>
                </c:pt>
                <c:pt idx="2359">
                  <c:v>7366.7</c:v>
                </c:pt>
                <c:pt idx="2360">
                  <c:v>7361.3</c:v>
                </c:pt>
                <c:pt idx="2361">
                  <c:v>7477.7</c:v>
                </c:pt>
                <c:pt idx="2362">
                  <c:v>7592.9</c:v>
                </c:pt>
                <c:pt idx="2363">
                  <c:v>7512.3</c:v>
                </c:pt>
                <c:pt idx="2364">
                  <c:v>8006</c:v>
                </c:pt>
                <c:pt idx="2365">
                  <c:v>8403.2999999999993</c:v>
                </c:pt>
                <c:pt idx="2366">
                  <c:v>8529</c:v>
                </c:pt>
                <c:pt idx="2367">
                  <c:v>8245.1</c:v>
                </c:pt>
                <c:pt idx="2368">
                  <c:v>8245.7000000000007</c:v>
                </c:pt>
                <c:pt idx="2369">
                  <c:v>8063</c:v>
                </c:pt>
                <c:pt idx="2370">
                  <c:v>8344.4</c:v>
                </c:pt>
                <c:pt idx="2371">
                  <c:v>8477</c:v>
                </c:pt>
                <c:pt idx="2372">
                  <c:v>8674.1</c:v>
                </c:pt>
                <c:pt idx="2373">
                  <c:v>8693.5</c:v>
                </c:pt>
                <c:pt idx="2374">
                  <c:v>8459.5</c:v>
                </c:pt>
                <c:pt idx="2375">
                  <c:v>8408.2999999999993</c:v>
                </c:pt>
                <c:pt idx="2376">
                  <c:v>9025.7000000000007</c:v>
                </c:pt>
                <c:pt idx="2377">
                  <c:v>9319.1</c:v>
                </c:pt>
                <c:pt idx="2378">
                  <c:v>9196.4</c:v>
                </c:pt>
                <c:pt idx="2379">
                  <c:v>9431.6</c:v>
                </c:pt>
                <c:pt idx="2380">
                  <c:v>9656.4</c:v>
                </c:pt>
                <c:pt idx="2381">
                  <c:v>9853.5</c:v>
                </c:pt>
                <c:pt idx="2382">
                  <c:v>9708.6</c:v>
                </c:pt>
                <c:pt idx="2383">
                  <c:v>9749.7000000000007</c:v>
                </c:pt>
                <c:pt idx="2384">
                  <c:v>9243.2000000000007</c:v>
                </c:pt>
                <c:pt idx="2385">
                  <c:v>9074.9</c:v>
                </c:pt>
                <c:pt idx="2386">
                  <c:v>9245.1</c:v>
                </c:pt>
                <c:pt idx="2387">
                  <c:v>9415.1</c:v>
                </c:pt>
                <c:pt idx="2388">
                  <c:v>9352.4</c:v>
                </c:pt>
                <c:pt idx="2389">
                  <c:v>8940.9</c:v>
                </c:pt>
                <c:pt idx="2390">
                  <c:v>9287</c:v>
                </c:pt>
                <c:pt idx="2391">
                  <c:v>8873.1</c:v>
                </c:pt>
                <c:pt idx="2392">
                  <c:v>9645.2999999999993</c:v>
                </c:pt>
                <c:pt idx="2393">
                  <c:v>8952.7999999999993</c:v>
                </c:pt>
                <c:pt idx="2394">
                  <c:v>8806.7000000000007</c:v>
                </c:pt>
                <c:pt idx="2395">
                  <c:v>8923.1</c:v>
                </c:pt>
                <c:pt idx="2396">
                  <c:v>8867</c:v>
                </c:pt>
                <c:pt idx="2397">
                  <c:v>8290.7999999999993</c:v>
                </c:pt>
                <c:pt idx="2398">
                  <c:v>8178.4</c:v>
                </c:pt>
                <c:pt idx="2399">
                  <c:v>7908.6</c:v>
                </c:pt>
                <c:pt idx="2400">
                  <c:v>8070</c:v>
                </c:pt>
                <c:pt idx="2401">
                  <c:v>8363.6</c:v>
                </c:pt>
                <c:pt idx="2402">
                  <c:v>8004.4</c:v>
                </c:pt>
                <c:pt idx="2403">
                  <c:v>7887.4</c:v>
                </c:pt>
                <c:pt idx="2404">
                  <c:v>7926.6</c:v>
                </c:pt>
                <c:pt idx="2405">
                  <c:v>6962.1</c:v>
                </c:pt>
                <c:pt idx="2406">
                  <c:v>6854.8</c:v>
                </c:pt>
                <c:pt idx="2407">
                  <c:v>6781.9</c:v>
                </c:pt>
                <c:pt idx="2408">
                  <c:v>7030.5</c:v>
                </c:pt>
                <c:pt idx="2409">
                  <c:v>6905.7</c:v>
                </c:pt>
                <c:pt idx="2410">
                  <c:v>6624.3</c:v>
                </c:pt>
                <c:pt idx="2411">
                  <c:v>6782</c:v>
                </c:pt>
                <c:pt idx="2412">
                  <c:v>6808.9</c:v>
                </c:pt>
                <c:pt idx="2413">
                  <c:v>7424.2</c:v>
                </c:pt>
                <c:pt idx="2414">
                  <c:v>7068.4</c:v>
                </c:pt>
                <c:pt idx="2415">
                  <c:v>6825.2</c:v>
                </c:pt>
                <c:pt idx="2416">
                  <c:v>6938.2</c:v>
                </c:pt>
                <c:pt idx="2417">
                  <c:v>6853.7</c:v>
                </c:pt>
                <c:pt idx="2418">
                  <c:v>7129.2</c:v>
                </c:pt>
                <c:pt idx="2419">
                  <c:v>7954.9</c:v>
                </c:pt>
                <c:pt idx="2420">
                  <c:v>7801.7</c:v>
                </c:pt>
                <c:pt idx="2421">
                  <c:v>8143.5</c:v>
                </c:pt>
                <c:pt idx="2422">
                  <c:v>8473.2000000000007</c:v>
                </c:pt>
                <c:pt idx="2423">
                  <c:v>8547.4</c:v>
                </c:pt>
                <c:pt idx="2424">
                  <c:v>8916.7999999999993</c:v>
                </c:pt>
                <c:pt idx="2425">
                  <c:v>8726.2000000000007</c:v>
                </c:pt>
                <c:pt idx="2426">
                  <c:v>8905.9</c:v>
                </c:pt>
                <c:pt idx="2427">
                  <c:v>8912.6</c:v>
                </c:pt>
                <c:pt idx="2428">
                  <c:v>8616.7999999999993</c:v>
                </c:pt>
                <c:pt idx="2429">
                  <c:v>8201.2000000000007</c:v>
                </c:pt>
                <c:pt idx="2430">
                  <c:v>7874.9</c:v>
                </c:pt>
                <c:pt idx="2431">
                  <c:v>8289.2000000000007</c:v>
                </c:pt>
                <c:pt idx="2432">
                  <c:v>8264.4</c:v>
                </c:pt>
                <c:pt idx="2433">
                  <c:v>8210.6</c:v>
                </c:pt>
                <c:pt idx="2434">
                  <c:v>9154.9</c:v>
                </c:pt>
                <c:pt idx="2435">
                  <c:v>9137.4</c:v>
                </c:pt>
                <c:pt idx="2436">
                  <c:v>9529.6</c:v>
                </c:pt>
                <c:pt idx="2437">
                  <c:v>8762</c:v>
                </c:pt>
                <c:pt idx="2438">
                  <c:v>9217</c:v>
                </c:pt>
                <c:pt idx="2439">
                  <c:v>9300</c:v>
                </c:pt>
                <c:pt idx="2440">
                  <c:v>9902.9</c:v>
                </c:pt>
                <c:pt idx="2441">
                  <c:v>10675.1</c:v>
                </c:pt>
                <c:pt idx="2442">
                  <c:v>11330.6</c:v>
                </c:pt>
                <c:pt idx="2443">
                  <c:v>11416.5</c:v>
                </c:pt>
                <c:pt idx="2444">
                  <c:v>11402.3</c:v>
                </c:pt>
                <c:pt idx="2445">
                  <c:v>10827.7</c:v>
                </c:pt>
                <c:pt idx="2446">
                  <c:v>10904.5</c:v>
                </c:pt>
                <c:pt idx="2447">
                  <c:v>10333.9</c:v>
                </c:pt>
                <c:pt idx="2448">
                  <c:v>10594.4</c:v>
                </c:pt>
                <c:pt idx="2449">
                  <c:v>10285.1</c:v>
                </c:pt>
                <c:pt idx="2450">
                  <c:v>9585.2000000000007</c:v>
                </c:pt>
                <c:pt idx="2451">
                  <c:v>9704.2999999999993</c:v>
                </c:pt>
                <c:pt idx="2452">
                  <c:v>10170.4</c:v>
                </c:pt>
                <c:pt idx="2453">
                  <c:v>9841.7000000000007</c:v>
                </c:pt>
                <c:pt idx="2454">
                  <c:v>10473</c:v>
                </c:pt>
                <c:pt idx="2455">
                  <c:v>11238.7</c:v>
                </c:pt>
                <c:pt idx="2456">
                  <c:v>11169.4</c:v>
                </c:pt>
                <c:pt idx="2457">
                  <c:v>10398.799999999999</c:v>
                </c:pt>
                <c:pt idx="2458">
                  <c:v>11073.5</c:v>
                </c:pt>
                <c:pt idx="2459">
                  <c:v>10178.700000000001</c:v>
                </c:pt>
                <c:pt idx="2460">
                  <c:v>10037.299999999999</c:v>
                </c:pt>
                <c:pt idx="2461">
                  <c:v>9476.2999999999993</c:v>
                </c:pt>
                <c:pt idx="2462">
                  <c:v>8539.2000000000007</c:v>
                </c:pt>
                <c:pt idx="2463">
                  <c:v>8903.5</c:v>
                </c:pt>
                <c:pt idx="2464">
                  <c:v>8081.9</c:v>
                </c:pt>
                <c:pt idx="2465">
                  <c:v>8559.6</c:v>
                </c:pt>
                <c:pt idx="2466">
                  <c:v>8699.7999999999993</c:v>
                </c:pt>
                <c:pt idx="2467">
                  <c:v>8164.2</c:v>
                </c:pt>
                <c:pt idx="2468">
                  <c:v>7594.7</c:v>
                </c:pt>
                <c:pt idx="2469">
                  <c:v>7701.2</c:v>
                </c:pt>
                <c:pt idx="2470">
                  <c:v>6938.5</c:v>
                </c:pt>
                <c:pt idx="2471">
                  <c:v>8222.2000000000007</c:v>
                </c:pt>
                <c:pt idx="2472">
                  <c:v>9241.1</c:v>
                </c:pt>
                <c:pt idx="2473">
                  <c:v>8893.2000000000007</c:v>
                </c:pt>
                <c:pt idx="2474">
                  <c:v>9181.1</c:v>
                </c:pt>
                <c:pt idx="2475">
                  <c:v>10265.4</c:v>
                </c:pt>
                <c:pt idx="2476">
                  <c:v>10166</c:v>
                </c:pt>
                <c:pt idx="2477">
                  <c:v>11244.8</c:v>
                </c:pt>
                <c:pt idx="2478">
                  <c:v>11795.1</c:v>
                </c:pt>
                <c:pt idx="2479">
                  <c:v>11467.5</c:v>
                </c:pt>
                <c:pt idx="2480">
                  <c:v>11118.1</c:v>
                </c:pt>
                <c:pt idx="2481">
                  <c:v>11203</c:v>
                </c:pt>
                <c:pt idx="2482">
                  <c:v>11452.3</c:v>
                </c:pt>
                <c:pt idx="2483">
                  <c:v>10903.2</c:v>
                </c:pt>
                <c:pt idx="2484">
                  <c:v>10864.8</c:v>
                </c:pt>
                <c:pt idx="2485">
                  <c:v>11594.9</c:v>
                </c:pt>
                <c:pt idx="2486">
                  <c:v>12858.9</c:v>
                </c:pt>
                <c:pt idx="2487">
                  <c:v>11580.2</c:v>
                </c:pt>
                <c:pt idx="2488">
                  <c:v>11245.4</c:v>
                </c:pt>
                <c:pt idx="2489">
                  <c:v>11192.3</c:v>
                </c:pt>
                <c:pt idx="2490">
                  <c:v>11362</c:v>
                </c:pt>
                <c:pt idx="2491">
                  <c:v>13697.5</c:v>
                </c:pt>
                <c:pt idx="2492">
                  <c:v>13695.2</c:v>
                </c:pt>
                <c:pt idx="2493">
                  <c:v>14292.2</c:v>
                </c:pt>
                <c:pt idx="2494">
                  <c:v>13886.7</c:v>
                </c:pt>
                <c:pt idx="2495">
                  <c:v>13535.4</c:v>
                </c:pt>
                <c:pt idx="2496">
                  <c:v>15043</c:v>
                </c:pt>
                <c:pt idx="2497">
                  <c:v>14778.5</c:v>
                </c:pt>
                <c:pt idx="2498">
                  <c:v>14976.2</c:v>
                </c:pt>
                <c:pt idx="2499">
                  <c:v>16228.2</c:v>
                </c:pt>
                <c:pt idx="2500">
                  <c:v>17172.3</c:v>
                </c:pt>
                <c:pt idx="2501">
                  <c:v>16954.8</c:v>
                </c:pt>
                <c:pt idx="2502">
                  <c:v>15180.1</c:v>
                </c:pt>
                <c:pt idx="2503">
                  <c:v>15156.6</c:v>
                </c:pt>
                <c:pt idx="2504">
                  <c:v>14754.1</c:v>
                </c:pt>
                <c:pt idx="2505">
                  <c:v>13444.9</c:v>
                </c:pt>
                <c:pt idx="2506">
                  <c:v>13850.4</c:v>
                </c:pt>
                <c:pt idx="2507">
                  <c:v>12531.5</c:v>
                </c:pt>
                <c:pt idx="2508">
                  <c:v>14392.6</c:v>
                </c:pt>
                <c:pt idx="2509">
                  <c:v>14398.7</c:v>
                </c:pt>
                <c:pt idx="2510">
                  <c:v>15416.6</c:v>
                </c:pt>
                <c:pt idx="2511">
                  <c:v>15756.6</c:v>
                </c:pt>
                <c:pt idx="2512">
                  <c:v>13833.5</c:v>
                </c:pt>
                <c:pt idx="2513">
                  <c:v>13790</c:v>
                </c:pt>
                <c:pt idx="2514">
                  <c:v>14396.5</c:v>
                </c:pt>
                <c:pt idx="2515">
                  <c:v>13665</c:v>
                </c:pt>
                <c:pt idx="2516">
                  <c:v>15632.1</c:v>
                </c:pt>
                <c:pt idx="2517">
                  <c:v>16462</c:v>
                </c:pt>
                <c:pt idx="2518">
                  <c:v>17523.7</c:v>
                </c:pt>
                <c:pt idx="2519">
                  <c:v>18972.3</c:v>
                </c:pt>
                <c:pt idx="2520">
                  <c:v>19065.7</c:v>
                </c:pt>
                <c:pt idx="2521">
                  <c:v>19345.5</c:v>
                </c:pt>
                <c:pt idx="2522">
                  <c:v>17604.8</c:v>
                </c:pt>
                <c:pt idx="2523">
                  <c:v>16467.900000000001</c:v>
                </c:pt>
                <c:pt idx="2524">
                  <c:v>16286.8</c:v>
                </c:pt>
                <c:pt idx="2525">
                  <c:v>17083.900000000001</c:v>
                </c:pt>
                <c:pt idx="2526">
                  <c:v>16732.5</c:v>
                </c:pt>
                <c:pt idx="2527">
                  <c:v>15059.6</c:v>
                </c:pt>
                <c:pt idx="2528">
                  <c:v>14843.4</c:v>
                </c:pt>
                <c:pt idx="2529">
                  <c:v>16047.6</c:v>
                </c:pt>
                <c:pt idx="2530">
                  <c:v>16850.3</c:v>
                </c:pt>
                <c:pt idx="2531">
                  <c:v>13749.6</c:v>
                </c:pt>
                <c:pt idx="2532">
                  <c:v>11667.1</c:v>
                </c:pt>
                <c:pt idx="2533">
                  <c:v>11623.9</c:v>
                </c:pt>
                <c:pt idx="2534">
                  <c:v>11246.2</c:v>
                </c:pt>
                <c:pt idx="2535">
                  <c:v>10912.7</c:v>
                </c:pt>
                <c:pt idx="2536">
                  <c:v>10861.5</c:v>
                </c:pt>
                <c:pt idx="2537">
                  <c:v>9946.7999999999993</c:v>
                </c:pt>
                <c:pt idx="2538">
                  <c:v>9837.9</c:v>
                </c:pt>
                <c:pt idx="2539">
                  <c:v>9906</c:v>
                </c:pt>
                <c:pt idx="2540">
                  <c:v>9733.2000000000007</c:v>
                </c:pt>
                <c:pt idx="2541">
                  <c:v>9318.4</c:v>
                </c:pt>
                <c:pt idx="2542">
                  <c:v>8754.7000000000007</c:v>
                </c:pt>
                <c:pt idx="2543">
                  <c:v>8200.7999999999993</c:v>
                </c:pt>
                <c:pt idx="2544">
                  <c:v>8013.4</c:v>
                </c:pt>
                <c:pt idx="2545">
                  <c:v>8234.5</c:v>
                </c:pt>
                <c:pt idx="2546">
                  <c:v>8100</c:v>
                </c:pt>
                <c:pt idx="2547">
                  <c:v>8244.7000000000007</c:v>
                </c:pt>
                <c:pt idx="2548">
                  <c:v>8042.6</c:v>
                </c:pt>
                <c:pt idx="2549">
                  <c:v>7780.9</c:v>
                </c:pt>
                <c:pt idx="2550">
                  <c:v>7700</c:v>
                </c:pt>
                <c:pt idx="2551">
                  <c:v>7853.7</c:v>
                </c:pt>
                <c:pt idx="2552">
                  <c:v>7283.2</c:v>
                </c:pt>
                <c:pt idx="2553">
                  <c:v>6597.1</c:v>
                </c:pt>
                <c:pt idx="2554">
                  <c:v>6522.5</c:v>
                </c:pt>
                <c:pt idx="2555">
                  <c:v>5878.1</c:v>
                </c:pt>
                <c:pt idx="2556">
                  <c:v>6339.9</c:v>
                </c:pt>
                <c:pt idx="2557">
                  <c:v>6565.8</c:v>
                </c:pt>
                <c:pt idx="2558">
                  <c:v>7129.6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2-4A1B-BD83-EFDD5BC0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944143"/>
        <c:axId val="1528927823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'Actual Price'!$F$1</c15:sqref>
                        </c15:formulaRef>
                      </c:ext>
                    </c:extLst>
                    <c:strCache>
                      <c:ptCount val="1"/>
                      <c:pt idx="0">
                        <c:v>S&amp;P500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'Actual Price'!$A$2:$A$2560</c15:sqref>
                        </c15:formulaRef>
                      </c:ext>
                    </c:extLst>
                    <c:numCache>
                      <c:formatCode>m/d/yyyy</c:formatCode>
                      <c:ptCount val="2559"/>
                      <c:pt idx="0">
                        <c:v>45606</c:v>
                      </c:pt>
                      <c:pt idx="1">
                        <c:v>45605</c:v>
                      </c:pt>
                      <c:pt idx="2">
                        <c:v>45604</c:v>
                      </c:pt>
                      <c:pt idx="3">
                        <c:v>45603</c:v>
                      </c:pt>
                      <c:pt idx="4">
                        <c:v>45602</c:v>
                      </c:pt>
                      <c:pt idx="5">
                        <c:v>45601</c:v>
                      </c:pt>
                      <c:pt idx="6">
                        <c:v>45600</c:v>
                      </c:pt>
                      <c:pt idx="7">
                        <c:v>45599</c:v>
                      </c:pt>
                      <c:pt idx="8">
                        <c:v>45598</c:v>
                      </c:pt>
                      <c:pt idx="9">
                        <c:v>45597</c:v>
                      </c:pt>
                      <c:pt idx="10">
                        <c:v>45596</c:v>
                      </c:pt>
                      <c:pt idx="11">
                        <c:v>45595</c:v>
                      </c:pt>
                      <c:pt idx="12">
                        <c:v>45594</c:v>
                      </c:pt>
                      <c:pt idx="13">
                        <c:v>45593</c:v>
                      </c:pt>
                      <c:pt idx="14">
                        <c:v>45592</c:v>
                      </c:pt>
                      <c:pt idx="15">
                        <c:v>45591</c:v>
                      </c:pt>
                      <c:pt idx="16">
                        <c:v>45590</c:v>
                      </c:pt>
                      <c:pt idx="17">
                        <c:v>45589</c:v>
                      </c:pt>
                      <c:pt idx="18">
                        <c:v>45588</c:v>
                      </c:pt>
                      <c:pt idx="19">
                        <c:v>45587</c:v>
                      </c:pt>
                      <c:pt idx="20">
                        <c:v>45586</c:v>
                      </c:pt>
                      <c:pt idx="21">
                        <c:v>45585</c:v>
                      </c:pt>
                      <c:pt idx="22">
                        <c:v>45584</c:v>
                      </c:pt>
                      <c:pt idx="23">
                        <c:v>45583</c:v>
                      </c:pt>
                      <c:pt idx="24">
                        <c:v>45582</c:v>
                      </c:pt>
                      <c:pt idx="25">
                        <c:v>45581</c:v>
                      </c:pt>
                      <c:pt idx="26">
                        <c:v>45580</c:v>
                      </c:pt>
                      <c:pt idx="27">
                        <c:v>45579</c:v>
                      </c:pt>
                      <c:pt idx="28">
                        <c:v>45578</c:v>
                      </c:pt>
                      <c:pt idx="29">
                        <c:v>45577</c:v>
                      </c:pt>
                      <c:pt idx="30">
                        <c:v>45576</c:v>
                      </c:pt>
                      <c:pt idx="31">
                        <c:v>45575</c:v>
                      </c:pt>
                      <c:pt idx="32">
                        <c:v>45574</c:v>
                      </c:pt>
                      <c:pt idx="33">
                        <c:v>45573</c:v>
                      </c:pt>
                      <c:pt idx="34">
                        <c:v>45572</c:v>
                      </c:pt>
                      <c:pt idx="35">
                        <c:v>45571</c:v>
                      </c:pt>
                      <c:pt idx="36">
                        <c:v>45570</c:v>
                      </c:pt>
                      <c:pt idx="37">
                        <c:v>45569</c:v>
                      </c:pt>
                      <c:pt idx="38">
                        <c:v>45568</c:v>
                      </c:pt>
                      <c:pt idx="39">
                        <c:v>45567</c:v>
                      </c:pt>
                      <c:pt idx="40">
                        <c:v>45566</c:v>
                      </c:pt>
                      <c:pt idx="41">
                        <c:v>45565</c:v>
                      </c:pt>
                      <c:pt idx="42">
                        <c:v>45564</c:v>
                      </c:pt>
                      <c:pt idx="43">
                        <c:v>45563</c:v>
                      </c:pt>
                      <c:pt idx="44">
                        <c:v>45562</c:v>
                      </c:pt>
                      <c:pt idx="45">
                        <c:v>45561</c:v>
                      </c:pt>
                      <c:pt idx="46">
                        <c:v>45560</c:v>
                      </c:pt>
                      <c:pt idx="47">
                        <c:v>45559</c:v>
                      </c:pt>
                      <c:pt idx="48">
                        <c:v>45558</c:v>
                      </c:pt>
                      <c:pt idx="49">
                        <c:v>45557</c:v>
                      </c:pt>
                      <c:pt idx="50">
                        <c:v>45556</c:v>
                      </c:pt>
                      <c:pt idx="51">
                        <c:v>45555</c:v>
                      </c:pt>
                      <c:pt idx="52">
                        <c:v>45554</c:v>
                      </c:pt>
                      <c:pt idx="53">
                        <c:v>45553</c:v>
                      </c:pt>
                      <c:pt idx="54">
                        <c:v>45552</c:v>
                      </c:pt>
                      <c:pt idx="55">
                        <c:v>45551</c:v>
                      </c:pt>
                      <c:pt idx="56">
                        <c:v>45550</c:v>
                      </c:pt>
                      <c:pt idx="57">
                        <c:v>45549</c:v>
                      </c:pt>
                      <c:pt idx="58">
                        <c:v>45548</c:v>
                      </c:pt>
                      <c:pt idx="59">
                        <c:v>45547</c:v>
                      </c:pt>
                      <c:pt idx="60">
                        <c:v>45546</c:v>
                      </c:pt>
                      <c:pt idx="61">
                        <c:v>45545</c:v>
                      </c:pt>
                      <c:pt idx="62">
                        <c:v>45544</c:v>
                      </c:pt>
                      <c:pt idx="63">
                        <c:v>45543</c:v>
                      </c:pt>
                      <c:pt idx="64">
                        <c:v>45542</c:v>
                      </c:pt>
                      <c:pt idx="65">
                        <c:v>45541</c:v>
                      </c:pt>
                      <c:pt idx="66">
                        <c:v>45540</c:v>
                      </c:pt>
                      <c:pt idx="67">
                        <c:v>45539</c:v>
                      </c:pt>
                      <c:pt idx="68">
                        <c:v>45538</c:v>
                      </c:pt>
                      <c:pt idx="69">
                        <c:v>45537</c:v>
                      </c:pt>
                      <c:pt idx="70">
                        <c:v>45536</c:v>
                      </c:pt>
                      <c:pt idx="71">
                        <c:v>45535</c:v>
                      </c:pt>
                      <c:pt idx="72">
                        <c:v>45534</c:v>
                      </c:pt>
                      <c:pt idx="73">
                        <c:v>45533</c:v>
                      </c:pt>
                      <c:pt idx="74">
                        <c:v>45532</c:v>
                      </c:pt>
                      <c:pt idx="75">
                        <c:v>45531</c:v>
                      </c:pt>
                      <c:pt idx="76">
                        <c:v>45530</c:v>
                      </c:pt>
                      <c:pt idx="77">
                        <c:v>45529</c:v>
                      </c:pt>
                      <c:pt idx="78">
                        <c:v>45528</c:v>
                      </c:pt>
                      <c:pt idx="79">
                        <c:v>45527</c:v>
                      </c:pt>
                      <c:pt idx="80">
                        <c:v>45526</c:v>
                      </c:pt>
                      <c:pt idx="81">
                        <c:v>45525</c:v>
                      </c:pt>
                      <c:pt idx="82">
                        <c:v>45524</c:v>
                      </c:pt>
                      <c:pt idx="83">
                        <c:v>45523</c:v>
                      </c:pt>
                      <c:pt idx="84">
                        <c:v>45522</c:v>
                      </c:pt>
                      <c:pt idx="85">
                        <c:v>45521</c:v>
                      </c:pt>
                      <c:pt idx="86">
                        <c:v>45520</c:v>
                      </c:pt>
                      <c:pt idx="87">
                        <c:v>45519</c:v>
                      </c:pt>
                      <c:pt idx="88">
                        <c:v>45518</c:v>
                      </c:pt>
                      <c:pt idx="89">
                        <c:v>45517</c:v>
                      </c:pt>
                      <c:pt idx="90">
                        <c:v>45516</c:v>
                      </c:pt>
                      <c:pt idx="91">
                        <c:v>45515</c:v>
                      </c:pt>
                      <c:pt idx="92">
                        <c:v>45514</c:v>
                      </c:pt>
                      <c:pt idx="93">
                        <c:v>45513</c:v>
                      </c:pt>
                      <c:pt idx="94">
                        <c:v>45512</c:v>
                      </c:pt>
                      <c:pt idx="95">
                        <c:v>45511</c:v>
                      </c:pt>
                      <c:pt idx="96">
                        <c:v>45510</c:v>
                      </c:pt>
                      <c:pt idx="97">
                        <c:v>45509</c:v>
                      </c:pt>
                      <c:pt idx="98">
                        <c:v>45508</c:v>
                      </c:pt>
                      <c:pt idx="99">
                        <c:v>45507</c:v>
                      </c:pt>
                      <c:pt idx="100">
                        <c:v>45506</c:v>
                      </c:pt>
                      <c:pt idx="101">
                        <c:v>45505</c:v>
                      </c:pt>
                      <c:pt idx="102">
                        <c:v>45504</c:v>
                      </c:pt>
                      <c:pt idx="103">
                        <c:v>45503</c:v>
                      </c:pt>
                      <c:pt idx="104">
                        <c:v>45502</c:v>
                      </c:pt>
                      <c:pt idx="105">
                        <c:v>45501</c:v>
                      </c:pt>
                      <c:pt idx="106">
                        <c:v>45500</c:v>
                      </c:pt>
                      <c:pt idx="107">
                        <c:v>45499</c:v>
                      </c:pt>
                      <c:pt idx="108">
                        <c:v>45498</c:v>
                      </c:pt>
                      <c:pt idx="109">
                        <c:v>45497</c:v>
                      </c:pt>
                      <c:pt idx="110">
                        <c:v>45496</c:v>
                      </c:pt>
                      <c:pt idx="111">
                        <c:v>45495</c:v>
                      </c:pt>
                      <c:pt idx="112">
                        <c:v>45494</c:v>
                      </c:pt>
                      <c:pt idx="113">
                        <c:v>45493</c:v>
                      </c:pt>
                      <c:pt idx="114">
                        <c:v>45492</c:v>
                      </c:pt>
                      <c:pt idx="115">
                        <c:v>45491</c:v>
                      </c:pt>
                      <c:pt idx="116">
                        <c:v>45490</c:v>
                      </c:pt>
                      <c:pt idx="117">
                        <c:v>45489</c:v>
                      </c:pt>
                      <c:pt idx="118">
                        <c:v>45488</c:v>
                      </c:pt>
                      <c:pt idx="119">
                        <c:v>45487</c:v>
                      </c:pt>
                      <c:pt idx="120">
                        <c:v>45486</c:v>
                      </c:pt>
                      <c:pt idx="121">
                        <c:v>45485</c:v>
                      </c:pt>
                      <c:pt idx="122">
                        <c:v>45484</c:v>
                      </c:pt>
                      <c:pt idx="123">
                        <c:v>45483</c:v>
                      </c:pt>
                      <c:pt idx="124">
                        <c:v>45482</c:v>
                      </c:pt>
                      <c:pt idx="125">
                        <c:v>45481</c:v>
                      </c:pt>
                      <c:pt idx="126">
                        <c:v>45480</c:v>
                      </c:pt>
                      <c:pt idx="127">
                        <c:v>45479</c:v>
                      </c:pt>
                      <c:pt idx="128">
                        <c:v>45478</c:v>
                      </c:pt>
                      <c:pt idx="129">
                        <c:v>45477</c:v>
                      </c:pt>
                      <c:pt idx="130">
                        <c:v>45476</c:v>
                      </c:pt>
                      <c:pt idx="131">
                        <c:v>45475</c:v>
                      </c:pt>
                      <c:pt idx="132">
                        <c:v>45474</c:v>
                      </c:pt>
                      <c:pt idx="133">
                        <c:v>45473</c:v>
                      </c:pt>
                      <c:pt idx="134">
                        <c:v>45472</c:v>
                      </c:pt>
                      <c:pt idx="135">
                        <c:v>45471</c:v>
                      </c:pt>
                      <c:pt idx="136">
                        <c:v>45470</c:v>
                      </c:pt>
                      <c:pt idx="137">
                        <c:v>45469</c:v>
                      </c:pt>
                      <c:pt idx="138">
                        <c:v>45468</c:v>
                      </c:pt>
                      <c:pt idx="139">
                        <c:v>45467</c:v>
                      </c:pt>
                      <c:pt idx="140">
                        <c:v>45466</c:v>
                      </c:pt>
                      <c:pt idx="141">
                        <c:v>45465</c:v>
                      </c:pt>
                      <c:pt idx="142">
                        <c:v>45464</c:v>
                      </c:pt>
                      <c:pt idx="143">
                        <c:v>45463</c:v>
                      </c:pt>
                      <c:pt idx="144">
                        <c:v>45462</c:v>
                      </c:pt>
                      <c:pt idx="145">
                        <c:v>45461</c:v>
                      </c:pt>
                      <c:pt idx="146">
                        <c:v>45460</c:v>
                      </c:pt>
                      <c:pt idx="147">
                        <c:v>45459</c:v>
                      </c:pt>
                      <c:pt idx="148">
                        <c:v>45458</c:v>
                      </c:pt>
                      <c:pt idx="149">
                        <c:v>45457</c:v>
                      </c:pt>
                      <c:pt idx="150">
                        <c:v>45456</c:v>
                      </c:pt>
                      <c:pt idx="151">
                        <c:v>45455</c:v>
                      </c:pt>
                      <c:pt idx="152">
                        <c:v>45454</c:v>
                      </c:pt>
                      <c:pt idx="153">
                        <c:v>45453</c:v>
                      </c:pt>
                      <c:pt idx="154">
                        <c:v>45452</c:v>
                      </c:pt>
                      <c:pt idx="155">
                        <c:v>45451</c:v>
                      </c:pt>
                      <c:pt idx="156">
                        <c:v>45450</c:v>
                      </c:pt>
                      <c:pt idx="157">
                        <c:v>45449</c:v>
                      </c:pt>
                      <c:pt idx="158">
                        <c:v>45448</c:v>
                      </c:pt>
                      <c:pt idx="159">
                        <c:v>45447</c:v>
                      </c:pt>
                      <c:pt idx="160">
                        <c:v>45446</c:v>
                      </c:pt>
                      <c:pt idx="161">
                        <c:v>45445</c:v>
                      </c:pt>
                      <c:pt idx="162">
                        <c:v>45444</c:v>
                      </c:pt>
                      <c:pt idx="163">
                        <c:v>45443</c:v>
                      </c:pt>
                      <c:pt idx="164">
                        <c:v>45442</c:v>
                      </c:pt>
                      <c:pt idx="165">
                        <c:v>45441</c:v>
                      </c:pt>
                      <c:pt idx="166">
                        <c:v>45440</c:v>
                      </c:pt>
                      <c:pt idx="167">
                        <c:v>45439</c:v>
                      </c:pt>
                      <c:pt idx="168">
                        <c:v>45438</c:v>
                      </c:pt>
                      <c:pt idx="169">
                        <c:v>45437</c:v>
                      </c:pt>
                      <c:pt idx="170">
                        <c:v>45436</c:v>
                      </c:pt>
                      <c:pt idx="171">
                        <c:v>45435</c:v>
                      </c:pt>
                      <c:pt idx="172">
                        <c:v>45434</c:v>
                      </c:pt>
                      <c:pt idx="173">
                        <c:v>45433</c:v>
                      </c:pt>
                      <c:pt idx="174">
                        <c:v>45432</c:v>
                      </c:pt>
                      <c:pt idx="175">
                        <c:v>45431</c:v>
                      </c:pt>
                      <c:pt idx="176">
                        <c:v>45430</c:v>
                      </c:pt>
                      <c:pt idx="177">
                        <c:v>45429</c:v>
                      </c:pt>
                      <c:pt idx="178">
                        <c:v>45428</c:v>
                      </c:pt>
                      <c:pt idx="179">
                        <c:v>45427</c:v>
                      </c:pt>
                      <c:pt idx="180">
                        <c:v>45426</c:v>
                      </c:pt>
                      <c:pt idx="181">
                        <c:v>45425</c:v>
                      </c:pt>
                      <c:pt idx="182">
                        <c:v>45424</c:v>
                      </c:pt>
                      <c:pt idx="183">
                        <c:v>45423</c:v>
                      </c:pt>
                      <c:pt idx="184">
                        <c:v>45422</c:v>
                      </c:pt>
                      <c:pt idx="185">
                        <c:v>45421</c:v>
                      </c:pt>
                      <c:pt idx="186">
                        <c:v>45420</c:v>
                      </c:pt>
                      <c:pt idx="187">
                        <c:v>45419</c:v>
                      </c:pt>
                      <c:pt idx="188">
                        <c:v>45418</c:v>
                      </c:pt>
                      <c:pt idx="189">
                        <c:v>45417</c:v>
                      </c:pt>
                      <c:pt idx="190">
                        <c:v>45416</c:v>
                      </c:pt>
                      <c:pt idx="191">
                        <c:v>45415</c:v>
                      </c:pt>
                      <c:pt idx="192">
                        <c:v>45414</c:v>
                      </c:pt>
                      <c:pt idx="193">
                        <c:v>45413</c:v>
                      </c:pt>
                      <c:pt idx="194">
                        <c:v>45412</c:v>
                      </c:pt>
                      <c:pt idx="195">
                        <c:v>45411</c:v>
                      </c:pt>
                      <c:pt idx="196">
                        <c:v>45410</c:v>
                      </c:pt>
                      <c:pt idx="197">
                        <c:v>45409</c:v>
                      </c:pt>
                      <c:pt idx="198">
                        <c:v>45408</c:v>
                      </c:pt>
                      <c:pt idx="199">
                        <c:v>45407</c:v>
                      </c:pt>
                      <c:pt idx="200">
                        <c:v>45406</c:v>
                      </c:pt>
                      <c:pt idx="201">
                        <c:v>45405</c:v>
                      </c:pt>
                      <c:pt idx="202">
                        <c:v>45404</c:v>
                      </c:pt>
                      <c:pt idx="203">
                        <c:v>45403</c:v>
                      </c:pt>
                      <c:pt idx="204">
                        <c:v>45402</c:v>
                      </c:pt>
                      <c:pt idx="205">
                        <c:v>45401</c:v>
                      </c:pt>
                      <c:pt idx="206">
                        <c:v>45400</c:v>
                      </c:pt>
                      <c:pt idx="207">
                        <c:v>45399</c:v>
                      </c:pt>
                      <c:pt idx="208">
                        <c:v>45398</c:v>
                      </c:pt>
                      <c:pt idx="209">
                        <c:v>45397</c:v>
                      </c:pt>
                      <c:pt idx="210">
                        <c:v>45396</c:v>
                      </c:pt>
                      <c:pt idx="211">
                        <c:v>45395</c:v>
                      </c:pt>
                      <c:pt idx="212">
                        <c:v>45394</c:v>
                      </c:pt>
                      <c:pt idx="213">
                        <c:v>45393</c:v>
                      </c:pt>
                      <c:pt idx="214">
                        <c:v>45392</c:v>
                      </c:pt>
                      <c:pt idx="215">
                        <c:v>45391</c:v>
                      </c:pt>
                      <c:pt idx="216">
                        <c:v>45390</c:v>
                      </c:pt>
                      <c:pt idx="217">
                        <c:v>45389</c:v>
                      </c:pt>
                      <c:pt idx="218">
                        <c:v>45388</c:v>
                      </c:pt>
                      <c:pt idx="219">
                        <c:v>45387</c:v>
                      </c:pt>
                      <c:pt idx="220">
                        <c:v>45386</c:v>
                      </c:pt>
                      <c:pt idx="221">
                        <c:v>45385</c:v>
                      </c:pt>
                      <c:pt idx="222">
                        <c:v>45384</c:v>
                      </c:pt>
                      <c:pt idx="223">
                        <c:v>45383</c:v>
                      </c:pt>
                      <c:pt idx="224">
                        <c:v>45382</c:v>
                      </c:pt>
                      <c:pt idx="225">
                        <c:v>45381</c:v>
                      </c:pt>
                      <c:pt idx="226">
                        <c:v>45380</c:v>
                      </c:pt>
                      <c:pt idx="227">
                        <c:v>45379</c:v>
                      </c:pt>
                      <c:pt idx="228">
                        <c:v>45378</c:v>
                      </c:pt>
                      <c:pt idx="229">
                        <c:v>45377</c:v>
                      </c:pt>
                      <c:pt idx="230">
                        <c:v>45376</c:v>
                      </c:pt>
                      <c:pt idx="231">
                        <c:v>45375</c:v>
                      </c:pt>
                      <c:pt idx="232">
                        <c:v>45374</c:v>
                      </c:pt>
                      <c:pt idx="233">
                        <c:v>45373</c:v>
                      </c:pt>
                      <c:pt idx="234">
                        <c:v>45372</c:v>
                      </c:pt>
                      <c:pt idx="235">
                        <c:v>45371</c:v>
                      </c:pt>
                      <c:pt idx="236">
                        <c:v>45370</c:v>
                      </c:pt>
                      <c:pt idx="237">
                        <c:v>45369</c:v>
                      </c:pt>
                      <c:pt idx="238">
                        <c:v>45368</c:v>
                      </c:pt>
                      <c:pt idx="239">
                        <c:v>45367</c:v>
                      </c:pt>
                      <c:pt idx="240">
                        <c:v>45366</c:v>
                      </c:pt>
                      <c:pt idx="241">
                        <c:v>45365</c:v>
                      </c:pt>
                      <c:pt idx="242">
                        <c:v>45364</c:v>
                      </c:pt>
                      <c:pt idx="243">
                        <c:v>45363</c:v>
                      </c:pt>
                      <c:pt idx="244">
                        <c:v>45362</c:v>
                      </c:pt>
                      <c:pt idx="245">
                        <c:v>45361</c:v>
                      </c:pt>
                      <c:pt idx="246">
                        <c:v>45360</c:v>
                      </c:pt>
                      <c:pt idx="247">
                        <c:v>45359</c:v>
                      </c:pt>
                      <c:pt idx="248">
                        <c:v>45358</c:v>
                      </c:pt>
                      <c:pt idx="249">
                        <c:v>45357</c:v>
                      </c:pt>
                      <c:pt idx="250">
                        <c:v>45356</c:v>
                      </c:pt>
                      <c:pt idx="251">
                        <c:v>45355</c:v>
                      </c:pt>
                      <c:pt idx="252">
                        <c:v>45354</c:v>
                      </c:pt>
                      <c:pt idx="253">
                        <c:v>45353</c:v>
                      </c:pt>
                      <c:pt idx="254">
                        <c:v>45352</c:v>
                      </c:pt>
                      <c:pt idx="255">
                        <c:v>45351</c:v>
                      </c:pt>
                      <c:pt idx="256">
                        <c:v>45350</c:v>
                      </c:pt>
                      <c:pt idx="257">
                        <c:v>45349</c:v>
                      </c:pt>
                      <c:pt idx="258">
                        <c:v>45348</c:v>
                      </c:pt>
                      <c:pt idx="259">
                        <c:v>45347</c:v>
                      </c:pt>
                      <c:pt idx="260">
                        <c:v>45346</c:v>
                      </c:pt>
                      <c:pt idx="261">
                        <c:v>45345</c:v>
                      </c:pt>
                      <c:pt idx="262">
                        <c:v>45344</c:v>
                      </c:pt>
                      <c:pt idx="263">
                        <c:v>45343</c:v>
                      </c:pt>
                      <c:pt idx="264">
                        <c:v>45342</c:v>
                      </c:pt>
                      <c:pt idx="265">
                        <c:v>45341</c:v>
                      </c:pt>
                      <c:pt idx="266">
                        <c:v>45340</c:v>
                      </c:pt>
                      <c:pt idx="267">
                        <c:v>45339</c:v>
                      </c:pt>
                      <c:pt idx="268">
                        <c:v>45338</c:v>
                      </c:pt>
                      <c:pt idx="269">
                        <c:v>45337</c:v>
                      </c:pt>
                      <c:pt idx="270">
                        <c:v>45336</c:v>
                      </c:pt>
                      <c:pt idx="271">
                        <c:v>45335</c:v>
                      </c:pt>
                      <c:pt idx="272">
                        <c:v>45334</c:v>
                      </c:pt>
                      <c:pt idx="273">
                        <c:v>45333</c:v>
                      </c:pt>
                      <c:pt idx="274">
                        <c:v>45332</c:v>
                      </c:pt>
                      <c:pt idx="275">
                        <c:v>45331</c:v>
                      </c:pt>
                      <c:pt idx="276">
                        <c:v>45330</c:v>
                      </c:pt>
                      <c:pt idx="277">
                        <c:v>45329</c:v>
                      </c:pt>
                      <c:pt idx="278">
                        <c:v>45328</c:v>
                      </c:pt>
                      <c:pt idx="279">
                        <c:v>45327</c:v>
                      </c:pt>
                      <c:pt idx="280">
                        <c:v>45326</c:v>
                      </c:pt>
                      <c:pt idx="281">
                        <c:v>45325</c:v>
                      </c:pt>
                      <c:pt idx="282">
                        <c:v>45324</c:v>
                      </c:pt>
                      <c:pt idx="283">
                        <c:v>45323</c:v>
                      </c:pt>
                      <c:pt idx="284">
                        <c:v>45322</c:v>
                      </c:pt>
                      <c:pt idx="285">
                        <c:v>45321</c:v>
                      </c:pt>
                      <c:pt idx="286">
                        <c:v>45320</c:v>
                      </c:pt>
                      <c:pt idx="287">
                        <c:v>45319</c:v>
                      </c:pt>
                      <c:pt idx="288">
                        <c:v>45318</c:v>
                      </c:pt>
                      <c:pt idx="289">
                        <c:v>45317</c:v>
                      </c:pt>
                      <c:pt idx="290">
                        <c:v>45316</c:v>
                      </c:pt>
                      <c:pt idx="291">
                        <c:v>45315</c:v>
                      </c:pt>
                      <c:pt idx="292">
                        <c:v>45314</c:v>
                      </c:pt>
                      <c:pt idx="293">
                        <c:v>45313</c:v>
                      </c:pt>
                      <c:pt idx="294">
                        <c:v>45312</c:v>
                      </c:pt>
                      <c:pt idx="295">
                        <c:v>45311</c:v>
                      </c:pt>
                      <c:pt idx="296">
                        <c:v>45310</c:v>
                      </c:pt>
                      <c:pt idx="297">
                        <c:v>45309</c:v>
                      </c:pt>
                      <c:pt idx="298">
                        <c:v>45308</c:v>
                      </c:pt>
                      <c:pt idx="299">
                        <c:v>45307</c:v>
                      </c:pt>
                      <c:pt idx="300">
                        <c:v>45306</c:v>
                      </c:pt>
                      <c:pt idx="301">
                        <c:v>45305</c:v>
                      </c:pt>
                      <c:pt idx="302">
                        <c:v>45304</c:v>
                      </c:pt>
                      <c:pt idx="303">
                        <c:v>45303</c:v>
                      </c:pt>
                      <c:pt idx="304">
                        <c:v>45302</c:v>
                      </c:pt>
                      <c:pt idx="305">
                        <c:v>45301</c:v>
                      </c:pt>
                      <c:pt idx="306">
                        <c:v>45300</c:v>
                      </c:pt>
                      <c:pt idx="307">
                        <c:v>45299</c:v>
                      </c:pt>
                      <c:pt idx="308">
                        <c:v>45298</c:v>
                      </c:pt>
                      <c:pt idx="309">
                        <c:v>45297</c:v>
                      </c:pt>
                      <c:pt idx="310">
                        <c:v>45296</c:v>
                      </c:pt>
                      <c:pt idx="311">
                        <c:v>45295</c:v>
                      </c:pt>
                      <c:pt idx="312">
                        <c:v>45294</c:v>
                      </c:pt>
                      <c:pt idx="313">
                        <c:v>45293</c:v>
                      </c:pt>
                      <c:pt idx="314">
                        <c:v>45292</c:v>
                      </c:pt>
                      <c:pt idx="315">
                        <c:v>45291</c:v>
                      </c:pt>
                      <c:pt idx="316">
                        <c:v>45290</c:v>
                      </c:pt>
                      <c:pt idx="317">
                        <c:v>45289</c:v>
                      </c:pt>
                      <c:pt idx="318">
                        <c:v>45288</c:v>
                      </c:pt>
                      <c:pt idx="319">
                        <c:v>45287</c:v>
                      </c:pt>
                      <c:pt idx="320">
                        <c:v>45286</c:v>
                      </c:pt>
                      <c:pt idx="321">
                        <c:v>45285</c:v>
                      </c:pt>
                      <c:pt idx="322">
                        <c:v>45284</c:v>
                      </c:pt>
                      <c:pt idx="323">
                        <c:v>45283</c:v>
                      </c:pt>
                      <c:pt idx="324">
                        <c:v>45282</c:v>
                      </c:pt>
                      <c:pt idx="325">
                        <c:v>45281</c:v>
                      </c:pt>
                      <c:pt idx="326">
                        <c:v>45280</c:v>
                      </c:pt>
                      <c:pt idx="327">
                        <c:v>45279</c:v>
                      </c:pt>
                      <c:pt idx="328">
                        <c:v>45278</c:v>
                      </c:pt>
                      <c:pt idx="329">
                        <c:v>45277</c:v>
                      </c:pt>
                      <c:pt idx="330">
                        <c:v>45276</c:v>
                      </c:pt>
                      <c:pt idx="331">
                        <c:v>45275</c:v>
                      </c:pt>
                      <c:pt idx="332">
                        <c:v>45274</c:v>
                      </c:pt>
                      <c:pt idx="333">
                        <c:v>45273</c:v>
                      </c:pt>
                      <c:pt idx="334">
                        <c:v>45272</c:v>
                      </c:pt>
                      <c:pt idx="335">
                        <c:v>45271</c:v>
                      </c:pt>
                      <c:pt idx="336">
                        <c:v>45270</c:v>
                      </c:pt>
                      <c:pt idx="337">
                        <c:v>45269</c:v>
                      </c:pt>
                      <c:pt idx="338">
                        <c:v>45268</c:v>
                      </c:pt>
                      <c:pt idx="339">
                        <c:v>45267</c:v>
                      </c:pt>
                      <c:pt idx="340">
                        <c:v>45266</c:v>
                      </c:pt>
                      <c:pt idx="341">
                        <c:v>45265</c:v>
                      </c:pt>
                      <c:pt idx="342">
                        <c:v>45264</c:v>
                      </c:pt>
                      <c:pt idx="343">
                        <c:v>45263</c:v>
                      </c:pt>
                      <c:pt idx="344">
                        <c:v>45262</c:v>
                      </c:pt>
                      <c:pt idx="345">
                        <c:v>45261</c:v>
                      </c:pt>
                      <c:pt idx="346">
                        <c:v>45260</c:v>
                      </c:pt>
                      <c:pt idx="347">
                        <c:v>45259</c:v>
                      </c:pt>
                      <c:pt idx="348">
                        <c:v>45258</c:v>
                      </c:pt>
                      <c:pt idx="349">
                        <c:v>45257</c:v>
                      </c:pt>
                      <c:pt idx="350">
                        <c:v>45256</c:v>
                      </c:pt>
                      <c:pt idx="351">
                        <c:v>45255</c:v>
                      </c:pt>
                      <c:pt idx="352">
                        <c:v>45254</c:v>
                      </c:pt>
                      <c:pt idx="353">
                        <c:v>45253</c:v>
                      </c:pt>
                      <c:pt idx="354">
                        <c:v>45252</c:v>
                      </c:pt>
                      <c:pt idx="355">
                        <c:v>45251</c:v>
                      </c:pt>
                      <c:pt idx="356">
                        <c:v>45250</c:v>
                      </c:pt>
                      <c:pt idx="357">
                        <c:v>45249</c:v>
                      </c:pt>
                      <c:pt idx="358">
                        <c:v>45248</c:v>
                      </c:pt>
                      <c:pt idx="359">
                        <c:v>45247</c:v>
                      </c:pt>
                      <c:pt idx="360">
                        <c:v>45246</c:v>
                      </c:pt>
                      <c:pt idx="361">
                        <c:v>45245</c:v>
                      </c:pt>
                      <c:pt idx="362">
                        <c:v>45244</c:v>
                      </c:pt>
                      <c:pt idx="363">
                        <c:v>45243</c:v>
                      </c:pt>
                      <c:pt idx="364">
                        <c:v>45242</c:v>
                      </c:pt>
                      <c:pt idx="365">
                        <c:v>45241</c:v>
                      </c:pt>
                      <c:pt idx="366">
                        <c:v>45240</c:v>
                      </c:pt>
                      <c:pt idx="367">
                        <c:v>45239</c:v>
                      </c:pt>
                      <c:pt idx="368">
                        <c:v>45238</c:v>
                      </c:pt>
                      <c:pt idx="369">
                        <c:v>45237</c:v>
                      </c:pt>
                      <c:pt idx="370">
                        <c:v>45236</c:v>
                      </c:pt>
                      <c:pt idx="371">
                        <c:v>45235</c:v>
                      </c:pt>
                      <c:pt idx="372">
                        <c:v>45234</c:v>
                      </c:pt>
                      <c:pt idx="373">
                        <c:v>45233</c:v>
                      </c:pt>
                      <c:pt idx="374">
                        <c:v>45232</c:v>
                      </c:pt>
                      <c:pt idx="375">
                        <c:v>45231</c:v>
                      </c:pt>
                      <c:pt idx="376">
                        <c:v>45230</c:v>
                      </c:pt>
                      <c:pt idx="377">
                        <c:v>45229</c:v>
                      </c:pt>
                      <c:pt idx="378">
                        <c:v>45228</c:v>
                      </c:pt>
                      <c:pt idx="379">
                        <c:v>45227</c:v>
                      </c:pt>
                      <c:pt idx="380">
                        <c:v>45226</c:v>
                      </c:pt>
                      <c:pt idx="381">
                        <c:v>45225</c:v>
                      </c:pt>
                      <c:pt idx="382">
                        <c:v>45224</c:v>
                      </c:pt>
                      <c:pt idx="383">
                        <c:v>45223</c:v>
                      </c:pt>
                      <c:pt idx="384">
                        <c:v>45222</c:v>
                      </c:pt>
                      <c:pt idx="385">
                        <c:v>45221</c:v>
                      </c:pt>
                      <c:pt idx="386">
                        <c:v>45220</c:v>
                      </c:pt>
                      <c:pt idx="387">
                        <c:v>45219</c:v>
                      </c:pt>
                      <c:pt idx="388">
                        <c:v>45218</c:v>
                      </c:pt>
                      <c:pt idx="389">
                        <c:v>45217</c:v>
                      </c:pt>
                      <c:pt idx="390">
                        <c:v>45216</c:v>
                      </c:pt>
                      <c:pt idx="391">
                        <c:v>45215</c:v>
                      </c:pt>
                      <c:pt idx="392">
                        <c:v>45214</c:v>
                      </c:pt>
                      <c:pt idx="393">
                        <c:v>45213</c:v>
                      </c:pt>
                      <c:pt idx="394">
                        <c:v>45212</c:v>
                      </c:pt>
                      <c:pt idx="395">
                        <c:v>45211</c:v>
                      </c:pt>
                      <c:pt idx="396">
                        <c:v>45210</c:v>
                      </c:pt>
                      <c:pt idx="397">
                        <c:v>45209</c:v>
                      </c:pt>
                      <c:pt idx="398">
                        <c:v>45208</c:v>
                      </c:pt>
                      <c:pt idx="399">
                        <c:v>45207</c:v>
                      </c:pt>
                      <c:pt idx="400">
                        <c:v>45206</c:v>
                      </c:pt>
                      <c:pt idx="401">
                        <c:v>45205</c:v>
                      </c:pt>
                      <c:pt idx="402">
                        <c:v>45204</c:v>
                      </c:pt>
                      <c:pt idx="403">
                        <c:v>45203</c:v>
                      </c:pt>
                      <c:pt idx="404">
                        <c:v>45202</c:v>
                      </c:pt>
                      <c:pt idx="405">
                        <c:v>45201</c:v>
                      </c:pt>
                      <c:pt idx="406">
                        <c:v>45200</c:v>
                      </c:pt>
                      <c:pt idx="407">
                        <c:v>45199</c:v>
                      </c:pt>
                      <c:pt idx="408">
                        <c:v>45198</c:v>
                      </c:pt>
                      <c:pt idx="409">
                        <c:v>45197</c:v>
                      </c:pt>
                      <c:pt idx="410">
                        <c:v>45196</c:v>
                      </c:pt>
                      <c:pt idx="411">
                        <c:v>45195</c:v>
                      </c:pt>
                      <c:pt idx="412">
                        <c:v>45194</c:v>
                      </c:pt>
                      <c:pt idx="413">
                        <c:v>45193</c:v>
                      </c:pt>
                      <c:pt idx="414">
                        <c:v>45192</c:v>
                      </c:pt>
                      <c:pt idx="415">
                        <c:v>45191</c:v>
                      </c:pt>
                      <c:pt idx="416">
                        <c:v>45190</c:v>
                      </c:pt>
                      <c:pt idx="417">
                        <c:v>45189</c:v>
                      </c:pt>
                      <c:pt idx="418">
                        <c:v>45188</c:v>
                      </c:pt>
                      <c:pt idx="419">
                        <c:v>45187</c:v>
                      </c:pt>
                      <c:pt idx="420">
                        <c:v>45186</c:v>
                      </c:pt>
                      <c:pt idx="421">
                        <c:v>45185</c:v>
                      </c:pt>
                      <c:pt idx="422">
                        <c:v>45184</c:v>
                      </c:pt>
                      <c:pt idx="423">
                        <c:v>45183</c:v>
                      </c:pt>
                      <c:pt idx="424">
                        <c:v>45182</c:v>
                      </c:pt>
                      <c:pt idx="425">
                        <c:v>45181</c:v>
                      </c:pt>
                      <c:pt idx="426">
                        <c:v>45180</c:v>
                      </c:pt>
                      <c:pt idx="427">
                        <c:v>45179</c:v>
                      </c:pt>
                      <c:pt idx="428">
                        <c:v>45178</c:v>
                      </c:pt>
                      <c:pt idx="429">
                        <c:v>45177</c:v>
                      </c:pt>
                      <c:pt idx="430">
                        <c:v>45176</c:v>
                      </c:pt>
                      <c:pt idx="431">
                        <c:v>45175</c:v>
                      </c:pt>
                      <c:pt idx="432">
                        <c:v>45174</c:v>
                      </c:pt>
                      <c:pt idx="433">
                        <c:v>45173</c:v>
                      </c:pt>
                      <c:pt idx="434">
                        <c:v>45172</c:v>
                      </c:pt>
                      <c:pt idx="435">
                        <c:v>45171</c:v>
                      </c:pt>
                      <c:pt idx="436">
                        <c:v>45170</c:v>
                      </c:pt>
                      <c:pt idx="437">
                        <c:v>45169</c:v>
                      </c:pt>
                      <c:pt idx="438">
                        <c:v>45168</c:v>
                      </c:pt>
                      <c:pt idx="439">
                        <c:v>45167</c:v>
                      </c:pt>
                      <c:pt idx="440">
                        <c:v>45166</c:v>
                      </c:pt>
                      <c:pt idx="441">
                        <c:v>45165</c:v>
                      </c:pt>
                      <c:pt idx="442">
                        <c:v>45164</c:v>
                      </c:pt>
                      <c:pt idx="443">
                        <c:v>45163</c:v>
                      </c:pt>
                      <c:pt idx="444">
                        <c:v>45162</c:v>
                      </c:pt>
                      <c:pt idx="445">
                        <c:v>45161</c:v>
                      </c:pt>
                      <c:pt idx="446">
                        <c:v>45160</c:v>
                      </c:pt>
                      <c:pt idx="447">
                        <c:v>45159</c:v>
                      </c:pt>
                      <c:pt idx="448">
                        <c:v>45158</c:v>
                      </c:pt>
                      <c:pt idx="449">
                        <c:v>45157</c:v>
                      </c:pt>
                      <c:pt idx="450">
                        <c:v>45156</c:v>
                      </c:pt>
                      <c:pt idx="451">
                        <c:v>45155</c:v>
                      </c:pt>
                      <c:pt idx="452">
                        <c:v>45154</c:v>
                      </c:pt>
                      <c:pt idx="453">
                        <c:v>45153</c:v>
                      </c:pt>
                      <c:pt idx="454">
                        <c:v>45152</c:v>
                      </c:pt>
                      <c:pt idx="455">
                        <c:v>45151</c:v>
                      </c:pt>
                      <c:pt idx="456">
                        <c:v>45150</c:v>
                      </c:pt>
                      <c:pt idx="457">
                        <c:v>45149</c:v>
                      </c:pt>
                      <c:pt idx="458">
                        <c:v>45148</c:v>
                      </c:pt>
                      <c:pt idx="459">
                        <c:v>45147</c:v>
                      </c:pt>
                      <c:pt idx="460">
                        <c:v>45146</c:v>
                      </c:pt>
                      <c:pt idx="461">
                        <c:v>45145</c:v>
                      </c:pt>
                      <c:pt idx="462">
                        <c:v>45144</c:v>
                      </c:pt>
                      <c:pt idx="463">
                        <c:v>45143</c:v>
                      </c:pt>
                      <c:pt idx="464">
                        <c:v>45142</c:v>
                      </c:pt>
                      <c:pt idx="465">
                        <c:v>45141</c:v>
                      </c:pt>
                      <c:pt idx="466">
                        <c:v>45140</c:v>
                      </c:pt>
                      <c:pt idx="467">
                        <c:v>45139</c:v>
                      </c:pt>
                      <c:pt idx="468">
                        <c:v>45138</c:v>
                      </c:pt>
                      <c:pt idx="469">
                        <c:v>45137</c:v>
                      </c:pt>
                      <c:pt idx="470">
                        <c:v>45136</c:v>
                      </c:pt>
                      <c:pt idx="471">
                        <c:v>45135</c:v>
                      </c:pt>
                      <c:pt idx="472">
                        <c:v>45134</c:v>
                      </c:pt>
                      <c:pt idx="473">
                        <c:v>45133</c:v>
                      </c:pt>
                      <c:pt idx="474">
                        <c:v>45132</c:v>
                      </c:pt>
                      <c:pt idx="475">
                        <c:v>45131</c:v>
                      </c:pt>
                      <c:pt idx="476">
                        <c:v>45130</c:v>
                      </c:pt>
                      <c:pt idx="477">
                        <c:v>45129</c:v>
                      </c:pt>
                      <c:pt idx="478">
                        <c:v>45128</c:v>
                      </c:pt>
                      <c:pt idx="479">
                        <c:v>45127</c:v>
                      </c:pt>
                      <c:pt idx="480">
                        <c:v>45126</c:v>
                      </c:pt>
                      <c:pt idx="481">
                        <c:v>45125</c:v>
                      </c:pt>
                      <c:pt idx="482">
                        <c:v>45124</c:v>
                      </c:pt>
                      <c:pt idx="483">
                        <c:v>45123</c:v>
                      </c:pt>
                      <c:pt idx="484">
                        <c:v>45122</c:v>
                      </c:pt>
                      <c:pt idx="485">
                        <c:v>45121</c:v>
                      </c:pt>
                      <c:pt idx="486">
                        <c:v>45120</c:v>
                      </c:pt>
                      <c:pt idx="487">
                        <c:v>45119</c:v>
                      </c:pt>
                      <c:pt idx="488">
                        <c:v>45118</c:v>
                      </c:pt>
                      <c:pt idx="489">
                        <c:v>45117</c:v>
                      </c:pt>
                      <c:pt idx="490">
                        <c:v>45116</c:v>
                      </c:pt>
                      <c:pt idx="491">
                        <c:v>45115</c:v>
                      </c:pt>
                      <c:pt idx="492">
                        <c:v>45114</c:v>
                      </c:pt>
                      <c:pt idx="493">
                        <c:v>45113</c:v>
                      </c:pt>
                      <c:pt idx="494">
                        <c:v>45112</c:v>
                      </c:pt>
                      <c:pt idx="495">
                        <c:v>45111</c:v>
                      </c:pt>
                      <c:pt idx="496">
                        <c:v>45110</c:v>
                      </c:pt>
                      <c:pt idx="497">
                        <c:v>45109</c:v>
                      </c:pt>
                      <c:pt idx="498">
                        <c:v>45108</c:v>
                      </c:pt>
                      <c:pt idx="499">
                        <c:v>45107</c:v>
                      </c:pt>
                      <c:pt idx="500">
                        <c:v>45106</c:v>
                      </c:pt>
                      <c:pt idx="501">
                        <c:v>45105</c:v>
                      </c:pt>
                      <c:pt idx="502">
                        <c:v>45104</c:v>
                      </c:pt>
                      <c:pt idx="503">
                        <c:v>45103</c:v>
                      </c:pt>
                      <c:pt idx="504">
                        <c:v>45102</c:v>
                      </c:pt>
                      <c:pt idx="505">
                        <c:v>45101</c:v>
                      </c:pt>
                      <c:pt idx="506">
                        <c:v>45100</c:v>
                      </c:pt>
                      <c:pt idx="507">
                        <c:v>45099</c:v>
                      </c:pt>
                      <c:pt idx="508">
                        <c:v>45098</c:v>
                      </c:pt>
                      <c:pt idx="509">
                        <c:v>45097</c:v>
                      </c:pt>
                      <c:pt idx="510">
                        <c:v>45096</c:v>
                      </c:pt>
                      <c:pt idx="511">
                        <c:v>45095</c:v>
                      </c:pt>
                      <c:pt idx="512">
                        <c:v>45094</c:v>
                      </c:pt>
                      <c:pt idx="513">
                        <c:v>45093</c:v>
                      </c:pt>
                      <c:pt idx="514">
                        <c:v>45092</c:v>
                      </c:pt>
                      <c:pt idx="515">
                        <c:v>45091</c:v>
                      </c:pt>
                      <c:pt idx="516">
                        <c:v>45090</c:v>
                      </c:pt>
                      <c:pt idx="517">
                        <c:v>45089</c:v>
                      </c:pt>
                      <c:pt idx="518">
                        <c:v>45088</c:v>
                      </c:pt>
                      <c:pt idx="519">
                        <c:v>45087</c:v>
                      </c:pt>
                      <c:pt idx="520">
                        <c:v>45086</c:v>
                      </c:pt>
                      <c:pt idx="521">
                        <c:v>45085</c:v>
                      </c:pt>
                      <c:pt idx="522">
                        <c:v>45084</c:v>
                      </c:pt>
                      <c:pt idx="523">
                        <c:v>45083</c:v>
                      </c:pt>
                      <c:pt idx="524">
                        <c:v>45082</c:v>
                      </c:pt>
                      <c:pt idx="525">
                        <c:v>45081</c:v>
                      </c:pt>
                      <c:pt idx="526">
                        <c:v>45080</c:v>
                      </c:pt>
                      <c:pt idx="527">
                        <c:v>45079</c:v>
                      </c:pt>
                      <c:pt idx="528">
                        <c:v>45078</c:v>
                      </c:pt>
                      <c:pt idx="529">
                        <c:v>45077</c:v>
                      </c:pt>
                      <c:pt idx="530">
                        <c:v>45076</c:v>
                      </c:pt>
                      <c:pt idx="531">
                        <c:v>45075</c:v>
                      </c:pt>
                      <c:pt idx="532">
                        <c:v>45074</c:v>
                      </c:pt>
                      <c:pt idx="533">
                        <c:v>45073</c:v>
                      </c:pt>
                      <c:pt idx="534">
                        <c:v>45072</c:v>
                      </c:pt>
                      <c:pt idx="535">
                        <c:v>45071</c:v>
                      </c:pt>
                      <c:pt idx="536">
                        <c:v>45070</c:v>
                      </c:pt>
                      <c:pt idx="537">
                        <c:v>45069</c:v>
                      </c:pt>
                      <c:pt idx="538">
                        <c:v>45068</c:v>
                      </c:pt>
                      <c:pt idx="539">
                        <c:v>45067</c:v>
                      </c:pt>
                      <c:pt idx="540">
                        <c:v>45066</c:v>
                      </c:pt>
                      <c:pt idx="541">
                        <c:v>45065</c:v>
                      </c:pt>
                      <c:pt idx="542">
                        <c:v>45064</c:v>
                      </c:pt>
                      <c:pt idx="543">
                        <c:v>45063</c:v>
                      </c:pt>
                      <c:pt idx="544">
                        <c:v>45062</c:v>
                      </c:pt>
                      <c:pt idx="545">
                        <c:v>45061</c:v>
                      </c:pt>
                      <c:pt idx="546">
                        <c:v>45060</c:v>
                      </c:pt>
                      <c:pt idx="547">
                        <c:v>45059</c:v>
                      </c:pt>
                      <c:pt idx="548">
                        <c:v>45058</c:v>
                      </c:pt>
                      <c:pt idx="549">
                        <c:v>45057</c:v>
                      </c:pt>
                      <c:pt idx="550">
                        <c:v>45056</c:v>
                      </c:pt>
                      <c:pt idx="551">
                        <c:v>45055</c:v>
                      </c:pt>
                      <c:pt idx="552">
                        <c:v>45054</c:v>
                      </c:pt>
                      <c:pt idx="553">
                        <c:v>45053</c:v>
                      </c:pt>
                      <c:pt idx="554">
                        <c:v>45052</c:v>
                      </c:pt>
                      <c:pt idx="555">
                        <c:v>45051</c:v>
                      </c:pt>
                      <c:pt idx="556">
                        <c:v>45050</c:v>
                      </c:pt>
                      <c:pt idx="557">
                        <c:v>45049</c:v>
                      </c:pt>
                      <c:pt idx="558">
                        <c:v>45048</c:v>
                      </c:pt>
                      <c:pt idx="559">
                        <c:v>45047</c:v>
                      </c:pt>
                      <c:pt idx="560">
                        <c:v>45046</c:v>
                      </c:pt>
                      <c:pt idx="561">
                        <c:v>45045</c:v>
                      </c:pt>
                      <c:pt idx="562">
                        <c:v>45044</c:v>
                      </c:pt>
                      <c:pt idx="563">
                        <c:v>45043</c:v>
                      </c:pt>
                      <c:pt idx="564">
                        <c:v>45042</c:v>
                      </c:pt>
                      <c:pt idx="565">
                        <c:v>45041</c:v>
                      </c:pt>
                      <c:pt idx="566">
                        <c:v>45040</c:v>
                      </c:pt>
                      <c:pt idx="567">
                        <c:v>45039</c:v>
                      </c:pt>
                      <c:pt idx="568">
                        <c:v>45038</c:v>
                      </c:pt>
                      <c:pt idx="569">
                        <c:v>45037</c:v>
                      </c:pt>
                      <c:pt idx="570">
                        <c:v>45036</c:v>
                      </c:pt>
                      <c:pt idx="571">
                        <c:v>45035</c:v>
                      </c:pt>
                      <c:pt idx="572">
                        <c:v>45034</c:v>
                      </c:pt>
                      <c:pt idx="573">
                        <c:v>45033</c:v>
                      </c:pt>
                      <c:pt idx="574">
                        <c:v>45032</c:v>
                      </c:pt>
                      <c:pt idx="575">
                        <c:v>45031</c:v>
                      </c:pt>
                      <c:pt idx="576">
                        <c:v>45030</c:v>
                      </c:pt>
                      <c:pt idx="577">
                        <c:v>45029</c:v>
                      </c:pt>
                      <c:pt idx="578">
                        <c:v>45028</c:v>
                      </c:pt>
                      <c:pt idx="579">
                        <c:v>45027</c:v>
                      </c:pt>
                      <c:pt idx="580">
                        <c:v>45026</c:v>
                      </c:pt>
                      <c:pt idx="581">
                        <c:v>45025</c:v>
                      </c:pt>
                      <c:pt idx="582">
                        <c:v>45024</c:v>
                      </c:pt>
                      <c:pt idx="583">
                        <c:v>45023</c:v>
                      </c:pt>
                      <c:pt idx="584">
                        <c:v>45022</c:v>
                      </c:pt>
                      <c:pt idx="585">
                        <c:v>45021</c:v>
                      </c:pt>
                      <c:pt idx="586">
                        <c:v>45020</c:v>
                      </c:pt>
                      <c:pt idx="587">
                        <c:v>45019</c:v>
                      </c:pt>
                      <c:pt idx="588">
                        <c:v>45018</c:v>
                      </c:pt>
                      <c:pt idx="589">
                        <c:v>45017</c:v>
                      </c:pt>
                      <c:pt idx="590">
                        <c:v>45016</c:v>
                      </c:pt>
                      <c:pt idx="591">
                        <c:v>45015</c:v>
                      </c:pt>
                      <c:pt idx="592">
                        <c:v>45014</c:v>
                      </c:pt>
                      <c:pt idx="593">
                        <c:v>45013</c:v>
                      </c:pt>
                      <c:pt idx="594">
                        <c:v>45012</c:v>
                      </c:pt>
                      <c:pt idx="595">
                        <c:v>45011</c:v>
                      </c:pt>
                      <c:pt idx="596">
                        <c:v>45010</c:v>
                      </c:pt>
                      <c:pt idx="597">
                        <c:v>45009</c:v>
                      </c:pt>
                      <c:pt idx="598">
                        <c:v>45008</c:v>
                      </c:pt>
                      <c:pt idx="599">
                        <c:v>45007</c:v>
                      </c:pt>
                      <c:pt idx="600">
                        <c:v>45006</c:v>
                      </c:pt>
                      <c:pt idx="601">
                        <c:v>45005</c:v>
                      </c:pt>
                      <c:pt idx="602">
                        <c:v>45004</c:v>
                      </c:pt>
                      <c:pt idx="603">
                        <c:v>45003</c:v>
                      </c:pt>
                      <c:pt idx="604">
                        <c:v>45002</c:v>
                      </c:pt>
                      <c:pt idx="605">
                        <c:v>45001</c:v>
                      </c:pt>
                      <c:pt idx="606">
                        <c:v>45000</c:v>
                      </c:pt>
                      <c:pt idx="607">
                        <c:v>44999</c:v>
                      </c:pt>
                      <c:pt idx="608">
                        <c:v>44998</c:v>
                      </c:pt>
                      <c:pt idx="609">
                        <c:v>44997</c:v>
                      </c:pt>
                      <c:pt idx="610">
                        <c:v>44996</c:v>
                      </c:pt>
                      <c:pt idx="611">
                        <c:v>44995</c:v>
                      </c:pt>
                      <c:pt idx="612">
                        <c:v>44994</c:v>
                      </c:pt>
                      <c:pt idx="613">
                        <c:v>44993</c:v>
                      </c:pt>
                      <c:pt idx="614">
                        <c:v>44992</c:v>
                      </c:pt>
                      <c:pt idx="615">
                        <c:v>44991</c:v>
                      </c:pt>
                      <c:pt idx="616">
                        <c:v>44990</c:v>
                      </c:pt>
                      <c:pt idx="617">
                        <c:v>44989</c:v>
                      </c:pt>
                      <c:pt idx="618">
                        <c:v>44988</c:v>
                      </c:pt>
                      <c:pt idx="619">
                        <c:v>44987</c:v>
                      </c:pt>
                      <c:pt idx="620">
                        <c:v>44986</c:v>
                      </c:pt>
                      <c:pt idx="621">
                        <c:v>44985</c:v>
                      </c:pt>
                      <c:pt idx="622">
                        <c:v>44984</c:v>
                      </c:pt>
                      <c:pt idx="623">
                        <c:v>44983</c:v>
                      </c:pt>
                      <c:pt idx="624">
                        <c:v>44982</c:v>
                      </c:pt>
                      <c:pt idx="625">
                        <c:v>44981</c:v>
                      </c:pt>
                      <c:pt idx="626">
                        <c:v>44980</c:v>
                      </c:pt>
                      <c:pt idx="627">
                        <c:v>44979</c:v>
                      </c:pt>
                      <c:pt idx="628">
                        <c:v>44978</c:v>
                      </c:pt>
                      <c:pt idx="629">
                        <c:v>44977</c:v>
                      </c:pt>
                      <c:pt idx="630">
                        <c:v>44976</c:v>
                      </c:pt>
                      <c:pt idx="631">
                        <c:v>44975</c:v>
                      </c:pt>
                      <c:pt idx="632">
                        <c:v>44974</c:v>
                      </c:pt>
                      <c:pt idx="633">
                        <c:v>44973</c:v>
                      </c:pt>
                      <c:pt idx="634">
                        <c:v>44972</c:v>
                      </c:pt>
                      <c:pt idx="635">
                        <c:v>44971</c:v>
                      </c:pt>
                      <c:pt idx="636">
                        <c:v>44970</c:v>
                      </c:pt>
                      <c:pt idx="637">
                        <c:v>44969</c:v>
                      </c:pt>
                      <c:pt idx="638">
                        <c:v>44968</c:v>
                      </c:pt>
                      <c:pt idx="639">
                        <c:v>44967</c:v>
                      </c:pt>
                      <c:pt idx="640">
                        <c:v>44966</c:v>
                      </c:pt>
                      <c:pt idx="641">
                        <c:v>44965</c:v>
                      </c:pt>
                      <c:pt idx="642">
                        <c:v>44964</c:v>
                      </c:pt>
                      <c:pt idx="643">
                        <c:v>44963</c:v>
                      </c:pt>
                      <c:pt idx="644">
                        <c:v>44962</c:v>
                      </c:pt>
                      <c:pt idx="645">
                        <c:v>44961</c:v>
                      </c:pt>
                      <c:pt idx="646">
                        <c:v>44960</c:v>
                      </c:pt>
                      <c:pt idx="647">
                        <c:v>44959</c:v>
                      </c:pt>
                      <c:pt idx="648">
                        <c:v>44958</c:v>
                      </c:pt>
                      <c:pt idx="649">
                        <c:v>44957</c:v>
                      </c:pt>
                      <c:pt idx="650">
                        <c:v>44956</c:v>
                      </c:pt>
                      <c:pt idx="651">
                        <c:v>44955</c:v>
                      </c:pt>
                      <c:pt idx="652">
                        <c:v>44954</c:v>
                      </c:pt>
                      <c:pt idx="653">
                        <c:v>44953</c:v>
                      </c:pt>
                      <c:pt idx="654">
                        <c:v>44952</c:v>
                      </c:pt>
                      <c:pt idx="655">
                        <c:v>44951</c:v>
                      </c:pt>
                      <c:pt idx="656">
                        <c:v>44950</c:v>
                      </c:pt>
                      <c:pt idx="657">
                        <c:v>44949</c:v>
                      </c:pt>
                      <c:pt idx="658">
                        <c:v>44948</c:v>
                      </c:pt>
                      <c:pt idx="659">
                        <c:v>44947</c:v>
                      </c:pt>
                      <c:pt idx="660">
                        <c:v>44946</c:v>
                      </c:pt>
                      <c:pt idx="661">
                        <c:v>44945</c:v>
                      </c:pt>
                      <c:pt idx="662">
                        <c:v>44944</c:v>
                      </c:pt>
                      <c:pt idx="663">
                        <c:v>44943</c:v>
                      </c:pt>
                      <c:pt idx="664">
                        <c:v>44942</c:v>
                      </c:pt>
                      <c:pt idx="665">
                        <c:v>44941</c:v>
                      </c:pt>
                      <c:pt idx="666">
                        <c:v>44940</c:v>
                      </c:pt>
                      <c:pt idx="667">
                        <c:v>44939</c:v>
                      </c:pt>
                      <c:pt idx="668">
                        <c:v>44938</c:v>
                      </c:pt>
                      <c:pt idx="669">
                        <c:v>44937</c:v>
                      </c:pt>
                      <c:pt idx="670">
                        <c:v>44936</c:v>
                      </c:pt>
                      <c:pt idx="671">
                        <c:v>44935</c:v>
                      </c:pt>
                      <c:pt idx="672">
                        <c:v>44934</c:v>
                      </c:pt>
                      <c:pt idx="673">
                        <c:v>44933</c:v>
                      </c:pt>
                      <c:pt idx="674">
                        <c:v>44932</c:v>
                      </c:pt>
                      <c:pt idx="675">
                        <c:v>44931</c:v>
                      </c:pt>
                      <c:pt idx="676">
                        <c:v>44930</c:v>
                      </c:pt>
                      <c:pt idx="677">
                        <c:v>44929</c:v>
                      </c:pt>
                      <c:pt idx="678">
                        <c:v>44928</c:v>
                      </c:pt>
                      <c:pt idx="679">
                        <c:v>44927</c:v>
                      </c:pt>
                      <c:pt idx="680">
                        <c:v>44926</c:v>
                      </c:pt>
                      <c:pt idx="681">
                        <c:v>44925</c:v>
                      </c:pt>
                      <c:pt idx="682">
                        <c:v>44924</c:v>
                      </c:pt>
                      <c:pt idx="683">
                        <c:v>44923</c:v>
                      </c:pt>
                      <c:pt idx="684">
                        <c:v>44922</c:v>
                      </c:pt>
                      <c:pt idx="685">
                        <c:v>44921</c:v>
                      </c:pt>
                      <c:pt idx="686">
                        <c:v>44920</c:v>
                      </c:pt>
                      <c:pt idx="687">
                        <c:v>44919</c:v>
                      </c:pt>
                      <c:pt idx="688">
                        <c:v>44918</c:v>
                      </c:pt>
                      <c:pt idx="689">
                        <c:v>44917</c:v>
                      </c:pt>
                      <c:pt idx="690">
                        <c:v>44916</c:v>
                      </c:pt>
                      <c:pt idx="691">
                        <c:v>44915</c:v>
                      </c:pt>
                      <c:pt idx="692">
                        <c:v>44914</c:v>
                      </c:pt>
                      <c:pt idx="693">
                        <c:v>44913</c:v>
                      </c:pt>
                      <c:pt idx="694">
                        <c:v>44912</c:v>
                      </c:pt>
                      <c:pt idx="695">
                        <c:v>44911</c:v>
                      </c:pt>
                      <c:pt idx="696">
                        <c:v>44910</c:v>
                      </c:pt>
                      <c:pt idx="697">
                        <c:v>44909</c:v>
                      </c:pt>
                      <c:pt idx="698">
                        <c:v>44908</c:v>
                      </c:pt>
                      <c:pt idx="699">
                        <c:v>44907</c:v>
                      </c:pt>
                      <c:pt idx="700">
                        <c:v>44906</c:v>
                      </c:pt>
                      <c:pt idx="701">
                        <c:v>44905</c:v>
                      </c:pt>
                      <c:pt idx="702">
                        <c:v>44904</c:v>
                      </c:pt>
                      <c:pt idx="703">
                        <c:v>44903</c:v>
                      </c:pt>
                      <c:pt idx="704">
                        <c:v>44902</c:v>
                      </c:pt>
                      <c:pt idx="705">
                        <c:v>44901</c:v>
                      </c:pt>
                      <c:pt idx="706">
                        <c:v>44900</c:v>
                      </c:pt>
                      <c:pt idx="707">
                        <c:v>44899</c:v>
                      </c:pt>
                      <c:pt idx="708">
                        <c:v>44898</c:v>
                      </c:pt>
                      <c:pt idx="709">
                        <c:v>44897</c:v>
                      </c:pt>
                      <c:pt idx="710">
                        <c:v>44896</c:v>
                      </c:pt>
                      <c:pt idx="711">
                        <c:v>44895</c:v>
                      </c:pt>
                      <c:pt idx="712">
                        <c:v>44894</c:v>
                      </c:pt>
                      <c:pt idx="713">
                        <c:v>44893</c:v>
                      </c:pt>
                      <c:pt idx="714">
                        <c:v>44892</c:v>
                      </c:pt>
                      <c:pt idx="715">
                        <c:v>44891</c:v>
                      </c:pt>
                      <c:pt idx="716">
                        <c:v>44890</c:v>
                      </c:pt>
                      <c:pt idx="717">
                        <c:v>44889</c:v>
                      </c:pt>
                      <c:pt idx="718">
                        <c:v>44888</c:v>
                      </c:pt>
                      <c:pt idx="719">
                        <c:v>44887</c:v>
                      </c:pt>
                      <c:pt idx="720">
                        <c:v>44886</c:v>
                      </c:pt>
                      <c:pt idx="721">
                        <c:v>44885</c:v>
                      </c:pt>
                      <c:pt idx="722">
                        <c:v>44884</c:v>
                      </c:pt>
                      <c:pt idx="723">
                        <c:v>44883</c:v>
                      </c:pt>
                      <c:pt idx="724">
                        <c:v>44882</c:v>
                      </c:pt>
                      <c:pt idx="725">
                        <c:v>44881</c:v>
                      </c:pt>
                      <c:pt idx="726">
                        <c:v>44880</c:v>
                      </c:pt>
                      <c:pt idx="727">
                        <c:v>44879</c:v>
                      </c:pt>
                      <c:pt idx="728">
                        <c:v>44878</c:v>
                      </c:pt>
                      <c:pt idx="729">
                        <c:v>44877</c:v>
                      </c:pt>
                      <c:pt idx="730">
                        <c:v>44876</c:v>
                      </c:pt>
                      <c:pt idx="731">
                        <c:v>44875</c:v>
                      </c:pt>
                      <c:pt idx="732">
                        <c:v>44874</c:v>
                      </c:pt>
                      <c:pt idx="733">
                        <c:v>44873</c:v>
                      </c:pt>
                      <c:pt idx="734">
                        <c:v>44872</c:v>
                      </c:pt>
                      <c:pt idx="735">
                        <c:v>44871</c:v>
                      </c:pt>
                      <c:pt idx="736">
                        <c:v>44870</c:v>
                      </c:pt>
                      <c:pt idx="737">
                        <c:v>44869</c:v>
                      </c:pt>
                      <c:pt idx="738">
                        <c:v>44868</c:v>
                      </c:pt>
                      <c:pt idx="739">
                        <c:v>44867</c:v>
                      </c:pt>
                      <c:pt idx="740">
                        <c:v>44866</c:v>
                      </c:pt>
                      <c:pt idx="741">
                        <c:v>44865</c:v>
                      </c:pt>
                      <c:pt idx="742">
                        <c:v>44864</c:v>
                      </c:pt>
                      <c:pt idx="743">
                        <c:v>44863</c:v>
                      </c:pt>
                      <c:pt idx="744">
                        <c:v>44862</c:v>
                      </c:pt>
                      <c:pt idx="745">
                        <c:v>44861</c:v>
                      </c:pt>
                      <c:pt idx="746">
                        <c:v>44860</c:v>
                      </c:pt>
                      <c:pt idx="747">
                        <c:v>44859</c:v>
                      </c:pt>
                      <c:pt idx="748">
                        <c:v>44858</c:v>
                      </c:pt>
                      <c:pt idx="749">
                        <c:v>44857</c:v>
                      </c:pt>
                      <c:pt idx="750">
                        <c:v>44856</c:v>
                      </c:pt>
                      <c:pt idx="751">
                        <c:v>44855</c:v>
                      </c:pt>
                      <c:pt idx="752">
                        <c:v>44854</c:v>
                      </c:pt>
                      <c:pt idx="753">
                        <c:v>44853</c:v>
                      </c:pt>
                      <c:pt idx="754">
                        <c:v>44852</c:v>
                      </c:pt>
                      <c:pt idx="755">
                        <c:v>44851</c:v>
                      </c:pt>
                      <c:pt idx="756">
                        <c:v>44850</c:v>
                      </c:pt>
                      <c:pt idx="757">
                        <c:v>44849</c:v>
                      </c:pt>
                      <c:pt idx="758">
                        <c:v>44848</c:v>
                      </c:pt>
                      <c:pt idx="759">
                        <c:v>44847</c:v>
                      </c:pt>
                      <c:pt idx="760">
                        <c:v>44846</c:v>
                      </c:pt>
                      <c:pt idx="761">
                        <c:v>44845</c:v>
                      </c:pt>
                      <c:pt idx="762">
                        <c:v>44844</c:v>
                      </c:pt>
                      <c:pt idx="763">
                        <c:v>44843</c:v>
                      </c:pt>
                      <c:pt idx="764">
                        <c:v>44842</c:v>
                      </c:pt>
                      <c:pt idx="765">
                        <c:v>44841</c:v>
                      </c:pt>
                      <c:pt idx="766">
                        <c:v>44840</c:v>
                      </c:pt>
                      <c:pt idx="767">
                        <c:v>44839</c:v>
                      </c:pt>
                      <c:pt idx="768">
                        <c:v>44838</c:v>
                      </c:pt>
                      <c:pt idx="769">
                        <c:v>44837</c:v>
                      </c:pt>
                      <c:pt idx="770">
                        <c:v>44836</c:v>
                      </c:pt>
                      <c:pt idx="771">
                        <c:v>44835</c:v>
                      </c:pt>
                      <c:pt idx="772">
                        <c:v>44834</c:v>
                      </c:pt>
                      <c:pt idx="773">
                        <c:v>44833</c:v>
                      </c:pt>
                      <c:pt idx="774">
                        <c:v>44832</c:v>
                      </c:pt>
                      <c:pt idx="775">
                        <c:v>44831</c:v>
                      </c:pt>
                      <c:pt idx="776">
                        <c:v>44830</c:v>
                      </c:pt>
                      <c:pt idx="777">
                        <c:v>44829</c:v>
                      </c:pt>
                      <c:pt idx="778">
                        <c:v>44828</c:v>
                      </c:pt>
                      <c:pt idx="779">
                        <c:v>44827</c:v>
                      </c:pt>
                      <c:pt idx="780">
                        <c:v>44826</c:v>
                      </c:pt>
                      <c:pt idx="781">
                        <c:v>44825</c:v>
                      </c:pt>
                      <c:pt idx="782">
                        <c:v>44824</c:v>
                      </c:pt>
                      <c:pt idx="783">
                        <c:v>44823</c:v>
                      </c:pt>
                      <c:pt idx="784">
                        <c:v>44822</c:v>
                      </c:pt>
                      <c:pt idx="785">
                        <c:v>44821</c:v>
                      </c:pt>
                      <c:pt idx="786">
                        <c:v>44820</c:v>
                      </c:pt>
                      <c:pt idx="787">
                        <c:v>44819</c:v>
                      </c:pt>
                      <c:pt idx="788">
                        <c:v>44818</c:v>
                      </c:pt>
                      <c:pt idx="789">
                        <c:v>44817</c:v>
                      </c:pt>
                      <c:pt idx="790">
                        <c:v>44816</c:v>
                      </c:pt>
                      <c:pt idx="791">
                        <c:v>44815</c:v>
                      </c:pt>
                      <c:pt idx="792">
                        <c:v>44814</c:v>
                      </c:pt>
                      <c:pt idx="793">
                        <c:v>44813</c:v>
                      </c:pt>
                      <c:pt idx="794">
                        <c:v>44812</c:v>
                      </c:pt>
                      <c:pt idx="795">
                        <c:v>44811</c:v>
                      </c:pt>
                      <c:pt idx="796">
                        <c:v>44810</c:v>
                      </c:pt>
                      <c:pt idx="797">
                        <c:v>44809</c:v>
                      </c:pt>
                      <c:pt idx="798">
                        <c:v>44808</c:v>
                      </c:pt>
                      <c:pt idx="799">
                        <c:v>44807</c:v>
                      </c:pt>
                      <c:pt idx="800">
                        <c:v>44806</c:v>
                      </c:pt>
                      <c:pt idx="801">
                        <c:v>44805</c:v>
                      </c:pt>
                      <c:pt idx="802">
                        <c:v>44804</c:v>
                      </c:pt>
                      <c:pt idx="803">
                        <c:v>44803</c:v>
                      </c:pt>
                      <c:pt idx="804">
                        <c:v>44802</c:v>
                      </c:pt>
                      <c:pt idx="805">
                        <c:v>44801</c:v>
                      </c:pt>
                      <c:pt idx="806">
                        <c:v>44800</c:v>
                      </c:pt>
                      <c:pt idx="807">
                        <c:v>44799</c:v>
                      </c:pt>
                      <c:pt idx="808">
                        <c:v>44798</c:v>
                      </c:pt>
                      <c:pt idx="809">
                        <c:v>44797</c:v>
                      </c:pt>
                      <c:pt idx="810">
                        <c:v>44796</c:v>
                      </c:pt>
                      <c:pt idx="811">
                        <c:v>44795</c:v>
                      </c:pt>
                      <c:pt idx="812">
                        <c:v>44794</c:v>
                      </c:pt>
                      <c:pt idx="813">
                        <c:v>44793</c:v>
                      </c:pt>
                      <c:pt idx="814">
                        <c:v>44792</c:v>
                      </c:pt>
                      <c:pt idx="815">
                        <c:v>44791</c:v>
                      </c:pt>
                      <c:pt idx="816">
                        <c:v>44790</c:v>
                      </c:pt>
                      <c:pt idx="817">
                        <c:v>44789</c:v>
                      </c:pt>
                      <c:pt idx="818">
                        <c:v>44788</c:v>
                      </c:pt>
                      <c:pt idx="819">
                        <c:v>44787</c:v>
                      </c:pt>
                      <c:pt idx="820">
                        <c:v>44786</c:v>
                      </c:pt>
                      <c:pt idx="821">
                        <c:v>44785</c:v>
                      </c:pt>
                      <c:pt idx="822">
                        <c:v>44784</c:v>
                      </c:pt>
                      <c:pt idx="823">
                        <c:v>44783</c:v>
                      </c:pt>
                      <c:pt idx="824">
                        <c:v>44782</c:v>
                      </c:pt>
                      <c:pt idx="825">
                        <c:v>44781</c:v>
                      </c:pt>
                      <c:pt idx="826">
                        <c:v>44780</c:v>
                      </c:pt>
                      <c:pt idx="827">
                        <c:v>44779</c:v>
                      </c:pt>
                      <c:pt idx="828">
                        <c:v>44778</c:v>
                      </c:pt>
                      <c:pt idx="829">
                        <c:v>44777</c:v>
                      </c:pt>
                      <c:pt idx="830">
                        <c:v>44776</c:v>
                      </c:pt>
                      <c:pt idx="831">
                        <c:v>44775</c:v>
                      </c:pt>
                      <c:pt idx="832">
                        <c:v>44774</c:v>
                      </c:pt>
                      <c:pt idx="833">
                        <c:v>44773</c:v>
                      </c:pt>
                      <c:pt idx="834">
                        <c:v>44772</c:v>
                      </c:pt>
                      <c:pt idx="835">
                        <c:v>44771</c:v>
                      </c:pt>
                      <c:pt idx="836">
                        <c:v>44770</c:v>
                      </c:pt>
                      <c:pt idx="837">
                        <c:v>44769</c:v>
                      </c:pt>
                      <c:pt idx="838">
                        <c:v>44768</c:v>
                      </c:pt>
                      <c:pt idx="839">
                        <c:v>44767</c:v>
                      </c:pt>
                      <c:pt idx="840">
                        <c:v>44766</c:v>
                      </c:pt>
                      <c:pt idx="841">
                        <c:v>44765</c:v>
                      </c:pt>
                      <c:pt idx="842">
                        <c:v>44764</c:v>
                      </c:pt>
                      <c:pt idx="843">
                        <c:v>44763</c:v>
                      </c:pt>
                      <c:pt idx="844">
                        <c:v>44762</c:v>
                      </c:pt>
                      <c:pt idx="845">
                        <c:v>44761</c:v>
                      </c:pt>
                      <c:pt idx="846">
                        <c:v>44760</c:v>
                      </c:pt>
                      <c:pt idx="847">
                        <c:v>44759</c:v>
                      </c:pt>
                      <c:pt idx="848">
                        <c:v>44758</c:v>
                      </c:pt>
                      <c:pt idx="849">
                        <c:v>44757</c:v>
                      </c:pt>
                      <c:pt idx="850">
                        <c:v>44756</c:v>
                      </c:pt>
                      <c:pt idx="851">
                        <c:v>44755</c:v>
                      </c:pt>
                      <c:pt idx="852">
                        <c:v>44754</c:v>
                      </c:pt>
                      <c:pt idx="853">
                        <c:v>44753</c:v>
                      </c:pt>
                      <c:pt idx="854">
                        <c:v>44752</c:v>
                      </c:pt>
                      <c:pt idx="855">
                        <c:v>44751</c:v>
                      </c:pt>
                      <c:pt idx="856">
                        <c:v>44750</c:v>
                      </c:pt>
                      <c:pt idx="857">
                        <c:v>44749</c:v>
                      </c:pt>
                      <c:pt idx="858">
                        <c:v>44748</c:v>
                      </c:pt>
                      <c:pt idx="859">
                        <c:v>44747</c:v>
                      </c:pt>
                      <c:pt idx="860">
                        <c:v>44746</c:v>
                      </c:pt>
                      <c:pt idx="861">
                        <c:v>44745</c:v>
                      </c:pt>
                      <c:pt idx="862">
                        <c:v>44744</c:v>
                      </c:pt>
                      <c:pt idx="863">
                        <c:v>44743</c:v>
                      </c:pt>
                      <c:pt idx="864">
                        <c:v>44742</c:v>
                      </c:pt>
                      <c:pt idx="865">
                        <c:v>44741</c:v>
                      </c:pt>
                      <c:pt idx="866">
                        <c:v>44740</c:v>
                      </c:pt>
                      <c:pt idx="867">
                        <c:v>44739</c:v>
                      </c:pt>
                      <c:pt idx="868">
                        <c:v>44738</c:v>
                      </c:pt>
                      <c:pt idx="869">
                        <c:v>44737</c:v>
                      </c:pt>
                      <c:pt idx="870">
                        <c:v>44736</c:v>
                      </c:pt>
                      <c:pt idx="871">
                        <c:v>44735</c:v>
                      </c:pt>
                      <c:pt idx="872">
                        <c:v>44734</c:v>
                      </c:pt>
                      <c:pt idx="873">
                        <c:v>44733</c:v>
                      </c:pt>
                      <c:pt idx="874">
                        <c:v>44732</c:v>
                      </c:pt>
                      <c:pt idx="875">
                        <c:v>44731</c:v>
                      </c:pt>
                      <c:pt idx="876">
                        <c:v>44730</c:v>
                      </c:pt>
                      <c:pt idx="877">
                        <c:v>44729</c:v>
                      </c:pt>
                      <c:pt idx="878">
                        <c:v>44728</c:v>
                      </c:pt>
                      <c:pt idx="879">
                        <c:v>44727</c:v>
                      </c:pt>
                      <c:pt idx="880">
                        <c:v>44726</c:v>
                      </c:pt>
                      <c:pt idx="881">
                        <c:v>44725</c:v>
                      </c:pt>
                      <c:pt idx="882">
                        <c:v>44724</c:v>
                      </c:pt>
                      <c:pt idx="883">
                        <c:v>44723</c:v>
                      </c:pt>
                      <c:pt idx="884">
                        <c:v>44722</c:v>
                      </c:pt>
                      <c:pt idx="885">
                        <c:v>44721</c:v>
                      </c:pt>
                      <c:pt idx="886">
                        <c:v>44720</c:v>
                      </c:pt>
                      <c:pt idx="887">
                        <c:v>44719</c:v>
                      </c:pt>
                      <c:pt idx="888">
                        <c:v>44718</c:v>
                      </c:pt>
                      <c:pt idx="889">
                        <c:v>44717</c:v>
                      </c:pt>
                      <c:pt idx="890">
                        <c:v>44716</c:v>
                      </c:pt>
                      <c:pt idx="891">
                        <c:v>44715</c:v>
                      </c:pt>
                      <c:pt idx="892">
                        <c:v>44714</c:v>
                      </c:pt>
                      <c:pt idx="893">
                        <c:v>44713</c:v>
                      </c:pt>
                      <c:pt idx="894">
                        <c:v>44712</c:v>
                      </c:pt>
                      <c:pt idx="895">
                        <c:v>44711</c:v>
                      </c:pt>
                      <c:pt idx="896">
                        <c:v>44710</c:v>
                      </c:pt>
                      <c:pt idx="897">
                        <c:v>44709</c:v>
                      </c:pt>
                      <c:pt idx="898">
                        <c:v>44708</c:v>
                      </c:pt>
                      <c:pt idx="899">
                        <c:v>44707</c:v>
                      </c:pt>
                      <c:pt idx="900">
                        <c:v>44706</c:v>
                      </c:pt>
                      <c:pt idx="901">
                        <c:v>44705</c:v>
                      </c:pt>
                      <c:pt idx="902">
                        <c:v>44704</c:v>
                      </c:pt>
                      <c:pt idx="903">
                        <c:v>44703</c:v>
                      </c:pt>
                      <c:pt idx="904">
                        <c:v>44702</c:v>
                      </c:pt>
                      <c:pt idx="905">
                        <c:v>44701</c:v>
                      </c:pt>
                      <c:pt idx="906">
                        <c:v>44700</c:v>
                      </c:pt>
                      <c:pt idx="907">
                        <c:v>44699</c:v>
                      </c:pt>
                      <c:pt idx="908">
                        <c:v>44698</c:v>
                      </c:pt>
                      <c:pt idx="909">
                        <c:v>44697</c:v>
                      </c:pt>
                      <c:pt idx="910">
                        <c:v>44696</c:v>
                      </c:pt>
                      <c:pt idx="911">
                        <c:v>44695</c:v>
                      </c:pt>
                      <c:pt idx="912">
                        <c:v>44694</c:v>
                      </c:pt>
                      <c:pt idx="913">
                        <c:v>44693</c:v>
                      </c:pt>
                      <c:pt idx="914">
                        <c:v>44692</c:v>
                      </c:pt>
                      <c:pt idx="915">
                        <c:v>44691</c:v>
                      </c:pt>
                      <c:pt idx="916">
                        <c:v>44690</c:v>
                      </c:pt>
                      <c:pt idx="917">
                        <c:v>44689</c:v>
                      </c:pt>
                      <c:pt idx="918">
                        <c:v>44688</c:v>
                      </c:pt>
                      <c:pt idx="919">
                        <c:v>44687</c:v>
                      </c:pt>
                      <c:pt idx="920">
                        <c:v>44686</c:v>
                      </c:pt>
                      <c:pt idx="921">
                        <c:v>44685</c:v>
                      </c:pt>
                      <c:pt idx="922">
                        <c:v>44684</c:v>
                      </c:pt>
                      <c:pt idx="923">
                        <c:v>44683</c:v>
                      </c:pt>
                      <c:pt idx="924">
                        <c:v>44682</c:v>
                      </c:pt>
                      <c:pt idx="925">
                        <c:v>44681</c:v>
                      </c:pt>
                      <c:pt idx="926">
                        <c:v>44680</c:v>
                      </c:pt>
                      <c:pt idx="927">
                        <c:v>44679</c:v>
                      </c:pt>
                      <c:pt idx="928">
                        <c:v>44678</c:v>
                      </c:pt>
                      <c:pt idx="929">
                        <c:v>44677</c:v>
                      </c:pt>
                      <c:pt idx="930">
                        <c:v>44676</c:v>
                      </c:pt>
                      <c:pt idx="931">
                        <c:v>44675</c:v>
                      </c:pt>
                      <c:pt idx="932">
                        <c:v>44674</c:v>
                      </c:pt>
                      <c:pt idx="933">
                        <c:v>44673</c:v>
                      </c:pt>
                      <c:pt idx="934">
                        <c:v>44672</c:v>
                      </c:pt>
                      <c:pt idx="935">
                        <c:v>44671</c:v>
                      </c:pt>
                      <c:pt idx="936">
                        <c:v>44670</c:v>
                      </c:pt>
                      <c:pt idx="937">
                        <c:v>44669</c:v>
                      </c:pt>
                      <c:pt idx="938">
                        <c:v>44668</c:v>
                      </c:pt>
                      <c:pt idx="939">
                        <c:v>44667</c:v>
                      </c:pt>
                      <c:pt idx="940">
                        <c:v>44666</c:v>
                      </c:pt>
                      <c:pt idx="941">
                        <c:v>44665</c:v>
                      </c:pt>
                      <c:pt idx="942">
                        <c:v>44664</c:v>
                      </c:pt>
                      <c:pt idx="943">
                        <c:v>44663</c:v>
                      </c:pt>
                      <c:pt idx="944">
                        <c:v>44662</c:v>
                      </c:pt>
                      <c:pt idx="945">
                        <c:v>44661</c:v>
                      </c:pt>
                      <c:pt idx="946">
                        <c:v>44660</c:v>
                      </c:pt>
                      <c:pt idx="947">
                        <c:v>44659</c:v>
                      </c:pt>
                      <c:pt idx="948">
                        <c:v>44658</c:v>
                      </c:pt>
                      <c:pt idx="949">
                        <c:v>44657</c:v>
                      </c:pt>
                      <c:pt idx="950">
                        <c:v>44656</c:v>
                      </c:pt>
                      <c:pt idx="951">
                        <c:v>44655</c:v>
                      </c:pt>
                      <c:pt idx="952">
                        <c:v>44654</c:v>
                      </c:pt>
                      <c:pt idx="953">
                        <c:v>44653</c:v>
                      </c:pt>
                      <c:pt idx="954">
                        <c:v>44652</c:v>
                      </c:pt>
                      <c:pt idx="955">
                        <c:v>44651</c:v>
                      </c:pt>
                      <c:pt idx="956">
                        <c:v>44650</c:v>
                      </c:pt>
                      <c:pt idx="957">
                        <c:v>44649</c:v>
                      </c:pt>
                      <c:pt idx="958">
                        <c:v>44648</c:v>
                      </c:pt>
                      <c:pt idx="959">
                        <c:v>44647</c:v>
                      </c:pt>
                      <c:pt idx="960">
                        <c:v>44646</c:v>
                      </c:pt>
                      <c:pt idx="961">
                        <c:v>44645</c:v>
                      </c:pt>
                      <c:pt idx="962">
                        <c:v>44644</c:v>
                      </c:pt>
                      <c:pt idx="963">
                        <c:v>44643</c:v>
                      </c:pt>
                      <c:pt idx="964">
                        <c:v>44642</c:v>
                      </c:pt>
                      <c:pt idx="965">
                        <c:v>44641</c:v>
                      </c:pt>
                      <c:pt idx="966">
                        <c:v>44640</c:v>
                      </c:pt>
                      <c:pt idx="967">
                        <c:v>44639</c:v>
                      </c:pt>
                      <c:pt idx="968">
                        <c:v>44638</c:v>
                      </c:pt>
                      <c:pt idx="969">
                        <c:v>44637</c:v>
                      </c:pt>
                      <c:pt idx="970">
                        <c:v>44636</c:v>
                      </c:pt>
                      <c:pt idx="971">
                        <c:v>44635</c:v>
                      </c:pt>
                      <c:pt idx="972">
                        <c:v>44634</c:v>
                      </c:pt>
                      <c:pt idx="973">
                        <c:v>44633</c:v>
                      </c:pt>
                      <c:pt idx="974">
                        <c:v>44632</c:v>
                      </c:pt>
                      <c:pt idx="975">
                        <c:v>44631</c:v>
                      </c:pt>
                      <c:pt idx="976">
                        <c:v>44630</c:v>
                      </c:pt>
                      <c:pt idx="977">
                        <c:v>44629</c:v>
                      </c:pt>
                      <c:pt idx="978">
                        <c:v>44628</c:v>
                      </c:pt>
                      <c:pt idx="979">
                        <c:v>44627</c:v>
                      </c:pt>
                      <c:pt idx="980">
                        <c:v>44626</c:v>
                      </c:pt>
                      <c:pt idx="981">
                        <c:v>44625</c:v>
                      </c:pt>
                      <c:pt idx="982">
                        <c:v>44624</c:v>
                      </c:pt>
                      <c:pt idx="983">
                        <c:v>44623</c:v>
                      </c:pt>
                      <c:pt idx="984">
                        <c:v>44622</c:v>
                      </c:pt>
                      <c:pt idx="985">
                        <c:v>44621</c:v>
                      </c:pt>
                      <c:pt idx="986">
                        <c:v>44620</c:v>
                      </c:pt>
                      <c:pt idx="987">
                        <c:v>44619</c:v>
                      </c:pt>
                      <c:pt idx="988">
                        <c:v>44618</c:v>
                      </c:pt>
                      <c:pt idx="989">
                        <c:v>44617</c:v>
                      </c:pt>
                      <c:pt idx="990">
                        <c:v>44616</c:v>
                      </c:pt>
                      <c:pt idx="991">
                        <c:v>44615</c:v>
                      </c:pt>
                      <c:pt idx="992">
                        <c:v>44614</c:v>
                      </c:pt>
                      <c:pt idx="993">
                        <c:v>44613</c:v>
                      </c:pt>
                      <c:pt idx="994">
                        <c:v>44612</c:v>
                      </c:pt>
                      <c:pt idx="995">
                        <c:v>44611</c:v>
                      </c:pt>
                      <c:pt idx="996">
                        <c:v>44610</c:v>
                      </c:pt>
                      <c:pt idx="997">
                        <c:v>44609</c:v>
                      </c:pt>
                      <c:pt idx="998">
                        <c:v>44608</c:v>
                      </c:pt>
                      <c:pt idx="999">
                        <c:v>44607</c:v>
                      </c:pt>
                      <c:pt idx="1000">
                        <c:v>44606</c:v>
                      </c:pt>
                      <c:pt idx="1001">
                        <c:v>44605</c:v>
                      </c:pt>
                      <c:pt idx="1002">
                        <c:v>44604</c:v>
                      </c:pt>
                      <c:pt idx="1003">
                        <c:v>44603</c:v>
                      </c:pt>
                      <c:pt idx="1004">
                        <c:v>44602</c:v>
                      </c:pt>
                      <c:pt idx="1005">
                        <c:v>44601</c:v>
                      </c:pt>
                      <c:pt idx="1006">
                        <c:v>44600</c:v>
                      </c:pt>
                      <c:pt idx="1007">
                        <c:v>44599</c:v>
                      </c:pt>
                      <c:pt idx="1008">
                        <c:v>44598</c:v>
                      </c:pt>
                      <c:pt idx="1009">
                        <c:v>44597</c:v>
                      </c:pt>
                      <c:pt idx="1010">
                        <c:v>44596</c:v>
                      </c:pt>
                      <c:pt idx="1011">
                        <c:v>44595</c:v>
                      </c:pt>
                      <c:pt idx="1012">
                        <c:v>44594</c:v>
                      </c:pt>
                      <c:pt idx="1013">
                        <c:v>44593</c:v>
                      </c:pt>
                      <c:pt idx="1014">
                        <c:v>44592</c:v>
                      </c:pt>
                      <c:pt idx="1015">
                        <c:v>44591</c:v>
                      </c:pt>
                      <c:pt idx="1016">
                        <c:v>44590</c:v>
                      </c:pt>
                      <c:pt idx="1017">
                        <c:v>44589</c:v>
                      </c:pt>
                      <c:pt idx="1018">
                        <c:v>44588</c:v>
                      </c:pt>
                      <c:pt idx="1019">
                        <c:v>44587</c:v>
                      </c:pt>
                      <c:pt idx="1020">
                        <c:v>44586</c:v>
                      </c:pt>
                      <c:pt idx="1021">
                        <c:v>44585</c:v>
                      </c:pt>
                      <c:pt idx="1022">
                        <c:v>44584</c:v>
                      </c:pt>
                      <c:pt idx="1023">
                        <c:v>44583</c:v>
                      </c:pt>
                      <c:pt idx="1024">
                        <c:v>44582</c:v>
                      </c:pt>
                      <c:pt idx="1025">
                        <c:v>44581</c:v>
                      </c:pt>
                      <c:pt idx="1026">
                        <c:v>44580</c:v>
                      </c:pt>
                      <c:pt idx="1027">
                        <c:v>44579</c:v>
                      </c:pt>
                      <c:pt idx="1028">
                        <c:v>44578</c:v>
                      </c:pt>
                      <c:pt idx="1029">
                        <c:v>44577</c:v>
                      </c:pt>
                      <c:pt idx="1030">
                        <c:v>44576</c:v>
                      </c:pt>
                      <c:pt idx="1031">
                        <c:v>44575</c:v>
                      </c:pt>
                      <c:pt idx="1032">
                        <c:v>44574</c:v>
                      </c:pt>
                      <c:pt idx="1033">
                        <c:v>44573</c:v>
                      </c:pt>
                      <c:pt idx="1034">
                        <c:v>44572</c:v>
                      </c:pt>
                      <c:pt idx="1035">
                        <c:v>44571</c:v>
                      </c:pt>
                      <c:pt idx="1036">
                        <c:v>44570</c:v>
                      </c:pt>
                      <c:pt idx="1037">
                        <c:v>44569</c:v>
                      </c:pt>
                      <c:pt idx="1038">
                        <c:v>44568</c:v>
                      </c:pt>
                      <c:pt idx="1039">
                        <c:v>44567</c:v>
                      </c:pt>
                      <c:pt idx="1040">
                        <c:v>44566</c:v>
                      </c:pt>
                      <c:pt idx="1041">
                        <c:v>44565</c:v>
                      </c:pt>
                      <c:pt idx="1042">
                        <c:v>44564</c:v>
                      </c:pt>
                      <c:pt idx="1043">
                        <c:v>44563</c:v>
                      </c:pt>
                      <c:pt idx="1044">
                        <c:v>44562</c:v>
                      </c:pt>
                      <c:pt idx="1045">
                        <c:v>44561</c:v>
                      </c:pt>
                      <c:pt idx="1046">
                        <c:v>44560</c:v>
                      </c:pt>
                      <c:pt idx="1047">
                        <c:v>44559</c:v>
                      </c:pt>
                      <c:pt idx="1048">
                        <c:v>44558</c:v>
                      </c:pt>
                      <c:pt idx="1049">
                        <c:v>44557</c:v>
                      </c:pt>
                      <c:pt idx="1050">
                        <c:v>44556</c:v>
                      </c:pt>
                      <c:pt idx="1051">
                        <c:v>44555</c:v>
                      </c:pt>
                      <c:pt idx="1052">
                        <c:v>44554</c:v>
                      </c:pt>
                      <c:pt idx="1053">
                        <c:v>44553</c:v>
                      </c:pt>
                      <c:pt idx="1054">
                        <c:v>44552</c:v>
                      </c:pt>
                      <c:pt idx="1055">
                        <c:v>44551</c:v>
                      </c:pt>
                      <c:pt idx="1056">
                        <c:v>44550</c:v>
                      </c:pt>
                      <c:pt idx="1057">
                        <c:v>44549</c:v>
                      </c:pt>
                      <c:pt idx="1058">
                        <c:v>44548</c:v>
                      </c:pt>
                      <c:pt idx="1059">
                        <c:v>44547</c:v>
                      </c:pt>
                      <c:pt idx="1060">
                        <c:v>44546</c:v>
                      </c:pt>
                      <c:pt idx="1061">
                        <c:v>44545</c:v>
                      </c:pt>
                      <c:pt idx="1062">
                        <c:v>44544</c:v>
                      </c:pt>
                      <c:pt idx="1063">
                        <c:v>44543</c:v>
                      </c:pt>
                      <c:pt idx="1064">
                        <c:v>44542</c:v>
                      </c:pt>
                      <c:pt idx="1065">
                        <c:v>44541</c:v>
                      </c:pt>
                      <c:pt idx="1066">
                        <c:v>44540</c:v>
                      </c:pt>
                      <c:pt idx="1067">
                        <c:v>44539</c:v>
                      </c:pt>
                      <c:pt idx="1068">
                        <c:v>44538</c:v>
                      </c:pt>
                      <c:pt idx="1069">
                        <c:v>44537</c:v>
                      </c:pt>
                      <c:pt idx="1070">
                        <c:v>44536</c:v>
                      </c:pt>
                      <c:pt idx="1071">
                        <c:v>44535</c:v>
                      </c:pt>
                      <c:pt idx="1072">
                        <c:v>44534</c:v>
                      </c:pt>
                      <c:pt idx="1073">
                        <c:v>44533</c:v>
                      </c:pt>
                      <c:pt idx="1074">
                        <c:v>44532</c:v>
                      </c:pt>
                      <c:pt idx="1075">
                        <c:v>44531</c:v>
                      </c:pt>
                      <c:pt idx="1076">
                        <c:v>44530</c:v>
                      </c:pt>
                      <c:pt idx="1077">
                        <c:v>44529</c:v>
                      </c:pt>
                      <c:pt idx="1078">
                        <c:v>44528</c:v>
                      </c:pt>
                      <c:pt idx="1079">
                        <c:v>44527</c:v>
                      </c:pt>
                      <c:pt idx="1080">
                        <c:v>44526</c:v>
                      </c:pt>
                      <c:pt idx="1081">
                        <c:v>44525</c:v>
                      </c:pt>
                      <c:pt idx="1082">
                        <c:v>44524</c:v>
                      </c:pt>
                      <c:pt idx="1083">
                        <c:v>44523</c:v>
                      </c:pt>
                      <c:pt idx="1084">
                        <c:v>44522</c:v>
                      </c:pt>
                      <c:pt idx="1085">
                        <c:v>44521</c:v>
                      </c:pt>
                      <c:pt idx="1086">
                        <c:v>44520</c:v>
                      </c:pt>
                      <c:pt idx="1087">
                        <c:v>44519</c:v>
                      </c:pt>
                      <c:pt idx="1088">
                        <c:v>44518</c:v>
                      </c:pt>
                      <c:pt idx="1089">
                        <c:v>44517</c:v>
                      </c:pt>
                      <c:pt idx="1090">
                        <c:v>44516</c:v>
                      </c:pt>
                      <c:pt idx="1091">
                        <c:v>44515</c:v>
                      </c:pt>
                      <c:pt idx="1092">
                        <c:v>44514</c:v>
                      </c:pt>
                      <c:pt idx="1093">
                        <c:v>44513</c:v>
                      </c:pt>
                      <c:pt idx="1094">
                        <c:v>44512</c:v>
                      </c:pt>
                      <c:pt idx="1095">
                        <c:v>44511</c:v>
                      </c:pt>
                      <c:pt idx="1096">
                        <c:v>44510</c:v>
                      </c:pt>
                      <c:pt idx="1097">
                        <c:v>44509</c:v>
                      </c:pt>
                      <c:pt idx="1098">
                        <c:v>44508</c:v>
                      </c:pt>
                      <c:pt idx="1099">
                        <c:v>44507</c:v>
                      </c:pt>
                      <c:pt idx="1100">
                        <c:v>44506</c:v>
                      </c:pt>
                      <c:pt idx="1101">
                        <c:v>44505</c:v>
                      </c:pt>
                      <c:pt idx="1102">
                        <c:v>44504</c:v>
                      </c:pt>
                      <c:pt idx="1103">
                        <c:v>44503</c:v>
                      </c:pt>
                      <c:pt idx="1104">
                        <c:v>44502</c:v>
                      </c:pt>
                      <c:pt idx="1105">
                        <c:v>44501</c:v>
                      </c:pt>
                      <c:pt idx="1106">
                        <c:v>44500</c:v>
                      </c:pt>
                      <c:pt idx="1107">
                        <c:v>44499</c:v>
                      </c:pt>
                      <c:pt idx="1108">
                        <c:v>44498</c:v>
                      </c:pt>
                      <c:pt idx="1109">
                        <c:v>44497</c:v>
                      </c:pt>
                      <c:pt idx="1110">
                        <c:v>44496</c:v>
                      </c:pt>
                      <c:pt idx="1111">
                        <c:v>44495</c:v>
                      </c:pt>
                      <c:pt idx="1112">
                        <c:v>44494</c:v>
                      </c:pt>
                      <c:pt idx="1113">
                        <c:v>44493</c:v>
                      </c:pt>
                      <c:pt idx="1114">
                        <c:v>44492</c:v>
                      </c:pt>
                      <c:pt idx="1115">
                        <c:v>44491</c:v>
                      </c:pt>
                      <c:pt idx="1116">
                        <c:v>44490</c:v>
                      </c:pt>
                      <c:pt idx="1117">
                        <c:v>44489</c:v>
                      </c:pt>
                      <c:pt idx="1118">
                        <c:v>44488</c:v>
                      </c:pt>
                      <c:pt idx="1119">
                        <c:v>44487</c:v>
                      </c:pt>
                      <c:pt idx="1120">
                        <c:v>44486</c:v>
                      </c:pt>
                      <c:pt idx="1121">
                        <c:v>44485</c:v>
                      </c:pt>
                      <c:pt idx="1122">
                        <c:v>44484</c:v>
                      </c:pt>
                      <c:pt idx="1123">
                        <c:v>44483</c:v>
                      </c:pt>
                      <c:pt idx="1124">
                        <c:v>44482</c:v>
                      </c:pt>
                      <c:pt idx="1125">
                        <c:v>44481</c:v>
                      </c:pt>
                      <c:pt idx="1126">
                        <c:v>44480</c:v>
                      </c:pt>
                      <c:pt idx="1127">
                        <c:v>44479</c:v>
                      </c:pt>
                      <c:pt idx="1128">
                        <c:v>44478</c:v>
                      </c:pt>
                      <c:pt idx="1129">
                        <c:v>44477</c:v>
                      </c:pt>
                      <c:pt idx="1130">
                        <c:v>44476</c:v>
                      </c:pt>
                      <c:pt idx="1131">
                        <c:v>44475</c:v>
                      </c:pt>
                      <c:pt idx="1132">
                        <c:v>44474</c:v>
                      </c:pt>
                      <c:pt idx="1133">
                        <c:v>44473</c:v>
                      </c:pt>
                      <c:pt idx="1134">
                        <c:v>44472</c:v>
                      </c:pt>
                      <c:pt idx="1135">
                        <c:v>44471</c:v>
                      </c:pt>
                      <c:pt idx="1136">
                        <c:v>44470</c:v>
                      </c:pt>
                      <c:pt idx="1137">
                        <c:v>44469</c:v>
                      </c:pt>
                      <c:pt idx="1138">
                        <c:v>44468</c:v>
                      </c:pt>
                      <c:pt idx="1139">
                        <c:v>44467</c:v>
                      </c:pt>
                      <c:pt idx="1140">
                        <c:v>44466</c:v>
                      </c:pt>
                      <c:pt idx="1141">
                        <c:v>44465</c:v>
                      </c:pt>
                      <c:pt idx="1142">
                        <c:v>44464</c:v>
                      </c:pt>
                      <c:pt idx="1143">
                        <c:v>44463</c:v>
                      </c:pt>
                      <c:pt idx="1144">
                        <c:v>44462</c:v>
                      </c:pt>
                      <c:pt idx="1145">
                        <c:v>44461</c:v>
                      </c:pt>
                      <c:pt idx="1146">
                        <c:v>44460</c:v>
                      </c:pt>
                      <c:pt idx="1147">
                        <c:v>44459</c:v>
                      </c:pt>
                      <c:pt idx="1148">
                        <c:v>44458</c:v>
                      </c:pt>
                      <c:pt idx="1149">
                        <c:v>44457</c:v>
                      </c:pt>
                      <c:pt idx="1150">
                        <c:v>44456</c:v>
                      </c:pt>
                      <c:pt idx="1151">
                        <c:v>44455</c:v>
                      </c:pt>
                      <c:pt idx="1152">
                        <c:v>44454</c:v>
                      </c:pt>
                      <c:pt idx="1153">
                        <c:v>44453</c:v>
                      </c:pt>
                      <c:pt idx="1154">
                        <c:v>44452</c:v>
                      </c:pt>
                      <c:pt idx="1155">
                        <c:v>44451</c:v>
                      </c:pt>
                      <c:pt idx="1156">
                        <c:v>44450</c:v>
                      </c:pt>
                      <c:pt idx="1157">
                        <c:v>44449</c:v>
                      </c:pt>
                      <c:pt idx="1158">
                        <c:v>44448</c:v>
                      </c:pt>
                      <c:pt idx="1159">
                        <c:v>44447</c:v>
                      </c:pt>
                      <c:pt idx="1160">
                        <c:v>44446</c:v>
                      </c:pt>
                      <c:pt idx="1161">
                        <c:v>44445</c:v>
                      </c:pt>
                      <c:pt idx="1162">
                        <c:v>44444</c:v>
                      </c:pt>
                      <c:pt idx="1163">
                        <c:v>44443</c:v>
                      </c:pt>
                      <c:pt idx="1164">
                        <c:v>44442</c:v>
                      </c:pt>
                      <c:pt idx="1165">
                        <c:v>44441</c:v>
                      </c:pt>
                      <c:pt idx="1166">
                        <c:v>44440</c:v>
                      </c:pt>
                      <c:pt idx="1167">
                        <c:v>44439</c:v>
                      </c:pt>
                      <c:pt idx="1168">
                        <c:v>44438</c:v>
                      </c:pt>
                      <c:pt idx="1169">
                        <c:v>44437</c:v>
                      </c:pt>
                      <c:pt idx="1170">
                        <c:v>44436</c:v>
                      </c:pt>
                      <c:pt idx="1171">
                        <c:v>44435</c:v>
                      </c:pt>
                      <c:pt idx="1172">
                        <c:v>44434</c:v>
                      </c:pt>
                      <c:pt idx="1173">
                        <c:v>44433</c:v>
                      </c:pt>
                      <c:pt idx="1174">
                        <c:v>44432</c:v>
                      </c:pt>
                      <c:pt idx="1175">
                        <c:v>44431</c:v>
                      </c:pt>
                      <c:pt idx="1176">
                        <c:v>44430</c:v>
                      </c:pt>
                      <c:pt idx="1177">
                        <c:v>44429</c:v>
                      </c:pt>
                      <c:pt idx="1178">
                        <c:v>44428</c:v>
                      </c:pt>
                      <c:pt idx="1179">
                        <c:v>44427</c:v>
                      </c:pt>
                      <c:pt idx="1180">
                        <c:v>44426</c:v>
                      </c:pt>
                      <c:pt idx="1181">
                        <c:v>44425</c:v>
                      </c:pt>
                      <c:pt idx="1182">
                        <c:v>44424</c:v>
                      </c:pt>
                      <c:pt idx="1183">
                        <c:v>44423</c:v>
                      </c:pt>
                      <c:pt idx="1184">
                        <c:v>44422</c:v>
                      </c:pt>
                      <c:pt idx="1185">
                        <c:v>44421</c:v>
                      </c:pt>
                      <c:pt idx="1186">
                        <c:v>44420</c:v>
                      </c:pt>
                      <c:pt idx="1187">
                        <c:v>44419</c:v>
                      </c:pt>
                      <c:pt idx="1188">
                        <c:v>44418</c:v>
                      </c:pt>
                      <c:pt idx="1189">
                        <c:v>44417</c:v>
                      </c:pt>
                      <c:pt idx="1190">
                        <c:v>44416</c:v>
                      </c:pt>
                      <c:pt idx="1191">
                        <c:v>44415</c:v>
                      </c:pt>
                      <c:pt idx="1192">
                        <c:v>44414</c:v>
                      </c:pt>
                      <c:pt idx="1193">
                        <c:v>44413</c:v>
                      </c:pt>
                      <c:pt idx="1194">
                        <c:v>44412</c:v>
                      </c:pt>
                      <c:pt idx="1195">
                        <c:v>44411</c:v>
                      </c:pt>
                      <c:pt idx="1196">
                        <c:v>44410</c:v>
                      </c:pt>
                      <c:pt idx="1197">
                        <c:v>44409</c:v>
                      </c:pt>
                      <c:pt idx="1198">
                        <c:v>44408</c:v>
                      </c:pt>
                      <c:pt idx="1199">
                        <c:v>44407</c:v>
                      </c:pt>
                      <c:pt idx="1200">
                        <c:v>44406</c:v>
                      </c:pt>
                      <c:pt idx="1201">
                        <c:v>44405</c:v>
                      </c:pt>
                      <c:pt idx="1202">
                        <c:v>44404</c:v>
                      </c:pt>
                      <c:pt idx="1203">
                        <c:v>44403</c:v>
                      </c:pt>
                      <c:pt idx="1204">
                        <c:v>44402</c:v>
                      </c:pt>
                      <c:pt idx="1205">
                        <c:v>44401</c:v>
                      </c:pt>
                      <c:pt idx="1206">
                        <c:v>44400</c:v>
                      </c:pt>
                      <c:pt idx="1207">
                        <c:v>44399</c:v>
                      </c:pt>
                      <c:pt idx="1208">
                        <c:v>44398</c:v>
                      </c:pt>
                      <c:pt idx="1209">
                        <c:v>44397</c:v>
                      </c:pt>
                      <c:pt idx="1210">
                        <c:v>44396</c:v>
                      </c:pt>
                      <c:pt idx="1211">
                        <c:v>44395</c:v>
                      </c:pt>
                      <c:pt idx="1212">
                        <c:v>44394</c:v>
                      </c:pt>
                      <c:pt idx="1213">
                        <c:v>44393</c:v>
                      </c:pt>
                      <c:pt idx="1214">
                        <c:v>44392</c:v>
                      </c:pt>
                      <c:pt idx="1215">
                        <c:v>44391</c:v>
                      </c:pt>
                      <c:pt idx="1216">
                        <c:v>44390</c:v>
                      </c:pt>
                      <c:pt idx="1217">
                        <c:v>44389</c:v>
                      </c:pt>
                      <c:pt idx="1218">
                        <c:v>44388</c:v>
                      </c:pt>
                      <c:pt idx="1219">
                        <c:v>44387</c:v>
                      </c:pt>
                      <c:pt idx="1220">
                        <c:v>44386</c:v>
                      </c:pt>
                      <c:pt idx="1221">
                        <c:v>44385</c:v>
                      </c:pt>
                      <c:pt idx="1222">
                        <c:v>44384</c:v>
                      </c:pt>
                      <c:pt idx="1223">
                        <c:v>44383</c:v>
                      </c:pt>
                      <c:pt idx="1224">
                        <c:v>44382</c:v>
                      </c:pt>
                      <c:pt idx="1225">
                        <c:v>44381</c:v>
                      </c:pt>
                      <c:pt idx="1226">
                        <c:v>44380</c:v>
                      </c:pt>
                      <c:pt idx="1227">
                        <c:v>44379</c:v>
                      </c:pt>
                      <c:pt idx="1228">
                        <c:v>44378</c:v>
                      </c:pt>
                      <c:pt idx="1229">
                        <c:v>44377</c:v>
                      </c:pt>
                      <c:pt idx="1230">
                        <c:v>44376</c:v>
                      </c:pt>
                      <c:pt idx="1231">
                        <c:v>44375</c:v>
                      </c:pt>
                      <c:pt idx="1232">
                        <c:v>44374</c:v>
                      </c:pt>
                      <c:pt idx="1233">
                        <c:v>44373</c:v>
                      </c:pt>
                      <c:pt idx="1234">
                        <c:v>44372</c:v>
                      </c:pt>
                      <c:pt idx="1235">
                        <c:v>44371</c:v>
                      </c:pt>
                      <c:pt idx="1236">
                        <c:v>44370</c:v>
                      </c:pt>
                      <c:pt idx="1237">
                        <c:v>44369</c:v>
                      </c:pt>
                      <c:pt idx="1238">
                        <c:v>44368</c:v>
                      </c:pt>
                      <c:pt idx="1239">
                        <c:v>44367</c:v>
                      </c:pt>
                      <c:pt idx="1240">
                        <c:v>44366</c:v>
                      </c:pt>
                      <c:pt idx="1241">
                        <c:v>44365</c:v>
                      </c:pt>
                      <c:pt idx="1242">
                        <c:v>44364</c:v>
                      </c:pt>
                      <c:pt idx="1243">
                        <c:v>44363</c:v>
                      </c:pt>
                      <c:pt idx="1244">
                        <c:v>44362</c:v>
                      </c:pt>
                      <c:pt idx="1245">
                        <c:v>44361</c:v>
                      </c:pt>
                      <c:pt idx="1246">
                        <c:v>44360</c:v>
                      </c:pt>
                      <c:pt idx="1247">
                        <c:v>44359</c:v>
                      </c:pt>
                      <c:pt idx="1248">
                        <c:v>44358</c:v>
                      </c:pt>
                      <c:pt idx="1249">
                        <c:v>44357</c:v>
                      </c:pt>
                      <c:pt idx="1250">
                        <c:v>44356</c:v>
                      </c:pt>
                      <c:pt idx="1251">
                        <c:v>44355</c:v>
                      </c:pt>
                      <c:pt idx="1252">
                        <c:v>44354</c:v>
                      </c:pt>
                      <c:pt idx="1253">
                        <c:v>44353</c:v>
                      </c:pt>
                      <c:pt idx="1254">
                        <c:v>44352</c:v>
                      </c:pt>
                      <c:pt idx="1255">
                        <c:v>44351</c:v>
                      </c:pt>
                      <c:pt idx="1256">
                        <c:v>44350</c:v>
                      </c:pt>
                      <c:pt idx="1257">
                        <c:v>44349</c:v>
                      </c:pt>
                      <c:pt idx="1258">
                        <c:v>44348</c:v>
                      </c:pt>
                      <c:pt idx="1259">
                        <c:v>44347</c:v>
                      </c:pt>
                      <c:pt idx="1260">
                        <c:v>44346</c:v>
                      </c:pt>
                      <c:pt idx="1261">
                        <c:v>44345</c:v>
                      </c:pt>
                      <c:pt idx="1262">
                        <c:v>44344</c:v>
                      </c:pt>
                      <c:pt idx="1263">
                        <c:v>44343</c:v>
                      </c:pt>
                      <c:pt idx="1264">
                        <c:v>44342</c:v>
                      </c:pt>
                      <c:pt idx="1265">
                        <c:v>44341</c:v>
                      </c:pt>
                      <c:pt idx="1266">
                        <c:v>44340</c:v>
                      </c:pt>
                      <c:pt idx="1267">
                        <c:v>44339</c:v>
                      </c:pt>
                      <c:pt idx="1268">
                        <c:v>44338</c:v>
                      </c:pt>
                      <c:pt idx="1269">
                        <c:v>44337</c:v>
                      </c:pt>
                      <c:pt idx="1270">
                        <c:v>44336</c:v>
                      </c:pt>
                      <c:pt idx="1271">
                        <c:v>44335</c:v>
                      </c:pt>
                      <c:pt idx="1272">
                        <c:v>44334</c:v>
                      </c:pt>
                      <c:pt idx="1273">
                        <c:v>44333</c:v>
                      </c:pt>
                      <c:pt idx="1274">
                        <c:v>44332</c:v>
                      </c:pt>
                      <c:pt idx="1275">
                        <c:v>44331</c:v>
                      </c:pt>
                      <c:pt idx="1276">
                        <c:v>44330</c:v>
                      </c:pt>
                      <c:pt idx="1277">
                        <c:v>44329</c:v>
                      </c:pt>
                      <c:pt idx="1278">
                        <c:v>44328</c:v>
                      </c:pt>
                      <c:pt idx="1279">
                        <c:v>44327</c:v>
                      </c:pt>
                      <c:pt idx="1280">
                        <c:v>44326</c:v>
                      </c:pt>
                      <c:pt idx="1281">
                        <c:v>44325</c:v>
                      </c:pt>
                      <c:pt idx="1282">
                        <c:v>44324</c:v>
                      </c:pt>
                      <c:pt idx="1283">
                        <c:v>44323</c:v>
                      </c:pt>
                      <c:pt idx="1284">
                        <c:v>44322</c:v>
                      </c:pt>
                      <c:pt idx="1285">
                        <c:v>44321</c:v>
                      </c:pt>
                      <c:pt idx="1286">
                        <c:v>44320</c:v>
                      </c:pt>
                      <c:pt idx="1287">
                        <c:v>44319</c:v>
                      </c:pt>
                      <c:pt idx="1288">
                        <c:v>44318</c:v>
                      </c:pt>
                      <c:pt idx="1289">
                        <c:v>44317</c:v>
                      </c:pt>
                      <c:pt idx="1290">
                        <c:v>44316</c:v>
                      </c:pt>
                      <c:pt idx="1291">
                        <c:v>44315</c:v>
                      </c:pt>
                      <c:pt idx="1292">
                        <c:v>44314</c:v>
                      </c:pt>
                      <c:pt idx="1293">
                        <c:v>44313</c:v>
                      </c:pt>
                      <c:pt idx="1294">
                        <c:v>44312</c:v>
                      </c:pt>
                      <c:pt idx="1295">
                        <c:v>44311</c:v>
                      </c:pt>
                      <c:pt idx="1296">
                        <c:v>44310</c:v>
                      </c:pt>
                      <c:pt idx="1297">
                        <c:v>44309</c:v>
                      </c:pt>
                      <c:pt idx="1298">
                        <c:v>44308</c:v>
                      </c:pt>
                      <c:pt idx="1299">
                        <c:v>44307</c:v>
                      </c:pt>
                      <c:pt idx="1300">
                        <c:v>44306</c:v>
                      </c:pt>
                      <c:pt idx="1301">
                        <c:v>44305</c:v>
                      </c:pt>
                      <c:pt idx="1302">
                        <c:v>44304</c:v>
                      </c:pt>
                      <c:pt idx="1303">
                        <c:v>44303</c:v>
                      </c:pt>
                      <c:pt idx="1304">
                        <c:v>44302</c:v>
                      </c:pt>
                      <c:pt idx="1305">
                        <c:v>44301</c:v>
                      </c:pt>
                      <c:pt idx="1306">
                        <c:v>44300</c:v>
                      </c:pt>
                      <c:pt idx="1307">
                        <c:v>44299</c:v>
                      </c:pt>
                      <c:pt idx="1308">
                        <c:v>44298</c:v>
                      </c:pt>
                      <c:pt idx="1309">
                        <c:v>44297</c:v>
                      </c:pt>
                      <c:pt idx="1310">
                        <c:v>44296</c:v>
                      </c:pt>
                      <c:pt idx="1311">
                        <c:v>44295</c:v>
                      </c:pt>
                      <c:pt idx="1312">
                        <c:v>44294</c:v>
                      </c:pt>
                      <c:pt idx="1313">
                        <c:v>44293</c:v>
                      </c:pt>
                      <c:pt idx="1314">
                        <c:v>44292</c:v>
                      </c:pt>
                      <c:pt idx="1315">
                        <c:v>44291</c:v>
                      </c:pt>
                      <c:pt idx="1316">
                        <c:v>44290</c:v>
                      </c:pt>
                      <c:pt idx="1317">
                        <c:v>44289</c:v>
                      </c:pt>
                      <c:pt idx="1318">
                        <c:v>44288</c:v>
                      </c:pt>
                      <c:pt idx="1319">
                        <c:v>44287</c:v>
                      </c:pt>
                      <c:pt idx="1320">
                        <c:v>44286</c:v>
                      </c:pt>
                      <c:pt idx="1321">
                        <c:v>44285</c:v>
                      </c:pt>
                      <c:pt idx="1322">
                        <c:v>44284</c:v>
                      </c:pt>
                      <c:pt idx="1323">
                        <c:v>44283</c:v>
                      </c:pt>
                      <c:pt idx="1324">
                        <c:v>44282</c:v>
                      </c:pt>
                      <c:pt idx="1325">
                        <c:v>44281</c:v>
                      </c:pt>
                      <c:pt idx="1326">
                        <c:v>44280</c:v>
                      </c:pt>
                      <c:pt idx="1327">
                        <c:v>44279</c:v>
                      </c:pt>
                      <c:pt idx="1328">
                        <c:v>44278</c:v>
                      </c:pt>
                      <c:pt idx="1329">
                        <c:v>44277</c:v>
                      </c:pt>
                      <c:pt idx="1330">
                        <c:v>44276</c:v>
                      </c:pt>
                      <c:pt idx="1331">
                        <c:v>44275</c:v>
                      </c:pt>
                      <c:pt idx="1332">
                        <c:v>44274</c:v>
                      </c:pt>
                      <c:pt idx="1333">
                        <c:v>44273</c:v>
                      </c:pt>
                      <c:pt idx="1334">
                        <c:v>44272</c:v>
                      </c:pt>
                      <c:pt idx="1335">
                        <c:v>44271</c:v>
                      </c:pt>
                      <c:pt idx="1336">
                        <c:v>44270</c:v>
                      </c:pt>
                      <c:pt idx="1337">
                        <c:v>44269</c:v>
                      </c:pt>
                      <c:pt idx="1338">
                        <c:v>44268</c:v>
                      </c:pt>
                      <c:pt idx="1339">
                        <c:v>44267</c:v>
                      </c:pt>
                      <c:pt idx="1340">
                        <c:v>44266</c:v>
                      </c:pt>
                      <c:pt idx="1341">
                        <c:v>44265</c:v>
                      </c:pt>
                      <c:pt idx="1342">
                        <c:v>44264</c:v>
                      </c:pt>
                      <c:pt idx="1343">
                        <c:v>44263</c:v>
                      </c:pt>
                      <c:pt idx="1344">
                        <c:v>44262</c:v>
                      </c:pt>
                      <c:pt idx="1345">
                        <c:v>44261</c:v>
                      </c:pt>
                      <c:pt idx="1346">
                        <c:v>44260</c:v>
                      </c:pt>
                      <c:pt idx="1347">
                        <c:v>44259</c:v>
                      </c:pt>
                      <c:pt idx="1348">
                        <c:v>44258</c:v>
                      </c:pt>
                      <c:pt idx="1349">
                        <c:v>44257</c:v>
                      </c:pt>
                      <c:pt idx="1350">
                        <c:v>44256</c:v>
                      </c:pt>
                      <c:pt idx="1351">
                        <c:v>44255</c:v>
                      </c:pt>
                      <c:pt idx="1352">
                        <c:v>44254</c:v>
                      </c:pt>
                      <c:pt idx="1353">
                        <c:v>44253</c:v>
                      </c:pt>
                      <c:pt idx="1354">
                        <c:v>44252</c:v>
                      </c:pt>
                      <c:pt idx="1355">
                        <c:v>44251</c:v>
                      </c:pt>
                      <c:pt idx="1356">
                        <c:v>44250</c:v>
                      </c:pt>
                      <c:pt idx="1357">
                        <c:v>44249</c:v>
                      </c:pt>
                      <c:pt idx="1358">
                        <c:v>44248</c:v>
                      </c:pt>
                      <c:pt idx="1359">
                        <c:v>44247</c:v>
                      </c:pt>
                      <c:pt idx="1360">
                        <c:v>44246</c:v>
                      </c:pt>
                      <c:pt idx="1361">
                        <c:v>44245</c:v>
                      </c:pt>
                      <c:pt idx="1362">
                        <c:v>44244</c:v>
                      </c:pt>
                      <c:pt idx="1363">
                        <c:v>44243</c:v>
                      </c:pt>
                      <c:pt idx="1364">
                        <c:v>44242</c:v>
                      </c:pt>
                      <c:pt idx="1365">
                        <c:v>44241</c:v>
                      </c:pt>
                      <c:pt idx="1366">
                        <c:v>44240</c:v>
                      </c:pt>
                      <c:pt idx="1367">
                        <c:v>44239</c:v>
                      </c:pt>
                      <c:pt idx="1368">
                        <c:v>44238</c:v>
                      </c:pt>
                      <c:pt idx="1369">
                        <c:v>44237</c:v>
                      </c:pt>
                      <c:pt idx="1370">
                        <c:v>44236</c:v>
                      </c:pt>
                      <c:pt idx="1371">
                        <c:v>44235</c:v>
                      </c:pt>
                      <c:pt idx="1372">
                        <c:v>44234</c:v>
                      </c:pt>
                      <c:pt idx="1373">
                        <c:v>44233</c:v>
                      </c:pt>
                      <c:pt idx="1374">
                        <c:v>44232</c:v>
                      </c:pt>
                      <c:pt idx="1375">
                        <c:v>44231</c:v>
                      </c:pt>
                      <c:pt idx="1376">
                        <c:v>44230</c:v>
                      </c:pt>
                      <c:pt idx="1377">
                        <c:v>44229</c:v>
                      </c:pt>
                      <c:pt idx="1378">
                        <c:v>44228</c:v>
                      </c:pt>
                      <c:pt idx="1379">
                        <c:v>44227</c:v>
                      </c:pt>
                      <c:pt idx="1380">
                        <c:v>44226</c:v>
                      </c:pt>
                      <c:pt idx="1381">
                        <c:v>44225</c:v>
                      </c:pt>
                      <c:pt idx="1382">
                        <c:v>44224</c:v>
                      </c:pt>
                      <c:pt idx="1383">
                        <c:v>44223</c:v>
                      </c:pt>
                      <c:pt idx="1384">
                        <c:v>44222</c:v>
                      </c:pt>
                      <c:pt idx="1385">
                        <c:v>44221</c:v>
                      </c:pt>
                      <c:pt idx="1386">
                        <c:v>44220</c:v>
                      </c:pt>
                      <c:pt idx="1387">
                        <c:v>44219</c:v>
                      </c:pt>
                      <c:pt idx="1388">
                        <c:v>44218</c:v>
                      </c:pt>
                      <c:pt idx="1389">
                        <c:v>44217</c:v>
                      </c:pt>
                      <c:pt idx="1390">
                        <c:v>44216</c:v>
                      </c:pt>
                      <c:pt idx="1391">
                        <c:v>44215</c:v>
                      </c:pt>
                      <c:pt idx="1392">
                        <c:v>44214</c:v>
                      </c:pt>
                      <c:pt idx="1393">
                        <c:v>44213</c:v>
                      </c:pt>
                      <c:pt idx="1394">
                        <c:v>44212</c:v>
                      </c:pt>
                      <c:pt idx="1395">
                        <c:v>44211</c:v>
                      </c:pt>
                      <c:pt idx="1396">
                        <c:v>44210</c:v>
                      </c:pt>
                      <c:pt idx="1397">
                        <c:v>44209</c:v>
                      </c:pt>
                      <c:pt idx="1398">
                        <c:v>44208</c:v>
                      </c:pt>
                      <c:pt idx="1399">
                        <c:v>44207</c:v>
                      </c:pt>
                      <c:pt idx="1400">
                        <c:v>44206</c:v>
                      </c:pt>
                      <c:pt idx="1401">
                        <c:v>44205</c:v>
                      </c:pt>
                      <c:pt idx="1402">
                        <c:v>44204</c:v>
                      </c:pt>
                      <c:pt idx="1403">
                        <c:v>44203</c:v>
                      </c:pt>
                      <c:pt idx="1404">
                        <c:v>44202</c:v>
                      </c:pt>
                      <c:pt idx="1405">
                        <c:v>44201</c:v>
                      </c:pt>
                      <c:pt idx="1406">
                        <c:v>44200</c:v>
                      </c:pt>
                      <c:pt idx="1407">
                        <c:v>44199</c:v>
                      </c:pt>
                      <c:pt idx="1408">
                        <c:v>44198</c:v>
                      </c:pt>
                      <c:pt idx="1409">
                        <c:v>44197</c:v>
                      </c:pt>
                      <c:pt idx="1410">
                        <c:v>44196</c:v>
                      </c:pt>
                      <c:pt idx="1411">
                        <c:v>44195</c:v>
                      </c:pt>
                      <c:pt idx="1412">
                        <c:v>44194</c:v>
                      </c:pt>
                      <c:pt idx="1413">
                        <c:v>44193</c:v>
                      </c:pt>
                      <c:pt idx="1414">
                        <c:v>44192</c:v>
                      </c:pt>
                      <c:pt idx="1415">
                        <c:v>44191</c:v>
                      </c:pt>
                      <c:pt idx="1416">
                        <c:v>44190</c:v>
                      </c:pt>
                      <c:pt idx="1417">
                        <c:v>44189</c:v>
                      </c:pt>
                      <c:pt idx="1418">
                        <c:v>44188</c:v>
                      </c:pt>
                      <c:pt idx="1419">
                        <c:v>44187</c:v>
                      </c:pt>
                      <c:pt idx="1420">
                        <c:v>44186</c:v>
                      </c:pt>
                      <c:pt idx="1421">
                        <c:v>44185</c:v>
                      </c:pt>
                      <c:pt idx="1422">
                        <c:v>44184</c:v>
                      </c:pt>
                      <c:pt idx="1423">
                        <c:v>44183</c:v>
                      </c:pt>
                      <c:pt idx="1424">
                        <c:v>44182</c:v>
                      </c:pt>
                      <c:pt idx="1425">
                        <c:v>44181</c:v>
                      </c:pt>
                      <c:pt idx="1426">
                        <c:v>44180</c:v>
                      </c:pt>
                      <c:pt idx="1427">
                        <c:v>44179</c:v>
                      </c:pt>
                      <c:pt idx="1428">
                        <c:v>44178</c:v>
                      </c:pt>
                      <c:pt idx="1429">
                        <c:v>44177</c:v>
                      </c:pt>
                      <c:pt idx="1430">
                        <c:v>44176</c:v>
                      </c:pt>
                      <c:pt idx="1431">
                        <c:v>44175</c:v>
                      </c:pt>
                      <c:pt idx="1432">
                        <c:v>44174</c:v>
                      </c:pt>
                      <c:pt idx="1433">
                        <c:v>44173</c:v>
                      </c:pt>
                      <c:pt idx="1434">
                        <c:v>44172</c:v>
                      </c:pt>
                      <c:pt idx="1435">
                        <c:v>44171</c:v>
                      </c:pt>
                      <c:pt idx="1436">
                        <c:v>44170</c:v>
                      </c:pt>
                      <c:pt idx="1437">
                        <c:v>44169</c:v>
                      </c:pt>
                      <c:pt idx="1438">
                        <c:v>44168</c:v>
                      </c:pt>
                      <c:pt idx="1439">
                        <c:v>44167</c:v>
                      </c:pt>
                      <c:pt idx="1440">
                        <c:v>44166</c:v>
                      </c:pt>
                      <c:pt idx="1441">
                        <c:v>44165</c:v>
                      </c:pt>
                      <c:pt idx="1442">
                        <c:v>44164</c:v>
                      </c:pt>
                      <c:pt idx="1443">
                        <c:v>44163</c:v>
                      </c:pt>
                      <c:pt idx="1444">
                        <c:v>44162</c:v>
                      </c:pt>
                      <c:pt idx="1445">
                        <c:v>44161</c:v>
                      </c:pt>
                      <c:pt idx="1446">
                        <c:v>44160</c:v>
                      </c:pt>
                      <c:pt idx="1447">
                        <c:v>44159</c:v>
                      </c:pt>
                      <c:pt idx="1448">
                        <c:v>44158</c:v>
                      </c:pt>
                      <c:pt idx="1449">
                        <c:v>44157</c:v>
                      </c:pt>
                      <c:pt idx="1450">
                        <c:v>44156</c:v>
                      </c:pt>
                      <c:pt idx="1451">
                        <c:v>44155</c:v>
                      </c:pt>
                      <c:pt idx="1452">
                        <c:v>44154</c:v>
                      </c:pt>
                      <c:pt idx="1453">
                        <c:v>44153</c:v>
                      </c:pt>
                      <c:pt idx="1454">
                        <c:v>44152</c:v>
                      </c:pt>
                      <c:pt idx="1455">
                        <c:v>44151</c:v>
                      </c:pt>
                      <c:pt idx="1456">
                        <c:v>44150</c:v>
                      </c:pt>
                      <c:pt idx="1457">
                        <c:v>44149</c:v>
                      </c:pt>
                      <c:pt idx="1458">
                        <c:v>44148</c:v>
                      </c:pt>
                      <c:pt idx="1459">
                        <c:v>44147</c:v>
                      </c:pt>
                      <c:pt idx="1460">
                        <c:v>44146</c:v>
                      </c:pt>
                      <c:pt idx="1461">
                        <c:v>44145</c:v>
                      </c:pt>
                      <c:pt idx="1462">
                        <c:v>44144</c:v>
                      </c:pt>
                      <c:pt idx="1463">
                        <c:v>44143</c:v>
                      </c:pt>
                      <c:pt idx="1464">
                        <c:v>44142</c:v>
                      </c:pt>
                      <c:pt idx="1465">
                        <c:v>44141</c:v>
                      </c:pt>
                      <c:pt idx="1466">
                        <c:v>44140</c:v>
                      </c:pt>
                      <c:pt idx="1467">
                        <c:v>44139</c:v>
                      </c:pt>
                      <c:pt idx="1468">
                        <c:v>44138</c:v>
                      </c:pt>
                      <c:pt idx="1469">
                        <c:v>44137</c:v>
                      </c:pt>
                      <c:pt idx="1470">
                        <c:v>44136</c:v>
                      </c:pt>
                      <c:pt idx="1471">
                        <c:v>44135</c:v>
                      </c:pt>
                      <c:pt idx="1472">
                        <c:v>44134</c:v>
                      </c:pt>
                      <c:pt idx="1473">
                        <c:v>44133</c:v>
                      </c:pt>
                      <c:pt idx="1474">
                        <c:v>44132</c:v>
                      </c:pt>
                      <c:pt idx="1475">
                        <c:v>44131</c:v>
                      </c:pt>
                      <c:pt idx="1476">
                        <c:v>44130</c:v>
                      </c:pt>
                      <c:pt idx="1477">
                        <c:v>44129</c:v>
                      </c:pt>
                      <c:pt idx="1478">
                        <c:v>44128</c:v>
                      </c:pt>
                      <c:pt idx="1479">
                        <c:v>44127</c:v>
                      </c:pt>
                      <c:pt idx="1480">
                        <c:v>44126</c:v>
                      </c:pt>
                      <c:pt idx="1481">
                        <c:v>44125</c:v>
                      </c:pt>
                      <c:pt idx="1482">
                        <c:v>44124</c:v>
                      </c:pt>
                      <c:pt idx="1483">
                        <c:v>44123</c:v>
                      </c:pt>
                      <c:pt idx="1484">
                        <c:v>44122</c:v>
                      </c:pt>
                      <c:pt idx="1485">
                        <c:v>44121</c:v>
                      </c:pt>
                      <c:pt idx="1486">
                        <c:v>44120</c:v>
                      </c:pt>
                      <c:pt idx="1487">
                        <c:v>44119</c:v>
                      </c:pt>
                      <c:pt idx="1488">
                        <c:v>44118</c:v>
                      </c:pt>
                      <c:pt idx="1489">
                        <c:v>44117</c:v>
                      </c:pt>
                      <c:pt idx="1490">
                        <c:v>44116</c:v>
                      </c:pt>
                      <c:pt idx="1491">
                        <c:v>44115</c:v>
                      </c:pt>
                      <c:pt idx="1492">
                        <c:v>44114</c:v>
                      </c:pt>
                      <c:pt idx="1493">
                        <c:v>44113</c:v>
                      </c:pt>
                      <c:pt idx="1494">
                        <c:v>44112</c:v>
                      </c:pt>
                      <c:pt idx="1495">
                        <c:v>44111</c:v>
                      </c:pt>
                      <c:pt idx="1496">
                        <c:v>44110</c:v>
                      </c:pt>
                      <c:pt idx="1497">
                        <c:v>44109</c:v>
                      </c:pt>
                      <c:pt idx="1498">
                        <c:v>44108</c:v>
                      </c:pt>
                      <c:pt idx="1499">
                        <c:v>44107</c:v>
                      </c:pt>
                      <c:pt idx="1500">
                        <c:v>44106</c:v>
                      </c:pt>
                      <c:pt idx="1501">
                        <c:v>44105</c:v>
                      </c:pt>
                      <c:pt idx="1502">
                        <c:v>44104</c:v>
                      </c:pt>
                      <c:pt idx="1503">
                        <c:v>44103</c:v>
                      </c:pt>
                      <c:pt idx="1504">
                        <c:v>44102</c:v>
                      </c:pt>
                      <c:pt idx="1505">
                        <c:v>44101</c:v>
                      </c:pt>
                      <c:pt idx="1506">
                        <c:v>44100</c:v>
                      </c:pt>
                      <c:pt idx="1507">
                        <c:v>44099</c:v>
                      </c:pt>
                      <c:pt idx="1508">
                        <c:v>44098</c:v>
                      </c:pt>
                      <c:pt idx="1509">
                        <c:v>44097</c:v>
                      </c:pt>
                      <c:pt idx="1510">
                        <c:v>44096</c:v>
                      </c:pt>
                      <c:pt idx="1511">
                        <c:v>44095</c:v>
                      </c:pt>
                      <c:pt idx="1512">
                        <c:v>44094</c:v>
                      </c:pt>
                      <c:pt idx="1513">
                        <c:v>44093</c:v>
                      </c:pt>
                      <c:pt idx="1514">
                        <c:v>44092</c:v>
                      </c:pt>
                      <c:pt idx="1515">
                        <c:v>44091</c:v>
                      </c:pt>
                      <c:pt idx="1516">
                        <c:v>44090</c:v>
                      </c:pt>
                      <c:pt idx="1517">
                        <c:v>44089</c:v>
                      </c:pt>
                      <c:pt idx="1518">
                        <c:v>44088</c:v>
                      </c:pt>
                      <c:pt idx="1519">
                        <c:v>44087</c:v>
                      </c:pt>
                      <c:pt idx="1520">
                        <c:v>44086</c:v>
                      </c:pt>
                      <c:pt idx="1521">
                        <c:v>44085</c:v>
                      </c:pt>
                      <c:pt idx="1522">
                        <c:v>44084</c:v>
                      </c:pt>
                      <c:pt idx="1523">
                        <c:v>44083</c:v>
                      </c:pt>
                      <c:pt idx="1524">
                        <c:v>44082</c:v>
                      </c:pt>
                      <c:pt idx="1525">
                        <c:v>44081</c:v>
                      </c:pt>
                      <c:pt idx="1526">
                        <c:v>44080</c:v>
                      </c:pt>
                      <c:pt idx="1527">
                        <c:v>44079</c:v>
                      </c:pt>
                      <c:pt idx="1528">
                        <c:v>44078</c:v>
                      </c:pt>
                      <c:pt idx="1529">
                        <c:v>44077</c:v>
                      </c:pt>
                      <c:pt idx="1530">
                        <c:v>44076</c:v>
                      </c:pt>
                      <c:pt idx="1531">
                        <c:v>44075</c:v>
                      </c:pt>
                      <c:pt idx="1532">
                        <c:v>44074</c:v>
                      </c:pt>
                      <c:pt idx="1533">
                        <c:v>44073</c:v>
                      </c:pt>
                      <c:pt idx="1534">
                        <c:v>44072</c:v>
                      </c:pt>
                      <c:pt idx="1535">
                        <c:v>44071</c:v>
                      </c:pt>
                      <c:pt idx="1536">
                        <c:v>44070</c:v>
                      </c:pt>
                      <c:pt idx="1537">
                        <c:v>44069</c:v>
                      </c:pt>
                      <c:pt idx="1538">
                        <c:v>44068</c:v>
                      </c:pt>
                      <c:pt idx="1539">
                        <c:v>44067</c:v>
                      </c:pt>
                      <c:pt idx="1540">
                        <c:v>44066</c:v>
                      </c:pt>
                      <c:pt idx="1541">
                        <c:v>44065</c:v>
                      </c:pt>
                      <c:pt idx="1542">
                        <c:v>44064</c:v>
                      </c:pt>
                      <c:pt idx="1543">
                        <c:v>44063</c:v>
                      </c:pt>
                      <c:pt idx="1544">
                        <c:v>44062</c:v>
                      </c:pt>
                      <c:pt idx="1545">
                        <c:v>44061</c:v>
                      </c:pt>
                      <c:pt idx="1546">
                        <c:v>44060</c:v>
                      </c:pt>
                      <c:pt idx="1547">
                        <c:v>44059</c:v>
                      </c:pt>
                      <c:pt idx="1548">
                        <c:v>44058</c:v>
                      </c:pt>
                      <c:pt idx="1549">
                        <c:v>44057</c:v>
                      </c:pt>
                      <c:pt idx="1550">
                        <c:v>44056</c:v>
                      </c:pt>
                      <c:pt idx="1551">
                        <c:v>44055</c:v>
                      </c:pt>
                      <c:pt idx="1552">
                        <c:v>44054</c:v>
                      </c:pt>
                      <c:pt idx="1553">
                        <c:v>44053</c:v>
                      </c:pt>
                      <c:pt idx="1554">
                        <c:v>44052</c:v>
                      </c:pt>
                      <c:pt idx="1555">
                        <c:v>44051</c:v>
                      </c:pt>
                      <c:pt idx="1556">
                        <c:v>44050</c:v>
                      </c:pt>
                      <c:pt idx="1557">
                        <c:v>44049</c:v>
                      </c:pt>
                      <c:pt idx="1558">
                        <c:v>44048</c:v>
                      </c:pt>
                      <c:pt idx="1559">
                        <c:v>44047</c:v>
                      </c:pt>
                      <c:pt idx="1560">
                        <c:v>44046</c:v>
                      </c:pt>
                      <c:pt idx="1561">
                        <c:v>44045</c:v>
                      </c:pt>
                      <c:pt idx="1562">
                        <c:v>44044</c:v>
                      </c:pt>
                      <c:pt idx="1563">
                        <c:v>44043</c:v>
                      </c:pt>
                      <c:pt idx="1564">
                        <c:v>44042</c:v>
                      </c:pt>
                      <c:pt idx="1565">
                        <c:v>44041</c:v>
                      </c:pt>
                      <c:pt idx="1566">
                        <c:v>44040</c:v>
                      </c:pt>
                      <c:pt idx="1567">
                        <c:v>44039</c:v>
                      </c:pt>
                      <c:pt idx="1568">
                        <c:v>44038</c:v>
                      </c:pt>
                      <c:pt idx="1569">
                        <c:v>44037</c:v>
                      </c:pt>
                      <c:pt idx="1570">
                        <c:v>44036</c:v>
                      </c:pt>
                      <c:pt idx="1571">
                        <c:v>44035</c:v>
                      </c:pt>
                      <c:pt idx="1572">
                        <c:v>44034</c:v>
                      </c:pt>
                      <c:pt idx="1573">
                        <c:v>44033</c:v>
                      </c:pt>
                      <c:pt idx="1574">
                        <c:v>44032</c:v>
                      </c:pt>
                      <c:pt idx="1575">
                        <c:v>44031</c:v>
                      </c:pt>
                      <c:pt idx="1576">
                        <c:v>44030</c:v>
                      </c:pt>
                      <c:pt idx="1577">
                        <c:v>44029</c:v>
                      </c:pt>
                      <c:pt idx="1578">
                        <c:v>44028</c:v>
                      </c:pt>
                      <c:pt idx="1579">
                        <c:v>44027</c:v>
                      </c:pt>
                      <c:pt idx="1580">
                        <c:v>44026</c:v>
                      </c:pt>
                      <c:pt idx="1581">
                        <c:v>44025</c:v>
                      </c:pt>
                      <c:pt idx="1582">
                        <c:v>44024</c:v>
                      </c:pt>
                      <c:pt idx="1583">
                        <c:v>44023</c:v>
                      </c:pt>
                      <c:pt idx="1584">
                        <c:v>44022</c:v>
                      </c:pt>
                      <c:pt idx="1585">
                        <c:v>44021</c:v>
                      </c:pt>
                      <c:pt idx="1586">
                        <c:v>44020</c:v>
                      </c:pt>
                      <c:pt idx="1587">
                        <c:v>44019</c:v>
                      </c:pt>
                      <c:pt idx="1588">
                        <c:v>44018</c:v>
                      </c:pt>
                      <c:pt idx="1589">
                        <c:v>44017</c:v>
                      </c:pt>
                      <c:pt idx="1590">
                        <c:v>44016</c:v>
                      </c:pt>
                      <c:pt idx="1591">
                        <c:v>44015</c:v>
                      </c:pt>
                      <c:pt idx="1592">
                        <c:v>44014</c:v>
                      </c:pt>
                      <c:pt idx="1593">
                        <c:v>44013</c:v>
                      </c:pt>
                      <c:pt idx="1594">
                        <c:v>44012</c:v>
                      </c:pt>
                      <c:pt idx="1595">
                        <c:v>44011</c:v>
                      </c:pt>
                      <c:pt idx="1596">
                        <c:v>44010</c:v>
                      </c:pt>
                      <c:pt idx="1597">
                        <c:v>44009</c:v>
                      </c:pt>
                      <c:pt idx="1598">
                        <c:v>44008</c:v>
                      </c:pt>
                      <c:pt idx="1599">
                        <c:v>44007</c:v>
                      </c:pt>
                      <c:pt idx="1600">
                        <c:v>44006</c:v>
                      </c:pt>
                      <c:pt idx="1601">
                        <c:v>44005</c:v>
                      </c:pt>
                      <c:pt idx="1602">
                        <c:v>44004</c:v>
                      </c:pt>
                      <c:pt idx="1603">
                        <c:v>44003</c:v>
                      </c:pt>
                      <c:pt idx="1604">
                        <c:v>44002</c:v>
                      </c:pt>
                      <c:pt idx="1605">
                        <c:v>44001</c:v>
                      </c:pt>
                      <c:pt idx="1606">
                        <c:v>44000</c:v>
                      </c:pt>
                      <c:pt idx="1607">
                        <c:v>43999</c:v>
                      </c:pt>
                      <c:pt idx="1608">
                        <c:v>43998</c:v>
                      </c:pt>
                      <c:pt idx="1609">
                        <c:v>43997</c:v>
                      </c:pt>
                      <c:pt idx="1610">
                        <c:v>43996</c:v>
                      </c:pt>
                      <c:pt idx="1611">
                        <c:v>43995</c:v>
                      </c:pt>
                      <c:pt idx="1612">
                        <c:v>43994</c:v>
                      </c:pt>
                      <c:pt idx="1613">
                        <c:v>43993</c:v>
                      </c:pt>
                      <c:pt idx="1614">
                        <c:v>43992</c:v>
                      </c:pt>
                      <c:pt idx="1615">
                        <c:v>43991</c:v>
                      </c:pt>
                      <c:pt idx="1616">
                        <c:v>43990</c:v>
                      </c:pt>
                      <c:pt idx="1617">
                        <c:v>43989</c:v>
                      </c:pt>
                      <c:pt idx="1618">
                        <c:v>43988</c:v>
                      </c:pt>
                      <c:pt idx="1619">
                        <c:v>43987</c:v>
                      </c:pt>
                      <c:pt idx="1620">
                        <c:v>43986</c:v>
                      </c:pt>
                      <c:pt idx="1621">
                        <c:v>43985</c:v>
                      </c:pt>
                      <c:pt idx="1622">
                        <c:v>43984</c:v>
                      </c:pt>
                      <c:pt idx="1623">
                        <c:v>43983</c:v>
                      </c:pt>
                      <c:pt idx="1624">
                        <c:v>43982</c:v>
                      </c:pt>
                      <c:pt idx="1625">
                        <c:v>43981</c:v>
                      </c:pt>
                      <c:pt idx="1626">
                        <c:v>43980</c:v>
                      </c:pt>
                      <c:pt idx="1627">
                        <c:v>43979</c:v>
                      </c:pt>
                      <c:pt idx="1628">
                        <c:v>43978</c:v>
                      </c:pt>
                      <c:pt idx="1629">
                        <c:v>43977</c:v>
                      </c:pt>
                      <c:pt idx="1630">
                        <c:v>43976</c:v>
                      </c:pt>
                      <c:pt idx="1631">
                        <c:v>43975</c:v>
                      </c:pt>
                      <c:pt idx="1632">
                        <c:v>43974</c:v>
                      </c:pt>
                      <c:pt idx="1633">
                        <c:v>43973</c:v>
                      </c:pt>
                      <c:pt idx="1634">
                        <c:v>43972</c:v>
                      </c:pt>
                      <c:pt idx="1635">
                        <c:v>43971</c:v>
                      </c:pt>
                      <c:pt idx="1636">
                        <c:v>43970</c:v>
                      </c:pt>
                      <c:pt idx="1637">
                        <c:v>43969</c:v>
                      </c:pt>
                      <c:pt idx="1638">
                        <c:v>43968</c:v>
                      </c:pt>
                      <c:pt idx="1639">
                        <c:v>43967</c:v>
                      </c:pt>
                      <c:pt idx="1640">
                        <c:v>43966</c:v>
                      </c:pt>
                      <c:pt idx="1641">
                        <c:v>43965</c:v>
                      </c:pt>
                      <c:pt idx="1642">
                        <c:v>43964</c:v>
                      </c:pt>
                      <c:pt idx="1643">
                        <c:v>43963</c:v>
                      </c:pt>
                      <c:pt idx="1644">
                        <c:v>43962</c:v>
                      </c:pt>
                      <c:pt idx="1645">
                        <c:v>43961</c:v>
                      </c:pt>
                      <c:pt idx="1646">
                        <c:v>43960</c:v>
                      </c:pt>
                      <c:pt idx="1647">
                        <c:v>43959</c:v>
                      </c:pt>
                      <c:pt idx="1648">
                        <c:v>43958</c:v>
                      </c:pt>
                      <c:pt idx="1649">
                        <c:v>43957</c:v>
                      </c:pt>
                      <c:pt idx="1650">
                        <c:v>43956</c:v>
                      </c:pt>
                      <c:pt idx="1651">
                        <c:v>43955</c:v>
                      </c:pt>
                      <c:pt idx="1652">
                        <c:v>43954</c:v>
                      </c:pt>
                      <c:pt idx="1653">
                        <c:v>43953</c:v>
                      </c:pt>
                      <c:pt idx="1654">
                        <c:v>43952</c:v>
                      </c:pt>
                      <c:pt idx="1655">
                        <c:v>43951</c:v>
                      </c:pt>
                      <c:pt idx="1656">
                        <c:v>43950</c:v>
                      </c:pt>
                      <c:pt idx="1657">
                        <c:v>43949</c:v>
                      </c:pt>
                      <c:pt idx="1658">
                        <c:v>43948</c:v>
                      </c:pt>
                      <c:pt idx="1659">
                        <c:v>43947</c:v>
                      </c:pt>
                      <c:pt idx="1660">
                        <c:v>43946</c:v>
                      </c:pt>
                      <c:pt idx="1661">
                        <c:v>43945</c:v>
                      </c:pt>
                      <c:pt idx="1662">
                        <c:v>43944</c:v>
                      </c:pt>
                      <c:pt idx="1663">
                        <c:v>43943</c:v>
                      </c:pt>
                      <c:pt idx="1664">
                        <c:v>43942</c:v>
                      </c:pt>
                      <c:pt idx="1665">
                        <c:v>43941</c:v>
                      </c:pt>
                      <c:pt idx="1666">
                        <c:v>43940</c:v>
                      </c:pt>
                      <c:pt idx="1667">
                        <c:v>43939</c:v>
                      </c:pt>
                      <c:pt idx="1668">
                        <c:v>43938</c:v>
                      </c:pt>
                      <c:pt idx="1669">
                        <c:v>43937</c:v>
                      </c:pt>
                      <c:pt idx="1670">
                        <c:v>43936</c:v>
                      </c:pt>
                      <c:pt idx="1671">
                        <c:v>43935</c:v>
                      </c:pt>
                      <c:pt idx="1672">
                        <c:v>43934</c:v>
                      </c:pt>
                      <c:pt idx="1673">
                        <c:v>43933</c:v>
                      </c:pt>
                      <c:pt idx="1674">
                        <c:v>43932</c:v>
                      </c:pt>
                      <c:pt idx="1675">
                        <c:v>43931</c:v>
                      </c:pt>
                      <c:pt idx="1676">
                        <c:v>43930</c:v>
                      </c:pt>
                      <c:pt idx="1677">
                        <c:v>43929</c:v>
                      </c:pt>
                      <c:pt idx="1678">
                        <c:v>43928</c:v>
                      </c:pt>
                      <c:pt idx="1679">
                        <c:v>43927</c:v>
                      </c:pt>
                      <c:pt idx="1680">
                        <c:v>43926</c:v>
                      </c:pt>
                      <c:pt idx="1681">
                        <c:v>43925</c:v>
                      </c:pt>
                      <c:pt idx="1682">
                        <c:v>43924</c:v>
                      </c:pt>
                      <c:pt idx="1683">
                        <c:v>43923</c:v>
                      </c:pt>
                      <c:pt idx="1684">
                        <c:v>43922</c:v>
                      </c:pt>
                      <c:pt idx="1685">
                        <c:v>43921</c:v>
                      </c:pt>
                      <c:pt idx="1686">
                        <c:v>43920</c:v>
                      </c:pt>
                      <c:pt idx="1687">
                        <c:v>43919</c:v>
                      </c:pt>
                      <c:pt idx="1688">
                        <c:v>43918</c:v>
                      </c:pt>
                      <c:pt idx="1689">
                        <c:v>43917</c:v>
                      </c:pt>
                      <c:pt idx="1690">
                        <c:v>43916</c:v>
                      </c:pt>
                      <c:pt idx="1691">
                        <c:v>43915</c:v>
                      </c:pt>
                      <c:pt idx="1692">
                        <c:v>43914</c:v>
                      </c:pt>
                      <c:pt idx="1693">
                        <c:v>43913</c:v>
                      </c:pt>
                      <c:pt idx="1694">
                        <c:v>43912</c:v>
                      </c:pt>
                      <c:pt idx="1695">
                        <c:v>43911</c:v>
                      </c:pt>
                      <c:pt idx="1696">
                        <c:v>43910</c:v>
                      </c:pt>
                      <c:pt idx="1697">
                        <c:v>43909</c:v>
                      </c:pt>
                      <c:pt idx="1698">
                        <c:v>43908</c:v>
                      </c:pt>
                      <c:pt idx="1699">
                        <c:v>43907</c:v>
                      </c:pt>
                      <c:pt idx="1700">
                        <c:v>43906</c:v>
                      </c:pt>
                      <c:pt idx="1701">
                        <c:v>43905</c:v>
                      </c:pt>
                      <c:pt idx="1702">
                        <c:v>43904</c:v>
                      </c:pt>
                      <c:pt idx="1703">
                        <c:v>43903</c:v>
                      </c:pt>
                      <c:pt idx="1704">
                        <c:v>43902</c:v>
                      </c:pt>
                      <c:pt idx="1705">
                        <c:v>43901</c:v>
                      </c:pt>
                      <c:pt idx="1706">
                        <c:v>43900</c:v>
                      </c:pt>
                      <c:pt idx="1707">
                        <c:v>43899</c:v>
                      </c:pt>
                      <c:pt idx="1708">
                        <c:v>43898</c:v>
                      </c:pt>
                      <c:pt idx="1709">
                        <c:v>43897</c:v>
                      </c:pt>
                      <c:pt idx="1710">
                        <c:v>43896</c:v>
                      </c:pt>
                      <c:pt idx="1711">
                        <c:v>43895</c:v>
                      </c:pt>
                      <c:pt idx="1712">
                        <c:v>43894</c:v>
                      </c:pt>
                      <c:pt idx="1713">
                        <c:v>43893</c:v>
                      </c:pt>
                      <c:pt idx="1714">
                        <c:v>43892</c:v>
                      </c:pt>
                      <c:pt idx="1715">
                        <c:v>43891</c:v>
                      </c:pt>
                      <c:pt idx="1716">
                        <c:v>43890</c:v>
                      </c:pt>
                      <c:pt idx="1717">
                        <c:v>43889</c:v>
                      </c:pt>
                      <c:pt idx="1718">
                        <c:v>43888</c:v>
                      </c:pt>
                      <c:pt idx="1719">
                        <c:v>43887</c:v>
                      </c:pt>
                      <c:pt idx="1720">
                        <c:v>43886</c:v>
                      </c:pt>
                      <c:pt idx="1721">
                        <c:v>43885</c:v>
                      </c:pt>
                      <c:pt idx="1722">
                        <c:v>43884</c:v>
                      </c:pt>
                      <c:pt idx="1723">
                        <c:v>43883</c:v>
                      </c:pt>
                      <c:pt idx="1724">
                        <c:v>43882</c:v>
                      </c:pt>
                      <c:pt idx="1725">
                        <c:v>43881</c:v>
                      </c:pt>
                      <c:pt idx="1726">
                        <c:v>43880</c:v>
                      </c:pt>
                      <c:pt idx="1727">
                        <c:v>43879</c:v>
                      </c:pt>
                      <c:pt idx="1728">
                        <c:v>43878</c:v>
                      </c:pt>
                      <c:pt idx="1729">
                        <c:v>43877</c:v>
                      </c:pt>
                      <c:pt idx="1730">
                        <c:v>43876</c:v>
                      </c:pt>
                      <c:pt idx="1731">
                        <c:v>43875</c:v>
                      </c:pt>
                      <c:pt idx="1732">
                        <c:v>43874</c:v>
                      </c:pt>
                      <c:pt idx="1733">
                        <c:v>43873</c:v>
                      </c:pt>
                      <c:pt idx="1734">
                        <c:v>43872</c:v>
                      </c:pt>
                      <c:pt idx="1735">
                        <c:v>43871</c:v>
                      </c:pt>
                      <c:pt idx="1736">
                        <c:v>43870</c:v>
                      </c:pt>
                      <c:pt idx="1737">
                        <c:v>43869</c:v>
                      </c:pt>
                      <c:pt idx="1738">
                        <c:v>43868</c:v>
                      </c:pt>
                      <c:pt idx="1739">
                        <c:v>43867</c:v>
                      </c:pt>
                      <c:pt idx="1740">
                        <c:v>43866</c:v>
                      </c:pt>
                      <c:pt idx="1741">
                        <c:v>43865</c:v>
                      </c:pt>
                      <c:pt idx="1742">
                        <c:v>43864</c:v>
                      </c:pt>
                      <c:pt idx="1743">
                        <c:v>43863</c:v>
                      </c:pt>
                      <c:pt idx="1744">
                        <c:v>43862</c:v>
                      </c:pt>
                      <c:pt idx="1745">
                        <c:v>43861</c:v>
                      </c:pt>
                      <c:pt idx="1746">
                        <c:v>43860</c:v>
                      </c:pt>
                      <c:pt idx="1747">
                        <c:v>43859</c:v>
                      </c:pt>
                      <c:pt idx="1748">
                        <c:v>43858</c:v>
                      </c:pt>
                      <c:pt idx="1749">
                        <c:v>43857</c:v>
                      </c:pt>
                      <c:pt idx="1750">
                        <c:v>43856</c:v>
                      </c:pt>
                      <c:pt idx="1751">
                        <c:v>43855</c:v>
                      </c:pt>
                      <c:pt idx="1752">
                        <c:v>43854</c:v>
                      </c:pt>
                      <c:pt idx="1753">
                        <c:v>43853</c:v>
                      </c:pt>
                      <c:pt idx="1754">
                        <c:v>43852</c:v>
                      </c:pt>
                      <c:pt idx="1755">
                        <c:v>43851</c:v>
                      </c:pt>
                      <c:pt idx="1756">
                        <c:v>43850</c:v>
                      </c:pt>
                      <c:pt idx="1757">
                        <c:v>43849</c:v>
                      </c:pt>
                      <c:pt idx="1758">
                        <c:v>43848</c:v>
                      </c:pt>
                      <c:pt idx="1759">
                        <c:v>43847</c:v>
                      </c:pt>
                      <c:pt idx="1760">
                        <c:v>43846</c:v>
                      </c:pt>
                      <c:pt idx="1761">
                        <c:v>43845</c:v>
                      </c:pt>
                      <c:pt idx="1762">
                        <c:v>43844</c:v>
                      </c:pt>
                      <c:pt idx="1763">
                        <c:v>43843</c:v>
                      </c:pt>
                      <c:pt idx="1764">
                        <c:v>43842</c:v>
                      </c:pt>
                      <c:pt idx="1765">
                        <c:v>43841</c:v>
                      </c:pt>
                      <c:pt idx="1766">
                        <c:v>43840</c:v>
                      </c:pt>
                      <c:pt idx="1767">
                        <c:v>43839</c:v>
                      </c:pt>
                      <c:pt idx="1768">
                        <c:v>43838</c:v>
                      </c:pt>
                      <c:pt idx="1769">
                        <c:v>43837</c:v>
                      </c:pt>
                      <c:pt idx="1770">
                        <c:v>43836</c:v>
                      </c:pt>
                      <c:pt idx="1771">
                        <c:v>43835</c:v>
                      </c:pt>
                      <c:pt idx="1772">
                        <c:v>43834</c:v>
                      </c:pt>
                      <c:pt idx="1773">
                        <c:v>43833</c:v>
                      </c:pt>
                      <c:pt idx="1774">
                        <c:v>43832</c:v>
                      </c:pt>
                      <c:pt idx="1775">
                        <c:v>43831</c:v>
                      </c:pt>
                      <c:pt idx="1776">
                        <c:v>43830</c:v>
                      </c:pt>
                      <c:pt idx="1777">
                        <c:v>43829</c:v>
                      </c:pt>
                      <c:pt idx="1778">
                        <c:v>43828</c:v>
                      </c:pt>
                      <c:pt idx="1779">
                        <c:v>43827</c:v>
                      </c:pt>
                      <c:pt idx="1780">
                        <c:v>43826</c:v>
                      </c:pt>
                      <c:pt idx="1781">
                        <c:v>43825</c:v>
                      </c:pt>
                      <c:pt idx="1782">
                        <c:v>43824</c:v>
                      </c:pt>
                      <c:pt idx="1783">
                        <c:v>43823</c:v>
                      </c:pt>
                      <c:pt idx="1784">
                        <c:v>43822</c:v>
                      </c:pt>
                      <c:pt idx="1785">
                        <c:v>43821</c:v>
                      </c:pt>
                      <c:pt idx="1786">
                        <c:v>43820</c:v>
                      </c:pt>
                      <c:pt idx="1787">
                        <c:v>43819</c:v>
                      </c:pt>
                      <c:pt idx="1788">
                        <c:v>43818</c:v>
                      </c:pt>
                      <c:pt idx="1789">
                        <c:v>43817</c:v>
                      </c:pt>
                      <c:pt idx="1790">
                        <c:v>43816</c:v>
                      </c:pt>
                      <c:pt idx="1791">
                        <c:v>43815</c:v>
                      </c:pt>
                      <c:pt idx="1792">
                        <c:v>43814</c:v>
                      </c:pt>
                      <c:pt idx="1793">
                        <c:v>43813</c:v>
                      </c:pt>
                      <c:pt idx="1794">
                        <c:v>43812</c:v>
                      </c:pt>
                      <c:pt idx="1795">
                        <c:v>43811</c:v>
                      </c:pt>
                      <c:pt idx="1796">
                        <c:v>43810</c:v>
                      </c:pt>
                      <c:pt idx="1797">
                        <c:v>43809</c:v>
                      </c:pt>
                      <c:pt idx="1798">
                        <c:v>43808</c:v>
                      </c:pt>
                      <c:pt idx="1799">
                        <c:v>43807</c:v>
                      </c:pt>
                      <c:pt idx="1800">
                        <c:v>43806</c:v>
                      </c:pt>
                      <c:pt idx="1801">
                        <c:v>43805</c:v>
                      </c:pt>
                      <c:pt idx="1802">
                        <c:v>43804</c:v>
                      </c:pt>
                      <c:pt idx="1803">
                        <c:v>43803</c:v>
                      </c:pt>
                      <c:pt idx="1804">
                        <c:v>43802</c:v>
                      </c:pt>
                      <c:pt idx="1805">
                        <c:v>43801</c:v>
                      </c:pt>
                      <c:pt idx="1806">
                        <c:v>43800</c:v>
                      </c:pt>
                      <c:pt idx="1807">
                        <c:v>43799</c:v>
                      </c:pt>
                      <c:pt idx="1808">
                        <c:v>43798</c:v>
                      </c:pt>
                      <c:pt idx="1809">
                        <c:v>43797</c:v>
                      </c:pt>
                      <c:pt idx="1810">
                        <c:v>43796</c:v>
                      </c:pt>
                      <c:pt idx="1811">
                        <c:v>43795</c:v>
                      </c:pt>
                      <c:pt idx="1812">
                        <c:v>43794</c:v>
                      </c:pt>
                      <c:pt idx="1813">
                        <c:v>43793</c:v>
                      </c:pt>
                      <c:pt idx="1814">
                        <c:v>43792</c:v>
                      </c:pt>
                      <c:pt idx="1815">
                        <c:v>43791</c:v>
                      </c:pt>
                      <c:pt idx="1816">
                        <c:v>43790</c:v>
                      </c:pt>
                      <c:pt idx="1817">
                        <c:v>43789</c:v>
                      </c:pt>
                      <c:pt idx="1818">
                        <c:v>43788</c:v>
                      </c:pt>
                      <c:pt idx="1819">
                        <c:v>43787</c:v>
                      </c:pt>
                      <c:pt idx="1820">
                        <c:v>43786</c:v>
                      </c:pt>
                      <c:pt idx="1821">
                        <c:v>43785</c:v>
                      </c:pt>
                      <c:pt idx="1822">
                        <c:v>43784</c:v>
                      </c:pt>
                      <c:pt idx="1823">
                        <c:v>43783</c:v>
                      </c:pt>
                      <c:pt idx="1824">
                        <c:v>43782</c:v>
                      </c:pt>
                      <c:pt idx="1825">
                        <c:v>43781</c:v>
                      </c:pt>
                      <c:pt idx="1826">
                        <c:v>43780</c:v>
                      </c:pt>
                      <c:pt idx="1827">
                        <c:v>43779</c:v>
                      </c:pt>
                      <c:pt idx="1828">
                        <c:v>43778</c:v>
                      </c:pt>
                      <c:pt idx="1829">
                        <c:v>43777</c:v>
                      </c:pt>
                      <c:pt idx="1830">
                        <c:v>43776</c:v>
                      </c:pt>
                      <c:pt idx="1831">
                        <c:v>43775</c:v>
                      </c:pt>
                      <c:pt idx="1832">
                        <c:v>43774</c:v>
                      </c:pt>
                      <c:pt idx="1833">
                        <c:v>43773</c:v>
                      </c:pt>
                      <c:pt idx="1834">
                        <c:v>43772</c:v>
                      </c:pt>
                      <c:pt idx="1835">
                        <c:v>43771</c:v>
                      </c:pt>
                      <c:pt idx="1836">
                        <c:v>43770</c:v>
                      </c:pt>
                      <c:pt idx="1837">
                        <c:v>43769</c:v>
                      </c:pt>
                      <c:pt idx="1838">
                        <c:v>43768</c:v>
                      </c:pt>
                      <c:pt idx="1839">
                        <c:v>43767</c:v>
                      </c:pt>
                      <c:pt idx="1840">
                        <c:v>43766</c:v>
                      </c:pt>
                      <c:pt idx="1841">
                        <c:v>43765</c:v>
                      </c:pt>
                      <c:pt idx="1842">
                        <c:v>43764</c:v>
                      </c:pt>
                      <c:pt idx="1843">
                        <c:v>43763</c:v>
                      </c:pt>
                      <c:pt idx="1844">
                        <c:v>43762</c:v>
                      </c:pt>
                      <c:pt idx="1845">
                        <c:v>43761</c:v>
                      </c:pt>
                      <c:pt idx="1846">
                        <c:v>43760</c:v>
                      </c:pt>
                      <c:pt idx="1847">
                        <c:v>43759</c:v>
                      </c:pt>
                      <c:pt idx="1848">
                        <c:v>43758</c:v>
                      </c:pt>
                      <c:pt idx="1849">
                        <c:v>43757</c:v>
                      </c:pt>
                      <c:pt idx="1850">
                        <c:v>43756</c:v>
                      </c:pt>
                      <c:pt idx="1851">
                        <c:v>43755</c:v>
                      </c:pt>
                      <c:pt idx="1852">
                        <c:v>43754</c:v>
                      </c:pt>
                      <c:pt idx="1853">
                        <c:v>43753</c:v>
                      </c:pt>
                      <c:pt idx="1854">
                        <c:v>43752</c:v>
                      </c:pt>
                      <c:pt idx="1855">
                        <c:v>43751</c:v>
                      </c:pt>
                      <c:pt idx="1856">
                        <c:v>43750</c:v>
                      </c:pt>
                      <c:pt idx="1857">
                        <c:v>43749</c:v>
                      </c:pt>
                      <c:pt idx="1858">
                        <c:v>43748</c:v>
                      </c:pt>
                      <c:pt idx="1859">
                        <c:v>43747</c:v>
                      </c:pt>
                      <c:pt idx="1860">
                        <c:v>43746</c:v>
                      </c:pt>
                      <c:pt idx="1861">
                        <c:v>43745</c:v>
                      </c:pt>
                      <c:pt idx="1862">
                        <c:v>43744</c:v>
                      </c:pt>
                      <c:pt idx="1863">
                        <c:v>43743</c:v>
                      </c:pt>
                      <c:pt idx="1864">
                        <c:v>43742</c:v>
                      </c:pt>
                      <c:pt idx="1865">
                        <c:v>43741</c:v>
                      </c:pt>
                      <c:pt idx="1866">
                        <c:v>43740</c:v>
                      </c:pt>
                      <c:pt idx="1867">
                        <c:v>43739</c:v>
                      </c:pt>
                      <c:pt idx="1868">
                        <c:v>43738</c:v>
                      </c:pt>
                      <c:pt idx="1869">
                        <c:v>43737</c:v>
                      </c:pt>
                      <c:pt idx="1870">
                        <c:v>43736</c:v>
                      </c:pt>
                      <c:pt idx="1871">
                        <c:v>43735</c:v>
                      </c:pt>
                      <c:pt idx="1872">
                        <c:v>43734</c:v>
                      </c:pt>
                      <c:pt idx="1873">
                        <c:v>43733</c:v>
                      </c:pt>
                      <c:pt idx="1874">
                        <c:v>43732</c:v>
                      </c:pt>
                      <c:pt idx="1875">
                        <c:v>43731</c:v>
                      </c:pt>
                      <c:pt idx="1876">
                        <c:v>43730</c:v>
                      </c:pt>
                      <c:pt idx="1877">
                        <c:v>43729</c:v>
                      </c:pt>
                      <c:pt idx="1878">
                        <c:v>43728</c:v>
                      </c:pt>
                      <c:pt idx="1879">
                        <c:v>43727</c:v>
                      </c:pt>
                      <c:pt idx="1880">
                        <c:v>43726</c:v>
                      </c:pt>
                      <c:pt idx="1881">
                        <c:v>43725</c:v>
                      </c:pt>
                      <c:pt idx="1882">
                        <c:v>43724</c:v>
                      </c:pt>
                      <c:pt idx="1883">
                        <c:v>43723</c:v>
                      </c:pt>
                      <c:pt idx="1884">
                        <c:v>43722</c:v>
                      </c:pt>
                      <c:pt idx="1885">
                        <c:v>43721</c:v>
                      </c:pt>
                      <c:pt idx="1886">
                        <c:v>43720</c:v>
                      </c:pt>
                      <c:pt idx="1887">
                        <c:v>43719</c:v>
                      </c:pt>
                      <c:pt idx="1888">
                        <c:v>43718</c:v>
                      </c:pt>
                      <c:pt idx="1889">
                        <c:v>43717</c:v>
                      </c:pt>
                      <c:pt idx="1890">
                        <c:v>43716</c:v>
                      </c:pt>
                      <c:pt idx="1891">
                        <c:v>43715</c:v>
                      </c:pt>
                      <c:pt idx="1892">
                        <c:v>43714</c:v>
                      </c:pt>
                      <c:pt idx="1893">
                        <c:v>43713</c:v>
                      </c:pt>
                      <c:pt idx="1894">
                        <c:v>43712</c:v>
                      </c:pt>
                      <c:pt idx="1895">
                        <c:v>43711</c:v>
                      </c:pt>
                      <c:pt idx="1896">
                        <c:v>43710</c:v>
                      </c:pt>
                      <c:pt idx="1897">
                        <c:v>43709</c:v>
                      </c:pt>
                      <c:pt idx="1898">
                        <c:v>43708</c:v>
                      </c:pt>
                      <c:pt idx="1899">
                        <c:v>43707</c:v>
                      </c:pt>
                      <c:pt idx="1900">
                        <c:v>43706</c:v>
                      </c:pt>
                      <c:pt idx="1901">
                        <c:v>43705</c:v>
                      </c:pt>
                      <c:pt idx="1902">
                        <c:v>43704</c:v>
                      </c:pt>
                      <c:pt idx="1903">
                        <c:v>43703</c:v>
                      </c:pt>
                      <c:pt idx="1904">
                        <c:v>43702</c:v>
                      </c:pt>
                      <c:pt idx="1905">
                        <c:v>43701</c:v>
                      </c:pt>
                      <c:pt idx="1906">
                        <c:v>43700</c:v>
                      </c:pt>
                      <c:pt idx="1907">
                        <c:v>43699</c:v>
                      </c:pt>
                      <c:pt idx="1908">
                        <c:v>43698</c:v>
                      </c:pt>
                      <c:pt idx="1909">
                        <c:v>43697</c:v>
                      </c:pt>
                      <c:pt idx="1910">
                        <c:v>43696</c:v>
                      </c:pt>
                      <c:pt idx="1911">
                        <c:v>43695</c:v>
                      </c:pt>
                      <c:pt idx="1912">
                        <c:v>43694</c:v>
                      </c:pt>
                      <c:pt idx="1913">
                        <c:v>43693</c:v>
                      </c:pt>
                      <c:pt idx="1914">
                        <c:v>43692</c:v>
                      </c:pt>
                      <c:pt idx="1915">
                        <c:v>43691</c:v>
                      </c:pt>
                      <c:pt idx="1916">
                        <c:v>43690</c:v>
                      </c:pt>
                      <c:pt idx="1917">
                        <c:v>43689</c:v>
                      </c:pt>
                      <c:pt idx="1918">
                        <c:v>43688</c:v>
                      </c:pt>
                      <c:pt idx="1919">
                        <c:v>43687</c:v>
                      </c:pt>
                      <c:pt idx="1920">
                        <c:v>43686</c:v>
                      </c:pt>
                      <c:pt idx="1921">
                        <c:v>43685</c:v>
                      </c:pt>
                      <c:pt idx="1922">
                        <c:v>43684</c:v>
                      </c:pt>
                      <c:pt idx="1923">
                        <c:v>43683</c:v>
                      </c:pt>
                      <c:pt idx="1924">
                        <c:v>43682</c:v>
                      </c:pt>
                      <c:pt idx="1925">
                        <c:v>43681</c:v>
                      </c:pt>
                      <c:pt idx="1926">
                        <c:v>43680</c:v>
                      </c:pt>
                      <c:pt idx="1927">
                        <c:v>43679</c:v>
                      </c:pt>
                      <c:pt idx="1928">
                        <c:v>43678</c:v>
                      </c:pt>
                      <c:pt idx="1929">
                        <c:v>43677</c:v>
                      </c:pt>
                      <c:pt idx="1930">
                        <c:v>43676</c:v>
                      </c:pt>
                      <c:pt idx="1931">
                        <c:v>43675</c:v>
                      </c:pt>
                      <c:pt idx="1932">
                        <c:v>43674</c:v>
                      </c:pt>
                      <c:pt idx="1933">
                        <c:v>43673</c:v>
                      </c:pt>
                      <c:pt idx="1934">
                        <c:v>43672</c:v>
                      </c:pt>
                      <c:pt idx="1935">
                        <c:v>43671</c:v>
                      </c:pt>
                      <c:pt idx="1936">
                        <c:v>43670</c:v>
                      </c:pt>
                      <c:pt idx="1937">
                        <c:v>43669</c:v>
                      </c:pt>
                      <c:pt idx="1938">
                        <c:v>43668</c:v>
                      </c:pt>
                      <c:pt idx="1939">
                        <c:v>43667</c:v>
                      </c:pt>
                      <c:pt idx="1940">
                        <c:v>43666</c:v>
                      </c:pt>
                      <c:pt idx="1941">
                        <c:v>43665</c:v>
                      </c:pt>
                      <c:pt idx="1942">
                        <c:v>43664</c:v>
                      </c:pt>
                      <c:pt idx="1943">
                        <c:v>43663</c:v>
                      </c:pt>
                      <c:pt idx="1944">
                        <c:v>43662</c:v>
                      </c:pt>
                      <c:pt idx="1945">
                        <c:v>43661</c:v>
                      </c:pt>
                      <c:pt idx="1946">
                        <c:v>43660</c:v>
                      </c:pt>
                      <c:pt idx="1947">
                        <c:v>43659</c:v>
                      </c:pt>
                      <c:pt idx="1948">
                        <c:v>43658</c:v>
                      </c:pt>
                      <c:pt idx="1949">
                        <c:v>43657</c:v>
                      </c:pt>
                      <c:pt idx="1950">
                        <c:v>43656</c:v>
                      </c:pt>
                      <c:pt idx="1951">
                        <c:v>43655</c:v>
                      </c:pt>
                      <c:pt idx="1952">
                        <c:v>43654</c:v>
                      </c:pt>
                      <c:pt idx="1953">
                        <c:v>43653</c:v>
                      </c:pt>
                      <c:pt idx="1954">
                        <c:v>43652</c:v>
                      </c:pt>
                      <c:pt idx="1955">
                        <c:v>43651</c:v>
                      </c:pt>
                      <c:pt idx="1956">
                        <c:v>43650</c:v>
                      </c:pt>
                      <c:pt idx="1957">
                        <c:v>43649</c:v>
                      </c:pt>
                      <c:pt idx="1958">
                        <c:v>43648</c:v>
                      </c:pt>
                      <c:pt idx="1959">
                        <c:v>43647</c:v>
                      </c:pt>
                      <c:pt idx="1960">
                        <c:v>43646</c:v>
                      </c:pt>
                      <c:pt idx="1961">
                        <c:v>43645</c:v>
                      </c:pt>
                      <c:pt idx="1962">
                        <c:v>43644</c:v>
                      </c:pt>
                      <c:pt idx="1963">
                        <c:v>43643</c:v>
                      </c:pt>
                      <c:pt idx="1964">
                        <c:v>43642</c:v>
                      </c:pt>
                      <c:pt idx="1965">
                        <c:v>43641</c:v>
                      </c:pt>
                      <c:pt idx="1966">
                        <c:v>43640</c:v>
                      </c:pt>
                      <c:pt idx="1967">
                        <c:v>43639</c:v>
                      </c:pt>
                      <c:pt idx="1968">
                        <c:v>43638</c:v>
                      </c:pt>
                      <c:pt idx="1969">
                        <c:v>43637</c:v>
                      </c:pt>
                      <c:pt idx="1970">
                        <c:v>43636</c:v>
                      </c:pt>
                      <c:pt idx="1971">
                        <c:v>43635</c:v>
                      </c:pt>
                      <c:pt idx="1972">
                        <c:v>43634</c:v>
                      </c:pt>
                      <c:pt idx="1973">
                        <c:v>43633</c:v>
                      </c:pt>
                      <c:pt idx="1974">
                        <c:v>43632</c:v>
                      </c:pt>
                      <c:pt idx="1975">
                        <c:v>43631</c:v>
                      </c:pt>
                      <c:pt idx="1976">
                        <c:v>43630</c:v>
                      </c:pt>
                      <c:pt idx="1977">
                        <c:v>43629</c:v>
                      </c:pt>
                      <c:pt idx="1978">
                        <c:v>43628</c:v>
                      </c:pt>
                      <c:pt idx="1979">
                        <c:v>43627</c:v>
                      </c:pt>
                      <c:pt idx="1980">
                        <c:v>43626</c:v>
                      </c:pt>
                      <c:pt idx="1981">
                        <c:v>43625</c:v>
                      </c:pt>
                      <c:pt idx="1982">
                        <c:v>43624</c:v>
                      </c:pt>
                      <c:pt idx="1983">
                        <c:v>43623</c:v>
                      </c:pt>
                      <c:pt idx="1984">
                        <c:v>43622</c:v>
                      </c:pt>
                      <c:pt idx="1985">
                        <c:v>43621</c:v>
                      </c:pt>
                      <c:pt idx="1986">
                        <c:v>43620</c:v>
                      </c:pt>
                      <c:pt idx="1987">
                        <c:v>43619</c:v>
                      </c:pt>
                      <c:pt idx="1988">
                        <c:v>43618</c:v>
                      </c:pt>
                      <c:pt idx="1989">
                        <c:v>43617</c:v>
                      </c:pt>
                      <c:pt idx="1990">
                        <c:v>43616</c:v>
                      </c:pt>
                      <c:pt idx="1991">
                        <c:v>43615</c:v>
                      </c:pt>
                      <c:pt idx="1992">
                        <c:v>43614</c:v>
                      </c:pt>
                      <c:pt idx="1993">
                        <c:v>43613</c:v>
                      </c:pt>
                      <c:pt idx="1994">
                        <c:v>43612</c:v>
                      </c:pt>
                      <c:pt idx="1995">
                        <c:v>43611</c:v>
                      </c:pt>
                      <c:pt idx="1996">
                        <c:v>43610</c:v>
                      </c:pt>
                      <c:pt idx="1997">
                        <c:v>43609</c:v>
                      </c:pt>
                      <c:pt idx="1998">
                        <c:v>43608</c:v>
                      </c:pt>
                      <c:pt idx="1999">
                        <c:v>43607</c:v>
                      </c:pt>
                      <c:pt idx="2000">
                        <c:v>43606</c:v>
                      </c:pt>
                      <c:pt idx="2001">
                        <c:v>43605</c:v>
                      </c:pt>
                      <c:pt idx="2002">
                        <c:v>43604</c:v>
                      </c:pt>
                      <c:pt idx="2003">
                        <c:v>43603</c:v>
                      </c:pt>
                      <c:pt idx="2004">
                        <c:v>43602</c:v>
                      </c:pt>
                      <c:pt idx="2005">
                        <c:v>43601</c:v>
                      </c:pt>
                      <c:pt idx="2006">
                        <c:v>43600</c:v>
                      </c:pt>
                      <c:pt idx="2007">
                        <c:v>43599</c:v>
                      </c:pt>
                      <c:pt idx="2008">
                        <c:v>43598</c:v>
                      </c:pt>
                      <c:pt idx="2009">
                        <c:v>43597</c:v>
                      </c:pt>
                      <c:pt idx="2010">
                        <c:v>43596</c:v>
                      </c:pt>
                      <c:pt idx="2011">
                        <c:v>43595</c:v>
                      </c:pt>
                      <c:pt idx="2012">
                        <c:v>43594</c:v>
                      </c:pt>
                      <c:pt idx="2013">
                        <c:v>43593</c:v>
                      </c:pt>
                      <c:pt idx="2014">
                        <c:v>43592</c:v>
                      </c:pt>
                      <c:pt idx="2015">
                        <c:v>43591</c:v>
                      </c:pt>
                      <c:pt idx="2016">
                        <c:v>43590</c:v>
                      </c:pt>
                      <c:pt idx="2017">
                        <c:v>43589</c:v>
                      </c:pt>
                      <c:pt idx="2018">
                        <c:v>43588</c:v>
                      </c:pt>
                      <c:pt idx="2019">
                        <c:v>43587</c:v>
                      </c:pt>
                      <c:pt idx="2020">
                        <c:v>43586</c:v>
                      </c:pt>
                      <c:pt idx="2021">
                        <c:v>43585</c:v>
                      </c:pt>
                      <c:pt idx="2022">
                        <c:v>43584</c:v>
                      </c:pt>
                      <c:pt idx="2023">
                        <c:v>43583</c:v>
                      </c:pt>
                      <c:pt idx="2024">
                        <c:v>43582</c:v>
                      </c:pt>
                      <c:pt idx="2025">
                        <c:v>43581</c:v>
                      </c:pt>
                      <c:pt idx="2026">
                        <c:v>43580</c:v>
                      </c:pt>
                      <c:pt idx="2027">
                        <c:v>43579</c:v>
                      </c:pt>
                      <c:pt idx="2028">
                        <c:v>43578</c:v>
                      </c:pt>
                      <c:pt idx="2029">
                        <c:v>43577</c:v>
                      </c:pt>
                      <c:pt idx="2030">
                        <c:v>43576</c:v>
                      </c:pt>
                      <c:pt idx="2031">
                        <c:v>43575</c:v>
                      </c:pt>
                      <c:pt idx="2032">
                        <c:v>43574</c:v>
                      </c:pt>
                      <c:pt idx="2033">
                        <c:v>43573</c:v>
                      </c:pt>
                      <c:pt idx="2034">
                        <c:v>43572</c:v>
                      </c:pt>
                      <c:pt idx="2035">
                        <c:v>43571</c:v>
                      </c:pt>
                      <c:pt idx="2036">
                        <c:v>43570</c:v>
                      </c:pt>
                      <c:pt idx="2037">
                        <c:v>43569</c:v>
                      </c:pt>
                      <c:pt idx="2038">
                        <c:v>43568</c:v>
                      </c:pt>
                      <c:pt idx="2039">
                        <c:v>43567</c:v>
                      </c:pt>
                      <c:pt idx="2040">
                        <c:v>43566</c:v>
                      </c:pt>
                      <c:pt idx="2041">
                        <c:v>43565</c:v>
                      </c:pt>
                      <c:pt idx="2042">
                        <c:v>43564</c:v>
                      </c:pt>
                      <c:pt idx="2043">
                        <c:v>43563</c:v>
                      </c:pt>
                      <c:pt idx="2044">
                        <c:v>43562</c:v>
                      </c:pt>
                      <c:pt idx="2045">
                        <c:v>43561</c:v>
                      </c:pt>
                      <c:pt idx="2046">
                        <c:v>43560</c:v>
                      </c:pt>
                      <c:pt idx="2047">
                        <c:v>43559</c:v>
                      </c:pt>
                      <c:pt idx="2048">
                        <c:v>43558</c:v>
                      </c:pt>
                      <c:pt idx="2049">
                        <c:v>43557</c:v>
                      </c:pt>
                      <c:pt idx="2050">
                        <c:v>43556</c:v>
                      </c:pt>
                      <c:pt idx="2051">
                        <c:v>43555</c:v>
                      </c:pt>
                      <c:pt idx="2052">
                        <c:v>43554</c:v>
                      </c:pt>
                      <c:pt idx="2053">
                        <c:v>43553</c:v>
                      </c:pt>
                      <c:pt idx="2054">
                        <c:v>43552</c:v>
                      </c:pt>
                      <c:pt idx="2055">
                        <c:v>43551</c:v>
                      </c:pt>
                      <c:pt idx="2056">
                        <c:v>43550</c:v>
                      </c:pt>
                      <c:pt idx="2057">
                        <c:v>43549</c:v>
                      </c:pt>
                      <c:pt idx="2058">
                        <c:v>43548</c:v>
                      </c:pt>
                      <c:pt idx="2059">
                        <c:v>43547</c:v>
                      </c:pt>
                      <c:pt idx="2060">
                        <c:v>43546</c:v>
                      </c:pt>
                      <c:pt idx="2061">
                        <c:v>43545</c:v>
                      </c:pt>
                      <c:pt idx="2062">
                        <c:v>43544</c:v>
                      </c:pt>
                      <c:pt idx="2063">
                        <c:v>43543</c:v>
                      </c:pt>
                      <c:pt idx="2064">
                        <c:v>43542</c:v>
                      </c:pt>
                      <c:pt idx="2065">
                        <c:v>43541</c:v>
                      </c:pt>
                      <c:pt idx="2066">
                        <c:v>43540</c:v>
                      </c:pt>
                      <c:pt idx="2067">
                        <c:v>43539</c:v>
                      </c:pt>
                      <c:pt idx="2068">
                        <c:v>43538</c:v>
                      </c:pt>
                      <c:pt idx="2069">
                        <c:v>43537</c:v>
                      </c:pt>
                      <c:pt idx="2070">
                        <c:v>43536</c:v>
                      </c:pt>
                      <c:pt idx="2071">
                        <c:v>43535</c:v>
                      </c:pt>
                      <c:pt idx="2072">
                        <c:v>43534</c:v>
                      </c:pt>
                      <c:pt idx="2073">
                        <c:v>43533</c:v>
                      </c:pt>
                      <c:pt idx="2074">
                        <c:v>43532</c:v>
                      </c:pt>
                      <c:pt idx="2075">
                        <c:v>43531</c:v>
                      </c:pt>
                      <c:pt idx="2076">
                        <c:v>43530</c:v>
                      </c:pt>
                      <c:pt idx="2077">
                        <c:v>43529</c:v>
                      </c:pt>
                      <c:pt idx="2078">
                        <c:v>43528</c:v>
                      </c:pt>
                      <c:pt idx="2079">
                        <c:v>43527</c:v>
                      </c:pt>
                      <c:pt idx="2080">
                        <c:v>43526</c:v>
                      </c:pt>
                      <c:pt idx="2081">
                        <c:v>43525</c:v>
                      </c:pt>
                      <c:pt idx="2082">
                        <c:v>43524</c:v>
                      </c:pt>
                      <c:pt idx="2083">
                        <c:v>43523</c:v>
                      </c:pt>
                      <c:pt idx="2084">
                        <c:v>43522</c:v>
                      </c:pt>
                      <c:pt idx="2085">
                        <c:v>43521</c:v>
                      </c:pt>
                      <c:pt idx="2086">
                        <c:v>43520</c:v>
                      </c:pt>
                      <c:pt idx="2087">
                        <c:v>43519</c:v>
                      </c:pt>
                      <c:pt idx="2088">
                        <c:v>43518</c:v>
                      </c:pt>
                      <c:pt idx="2089">
                        <c:v>43517</c:v>
                      </c:pt>
                      <c:pt idx="2090">
                        <c:v>43516</c:v>
                      </c:pt>
                      <c:pt idx="2091">
                        <c:v>43515</c:v>
                      </c:pt>
                      <c:pt idx="2092">
                        <c:v>43514</c:v>
                      </c:pt>
                      <c:pt idx="2093">
                        <c:v>43513</c:v>
                      </c:pt>
                      <c:pt idx="2094">
                        <c:v>43512</c:v>
                      </c:pt>
                      <c:pt idx="2095">
                        <c:v>43511</c:v>
                      </c:pt>
                      <c:pt idx="2096">
                        <c:v>43510</c:v>
                      </c:pt>
                      <c:pt idx="2097">
                        <c:v>43509</c:v>
                      </c:pt>
                      <c:pt idx="2098">
                        <c:v>43508</c:v>
                      </c:pt>
                      <c:pt idx="2099">
                        <c:v>43507</c:v>
                      </c:pt>
                      <c:pt idx="2100">
                        <c:v>43506</c:v>
                      </c:pt>
                      <c:pt idx="2101">
                        <c:v>43505</c:v>
                      </c:pt>
                      <c:pt idx="2102">
                        <c:v>43504</c:v>
                      </c:pt>
                      <c:pt idx="2103">
                        <c:v>43503</c:v>
                      </c:pt>
                      <c:pt idx="2104">
                        <c:v>43502</c:v>
                      </c:pt>
                      <c:pt idx="2105">
                        <c:v>43501</c:v>
                      </c:pt>
                      <c:pt idx="2106">
                        <c:v>43500</c:v>
                      </c:pt>
                      <c:pt idx="2107">
                        <c:v>43499</c:v>
                      </c:pt>
                      <c:pt idx="2108">
                        <c:v>43498</c:v>
                      </c:pt>
                      <c:pt idx="2109">
                        <c:v>43497</c:v>
                      </c:pt>
                      <c:pt idx="2110">
                        <c:v>43496</c:v>
                      </c:pt>
                      <c:pt idx="2111">
                        <c:v>43495</c:v>
                      </c:pt>
                      <c:pt idx="2112">
                        <c:v>43494</c:v>
                      </c:pt>
                      <c:pt idx="2113">
                        <c:v>43493</c:v>
                      </c:pt>
                      <c:pt idx="2114">
                        <c:v>43492</c:v>
                      </c:pt>
                      <c:pt idx="2115">
                        <c:v>43491</c:v>
                      </c:pt>
                      <c:pt idx="2116">
                        <c:v>43490</c:v>
                      </c:pt>
                      <c:pt idx="2117">
                        <c:v>43489</c:v>
                      </c:pt>
                      <c:pt idx="2118">
                        <c:v>43488</c:v>
                      </c:pt>
                      <c:pt idx="2119">
                        <c:v>43487</c:v>
                      </c:pt>
                      <c:pt idx="2120">
                        <c:v>43486</c:v>
                      </c:pt>
                      <c:pt idx="2121">
                        <c:v>43485</c:v>
                      </c:pt>
                      <c:pt idx="2122">
                        <c:v>43484</c:v>
                      </c:pt>
                      <c:pt idx="2123">
                        <c:v>43483</c:v>
                      </c:pt>
                      <c:pt idx="2124">
                        <c:v>43482</c:v>
                      </c:pt>
                      <c:pt idx="2125">
                        <c:v>43481</c:v>
                      </c:pt>
                      <c:pt idx="2126">
                        <c:v>43480</c:v>
                      </c:pt>
                      <c:pt idx="2127">
                        <c:v>43479</c:v>
                      </c:pt>
                      <c:pt idx="2128">
                        <c:v>43478</c:v>
                      </c:pt>
                      <c:pt idx="2129">
                        <c:v>43477</c:v>
                      </c:pt>
                      <c:pt idx="2130">
                        <c:v>43476</c:v>
                      </c:pt>
                      <c:pt idx="2131">
                        <c:v>43475</c:v>
                      </c:pt>
                      <c:pt idx="2132">
                        <c:v>43474</c:v>
                      </c:pt>
                      <c:pt idx="2133">
                        <c:v>43473</c:v>
                      </c:pt>
                      <c:pt idx="2134">
                        <c:v>43472</c:v>
                      </c:pt>
                      <c:pt idx="2135">
                        <c:v>43471</c:v>
                      </c:pt>
                      <c:pt idx="2136">
                        <c:v>43470</c:v>
                      </c:pt>
                      <c:pt idx="2137">
                        <c:v>43469</c:v>
                      </c:pt>
                      <c:pt idx="2138">
                        <c:v>43468</c:v>
                      </c:pt>
                      <c:pt idx="2139">
                        <c:v>43467</c:v>
                      </c:pt>
                      <c:pt idx="2140">
                        <c:v>43466</c:v>
                      </c:pt>
                      <c:pt idx="2141">
                        <c:v>43465</c:v>
                      </c:pt>
                      <c:pt idx="2142">
                        <c:v>43464</c:v>
                      </c:pt>
                      <c:pt idx="2143">
                        <c:v>43463</c:v>
                      </c:pt>
                      <c:pt idx="2144">
                        <c:v>43462</c:v>
                      </c:pt>
                      <c:pt idx="2145">
                        <c:v>43461</c:v>
                      </c:pt>
                      <c:pt idx="2146">
                        <c:v>43460</c:v>
                      </c:pt>
                      <c:pt idx="2147">
                        <c:v>43459</c:v>
                      </c:pt>
                      <c:pt idx="2148">
                        <c:v>43458</c:v>
                      </c:pt>
                      <c:pt idx="2149">
                        <c:v>43457</c:v>
                      </c:pt>
                      <c:pt idx="2150">
                        <c:v>43456</c:v>
                      </c:pt>
                      <c:pt idx="2151">
                        <c:v>43455</c:v>
                      </c:pt>
                      <c:pt idx="2152">
                        <c:v>43454</c:v>
                      </c:pt>
                      <c:pt idx="2153">
                        <c:v>43453</c:v>
                      </c:pt>
                      <c:pt idx="2154">
                        <c:v>43452</c:v>
                      </c:pt>
                      <c:pt idx="2155">
                        <c:v>43451</c:v>
                      </c:pt>
                      <c:pt idx="2156">
                        <c:v>43450</c:v>
                      </c:pt>
                      <c:pt idx="2157">
                        <c:v>43449</c:v>
                      </c:pt>
                      <c:pt idx="2158">
                        <c:v>43448</c:v>
                      </c:pt>
                      <c:pt idx="2159">
                        <c:v>43447</c:v>
                      </c:pt>
                      <c:pt idx="2160">
                        <c:v>43446</c:v>
                      </c:pt>
                      <c:pt idx="2161">
                        <c:v>43445</c:v>
                      </c:pt>
                      <c:pt idx="2162">
                        <c:v>43444</c:v>
                      </c:pt>
                      <c:pt idx="2163">
                        <c:v>43443</c:v>
                      </c:pt>
                      <c:pt idx="2164">
                        <c:v>43442</c:v>
                      </c:pt>
                      <c:pt idx="2165">
                        <c:v>43441</c:v>
                      </c:pt>
                      <c:pt idx="2166">
                        <c:v>43440</c:v>
                      </c:pt>
                      <c:pt idx="2167">
                        <c:v>43439</c:v>
                      </c:pt>
                      <c:pt idx="2168">
                        <c:v>43438</c:v>
                      </c:pt>
                      <c:pt idx="2169">
                        <c:v>43437</c:v>
                      </c:pt>
                      <c:pt idx="2170">
                        <c:v>43436</c:v>
                      </c:pt>
                      <c:pt idx="2171">
                        <c:v>43435</c:v>
                      </c:pt>
                      <c:pt idx="2172">
                        <c:v>43434</c:v>
                      </c:pt>
                      <c:pt idx="2173">
                        <c:v>43433</c:v>
                      </c:pt>
                      <c:pt idx="2174">
                        <c:v>43432</c:v>
                      </c:pt>
                      <c:pt idx="2175">
                        <c:v>43431</c:v>
                      </c:pt>
                      <c:pt idx="2176">
                        <c:v>43430</c:v>
                      </c:pt>
                      <c:pt idx="2177">
                        <c:v>43429</c:v>
                      </c:pt>
                      <c:pt idx="2178">
                        <c:v>43428</c:v>
                      </c:pt>
                      <c:pt idx="2179">
                        <c:v>43427</c:v>
                      </c:pt>
                      <c:pt idx="2180">
                        <c:v>43426</c:v>
                      </c:pt>
                      <c:pt idx="2181">
                        <c:v>43425</c:v>
                      </c:pt>
                      <c:pt idx="2182">
                        <c:v>43424</c:v>
                      </c:pt>
                      <c:pt idx="2183">
                        <c:v>43423</c:v>
                      </c:pt>
                      <c:pt idx="2184">
                        <c:v>43422</c:v>
                      </c:pt>
                      <c:pt idx="2185">
                        <c:v>43421</c:v>
                      </c:pt>
                      <c:pt idx="2186">
                        <c:v>43420</c:v>
                      </c:pt>
                      <c:pt idx="2187">
                        <c:v>43419</c:v>
                      </c:pt>
                      <c:pt idx="2188">
                        <c:v>43418</c:v>
                      </c:pt>
                      <c:pt idx="2189">
                        <c:v>43417</c:v>
                      </c:pt>
                      <c:pt idx="2190">
                        <c:v>43416</c:v>
                      </c:pt>
                      <c:pt idx="2191">
                        <c:v>43415</c:v>
                      </c:pt>
                      <c:pt idx="2192">
                        <c:v>43414</c:v>
                      </c:pt>
                      <c:pt idx="2193">
                        <c:v>43413</c:v>
                      </c:pt>
                      <c:pt idx="2194">
                        <c:v>43412</c:v>
                      </c:pt>
                      <c:pt idx="2195">
                        <c:v>43411</c:v>
                      </c:pt>
                      <c:pt idx="2196">
                        <c:v>43410</c:v>
                      </c:pt>
                      <c:pt idx="2197">
                        <c:v>43409</c:v>
                      </c:pt>
                      <c:pt idx="2198">
                        <c:v>43408</c:v>
                      </c:pt>
                      <c:pt idx="2199">
                        <c:v>43407</c:v>
                      </c:pt>
                      <c:pt idx="2200">
                        <c:v>43406</c:v>
                      </c:pt>
                      <c:pt idx="2201">
                        <c:v>43405</c:v>
                      </c:pt>
                      <c:pt idx="2202">
                        <c:v>43404</c:v>
                      </c:pt>
                      <c:pt idx="2203">
                        <c:v>43403</c:v>
                      </c:pt>
                      <c:pt idx="2204">
                        <c:v>43402</c:v>
                      </c:pt>
                      <c:pt idx="2205">
                        <c:v>43401</c:v>
                      </c:pt>
                      <c:pt idx="2206">
                        <c:v>43400</c:v>
                      </c:pt>
                      <c:pt idx="2207">
                        <c:v>43399</c:v>
                      </c:pt>
                      <c:pt idx="2208">
                        <c:v>43398</c:v>
                      </c:pt>
                      <c:pt idx="2209">
                        <c:v>43397</c:v>
                      </c:pt>
                      <c:pt idx="2210">
                        <c:v>43396</c:v>
                      </c:pt>
                      <c:pt idx="2211">
                        <c:v>43395</c:v>
                      </c:pt>
                      <c:pt idx="2212">
                        <c:v>43394</c:v>
                      </c:pt>
                      <c:pt idx="2213">
                        <c:v>43393</c:v>
                      </c:pt>
                      <c:pt idx="2214">
                        <c:v>43392</c:v>
                      </c:pt>
                      <c:pt idx="2215">
                        <c:v>43391</c:v>
                      </c:pt>
                      <c:pt idx="2216">
                        <c:v>43390</c:v>
                      </c:pt>
                      <c:pt idx="2217">
                        <c:v>43389</c:v>
                      </c:pt>
                      <c:pt idx="2218">
                        <c:v>43388</c:v>
                      </c:pt>
                      <c:pt idx="2219">
                        <c:v>43387</c:v>
                      </c:pt>
                      <c:pt idx="2220">
                        <c:v>43386</c:v>
                      </c:pt>
                      <c:pt idx="2221">
                        <c:v>43385</c:v>
                      </c:pt>
                      <c:pt idx="2222">
                        <c:v>43384</c:v>
                      </c:pt>
                      <c:pt idx="2223">
                        <c:v>43383</c:v>
                      </c:pt>
                      <c:pt idx="2224">
                        <c:v>43382</c:v>
                      </c:pt>
                      <c:pt idx="2225">
                        <c:v>43381</c:v>
                      </c:pt>
                      <c:pt idx="2226">
                        <c:v>43380</c:v>
                      </c:pt>
                      <c:pt idx="2227">
                        <c:v>43379</c:v>
                      </c:pt>
                      <c:pt idx="2228">
                        <c:v>43378</c:v>
                      </c:pt>
                      <c:pt idx="2229">
                        <c:v>43377</c:v>
                      </c:pt>
                      <c:pt idx="2230">
                        <c:v>43376</c:v>
                      </c:pt>
                      <c:pt idx="2231">
                        <c:v>43375</c:v>
                      </c:pt>
                      <c:pt idx="2232">
                        <c:v>43374</c:v>
                      </c:pt>
                      <c:pt idx="2233">
                        <c:v>43373</c:v>
                      </c:pt>
                      <c:pt idx="2234">
                        <c:v>43372</c:v>
                      </c:pt>
                      <c:pt idx="2235">
                        <c:v>43371</c:v>
                      </c:pt>
                      <c:pt idx="2236">
                        <c:v>43370</c:v>
                      </c:pt>
                      <c:pt idx="2237">
                        <c:v>43369</c:v>
                      </c:pt>
                      <c:pt idx="2238">
                        <c:v>43368</c:v>
                      </c:pt>
                      <c:pt idx="2239">
                        <c:v>43367</c:v>
                      </c:pt>
                      <c:pt idx="2240">
                        <c:v>43366</c:v>
                      </c:pt>
                      <c:pt idx="2241">
                        <c:v>43365</c:v>
                      </c:pt>
                      <c:pt idx="2242">
                        <c:v>43364</c:v>
                      </c:pt>
                      <c:pt idx="2243">
                        <c:v>43363</c:v>
                      </c:pt>
                      <c:pt idx="2244">
                        <c:v>43362</c:v>
                      </c:pt>
                      <c:pt idx="2245">
                        <c:v>43361</c:v>
                      </c:pt>
                      <c:pt idx="2246">
                        <c:v>43360</c:v>
                      </c:pt>
                      <c:pt idx="2247">
                        <c:v>43359</c:v>
                      </c:pt>
                      <c:pt idx="2248">
                        <c:v>43358</c:v>
                      </c:pt>
                      <c:pt idx="2249">
                        <c:v>43357</c:v>
                      </c:pt>
                      <c:pt idx="2250">
                        <c:v>43356</c:v>
                      </c:pt>
                      <c:pt idx="2251">
                        <c:v>43355</c:v>
                      </c:pt>
                      <c:pt idx="2252">
                        <c:v>43354</c:v>
                      </c:pt>
                      <c:pt idx="2253">
                        <c:v>43353</c:v>
                      </c:pt>
                      <c:pt idx="2254">
                        <c:v>43352</c:v>
                      </c:pt>
                      <c:pt idx="2255">
                        <c:v>43351</c:v>
                      </c:pt>
                      <c:pt idx="2256">
                        <c:v>43350</c:v>
                      </c:pt>
                      <c:pt idx="2257">
                        <c:v>43349</c:v>
                      </c:pt>
                      <c:pt idx="2258">
                        <c:v>43348</c:v>
                      </c:pt>
                      <c:pt idx="2259">
                        <c:v>43347</c:v>
                      </c:pt>
                      <c:pt idx="2260">
                        <c:v>43346</c:v>
                      </c:pt>
                      <c:pt idx="2261">
                        <c:v>43345</c:v>
                      </c:pt>
                      <c:pt idx="2262">
                        <c:v>43344</c:v>
                      </c:pt>
                      <c:pt idx="2263">
                        <c:v>43343</c:v>
                      </c:pt>
                      <c:pt idx="2264">
                        <c:v>43342</c:v>
                      </c:pt>
                      <c:pt idx="2265">
                        <c:v>43341</c:v>
                      </c:pt>
                      <c:pt idx="2266">
                        <c:v>43340</c:v>
                      </c:pt>
                      <c:pt idx="2267">
                        <c:v>43339</c:v>
                      </c:pt>
                      <c:pt idx="2268">
                        <c:v>43338</c:v>
                      </c:pt>
                      <c:pt idx="2269">
                        <c:v>43337</c:v>
                      </c:pt>
                      <c:pt idx="2270">
                        <c:v>43336</c:v>
                      </c:pt>
                      <c:pt idx="2271">
                        <c:v>43335</c:v>
                      </c:pt>
                      <c:pt idx="2272">
                        <c:v>43334</c:v>
                      </c:pt>
                      <c:pt idx="2273">
                        <c:v>43333</c:v>
                      </c:pt>
                      <c:pt idx="2274">
                        <c:v>43332</c:v>
                      </c:pt>
                      <c:pt idx="2275">
                        <c:v>43331</c:v>
                      </c:pt>
                      <c:pt idx="2276">
                        <c:v>43330</c:v>
                      </c:pt>
                      <c:pt idx="2277">
                        <c:v>43329</c:v>
                      </c:pt>
                      <c:pt idx="2278">
                        <c:v>43328</c:v>
                      </c:pt>
                      <c:pt idx="2279">
                        <c:v>43327</c:v>
                      </c:pt>
                      <c:pt idx="2280">
                        <c:v>43326</c:v>
                      </c:pt>
                      <c:pt idx="2281">
                        <c:v>43325</c:v>
                      </c:pt>
                      <c:pt idx="2282">
                        <c:v>43324</c:v>
                      </c:pt>
                      <c:pt idx="2283">
                        <c:v>43323</c:v>
                      </c:pt>
                      <c:pt idx="2284">
                        <c:v>43322</c:v>
                      </c:pt>
                      <c:pt idx="2285">
                        <c:v>43321</c:v>
                      </c:pt>
                      <c:pt idx="2286">
                        <c:v>43320</c:v>
                      </c:pt>
                      <c:pt idx="2287">
                        <c:v>43319</c:v>
                      </c:pt>
                      <c:pt idx="2288">
                        <c:v>43318</c:v>
                      </c:pt>
                      <c:pt idx="2289">
                        <c:v>43317</c:v>
                      </c:pt>
                      <c:pt idx="2290">
                        <c:v>43316</c:v>
                      </c:pt>
                      <c:pt idx="2291">
                        <c:v>43315</c:v>
                      </c:pt>
                      <c:pt idx="2292">
                        <c:v>43314</c:v>
                      </c:pt>
                      <c:pt idx="2293">
                        <c:v>43313</c:v>
                      </c:pt>
                      <c:pt idx="2294">
                        <c:v>43312</c:v>
                      </c:pt>
                      <c:pt idx="2295">
                        <c:v>43311</c:v>
                      </c:pt>
                      <c:pt idx="2296">
                        <c:v>43310</c:v>
                      </c:pt>
                      <c:pt idx="2297">
                        <c:v>43309</c:v>
                      </c:pt>
                      <c:pt idx="2298">
                        <c:v>43308</c:v>
                      </c:pt>
                      <c:pt idx="2299">
                        <c:v>43307</c:v>
                      </c:pt>
                      <c:pt idx="2300">
                        <c:v>43306</c:v>
                      </c:pt>
                      <c:pt idx="2301">
                        <c:v>43305</c:v>
                      </c:pt>
                      <c:pt idx="2302">
                        <c:v>43304</c:v>
                      </c:pt>
                      <c:pt idx="2303">
                        <c:v>43303</c:v>
                      </c:pt>
                      <c:pt idx="2304">
                        <c:v>43302</c:v>
                      </c:pt>
                      <c:pt idx="2305">
                        <c:v>43301</c:v>
                      </c:pt>
                      <c:pt idx="2306">
                        <c:v>43300</c:v>
                      </c:pt>
                      <c:pt idx="2307">
                        <c:v>43299</c:v>
                      </c:pt>
                      <c:pt idx="2308">
                        <c:v>43298</c:v>
                      </c:pt>
                      <c:pt idx="2309">
                        <c:v>43297</c:v>
                      </c:pt>
                      <c:pt idx="2310">
                        <c:v>43296</c:v>
                      </c:pt>
                      <c:pt idx="2311">
                        <c:v>43295</c:v>
                      </c:pt>
                      <c:pt idx="2312">
                        <c:v>43294</c:v>
                      </c:pt>
                      <c:pt idx="2313">
                        <c:v>43293</c:v>
                      </c:pt>
                      <c:pt idx="2314">
                        <c:v>43292</c:v>
                      </c:pt>
                      <c:pt idx="2315">
                        <c:v>43291</c:v>
                      </c:pt>
                      <c:pt idx="2316">
                        <c:v>43290</c:v>
                      </c:pt>
                      <c:pt idx="2317">
                        <c:v>43289</c:v>
                      </c:pt>
                      <c:pt idx="2318">
                        <c:v>43288</c:v>
                      </c:pt>
                      <c:pt idx="2319">
                        <c:v>43287</c:v>
                      </c:pt>
                      <c:pt idx="2320">
                        <c:v>43286</c:v>
                      </c:pt>
                      <c:pt idx="2321">
                        <c:v>43285</c:v>
                      </c:pt>
                      <c:pt idx="2322">
                        <c:v>43284</c:v>
                      </c:pt>
                      <c:pt idx="2323">
                        <c:v>43283</c:v>
                      </c:pt>
                      <c:pt idx="2324">
                        <c:v>43282</c:v>
                      </c:pt>
                      <c:pt idx="2325">
                        <c:v>43281</c:v>
                      </c:pt>
                      <c:pt idx="2326">
                        <c:v>43280</c:v>
                      </c:pt>
                      <c:pt idx="2327">
                        <c:v>43279</c:v>
                      </c:pt>
                      <c:pt idx="2328">
                        <c:v>43278</c:v>
                      </c:pt>
                      <c:pt idx="2329">
                        <c:v>43277</c:v>
                      </c:pt>
                      <c:pt idx="2330">
                        <c:v>43276</c:v>
                      </c:pt>
                      <c:pt idx="2331">
                        <c:v>43275</c:v>
                      </c:pt>
                      <c:pt idx="2332">
                        <c:v>43274</c:v>
                      </c:pt>
                      <c:pt idx="2333">
                        <c:v>43273</c:v>
                      </c:pt>
                      <c:pt idx="2334">
                        <c:v>43272</c:v>
                      </c:pt>
                      <c:pt idx="2335">
                        <c:v>43271</c:v>
                      </c:pt>
                      <c:pt idx="2336">
                        <c:v>43270</c:v>
                      </c:pt>
                      <c:pt idx="2337">
                        <c:v>43269</c:v>
                      </c:pt>
                      <c:pt idx="2338">
                        <c:v>43268</c:v>
                      </c:pt>
                      <c:pt idx="2339">
                        <c:v>43267</c:v>
                      </c:pt>
                      <c:pt idx="2340">
                        <c:v>43266</c:v>
                      </c:pt>
                      <c:pt idx="2341">
                        <c:v>43265</c:v>
                      </c:pt>
                      <c:pt idx="2342">
                        <c:v>43264</c:v>
                      </c:pt>
                      <c:pt idx="2343">
                        <c:v>43263</c:v>
                      </c:pt>
                      <c:pt idx="2344">
                        <c:v>43262</c:v>
                      </c:pt>
                      <c:pt idx="2345">
                        <c:v>43261</c:v>
                      </c:pt>
                      <c:pt idx="2346">
                        <c:v>43260</c:v>
                      </c:pt>
                      <c:pt idx="2347">
                        <c:v>43259</c:v>
                      </c:pt>
                      <c:pt idx="2348">
                        <c:v>43258</c:v>
                      </c:pt>
                      <c:pt idx="2349">
                        <c:v>43257</c:v>
                      </c:pt>
                      <c:pt idx="2350">
                        <c:v>43256</c:v>
                      </c:pt>
                      <c:pt idx="2351">
                        <c:v>43255</c:v>
                      </c:pt>
                      <c:pt idx="2352">
                        <c:v>43254</c:v>
                      </c:pt>
                      <c:pt idx="2353">
                        <c:v>43253</c:v>
                      </c:pt>
                      <c:pt idx="2354">
                        <c:v>43252</c:v>
                      </c:pt>
                      <c:pt idx="2355">
                        <c:v>43251</c:v>
                      </c:pt>
                      <c:pt idx="2356">
                        <c:v>43250</c:v>
                      </c:pt>
                      <c:pt idx="2357">
                        <c:v>43249</c:v>
                      </c:pt>
                      <c:pt idx="2358">
                        <c:v>43248</c:v>
                      </c:pt>
                      <c:pt idx="2359">
                        <c:v>43247</c:v>
                      </c:pt>
                      <c:pt idx="2360">
                        <c:v>43246</c:v>
                      </c:pt>
                      <c:pt idx="2361">
                        <c:v>43245</c:v>
                      </c:pt>
                      <c:pt idx="2362">
                        <c:v>43244</c:v>
                      </c:pt>
                      <c:pt idx="2363">
                        <c:v>43243</c:v>
                      </c:pt>
                      <c:pt idx="2364">
                        <c:v>43242</c:v>
                      </c:pt>
                      <c:pt idx="2365">
                        <c:v>43241</c:v>
                      </c:pt>
                      <c:pt idx="2366">
                        <c:v>43240</c:v>
                      </c:pt>
                      <c:pt idx="2367">
                        <c:v>43239</c:v>
                      </c:pt>
                      <c:pt idx="2368">
                        <c:v>43238</c:v>
                      </c:pt>
                      <c:pt idx="2369">
                        <c:v>43237</c:v>
                      </c:pt>
                      <c:pt idx="2370">
                        <c:v>43236</c:v>
                      </c:pt>
                      <c:pt idx="2371">
                        <c:v>43235</c:v>
                      </c:pt>
                      <c:pt idx="2372">
                        <c:v>43234</c:v>
                      </c:pt>
                      <c:pt idx="2373">
                        <c:v>43233</c:v>
                      </c:pt>
                      <c:pt idx="2374">
                        <c:v>43232</c:v>
                      </c:pt>
                      <c:pt idx="2375">
                        <c:v>43231</c:v>
                      </c:pt>
                      <c:pt idx="2376">
                        <c:v>43230</c:v>
                      </c:pt>
                      <c:pt idx="2377">
                        <c:v>43229</c:v>
                      </c:pt>
                      <c:pt idx="2378">
                        <c:v>43228</c:v>
                      </c:pt>
                      <c:pt idx="2379">
                        <c:v>43227</c:v>
                      </c:pt>
                      <c:pt idx="2380">
                        <c:v>43226</c:v>
                      </c:pt>
                      <c:pt idx="2381">
                        <c:v>43225</c:v>
                      </c:pt>
                      <c:pt idx="2382">
                        <c:v>43224</c:v>
                      </c:pt>
                      <c:pt idx="2383">
                        <c:v>43223</c:v>
                      </c:pt>
                      <c:pt idx="2384">
                        <c:v>43222</c:v>
                      </c:pt>
                      <c:pt idx="2385">
                        <c:v>43221</c:v>
                      </c:pt>
                      <c:pt idx="2386">
                        <c:v>43220</c:v>
                      </c:pt>
                      <c:pt idx="2387">
                        <c:v>43219</c:v>
                      </c:pt>
                      <c:pt idx="2388">
                        <c:v>43218</c:v>
                      </c:pt>
                      <c:pt idx="2389">
                        <c:v>43217</c:v>
                      </c:pt>
                      <c:pt idx="2390">
                        <c:v>43216</c:v>
                      </c:pt>
                      <c:pt idx="2391">
                        <c:v>43215</c:v>
                      </c:pt>
                      <c:pt idx="2392">
                        <c:v>43214</c:v>
                      </c:pt>
                      <c:pt idx="2393">
                        <c:v>43213</c:v>
                      </c:pt>
                      <c:pt idx="2394">
                        <c:v>43212</c:v>
                      </c:pt>
                      <c:pt idx="2395">
                        <c:v>43211</c:v>
                      </c:pt>
                      <c:pt idx="2396">
                        <c:v>43210</c:v>
                      </c:pt>
                      <c:pt idx="2397">
                        <c:v>43209</c:v>
                      </c:pt>
                      <c:pt idx="2398">
                        <c:v>43208</c:v>
                      </c:pt>
                      <c:pt idx="2399">
                        <c:v>43207</c:v>
                      </c:pt>
                      <c:pt idx="2400">
                        <c:v>43206</c:v>
                      </c:pt>
                      <c:pt idx="2401">
                        <c:v>43205</c:v>
                      </c:pt>
                      <c:pt idx="2402">
                        <c:v>43204</c:v>
                      </c:pt>
                      <c:pt idx="2403">
                        <c:v>43203</c:v>
                      </c:pt>
                      <c:pt idx="2404">
                        <c:v>43202</c:v>
                      </c:pt>
                      <c:pt idx="2405">
                        <c:v>43201</c:v>
                      </c:pt>
                      <c:pt idx="2406">
                        <c:v>43200</c:v>
                      </c:pt>
                      <c:pt idx="2407">
                        <c:v>43199</c:v>
                      </c:pt>
                      <c:pt idx="2408">
                        <c:v>43198</c:v>
                      </c:pt>
                      <c:pt idx="2409">
                        <c:v>43197</c:v>
                      </c:pt>
                      <c:pt idx="2410">
                        <c:v>43196</c:v>
                      </c:pt>
                      <c:pt idx="2411">
                        <c:v>43195</c:v>
                      </c:pt>
                      <c:pt idx="2412">
                        <c:v>43194</c:v>
                      </c:pt>
                      <c:pt idx="2413">
                        <c:v>43193</c:v>
                      </c:pt>
                      <c:pt idx="2414">
                        <c:v>43192</c:v>
                      </c:pt>
                      <c:pt idx="2415">
                        <c:v>43191</c:v>
                      </c:pt>
                      <c:pt idx="2416">
                        <c:v>43190</c:v>
                      </c:pt>
                      <c:pt idx="2417">
                        <c:v>43189</c:v>
                      </c:pt>
                      <c:pt idx="2418">
                        <c:v>43188</c:v>
                      </c:pt>
                      <c:pt idx="2419">
                        <c:v>43187</c:v>
                      </c:pt>
                      <c:pt idx="2420">
                        <c:v>43186</c:v>
                      </c:pt>
                      <c:pt idx="2421">
                        <c:v>43185</c:v>
                      </c:pt>
                      <c:pt idx="2422">
                        <c:v>43184</c:v>
                      </c:pt>
                      <c:pt idx="2423">
                        <c:v>43183</c:v>
                      </c:pt>
                      <c:pt idx="2424">
                        <c:v>43182</c:v>
                      </c:pt>
                      <c:pt idx="2425">
                        <c:v>43181</c:v>
                      </c:pt>
                      <c:pt idx="2426">
                        <c:v>43180</c:v>
                      </c:pt>
                      <c:pt idx="2427">
                        <c:v>43179</c:v>
                      </c:pt>
                      <c:pt idx="2428">
                        <c:v>43178</c:v>
                      </c:pt>
                      <c:pt idx="2429">
                        <c:v>43177</c:v>
                      </c:pt>
                      <c:pt idx="2430">
                        <c:v>43176</c:v>
                      </c:pt>
                      <c:pt idx="2431">
                        <c:v>43175</c:v>
                      </c:pt>
                      <c:pt idx="2432">
                        <c:v>43174</c:v>
                      </c:pt>
                      <c:pt idx="2433">
                        <c:v>43173</c:v>
                      </c:pt>
                      <c:pt idx="2434">
                        <c:v>43172</c:v>
                      </c:pt>
                      <c:pt idx="2435">
                        <c:v>43171</c:v>
                      </c:pt>
                      <c:pt idx="2436">
                        <c:v>43170</c:v>
                      </c:pt>
                      <c:pt idx="2437">
                        <c:v>43169</c:v>
                      </c:pt>
                      <c:pt idx="2438">
                        <c:v>43168</c:v>
                      </c:pt>
                      <c:pt idx="2439">
                        <c:v>43167</c:v>
                      </c:pt>
                      <c:pt idx="2440">
                        <c:v>43166</c:v>
                      </c:pt>
                      <c:pt idx="2441">
                        <c:v>43165</c:v>
                      </c:pt>
                      <c:pt idx="2442">
                        <c:v>43164</c:v>
                      </c:pt>
                      <c:pt idx="2443">
                        <c:v>43163</c:v>
                      </c:pt>
                      <c:pt idx="2444">
                        <c:v>43162</c:v>
                      </c:pt>
                      <c:pt idx="2445">
                        <c:v>43161</c:v>
                      </c:pt>
                      <c:pt idx="2446">
                        <c:v>43160</c:v>
                      </c:pt>
                      <c:pt idx="2447">
                        <c:v>43159</c:v>
                      </c:pt>
                      <c:pt idx="2448">
                        <c:v>43158</c:v>
                      </c:pt>
                      <c:pt idx="2449">
                        <c:v>43157</c:v>
                      </c:pt>
                      <c:pt idx="2450">
                        <c:v>43156</c:v>
                      </c:pt>
                      <c:pt idx="2451">
                        <c:v>43155</c:v>
                      </c:pt>
                      <c:pt idx="2452">
                        <c:v>43154</c:v>
                      </c:pt>
                      <c:pt idx="2453">
                        <c:v>43153</c:v>
                      </c:pt>
                      <c:pt idx="2454">
                        <c:v>43152</c:v>
                      </c:pt>
                      <c:pt idx="2455">
                        <c:v>43151</c:v>
                      </c:pt>
                      <c:pt idx="2456">
                        <c:v>43150</c:v>
                      </c:pt>
                      <c:pt idx="2457">
                        <c:v>43149</c:v>
                      </c:pt>
                      <c:pt idx="2458">
                        <c:v>43148</c:v>
                      </c:pt>
                      <c:pt idx="2459">
                        <c:v>43147</c:v>
                      </c:pt>
                      <c:pt idx="2460">
                        <c:v>43146</c:v>
                      </c:pt>
                      <c:pt idx="2461">
                        <c:v>43145</c:v>
                      </c:pt>
                      <c:pt idx="2462">
                        <c:v>43144</c:v>
                      </c:pt>
                      <c:pt idx="2463">
                        <c:v>43143</c:v>
                      </c:pt>
                      <c:pt idx="2464">
                        <c:v>43142</c:v>
                      </c:pt>
                      <c:pt idx="2465">
                        <c:v>43141</c:v>
                      </c:pt>
                      <c:pt idx="2466">
                        <c:v>43140</c:v>
                      </c:pt>
                      <c:pt idx="2467">
                        <c:v>43139</c:v>
                      </c:pt>
                      <c:pt idx="2468">
                        <c:v>43138</c:v>
                      </c:pt>
                      <c:pt idx="2469">
                        <c:v>43137</c:v>
                      </c:pt>
                      <c:pt idx="2470">
                        <c:v>43136</c:v>
                      </c:pt>
                      <c:pt idx="2471">
                        <c:v>43135</c:v>
                      </c:pt>
                      <c:pt idx="2472">
                        <c:v>43134</c:v>
                      </c:pt>
                      <c:pt idx="2473">
                        <c:v>43133</c:v>
                      </c:pt>
                      <c:pt idx="2474">
                        <c:v>43132</c:v>
                      </c:pt>
                      <c:pt idx="2475">
                        <c:v>43131</c:v>
                      </c:pt>
                      <c:pt idx="2476">
                        <c:v>43130</c:v>
                      </c:pt>
                      <c:pt idx="2477">
                        <c:v>43129</c:v>
                      </c:pt>
                      <c:pt idx="2478">
                        <c:v>43128</c:v>
                      </c:pt>
                      <c:pt idx="2479">
                        <c:v>43127</c:v>
                      </c:pt>
                      <c:pt idx="2480">
                        <c:v>43126</c:v>
                      </c:pt>
                      <c:pt idx="2481">
                        <c:v>43125</c:v>
                      </c:pt>
                      <c:pt idx="2482">
                        <c:v>43124</c:v>
                      </c:pt>
                      <c:pt idx="2483">
                        <c:v>43123</c:v>
                      </c:pt>
                      <c:pt idx="2484">
                        <c:v>43122</c:v>
                      </c:pt>
                      <c:pt idx="2485">
                        <c:v>43121</c:v>
                      </c:pt>
                      <c:pt idx="2486">
                        <c:v>43120</c:v>
                      </c:pt>
                      <c:pt idx="2487">
                        <c:v>43119</c:v>
                      </c:pt>
                      <c:pt idx="2488">
                        <c:v>43118</c:v>
                      </c:pt>
                      <c:pt idx="2489">
                        <c:v>43117</c:v>
                      </c:pt>
                      <c:pt idx="2490">
                        <c:v>43116</c:v>
                      </c:pt>
                      <c:pt idx="2491">
                        <c:v>43115</c:v>
                      </c:pt>
                      <c:pt idx="2492">
                        <c:v>43114</c:v>
                      </c:pt>
                      <c:pt idx="2493">
                        <c:v>43113</c:v>
                      </c:pt>
                      <c:pt idx="2494">
                        <c:v>43112</c:v>
                      </c:pt>
                      <c:pt idx="2495">
                        <c:v>43111</c:v>
                      </c:pt>
                      <c:pt idx="2496">
                        <c:v>43110</c:v>
                      </c:pt>
                      <c:pt idx="2497">
                        <c:v>43109</c:v>
                      </c:pt>
                      <c:pt idx="2498">
                        <c:v>43108</c:v>
                      </c:pt>
                      <c:pt idx="2499">
                        <c:v>43107</c:v>
                      </c:pt>
                      <c:pt idx="2500">
                        <c:v>43106</c:v>
                      </c:pt>
                      <c:pt idx="2501">
                        <c:v>43105</c:v>
                      </c:pt>
                      <c:pt idx="2502">
                        <c:v>43104</c:v>
                      </c:pt>
                      <c:pt idx="2503">
                        <c:v>43103</c:v>
                      </c:pt>
                      <c:pt idx="2504">
                        <c:v>43102</c:v>
                      </c:pt>
                      <c:pt idx="2505">
                        <c:v>43101</c:v>
                      </c:pt>
                      <c:pt idx="2506">
                        <c:v>43100</c:v>
                      </c:pt>
                      <c:pt idx="2507">
                        <c:v>43099</c:v>
                      </c:pt>
                      <c:pt idx="2508">
                        <c:v>43098</c:v>
                      </c:pt>
                      <c:pt idx="2509">
                        <c:v>43097</c:v>
                      </c:pt>
                      <c:pt idx="2510">
                        <c:v>43096</c:v>
                      </c:pt>
                      <c:pt idx="2511">
                        <c:v>43095</c:v>
                      </c:pt>
                      <c:pt idx="2512">
                        <c:v>43094</c:v>
                      </c:pt>
                      <c:pt idx="2513">
                        <c:v>43093</c:v>
                      </c:pt>
                      <c:pt idx="2514">
                        <c:v>43092</c:v>
                      </c:pt>
                      <c:pt idx="2515">
                        <c:v>43091</c:v>
                      </c:pt>
                      <c:pt idx="2516">
                        <c:v>43090</c:v>
                      </c:pt>
                      <c:pt idx="2517">
                        <c:v>43089</c:v>
                      </c:pt>
                      <c:pt idx="2518">
                        <c:v>43088</c:v>
                      </c:pt>
                      <c:pt idx="2519">
                        <c:v>43087</c:v>
                      </c:pt>
                      <c:pt idx="2520">
                        <c:v>43086</c:v>
                      </c:pt>
                      <c:pt idx="2521">
                        <c:v>43085</c:v>
                      </c:pt>
                      <c:pt idx="2522">
                        <c:v>43084</c:v>
                      </c:pt>
                      <c:pt idx="2523">
                        <c:v>43083</c:v>
                      </c:pt>
                      <c:pt idx="2524">
                        <c:v>43082</c:v>
                      </c:pt>
                      <c:pt idx="2525">
                        <c:v>43081</c:v>
                      </c:pt>
                      <c:pt idx="2526">
                        <c:v>43080</c:v>
                      </c:pt>
                      <c:pt idx="2527">
                        <c:v>43079</c:v>
                      </c:pt>
                      <c:pt idx="2528">
                        <c:v>43078</c:v>
                      </c:pt>
                      <c:pt idx="2529">
                        <c:v>43077</c:v>
                      </c:pt>
                      <c:pt idx="2530">
                        <c:v>43076</c:v>
                      </c:pt>
                      <c:pt idx="2531">
                        <c:v>43075</c:v>
                      </c:pt>
                      <c:pt idx="2532">
                        <c:v>43074</c:v>
                      </c:pt>
                      <c:pt idx="2533">
                        <c:v>43073</c:v>
                      </c:pt>
                      <c:pt idx="2534">
                        <c:v>43072</c:v>
                      </c:pt>
                      <c:pt idx="2535">
                        <c:v>43071</c:v>
                      </c:pt>
                      <c:pt idx="2536">
                        <c:v>43070</c:v>
                      </c:pt>
                      <c:pt idx="2537">
                        <c:v>43069</c:v>
                      </c:pt>
                      <c:pt idx="2538">
                        <c:v>43068</c:v>
                      </c:pt>
                      <c:pt idx="2539">
                        <c:v>43067</c:v>
                      </c:pt>
                      <c:pt idx="2540">
                        <c:v>43066</c:v>
                      </c:pt>
                      <c:pt idx="2541">
                        <c:v>43065</c:v>
                      </c:pt>
                      <c:pt idx="2542">
                        <c:v>43064</c:v>
                      </c:pt>
                      <c:pt idx="2543">
                        <c:v>43063</c:v>
                      </c:pt>
                      <c:pt idx="2544">
                        <c:v>43062</c:v>
                      </c:pt>
                      <c:pt idx="2545">
                        <c:v>43061</c:v>
                      </c:pt>
                      <c:pt idx="2546">
                        <c:v>43060</c:v>
                      </c:pt>
                      <c:pt idx="2547">
                        <c:v>43059</c:v>
                      </c:pt>
                      <c:pt idx="2548">
                        <c:v>43058</c:v>
                      </c:pt>
                      <c:pt idx="2549">
                        <c:v>43057</c:v>
                      </c:pt>
                      <c:pt idx="2550">
                        <c:v>43056</c:v>
                      </c:pt>
                      <c:pt idx="2551">
                        <c:v>43055</c:v>
                      </c:pt>
                      <c:pt idx="2552">
                        <c:v>43054</c:v>
                      </c:pt>
                      <c:pt idx="2553">
                        <c:v>43053</c:v>
                      </c:pt>
                      <c:pt idx="2554">
                        <c:v>43052</c:v>
                      </c:pt>
                      <c:pt idx="2555">
                        <c:v>43051</c:v>
                      </c:pt>
                      <c:pt idx="2556">
                        <c:v>43050</c:v>
                      </c:pt>
                      <c:pt idx="2557">
                        <c:v>43049</c:v>
                      </c:pt>
                      <c:pt idx="2558">
                        <c:v>43048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'Actual Price'!$F$2:$F$2560</c15:sqref>
                        </c15:formulaRef>
                      </c:ext>
                    </c:extLst>
                    <c:numCache>
                      <c:formatCode>0.00</c:formatCode>
                      <c:ptCount val="2559"/>
                      <c:pt idx="0">
                        <c:v>0</c:v>
                      </c:pt>
                      <c:pt idx="1">
                        <c:v>0</c:v>
                      </c:pt>
                      <c:pt idx="2">
                        <c:v>5995.54</c:v>
                      </c:pt>
                      <c:pt idx="3">
                        <c:v>5973.1</c:v>
                      </c:pt>
                      <c:pt idx="4">
                        <c:v>5929.04</c:v>
                      </c:pt>
                      <c:pt idx="5">
                        <c:v>5782.76</c:v>
                      </c:pt>
                      <c:pt idx="6">
                        <c:v>5712.69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5728.8</c:v>
                      </c:pt>
                      <c:pt idx="10">
                        <c:v>5705.45</c:v>
                      </c:pt>
                      <c:pt idx="11">
                        <c:v>5813.67</c:v>
                      </c:pt>
                      <c:pt idx="12">
                        <c:v>5832.92</c:v>
                      </c:pt>
                      <c:pt idx="13">
                        <c:v>5823.52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5808.12</c:v>
                      </c:pt>
                      <c:pt idx="17">
                        <c:v>5809.86</c:v>
                      </c:pt>
                      <c:pt idx="18">
                        <c:v>5797.42</c:v>
                      </c:pt>
                      <c:pt idx="19">
                        <c:v>5851.2</c:v>
                      </c:pt>
                      <c:pt idx="20">
                        <c:v>5853.98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5864.67</c:v>
                      </c:pt>
                      <c:pt idx="24">
                        <c:v>5841.47</c:v>
                      </c:pt>
                      <c:pt idx="25">
                        <c:v>5842.47</c:v>
                      </c:pt>
                      <c:pt idx="26">
                        <c:v>5815.26</c:v>
                      </c:pt>
                      <c:pt idx="27">
                        <c:v>5859.85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5815.03</c:v>
                      </c:pt>
                      <c:pt idx="31">
                        <c:v>5780.05</c:v>
                      </c:pt>
                      <c:pt idx="32">
                        <c:v>5792.04</c:v>
                      </c:pt>
                      <c:pt idx="33">
                        <c:v>5751.13</c:v>
                      </c:pt>
                      <c:pt idx="34">
                        <c:v>5695.94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5751.07</c:v>
                      </c:pt>
                      <c:pt idx="38">
                        <c:v>5699.94</c:v>
                      </c:pt>
                      <c:pt idx="39">
                        <c:v>5709.54</c:v>
                      </c:pt>
                      <c:pt idx="40">
                        <c:v>5708.75</c:v>
                      </c:pt>
                      <c:pt idx="41">
                        <c:v>5762.48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5738.17</c:v>
                      </c:pt>
                      <c:pt idx="45">
                        <c:v>5745.37</c:v>
                      </c:pt>
                      <c:pt idx="46">
                        <c:v>5722.26</c:v>
                      </c:pt>
                      <c:pt idx="47">
                        <c:v>5732.93</c:v>
                      </c:pt>
                      <c:pt idx="48">
                        <c:v>5718.57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5702.55</c:v>
                      </c:pt>
                      <c:pt idx="52">
                        <c:v>5713.64</c:v>
                      </c:pt>
                      <c:pt idx="53">
                        <c:v>5618.26</c:v>
                      </c:pt>
                      <c:pt idx="54">
                        <c:v>5634.58</c:v>
                      </c:pt>
                      <c:pt idx="55">
                        <c:v>5633.09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5626.02</c:v>
                      </c:pt>
                      <c:pt idx="59">
                        <c:v>5595.76</c:v>
                      </c:pt>
                      <c:pt idx="60">
                        <c:v>5554.13</c:v>
                      </c:pt>
                      <c:pt idx="61">
                        <c:v>5495.52</c:v>
                      </c:pt>
                      <c:pt idx="62">
                        <c:v>5471.05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5408.42</c:v>
                      </c:pt>
                      <c:pt idx="66">
                        <c:v>5503.41</c:v>
                      </c:pt>
                      <c:pt idx="67">
                        <c:v>5520.07</c:v>
                      </c:pt>
                      <c:pt idx="68">
                        <c:v>5528.93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5648.4</c:v>
                      </c:pt>
                      <c:pt idx="73">
                        <c:v>5591.96</c:v>
                      </c:pt>
                      <c:pt idx="74">
                        <c:v>5592.18</c:v>
                      </c:pt>
                      <c:pt idx="75">
                        <c:v>5625.8</c:v>
                      </c:pt>
                      <c:pt idx="76">
                        <c:v>5616.84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5634.61</c:v>
                      </c:pt>
                      <c:pt idx="80">
                        <c:v>5570.64</c:v>
                      </c:pt>
                      <c:pt idx="81">
                        <c:v>5620.85</c:v>
                      </c:pt>
                      <c:pt idx="82">
                        <c:v>5597.12</c:v>
                      </c:pt>
                      <c:pt idx="83">
                        <c:v>5608.25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5554.25</c:v>
                      </c:pt>
                      <c:pt idx="87">
                        <c:v>5543.22</c:v>
                      </c:pt>
                      <c:pt idx="88">
                        <c:v>5455.21</c:v>
                      </c:pt>
                      <c:pt idx="89">
                        <c:v>5434.43</c:v>
                      </c:pt>
                      <c:pt idx="90">
                        <c:v>5344.39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5344.16</c:v>
                      </c:pt>
                      <c:pt idx="94">
                        <c:v>5319.31</c:v>
                      </c:pt>
                      <c:pt idx="95">
                        <c:v>5199.5</c:v>
                      </c:pt>
                      <c:pt idx="96">
                        <c:v>5240.03</c:v>
                      </c:pt>
                      <c:pt idx="97">
                        <c:v>5186.33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5346.56</c:v>
                      </c:pt>
                      <c:pt idx="101">
                        <c:v>5446.68</c:v>
                      </c:pt>
                      <c:pt idx="102">
                        <c:v>5522.3</c:v>
                      </c:pt>
                      <c:pt idx="103">
                        <c:v>5436.44</c:v>
                      </c:pt>
                      <c:pt idx="104">
                        <c:v>5463.54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5459.1</c:v>
                      </c:pt>
                      <c:pt idx="108">
                        <c:v>5399.22</c:v>
                      </c:pt>
                      <c:pt idx="109">
                        <c:v>5427.13</c:v>
                      </c:pt>
                      <c:pt idx="110">
                        <c:v>5555.74</c:v>
                      </c:pt>
                      <c:pt idx="111">
                        <c:v>5564.41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5505</c:v>
                      </c:pt>
                      <c:pt idx="115">
                        <c:v>5544.59</c:v>
                      </c:pt>
                      <c:pt idx="116">
                        <c:v>5588.27</c:v>
                      </c:pt>
                      <c:pt idx="117">
                        <c:v>5667.2</c:v>
                      </c:pt>
                      <c:pt idx="118">
                        <c:v>5631.22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5615.35</c:v>
                      </c:pt>
                      <c:pt idx="122">
                        <c:v>5584.54</c:v>
                      </c:pt>
                      <c:pt idx="123">
                        <c:v>5633.91</c:v>
                      </c:pt>
                      <c:pt idx="124">
                        <c:v>5576.98</c:v>
                      </c:pt>
                      <c:pt idx="125">
                        <c:v>5572.85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5567.19</c:v>
                      </c:pt>
                      <c:pt idx="129">
                        <c:v>0</c:v>
                      </c:pt>
                      <c:pt idx="130">
                        <c:v>5537.02</c:v>
                      </c:pt>
                      <c:pt idx="131">
                        <c:v>5509.01</c:v>
                      </c:pt>
                      <c:pt idx="132">
                        <c:v>5475.09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5460.48</c:v>
                      </c:pt>
                      <c:pt idx="136">
                        <c:v>5482.87</c:v>
                      </c:pt>
                      <c:pt idx="137">
                        <c:v>5477.9</c:v>
                      </c:pt>
                      <c:pt idx="138">
                        <c:v>5469.3</c:v>
                      </c:pt>
                      <c:pt idx="139">
                        <c:v>5447.87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5464.62</c:v>
                      </c:pt>
                      <c:pt idx="143">
                        <c:v>5473.17</c:v>
                      </c:pt>
                      <c:pt idx="144">
                        <c:v>0</c:v>
                      </c:pt>
                      <c:pt idx="145">
                        <c:v>5487.03</c:v>
                      </c:pt>
                      <c:pt idx="146">
                        <c:v>5473.23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5431.6</c:v>
                      </c:pt>
                      <c:pt idx="150">
                        <c:v>5433.74</c:v>
                      </c:pt>
                      <c:pt idx="151">
                        <c:v>5421.03</c:v>
                      </c:pt>
                      <c:pt idx="152">
                        <c:v>5375.32</c:v>
                      </c:pt>
                      <c:pt idx="153">
                        <c:v>5360.79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5346.99</c:v>
                      </c:pt>
                      <c:pt idx="157">
                        <c:v>5352.96</c:v>
                      </c:pt>
                      <c:pt idx="158">
                        <c:v>5354.03</c:v>
                      </c:pt>
                      <c:pt idx="159">
                        <c:v>5291.34</c:v>
                      </c:pt>
                      <c:pt idx="160">
                        <c:v>5283.4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5277.51</c:v>
                      </c:pt>
                      <c:pt idx="164">
                        <c:v>5235.4799999999996</c:v>
                      </c:pt>
                      <c:pt idx="165">
                        <c:v>5266.95</c:v>
                      </c:pt>
                      <c:pt idx="166">
                        <c:v>5306.04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5304.72</c:v>
                      </c:pt>
                      <c:pt idx="171">
                        <c:v>5267.84</c:v>
                      </c:pt>
                      <c:pt idx="172">
                        <c:v>5307.01</c:v>
                      </c:pt>
                      <c:pt idx="173">
                        <c:v>5321.41</c:v>
                      </c:pt>
                      <c:pt idx="174">
                        <c:v>5308.13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5303.27</c:v>
                      </c:pt>
                      <c:pt idx="178">
                        <c:v>5297.1</c:v>
                      </c:pt>
                      <c:pt idx="179">
                        <c:v>5308.15</c:v>
                      </c:pt>
                      <c:pt idx="180">
                        <c:v>5246.68</c:v>
                      </c:pt>
                      <c:pt idx="181">
                        <c:v>5221.42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5222.68</c:v>
                      </c:pt>
                      <c:pt idx="185">
                        <c:v>5214.08</c:v>
                      </c:pt>
                      <c:pt idx="186">
                        <c:v>5187.67</c:v>
                      </c:pt>
                      <c:pt idx="187">
                        <c:v>5187.7</c:v>
                      </c:pt>
                      <c:pt idx="188">
                        <c:v>5180.74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5127.79</c:v>
                      </c:pt>
                      <c:pt idx="192">
                        <c:v>5064.2</c:v>
                      </c:pt>
                      <c:pt idx="193">
                        <c:v>5018.3900000000003</c:v>
                      </c:pt>
                      <c:pt idx="194">
                        <c:v>5035.6899999999996</c:v>
                      </c:pt>
                      <c:pt idx="195">
                        <c:v>5116.17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5099.96</c:v>
                      </c:pt>
                      <c:pt idx="199">
                        <c:v>5048.42</c:v>
                      </c:pt>
                      <c:pt idx="200">
                        <c:v>5071.63</c:v>
                      </c:pt>
                      <c:pt idx="201">
                        <c:v>5070.55</c:v>
                      </c:pt>
                      <c:pt idx="202">
                        <c:v>5010.6000000000004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4967.2299999999996</c:v>
                      </c:pt>
                      <c:pt idx="206">
                        <c:v>5011.12</c:v>
                      </c:pt>
                      <c:pt idx="207">
                        <c:v>5022.21</c:v>
                      </c:pt>
                      <c:pt idx="208">
                        <c:v>5051.41</c:v>
                      </c:pt>
                      <c:pt idx="209">
                        <c:v>5061.82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5123.41</c:v>
                      </c:pt>
                      <c:pt idx="213">
                        <c:v>5199.0600000000004</c:v>
                      </c:pt>
                      <c:pt idx="214">
                        <c:v>5160.6400000000003</c:v>
                      </c:pt>
                      <c:pt idx="215">
                        <c:v>5209.91</c:v>
                      </c:pt>
                      <c:pt idx="216">
                        <c:v>5202.3900000000003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5204.34</c:v>
                      </c:pt>
                      <c:pt idx="220">
                        <c:v>5147.21</c:v>
                      </c:pt>
                      <c:pt idx="221">
                        <c:v>5211.49</c:v>
                      </c:pt>
                      <c:pt idx="222">
                        <c:v>5205.8100000000004</c:v>
                      </c:pt>
                      <c:pt idx="223">
                        <c:v>5243.77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5254.35</c:v>
                      </c:pt>
                      <c:pt idx="228">
                        <c:v>5248.49</c:v>
                      </c:pt>
                      <c:pt idx="229">
                        <c:v>5203.58</c:v>
                      </c:pt>
                      <c:pt idx="230">
                        <c:v>5218.1899999999996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5234.18</c:v>
                      </c:pt>
                      <c:pt idx="234">
                        <c:v>5241.53</c:v>
                      </c:pt>
                      <c:pt idx="235">
                        <c:v>5224.62</c:v>
                      </c:pt>
                      <c:pt idx="236">
                        <c:v>5178.51</c:v>
                      </c:pt>
                      <c:pt idx="237">
                        <c:v>5149.42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5117.09</c:v>
                      </c:pt>
                      <c:pt idx="241">
                        <c:v>5150.4799999999996</c:v>
                      </c:pt>
                      <c:pt idx="242">
                        <c:v>5165.3100000000004</c:v>
                      </c:pt>
                      <c:pt idx="243">
                        <c:v>5175.2700000000004</c:v>
                      </c:pt>
                      <c:pt idx="244">
                        <c:v>5117.9399999999996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5123.6899999999996</c:v>
                      </c:pt>
                      <c:pt idx="248">
                        <c:v>5157.3599999999997</c:v>
                      </c:pt>
                      <c:pt idx="249">
                        <c:v>5104.76</c:v>
                      </c:pt>
                      <c:pt idx="250">
                        <c:v>5078.6499999999996</c:v>
                      </c:pt>
                      <c:pt idx="251">
                        <c:v>5130.95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5137.08</c:v>
                      </c:pt>
                      <c:pt idx="255">
                        <c:v>5096.2700000000004</c:v>
                      </c:pt>
                      <c:pt idx="256">
                        <c:v>5069.76</c:v>
                      </c:pt>
                      <c:pt idx="257">
                        <c:v>5078.18</c:v>
                      </c:pt>
                      <c:pt idx="258">
                        <c:v>5069.53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5088.8</c:v>
                      </c:pt>
                      <c:pt idx="262">
                        <c:v>5087.03</c:v>
                      </c:pt>
                      <c:pt idx="263">
                        <c:v>4981.8</c:v>
                      </c:pt>
                      <c:pt idx="264">
                        <c:v>4975.51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5005.57</c:v>
                      </c:pt>
                      <c:pt idx="269">
                        <c:v>5029.7299999999996</c:v>
                      </c:pt>
                      <c:pt idx="270">
                        <c:v>5000.62</c:v>
                      </c:pt>
                      <c:pt idx="271">
                        <c:v>4953.17</c:v>
                      </c:pt>
                      <c:pt idx="272">
                        <c:v>5021.84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5026.6099999999997</c:v>
                      </c:pt>
                      <c:pt idx="276">
                        <c:v>4997.91</c:v>
                      </c:pt>
                      <c:pt idx="277">
                        <c:v>4995.0600000000004</c:v>
                      </c:pt>
                      <c:pt idx="278">
                        <c:v>4954.2299999999996</c:v>
                      </c:pt>
                      <c:pt idx="279">
                        <c:v>4942.8100000000004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4958.6099999999997</c:v>
                      </c:pt>
                      <c:pt idx="283">
                        <c:v>4906.1899999999996</c:v>
                      </c:pt>
                      <c:pt idx="284">
                        <c:v>4845.6499999999996</c:v>
                      </c:pt>
                      <c:pt idx="285">
                        <c:v>4924.97</c:v>
                      </c:pt>
                      <c:pt idx="286">
                        <c:v>4927.93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4890.97</c:v>
                      </c:pt>
                      <c:pt idx="290">
                        <c:v>4894.16</c:v>
                      </c:pt>
                      <c:pt idx="291">
                        <c:v>4868.55</c:v>
                      </c:pt>
                      <c:pt idx="292">
                        <c:v>4864.6000000000004</c:v>
                      </c:pt>
                      <c:pt idx="293">
                        <c:v>4850.43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4839.8100000000004</c:v>
                      </c:pt>
                      <c:pt idx="297">
                        <c:v>4780.9399999999996</c:v>
                      </c:pt>
                      <c:pt idx="298">
                        <c:v>4739.21</c:v>
                      </c:pt>
                      <c:pt idx="299">
                        <c:v>4765.9799999999996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4783.83</c:v>
                      </c:pt>
                      <c:pt idx="304">
                        <c:v>4780.24</c:v>
                      </c:pt>
                      <c:pt idx="305">
                        <c:v>4783.45</c:v>
                      </c:pt>
                      <c:pt idx="306">
                        <c:v>4756.5</c:v>
                      </c:pt>
                      <c:pt idx="307">
                        <c:v>4763.54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4697.24</c:v>
                      </c:pt>
                      <c:pt idx="311">
                        <c:v>4688.68</c:v>
                      </c:pt>
                      <c:pt idx="312">
                        <c:v>4704.8100000000004</c:v>
                      </c:pt>
                      <c:pt idx="313">
                        <c:v>4742.83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4769.83</c:v>
                      </c:pt>
                      <c:pt idx="318">
                        <c:v>4783.3500000000004</c:v>
                      </c:pt>
                      <c:pt idx="319">
                        <c:v>4781.58</c:v>
                      </c:pt>
                      <c:pt idx="320">
                        <c:v>4774.75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4754.63</c:v>
                      </c:pt>
                      <c:pt idx="325">
                        <c:v>4746.75</c:v>
                      </c:pt>
                      <c:pt idx="326">
                        <c:v>4698.3500000000004</c:v>
                      </c:pt>
                      <c:pt idx="327">
                        <c:v>4768.37</c:v>
                      </c:pt>
                      <c:pt idx="328">
                        <c:v>4740.5600000000004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4719.1899999999996</c:v>
                      </c:pt>
                      <c:pt idx="332">
                        <c:v>4719.55</c:v>
                      </c:pt>
                      <c:pt idx="333">
                        <c:v>4707.09</c:v>
                      </c:pt>
                      <c:pt idx="334">
                        <c:v>4643.7</c:v>
                      </c:pt>
                      <c:pt idx="335">
                        <c:v>4622.4399999999996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4604.37</c:v>
                      </c:pt>
                      <c:pt idx="339">
                        <c:v>4585.59</c:v>
                      </c:pt>
                      <c:pt idx="340">
                        <c:v>4549.34</c:v>
                      </c:pt>
                      <c:pt idx="341">
                        <c:v>4567.18</c:v>
                      </c:pt>
                      <c:pt idx="342">
                        <c:v>4569.78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4594.63</c:v>
                      </c:pt>
                      <c:pt idx="346">
                        <c:v>4567.8</c:v>
                      </c:pt>
                      <c:pt idx="347">
                        <c:v>4550.58</c:v>
                      </c:pt>
                      <c:pt idx="348">
                        <c:v>4554.8900000000003</c:v>
                      </c:pt>
                      <c:pt idx="349">
                        <c:v>4550.43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4559.34</c:v>
                      </c:pt>
                      <c:pt idx="353">
                        <c:v>0</c:v>
                      </c:pt>
                      <c:pt idx="354">
                        <c:v>4556.62</c:v>
                      </c:pt>
                      <c:pt idx="355">
                        <c:v>4538.1899999999996</c:v>
                      </c:pt>
                      <c:pt idx="356">
                        <c:v>4547.38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4514.0200000000004</c:v>
                      </c:pt>
                      <c:pt idx="360">
                        <c:v>4508.24</c:v>
                      </c:pt>
                      <c:pt idx="361">
                        <c:v>4502.88</c:v>
                      </c:pt>
                      <c:pt idx="362">
                        <c:v>4495.7</c:v>
                      </c:pt>
                      <c:pt idx="363">
                        <c:v>4411.55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4415.24</c:v>
                      </c:pt>
                      <c:pt idx="367">
                        <c:v>4347.3500000000004</c:v>
                      </c:pt>
                      <c:pt idx="368">
                        <c:v>4382.78</c:v>
                      </c:pt>
                      <c:pt idx="369">
                        <c:v>4378.38</c:v>
                      </c:pt>
                      <c:pt idx="370">
                        <c:v>4365.9799999999996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4358.34</c:v>
                      </c:pt>
                      <c:pt idx="374">
                        <c:v>4317.78</c:v>
                      </c:pt>
                      <c:pt idx="375">
                        <c:v>4237.8599999999997</c:v>
                      </c:pt>
                      <c:pt idx="376">
                        <c:v>4193.8</c:v>
                      </c:pt>
                      <c:pt idx="377">
                        <c:v>4166.82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4117.37</c:v>
                      </c:pt>
                      <c:pt idx="381">
                        <c:v>4137.2299999999996</c:v>
                      </c:pt>
                      <c:pt idx="382">
                        <c:v>4186.7700000000004</c:v>
                      </c:pt>
                      <c:pt idx="383">
                        <c:v>4247.68</c:v>
                      </c:pt>
                      <c:pt idx="384">
                        <c:v>4217.04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4224.16</c:v>
                      </c:pt>
                      <c:pt idx="388">
                        <c:v>4278</c:v>
                      </c:pt>
                      <c:pt idx="389">
                        <c:v>4314.6000000000004</c:v>
                      </c:pt>
                      <c:pt idx="390">
                        <c:v>4373.2</c:v>
                      </c:pt>
                      <c:pt idx="391">
                        <c:v>4373.63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4327.78</c:v>
                      </c:pt>
                      <c:pt idx="395">
                        <c:v>4349.6099999999997</c:v>
                      </c:pt>
                      <c:pt idx="396">
                        <c:v>4376.95</c:v>
                      </c:pt>
                      <c:pt idx="397">
                        <c:v>4358.24</c:v>
                      </c:pt>
                      <c:pt idx="398">
                        <c:v>4335.66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4308.5</c:v>
                      </c:pt>
                      <c:pt idx="402">
                        <c:v>4258.1899999999996</c:v>
                      </c:pt>
                      <c:pt idx="403">
                        <c:v>4263.75</c:v>
                      </c:pt>
                      <c:pt idx="404">
                        <c:v>4229.45</c:v>
                      </c:pt>
                      <c:pt idx="405">
                        <c:v>4288.3900000000003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4288.05</c:v>
                      </c:pt>
                      <c:pt idx="409">
                        <c:v>4299.7</c:v>
                      </c:pt>
                      <c:pt idx="410">
                        <c:v>4274.51</c:v>
                      </c:pt>
                      <c:pt idx="411">
                        <c:v>4273.53</c:v>
                      </c:pt>
                      <c:pt idx="412">
                        <c:v>4337.4399999999996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4320.0600000000004</c:v>
                      </c:pt>
                      <c:pt idx="416">
                        <c:v>4330</c:v>
                      </c:pt>
                      <c:pt idx="417">
                        <c:v>4402.2</c:v>
                      </c:pt>
                      <c:pt idx="418">
                        <c:v>4443.95</c:v>
                      </c:pt>
                      <c:pt idx="419">
                        <c:v>4453.53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4450.32</c:v>
                      </c:pt>
                      <c:pt idx="423">
                        <c:v>4505.1000000000004</c:v>
                      </c:pt>
                      <c:pt idx="424">
                        <c:v>4467.4399999999996</c:v>
                      </c:pt>
                      <c:pt idx="425">
                        <c:v>4461.8999999999996</c:v>
                      </c:pt>
                      <c:pt idx="426">
                        <c:v>4487.46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4457.49</c:v>
                      </c:pt>
                      <c:pt idx="430">
                        <c:v>4451.1400000000003</c:v>
                      </c:pt>
                      <c:pt idx="431">
                        <c:v>4465.4799999999996</c:v>
                      </c:pt>
                      <c:pt idx="432">
                        <c:v>4496.83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4515.7700000000004</c:v>
                      </c:pt>
                      <c:pt idx="437">
                        <c:v>4507.66</c:v>
                      </c:pt>
                      <c:pt idx="438">
                        <c:v>4514.87</c:v>
                      </c:pt>
                      <c:pt idx="439">
                        <c:v>4497.63</c:v>
                      </c:pt>
                      <c:pt idx="440">
                        <c:v>4433.3100000000004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4405.71</c:v>
                      </c:pt>
                      <c:pt idx="444">
                        <c:v>4376.3100000000004</c:v>
                      </c:pt>
                      <c:pt idx="445">
                        <c:v>4436.01</c:v>
                      </c:pt>
                      <c:pt idx="446">
                        <c:v>4387.55</c:v>
                      </c:pt>
                      <c:pt idx="447">
                        <c:v>4399.7700000000004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4369.71</c:v>
                      </c:pt>
                      <c:pt idx="451">
                        <c:v>4370.3599999999997</c:v>
                      </c:pt>
                      <c:pt idx="452">
                        <c:v>4404.33</c:v>
                      </c:pt>
                      <c:pt idx="453">
                        <c:v>4437.8599999999997</c:v>
                      </c:pt>
                      <c:pt idx="454">
                        <c:v>4489.72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4464.05</c:v>
                      </c:pt>
                      <c:pt idx="458">
                        <c:v>4468.83</c:v>
                      </c:pt>
                      <c:pt idx="459">
                        <c:v>4467.71</c:v>
                      </c:pt>
                      <c:pt idx="460">
                        <c:v>4499.38</c:v>
                      </c:pt>
                      <c:pt idx="461">
                        <c:v>4518.4399999999996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4478.03</c:v>
                      </c:pt>
                      <c:pt idx="465">
                        <c:v>4501.8900000000003</c:v>
                      </c:pt>
                      <c:pt idx="466">
                        <c:v>4513.3900000000003</c:v>
                      </c:pt>
                      <c:pt idx="467">
                        <c:v>4576.7299999999996</c:v>
                      </c:pt>
                      <c:pt idx="468">
                        <c:v>4588.96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4582.2299999999996</c:v>
                      </c:pt>
                      <c:pt idx="472">
                        <c:v>4537.41</c:v>
                      </c:pt>
                      <c:pt idx="473">
                        <c:v>4566.75</c:v>
                      </c:pt>
                      <c:pt idx="474">
                        <c:v>4567.46</c:v>
                      </c:pt>
                      <c:pt idx="475">
                        <c:v>4554.6400000000003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4536.34</c:v>
                      </c:pt>
                      <c:pt idx="479">
                        <c:v>4534.87</c:v>
                      </c:pt>
                      <c:pt idx="480">
                        <c:v>4565.72</c:v>
                      </c:pt>
                      <c:pt idx="481">
                        <c:v>4554.9799999999996</c:v>
                      </c:pt>
                      <c:pt idx="482">
                        <c:v>4522.79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4505.42</c:v>
                      </c:pt>
                      <c:pt idx="486">
                        <c:v>4510.04</c:v>
                      </c:pt>
                      <c:pt idx="487">
                        <c:v>4472.16</c:v>
                      </c:pt>
                      <c:pt idx="488">
                        <c:v>4439.26</c:v>
                      </c:pt>
                      <c:pt idx="489">
                        <c:v>4409.53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4398.95</c:v>
                      </c:pt>
                      <c:pt idx="493">
                        <c:v>4411.59</c:v>
                      </c:pt>
                      <c:pt idx="494">
                        <c:v>4446.82</c:v>
                      </c:pt>
                      <c:pt idx="495">
                        <c:v>0</c:v>
                      </c:pt>
                      <c:pt idx="496">
                        <c:v>4455.59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4450.38</c:v>
                      </c:pt>
                      <c:pt idx="500">
                        <c:v>4396.4399999999996</c:v>
                      </c:pt>
                      <c:pt idx="501">
                        <c:v>4376.8599999999997</c:v>
                      </c:pt>
                      <c:pt idx="502">
                        <c:v>4378.41</c:v>
                      </c:pt>
                      <c:pt idx="503">
                        <c:v>4328.82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4348.33</c:v>
                      </c:pt>
                      <c:pt idx="507">
                        <c:v>4381.8900000000003</c:v>
                      </c:pt>
                      <c:pt idx="508">
                        <c:v>4365.6899999999996</c:v>
                      </c:pt>
                      <c:pt idx="509">
                        <c:v>4388.71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4409.59</c:v>
                      </c:pt>
                      <c:pt idx="514">
                        <c:v>4425.84</c:v>
                      </c:pt>
                      <c:pt idx="515">
                        <c:v>4372.59</c:v>
                      </c:pt>
                      <c:pt idx="516">
                        <c:v>4369.01</c:v>
                      </c:pt>
                      <c:pt idx="517">
                        <c:v>4338.93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4298.8599999999997</c:v>
                      </c:pt>
                      <c:pt idx="521">
                        <c:v>4293.93</c:v>
                      </c:pt>
                      <c:pt idx="522">
                        <c:v>4267.5200000000004</c:v>
                      </c:pt>
                      <c:pt idx="523">
                        <c:v>4283.8500000000004</c:v>
                      </c:pt>
                      <c:pt idx="524">
                        <c:v>4273.79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4282.37</c:v>
                      </c:pt>
                      <c:pt idx="528">
                        <c:v>4221.0200000000004</c:v>
                      </c:pt>
                      <c:pt idx="529">
                        <c:v>4179.83</c:v>
                      </c:pt>
                      <c:pt idx="530">
                        <c:v>4205.5200000000004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4205.45</c:v>
                      </c:pt>
                      <c:pt idx="535">
                        <c:v>4151.28</c:v>
                      </c:pt>
                      <c:pt idx="536">
                        <c:v>4115.24</c:v>
                      </c:pt>
                      <c:pt idx="537">
                        <c:v>4145.58</c:v>
                      </c:pt>
                      <c:pt idx="538">
                        <c:v>4192.63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4191.9799999999996</c:v>
                      </c:pt>
                      <c:pt idx="542">
                        <c:v>4198.05</c:v>
                      </c:pt>
                      <c:pt idx="543">
                        <c:v>4158.7700000000004</c:v>
                      </c:pt>
                      <c:pt idx="544">
                        <c:v>4109.8999999999996</c:v>
                      </c:pt>
                      <c:pt idx="545">
                        <c:v>4136.28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4124.08</c:v>
                      </c:pt>
                      <c:pt idx="549">
                        <c:v>4130.62</c:v>
                      </c:pt>
                      <c:pt idx="550">
                        <c:v>4137.6400000000003</c:v>
                      </c:pt>
                      <c:pt idx="551">
                        <c:v>4119.17</c:v>
                      </c:pt>
                      <c:pt idx="552">
                        <c:v>4138.12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4136.25</c:v>
                      </c:pt>
                      <c:pt idx="556">
                        <c:v>4061.22</c:v>
                      </c:pt>
                      <c:pt idx="557">
                        <c:v>4090.75</c:v>
                      </c:pt>
                      <c:pt idx="558">
                        <c:v>4119.58</c:v>
                      </c:pt>
                      <c:pt idx="559">
                        <c:v>4167.87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4169.4799999999996</c:v>
                      </c:pt>
                      <c:pt idx="563">
                        <c:v>4135.3500000000004</c:v>
                      </c:pt>
                      <c:pt idx="564">
                        <c:v>4055.99</c:v>
                      </c:pt>
                      <c:pt idx="565">
                        <c:v>4071.63</c:v>
                      </c:pt>
                      <c:pt idx="566">
                        <c:v>4137.04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4133.5200000000004</c:v>
                      </c:pt>
                      <c:pt idx="570">
                        <c:v>4129.79</c:v>
                      </c:pt>
                      <c:pt idx="571">
                        <c:v>4154.5200000000004</c:v>
                      </c:pt>
                      <c:pt idx="572">
                        <c:v>4154.87</c:v>
                      </c:pt>
                      <c:pt idx="573">
                        <c:v>4151.32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4137.6400000000003</c:v>
                      </c:pt>
                      <c:pt idx="577">
                        <c:v>4146.22</c:v>
                      </c:pt>
                      <c:pt idx="578">
                        <c:v>4091.95</c:v>
                      </c:pt>
                      <c:pt idx="579">
                        <c:v>4108.9399999999996</c:v>
                      </c:pt>
                      <c:pt idx="580">
                        <c:v>4109.1099999999997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4105.0200000000004</c:v>
                      </c:pt>
                      <c:pt idx="585">
                        <c:v>4090.38</c:v>
                      </c:pt>
                      <c:pt idx="586">
                        <c:v>4100.6000000000004</c:v>
                      </c:pt>
                      <c:pt idx="587">
                        <c:v>4124.51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4109.3100000000004</c:v>
                      </c:pt>
                      <c:pt idx="591">
                        <c:v>4050.83</c:v>
                      </c:pt>
                      <c:pt idx="592">
                        <c:v>4027.81</c:v>
                      </c:pt>
                      <c:pt idx="593">
                        <c:v>3971.27</c:v>
                      </c:pt>
                      <c:pt idx="594">
                        <c:v>3977.53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3970.99</c:v>
                      </c:pt>
                      <c:pt idx="598">
                        <c:v>3948.72</c:v>
                      </c:pt>
                      <c:pt idx="599">
                        <c:v>3936.97</c:v>
                      </c:pt>
                      <c:pt idx="600">
                        <c:v>4002.87</c:v>
                      </c:pt>
                      <c:pt idx="601">
                        <c:v>3951.57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3916.64</c:v>
                      </c:pt>
                      <c:pt idx="605">
                        <c:v>3960.28</c:v>
                      </c:pt>
                      <c:pt idx="606">
                        <c:v>3891.93</c:v>
                      </c:pt>
                      <c:pt idx="607">
                        <c:v>3919.29</c:v>
                      </c:pt>
                      <c:pt idx="608">
                        <c:v>3855.76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3861.59</c:v>
                      </c:pt>
                      <c:pt idx="612">
                        <c:v>3918.32</c:v>
                      </c:pt>
                      <c:pt idx="613">
                        <c:v>3992.01</c:v>
                      </c:pt>
                      <c:pt idx="614">
                        <c:v>3986.37</c:v>
                      </c:pt>
                      <c:pt idx="615">
                        <c:v>4048.42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4045.64</c:v>
                      </c:pt>
                      <c:pt idx="619">
                        <c:v>3981.35</c:v>
                      </c:pt>
                      <c:pt idx="620">
                        <c:v>3951.39</c:v>
                      </c:pt>
                      <c:pt idx="621">
                        <c:v>3970.15</c:v>
                      </c:pt>
                      <c:pt idx="622">
                        <c:v>3982.24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3970.04</c:v>
                      </c:pt>
                      <c:pt idx="626">
                        <c:v>4012.32</c:v>
                      </c:pt>
                      <c:pt idx="627">
                        <c:v>3991.05</c:v>
                      </c:pt>
                      <c:pt idx="628">
                        <c:v>3997.34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4079.09</c:v>
                      </c:pt>
                      <c:pt idx="633">
                        <c:v>4090.41</c:v>
                      </c:pt>
                      <c:pt idx="634">
                        <c:v>4147.6000000000004</c:v>
                      </c:pt>
                      <c:pt idx="635">
                        <c:v>4136.13</c:v>
                      </c:pt>
                      <c:pt idx="636">
                        <c:v>4137.29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4090.46</c:v>
                      </c:pt>
                      <c:pt idx="640">
                        <c:v>4081.5</c:v>
                      </c:pt>
                      <c:pt idx="641">
                        <c:v>4117.8599999999997</c:v>
                      </c:pt>
                      <c:pt idx="642">
                        <c:v>4164</c:v>
                      </c:pt>
                      <c:pt idx="643">
                        <c:v>4111.08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4136.4799999999996</c:v>
                      </c:pt>
                      <c:pt idx="647">
                        <c:v>4179.76</c:v>
                      </c:pt>
                      <c:pt idx="648">
                        <c:v>4119.21</c:v>
                      </c:pt>
                      <c:pt idx="649">
                        <c:v>4076.6</c:v>
                      </c:pt>
                      <c:pt idx="650">
                        <c:v>4017.77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4070.56</c:v>
                      </c:pt>
                      <c:pt idx="654">
                        <c:v>4060.43</c:v>
                      </c:pt>
                      <c:pt idx="655">
                        <c:v>4016.22</c:v>
                      </c:pt>
                      <c:pt idx="656">
                        <c:v>4016.95</c:v>
                      </c:pt>
                      <c:pt idx="657">
                        <c:v>4019.81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3972.61</c:v>
                      </c:pt>
                      <c:pt idx="661">
                        <c:v>3898.85</c:v>
                      </c:pt>
                      <c:pt idx="662">
                        <c:v>3928.86</c:v>
                      </c:pt>
                      <c:pt idx="663">
                        <c:v>3990.97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3999.09</c:v>
                      </c:pt>
                      <c:pt idx="668">
                        <c:v>3983.17</c:v>
                      </c:pt>
                      <c:pt idx="669">
                        <c:v>3969.61</c:v>
                      </c:pt>
                      <c:pt idx="670">
                        <c:v>3919.25</c:v>
                      </c:pt>
                      <c:pt idx="671">
                        <c:v>3892.09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3895.08</c:v>
                      </c:pt>
                      <c:pt idx="675">
                        <c:v>3808.1</c:v>
                      </c:pt>
                      <c:pt idx="676">
                        <c:v>3852.97</c:v>
                      </c:pt>
                      <c:pt idx="677">
                        <c:v>3824.14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3839.5</c:v>
                      </c:pt>
                      <c:pt idx="682">
                        <c:v>3849.28</c:v>
                      </c:pt>
                      <c:pt idx="683">
                        <c:v>3783.22</c:v>
                      </c:pt>
                      <c:pt idx="684">
                        <c:v>3829.25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3844.82</c:v>
                      </c:pt>
                      <c:pt idx="689">
                        <c:v>3822.39</c:v>
                      </c:pt>
                      <c:pt idx="690">
                        <c:v>3878.44</c:v>
                      </c:pt>
                      <c:pt idx="691">
                        <c:v>3821.62</c:v>
                      </c:pt>
                      <c:pt idx="692">
                        <c:v>3817.66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3852.36</c:v>
                      </c:pt>
                      <c:pt idx="696">
                        <c:v>3895.75</c:v>
                      </c:pt>
                      <c:pt idx="697">
                        <c:v>3995.32</c:v>
                      </c:pt>
                      <c:pt idx="698">
                        <c:v>4019.65</c:v>
                      </c:pt>
                      <c:pt idx="699">
                        <c:v>3990.56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3934.38</c:v>
                      </c:pt>
                      <c:pt idx="703">
                        <c:v>3963.51</c:v>
                      </c:pt>
                      <c:pt idx="704">
                        <c:v>3933.92</c:v>
                      </c:pt>
                      <c:pt idx="705">
                        <c:v>3941.26</c:v>
                      </c:pt>
                      <c:pt idx="706">
                        <c:v>3998.84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4071.7</c:v>
                      </c:pt>
                      <c:pt idx="710">
                        <c:v>4076.57</c:v>
                      </c:pt>
                      <c:pt idx="711">
                        <c:v>4080.11</c:v>
                      </c:pt>
                      <c:pt idx="712">
                        <c:v>3957.63</c:v>
                      </c:pt>
                      <c:pt idx="713">
                        <c:v>3963.94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4026.12</c:v>
                      </c:pt>
                      <c:pt idx="717">
                        <c:v>0</c:v>
                      </c:pt>
                      <c:pt idx="718">
                        <c:v>4027.26</c:v>
                      </c:pt>
                      <c:pt idx="719">
                        <c:v>4003.58</c:v>
                      </c:pt>
                      <c:pt idx="720">
                        <c:v>3949.94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3965.34</c:v>
                      </c:pt>
                      <c:pt idx="724">
                        <c:v>3946.56</c:v>
                      </c:pt>
                      <c:pt idx="725">
                        <c:v>3958.79</c:v>
                      </c:pt>
                      <c:pt idx="726">
                        <c:v>3991.73</c:v>
                      </c:pt>
                      <c:pt idx="727">
                        <c:v>3957.25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3992.93</c:v>
                      </c:pt>
                      <c:pt idx="731">
                        <c:v>3956.37</c:v>
                      </c:pt>
                      <c:pt idx="732">
                        <c:v>3748.57</c:v>
                      </c:pt>
                      <c:pt idx="733">
                        <c:v>3828.11</c:v>
                      </c:pt>
                      <c:pt idx="734">
                        <c:v>3806.8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3770.55</c:v>
                      </c:pt>
                      <c:pt idx="738">
                        <c:v>3719.89</c:v>
                      </c:pt>
                      <c:pt idx="739">
                        <c:v>3759.69</c:v>
                      </c:pt>
                      <c:pt idx="740">
                        <c:v>3856.1</c:v>
                      </c:pt>
                      <c:pt idx="741">
                        <c:v>3871.98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3901.06</c:v>
                      </c:pt>
                      <c:pt idx="745">
                        <c:v>3807.3</c:v>
                      </c:pt>
                      <c:pt idx="746">
                        <c:v>3830.6</c:v>
                      </c:pt>
                      <c:pt idx="747">
                        <c:v>3859.11</c:v>
                      </c:pt>
                      <c:pt idx="748">
                        <c:v>3797.34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3752.75</c:v>
                      </c:pt>
                      <c:pt idx="752">
                        <c:v>3665.78</c:v>
                      </c:pt>
                      <c:pt idx="753">
                        <c:v>3695.16</c:v>
                      </c:pt>
                      <c:pt idx="754">
                        <c:v>3719.98</c:v>
                      </c:pt>
                      <c:pt idx="755">
                        <c:v>3677.95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3583.07</c:v>
                      </c:pt>
                      <c:pt idx="759">
                        <c:v>3669.91</c:v>
                      </c:pt>
                      <c:pt idx="760">
                        <c:v>3577.03</c:v>
                      </c:pt>
                      <c:pt idx="761">
                        <c:v>3588.84</c:v>
                      </c:pt>
                      <c:pt idx="762">
                        <c:v>3612.39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3639.66</c:v>
                      </c:pt>
                      <c:pt idx="766">
                        <c:v>3744.52</c:v>
                      </c:pt>
                      <c:pt idx="767">
                        <c:v>3783.28</c:v>
                      </c:pt>
                      <c:pt idx="768">
                        <c:v>3790.93</c:v>
                      </c:pt>
                      <c:pt idx="769">
                        <c:v>3678.43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3585.62</c:v>
                      </c:pt>
                      <c:pt idx="773">
                        <c:v>3640.47</c:v>
                      </c:pt>
                      <c:pt idx="774">
                        <c:v>3719.04</c:v>
                      </c:pt>
                      <c:pt idx="775">
                        <c:v>3647.29</c:v>
                      </c:pt>
                      <c:pt idx="776">
                        <c:v>3655.04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3693.23</c:v>
                      </c:pt>
                      <c:pt idx="780">
                        <c:v>3757.99</c:v>
                      </c:pt>
                      <c:pt idx="781">
                        <c:v>3789.93</c:v>
                      </c:pt>
                      <c:pt idx="782">
                        <c:v>3855.93</c:v>
                      </c:pt>
                      <c:pt idx="783">
                        <c:v>3899.89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3873.33</c:v>
                      </c:pt>
                      <c:pt idx="787">
                        <c:v>3901.35</c:v>
                      </c:pt>
                      <c:pt idx="788">
                        <c:v>3946.01</c:v>
                      </c:pt>
                      <c:pt idx="789">
                        <c:v>3932.69</c:v>
                      </c:pt>
                      <c:pt idx="790">
                        <c:v>4110.41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4067.36</c:v>
                      </c:pt>
                      <c:pt idx="794">
                        <c:v>4006.18</c:v>
                      </c:pt>
                      <c:pt idx="795">
                        <c:v>3979.87</c:v>
                      </c:pt>
                      <c:pt idx="796">
                        <c:v>3908.19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3924.26</c:v>
                      </c:pt>
                      <c:pt idx="801">
                        <c:v>3966.85</c:v>
                      </c:pt>
                      <c:pt idx="802">
                        <c:v>3955</c:v>
                      </c:pt>
                      <c:pt idx="803">
                        <c:v>3986.16</c:v>
                      </c:pt>
                      <c:pt idx="804">
                        <c:v>4030.61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4057.66</c:v>
                      </c:pt>
                      <c:pt idx="808">
                        <c:v>4199.12</c:v>
                      </c:pt>
                      <c:pt idx="809">
                        <c:v>4140.7700000000004</c:v>
                      </c:pt>
                      <c:pt idx="810">
                        <c:v>4128.7299999999996</c:v>
                      </c:pt>
                      <c:pt idx="811">
                        <c:v>4137.99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4228.4799999999996</c:v>
                      </c:pt>
                      <c:pt idx="815">
                        <c:v>4283.74</c:v>
                      </c:pt>
                      <c:pt idx="816">
                        <c:v>4274.04</c:v>
                      </c:pt>
                      <c:pt idx="817">
                        <c:v>4305.2</c:v>
                      </c:pt>
                      <c:pt idx="818">
                        <c:v>4297.1400000000003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4280.1499999999996</c:v>
                      </c:pt>
                      <c:pt idx="822">
                        <c:v>4207.2700000000004</c:v>
                      </c:pt>
                      <c:pt idx="823">
                        <c:v>4210.24</c:v>
                      </c:pt>
                      <c:pt idx="824">
                        <c:v>4122.47</c:v>
                      </c:pt>
                      <c:pt idx="825">
                        <c:v>4140.0600000000004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4145.1899999999996</c:v>
                      </c:pt>
                      <c:pt idx="829">
                        <c:v>4151.9399999999996</c:v>
                      </c:pt>
                      <c:pt idx="830">
                        <c:v>4155.17</c:v>
                      </c:pt>
                      <c:pt idx="831">
                        <c:v>4091.19</c:v>
                      </c:pt>
                      <c:pt idx="832">
                        <c:v>4118.63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4130.29</c:v>
                      </c:pt>
                      <c:pt idx="836">
                        <c:v>4072.43</c:v>
                      </c:pt>
                      <c:pt idx="837">
                        <c:v>4023.61</c:v>
                      </c:pt>
                      <c:pt idx="838">
                        <c:v>3921.05</c:v>
                      </c:pt>
                      <c:pt idx="839">
                        <c:v>3966.84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3961.63</c:v>
                      </c:pt>
                      <c:pt idx="843">
                        <c:v>3998.95</c:v>
                      </c:pt>
                      <c:pt idx="844">
                        <c:v>3959.9</c:v>
                      </c:pt>
                      <c:pt idx="845">
                        <c:v>3936.69</c:v>
                      </c:pt>
                      <c:pt idx="846">
                        <c:v>3830.85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3863.16</c:v>
                      </c:pt>
                      <c:pt idx="850">
                        <c:v>3790.38</c:v>
                      </c:pt>
                      <c:pt idx="851">
                        <c:v>3801.78</c:v>
                      </c:pt>
                      <c:pt idx="852">
                        <c:v>3818.8</c:v>
                      </c:pt>
                      <c:pt idx="853">
                        <c:v>3854.43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3899.38</c:v>
                      </c:pt>
                      <c:pt idx="857">
                        <c:v>3902.62</c:v>
                      </c:pt>
                      <c:pt idx="858">
                        <c:v>3845.08</c:v>
                      </c:pt>
                      <c:pt idx="859">
                        <c:v>3831.39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3825.33</c:v>
                      </c:pt>
                      <c:pt idx="864">
                        <c:v>3785.38</c:v>
                      </c:pt>
                      <c:pt idx="865">
                        <c:v>3818.83</c:v>
                      </c:pt>
                      <c:pt idx="866">
                        <c:v>3821.55</c:v>
                      </c:pt>
                      <c:pt idx="867">
                        <c:v>3900.11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3911.74</c:v>
                      </c:pt>
                      <c:pt idx="871">
                        <c:v>3795.73</c:v>
                      </c:pt>
                      <c:pt idx="872">
                        <c:v>3759.89</c:v>
                      </c:pt>
                      <c:pt idx="873">
                        <c:v>3764.79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3674.84</c:v>
                      </c:pt>
                      <c:pt idx="878">
                        <c:v>3666.77</c:v>
                      </c:pt>
                      <c:pt idx="879">
                        <c:v>3789.99</c:v>
                      </c:pt>
                      <c:pt idx="880">
                        <c:v>3735.48</c:v>
                      </c:pt>
                      <c:pt idx="881">
                        <c:v>3749.63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3900.86</c:v>
                      </c:pt>
                      <c:pt idx="885">
                        <c:v>4017.82</c:v>
                      </c:pt>
                      <c:pt idx="886">
                        <c:v>4115.7700000000004</c:v>
                      </c:pt>
                      <c:pt idx="887">
                        <c:v>4160.68</c:v>
                      </c:pt>
                      <c:pt idx="888">
                        <c:v>4121.43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4108.54</c:v>
                      </c:pt>
                      <c:pt idx="892">
                        <c:v>4176.82</c:v>
                      </c:pt>
                      <c:pt idx="893">
                        <c:v>4101.2299999999996</c:v>
                      </c:pt>
                      <c:pt idx="894">
                        <c:v>4132.1499999999996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4158.24</c:v>
                      </c:pt>
                      <c:pt idx="899">
                        <c:v>4057.84</c:v>
                      </c:pt>
                      <c:pt idx="900">
                        <c:v>3978.73</c:v>
                      </c:pt>
                      <c:pt idx="901">
                        <c:v>3941.48</c:v>
                      </c:pt>
                      <c:pt idx="902">
                        <c:v>3973.75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3901.36</c:v>
                      </c:pt>
                      <c:pt idx="906">
                        <c:v>3900.79</c:v>
                      </c:pt>
                      <c:pt idx="907">
                        <c:v>3923.68</c:v>
                      </c:pt>
                      <c:pt idx="908">
                        <c:v>4088.85</c:v>
                      </c:pt>
                      <c:pt idx="909">
                        <c:v>4008.01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4023.89</c:v>
                      </c:pt>
                      <c:pt idx="913">
                        <c:v>3930.08</c:v>
                      </c:pt>
                      <c:pt idx="914">
                        <c:v>3935.18</c:v>
                      </c:pt>
                      <c:pt idx="915">
                        <c:v>4001.05</c:v>
                      </c:pt>
                      <c:pt idx="916">
                        <c:v>3991.24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4123.34</c:v>
                      </c:pt>
                      <c:pt idx="920">
                        <c:v>4146.87</c:v>
                      </c:pt>
                      <c:pt idx="921">
                        <c:v>4300.17</c:v>
                      </c:pt>
                      <c:pt idx="922">
                        <c:v>4175.4799999999996</c:v>
                      </c:pt>
                      <c:pt idx="923">
                        <c:v>4155.38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4131.93</c:v>
                      </c:pt>
                      <c:pt idx="927">
                        <c:v>4287.5</c:v>
                      </c:pt>
                      <c:pt idx="928">
                        <c:v>4183.96</c:v>
                      </c:pt>
                      <c:pt idx="929">
                        <c:v>4175.2</c:v>
                      </c:pt>
                      <c:pt idx="930">
                        <c:v>4296.12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4271.78</c:v>
                      </c:pt>
                      <c:pt idx="934">
                        <c:v>4393.66</c:v>
                      </c:pt>
                      <c:pt idx="935">
                        <c:v>4459.45</c:v>
                      </c:pt>
                      <c:pt idx="936">
                        <c:v>4462.21</c:v>
                      </c:pt>
                      <c:pt idx="937">
                        <c:v>4391.6899999999996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4392.59</c:v>
                      </c:pt>
                      <c:pt idx="942">
                        <c:v>4446.59</c:v>
                      </c:pt>
                      <c:pt idx="943">
                        <c:v>4397.45</c:v>
                      </c:pt>
                      <c:pt idx="944">
                        <c:v>4412.53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4488.28</c:v>
                      </c:pt>
                      <c:pt idx="948">
                        <c:v>4500.21</c:v>
                      </c:pt>
                      <c:pt idx="949">
                        <c:v>4481.1499999999996</c:v>
                      </c:pt>
                      <c:pt idx="950">
                        <c:v>4525.12</c:v>
                      </c:pt>
                      <c:pt idx="951">
                        <c:v>4582.6400000000003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4545.8599999999997</c:v>
                      </c:pt>
                      <c:pt idx="955">
                        <c:v>4530.41</c:v>
                      </c:pt>
                      <c:pt idx="956">
                        <c:v>4602.45</c:v>
                      </c:pt>
                      <c:pt idx="957">
                        <c:v>4631.6000000000004</c:v>
                      </c:pt>
                      <c:pt idx="958">
                        <c:v>4575.5200000000004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4543.0600000000004</c:v>
                      </c:pt>
                      <c:pt idx="962">
                        <c:v>4520.16</c:v>
                      </c:pt>
                      <c:pt idx="963">
                        <c:v>4456.24</c:v>
                      </c:pt>
                      <c:pt idx="964">
                        <c:v>4511.6099999999997</c:v>
                      </c:pt>
                      <c:pt idx="965">
                        <c:v>4461.18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4463.12</c:v>
                      </c:pt>
                      <c:pt idx="969">
                        <c:v>4411.67</c:v>
                      </c:pt>
                      <c:pt idx="970">
                        <c:v>4357.8599999999997</c:v>
                      </c:pt>
                      <c:pt idx="971">
                        <c:v>4262.45</c:v>
                      </c:pt>
                      <c:pt idx="972">
                        <c:v>4173.1099999999997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4204.3100000000004</c:v>
                      </c:pt>
                      <c:pt idx="976">
                        <c:v>4259.5200000000004</c:v>
                      </c:pt>
                      <c:pt idx="977">
                        <c:v>4277.88</c:v>
                      </c:pt>
                      <c:pt idx="978">
                        <c:v>4170.7</c:v>
                      </c:pt>
                      <c:pt idx="979">
                        <c:v>4201.09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4328.87</c:v>
                      </c:pt>
                      <c:pt idx="983">
                        <c:v>4363.49</c:v>
                      </c:pt>
                      <c:pt idx="984">
                        <c:v>4386.54</c:v>
                      </c:pt>
                      <c:pt idx="985">
                        <c:v>4306.26</c:v>
                      </c:pt>
                      <c:pt idx="986">
                        <c:v>4373.9399999999996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4384.6499999999996</c:v>
                      </c:pt>
                      <c:pt idx="990">
                        <c:v>4288.7</c:v>
                      </c:pt>
                      <c:pt idx="991">
                        <c:v>4225.5</c:v>
                      </c:pt>
                      <c:pt idx="992">
                        <c:v>4304.76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4348.87</c:v>
                      </c:pt>
                      <c:pt idx="997">
                        <c:v>4380.26</c:v>
                      </c:pt>
                      <c:pt idx="998">
                        <c:v>4475.01</c:v>
                      </c:pt>
                      <c:pt idx="999">
                        <c:v>4471.07</c:v>
                      </c:pt>
                      <c:pt idx="1000">
                        <c:v>4401.67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4418.6400000000003</c:v>
                      </c:pt>
                      <c:pt idx="1004">
                        <c:v>4504.1000000000004</c:v>
                      </c:pt>
                      <c:pt idx="1005">
                        <c:v>4587.2</c:v>
                      </c:pt>
                      <c:pt idx="1006">
                        <c:v>4521.5</c:v>
                      </c:pt>
                      <c:pt idx="1007">
                        <c:v>4483.8999999999996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4500.5</c:v>
                      </c:pt>
                      <c:pt idx="1011">
                        <c:v>4477.3999999999996</c:v>
                      </c:pt>
                      <c:pt idx="1012">
                        <c:v>4589.3999999999996</c:v>
                      </c:pt>
                      <c:pt idx="1013">
                        <c:v>4546.5</c:v>
                      </c:pt>
                      <c:pt idx="1014">
                        <c:v>4515.6000000000004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4431.8999999999996</c:v>
                      </c:pt>
                      <c:pt idx="1018">
                        <c:v>4326.5</c:v>
                      </c:pt>
                      <c:pt idx="1019">
                        <c:v>4349.8999999999996</c:v>
                      </c:pt>
                      <c:pt idx="1020">
                        <c:v>4356.3999999999996</c:v>
                      </c:pt>
                      <c:pt idx="1021">
                        <c:v>4410.1000000000004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4397.8999999999996</c:v>
                      </c:pt>
                      <c:pt idx="1025">
                        <c:v>4482.7</c:v>
                      </c:pt>
                      <c:pt idx="1026">
                        <c:v>4532.8</c:v>
                      </c:pt>
                      <c:pt idx="1027">
                        <c:v>4577.1000000000004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4662.8999999999996</c:v>
                      </c:pt>
                      <c:pt idx="1032">
                        <c:v>4659</c:v>
                      </c:pt>
                      <c:pt idx="1033">
                        <c:v>4726.3999999999996</c:v>
                      </c:pt>
                      <c:pt idx="1034">
                        <c:v>4713.1000000000004</c:v>
                      </c:pt>
                      <c:pt idx="1035">
                        <c:v>4670.3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4677</c:v>
                      </c:pt>
                      <c:pt idx="1039">
                        <c:v>4696.1000000000004</c:v>
                      </c:pt>
                      <c:pt idx="1040">
                        <c:v>4700.6000000000004</c:v>
                      </c:pt>
                      <c:pt idx="1041">
                        <c:v>4793.5</c:v>
                      </c:pt>
                      <c:pt idx="1042">
                        <c:v>4796.6000000000004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4766.2</c:v>
                      </c:pt>
                      <c:pt idx="1046">
                        <c:v>4778.7</c:v>
                      </c:pt>
                      <c:pt idx="1047">
                        <c:v>4793.1000000000004</c:v>
                      </c:pt>
                      <c:pt idx="1048">
                        <c:v>4786.3999999999996</c:v>
                      </c:pt>
                      <c:pt idx="1049">
                        <c:v>4791.2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4725.8</c:v>
                      </c:pt>
                      <c:pt idx="1054">
                        <c:v>4696.6000000000004</c:v>
                      </c:pt>
                      <c:pt idx="1055">
                        <c:v>4649.2</c:v>
                      </c:pt>
                      <c:pt idx="1056">
                        <c:v>4568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4620.6000000000004</c:v>
                      </c:pt>
                      <c:pt idx="1060">
                        <c:v>4668.7</c:v>
                      </c:pt>
                      <c:pt idx="1061">
                        <c:v>4709.8999999999996</c:v>
                      </c:pt>
                      <c:pt idx="1062">
                        <c:v>4634.1000000000004</c:v>
                      </c:pt>
                      <c:pt idx="1063">
                        <c:v>4669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4712</c:v>
                      </c:pt>
                      <c:pt idx="1067">
                        <c:v>4667.3999999999996</c:v>
                      </c:pt>
                      <c:pt idx="1068">
                        <c:v>4701.2</c:v>
                      </c:pt>
                      <c:pt idx="1069">
                        <c:v>4686.8</c:v>
                      </c:pt>
                      <c:pt idx="1070">
                        <c:v>4591.7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4538.3999999999996</c:v>
                      </c:pt>
                      <c:pt idx="1074">
                        <c:v>4577.1000000000004</c:v>
                      </c:pt>
                      <c:pt idx="1075">
                        <c:v>4513</c:v>
                      </c:pt>
                      <c:pt idx="1076">
                        <c:v>4567</c:v>
                      </c:pt>
                      <c:pt idx="1077">
                        <c:v>4655.3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4594.6000000000004</c:v>
                      </c:pt>
                      <c:pt idx="1081">
                        <c:v>0</c:v>
                      </c:pt>
                      <c:pt idx="1082">
                        <c:v>4701.5</c:v>
                      </c:pt>
                      <c:pt idx="1083">
                        <c:v>4690.7</c:v>
                      </c:pt>
                      <c:pt idx="1084">
                        <c:v>4682.8999999999996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4698</c:v>
                      </c:pt>
                      <c:pt idx="1088">
                        <c:v>4704.5</c:v>
                      </c:pt>
                      <c:pt idx="1089">
                        <c:v>4688.7</c:v>
                      </c:pt>
                      <c:pt idx="1090">
                        <c:v>4700.8999999999996</c:v>
                      </c:pt>
                      <c:pt idx="1091">
                        <c:v>4682.8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4682.8999999999996</c:v>
                      </c:pt>
                      <c:pt idx="1095">
                        <c:v>4649.3</c:v>
                      </c:pt>
                      <c:pt idx="1096">
                        <c:v>4646.7</c:v>
                      </c:pt>
                      <c:pt idx="1097">
                        <c:v>4685.2</c:v>
                      </c:pt>
                      <c:pt idx="1098">
                        <c:v>4701.7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4697.5</c:v>
                      </c:pt>
                      <c:pt idx="1102">
                        <c:v>4680.1000000000004</c:v>
                      </c:pt>
                      <c:pt idx="1103">
                        <c:v>4660.6000000000004</c:v>
                      </c:pt>
                      <c:pt idx="1104">
                        <c:v>4630.6000000000004</c:v>
                      </c:pt>
                      <c:pt idx="1105">
                        <c:v>4613.7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4605.3999999999996</c:v>
                      </c:pt>
                      <c:pt idx="1109">
                        <c:v>4596.3999999999996</c:v>
                      </c:pt>
                      <c:pt idx="1110">
                        <c:v>4551.7</c:v>
                      </c:pt>
                      <c:pt idx="1111">
                        <c:v>4574.8</c:v>
                      </c:pt>
                      <c:pt idx="1112">
                        <c:v>4566.5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4544.8999999999996</c:v>
                      </c:pt>
                      <c:pt idx="1116">
                        <c:v>4549.8</c:v>
                      </c:pt>
                      <c:pt idx="1117">
                        <c:v>4536.2</c:v>
                      </c:pt>
                      <c:pt idx="1118">
                        <c:v>4519.6000000000004</c:v>
                      </c:pt>
                      <c:pt idx="1119">
                        <c:v>4486.5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4471.3999999999996</c:v>
                      </c:pt>
                      <c:pt idx="1123">
                        <c:v>4438.3</c:v>
                      </c:pt>
                      <c:pt idx="1124">
                        <c:v>4363.8</c:v>
                      </c:pt>
                      <c:pt idx="1125">
                        <c:v>4350.6000000000004</c:v>
                      </c:pt>
                      <c:pt idx="1126">
                        <c:v>4361.2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4391.3</c:v>
                      </c:pt>
                      <c:pt idx="1130">
                        <c:v>4399.8</c:v>
                      </c:pt>
                      <c:pt idx="1131">
                        <c:v>4363.6000000000004</c:v>
                      </c:pt>
                      <c:pt idx="1132">
                        <c:v>4345.7</c:v>
                      </c:pt>
                      <c:pt idx="1133">
                        <c:v>4300.5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4357</c:v>
                      </c:pt>
                      <c:pt idx="1137">
                        <c:v>4307.5</c:v>
                      </c:pt>
                      <c:pt idx="1138">
                        <c:v>4359.5</c:v>
                      </c:pt>
                      <c:pt idx="1139">
                        <c:v>4352.6000000000004</c:v>
                      </c:pt>
                      <c:pt idx="1140">
                        <c:v>4443.1000000000004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4455.5</c:v>
                      </c:pt>
                      <c:pt idx="1144">
                        <c:v>4449</c:v>
                      </c:pt>
                      <c:pt idx="1145">
                        <c:v>4395.6000000000004</c:v>
                      </c:pt>
                      <c:pt idx="1146">
                        <c:v>4354.2</c:v>
                      </c:pt>
                      <c:pt idx="1147">
                        <c:v>4357.7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4433</c:v>
                      </c:pt>
                      <c:pt idx="1151">
                        <c:v>4473.8</c:v>
                      </c:pt>
                      <c:pt idx="1152">
                        <c:v>4480.7</c:v>
                      </c:pt>
                      <c:pt idx="1153">
                        <c:v>4443.1000000000004</c:v>
                      </c:pt>
                      <c:pt idx="1154">
                        <c:v>4468.7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4458.6000000000004</c:v>
                      </c:pt>
                      <c:pt idx="1158">
                        <c:v>4493.3</c:v>
                      </c:pt>
                      <c:pt idx="1159">
                        <c:v>4514.1000000000004</c:v>
                      </c:pt>
                      <c:pt idx="1160">
                        <c:v>4520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4535.3999999999996</c:v>
                      </c:pt>
                      <c:pt idx="1165">
                        <c:v>4536.8999999999996</c:v>
                      </c:pt>
                      <c:pt idx="1166">
                        <c:v>4524.1000000000004</c:v>
                      </c:pt>
                      <c:pt idx="1167">
                        <c:v>4522.7</c:v>
                      </c:pt>
                      <c:pt idx="1168">
                        <c:v>4528.8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4509.3999999999996</c:v>
                      </c:pt>
                      <c:pt idx="1172">
                        <c:v>4470</c:v>
                      </c:pt>
                      <c:pt idx="1173">
                        <c:v>4496.2</c:v>
                      </c:pt>
                      <c:pt idx="1174">
                        <c:v>4486.2</c:v>
                      </c:pt>
                      <c:pt idx="1175">
                        <c:v>4479.5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4441.7</c:v>
                      </c:pt>
                      <c:pt idx="1179">
                        <c:v>4405.8</c:v>
                      </c:pt>
                      <c:pt idx="1180">
                        <c:v>4400.3</c:v>
                      </c:pt>
                      <c:pt idx="1181">
                        <c:v>4448.1000000000004</c:v>
                      </c:pt>
                      <c:pt idx="1182">
                        <c:v>4479.7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4468</c:v>
                      </c:pt>
                      <c:pt idx="1186">
                        <c:v>4460.8</c:v>
                      </c:pt>
                      <c:pt idx="1187">
                        <c:v>4447.7</c:v>
                      </c:pt>
                      <c:pt idx="1188">
                        <c:v>4436.8</c:v>
                      </c:pt>
                      <c:pt idx="1189">
                        <c:v>4432.3999999999996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4436.5</c:v>
                      </c:pt>
                      <c:pt idx="1193">
                        <c:v>4429.1000000000004</c:v>
                      </c:pt>
                      <c:pt idx="1194">
                        <c:v>4402.7</c:v>
                      </c:pt>
                      <c:pt idx="1195">
                        <c:v>4423.1000000000004</c:v>
                      </c:pt>
                      <c:pt idx="1196">
                        <c:v>4387.2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4395.3</c:v>
                      </c:pt>
                      <c:pt idx="1200">
                        <c:v>4419.1000000000004</c:v>
                      </c:pt>
                      <c:pt idx="1201">
                        <c:v>4400.6000000000004</c:v>
                      </c:pt>
                      <c:pt idx="1202">
                        <c:v>4401.5</c:v>
                      </c:pt>
                      <c:pt idx="1203">
                        <c:v>4422.3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4411.8</c:v>
                      </c:pt>
                      <c:pt idx="1207">
                        <c:v>4367.5</c:v>
                      </c:pt>
                      <c:pt idx="1208">
                        <c:v>4358.7</c:v>
                      </c:pt>
                      <c:pt idx="1209">
                        <c:v>4323.1000000000004</c:v>
                      </c:pt>
                      <c:pt idx="1210">
                        <c:v>4258.5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4327.2</c:v>
                      </c:pt>
                      <c:pt idx="1214">
                        <c:v>4360</c:v>
                      </c:pt>
                      <c:pt idx="1215">
                        <c:v>4374.3</c:v>
                      </c:pt>
                      <c:pt idx="1216">
                        <c:v>4369.2</c:v>
                      </c:pt>
                      <c:pt idx="1217">
                        <c:v>4384.6000000000004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4369.6000000000004</c:v>
                      </c:pt>
                      <c:pt idx="1221">
                        <c:v>4320.8</c:v>
                      </c:pt>
                      <c:pt idx="1222">
                        <c:v>4358.1000000000004</c:v>
                      </c:pt>
                      <c:pt idx="1223">
                        <c:v>4343.5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4352.3</c:v>
                      </c:pt>
                      <c:pt idx="1228">
                        <c:v>4319.8999999999996</c:v>
                      </c:pt>
                      <c:pt idx="1229">
                        <c:v>4297.5</c:v>
                      </c:pt>
                      <c:pt idx="1230">
                        <c:v>4291.8</c:v>
                      </c:pt>
                      <c:pt idx="1231">
                        <c:v>4290.6000000000004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4280.7</c:v>
                      </c:pt>
                      <c:pt idx="1235">
                        <c:v>4266.5</c:v>
                      </c:pt>
                      <c:pt idx="1236">
                        <c:v>4241.8</c:v>
                      </c:pt>
                      <c:pt idx="1237">
                        <c:v>4246.3999999999996</c:v>
                      </c:pt>
                      <c:pt idx="1238">
                        <c:v>4224.8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4166.3999999999996</c:v>
                      </c:pt>
                      <c:pt idx="1242">
                        <c:v>4221.8999999999996</c:v>
                      </c:pt>
                      <c:pt idx="1243">
                        <c:v>4223.7</c:v>
                      </c:pt>
                      <c:pt idx="1244">
                        <c:v>4246.6000000000004</c:v>
                      </c:pt>
                      <c:pt idx="1245">
                        <c:v>4255.1000000000004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4247.3999999999996</c:v>
                      </c:pt>
                      <c:pt idx="1249">
                        <c:v>4239.2</c:v>
                      </c:pt>
                      <c:pt idx="1250">
                        <c:v>4219.6000000000004</c:v>
                      </c:pt>
                      <c:pt idx="1251">
                        <c:v>4227.3</c:v>
                      </c:pt>
                      <c:pt idx="1252">
                        <c:v>4226.5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4229.8999999999996</c:v>
                      </c:pt>
                      <c:pt idx="1256">
                        <c:v>4192.8999999999996</c:v>
                      </c:pt>
                      <c:pt idx="1257">
                        <c:v>4208.1000000000004</c:v>
                      </c:pt>
                      <c:pt idx="1258">
                        <c:v>4202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4204.1000000000004</c:v>
                      </c:pt>
                      <c:pt idx="1263">
                        <c:v>4200.8999999999996</c:v>
                      </c:pt>
                      <c:pt idx="1264">
                        <c:v>4196</c:v>
                      </c:pt>
                      <c:pt idx="1265">
                        <c:v>4188.1000000000004</c:v>
                      </c:pt>
                      <c:pt idx="1266">
                        <c:v>4197.1000000000004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4155.8999999999996</c:v>
                      </c:pt>
                      <c:pt idx="1270">
                        <c:v>4159.1000000000004</c:v>
                      </c:pt>
                      <c:pt idx="1271">
                        <c:v>4115.7</c:v>
                      </c:pt>
                      <c:pt idx="1272">
                        <c:v>4127.8</c:v>
                      </c:pt>
                      <c:pt idx="1273">
                        <c:v>4163.3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4173.8999999999996</c:v>
                      </c:pt>
                      <c:pt idx="1277">
                        <c:v>4112.5</c:v>
                      </c:pt>
                      <c:pt idx="1278">
                        <c:v>4063</c:v>
                      </c:pt>
                      <c:pt idx="1279">
                        <c:v>4152.1000000000004</c:v>
                      </c:pt>
                      <c:pt idx="1280">
                        <c:v>4188.3999999999996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4232.6000000000004</c:v>
                      </c:pt>
                      <c:pt idx="1284">
                        <c:v>4201.6000000000004</c:v>
                      </c:pt>
                      <c:pt idx="1285">
                        <c:v>4167.6000000000004</c:v>
                      </c:pt>
                      <c:pt idx="1286">
                        <c:v>4164.7</c:v>
                      </c:pt>
                      <c:pt idx="1287">
                        <c:v>4192.7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4181.2</c:v>
                      </c:pt>
                      <c:pt idx="1291">
                        <c:v>4211.5</c:v>
                      </c:pt>
                      <c:pt idx="1292">
                        <c:v>4183.2</c:v>
                      </c:pt>
                      <c:pt idx="1293">
                        <c:v>4186.7</c:v>
                      </c:pt>
                      <c:pt idx="1294">
                        <c:v>4187.6000000000004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4180.2</c:v>
                      </c:pt>
                      <c:pt idx="1298">
                        <c:v>4135</c:v>
                      </c:pt>
                      <c:pt idx="1299">
                        <c:v>4173.3999999999996</c:v>
                      </c:pt>
                      <c:pt idx="1300">
                        <c:v>4134.8999999999996</c:v>
                      </c:pt>
                      <c:pt idx="1301">
                        <c:v>4163.3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4185.5</c:v>
                      </c:pt>
                      <c:pt idx="1305">
                        <c:v>4170.3999999999996</c:v>
                      </c:pt>
                      <c:pt idx="1306">
                        <c:v>4124.7</c:v>
                      </c:pt>
                      <c:pt idx="1307">
                        <c:v>4141.6000000000004</c:v>
                      </c:pt>
                      <c:pt idx="1308">
                        <c:v>4128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4128.8</c:v>
                      </c:pt>
                      <c:pt idx="1312">
                        <c:v>4097.2</c:v>
                      </c:pt>
                      <c:pt idx="1313">
                        <c:v>4079.9</c:v>
                      </c:pt>
                      <c:pt idx="1314">
                        <c:v>4073.9</c:v>
                      </c:pt>
                      <c:pt idx="1315">
                        <c:v>4077.9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4019.9</c:v>
                      </c:pt>
                      <c:pt idx="1320">
                        <c:v>3972.9</c:v>
                      </c:pt>
                      <c:pt idx="1321">
                        <c:v>3958.6</c:v>
                      </c:pt>
                      <c:pt idx="1322">
                        <c:v>3971.1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3974.5</c:v>
                      </c:pt>
                      <c:pt idx="1326">
                        <c:v>3909.5</c:v>
                      </c:pt>
                      <c:pt idx="1327">
                        <c:v>3889.1</c:v>
                      </c:pt>
                      <c:pt idx="1328">
                        <c:v>3910.5</c:v>
                      </c:pt>
                      <c:pt idx="1329">
                        <c:v>3940.6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3913.1</c:v>
                      </c:pt>
                      <c:pt idx="1333">
                        <c:v>3915.5</c:v>
                      </c:pt>
                      <c:pt idx="1334">
                        <c:v>3974.1</c:v>
                      </c:pt>
                      <c:pt idx="1335">
                        <c:v>3962.7</c:v>
                      </c:pt>
                      <c:pt idx="1336">
                        <c:v>3968.9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3943.3</c:v>
                      </c:pt>
                      <c:pt idx="1340">
                        <c:v>3939.3</c:v>
                      </c:pt>
                      <c:pt idx="1341">
                        <c:v>3898.8</c:v>
                      </c:pt>
                      <c:pt idx="1342">
                        <c:v>3875.4</c:v>
                      </c:pt>
                      <c:pt idx="1343">
                        <c:v>3821.3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3841.9</c:v>
                      </c:pt>
                      <c:pt idx="1347">
                        <c:v>3768.5</c:v>
                      </c:pt>
                      <c:pt idx="1348">
                        <c:v>3819.7</c:v>
                      </c:pt>
                      <c:pt idx="1349">
                        <c:v>3870.3</c:v>
                      </c:pt>
                      <c:pt idx="1350">
                        <c:v>3901.8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3811.2</c:v>
                      </c:pt>
                      <c:pt idx="1354">
                        <c:v>3829.3</c:v>
                      </c:pt>
                      <c:pt idx="1355">
                        <c:v>3925.4</c:v>
                      </c:pt>
                      <c:pt idx="1356">
                        <c:v>3881.4</c:v>
                      </c:pt>
                      <c:pt idx="1357">
                        <c:v>3876.5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3906.7</c:v>
                      </c:pt>
                      <c:pt idx="1361">
                        <c:v>3914</c:v>
                      </c:pt>
                      <c:pt idx="1362">
                        <c:v>3931.3</c:v>
                      </c:pt>
                      <c:pt idx="1363">
                        <c:v>3932.6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3934.8</c:v>
                      </c:pt>
                      <c:pt idx="1368">
                        <c:v>3916.4</c:v>
                      </c:pt>
                      <c:pt idx="1369">
                        <c:v>3909.9</c:v>
                      </c:pt>
                      <c:pt idx="1370">
                        <c:v>3911.2</c:v>
                      </c:pt>
                      <c:pt idx="1371">
                        <c:v>3915.6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3886.8</c:v>
                      </c:pt>
                      <c:pt idx="1375">
                        <c:v>3871.7</c:v>
                      </c:pt>
                      <c:pt idx="1376">
                        <c:v>3830.2</c:v>
                      </c:pt>
                      <c:pt idx="1377">
                        <c:v>3826.3</c:v>
                      </c:pt>
                      <c:pt idx="1378">
                        <c:v>3773.9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3714.2</c:v>
                      </c:pt>
                      <c:pt idx="1382">
                        <c:v>3787.4</c:v>
                      </c:pt>
                      <c:pt idx="1383">
                        <c:v>3750.8</c:v>
                      </c:pt>
                      <c:pt idx="1384">
                        <c:v>3849.6</c:v>
                      </c:pt>
                      <c:pt idx="1385">
                        <c:v>3855.4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3841.5</c:v>
                      </c:pt>
                      <c:pt idx="1389">
                        <c:v>3853.1</c:v>
                      </c:pt>
                      <c:pt idx="1390">
                        <c:v>3851.8</c:v>
                      </c:pt>
                      <c:pt idx="1391">
                        <c:v>3798.9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3768.2</c:v>
                      </c:pt>
                      <c:pt idx="1396">
                        <c:v>3795.5</c:v>
                      </c:pt>
                      <c:pt idx="1397">
                        <c:v>3809.8</c:v>
                      </c:pt>
                      <c:pt idx="1398">
                        <c:v>3801.2</c:v>
                      </c:pt>
                      <c:pt idx="1399">
                        <c:v>3799.6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3824.7</c:v>
                      </c:pt>
                      <c:pt idx="1403">
                        <c:v>3803.8</c:v>
                      </c:pt>
                      <c:pt idx="1404">
                        <c:v>3748.1</c:v>
                      </c:pt>
                      <c:pt idx="1405">
                        <c:v>3726.9</c:v>
                      </c:pt>
                      <c:pt idx="1406">
                        <c:v>3700.7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3756.1</c:v>
                      </c:pt>
                      <c:pt idx="1411">
                        <c:v>3732</c:v>
                      </c:pt>
                      <c:pt idx="1412">
                        <c:v>3727</c:v>
                      </c:pt>
                      <c:pt idx="1413">
                        <c:v>3735.4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3703.1</c:v>
                      </c:pt>
                      <c:pt idx="1418">
                        <c:v>3690</c:v>
                      </c:pt>
                      <c:pt idx="1419">
                        <c:v>3687.3</c:v>
                      </c:pt>
                      <c:pt idx="1420">
                        <c:v>3694.9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3709.4</c:v>
                      </c:pt>
                      <c:pt idx="1424">
                        <c:v>3722.5</c:v>
                      </c:pt>
                      <c:pt idx="1425">
                        <c:v>3701.2</c:v>
                      </c:pt>
                      <c:pt idx="1426">
                        <c:v>3694.6</c:v>
                      </c:pt>
                      <c:pt idx="1427">
                        <c:v>3647.5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3663.5</c:v>
                      </c:pt>
                      <c:pt idx="1431">
                        <c:v>3668.1</c:v>
                      </c:pt>
                      <c:pt idx="1432">
                        <c:v>3672.8</c:v>
                      </c:pt>
                      <c:pt idx="1433">
                        <c:v>3702.2</c:v>
                      </c:pt>
                      <c:pt idx="1434">
                        <c:v>3692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3699.1</c:v>
                      </c:pt>
                      <c:pt idx="1438">
                        <c:v>3666.7</c:v>
                      </c:pt>
                      <c:pt idx="1439">
                        <c:v>3669</c:v>
                      </c:pt>
                      <c:pt idx="1440">
                        <c:v>3662.4</c:v>
                      </c:pt>
                      <c:pt idx="1441">
                        <c:v>3621.6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3638.3</c:v>
                      </c:pt>
                      <c:pt idx="1445">
                        <c:v>0</c:v>
                      </c:pt>
                      <c:pt idx="1446">
                        <c:v>3629.7</c:v>
                      </c:pt>
                      <c:pt idx="1447">
                        <c:v>3635.4</c:v>
                      </c:pt>
                      <c:pt idx="1448">
                        <c:v>3577.6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3557.5</c:v>
                      </c:pt>
                      <c:pt idx="1452">
                        <c:v>3581.9</c:v>
                      </c:pt>
                      <c:pt idx="1453">
                        <c:v>3567.8</c:v>
                      </c:pt>
                      <c:pt idx="1454">
                        <c:v>3609.5</c:v>
                      </c:pt>
                      <c:pt idx="1455">
                        <c:v>3626.9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3585.2</c:v>
                      </c:pt>
                      <c:pt idx="1459">
                        <c:v>3537</c:v>
                      </c:pt>
                      <c:pt idx="1460">
                        <c:v>3572.7</c:v>
                      </c:pt>
                      <c:pt idx="1461">
                        <c:v>3545.5</c:v>
                      </c:pt>
                      <c:pt idx="1462">
                        <c:v>3550.5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3509.4</c:v>
                      </c:pt>
                      <c:pt idx="1466">
                        <c:v>3510.4</c:v>
                      </c:pt>
                      <c:pt idx="1467">
                        <c:v>3443.4</c:v>
                      </c:pt>
                      <c:pt idx="1468">
                        <c:v>3369.2</c:v>
                      </c:pt>
                      <c:pt idx="1469">
                        <c:v>3310.2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3270</c:v>
                      </c:pt>
                      <c:pt idx="1473">
                        <c:v>3310.1</c:v>
                      </c:pt>
                      <c:pt idx="1474">
                        <c:v>3271</c:v>
                      </c:pt>
                      <c:pt idx="1475">
                        <c:v>3390.7</c:v>
                      </c:pt>
                      <c:pt idx="1476">
                        <c:v>3401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3465.4</c:v>
                      </c:pt>
                      <c:pt idx="1480">
                        <c:v>3453.5</c:v>
                      </c:pt>
                      <c:pt idx="1481">
                        <c:v>3435.6</c:v>
                      </c:pt>
                      <c:pt idx="1482">
                        <c:v>3443.1</c:v>
                      </c:pt>
                      <c:pt idx="1483">
                        <c:v>3426.9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3483.8</c:v>
                      </c:pt>
                      <c:pt idx="1487">
                        <c:v>3483.3</c:v>
                      </c:pt>
                      <c:pt idx="1488">
                        <c:v>3488.7</c:v>
                      </c:pt>
                      <c:pt idx="1489">
                        <c:v>3511.9</c:v>
                      </c:pt>
                      <c:pt idx="1490">
                        <c:v>3534.2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3477.1</c:v>
                      </c:pt>
                      <c:pt idx="1494">
                        <c:v>3446.8</c:v>
                      </c:pt>
                      <c:pt idx="1495">
                        <c:v>3419.4</c:v>
                      </c:pt>
                      <c:pt idx="1496">
                        <c:v>3360.9</c:v>
                      </c:pt>
                      <c:pt idx="1497">
                        <c:v>3408.6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3348.4</c:v>
                      </c:pt>
                      <c:pt idx="1501">
                        <c:v>3380.8</c:v>
                      </c:pt>
                      <c:pt idx="1502">
                        <c:v>3363</c:v>
                      </c:pt>
                      <c:pt idx="1503">
                        <c:v>3335.5</c:v>
                      </c:pt>
                      <c:pt idx="1504">
                        <c:v>3351.6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3298.5</c:v>
                      </c:pt>
                      <c:pt idx="1508">
                        <c:v>3246.6</c:v>
                      </c:pt>
                      <c:pt idx="1509">
                        <c:v>3236.9</c:v>
                      </c:pt>
                      <c:pt idx="1510">
                        <c:v>3315.6</c:v>
                      </c:pt>
                      <c:pt idx="1511">
                        <c:v>3281.1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3319.5</c:v>
                      </c:pt>
                      <c:pt idx="1515">
                        <c:v>3357</c:v>
                      </c:pt>
                      <c:pt idx="1516">
                        <c:v>3385.5</c:v>
                      </c:pt>
                      <c:pt idx="1517">
                        <c:v>3401.2</c:v>
                      </c:pt>
                      <c:pt idx="1518">
                        <c:v>3383.5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3341</c:v>
                      </c:pt>
                      <c:pt idx="1522">
                        <c:v>3339.2</c:v>
                      </c:pt>
                      <c:pt idx="1523">
                        <c:v>3399</c:v>
                      </c:pt>
                      <c:pt idx="1524">
                        <c:v>3331.8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3427</c:v>
                      </c:pt>
                      <c:pt idx="1529">
                        <c:v>3455.1</c:v>
                      </c:pt>
                      <c:pt idx="1530">
                        <c:v>3580.8</c:v>
                      </c:pt>
                      <c:pt idx="1531">
                        <c:v>3526.7</c:v>
                      </c:pt>
                      <c:pt idx="1532">
                        <c:v>3500.3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3508</c:v>
                      </c:pt>
                      <c:pt idx="1536">
                        <c:v>3484.6</c:v>
                      </c:pt>
                      <c:pt idx="1537">
                        <c:v>3478.7</c:v>
                      </c:pt>
                      <c:pt idx="1538">
                        <c:v>3443.6</c:v>
                      </c:pt>
                      <c:pt idx="1539">
                        <c:v>3431.3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3397.2</c:v>
                      </c:pt>
                      <c:pt idx="1543">
                        <c:v>3385.5</c:v>
                      </c:pt>
                      <c:pt idx="1544">
                        <c:v>3374.8</c:v>
                      </c:pt>
                      <c:pt idx="1545">
                        <c:v>3389.8</c:v>
                      </c:pt>
                      <c:pt idx="1546">
                        <c:v>3382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3372.8</c:v>
                      </c:pt>
                      <c:pt idx="1550">
                        <c:v>3373.4</c:v>
                      </c:pt>
                      <c:pt idx="1551">
                        <c:v>3380.3</c:v>
                      </c:pt>
                      <c:pt idx="1552">
                        <c:v>3333.7</c:v>
                      </c:pt>
                      <c:pt idx="1553">
                        <c:v>3360.5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3351.3</c:v>
                      </c:pt>
                      <c:pt idx="1557">
                        <c:v>3349.2</c:v>
                      </c:pt>
                      <c:pt idx="1558">
                        <c:v>3327.8</c:v>
                      </c:pt>
                      <c:pt idx="1559">
                        <c:v>3306.5</c:v>
                      </c:pt>
                      <c:pt idx="1560">
                        <c:v>3294.6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3271.1</c:v>
                      </c:pt>
                      <c:pt idx="1564">
                        <c:v>3246.2</c:v>
                      </c:pt>
                      <c:pt idx="1565">
                        <c:v>3258.4</c:v>
                      </c:pt>
                      <c:pt idx="1566">
                        <c:v>3218.4</c:v>
                      </c:pt>
                      <c:pt idx="1567">
                        <c:v>3239.4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3215.6</c:v>
                      </c:pt>
                      <c:pt idx="1571">
                        <c:v>3235.7</c:v>
                      </c:pt>
                      <c:pt idx="1572">
                        <c:v>3276</c:v>
                      </c:pt>
                      <c:pt idx="1573">
                        <c:v>3257.3</c:v>
                      </c:pt>
                      <c:pt idx="1574">
                        <c:v>3251.8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3224.7</c:v>
                      </c:pt>
                      <c:pt idx="1578">
                        <c:v>3215.6</c:v>
                      </c:pt>
                      <c:pt idx="1579">
                        <c:v>3226.6</c:v>
                      </c:pt>
                      <c:pt idx="1580">
                        <c:v>3197.5</c:v>
                      </c:pt>
                      <c:pt idx="1581">
                        <c:v>3155.2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3185</c:v>
                      </c:pt>
                      <c:pt idx="1585">
                        <c:v>3152.1</c:v>
                      </c:pt>
                      <c:pt idx="1586">
                        <c:v>3169.9</c:v>
                      </c:pt>
                      <c:pt idx="1587">
                        <c:v>3145.3</c:v>
                      </c:pt>
                      <c:pt idx="1588">
                        <c:v>3179.7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3130</c:v>
                      </c:pt>
                      <c:pt idx="1593">
                        <c:v>3115.9</c:v>
                      </c:pt>
                      <c:pt idx="1594">
                        <c:v>3100.3</c:v>
                      </c:pt>
                      <c:pt idx="1595">
                        <c:v>3053.2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3009.1</c:v>
                      </c:pt>
                      <c:pt idx="1599">
                        <c:v>3083.8</c:v>
                      </c:pt>
                      <c:pt idx="1600">
                        <c:v>3050.3</c:v>
                      </c:pt>
                      <c:pt idx="1601">
                        <c:v>3131.3</c:v>
                      </c:pt>
                      <c:pt idx="1602">
                        <c:v>3117.9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3097.7</c:v>
                      </c:pt>
                      <c:pt idx="1606">
                        <c:v>3115.3</c:v>
                      </c:pt>
                      <c:pt idx="1607">
                        <c:v>3113.5</c:v>
                      </c:pt>
                      <c:pt idx="1608">
                        <c:v>3124.7</c:v>
                      </c:pt>
                      <c:pt idx="1609">
                        <c:v>3066.6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3041.3</c:v>
                      </c:pt>
                      <c:pt idx="1613">
                        <c:v>3002.1</c:v>
                      </c:pt>
                      <c:pt idx="1614">
                        <c:v>3190.1</c:v>
                      </c:pt>
                      <c:pt idx="1615">
                        <c:v>3207.2</c:v>
                      </c:pt>
                      <c:pt idx="1616">
                        <c:v>3232.4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3193.9</c:v>
                      </c:pt>
                      <c:pt idx="1620">
                        <c:v>3112.3</c:v>
                      </c:pt>
                      <c:pt idx="1621">
                        <c:v>3122.9</c:v>
                      </c:pt>
                      <c:pt idx="1622">
                        <c:v>3080.8</c:v>
                      </c:pt>
                      <c:pt idx="1623">
                        <c:v>3055.7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3044.3</c:v>
                      </c:pt>
                      <c:pt idx="1627">
                        <c:v>3029.7</c:v>
                      </c:pt>
                      <c:pt idx="1628">
                        <c:v>3036.1</c:v>
                      </c:pt>
                      <c:pt idx="1629">
                        <c:v>2991.8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2955.4</c:v>
                      </c:pt>
                      <c:pt idx="1634">
                        <c:v>2948.5</c:v>
                      </c:pt>
                      <c:pt idx="1635">
                        <c:v>2971.6</c:v>
                      </c:pt>
                      <c:pt idx="1636">
                        <c:v>2922.9</c:v>
                      </c:pt>
                      <c:pt idx="1637">
                        <c:v>2953.9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2863.7</c:v>
                      </c:pt>
                      <c:pt idx="1641">
                        <c:v>2852.5</c:v>
                      </c:pt>
                      <c:pt idx="1642">
                        <c:v>2820</c:v>
                      </c:pt>
                      <c:pt idx="1643">
                        <c:v>2870.1</c:v>
                      </c:pt>
                      <c:pt idx="1644">
                        <c:v>2930.3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2929.8</c:v>
                      </c:pt>
                      <c:pt idx="1648">
                        <c:v>2881.2</c:v>
                      </c:pt>
                      <c:pt idx="1649">
                        <c:v>2848.4</c:v>
                      </c:pt>
                      <c:pt idx="1650">
                        <c:v>2868.4</c:v>
                      </c:pt>
                      <c:pt idx="1651">
                        <c:v>2842.7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2830.7</c:v>
                      </c:pt>
                      <c:pt idx="1655">
                        <c:v>2912.4</c:v>
                      </c:pt>
                      <c:pt idx="1656">
                        <c:v>2939.5</c:v>
                      </c:pt>
                      <c:pt idx="1657">
                        <c:v>2863.4</c:v>
                      </c:pt>
                      <c:pt idx="1658">
                        <c:v>2878.5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2836.7</c:v>
                      </c:pt>
                      <c:pt idx="1662">
                        <c:v>2797.8</c:v>
                      </c:pt>
                      <c:pt idx="1663">
                        <c:v>2799.3</c:v>
                      </c:pt>
                      <c:pt idx="1664">
                        <c:v>2736.6</c:v>
                      </c:pt>
                      <c:pt idx="1665">
                        <c:v>2823.2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2874.6</c:v>
                      </c:pt>
                      <c:pt idx="1669">
                        <c:v>2799.6</c:v>
                      </c:pt>
                      <c:pt idx="1670">
                        <c:v>2783.4</c:v>
                      </c:pt>
                      <c:pt idx="1671">
                        <c:v>2846.1</c:v>
                      </c:pt>
                      <c:pt idx="1672">
                        <c:v>2761.6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2789.8</c:v>
                      </c:pt>
                      <c:pt idx="1677">
                        <c:v>2750</c:v>
                      </c:pt>
                      <c:pt idx="1678">
                        <c:v>2659.4</c:v>
                      </c:pt>
                      <c:pt idx="1679">
                        <c:v>2663.7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2488.6999999999998</c:v>
                      </c:pt>
                      <c:pt idx="1683">
                        <c:v>2526.9</c:v>
                      </c:pt>
                      <c:pt idx="1684">
                        <c:v>2470.5</c:v>
                      </c:pt>
                      <c:pt idx="1685">
                        <c:v>2584.6</c:v>
                      </c:pt>
                      <c:pt idx="1686">
                        <c:v>2626.7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2541.5</c:v>
                      </c:pt>
                      <c:pt idx="1690">
                        <c:v>2630.1</c:v>
                      </c:pt>
                      <c:pt idx="1691">
                        <c:v>2475.6</c:v>
                      </c:pt>
                      <c:pt idx="1692">
                        <c:v>2447.3000000000002</c:v>
                      </c:pt>
                      <c:pt idx="1693">
                        <c:v>2237.4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2304.9</c:v>
                      </c:pt>
                      <c:pt idx="1697">
                        <c:v>2409.4</c:v>
                      </c:pt>
                      <c:pt idx="1698">
                        <c:v>2398.1</c:v>
                      </c:pt>
                      <c:pt idx="1699">
                        <c:v>2529.1999999999998</c:v>
                      </c:pt>
                      <c:pt idx="1700">
                        <c:v>2386.1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2711</c:v>
                      </c:pt>
                      <c:pt idx="1704">
                        <c:v>2480.6</c:v>
                      </c:pt>
                      <c:pt idx="1705">
                        <c:v>2741.4</c:v>
                      </c:pt>
                      <c:pt idx="1706">
                        <c:v>2882.2</c:v>
                      </c:pt>
                      <c:pt idx="1707">
                        <c:v>2746.6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2972.4</c:v>
                      </c:pt>
                      <c:pt idx="1711">
                        <c:v>3023.9</c:v>
                      </c:pt>
                      <c:pt idx="1712">
                        <c:v>3130.1</c:v>
                      </c:pt>
                      <c:pt idx="1713">
                        <c:v>3003.4</c:v>
                      </c:pt>
                      <c:pt idx="1714">
                        <c:v>3090.2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2954.2</c:v>
                      </c:pt>
                      <c:pt idx="1718">
                        <c:v>2978.8</c:v>
                      </c:pt>
                      <c:pt idx="1719">
                        <c:v>3116.4</c:v>
                      </c:pt>
                      <c:pt idx="1720">
                        <c:v>3128.2</c:v>
                      </c:pt>
                      <c:pt idx="1721">
                        <c:v>3225.9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3337.8</c:v>
                      </c:pt>
                      <c:pt idx="1725">
                        <c:v>3373.2</c:v>
                      </c:pt>
                      <c:pt idx="1726">
                        <c:v>3386.2</c:v>
                      </c:pt>
                      <c:pt idx="1727">
                        <c:v>3370.3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3380.2</c:v>
                      </c:pt>
                      <c:pt idx="1732">
                        <c:v>3373.9</c:v>
                      </c:pt>
                      <c:pt idx="1733">
                        <c:v>3379.4</c:v>
                      </c:pt>
                      <c:pt idx="1734">
                        <c:v>3357.8</c:v>
                      </c:pt>
                      <c:pt idx="1735">
                        <c:v>3352.1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3327.7</c:v>
                      </c:pt>
                      <c:pt idx="1739">
                        <c:v>3345.8</c:v>
                      </c:pt>
                      <c:pt idx="1740">
                        <c:v>3334.7</c:v>
                      </c:pt>
                      <c:pt idx="1741">
                        <c:v>3297.6</c:v>
                      </c:pt>
                      <c:pt idx="1742">
                        <c:v>3248.9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3225.5</c:v>
                      </c:pt>
                      <c:pt idx="1746">
                        <c:v>3283.7</c:v>
                      </c:pt>
                      <c:pt idx="1747">
                        <c:v>3273.4</c:v>
                      </c:pt>
                      <c:pt idx="1748">
                        <c:v>3276.2</c:v>
                      </c:pt>
                      <c:pt idx="1749">
                        <c:v>3243.6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3295.5</c:v>
                      </c:pt>
                      <c:pt idx="1753">
                        <c:v>3325.5</c:v>
                      </c:pt>
                      <c:pt idx="1754">
                        <c:v>3321.8</c:v>
                      </c:pt>
                      <c:pt idx="1755">
                        <c:v>3320.8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3329.6</c:v>
                      </c:pt>
                      <c:pt idx="1760">
                        <c:v>3316.8</c:v>
                      </c:pt>
                      <c:pt idx="1761">
                        <c:v>3289.3</c:v>
                      </c:pt>
                      <c:pt idx="1762">
                        <c:v>3283.2</c:v>
                      </c:pt>
                      <c:pt idx="1763">
                        <c:v>3288.1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3265.3</c:v>
                      </c:pt>
                      <c:pt idx="1767">
                        <c:v>3274.7</c:v>
                      </c:pt>
                      <c:pt idx="1768">
                        <c:v>3253.1</c:v>
                      </c:pt>
                      <c:pt idx="1769">
                        <c:v>3237.2</c:v>
                      </c:pt>
                      <c:pt idx="1770">
                        <c:v>3246.3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3234.8</c:v>
                      </c:pt>
                      <c:pt idx="1774">
                        <c:v>3257.8</c:v>
                      </c:pt>
                      <c:pt idx="1775">
                        <c:v>0</c:v>
                      </c:pt>
                      <c:pt idx="1776">
                        <c:v>3230.8</c:v>
                      </c:pt>
                      <c:pt idx="1777">
                        <c:v>3221.3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3240</c:v>
                      </c:pt>
                      <c:pt idx="1781">
                        <c:v>3239.9</c:v>
                      </c:pt>
                      <c:pt idx="1782">
                        <c:v>0</c:v>
                      </c:pt>
                      <c:pt idx="1783">
                        <c:v>3223.4</c:v>
                      </c:pt>
                      <c:pt idx="1784">
                        <c:v>3224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3221.2</c:v>
                      </c:pt>
                      <c:pt idx="1788">
                        <c:v>3205.4</c:v>
                      </c:pt>
                      <c:pt idx="1789">
                        <c:v>3191.1</c:v>
                      </c:pt>
                      <c:pt idx="1790">
                        <c:v>3192.5</c:v>
                      </c:pt>
                      <c:pt idx="1791">
                        <c:v>3191.4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3168.8</c:v>
                      </c:pt>
                      <c:pt idx="1795">
                        <c:v>3168.6</c:v>
                      </c:pt>
                      <c:pt idx="1796">
                        <c:v>3141.6</c:v>
                      </c:pt>
                      <c:pt idx="1797">
                        <c:v>3132.5</c:v>
                      </c:pt>
                      <c:pt idx="1798">
                        <c:v>3136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3145.9</c:v>
                      </c:pt>
                      <c:pt idx="1802">
                        <c:v>3117.4</c:v>
                      </c:pt>
                      <c:pt idx="1803">
                        <c:v>3112.8</c:v>
                      </c:pt>
                      <c:pt idx="1804">
                        <c:v>3093.2</c:v>
                      </c:pt>
                      <c:pt idx="1805">
                        <c:v>3113.9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3141</c:v>
                      </c:pt>
                      <c:pt idx="1809">
                        <c:v>0</c:v>
                      </c:pt>
                      <c:pt idx="1810">
                        <c:v>3153.6</c:v>
                      </c:pt>
                      <c:pt idx="1811">
                        <c:v>3140.5</c:v>
                      </c:pt>
                      <c:pt idx="1812">
                        <c:v>3133.6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3110.3</c:v>
                      </c:pt>
                      <c:pt idx="1816">
                        <c:v>3103.5</c:v>
                      </c:pt>
                      <c:pt idx="1817">
                        <c:v>3108.5</c:v>
                      </c:pt>
                      <c:pt idx="1818">
                        <c:v>3120.2</c:v>
                      </c:pt>
                      <c:pt idx="1819">
                        <c:v>3122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3120.5</c:v>
                      </c:pt>
                      <c:pt idx="1823">
                        <c:v>3096.6</c:v>
                      </c:pt>
                      <c:pt idx="1824">
                        <c:v>3094</c:v>
                      </c:pt>
                      <c:pt idx="1825">
                        <c:v>3091.8</c:v>
                      </c:pt>
                      <c:pt idx="1826">
                        <c:v>3087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3093.1</c:v>
                      </c:pt>
                      <c:pt idx="1830">
                        <c:v>3085.2</c:v>
                      </c:pt>
                      <c:pt idx="1831">
                        <c:v>3076.8</c:v>
                      </c:pt>
                      <c:pt idx="1832">
                        <c:v>3074.6</c:v>
                      </c:pt>
                      <c:pt idx="1833">
                        <c:v>3078.3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3066.9</c:v>
                      </c:pt>
                      <c:pt idx="1837">
                        <c:v>3037.6</c:v>
                      </c:pt>
                      <c:pt idx="1838">
                        <c:v>3046.8</c:v>
                      </c:pt>
                      <c:pt idx="1839">
                        <c:v>3036.9</c:v>
                      </c:pt>
                      <c:pt idx="1840">
                        <c:v>3039.4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3022.6</c:v>
                      </c:pt>
                      <c:pt idx="1844">
                        <c:v>3010.3</c:v>
                      </c:pt>
                      <c:pt idx="1845">
                        <c:v>3004.5</c:v>
                      </c:pt>
                      <c:pt idx="1846">
                        <c:v>2996</c:v>
                      </c:pt>
                      <c:pt idx="1847">
                        <c:v>3006.7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2986.2</c:v>
                      </c:pt>
                      <c:pt idx="1851">
                        <c:v>2997.9</c:v>
                      </c:pt>
                      <c:pt idx="1852">
                        <c:v>2989.7</c:v>
                      </c:pt>
                      <c:pt idx="1853">
                        <c:v>2995.7</c:v>
                      </c:pt>
                      <c:pt idx="1854">
                        <c:v>2966.2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2970.3</c:v>
                      </c:pt>
                      <c:pt idx="1858">
                        <c:v>2938.1</c:v>
                      </c:pt>
                      <c:pt idx="1859">
                        <c:v>2919.4</c:v>
                      </c:pt>
                      <c:pt idx="1860">
                        <c:v>2893.1</c:v>
                      </c:pt>
                      <c:pt idx="1861">
                        <c:v>2938.8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2952</c:v>
                      </c:pt>
                      <c:pt idx="1865">
                        <c:v>2910.6</c:v>
                      </c:pt>
                      <c:pt idx="1866">
                        <c:v>2887.6</c:v>
                      </c:pt>
                      <c:pt idx="1867">
                        <c:v>2940.2</c:v>
                      </c:pt>
                      <c:pt idx="1868">
                        <c:v>2976.7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2961.8</c:v>
                      </c:pt>
                      <c:pt idx="1872">
                        <c:v>2977.6</c:v>
                      </c:pt>
                      <c:pt idx="1873">
                        <c:v>2984.9</c:v>
                      </c:pt>
                      <c:pt idx="1874">
                        <c:v>2966.6</c:v>
                      </c:pt>
                      <c:pt idx="1875">
                        <c:v>2991.8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2992.1</c:v>
                      </c:pt>
                      <c:pt idx="1879">
                        <c:v>3006.8</c:v>
                      </c:pt>
                      <c:pt idx="1880">
                        <c:v>3006.7</c:v>
                      </c:pt>
                      <c:pt idx="1881">
                        <c:v>3005.7</c:v>
                      </c:pt>
                      <c:pt idx="1882">
                        <c:v>2998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3007.4</c:v>
                      </c:pt>
                      <c:pt idx="1886">
                        <c:v>3009.6</c:v>
                      </c:pt>
                      <c:pt idx="1887">
                        <c:v>3000.9</c:v>
                      </c:pt>
                      <c:pt idx="1888">
                        <c:v>2979.4</c:v>
                      </c:pt>
                      <c:pt idx="1889">
                        <c:v>2978.4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2978.7</c:v>
                      </c:pt>
                      <c:pt idx="1893">
                        <c:v>2976</c:v>
                      </c:pt>
                      <c:pt idx="1894">
                        <c:v>2937.8</c:v>
                      </c:pt>
                      <c:pt idx="1895">
                        <c:v>2906.3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2926.5</c:v>
                      </c:pt>
                      <c:pt idx="1900">
                        <c:v>2924.6</c:v>
                      </c:pt>
                      <c:pt idx="1901">
                        <c:v>2887.9</c:v>
                      </c:pt>
                      <c:pt idx="1902">
                        <c:v>2869.2</c:v>
                      </c:pt>
                      <c:pt idx="1903">
                        <c:v>2878.4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2847.1</c:v>
                      </c:pt>
                      <c:pt idx="1907">
                        <c:v>2922.9</c:v>
                      </c:pt>
                      <c:pt idx="1908">
                        <c:v>2924.4</c:v>
                      </c:pt>
                      <c:pt idx="1909">
                        <c:v>2900.5</c:v>
                      </c:pt>
                      <c:pt idx="1910">
                        <c:v>2923.7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2888.7</c:v>
                      </c:pt>
                      <c:pt idx="1914">
                        <c:v>2847.6</c:v>
                      </c:pt>
                      <c:pt idx="1915">
                        <c:v>2840.6</c:v>
                      </c:pt>
                      <c:pt idx="1916">
                        <c:v>2926.3</c:v>
                      </c:pt>
                      <c:pt idx="1917">
                        <c:v>2883.8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2918.7</c:v>
                      </c:pt>
                      <c:pt idx="1921">
                        <c:v>2938.1</c:v>
                      </c:pt>
                      <c:pt idx="1922">
                        <c:v>2884</c:v>
                      </c:pt>
                      <c:pt idx="1923">
                        <c:v>2881.8</c:v>
                      </c:pt>
                      <c:pt idx="1924">
                        <c:v>2844.7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2932.1</c:v>
                      </c:pt>
                      <c:pt idx="1928">
                        <c:v>2953.6</c:v>
                      </c:pt>
                      <c:pt idx="1929">
                        <c:v>2980.4</c:v>
                      </c:pt>
                      <c:pt idx="1930">
                        <c:v>3013.2</c:v>
                      </c:pt>
                      <c:pt idx="1931">
                        <c:v>3021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3025.9</c:v>
                      </c:pt>
                      <c:pt idx="1935">
                        <c:v>3003.7</c:v>
                      </c:pt>
                      <c:pt idx="1936">
                        <c:v>3019.6</c:v>
                      </c:pt>
                      <c:pt idx="1937">
                        <c:v>3005.5</c:v>
                      </c:pt>
                      <c:pt idx="1938">
                        <c:v>2985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2976.6</c:v>
                      </c:pt>
                      <c:pt idx="1942">
                        <c:v>2995.1</c:v>
                      </c:pt>
                      <c:pt idx="1943">
                        <c:v>2984.4</c:v>
                      </c:pt>
                      <c:pt idx="1944">
                        <c:v>3004</c:v>
                      </c:pt>
                      <c:pt idx="1945">
                        <c:v>3014.3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3013.8</c:v>
                      </c:pt>
                      <c:pt idx="1949">
                        <c:v>2999.9</c:v>
                      </c:pt>
                      <c:pt idx="1950">
                        <c:v>2993.1</c:v>
                      </c:pt>
                      <c:pt idx="1951">
                        <c:v>2979.6</c:v>
                      </c:pt>
                      <c:pt idx="1952">
                        <c:v>2975.9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2990.4</c:v>
                      </c:pt>
                      <c:pt idx="1956">
                        <c:v>0</c:v>
                      </c:pt>
                      <c:pt idx="1957">
                        <c:v>2995.8</c:v>
                      </c:pt>
                      <c:pt idx="1958">
                        <c:v>2973</c:v>
                      </c:pt>
                      <c:pt idx="1959">
                        <c:v>2964.3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2941.8</c:v>
                      </c:pt>
                      <c:pt idx="1963">
                        <c:v>2924.9</c:v>
                      </c:pt>
                      <c:pt idx="1964">
                        <c:v>2913.8</c:v>
                      </c:pt>
                      <c:pt idx="1965">
                        <c:v>2917.4</c:v>
                      </c:pt>
                      <c:pt idx="1966">
                        <c:v>2945.3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2950.5</c:v>
                      </c:pt>
                      <c:pt idx="1970">
                        <c:v>2954.2</c:v>
                      </c:pt>
                      <c:pt idx="1971">
                        <c:v>2926.5</c:v>
                      </c:pt>
                      <c:pt idx="1972">
                        <c:v>2917.8</c:v>
                      </c:pt>
                      <c:pt idx="1973">
                        <c:v>2889.7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2887</c:v>
                      </c:pt>
                      <c:pt idx="1977">
                        <c:v>2891.6</c:v>
                      </c:pt>
                      <c:pt idx="1978">
                        <c:v>2879.8</c:v>
                      </c:pt>
                      <c:pt idx="1979">
                        <c:v>2885.7</c:v>
                      </c:pt>
                      <c:pt idx="1980">
                        <c:v>2886.7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2873.3</c:v>
                      </c:pt>
                      <c:pt idx="1984">
                        <c:v>2843.5</c:v>
                      </c:pt>
                      <c:pt idx="1985">
                        <c:v>2826.2</c:v>
                      </c:pt>
                      <c:pt idx="1986">
                        <c:v>2803.3</c:v>
                      </c:pt>
                      <c:pt idx="1987">
                        <c:v>2744.4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2752.1</c:v>
                      </c:pt>
                      <c:pt idx="1991">
                        <c:v>2788.9</c:v>
                      </c:pt>
                      <c:pt idx="1992">
                        <c:v>2783</c:v>
                      </c:pt>
                      <c:pt idx="1993">
                        <c:v>2802.4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2826.1</c:v>
                      </c:pt>
                      <c:pt idx="1998">
                        <c:v>2822.2</c:v>
                      </c:pt>
                      <c:pt idx="1999">
                        <c:v>2856.3</c:v>
                      </c:pt>
                      <c:pt idx="2000">
                        <c:v>2864.4</c:v>
                      </c:pt>
                      <c:pt idx="2001">
                        <c:v>2840.2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2859.5</c:v>
                      </c:pt>
                      <c:pt idx="2005">
                        <c:v>2876.3</c:v>
                      </c:pt>
                      <c:pt idx="2006">
                        <c:v>2851</c:v>
                      </c:pt>
                      <c:pt idx="2007">
                        <c:v>2834.4</c:v>
                      </c:pt>
                      <c:pt idx="2008">
                        <c:v>2811.9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2881.4</c:v>
                      </c:pt>
                      <c:pt idx="2012">
                        <c:v>2870.7</c:v>
                      </c:pt>
                      <c:pt idx="2013">
                        <c:v>2879.4</c:v>
                      </c:pt>
                      <c:pt idx="2014">
                        <c:v>2884.1</c:v>
                      </c:pt>
                      <c:pt idx="2015">
                        <c:v>2932.5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2945.6</c:v>
                      </c:pt>
                      <c:pt idx="2019">
                        <c:v>2917.5</c:v>
                      </c:pt>
                      <c:pt idx="2020">
                        <c:v>2923.7</c:v>
                      </c:pt>
                      <c:pt idx="2021">
                        <c:v>2945.8</c:v>
                      </c:pt>
                      <c:pt idx="2022">
                        <c:v>2943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2939.9</c:v>
                      </c:pt>
                      <c:pt idx="2026">
                        <c:v>2926.2</c:v>
                      </c:pt>
                      <c:pt idx="2027">
                        <c:v>2927.2</c:v>
                      </c:pt>
                      <c:pt idx="2028">
                        <c:v>2933.7</c:v>
                      </c:pt>
                      <c:pt idx="2029">
                        <c:v>2908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2905</c:v>
                      </c:pt>
                      <c:pt idx="2034">
                        <c:v>2900.4</c:v>
                      </c:pt>
                      <c:pt idx="2035">
                        <c:v>2907.1</c:v>
                      </c:pt>
                      <c:pt idx="2036">
                        <c:v>2905.6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2907.4</c:v>
                      </c:pt>
                      <c:pt idx="2040">
                        <c:v>2888.3</c:v>
                      </c:pt>
                      <c:pt idx="2041">
                        <c:v>2888.2</c:v>
                      </c:pt>
                      <c:pt idx="2042">
                        <c:v>2878.2</c:v>
                      </c:pt>
                      <c:pt idx="2043">
                        <c:v>2895.8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2892.7</c:v>
                      </c:pt>
                      <c:pt idx="2047">
                        <c:v>2879.4</c:v>
                      </c:pt>
                      <c:pt idx="2048">
                        <c:v>2873.4</c:v>
                      </c:pt>
                      <c:pt idx="2049">
                        <c:v>2867.2</c:v>
                      </c:pt>
                      <c:pt idx="2050">
                        <c:v>2867.2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2834.4</c:v>
                      </c:pt>
                      <c:pt idx="2054">
                        <c:v>2815.4</c:v>
                      </c:pt>
                      <c:pt idx="2055">
                        <c:v>2805.4</c:v>
                      </c:pt>
                      <c:pt idx="2056">
                        <c:v>2818.5</c:v>
                      </c:pt>
                      <c:pt idx="2057">
                        <c:v>2798.4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2800.7</c:v>
                      </c:pt>
                      <c:pt idx="2061">
                        <c:v>2854.9</c:v>
                      </c:pt>
                      <c:pt idx="2062">
                        <c:v>2824.2</c:v>
                      </c:pt>
                      <c:pt idx="2063">
                        <c:v>2832.6</c:v>
                      </c:pt>
                      <c:pt idx="2064">
                        <c:v>2832.9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2822.5</c:v>
                      </c:pt>
                      <c:pt idx="2068">
                        <c:v>2808.5</c:v>
                      </c:pt>
                      <c:pt idx="2069">
                        <c:v>2810.9</c:v>
                      </c:pt>
                      <c:pt idx="2070">
                        <c:v>2791.5</c:v>
                      </c:pt>
                      <c:pt idx="2071">
                        <c:v>2783.3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2743.1</c:v>
                      </c:pt>
                      <c:pt idx="2075">
                        <c:v>2748.9</c:v>
                      </c:pt>
                      <c:pt idx="2076">
                        <c:v>2771.4</c:v>
                      </c:pt>
                      <c:pt idx="2077">
                        <c:v>2789.7</c:v>
                      </c:pt>
                      <c:pt idx="2078">
                        <c:v>2792.8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2803.7</c:v>
                      </c:pt>
                      <c:pt idx="2082">
                        <c:v>2784.5</c:v>
                      </c:pt>
                      <c:pt idx="2083">
                        <c:v>2792.4</c:v>
                      </c:pt>
                      <c:pt idx="2084">
                        <c:v>2793.9</c:v>
                      </c:pt>
                      <c:pt idx="2085">
                        <c:v>2796.1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2792.7</c:v>
                      </c:pt>
                      <c:pt idx="2089">
                        <c:v>2774.9</c:v>
                      </c:pt>
                      <c:pt idx="2090">
                        <c:v>2784.7</c:v>
                      </c:pt>
                      <c:pt idx="2091">
                        <c:v>2779.8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2775.6</c:v>
                      </c:pt>
                      <c:pt idx="2096">
                        <c:v>2745.7</c:v>
                      </c:pt>
                      <c:pt idx="2097">
                        <c:v>2753</c:v>
                      </c:pt>
                      <c:pt idx="2098">
                        <c:v>2744.7</c:v>
                      </c:pt>
                      <c:pt idx="2099">
                        <c:v>2709.8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2707.9</c:v>
                      </c:pt>
                      <c:pt idx="2103">
                        <c:v>2706.1</c:v>
                      </c:pt>
                      <c:pt idx="2104">
                        <c:v>2731.6</c:v>
                      </c:pt>
                      <c:pt idx="2105">
                        <c:v>2737.7</c:v>
                      </c:pt>
                      <c:pt idx="2106">
                        <c:v>2724.9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2706.5</c:v>
                      </c:pt>
                      <c:pt idx="2110">
                        <c:v>2704.1</c:v>
                      </c:pt>
                      <c:pt idx="2111">
                        <c:v>2681.1</c:v>
                      </c:pt>
                      <c:pt idx="2112">
                        <c:v>2640</c:v>
                      </c:pt>
                      <c:pt idx="2113">
                        <c:v>2643.8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2664.8</c:v>
                      </c:pt>
                      <c:pt idx="2117">
                        <c:v>2642.3</c:v>
                      </c:pt>
                      <c:pt idx="2118">
                        <c:v>2638.7</c:v>
                      </c:pt>
                      <c:pt idx="2119">
                        <c:v>2632.9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2670.7</c:v>
                      </c:pt>
                      <c:pt idx="2124">
                        <c:v>2636</c:v>
                      </c:pt>
                      <c:pt idx="2125">
                        <c:v>2616.1</c:v>
                      </c:pt>
                      <c:pt idx="2126">
                        <c:v>2610.3000000000002</c:v>
                      </c:pt>
                      <c:pt idx="2127">
                        <c:v>2582.6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2596.3000000000002</c:v>
                      </c:pt>
                      <c:pt idx="2131">
                        <c:v>2596.6</c:v>
                      </c:pt>
                      <c:pt idx="2132">
                        <c:v>2585</c:v>
                      </c:pt>
                      <c:pt idx="2133">
                        <c:v>2574.4</c:v>
                      </c:pt>
                      <c:pt idx="2134">
                        <c:v>2549.6999999999998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2531.9</c:v>
                      </c:pt>
                      <c:pt idx="2138">
                        <c:v>2447.9</c:v>
                      </c:pt>
                      <c:pt idx="2139">
                        <c:v>2510</c:v>
                      </c:pt>
                      <c:pt idx="2140">
                        <c:v>0</c:v>
                      </c:pt>
                      <c:pt idx="2141">
                        <c:v>2506.8000000000002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2485.6999999999998</c:v>
                      </c:pt>
                      <c:pt idx="2145">
                        <c:v>2488.8000000000002</c:v>
                      </c:pt>
                      <c:pt idx="2146">
                        <c:v>2467.6999999999998</c:v>
                      </c:pt>
                      <c:pt idx="2147">
                        <c:v>0</c:v>
                      </c:pt>
                      <c:pt idx="2148">
                        <c:v>2351.1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2416.6</c:v>
                      </c:pt>
                      <c:pt idx="2152">
                        <c:v>2467.4</c:v>
                      </c:pt>
                      <c:pt idx="2153">
                        <c:v>2507</c:v>
                      </c:pt>
                      <c:pt idx="2154">
                        <c:v>2546.1999999999998</c:v>
                      </c:pt>
                      <c:pt idx="2155">
                        <c:v>2545.9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2599.9</c:v>
                      </c:pt>
                      <c:pt idx="2159">
                        <c:v>2650.5</c:v>
                      </c:pt>
                      <c:pt idx="2160">
                        <c:v>2651.1</c:v>
                      </c:pt>
                      <c:pt idx="2161">
                        <c:v>2636.8</c:v>
                      </c:pt>
                      <c:pt idx="2162">
                        <c:v>2637.7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2633.1</c:v>
                      </c:pt>
                      <c:pt idx="2166">
                        <c:v>2695.9</c:v>
                      </c:pt>
                      <c:pt idx="2167">
                        <c:v>0</c:v>
                      </c:pt>
                      <c:pt idx="2168">
                        <c:v>2700.1</c:v>
                      </c:pt>
                      <c:pt idx="2169">
                        <c:v>2790.4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2760.2</c:v>
                      </c:pt>
                      <c:pt idx="2173">
                        <c:v>2737.8</c:v>
                      </c:pt>
                      <c:pt idx="2174">
                        <c:v>2743.8</c:v>
                      </c:pt>
                      <c:pt idx="2175">
                        <c:v>2682.2</c:v>
                      </c:pt>
                      <c:pt idx="2176">
                        <c:v>2673.4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2632.6</c:v>
                      </c:pt>
                      <c:pt idx="2180">
                        <c:v>0</c:v>
                      </c:pt>
                      <c:pt idx="2181">
                        <c:v>2649.9</c:v>
                      </c:pt>
                      <c:pt idx="2182">
                        <c:v>2641.9</c:v>
                      </c:pt>
                      <c:pt idx="2183">
                        <c:v>2690.7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2736.3</c:v>
                      </c:pt>
                      <c:pt idx="2187">
                        <c:v>2730.2</c:v>
                      </c:pt>
                      <c:pt idx="2188">
                        <c:v>2701.6</c:v>
                      </c:pt>
                      <c:pt idx="2189">
                        <c:v>2722.2</c:v>
                      </c:pt>
                      <c:pt idx="2190">
                        <c:v>2726.2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2781</c:v>
                      </c:pt>
                      <c:pt idx="2194">
                        <c:v>2806.8</c:v>
                      </c:pt>
                      <c:pt idx="2195">
                        <c:v>2813.9</c:v>
                      </c:pt>
                      <c:pt idx="2196">
                        <c:v>2755.4</c:v>
                      </c:pt>
                      <c:pt idx="2197">
                        <c:v>2738.3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2723.1</c:v>
                      </c:pt>
                      <c:pt idx="2201">
                        <c:v>2740.4</c:v>
                      </c:pt>
                      <c:pt idx="2202">
                        <c:v>2711.7</c:v>
                      </c:pt>
                      <c:pt idx="2203">
                        <c:v>2682.6</c:v>
                      </c:pt>
                      <c:pt idx="2204">
                        <c:v>2641.2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2658.7</c:v>
                      </c:pt>
                      <c:pt idx="2208">
                        <c:v>2705.6</c:v>
                      </c:pt>
                      <c:pt idx="2209">
                        <c:v>2656.1</c:v>
                      </c:pt>
                      <c:pt idx="2210">
                        <c:v>2740.7</c:v>
                      </c:pt>
                      <c:pt idx="2211">
                        <c:v>2755.9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2767.8</c:v>
                      </c:pt>
                      <c:pt idx="2215">
                        <c:v>2768.8</c:v>
                      </c:pt>
                      <c:pt idx="2216">
                        <c:v>2809.2</c:v>
                      </c:pt>
                      <c:pt idx="2217">
                        <c:v>2809.9</c:v>
                      </c:pt>
                      <c:pt idx="2218">
                        <c:v>2750.8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2767.1</c:v>
                      </c:pt>
                      <c:pt idx="2222">
                        <c:v>2728.4</c:v>
                      </c:pt>
                      <c:pt idx="2223">
                        <c:v>2785.7</c:v>
                      </c:pt>
                      <c:pt idx="2224">
                        <c:v>2880.3</c:v>
                      </c:pt>
                      <c:pt idx="2225">
                        <c:v>2884.4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2885.6</c:v>
                      </c:pt>
                      <c:pt idx="2229">
                        <c:v>2901.6</c:v>
                      </c:pt>
                      <c:pt idx="2230">
                        <c:v>2925.5</c:v>
                      </c:pt>
                      <c:pt idx="2231">
                        <c:v>2923.4</c:v>
                      </c:pt>
                      <c:pt idx="2232">
                        <c:v>2924.6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2914</c:v>
                      </c:pt>
                      <c:pt idx="2236">
                        <c:v>2914</c:v>
                      </c:pt>
                      <c:pt idx="2237">
                        <c:v>2906</c:v>
                      </c:pt>
                      <c:pt idx="2238">
                        <c:v>2915.6</c:v>
                      </c:pt>
                      <c:pt idx="2239">
                        <c:v>2919.4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2929.7</c:v>
                      </c:pt>
                      <c:pt idx="2243">
                        <c:v>2930.8</c:v>
                      </c:pt>
                      <c:pt idx="2244">
                        <c:v>2907.9</c:v>
                      </c:pt>
                      <c:pt idx="2245">
                        <c:v>2904.3</c:v>
                      </c:pt>
                      <c:pt idx="2246">
                        <c:v>2888.8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2905</c:v>
                      </c:pt>
                      <c:pt idx="2250">
                        <c:v>2904.2</c:v>
                      </c:pt>
                      <c:pt idx="2251">
                        <c:v>2888.9</c:v>
                      </c:pt>
                      <c:pt idx="2252">
                        <c:v>2887.9</c:v>
                      </c:pt>
                      <c:pt idx="2253">
                        <c:v>2877.1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2871.7</c:v>
                      </c:pt>
                      <c:pt idx="2257">
                        <c:v>2878.1</c:v>
                      </c:pt>
                      <c:pt idx="2258">
                        <c:v>2888.6</c:v>
                      </c:pt>
                      <c:pt idx="2259">
                        <c:v>2896.7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2901.5</c:v>
                      </c:pt>
                      <c:pt idx="2264">
                        <c:v>2901.1</c:v>
                      </c:pt>
                      <c:pt idx="2265">
                        <c:v>2914</c:v>
                      </c:pt>
                      <c:pt idx="2266">
                        <c:v>2897.5</c:v>
                      </c:pt>
                      <c:pt idx="2267">
                        <c:v>2896.7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2874.7</c:v>
                      </c:pt>
                      <c:pt idx="2271">
                        <c:v>2857</c:v>
                      </c:pt>
                      <c:pt idx="2272">
                        <c:v>2861.8</c:v>
                      </c:pt>
                      <c:pt idx="2273">
                        <c:v>2863</c:v>
                      </c:pt>
                      <c:pt idx="2274">
                        <c:v>2857.1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2850.1</c:v>
                      </c:pt>
                      <c:pt idx="2278">
                        <c:v>2840.7</c:v>
                      </c:pt>
                      <c:pt idx="2279">
                        <c:v>2818.4</c:v>
                      </c:pt>
                      <c:pt idx="2280">
                        <c:v>2840</c:v>
                      </c:pt>
                      <c:pt idx="2281">
                        <c:v>2821.9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2833.3</c:v>
                      </c:pt>
                      <c:pt idx="2285">
                        <c:v>2853.6</c:v>
                      </c:pt>
                      <c:pt idx="2286">
                        <c:v>2857.7</c:v>
                      </c:pt>
                      <c:pt idx="2287">
                        <c:v>2858.4</c:v>
                      </c:pt>
                      <c:pt idx="2288">
                        <c:v>2850.4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2840.3</c:v>
                      </c:pt>
                      <c:pt idx="2292">
                        <c:v>2827.2</c:v>
                      </c:pt>
                      <c:pt idx="2293">
                        <c:v>2813.4</c:v>
                      </c:pt>
                      <c:pt idx="2294">
                        <c:v>2816.3</c:v>
                      </c:pt>
                      <c:pt idx="2295">
                        <c:v>2802.6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2818.8</c:v>
                      </c:pt>
                      <c:pt idx="2299">
                        <c:v>2837.4</c:v>
                      </c:pt>
                      <c:pt idx="2300">
                        <c:v>2846.1</c:v>
                      </c:pt>
                      <c:pt idx="2301">
                        <c:v>2820.4</c:v>
                      </c:pt>
                      <c:pt idx="2302">
                        <c:v>2807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2801.8</c:v>
                      </c:pt>
                      <c:pt idx="2306">
                        <c:v>2804.5</c:v>
                      </c:pt>
                      <c:pt idx="2307">
                        <c:v>2815.6</c:v>
                      </c:pt>
                      <c:pt idx="2308">
                        <c:v>2809.6</c:v>
                      </c:pt>
                      <c:pt idx="2309">
                        <c:v>2798.4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2801.3</c:v>
                      </c:pt>
                      <c:pt idx="2313">
                        <c:v>2798.3</c:v>
                      </c:pt>
                      <c:pt idx="2314">
                        <c:v>2774</c:v>
                      </c:pt>
                      <c:pt idx="2315">
                        <c:v>2793.8</c:v>
                      </c:pt>
                      <c:pt idx="2316">
                        <c:v>2784.2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2759.8</c:v>
                      </c:pt>
                      <c:pt idx="2320">
                        <c:v>2736.6</c:v>
                      </c:pt>
                      <c:pt idx="2321">
                        <c:v>0</c:v>
                      </c:pt>
                      <c:pt idx="2322">
                        <c:v>2713.2</c:v>
                      </c:pt>
                      <c:pt idx="2323">
                        <c:v>2726.7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2718.4</c:v>
                      </c:pt>
                      <c:pt idx="2327">
                        <c:v>2716.3</c:v>
                      </c:pt>
                      <c:pt idx="2328">
                        <c:v>2699.6</c:v>
                      </c:pt>
                      <c:pt idx="2329">
                        <c:v>2723.1</c:v>
                      </c:pt>
                      <c:pt idx="2330">
                        <c:v>2717.1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2754.9</c:v>
                      </c:pt>
                      <c:pt idx="2334">
                        <c:v>2749.8</c:v>
                      </c:pt>
                      <c:pt idx="2335">
                        <c:v>2767.3</c:v>
                      </c:pt>
                      <c:pt idx="2336">
                        <c:v>2762.6</c:v>
                      </c:pt>
                      <c:pt idx="2337">
                        <c:v>2773.8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2779.7</c:v>
                      </c:pt>
                      <c:pt idx="2341">
                        <c:v>2782.5</c:v>
                      </c:pt>
                      <c:pt idx="2342">
                        <c:v>2775.6</c:v>
                      </c:pt>
                      <c:pt idx="2343">
                        <c:v>2786.8</c:v>
                      </c:pt>
                      <c:pt idx="2344">
                        <c:v>2782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2779</c:v>
                      </c:pt>
                      <c:pt idx="2348">
                        <c:v>2770.4</c:v>
                      </c:pt>
                      <c:pt idx="2349">
                        <c:v>2772.3</c:v>
                      </c:pt>
                      <c:pt idx="2350">
                        <c:v>2748.8</c:v>
                      </c:pt>
                      <c:pt idx="2351">
                        <c:v>2746.9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2734.6</c:v>
                      </c:pt>
                      <c:pt idx="2355">
                        <c:v>2705.3</c:v>
                      </c:pt>
                      <c:pt idx="2356">
                        <c:v>2724</c:v>
                      </c:pt>
                      <c:pt idx="2357">
                        <c:v>2689.9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2721.3</c:v>
                      </c:pt>
                      <c:pt idx="2362">
                        <c:v>2727.8</c:v>
                      </c:pt>
                      <c:pt idx="2363">
                        <c:v>2733.3</c:v>
                      </c:pt>
                      <c:pt idx="2364">
                        <c:v>2724.4</c:v>
                      </c:pt>
                      <c:pt idx="2365">
                        <c:v>2733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2713</c:v>
                      </c:pt>
                      <c:pt idx="2369">
                        <c:v>2720.1</c:v>
                      </c:pt>
                      <c:pt idx="2370">
                        <c:v>2722.5</c:v>
                      </c:pt>
                      <c:pt idx="2371">
                        <c:v>2711.4</c:v>
                      </c:pt>
                      <c:pt idx="2372">
                        <c:v>2730.1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2727.7</c:v>
                      </c:pt>
                      <c:pt idx="2376">
                        <c:v>2723.1</c:v>
                      </c:pt>
                      <c:pt idx="2377">
                        <c:v>2697.8</c:v>
                      </c:pt>
                      <c:pt idx="2378">
                        <c:v>2671.9</c:v>
                      </c:pt>
                      <c:pt idx="2379">
                        <c:v>2672.6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2663.4</c:v>
                      </c:pt>
                      <c:pt idx="2383">
                        <c:v>2629.7</c:v>
                      </c:pt>
                      <c:pt idx="2384">
                        <c:v>2635.7</c:v>
                      </c:pt>
                      <c:pt idx="2385">
                        <c:v>2654.8</c:v>
                      </c:pt>
                      <c:pt idx="2386">
                        <c:v>2648.1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2669.9</c:v>
                      </c:pt>
                      <c:pt idx="2390">
                        <c:v>2666.9</c:v>
                      </c:pt>
                      <c:pt idx="2391">
                        <c:v>2639.4</c:v>
                      </c:pt>
                      <c:pt idx="2392">
                        <c:v>2634.6</c:v>
                      </c:pt>
                      <c:pt idx="2393">
                        <c:v>2670.3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2670.1</c:v>
                      </c:pt>
                      <c:pt idx="2397">
                        <c:v>2693.1</c:v>
                      </c:pt>
                      <c:pt idx="2398">
                        <c:v>2708.6</c:v>
                      </c:pt>
                      <c:pt idx="2399">
                        <c:v>2706.4</c:v>
                      </c:pt>
                      <c:pt idx="2400">
                        <c:v>2677.8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2656.3</c:v>
                      </c:pt>
                      <c:pt idx="2404">
                        <c:v>2664</c:v>
                      </c:pt>
                      <c:pt idx="2405">
                        <c:v>2642.2</c:v>
                      </c:pt>
                      <c:pt idx="2406">
                        <c:v>2656.9</c:v>
                      </c:pt>
                      <c:pt idx="2407">
                        <c:v>2613.1999999999998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2604.5</c:v>
                      </c:pt>
                      <c:pt idx="2411">
                        <c:v>2662.8</c:v>
                      </c:pt>
                      <c:pt idx="2412">
                        <c:v>2644.7</c:v>
                      </c:pt>
                      <c:pt idx="2413">
                        <c:v>2614.4</c:v>
                      </c:pt>
                      <c:pt idx="2414">
                        <c:v>2581.9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2640.9</c:v>
                      </c:pt>
                      <c:pt idx="2419">
                        <c:v>2605</c:v>
                      </c:pt>
                      <c:pt idx="2420">
                        <c:v>2612.6</c:v>
                      </c:pt>
                      <c:pt idx="2421">
                        <c:v>2658.6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2588.3000000000002</c:v>
                      </c:pt>
                      <c:pt idx="2425">
                        <c:v>2643.7</c:v>
                      </c:pt>
                      <c:pt idx="2426">
                        <c:v>2711.9</c:v>
                      </c:pt>
                      <c:pt idx="2427">
                        <c:v>2716.9</c:v>
                      </c:pt>
                      <c:pt idx="2428">
                        <c:v>2712.9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2752</c:v>
                      </c:pt>
                      <c:pt idx="2432">
                        <c:v>2747.3</c:v>
                      </c:pt>
                      <c:pt idx="2433">
                        <c:v>2749.5</c:v>
                      </c:pt>
                      <c:pt idx="2434">
                        <c:v>2765.3</c:v>
                      </c:pt>
                      <c:pt idx="2435">
                        <c:v>2783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2786.6</c:v>
                      </c:pt>
                      <c:pt idx="2439">
                        <c:v>2739</c:v>
                      </c:pt>
                      <c:pt idx="2440">
                        <c:v>2726.8</c:v>
                      </c:pt>
                      <c:pt idx="2441">
                        <c:v>2728.1</c:v>
                      </c:pt>
                      <c:pt idx="2442">
                        <c:v>2720.9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2691.2</c:v>
                      </c:pt>
                      <c:pt idx="2446">
                        <c:v>2677.7</c:v>
                      </c:pt>
                      <c:pt idx="2447">
                        <c:v>2713.8</c:v>
                      </c:pt>
                      <c:pt idx="2448">
                        <c:v>2744.3</c:v>
                      </c:pt>
                      <c:pt idx="2449">
                        <c:v>2779.6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2747.3</c:v>
                      </c:pt>
                      <c:pt idx="2453">
                        <c:v>2704</c:v>
                      </c:pt>
                      <c:pt idx="2454">
                        <c:v>2701.3</c:v>
                      </c:pt>
                      <c:pt idx="2455">
                        <c:v>2716.3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2732.2</c:v>
                      </c:pt>
                      <c:pt idx="2460">
                        <c:v>2731.2</c:v>
                      </c:pt>
                      <c:pt idx="2461">
                        <c:v>2698.6</c:v>
                      </c:pt>
                      <c:pt idx="2462">
                        <c:v>2662.9</c:v>
                      </c:pt>
                      <c:pt idx="2463">
                        <c:v>2656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2619.6</c:v>
                      </c:pt>
                      <c:pt idx="2467">
                        <c:v>2581</c:v>
                      </c:pt>
                      <c:pt idx="2468">
                        <c:v>2681.7</c:v>
                      </c:pt>
                      <c:pt idx="2469">
                        <c:v>2695.1</c:v>
                      </c:pt>
                      <c:pt idx="2470">
                        <c:v>2648.9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2762.1</c:v>
                      </c:pt>
                      <c:pt idx="2474">
                        <c:v>2822</c:v>
                      </c:pt>
                      <c:pt idx="2475">
                        <c:v>2823.8</c:v>
                      </c:pt>
                      <c:pt idx="2476">
                        <c:v>2822.4</c:v>
                      </c:pt>
                      <c:pt idx="2477">
                        <c:v>2853.5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2872.9</c:v>
                      </c:pt>
                      <c:pt idx="2481">
                        <c:v>2839.2</c:v>
                      </c:pt>
                      <c:pt idx="2482">
                        <c:v>2837.5</c:v>
                      </c:pt>
                      <c:pt idx="2483">
                        <c:v>2839.1</c:v>
                      </c:pt>
                      <c:pt idx="2484">
                        <c:v>2833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2810.3</c:v>
                      </c:pt>
                      <c:pt idx="2488">
                        <c:v>2798</c:v>
                      </c:pt>
                      <c:pt idx="2489">
                        <c:v>2802.6</c:v>
                      </c:pt>
                      <c:pt idx="2490">
                        <c:v>2776.4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2786.2</c:v>
                      </c:pt>
                      <c:pt idx="2495">
                        <c:v>2767.6</c:v>
                      </c:pt>
                      <c:pt idx="2496">
                        <c:v>2748.2</c:v>
                      </c:pt>
                      <c:pt idx="2497">
                        <c:v>2751.3</c:v>
                      </c:pt>
                      <c:pt idx="2498">
                        <c:v>2747.7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2743.2</c:v>
                      </c:pt>
                      <c:pt idx="2502">
                        <c:v>2724</c:v>
                      </c:pt>
                      <c:pt idx="2503">
                        <c:v>2713.1</c:v>
                      </c:pt>
                      <c:pt idx="2504">
                        <c:v>2695.8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2673.6</c:v>
                      </c:pt>
                      <c:pt idx="2509">
                        <c:v>2687.5</c:v>
                      </c:pt>
                      <c:pt idx="2510">
                        <c:v>2682.6</c:v>
                      </c:pt>
                      <c:pt idx="2511">
                        <c:v>2680.5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2683.3</c:v>
                      </c:pt>
                      <c:pt idx="2516">
                        <c:v>2684.6</c:v>
                      </c:pt>
                      <c:pt idx="2517">
                        <c:v>2679.2</c:v>
                      </c:pt>
                      <c:pt idx="2518">
                        <c:v>2681.5</c:v>
                      </c:pt>
                      <c:pt idx="2519">
                        <c:v>2690.2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2675.8</c:v>
                      </c:pt>
                      <c:pt idx="2523">
                        <c:v>2652</c:v>
                      </c:pt>
                      <c:pt idx="2524">
                        <c:v>2662.8</c:v>
                      </c:pt>
                      <c:pt idx="2525">
                        <c:v>2664.1</c:v>
                      </c:pt>
                      <c:pt idx="2526">
                        <c:v>2660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2651.5</c:v>
                      </c:pt>
                      <c:pt idx="2530">
                        <c:v>2637</c:v>
                      </c:pt>
                      <c:pt idx="2531">
                        <c:v>2629.3</c:v>
                      </c:pt>
                      <c:pt idx="2532">
                        <c:v>2629.6</c:v>
                      </c:pt>
                      <c:pt idx="2533">
                        <c:v>2639.4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2642.2</c:v>
                      </c:pt>
                      <c:pt idx="2537">
                        <c:v>2647.6</c:v>
                      </c:pt>
                      <c:pt idx="2538">
                        <c:v>2626.1</c:v>
                      </c:pt>
                      <c:pt idx="2539">
                        <c:v>2627</c:v>
                      </c:pt>
                      <c:pt idx="2540">
                        <c:v>2601.4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2602.4</c:v>
                      </c:pt>
                      <c:pt idx="2544">
                        <c:v>0</c:v>
                      </c:pt>
                      <c:pt idx="2545">
                        <c:v>2597.1</c:v>
                      </c:pt>
                      <c:pt idx="2546">
                        <c:v>2599</c:v>
                      </c:pt>
                      <c:pt idx="2547">
                        <c:v>2582.1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2578.8000000000002</c:v>
                      </c:pt>
                      <c:pt idx="2551">
                        <c:v>2585.6</c:v>
                      </c:pt>
                      <c:pt idx="2552">
                        <c:v>2564.6</c:v>
                      </c:pt>
                      <c:pt idx="2553">
                        <c:v>2578.9</c:v>
                      </c:pt>
                      <c:pt idx="2554">
                        <c:v>2584.8000000000002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2582.3000000000002</c:v>
                      </c:pt>
                      <c:pt idx="2558">
                        <c:v>2584.6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062-4A1B-BD83-EFDD5BC0A1A2}"/>
                  </c:ext>
                </c:extLst>
              </c15:ser>
            </c15:filteredLineSeries>
          </c:ext>
        </c:extLst>
      </c:lineChart>
      <c:dateAx>
        <c:axId val="152894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927823"/>
        <c:crosses val="autoZero"/>
        <c:auto val="1"/>
        <c:lblOffset val="100"/>
        <c:baseTimeUnit val="days"/>
      </c:dateAx>
      <c:valAx>
        <c:axId val="15289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94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Average Vs Standard Deviation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Volatility!$B$4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Volatility!$C$3:$G$3</c:f>
              <c:strCache>
                <c:ptCount val="5"/>
                <c:pt idx="0">
                  <c:v>ETH</c:v>
                </c:pt>
                <c:pt idx="1">
                  <c:v>BNB</c:v>
                </c:pt>
                <c:pt idx="2">
                  <c:v>Tether</c:v>
                </c:pt>
                <c:pt idx="3">
                  <c:v>BTC</c:v>
                </c:pt>
                <c:pt idx="4">
                  <c:v>S&amp;P500</c:v>
                </c:pt>
              </c:strCache>
            </c:strRef>
          </c:cat>
          <c:val>
            <c:numRef>
              <c:f>Volatility!$C$4:$G$4</c:f>
              <c:numCache>
                <c:formatCode>General</c:formatCode>
                <c:ptCount val="5"/>
                <c:pt idx="0">
                  <c:v>1450.1359241891382</c:v>
                </c:pt>
                <c:pt idx="1">
                  <c:v>210.04636967565528</c:v>
                </c:pt>
                <c:pt idx="2">
                  <c:v>1.0002091868647378</c:v>
                </c:pt>
                <c:pt idx="3">
                  <c:v>26380.400508010891</c:v>
                </c:pt>
                <c:pt idx="4">
                  <c:v>3784.5434241908042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1-4E28-A3E3-AE695973ECB8}"/>
            </c:ext>
          </c:extLst>
        </c:ser>
        <c:ser>
          <c:idx val="1"/>
          <c:order val="1"/>
          <c:tx>
            <c:strRef>
              <c:f>Volatility!$B$5</c:f>
              <c:strCache>
                <c:ptCount val="1"/>
                <c:pt idx="0">
                  <c:v>Standard Deviation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Volatility!$C$3:$G$3</c:f>
              <c:strCache>
                <c:ptCount val="5"/>
                <c:pt idx="0">
                  <c:v>ETH</c:v>
                </c:pt>
                <c:pt idx="1">
                  <c:v>BNB</c:v>
                </c:pt>
                <c:pt idx="2">
                  <c:v>Tether</c:v>
                </c:pt>
                <c:pt idx="3">
                  <c:v>BTC</c:v>
                </c:pt>
                <c:pt idx="4">
                  <c:v>S&amp;P500</c:v>
                </c:pt>
              </c:strCache>
            </c:strRef>
          </c:cat>
          <c:val>
            <c:numRef>
              <c:f>Volatility!$C$5:$G$5</c:f>
              <c:numCache>
                <c:formatCode>General</c:formatCode>
                <c:ptCount val="5"/>
                <c:pt idx="0">
                  <c:v>1204.1933544032242</c:v>
                </c:pt>
                <c:pt idx="1">
                  <c:v>203.71427355281102</c:v>
                </c:pt>
                <c:pt idx="2">
                  <c:v>4.8892061752909303E-3</c:v>
                </c:pt>
                <c:pt idx="3">
                  <c:v>19977.259268093065</c:v>
                </c:pt>
                <c:pt idx="4">
                  <c:v>882.0234394555539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1-4E28-A3E3-AE695973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8426719"/>
        <c:axId val="1778453599"/>
      </c:barChart>
      <c:catAx>
        <c:axId val="177842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453599"/>
        <c:crosses val="autoZero"/>
        <c:auto val="1"/>
        <c:lblAlgn val="ctr"/>
        <c:lblOffset val="100"/>
        <c:noMultiLvlLbl val="0"/>
      </c:catAx>
      <c:valAx>
        <c:axId val="177845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42671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_xlchart.v1.22</cx:f>
      </cx:strDim>
      <cx:numDim type="val">
        <cx:f dir="row">_xlchart.v1.23</cx:f>
      </cx:numDim>
    </cx:data>
  </cx:chartData>
  <cx:chart>
    <cx:title pos="t" align="ctr" overlay="0">
      <cx:tx>
        <cx:txData>
          <cx:v>Correlation with S&amp;P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Correlation with S&amp;P</a:t>
          </a:r>
        </a:p>
      </cx:txPr>
    </cx:title>
    <cx:plotArea>
      <cx:plotAreaRegion>
        <cx:series layoutId="waterfall" uniqueId="{8B11FBCF-2D17-43B0-80CF-C8A12AE96334}">
          <cx:tx>
            <cx:txData>
              <cx:f>_xlchart.v1.21</cx:f>
              <cx:v>S&amp;P500 STD</cx:v>
            </cx:txData>
          </cx:tx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tle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3174</xdr:colOff>
      <xdr:row>3</xdr:row>
      <xdr:rowOff>142875</xdr:rowOff>
    </xdr:from>
    <xdr:to>
      <xdr:col>20</xdr:col>
      <xdr:colOff>600074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E1B36-8665-4BE5-A9E6-91708B2B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206375</xdr:colOff>
      <xdr:row>24</xdr:row>
      <xdr:rowOff>19050</xdr:rowOff>
    </xdr:from>
    <xdr:to>
      <xdr:col>20</xdr:col>
      <xdr:colOff>581025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B59CE-CF80-4549-8741-B654DB152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29</xdr:col>
      <xdr:colOff>9525</xdr:colOff>
      <xdr:row>17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39BB69C-AF87-4D14-863E-8B383EA93B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77725" y="361950"/>
              <a:ext cx="4791075" cy="2740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6350</xdr:colOff>
      <xdr:row>25</xdr:row>
      <xdr:rowOff>0</xdr:rowOff>
    </xdr:from>
    <xdr:to>
      <xdr:col>29</xdr:col>
      <xdr:colOff>19050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3B64BC-2996-4D03-B16D-10A03A37D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AE6029E-555F-4104-8EA6-530D3B0D6D0E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6854FE15-6212-4E6B-823A-55D479C8660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773EF78-913A-4274-8D23-1B448B39C78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0827903-9CB0-49D5-820C-1E72B594DDB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37FAC8-65A2-4544-82F6-DC42E9D79C1A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31E3EF-01B5-4A24-BEAB-CD465D7A80A8}" name="S_P_500_Historical_Data" displayName="S_P_500_Historical_Data" ref="A1:G2734" tableType="queryTable" totalsRowShown="0">
  <autoFilter ref="A1:G2734" xr:uid="{8C31E3EF-01B5-4A24-BEAB-CD465D7A80A8}"/>
  <tableColumns count="7">
    <tableColumn id="1" xr3:uid="{F23A6913-F6DE-4674-B4ED-8B15B609D7A6}" uniqueName="1" name="Date" queryTableFieldId="1" dataDxfId="38"/>
    <tableColumn id="2" xr3:uid="{20FC5BB6-DB4D-4A31-BCC6-FF368242891B}" uniqueName="2" name="Price" queryTableFieldId="2"/>
    <tableColumn id="3" xr3:uid="{C20F5D87-6ABB-4B0C-8C29-48DD86BB4450}" uniqueName="3" name="Open" queryTableFieldId="3"/>
    <tableColumn id="4" xr3:uid="{A2418ACF-E342-4B24-861E-0EBCF452117C}" uniqueName="4" name="High" queryTableFieldId="4"/>
    <tableColumn id="5" xr3:uid="{060FDC13-A284-4295-8A12-13070CC45BCE}" uniqueName="5" name="Low" queryTableFieldId="5"/>
    <tableColumn id="6" xr3:uid="{F66F3B0C-02F9-4131-BAB7-0CCD163B3168}" uniqueName="6" name="Vol." queryTableFieldId="6" dataDxfId="37"/>
    <tableColumn id="7" xr3:uid="{A3C5B96A-6D60-478F-9150-491EDD9519B9}" uniqueName="7" name="Change %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E589EE-BA58-442D-A08E-78F785488984}" name="Tether_USDt_Historical_Data" displayName="Tether_USDt_Historical_Data" ref="A1:G2768" tableType="queryTable" totalsRowShown="0">
  <autoFilter ref="A1:G2768" xr:uid="{23E589EE-BA58-442D-A08E-78F785488984}"/>
  <tableColumns count="7">
    <tableColumn id="1" xr3:uid="{0E92292D-D99D-43D3-8F9E-81C3A11B4C8D}" uniqueName="1" name="Date" queryTableFieldId="1" dataDxfId="36"/>
    <tableColumn id="2" xr3:uid="{7F240EE4-86CC-44F7-9CED-E51C6C37CADC}" uniqueName="2" name="Price" queryTableFieldId="2"/>
    <tableColumn id="3" xr3:uid="{86FE93E0-E4F9-48D9-AEE3-93B4D762E74B}" uniqueName="3" name="Open" queryTableFieldId="3"/>
    <tableColumn id="4" xr3:uid="{A9BDC5D1-F0F4-4614-B34F-893A450F0852}" uniqueName="4" name="High" queryTableFieldId="4"/>
    <tableColumn id="5" xr3:uid="{6C25F555-5089-4C12-8D15-4B09194643F6}" uniqueName="5" name="Low" queryTableFieldId="5"/>
    <tableColumn id="6" xr3:uid="{442C5F7B-E45D-4373-986A-D78F69A7123A}" uniqueName="6" name="Vol." queryTableFieldId="6" dataDxfId="35"/>
    <tableColumn id="7" xr3:uid="{5FFD155B-51E3-41D3-810B-7145F4D17CC9}" uniqueName="7" name="Change %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FECD2A-5269-43CA-9334-CFE8BCED624C}" name="Ethereum_Historical_Data" displayName="Ethereum_Historical_Data" ref="A1:G3169" tableType="queryTable" totalsRowShown="0">
  <autoFilter ref="A1:G3169" xr:uid="{02FECD2A-5269-43CA-9334-CFE8BCED624C}"/>
  <tableColumns count="7">
    <tableColumn id="1" xr3:uid="{9E20ADE9-0FCA-437B-BBF9-D4C27CB2F968}" uniqueName="1" name="Date" queryTableFieldId="1" dataDxfId="34"/>
    <tableColumn id="2" xr3:uid="{B489243F-DC13-4555-B5C5-6A9A5035A156}" uniqueName="2" name="Price" queryTableFieldId="2"/>
    <tableColumn id="3" xr3:uid="{D0E3AAA1-55E7-471E-8AFD-DD7BED9768A8}" uniqueName="3" name="Open" queryTableFieldId="3"/>
    <tableColumn id="4" xr3:uid="{3DFEF50F-21F1-4AD9-BC9D-9D55B49FF67E}" uniqueName="4" name="High" queryTableFieldId="4"/>
    <tableColumn id="5" xr3:uid="{5081CE32-7928-4B73-9F9F-4C3D800F6169}" uniqueName="5" name="Low" queryTableFieldId="5"/>
    <tableColumn id="6" xr3:uid="{E32E10E1-220C-4346-9588-20A6A77FF9E0}" uniqueName="6" name="Vol." queryTableFieldId="6" dataDxfId="33"/>
    <tableColumn id="7" xr3:uid="{4741F21F-F884-457E-BA3F-B93EC1717EAB}" uniqueName="7" name="Change %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F30864-3999-48FA-A911-584CDBB3F5B6}" name="BNB_Historical_Data" displayName="BNB_Historical_Data" ref="A1:G2560" tableType="queryTable" totalsRowShown="0">
  <autoFilter ref="A1:G2560" xr:uid="{51F30864-3999-48FA-A911-584CDBB3F5B6}"/>
  <tableColumns count="7">
    <tableColumn id="1" xr3:uid="{C2DD58A6-D2A1-4E6A-A7AE-3A8B032F0590}" uniqueName="1" name="Date" queryTableFieldId="1" dataDxfId="32"/>
    <tableColumn id="2" xr3:uid="{1E74D4EC-6E3D-4830-86DA-26745CF835CD}" uniqueName="2" name="Price" queryTableFieldId="2"/>
    <tableColumn id="3" xr3:uid="{9D53EA25-6B89-4EEC-ADBE-251800BD42B7}" uniqueName="3" name="Open" queryTableFieldId="3"/>
    <tableColumn id="4" xr3:uid="{56890501-E637-4B52-B228-5FA1DA2004C9}" uniqueName="4" name="High" queryTableFieldId="4"/>
    <tableColumn id="5" xr3:uid="{F42DAFEE-9F64-4628-8C15-71F4C6ADAEFB}" uniqueName="5" name="Low" queryTableFieldId="5"/>
    <tableColumn id="6" xr3:uid="{4F64F76B-AB84-43F4-A653-54F0A4992053}" uniqueName="6" name="Vol." queryTableFieldId="6" dataDxfId="31"/>
    <tableColumn id="7" xr3:uid="{08D07F67-4752-4742-811C-AE97213E3132}" uniqueName="7" name="Change %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12C3AB-59FB-4E8A-8448-95A2709B0D66}" name="Bitcoin_Historical_Data__2" displayName="Bitcoin_Historical_Data__2" ref="A1:G3968" tableType="queryTable" totalsRowShown="0">
  <autoFilter ref="A1:G3968" xr:uid="{A612C3AB-59FB-4E8A-8448-95A2709B0D66}"/>
  <tableColumns count="7">
    <tableColumn id="1" xr3:uid="{E5114D1D-F21D-4EBF-AAA7-AF74D86E401A}" uniqueName="1" name="Date" queryTableFieldId="1" dataDxfId="30"/>
    <tableColumn id="2" xr3:uid="{5C7344E2-082C-4255-8674-11A82D3F56F4}" uniqueName="2" name="Price" queryTableFieldId="2"/>
    <tableColumn id="3" xr3:uid="{613F800A-BE1A-4CF5-AAEC-51963D70A56E}" uniqueName="3" name="Open" queryTableFieldId="3"/>
    <tableColumn id="4" xr3:uid="{D2ED612B-A760-447E-8D66-AF883F718647}" uniqueName="4" name="High" queryTableFieldId="4"/>
    <tableColumn id="5" xr3:uid="{5522AFF9-952E-46EF-B697-694BE86A94D8}" uniqueName="5" name="Low" queryTableFieldId="5"/>
    <tableColumn id="6" xr3:uid="{599909E7-B22F-419A-AF0A-5524C83832B6}" uniqueName="6" name="Vol." queryTableFieldId="6" dataDxfId="29"/>
    <tableColumn id="7" xr3:uid="{24B64364-E768-475B-84E2-1384D74C45FE}" uniqueName="7" name="Change 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5FB00D-8C9F-48C2-87DD-BAB30AC138CD}" name="Table6" displayName="Table6" ref="A1:K2560" totalsRowShown="0">
  <autoFilter ref="A1:K2560" xr:uid="{505FB00D-8C9F-48C2-87DD-BAB30AC138CD}"/>
  <tableColumns count="11">
    <tableColumn id="1" xr3:uid="{610BBE5B-EFD7-4046-A10B-77306884E9DC}" name="Date" dataDxfId="28">
      <calculatedColumnFormula>A1-1</calculatedColumnFormula>
    </tableColumn>
    <tableColumn id="2" xr3:uid="{5D24C6FC-7295-4E0F-B3D0-E7DB85118845}" name="ETH" dataDxfId="27">
      <calculatedColumnFormula>_xlfn.XLOOKUP(A2,Ethereum_Historical_Data[Date],Ethereum_Historical_Data[Price]," ")</calculatedColumnFormula>
    </tableColumn>
    <tableColumn id="8" xr3:uid="{2BF7CDCE-48A6-4DB6-BFC1-32C5AC55A118}" name="ETH STD" dataDxfId="26">
      <calculatedColumnFormula>STANDARDIZE(Table6[[#This Row],[ETH]],$U$4,$U$5)</calculatedColumnFormula>
    </tableColumn>
    <tableColumn id="3" xr3:uid="{63C6FAFC-BA14-4E06-9DA5-237F78FDCEDC}" name="BNB" dataDxfId="25">
      <calculatedColumnFormula>_xlfn.XLOOKUP(Table6[[#This Row],[Date]],BNB_Historical_Data[Date],BNB_Historical_Data[Price]," ")</calculatedColumnFormula>
    </tableColumn>
    <tableColumn id="9" xr3:uid="{8319D2D9-8D8A-49AA-9318-E02235CF949C}" name="BNB STD" dataDxfId="24">
      <calculatedColumnFormula>STANDARDIZE(Table6[[#This Row],[BNB]],$V$4,$V$5)</calculatedColumnFormula>
    </tableColumn>
    <tableColumn id="4" xr3:uid="{F9F8D981-D22C-40E5-9AD8-5E2195459CAB}" name="Tether" dataDxfId="23">
      <calculatedColumnFormula>_xlfn.XLOOKUP(Table6[[#This Row],[Date]],Tether_USDt_Historical_Data[Date],Tether_USDt_Historical_Data[Price]," ")</calculatedColumnFormula>
    </tableColumn>
    <tableColumn id="10" xr3:uid="{B3A14101-2AC9-4D08-A356-9E91EA95AEE1}" name="Tether STD" dataDxfId="22">
      <calculatedColumnFormula>IFERROR(STANDARDIZE(Table6[[#This Row],[Tether]],$W$4,$W$5),"")</calculatedColumnFormula>
    </tableColumn>
    <tableColumn id="5" xr3:uid="{282BD16D-1BD3-484E-A928-31C0254E174F}" name="BTC" dataDxfId="21">
      <calculatedColumnFormula>_xlfn.XLOOKUP(Table6[[#This Row],[Date]],Bitcoin_Historical_Data__2[Date],Bitcoin_Historical_Data__2[Price]," ")</calculatedColumnFormula>
    </tableColumn>
    <tableColumn id="11" xr3:uid="{DD4B632C-7495-4739-BA6E-6CE0691F358E}" name="BTC STD" dataDxfId="20">
      <calculatedColumnFormula>STANDARDIZE(Table6[[#This Row],[BTC]],$X$4,$X$5)</calculatedColumnFormula>
    </tableColumn>
    <tableColumn id="6" xr3:uid="{37365791-6A75-495B-9A66-0F4200F42352}" name="S&amp;P500" dataDxfId="19">
      <calculatedColumnFormula>_xlfn.XLOOKUP(Table6[[#This Row],[Date]],S_P_500_Historical_Data[Date],S_P_500_Historical_Data[Price]," ")</calculatedColumnFormula>
    </tableColumn>
    <tableColumn id="12" xr3:uid="{8A3330FA-9734-419A-974E-09F2F75A661C}" name="S&amp;P500 STD" dataDxfId="18">
      <calculatedColumnFormula>IFERROR(STANDARDIZE(Table6[[#This Row],[S&amp;P500]],$Y$4,$Y$5),"")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15E40DA-93B2-40B7-AF94-42F05A9F5BC2}" name="Table8" displayName="Table8" ref="A1:F2560" totalsRowShown="0">
  <autoFilter ref="A1:F2560" xr:uid="{C15E40DA-93B2-40B7-AF94-42F05A9F5BC2}"/>
  <tableColumns count="6">
    <tableColumn id="1" xr3:uid="{E0C1C58E-D564-4A66-A8DD-401C7E315F91}" name="Date" dataDxfId="11"/>
    <tableColumn id="2" xr3:uid="{8D58C3BE-B8A5-459D-B927-189433CCA644}" name="ETH"/>
    <tableColumn id="3" xr3:uid="{075F51CF-BE6A-4DDF-9838-CFFCF5A3CD49}" name="BNB" dataDxfId="10"/>
    <tableColumn id="4" xr3:uid="{B35059D6-5D08-4388-90F7-BD26871A749C}" name="Tether" dataDxfId="9"/>
    <tableColumn id="5" xr3:uid="{6FD59226-DDFC-4EF0-95CC-1892950CC7E3}" name="BTC" dataDxfId="8"/>
    <tableColumn id="6" xr3:uid="{CC738D85-DDF2-4424-99BC-B7244A4E8A77}" name="S&amp;P500" dataDxfId="7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53E21-BF00-40BA-844D-190B193BEB7C}" name="Table7" displayName="Table7" ref="A1:F2560" totalsRowShown="0">
  <autoFilter ref="A1:F2560" xr:uid="{C9353E21-BF00-40BA-844D-190B193BEB7C}"/>
  <tableColumns count="6">
    <tableColumn id="1" xr3:uid="{0CF683FC-9D03-4AFB-AA5B-4335EE581777}" name="Date" dataDxfId="17"/>
    <tableColumn id="2" xr3:uid="{A9E69C31-996D-467E-8C63-C454668D36D1}" name="ETH STD" dataDxfId="16"/>
    <tableColumn id="3" xr3:uid="{75A9980E-F0CE-4FC3-948F-30B0E3F54BCC}" name="BNB STD" dataDxfId="15"/>
    <tableColumn id="4" xr3:uid="{5C304201-D2D3-439F-8694-5FC0D57D0D92}" name="Tether Std" dataDxfId="14"/>
    <tableColumn id="5" xr3:uid="{C509B1D1-5C35-4F57-8CFB-BA0ED848D9B7}" name="BTC STD" dataDxfId="13"/>
    <tableColumn id="6" xr3:uid="{34E88474-C70F-444A-8841-50C1543FA01F}" name="S&amp;P500 STD" dataDxfId="12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9A6F8DC-EA4D-4D6B-BFBC-F8E85EC701D5}" name="Table10" displayName="Table10" ref="W20:AA24" totalsRowShown="0" headerRowDxfId="0" dataDxfId="1">
  <autoFilter ref="W20:AA24" xr:uid="{E9A6F8DC-EA4D-4D6B-BFBC-F8E85EC701D5}"/>
  <tableColumns count="5">
    <tableColumn id="1" xr3:uid="{6FBDE954-F203-46FF-8579-11238C373E2B}" name="Column1" dataDxfId="6"/>
    <tableColumn id="2" xr3:uid="{D539E257-930B-4500-A224-01A32DFDD30C}" name="ETH STD" dataDxfId="5"/>
    <tableColumn id="3" xr3:uid="{7DB3F4E3-309F-4A4D-B681-59CBCDB6B760}" name="BNB STD" dataDxfId="4"/>
    <tableColumn id="4" xr3:uid="{C7E00904-1625-4B5C-B6FF-81878F60A8B9}" name="Tether Std" dataDxfId="3"/>
    <tableColumn id="5" xr3:uid="{FAEF8F71-47B4-431F-8C46-6213C7005833}" name="BTC STD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28D5-A80A-4FB2-B320-41A2DD827A41}">
  <dimension ref="A1:G2734"/>
  <sheetViews>
    <sheetView workbookViewId="0">
      <selection sqref="A1:A1048576"/>
    </sheetView>
  </sheetViews>
  <sheetFormatPr defaultRowHeight="14.5" x14ac:dyDescent="0.35"/>
  <cols>
    <col min="1" max="1" width="10.453125" bestFit="1" customWidth="1"/>
    <col min="2" max="2" width="7.81640625" bestFit="1" customWidth="1"/>
    <col min="3" max="3" width="7.90625" bestFit="1" customWidth="1"/>
    <col min="4" max="5" width="7.81640625" bestFit="1" customWidth="1"/>
    <col min="6" max="6" width="6.6328125" bestFit="1" customWidth="1"/>
    <col min="7" max="7" width="11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3666</v>
      </c>
      <c r="G1" t="s">
        <v>5</v>
      </c>
    </row>
    <row r="2" spans="1:7" x14ac:dyDescent="0.35">
      <c r="A2" s="1">
        <v>45604</v>
      </c>
      <c r="B2">
        <v>5995.54</v>
      </c>
      <c r="C2">
        <v>5976.76</v>
      </c>
      <c r="D2">
        <v>6012.45</v>
      </c>
      <c r="E2">
        <v>5976.76</v>
      </c>
      <c r="F2" t="s">
        <v>3778</v>
      </c>
      <c r="G2">
        <v>3.8E-3</v>
      </c>
    </row>
    <row r="3" spans="1:7" x14ac:dyDescent="0.35">
      <c r="A3" s="1">
        <v>45603</v>
      </c>
      <c r="B3">
        <v>5973.1</v>
      </c>
      <c r="C3">
        <v>5947.21</v>
      </c>
      <c r="D3">
        <v>5983.84</v>
      </c>
      <c r="E3">
        <v>5947.21</v>
      </c>
      <c r="F3" t="s">
        <v>3778</v>
      </c>
      <c r="G3">
        <v>7.4000000000000003E-3</v>
      </c>
    </row>
    <row r="4" spans="1:7" x14ac:dyDescent="0.35">
      <c r="A4" s="1">
        <v>45602</v>
      </c>
      <c r="B4">
        <v>5929.04</v>
      </c>
      <c r="C4">
        <v>5864.89</v>
      </c>
      <c r="D4">
        <v>5936.14</v>
      </c>
      <c r="E4">
        <v>5864.89</v>
      </c>
      <c r="F4" t="s">
        <v>3778</v>
      </c>
      <c r="G4">
        <v>2.53E-2</v>
      </c>
    </row>
    <row r="5" spans="1:7" x14ac:dyDescent="0.35">
      <c r="A5" s="1">
        <v>45601</v>
      </c>
      <c r="B5">
        <v>5782.76</v>
      </c>
      <c r="C5">
        <v>5722.43</v>
      </c>
      <c r="D5">
        <v>5783.44</v>
      </c>
      <c r="E5">
        <v>5722.1</v>
      </c>
      <c r="F5" t="s">
        <v>3778</v>
      </c>
      <c r="G5">
        <v>1.23E-2</v>
      </c>
    </row>
    <row r="6" spans="1:7" x14ac:dyDescent="0.35">
      <c r="A6" s="1">
        <v>45600</v>
      </c>
      <c r="B6">
        <v>5712.69</v>
      </c>
      <c r="C6">
        <v>5725.15</v>
      </c>
      <c r="D6">
        <v>5741.43</v>
      </c>
      <c r="E6">
        <v>5696.51</v>
      </c>
      <c r="F6" t="s">
        <v>3778</v>
      </c>
      <c r="G6">
        <v>-2.8E-3</v>
      </c>
    </row>
    <row r="7" spans="1:7" x14ac:dyDescent="0.35">
      <c r="A7" s="1">
        <v>45597</v>
      </c>
      <c r="B7">
        <v>5728.8</v>
      </c>
      <c r="C7">
        <v>5723.22</v>
      </c>
      <c r="D7">
        <v>5772.52</v>
      </c>
      <c r="E7">
        <v>5723.22</v>
      </c>
      <c r="F7" t="s">
        <v>3778</v>
      </c>
      <c r="G7">
        <v>4.1000000000000003E-3</v>
      </c>
    </row>
    <row r="8" spans="1:7" x14ac:dyDescent="0.35">
      <c r="A8" s="1">
        <v>45596</v>
      </c>
      <c r="B8">
        <v>5705.45</v>
      </c>
      <c r="C8">
        <v>5775.34</v>
      </c>
      <c r="D8">
        <v>5775.34</v>
      </c>
      <c r="E8">
        <v>5702.86</v>
      </c>
      <c r="F8" t="s">
        <v>3778</v>
      </c>
      <c r="G8">
        <v>-1.8599999999999998E-2</v>
      </c>
    </row>
    <row r="9" spans="1:7" x14ac:dyDescent="0.35">
      <c r="A9" s="1">
        <v>45595</v>
      </c>
      <c r="B9">
        <v>5813.67</v>
      </c>
      <c r="C9">
        <v>5832.65</v>
      </c>
      <c r="D9">
        <v>5850.94</v>
      </c>
      <c r="E9">
        <v>5811.28</v>
      </c>
      <c r="F9" t="s">
        <v>3778</v>
      </c>
      <c r="G9">
        <v>-3.3E-3</v>
      </c>
    </row>
    <row r="10" spans="1:7" x14ac:dyDescent="0.35">
      <c r="A10" s="1">
        <v>45594</v>
      </c>
      <c r="B10">
        <v>5832.92</v>
      </c>
      <c r="C10">
        <v>5819.68</v>
      </c>
      <c r="D10">
        <v>5847.19</v>
      </c>
      <c r="E10">
        <v>5802.17</v>
      </c>
      <c r="F10" t="s">
        <v>3778</v>
      </c>
      <c r="G10">
        <v>1.6000000000000001E-3</v>
      </c>
    </row>
    <row r="11" spans="1:7" x14ac:dyDescent="0.35">
      <c r="A11" s="1">
        <v>45593</v>
      </c>
      <c r="B11">
        <v>5823.52</v>
      </c>
      <c r="C11">
        <v>5833.93</v>
      </c>
      <c r="D11">
        <v>5842.92</v>
      </c>
      <c r="E11">
        <v>5823.08</v>
      </c>
      <c r="F11" t="s">
        <v>3778</v>
      </c>
      <c r="G11">
        <v>2.7000000000000001E-3</v>
      </c>
    </row>
    <row r="12" spans="1:7" x14ac:dyDescent="0.35">
      <c r="A12" s="1">
        <v>45590</v>
      </c>
      <c r="B12">
        <v>5808.12</v>
      </c>
      <c r="C12">
        <v>5826.75</v>
      </c>
      <c r="D12">
        <v>5862.82</v>
      </c>
      <c r="E12">
        <v>5799.98</v>
      </c>
      <c r="F12" t="s">
        <v>3778</v>
      </c>
      <c r="G12">
        <v>-2.9999999999999997E-4</v>
      </c>
    </row>
    <row r="13" spans="1:7" x14ac:dyDescent="0.35">
      <c r="A13" s="1">
        <v>45589</v>
      </c>
      <c r="B13">
        <v>5809.86</v>
      </c>
      <c r="C13">
        <v>5817.8</v>
      </c>
      <c r="D13">
        <v>5817.8</v>
      </c>
      <c r="E13">
        <v>5784.92</v>
      </c>
      <c r="F13" t="s">
        <v>3778</v>
      </c>
      <c r="G13">
        <v>2.0999999999999999E-3</v>
      </c>
    </row>
    <row r="14" spans="1:7" x14ac:dyDescent="0.35">
      <c r="A14" s="1">
        <v>45588</v>
      </c>
      <c r="B14">
        <v>5797.42</v>
      </c>
      <c r="C14">
        <v>5834.5</v>
      </c>
      <c r="D14">
        <v>5834.85</v>
      </c>
      <c r="E14">
        <v>5762.41</v>
      </c>
      <c r="F14" t="s">
        <v>3778</v>
      </c>
      <c r="G14">
        <v>-9.1999999999999998E-3</v>
      </c>
    </row>
    <row r="15" spans="1:7" x14ac:dyDescent="0.35">
      <c r="A15" s="1">
        <v>45587</v>
      </c>
      <c r="B15">
        <v>5851.2</v>
      </c>
      <c r="C15">
        <v>5832.7</v>
      </c>
      <c r="D15">
        <v>5863.04</v>
      </c>
      <c r="E15">
        <v>5821.17</v>
      </c>
      <c r="F15" t="s">
        <v>3778</v>
      </c>
      <c r="G15">
        <v>-5.0000000000000001E-4</v>
      </c>
    </row>
    <row r="16" spans="1:7" x14ac:dyDescent="0.35">
      <c r="A16" s="1">
        <v>45586</v>
      </c>
      <c r="B16">
        <v>5853.98</v>
      </c>
      <c r="C16">
        <v>5857.82</v>
      </c>
      <c r="D16">
        <v>5866.92</v>
      </c>
      <c r="E16">
        <v>5824.79</v>
      </c>
      <c r="F16" t="s">
        <v>3778</v>
      </c>
      <c r="G16">
        <v>-1.8E-3</v>
      </c>
    </row>
    <row r="17" spans="1:7" x14ac:dyDescent="0.35">
      <c r="A17" s="1">
        <v>45583</v>
      </c>
      <c r="B17">
        <v>5864.67</v>
      </c>
      <c r="C17">
        <v>5859.43</v>
      </c>
      <c r="D17">
        <v>5872.17</v>
      </c>
      <c r="E17">
        <v>5846.11</v>
      </c>
      <c r="F17" t="s">
        <v>3778</v>
      </c>
      <c r="G17">
        <v>4.0000000000000001E-3</v>
      </c>
    </row>
    <row r="18" spans="1:7" x14ac:dyDescent="0.35">
      <c r="A18" s="1">
        <v>45582</v>
      </c>
      <c r="B18">
        <v>5841.47</v>
      </c>
      <c r="C18">
        <v>5875.62</v>
      </c>
      <c r="D18">
        <v>5878.46</v>
      </c>
      <c r="E18">
        <v>5840.25</v>
      </c>
      <c r="F18" t="s">
        <v>3778</v>
      </c>
      <c r="G18">
        <v>-2.0000000000000001E-4</v>
      </c>
    </row>
    <row r="19" spans="1:7" x14ac:dyDescent="0.35">
      <c r="A19" s="1">
        <v>45581</v>
      </c>
      <c r="B19">
        <v>5842.47</v>
      </c>
      <c r="C19">
        <v>5816.58</v>
      </c>
      <c r="D19">
        <v>5846.52</v>
      </c>
      <c r="E19">
        <v>5808.34</v>
      </c>
      <c r="F19" t="s">
        <v>3778</v>
      </c>
      <c r="G19">
        <v>4.7000000000000002E-3</v>
      </c>
    </row>
    <row r="20" spans="1:7" x14ac:dyDescent="0.35">
      <c r="A20" s="1">
        <v>45580</v>
      </c>
      <c r="B20">
        <v>5815.26</v>
      </c>
      <c r="C20">
        <v>5866.74</v>
      </c>
      <c r="D20">
        <v>5870.36</v>
      </c>
      <c r="E20">
        <v>5804.48</v>
      </c>
      <c r="F20" t="s">
        <v>3778</v>
      </c>
      <c r="G20">
        <v>-7.6E-3</v>
      </c>
    </row>
    <row r="21" spans="1:7" x14ac:dyDescent="0.35">
      <c r="A21" s="1">
        <v>45579</v>
      </c>
      <c r="B21">
        <v>5859.85</v>
      </c>
      <c r="C21">
        <v>5829.81</v>
      </c>
      <c r="D21">
        <v>5871.41</v>
      </c>
      <c r="E21">
        <v>5829.57</v>
      </c>
      <c r="F21" t="s">
        <v>3778</v>
      </c>
      <c r="G21">
        <v>7.7000000000000002E-3</v>
      </c>
    </row>
    <row r="22" spans="1:7" x14ac:dyDescent="0.35">
      <c r="A22" s="1">
        <v>45576</v>
      </c>
      <c r="B22">
        <v>5815.03</v>
      </c>
      <c r="C22">
        <v>5775.09</v>
      </c>
      <c r="D22">
        <v>5822.13</v>
      </c>
      <c r="E22">
        <v>5775.09</v>
      </c>
      <c r="F22" t="s">
        <v>3778</v>
      </c>
      <c r="G22">
        <v>6.1000000000000004E-3</v>
      </c>
    </row>
    <row r="23" spans="1:7" x14ac:dyDescent="0.35">
      <c r="A23" s="1">
        <v>45575</v>
      </c>
      <c r="B23">
        <v>5780.05</v>
      </c>
      <c r="C23">
        <v>5778.36</v>
      </c>
      <c r="D23">
        <v>5795.03</v>
      </c>
      <c r="E23">
        <v>5764.76</v>
      </c>
      <c r="F23" t="s">
        <v>3778</v>
      </c>
      <c r="G23">
        <v>-2.0999999999999999E-3</v>
      </c>
    </row>
    <row r="24" spans="1:7" x14ac:dyDescent="0.35">
      <c r="A24" s="1">
        <v>45574</v>
      </c>
      <c r="B24">
        <v>5792.04</v>
      </c>
      <c r="C24">
        <v>5751.8</v>
      </c>
      <c r="D24">
        <v>5796.8</v>
      </c>
      <c r="E24">
        <v>5745.02</v>
      </c>
      <c r="F24" t="s">
        <v>3778</v>
      </c>
      <c r="G24">
        <v>7.1000000000000004E-3</v>
      </c>
    </row>
    <row r="25" spans="1:7" x14ac:dyDescent="0.35">
      <c r="A25" s="1">
        <v>45573</v>
      </c>
      <c r="B25">
        <v>5751.13</v>
      </c>
      <c r="C25">
        <v>5719.14</v>
      </c>
      <c r="D25">
        <v>5757.6</v>
      </c>
      <c r="E25">
        <v>5714.56</v>
      </c>
      <c r="F25" t="s">
        <v>3778</v>
      </c>
      <c r="G25">
        <v>9.7000000000000003E-3</v>
      </c>
    </row>
    <row r="26" spans="1:7" x14ac:dyDescent="0.35">
      <c r="A26" s="1">
        <v>45572</v>
      </c>
      <c r="B26">
        <v>5695.94</v>
      </c>
      <c r="C26">
        <v>5737.8</v>
      </c>
      <c r="D26">
        <v>5739.34</v>
      </c>
      <c r="E26">
        <v>5686.85</v>
      </c>
      <c r="F26" t="s">
        <v>3778</v>
      </c>
      <c r="G26">
        <v>-9.5999999999999992E-3</v>
      </c>
    </row>
    <row r="27" spans="1:7" x14ac:dyDescent="0.35">
      <c r="A27" s="1">
        <v>45569</v>
      </c>
      <c r="B27">
        <v>5751.07</v>
      </c>
      <c r="C27">
        <v>5737.48</v>
      </c>
      <c r="D27">
        <v>5753.21</v>
      </c>
      <c r="E27">
        <v>5702.83</v>
      </c>
      <c r="F27" t="s">
        <v>3778</v>
      </c>
      <c r="G27">
        <v>8.9999999999999993E-3</v>
      </c>
    </row>
    <row r="28" spans="1:7" x14ac:dyDescent="0.35">
      <c r="A28" s="1">
        <v>45568</v>
      </c>
      <c r="B28">
        <v>5699.94</v>
      </c>
      <c r="C28">
        <v>5698.19</v>
      </c>
      <c r="D28">
        <v>5718.78</v>
      </c>
      <c r="E28">
        <v>5677.37</v>
      </c>
      <c r="F28" t="s">
        <v>3778</v>
      </c>
      <c r="G28">
        <v>-1.6999999999999999E-3</v>
      </c>
    </row>
    <row r="29" spans="1:7" x14ac:dyDescent="0.35">
      <c r="A29" s="1">
        <v>45567</v>
      </c>
      <c r="B29">
        <v>5709.54</v>
      </c>
      <c r="C29">
        <v>5698.14</v>
      </c>
      <c r="D29">
        <v>5719.63</v>
      </c>
      <c r="E29">
        <v>5674</v>
      </c>
      <c r="F29" t="s">
        <v>3778</v>
      </c>
      <c r="G29">
        <v>1E-4</v>
      </c>
    </row>
    <row r="30" spans="1:7" x14ac:dyDescent="0.35">
      <c r="A30" s="1">
        <v>45566</v>
      </c>
      <c r="B30">
        <v>5708.75</v>
      </c>
      <c r="C30">
        <v>5757.73</v>
      </c>
      <c r="D30">
        <v>5757.73</v>
      </c>
      <c r="E30">
        <v>5681.28</v>
      </c>
      <c r="F30" t="s">
        <v>3778</v>
      </c>
      <c r="G30">
        <v>-9.2999999999999992E-3</v>
      </c>
    </row>
    <row r="31" spans="1:7" x14ac:dyDescent="0.35">
      <c r="A31" s="1">
        <v>45565</v>
      </c>
      <c r="B31">
        <v>5762.48</v>
      </c>
      <c r="C31">
        <v>5726.52</v>
      </c>
      <c r="D31">
        <v>5765.14</v>
      </c>
      <c r="E31">
        <v>5703.53</v>
      </c>
      <c r="F31" t="s">
        <v>3778</v>
      </c>
      <c r="G31">
        <v>4.1999999999999997E-3</v>
      </c>
    </row>
    <row r="32" spans="1:7" x14ac:dyDescent="0.35">
      <c r="A32" s="1">
        <v>45562</v>
      </c>
      <c r="B32">
        <v>5738.17</v>
      </c>
      <c r="C32">
        <v>5755.36</v>
      </c>
      <c r="D32">
        <v>5763.78</v>
      </c>
      <c r="E32">
        <v>5727.34</v>
      </c>
      <c r="F32" t="s">
        <v>3778</v>
      </c>
      <c r="G32">
        <v>-1.2999999999999999E-3</v>
      </c>
    </row>
    <row r="33" spans="1:7" x14ac:dyDescent="0.35">
      <c r="A33" s="1">
        <v>45561</v>
      </c>
      <c r="B33">
        <v>5745.37</v>
      </c>
      <c r="C33">
        <v>5762.22</v>
      </c>
      <c r="D33">
        <v>5767.37</v>
      </c>
      <c r="E33">
        <v>5721.01</v>
      </c>
      <c r="F33" t="s">
        <v>3778</v>
      </c>
      <c r="G33">
        <v>4.0000000000000001E-3</v>
      </c>
    </row>
    <row r="34" spans="1:7" x14ac:dyDescent="0.35">
      <c r="A34" s="1">
        <v>45560</v>
      </c>
      <c r="B34">
        <v>5722.26</v>
      </c>
      <c r="C34">
        <v>5733.65</v>
      </c>
      <c r="D34">
        <v>5741.03</v>
      </c>
      <c r="E34">
        <v>5712.06</v>
      </c>
      <c r="F34" t="s">
        <v>3778</v>
      </c>
      <c r="G34">
        <v>-1.9E-3</v>
      </c>
    </row>
    <row r="35" spans="1:7" x14ac:dyDescent="0.35">
      <c r="A35" s="1">
        <v>45559</v>
      </c>
      <c r="B35">
        <v>5732.93</v>
      </c>
      <c r="C35">
        <v>5727.66</v>
      </c>
      <c r="D35">
        <v>5735.32</v>
      </c>
      <c r="E35">
        <v>5698.99</v>
      </c>
      <c r="F35" t="s">
        <v>3778</v>
      </c>
      <c r="G35">
        <v>2.5000000000000001E-3</v>
      </c>
    </row>
    <row r="36" spans="1:7" x14ac:dyDescent="0.35">
      <c r="A36" s="1">
        <v>45558</v>
      </c>
      <c r="B36">
        <v>5718.57</v>
      </c>
      <c r="C36">
        <v>5711.9</v>
      </c>
      <c r="D36">
        <v>5725.36</v>
      </c>
      <c r="E36">
        <v>5704.22</v>
      </c>
      <c r="F36" t="s">
        <v>3778</v>
      </c>
      <c r="G36">
        <v>2.8E-3</v>
      </c>
    </row>
    <row r="37" spans="1:7" x14ac:dyDescent="0.35">
      <c r="A37" s="1">
        <v>45555</v>
      </c>
      <c r="B37">
        <v>5702.55</v>
      </c>
      <c r="C37">
        <v>5709.64</v>
      </c>
      <c r="D37">
        <v>5715.14</v>
      </c>
      <c r="E37">
        <v>5674.49</v>
      </c>
      <c r="F37" t="s">
        <v>3778</v>
      </c>
      <c r="G37">
        <v>-1.9E-3</v>
      </c>
    </row>
    <row r="38" spans="1:7" x14ac:dyDescent="0.35">
      <c r="A38" s="1">
        <v>45554</v>
      </c>
      <c r="B38">
        <v>5713.64</v>
      </c>
      <c r="C38">
        <v>5702.63</v>
      </c>
      <c r="D38">
        <v>5733.57</v>
      </c>
      <c r="E38">
        <v>5686.42</v>
      </c>
      <c r="F38" t="s">
        <v>3778</v>
      </c>
      <c r="G38">
        <v>1.7000000000000001E-2</v>
      </c>
    </row>
    <row r="39" spans="1:7" x14ac:dyDescent="0.35">
      <c r="A39" s="1">
        <v>45553</v>
      </c>
      <c r="B39">
        <v>5618.26</v>
      </c>
      <c r="C39">
        <v>5641.68</v>
      </c>
      <c r="D39">
        <v>5689.75</v>
      </c>
      <c r="E39">
        <v>5615.08</v>
      </c>
      <c r="F39" t="s">
        <v>3778</v>
      </c>
      <c r="G39">
        <v>-2.8999999999999998E-3</v>
      </c>
    </row>
    <row r="40" spans="1:7" x14ac:dyDescent="0.35">
      <c r="A40" s="1">
        <v>45552</v>
      </c>
      <c r="B40">
        <v>5634.58</v>
      </c>
      <c r="C40">
        <v>5655.51</v>
      </c>
      <c r="D40">
        <v>5670.81</v>
      </c>
      <c r="E40">
        <v>5614.05</v>
      </c>
      <c r="F40" t="s">
        <v>3778</v>
      </c>
      <c r="G40">
        <v>2.9999999999999997E-4</v>
      </c>
    </row>
    <row r="41" spans="1:7" x14ac:dyDescent="0.35">
      <c r="A41" s="1">
        <v>45551</v>
      </c>
      <c r="B41">
        <v>5633.09</v>
      </c>
      <c r="C41">
        <v>5615.21</v>
      </c>
      <c r="D41">
        <v>5636.05</v>
      </c>
      <c r="E41">
        <v>5604.53</v>
      </c>
      <c r="F41" t="s">
        <v>3778</v>
      </c>
      <c r="G41">
        <v>1.2999999999999999E-3</v>
      </c>
    </row>
    <row r="42" spans="1:7" x14ac:dyDescent="0.35">
      <c r="A42" s="1">
        <v>45548</v>
      </c>
      <c r="B42">
        <v>5626.02</v>
      </c>
      <c r="C42">
        <v>5603.34</v>
      </c>
      <c r="D42">
        <v>5636.27</v>
      </c>
      <c r="E42">
        <v>5601.65</v>
      </c>
      <c r="F42" t="s">
        <v>3778</v>
      </c>
      <c r="G42">
        <v>5.4000000000000003E-3</v>
      </c>
    </row>
    <row r="43" spans="1:7" x14ac:dyDescent="0.35">
      <c r="A43" s="1">
        <v>45547</v>
      </c>
      <c r="B43">
        <v>5595.76</v>
      </c>
      <c r="C43">
        <v>5557.48</v>
      </c>
      <c r="D43">
        <v>5600.71</v>
      </c>
      <c r="E43">
        <v>5535.5</v>
      </c>
      <c r="F43" t="s">
        <v>3778</v>
      </c>
      <c r="G43">
        <v>7.4999999999999997E-3</v>
      </c>
    </row>
    <row r="44" spans="1:7" x14ac:dyDescent="0.35">
      <c r="A44" s="1">
        <v>45546</v>
      </c>
      <c r="B44">
        <v>5554.13</v>
      </c>
      <c r="C44">
        <v>5496.42</v>
      </c>
      <c r="D44">
        <v>5560.41</v>
      </c>
      <c r="E44">
        <v>5406.96</v>
      </c>
      <c r="F44" t="s">
        <v>3778</v>
      </c>
      <c r="G44">
        <v>1.0699999999999999E-2</v>
      </c>
    </row>
    <row r="45" spans="1:7" x14ac:dyDescent="0.35">
      <c r="A45" s="1">
        <v>45545</v>
      </c>
      <c r="B45">
        <v>5495.52</v>
      </c>
      <c r="C45">
        <v>5490.51</v>
      </c>
      <c r="D45">
        <v>5497.91</v>
      </c>
      <c r="E45">
        <v>5441.72</v>
      </c>
      <c r="F45" t="s">
        <v>3778</v>
      </c>
      <c r="G45">
        <v>4.4999999999999997E-3</v>
      </c>
    </row>
    <row r="46" spans="1:7" x14ac:dyDescent="0.35">
      <c r="A46" s="1">
        <v>45544</v>
      </c>
      <c r="B46">
        <v>5471.05</v>
      </c>
      <c r="C46">
        <v>5442.07</v>
      </c>
      <c r="D46">
        <v>5484.2</v>
      </c>
      <c r="E46">
        <v>5434.49</v>
      </c>
      <c r="F46" t="s">
        <v>3778</v>
      </c>
      <c r="G46">
        <v>1.1599999999999999E-2</v>
      </c>
    </row>
    <row r="47" spans="1:7" x14ac:dyDescent="0.35">
      <c r="A47" s="1">
        <v>45541</v>
      </c>
      <c r="B47">
        <v>5408.42</v>
      </c>
      <c r="C47">
        <v>5507.33</v>
      </c>
      <c r="D47">
        <v>5522.47</v>
      </c>
      <c r="E47">
        <v>5402.62</v>
      </c>
      <c r="F47" t="s">
        <v>3778</v>
      </c>
      <c r="G47">
        <v>-1.7299999999999999E-2</v>
      </c>
    </row>
    <row r="48" spans="1:7" x14ac:dyDescent="0.35">
      <c r="A48" s="1">
        <v>45540</v>
      </c>
      <c r="B48">
        <v>5503.41</v>
      </c>
      <c r="C48">
        <v>5520.08</v>
      </c>
      <c r="D48">
        <v>5546.3</v>
      </c>
      <c r="E48">
        <v>5480.54</v>
      </c>
      <c r="F48" t="s">
        <v>3778</v>
      </c>
      <c r="G48">
        <v>-3.0000000000000001E-3</v>
      </c>
    </row>
    <row r="49" spans="1:7" x14ac:dyDescent="0.35">
      <c r="A49" s="1">
        <v>45539</v>
      </c>
      <c r="B49">
        <v>5520.07</v>
      </c>
      <c r="C49">
        <v>5506.68</v>
      </c>
      <c r="D49">
        <v>5552.99</v>
      </c>
      <c r="E49">
        <v>5503.66</v>
      </c>
      <c r="F49" t="s">
        <v>3778</v>
      </c>
      <c r="G49">
        <v>-1.6000000000000001E-3</v>
      </c>
    </row>
    <row r="50" spans="1:7" x14ac:dyDescent="0.35">
      <c r="A50" s="1">
        <v>45538</v>
      </c>
      <c r="B50">
        <v>5528.93</v>
      </c>
      <c r="C50">
        <v>5623.89</v>
      </c>
      <c r="D50">
        <v>5623.89</v>
      </c>
      <c r="E50">
        <v>5504.33</v>
      </c>
      <c r="F50" t="s">
        <v>3778</v>
      </c>
      <c r="G50">
        <v>-2.12E-2</v>
      </c>
    </row>
    <row r="51" spans="1:7" x14ac:dyDescent="0.35">
      <c r="A51" s="1">
        <v>45534</v>
      </c>
      <c r="B51">
        <v>5648.4</v>
      </c>
      <c r="C51">
        <v>5612.74</v>
      </c>
      <c r="D51">
        <v>5651.37</v>
      </c>
      <c r="E51">
        <v>5581.79</v>
      </c>
      <c r="F51" t="s">
        <v>3778</v>
      </c>
      <c r="G51">
        <v>1.01E-2</v>
      </c>
    </row>
    <row r="52" spans="1:7" x14ac:dyDescent="0.35">
      <c r="A52" s="1">
        <v>45533</v>
      </c>
      <c r="B52">
        <v>5591.96</v>
      </c>
      <c r="C52">
        <v>5607.3</v>
      </c>
      <c r="D52">
        <v>5646.95</v>
      </c>
      <c r="E52">
        <v>5583.71</v>
      </c>
      <c r="F52" t="s">
        <v>3778</v>
      </c>
      <c r="G52">
        <v>0</v>
      </c>
    </row>
    <row r="53" spans="1:7" x14ac:dyDescent="0.35">
      <c r="A53" s="1">
        <v>45532</v>
      </c>
      <c r="B53">
        <v>5592.18</v>
      </c>
      <c r="C53">
        <v>5624.51</v>
      </c>
      <c r="D53">
        <v>5627.03</v>
      </c>
      <c r="E53">
        <v>5560.95</v>
      </c>
      <c r="F53" t="s">
        <v>3778</v>
      </c>
      <c r="G53">
        <v>-6.0000000000000001E-3</v>
      </c>
    </row>
    <row r="54" spans="1:7" x14ac:dyDescent="0.35">
      <c r="A54" s="1">
        <v>45531</v>
      </c>
      <c r="B54">
        <v>5625.8</v>
      </c>
      <c r="C54">
        <v>5602.89</v>
      </c>
      <c r="D54">
        <v>5631.18</v>
      </c>
      <c r="E54">
        <v>5593.48</v>
      </c>
      <c r="F54" t="s">
        <v>3778</v>
      </c>
      <c r="G54">
        <v>1.6000000000000001E-3</v>
      </c>
    </row>
    <row r="55" spans="1:7" x14ac:dyDescent="0.35">
      <c r="A55" s="1">
        <v>45530</v>
      </c>
      <c r="B55">
        <v>5616.84</v>
      </c>
      <c r="C55">
        <v>5639.66</v>
      </c>
      <c r="D55">
        <v>5651.62</v>
      </c>
      <c r="E55">
        <v>5602.34</v>
      </c>
      <c r="F55" t="s">
        <v>3778</v>
      </c>
      <c r="G55">
        <v>-3.2000000000000002E-3</v>
      </c>
    </row>
    <row r="56" spans="1:7" x14ac:dyDescent="0.35">
      <c r="A56" s="1">
        <v>45527</v>
      </c>
      <c r="B56">
        <v>5634.61</v>
      </c>
      <c r="C56">
        <v>5602.49</v>
      </c>
      <c r="D56">
        <v>5641.82</v>
      </c>
      <c r="E56">
        <v>5585.16</v>
      </c>
      <c r="F56" t="s">
        <v>3778</v>
      </c>
      <c r="G56">
        <v>1.15E-2</v>
      </c>
    </row>
    <row r="57" spans="1:7" x14ac:dyDescent="0.35">
      <c r="A57" s="1">
        <v>45526</v>
      </c>
      <c r="B57">
        <v>5570.64</v>
      </c>
      <c r="C57">
        <v>5637.77</v>
      </c>
      <c r="D57">
        <v>5643.22</v>
      </c>
      <c r="E57">
        <v>5560.95</v>
      </c>
      <c r="F57" t="s">
        <v>3778</v>
      </c>
      <c r="G57">
        <v>-8.8999999999999999E-3</v>
      </c>
    </row>
    <row r="58" spans="1:7" x14ac:dyDescent="0.35">
      <c r="A58" s="1">
        <v>45525</v>
      </c>
      <c r="B58">
        <v>5620.85</v>
      </c>
      <c r="C58">
        <v>5603.09</v>
      </c>
      <c r="D58">
        <v>5632.68</v>
      </c>
      <c r="E58">
        <v>5591.57</v>
      </c>
      <c r="F58" t="s">
        <v>3778</v>
      </c>
      <c r="G58">
        <v>4.1999999999999997E-3</v>
      </c>
    </row>
    <row r="59" spans="1:7" x14ac:dyDescent="0.35">
      <c r="A59" s="1">
        <v>45524</v>
      </c>
      <c r="B59">
        <v>5597.12</v>
      </c>
      <c r="C59">
        <v>5602.88</v>
      </c>
      <c r="D59">
        <v>5620.51</v>
      </c>
      <c r="E59">
        <v>5585.5</v>
      </c>
      <c r="F59" t="s">
        <v>3778</v>
      </c>
      <c r="G59">
        <v>-2E-3</v>
      </c>
    </row>
    <row r="60" spans="1:7" x14ac:dyDescent="0.35">
      <c r="A60" s="1">
        <v>45523</v>
      </c>
      <c r="B60">
        <v>5608.25</v>
      </c>
      <c r="C60">
        <v>5557.23</v>
      </c>
      <c r="D60">
        <v>5608.3</v>
      </c>
      <c r="E60">
        <v>5550.74</v>
      </c>
      <c r="F60" t="s">
        <v>3778</v>
      </c>
      <c r="G60">
        <v>9.7000000000000003E-3</v>
      </c>
    </row>
    <row r="61" spans="1:7" x14ac:dyDescent="0.35">
      <c r="A61" s="1">
        <v>45520</v>
      </c>
      <c r="B61">
        <v>5554.25</v>
      </c>
      <c r="C61">
        <v>5530.5</v>
      </c>
      <c r="D61">
        <v>5561.98</v>
      </c>
      <c r="E61">
        <v>5525.17</v>
      </c>
      <c r="F61" t="s">
        <v>3778</v>
      </c>
      <c r="G61">
        <v>2E-3</v>
      </c>
    </row>
    <row r="62" spans="1:7" x14ac:dyDescent="0.35">
      <c r="A62" s="1">
        <v>45519</v>
      </c>
      <c r="B62">
        <v>5543.22</v>
      </c>
      <c r="C62">
        <v>5501.13</v>
      </c>
      <c r="D62">
        <v>5546.23</v>
      </c>
      <c r="E62">
        <v>5501.13</v>
      </c>
      <c r="F62" t="s">
        <v>3778</v>
      </c>
      <c r="G62">
        <v>1.61E-2</v>
      </c>
    </row>
    <row r="63" spans="1:7" x14ac:dyDescent="0.35">
      <c r="A63" s="1">
        <v>45518</v>
      </c>
      <c r="B63">
        <v>5455.21</v>
      </c>
      <c r="C63">
        <v>5442.36</v>
      </c>
      <c r="D63">
        <v>5463.22</v>
      </c>
      <c r="E63">
        <v>5415.91</v>
      </c>
      <c r="F63" t="s">
        <v>3778</v>
      </c>
      <c r="G63">
        <v>3.8E-3</v>
      </c>
    </row>
    <row r="64" spans="1:7" x14ac:dyDescent="0.35">
      <c r="A64" s="1">
        <v>45517</v>
      </c>
      <c r="B64">
        <v>5434.43</v>
      </c>
      <c r="C64">
        <v>5376.98</v>
      </c>
      <c r="D64">
        <v>5436.5</v>
      </c>
      <c r="E64">
        <v>5376.98</v>
      </c>
      <c r="F64" t="s">
        <v>3778</v>
      </c>
      <c r="G64">
        <v>1.6799999999999999E-2</v>
      </c>
    </row>
    <row r="65" spans="1:7" x14ac:dyDescent="0.35">
      <c r="A65" s="1">
        <v>45516</v>
      </c>
      <c r="B65">
        <v>5344.39</v>
      </c>
      <c r="C65">
        <v>5351.88</v>
      </c>
      <c r="D65">
        <v>5371.2</v>
      </c>
      <c r="E65">
        <v>5324.37</v>
      </c>
      <c r="F65" t="s">
        <v>3778</v>
      </c>
      <c r="G65">
        <v>0</v>
      </c>
    </row>
    <row r="66" spans="1:7" x14ac:dyDescent="0.35">
      <c r="A66" s="1">
        <v>45513</v>
      </c>
      <c r="B66">
        <v>5344.16</v>
      </c>
      <c r="C66">
        <v>5314.66</v>
      </c>
      <c r="D66">
        <v>5358.67</v>
      </c>
      <c r="E66">
        <v>5300.84</v>
      </c>
      <c r="F66" t="s">
        <v>3778</v>
      </c>
      <c r="G66">
        <v>4.7000000000000002E-3</v>
      </c>
    </row>
    <row r="67" spans="1:7" x14ac:dyDescent="0.35">
      <c r="A67" s="1">
        <v>45512</v>
      </c>
      <c r="B67">
        <v>5319.31</v>
      </c>
      <c r="C67">
        <v>5252.57</v>
      </c>
      <c r="D67">
        <v>5328.03</v>
      </c>
      <c r="E67">
        <v>5233.8500000000004</v>
      </c>
      <c r="F67" t="s">
        <v>3778</v>
      </c>
      <c r="G67">
        <v>2.3E-2</v>
      </c>
    </row>
    <row r="68" spans="1:7" x14ac:dyDescent="0.35">
      <c r="A68" s="1">
        <v>45511</v>
      </c>
      <c r="B68">
        <v>5199.5</v>
      </c>
      <c r="C68">
        <v>5293.13</v>
      </c>
      <c r="D68">
        <v>5330.64</v>
      </c>
      <c r="E68">
        <v>5195.54</v>
      </c>
      <c r="F68" t="s">
        <v>3778</v>
      </c>
      <c r="G68">
        <v>-7.7000000000000002E-3</v>
      </c>
    </row>
    <row r="69" spans="1:7" x14ac:dyDescent="0.35">
      <c r="A69" s="1">
        <v>45510</v>
      </c>
      <c r="B69">
        <v>5240.03</v>
      </c>
      <c r="C69">
        <v>5206.42</v>
      </c>
      <c r="D69">
        <v>5312.34</v>
      </c>
      <c r="E69">
        <v>5193.5600000000004</v>
      </c>
      <c r="F69" t="s">
        <v>3778</v>
      </c>
      <c r="G69">
        <v>1.04E-2</v>
      </c>
    </row>
    <row r="70" spans="1:7" x14ac:dyDescent="0.35">
      <c r="A70" s="1">
        <v>45509</v>
      </c>
      <c r="B70">
        <v>5186.33</v>
      </c>
      <c r="C70">
        <v>5151.1400000000003</v>
      </c>
      <c r="D70">
        <v>5250.89</v>
      </c>
      <c r="E70">
        <v>5119.26</v>
      </c>
      <c r="F70" t="s">
        <v>3778</v>
      </c>
      <c r="G70">
        <v>-0.03</v>
      </c>
    </row>
    <row r="71" spans="1:7" x14ac:dyDescent="0.35">
      <c r="A71" s="1">
        <v>45506</v>
      </c>
      <c r="B71">
        <v>5346.56</v>
      </c>
      <c r="C71">
        <v>5376.63</v>
      </c>
      <c r="D71">
        <v>5383.89</v>
      </c>
      <c r="E71">
        <v>5302.03</v>
      </c>
      <c r="F71" t="s">
        <v>3778</v>
      </c>
      <c r="G71">
        <v>-1.84E-2</v>
      </c>
    </row>
    <row r="72" spans="1:7" x14ac:dyDescent="0.35">
      <c r="A72" s="1">
        <v>45505</v>
      </c>
      <c r="B72">
        <v>5446.68</v>
      </c>
      <c r="C72">
        <v>5537.84</v>
      </c>
      <c r="D72">
        <v>5566.16</v>
      </c>
      <c r="E72">
        <v>5410.42</v>
      </c>
      <c r="F72" t="s">
        <v>3778</v>
      </c>
      <c r="G72">
        <v>-1.37E-2</v>
      </c>
    </row>
    <row r="73" spans="1:7" x14ac:dyDescent="0.35">
      <c r="A73" s="1">
        <v>45504</v>
      </c>
      <c r="B73">
        <v>5522.3</v>
      </c>
      <c r="C73">
        <v>5505.59</v>
      </c>
      <c r="D73">
        <v>5551.51</v>
      </c>
      <c r="E73">
        <v>5493.75</v>
      </c>
      <c r="F73" t="s">
        <v>3778</v>
      </c>
      <c r="G73">
        <v>1.5800000000000002E-2</v>
      </c>
    </row>
    <row r="74" spans="1:7" x14ac:dyDescent="0.35">
      <c r="A74" s="1">
        <v>45503</v>
      </c>
      <c r="B74">
        <v>5436.44</v>
      </c>
      <c r="C74">
        <v>5478.73</v>
      </c>
      <c r="D74">
        <v>5489.46</v>
      </c>
      <c r="E74">
        <v>5401.7</v>
      </c>
      <c r="F74" t="s">
        <v>3778</v>
      </c>
      <c r="G74">
        <v>-5.0000000000000001E-3</v>
      </c>
    </row>
    <row r="75" spans="1:7" x14ac:dyDescent="0.35">
      <c r="A75" s="1">
        <v>45502</v>
      </c>
      <c r="B75">
        <v>5463.54</v>
      </c>
      <c r="C75">
        <v>5476.55</v>
      </c>
      <c r="D75">
        <v>5487.74</v>
      </c>
      <c r="E75">
        <v>5444.44</v>
      </c>
      <c r="F75" t="s">
        <v>3778</v>
      </c>
      <c r="G75">
        <v>8.0000000000000004E-4</v>
      </c>
    </row>
    <row r="76" spans="1:7" x14ac:dyDescent="0.35">
      <c r="A76" s="1">
        <v>45499</v>
      </c>
      <c r="B76">
        <v>5459.1</v>
      </c>
      <c r="C76">
        <v>5433.67</v>
      </c>
      <c r="D76">
        <v>5488.32</v>
      </c>
      <c r="E76">
        <v>5430.7</v>
      </c>
      <c r="F76" t="s">
        <v>3778</v>
      </c>
      <c r="G76">
        <v>1.11E-2</v>
      </c>
    </row>
    <row r="77" spans="1:7" x14ac:dyDescent="0.35">
      <c r="A77" s="1">
        <v>45498</v>
      </c>
      <c r="B77">
        <v>5399.22</v>
      </c>
      <c r="C77">
        <v>5428.7</v>
      </c>
      <c r="D77">
        <v>5491.59</v>
      </c>
      <c r="E77">
        <v>5390.95</v>
      </c>
      <c r="F77" t="s">
        <v>3778</v>
      </c>
      <c r="G77">
        <v>-5.1000000000000004E-3</v>
      </c>
    </row>
    <row r="78" spans="1:7" x14ac:dyDescent="0.35">
      <c r="A78" s="1">
        <v>45497</v>
      </c>
      <c r="B78">
        <v>5427.13</v>
      </c>
      <c r="C78">
        <v>5505.84</v>
      </c>
      <c r="D78">
        <v>5508.04</v>
      </c>
      <c r="E78">
        <v>5419.98</v>
      </c>
      <c r="F78" t="s">
        <v>3778</v>
      </c>
      <c r="G78">
        <v>-2.3099999999999999E-2</v>
      </c>
    </row>
    <row r="79" spans="1:7" x14ac:dyDescent="0.35">
      <c r="A79" s="1">
        <v>45496</v>
      </c>
      <c r="B79">
        <v>5555.74</v>
      </c>
      <c r="C79">
        <v>5565.3</v>
      </c>
      <c r="D79">
        <v>5585.34</v>
      </c>
      <c r="E79">
        <v>5550.9</v>
      </c>
      <c r="F79" t="s">
        <v>3778</v>
      </c>
      <c r="G79">
        <v>-1.6000000000000001E-3</v>
      </c>
    </row>
    <row r="80" spans="1:7" x14ac:dyDescent="0.35">
      <c r="A80" s="1">
        <v>45495</v>
      </c>
      <c r="B80">
        <v>5564.41</v>
      </c>
      <c r="C80">
        <v>5544.54</v>
      </c>
      <c r="D80">
        <v>5570.36</v>
      </c>
      <c r="E80">
        <v>5529.04</v>
      </c>
      <c r="F80" t="s">
        <v>3778</v>
      </c>
      <c r="G80">
        <v>1.0800000000000001E-2</v>
      </c>
    </row>
    <row r="81" spans="1:7" x14ac:dyDescent="0.35">
      <c r="A81" s="1">
        <v>45492</v>
      </c>
      <c r="B81">
        <v>5505</v>
      </c>
      <c r="C81">
        <v>5543.37</v>
      </c>
      <c r="D81">
        <v>5557.5</v>
      </c>
      <c r="E81">
        <v>5497.04</v>
      </c>
      <c r="F81" t="s">
        <v>3778</v>
      </c>
      <c r="G81">
        <v>-7.1000000000000004E-3</v>
      </c>
    </row>
    <row r="82" spans="1:7" x14ac:dyDescent="0.35">
      <c r="A82" s="1">
        <v>45491</v>
      </c>
      <c r="B82">
        <v>5544.59</v>
      </c>
      <c r="C82">
        <v>5608.56</v>
      </c>
      <c r="D82">
        <v>5614.05</v>
      </c>
      <c r="E82">
        <v>5522.81</v>
      </c>
      <c r="F82" t="s">
        <v>3778</v>
      </c>
      <c r="G82">
        <v>-7.7999999999999996E-3</v>
      </c>
    </row>
    <row r="83" spans="1:7" x14ac:dyDescent="0.35">
      <c r="A83" s="1">
        <v>45490</v>
      </c>
      <c r="B83">
        <v>5588.27</v>
      </c>
      <c r="C83">
        <v>5610.07</v>
      </c>
      <c r="D83">
        <v>5622.49</v>
      </c>
      <c r="E83">
        <v>5584.81</v>
      </c>
      <c r="F83" t="s">
        <v>3778</v>
      </c>
      <c r="G83">
        <v>-1.3899999999999999E-2</v>
      </c>
    </row>
    <row r="84" spans="1:7" x14ac:dyDescent="0.35">
      <c r="A84" s="1">
        <v>45489</v>
      </c>
      <c r="B84">
        <v>5667.2</v>
      </c>
      <c r="C84">
        <v>5644.09</v>
      </c>
      <c r="D84">
        <v>5669.67</v>
      </c>
      <c r="E84">
        <v>5639.02</v>
      </c>
      <c r="F84" t="s">
        <v>3778</v>
      </c>
      <c r="G84">
        <v>6.4000000000000003E-3</v>
      </c>
    </row>
    <row r="85" spans="1:7" x14ac:dyDescent="0.35">
      <c r="A85" s="1">
        <v>45488</v>
      </c>
      <c r="B85">
        <v>5631.22</v>
      </c>
      <c r="C85">
        <v>5638.16</v>
      </c>
      <c r="D85">
        <v>5666.94</v>
      </c>
      <c r="E85">
        <v>5614.75</v>
      </c>
      <c r="F85" t="s">
        <v>3778</v>
      </c>
      <c r="G85">
        <v>2.8E-3</v>
      </c>
    </row>
    <row r="86" spans="1:7" x14ac:dyDescent="0.35">
      <c r="A86" s="1">
        <v>45485</v>
      </c>
      <c r="B86">
        <v>5615.35</v>
      </c>
      <c r="C86">
        <v>5590.76</v>
      </c>
      <c r="D86">
        <v>5655.56</v>
      </c>
      <c r="E86">
        <v>5590.44</v>
      </c>
      <c r="F86" t="s">
        <v>3778</v>
      </c>
      <c r="G86">
        <v>5.4999999999999997E-3</v>
      </c>
    </row>
    <row r="87" spans="1:7" x14ac:dyDescent="0.35">
      <c r="A87" s="1">
        <v>45484</v>
      </c>
      <c r="B87">
        <v>5584.54</v>
      </c>
      <c r="C87">
        <v>5635.21</v>
      </c>
      <c r="D87">
        <v>5642.45</v>
      </c>
      <c r="E87">
        <v>5576.53</v>
      </c>
      <c r="F87" t="s">
        <v>3778</v>
      </c>
      <c r="G87">
        <v>-8.8000000000000005E-3</v>
      </c>
    </row>
    <row r="88" spans="1:7" x14ac:dyDescent="0.35">
      <c r="A88" s="1">
        <v>45483</v>
      </c>
      <c r="B88">
        <v>5633.91</v>
      </c>
      <c r="C88">
        <v>5591.26</v>
      </c>
      <c r="D88">
        <v>5635.39</v>
      </c>
      <c r="E88">
        <v>5586.44</v>
      </c>
      <c r="F88" t="s">
        <v>3778</v>
      </c>
      <c r="G88">
        <v>1.0200000000000001E-2</v>
      </c>
    </row>
    <row r="89" spans="1:7" x14ac:dyDescent="0.35">
      <c r="A89" s="1">
        <v>45482</v>
      </c>
      <c r="B89">
        <v>5576.98</v>
      </c>
      <c r="C89">
        <v>5584.24</v>
      </c>
      <c r="D89">
        <v>5590.75</v>
      </c>
      <c r="E89">
        <v>5574.57</v>
      </c>
      <c r="F89" t="s">
        <v>3778</v>
      </c>
      <c r="G89">
        <v>6.9999999999999999E-4</v>
      </c>
    </row>
    <row r="90" spans="1:7" x14ac:dyDescent="0.35">
      <c r="A90" s="1">
        <v>45481</v>
      </c>
      <c r="B90">
        <v>5572.85</v>
      </c>
      <c r="C90">
        <v>5572.75</v>
      </c>
      <c r="D90">
        <v>5583.11</v>
      </c>
      <c r="E90">
        <v>5562.51</v>
      </c>
      <c r="F90" t="s">
        <v>3778</v>
      </c>
      <c r="G90">
        <v>1E-3</v>
      </c>
    </row>
    <row r="91" spans="1:7" x14ac:dyDescent="0.35">
      <c r="A91" s="1">
        <v>45478</v>
      </c>
      <c r="B91">
        <v>5567.19</v>
      </c>
      <c r="C91">
        <v>5537.91</v>
      </c>
      <c r="D91">
        <v>5570.33</v>
      </c>
      <c r="E91">
        <v>5531.63</v>
      </c>
      <c r="F91" t="s">
        <v>3778</v>
      </c>
      <c r="G91">
        <v>5.4000000000000003E-3</v>
      </c>
    </row>
    <row r="92" spans="1:7" x14ac:dyDescent="0.35">
      <c r="A92" s="1">
        <v>45476</v>
      </c>
      <c r="B92">
        <v>5537.02</v>
      </c>
      <c r="C92">
        <v>5507.44</v>
      </c>
      <c r="D92">
        <v>5539.27</v>
      </c>
      <c r="E92">
        <v>5507.42</v>
      </c>
      <c r="F92" t="s">
        <v>3778</v>
      </c>
      <c r="G92">
        <v>5.1000000000000004E-3</v>
      </c>
    </row>
    <row r="93" spans="1:7" x14ac:dyDescent="0.35">
      <c r="A93" s="1">
        <v>45475</v>
      </c>
      <c r="B93">
        <v>5509.01</v>
      </c>
      <c r="C93">
        <v>5461.84</v>
      </c>
      <c r="D93">
        <v>5509.69</v>
      </c>
      <c r="E93">
        <v>5458.43</v>
      </c>
      <c r="F93" t="s">
        <v>3778</v>
      </c>
      <c r="G93">
        <v>6.1999999999999998E-3</v>
      </c>
    </row>
    <row r="94" spans="1:7" x14ac:dyDescent="0.35">
      <c r="A94" s="1">
        <v>45474</v>
      </c>
      <c r="B94">
        <v>5475.09</v>
      </c>
      <c r="C94">
        <v>5471.08</v>
      </c>
      <c r="D94">
        <v>5479.55</v>
      </c>
      <c r="E94">
        <v>5446.53</v>
      </c>
      <c r="F94" t="s">
        <v>3778</v>
      </c>
      <c r="G94">
        <v>2.7000000000000001E-3</v>
      </c>
    </row>
    <row r="95" spans="1:7" x14ac:dyDescent="0.35">
      <c r="A95" s="1">
        <v>45471</v>
      </c>
      <c r="B95">
        <v>5460.48</v>
      </c>
      <c r="C95">
        <v>5488.48</v>
      </c>
      <c r="D95">
        <v>5523.64</v>
      </c>
      <c r="E95">
        <v>5451.12</v>
      </c>
      <c r="F95" t="s">
        <v>3778</v>
      </c>
      <c r="G95">
        <v>-4.1000000000000003E-3</v>
      </c>
    </row>
    <row r="96" spans="1:7" x14ac:dyDescent="0.35">
      <c r="A96" s="1">
        <v>45470</v>
      </c>
      <c r="B96">
        <v>5482.87</v>
      </c>
      <c r="C96">
        <v>5473.59</v>
      </c>
      <c r="D96">
        <v>5490.81</v>
      </c>
      <c r="E96">
        <v>5467.54</v>
      </c>
      <c r="F96" t="s">
        <v>3778</v>
      </c>
      <c r="G96">
        <v>8.9999999999999998E-4</v>
      </c>
    </row>
    <row r="97" spans="1:7" x14ac:dyDescent="0.35">
      <c r="A97" s="1">
        <v>45469</v>
      </c>
      <c r="B97">
        <v>5477.9</v>
      </c>
      <c r="C97">
        <v>5460.71</v>
      </c>
      <c r="D97">
        <v>5483.14</v>
      </c>
      <c r="E97">
        <v>5451.87</v>
      </c>
      <c r="F97" t="s">
        <v>3778</v>
      </c>
      <c r="G97">
        <v>1.6000000000000001E-3</v>
      </c>
    </row>
    <row r="98" spans="1:7" x14ac:dyDescent="0.35">
      <c r="A98" s="1">
        <v>45468</v>
      </c>
      <c r="B98">
        <v>5469.3</v>
      </c>
      <c r="C98">
        <v>5460.73</v>
      </c>
      <c r="D98">
        <v>5472.88</v>
      </c>
      <c r="E98">
        <v>5446.56</v>
      </c>
      <c r="F98" t="s">
        <v>3778</v>
      </c>
      <c r="G98">
        <v>3.8999999999999998E-3</v>
      </c>
    </row>
    <row r="99" spans="1:7" x14ac:dyDescent="0.35">
      <c r="A99" s="1">
        <v>45467</v>
      </c>
      <c r="B99">
        <v>5447.87</v>
      </c>
      <c r="C99">
        <v>5459.58</v>
      </c>
      <c r="D99">
        <v>5490.66</v>
      </c>
      <c r="E99">
        <v>5447.59</v>
      </c>
      <c r="F99" t="s">
        <v>3778</v>
      </c>
      <c r="G99">
        <v>-3.0999999999999999E-3</v>
      </c>
    </row>
    <row r="100" spans="1:7" x14ac:dyDescent="0.35">
      <c r="A100" s="1">
        <v>45464</v>
      </c>
      <c r="B100">
        <v>5464.62</v>
      </c>
      <c r="C100">
        <v>5466.77</v>
      </c>
      <c r="D100">
        <v>5478.31</v>
      </c>
      <c r="E100">
        <v>5452.03</v>
      </c>
      <c r="F100" t="s">
        <v>3778</v>
      </c>
      <c r="G100">
        <v>-1.6000000000000001E-3</v>
      </c>
    </row>
    <row r="101" spans="1:7" x14ac:dyDescent="0.35">
      <c r="A101" s="1">
        <v>45463</v>
      </c>
      <c r="B101">
        <v>5473.17</v>
      </c>
      <c r="C101">
        <v>5499.99</v>
      </c>
      <c r="D101">
        <v>5505.53</v>
      </c>
      <c r="E101">
        <v>5455.56</v>
      </c>
      <c r="F101" t="s">
        <v>3778</v>
      </c>
      <c r="G101">
        <v>-2.5000000000000001E-3</v>
      </c>
    </row>
    <row r="102" spans="1:7" x14ac:dyDescent="0.35">
      <c r="A102" s="1">
        <v>45461</v>
      </c>
      <c r="B102">
        <v>5487.03</v>
      </c>
      <c r="C102">
        <v>5476.15</v>
      </c>
      <c r="D102">
        <v>5490.38</v>
      </c>
      <c r="E102">
        <v>5471.32</v>
      </c>
      <c r="F102" t="s">
        <v>3778</v>
      </c>
      <c r="G102">
        <v>2.5000000000000001E-3</v>
      </c>
    </row>
    <row r="103" spans="1:7" x14ac:dyDescent="0.35">
      <c r="A103" s="1">
        <v>45460</v>
      </c>
      <c r="B103">
        <v>5473.23</v>
      </c>
      <c r="C103">
        <v>5431.11</v>
      </c>
      <c r="D103">
        <v>5488.5</v>
      </c>
      <c r="E103">
        <v>5420.4</v>
      </c>
      <c r="F103" t="s">
        <v>3778</v>
      </c>
      <c r="G103">
        <v>7.7000000000000002E-3</v>
      </c>
    </row>
    <row r="104" spans="1:7" x14ac:dyDescent="0.35">
      <c r="A104" s="1">
        <v>45457</v>
      </c>
      <c r="B104">
        <v>5431.6</v>
      </c>
      <c r="C104">
        <v>5424.08</v>
      </c>
      <c r="D104">
        <v>5432.39</v>
      </c>
      <c r="E104">
        <v>5403.75</v>
      </c>
      <c r="F104" t="s">
        <v>3778</v>
      </c>
      <c r="G104">
        <v>-4.0000000000000002E-4</v>
      </c>
    </row>
    <row r="105" spans="1:7" x14ac:dyDescent="0.35">
      <c r="A105" s="1">
        <v>45456</v>
      </c>
      <c r="B105">
        <v>5433.74</v>
      </c>
      <c r="C105">
        <v>5441.93</v>
      </c>
      <c r="D105">
        <v>5441.93</v>
      </c>
      <c r="E105">
        <v>5402.51</v>
      </c>
      <c r="F105" t="s">
        <v>3778</v>
      </c>
      <c r="G105">
        <v>2.3E-3</v>
      </c>
    </row>
    <row r="106" spans="1:7" x14ac:dyDescent="0.35">
      <c r="A106" s="1">
        <v>45455</v>
      </c>
      <c r="B106">
        <v>5421.03</v>
      </c>
      <c r="C106">
        <v>5409.13</v>
      </c>
      <c r="D106">
        <v>5447.25</v>
      </c>
      <c r="E106">
        <v>5409.13</v>
      </c>
      <c r="F106" t="s">
        <v>3778</v>
      </c>
      <c r="G106">
        <v>8.5000000000000006E-3</v>
      </c>
    </row>
    <row r="107" spans="1:7" x14ac:dyDescent="0.35">
      <c r="A107" s="1">
        <v>45454</v>
      </c>
      <c r="B107">
        <v>5375.32</v>
      </c>
      <c r="C107">
        <v>5353</v>
      </c>
      <c r="D107">
        <v>5375.95</v>
      </c>
      <c r="E107">
        <v>5327.25</v>
      </c>
      <c r="F107" t="s">
        <v>3778</v>
      </c>
      <c r="G107">
        <v>2.7000000000000001E-3</v>
      </c>
    </row>
    <row r="108" spans="1:7" x14ac:dyDescent="0.35">
      <c r="A108" s="1">
        <v>45453</v>
      </c>
      <c r="B108">
        <v>5360.79</v>
      </c>
      <c r="C108">
        <v>5341.22</v>
      </c>
      <c r="D108">
        <v>5365.79</v>
      </c>
      <c r="E108">
        <v>5331.52</v>
      </c>
      <c r="F108" t="s">
        <v>3778</v>
      </c>
      <c r="G108">
        <v>2.5999999999999999E-3</v>
      </c>
    </row>
    <row r="109" spans="1:7" x14ac:dyDescent="0.35">
      <c r="A109" s="1">
        <v>45450</v>
      </c>
      <c r="B109">
        <v>5346.99</v>
      </c>
      <c r="C109">
        <v>5343.81</v>
      </c>
      <c r="D109">
        <v>5375.08</v>
      </c>
      <c r="E109">
        <v>5331.33</v>
      </c>
      <c r="F109" t="s">
        <v>3778</v>
      </c>
      <c r="G109">
        <v>-1.1000000000000001E-3</v>
      </c>
    </row>
    <row r="110" spans="1:7" x14ac:dyDescent="0.35">
      <c r="A110" s="1">
        <v>45449</v>
      </c>
      <c r="B110">
        <v>5352.96</v>
      </c>
      <c r="C110">
        <v>5357.8</v>
      </c>
      <c r="D110">
        <v>5362.35</v>
      </c>
      <c r="E110">
        <v>5335.36</v>
      </c>
      <c r="F110" t="s">
        <v>3778</v>
      </c>
      <c r="G110">
        <v>-2.0000000000000001E-4</v>
      </c>
    </row>
    <row r="111" spans="1:7" x14ac:dyDescent="0.35">
      <c r="A111" s="1">
        <v>45448</v>
      </c>
      <c r="B111">
        <v>5354.03</v>
      </c>
      <c r="C111">
        <v>5314.48</v>
      </c>
      <c r="D111">
        <v>5354.16</v>
      </c>
      <c r="E111">
        <v>5297.64</v>
      </c>
      <c r="F111" t="s">
        <v>3778</v>
      </c>
      <c r="G111">
        <v>1.18E-2</v>
      </c>
    </row>
    <row r="112" spans="1:7" x14ac:dyDescent="0.35">
      <c r="A112" s="1">
        <v>45447</v>
      </c>
      <c r="B112">
        <v>5291.34</v>
      </c>
      <c r="C112">
        <v>5278.24</v>
      </c>
      <c r="D112">
        <v>5298.8</v>
      </c>
      <c r="E112">
        <v>5257.63</v>
      </c>
      <c r="F112" t="s">
        <v>3778</v>
      </c>
      <c r="G112">
        <v>1.5E-3</v>
      </c>
    </row>
    <row r="113" spans="1:7" x14ac:dyDescent="0.35">
      <c r="A113" s="1">
        <v>45446</v>
      </c>
      <c r="B113">
        <v>5283.4</v>
      </c>
      <c r="C113">
        <v>5297.15</v>
      </c>
      <c r="D113">
        <v>5302.11</v>
      </c>
      <c r="E113">
        <v>5234.32</v>
      </c>
      <c r="F113" t="s">
        <v>3778</v>
      </c>
      <c r="G113">
        <v>1.1000000000000001E-3</v>
      </c>
    </row>
    <row r="114" spans="1:7" x14ac:dyDescent="0.35">
      <c r="A114" s="1">
        <v>45443</v>
      </c>
      <c r="B114">
        <v>5277.51</v>
      </c>
      <c r="C114">
        <v>5243.21</v>
      </c>
      <c r="D114">
        <v>5280.33</v>
      </c>
      <c r="E114">
        <v>5191.68</v>
      </c>
      <c r="F114" t="s">
        <v>3778</v>
      </c>
      <c r="G114">
        <v>8.0000000000000002E-3</v>
      </c>
    </row>
    <row r="115" spans="1:7" x14ac:dyDescent="0.35">
      <c r="A115" s="1">
        <v>45442</v>
      </c>
      <c r="B115">
        <v>5235.4799999999996</v>
      </c>
      <c r="C115">
        <v>5259.77</v>
      </c>
      <c r="D115">
        <v>5260.21</v>
      </c>
      <c r="E115">
        <v>5222.1000000000004</v>
      </c>
      <c r="F115" t="s">
        <v>3778</v>
      </c>
      <c r="G115">
        <v>-6.0000000000000001E-3</v>
      </c>
    </row>
    <row r="116" spans="1:7" x14ac:dyDescent="0.35">
      <c r="A116" s="1">
        <v>45441</v>
      </c>
      <c r="B116">
        <v>5266.95</v>
      </c>
      <c r="C116">
        <v>5278.73</v>
      </c>
      <c r="D116">
        <v>5282.27</v>
      </c>
      <c r="E116">
        <v>5262.7</v>
      </c>
      <c r="F116" t="s">
        <v>3778</v>
      </c>
      <c r="G116">
        <v>-7.4000000000000003E-3</v>
      </c>
    </row>
    <row r="117" spans="1:7" x14ac:dyDescent="0.35">
      <c r="A117" s="1">
        <v>45440</v>
      </c>
      <c r="B117">
        <v>5306.04</v>
      </c>
      <c r="C117">
        <v>5315.91</v>
      </c>
      <c r="D117">
        <v>5315.91</v>
      </c>
      <c r="E117">
        <v>5280.89</v>
      </c>
      <c r="F117" t="s">
        <v>3778</v>
      </c>
      <c r="G117">
        <v>2.0000000000000001E-4</v>
      </c>
    </row>
    <row r="118" spans="1:7" x14ac:dyDescent="0.35">
      <c r="A118" s="1">
        <v>45436</v>
      </c>
      <c r="B118">
        <v>5304.72</v>
      </c>
      <c r="C118">
        <v>5281.45</v>
      </c>
      <c r="D118">
        <v>5311.65</v>
      </c>
      <c r="E118">
        <v>5278.39</v>
      </c>
      <c r="F118" t="s">
        <v>3778</v>
      </c>
      <c r="G118">
        <v>7.0000000000000001E-3</v>
      </c>
    </row>
    <row r="119" spans="1:7" x14ac:dyDescent="0.35">
      <c r="A119" s="1">
        <v>45435</v>
      </c>
      <c r="B119">
        <v>5267.84</v>
      </c>
      <c r="C119">
        <v>5340.26</v>
      </c>
      <c r="D119">
        <v>5341.88</v>
      </c>
      <c r="E119">
        <v>5256.93</v>
      </c>
      <c r="F119" t="s">
        <v>3778</v>
      </c>
      <c r="G119">
        <v>-7.4000000000000003E-3</v>
      </c>
    </row>
    <row r="120" spans="1:7" x14ac:dyDescent="0.35">
      <c r="A120" s="1">
        <v>45434</v>
      </c>
      <c r="B120">
        <v>5307.01</v>
      </c>
      <c r="C120">
        <v>5319.28</v>
      </c>
      <c r="D120">
        <v>5323.18</v>
      </c>
      <c r="E120">
        <v>5286.01</v>
      </c>
      <c r="F120" t="s">
        <v>3778</v>
      </c>
      <c r="G120">
        <v>-2.7000000000000001E-3</v>
      </c>
    </row>
    <row r="121" spans="1:7" x14ac:dyDescent="0.35">
      <c r="A121" s="1">
        <v>45433</v>
      </c>
      <c r="B121">
        <v>5321.41</v>
      </c>
      <c r="C121">
        <v>5298.69</v>
      </c>
      <c r="D121">
        <v>5324.32</v>
      </c>
      <c r="E121">
        <v>5297.87</v>
      </c>
      <c r="F121" t="s">
        <v>3778</v>
      </c>
      <c r="G121">
        <v>2.5000000000000001E-3</v>
      </c>
    </row>
    <row r="122" spans="1:7" x14ac:dyDescent="0.35">
      <c r="A122" s="1">
        <v>45432</v>
      </c>
      <c r="B122">
        <v>5308.13</v>
      </c>
      <c r="C122">
        <v>5305.35</v>
      </c>
      <c r="D122">
        <v>5325.32</v>
      </c>
      <c r="E122">
        <v>5302.4</v>
      </c>
      <c r="F122" t="s">
        <v>3778</v>
      </c>
      <c r="G122">
        <v>8.9999999999999998E-4</v>
      </c>
    </row>
    <row r="123" spans="1:7" x14ac:dyDescent="0.35">
      <c r="A123" s="1">
        <v>45429</v>
      </c>
      <c r="B123">
        <v>5303.27</v>
      </c>
      <c r="C123">
        <v>5303.1</v>
      </c>
      <c r="D123">
        <v>5305.45</v>
      </c>
      <c r="E123">
        <v>5283.59</v>
      </c>
      <c r="F123" t="s">
        <v>3778</v>
      </c>
      <c r="G123">
        <v>1.1999999999999999E-3</v>
      </c>
    </row>
    <row r="124" spans="1:7" x14ac:dyDescent="0.35">
      <c r="A124" s="1">
        <v>45428</v>
      </c>
      <c r="B124">
        <v>5297.1</v>
      </c>
      <c r="C124">
        <v>5310.07</v>
      </c>
      <c r="D124">
        <v>5325.49</v>
      </c>
      <c r="E124">
        <v>5296.19</v>
      </c>
      <c r="F124" t="s">
        <v>3778</v>
      </c>
      <c r="G124">
        <v>-2.0999999999999999E-3</v>
      </c>
    </row>
    <row r="125" spans="1:7" x14ac:dyDescent="0.35">
      <c r="A125" s="1">
        <v>45427</v>
      </c>
      <c r="B125">
        <v>5308.15</v>
      </c>
      <c r="C125">
        <v>5263.26</v>
      </c>
      <c r="D125">
        <v>5311.76</v>
      </c>
      <c r="E125">
        <v>5263.26</v>
      </c>
      <c r="F125" t="s">
        <v>3778</v>
      </c>
      <c r="G125">
        <v>1.17E-2</v>
      </c>
    </row>
    <row r="126" spans="1:7" x14ac:dyDescent="0.35">
      <c r="A126" s="1">
        <v>45426</v>
      </c>
      <c r="B126">
        <v>5246.68</v>
      </c>
      <c r="C126">
        <v>5221.1000000000004</v>
      </c>
      <c r="D126">
        <v>5250.37</v>
      </c>
      <c r="E126">
        <v>5217.9799999999996</v>
      </c>
      <c r="F126" t="s">
        <v>3778</v>
      </c>
      <c r="G126">
        <v>4.7999999999999996E-3</v>
      </c>
    </row>
    <row r="127" spans="1:7" x14ac:dyDescent="0.35">
      <c r="A127" s="1">
        <v>45425</v>
      </c>
      <c r="B127">
        <v>5221.42</v>
      </c>
      <c r="C127">
        <v>5233.08</v>
      </c>
      <c r="D127">
        <v>5237.26</v>
      </c>
      <c r="E127">
        <v>5211.16</v>
      </c>
      <c r="F127" t="s">
        <v>3778</v>
      </c>
      <c r="G127">
        <v>-2.0000000000000001E-4</v>
      </c>
    </row>
    <row r="128" spans="1:7" x14ac:dyDescent="0.35">
      <c r="A128" s="1">
        <v>45422</v>
      </c>
      <c r="B128">
        <v>5222.68</v>
      </c>
      <c r="C128">
        <v>5225.49</v>
      </c>
      <c r="D128">
        <v>5239.66</v>
      </c>
      <c r="E128">
        <v>5209.68</v>
      </c>
      <c r="F128" t="s">
        <v>3778</v>
      </c>
      <c r="G128">
        <v>1.6000000000000001E-3</v>
      </c>
    </row>
    <row r="129" spans="1:7" x14ac:dyDescent="0.35">
      <c r="A129" s="1">
        <v>45421</v>
      </c>
      <c r="B129">
        <v>5214.08</v>
      </c>
      <c r="C129">
        <v>5189.03</v>
      </c>
      <c r="D129">
        <v>5215.3</v>
      </c>
      <c r="E129">
        <v>5180.41</v>
      </c>
      <c r="F129" t="s">
        <v>3778</v>
      </c>
      <c r="G129">
        <v>5.1000000000000004E-3</v>
      </c>
    </row>
    <row r="130" spans="1:7" x14ac:dyDescent="0.35">
      <c r="A130" s="1">
        <v>45420</v>
      </c>
      <c r="B130">
        <v>5187.67</v>
      </c>
      <c r="C130">
        <v>5168.9799999999996</v>
      </c>
      <c r="D130">
        <v>5191.95</v>
      </c>
      <c r="E130">
        <v>5165.8599999999997</v>
      </c>
      <c r="F130" t="s">
        <v>3778</v>
      </c>
      <c r="G130">
        <v>0</v>
      </c>
    </row>
    <row r="131" spans="1:7" x14ac:dyDescent="0.35">
      <c r="A131" s="1">
        <v>45419</v>
      </c>
      <c r="B131">
        <v>5187.7</v>
      </c>
      <c r="C131">
        <v>5187.2</v>
      </c>
      <c r="D131">
        <v>5200.2299999999996</v>
      </c>
      <c r="E131">
        <v>5178.96</v>
      </c>
      <c r="F131" t="s">
        <v>3778</v>
      </c>
      <c r="G131">
        <v>1.2999999999999999E-3</v>
      </c>
    </row>
    <row r="132" spans="1:7" x14ac:dyDescent="0.35">
      <c r="A132" s="1">
        <v>45418</v>
      </c>
      <c r="B132">
        <v>5180.74</v>
      </c>
      <c r="C132">
        <v>5142.42</v>
      </c>
      <c r="D132">
        <v>5181</v>
      </c>
      <c r="E132">
        <v>5142.42</v>
      </c>
      <c r="F132" t="s">
        <v>3778</v>
      </c>
      <c r="G132">
        <v>1.03E-2</v>
      </c>
    </row>
    <row r="133" spans="1:7" x14ac:dyDescent="0.35">
      <c r="A133" s="1">
        <v>45415</v>
      </c>
      <c r="B133">
        <v>5127.79</v>
      </c>
      <c r="C133">
        <v>5122.78</v>
      </c>
      <c r="D133">
        <v>5139.12</v>
      </c>
      <c r="E133">
        <v>5101.22</v>
      </c>
      <c r="F133" t="s">
        <v>3778</v>
      </c>
      <c r="G133">
        <v>1.26E-2</v>
      </c>
    </row>
    <row r="134" spans="1:7" x14ac:dyDescent="0.35">
      <c r="A134" s="1">
        <v>45414</v>
      </c>
      <c r="B134">
        <v>5064.2</v>
      </c>
      <c r="C134">
        <v>5049.32</v>
      </c>
      <c r="D134">
        <v>5073.21</v>
      </c>
      <c r="E134">
        <v>5011.05</v>
      </c>
      <c r="F134" t="s">
        <v>3778</v>
      </c>
      <c r="G134">
        <v>9.1000000000000004E-3</v>
      </c>
    </row>
    <row r="135" spans="1:7" x14ac:dyDescent="0.35">
      <c r="A135" s="1">
        <v>45413</v>
      </c>
      <c r="B135">
        <v>5018.3900000000003</v>
      </c>
      <c r="C135">
        <v>5029.03</v>
      </c>
      <c r="D135">
        <v>5096.12</v>
      </c>
      <c r="E135">
        <v>5013.45</v>
      </c>
      <c r="F135" t="s">
        <v>3778</v>
      </c>
      <c r="G135">
        <v>-3.3999999999999998E-3</v>
      </c>
    </row>
    <row r="136" spans="1:7" x14ac:dyDescent="0.35">
      <c r="A136" s="1">
        <v>45412</v>
      </c>
      <c r="B136">
        <v>5035.6899999999996</v>
      </c>
      <c r="C136">
        <v>5103.78</v>
      </c>
      <c r="D136">
        <v>5110.83</v>
      </c>
      <c r="E136">
        <v>5035.3100000000004</v>
      </c>
      <c r="F136" t="s">
        <v>3778</v>
      </c>
      <c r="G136">
        <v>-1.5699999999999999E-2</v>
      </c>
    </row>
    <row r="137" spans="1:7" x14ac:dyDescent="0.35">
      <c r="A137" s="1">
        <v>45411</v>
      </c>
      <c r="B137">
        <v>5116.17</v>
      </c>
      <c r="C137">
        <v>5114.13</v>
      </c>
      <c r="D137">
        <v>5123.49</v>
      </c>
      <c r="E137">
        <v>5088.6499999999996</v>
      </c>
      <c r="F137" t="s">
        <v>3778</v>
      </c>
      <c r="G137">
        <v>3.2000000000000002E-3</v>
      </c>
    </row>
    <row r="138" spans="1:7" x14ac:dyDescent="0.35">
      <c r="A138" s="1">
        <v>45408</v>
      </c>
      <c r="B138">
        <v>5099.96</v>
      </c>
      <c r="C138">
        <v>5084.6499999999996</v>
      </c>
      <c r="D138">
        <v>5114.62</v>
      </c>
      <c r="E138">
        <v>5073.1400000000003</v>
      </c>
      <c r="F138" t="s">
        <v>3778</v>
      </c>
      <c r="G138">
        <v>1.0200000000000001E-2</v>
      </c>
    </row>
    <row r="139" spans="1:7" x14ac:dyDescent="0.35">
      <c r="A139" s="1">
        <v>45407</v>
      </c>
      <c r="B139">
        <v>5048.42</v>
      </c>
      <c r="C139">
        <v>5019.88</v>
      </c>
      <c r="D139">
        <v>5057.75</v>
      </c>
      <c r="E139">
        <v>4990.58</v>
      </c>
      <c r="F139" t="s">
        <v>3778</v>
      </c>
      <c r="G139">
        <v>-4.5999999999999999E-3</v>
      </c>
    </row>
    <row r="140" spans="1:7" x14ac:dyDescent="0.35">
      <c r="A140" s="1">
        <v>45406</v>
      </c>
      <c r="B140">
        <v>5071.63</v>
      </c>
      <c r="C140">
        <v>5084.8599999999997</v>
      </c>
      <c r="D140">
        <v>5089.4799999999996</v>
      </c>
      <c r="E140">
        <v>5047.0200000000004</v>
      </c>
      <c r="F140" t="s">
        <v>3778</v>
      </c>
      <c r="G140">
        <v>2.0000000000000001E-4</v>
      </c>
    </row>
    <row r="141" spans="1:7" x14ac:dyDescent="0.35">
      <c r="A141" s="1">
        <v>45405</v>
      </c>
      <c r="B141">
        <v>5070.55</v>
      </c>
      <c r="C141">
        <v>5028.8500000000004</v>
      </c>
      <c r="D141">
        <v>5076.12</v>
      </c>
      <c r="E141">
        <v>5027.96</v>
      </c>
      <c r="F141" t="s">
        <v>3778</v>
      </c>
      <c r="G141">
        <v>1.2E-2</v>
      </c>
    </row>
    <row r="142" spans="1:7" x14ac:dyDescent="0.35">
      <c r="A142" s="1">
        <v>45404</v>
      </c>
      <c r="B142">
        <v>5010.6000000000004</v>
      </c>
      <c r="C142">
        <v>4987.33</v>
      </c>
      <c r="D142">
        <v>5038.84</v>
      </c>
      <c r="E142">
        <v>4969.3999999999996</v>
      </c>
      <c r="F142" t="s">
        <v>3778</v>
      </c>
      <c r="G142">
        <v>8.6999999999999994E-3</v>
      </c>
    </row>
    <row r="143" spans="1:7" x14ac:dyDescent="0.35">
      <c r="A143" s="1">
        <v>45401</v>
      </c>
      <c r="B143">
        <v>4967.2299999999996</v>
      </c>
      <c r="C143">
        <v>5005.4399999999996</v>
      </c>
      <c r="D143">
        <v>5019.0200000000004</v>
      </c>
      <c r="E143">
        <v>4953.5600000000004</v>
      </c>
      <c r="F143" t="s">
        <v>3778</v>
      </c>
      <c r="G143">
        <v>-8.8000000000000005E-3</v>
      </c>
    </row>
    <row r="144" spans="1:7" x14ac:dyDescent="0.35">
      <c r="A144" s="1">
        <v>45400</v>
      </c>
      <c r="B144">
        <v>5011.12</v>
      </c>
      <c r="C144">
        <v>5031.5200000000004</v>
      </c>
      <c r="D144">
        <v>5056.66</v>
      </c>
      <c r="E144">
        <v>5001.8900000000003</v>
      </c>
      <c r="F144" t="s">
        <v>3778</v>
      </c>
      <c r="G144">
        <v>-2.2000000000000001E-3</v>
      </c>
    </row>
    <row r="145" spans="1:7" x14ac:dyDescent="0.35">
      <c r="A145" s="1">
        <v>45399</v>
      </c>
      <c r="B145">
        <v>5022.21</v>
      </c>
      <c r="C145">
        <v>5068.97</v>
      </c>
      <c r="D145">
        <v>5077.96</v>
      </c>
      <c r="E145">
        <v>5007.25</v>
      </c>
      <c r="F145" t="s">
        <v>3778</v>
      </c>
      <c r="G145">
        <v>-5.7999999999999996E-3</v>
      </c>
    </row>
    <row r="146" spans="1:7" x14ac:dyDescent="0.35">
      <c r="A146" s="1">
        <v>45398</v>
      </c>
      <c r="B146">
        <v>5051.41</v>
      </c>
      <c r="C146">
        <v>5064.59</v>
      </c>
      <c r="D146">
        <v>5079.84</v>
      </c>
      <c r="E146">
        <v>5039.83</v>
      </c>
      <c r="F146" t="s">
        <v>3778</v>
      </c>
      <c r="G146">
        <v>-2.0999999999999999E-3</v>
      </c>
    </row>
    <row r="147" spans="1:7" x14ac:dyDescent="0.35">
      <c r="A147" s="1">
        <v>45397</v>
      </c>
      <c r="B147">
        <v>5061.82</v>
      </c>
      <c r="C147">
        <v>5149.67</v>
      </c>
      <c r="D147">
        <v>5168.43</v>
      </c>
      <c r="E147">
        <v>5052.47</v>
      </c>
      <c r="F147" t="s">
        <v>3778</v>
      </c>
      <c r="G147">
        <v>-1.2E-2</v>
      </c>
    </row>
    <row r="148" spans="1:7" x14ac:dyDescent="0.35">
      <c r="A148" s="1">
        <v>45394</v>
      </c>
      <c r="B148">
        <v>5123.41</v>
      </c>
      <c r="C148">
        <v>5171.51</v>
      </c>
      <c r="D148">
        <v>5175.03</v>
      </c>
      <c r="E148">
        <v>5107.9399999999996</v>
      </c>
      <c r="F148" t="s">
        <v>3778</v>
      </c>
      <c r="G148">
        <v>-1.46E-2</v>
      </c>
    </row>
    <row r="149" spans="1:7" x14ac:dyDescent="0.35">
      <c r="A149" s="1">
        <v>45393</v>
      </c>
      <c r="B149">
        <v>5199.0600000000004</v>
      </c>
      <c r="C149">
        <v>5172.95</v>
      </c>
      <c r="D149">
        <v>5211.78</v>
      </c>
      <c r="E149">
        <v>5138.7700000000004</v>
      </c>
      <c r="F149" t="s">
        <v>3778</v>
      </c>
      <c r="G149">
        <v>7.4000000000000003E-3</v>
      </c>
    </row>
    <row r="150" spans="1:7" x14ac:dyDescent="0.35">
      <c r="A150" s="1">
        <v>45392</v>
      </c>
      <c r="B150">
        <v>5160.6400000000003</v>
      </c>
      <c r="C150">
        <v>5167.88</v>
      </c>
      <c r="D150">
        <v>5178.43</v>
      </c>
      <c r="E150">
        <v>5138.7</v>
      </c>
      <c r="F150" t="s">
        <v>3778</v>
      </c>
      <c r="G150">
        <v>-9.4999999999999998E-3</v>
      </c>
    </row>
    <row r="151" spans="1:7" x14ac:dyDescent="0.35">
      <c r="A151" s="1">
        <v>45391</v>
      </c>
      <c r="B151">
        <v>5209.91</v>
      </c>
      <c r="C151">
        <v>5217.03</v>
      </c>
      <c r="D151">
        <v>5224.8100000000004</v>
      </c>
      <c r="E151">
        <v>5160.78</v>
      </c>
      <c r="F151" t="s">
        <v>3778</v>
      </c>
      <c r="G151">
        <v>1.4E-3</v>
      </c>
    </row>
    <row r="152" spans="1:7" x14ac:dyDescent="0.35">
      <c r="A152" s="1">
        <v>45390</v>
      </c>
      <c r="B152">
        <v>5202.3900000000003</v>
      </c>
      <c r="C152">
        <v>5211.37</v>
      </c>
      <c r="D152">
        <v>5219.57</v>
      </c>
      <c r="E152">
        <v>5197.3500000000004</v>
      </c>
      <c r="F152" t="s">
        <v>3778</v>
      </c>
      <c r="G152">
        <v>-4.0000000000000002E-4</v>
      </c>
    </row>
    <row r="153" spans="1:7" x14ac:dyDescent="0.35">
      <c r="A153" s="1">
        <v>45387</v>
      </c>
      <c r="B153">
        <v>5204.34</v>
      </c>
      <c r="C153">
        <v>5158.95</v>
      </c>
      <c r="D153">
        <v>5222.18</v>
      </c>
      <c r="E153">
        <v>5157.21</v>
      </c>
      <c r="F153" t="s">
        <v>3778</v>
      </c>
      <c r="G153">
        <v>1.11E-2</v>
      </c>
    </row>
    <row r="154" spans="1:7" x14ac:dyDescent="0.35">
      <c r="A154" s="1">
        <v>45386</v>
      </c>
      <c r="B154">
        <v>5147.21</v>
      </c>
      <c r="C154">
        <v>5244.05</v>
      </c>
      <c r="D154">
        <v>5256.59</v>
      </c>
      <c r="E154">
        <v>5146.0600000000004</v>
      </c>
      <c r="F154" t="s">
        <v>3778</v>
      </c>
      <c r="G154">
        <v>-1.23E-2</v>
      </c>
    </row>
    <row r="155" spans="1:7" x14ac:dyDescent="0.35">
      <c r="A155" s="1">
        <v>45385</v>
      </c>
      <c r="B155">
        <v>5211.49</v>
      </c>
      <c r="C155">
        <v>5194.37</v>
      </c>
      <c r="D155">
        <v>5228.75</v>
      </c>
      <c r="E155">
        <v>5194.37</v>
      </c>
      <c r="F155" t="s">
        <v>3778</v>
      </c>
      <c r="G155">
        <v>1.1000000000000001E-3</v>
      </c>
    </row>
    <row r="156" spans="1:7" x14ac:dyDescent="0.35">
      <c r="A156" s="1">
        <v>45384</v>
      </c>
      <c r="B156">
        <v>5205.8100000000004</v>
      </c>
      <c r="C156">
        <v>5204.29</v>
      </c>
      <c r="D156">
        <v>5208.34</v>
      </c>
      <c r="E156">
        <v>5184.05</v>
      </c>
      <c r="F156" t="s">
        <v>3778</v>
      </c>
      <c r="G156">
        <v>-7.1999999999999998E-3</v>
      </c>
    </row>
    <row r="157" spans="1:7" x14ac:dyDescent="0.35">
      <c r="A157" s="1">
        <v>45383</v>
      </c>
      <c r="B157">
        <v>5243.77</v>
      </c>
      <c r="C157">
        <v>5257.97</v>
      </c>
      <c r="D157">
        <v>5263.95</v>
      </c>
      <c r="E157">
        <v>5229.2</v>
      </c>
      <c r="F157" t="s">
        <v>3778</v>
      </c>
      <c r="G157">
        <v>-2E-3</v>
      </c>
    </row>
    <row r="158" spans="1:7" x14ac:dyDescent="0.35">
      <c r="A158" s="1">
        <v>45379</v>
      </c>
      <c r="B158">
        <v>5254.35</v>
      </c>
      <c r="C158">
        <v>5248.03</v>
      </c>
      <c r="D158">
        <v>5264.85</v>
      </c>
      <c r="E158">
        <v>5245.82</v>
      </c>
      <c r="F158" t="s">
        <v>3778</v>
      </c>
      <c r="G158">
        <v>1.1000000000000001E-3</v>
      </c>
    </row>
    <row r="159" spans="1:7" x14ac:dyDescent="0.35">
      <c r="A159" s="1">
        <v>45378</v>
      </c>
      <c r="B159">
        <v>5248.49</v>
      </c>
      <c r="C159">
        <v>5226.3100000000004</v>
      </c>
      <c r="D159">
        <v>5249.26</v>
      </c>
      <c r="E159">
        <v>5213.92</v>
      </c>
      <c r="F159" t="s">
        <v>3778</v>
      </c>
      <c r="G159">
        <v>8.6E-3</v>
      </c>
    </row>
    <row r="160" spans="1:7" x14ac:dyDescent="0.35">
      <c r="A160" s="1">
        <v>45377</v>
      </c>
      <c r="B160">
        <v>5203.58</v>
      </c>
      <c r="C160">
        <v>5228.8500000000004</v>
      </c>
      <c r="D160">
        <v>5235.16</v>
      </c>
      <c r="E160">
        <v>5203.42</v>
      </c>
      <c r="F160" t="s">
        <v>3778</v>
      </c>
      <c r="G160">
        <v>-2.8E-3</v>
      </c>
    </row>
    <row r="161" spans="1:7" x14ac:dyDescent="0.35">
      <c r="A161" s="1">
        <v>45376</v>
      </c>
      <c r="B161">
        <v>5218.1899999999996</v>
      </c>
      <c r="C161">
        <v>5219.5200000000004</v>
      </c>
      <c r="D161">
        <v>5229.09</v>
      </c>
      <c r="E161">
        <v>5216.09</v>
      </c>
      <c r="F161" t="s">
        <v>3778</v>
      </c>
      <c r="G161">
        <v>-3.0999999999999999E-3</v>
      </c>
    </row>
    <row r="162" spans="1:7" x14ac:dyDescent="0.35">
      <c r="A162" s="1">
        <v>45373</v>
      </c>
      <c r="B162">
        <v>5234.18</v>
      </c>
      <c r="C162">
        <v>5242.4799999999996</v>
      </c>
      <c r="D162">
        <v>5246.09</v>
      </c>
      <c r="E162">
        <v>5229.87</v>
      </c>
      <c r="F162" t="s">
        <v>3778</v>
      </c>
      <c r="G162">
        <v>-1.4E-3</v>
      </c>
    </row>
    <row r="163" spans="1:7" x14ac:dyDescent="0.35">
      <c r="A163" s="1">
        <v>45372</v>
      </c>
      <c r="B163">
        <v>5241.53</v>
      </c>
      <c r="C163">
        <v>5253.43</v>
      </c>
      <c r="D163">
        <v>5261.1</v>
      </c>
      <c r="E163">
        <v>5240.66</v>
      </c>
      <c r="F163" t="s">
        <v>3778</v>
      </c>
      <c r="G163">
        <v>3.2000000000000002E-3</v>
      </c>
    </row>
    <row r="164" spans="1:7" x14ac:dyDescent="0.35">
      <c r="A164" s="1">
        <v>45371</v>
      </c>
      <c r="B164">
        <v>5224.62</v>
      </c>
      <c r="C164">
        <v>5181.6899999999996</v>
      </c>
      <c r="D164">
        <v>5226.1899999999996</v>
      </c>
      <c r="E164">
        <v>5171.55</v>
      </c>
      <c r="F164" t="s">
        <v>3778</v>
      </c>
      <c r="G164">
        <v>8.8999999999999999E-3</v>
      </c>
    </row>
    <row r="165" spans="1:7" x14ac:dyDescent="0.35">
      <c r="A165" s="1">
        <v>45370</v>
      </c>
      <c r="B165">
        <v>5178.51</v>
      </c>
      <c r="C165">
        <v>5139.09</v>
      </c>
      <c r="D165">
        <v>5180.3100000000004</v>
      </c>
      <c r="E165">
        <v>5131.59</v>
      </c>
      <c r="F165" t="s">
        <v>3778</v>
      </c>
      <c r="G165">
        <v>5.5999999999999999E-3</v>
      </c>
    </row>
    <row r="166" spans="1:7" x14ac:dyDescent="0.35">
      <c r="A166" s="1">
        <v>45369</v>
      </c>
      <c r="B166">
        <v>5149.42</v>
      </c>
      <c r="C166">
        <v>5154.7700000000004</v>
      </c>
      <c r="D166">
        <v>5175.6000000000004</v>
      </c>
      <c r="E166">
        <v>5145.47</v>
      </c>
      <c r="F166" t="s">
        <v>3778</v>
      </c>
      <c r="G166">
        <v>6.3E-3</v>
      </c>
    </row>
    <row r="167" spans="1:7" x14ac:dyDescent="0.35">
      <c r="A167" s="1">
        <v>45366</v>
      </c>
      <c r="B167">
        <v>5117.09</v>
      </c>
      <c r="C167">
        <v>5123.3100000000004</v>
      </c>
      <c r="D167">
        <v>5136.8599999999997</v>
      </c>
      <c r="E167">
        <v>5104.3500000000004</v>
      </c>
      <c r="F167" t="s">
        <v>3778</v>
      </c>
      <c r="G167">
        <v>-6.4999999999999997E-3</v>
      </c>
    </row>
    <row r="168" spans="1:7" x14ac:dyDescent="0.35">
      <c r="A168" s="1">
        <v>45365</v>
      </c>
      <c r="B168">
        <v>5150.4799999999996</v>
      </c>
      <c r="C168">
        <v>5175.1400000000003</v>
      </c>
      <c r="D168">
        <v>5176.8500000000004</v>
      </c>
      <c r="E168">
        <v>5123.3</v>
      </c>
      <c r="F168" t="s">
        <v>3778</v>
      </c>
      <c r="G168">
        <v>-2.8999999999999998E-3</v>
      </c>
    </row>
    <row r="169" spans="1:7" x14ac:dyDescent="0.35">
      <c r="A169" s="1">
        <v>45364</v>
      </c>
      <c r="B169">
        <v>5165.3100000000004</v>
      </c>
      <c r="C169">
        <v>5173.49</v>
      </c>
      <c r="D169">
        <v>5179.1400000000003</v>
      </c>
      <c r="E169">
        <v>5151.88</v>
      </c>
      <c r="F169" t="s">
        <v>3778</v>
      </c>
      <c r="G169">
        <v>-1.9E-3</v>
      </c>
    </row>
    <row r="170" spans="1:7" x14ac:dyDescent="0.35">
      <c r="A170" s="1">
        <v>45363</v>
      </c>
      <c r="B170">
        <v>5175.2700000000004</v>
      </c>
      <c r="C170">
        <v>5134.3</v>
      </c>
      <c r="D170">
        <v>5179.87</v>
      </c>
      <c r="E170">
        <v>5114.4799999999996</v>
      </c>
      <c r="F170" t="s">
        <v>3778</v>
      </c>
      <c r="G170">
        <v>1.12E-2</v>
      </c>
    </row>
    <row r="171" spans="1:7" x14ac:dyDescent="0.35">
      <c r="A171" s="1">
        <v>45362</v>
      </c>
      <c r="B171">
        <v>5117.9399999999996</v>
      </c>
      <c r="C171">
        <v>5111.96</v>
      </c>
      <c r="D171">
        <v>5124.66</v>
      </c>
      <c r="E171">
        <v>5091.1400000000003</v>
      </c>
      <c r="F171" t="s">
        <v>3778</v>
      </c>
      <c r="G171">
        <v>-1.1000000000000001E-3</v>
      </c>
    </row>
    <row r="172" spans="1:7" x14ac:dyDescent="0.35">
      <c r="A172" s="1">
        <v>45359</v>
      </c>
      <c r="B172">
        <v>5123.6899999999996</v>
      </c>
      <c r="C172">
        <v>5164.46</v>
      </c>
      <c r="D172">
        <v>5189.26</v>
      </c>
      <c r="E172">
        <v>5117.5</v>
      </c>
      <c r="F172" t="s">
        <v>3778</v>
      </c>
      <c r="G172">
        <v>-6.4999999999999997E-3</v>
      </c>
    </row>
    <row r="173" spans="1:7" x14ac:dyDescent="0.35">
      <c r="A173" s="1">
        <v>45358</v>
      </c>
      <c r="B173">
        <v>5157.3599999999997</v>
      </c>
      <c r="C173">
        <v>5132.38</v>
      </c>
      <c r="D173">
        <v>5165.62</v>
      </c>
      <c r="E173">
        <v>5128.21</v>
      </c>
      <c r="F173" t="s">
        <v>3778</v>
      </c>
      <c r="G173">
        <v>1.03E-2</v>
      </c>
    </row>
    <row r="174" spans="1:7" x14ac:dyDescent="0.35">
      <c r="A174" s="1">
        <v>45357</v>
      </c>
      <c r="B174">
        <v>5104.76</v>
      </c>
      <c r="C174">
        <v>5108.03</v>
      </c>
      <c r="D174">
        <v>5127.97</v>
      </c>
      <c r="E174">
        <v>5092.22</v>
      </c>
      <c r="F174" t="s">
        <v>3778</v>
      </c>
      <c r="G174">
        <v>5.1000000000000004E-3</v>
      </c>
    </row>
    <row r="175" spans="1:7" x14ac:dyDescent="0.35">
      <c r="A175" s="1">
        <v>45356</v>
      </c>
      <c r="B175">
        <v>5078.6499999999996</v>
      </c>
      <c r="C175">
        <v>5110.5200000000004</v>
      </c>
      <c r="D175">
        <v>5114.54</v>
      </c>
      <c r="E175">
        <v>5056.82</v>
      </c>
      <c r="F175" t="s">
        <v>3778</v>
      </c>
      <c r="G175">
        <v>-1.0200000000000001E-2</v>
      </c>
    </row>
    <row r="176" spans="1:7" x14ac:dyDescent="0.35">
      <c r="A176" s="1">
        <v>45355</v>
      </c>
      <c r="B176">
        <v>5130.95</v>
      </c>
      <c r="C176">
        <v>5130.99</v>
      </c>
      <c r="D176">
        <v>5149.67</v>
      </c>
      <c r="E176">
        <v>5127.18</v>
      </c>
      <c r="F176" t="s">
        <v>3778</v>
      </c>
      <c r="G176">
        <v>-1.1999999999999999E-3</v>
      </c>
    </row>
    <row r="177" spans="1:7" x14ac:dyDescent="0.35">
      <c r="A177" s="1">
        <v>45352</v>
      </c>
      <c r="B177">
        <v>5137.08</v>
      </c>
      <c r="C177">
        <v>5098.51</v>
      </c>
      <c r="D177">
        <v>5140.33</v>
      </c>
      <c r="E177">
        <v>5094.16</v>
      </c>
      <c r="F177" t="s">
        <v>3778</v>
      </c>
      <c r="G177">
        <v>8.0000000000000002E-3</v>
      </c>
    </row>
    <row r="178" spans="1:7" x14ac:dyDescent="0.35">
      <c r="A178" s="1">
        <v>45351</v>
      </c>
      <c r="B178">
        <v>5096.2700000000004</v>
      </c>
      <c r="C178">
        <v>5085.3599999999997</v>
      </c>
      <c r="D178">
        <v>5104.99</v>
      </c>
      <c r="E178">
        <v>5061.8900000000003</v>
      </c>
      <c r="F178" t="s">
        <v>3778</v>
      </c>
      <c r="G178">
        <v>5.1999999999999998E-3</v>
      </c>
    </row>
    <row r="179" spans="1:7" x14ac:dyDescent="0.35">
      <c r="A179" s="1">
        <v>45350</v>
      </c>
      <c r="B179">
        <v>5069.76</v>
      </c>
      <c r="C179">
        <v>5067.2</v>
      </c>
      <c r="D179">
        <v>5077.37</v>
      </c>
      <c r="E179">
        <v>5058.3500000000004</v>
      </c>
      <c r="F179" t="s">
        <v>3778</v>
      </c>
      <c r="G179">
        <v>-1.6999999999999999E-3</v>
      </c>
    </row>
    <row r="180" spans="1:7" x14ac:dyDescent="0.35">
      <c r="A180" s="1">
        <v>45349</v>
      </c>
      <c r="B180">
        <v>5078.18</v>
      </c>
      <c r="C180">
        <v>5074.6000000000004</v>
      </c>
      <c r="D180">
        <v>5080.6899999999996</v>
      </c>
      <c r="E180">
        <v>5057.29</v>
      </c>
      <c r="F180" t="s">
        <v>3778</v>
      </c>
      <c r="G180">
        <v>1.6999999999999999E-3</v>
      </c>
    </row>
    <row r="181" spans="1:7" x14ac:dyDescent="0.35">
      <c r="A181" s="1">
        <v>45348</v>
      </c>
      <c r="B181">
        <v>5069.53</v>
      </c>
      <c r="C181">
        <v>5093</v>
      </c>
      <c r="D181">
        <v>5097.66</v>
      </c>
      <c r="E181">
        <v>5068.91</v>
      </c>
      <c r="F181" t="s">
        <v>3778</v>
      </c>
      <c r="G181">
        <v>-3.8E-3</v>
      </c>
    </row>
    <row r="182" spans="1:7" x14ac:dyDescent="0.35">
      <c r="A182" s="1">
        <v>45345</v>
      </c>
      <c r="B182">
        <v>5088.8</v>
      </c>
      <c r="C182">
        <v>5100.92</v>
      </c>
      <c r="D182">
        <v>5111.0600000000004</v>
      </c>
      <c r="E182">
        <v>5081.46</v>
      </c>
      <c r="F182" t="s">
        <v>3778</v>
      </c>
      <c r="G182">
        <v>2.9999999999999997E-4</v>
      </c>
    </row>
    <row r="183" spans="1:7" x14ac:dyDescent="0.35">
      <c r="A183" s="1">
        <v>45344</v>
      </c>
      <c r="B183">
        <v>5087.03</v>
      </c>
      <c r="C183">
        <v>5038.83</v>
      </c>
      <c r="D183">
        <v>5094.3900000000003</v>
      </c>
      <c r="E183">
        <v>5038.83</v>
      </c>
      <c r="F183" t="s">
        <v>3778</v>
      </c>
      <c r="G183">
        <v>2.1100000000000001E-2</v>
      </c>
    </row>
    <row r="184" spans="1:7" x14ac:dyDescent="0.35">
      <c r="A184" s="1">
        <v>45343</v>
      </c>
      <c r="B184">
        <v>4981.8</v>
      </c>
      <c r="C184">
        <v>4963.03</v>
      </c>
      <c r="D184">
        <v>4983.21</v>
      </c>
      <c r="E184">
        <v>4946</v>
      </c>
      <c r="F184" t="s">
        <v>3778</v>
      </c>
      <c r="G184">
        <v>1.2999999999999999E-3</v>
      </c>
    </row>
    <row r="185" spans="1:7" x14ac:dyDescent="0.35">
      <c r="A185" s="1">
        <v>45342</v>
      </c>
      <c r="B185">
        <v>4975.51</v>
      </c>
      <c r="C185">
        <v>4989.32</v>
      </c>
      <c r="D185">
        <v>4993.71</v>
      </c>
      <c r="E185">
        <v>4955.0200000000004</v>
      </c>
      <c r="F185" t="s">
        <v>3778</v>
      </c>
      <c r="G185">
        <v>-6.0000000000000001E-3</v>
      </c>
    </row>
    <row r="186" spans="1:7" x14ac:dyDescent="0.35">
      <c r="A186" s="1">
        <v>45338</v>
      </c>
      <c r="B186">
        <v>5005.57</v>
      </c>
      <c r="C186">
        <v>5031.13</v>
      </c>
      <c r="D186">
        <v>5038.7</v>
      </c>
      <c r="E186">
        <v>4999.5200000000004</v>
      </c>
      <c r="F186" t="s">
        <v>3778</v>
      </c>
      <c r="G186">
        <v>-4.7999999999999996E-3</v>
      </c>
    </row>
    <row r="187" spans="1:7" x14ac:dyDescent="0.35">
      <c r="A187" s="1">
        <v>45337</v>
      </c>
      <c r="B187">
        <v>5029.7299999999996</v>
      </c>
      <c r="C187">
        <v>5003.1400000000003</v>
      </c>
      <c r="D187">
        <v>5032.72</v>
      </c>
      <c r="E187">
        <v>4999.4399999999996</v>
      </c>
      <c r="F187" t="s">
        <v>3778</v>
      </c>
      <c r="G187">
        <v>5.7999999999999996E-3</v>
      </c>
    </row>
    <row r="188" spans="1:7" x14ac:dyDescent="0.35">
      <c r="A188" s="1">
        <v>45336</v>
      </c>
      <c r="B188">
        <v>5000.62</v>
      </c>
      <c r="C188">
        <v>4976.4399999999996</v>
      </c>
      <c r="D188">
        <v>5002.5200000000004</v>
      </c>
      <c r="E188">
        <v>4956.45</v>
      </c>
      <c r="F188" t="s">
        <v>3778</v>
      </c>
      <c r="G188">
        <v>9.5999999999999992E-3</v>
      </c>
    </row>
    <row r="189" spans="1:7" x14ac:dyDescent="0.35">
      <c r="A189" s="1">
        <v>45335</v>
      </c>
      <c r="B189">
        <v>4953.17</v>
      </c>
      <c r="C189">
        <v>4967.9399999999996</v>
      </c>
      <c r="D189">
        <v>4971.3</v>
      </c>
      <c r="E189">
        <v>4920.3100000000004</v>
      </c>
      <c r="F189" t="s">
        <v>3778</v>
      </c>
      <c r="G189">
        <v>-1.37E-2</v>
      </c>
    </row>
    <row r="190" spans="1:7" x14ac:dyDescent="0.35">
      <c r="A190" s="1">
        <v>45334</v>
      </c>
      <c r="B190">
        <v>5021.84</v>
      </c>
      <c r="C190">
        <v>5026.83</v>
      </c>
      <c r="D190">
        <v>5048.3900000000003</v>
      </c>
      <c r="E190">
        <v>5016.83</v>
      </c>
      <c r="F190" t="s">
        <v>3778</v>
      </c>
      <c r="G190">
        <v>-8.9999999999999998E-4</v>
      </c>
    </row>
    <row r="191" spans="1:7" x14ac:dyDescent="0.35">
      <c r="A191" s="1">
        <v>45331</v>
      </c>
      <c r="B191">
        <v>5026.6099999999997</v>
      </c>
      <c r="C191">
        <v>5004.17</v>
      </c>
      <c r="D191">
        <v>5030.0600000000004</v>
      </c>
      <c r="E191">
        <v>5000.34</v>
      </c>
      <c r="F191" t="s">
        <v>3778</v>
      </c>
      <c r="G191">
        <v>5.7000000000000002E-3</v>
      </c>
    </row>
    <row r="192" spans="1:7" x14ac:dyDescent="0.35">
      <c r="A192" s="1">
        <v>45330</v>
      </c>
      <c r="B192">
        <v>4997.91</v>
      </c>
      <c r="C192">
        <v>4995.16</v>
      </c>
      <c r="D192">
        <v>5000.3999999999996</v>
      </c>
      <c r="E192">
        <v>4987.09</v>
      </c>
      <c r="F192" t="s">
        <v>3778</v>
      </c>
      <c r="G192">
        <v>5.9999999999999995E-4</v>
      </c>
    </row>
    <row r="193" spans="1:7" x14ac:dyDescent="0.35">
      <c r="A193" s="1">
        <v>45329</v>
      </c>
      <c r="B193">
        <v>4995.0600000000004</v>
      </c>
      <c r="C193">
        <v>4973.05</v>
      </c>
      <c r="D193">
        <v>4999.8900000000003</v>
      </c>
      <c r="E193">
        <v>4969.05</v>
      </c>
      <c r="F193" t="s">
        <v>3778</v>
      </c>
      <c r="G193">
        <v>8.2000000000000007E-3</v>
      </c>
    </row>
    <row r="194" spans="1:7" x14ac:dyDescent="0.35">
      <c r="A194" s="1">
        <v>45328</v>
      </c>
      <c r="B194">
        <v>4954.2299999999996</v>
      </c>
      <c r="C194">
        <v>4950.16</v>
      </c>
      <c r="D194">
        <v>4957.7700000000004</v>
      </c>
      <c r="E194">
        <v>4934.88</v>
      </c>
      <c r="F194" t="s">
        <v>3778</v>
      </c>
      <c r="G194">
        <v>2.3E-3</v>
      </c>
    </row>
    <row r="195" spans="1:7" x14ac:dyDescent="0.35">
      <c r="A195" s="1">
        <v>45327</v>
      </c>
      <c r="B195">
        <v>4942.8100000000004</v>
      </c>
      <c r="C195">
        <v>4957.1899999999996</v>
      </c>
      <c r="D195">
        <v>4957.1899999999996</v>
      </c>
      <c r="E195">
        <v>4918.09</v>
      </c>
      <c r="F195" t="s">
        <v>3778</v>
      </c>
      <c r="G195">
        <v>-3.2000000000000002E-3</v>
      </c>
    </row>
    <row r="196" spans="1:7" x14ac:dyDescent="0.35">
      <c r="A196" s="1">
        <v>45324</v>
      </c>
      <c r="B196">
        <v>4958.6099999999997</v>
      </c>
      <c r="C196">
        <v>4916.0600000000004</v>
      </c>
      <c r="D196">
        <v>4975.29</v>
      </c>
      <c r="E196">
        <v>4907.99</v>
      </c>
      <c r="F196" t="s">
        <v>3778</v>
      </c>
      <c r="G196">
        <v>1.0699999999999999E-2</v>
      </c>
    </row>
    <row r="197" spans="1:7" x14ac:dyDescent="0.35">
      <c r="A197" s="1">
        <v>45323</v>
      </c>
      <c r="B197">
        <v>4906.1899999999996</v>
      </c>
      <c r="C197">
        <v>4861.1099999999997</v>
      </c>
      <c r="D197">
        <v>4906.97</v>
      </c>
      <c r="E197">
        <v>4853.5200000000004</v>
      </c>
      <c r="F197" t="s">
        <v>3778</v>
      </c>
      <c r="G197">
        <v>1.2500000000000001E-2</v>
      </c>
    </row>
    <row r="198" spans="1:7" x14ac:dyDescent="0.35">
      <c r="A198" s="1">
        <v>45322</v>
      </c>
      <c r="B198">
        <v>4845.6499999999996</v>
      </c>
      <c r="C198">
        <v>4899.1899999999996</v>
      </c>
      <c r="D198">
        <v>4906.75</v>
      </c>
      <c r="E198">
        <v>4845.1499999999996</v>
      </c>
      <c r="F198" t="s">
        <v>3778</v>
      </c>
      <c r="G198">
        <v>-1.61E-2</v>
      </c>
    </row>
    <row r="199" spans="1:7" x14ac:dyDescent="0.35">
      <c r="A199" s="1">
        <v>45321</v>
      </c>
      <c r="B199">
        <v>4924.97</v>
      </c>
      <c r="C199">
        <v>4925.8900000000003</v>
      </c>
      <c r="D199">
        <v>4931.09</v>
      </c>
      <c r="E199">
        <v>4916.2700000000004</v>
      </c>
      <c r="F199" t="s">
        <v>3778</v>
      </c>
      <c r="G199">
        <v>-5.9999999999999995E-4</v>
      </c>
    </row>
    <row r="200" spans="1:7" x14ac:dyDescent="0.35">
      <c r="A200" s="1">
        <v>45320</v>
      </c>
      <c r="B200">
        <v>4927.93</v>
      </c>
      <c r="C200">
        <v>4892.95</v>
      </c>
      <c r="D200">
        <v>4929.3100000000004</v>
      </c>
      <c r="E200">
        <v>4887.3999999999996</v>
      </c>
      <c r="F200" t="s">
        <v>3778</v>
      </c>
      <c r="G200">
        <v>7.6E-3</v>
      </c>
    </row>
    <row r="201" spans="1:7" x14ac:dyDescent="0.35">
      <c r="A201" s="1">
        <v>45317</v>
      </c>
      <c r="B201">
        <v>4890.97</v>
      </c>
      <c r="C201">
        <v>4888.91</v>
      </c>
      <c r="D201">
        <v>4906.6899999999996</v>
      </c>
      <c r="E201">
        <v>4881.47</v>
      </c>
      <c r="F201" t="s">
        <v>3778</v>
      </c>
      <c r="G201">
        <v>-6.9999999999999999E-4</v>
      </c>
    </row>
    <row r="202" spans="1:7" x14ac:dyDescent="0.35">
      <c r="A202" s="1">
        <v>45316</v>
      </c>
      <c r="B202">
        <v>4894.16</v>
      </c>
      <c r="C202">
        <v>4886.66</v>
      </c>
      <c r="D202">
        <v>4898.1499999999996</v>
      </c>
      <c r="E202">
        <v>4869.34</v>
      </c>
      <c r="F202" t="s">
        <v>3778</v>
      </c>
      <c r="G202">
        <v>5.3E-3</v>
      </c>
    </row>
    <row r="203" spans="1:7" x14ac:dyDescent="0.35">
      <c r="A203" s="1">
        <v>45315</v>
      </c>
      <c r="B203">
        <v>4868.55</v>
      </c>
      <c r="C203">
        <v>4888.5600000000004</v>
      </c>
      <c r="D203">
        <v>4903.68</v>
      </c>
      <c r="E203">
        <v>4865.9399999999996</v>
      </c>
      <c r="F203" t="s">
        <v>3778</v>
      </c>
      <c r="G203">
        <v>8.0000000000000004E-4</v>
      </c>
    </row>
    <row r="204" spans="1:7" x14ac:dyDescent="0.35">
      <c r="A204" s="1">
        <v>45314</v>
      </c>
      <c r="B204">
        <v>4864.6000000000004</v>
      </c>
      <c r="C204">
        <v>4856.8</v>
      </c>
      <c r="D204">
        <v>4866.4799999999996</v>
      </c>
      <c r="E204">
        <v>4844.37</v>
      </c>
      <c r="F204" t="s">
        <v>3778</v>
      </c>
      <c r="G204">
        <v>2.8999999999999998E-3</v>
      </c>
    </row>
    <row r="205" spans="1:7" x14ac:dyDescent="0.35">
      <c r="A205" s="1">
        <v>45313</v>
      </c>
      <c r="B205">
        <v>4850.43</v>
      </c>
      <c r="C205">
        <v>4853.42</v>
      </c>
      <c r="D205">
        <v>4868.41</v>
      </c>
      <c r="E205">
        <v>4844.05</v>
      </c>
      <c r="F205" t="s">
        <v>3778</v>
      </c>
      <c r="G205">
        <v>2.2000000000000001E-3</v>
      </c>
    </row>
    <row r="206" spans="1:7" x14ac:dyDescent="0.35">
      <c r="A206" s="1">
        <v>45310</v>
      </c>
      <c r="B206">
        <v>4839.8100000000004</v>
      </c>
      <c r="C206">
        <v>4796.28</v>
      </c>
      <c r="D206">
        <v>4842.07</v>
      </c>
      <c r="E206">
        <v>4785.87</v>
      </c>
      <c r="F206" t="s">
        <v>3778</v>
      </c>
      <c r="G206">
        <v>1.23E-2</v>
      </c>
    </row>
    <row r="207" spans="1:7" x14ac:dyDescent="0.35">
      <c r="A207" s="1">
        <v>45309</v>
      </c>
      <c r="B207">
        <v>4780.9399999999996</v>
      </c>
      <c r="C207">
        <v>4760.1000000000004</v>
      </c>
      <c r="D207">
        <v>4785.79</v>
      </c>
      <c r="E207">
        <v>4740.57</v>
      </c>
      <c r="F207" t="s">
        <v>3778</v>
      </c>
      <c r="G207">
        <v>8.8000000000000005E-3</v>
      </c>
    </row>
    <row r="208" spans="1:7" x14ac:dyDescent="0.35">
      <c r="A208" s="1">
        <v>45308</v>
      </c>
      <c r="B208">
        <v>4739.21</v>
      </c>
      <c r="C208">
        <v>4739.13</v>
      </c>
      <c r="D208">
        <v>4744.2299999999996</v>
      </c>
      <c r="E208">
        <v>4714.82</v>
      </c>
      <c r="F208" t="s">
        <v>3778</v>
      </c>
      <c r="G208">
        <v>-5.5999999999999999E-3</v>
      </c>
    </row>
    <row r="209" spans="1:7" x14ac:dyDescent="0.35">
      <c r="A209" s="1">
        <v>45307</v>
      </c>
      <c r="B209">
        <v>4765.9799999999996</v>
      </c>
      <c r="C209">
        <v>4772.3500000000004</v>
      </c>
      <c r="D209">
        <v>4782.34</v>
      </c>
      <c r="E209">
        <v>4747.12</v>
      </c>
      <c r="F209" t="s">
        <v>3778</v>
      </c>
      <c r="G209">
        <v>-3.7000000000000002E-3</v>
      </c>
    </row>
    <row r="210" spans="1:7" x14ac:dyDescent="0.35">
      <c r="A210" s="1">
        <v>45303</v>
      </c>
      <c r="B210">
        <v>4783.83</v>
      </c>
      <c r="C210">
        <v>4791.18</v>
      </c>
      <c r="D210">
        <v>4802.3999999999996</v>
      </c>
      <c r="E210">
        <v>4768.9799999999996</v>
      </c>
      <c r="F210" t="s">
        <v>3778</v>
      </c>
      <c r="G210">
        <v>8.0000000000000004E-4</v>
      </c>
    </row>
    <row r="211" spans="1:7" x14ac:dyDescent="0.35">
      <c r="A211" s="1">
        <v>45302</v>
      </c>
      <c r="B211">
        <v>4780.24</v>
      </c>
      <c r="C211">
        <v>4792.13</v>
      </c>
      <c r="D211">
        <v>4798.5</v>
      </c>
      <c r="E211">
        <v>4739.58</v>
      </c>
      <c r="F211" t="s">
        <v>3778</v>
      </c>
      <c r="G211">
        <v>-6.9999999999999999E-4</v>
      </c>
    </row>
    <row r="212" spans="1:7" x14ac:dyDescent="0.35">
      <c r="A212" s="1">
        <v>45301</v>
      </c>
      <c r="B212">
        <v>4783.45</v>
      </c>
      <c r="C212">
        <v>4759.9399999999996</v>
      </c>
      <c r="D212">
        <v>4790.8</v>
      </c>
      <c r="E212">
        <v>4756.2</v>
      </c>
      <c r="F212" t="s">
        <v>3778</v>
      </c>
      <c r="G212">
        <v>5.7000000000000002E-3</v>
      </c>
    </row>
    <row r="213" spans="1:7" x14ac:dyDescent="0.35">
      <c r="A213" s="1">
        <v>45300</v>
      </c>
      <c r="B213">
        <v>4756.5</v>
      </c>
      <c r="C213">
        <v>4741.93</v>
      </c>
      <c r="D213">
        <v>4765.47</v>
      </c>
      <c r="E213">
        <v>4730.3500000000004</v>
      </c>
      <c r="F213" t="s">
        <v>3778</v>
      </c>
      <c r="G213">
        <v>-1.5E-3</v>
      </c>
    </row>
    <row r="214" spans="1:7" x14ac:dyDescent="0.35">
      <c r="A214" s="1">
        <v>45299</v>
      </c>
      <c r="B214">
        <v>4763.54</v>
      </c>
      <c r="C214">
        <v>4703.7</v>
      </c>
      <c r="D214">
        <v>4764.54</v>
      </c>
      <c r="E214">
        <v>4699.82</v>
      </c>
      <c r="F214" t="s">
        <v>3778</v>
      </c>
      <c r="G214">
        <v>1.41E-2</v>
      </c>
    </row>
    <row r="215" spans="1:7" x14ac:dyDescent="0.35">
      <c r="A215" s="1">
        <v>45296</v>
      </c>
      <c r="B215">
        <v>4697.24</v>
      </c>
      <c r="C215">
        <v>4690.57</v>
      </c>
      <c r="D215">
        <v>4721.49</v>
      </c>
      <c r="E215">
        <v>4682.1099999999997</v>
      </c>
      <c r="F215" t="s">
        <v>3778</v>
      </c>
      <c r="G215">
        <v>1.8E-3</v>
      </c>
    </row>
    <row r="216" spans="1:7" x14ac:dyDescent="0.35">
      <c r="A216" s="1">
        <v>45295</v>
      </c>
      <c r="B216">
        <v>4688.68</v>
      </c>
      <c r="C216">
        <v>4697.42</v>
      </c>
      <c r="D216">
        <v>4726.78</v>
      </c>
      <c r="E216">
        <v>4687.53</v>
      </c>
      <c r="F216" t="s">
        <v>3778</v>
      </c>
      <c r="G216">
        <v>-3.3999999999999998E-3</v>
      </c>
    </row>
    <row r="217" spans="1:7" x14ac:dyDescent="0.35">
      <c r="A217" s="1">
        <v>45294</v>
      </c>
      <c r="B217">
        <v>4704.8100000000004</v>
      </c>
      <c r="C217">
        <v>4725.07</v>
      </c>
      <c r="D217">
        <v>4729.29</v>
      </c>
      <c r="E217">
        <v>4699.71</v>
      </c>
      <c r="F217" t="s">
        <v>3778</v>
      </c>
      <c r="G217">
        <v>-8.0000000000000002E-3</v>
      </c>
    </row>
    <row r="218" spans="1:7" x14ac:dyDescent="0.35">
      <c r="A218" s="1">
        <v>45293</v>
      </c>
      <c r="B218">
        <v>4742.83</v>
      </c>
      <c r="C218">
        <v>4745.2</v>
      </c>
      <c r="D218">
        <v>4754.33</v>
      </c>
      <c r="E218">
        <v>4722.67</v>
      </c>
      <c r="F218" t="s">
        <v>3778</v>
      </c>
      <c r="G218">
        <v>-5.7000000000000002E-3</v>
      </c>
    </row>
    <row r="219" spans="1:7" x14ac:dyDescent="0.35">
      <c r="A219" s="1">
        <v>45289</v>
      </c>
      <c r="B219">
        <v>4769.83</v>
      </c>
      <c r="C219">
        <v>4782.88</v>
      </c>
      <c r="D219">
        <v>4788.43</v>
      </c>
      <c r="E219">
        <v>4751.99</v>
      </c>
      <c r="F219" t="s">
        <v>3778</v>
      </c>
      <c r="G219">
        <v>-2.8E-3</v>
      </c>
    </row>
    <row r="220" spans="1:7" x14ac:dyDescent="0.35">
      <c r="A220" s="1">
        <v>45288</v>
      </c>
      <c r="B220">
        <v>4783.3500000000004</v>
      </c>
      <c r="C220">
        <v>4786.4399999999996</v>
      </c>
      <c r="D220">
        <v>4793.3</v>
      </c>
      <c r="E220">
        <v>4780.9799999999996</v>
      </c>
      <c r="F220" t="s">
        <v>3778</v>
      </c>
      <c r="G220">
        <v>4.0000000000000002E-4</v>
      </c>
    </row>
    <row r="221" spans="1:7" x14ac:dyDescent="0.35">
      <c r="A221" s="1">
        <v>45287</v>
      </c>
      <c r="B221">
        <v>4781.58</v>
      </c>
      <c r="C221">
        <v>4773.45</v>
      </c>
      <c r="D221">
        <v>4785.3900000000003</v>
      </c>
      <c r="E221">
        <v>4768.8999999999996</v>
      </c>
      <c r="F221" t="s">
        <v>3778</v>
      </c>
      <c r="G221">
        <v>1.4E-3</v>
      </c>
    </row>
    <row r="222" spans="1:7" x14ac:dyDescent="0.35">
      <c r="A222" s="1">
        <v>45286</v>
      </c>
      <c r="B222">
        <v>4774.75</v>
      </c>
      <c r="C222">
        <v>4758.8599999999997</v>
      </c>
      <c r="D222">
        <v>4784.72</v>
      </c>
      <c r="E222">
        <v>4758.45</v>
      </c>
      <c r="F222" t="s">
        <v>3778</v>
      </c>
      <c r="G222">
        <v>4.1999999999999997E-3</v>
      </c>
    </row>
    <row r="223" spans="1:7" x14ac:dyDescent="0.35">
      <c r="A223" s="1">
        <v>45282</v>
      </c>
      <c r="B223">
        <v>4754.63</v>
      </c>
      <c r="C223">
        <v>4753.92</v>
      </c>
      <c r="D223">
        <v>4772.9399999999996</v>
      </c>
      <c r="E223">
        <v>4736.7700000000004</v>
      </c>
      <c r="F223" t="s">
        <v>3778</v>
      </c>
      <c r="G223">
        <v>1.6999999999999999E-3</v>
      </c>
    </row>
    <row r="224" spans="1:7" x14ac:dyDescent="0.35">
      <c r="A224" s="1">
        <v>45281</v>
      </c>
      <c r="B224">
        <v>4746.75</v>
      </c>
      <c r="C224">
        <v>4724.29</v>
      </c>
      <c r="D224">
        <v>4748.71</v>
      </c>
      <c r="E224">
        <v>4708.3500000000004</v>
      </c>
      <c r="F224" t="s">
        <v>3778</v>
      </c>
      <c r="G224">
        <v>1.03E-2</v>
      </c>
    </row>
    <row r="225" spans="1:7" x14ac:dyDescent="0.35">
      <c r="A225" s="1">
        <v>45280</v>
      </c>
      <c r="B225">
        <v>4698.3500000000004</v>
      </c>
      <c r="C225">
        <v>4764.7299999999996</v>
      </c>
      <c r="D225">
        <v>4778.01</v>
      </c>
      <c r="E225">
        <v>4697.82</v>
      </c>
      <c r="F225" t="s">
        <v>3778</v>
      </c>
      <c r="G225">
        <v>-1.47E-2</v>
      </c>
    </row>
    <row r="226" spans="1:7" x14ac:dyDescent="0.35">
      <c r="A226" s="1">
        <v>45279</v>
      </c>
      <c r="B226">
        <v>4768.37</v>
      </c>
      <c r="C226">
        <v>4743.72</v>
      </c>
      <c r="D226">
        <v>4768.6899999999996</v>
      </c>
      <c r="E226">
        <v>4743.72</v>
      </c>
      <c r="F226" t="s">
        <v>3778</v>
      </c>
      <c r="G226">
        <v>5.8999999999999999E-3</v>
      </c>
    </row>
    <row r="227" spans="1:7" x14ac:dyDescent="0.35">
      <c r="A227" s="1">
        <v>45278</v>
      </c>
      <c r="B227">
        <v>4740.5600000000004</v>
      </c>
      <c r="C227">
        <v>4725.58</v>
      </c>
      <c r="D227">
        <v>4749.5200000000004</v>
      </c>
      <c r="E227">
        <v>4725.58</v>
      </c>
      <c r="F227" t="s">
        <v>3778</v>
      </c>
      <c r="G227">
        <v>4.4999999999999997E-3</v>
      </c>
    </row>
    <row r="228" spans="1:7" x14ac:dyDescent="0.35">
      <c r="A228" s="1">
        <v>45275</v>
      </c>
      <c r="B228">
        <v>4719.1899999999996</v>
      </c>
      <c r="C228">
        <v>4714.2299999999996</v>
      </c>
      <c r="D228">
        <v>4725.53</v>
      </c>
      <c r="E228">
        <v>4704.6899999999996</v>
      </c>
      <c r="F228" t="s">
        <v>3778</v>
      </c>
      <c r="G228">
        <v>-1E-4</v>
      </c>
    </row>
    <row r="229" spans="1:7" x14ac:dyDescent="0.35">
      <c r="A229" s="1">
        <v>45274</v>
      </c>
      <c r="B229">
        <v>4719.55</v>
      </c>
      <c r="C229">
        <v>4721.04</v>
      </c>
      <c r="D229">
        <v>4738.57</v>
      </c>
      <c r="E229">
        <v>4694.34</v>
      </c>
      <c r="F229" t="s">
        <v>3778</v>
      </c>
      <c r="G229">
        <v>2.5999999999999999E-3</v>
      </c>
    </row>
    <row r="230" spans="1:7" x14ac:dyDescent="0.35">
      <c r="A230" s="1">
        <v>45273</v>
      </c>
      <c r="B230">
        <v>4707.09</v>
      </c>
      <c r="C230">
        <v>4646.2</v>
      </c>
      <c r="D230">
        <v>4709.6899999999996</v>
      </c>
      <c r="E230">
        <v>4643.2299999999996</v>
      </c>
      <c r="F230" t="s">
        <v>3778</v>
      </c>
      <c r="G230">
        <v>1.37E-2</v>
      </c>
    </row>
    <row r="231" spans="1:7" x14ac:dyDescent="0.35">
      <c r="A231" s="1">
        <v>45272</v>
      </c>
      <c r="B231">
        <v>4643.7</v>
      </c>
      <c r="C231">
        <v>4618.3</v>
      </c>
      <c r="D231">
        <v>4643.93</v>
      </c>
      <c r="E231">
        <v>4608.09</v>
      </c>
      <c r="F231" t="s">
        <v>3778</v>
      </c>
      <c r="G231">
        <v>4.5999999999999999E-3</v>
      </c>
    </row>
    <row r="232" spans="1:7" x14ac:dyDescent="0.35">
      <c r="A232" s="1">
        <v>45271</v>
      </c>
      <c r="B232">
        <v>4622.4399999999996</v>
      </c>
      <c r="C232">
        <v>4593.3900000000003</v>
      </c>
      <c r="D232">
        <v>4623.71</v>
      </c>
      <c r="E232">
        <v>4593.3900000000003</v>
      </c>
      <c r="F232" t="s">
        <v>3778</v>
      </c>
      <c r="G232">
        <v>3.8999999999999998E-3</v>
      </c>
    </row>
    <row r="233" spans="1:7" x14ac:dyDescent="0.35">
      <c r="A233" s="1">
        <v>45268</v>
      </c>
      <c r="B233">
        <v>4604.37</v>
      </c>
      <c r="C233">
        <v>4576.2</v>
      </c>
      <c r="D233">
        <v>4609.2299999999996</v>
      </c>
      <c r="E233">
        <v>4574.0600000000004</v>
      </c>
      <c r="F233" t="s">
        <v>3778</v>
      </c>
      <c r="G233">
        <v>4.1000000000000003E-3</v>
      </c>
    </row>
    <row r="234" spans="1:7" x14ac:dyDescent="0.35">
      <c r="A234" s="1">
        <v>45267</v>
      </c>
      <c r="B234">
        <v>4585.59</v>
      </c>
      <c r="C234">
        <v>4568.84</v>
      </c>
      <c r="D234">
        <v>4590.92</v>
      </c>
      <c r="E234">
        <v>4565.22</v>
      </c>
      <c r="F234" t="s">
        <v>3778</v>
      </c>
      <c r="G234">
        <v>8.0000000000000002E-3</v>
      </c>
    </row>
    <row r="235" spans="1:7" x14ac:dyDescent="0.35">
      <c r="A235" s="1">
        <v>45266</v>
      </c>
      <c r="B235">
        <v>4549.34</v>
      </c>
      <c r="C235">
        <v>4586.2299999999996</v>
      </c>
      <c r="D235">
        <v>4590.74</v>
      </c>
      <c r="E235">
        <v>4546.5</v>
      </c>
      <c r="F235" t="s">
        <v>3778</v>
      </c>
      <c r="G235">
        <v>-3.8999999999999998E-3</v>
      </c>
    </row>
    <row r="236" spans="1:7" x14ac:dyDescent="0.35">
      <c r="A236" s="1">
        <v>45265</v>
      </c>
      <c r="B236">
        <v>4567.18</v>
      </c>
      <c r="C236">
        <v>4557.25</v>
      </c>
      <c r="D236">
        <v>4578.5600000000004</v>
      </c>
      <c r="E236">
        <v>4551.68</v>
      </c>
      <c r="F236" t="s">
        <v>3778</v>
      </c>
      <c r="G236">
        <v>-5.9999999999999995E-4</v>
      </c>
    </row>
    <row r="237" spans="1:7" x14ac:dyDescent="0.35">
      <c r="A237" s="1">
        <v>45264</v>
      </c>
      <c r="B237">
        <v>4569.78</v>
      </c>
      <c r="C237">
        <v>4564.37</v>
      </c>
      <c r="D237">
        <v>4572.37</v>
      </c>
      <c r="E237">
        <v>4546.72</v>
      </c>
      <c r="F237" t="s">
        <v>3778</v>
      </c>
      <c r="G237">
        <v>-5.4000000000000003E-3</v>
      </c>
    </row>
    <row r="238" spans="1:7" x14ac:dyDescent="0.35">
      <c r="A238" s="1">
        <v>45261</v>
      </c>
      <c r="B238">
        <v>4594.63</v>
      </c>
      <c r="C238">
        <v>4559.43</v>
      </c>
      <c r="D238">
        <v>4599.3900000000003</v>
      </c>
      <c r="E238">
        <v>4554.71</v>
      </c>
      <c r="F238" t="s">
        <v>3778</v>
      </c>
      <c r="G238">
        <v>5.8999999999999999E-3</v>
      </c>
    </row>
    <row r="239" spans="1:7" x14ac:dyDescent="0.35">
      <c r="A239" s="1">
        <v>45260</v>
      </c>
      <c r="B239">
        <v>4567.8</v>
      </c>
      <c r="C239">
        <v>4554.87</v>
      </c>
      <c r="D239">
        <v>4569.8900000000003</v>
      </c>
      <c r="E239">
        <v>4537.24</v>
      </c>
      <c r="F239" t="s">
        <v>3778</v>
      </c>
      <c r="G239">
        <v>3.8E-3</v>
      </c>
    </row>
    <row r="240" spans="1:7" x14ac:dyDescent="0.35">
      <c r="A240" s="1">
        <v>45259</v>
      </c>
      <c r="B240">
        <v>4550.58</v>
      </c>
      <c r="C240">
        <v>4571.84</v>
      </c>
      <c r="D240">
        <v>4587.6400000000003</v>
      </c>
      <c r="E240">
        <v>4547.1499999999996</v>
      </c>
      <c r="F240" t="s">
        <v>3778</v>
      </c>
      <c r="G240">
        <v>-8.9999999999999998E-4</v>
      </c>
    </row>
    <row r="241" spans="1:7" x14ac:dyDescent="0.35">
      <c r="A241" s="1">
        <v>45258</v>
      </c>
      <c r="B241">
        <v>4554.8900000000003</v>
      </c>
      <c r="C241">
        <v>4545.55</v>
      </c>
      <c r="D241">
        <v>4568.1400000000003</v>
      </c>
      <c r="E241">
        <v>4540.51</v>
      </c>
      <c r="F241" t="s">
        <v>3778</v>
      </c>
      <c r="G241">
        <v>1E-3</v>
      </c>
    </row>
    <row r="242" spans="1:7" x14ac:dyDescent="0.35">
      <c r="A242" s="1">
        <v>45257</v>
      </c>
      <c r="B242">
        <v>4550.43</v>
      </c>
      <c r="C242">
        <v>4554.8599999999997</v>
      </c>
      <c r="D242">
        <v>4560.5200000000004</v>
      </c>
      <c r="E242">
        <v>4546.32</v>
      </c>
      <c r="F242" t="s">
        <v>3778</v>
      </c>
      <c r="G242">
        <v>-2E-3</v>
      </c>
    </row>
    <row r="243" spans="1:7" x14ac:dyDescent="0.35">
      <c r="A243" s="1">
        <v>45254</v>
      </c>
      <c r="B243">
        <v>4559.34</v>
      </c>
      <c r="C243">
        <v>4555.84</v>
      </c>
      <c r="D243">
        <v>4560.3100000000004</v>
      </c>
      <c r="E243">
        <v>4552.8</v>
      </c>
      <c r="F243" t="s">
        <v>3778</v>
      </c>
      <c r="G243">
        <v>5.9999999999999995E-4</v>
      </c>
    </row>
    <row r="244" spans="1:7" x14ac:dyDescent="0.35">
      <c r="A244" s="1">
        <v>45252</v>
      </c>
      <c r="B244">
        <v>4556.62</v>
      </c>
      <c r="C244">
        <v>4553.04</v>
      </c>
      <c r="D244">
        <v>4568.43</v>
      </c>
      <c r="E244">
        <v>4545.05</v>
      </c>
      <c r="F244" t="s">
        <v>3778</v>
      </c>
      <c r="G244">
        <v>4.1000000000000003E-3</v>
      </c>
    </row>
    <row r="245" spans="1:7" x14ac:dyDescent="0.35">
      <c r="A245" s="1">
        <v>45251</v>
      </c>
      <c r="B245">
        <v>4538.1899999999996</v>
      </c>
      <c r="C245">
        <v>4538.7700000000004</v>
      </c>
      <c r="D245">
        <v>4542.1400000000003</v>
      </c>
      <c r="E245">
        <v>4525.51</v>
      </c>
      <c r="F245" t="s">
        <v>3778</v>
      </c>
      <c r="G245">
        <v>-2E-3</v>
      </c>
    </row>
    <row r="246" spans="1:7" x14ac:dyDescent="0.35">
      <c r="A246" s="1">
        <v>45250</v>
      </c>
      <c r="B246">
        <v>4547.38</v>
      </c>
      <c r="C246">
        <v>4511.7</v>
      </c>
      <c r="D246">
        <v>4557.1099999999997</v>
      </c>
      <c r="E246">
        <v>4510.3599999999997</v>
      </c>
      <c r="F246" t="s">
        <v>3778</v>
      </c>
      <c r="G246">
        <v>7.4000000000000003E-3</v>
      </c>
    </row>
    <row r="247" spans="1:7" x14ac:dyDescent="0.35">
      <c r="A247" s="1">
        <v>45247</v>
      </c>
      <c r="B247">
        <v>4514.0200000000004</v>
      </c>
      <c r="C247">
        <v>4509.55</v>
      </c>
      <c r="D247">
        <v>4520.12</v>
      </c>
      <c r="E247">
        <v>4499.66</v>
      </c>
      <c r="F247" t="s">
        <v>3778</v>
      </c>
      <c r="G247">
        <v>1.2999999999999999E-3</v>
      </c>
    </row>
    <row r="248" spans="1:7" x14ac:dyDescent="0.35">
      <c r="A248" s="1">
        <v>45246</v>
      </c>
      <c r="B248">
        <v>4508.24</v>
      </c>
      <c r="C248">
        <v>4497.08</v>
      </c>
      <c r="D248">
        <v>4511.99</v>
      </c>
      <c r="E248">
        <v>4487.83</v>
      </c>
      <c r="F248" t="s">
        <v>3778</v>
      </c>
      <c r="G248">
        <v>1.1999999999999999E-3</v>
      </c>
    </row>
    <row r="249" spans="1:7" x14ac:dyDescent="0.35">
      <c r="A249" s="1">
        <v>45245</v>
      </c>
      <c r="B249">
        <v>4502.88</v>
      </c>
      <c r="C249">
        <v>4505.3</v>
      </c>
      <c r="D249">
        <v>4521.17</v>
      </c>
      <c r="E249">
        <v>4495.3100000000004</v>
      </c>
      <c r="F249" t="s">
        <v>3778</v>
      </c>
      <c r="G249">
        <v>1.6000000000000001E-3</v>
      </c>
    </row>
    <row r="250" spans="1:7" x14ac:dyDescent="0.35">
      <c r="A250" s="1">
        <v>45244</v>
      </c>
      <c r="B250">
        <v>4495.7</v>
      </c>
      <c r="C250">
        <v>4458.97</v>
      </c>
      <c r="D250">
        <v>4508.67</v>
      </c>
      <c r="E250">
        <v>4458.97</v>
      </c>
      <c r="F250" t="s">
        <v>3778</v>
      </c>
      <c r="G250">
        <v>1.9099999999999999E-2</v>
      </c>
    </row>
    <row r="251" spans="1:7" x14ac:dyDescent="0.35">
      <c r="A251" s="1">
        <v>45243</v>
      </c>
      <c r="B251">
        <v>4411.55</v>
      </c>
      <c r="C251">
        <v>4406.66</v>
      </c>
      <c r="D251">
        <v>4421.76</v>
      </c>
      <c r="E251">
        <v>4393.82</v>
      </c>
      <c r="F251" t="s">
        <v>3778</v>
      </c>
      <c r="G251">
        <v>-8.0000000000000004E-4</v>
      </c>
    </row>
    <row r="252" spans="1:7" x14ac:dyDescent="0.35">
      <c r="A252" s="1">
        <v>45240</v>
      </c>
      <c r="B252">
        <v>4415.24</v>
      </c>
      <c r="C252">
        <v>4364.1499999999996</v>
      </c>
      <c r="D252">
        <v>4418.03</v>
      </c>
      <c r="E252">
        <v>4353.34</v>
      </c>
      <c r="F252" t="s">
        <v>3778</v>
      </c>
      <c r="G252">
        <v>1.5599999999999999E-2</v>
      </c>
    </row>
    <row r="253" spans="1:7" x14ac:dyDescent="0.35">
      <c r="A253" s="1">
        <v>45239</v>
      </c>
      <c r="B253">
        <v>4347.3500000000004</v>
      </c>
      <c r="C253">
        <v>4391.41</v>
      </c>
      <c r="D253">
        <v>4393.3999999999996</v>
      </c>
      <c r="E253">
        <v>4343.9399999999996</v>
      </c>
      <c r="F253" t="s">
        <v>3778</v>
      </c>
      <c r="G253">
        <v>-8.0999999999999996E-3</v>
      </c>
    </row>
    <row r="254" spans="1:7" x14ac:dyDescent="0.35">
      <c r="A254" s="1">
        <v>45238</v>
      </c>
      <c r="B254">
        <v>4382.78</v>
      </c>
      <c r="C254">
        <v>4384.37</v>
      </c>
      <c r="D254">
        <v>4391.2</v>
      </c>
      <c r="E254">
        <v>4359.76</v>
      </c>
      <c r="F254" t="s">
        <v>3778</v>
      </c>
      <c r="G254">
        <v>1E-3</v>
      </c>
    </row>
    <row r="255" spans="1:7" x14ac:dyDescent="0.35">
      <c r="A255" s="1">
        <v>45237</v>
      </c>
      <c r="B255">
        <v>4378.38</v>
      </c>
      <c r="C255">
        <v>4366.21</v>
      </c>
      <c r="D255">
        <v>4386.26</v>
      </c>
      <c r="E255">
        <v>4355.41</v>
      </c>
      <c r="F255" t="s">
        <v>3778</v>
      </c>
      <c r="G255">
        <v>2.8E-3</v>
      </c>
    </row>
    <row r="256" spans="1:7" x14ac:dyDescent="0.35">
      <c r="A256" s="1">
        <v>45236</v>
      </c>
      <c r="B256">
        <v>4365.9799999999996</v>
      </c>
      <c r="C256">
        <v>4364.2700000000004</v>
      </c>
      <c r="D256">
        <v>4372.21</v>
      </c>
      <c r="E256">
        <v>4347.53</v>
      </c>
      <c r="F256" t="s">
        <v>3778</v>
      </c>
      <c r="G256">
        <v>1.8E-3</v>
      </c>
    </row>
    <row r="257" spans="1:7" x14ac:dyDescent="0.35">
      <c r="A257" s="1">
        <v>45233</v>
      </c>
      <c r="B257">
        <v>4358.34</v>
      </c>
      <c r="C257">
        <v>4334.2299999999996</v>
      </c>
      <c r="D257">
        <v>4373.62</v>
      </c>
      <c r="E257">
        <v>4334.2299999999996</v>
      </c>
      <c r="F257" t="s">
        <v>3778</v>
      </c>
      <c r="G257">
        <v>9.4000000000000004E-3</v>
      </c>
    </row>
    <row r="258" spans="1:7" x14ac:dyDescent="0.35">
      <c r="A258" s="1">
        <v>45232</v>
      </c>
      <c r="B258">
        <v>4317.78</v>
      </c>
      <c r="C258">
        <v>4268.26</v>
      </c>
      <c r="D258">
        <v>4319.72</v>
      </c>
      <c r="E258">
        <v>4268.26</v>
      </c>
      <c r="F258" t="s">
        <v>3778</v>
      </c>
      <c r="G258">
        <v>1.89E-2</v>
      </c>
    </row>
    <row r="259" spans="1:7" x14ac:dyDescent="0.35">
      <c r="A259" s="1">
        <v>45231</v>
      </c>
      <c r="B259">
        <v>4237.8599999999997</v>
      </c>
      <c r="C259">
        <v>4201.2700000000004</v>
      </c>
      <c r="D259">
        <v>4245.6400000000003</v>
      </c>
      <c r="E259">
        <v>4197.74</v>
      </c>
      <c r="F259" t="s">
        <v>3778</v>
      </c>
      <c r="G259">
        <v>1.0500000000000001E-2</v>
      </c>
    </row>
    <row r="260" spans="1:7" x14ac:dyDescent="0.35">
      <c r="A260" s="1">
        <v>45230</v>
      </c>
      <c r="B260">
        <v>4193.8</v>
      </c>
      <c r="C260">
        <v>4171.33</v>
      </c>
      <c r="D260">
        <v>4195.55</v>
      </c>
      <c r="E260">
        <v>4153.12</v>
      </c>
      <c r="F260" t="s">
        <v>3778</v>
      </c>
      <c r="G260">
        <v>6.4999999999999997E-3</v>
      </c>
    </row>
    <row r="261" spans="1:7" x14ac:dyDescent="0.35">
      <c r="A261" s="1">
        <v>45229</v>
      </c>
      <c r="B261">
        <v>4166.82</v>
      </c>
      <c r="C261">
        <v>4139.3900000000003</v>
      </c>
      <c r="D261">
        <v>4177.47</v>
      </c>
      <c r="E261">
        <v>4132.9399999999996</v>
      </c>
      <c r="F261" t="s">
        <v>3778</v>
      </c>
      <c r="G261">
        <v>1.2E-2</v>
      </c>
    </row>
    <row r="262" spans="1:7" x14ac:dyDescent="0.35">
      <c r="A262" s="1">
        <v>45226</v>
      </c>
      <c r="B262">
        <v>4117.37</v>
      </c>
      <c r="C262">
        <v>4152.93</v>
      </c>
      <c r="D262">
        <v>4156.7</v>
      </c>
      <c r="E262">
        <v>4103.78</v>
      </c>
      <c r="F262" t="s">
        <v>3778</v>
      </c>
      <c r="G262">
        <v>-4.7999999999999996E-3</v>
      </c>
    </row>
    <row r="263" spans="1:7" x14ac:dyDescent="0.35">
      <c r="A263" s="1">
        <v>45225</v>
      </c>
      <c r="B263">
        <v>4137.2299999999996</v>
      </c>
      <c r="C263">
        <v>4175.99</v>
      </c>
      <c r="D263">
        <v>4183.6000000000004</v>
      </c>
      <c r="E263">
        <v>4127.8999999999996</v>
      </c>
      <c r="F263" t="s">
        <v>3778</v>
      </c>
      <c r="G263">
        <v>-1.18E-2</v>
      </c>
    </row>
    <row r="264" spans="1:7" x14ac:dyDescent="0.35">
      <c r="A264" s="1">
        <v>45224</v>
      </c>
      <c r="B264">
        <v>4186.7700000000004</v>
      </c>
      <c r="C264">
        <v>4232.42</v>
      </c>
      <c r="D264">
        <v>4232.42</v>
      </c>
      <c r="E264">
        <v>4181.42</v>
      </c>
      <c r="F264" t="s">
        <v>3778</v>
      </c>
      <c r="G264">
        <v>-1.43E-2</v>
      </c>
    </row>
    <row r="265" spans="1:7" x14ac:dyDescent="0.35">
      <c r="A265" s="1">
        <v>45223</v>
      </c>
      <c r="B265">
        <v>4247.68</v>
      </c>
      <c r="C265">
        <v>4235.79</v>
      </c>
      <c r="D265">
        <v>4259.38</v>
      </c>
      <c r="E265">
        <v>4219.43</v>
      </c>
      <c r="F265" t="s">
        <v>3778</v>
      </c>
      <c r="G265">
        <v>7.3000000000000001E-3</v>
      </c>
    </row>
    <row r="266" spans="1:7" x14ac:dyDescent="0.35">
      <c r="A266" s="1">
        <v>45222</v>
      </c>
      <c r="B266">
        <v>4217.04</v>
      </c>
      <c r="C266">
        <v>4210.3999999999996</v>
      </c>
      <c r="D266">
        <v>4255.84</v>
      </c>
      <c r="E266">
        <v>4189.22</v>
      </c>
      <c r="F266" t="s">
        <v>3778</v>
      </c>
      <c r="G266">
        <v>-1.6999999999999999E-3</v>
      </c>
    </row>
    <row r="267" spans="1:7" x14ac:dyDescent="0.35">
      <c r="A267" s="1">
        <v>45219</v>
      </c>
      <c r="B267">
        <v>4224.16</v>
      </c>
      <c r="C267">
        <v>4273.8500000000004</v>
      </c>
      <c r="D267">
        <v>4276.5600000000004</v>
      </c>
      <c r="E267">
        <v>4223.03</v>
      </c>
      <c r="F267" t="s">
        <v>3778</v>
      </c>
      <c r="G267">
        <v>-1.26E-2</v>
      </c>
    </row>
    <row r="268" spans="1:7" x14ac:dyDescent="0.35">
      <c r="A268" s="1">
        <v>45218</v>
      </c>
      <c r="B268">
        <v>4278</v>
      </c>
      <c r="C268">
        <v>4321.3599999999997</v>
      </c>
      <c r="D268">
        <v>4339.54</v>
      </c>
      <c r="E268">
        <v>4269.6899999999996</v>
      </c>
      <c r="F268" t="s">
        <v>3778</v>
      </c>
      <c r="G268">
        <v>-8.5000000000000006E-3</v>
      </c>
    </row>
    <row r="269" spans="1:7" x14ac:dyDescent="0.35">
      <c r="A269" s="1">
        <v>45217</v>
      </c>
      <c r="B269">
        <v>4314.6000000000004</v>
      </c>
      <c r="C269">
        <v>4357.3500000000004</v>
      </c>
      <c r="D269">
        <v>4364.2</v>
      </c>
      <c r="E269">
        <v>4303.84</v>
      </c>
      <c r="F269" t="s">
        <v>3778</v>
      </c>
      <c r="G269">
        <v>-1.34E-2</v>
      </c>
    </row>
    <row r="270" spans="1:7" x14ac:dyDescent="0.35">
      <c r="A270" s="1">
        <v>45216</v>
      </c>
      <c r="B270">
        <v>4373.2</v>
      </c>
      <c r="C270">
        <v>4345.2299999999996</v>
      </c>
      <c r="D270">
        <v>4393.57</v>
      </c>
      <c r="E270">
        <v>4337.54</v>
      </c>
      <c r="F270" t="s">
        <v>3778</v>
      </c>
      <c r="G270">
        <v>-1E-4</v>
      </c>
    </row>
    <row r="271" spans="1:7" x14ac:dyDescent="0.35">
      <c r="A271" s="1">
        <v>45215</v>
      </c>
      <c r="B271">
        <v>4373.63</v>
      </c>
      <c r="C271">
        <v>4342.37</v>
      </c>
      <c r="D271">
        <v>4383.33</v>
      </c>
      <c r="E271">
        <v>4342.37</v>
      </c>
      <c r="F271" t="s">
        <v>3778</v>
      </c>
      <c r="G271">
        <v>1.06E-2</v>
      </c>
    </row>
    <row r="272" spans="1:7" x14ac:dyDescent="0.35">
      <c r="A272" s="1">
        <v>45212</v>
      </c>
      <c r="B272">
        <v>4327.78</v>
      </c>
      <c r="C272">
        <v>4360.49</v>
      </c>
      <c r="D272">
        <v>4377.1000000000004</v>
      </c>
      <c r="E272">
        <v>4311.97</v>
      </c>
      <c r="F272" t="s">
        <v>3778</v>
      </c>
      <c r="G272">
        <v>-5.0000000000000001E-3</v>
      </c>
    </row>
    <row r="273" spans="1:7" x14ac:dyDescent="0.35">
      <c r="A273" s="1">
        <v>45211</v>
      </c>
      <c r="B273">
        <v>4349.6099999999997</v>
      </c>
      <c r="C273">
        <v>4380.9399999999996</v>
      </c>
      <c r="D273">
        <v>4385.8500000000004</v>
      </c>
      <c r="E273">
        <v>4325.43</v>
      </c>
      <c r="F273" t="s">
        <v>3778</v>
      </c>
      <c r="G273">
        <v>-6.1999999999999998E-3</v>
      </c>
    </row>
    <row r="274" spans="1:7" x14ac:dyDescent="0.35">
      <c r="A274" s="1">
        <v>45210</v>
      </c>
      <c r="B274">
        <v>4376.95</v>
      </c>
      <c r="C274">
        <v>4366.59</v>
      </c>
      <c r="D274">
        <v>4378.6400000000003</v>
      </c>
      <c r="E274">
        <v>4345.34</v>
      </c>
      <c r="F274" t="s">
        <v>3778</v>
      </c>
      <c r="G274">
        <v>4.3E-3</v>
      </c>
    </row>
    <row r="275" spans="1:7" x14ac:dyDescent="0.35">
      <c r="A275" s="1">
        <v>45209</v>
      </c>
      <c r="B275">
        <v>4358.24</v>
      </c>
      <c r="C275">
        <v>4339.75</v>
      </c>
      <c r="D275">
        <v>4385.46</v>
      </c>
      <c r="E275">
        <v>4339.6400000000003</v>
      </c>
      <c r="F275" t="s">
        <v>3778</v>
      </c>
      <c r="G275">
        <v>5.1999999999999998E-3</v>
      </c>
    </row>
    <row r="276" spans="1:7" x14ac:dyDescent="0.35">
      <c r="A276" s="1">
        <v>45208</v>
      </c>
      <c r="B276">
        <v>4335.66</v>
      </c>
      <c r="C276">
        <v>4289.0200000000004</v>
      </c>
      <c r="D276">
        <v>4341.7299999999996</v>
      </c>
      <c r="E276">
        <v>4283.79</v>
      </c>
      <c r="F276" t="s">
        <v>3778</v>
      </c>
      <c r="G276">
        <v>6.3E-3</v>
      </c>
    </row>
    <row r="277" spans="1:7" x14ac:dyDescent="0.35">
      <c r="A277" s="1">
        <v>45205</v>
      </c>
      <c r="B277">
        <v>4308.5</v>
      </c>
      <c r="C277">
        <v>4234.79</v>
      </c>
      <c r="D277">
        <v>4324.1000000000004</v>
      </c>
      <c r="E277">
        <v>4219.55</v>
      </c>
      <c r="F277" t="s">
        <v>3778</v>
      </c>
      <c r="G277">
        <v>1.18E-2</v>
      </c>
    </row>
    <row r="278" spans="1:7" x14ac:dyDescent="0.35">
      <c r="A278" s="1">
        <v>45204</v>
      </c>
      <c r="B278">
        <v>4258.1899999999996</v>
      </c>
      <c r="C278">
        <v>4259.3100000000004</v>
      </c>
      <c r="D278">
        <v>4267.13</v>
      </c>
      <c r="E278">
        <v>4225.91</v>
      </c>
      <c r="F278" t="s">
        <v>3778</v>
      </c>
      <c r="G278">
        <v>-1.2999999999999999E-3</v>
      </c>
    </row>
    <row r="279" spans="1:7" x14ac:dyDescent="0.35">
      <c r="A279" s="1">
        <v>45203</v>
      </c>
      <c r="B279">
        <v>4263.75</v>
      </c>
      <c r="C279">
        <v>4233.83</v>
      </c>
      <c r="D279">
        <v>4268.5</v>
      </c>
      <c r="E279">
        <v>4220.4799999999996</v>
      </c>
      <c r="F279" t="s">
        <v>3778</v>
      </c>
      <c r="G279">
        <v>8.0999999999999996E-3</v>
      </c>
    </row>
    <row r="280" spans="1:7" x14ac:dyDescent="0.35">
      <c r="A280" s="1">
        <v>45202</v>
      </c>
      <c r="B280">
        <v>4229.45</v>
      </c>
      <c r="C280">
        <v>4269.75</v>
      </c>
      <c r="D280">
        <v>4281.1499999999996</v>
      </c>
      <c r="E280">
        <v>4216.45</v>
      </c>
      <c r="F280" t="s">
        <v>3778</v>
      </c>
      <c r="G280">
        <v>-1.37E-2</v>
      </c>
    </row>
    <row r="281" spans="1:7" x14ac:dyDescent="0.35">
      <c r="A281" s="1">
        <v>45201</v>
      </c>
      <c r="B281">
        <v>4288.3900000000003</v>
      </c>
      <c r="C281">
        <v>4284.5200000000004</v>
      </c>
      <c r="D281">
        <v>4300.58</v>
      </c>
      <c r="E281">
        <v>4260.21</v>
      </c>
      <c r="F281" t="s">
        <v>3778</v>
      </c>
      <c r="G281">
        <v>1E-4</v>
      </c>
    </row>
    <row r="282" spans="1:7" x14ac:dyDescent="0.35">
      <c r="A282" s="1">
        <v>45198</v>
      </c>
      <c r="B282">
        <v>4288.05</v>
      </c>
      <c r="C282">
        <v>4328.18</v>
      </c>
      <c r="D282">
        <v>4333.1499999999996</v>
      </c>
      <c r="E282">
        <v>4274.8599999999997</v>
      </c>
      <c r="F282" t="s">
        <v>3778</v>
      </c>
      <c r="G282">
        <v>-2.7000000000000001E-3</v>
      </c>
    </row>
    <row r="283" spans="1:7" x14ac:dyDescent="0.35">
      <c r="A283" s="1">
        <v>45197</v>
      </c>
      <c r="B283">
        <v>4299.7</v>
      </c>
      <c r="C283">
        <v>4269.6499999999996</v>
      </c>
      <c r="D283">
        <v>4317.2700000000004</v>
      </c>
      <c r="E283">
        <v>4264.38</v>
      </c>
      <c r="F283" t="s">
        <v>3778</v>
      </c>
      <c r="G283">
        <v>5.8999999999999999E-3</v>
      </c>
    </row>
    <row r="284" spans="1:7" x14ac:dyDescent="0.35">
      <c r="A284" s="1">
        <v>45196</v>
      </c>
      <c r="B284">
        <v>4274.51</v>
      </c>
      <c r="C284">
        <v>4282.63</v>
      </c>
      <c r="D284">
        <v>4292.07</v>
      </c>
      <c r="E284">
        <v>4238.63</v>
      </c>
      <c r="F284" t="s">
        <v>3778</v>
      </c>
      <c r="G284">
        <v>2.0000000000000001E-4</v>
      </c>
    </row>
    <row r="285" spans="1:7" x14ac:dyDescent="0.35">
      <c r="A285" s="1">
        <v>45195</v>
      </c>
      <c r="B285">
        <v>4273.53</v>
      </c>
      <c r="C285">
        <v>4312.88</v>
      </c>
      <c r="D285">
        <v>4313.01</v>
      </c>
      <c r="E285">
        <v>4265.9799999999996</v>
      </c>
      <c r="F285" t="s">
        <v>3778</v>
      </c>
      <c r="G285">
        <v>-1.47E-2</v>
      </c>
    </row>
    <row r="286" spans="1:7" x14ac:dyDescent="0.35">
      <c r="A286" s="1">
        <v>45194</v>
      </c>
      <c r="B286">
        <v>4337.4399999999996</v>
      </c>
      <c r="C286">
        <v>4310.62</v>
      </c>
      <c r="D286">
        <v>4338.51</v>
      </c>
      <c r="E286">
        <v>4302.7</v>
      </c>
      <c r="F286" t="s">
        <v>3778</v>
      </c>
      <c r="G286">
        <v>4.0000000000000001E-3</v>
      </c>
    </row>
    <row r="287" spans="1:7" x14ac:dyDescent="0.35">
      <c r="A287" s="1">
        <v>45191</v>
      </c>
      <c r="B287">
        <v>4320.0600000000004</v>
      </c>
      <c r="C287">
        <v>4341.74</v>
      </c>
      <c r="D287">
        <v>4357.3999999999996</v>
      </c>
      <c r="E287">
        <v>4316.49</v>
      </c>
      <c r="F287" t="s">
        <v>3778</v>
      </c>
      <c r="G287">
        <v>-2.3E-3</v>
      </c>
    </row>
    <row r="288" spans="1:7" x14ac:dyDescent="0.35">
      <c r="A288" s="1">
        <v>45190</v>
      </c>
      <c r="B288">
        <v>4330</v>
      </c>
      <c r="C288">
        <v>4374.3599999999997</v>
      </c>
      <c r="D288">
        <v>4375.7</v>
      </c>
      <c r="E288">
        <v>4329.17</v>
      </c>
      <c r="F288" t="s">
        <v>3778</v>
      </c>
      <c r="G288">
        <v>-1.6400000000000001E-2</v>
      </c>
    </row>
    <row r="289" spans="1:7" x14ac:dyDescent="0.35">
      <c r="A289" s="1">
        <v>45189</v>
      </c>
      <c r="B289">
        <v>4402.2</v>
      </c>
      <c r="C289">
        <v>4452.8100000000004</v>
      </c>
      <c r="D289">
        <v>4461.03</v>
      </c>
      <c r="E289">
        <v>4401.38</v>
      </c>
      <c r="F289" t="s">
        <v>3778</v>
      </c>
      <c r="G289">
        <v>-9.4000000000000004E-3</v>
      </c>
    </row>
    <row r="290" spans="1:7" x14ac:dyDescent="0.35">
      <c r="A290" s="1">
        <v>45188</v>
      </c>
      <c r="B290">
        <v>4443.95</v>
      </c>
      <c r="C290">
        <v>4445.41</v>
      </c>
      <c r="D290">
        <v>4449.8500000000004</v>
      </c>
      <c r="E290">
        <v>4416.6099999999997</v>
      </c>
      <c r="F290" t="s">
        <v>3778</v>
      </c>
      <c r="G290">
        <v>-2.2000000000000001E-3</v>
      </c>
    </row>
    <row r="291" spans="1:7" x14ac:dyDescent="0.35">
      <c r="A291" s="1">
        <v>45187</v>
      </c>
      <c r="B291">
        <v>4453.53</v>
      </c>
      <c r="C291">
        <v>4445.13</v>
      </c>
      <c r="D291">
        <v>4466.3599999999997</v>
      </c>
      <c r="E291">
        <v>4442.1099999999997</v>
      </c>
      <c r="F291" t="s">
        <v>3778</v>
      </c>
      <c r="G291">
        <v>6.9999999999999999E-4</v>
      </c>
    </row>
    <row r="292" spans="1:7" x14ac:dyDescent="0.35">
      <c r="A292" s="1">
        <v>45184</v>
      </c>
      <c r="B292">
        <v>4450.32</v>
      </c>
      <c r="C292">
        <v>4497.9799999999996</v>
      </c>
      <c r="D292">
        <v>4497.9799999999996</v>
      </c>
      <c r="E292">
        <v>4447.21</v>
      </c>
      <c r="F292" t="s">
        <v>3778</v>
      </c>
      <c r="G292">
        <v>-1.2200000000000001E-2</v>
      </c>
    </row>
    <row r="293" spans="1:7" x14ac:dyDescent="0.35">
      <c r="A293" s="1">
        <v>45183</v>
      </c>
      <c r="B293">
        <v>4505.1000000000004</v>
      </c>
      <c r="C293">
        <v>4487.78</v>
      </c>
      <c r="D293">
        <v>4511.99</v>
      </c>
      <c r="E293">
        <v>4478.6899999999996</v>
      </c>
      <c r="F293" t="s">
        <v>3778</v>
      </c>
      <c r="G293">
        <v>8.3999999999999995E-3</v>
      </c>
    </row>
    <row r="294" spans="1:7" x14ac:dyDescent="0.35">
      <c r="A294" s="1">
        <v>45182</v>
      </c>
      <c r="B294">
        <v>4467.4399999999996</v>
      </c>
      <c r="C294">
        <v>4462.6499999999996</v>
      </c>
      <c r="D294">
        <v>4479.3900000000003</v>
      </c>
      <c r="E294">
        <v>4453.5200000000004</v>
      </c>
      <c r="F294" t="s">
        <v>3778</v>
      </c>
      <c r="G294">
        <v>1.1999999999999999E-3</v>
      </c>
    </row>
    <row r="295" spans="1:7" x14ac:dyDescent="0.35">
      <c r="A295" s="1">
        <v>45181</v>
      </c>
      <c r="B295">
        <v>4461.8999999999996</v>
      </c>
      <c r="C295">
        <v>4473.2700000000004</v>
      </c>
      <c r="D295">
        <v>4487.1099999999997</v>
      </c>
      <c r="E295">
        <v>4456.83</v>
      </c>
      <c r="F295" t="s">
        <v>3778</v>
      </c>
      <c r="G295">
        <v>-5.7000000000000002E-3</v>
      </c>
    </row>
    <row r="296" spans="1:7" x14ac:dyDescent="0.35">
      <c r="A296" s="1">
        <v>45180</v>
      </c>
      <c r="B296">
        <v>4487.46</v>
      </c>
      <c r="C296">
        <v>4480.9799999999996</v>
      </c>
      <c r="D296">
        <v>4490.7700000000004</v>
      </c>
      <c r="E296">
        <v>4467.8900000000003</v>
      </c>
      <c r="F296" t="s">
        <v>3778</v>
      </c>
      <c r="G296">
        <v>6.7000000000000002E-3</v>
      </c>
    </row>
    <row r="297" spans="1:7" x14ac:dyDescent="0.35">
      <c r="A297" s="1">
        <v>45177</v>
      </c>
      <c r="B297">
        <v>4457.49</v>
      </c>
      <c r="C297">
        <v>4451.3</v>
      </c>
      <c r="D297">
        <v>4473.53</v>
      </c>
      <c r="E297">
        <v>4448.38</v>
      </c>
      <c r="F297" t="s">
        <v>3778</v>
      </c>
      <c r="G297">
        <v>1.4E-3</v>
      </c>
    </row>
    <row r="298" spans="1:7" x14ac:dyDescent="0.35">
      <c r="A298" s="1">
        <v>45176</v>
      </c>
      <c r="B298">
        <v>4451.1400000000003</v>
      </c>
      <c r="C298">
        <v>4434.55</v>
      </c>
      <c r="D298">
        <v>4457.8100000000004</v>
      </c>
      <c r="E298">
        <v>4430.46</v>
      </c>
      <c r="F298" t="s">
        <v>3778</v>
      </c>
      <c r="G298">
        <v>-3.2000000000000002E-3</v>
      </c>
    </row>
    <row r="299" spans="1:7" x14ac:dyDescent="0.35">
      <c r="A299" s="1">
        <v>45175</v>
      </c>
      <c r="B299">
        <v>4465.4799999999996</v>
      </c>
      <c r="C299">
        <v>4490.3500000000004</v>
      </c>
      <c r="D299">
        <v>4490.3500000000004</v>
      </c>
      <c r="E299">
        <v>4442.38</v>
      </c>
      <c r="F299" t="s">
        <v>3778</v>
      </c>
      <c r="G299">
        <v>-7.0000000000000001E-3</v>
      </c>
    </row>
    <row r="300" spans="1:7" x14ac:dyDescent="0.35">
      <c r="A300" s="1">
        <v>45174</v>
      </c>
      <c r="B300">
        <v>4496.83</v>
      </c>
      <c r="C300">
        <v>4510.0600000000004</v>
      </c>
      <c r="D300">
        <v>4514.29</v>
      </c>
      <c r="E300">
        <v>4496.01</v>
      </c>
      <c r="F300" t="s">
        <v>3778</v>
      </c>
      <c r="G300">
        <v>-4.1999999999999997E-3</v>
      </c>
    </row>
    <row r="301" spans="1:7" x14ac:dyDescent="0.35">
      <c r="A301" s="1">
        <v>45170</v>
      </c>
      <c r="B301">
        <v>4515.7700000000004</v>
      </c>
      <c r="C301">
        <v>4530.6000000000004</v>
      </c>
      <c r="D301">
        <v>4541.25</v>
      </c>
      <c r="E301">
        <v>4501.3500000000004</v>
      </c>
      <c r="F301" t="s">
        <v>3778</v>
      </c>
      <c r="G301">
        <v>1.8E-3</v>
      </c>
    </row>
    <row r="302" spans="1:7" x14ac:dyDescent="0.35">
      <c r="A302" s="1">
        <v>45169</v>
      </c>
      <c r="B302">
        <v>4507.66</v>
      </c>
      <c r="C302">
        <v>4517.01</v>
      </c>
      <c r="D302">
        <v>4532.26</v>
      </c>
      <c r="E302">
        <v>4507.3900000000003</v>
      </c>
      <c r="F302" t="s">
        <v>3778</v>
      </c>
      <c r="G302">
        <v>-1.6000000000000001E-3</v>
      </c>
    </row>
    <row r="303" spans="1:7" x14ac:dyDescent="0.35">
      <c r="A303" s="1">
        <v>45168</v>
      </c>
      <c r="B303">
        <v>4514.87</v>
      </c>
      <c r="C303">
        <v>4500.34</v>
      </c>
      <c r="D303">
        <v>4521.6499999999996</v>
      </c>
      <c r="E303">
        <v>4493.59</v>
      </c>
      <c r="F303" t="s">
        <v>3778</v>
      </c>
      <c r="G303">
        <v>3.8E-3</v>
      </c>
    </row>
    <row r="304" spans="1:7" x14ac:dyDescent="0.35">
      <c r="A304" s="1">
        <v>45167</v>
      </c>
      <c r="B304">
        <v>4497.63</v>
      </c>
      <c r="C304">
        <v>4432.75</v>
      </c>
      <c r="D304">
        <v>4500.1400000000003</v>
      </c>
      <c r="E304">
        <v>4431.68</v>
      </c>
      <c r="F304" t="s">
        <v>3778</v>
      </c>
      <c r="G304">
        <v>1.4500000000000001E-2</v>
      </c>
    </row>
    <row r="305" spans="1:7" x14ac:dyDescent="0.35">
      <c r="A305" s="1">
        <v>45166</v>
      </c>
      <c r="B305">
        <v>4433.3100000000004</v>
      </c>
      <c r="C305">
        <v>4426.03</v>
      </c>
      <c r="D305">
        <v>4439.5600000000004</v>
      </c>
      <c r="E305">
        <v>4414.9799999999996</v>
      </c>
      <c r="F305" t="s">
        <v>3778</v>
      </c>
      <c r="G305">
        <v>6.3E-3</v>
      </c>
    </row>
    <row r="306" spans="1:7" x14ac:dyDescent="0.35">
      <c r="A306" s="1">
        <v>45163</v>
      </c>
      <c r="B306">
        <v>4405.71</v>
      </c>
      <c r="C306">
        <v>4389.38</v>
      </c>
      <c r="D306">
        <v>4418.46</v>
      </c>
      <c r="E306">
        <v>4356.29</v>
      </c>
      <c r="F306" t="s">
        <v>3778</v>
      </c>
      <c r="G306">
        <v>6.7000000000000002E-3</v>
      </c>
    </row>
    <row r="307" spans="1:7" x14ac:dyDescent="0.35">
      <c r="A307" s="1">
        <v>45162</v>
      </c>
      <c r="B307">
        <v>4376.3100000000004</v>
      </c>
      <c r="C307">
        <v>4455.16</v>
      </c>
      <c r="D307">
        <v>4458.3</v>
      </c>
      <c r="E307">
        <v>4375.55</v>
      </c>
      <c r="F307" t="s">
        <v>3778</v>
      </c>
      <c r="G307">
        <v>-1.35E-2</v>
      </c>
    </row>
    <row r="308" spans="1:7" x14ac:dyDescent="0.35">
      <c r="A308" s="1">
        <v>45161</v>
      </c>
      <c r="B308">
        <v>4436.01</v>
      </c>
      <c r="C308">
        <v>4396.4399999999996</v>
      </c>
      <c r="D308">
        <v>4443.18</v>
      </c>
      <c r="E308">
        <v>4396.4399999999996</v>
      </c>
      <c r="F308" t="s">
        <v>3778</v>
      </c>
      <c r="G308">
        <v>1.0999999999999999E-2</v>
      </c>
    </row>
    <row r="309" spans="1:7" x14ac:dyDescent="0.35">
      <c r="A309" s="1">
        <v>45160</v>
      </c>
      <c r="B309">
        <v>4387.55</v>
      </c>
      <c r="C309">
        <v>4415.33</v>
      </c>
      <c r="D309">
        <v>4418.59</v>
      </c>
      <c r="E309">
        <v>4382.7700000000004</v>
      </c>
      <c r="F309" t="s">
        <v>3778</v>
      </c>
      <c r="G309">
        <v>-2.8E-3</v>
      </c>
    </row>
    <row r="310" spans="1:7" x14ac:dyDescent="0.35">
      <c r="A310" s="1">
        <v>45159</v>
      </c>
      <c r="B310">
        <v>4399.7700000000004</v>
      </c>
      <c r="C310">
        <v>4380.28</v>
      </c>
      <c r="D310">
        <v>4407.55</v>
      </c>
      <c r="E310">
        <v>4360.3</v>
      </c>
      <c r="F310" t="s">
        <v>3778</v>
      </c>
      <c r="G310">
        <v>6.8999999999999999E-3</v>
      </c>
    </row>
    <row r="311" spans="1:7" x14ac:dyDescent="0.35">
      <c r="A311" s="1">
        <v>45156</v>
      </c>
      <c r="B311">
        <v>4369.71</v>
      </c>
      <c r="C311">
        <v>4344.88</v>
      </c>
      <c r="D311">
        <v>4381.82</v>
      </c>
      <c r="E311">
        <v>4335.3100000000004</v>
      </c>
      <c r="F311" t="s">
        <v>3778</v>
      </c>
      <c r="G311">
        <v>-1E-4</v>
      </c>
    </row>
    <row r="312" spans="1:7" x14ac:dyDescent="0.35">
      <c r="A312" s="1">
        <v>45155</v>
      </c>
      <c r="B312">
        <v>4370.3599999999997</v>
      </c>
      <c r="C312">
        <v>4416.32</v>
      </c>
      <c r="D312">
        <v>4421.17</v>
      </c>
      <c r="E312">
        <v>4364.83</v>
      </c>
      <c r="F312" t="s">
        <v>3778</v>
      </c>
      <c r="G312">
        <v>-7.7000000000000002E-3</v>
      </c>
    </row>
    <row r="313" spans="1:7" x14ac:dyDescent="0.35">
      <c r="A313" s="1">
        <v>45154</v>
      </c>
      <c r="B313">
        <v>4404.33</v>
      </c>
      <c r="C313">
        <v>4433.79</v>
      </c>
      <c r="D313">
        <v>4449.95</v>
      </c>
      <c r="E313">
        <v>4403.55</v>
      </c>
      <c r="F313" t="s">
        <v>3778</v>
      </c>
      <c r="G313">
        <v>-7.6E-3</v>
      </c>
    </row>
    <row r="314" spans="1:7" x14ac:dyDescent="0.35">
      <c r="A314" s="1">
        <v>45153</v>
      </c>
      <c r="B314">
        <v>4437.8599999999997</v>
      </c>
      <c r="C314">
        <v>4478.87</v>
      </c>
      <c r="D314">
        <v>4478.87</v>
      </c>
      <c r="E314">
        <v>4432.1899999999996</v>
      </c>
      <c r="F314" t="s">
        <v>3778</v>
      </c>
      <c r="G314">
        <v>-1.1599999999999999E-2</v>
      </c>
    </row>
    <row r="315" spans="1:7" x14ac:dyDescent="0.35">
      <c r="A315" s="1">
        <v>45152</v>
      </c>
      <c r="B315">
        <v>4489.72</v>
      </c>
      <c r="C315">
        <v>4458.13</v>
      </c>
      <c r="D315">
        <v>4490.33</v>
      </c>
      <c r="E315">
        <v>4453.4399999999996</v>
      </c>
      <c r="F315" t="s">
        <v>3778</v>
      </c>
      <c r="G315">
        <v>5.7999999999999996E-3</v>
      </c>
    </row>
    <row r="316" spans="1:7" x14ac:dyDescent="0.35">
      <c r="A316" s="1">
        <v>45149</v>
      </c>
      <c r="B316">
        <v>4464.05</v>
      </c>
      <c r="C316">
        <v>4450.6899999999996</v>
      </c>
      <c r="D316">
        <v>4476.2299999999996</v>
      </c>
      <c r="E316">
        <v>4443.9799999999996</v>
      </c>
      <c r="F316" t="s">
        <v>3778</v>
      </c>
      <c r="G316">
        <v>-1.1000000000000001E-3</v>
      </c>
    </row>
    <row r="317" spans="1:7" x14ac:dyDescent="0.35">
      <c r="A317" s="1">
        <v>45148</v>
      </c>
      <c r="B317">
        <v>4468.83</v>
      </c>
      <c r="C317">
        <v>4487.16</v>
      </c>
      <c r="D317">
        <v>4527.37</v>
      </c>
      <c r="E317">
        <v>4457.92</v>
      </c>
      <c r="F317" t="s">
        <v>3778</v>
      </c>
      <c r="G317">
        <v>2.9999999999999997E-4</v>
      </c>
    </row>
    <row r="318" spans="1:7" x14ac:dyDescent="0.35">
      <c r="A318" s="1">
        <v>45147</v>
      </c>
      <c r="B318">
        <v>4467.71</v>
      </c>
      <c r="C318">
        <v>4501.57</v>
      </c>
      <c r="D318">
        <v>4502.4399999999996</v>
      </c>
      <c r="E318">
        <v>4461.33</v>
      </c>
      <c r="F318" t="s">
        <v>3778</v>
      </c>
      <c r="G318">
        <v>-7.0000000000000001E-3</v>
      </c>
    </row>
    <row r="319" spans="1:7" x14ac:dyDescent="0.35">
      <c r="A319" s="1">
        <v>45146</v>
      </c>
      <c r="B319">
        <v>4499.38</v>
      </c>
      <c r="C319">
        <v>4498.03</v>
      </c>
      <c r="D319">
        <v>4503.3100000000004</v>
      </c>
      <c r="E319">
        <v>4464.3900000000003</v>
      </c>
      <c r="F319" t="s">
        <v>3778</v>
      </c>
      <c r="G319">
        <v>-4.1999999999999997E-3</v>
      </c>
    </row>
    <row r="320" spans="1:7" x14ac:dyDescent="0.35">
      <c r="A320" s="1">
        <v>45145</v>
      </c>
      <c r="B320">
        <v>4518.4399999999996</v>
      </c>
      <c r="C320">
        <v>4491.58</v>
      </c>
      <c r="D320">
        <v>4519.84</v>
      </c>
      <c r="E320">
        <v>4491.1499999999996</v>
      </c>
      <c r="F320" t="s">
        <v>3778</v>
      </c>
      <c r="G320">
        <v>8.9999999999999993E-3</v>
      </c>
    </row>
    <row r="321" spans="1:7" x14ac:dyDescent="0.35">
      <c r="A321" s="1">
        <v>45142</v>
      </c>
      <c r="B321">
        <v>4478.03</v>
      </c>
      <c r="C321">
        <v>4513.96</v>
      </c>
      <c r="D321">
        <v>4540.34</v>
      </c>
      <c r="E321">
        <v>4474.55</v>
      </c>
      <c r="F321" t="s">
        <v>3778</v>
      </c>
      <c r="G321">
        <v>-5.3E-3</v>
      </c>
    </row>
    <row r="322" spans="1:7" x14ac:dyDescent="0.35">
      <c r="A322" s="1">
        <v>45141</v>
      </c>
      <c r="B322">
        <v>4501.8900000000003</v>
      </c>
      <c r="C322">
        <v>4494.2700000000004</v>
      </c>
      <c r="D322">
        <v>4519.49</v>
      </c>
      <c r="E322">
        <v>4485.54</v>
      </c>
      <c r="F322" t="s">
        <v>3778</v>
      </c>
      <c r="G322">
        <v>-2.5000000000000001E-3</v>
      </c>
    </row>
    <row r="323" spans="1:7" x14ac:dyDescent="0.35">
      <c r="A323" s="1">
        <v>45140</v>
      </c>
      <c r="B323">
        <v>4513.3900000000003</v>
      </c>
      <c r="C323">
        <v>4550.93</v>
      </c>
      <c r="D323">
        <v>4550.93</v>
      </c>
      <c r="E323">
        <v>4505.75</v>
      </c>
      <c r="F323" t="s">
        <v>3778</v>
      </c>
      <c r="G323">
        <v>-1.38E-2</v>
      </c>
    </row>
    <row r="324" spans="1:7" x14ac:dyDescent="0.35">
      <c r="A324" s="1">
        <v>45139</v>
      </c>
      <c r="B324">
        <v>4576.7299999999996</v>
      </c>
      <c r="C324">
        <v>4578.83</v>
      </c>
      <c r="D324">
        <v>4584.62</v>
      </c>
      <c r="E324">
        <v>4567.53</v>
      </c>
      <c r="F324" t="s">
        <v>3778</v>
      </c>
      <c r="G324">
        <v>-2.7000000000000001E-3</v>
      </c>
    </row>
    <row r="325" spans="1:7" x14ac:dyDescent="0.35">
      <c r="A325" s="1">
        <v>45138</v>
      </c>
      <c r="B325">
        <v>4588.96</v>
      </c>
      <c r="C325">
        <v>4584.82</v>
      </c>
      <c r="D325">
        <v>4594.22</v>
      </c>
      <c r="E325">
        <v>4573.1400000000003</v>
      </c>
      <c r="F325" t="s">
        <v>3778</v>
      </c>
      <c r="G325">
        <v>1.5E-3</v>
      </c>
    </row>
    <row r="326" spans="1:7" x14ac:dyDescent="0.35">
      <c r="A326" s="1">
        <v>45135</v>
      </c>
      <c r="B326">
        <v>4582.2299999999996</v>
      </c>
      <c r="C326">
        <v>4565.75</v>
      </c>
      <c r="D326">
        <v>4590.16</v>
      </c>
      <c r="E326">
        <v>4564.01</v>
      </c>
      <c r="F326" t="s">
        <v>3778</v>
      </c>
      <c r="G326">
        <v>9.9000000000000008E-3</v>
      </c>
    </row>
    <row r="327" spans="1:7" x14ac:dyDescent="0.35">
      <c r="A327" s="1">
        <v>45134</v>
      </c>
      <c r="B327">
        <v>4537.41</v>
      </c>
      <c r="C327">
        <v>4598.26</v>
      </c>
      <c r="D327">
        <v>4607.07</v>
      </c>
      <c r="E327">
        <v>4528.5600000000004</v>
      </c>
      <c r="F327" t="s">
        <v>3778</v>
      </c>
      <c r="G327">
        <v>-6.4000000000000003E-3</v>
      </c>
    </row>
    <row r="328" spans="1:7" x14ac:dyDescent="0.35">
      <c r="A328" s="1">
        <v>45133</v>
      </c>
      <c r="B328">
        <v>4566.75</v>
      </c>
      <c r="C328">
        <v>4558.96</v>
      </c>
      <c r="D328">
        <v>4582.47</v>
      </c>
      <c r="E328">
        <v>4547.58</v>
      </c>
      <c r="F328" t="s">
        <v>3778</v>
      </c>
      <c r="G328">
        <v>-2.0000000000000001E-4</v>
      </c>
    </row>
    <row r="329" spans="1:7" x14ac:dyDescent="0.35">
      <c r="A329" s="1">
        <v>45132</v>
      </c>
      <c r="B329">
        <v>4567.46</v>
      </c>
      <c r="C329">
        <v>4555.1899999999996</v>
      </c>
      <c r="D329">
        <v>4580.62</v>
      </c>
      <c r="E329">
        <v>4552.42</v>
      </c>
      <c r="F329" t="s">
        <v>3778</v>
      </c>
      <c r="G329">
        <v>2.8E-3</v>
      </c>
    </row>
    <row r="330" spans="1:7" x14ac:dyDescent="0.35">
      <c r="A330" s="1">
        <v>45131</v>
      </c>
      <c r="B330">
        <v>4554.6400000000003</v>
      </c>
      <c r="C330">
        <v>4543.3900000000003</v>
      </c>
      <c r="D330">
        <v>4563.41</v>
      </c>
      <c r="E330">
        <v>4541.29</v>
      </c>
      <c r="F330" t="s">
        <v>3778</v>
      </c>
      <c r="G330">
        <v>4.0000000000000001E-3</v>
      </c>
    </row>
    <row r="331" spans="1:7" x14ac:dyDescent="0.35">
      <c r="A331" s="1">
        <v>45128</v>
      </c>
      <c r="B331">
        <v>4536.34</v>
      </c>
      <c r="C331">
        <v>4550.16</v>
      </c>
      <c r="D331">
        <v>4555</v>
      </c>
      <c r="E331">
        <v>4535.79</v>
      </c>
      <c r="F331" t="s">
        <v>3778</v>
      </c>
      <c r="G331">
        <v>2.9999999999999997E-4</v>
      </c>
    </row>
    <row r="332" spans="1:7" x14ac:dyDescent="0.35">
      <c r="A332" s="1">
        <v>45127</v>
      </c>
      <c r="B332">
        <v>4534.87</v>
      </c>
      <c r="C332">
        <v>4554.38</v>
      </c>
      <c r="D332">
        <v>4564.74</v>
      </c>
      <c r="E332">
        <v>4527.5600000000004</v>
      </c>
      <c r="F332" t="s">
        <v>3778</v>
      </c>
      <c r="G332">
        <v>-6.7999999999999996E-3</v>
      </c>
    </row>
    <row r="333" spans="1:7" x14ac:dyDescent="0.35">
      <c r="A333" s="1">
        <v>45126</v>
      </c>
      <c r="B333">
        <v>4565.72</v>
      </c>
      <c r="C333">
        <v>4563.87</v>
      </c>
      <c r="D333">
        <v>4578.43</v>
      </c>
      <c r="E333">
        <v>4557.4799999999996</v>
      </c>
      <c r="F333" t="s">
        <v>3778</v>
      </c>
      <c r="G333">
        <v>2.3999999999999998E-3</v>
      </c>
    </row>
    <row r="334" spans="1:7" x14ac:dyDescent="0.35">
      <c r="A334" s="1">
        <v>45125</v>
      </c>
      <c r="B334">
        <v>4554.9799999999996</v>
      </c>
      <c r="C334">
        <v>4521.78</v>
      </c>
      <c r="D334">
        <v>4562.3</v>
      </c>
      <c r="E334">
        <v>4514.59</v>
      </c>
      <c r="F334" t="s">
        <v>3778</v>
      </c>
      <c r="G334">
        <v>7.1000000000000004E-3</v>
      </c>
    </row>
    <row r="335" spans="1:7" x14ac:dyDescent="0.35">
      <c r="A335" s="1">
        <v>45124</v>
      </c>
      <c r="B335">
        <v>4522.79</v>
      </c>
      <c r="C335">
        <v>4508.8599999999997</v>
      </c>
      <c r="D335">
        <v>4532.8500000000004</v>
      </c>
      <c r="E335">
        <v>4504.8999999999996</v>
      </c>
      <c r="F335" t="s">
        <v>3778</v>
      </c>
      <c r="G335">
        <v>3.8999999999999998E-3</v>
      </c>
    </row>
    <row r="336" spans="1:7" x14ac:dyDescent="0.35">
      <c r="A336" s="1">
        <v>45121</v>
      </c>
      <c r="B336">
        <v>4505.42</v>
      </c>
      <c r="C336">
        <v>4514.6099999999997</v>
      </c>
      <c r="D336">
        <v>4527.76</v>
      </c>
      <c r="E336">
        <v>4499.5600000000004</v>
      </c>
      <c r="F336" t="s">
        <v>3778</v>
      </c>
      <c r="G336">
        <v>-1E-3</v>
      </c>
    </row>
    <row r="337" spans="1:7" x14ac:dyDescent="0.35">
      <c r="A337" s="1">
        <v>45120</v>
      </c>
      <c r="B337">
        <v>4510.04</v>
      </c>
      <c r="C337">
        <v>4491.5</v>
      </c>
      <c r="D337">
        <v>4517.38</v>
      </c>
      <c r="E337">
        <v>4489.3599999999997</v>
      </c>
      <c r="F337" t="s">
        <v>3778</v>
      </c>
      <c r="G337">
        <v>8.5000000000000006E-3</v>
      </c>
    </row>
    <row r="338" spans="1:7" x14ac:dyDescent="0.35">
      <c r="A338" s="1">
        <v>45119</v>
      </c>
      <c r="B338">
        <v>4472.16</v>
      </c>
      <c r="C338">
        <v>4467.6899999999996</v>
      </c>
      <c r="D338">
        <v>4488.34</v>
      </c>
      <c r="E338">
        <v>4463.2299999999996</v>
      </c>
      <c r="F338" t="s">
        <v>3778</v>
      </c>
      <c r="G338">
        <v>7.4000000000000003E-3</v>
      </c>
    </row>
    <row r="339" spans="1:7" x14ac:dyDescent="0.35">
      <c r="A339" s="1">
        <v>45118</v>
      </c>
      <c r="B339">
        <v>4439.26</v>
      </c>
      <c r="C339">
        <v>4415.55</v>
      </c>
      <c r="D339">
        <v>4443.6400000000003</v>
      </c>
      <c r="E339">
        <v>4408.46</v>
      </c>
      <c r="F339" t="s">
        <v>3778</v>
      </c>
      <c r="G339">
        <v>6.7000000000000002E-3</v>
      </c>
    </row>
    <row r="340" spans="1:7" x14ac:dyDescent="0.35">
      <c r="A340" s="1">
        <v>45117</v>
      </c>
      <c r="B340">
        <v>4409.53</v>
      </c>
      <c r="C340">
        <v>4394.2299999999996</v>
      </c>
      <c r="D340">
        <v>4412.6000000000004</v>
      </c>
      <c r="E340">
        <v>4389.92</v>
      </c>
      <c r="F340" t="s">
        <v>3778</v>
      </c>
      <c r="G340">
        <v>2.3999999999999998E-3</v>
      </c>
    </row>
    <row r="341" spans="1:7" x14ac:dyDescent="0.35">
      <c r="A341" s="1">
        <v>45114</v>
      </c>
      <c r="B341">
        <v>4398.95</v>
      </c>
      <c r="C341">
        <v>4404.54</v>
      </c>
      <c r="D341">
        <v>4440.3900000000003</v>
      </c>
      <c r="E341">
        <v>4397.3999999999996</v>
      </c>
      <c r="F341" t="s">
        <v>3778</v>
      </c>
      <c r="G341">
        <v>-2.8999999999999998E-3</v>
      </c>
    </row>
    <row r="342" spans="1:7" x14ac:dyDescent="0.35">
      <c r="A342" s="1">
        <v>45113</v>
      </c>
      <c r="B342">
        <v>4411.59</v>
      </c>
      <c r="C342">
        <v>4422.62</v>
      </c>
      <c r="D342">
        <v>4422.62</v>
      </c>
      <c r="E342">
        <v>4385.05</v>
      </c>
      <c r="F342" t="s">
        <v>3778</v>
      </c>
      <c r="G342">
        <v>-7.9000000000000008E-3</v>
      </c>
    </row>
    <row r="343" spans="1:7" x14ac:dyDescent="0.35">
      <c r="A343" s="1">
        <v>45112</v>
      </c>
      <c r="B343">
        <v>4446.82</v>
      </c>
      <c r="C343">
        <v>4442.04</v>
      </c>
      <c r="D343">
        <v>4454.0600000000004</v>
      </c>
      <c r="E343">
        <v>4436.6099999999997</v>
      </c>
      <c r="F343" t="s">
        <v>3778</v>
      </c>
      <c r="G343">
        <v>-2E-3</v>
      </c>
    </row>
    <row r="344" spans="1:7" x14ac:dyDescent="0.35">
      <c r="A344" s="1">
        <v>45110</v>
      </c>
      <c r="B344">
        <v>4455.59</v>
      </c>
      <c r="C344">
        <v>4450.4799999999996</v>
      </c>
      <c r="D344">
        <v>4456.46</v>
      </c>
      <c r="E344">
        <v>4442.29</v>
      </c>
      <c r="F344" t="s">
        <v>3778</v>
      </c>
      <c r="G344">
        <v>1.1999999999999999E-3</v>
      </c>
    </row>
    <row r="345" spans="1:7" x14ac:dyDescent="0.35">
      <c r="A345" s="1">
        <v>45107</v>
      </c>
      <c r="B345">
        <v>4450.38</v>
      </c>
      <c r="C345">
        <v>4422.4399999999996</v>
      </c>
      <c r="D345">
        <v>4458.4799999999996</v>
      </c>
      <c r="E345">
        <v>4422.4399999999996</v>
      </c>
      <c r="F345" t="s">
        <v>3778</v>
      </c>
      <c r="G345">
        <v>1.23E-2</v>
      </c>
    </row>
    <row r="346" spans="1:7" x14ac:dyDescent="0.35">
      <c r="A346" s="1">
        <v>45106</v>
      </c>
      <c r="B346">
        <v>4396.4399999999996</v>
      </c>
      <c r="C346">
        <v>4374.9399999999996</v>
      </c>
      <c r="D346">
        <v>4398.3900000000003</v>
      </c>
      <c r="E346">
        <v>4371.97</v>
      </c>
      <c r="F346" t="s">
        <v>3778</v>
      </c>
      <c r="G346">
        <v>4.4999999999999997E-3</v>
      </c>
    </row>
    <row r="347" spans="1:7" x14ac:dyDescent="0.35">
      <c r="A347" s="1">
        <v>45105</v>
      </c>
      <c r="B347">
        <v>4376.8599999999997</v>
      </c>
      <c r="C347">
        <v>4367.4799999999996</v>
      </c>
      <c r="D347">
        <v>4390.3500000000004</v>
      </c>
      <c r="E347">
        <v>4360.22</v>
      </c>
      <c r="F347" t="s">
        <v>3778</v>
      </c>
      <c r="G347">
        <v>-4.0000000000000002E-4</v>
      </c>
    </row>
    <row r="348" spans="1:7" x14ac:dyDescent="0.35">
      <c r="A348" s="1">
        <v>45104</v>
      </c>
      <c r="B348">
        <v>4378.41</v>
      </c>
      <c r="C348">
        <v>4337.3599999999997</v>
      </c>
      <c r="D348">
        <v>4384.42</v>
      </c>
      <c r="E348">
        <v>4335</v>
      </c>
      <c r="F348" t="s">
        <v>3778</v>
      </c>
      <c r="G348">
        <v>1.15E-2</v>
      </c>
    </row>
    <row r="349" spans="1:7" x14ac:dyDescent="0.35">
      <c r="A349" s="1">
        <v>45103</v>
      </c>
      <c r="B349">
        <v>4328.82</v>
      </c>
      <c r="C349">
        <v>4344.84</v>
      </c>
      <c r="D349">
        <v>4362.0600000000004</v>
      </c>
      <c r="E349">
        <v>4328.08</v>
      </c>
      <c r="F349" t="s">
        <v>3778</v>
      </c>
      <c r="G349">
        <v>-4.4999999999999997E-3</v>
      </c>
    </row>
    <row r="350" spans="1:7" x14ac:dyDescent="0.35">
      <c r="A350" s="1">
        <v>45100</v>
      </c>
      <c r="B350">
        <v>4348.33</v>
      </c>
      <c r="C350">
        <v>4354.17</v>
      </c>
      <c r="D350">
        <v>4366.55</v>
      </c>
      <c r="E350">
        <v>4341.34</v>
      </c>
      <c r="F350" t="s">
        <v>3778</v>
      </c>
      <c r="G350">
        <v>-7.7000000000000002E-3</v>
      </c>
    </row>
    <row r="351" spans="1:7" x14ac:dyDescent="0.35">
      <c r="A351" s="1">
        <v>45099</v>
      </c>
      <c r="B351">
        <v>4381.8900000000003</v>
      </c>
      <c r="C351">
        <v>4355.3999999999996</v>
      </c>
      <c r="D351">
        <v>4382.25</v>
      </c>
      <c r="E351">
        <v>4351.82</v>
      </c>
      <c r="F351" t="s">
        <v>3778</v>
      </c>
      <c r="G351">
        <v>3.7000000000000002E-3</v>
      </c>
    </row>
    <row r="352" spans="1:7" x14ac:dyDescent="0.35">
      <c r="A352" s="1">
        <v>45098</v>
      </c>
      <c r="B352">
        <v>4365.6899999999996</v>
      </c>
      <c r="C352">
        <v>4380.01</v>
      </c>
      <c r="D352">
        <v>4386.22</v>
      </c>
      <c r="E352">
        <v>4360.1400000000003</v>
      </c>
      <c r="F352" t="s">
        <v>3778</v>
      </c>
      <c r="G352">
        <v>-5.1999999999999998E-3</v>
      </c>
    </row>
    <row r="353" spans="1:7" x14ac:dyDescent="0.35">
      <c r="A353" s="1">
        <v>45097</v>
      </c>
      <c r="B353">
        <v>4388.71</v>
      </c>
      <c r="C353">
        <v>4396.1099999999997</v>
      </c>
      <c r="D353">
        <v>4400.1499999999996</v>
      </c>
      <c r="E353">
        <v>4367.1899999999996</v>
      </c>
      <c r="F353" t="s">
        <v>3778</v>
      </c>
      <c r="G353">
        <v>-4.7000000000000002E-3</v>
      </c>
    </row>
    <row r="354" spans="1:7" x14ac:dyDescent="0.35">
      <c r="A354" s="1">
        <v>45093</v>
      </c>
      <c r="B354">
        <v>4409.59</v>
      </c>
      <c r="C354">
        <v>4440.95</v>
      </c>
      <c r="D354">
        <v>4448.47</v>
      </c>
      <c r="E354">
        <v>4407.4399999999996</v>
      </c>
      <c r="F354" t="s">
        <v>3778</v>
      </c>
      <c r="G354">
        <v>-3.7000000000000002E-3</v>
      </c>
    </row>
    <row r="355" spans="1:7" x14ac:dyDescent="0.35">
      <c r="A355" s="1">
        <v>45092</v>
      </c>
      <c r="B355">
        <v>4425.84</v>
      </c>
      <c r="C355">
        <v>4365.33</v>
      </c>
      <c r="D355">
        <v>4439.2</v>
      </c>
      <c r="E355">
        <v>4362.6000000000004</v>
      </c>
      <c r="F355" t="s">
        <v>3778</v>
      </c>
      <c r="G355">
        <v>1.2200000000000001E-2</v>
      </c>
    </row>
    <row r="356" spans="1:7" x14ac:dyDescent="0.35">
      <c r="A356" s="1">
        <v>45091</v>
      </c>
      <c r="B356">
        <v>4372.59</v>
      </c>
      <c r="C356">
        <v>4366.29</v>
      </c>
      <c r="D356">
        <v>4391.82</v>
      </c>
      <c r="E356">
        <v>4337.8500000000004</v>
      </c>
      <c r="F356" t="s">
        <v>3778</v>
      </c>
      <c r="G356">
        <v>8.0000000000000004E-4</v>
      </c>
    </row>
    <row r="357" spans="1:7" x14ac:dyDescent="0.35">
      <c r="A357" s="1">
        <v>45090</v>
      </c>
      <c r="B357">
        <v>4369.01</v>
      </c>
      <c r="C357">
        <v>4352.6099999999997</v>
      </c>
      <c r="D357">
        <v>4375.37</v>
      </c>
      <c r="E357">
        <v>4349.3100000000004</v>
      </c>
      <c r="F357" t="s">
        <v>3778</v>
      </c>
      <c r="G357">
        <v>6.8999999999999999E-3</v>
      </c>
    </row>
    <row r="358" spans="1:7" x14ac:dyDescent="0.35">
      <c r="A358" s="1">
        <v>45089</v>
      </c>
      <c r="B358">
        <v>4338.93</v>
      </c>
      <c r="C358">
        <v>4308.32</v>
      </c>
      <c r="D358">
        <v>4340.13</v>
      </c>
      <c r="E358">
        <v>4304.37</v>
      </c>
      <c r="F358" t="s">
        <v>3778</v>
      </c>
      <c r="G358">
        <v>9.2999999999999992E-3</v>
      </c>
    </row>
    <row r="359" spans="1:7" x14ac:dyDescent="0.35">
      <c r="A359" s="1">
        <v>45086</v>
      </c>
      <c r="B359">
        <v>4298.8599999999997</v>
      </c>
      <c r="C359">
        <v>4304.88</v>
      </c>
      <c r="D359">
        <v>4322.62</v>
      </c>
      <c r="E359">
        <v>4291.7</v>
      </c>
      <c r="F359" t="s">
        <v>3778</v>
      </c>
      <c r="G359">
        <v>1.1000000000000001E-3</v>
      </c>
    </row>
    <row r="360" spans="1:7" x14ac:dyDescent="0.35">
      <c r="A360" s="1">
        <v>45085</v>
      </c>
      <c r="B360">
        <v>4293.93</v>
      </c>
      <c r="C360">
        <v>4268.6899999999996</v>
      </c>
      <c r="D360">
        <v>4298.01</v>
      </c>
      <c r="E360">
        <v>4261.07</v>
      </c>
      <c r="F360" t="s">
        <v>3778</v>
      </c>
      <c r="G360">
        <v>6.1999999999999998E-3</v>
      </c>
    </row>
    <row r="361" spans="1:7" x14ac:dyDescent="0.35">
      <c r="A361" s="1">
        <v>45084</v>
      </c>
      <c r="B361">
        <v>4267.5200000000004</v>
      </c>
      <c r="C361">
        <v>4285.47</v>
      </c>
      <c r="D361">
        <v>4299.1899999999996</v>
      </c>
      <c r="E361">
        <v>4263.96</v>
      </c>
      <c r="F361" t="s">
        <v>3778</v>
      </c>
      <c r="G361">
        <v>-3.8E-3</v>
      </c>
    </row>
    <row r="362" spans="1:7" x14ac:dyDescent="0.35">
      <c r="A362" s="1">
        <v>45083</v>
      </c>
      <c r="B362">
        <v>4283.8500000000004</v>
      </c>
      <c r="C362">
        <v>4271.34</v>
      </c>
      <c r="D362">
        <v>4288.33</v>
      </c>
      <c r="E362">
        <v>4263.09</v>
      </c>
      <c r="F362" t="s">
        <v>3778</v>
      </c>
      <c r="G362">
        <v>2.3999999999999998E-3</v>
      </c>
    </row>
    <row r="363" spans="1:7" x14ac:dyDescent="0.35">
      <c r="A363" s="1">
        <v>45082</v>
      </c>
      <c r="B363">
        <v>4273.79</v>
      </c>
      <c r="C363">
        <v>4282.99</v>
      </c>
      <c r="D363">
        <v>4299.28</v>
      </c>
      <c r="E363">
        <v>4266.82</v>
      </c>
      <c r="F363" t="s">
        <v>3778</v>
      </c>
      <c r="G363">
        <v>-2E-3</v>
      </c>
    </row>
    <row r="364" spans="1:7" x14ac:dyDescent="0.35">
      <c r="A364" s="1">
        <v>45079</v>
      </c>
      <c r="B364">
        <v>4282.37</v>
      </c>
      <c r="C364">
        <v>4241.01</v>
      </c>
      <c r="D364">
        <v>4290.67</v>
      </c>
      <c r="E364">
        <v>4241.01</v>
      </c>
      <c r="F364" t="s">
        <v>3778</v>
      </c>
      <c r="G364">
        <v>1.4500000000000001E-2</v>
      </c>
    </row>
    <row r="365" spans="1:7" x14ac:dyDescent="0.35">
      <c r="A365" s="1">
        <v>45078</v>
      </c>
      <c r="B365">
        <v>4221.0200000000004</v>
      </c>
      <c r="C365">
        <v>4183.03</v>
      </c>
      <c r="D365">
        <v>4232.43</v>
      </c>
      <c r="E365">
        <v>4171.6400000000003</v>
      </c>
      <c r="F365" t="s">
        <v>3778</v>
      </c>
      <c r="G365">
        <v>9.9000000000000008E-3</v>
      </c>
    </row>
    <row r="366" spans="1:7" x14ac:dyDescent="0.35">
      <c r="A366" s="1">
        <v>45077</v>
      </c>
      <c r="B366">
        <v>4179.83</v>
      </c>
      <c r="C366">
        <v>4190.74</v>
      </c>
      <c r="D366">
        <v>4195.4399999999996</v>
      </c>
      <c r="E366">
        <v>4166.1499999999996</v>
      </c>
      <c r="F366" t="s">
        <v>3778</v>
      </c>
      <c r="G366">
        <v>-6.1000000000000004E-3</v>
      </c>
    </row>
    <row r="367" spans="1:7" x14ac:dyDescent="0.35">
      <c r="A367" s="1">
        <v>45076</v>
      </c>
      <c r="B367">
        <v>4205.5200000000004</v>
      </c>
      <c r="C367">
        <v>4226.71</v>
      </c>
      <c r="D367">
        <v>4231.1000000000004</v>
      </c>
      <c r="E367">
        <v>4192.18</v>
      </c>
      <c r="F367" t="s">
        <v>3778</v>
      </c>
      <c r="G367">
        <v>0</v>
      </c>
    </row>
    <row r="368" spans="1:7" x14ac:dyDescent="0.35">
      <c r="A368" s="1">
        <v>45072</v>
      </c>
      <c r="B368">
        <v>4205.45</v>
      </c>
      <c r="C368">
        <v>4156.16</v>
      </c>
      <c r="D368">
        <v>4212.87</v>
      </c>
      <c r="E368">
        <v>4156.16</v>
      </c>
      <c r="F368" t="s">
        <v>3778</v>
      </c>
      <c r="G368">
        <v>1.2999999999999999E-2</v>
      </c>
    </row>
    <row r="369" spans="1:7" x14ac:dyDescent="0.35">
      <c r="A369" s="1">
        <v>45071</v>
      </c>
      <c r="B369">
        <v>4151.28</v>
      </c>
      <c r="C369">
        <v>4155.71</v>
      </c>
      <c r="D369">
        <v>4165.74</v>
      </c>
      <c r="E369">
        <v>4129.7299999999996</v>
      </c>
      <c r="F369" t="s">
        <v>3778</v>
      </c>
      <c r="G369">
        <v>8.8000000000000005E-3</v>
      </c>
    </row>
    <row r="370" spans="1:7" x14ac:dyDescent="0.35">
      <c r="A370" s="1">
        <v>45070</v>
      </c>
      <c r="B370">
        <v>4115.24</v>
      </c>
      <c r="C370">
        <v>4132.96</v>
      </c>
      <c r="D370">
        <v>4132.96</v>
      </c>
      <c r="E370">
        <v>4103.9799999999996</v>
      </c>
      <c r="F370" t="s">
        <v>3778</v>
      </c>
      <c r="G370">
        <v>-7.3000000000000001E-3</v>
      </c>
    </row>
    <row r="371" spans="1:7" x14ac:dyDescent="0.35">
      <c r="A371" s="1">
        <v>45069</v>
      </c>
      <c r="B371">
        <v>4145.58</v>
      </c>
      <c r="C371">
        <v>4176.8</v>
      </c>
      <c r="D371">
        <v>4185.68</v>
      </c>
      <c r="E371">
        <v>4142.54</v>
      </c>
      <c r="F371" t="s">
        <v>3778</v>
      </c>
      <c r="G371">
        <v>-1.12E-2</v>
      </c>
    </row>
    <row r="372" spans="1:7" x14ac:dyDescent="0.35">
      <c r="A372" s="1">
        <v>45068</v>
      </c>
      <c r="B372">
        <v>4192.63</v>
      </c>
      <c r="C372">
        <v>4190.78</v>
      </c>
      <c r="D372">
        <v>4209.22</v>
      </c>
      <c r="E372">
        <v>4179.68</v>
      </c>
      <c r="F372" t="s">
        <v>3778</v>
      </c>
      <c r="G372">
        <v>2.0000000000000001E-4</v>
      </c>
    </row>
    <row r="373" spans="1:7" x14ac:dyDescent="0.35">
      <c r="A373" s="1">
        <v>45065</v>
      </c>
      <c r="B373">
        <v>4191.9799999999996</v>
      </c>
      <c r="C373">
        <v>4204.1499999999996</v>
      </c>
      <c r="D373">
        <v>4212.91</v>
      </c>
      <c r="E373">
        <v>4180.2</v>
      </c>
      <c r="F373" t="s">
        <v>3778</v>
      </c>
      <c r="G373">
        <v>-1.4E-3</v>
      </c>
    </row>
    <row r="374" spans="1:7" x14ac:dyDescent="0.35">
      <c r="A374" s="1">
        <v>45064</v>
      </c>
      <c r="B374">
        <v>4198.05</v>
      </c>
      <c r="C374">
        <v>4157.68</v>
      </c>
      <c r="D374">
        <v>4202.2</v>
      </c>
      <c r="E374">
        <v>4153.5</v>
      </c>
      <c r="F374" t="s">
        <v>3778</v>
      </c>
      <c r="G374">
        <v>9.4000000000000004E-3</v>
      </c>
    </row>
    <row r="375" spans="1:7" x14ac:dyDescent="0.35">
      <c r="A375" s="1">
        <v>45063</v>
      </c>
      <c r="B375">
        <v>4158.7700000000004</v>
      </c>
      <c r="C375">
        <v>4122.8500000000004</v>
      </c>
      <c r="D375">
        <v>4164.67</v>
      </c>
      <c r="E375">
        <v>4113.62</v>
      </c>
      <c r="F375" t="s">
        <v>3778</v>
      </c>
      <c r="G375">
        <v>1.1900000000000001E-2</v>
      </c>
    </row>
    <row r="376" spans="1:7" x14ac:dyDescent="0.35">
      <c r="A376" s="1">
        <v>45062</v>
      </c>
      <c r="B376">
        <v>4109.8999999999996</v>
      </c>
      <c r="C376">
        <v>4127.95</v>
      </c>
      <c r="D376">
        <v>4135.54</v>
      </c>
      <c r="E376">
        <v>4109.8599999999997</v>
      </c>
      <c r="F376" t="s">
        <v>3778</v>
      </c>
      <c r="G376">
        <v>-6.4000000000000003E-3</v>
      </c>
    </row>
    <row r="377" spans="1:7" x14ac:dyDescent="0.35">
      <c r="A377" s="1">
        <v>45061</v>
      </c>
      <c r="B377">
        <v>4136.28</v>
      </c>
      <c r="C377">
        <v>4126.6499999999996</v>
      </c>
      <c r="D377">
        <v>4141.25</v>
      </c>
      <c r="E377">
        <v>4110.2700000000004</v>
      </c>
      <c r="F377" t="s">
        <v>3778</v>
      </c>
      <c r="G377">
        <v>3.0000000000000001E-3</v>
      </c>
    </row>
    <row r="378" spans="1:7" x14ac:dyDescent="0.35">
      <c r="A378" s="1">
        <v>45058</v>
      </c>
      <c r="B378">
        <v>4124.08</v>
      </c>
      <c r="C378">
        <v>4138.54</v>
      </c>
      <c r="D378">
        <v>4143.74</v>
      </c>
      <c r="E378">
        <v>4099.12</v>
      </c>
      <c r="F378" t="s">
        <v>3778</v>
      </c>
      <c r="G378">
        <v>-1.6000000000000001E-3</v>
      </c>
    </row>
    <row r="379" spans="1:7" x14ac:dyDescent="0.35">
      <c r="A379" s="1">
        <v>45057</v>
      </c>
      <c r="B379">
        <v>4130.62</v>
      </c>
      <c r="C379">
        <v>4132.24</v>
      </c>
      <c r="D379">
        <v>4132.8</v>
      </c>
      <c r="E379">
        <v>4109.29</v>
      </c>
      <c r="F379" t="s">
        <v>3778</v>
      </c>
      <c r="G379">
        <v>-1.6999999999999999E-3</v>
      </c>
    </row>
    <row r="380" spans="1:7" x14ac:dyDescent="0.35">
      <c r="A380" s="1">
        <v>45056</v>
      </c>
      <c r="B380">
        <v>4137.6400000000003</v>
      </c>
      <c r="C380">
        <v>4143.74</v>
      </c>
      <c r="D380">
        <v>4154.28</v>
      </c>
      <c r="E380">
        <v>4098.92</v>
      </c>
      <c r="F380" t="s">
        <v>3778</v>
      </c>
      <c r="G380">
        <v>4.4999999999999997E-3</v>
      </c>
    </row>
    <row r="381" spans="1:7" x14ac:dyDescent="0.35">
      <c r="A381" s="1">
        <v>45055</v>
      </c>
      <c r="B381">
        <v>4119.17</v>
      </c>
      <c r="C381">
        <v>4124.25</v>
      </c>
      <c r="D381">
        <v>4130.3500000000004</v>
      </c>
      <c r="E381">
        <v>4116.6499999999996</v>
      </c>
      <c r="F381" t="s">
        <v>3778</v>
      </c>
      <c r="G381">
        <v>-4.5999999999999999E-3</v>
      </c>
    </row>
    <row r="382" spans="1:7" x14ac:dyDescent="0.35">
      <c r="A382" s="1">
        <v>45054</v>
      </c>
      <c r="B382">
        <v>4138.12</v>
      </c>
      <c r="C382">
        <v>4136.9799999999996</v>
      </c>
      <c r="D382">
        <v>4142.3</v>
      </c>
      <c r="E382">
        <v>4123.8100000000004</v>
      </c>
      <c r="F382" t="s">
        <v>3778</v>
      </c>
      <c r="G382">
        <v>5.0000000000000001E-4</v>
      </c>
    </row>
    <row r="383" spans="1:7" x14ac:dyDescent="0.35">
      <c r="A383" s="1">
        <v>45051</v>
      </c>
      <c r="B383">
        <v>4136.25</v>
      </c>
      <c r="C383">
        <v>4084.73</v>
      </c>
      <c r="D383">
        <v>4147.0200000000004</v>
      </c>
      <c r="E383">
        <v>4084.73</v>
      </c>
      <c r="F383" t="s">
        <v>3778</v>
      </c>
      <c r="G383">
        <v>1.8499999999999999E-2</v>
      </c>
    </row>
    <row r="384" spans="1:7" x14ac:dyDescent="0.35">
      <c r="A384" s="1">
        <v>45050</v>
      </c>
      <c r="B384">
        <v>4061.22</v>
      </c>
      <c r="C384">
        <v>4082.55</v>
      </c>
      <c r="D384">
        <v>4082.61</v>
      </c>
      <c r="E384">
        <v>4048.28</v>
      </c>
      <c r="F384" t="s">
        <v>3778</v>
      </c>
      <c r="G384">
        <v>-7.1999999999999998E-3</v>
      </c>
    </row>
    <row r="385" spans="1:7" x14ac:dyDescent="0.35">
      <c r="A385" s="1">
        <v>45049</v>
      </c>
      <c r="B385">
        <v>4090.75</v>
      </c>
      <c r="C385">
        <v>4122.25</v>
      </c>
      <c r="D385">
        <v>4148.3</v>
      </c>
      <c r="E385">
        <v>4088.86</v>
      </c>
      <c r="F385" t="s">
        <v>3778</v>
      </c>
      <c r="G385">
        <v>-7.0000000000000001E-3</v>
      </c>
    </row>
    <row r="386" spans="1:7" x14ac:dyDescent="0.35">
      <c r="A386" s="1">
        <v>45048</v>
      </c>
      <c r="B386">
        <v>4119.58</v>
      </c>
      <c r="C386">
        <v>4164.1000000000004</v>
      </c>
      <c r="D386">
        <v>4164.1000000000004</v>
      </c>
      <c r="E386">
        <v>4089.72</v>
      </c>
      <c r="F386" t="s">
        <v>3778</v>
      </c>
      <c r="G386">
        <v>-1.1599999999999999E-2</v>
      </c>
    </row>
    <row r="387" spans="1:7" x14ac:dyDescent="0.35">
      <c r="A387" s="1">
        <v>45047</v>
      </c>
      <c r="B387">
        <v>4167.87</v>
      </c>
      <c r="C387">
        <v>4166.79</v>
      </c>
      <c r="D387">
        <v>4186.92</v>
      </c>
      <c r="E387">
        <v>4164.12</v>
      </c>
      <c r="F387" t="s">
        <v>3778</v>
      </c>
      <c r="G387">
        <v>-4.0000000000000002E-4</v>
      </c>
    </row>
    <row r="388" spans="1:7" x14ac:dyDescent="0.35">
      <c r="A388" s="1">
        <v>45044</v>
      </c>
      <c r="B388">
        <v>4169.4799999999996</v>
      </c>
      <c r="C388">
        <v>4129.63</v>
      </c>
      <c r="D388">
        <v>4170.0600000000004</v>
      </c>
      <c r="E388">
        <v>4127.18</v>
      </c>
      <c r="F388" t="s">
        <v>3778</v>
      </c>
      <c r="G388">
        <v>8.3000000000000001E-3</v>
      </c>
    </row>
    <row r="389" spans="1:7" x14ac:dyDescent="0.35">
      <c r="A389" s="1">
        <v>45043</v>
      </c>
      <c r="B389">
        <v>4135.3500000000004</v>
      </c>
      <c r="C389">
        <v>4075.29</v>
      </c>
      <c r="D389">
        <v>4138.24</v>
      </c>
      <c r="E389">
        <v>4075.29</v>
      </c>
      <c r="F389" t="s">
        <v>3778</v>
      </c>
      <c r="G389">
        <v>1.9599999999999999E-2</v>
      </c>
    </row>
    <row r="390" spans="1:7" x14ac:dyDescent="0.35">
      <c r="A390" s="1">
        <v>45042</v>
      </c>
      <c r="B390">
        <v>4055.99</v>
      </c>
      <c r="C390">
        <v>4087.78</v>
      </c>
      <c r="D390">
        <v>4089.67</v>
      </c>
      <c r="E390">
        <v>4049.35</v>
      </c>
      <c r="F390" t="s">
        <v>3778</v>
      </c>
      <c r="G390">
        <v>-3.8E-3</v>
      </c>
    </row>
    <row r="391" spans="1:7" x14ac:dyDescent="0.35">
      <c r="A391" s="1">
        <v>45041</v>
      </c>
      <c r="B391">
        <v>4071.63</v>
      </c>
      <c r="C391">
        <v>4126.43</v>
      </c>
      <c r="D391">
        <v>4126.43</v>
      </c>
      <c r="E391">
        <v>4071.38</v>
      </c>
      <c r="F391" t="s">
        <v>3778</v>
      </c>
      <c r="G391">
        <v>-1.5800000000000002E-2</v>
      </c>
    </row>
    <row r="392" spans="1:7" x14ac:dyDescent="0.35">
      <c r="A392" s="1">
        <v>45040</v>
      </c>
      <c r="B392">
        <v>4137.04</v>
      </c>
      <c r="C392">
        <v>4132.07</v>
      </c>
      <c r="D392">
        <v>4142.41</v>
      </c>
      <c r="E392">
        <v>4117.7700000000004</v>
      </c>
      <c r="F392" t="s">
        <v>3778</v>
      </c>
      <c r="G392">
        <v>8.9999999999999998E-4</v>
      </c>
    </row>
    <row r="393" spans="1:7" x14ac:dyDescent="0.35">
      <c r="A393" s="1">
        <v>45037</v>
      </c>
      <c r="B393">
        <v>4133.5200000000004</v>
      </c>
      <c r="C393">
        <v>4132.1400000000003</v>
      </c>
      <c r="D393">
        <v>4138.0200000000004</v>
      </c>
      <c r="E393">
        <v>4113.8599999999997</v>
      </c>
      <c r="F393" t="s">
        <v>3778</v>
      </c>
      <c r="G393">
        <v>8.9999999999999998E-4</v>
      </c>
    </row>
    <row r="394" spans="1:7" x14ac:dyDescent="0.35">
      <c r="A394" s="1">
        <v>45036</v>
      </c>
      <c r="B394">
        <v>4129.79</v>
      </c>
      <c r="C394">
        <v>4130.4799999999996</v>
      </c>
      <c r="D394">
        <v>4148.57</v>
      </c>
      <c r="E394">
        <v>4114.57</v>
      </c>
      <c r="F394" t="s">
        <v>3778</v>
      </c>
      <c r="G394">
        <v>-6.0000000000000001E-3</v>
      </c>
    </row>
    <row r="395" spans="1:7" x14ac:dyDescent="0.35">
      <c r="A395" s="1">
        <v>45035</v>
      </c>
      <c r="B395">
        <v>4154.5200000000004</v>
      </c>
      <c r="C395">
        <v>4139.33</v>
      </c>
      <c r="D395">
        <v>4162.57</v>
      </c>
      <c r="E395">
        <v>4134.49</v>
      </c>
      <c r="F395" t="s">
        <v>3778</v>
      </c>
      <c r="G395">
        <v>-1E-4</v>
      </c>
    </row>
    <row r="396" spans="1:7" x14ac:dyDescent="0.35">
      <c r="A396" s="1">
        <v>45034</v>
      </c>
      <c r="B396">
        <v>4154.87</v>
      </c>
      <c r="C396">
        <v>4164.26</v>
      </c>
      <c r="D396">
        <v>4169.4799999999996</v>
      </c>
      <c r="E396">
        <v>4140.3599999999997</v>
      </c>
      <c r="F396" t="s">
        <v>3778</v>
      </c>
      <c r="G396">
        <v>8.9999999999999998E-4</v>
      </c>
    </row>
    <row r="397" spans="1:7" x14ac:dyDescent="0.35">
      <c r="A397" s="1">
        <v>45033</v>
      </c>
      <c r="B397">
        <v>4151.32</v>
      </c>
      <c r="C397">
        <v>4137.17</v>
      </c>
      <c r="D397">
        <v>4151.72</v>
      </c>
      <c r="E397">
        <v>4123.18</v>
      </c>
      <c r="F397" t="s">
        <v>3778</v>
      </c>
      <c r="G397">
        <v>3.3E-3</v>
      </c>
    </row>
    <row r="398" spans="1:7" x14ac:dyDescent="0.35">
      <c r="A398" s="1">
        <v>45030</v>
      </c>
      <c r="B398">
        <v>4137.6400000000003</v>
      </c>
      <c r="C398">
        <v>4140.1099999999997</v>
      </c>
      <c r="D398">
        <v>4163.1899999999996</v>
      </c>
      <c r="E398">
        <v>4113.2</v>
      </c>
      <c r="F398" t="s">
        <v>3778</v>
      </c>
      <c r="G398">
        <v>-2.0999999999999999E-3</v>
      </c>
    </row>
    <row r="399" spans="1:7" x14ac:dyDescent="0.35">
      <c r="A399" s="1">
        <v>45029</v>
      </c>
      <c r="B399">
        <v>4146.22</v>
      </c>
      <c r="C399">
        <v>4100.04</v>
      </c>
      <c r="D399">
        <v>4150.26</v>
      </c>
      <c r="E399">
        <v>4099.3999999999996</v>
      </c>
      <c r="F399" t="s">
        <v>3778</v>
      </c>
      <c r="G399">
        <v>1.3299999999999999E-2</v>
      </c>
    </row>
    <row r="400" spans="1:7" x14ac:dyDescent="0.35">
      <c r="A400" s="1">
        <v>45028</v>
      </c>
      <c r="B400">
        <v>4091.95</v>
      </c>
      <c r="C400">
        <v>4121.72</v>
      </c>
      <c r="D400">
        <v>4134.37</v>
      </c>
      <c r="E400">
        <v>4086.94</v>
      </c>
      <c r="F400" t="s">
        <v>3778</v>
      </c>
      <c r="G400">
        <v>-4.1000000000000003E-3</v>
      </c>
    </row>
    <row r="401" spans="1:7" x14ac:dyDescent="0.35">
      <c r="A401" s="1">
        <v>45027</v>
      </c>
      <c r="B401">
        <v>4108.9399999999996</v>
      </c>
      <c r="C401">
        <v>4110.29</v>
      </c>
      <c r="D401">
        <v>4124.26</v>
      </c>
      <c r="E401">
        <v>4102.6099999999997</v>
      </c>
      <c r="F401" t="s">
        <v>3778</v>
      </c>
      <c r="G401">
        <v>0</v>
      </c>
    </row>
    <row r="402" spans="1:7" x14ac:dyDescent="0.35">
      <c r="A402" s="1">
        <v>45026</v>
      </c>
      <c r="B402">
        <v>4109.1099999999997</v>
      </c>
      <c r="C402">
        <v>4085.2</v>
      </c>
      <c r="D402">
        <v>4109.5</v>
      </c>
      <c r="E402">
        <v>4072.55</v>
      </c>
      <c r="F402" t="s">
        <v>3778</v>
      </c>
      <c r="G402">
        <v>1E-3</v>
      </c>
    </row>
    <row r="403" spans="1:7" x14ac:dyDescent="0.35">
      <c r="A403" s="1">
        <v>45022</v>
      </c>
      <c r="B403">
        <v>4105.0200000000004</v>
      </c>
      <c r="C403">
        <v>4081.15</v>
      </c>
      <c r="D403">
        <v>4107.32</v>
      </c>
      <c r="E403">
        <v>4069.84</v>
      </c>
      <c r="F403" t="s">
        <v>3778</v>
      </c>
      <c r="G403">
        <v>3.5999999999999999E-3</v>
      </c>
    </row>
    <row r="404" spans="1:7" x14ac:dyDescent="0.35">
      <c r="A404" s="1">
        <v>45021</v>
      </c>
      <c r="B404">
        <v>4090.38</v>
      </c>
      <c r="C404">
        <v>4094.5</v>
      </c>
      <c r="D404">
        <v>4099.6899999999996</v>
      </c>
      <c r="E404">
        <v>4072.56</v>
      </c>
      <c r="F404" t="s">
        <v>3778</v>
      </c>
      <c r="G404">
        <v>-2.5000000000000001E-3</v>
      </c>
    </row>
    <row r="405" spans="1:7" x14ac:dyDescent="0.35">
      <c r="A405" s="1">
        <v>45020</v>
      </c>
      <c r="B405">
        <v>4100.6000000000004</v>
      </c>
      <c r="C405">
        <v>4128.03</v>
      </c>
      <c r="D405">
        <v>4133.13</v>
      </c>
      <c r="E405">
        <v>4086.87</v>
      </c>
      <c r="F405" t="s">
        <v>3778</v>
      </c>
      <c r="G405">
        <v>-5.7999999999999996E-3</v>
      </c>
    </row>
    <row r="406" spans="1:7" x14ac:dyDescent="0.35">
      <c r="A406" s="1">
        <v>45019</v>
      </c>
      <c r="B406">
        <v>4124.51</v>
      </c>
      <c r="C406">
        <v>4102.2</v>
      </c>
      <c r="D406">
        <v>4127.66</v>
      </c>
      <c r="E406">
        <v>4098.79</v>
      </c>
      <c r="F406" t="s">
        <v>3778</v>
      </c>
      <c r="G406">
        <v>3.7000000000000002E-3</v>
      </c>
    </row>
    <row r="407" spans="1:7" x14ac:dyDescent="0.35">
      <c r="A407" s="1">
        <v>45016</v>
      </c>
      <c r="B407">
        <v>4109.3100000000004</v>
      </c>
      <c r="C407">
        <v>4056.18</v>
      </c>
      <c r="D407">
        <v>4110.75</v>
      </c>
      <c r="E407">
        <v>4056.18</v>
      </c>
      <c r="F407" t="s">
        <v>3778</v>
      </c>
      <c r="G407">
        <v>1.44E-2</v>
      </c>
    </row>
    <row r="408" spans="1:7" x14ac:dyDescent="0.35">
      <c r="A408" s="1">
        <v>45015</v>
      </c>
      <c r="B408">
        <v>4050.83</v>
      </c>
      <c r="C408">
        <v>4046.74</v>
      </c>
      <c r="D408">
        <v>4057.85</v>
      </c>
      <c r="E408">
        <v>4032.1</v>
      </c>
      <c r="F408" t="s">
        <v>3778</v>
      </c>
      <c r="G408">
        <v>5.7000000000000002E-3</v>
      </c>
    </row>
    <row r="409" spans="1:7" x14ac:dyDescent="0.35">
      <c r="A409" s="1">
        <v>45014</v>
      </c>
      <c r="B409">
        <v>4027.81</v>
      </c>
      <c r="C409">
        <v>3999.53</v>
      </c>
      <c r="D409">
        <v>4030.59</v>
      </c>
      <c r="E409">
        <v>3999.53</v>
      </c>
      <c r="F409" t="s">
        <v>3778</v>
      </c>
      <c r="G409">
        <v>1.4200000000000001E-2</v>
      </c>
    </row>
    <row r="410" spans="1:7" x14ac:dyDescent="0.35">
      <c r="A410" s="1">
        <v>45013</v>
      </c>
      <c r="B410">
        <v>3971.27</v>
      </c>
      <c r="C410">
        <v>3974.13</v>
      </c>
      <c r="D410">
        <v>3979.2</v>
      </c>
      <c r="E410">
        <v>3951.53</v>
      </c>
      <c r="F410" t="s">
        <v>3778</v>
      </c>
      <c r="G410">
        <v>-1.6000000000000001E-3</v>
      </c>
    </row>
    <row r="411" spans="1:7" x14ac:dyDescent="0.35">
      <c r="A411" s="1">
        <v>45012</v>
      </c>
      <c r="B411">
        <v>3977.53</v>
      </c>
      <c r="C411">
        <v>3982.93</v>
      </c>
      <c r="D411">
        <v>4003.83</v>
      </c>
      <c r="E411">
        <v>3970.49</v>
      </c>
      <c r="F411" t="s">
        <v>3778</v>
      </c>
      <c r="G411">
        <v>1.6000000000000001E-3</v>
      </c>
    </row>
    <row r="412" spans="1:7" x14ac:dyDescent="0.35">
      <c r="A412" s="1">
        <v>45009</v>
      </c>
      <c r="B412">
        <v>3970.99</v>
      </c>
      <c r="C412">
        <v>3939.21</v>
      </c>
      <c r="D412">
        <v>3972.74</v>
      </c>
      <c r="E412">
        <v>3909.16</v>
      </c>
      <c r="F412" t="s">
        <v>3778</v>
      </c>
      <c r="G412">
        <v>5.5999999999999999E-3</v>
      </c>
    </row>
    <row r="413" spans="1:7" x14ac:dyDescent="0.35">
      <c r="A413" s="1">
        <v>45008</v>
      </c>
      <c r="B413">
        <v>3948.72</v>
      </c>
      <c r="C413">
        <v>3959.21</v>
      </c>
      <c r="D413">
        <v>4007.66</v>
      </c>
      <c r="E413">
        <v>3919.05</v>
      </c>
      <c r="F413" t="s">
        <v>3778</v>
      </c>
      <c r="G413">
        <v>3.0000000000000001E-3</v>
      </c>
    </row>
    <row r="414" spans="1:7" x14ac:dyDescent="0.35">
      <c r="A414" s="1">
        <v>45007</v>
      </c>
      <c r="B414">
        <v>3936.97</v>
      </c>
      <c r="C414">
        <v>4002.04</v>
      </c>
      <c r="D414">
        <v>4039.49</v>
      </c>
      <c r="E414">
        <v>3936.17</v>
      </c>
      <c r="F414" t="s">
        <v>3778</v>
      </c>
      <c r="G414">
        <v>-1.6500000000000001E-2</v>
      </c>
    </row>
    <row r="415" spans="1:7" x14ac:dyDescent="0.35">
      <c r="A415" s="1">
        <v>45006</v>
      </c>
      <c r="B415">
        <v>4002.87</v>
      </c>
      <c r="C415">
        <v>3975.89</v>
      </c>
      <c r="D415">
        <v>4009.08</v>
      </c>
      <c r="E415">
        <v>3971.19</v>
      </c>
      <c r="F415" t="s">
        <v>3778</v>
      </c>
      <c r="G415">
        <v>1.2999999999999999E-2</v>
      </c>
    </row>
    <row r="416" spans="1:7" x14ac:dyDescent="0.35">
      <c r="A416" s="1">
        <v>45005</v>
      </c>
      <c r="B416">
        <v>3951.57</v>
      </c>
      <c r="C416">
        <v>3917.47</v>
      </c>
      <c r="D416">
        <v>3956.62</v>
      </c>
      <c r="E416">
        <v>3916.89</v>
      </c>
      <c r="F416" t="s">
        <v>3778</v>
      </c>
      <c r="G416">
        <v>8.8999999999999999E-3</v>
      </c>
    </row>
    <row r="417" spans="1:7" x14ac:dyDescent="0.35">
      <c r="A417" s="1">
        <v>45002</v>
      </c>
      <c r="B417">
        <v>3916.64</v>
      </c>
      <c r="C417">
        <v>3958.69</v>
      </c>
      <c r="D417">
        <v>3958.91</v>
      </c>
      <c r="E417">
        <v>3901.27</v>
      </c>
      <c r="F417" t="s">
        <v>3778</v>
      </c>
      <c r="G417">
        <v>-1.0999999999999999E-2</v>
      </c>
    </row>
    <row r="418" spans="1:7" x14ac:dyDescent="0.35">
      <c r="A418" s="1">
        <v>45001</v>
      </c>
      <c r="B418">
        <v>3960.28</v>
      </c>
      <c r="C418">
        <v>3878.93</v>
      </c>
      <c r="D418">
        <v>3964.46</v>
      </c>
      <c r="E418">
        <v>3864.11</v>
      </c>
      <c r="F418" t="s">
        <v>3778</v>
      </c>
      <c r="G418">
        <v>1.7600000000000001E-2</v>
      </c>
    </row>
    <row r="419" spans="1:7" x14ac:dyDescent="0.35">
      <c r="A419" s="1">
        <v>45000</v>
      </c>
      <c r="B419">
        <v>3891.93</v>
      </c>
      <c r="C419">
        <v>3876.74</v>
      </c>
      <c r="D419">
        <v>3894.26</v>
      </c>
      <c r="E419">
        <v>3838.24</v>
      </c>
      <c r="F419" t="s">
        <v>3778</v>
      </c>
      <c r="G419">
        <v>-7.0000000000000001E-3</v>
      </c>
    </row>
    <row r="420" spans="1:7" x14ac:dyDescent="0.35">
      <c r="A420" s="1">
        <v>44999</v>
      </c>
      <c r="B420">
        <v>3919.29</v>
      </c>
      <c r="C420">
        <v>3894.01</v>
      </c>
      <c r="D420">
        <v>3937.29</v>
      </c>
      <c r="E420">
        <v>3873.63</v>
      </c>
      <c r="F420" t="s">
        <v>3778</v>
      </c>
      <c r="G420">
        <v>1.6500000000000001E-2</v>
      </c>
    </row>
    <row r="421" spans="1:7" x14ac:dyDescent="0.35">
      <c r="A421" s="1">
        <v>44998</v>
      </c>
      <c r="B421">
        <v>3855.76</v>
      </c>
      <c r="C421">
        <v>3835.12</v>
      </c>
      <c r="D421">
        <v>3905.05</v>
      </c>
      <c r="E421">
        <v>3808.86</v>
      </c>
      <c r="F421" t="s">
        <v>3778</v>
      </c>
      <c r="G421">
        <v>-1.5E-3</v>
      </c>
    </row>
    <row r="422" spans="1:7" x14ac:dyDescent="0.35">
      <c r="A422" s="1">
        <v>44995</v>
      </c>
      <c r="B422">
        <v>3861.59</v>
      </c>
      <c r="C422">
        <v>3912.77</v>
      </c>
      <c r="D422">
        <v>3934.05</v>
      </c>
      <c r="E422">
        <v>3846.32</v>
      </c>
      <c r="F422" t="s">
        <v>3778</v>
      </c>
      <c r="G422">
        <v>-1.4500000000000001E-2</v>
      </c>
    </row>
    <row r="423" spans="1:7" x14ac:dyDescent="0.35">
      <c r="A423" s="1">
        <v>44994</v>
      </c>
      <c r="B423">
        <v>3918.32</v>
      </c>
      <c r="C423">
        <v>3998.66</v>
      </c>
      <c r="D423">
        <v>4017.81</v>
      </c>
      <c r="E423">
        <v>3908.7</v>
      </c>
      <c r="F423" t="s">
        <v>3778</v>
      </c>
      <c r="G423">
        <v>-1.8499999999999999E-2</v>
      </c>
    </row>
    <row r="424" spans="1:7" x14ac:dyDescent="0.35">
      <c r="A424" s="1">
        <v>44993</v>
      </c>
      <c r="B424">
        <v>3992.01</v>
      </c>
      <c r="C424">
        <v>3987.55</v>
      </c>
      <c r="D424">
        <v>4000.41</v>
      </c>
      <c r="E424">
        <v>3969.76</v>
      </c>
      <c r="F424" t="s">
        <v>3778</v>
      </c>
      <c r="G424">
        <v>1.4E-3</v>
      </c>
    </row>
    <row r="425" spans="1:7" x14ac:dyDescent="0.35">
      <c r="A425" s="1">
        <v>44992</v>
      </c>
      <c r="B425">
        <v>3986.37</v>
      </c>
      <c r="C425">
        <v>4048.26</v>
      </c>
      <c r="D425">
        <v>4050</v>
      </c>
      <c r="E425">
        <v>3980.31</v>
      </c>
      <c r="F425" t="s">
        <v>3778</v>
      </c>
      <c r="G425">
        <v>-1.5299999999999999E-2</v>
      </c>
    </row>
    <row r="426" spans="1:7" x14ac:dyDescent="0.35">
      <c r="A426" s="1">
        <v>44991</v>
      </c>
      <c r="B426">
        <v>4048.42</v>
      </c>
      <c r="C426">
        <v>4055.15</v>
      </c>
      <c r="D426">
        <v>4078.49</v>
      </c>
      <c r="E426">
        <v>4044.61</v>
      </c>
      <c r="F426" t="s">
        <v>3778</v>
      </c>
      <c r="G426">
        <v>6.9999999999999999E-4</v>
      </c>
    </row>
    <row r="427" spans="1:7" x14ac:dyDescent="0.35">
      <c r="A427" s="1">
        <v>44988</v>
      </c>
      <c r="B427">
        <v>4045.64</v>
      </c>
      <c r="C427">
        <v>3998.02</v>
      </c>
      <c r="D427">
        <v>4048.29</v>
      </c>
      <c r="E427">
        <v>3995.17</v>
      </c>
      <c r="F427" t="s">
        <v>3778</v>
      </c>
      <c r="G427">
        <v>1.61E-2</v>
      </c>
    </row>
    <row r="428" spans="1:7" x14ac:dyDescent="0.35">
      <c r="A428" s="1">
        <v>44987</v>
      </c>
      <c r="B428">
        <v>3981.35</v>
      </c>
      <c r="C428">
        <v>3938.68</v>
      </c>
      <c r="D428">
        <v>3990.84</v>
      </c>
      <c r="E428">
        <v>3928.16</v>
      </c>
      <c r="F428" t="s">
        <v>3778</v>
      </c>
      <c r="G428">
        <v>7.6E-3</v>
      </c>
    </row>
    <row r="429" spans="1:7" x14ac:dyDescent="0.35">
      <c r="A429" s="1">
        <v>44986</v>
      </c>
      <c r="B429">
        <v>3951.39</v>
      </c>
      <c r="C429">
        <v>3963.34</v>
      </c>
      <c r="D429">
        <v>3971.73</v>
      </c>
      <c r="E429">
        <v>3939.05</v>
      </c>
      <c r="F429" t="s">
        <v>3778</v>
      </c>
      <c r="G429">
        <v>-4.7000000000000002E-3</v>
      </c>
    </row>
    <row r="430" spans="1:7" x14ac:dyDescent="0.35">
      <c r="A430" s="1">
        <v>44985</v>
      </c>
      <c r="B430">
        <v>3970.15</v>
      </c>
      <c r="C430">
        <v>3977.19</v>
      </c>
      <c r="D430">
        <v>3997.5</v>
      </c>
      <c r="E430">
        <v>3968.98</v>
      </c>
      <c r="F430" t="s">
        <v>3778</v>
      </c>
      <c r="G430">
        <v>-3.0000000000000001E-3</v>
      </c>
    </row>
    <row r="431" spans="1:7" x14ac:dyDescent="0.35">
      <c r="A431" s="1">
        <v>44984</v>
      </c>
      <c r="B431">
        <v>3982.24</v>
      </c>
      <c r="C431">
        <v>3992.36</v>
      </c>
      <c r="D431">
        <v>4018.05</v>
      </c>
      <c r="E431">
        <v>3973.55</v>
      </c>
      <c r="F431" t="s">
        <v>3778</v>
      </c>
      <c r="G431">
        <v>3.0999999999999999E-3</v>
      </c>
    </row>
    <row r="432" spans="1:7" x14ac:dyDescent="0.35">
      <c r="A432" s="1">
        <v>44981</v>
      </c>
      <c r="B432">
        <v>3970.04</v>
      </c>
      <c r="C432">
        <v>3973.24</v>
      </c>
      <c r="D432">
        <v>3978.25</v>
      </c>
      <c r="E432">
        <v>3943.08</v>
      </c>
      <c r="F432" t="s">
        <v>3778</v>
      </c>
      <c r="G432">
        <v>-1.0500000000000001E-2</v>
      </c>
    </row>
    <row r="433" spans="1:7" x14ac:dyDescent="0.35">
      <c r="A433" s="1">
        <v>44980</v>
      </c>
      <c r="B433">
        <v>4012.32</v>
      </c>
      <c r="C433">
        <v>4018.6</v>
      </c>
      <c r="D433">
        <v>4028.3</v>
      </c>
      <c r="E433">
        <v>3969.19</v>
      </c>
      <c r="F433" t="s">
        <v>3778</v>
      </c>
      <c r="G433">
        <v>5.3E-3</v>
      </c>
    </row>
    <row r="434" spans="1:7" x14ac:dyDescent="0.35">
      <c r="A434" s="1">
        <v>44979</v>
      </c>
      <c r="B434">
        <v>3991.05</v>
      </c>
      <c r="C434">
        <v>4001.83</v>
      </c>
      <c r="D434">
        <v>4017.37</v>
      </c>
      <c r="E434">
        <v>3976.9</v>
      </c>
      <c r="F434" t="s">
        <v>3778</v>
      </c>
      <c r="G434">
        <v>-1.6000000000000001E-3</v>
      </c>
    </row>
    <row r="435" spans="1:7" x14ac:dyDescent="0.35">
      <c r="A435" s="1">
        <v>44978</v>
      </c>
      <c r="B435">
        <v>3997.34</v>
      </c>
      <c r="C435">
        <v>4052.35</v>
      </c>
      <c r="D435">
        <v>4052.35</v>
      </c>
      <c r="E435">
        <v>3995.19</v>
      </c>
      <c r="F435" t="s">
        <v>3778</v>
      </c>
      <c r="G435">
        <v>-0.02</v>
      </c>
    </row>
    <row r="436" spans="1:7" x14ac:dyDescent="0.35">
      <c r="A436" s="1">
        <v>44974</v>
      </c>
      <c r="B436">
        <v>4079.09</v>
      </c>
      <c r="C436">
        <v>4077.39</v>
      </c>
      <c r="D436">
        <v>4081.51</v>
      </c>
      <c r="E436">
        <v>4047.95</v>
      </c>
      <c r="F436" t="s">
        <v>3778</v>
      </c>
      <c r="G436">
        <v>-2.8E-3</v>
      </c>
    </row>
    <row r="437" spans="1:7" x14ac:dyDescent="0.35">
      <c r="A437" s="1">
        <v>44973</v>
      </c>
      <c r="B437">
        <v>4090.41</v>
      </c>
      <c r="C437">
        <v>4114.75</v>
      </c>
      <c r="D437">
        <v>4136.54</v>
      </c>
      <c r="E437">
        <v>4089.49</v>
      </c>
      <c r="F437" t="s">
        <v>3778</v>
      </c>
      <c r="G437">
        <v>-1.38E-2</v>
      </c>
    </row>
    <row r="438" spans="1:7" x14ac:dyDescent="0.35">
      <c r="A438" s="1">
        <v>44972</v>
      </c>
      <c r="B438">
        <v>4147.6000000000004</v>
      </c>
      <c r="C438">
        <v>4119.5</v>
      </c>
      <c r="D438">
        <v>4148.1099999999997</v>
      </c>
      <c r="E438">
        <v>4103.9799999999996</v>
      </c>
      <c r="F438" t="s">
        <v>3778</v>
      </c>
      <c r="G438">
        <v>2.8E-3</v>
      </c>
    </row>
    <row r="439" spans="1:7" x14ac:dyDescent="0.35">
      <c r="A439" s="1">
        <v>44971</v>
      </c>
      <c r="B439">
        <v>4136.13</v>
      </c>
      <c r="C439">
        <v>4126.7</v>
      </c>
      <c r="D439">
        <v>4159.7700000000004</v>
      </c>
      <c r="E439">
        <v>4095.01</v>
      </c>
      <c r="F439" t="s">
        <v>3778</v>
      </c>
      <c r="G439">
        <v>-2.9999999999999997E-4</v>
      </c>
    </row>
    <row r="440" spans="1:7" x14ac:dyDescent="0.35">
      <c r="A440" s="1">
        <v>44970</v>
      </c>
      <c r="B440">
        <v>4137.29</v>
      </c>
      <c r="C440">
        <v>4096.62</v>
      </c>
      <c r="D440">
        <v>4138.8999999999996</v>
      </c>
      <c r="E440">
        <v>4092.67</v>
      </c>
      <c r="F440" t="s">
        <v>3778</v>
      </c>
      <c r="G440">
        <v>1.14E-2</v>
      </c>
    </row>
    <row r="441" spans="1:7" x14ac:dyDescent="0.35">
      <c r="A441" s="1">
        <v>44967</v>
      </c>
      <c r="B441">
        <v>4090.46</v>
      </c>
      <c r="C441">
        <v>4068.92</v>
      </c>
      <c r="D441">
        <v>4094.36</v>
      </c>
      <c r="E441">
        <v>4060.79</v>
      </c>
      <c r="F441" t="s">
        <v>3778</v>
      </c>
      <c r="G441">
        <v>2.2000000000000001E-3</v>
      </c>
    </row>
    <row r="442" spans="1:7" x14ac:dyDescent="0.35">
      <c r="A442" s="1">
        <v>44966</v>
      </c>
      <c r="B442">
        <v>4081.5</v>
      </c>
      <c r="C442">
        <v>4144.25</v>
      </c>
      <c r="D442">
        <v>4156.2299999999996</v>
      </c>
      <c r="E442">
        <v>4069.67</v>
      </c>
      <c r="F442" t="s">
        <v>3778</v>
      </c>
      <c r="G442">
        <v>-8.8000000000000005E-3</v>
      </c>
    </row>
    <row r="443" spans="1:7" x14ac:dyDescent="0.35">
      <c r="A443" s="1">
        <v>44965</v>
      </c>
      <c r="B443">
        <v>4117.8599999999997</v>
      </c>
      <c r="C443">
        <v>4153.47</v>
      </c>
      <c r="D443">
        <v>4156.8500000000004</v>
      </c>
      <c r="E443">
        <v>4111.67</v>
      </c>
      <c r="F443" t="s">
        <v>3778</v>
      </c>
      <c r="G443">
        <v>-1.11E-2</v>
      </c>
    </row>
    <row r="444" spans="1:7" x14ac:dyDescent="0.35">
      <c r="A444" s="1">
        <v>44964</v>
      </c>
      <c r="B444">
        <v>4164</v>
      </c>
      <c r="C444">
        <v>4105.3500000000004</v>
      </c>
      <c r="D444">
        <v>4176.54</v>
      </c>
      <c r="E444">
        <v>4088.39</v>
      </c>
      <c r="F444" t="s">
        <v>3778</v>
      </c>
      <c r="G444">
        <v>1.29E-2</v>
      </c>
    </row>
    <row r="445" spans="1:7" x14ac:dyDescent="0.35">
      <c r="A445" s="1">
        <v>44963</v>
      </c>
      <c r="B445">
        <v>4111.08</v>
      </c>
      <c r="C445">
        <v>4119.57</v>
      </c>
      <c r="D445">
        <v>4124.63</v>
      </c>
      <c r="E445">
        <v>4093.38</v>
      </c>
      <c r="F445" t="s">
        <v>3778</v>
      </c>
      <c r="G445">
        <v>-6.1000000000000004E-3</v>
      </c>
    </row>
    <row r="446" spans="1:7" x14ac:dyDescent="0.35">
      <c r="A446" s="1">
        <v>44960</v>
      </c>
      <c r="B446">
        <v>4136.4799999999996</v>
      </c>
      <c r="C446">
        <v>4136.6899999999996</v>
      </c>
      <c r="D446">
        <v>4182.3599999999997</v>
      </c>
      <c r="E446">
        <v>4123.3599999999997</v>
      </c>
      <c r="F446" t="s">
        <v>3778</v>
      </c>
      <c r="G446">
        <v>-1.04E-2</v>
      </c>
    </row>
    <row r="447" spans="1:7" x14ac:dyDescent="0.35">
      <c r="A447" s="1">
        <v>44959</v>
      </c>
      <c r="B447">
        <v>4179.76</v>
      </c>
      <c r="C447">
        <v>4158.68</v>
      </c>
      <c r="D447">
        <v>4195.4399999999996</v>
      </c>
      <c r="E447">
        <v>4141.88</v>
      </c>
      <c r="F447" t="s">
        <v>3778</v>
      </c>
      <c r="G447">
        <v>1.47E-2</v>
      </c>
    </row>
    <row r="448" spans="1:7" x14ac:dyDescent="0.35">
      <c r="A448" s="1">
        <v>44958</v>
      </c>
      <c r="B448">
        <v>4119.21</v>
      </c>
      <c r="C448">
        <v>4070.07</v>
      </c>
      <c r="D448">
        <v>4148.95</v>
      </c>
      <c r="E448">
        <v>4037.2</v>
      </c>
      <c r="F448" t="s">
        <v>3778</v>
      </c>
      <c r="G448">
        <v>1.0500000000000001E-2</v>
      </c>
    </row>
    <row r="449" spans="1:7" x14ac:dyDescent="0.35">
      <c r="A449" s="1">
        <v>44957</v>
      </c>
      <c r="B449">
        <v>4076.6</v>
      </c>
      <c r="C449">
        <v>4020.85</v>
      </c>
      <c r="D449">
        <v>4077.16</v>
      </c>
      <c r="E449">
        <v>4020.44</v>
      </c>
      <c r="F449" t="s">
        <v>3778</v>
      </c>
      <c r="G449">
        <v>1.46E-2</v>
      </c>
    </row>
    <row r="450" spans="1:7" x14ac:dyDescent="0.35">
      <c r="A450" s="1">
        <v>44956</v>
      </c>
      <c r="B450">
        <v>4017.77</v>
      </c>
      <c r="C450">
        <v>4049.27</v>
      </c>
      <c r="D450">
        <v>4063.85</v>
      </c>
      <c r="E450">
        <v>4015.55</v>
      </c>
      <c r="F450" t="s">
        <v>3778</v>
      </c>
      <c r="G450">
        <v>-1.2999999999999999E-2</v>
      </c>
    </row>
    <row r="451" spans="1:7" x14ac:dyDescent="0.35">
      <c r="A451" s="1">
        <v>44953</v>
      </c>
      <c r="B451">
        <v>4070.56</v>
      </c>
      <c r="C451">
        <v>4053.72</v>
      </c>
      <c r="D451">
        <v>4094.21</v>
      </c>
      <c r="E451">
        <v>4048.7</v>
      </c>
      <c r="F451" t="s">
        <v>3778</v>
      </c>
      <c r="G451">
        <v>2.5000000000000001E-3</v>
      </c>
    </row>
    <row r="452" spans="1:7" x14ac:dyDescent="0.35">
      <c r="A452" s="1">
        <v>44952</v>
      </c>
      <c r="B452">
        <v>4060.43</v>
      </c>
      <c r="C452">
        <v>4036.08</v>
      </c>
      <c r="D452">
        <v>4061.57</v>
      </c>
      <c r="E452">
        <v>4013.29</v>
      </c>
      <c r="F452" t="s">
        <v>3778</v>
      </c>
      <c r="G452">
        <v>1.0999999999999999E-2</v>
      </c>
    </row>
    <row r="453" spans="1:7" x14ac:dyDescent="0.35">
      <c r="A453" s="1">
        <v>44951</v>
      </c>
      <c r="B453">
        <v>4016.22</v>
      </c>
      <c r="C453">
        <v>3982.71</v>
      </c>
      <c r="D453">
        <v>4019.55</v>
      </c>
      <c r="E453">
        <v>3949.06</v>
      </c>
      <c r="F453" t="s">
        <v>3778</v>
      </c>
      <c r="G453">
        <v>-2.0000000000000001E-4</v>
      </c>
    </row>
    <row r="454" spans="1:7" x14ac:dyDescent="0.35">
      <c r="A454" s="1">
        <v>44950</v>
      </c>
      <c r="B454">
        <v>4016.95</v>
      </c>
      <c r="C454">
        <v>4001.74</v>
      </c>
      <c r="D454">
        <v>4023.92</v>
      </c>
      <c r="E454">
        <v>3989.79</v>
      </c>
      <c r="F454" t="s">
        <v>3778</v>
      </c>
      <c r="G454">
        <v>-6.9999999999999999E-4</v>
      </c>
    </row>
    <row r="455" spans="1:7" x14ac:dyDescent="0.35">
      <c r="A455" s="1">
        <v>44949</v>
      </c>
      <c r="B455">
        <v>4019.81</v>
      </c>
      <c r="C455">
        <v>3978.14</v>
      </c>
      <c r="D455">
        <v>4039.31</v>
      </c>
      <c r="E455">
        <v>3971.64</v>
      </c>
      <c r="F455" t="s">
        <v>3778</v>
      </c>
      <c r="G455">
        <v>1.1900000000000001E-2</v>
      </c>
    </row>
    <row r="456" spans="1:7" x14ac:dyDescent="0.35">
      <c r="A456" s="1">
        <v>44946</v>
      </c>
      <c r="B456">
        <v>3972.61</v>
      </c>
      <c r="C456">
        <v>3909.04</v>
      </c>
      <c r="D456">
        <v>3972.96</v>
      </c>
      <c r="E456">
        <v>3897.86</v>
      </c>
      <c r="F456" t="s">
        <v>3778</v>
      </c>
      <c r="G456">
        <v>1.89E-2</v>
      </c>
    </row>
    <row r="457" spans="1:7" x14ac:dyDescent="0.35">
      <c r="A457" s="1">
        <v>44945</v>
      </c>
      <c r="B457">
        <v>3898.85</v>
      </c>
      <c r="C457">
        <v>3911.84</v>
      </c>
      <c r="D457">
        <v>3922.94</v>
      </c>
      <c r="E457">
        <v>3885.54</v>
      </c>
      <c r="F457" t="s">
        <v>3778</v>
      </c>
      <c r="G457">
        <v>-7.6E-3</v>
      </c>
    </row>
    <row r="458" spans="1:7" x14ac:dyDescent="0.35">
      <c r="A458" s="1">
        <v>44944</v>
      </c>
      <c r="B458">
        <v>3928.86</v>
      </c>
      <c r="C458">
        <v>4002.25</v>
      </c>
      <c r="D458">
        <v>4014.16</v>
      </c>
      <c r="E458">
        <v>3926.59</v>
      </c>
      <c r="F458" t="s">
        <v>3778</v>
      </c>
      <c r="G458">
        <v>-1.5599999999999999E-2</v>
      </c>
    </row>
    <row r="459" spans="1:7" x14ac:dyDescent="0.35">
      <c r="A459" s="1">
        <v>44943</v>
      </c>
      <c r="B459">
        <v>3990.97</v>
      </c>
      <c r="C459">
        <v>3999.28</v>
      </c>
      <c r="D459">
        <v>4015.39</v>
      </c>
      <c r="E459">
        <v>3984.57</v>
      </c>
      <c r="F459" t="s">
        <v>3778</v>
      </c>
      <c r="G459">
        <v>-2E-3</v>
      </c>
    </row>
    <row r="460" spans="1:7" x14ac:dyDescent="0.35">
      <c r="A460" s="1">
        <v>44939</v>
      </c>
      <c r="B460">
        <v>3999.09</v>
      </c>
      <c r="C460">
        <v>3960.6</v>
      </c>
      <c r="D460">
        <v>4003.95</v>
      </c>
      <c r="E460">
        <v>3947.67</v>
      </c>
      <c r="F460" t="s">
        <v>3778</v>
      </c>
      <c r="G460">
        <v>4.0000000000000001E-3</v>
      </c>
    </row>
    <row r="461" spans="1:7" x14ac:dyDescent="0.35">
      <c r="A461" s="1">
        <v>44938</v>
      </c>
      <c r="B461">
        <v>3983.17</v>
      </c>
      <c r="C461">
        <v>3977.57</v>
      </c>
      <c r="D461">
        <v>3997.76</v>
      </c>
      <c r="E461">
        <v>3937.56</v>
      </c>
      <c r="F461" t="s">
        <v>3778</v>
      </c>
      <c r="G461">
        <v>3.3999999999999998E-3</v>
      </c>
    </row>
    <row r="462" spans="1:7" x14ac:dyDescent="0.35">
      <c r="A462" s="1">
        <v>44937</v>
      </c>
      <c r="B462">
        <v>3969.61</v>
      </c>
      <c r="C462">
        <v>3932.35</v>
      </c>
      <c r="D462">
        <v>3970.07</v>
      </c>
      <c r="E462">
        <v>3928.54</v>
      </c>
      <c r="F462" t="s">
        <v>3778</v>
      </c>
      <c r="G462">
        <v>1.2800000000000001E-2</v>
      </c>
    </row>
    <row r="463" spans="1:7" x14ac:dyDescent="0.35">
      <c r="A463" s="1">
        <v>44936</v>
      </c>
      <c r="B463">
        <v>3919.25</v>
      </c>
      <c r="C463">
        <v>3888.57</v>
      </c>
      <c r="D463">
        <v>3919.83</v>
      </c>
      <c r="E463">
        <v>3877.29</v>
      </c>
      <c r="F463" t="s">
        <v>3778</v>
      </c>
      <c r="G463">
        <v>7.0000000000000001E-3</v>
      </c>
    </row>
    <row r="464" spans="1:7" x14ac:dyDescent="0.35">
      <c r="A464" s="1">
        <v>44935</v>
      </c>
      <c r="B464">
        <v>3892.09</v>
      </c>
      <c r="C464">
        <v>3910.82</v>
      </c>
      <c r="D464">
        <v>3950.57</v>
      </c>
      <c r="E464">
        <v>3890.42</v>
      </c>
      <c r="F464" t="s">
        <v>3778</v>
      </c>
      <c r="G464">
        <v>-8.0000000000000004E-4</v>
      </c>
    </row>
    <row r="465" spans="1:7" x14ac:dyDescent="0.35">
      <c r="A465" s="1">
        <v>44932</v>
      </c>
      <c r="B465">
        <v>3895.08</v>
      </c>
      <c r="C465">
        <v>3823.37</v>
      </c>
      <c r="D465">
        <v>3906.19</v>
      </c>
      <c r="E465">
        <v>3809.56</v>
      </c>
      <c r="F465" t="s">
        <v>3778</v>
      </c>
      <c r="G465">
        <v>2.2800000000000001E-2</v>
      </c>
    </row>
    <row r="466" spans="1:7" x14ac:dyDescent="0.35">
      <c r="A466" s="1">
        <v>44931</v>
      </c>
      <c r="B466">
        <v>3808.1</v>
      </c>
      <c r="C466">
        <v>3839.74</v>
      </c>
      <c r="D466">
        <v>3839.74</v>
      </c>
      <c r="E466">
        <v>3802.42</v>
      </c>
      <c r="F466" t="s">
        <v>3778</v>
      </c>
      <c r="G466">
        <v>-1.1599999999999999E-2</v>
      </c>
    </row>
    <row r="467" spans="1:7" x14ac:dyDescent="0.35">
      <c r="A467" s="1">
        <v>44930</v>
      </c>
      <c r="B467">
        <v>3852.97</v>
      </c>
      <c r="C467">
        <v>3840.36</v>
      </c>
      <c r="D467">
        <v>3873.16</v>
      </c>
      <c r="E467">
        <v>3815.77</v>
      </c>
      <c r="F467" t="s">
        <v>3778</v>
      </c>
      <c r="G467">
        <v>7.4999999999999997E-3</v>
      </c>
    </row>
    <row r="468" spans="1:7" x14ac:dyDescent="0.35">
      <c r="A468" s="1">
        <v>44929</v>
      </c>
      <c r="B468">
        <v>3824.14</v>
      </c>
      <c r="C468">
        <v>3853.29</v>
      </c>
      <c r="D468">
        <v>3878.46</v>
      </c>
      <c r="E468">
        <v>3794.33</v>
      </c>
      <c r="F468" t="s">
        <v>3778</v>
      </c>
      <c r="G468">
        <v>-4.0000000000000001E-3</v>
      </c>
    </row>
    <row r="469" spans="1:7" x14ac:dyDescent="0.35">
      <c r="A469" s="1">
        <v>44925</v>
      </c>
      <c r="B469">
        <v>3839.5</v>
      </c>
      <c r="C469">
        <v>3829.06</v>
      </c>
      <c r="D469">
        <v>3839.85</v>
      </c>
      <c r="E469">
        <v>3800.34</v>
      </c>
      <c r="F469" t="s">
        <v>3778</v>
      </c>
      <c r="G469">
        <v>-2.5000000000000001E-3</v>
      </c>
    </row>
    <row r="470" spans="1:7" x14ac:dyDescent="0.35">
      <c r="A470" s="1">
        <v>44924</v>
      </c>
      <c r="B470">
        <v>3849.28</v>
      </c>
      <c r="C470">
        <v>3805.45</v>
      </c>
      <c r="D470">
        <v>3858.19</v>
      </c>
      <c r="E470">
        <v>3805.45</v>
      </c>
      <c r="F470" t="s">
        <v>3778</v>
      </c>
      <c r="G470">
        <v>1.7500000000000002E-2</v>
      </c>
    </row>
    <row r="471" spans="1:7" x14ac:dyDescent="0.35">
      <c r="A471" s="1">
        <v>44923</v>
      </c>
      <c r="B471">
        <v>3783.22</v>
      </c>
      <c r="C471">
        <v>3829.56</v>
      </c>
      <c r="D471">
        <v>3848.32</v>
      </c>
      <c r="E471">
        <v>3780.78</v>
      </c>
      <c r="F471" t="s">
        <v>3778</v>
      </c>
      <c r="G471">
        <v>-1.2E-2</v>
      </c>
    </row>
    <row r="472" spans="1:7" x14ac:dyDescent="0.35">
      <c r="A472" s="1">
        <v>44922</v>
      </c>
      <c r="B472">
        <v>3829.25</v>
      </c>
      <c r="C472">
        <v>3843.34</v>
      </c>
      <c r="D472">
        <v>3846.65</v>
      </c>
      <c r="E472">
        <v>3813.22</v>
      </c>
      <c r="F472" t="s">
        <v>3778</v>
      </c>
      <c r="G472">
        <v>-4.0000000000000001E-3</v>
      </c>
    </row>
    <row r="473" spans="1:7" x14ac:dyDescent="0.35">
      <c r="A473" s="1">
        <v>44918</v>
      </c>
      <c r="B473">
        <v>3844.82</v>
      </c>
      <c r="C473">
        <v>3815.11</v>
      </c>
      <c r="D473">
        <v>3845.8</v>
      </c>
      <c r="E473">
        <v>3797.01</v>
      </c>
      <c r="F473" t="s">
        <v>3778</v>
      </c>
      <c r="G473">
        <v>5.8999999999999999E-3</v>
      </c>
    </row>
    <row r="474" spans="1:7" x14ac:dyDescent="0.35">
      <c r="A474" s="1">
        <v>44917</v>
      </c>
      <c r="B474">
        <v>3822.39</v>
      </c>
      <c r="C474">
        <v>3853.26</v>
      </c>
      <c r="D474">
        <v>3853.26</v>
      </c>
      <c r="E474">
        <v>3764.49</v>
      </c>
      <c r="F474" t="s">
        <v>3778</v>
      </c>
      <c r="G474">
        <v>-1.4500000000000001E-2</v>
      </c>
    </row>
    <row r="475" spans="1:7" x14ac:dyDescent="0.35">
      <c r="A475" s="1">
        <v>44916</v>
      </c>
      <c r="B475">
        <v>3878.44</v>
      </c>
      <c r="C475">
        <v>3839.49</v>
      </c>
      <c r="D475">
        <v>3889.82</v>
      </c>
      <c r="E475">
        <v>3839.49</v>
      </c>
      <c r="F475" t="s">
        <v>3778</v>
      </c>
      <c r="G475">
        <v>1.49E-2</v>
      </c>
    </row>
    <row r="476" spans="1:7" x14ac:dyDescent="0.35">
      <c r="A476" s="1">
        <v>44915</v>
      </c>
      <c r="B476">
        <v>3821.62</v>
      </c>
      <c r="C476">
        <v>3810.47</v>
      </c>
      <c r="D476">
        <v>3838.24</v>
      </c>
      <c r="E476">
        <v>3795.62</v>
      </c>
      <c r="F476" t="s">
        <v>3778</v>
      </c>
      <c r="G476">
        <v>1E-3</v>
      </c>
    </row>
    <row r="477" spans="1:7" x14ac:dyDescent="0.35">
      <c r="A477" s="1">
        <v>44914</v>
      </c>
      <c r="B477">
        <v>3817.66</v>
      </c>
      <c r="C477">
        <v>3853.79</v>
      </c>
      <c r="D477">
        <v>3854.86</v>
      </c>
      <c r="E477">
        <v>3800.04</v>
      </c>
      <c r="F477" t="s">
        <v>3778</v>
      </c>
      <c r="G477">
        <v>-8.9999999999999993E-3</v>
      </c>
    </row>
    <row r="478" spans="1:7" x14ac:dyDescent="0.35">
      <c r="A478" s="1">
        <v>44911</v>
      </c>
      <c r="B478">
        <v>3852.36</v>
      </c>
      <c r="C478">
        <v>3890.91</v>
      </c>
      <c r="D478">
        <v>3890.91</v>
      </c>
      <c r="E478">
        <v>3827.91</v>
      </c>
      <c r="F478" t="s">
        <v>3778</v>
      </c>
      <c r="G478">
        <v>-1.11E-2</v>
      </c>
    </row>
    <row r="479" spans="1:7" x14ac:dyDescent="0.35">
      <c r="A479" s="1">
        <v>44910</v>
      </c>
      <c r="B479">
        <v>3895.75</v>
      </c>
      <c r="C479">
        <v>3958.37</v>
      </c>
      <c r="D479">
        <v>3958.37</v>
      </c>
      <c r="E479">
        <v>3879.45</v>
      </c>
      <c r="F479" t="s">
        <v>3778</v>
      </c>
      <c r="G479">
        <v>-2.4899999999999999E-2</v>
      </c>
    </row>
    <row r="480" spans="1:7" x14ac:dyDescent="0.35">
      <c r="A480" s="1">
        <v>44909</v>
      </c>
      <c r="B480">
        <v>3995.32</v>
      </c>
      <c r="C480">
        <v>4015.54</v>
      </c>
      <c r="D480">
        <v>4053.76</v>
      </c>
      <c r="E480">
        <v>3965.65</v>
      </c>
      <c r="F480" t="s">
        <v>3778</v>
      </c>
      <c r="G480">
        <v>-6.1000000000000004E-3</v>
      </c>
    </row>
    <row r="481" spans="1:7" x14ac:dyDescent="0.35">
      <c r="A481" s="1">
        <v>44908</v>
      </c>
      <c r="B481">
        <v>4019.65</v>
      </c>
      <c r="C481">
        <v>4069.38</v>
      </c>
      <c r="D481">
        <v>4100.96</v>
      </c>
      <c r="E481">
        <v>3993.03</v>
      </c>
      <c r="F481" t="s">
        <v>3778</v>
      </c>
      <c r="G481">
        <v>7.3000000000000001E-3</v>
      </c>
    </row>
    <row r="482" spans="1:7" x14ac:dyDescent="0.35">
      <c r="A482" s="1">
        <v>44907</v>
      </c>
      <c r="B482">
        <v>3990.56</v>
      </c>
      <c r="C482">
        <v>3939.29</v>
      </c>
      <c r="D482">
        <v>3990.71</v>
      </c>
      <c r="E482">
        <v>3935.3</v>
      </c>
      <c r="F482" t="s">
        <v>3778</v>
      </c>
      <c r="G482">
        <v>1.43E-2</v>
      </c>
    </row>
    <row r="483" spans="1:7" x14ac:dyDescent="0.35">
      <c r="A483" s="1">
        <v>44904</v>
      </c>
      <c r="B483">
        <v>3934.38</v>
      </c>
      <c r="C483">
        <v>3954.17</v>
      </c>
      <c r="D483">
        <v>3977.02</v>
      </c>
      <c r="E483">
        <v>3933.04</v>
      </c>
      <c r="F483" t="s">
        <v>3778</v>
      </c>
      <c r="G483">
        <v>-7.3000000000000001E-3</v>
      </c>
    </row>
    <row r="484" spans="1:7" x14ac:dyDescent="0.35">
      <c r="A484" s="1">
        <v>44903</v>
      </c>
      <c r="B484">
        <v>3963.51</v>
      </c>
      <c r="C484">
        <v>3947.79</v>
      </c>
      <c r="D484">
        <v>3974.19</v>
      </c>
      <c r="E484">
        <v>3935.83</v>
      </c>
      <c r="F484" t="s">
        <v>3778</v>
      </c>
      <c r="G484">
        <v>7.4999999999999997E-3</v>
      </c>
    </row>
    <row r="485" spans="1:7" x14ac:dyDescent="0.35">
      <c r="A485" s="1">
        <v>44902</v>
      </c>
      <c r="B485">
        <v>3933.92</v>
      </c>
      <c r="C485">
        <v>3933.28</v>
      </c>
      <c r="D485">
        <v>3957.57</v>
      </c>
      <c r="E485">
        <v>3922.68</v>
      </c>
      <c r="F485" t="s">
        <v>3778</v>
      </c>
      <c r="G485">
        <v>-1.9E-3</v>
      </c>
    </row>
    <row r="486" spans="1:7" x14ac:dyDescent="0.35">
      <c r="A486" s="1">
        <v>44901</v>
      </c>
      <c r="B486">
        <v>3941.26</v>
      </c>
      <c r="C486">
        <v>3996.63</v>
      </c>
      <c r="D486">
        <v>4001.51</v>
      </c>
      <c r="E486">
        <v>3918.39</v>
      </c>
      <c r="F486" t="s">
        <v>3778</v>
      </c>
      <c r="G486">
        <v>-1.44E-2</v>
      </c>
    </row>
    <row r="487" spans="1:7" x14ac:dyDescent="0.35">
      <c r="A487" s="1">
        <v>44900</v>
      </c>
      <c r="B487">
        <v>3998.84</v>
      </c>
      <c r="C487">
        <v>4052.02</v>
      </c>
      <c r="D487">
        <v>4052.45</v>
      </c>
      <c r="E487">
        <v>3984.49</v>
      </c>
      <c r="F487" t="s">
        <v>3778</v>
      </c>
      <c r="G487">
        <v>-1.7899999999999999E-2</v>
      </c>
    </row>
    <row r="488" spans="1:7" x14ac:dyDescent="0.35">
      <c r="A488" s="1">
        <v>44897</v>
      </c>
      <c r="B488">
        <v>4071.7</v>
      </c>
      <c r="C488">
        <v>4040.17</v>
      </c>
      <c r="D488">
        <v>4080.48</v>
      </c>
      <c r="E488">
        <v>4026.63</v>
      </c>
      <c r="F488" t="s">
        <v>3778</v>
      </c>
      <c r="G488">
        <v>-1.1999999999999999E-3</v>
      </c>
    </row>
    <row r="489" spans="1:7" x14ac:dyDescent="0.35">
      <c r="A489" s="1">
        <v>44896</v>
      </c>
      <c r="B489">
        <v>4076.57</v>
      </c>
      <c r="C489">
        <v>4087.14</v>
      </c>
      <c r="D489">
        <v>4100.51</v>
      </c>
      <c r="E489">
        <v>4050.87</v>
      </c>
      <c r="F489" t="s">
        <v>3778</v>
      </c>
      <c r="G489">
        <v>-8.9999999999999998E-4</v>
      </c>
    </row>
    <row r="490" spans="1:7" x14ac:dyDescent="0.35">
      <c r="A490" s="1">
        <v>44895</v>
      </c>
      <c r="B490">
        <v>4080.11</v>
      </c>
      <c r="C490">
        <v>3957.18</v>
      </c>
      <c r="D490">
        <v>4080.11</v>
      </c>
      <c r="E490">
        <v>3938.58</v>
      </c>
      <c r="F490" t="s">
        <v>3778</v>
      </c>
      <c r="G490">
        <v>3.09E-2</v>
      </c>
    </row>
    <row r="491" spans="1:7" x14ac:dyDescent="0.35">
      <c r="A491" s="1">
        <v>44894</v>
      </c>
      <c r="B491">
        <v>3957.63</v>
      </c>
      <c r="C491">
        <v>3964.19</v>
      </c>
      <c r="D491">
        <v>3976.77</v>
      </c>
      <c r="E491">
        <v>3937.65</v>
      </c>
      <c r="F491" t="s">
        <v>3778</v>
      </c>
      <c r="G491">
        <v>-1.6000000000000001E-3</v>
      </c>
    </row>
    <row r="492" spans="1:7" x14ac:dyDescent="0.35">
      <c r="A492" s="1">
        <v>44893</v>
      </c>
      <c r="B492">
        <v>3963.94</v>
      </c>
      <c r="C492">
        <v>4005.36</v>
      </c>
      <c r="D492">
        <v>4012.27</v>
      </c>
      <c r="E492">
        <v>3955.77</v>
      </c>
      <c r="F492" t="s">
        <v>3778</v>
      </c>
      <c r="G492">
        <v>-1.54E-2</v>
      </c>
    </row>
    <row r="493" spans="1:7" x14ac:dyDescent="0.35">
      <c r="A493" s="1">
        <v>44890</v>
      </c>
      <c r="B493">
        <v>4026.12</v>
      </c>
      <c r="C493">
        <v>4023.34</v>
      </c>
      <c r="D493">
        <v>4034.02</v>
      </c>
      <c r="E493">
        <v>4020.76</v>
      </c>
      <c r="F493" t="s">
        <v>3778</v>
      </c>
      <c r="G493">
        <v>-2.9999999999999997E-4</v>
      </c>
    </row>
    <row r="494" spans="1:7" x14ac:dyDescent="0.35">
      <c r="A494" s="1">
        <v>44888</v>
      </c>
      <c r="B494">
        <v>4027.26</v>
      </c>
      <c r="C494">
        <v>4000.3</v>
      </c>
      <c r="D494">
        <v>4033.78</v>
      </c>
      <c r="E494">
        <v>3998.66</v>
      </c>
      <c r="F494" t="s">
        <v>3778</v>
      </c>
      <c r="G494">
        <v>5.8999999999999999E-3</v>
      </c>
    </row>
    <row r="495" spans="1:7" x14ac:dyDescent="0.35">
      <c r="A495" s="1">
        <v>44887</v>
      </c>
      <c r="B495">
        <v>4003.58</v>
      </c>
      <c r="C495">
        <v>3965.51</v>
      </c>
      <c r="D495">
        <v>4005.88</v>
      </c>
      <c r="E495">
        <v>3956.88</v>
      </c>
      <c r="F495" t="s">
        <v>3778</v>
      </c>
      <c r="G495">
        <v>1.3599999999999999E-2</v>
      </c>
    </row>
    <row r="496" spans="1:7" x14ac:dyDescent="0.35">
      <c r="A496" s="1">
        <v>44886</v>
      </c>
      <c r="B496">
        <v>3949.94</v>
      </c>
      <c r="C496">
        <v>3956.23</v>
      </c>
      <c r="D496">
        <v>3962</v>
      </c>
      <c r="E496">
        <v>3933.34</v>
      </c>
      <c r="F496" t="s">
        <v>3778</v>
      </c>
      <c r="G496">
        <v>-3.8999999999999998E-3</v>
      </c>
    </row>
    <row r="497" spans="1:7" x14ac:dyDescent="0.35">
      <c r="A497" s="1">
        <v>44883</v>
      </c>
      <c r="B497">
        <v>3965.34</v>
      </c>
      <c r="C497">
        <v>3966.39</v>
      </c>
      <c r="D497">
        <v>3979.89</v>
      </c>
      <c r="E497">
        <v>3935.98</v>
      </c>
      <c r="F497" t="s">
        <v>3778</v>
      </c>
      <c r="G497">
        <v>4.7999999999999996E-3</v>
      </c>
    </row>
    <row r="498" spans="1:7" x14ac:dyDescent="0.35">
      <c r="A498" s="1">
        <v>44882</v>
      </c>
      <c r="B498">
        <v>3946.56</v>
      </c>
      <c r="C498">
        <v>3919.26</v>
      </c>
      <c r="D498">
        <v>3954.33</v>
      </c>
      <c r="E498">
        <v>3906.54</v>
      </c>
      <c r="F498" t="s">
        <v>3778</v>
      </c>
      <c r="G498">
        <v>-3.0999999999999999E-3</v>
      </c>
    </row>
    <row r="499" spans="1:7" x14ac:dyDescent="0.35">
      <c r="A499" s="1">
        <v>44881</v>
      </c>
      <c r="B499">
        <v>3958.79</v>
      </c>
      <c r="C499">
        <v>3976.82</v>
      </c>
      <c r="D499">
        <v>3983.09</v>
      </c>
      <c r="E499">
        <v>3954.34</v>
      </c>
      <c r="F499" t="s">
        <v>3778</v>
      </c>
      <c r="G499">
        <v>-8.3000000000000001E-3</v>
      </c>
    </row>
    <row r="500" spans="1:7" x14ac:dyDescent="0.35">
      <c r="A500" s="1">
        <v>44880</v>
      </c>
      <c r="B500">
        <v>3991.73</v>
      </c>
      <c r="C500">
        <v>4006.41</v>
      </c>
      <c r="D500">
        <v>4028.84</v>
      </c>
      <c r="E500">
        <v>3953.17</v>
      </c>
      <c r="F500" t="s">
        <v>3778</v>
      </c>
      <c r="G500">
        <v>8.6999999999999994E-3</v>
      </c>
    </row>
    <row r="501" spans="1:7" x14ac:dyDescent="0.35">
      <c r="A501" s="1">
        <v>44879</v>
      </c>
      <c r="B501">
        <v>3957.25</v>
      </c>
      <c r="C501">
        <v>3977.97</v>
      </c>
      <c r="D501">
        <v>4008.97</v>
      </c>
      <c r="E501">
        <v>3956.4</v>
      </c>
      <c r="F501" t="s">
        <v>3778</v>
      </c>
      <c r="G501">
        <v>-8.8999999999999999E-3</v>
      </c>
    </row>
    <row r="502" spans="1:7" x14ac:dyDescent="0.35">
      <c r="A502" s="1">
        <v>44876</v>
      </c>
      <c r="B502">
        <v>3992.93</v>
      </c>
      <c r="C502">
        <v>3963.72</v>
      </c>
      <c r="D502">
        <v>4001.48</v>
      </c>
      <c r="E502">
        <v>3944.82</v>
      </c>
      <c r="F502" t="s">
        <v>3778</v>
      </c>
      <c r="G502">
        <v>9.1999999999999998E-3</v>
      </c>
    </row>
    <row r="503" spans="1:7" x14ac:dyDescent="0.35">
      <c r="A503" s="1">
        <v>44875</v>
      </c>
      <c r="B503">
        <v>3956.37</v>
      </c>
      <c r="C503">
        <v>3859.89</v>
      </c>
      <c r="D503">
        <v>3958.33</v>
      </c>
      <c r="E503">
        <v>3859.89</v>
      </c>
      <c r="F503" t="s">
        <v>3778</v>
      </c>
      <c r="G503">
        <v>5.5399999999999998E-2</v>
      </c>
    </row>
    <row r="504" spans="1:7" x14ac:dyDescent="0.35">
      <c r="A504" s="1">
        <v>44874</v>
      </c>
      <c r="B504">
        <v>3748.57</v>
      </c>
      <c r="C504">
        <v>3810.94</v>
      </c>
      <c r="D504">
        <v>3818.2</v>
      </c>
      <c r="E504">
        <v>3744.22</v>
      </c>
      <c r="F504" t="s">
        <v>3778</v>
      </c>
      <c r="G504">
        <v>-2.0799999999999999E-2</v>
      </c>
    </row>
    <row r="505" spans="1:7" x14ac:dyDescent="0.35">
      <c r="A505" s="1">
        <v>44873</v>
      </c>
      <c r="B505">
        <v>3828.11</v>
      </c>
      <c r="C505">
        <v>3817.02</v>
      </c>
      <c r="D505">
        <v>3859.4</v>
      </c>
      <c r="E505">
        <v>3786.28</v>
      </c>
      <c r="F505" t="s">
        <v>3778</v>
      </c>
      <c r="G505">
        <v>5.5999999999999999E-3</v>
      </c>
    </row>
    <row r="506" spans="1:7" x14ac:dyDescent="0.35">
      <c r="A506" s="1">
        <v>44872</v>
      </c>
      <c r="B506">
        <v>3806.8</v>
      </c>
      <c r="C506">
        <v>3780.71</v>
      </c>
      <c r="D506">
        <v>3813.95</v>
      </c>
      <c r="E506">
        <v>3764.7</v>
      </c>
      <c r="F506" t="s">
        <v>3778</v>
      </c>
      <c r="G506">
        <v>9.5999999999999992E-3</v>
      </c>
    </row>
    <row r="507" spans="1:7" x14ac:dyDescent="0.35">
      <c r="A507" s="1">
        <v>44869</v>
      </c>
      <c r="B507">
        <v>3770.55</v>
      </c>
      <c r="C507">
        <v>3766.98</v>
      </c>
      <c r="D507">
        <v>3796.34</v>
      </c>
      <c r="E507">
        <v>3708.84</v>
      </c>
      <c r="F507" t="s">
        <v>3778</v>
      </c>
      <c r="G507">
        <v>1.3599999999999999E-2</v>
      </c>
    </row>
    <row r="508" spans="1:7" x14ac:dyDescent="0.35">
      <c r="A508" s="1">
        <v>44868</v>
      </c>
      <c r="B508">
        <v>3719.89</v>
      </c>
      <c r="C508">
        <v>3733.25</v>
      </c>
      <c r="D508">
        <v>3750.59</v>
      </c>
      <c r="E508">
        <v>3698.15</v>
      </c>
      <c r="F508" t="s">
        <v>3778</v>
      </c>
      <c r="G508">
        <v>-1.06E-2</v>
      </c>
    </row>
    <row r="509" spans="1:7" x14ac:dyDescent="0.35">
      <c r="A509" s="1">
        <v>44867</v>
      </c>
      <c r="B509">
        <v>3759.69</v>
      </c>
      <c r="C509">
        <v>3852.9</v>
      </c>
      <c r="D509">
        <v>3894.44</v>
      </c>
      <c r="E509">
        <v>3758.68</v>
      </c>
      <c r="F509" t="s">
        <v>3778</v>
      </c>
      <c r="G509">
        <v>-2.5000000000000001E-2</v>
      </c>
    </row>
    <row r="510" spans="1:7" x14ac:dyDescent="0.35">
      <c r="A510" s="1">
        <v>44866</v>
      </c>
      <c r="B510">
        <v>3856.1</v>
      </c>
      <c r="C510">
        <v>3901.79</v>
      </c>
      <c r="D510">
        <v>3911.79</v>
      </c>
      <c r="E510">
        <v>3843.8</v>
      </c>
      <c r="F510" t="s">
        <v>3778</v>
      </c>
      <c r="G510">
        <v>-4.1000000000000003E-3</v>
      </c>
    </row>
    <row r="511" spans="1:7" x14ac:dyDescent="0.35">
      <c r="A511" s="1">
        <v>44865</v>
      </c>
      <c r="B511">
        <v>3871.98</v>
      </c>
      <c r="C511">
        <v>3881.85</v>
      </c>
      <c r="D511">
        <v>3893.73</v>
      </c>
      <c r="E511">
        <v>3863.18</v>
      </c>
      <c r="F511" t="s">
        <v>3778</v>
      </c>
      <c r="G511">
        <v>-7.4999999999999997E-3</v>
      </c>
    </row>
    <row r="512" spans="1:7" x14ac:dyDescent="0.35">
      <c r="A512" s="1">
        <v>44862</v>
      </c>
      <c r="B512">
        <v>3901.06</v>
      </c>
      <c r="C512">
        <v>3808.26</v>
      </c>
      <c r="D512">
        <v>3905.42</v>
      </c>
      <c r="E512">
        <v>3808.26</v>
      </c>
      <c r="F512" t="s">
        <v>3778</v>
      </c>
      <c r="G512">
        <v>2.46E-2</v>
      </c>
    </row>
    <row r="513" spans="1:7" x14ac:dyDescent="0.35">
      <c r="A513" s="1">
        <v>44861</v>
      </c>
      <c r="B513">
        <v>3807.3</v>
      </c>
      <c r="C513">
        <v>3834.69</v>
      </c>
      <c r="D513">
        <v>3859.95</v>
      </c>
      <c r="E513">
        <v>3803.79</v>
      </c>
      <c r="F513" t="s">
        <v>3778</v>
      </c>
      <c r="G513">
        <v>-6.1000000000000004E-3</v>
      </c>
    </row>
    <row r="514" spans="1:7" x14ac:dyDescent="0.35">
      <c r="A514" s="1">
        <v>44860</v>
      </c>
      <c r="B514">
        <v>3830.6</v>
      </c>
      <c r="C514">
        <v>3825.97</v>
      </c>
      <c r="D514">
        <v>3886.15</v>
      </c>
      <c r="E514">
        <v>3824.07</v>
      </c>
      <c r="F514" t="s">
        <v>3778</v>
      </c>
      <c r="G514">
        <v>-7.4000000000000003E-3</v>
      </c>
    </row>
    <row r="515" spans="1:7" x14ac:dyDescent="0.35">
      <c r="A515" s="1">
        <v>44859</v>
      </c>
      <c r="B515">
        <v>3859.11</v>
      </c>
      <c r="C515">
        <v>3799.44</v>
      </c>
      <c r="D515">
        <v>3862.85</v>
      </c>
      <c r="E515">
        <v>3799.44</v>
      </c>
      <c r="F515" t="s">
        <v>3778</v>
      </c>
      <c r="G515">
        <v>1.6299999999999999E-2</v>
      </c>
    </row>
    <row r="516" spans="1:7" x14ac:dyDescent="0.35">
      <c r="A516" s="1">
        <v>44858</v>
      </c>
      <c r="B516">
        <v>3797.34</v>
      </c>
      <c r="C516">
        <v>3762.01</v>
      </c>
      <c r="D516">
        <v>3810.74</v>
      </c>
      <c r="E516">
        <v>3741.65</v>
      </c>
      <c r="F516" t="s">
        <v>3778</v>
      </c>
      <c r="G516">
        <v>1.1900000000000001E-2</v>
      </c>
    </row>
    <row r="517" spans="1:7" x14ac:dyDescent="0.35">
      <c r="A517" s="1">
        <v>44855</v>
      </c>
      <c r="B517">
        <v>3752.75</v>
      </c>
      <c r="C517">
        <v>3657.1</v>
      </c>
      <c r="D517">
        <v>3757.89</v>
      </c>
      <c r="E517">
        <v>3647.42</v>
      </c>
      <c r="F517" t="s">
        <v>3778</v>
      </c>
      <c r="G517">
        <v>2.3699999999999999E-2</v>
      </c>
    </row>
    <row r="518" spans="1:7" x14ac:dyDescent="0.35">
      <c r="A518" s="1">
        <v>44854</v>
      </c>
      <c r="B518">
        <v>3665.78</v>
      </c>
      <c r="C518">
        <v>3689.05</v>
      </c>
      <c r="D518">
        <v>3736</v>
      </c>
      <c r="E518">
        <v>3656.44</v>
      </c>
      <c r="F518" t="s">
        <v>3778</v>
      </c>
      <c r="G518">
        <v>-8.0000000000000002E-3</v>
      </c>
    </row>
    <row r="519" spans="1:7" x14ac:dyDescent="0.35">
      <c r="A519" s="1">
        <v>44853</v>
      </c>
      <c r="B519">
        <v>3695.16</v>
      </c>
      <c r="C519">
        <v>3703.11</v>
      </c>
      <c r="D519">
        <v>3728.58</v>
      </c>
      <c r="E519">
        <v>3666.51</v>
      </c>
      <c r="F519" t="s">
        <v>3778</v>
      </c>
      <c r="G519">
        <v>-6.7000000000000002E-3</v>
      </c>
    </row>
    <row r="520" spans="1:7" x14ac:dyDescent="0.35">
      <c r="A520" s="1">
        <v>44852</v>
      </c>
      <c r="B520">
        <v>3719.98</v>
      </c>
      <c r="C520">
        <v>3746.26</v>
      </c>
      <c r="D520">
        <v>3762.79</v>
      </c>
      <c r="E520">
        <v>3686.53</v>
      </c>
      <c r="F520" t="s">
        <v>3778</v>
      </c>
      <c r="G520">
        <v>1.14E-2</v>
      </c>
    </row>
    <row r="521" spans="1:7" x14ac:dyDescent="0.35">
      <c r="A521" s="1">
        <v>44851</v>
      </c>
      <c r="B521">
        <v>3677.95</v>
      </c>
      <c r="C521">
        <v>3638.65</v>
      </c>
      <c r="D521">
        <v>3689.73</v>
      </c>
      <c r="E521">
        <v>3638.65</v>
      </c>
      <c r="F521" t="s">
        <v>3778</v>
      </c>
      <c r="G521">
        <v>2.6499999999999999E-2</v>
      </c>
    </row>
    <row r="522" spans="1:7" x14ac:dyDescent="0.35">
      <c r="A522" s="1">
        <v>44848</v>
      </c>
      <c r="B522">
        <v>3583.07</v>
      </c>
      <c r="C522">
        <v>3690.41</v>
      </c>
      <c r="D522">
        <v>3712</v>
      </c>
      <c r="E522">
        <v>3579.68</v>
      </c>
      <c r="F522" t="s">
        <v>3778</v>
      </c>
      <c r="G522">
        <v>-2.3699999999999999E-2</v>
      </c>
    </row>
    <row r="523" spans="1:7" x14ac:dyDescent="0.35">
      <c r="A523" s="1">
        <v>44847</v>
      </c>
      <c r="B523">
        <v>3669.91</v>
      </c>
      <c r="C523">
        <v>3520.37</v>
      </c>
      <c r="D523">
        <v>3685.41</v>
      </c>
      <c r="E523">
        <v>3491.58</v>
      </c>
      <c r="F523" t="s">
        <v>3778</v>
      </c>
      <c r="G523">
        <v>2.5999999999999999E-2</v>
      </c>
    </row>
    <row r="524" spans="1:7" x14ac:dyDescent="0.35">
      <c r="A524" s="1">
        <v>44846</v>
      </c>
      <c r="B524">
        <v>3577.03</v>
      </c>
      <c r="C524">
        <v>3590.83</v>
      </c>
      <c r="D524">
        <v>3608.34</v>
      </c>
      <c r="E524">
        <v>3573.86</v>
      </c>
      <c r="F524" t="s">
        <v>3778</v>
      </c>
      <c r="G524">
        <v>-3.3E-3</v>
      </c>
    </row>
    <row r="525" spans="1:7" x14ac:dyDescent="0.35">
      <c r="A525" s="1">
        <v>44845</v>
      </c>
      <c r="B525">
        <v>3588.84</v>
      </c>
      <c r="C525">
        <v>3595.86</v>
      </c>
      <c r="D525">
        <v>3640.66</v>
      </c>
      <c r="E525">
        <v>3568.45</v>
      </c>
      <c r="F525" t="s">
        <v>3778</v>
      </c>
      <c r="G525">
        <v>-6.4999999999999997E-3</v>
      </c>
    </row>
    <row r="526" spans="1:7" x14ac:dyDescent="0.35">
      <c r="A526" s="1">
        <v>44844</v>
      </c>
      <c r="B526">
        <v>3612.39</v>
      </c>
      <c r="C526">
        <v>3647.51</v>
      </c>
      <c r="D526">
        <v>3652.17</v>
      </c>
      <c r="E526">
        <v>3588.1</v>
      </c>
      <c r="F526" t="s">
        <v>3778</v>
      </c>
      <c r="G526">
        <v>-7.4999999999999997E-3</v>
      </c>
    </row>
    <row r="527" spans="1:7" x14ac:dyDescent="0.35">
      <c r="A527" s="1">
        <v>44841</v>
      </c>
      <c r="B527">
        <v>3639.66</v>
      </c>
      <c r="C527">
        <v>3706.74</v>
      </c>
      <c r="D527">
        <v>3706.74</v>
      </c>
      <c r="E527">
        <v>3620.73</v>
      </c>
      <c r="F527" t="s">
        <v>3778</v>
      </c>
      <c r="G527">
        <v>-2.8000000000000001E-2</v>
      </c>
    </row>
    <row r="528" spans="1:7" x14ac:dyDescent="0.35">
      <c r="A528" s="1">
        <v>44840</v>
      </c>
      <c r="B528">
        <v>3744.52</v>
      </c>
      <c r="C528">
        <v>3771.97</v>
      </c>
      <c r="D528">
        <v>3797.93</v>
      </c>
      <c r="E528">
        <v>3739.22</v>
      </c>
      <c r="F528" t="s">
        <v>3778</v>
      </c>
      <c r="G528">
        <v>-1.0200000000000001E-2</v>
      </c>
    </row>
    <row r="529" spans="1:7" x14ac:dyDescent="0.35">
      <c r="A529" s="1">
        <v>44839</v>
      </c>
      <c r="B529">
        <v>3783.28</v>
      </c>
      <c r="C529">
        <v>3753.25</v>
      </c>
      <c r="D529">
        <v>3806.91</v>
      </c>
      <c r="E529">
        <v>3722.66</v>
      </c>
      <c r="F529" t="s">
        <v>3778</v>
      </c>
      <c r="G529">
        <v>-2E-3</v>
      </c>
    </row>
    <row r="530" spans="1:7" x14ac:dyDescent="0.35">
      <c r="A530" s="1">
        <v>44838</v>
      </c>
      <c r="B530">
        <v>3790.93</v>
      </c>
      <c r="C530">
        <v>3726.46</v>
      </c>
      <c r="D530">
        <v>3791.92</v>
      </c>
      <c r="E530">
        <v>3726.46</v>
      </c>
      <c r="F530" t="s">
        <v>3778</v>
      </c>
      <c r="G530">
        <v>3.0599999999999999E-2</v>
      </c>
    </row>
    <row r="531" spans="1:7" x14ac:dyDescent="0.35">
      <c r="A531" s="1">
        <v>44837</v>
      </c>
      <c r="B531">
        <v>3678.43</v>
      </c>
      <c r="C531">
        <v>3609.78</v>
      </c>
      <c r="D531">
        <v>3698.35</v>
      </c>
      <c r="E531">
        <v>3604.93</v>
      </c>
      <c r="F531" t="s">
        <v>3778</v>
      </c>
      <c r="G531">
        <v>2.5899999999999999E-2</v>
      </c>
    </row>
    <row r="532" spans="1:7" x14ac:dyDescent="0.35">
      <c r="A532" s="1">
        <v>44834</v>
      </c>
      <c r="B532">
        <v>3585.62</v>
      </c>
      <c r="C532">
        <v>3633.48</v>
      </c>
      <c r="D532">
        <v>3671.44</v>
      </c>
      <c r="E532">
        <v>3584.13</v>
      </c>
      <c r="F532" t="s">
        <v>3778</v>
      </c>
      <c r="G532">
        <v>-1.5100000000000001E-2</v>
      </c>
    </row>
    <row r="533" spans="1:7" x14ac:dyDescent="0.35">
      <c r="A533" s="1">
        <v>44833</v>
      </c>
      <c r="B533">
        <v>3640.47</v>
      </c>
      <c r="C533">
        <v>3687.01</v>
      </c>
      <c r="D533">
        <v>3687.01</v>
      </c>
      <c r="E533">
        <v>3610.4</v>
      </c>
      <c r="F533" t="s">
        <v>3778</v>
      </c>
      <c r="G533">
        <v>-2.1100000000000001E-2</v>
      </c>
    </row>
    <row r="534" spans="1:7" x14ac:dyDescent="0.35">
      <c r="A534" s="1">
        <v>44832</v>
      </c>
      <c r="B534">
        <v>3719.04</v>
      </c>
      <c r="C534">
        <v>3651.94</v>
      </c>
      <c r="D534">
        <v>3736.74</v>
      </c>
      <c r="E534">
        <v>3640.61</v>
      </c>
      <c r="F534" t="s">
        <v>3778</v>
      </c>
      <c r="G534">
        <v>1.9699999999999999E-2</v>
      </c>
    </row>
    <row r="535" spans="1:7" x14ac:dyDescent="0.35">
      <c r="A535" s="1">
        <v>44831</v>
      </c>
      <c r="B535">
        <v>3647.29</v>
      </c>
      <c r="C535">
        <v>3686.44</v>
      </c>
      <c r="D535">
        <v>3717.53</v>
      </c>
      <c r="E535">
        <v>3623.29</v>
      </c>
      <c r="F535" t="s">
        <v>3778</v>
      </c>
      <c r="G535">
        <v>-2.0999999999999999E-3</v>
      </c>
    </row>
    <row r="536" spans="1:7" x14ac:dyDescent="0.35">
      <c r="A536" s="1">
        <v>44830</v>
      </c>
      <c r="B536">
        <v>3655.04</v>
      </c>
      <c r="C536">
        <v>3682.72</v>
      </c>
      <c r="D536">
        <v>3715.67</v>
      </c>
      <c r="E536">
        <v>3644.76</v>
      </c>
      <c r="F536" t="s">
        <v>3778</v>
      </c>
      <c r="G536">
        <v>-1.03E-2</v>
      </c>
    </row>
    <row r="537" spans="1:7" x14ac:dyDescent="0.35">
      <c r="A537" s="1">
        <v>44827</v>
      </c>
      <c r="B537">
        <v>3693.23</v>
      </c>
      <c r="C537">
        <v>3727.14</v>
      </c>
      <c r="D537">
        <v>3727.14</v>
      </c>
      <c r="E537">
        <v>3647.47</v>
      </c>
      <c r="F537" t="s">
        <v>3778</v>
      </c>
      <c r="G537">
        <v>-1.72E-2</v>
      </c>
    </row>
    <row r="538" spans="1:7" x14ac:dyDescent="0.35">
      <c r="A538" s="1">
        <v>44826</v>
      </c>
      <c r="B538">
        <v>3757.99</v>
      </c>
      <c r="C538">
        <v>3782.36</v>
      </c>
      <c r="D538">
        <v>3790.9</v>
      </c>
      <c r="E538">
        <v>3749.45</v>
      </c>
      <c r="F538" t="s">
        <v>3778</v>
      </c>
      <c r="G538">
        <v>-8.3999999999999995E-3</v>
      </c>
    </row>
    <row r="539" spans="1:7" x14ac:dyDescent="0.35">
      <c r="A539" s="1">
        <v>44825</v>
      </c>
      <c r="B539">
        <v>3789.93</v>
      </c>
      <c r="C539">
        <v>3871.4</v>
      </c>
      <c r="D539">
        <v>3907.07</v>
      </c>
      <c r="E539">
        <v>3789.49</v>
      </c>
      <c r="F539" t="s">
        <v>3778</v>
      </c>
      <c r="G539">
        <v>-1.7100000000000001E-2</v>
      </c>
    </row>
    <row r="540" spans="1:7" x14ac:dyDescent="0.35">
      <c r="A540" s="1">
        <v>44824</v>
      </c>
      <c r="B540">
        <v>3855.93</v>
      </c>
      <c r="C540">
        <v>3875.23</v>
      </c>
      <c r="D540">
        <v>3876.01</v>
      </c>
      <c r="E540">
        <v>3827.54</v>
      </c>
      <c r="F540" t="s">
        <v>3778</v>
      </c>
      <c r="G540">
        <v>-1.1299999999999999E-2</v>
      </c>
    </row>
    <row r="541" spans="1:7" x14ac:dyDescent="0.35">
      <c r="A541" s="1">
        <v>44823</v>
      </c>
      <c r="B541">
        <v>3899.89</v>
      </c>
      <c r="C541">
        <v>3849.91</v>
      </c>
      <c r="D541">
        <v>3900.45</v>
      </c>
      <c r="E541">
        <v>3838.5</v>
      </c>
      <c r="F541" t="s">
        <v>3778</v>
      </c>
      <c r="G541">
        <v>6.8999999999999999E-3</v>
      </c>
    </row>
    <row r="542" spans="1:7" x14ac:dyDescent="0.35">
      <c r="A542" s="1">
        <v>44820</v>
      </c>
      <c r="B542">
        <v>3873.33</v>
      </c>
      <c r="C542">
        <v>3880.95</v>
      </c>
      <c r="D542">
        <v>3880.95</v>
      </c>
      <c r="E542">
        <v>3837.08</v>
      </c>
      <c r="F542" t="s">
        <v>3778</v>
      </c>
      <c r="G542">
        <v>-7.1999999999999998E-3</v>
      </c>
    </row>
    <row r="543" spans="1:7" x14ac:dyDescent="0.35">
      <c r="A543" s="1">
        <v>44819</v>
      </c>
      <c r="B543">
        <v>3901.35</v>
      </c>
      <c r="C543">
        <v>3932.41</v>
      </c>
      <c r="D543">
        <v>3959.14</v>
      </c>
      <c r="E543">
        <v>3888.28</v>
      </c>
      <c r="F543" t="s">
        <v>3778</v>
      </c>
      <c r="G543">
        <v>-1.1299999999999999E-2</v>
      </c>
    </row>
    <row r="544" spans="1:7" x14ac:dyDescent="0.35">
      <c r="A544" s="1">
        <v>44818</v>
      </c>
      <c r="B544">
        <v>3946.01</v>
      </c>
      <c r="C544">
        <v>3940.73</v>
      </c>
      <c r="D544">
        <v>3961.94</v>
      </c>
      <c r="E544">
        <v>3912.18</v>
      </c>
      <c r="F544" t="s">
        <v>3778</v>
      </c>
      <c r="G544">
        <v>3.3999999999999998E-3</v>
      </c>
    </row>
    <row r="545" spans="1:7" x14ac:dyDescent="0.35">
      <c r="A545" s="1">
        <v>44817</v>
      </c>
      <c r="B545">
        <v>3932.69</v>
      </c>
      <c r="C545">
        <v>4037.12</v>
      </c>
      <c r="D545">
        <v>4037.12</v>
      </c>
      <c r="E545">
        <v>3921.28</v>
      </c>
      <c r="F545" t="s">
        <v>3778</v>
      </c>
      <c r="G545">
        <v>-4.3200000000000002E-2</v>
      </c>
    </row>
    <row r="546" spans="1:7" x14ac:dyDescent="0.35">
      <c r="A546" s="1">
        <v>44816</v>
      </c>
      <c r="B546">
        <v>4110.41</v>
      </c>
      <c r="C546">
        <v>4083.67</v>
      </c>
      <c r="D546">
        <v>4119.28</v>
      </c>
      <c r="E546">
        <v>4083.67</v>
      </c>
      <c r="F546" t="s">
        <v>3778</v>
      </c>
      <c r="G546">
        <v>1.06E-2</v>
      </c>
    </row>
    <row r="547" spans="1:7" x14ac:dyDescent="0.35">
      <c r="A547" s="1">
        <v>44813</v>
      </c>
      <c r="B547">
        <v>4067.36</v>
      </c>
      <c r="C547">
        <v>4022.94</v>
      </c>
      <c r="D547">
        <v>4076.81</v>
      </c>
      <c r="E547">
        <v>4022.94</v>
      </c>
      <c r="F547" t="s">
        <v>3778</v>
      </c>
      <c r="G547">
        <v>1.5299999999999999E-2</v>
      </c>
    </row>
    <row r="548" spans="1:7" x14ac:dyDescent="0.35">
      <c r="A548" s="1">
        <v>44812</v>
      </c>
      <c r="B548">
        <v>4006.18</v>
      </c>
      <c r="C548">
        <v>3959.94</v>
      </c>
      <c r="D548">
        <v>4010.5</v>
      </c>
      <c r="E548">
        <v>3944.81</v>
      </c>
      <c r="F548" t="s">
        <v>3778</v>
      </c>
      <c r="G548">
        <v>6.6E-3</v>
      </c>
    </row>
    <row r="549" spans="1:7" x14ac:dyDescent="0.35">
      <c r="A549" s="1">
        <v>44811</v>
      </c>
      <c r="B549">
        <v>3979.87</v>
      </c>
      <c r="C549">
        <v>3909.43</v>
      </c>
      <c r="D549">
        <v>3987.89</v>
      </c>
      <c r="E549">
        <v>3906.03</v>
      </c>
      <c r="F549" t="s">
        <v>3778</v>
      </c>
      <c r="G549">
        <v>1.83E-2</v>
      </c>
    </row>
    <row r="550" spans="1:7" x14ac:dyDescent="0.35">
      <c r="A550" s="1">
        <v>44810</v>
      </c>
      <c r="B550">
        <v>3908.19</v>
      </c>
      <c r="C550">
        <v>3930.89</v>
      </c>
      <c r="D550">
        <v>3942.55</v>
      </c>
      <c r="E550">
        <v>3886.75</v>
      </c>
      <c r="F550" t="s">
        <v>3778</v>
      </c>
      <c r="G550">
        <v>-4.1000000000000003E-3</v>
      </c>
    </row>
    <row r="551" spans="1:7" x14ac:dyDescent="0.35">
      <c r="A551" s="1">
        <v>44806</v>
      </c>
      <c r="B551">
        <v>3924.26</v>
      </c>
      <c r="C551">
        <v>3994.66</v>
      </c>
      <c r="D551">
        <v>4018.43</v>
      </c>
      <c r="E551">
        <v>3906.21</v>
      </c>
      <c r="F551" t="s">
        <v>3778</v>
      </c>
      <c r="G551">
        <v>-1.0699999999999999E-2</v>
      </c>
    </row>
    <row r="552" spans="1:7" x14ac:dyDescent="0.35">
      <c r="A552" s="1">
        <v>44805</v>
      </c>
      <c r="B552">
        <v>3966.85</v>
      </c>
      <c r="C552">
        <v>3936.73</v>
      </c>
      <c r="D552">
        <v>3970.23</v>
      </c>
      <c r="E552">
        <v>3903.65</v>
      </c>
      <c r="F552" t="s">
        <v>3778</v>
      </c>
      <c r="G552">
        <v>3.0000000000000001E-3</v>
      </c>
    </row>
    <row r="553" spans="1:7" x14ac:dyDescent="0.35">
      <c r="A553" s="1">
        <v>44804</v>
      </c>
      <c r="B553">
        <v>3955</v>
      </c>
      <c r="C553">
        <v>4000.67</v>
      </c>
      <c r="D553">
        <v>4015.37</v>
      </c>
      <c r="E553">
        <v>3954.53</v>
      </c>
      <c r="F553" t="s">
        <v>3778</v>
      </c>
      <c r="G553">
        <v>-7.7999999999999996E-3</v>
      </c>
    </row>
    <row r="554" spans="1:7" x14ac:dyDescent="0.35">
      <c r="A554" s="1">
        <v>44803</v>
      </c>
      <c r="B554">
        <v>3986.16</v>
      </c>
      <c r="C554">
        <v>4041.25</v>
      </c>
      <c r="D554">
        <v>4044.98</v>
      </c>
      <c r="E554">
        <v>3965.21</v>
      </c>
      <c r="F554" t="s">
        <v>3778</v>
      </c>
      <c r="G554">
        <v>-1.0999999999999999E-2</v>
      </c>
    </row>
    <row r="555" spans="1:7" x14ac:dyDescent="0.35">
      <c r="A555" s="1">
        <v>44802</v>
      </c>
      <c r="B555">
        <v>4030.61</v>
      </c>
      <c r="C555">
        <v>4034.58</v>
      </c>
      <c r="D555">
        <v>4062.99</v>
      </c>
      <c r="E555">
        <v>4017.42</v>
      </c>
      <c r="F555" t="s">
        <v>3778</v>
      </c>
      <c r="G555">
        <v>-6.7000000000000002E-3</v>
      </c>
    </row>
    <row r="556" spans="1:7" x14ac:dyDescent="0.35">
      <c r="A556" s="1">
        <v>44799</v>
      </c>
      <c r="B556">
        <v>4057.66</v>
      </c>
      <c r="C556">
        <v>4198.74</v>
      </c>
      <c r="D556">
        <v>4203.04</v>
      </c>
      <c r="E556">
        <v>4057.66</v>
      </c>
      <c r="F556" t="s">
        <v>3778</v>
      </c>
      <c r="G556">
        <v>-3.3700000000000001E-2</v>
      </c>
    </row>
    <row r="557" spans="1:7" x14ac:dyDescent="0.35">
      <c r="A557" s="1">
        <v>44798</v>
      </c>
      <c r="B557">
        <v>4199.12</v>
      </c>
      <c r="C557">
        <v>4153.26</v>
      </c>
      <c r="D557">
        <v>4200.54</v>
      </c>
      <c r="E557">
        <v>4147.59</v>
      </c>
      <c r="F557" t="s">
        <v>3778</v>
      </c>
      <c r="G557">
        <v>1.41E-2</v>
      </c>
    </row>
    <row r="558" spans="1:7" x14ac:dyDescent="0.35">
      <c r="A558" s="1">
        <v>44797</v>
      </c>
      <c r="B558">
        <v>4140.7700000000004</v>
      </c>
      <c r="C558">
        <v>4126.55</v>
      </c>
      <c r="D558">
        <v>4156.5600000000004</v>
      </c>
      <c r="E558">
        <v>4119.97</v>
      </c>
      <c r="F558" t="s">
        <v>3778</v>
      </c>
      <c r="G558">
        <v>2.8999999999999998E-3</v>
      </c>
    </row>
    <row r="559" spans="1:7" x14ac:dyDescent="0.35">
      <c r="A559" s="1">
        <v>44796</v>
      </c>
      <c r="B559">
        <v>4128.7299999999996</v>
      </c>
      <c r="C559">
        <v>4133.09</v>
      </c>
      <c r="D559">
        <v>4159.7700000000004</v>
      </c>
      <c r="E559">
        <v>4124.03</v>
      </c>
      <c r="F559" t="s">
        <v>3778</v>
      </c>
      <c r="G559">
        <v>-2.2000000000000001E-3</v>
      </c>
    </row>
    <row r="560" spans="1:7" x14ac:dyDescent="0.35">
      <c r="A560" s="1">
        <v>44795</v>
      </c>
      <c r="B560">
        <v>4137.99</v>
      </c>
      <c r="C560">
        <v>4195.08</v>
      </c>
      <c r="D560">
        <v>4195.08</v>
      </c>
      <c r="E560">
        <v>4129.8599999999997</v>
      </c>
      <c r="F560" t="s">
        <v>3778</v>
      </c>
      <c r="G560">
        <v>-2.1399999999999999E-2</v>
      </c>
    </row>
    <row r="561" spans="1:7" x14ac:dyDescent="0.35">
      <c r="A561" s="1">
        <v>44792</v>
      </c>
      <c r="B561">
        <v>4228.4799999999996</v>
      </c>
      <c r="C561">
        <v>4266.3100000000004</v>
      </c>
      <c r="D561">
        <v>4266.3100000000004</v>
      </c>
      <c r="E561">
        <v>4218.7</v>
      </c>
      <c r="F561" t="s">
        <v>3778</v>
      </c>
      <c r="G561">
        <v>-1.29E-2</v>
      </c>
    </row>
    <row r="562" spans="1:7" x14ac:dyDescent="0.35">
      <c r="A562" s="1">
        <v>44791</v>
      </c>
      <c r="B562">
        <v>4283.74</v>
      </c>
      <c r="C562">
        <v>4273.13</v>
      </c>
      <c r="D562">
        <v>4292.53</v>
      </c>
      <c r="E562">
        <v>4261.9799999999996</v>
      </c>
      <c r="F562" t="s">
        <v>3778</v>
      </c>
      <c r="G562">
        <v>2.3E-3</v>
      </c>
    </row>
    <row r="563" spans="1:7" x14ac:dyDescent="0.35">
      <c r="A563" s="1">
        <v>44790</v>
      </c>
      <c r="B563">
        <v>4274.04</v>
      </c>
      <c r="C563">
        <v>4280.3999999999996</v>
      </c>
      <c r="D563">
        <v>4302.18</v>
      </c>
      <c r="E563">
        <v>4253.08</v>
      </c>
      <c r="F563" t="s">
        <v>3778</v>
      </c>
      <c r="G563">
        <v>-7.1999999999999998E-3</v>
      </c>
    </row>
    <row r="564" spans="1:7" x14ac:dyDescent="0.35">
      <c r="A564" s="1">
        <v>44789</v>
      </c>
      <c r="B564">
        <v>4305.2</v>
      </c>
      <c r="C564">
        <v>4290.46</v>
      </c>
      <c r="D564">
        <v>4325.28</v>
      </c>
      <c r="E564">
        <v>4277.7700000000004</v>
      </c>
      <c r="F564" t="s">
        <v>3778</v>
      </c>
      <c r="G564">
        <v>1.9E-3</v>
      </c>
    </row>
    <row r="565" spans="1:7" x14ac:dyDescent="0.35">
      <c r="A565" s="1">
        <v>44788</v>
      </c>
      <c r="B565">
        <v>4297.1400000000003</v>
      </c>
      <c r="C565">
        <v>4269.37</v>
      </c>
      <c r="D565">
        <v>4301.79</v>
      </c>
      <c r="E565">
        <v>4256.8999999999996</v>
      </c>
      <c r="F565" t="s">
        <v>3778</v>
      </c>
      <c r="G565">
        <v>4.0000000000000001E-3</v>
      </c>
    </row>
    <row r="566" spans="1:7" x14ac:dyDescent="0.35">
      <c r="A566" s="1">
        <v>44785</v>
      </c>
      <c r="B566">
        <v>4280.1499999999996</v>
      </c>
      <c r="C566">
        <v>4225.0200000000004</v>
      </c>
      <c r="D566">
        <v>4280.47</v>
      </c>
      <c r="E566">
        <v>4219.78</v>
      </c>
      <c r="F566" t="s">
        <v>3778</v>
      </c>
      <c r="G566">
        <v>1.7299999999999999E-2</v>
      </c>
    </row>
    <row r="567" spans="1:7" x14ac:dyDescent="0.35">
      <c r="A567" s="1">
        <v>44784</v>
      </c>
      <c r="B567">
        <v>4207.2700000000004</v>
      </c>
      <c r="C567">
        <v>4227.3999999999996</v>
      </c>
      <c r="D567">
        <v>4257.91</v>
      </c>
      <c r="E567">
        <v>4201.41</v>
      </c>
      <c r="F567" t="s">
        <v>3778</v>
      </c>
      <c r="G567">
        <v>-6.9999999999999999E-4</v>
      </c>
    </row>
    <row r="568" spans="1:7" x14ac:dyDescent="0.35">
      <c r="A568" s="1">
        <v>44783</v>
      </c>
      <c r="B568">
        <v>4210.24</v>
      </c>
      <c r="C568">
        <v>4181.0200000000004</v>
      </c>
      <c r="D568">
        <v>4211.03</v>
      </c>
      <c r="E568">
        <v>4177.26</v>
      </c>
      <c r="F568" t="s">
        <v>3778</v>
      </c>
      <c r="G568">
        <v>2.1299999999999999E-2</v>
      </c>
    </row>
    <row r="569" spans="1:7" x14ac:dyDescent="0.35">
      <c r="A569" s="1">
        <v>44782</v>
      </c>
      <c r="B569">
        <v>4122.47</v>
      </c>
      <c r="C569">
        <v>4133.1099999999997</v>
      </c>
      <c r="D569">
        <v>4137.3</v>
      </c>
      <c r="E569">
        <v>4112.09</v>
      </c>
      <c r="F569" t="s">
        <v>3778</v>
      </c>
      <c r="G569">
        <v>-4.1999999999999997E-3</v>
      </c>
    </row>
    <row r="570" spans="1:7" x14ac:dyDescent="0.35">
      <c r="A570" s="1">
        <v>44781</v>
      </c>
      <c r="B570">
        <v>4140.0600000000004</v>
      </c>
      <c r="C570">
        <v>4155.93</v>
      </c>
      <c r="D570">
        <v>4186.62</v>
      </c>
      <c r="E570">
        <v>4128.97</v>
      </c>
      <c r="F570" t="s">
        <v>3778</v>
      </c>
      <c r="G570">
        <v>-1.1999999999999999E-3</v>
      </c>
    </row>
    <row r="571" spans="1:7" x14ac:dyDescent="0.35">
      <c r="A571" s="1">
        <v>44778</v>
      </c>
      <c r="B571">
        <v>4145.1899999999996</v>
      </c>
      <c r="C571">
        <v>4115.87</v>
      </c>
      <c r="D571">
        <v>4151.58</v>
      </c>
      <c r="E571">
        <v>4107.3100000000004</v>
      </c>
      <c r="F571" t="s">
        <v>3778</v>
      </c>
      <c r="G571">
        <v>-1.6000000000000001E-3</v>
      </c>
    </row>
    <row r="572" spans="1:7" x14ac:dyDescent="0.35">
      <c r="A572" s="1">
        <v>44777</v>
      </c>
      <c r="B572">
        <v>4151.9399999999996</v>
      </c>
      <c r="C572">
        <v>4154.8500000000004</v>
      </c>
      <c r="D572">
        <v>4161.29</v>
      </c>
      <c r="E572">
        <v>4135.42</v>
      </c>
      <c r="F572" t="s">
        <v>3778</v>
      </c>
      <c r="G572">
        <v>-8.0000000000000004E-4</v>
      </c>
    </row>
    <row r="573" spans="1:7" x14ac:dyDescent="0.35">
      <c r="A573" s="1">
        <v>44776</v>
      </c>
      <c r="B573">
        <v>4155.17</v>
      </c>
      <c r="C573">
        <v>4107.96</v>
      </c>
      <c r="D573">
        <v>4167.66</v>
      </c>
      <c r="E573">
        <v>4107.96</v>
      </c>
      <c r="F573" t="s">
        <v>3778</v>
      </c>
      <c r="G573">
        <v>1.5599999999999999E-2</v>
      </c>
    </row>
    <row r="574" spans="1:7" x14ac:dyDescent="0.35">
      <c r="A574" s="1">
        <v>44775</v>
      </c>
      <c r="B574">
        <v>4091.19</v>
      </c>
      <c r="C574">
        <v>4104.21</v>
      </c>
      <c r="D574">
        <v>4140.47</v>
      </c>
      <c r="E574">
        <v>4079.81</v>
      </c>
      <c r="F574" t="s">
        <v>3778</v>
      </c>
      <c r="G574">
        <v>-6.7000000000000002E-3</v>
      </c>
    </row>
    <row r="575" spans="1:7" x14ac:dyDescent="0.35">
      <c r="A575" s="1">
        <v>44774</v>
      </c>
      <c r="B575">
        <v>4118.63</v>
      </c>
      <c r="C575">
        <v>4112.38</v>
      </c>
      <c r="D575">
        <v>4144.95</v>
      </c>
      <c r="E575">
        <v>4096.0200000000004</v>
      </c>
      <c r="F575" t="s">
        <v>3778</v>
      </c>
      <c r="G575">
        <v>-2.8E-3</v>
      </c>
    </row>
    <row r="576" spans="1:7" x14ac:dyDescent="0.35">
      <c r="A576" s="1">
        <v>44771</v>
      </c>
      <c r="B576">
        <v>4130.29</v>
      </c>
      <c r="C576">
        <v>4087.33</v>
      </c>
      <c r="D576">
        <v>4140.1499999999996</v>
      </c>
      <c r="E576">
        <v>4079.22</v>
      </c>
      <c r="F576" t="s">
        <v>3778</v>
      </c>
      <c r="G576">
        <v>1.4200000000000001E-2</v>
      </c>
    </row>
    <row r="577" spans="1:7" x14ac:dyDescent="0.35">
      <c r="A577" s="1">
        <v>44770</v>
      </c>
      <c r="B577">
        <v>4072.43</v>
      </c>
      <c r="C577">
        <v>4026.13</v>
      </c>
      <c r="D577">
        <v>4078.95</v>
      </c>
      <c r="E577">
        <v>3992.97</v>
      </c>
      <c r="F577" t="s">
        <v>3778</v>
      </c>
      <c r="G577">
        <v>1.21E-2</v>
      </c>
    </row>
    <row r="578" spans="1:7" x14ac:dyDescent="0.35">
      <c r="A578" s="1">
        <v>44769</v>
      </c>
      <c r="B578">
        <v>4023.61</v>
      </c>
      <c r="C578">
        <v>3951.43</v>
      </c>
      <c r="D578">
        <v>4039.56</v>
      </c>
      <c r="E578">
        <v>3951.43</v>
      </c>
      <c r="F578" t="s">
        <v>3778</v>
      </c>
      <c r="G578">
        <v>2.6200000000000001E-2</v>
      </c>
    </row>
    <row r="579" spans="1:7" x14ac:dyDescent="0.35">
      <c r="A579" s="1">
        <v>44768</v>
      </c>
      <c r="B579">
        <v>3921.05</v>
      </c>
      <c r="C579">
        <v>3953.22</v>
      </c>
      <c r="D579">
        <v>3953.22</v>
      </c>
      <c r="E579">
        <v>3910.74</v>
      </c>
      <c r="F579" t="s">
        <v>3778</v>
      </c>
      <c r="G579">
        <v>-1.15E-2</v>
      </c>
    </row>
    <row r="580" spans="1:7" x14ac:dyDescent="0.35">
      <c r="A580" s="1">
        <v>44767</v>
      </c>
      <c r="B580">
        <v>3966.84</v>
      </c>
      <c r="C580">
        <v>3965.72</v>
      </c>
      <c r="D580">
        <v>3975.3</v>
      </c>
      <c r="E580">
        <v>3943.46</v>
      </c>
      <c r="F580" t="s">
        <v>3778</v>
      </c>
      <c r="G580">
        <v>1.2999999999999999E-3</v>
      </c>
    </row>
    <row r="581" spans="1:7" x14ac:dyDescent="0.35">
      <c r="A581" s="1">
        <v>44764</v>
      </c>
      <c r="B581">
        <v>3961.63</v>
      </c>
      <c r="C581">
        <v>3998.43</v>
      </c>
      <c r="D581">
        <v>4012.44</v>
      </c>
      <c r="E581">
        <v>3938.86</v>
      </c>
      <c r="F581" t="s">
        <v>3778</v>
      </c>
      <c r="G581">
        <v>-9.2999999999999992E-3</v>
      </c>
    </row>
    <row r="582" spans="1:7" x14ac:dyDescent="0.35">
      <c r="A582" s="1">
        <v>44763</v>
      </c>
      <c r="B582">
        <v>3998.95</v>
      </c>
      <c r="C582">
        <v>3955.47</v>
      </c>
      <c r="D582">
        <v>3999.29</v>
      </c>
      <c r="E582">
        <v>3927.64</v>
      </c>
      <c r="F582" t="s">
        <v>3778</v>
      </c>
      <c r="G582">
        <v>9.9000000000000008E-3</v>
      </c>
    </row>
    <row r="583" spans="1:7" x14ac:dyDescent="0.35">
      <c r="A583" s="1">
        <v>44762</v>
      </c>
      <c r="B583">
        <v>3959.9</v>
      </c>
      <c r="C583">
        <v>3935.32</v>
      </c>
      <c r="D583">
        <v>3974.13</v>
      </c>
      <c r="E583">
        <v>3922.03</v>
      </c>
      <c r="F583" t="s">
        <v>3778</v>
      </c>
      <c r="G583">
        <v>5.8999999999999999E-3</v>
      </c>
    </row>
    <row r="584" spans="1:7" x14ac:dyDescent="0.35">
      <c r="A584" s="1">
        <v>44761</v>
      </c>
      <c r="B584">
        <v>3936.69</v>
      </c>
      <c r="C584">
        <v>3860.73</v>
      </c>
      <c r="D584">
        <v>3939.81</v>
      </c>
      <c r="E584">
        <v>3860.73</v>
      </c>
      <c r="F584" t="s">
        <v>3778</v>
      </c>
      <c r="G584">
        <v>2.76E-2</v>
      </c>
    </row>
    <row r="585" spans="1:7" x14ac:dyDescent="0.35">
      <c r="A585" s="1">
        <v>44760</v>
      </c>
      <c r="B585">
        <v>3830.85</v>
      </c>
      <c r="C585">
        <v>3883.79</v>
      </c>
      <c r="D585">
        <v>3902.44</v>
      </c>
      <c r="E585">
        <v>3818.63</v>
      </c>
      <c r="F585" t="s">
        <v>3778</v>
      </c>
      <c r="G585">
        <v>-8.3999999999999995E-3</v>
      </c>
    </row>
    <row r="586" spans="1:7" x14ac:dyDescent="0.35">
      <c r="A586" s="1">
        <v>44757</v>
      </c>
      <c r="B586">
        <v>3863.16</v>
      </c>
      <c r="C586">
        <v>3818</v>
      </c>
      <c r="D586">
        <v>3863.62</v>
      </c>
      <c r="E586">
        <v>3817.18</v>
      </c>
      <c r="F586" t="s">
        <v>3778</v>
      </c>
      <c r="G586">
        <v>1.9199999999999998E-2</v>
      </c>
    </row>
    <row r="587" spans="1:7" x14ac:dyDescent="0.35">
      <c r="A587" s="1">
        <v>44756</v>
      </c>
      <c r="B587">
        <v>3790.38</v>
      </c>
      <c r="C587">
        <v>3763.99</v>
      </c>
      <c r="D587">
        <v>3796.41</v>
      </c>
      <c r="E587">
        <v>3721.56</v>
      </c>
      <c r="F587" t="s">
        <v>3778</v>
      </c>
      <c r="G587">
        <v>-3.0000000000000001E-3</v>
      </c>
    </row>
    <row r="588" spans="1:7" x14ac:dyDescent="0.35">
      <c r="A588" s="1">
        <v>44755</v>
      </c>
      <c r="B588">
        <v>3801.78</v>
      </c>
      <c r="C588">
        <v>3779.67</v>
      </c>
      <c r="D588">
        <v>3829.44</v>
      </c>
      <c r="E588">
        <v>3759.07</v>
      </c>
      <c r="F588" t="s">
        <v>3778</v>
      </c>
      <c r="G588">
        <v>-4.4999999999999997E-3</v>
      </c>
    </row>
    <row r="589" spans="1:7" x14ac:dyDescent="0.35">
      <c r="A589" s="1">
        <v>44754</v>
      </c>
      <c r="B589">
        <v>3818.8</v>
      </c>
      <c r="C589">
        <v>3851.95</v>
      </c>
      <c r="D589">
        <v>3873.41</v>
      </c>
      <c r="E589">
        <v>3802.36</v>
      </c>
      <c r="F589" t="s">
        <v>3778</v>
      </c>
      <c r="G589">
        <v>-9.1999999999999998E-3</v>
      </c>
    </row>
    <row r="590" spans="1:7" x14ac:dyDescent="0.35">
      <c r="A590" s="1">
        <v>44753</v>
      </c>
      <c r="B590">
        <v>3854.43</v>
      </c>
      <c r="C590">
        <v>3880.94</v>
      </c>
      <c r="D590">
        <v>3880.94</v>
      </c>
      <c r="E590">
        <v>3847.22</v>
      </c>
      <c r="F590" t="s">
        <v>3778</v>
      </c>
      <c r="G590">
        <v>-1.15E-2</v>
      </c>
    </row>
    <row r="591" spans="1:7" x14ac:dyDescent="0.35">
      <c r="A591" s="1">
        <v>44750</v>
      </c>
      <c r="B591">
        <v>3899.38</v>
      </c>
      <c r="C591">
        <v>3888.26</v>
      </c>
      <c r="D591">
        <v>3918.5</v>
      </c>
      <c r="E591">
        <v>3869.34</v>
      </c>
      <c r="F591" t="s">
        <v>3778</v>
      </c>
      <c r="G591">
        <v>-8.0000000000000004E-4</v>
      </c>
    </row>
    <row r="592" spans="1:7" x14ac:dyDescent="0.35">
      <c r="A592" s="1">
        <v>44749</v>
      </c>
      <c r="B592">
        <v>3902.62</v>
      </c>
      <c r="C592">
        <v>3858.85</v>
      </c>
      <c r="D592">
        <v>3910.63</v>
      </c>
      <c r="E592">
        <v>3858.85</v>
      </c>
      <c r="F592" t="s">
        <v>3778</v>
      </c>
      <c r="G592">
        <v>1.4999999999999999E-2</v>
      </c>
    </row>
    <row r="593" spans="1:7" x14ac:dyDescent="0.35">
      <c r="A593" s="1">
        <v>44748</v>
      </c>
      <c r="B593">
        <v>3845.08</v>
      </c>
      <c r="C593">
        <v>3831.98</v>
      </c>
      <c r="D593">
        <v>3870.91</v>
      </c>
      <c r="E593">
        <v>3809.37</v>
      </c>
      <c r="F593" t="s">
        <v>3778</v>
      </c>
      <c r="G593">
        <v>3.5999999999999999E-3</v>
      </c>
    </row>
    <row r="594" spans="1:7" x14ac:dyDescent="0.35">
      <c r="A594" s="1">
        <v>44747</v>
      </c>
      <c r="B594">
        <v>3831.39</v>
      </c>
      <c r="C594">
        <v>3792.61</v>
      </c>
      <c r="D594">
        <v>3832.19</v>
      </c>
      <c r="E594">
        <v>3742.06</v>
      </c>
      <c r="F594" t="s">
        <v>3778</v>
      </c>
      <c r="G594">
        <v>1.6000000000000001E-3</v>
      </c>
    </row>
    <row r="595" spans="1:7" x14ac:dyDescent="0.35">
      <c r="A595" s="1">
        <v>44743</v>
      </c>
      <c r="B595">
        <v>3825.33</v>
      </c>
      <c r="C595">
        <v>3781</v>
      </c>
      <c r="D595">
        <v>3829.82</v>
      </c>
      <c r="E595">
        <v>3752.1</v>
      </c>
      <c r="F595" t="s">
        <v>3778</v>
      </c>
      <c r="G595">
        <v>1.06E-2</v>
      </c>
    </row>
    <row r="596" spans="1:7" x14ac:dyDescent="0.35">
      <c r="A596" s="1">
        <v>44742</v>
      </c>
      <c r="B596">
        <v>3785.38</v>
      </c>
      <c r="C596">
        <v>3785.99</v>
      </c>
      <c r="D596">
        <v>3818.99</v>
      </c>
      <c r="E596">
        <v>3738.67</v>
      </c>
      <c r="F596" t="s">
        <v>3778</v>
      </c>
      <c r="G596">
        <v>-8.8000000000000005E-3</v>
      </c>
    </row>
    <row r="597" spans="1:7" x14ac:dyDescent="0.35">
      <c r="A597" s="1">
        <v>44741</v>
      </c>
      <c r="B597">
        <v>3818.83</v>
      </c>
      <c r="C597">
        <v>3825.09</v>
      </c>
      <c r="D597">
        <v>3836.5</v>
      </c>
      <c r="E597">
        <v>3799.02</v>
      </c>
      <c r="F597" t="s">
        <v>3778</v>
      </c>
      <c r="G597">
        <v>-6.9999999999999999E-4</v>
      </c>
    </row>
    <row r="598" spans="1:7" x14ac:dyDescent="0.35">
      <c r="A598" s="1">
        <v>44740</v>
      </c>
      <c r="B598">
        <v>3821.55</v>
      </c>
      <c r="C598">
        <v>3913</v>
      </c>
      <c r="D598">
        <v>3945.86</v>
      </c>
      <c r="E598">
        <v>3820.14</v>
      </c>
      <c r="F598" t="s">
        <v>3778</v>
      </c>
      <c r="G598">
        <v>-2.01E-2</v>
      </c>
    </row>
    <row r="599" spans="1:7" x14ac:dyDescent="0.35">
      <c r="A599" s="1">
        <v>44739</v>
      </c>
      <c r="B599">
        <v>3900.11</v>
      </c>
      <c r="C599">
        <v>3920.76</v>
      </c>
      <c r="D599">
        <v>3927.72</v>
      </c>
      <c r="E599">
        <v>3889.66</v>
      </c>
      <c r="F599" t="s">
        <v>3778</v>
      </c>
      <c r="G599">
        <v>-3.0000000000000001E-3</v>
      </c>
    </row>
    <row r="600" spans="1:7" x14ac:dyDescent="0.35">
      <c r="A600" s="1">
        <v>44736</v>
      </c>
      <c r="B600">
        <v>3911.74</v>
      </c>
      <c r="C600">
        <v>3821.75</v>
      </c>
      <c r="D600">
        <v>3913.65</v>
      </c>
      <c r="E600">
        <v>3821.75</v>
      </c>
      <c r="F600" t="s">
        <v>3778</v>
      </c>
      <c r="G600">
        <v>3.0599999999999999E-2</v>
      </c>
    </row>
    <row r="601" spans="1:7" x14ac:dyDescent="0.35">
      <c r="A601" s="1">
        <v>44735</v>
      </c>
      <c r="B601">
        <v>3795.73</v>
      </c>
      <c r="C601">
        <v>3774.71</v>
      </c>
      <c r="D601">
        <v>3802.58</v>
      </c>
      <c r="E601">
        <v>3743.52</v>
      </c>
      <c r="F601" t="s">
        <v>3778</v>
      </c>
      <c r="G601">
        <v>9.4999999999999998E-3</v>
      </c>
    </row>
    <row r="602" spans="1:7" x14ac:dyDescent="0.35">
      <c r="A602" s="1">
        <v>44734</v>
      </c>
      <c r="B602">
        <v>3759.89</v>
      </c>
      <c r="C602">
        <v>3733.89</v>
      </c>
      <c r="D602">
        <v>3801.79</v>
      </c>
      <c r="E602">
        <v>3717.69</v>
      </c>
      <c r="F602" t="s">
        <v>3778</v>
      </c>
      <c r="G602">
        <v>-1.2999999999999999E-3</v>
      </c>
    </row>
    <row r="603" spans="1:7" x14ac:dyDescent="0.35">
      <c r="A603" s="1">
        <v>44733</v>
      </c>
      <c r="B603">
        <v>3764.79</v>
      </c>
      <c r="C603">
        <v>3715.31</v>
      </c>
      <c r="D603">
        <v>3779.65</v>
      </c>
      <c r="E603">
        <v>3715.31</v>
      </c>
      <c r="F603" t="s">
        <v>3778</v>
      </c>
      <c r="G603">
        <v>2.4500000000000001E-2</v>
      </c>
    </row>
    <row r="604" spans="1:7" x14ac:dyDescent="0.35">
      <c r="A604" s="1">
        <v>44729</v>
      </c>
      <c r="B604">
        <v>3674.84</v>
      </c>
      <c r="C604">
        <v>3665.9</v>
      </c>
      <c r="D604">
        <v>3707.71</v>
      </c>
      <c r="E604">
        <v>3636.87</v>
      </c>
      <c r="F604" t="s">
        <v>3778</v>
      </c>
      <c r="G604">
        <v>2.2000000000000001E-3</v>
      </c>
    </row>
    <row r="605" spans="1:7" x14ac:dyDescent="0.35">
      <c r="A605" s="1">
        <v>44728</v>
      </c>
      <c r="B605">
        <v>3666.77</v>
      </c>
      <c r="C605">
        <v>3728.18</v>
      </c>
      <c r="D605">
        <v>3728.18</v>
      </c>
      <c r="E605">
        <v>3639.77</v>
      </c>
      <c r="F605" t="s">
        <v>3778</v>
      </c>
      <c r="G605">
        <v>-3.2500000000000001E-2</v>
      </c>
    </row>
    <row r="606" spans="1:7" x14ac:dyDescent="0.35">
      <c r="A606" s="1">
        <v>44727</v>
      </c>
      <c r="B606">
        <v>3789.99</v>
      </c>
      <c r="C606">
        <v>3764.05</v>
      </c>
      <c r="D606">
        <v>3837.56</v>
      </c>
      <c r="E606">
        <v>3722.3</v>
      </c>
      <c r="F606" t="s">
        <v>3778</v>
      </c>
      <c r="G606">
        <v>1.46E-2</v>
      </c>
    </row>
    <row r="607" spans="1:7" x14ac:dyDescent="0.35">
      <c r="A607" s="1">
        <v>44726</v>
      </c>
      <c r="B607">
        <v>3735.48</v>
      </c>
      <c r="C607">
        <v>3763.52</v>
      </c>
      <c r="D607">
        <v>3778.18</v>
      </c>
      <c r="E607">
        <v>3705.68</v>
      </c>
      <c r="F607" t="s">
        <v>3778</v>
      </c>
      <c r="G607">
        <v>-3.8E-3</v>
      </c>
    </row>
    <row r="608" spans="1:7" x14ac:dyDescent="0.35">
      <c r="A608" s="1">
        <v>44725</v>
      </c>
      <c r="B608">
        <v>3749.63</v>
      </c>
      <c r="C608">
        <v>3838.15</v>
      </c>
      <c r="D608">
        <v>3838.15</v>
      </c>
      <c r="E608">
        <v>3734.3</v>
      </c>
      <c r="F608" t="s">
        <v>3778</v>
      </c>
      <c r="G608">
        <v>-3.8800000000000001E-2</v>
      </c>
    </row>
    <row r="609" spans="1:7" x14ac:dyDescent="0.35">
      <c r="A609" s="1">
        <v>44722</v>
      </c>
      <c r="B609">
        <v>3900.86</v>
      </c>
      <c r="C609">
        <v>3974.39</v>
      </c>
      <c r="D609">
        <v>3974.39</v>
      </c>
      <c r="E609">
        <v>3900.16</v>
      </c>
      <c r="F609" t="s">
        <v>3778</v>
      </c>
      <c r="G609">
        <v>-2.9100000000000001E-2</v>
      </c>
    </row>
    <row r="610" spans="1:7" x14ac:dyDescent="0.35">
      <c r="A610" s="1">
        <v>44721</v>
      </c>
      <c r="B610">
        <v>4017.82</v>
      </c>
      <c r="C610">
        <v>4101.6499999999996</v>
      </c>
      <c r="D610">
        <v>4119.1000000000004</v>
      </c>
      <c r="E610">
        <v>4017.17</v>
      </c>
      <c r="F610" t="s">
        <v>3778</v>
      </c>
      <c r="G610">
        <v>-2.3800000000000002E-2</v>
      </c>
    </row>
    <row r="611" spans="1:7" x14ac:dyDescent="0.35">
      <c r="A611" s="1">
        <v>44720</v>
      </c>
      <c r="B611">
        <v>4115.7700000000004</v>
      </c>
      <c r="C611">
        <v>4147.12</v>
      </c>
      <c r="D611">
        <v>4160.1400000000003</v>
      </c>
      <c r="E611">
        <v>4107.2</v>
      </c>
      <c r="F611" t="s">
        <v>3778</v>
      </c>
      <c r="G611">
        <v>-1.0800000000000001E-2</v>
      </c>
    </row>
    <row r="612" spans="1:7" x14ac:dyDescent="0.35">
      <c r="A612" s="1">
        <v>44719</v>
      </c>
      <c r="B612">
        <v>4160.68</v>
      </c>
      <c r="C612">
        <v>4096.47</v>
      </c>
      <c r="D612">
        <v>4164.8599999999997</v>
      </c>
      <c r="E612">
        <v>4080.19</v>
      </c>
      <c r="F612" t="s">
        <v>3778</v>
      </c>
      <c r="G612">
        <v>9.4999999999999998E-3</v>
      </c>
    </row>
    <row r="613" spans="1:7" x14ac:dyDescent="0.35">
      <c r="A613" s="1">
        <v>44718</v>
      </c>
      <c r="B613">
        <v>4121.43</v>
      </c>
      <c r="C613">
        <v>4134.72</v>
      </c>
      <c r="D613">
        <v>4168.78</v>
      </c>
      <c r="E613">
        <v>4109.18</v>
      </c>
      <c r="F613" t="s">
        <v>3778</v>
      </c>
      <c r="G613">
        <v>3.0999999999999999E-3</v>
      </c>
    </row>
    <row r="614" spans="1:7" x14ac:dyDescent="0.35">
      <c r="A614" s="1">
        <v>44715</v>
      </c>
      <c r="B614">
        <v>4108.54</v>
      </c>
      <c r="C614">
        <v>4137.57</v>
      </c>
      <c r="D614">
        <v>4142.67</v>
      </c>
      <c r="E614">
        <v>4098.67</v>
      </c>
      <c r="F614" t="s">
        <v>3778</v>
      </c>
      <c r="G614">
        <v>-1.6299999999999999E-2</v>
      </c>
    </row>
    <row r="615" spans="1:7" x14ac:dyDescent="0.35">
      <c r="A615" s="1">
        <v>44714</v>
      </c>
      <c r="B615">
        <v>4176.82</v>
      </c>
      <c r="C615">
        <v>4095.41</v>
      </c>
      <c r="D615">
        <v>4177.51</v>
      </c>
      <c r="E615">
        <v>4074.37</v>
      </c>
      <c r="F615" t="s">
        <v>3778</v>
      </c>
      <c r="G615">
        <v>1.84E-2</v>
      </c>
    </row>
    <row r="616" spans="1:7" x14ac:dyDescent="0.35">
      <c r="A616" s="1">
        <v>44713</v>
      </c>
      <c r="B616">
        <v>4101.2299999999996</v>
      </c>
      <c r="C616">
        <v>4149.78</v>
      </c>
      <c r="D616">
        <v>4166.54</v>
      </c>
      <c r="E616">
        <v>4073.85</v>
      </c>
      <c r="F616" t="s">
        <v>3778</v>
      </c>
      <c r="G616">
        <v>-7.4999999999999997E-3</v>
      </c>
    </row>
    <row r="617" spans="1:7" x14ac:dyDescent="0.35">
      <c r="A617" s="1">
        <v>44712</v>
      </c>
      <c r="B617">
        <v>4132.1499999999996</v>
      </c>
      <c r="C617">
        <v>4151.09</v>
      </c>
      <c r="D617">
        <v>4168.34</v>
      </c>
      <c r="E617">
        <v>4104.88</v>
      </c>
      <c r="F617" t="s">
        <v>3778</v>
      </c>
      <c r="G617">
        <v>-6.3E-3</v>
      </c>
    </row>
    <row r="618" spans="1:7" x14ac:dyDescent="0.35">
      <c r="A618" s="1">
        <v>44708</v>
      </c>
      <c r="B618">
        <v>4158.24</v>
      </c>
      <c r="C618">
        <v>4077.43</v>
      </c>
      <c r="D618">
        <v>4158.49</v>
      </c>
      <c r="E618">
        <v>4077.43</v>
      </c>
      <c r="F618" t="s">
        <v>3778</v>
      </c>
      <c r="G618">
        <v>2.47E-2</v>
      </c>
    </row>
    <row r="619" spans="1:7" x14ac:dyDescent="0.35">
      <c r="A619" s="1">
        <v>44707</v>
      </c>
      <c r="B619">
        <v>4057.84</v>
      </c>
      <c r="C619">
        <v>3984.6</v>
      </c>
      <c r="D619">
        <v>4075.14</v>
      </c>
      <c r="E619">
        <v>3984.6</v>
      </c>
      <c r="F619" t="s">
        <v>3778</v>
      </c>
      <c r="G619">
        <v>1.9900000000000001E-2</v>
      </c>
    </row>
    <row r="620" spans="1:7" x14ac:dyDescent="0.35">
      <c r="A620" s="1">
        <v>44706</v>
      </c>
      <c r="B620">
        <v>3978.73</v>
      </c>
      <c r="C620">
        <v>3929.59</v>
      </c>
      <c r="D620">
        <v>3999.33</v>
      </c>
      <c r="E620">
        <v>3925.03</v>
      </c>
      <c r="F620" t="s">
        <v>3778</v>
      </c>
      <c r="G620">
        <v>9.4999999999999998E-3</v>
      </c>
    </row>
    <row r="621" spans="1:7" x14ac:dyDescent="0.35">
      <c r="A621" s="1">
        <v>44705</v>
      </c>
      <c r="B621">
        <v>3941.48</v>
      </c>
      <c r="C621">
        <v>3942.94</v>
      </c>
      <c r="D621">
        <v>3955.68</v>
      </c>
      <c r="E621">
        <v>3875.13</v>
      </c>
      <c r="F621" t="s">
        <v>3778</v>
      </c>
      <c r="G621">
        <v>-8.0999999999999996E-3</v>
      </c>
    </row>
    <row r="622" spans="1:7" x14ac:dyDescent="0.35">
      <c r="A622" s="1">
        <v>44704</v>
      </c>
      <c r="B622">
        <v>3973.75</v>
      </c>
      <c r="C622">
        <v>3919.42</v>
      </c>
      <c r="D622">
        <v>3981.88</v>
      </c>
      <c r="E622">
        <v>3909.04</v>
      </c>
      <c r="F622" t="s">
        <v>3778</v>
      </c>
      <c r="G622">
        <v>1.8599999999999998E-2</v>
      </c>
    </row>
    <row r="623" spans="1:7" x14ac:dyDescent="0.35">
      <c r="A623" s="1">
        <v>44701</v>
      </c>
      <c r="B623">
        <v>3901.36</v>
      </c>
      <c r="C623">
        <v>3927.76</v>
      </c>
      <c r="D623">
        <v>3943.42</v>
      </c>
      <c r="E623">
        <v>3810.32</v>
      </c>
      <c r="F623" t="s">
        <v>3778</v>
      </c>
      <c r="G623">
        <v>1E-4</v>
      </c>
    </row>
    <row r="624" spans="1:7" x14ac:dyDescent="0.35">
      <c r="A624" s="1">
        <v>44700</v>
      </c>
      <c r="B624">
        <v>3900.79</v>
      </c>
      <c r="C624">
        <v>3899</v>
      </c>
      <c r="D624">
        <v>3945.96</v>
      </c>
      <c r="E624">
        <v>3876.58</v>
      </c>
      <c r="F624" t="s">
        <v>3778</v>
      </c>
      <c r="G624">
        <v>-5.7999999999999996E-3</v>
      </c>
    </row>
    <row r="625" spans="1:7" x14ac:dyDescent="0.35">
      <c r="A625" s="1">
        <v>44699</v>
      </c>
      <c r="B625">
        <v>3923.68</v>
      </c>
      <c r="C625">
        <v>4051.98</v>
      </c>
      <c r="D625">
        <v>4051.98</v>
      </c>
      <c r="E625">
        <v>3911.91</v>
      </c>
      <c r="F625" t="s">
        <v>3778</v>
      </c>
      <c r="G625">
        <v>-4.0399999999999998E-2</v>
      </c>
    </row>
    <row r="626" spans="1:7" x14ac:dyDescent="0.35">
      <c r="A626" s="1">
        <v>44698</v>
      </c>
      <c r="B626">
        <v>4088.85</v>
      </c>
      <c r="C626">
        <v>4052</v>
      </c>
      <c r="D626">
        <v>4090.72</v>
      </c>
      <c r="E626">
        <v>4033.93</v>
      </c>
      <c r="F626" t="s">
        <v>3778</v>
      </c>
      <c r="G626">
        <v>2.0199999999999999E-2</v>
      </c>
    </row>
    <row r="627" spans="1:7" x14ac:dyDescent="0.35">
      <c r="A627" s="1">
        <v>44697</v>
      </c>
      <c r="B627">
        <v>4008.01</v>
      </c>
      <c r="C627">
        <v>4013.02</v>
      </c>
      <c r="D627">
        <v>4046.46</v>
      </c>
      <c r="E627">
        <v>3983.99</v>
      </c>
      <c r="F627" t="s">
        <v>3778</v>
      </c>
      <c r="G627">
        <v>-3.8999999999999998E-3</v>
      </c>
    </row>
    <row r="628" spans="1:7" x14ac:dyDescent="0.35">
      <c r="A628" s="1">
        <v>44694</v>
      </c>
      <c r="B628">
        <v>4023.89</v>
      </c>
      <c r="C628">
        <v>3963.9</v>
      </c>
      <c r="D628">
        <v>4038.88</v>
      </c>
      <c r="E628">
        <v>3963.9</v>
      </c>
      <c r="F628" t="s">
        <v>3778</v>
      </c>
      <c r="G628">
        <v>2.3900000000000001E-2</v>
      </c>
    </row>
    <row r="629" spans="1:7" x14ac:dyDescent="0.35">
      <c r="A629" s="1">
        <v>44693</v>
      </c>
      <c r="B629">
        <v>3930.08</v>
      </c>
      <c r="C629">
        <v>3903.95</v>
      </c>
      <c r="D629">
        <v>3964.8</v>
      </c>
      <c r="E629">
        <v>3858.87</v>
      </c>
      <c r="F629" t="s">
        <v>3778</v>
      </c>
      <c r="G629">
        <v>-1.2999999999999999E-3</v>
      </c>
    </row>
    <row r="630" spans="1:7" x14ac:dyDescent="0.35">
      <c r="A630" s="1">
        <v>44692</v>
      </c>
      <c r="B630">
        <v>3935.18</v>
      </c>
      <c r="C630">
        <v>3990.08</v>
      </c>
      <c r="D630">
        <v>4049.09</v>
      </c>
      <c r="E630">
        <v>3928.82</v>
      </c>
      <c r="F630" t="s">
        <v>3778</v>
      </c>
      <c r="G630">
        <v>-1.6500000000000001E-2</v>
      </c>
    </row>
    <row r="631" spans="1:7" x14ac:dyDescent="0.35">
      <c r="A631" s="1">
        <v>44691</v>
      </c>
      <c r="B631">
        <v>4001.05</v>
      </c>
      <c r="C631">
        <v>4035.18</v>
      </c>
      <c r="D631">
        <v>4068.82</v>
      </c>
      <c r="E631">
        <v>3958.17</v>
      </c>
      <c r="F631" t="s">
        <v>3778</v>
      </c>
      <c r="G631">
        <v>2.5000000000000001E-3</v>
      </c>
    </row>
    <row r="632" spans="1:7" x14ac:dyDescent="0.35">
      <c r="A632" s="1">
        <v>44690</v>
      </c>
      <c r="B632">
        <v>3991.24</v>
      </c>
      <c r="C632">
        <v>4081.27</v>
      </c>
      <c r="D632">
        <v>4081.27</v>
      </c>
      <c r="E632">
        <v>3975.48</v>
      </c>
      <c r="F632" t="s">
        <v>3778</v>
      </c>
      <c r="G632">
        <v>-3.2000000000000001E-2</v>
      </c>
    </row>
    <row r="633" spans="1:7" x14ac:dyDescent="0.35">
      <c r="A633" s="1">
        <v>44687</v>
      </c>
      <c r="B633">
        <v>4123.34</v>
      </c>
      <c r="C633">
        <v>4128.17</v>
      </c>
      <c r="D633">
        <v>4157.6899999999996</v>
      </c>
      <c r="E633">
        <v>4067.91</v>
      </c>
      <c r="F633" t="s">
        <v>3778</v>
      </c>
      <c r="G633">
        <v>-5.7000000000000002E-3</v>
      </c>
    </row>
    <row r="634" spans="1:7" x14ac:dyDescent="0.35">
      <c r="A634" s="1">
        <v>44686</v>
      </c>
      <c r="B634">
        <v>4146.87</v>
      </c>
      <c r="C634">
        <v>4270.43</v>
      </c>
      <c r="D634">
        <v>4270.43</v>
      </c>
      <c r="E634">
        <v>4106.01</v>
      </c>
      <c r="F634" t="s">
        <v>3778</v>
      </c>
      <c r="G634">
        <v>-3.56E-2</v>
      </c>
    </row>
    <row r="635" spans="1:7" x14ac:dyDescent="0.35">
      <c r="A635" s="1">
        <v>44685</v>
      </c>
      <c r="B635">
        <v>4300.17</v>
      </c>
      <c r="C635">
        <v>4181.18</v>
      </c>
      <c r="D635">
        <v>4307.66</v>
      </c>
      <c r="E635">
        <v>4148.91</v>
      </c>
      <c r="F635" t="s">
        <v>3778</v>
      </c>
      <c r="G635">
        <v>2.9899999999999999E-2</v>
      </c>
    </row>
    <row r="636" spans="1:7" x14ac:dyDescent="0.35">
      <c r="A636" s="1">
        <v>44684</v>
      </c>
      <c r="B636">
        <v>4175.4799999999996</v>
      </c>
      <c r="C636">
        <v>4159.78</v>
      </c>
      <c r="D636">
        <v>4200.1000000000004</v>
      </c>
      <c r="E636">
        <v>4147.08</v>
      </c>
      <c r="F636" t="s">
        <v>3778</v>
      </c>
      <c r="G636">
        <v>4.7999999999999996E-3</v>
      </c>
    </row>
    <row r="637" spans="1:7" x14ac:dyDescent="0.35">
      <c r="A637" s="1">
        <v>44683</v>
      </c>
      <c r="B637">
        <v>4155.38</v>
      </c>
      <c r="C637">
        <v>4130.6099999999997</v>
      </c>
      <c r="D637">
        <v>4169.8100000000004</v>
      </c>
      <c r="E637">
        <v>4062.51</v>
      </c>
      <c r="F637" t="s">
        <v>3778</v>
      </c>
      <c r="G637">
        <v>5.7000000000000002E-3</v>
      </c>
    </row>
    <row r="638" spans="1:7" x14ac:dyDescent="0.35">
      <c r="A638" s="1">
        <v>44680</v>
      </c>
      <c r="B638">
        <v>4131.93</v>
      </c>
      <c r="C638">
        <v>4253.75</v>
      </c>
      <c r="D638">
        <v>4269.68</v>
      </c>
      <c r="E638">
        <v>4124.28</v>
      </c>
      <c r="F638" t="s">
        <v>3778</v>
      </c>
      <c r="G638">
        <v>-3.6299999999999999E-2</v>
      </c>
    </row>
    <row r="639" spans="1:7" x14ac:dyDescent="0.35">
      <c r="A639" s="1">
        <v>44679</v>
      </c>
      <c r="B639">
        <v>4287.5</v>
      </c>
      <c r="C639">
        <v>4222.58</v>
      </c>
      <c r="D639">
        <v>4308.45</v>
      </c>
      <c r="E639">
        <v>4188.63</v>
      </c>
      <c r="F639" t="s">
        <v>3778</v>
      </c>
      <c r="G639">
        <v>2.47E-2</v>
      </c>
    </row>
    <row r="640" spans="1:7" x14ac:dyDescent="0.35">
      <c r="A640" s="1">
        <v>44678</v>
      </c>
      <c r="B640">
        <v>4183.96</v>
      </c>
      <c r="C640">
        <v>4186.5200000000004</v>
      </c>
      <c r="D640">
        <v>4240.71</v>
      </c>
      <c r="E640">
        <v>4162.8999999999996</v>
      </c>
      <c r="F640" t="s">
        <v>3778</v>
      </c>
      <c r="G640">
        <v>2.0999999999999999E-3</v>
      </c>
    </row>
    <row r="641" spans="1:7" x14ac:dyDescent="0.35">
      <c r="A641" s="1">
        <v>44677</v>
      </c>
      <c r="B641">
        <v>4175.2</v>
      </c>
      <c r="C641">
        <v>4278.1400000000003</v>
      </c>
      <c r="D641">
        <v>4278.1400000000003</v>
      </c>
      <c r="E641">
        <v>4175.04</v>
      </c>
      <c r="F641" t="s">
        <v>3778</v>
      </c>
      <c r="G641">
        <v>-2.81E-2</v>
      </c>
    </row>
    <row r="642" spans="1:7" x14ac:dyDescent="0.35">
      <c r="A642" s="1">
        <v>44676</v>
      </c>
      <c r="B642">
        <v>4296.12</v>
      </c>
      <c r="C642">
        <v>4255.34</v>
      </c>
      <c r="D642">
        <v>4299.0200000000004</v>
      </c>
      <c r="E642">
        <v>4200.82</v>
      </c>
      <c r="F642" t="s">
        <v>3778</v>
      </c>
      <c r="G642">
        <v>5.7000000000000002E-3</v>
      </c>
    </row>
    <row r="643" spans="1:7" x14ac:dyDescent="0.35">
      <c r="A643" s="1">
        <v>44673</v>
      </c>
      <c r="B643">
        <v>4271.78</v>
      </c>
      <c r="C643">
        <v>4385.83</v>
      </c>
      <c r="D643">
        <v>4385.83</v>
      </c>
      <c r="E643">
        <v>4267.62</v>
      </c>
      <c r="F643" t="s">
        <v>3778</v>
      </c>
      <c r="G643">
        <v>-2.7699999999999999E-2</v>
      </c>
    </row>
    <row r="644" spans="1:7" x14ac:dyDescent="0.35">
      <c r="A644" s="1">
        <v>44672</v>
      </c>
      <c r="B644">
        <v>4393.66</v>
      </c>
      <c r="C644">
        <v>4489.17</v>
      </c>
      <c r="D644">
        <v>4512.9399999999996</v>
      </c>
      <c r="E644">
        <v>4384.47</v>
      </c>
      <c r="F644" t="s">
        <v>3778</v>
      </c>
      <c r="G644">
        <v>-1.4800000000000001E-2</v>
      </c>
    </row>
    <row r="645" spans="1:7" x14ac:dyDescent="0.35">
      <c r="A645" s="1">
        <v>44671</v>
      </c>
      <c r="B645">
        <v>4459.45</v>
      </c>
      <c r="C645">
        <v>4472.26</v>
      </c>
      <c r="D645">
        <v>4488.29</v>
      </c>
      <c r="E645">
        <v>4448.76</v>
      </c>
      <c r="F645" t="s">
        <v>3778</v>
      </c>
      <c r="G645">
        <v>-5.9999999999999995E-4</v>
      </c>
    </row>
    <row r="646" spans="1:7" x14ac:dyDescent="0.35">
      <c r="A646" s="1">
        <v>44670</v>
      </c>
      <c r="B646">
        <v>4462.21</v>
      </c>
      <c r="C646">
        <v>4390.63</v>
      </c>
      <c r="D646">
        <v>4471.03</v>
      </c>
      <c r="E646">
        <v>4390.63</v>
      </c>
      <c r="F646" t="s">
        <v>3778</v>
      </c>
      <c r="G646">
        <v>1.61E-2</v>
      </c>
    </row>
    <row r="647" spans="1:7" x14ac:dyDescent="0.35">
      <c r="A647" s="1">
        <v>44669</v>
      </c>
      <c r="B647">
        <v>4391.6899999999996</v>
      </c>
      <c r="C647">
        <v>4385.63</v>
      </c>
      <c r="D647">
        <v>4410.3100000000004</v>
      </c>
      <c r="E647">
        <v>4370.3</v>
      </c>
      <c r="F647" t="s">
        <v>3778</v>
      </c>
      <c r="G647">
        <v>-2.0000000000000001E-4</v>
      </c>
    </row>
    <row r="648" spans="1:7" x14ac:dyDescent="0.35">
      <c r="A648" s="1">
        <v>44665</v>
      </c>
      <c r="B648">
        <v>4392.59</v>
      </c>
      <c r="C648">
        <v>4449.12</v>
      </c>
      <c r="D648">
        <v>4460.46</v>
      </c>
      <c r="E648">
        <v>4390.7700000000004</v>
      </c>
      <c r="F648" t="s">
        <v>3778</v>
      </c>
      <c r="G648">
        <v>-1.21E-2</v>
      </c>
    </row>
    <row r="649" spans="1:7" x14ac:dyDescent="0.35">
      <c r="A649" s="1">
        <v>44664</v>
      </c>
      <c r="B649">
        <v>4446.59</v>
      </c>
      <c r="C649">
        <v>4394.3</v>
      </c>
      <c r="D649">
        <v>4453.92</v>
      </c>
      <c r="E649">
        <v>4392.7</v>
      </c>
      <c r="F649" t="s">
        <v>3778</v>
      </c>
      <c r="G649">
        <v>1.12E-2</v>
      </c>
    </row>
    <row r="650" spans="1:7" x14ac:dyDescent="0.35">
      <c r="A650" s="1">
        <v>44663</v>
      </c>
      <c r="B650">
        <v>4397.45</v>
      </c>
      <c r="C650">
        <v>4437.59</v>
      </c>
      <c r="D650">
        <v>4471</v>
      </c>
      <c r="E650">
        <v>4381.34</v>
      </c>
      <c r="F650" t="s">
        <v>3778</v>
      </c>
      <c r="G650">
        <v>-3.3999999999999998E-3</v>
      </c>
    </row>
    <row r="651" spans="1:7" x14ac:dyDescent="0.35">
      <c r="A651" s="1">
        <v>44662</v>
      </c>
      <c r="B651">
        <v>4412.53</v>
      </c>
      <c r="C651">
        <v>4462.6400000000003</v>
      </c>
      <c r="D651">
        <v>4464.3500000000004</v>
      </c>
      <c r="E651">
        <v>4408.38</v>
      </c>
      <c r="F651" t="s">
        <v>3778</v>
      </c>
      <c r="G651">
        <v>-1.6899999999999998E-2</v>
      </c>
    </row>
    <row r="652" spans="1:7" x14ac:dyDescent="0.35">
      <c r="A652" s="1">
        <v>44659</v>
      </c>
      <c r="B652">
        <v>4488.28</v>
      </c>
      <c r="C652">
        <v>4494.1499999999996</v>
      </c>
      <c r="D652">
        <v>4520.41</v>
      </c>
      <c r="E652">
        <v>4474.6000000000004</v>
      </c>
      <c r="F652" t="s">
        <v>3778</v>
      </c>
      <c r="G652">
        <v>-2.7000000000000001E-3</v>
      </c>
    </row>
    <row r="653" spans="1:7" x14ac:dyDescent="0.35">
      <c r="A653" s="1">
        <v>44658</v>
      </c>
      <c r="B653">
        <v>4500.21</v>
      </c>
      <c r="C653">
        <v>4474.6499999999996</v>
      </c>
      <c r="D653">
        <v>4521.16</v>
      </c>
      <c r="E653">
        <v>4450.3</v>
      </c>
      <c r="F653" t="s">
        <v>3778</v>
      </c>
      <c r="G653">
        <v>4.3E-3</v>
      </c>
    </row>
    <row r="654" spans="1:7" x14ac:dyDescent="0.35">
      <c r="A654" s="1">
        <v>44657</v>
      </c>
      <c r="B654">
        <v>4481.1499999999996</v>
      </c>
      <c r="C654">
        <v>4494.17</v>
      </c>
      <c r="D654">
        <v>4503.9399999999996</v>
      </c>
      <c r="E654">
        <v>4450.04</v>
      </c>
      <c r="F654" t="s">
        <v>3778</v>
      </c>
      <c r="G654">
        <v>-9.7000000000000003E-3</v>
      </c>
    </row>
    <row r="655" spans="1:7" x14ac:dyDescent="0.35">
      <c r="A655" s="1">
        <v>44656</v>
      </c>
      <c r="B655">
        <v>4525.12</v>
      </c>
      <c r="C655">
        <v>4572.45</v>
      </c>
      <c r="D655">
        <v>4593.45</v>
      </c>
      <c r="E655">
        <v>4514.17</v>
      </c>
      <c r="F655" t="s">
        <v>3778</v>
      </c>
      <c r="G655">
        <v>-1.26E-2</v>
      </c>
    </row>
    <row r="656" spans="1:7" x14ac:dyDescent="0.35">
      <c r="A656" s="1">
        <v>44655</v>
      </c>
      <c r="B656">
        <v>4582.6400000000003</v>
      </c>
      <c r="C656">
        <v>4547.97</v>
      </c>
      <c r="D656">
        <v>4583.5</v>
      </c>
      <c r="E656">
        <v>4539.21</v>
      </c>
      <c r="F656" t="s">
        <v>3778</v>
      </c>
      <c r="G656">
        <v>8.0999999999999996E-3</v>
      </c>
    </row>
    <row r="657" spans="1:7" x14ac:dyDescent="0.35">
      <c r="A657" s="1">
        <v>44652</v>
      </c>
      <c r="B657">
        <v>4545.8599999999997</v>
      </c>
      <c r="C657">
        <v>4540.32</v>
      </c>
      <c r="D657">
        <v>4548.7</v>
      </c>
      <c r="E657">
        <v>4507.57</v>
      </c>
      <c r="F657" t="s">
        <v>3778</v>
      </c>
      <c r="G657">
        <v>3.3999999999999998E-3</v>
      </c>
    </row>
    <row r="658" spans="1:7" x14ac:dyDescent="0.35">
      <c r="A658" s="1">
        <v>44651</v>
      </c>
      <c r="B658">
        <v>4530.41</v>
      </c>
      <c r="C658">
        <v>4599.0200000000004</v>
      </c>
      <c r="D658">
        <v>4603.07</v>
      </c>
      <c r="E658">
        <v>4530.41</v>
      </c>
      <c r="F658" t="s">
        <v>3778</v>
      </c>
      <c r="G658">
        <v>-1.5699999999999999E-2</v>
      </c>
    </row>
    <row r="659" spans="1:7" x14ac:dyDescent="0.35">
      <c r="A659" s="1">
        <v>44650</v>
      </c>
      <c r="B659">
        <v>4602.45</v>
      </c>
      <c r="C659">
        <v>4624.2</v>
      </c>
      <c r="D659">
        <v>4627.7700000000004</v>
      </c>
      <c r="E659">
        <v>4581.32</v>
      </c>
      <c r="F659" t="s">
        <v>3778</v>
      </c>
      <c r="G659">
        <v>-6.3E-3</v>
      </c>
    </row>
    <row r="660" spans="1:7" x14ac:dyDescent="0.35">
      <c r="A660" s="1">
        <v>44649</v>
      </c>
      <c r="B660">
        <v>4631.6000000000004</v>
      </c>
      <c r="C660">
        <v>4602.8599999999997</v>
      </c>
      <c r="D660">
        <v>4637.3</v>
      </c>
      <c r="E660">
        <v>4589.66</v>
      </c>
      <c r="F660" t="s">
        <v>3778</v>
      </c>
      <c r="G660">
        <v>1.23E-2</v>
      </c>
    </row>
    <row r="661" spans="1:7" x14ac:dyDescent="0.35">
      <c r="A661" s="1">
        <v>44648</v>
      </c>
      <c r="B661">
        <v>4575.5200000000004</v>
      </c>
      <c r="C661">
        <v>4541.09</v>
      </c>
      <c r="D661">
        <v>4575.6499999999996</v>
      </c>
      <c r="E661">
        <v>4517.6899999999996</v>
      </c>
      <c r="F661" t="s">
        <v>3778</v>
      </c>
      <c r="G661">
        <v>7.1000000000000004E-3</v>
      </c>
    </row>
    <row r="662" spans="1:7" x14ac:dyDescent="0.35">
      <c r="A662" s="1">
        <v>44645</v>
      </c>
      <c r="B662">
        <v>4543.0600000000004</v>
      </c>
      <c r="C662">
        <v>4522.91</v>
      </c>
      <c r="D662">
        <v>4546.03</v>
      </c>
      <c r="E662">
        <v>4501.07</v>
      </c>
      <c r="F662" t="s">
        <v>3778</v>
      </c>
      <c r="G662">
        <v>5.1000000000000004E-3</v>
      </c>
    </row>
    <row r="663" spans="1:7" x14ac:dyDescent="0.35">
      <c r="A663" s="1">
        <v>44644</v>
      </c>
      <c r="B663">
        <v>4520.16</v>
      </c>
      <c r="C663">
        <v>4469.9799999999996</v>
      </c>
      <c r="D663">
        <v>4520.58</v>
      </c>
      <c r="E663">
        <v>4465.17</v>
      </c>
      <c r="F663" t="s">
        <v>3778</v>
      </c>
      <c r="G663">
        <v>1.43E-2</v>
      </c>
    </row>
    <row r="664" spans="1:7" x14ac:dyDescent="0.35">
      <c r="A664" s="1">
        <v>44643</v>
      </c>
      <c r="B664">
        <v>4456.24</v>
      </c>
      <c r="C664">
        <v>4493.1000000000004</v>
      </c>
      <c r="D664">
        <v>4501.07</v>
      </c>
      <c r="E664">
        <v>4455.8100000000004</v>
      </c>
      <c r="F664" t="s">
        <v>3778</v>
      </c>
      <c r="G664">
        <v>-1.23E-2</v>
      </c>
    </row>
    <row r="665" spans="1:7" x14ac:dyDescent="0.35">
      <c r="A665" s="1">
        <v>44642</v>
      </c>
      <c r="B665">
        <v>4511.6099999999997</v>
      </c>
      <c r="C665">
        <v>4469.1000000000004</v>
      </c>
      <c r="D665">
        <v>4522</v>
      </c>
      <c r="E665">
        <v>4469.1000000000004</v>
      </c>
      <c r="F665" t="s">
        <v>3778</v>
      </c>
      <c r="G665">
        <v>1.1299999999999999E-2</v>
      </c>
    </row>
    <row r="666" spans="1:7" x14ac:dyDescent="0.35">
      <c r="A666" s="1">
        <v>44641</v>
      </c>
      <c r="B666">
        <v>4461.18</v>
      </c>
      <c r="C666">
        <v>4462.3999999999996</v>
      </c>
      <c r="D666">
        <v>4481.75</v>
      </c>
      <c r="E666">
        <v>4424.3</v>
      </c>
      <c r="F666" t="s">
        <v>3778</v>
      </c>
      <c r="G666">
        <v>-4.0000000000000002E-4</v>
      </c>
    </row>
    <row r="667" spans="1:7" x14ac:dyDescent="0.35">
      <c r="A667" s="1">
        <v>44638</v>
      </c>
      <c r="B667">
        <v>4463.12</v>
      </c>
      <c r="C667">
        <v>4407.34</v>
      </c>
      <c r="D667">
        <v>4465.3999999999996</v>
      </c>
      <c r="E667">
        <v>4390.57</v>
      </c>
      <c r="F667" t="s">
        <v>3778</v>
      </c>
      <c r="G667">
        <v>1.17E-2</v>
      </c>
    </row>
    <row r="668" spans="1:7" x14ac:dyDescent="0.35">
      <c r="A668" s="1">
        <v>44637</v>
      </c>
      <c r="B668">
        <v>4411.67</v>
      </c>
      <c r="C668">
        <v>4345.1099999999997</v>
      </c>
      <c r="D668">
        <v>4412.67</v>
      </c>
      <c r="E668">
        <v>4335.6499999999996</v>
      </c>
      <c r="F668" t="s">
        <v>3778</v>
      </c>
      <c r="G668">
        <v>1.23E-2</v>
      </c>
    </row>
    <row r="669" spans="1:7" x14ac:dyDescent="0.35">
      <c r="A669" s="1">
        <v>44636</v>
      </c>
      <c r="B669">
        <v>4357.8599999999997</v>
      </c>
      <c r="C669">
        <v>4288.1400000000003</v>
      </c>
      <c r="D669">
        <v>4358.8999999999996</v>
      </c>
      <c r="E669">
        <v>4251.99</v>
      </c>
      <c r="F669" t="s">
        <v>3778</v>
      </c>
      <c r="G669">
        <v>2.24E-2</v>
      </c>
    </row>
    <row r="670" spans="1:7" x14ac:dyDescent="0.35">
      <c r="A670" s="1">
        <v>44635</v>
      </c>
      <c r="B670">
        <v>4262.45</v>
      </c>
      <c r="C670">
        <v>4188.82</v>
      </c>
      <c r="D670">
        <v>4271.05</v>
      </c>
      <c r="E670">
        <v>4187.8999999999996</v>
      </c>
      <c r="F670" t="s">
        <v>3778</v>
      </c>
      <c r="G670">
        <v>2.1399999999999999E-2</v>
      </c>
    </row>
    <row r="671" spans="1:7" x14ac:dyDescent="0.35">
      <c r="A671" s="1">
        <v>44634</v>
      </c>
      <c r="B671">
        <v>4173.1099999999997</v>
      </c>
      <c r="C671">
        <v>4202.75</v>
      </c>
      <c r="D671">
        <v>4247.57</v>
      </c>
      <c r="E671">
        <v>4161.72</v>
      </c>
      <c r="F671" t="s">
        <v>3778</v>
      </c>
      <c r="G671">
        <v>-7.4000000000000003E-3</v>
      </c>
    </row>
    <row r="672" spans="1:7" x14ac:dyDescent="0.35">
      <c r="A672" s="1">
        <v>44631</v>
      </c>
      <c r="B672">
        <v>4204.3100000000004</v>
      </c>
      <c r="C672">
        <v>4279.5</v>
      </c>
      <c r="D672">
        <v>4291.01</v>
      </c>
      <c r="E672">
        <v>4200.49</v>
      </c>
      <c r="F672" t="s">
        <v>3778</v>
      </c>
      <c r="G672">
        <v>-1.2999999999999999E-2</v>
      </c>
    </row>
    <row r="673" spans="1:7" x14ac:dyDescent="0.35">
      <c r="A673" s="1">
        <v>44630</v>
      </c>
      <c r="B673">
        <v>4259.5200000000004</v>
      </c>
      <c r="C673">
        <v>4252.55</v>
      </c>
      <c r="D673">
        <v>4268.28</v>
      </c>
      <c r="E673">
        <v>4209.8</v>
      </c>
      <c r="F673" t="s">
        <v>3778</v>
      </c>
      <c r="G673">
        <v>-4.3E-3</v>
      </c>
    </row>
    <row r="674" spans="1:7" x14ac:dyDescent="0.35">
      <c r="A674" s="1">
        <v>44629</v>
      </c>
      <c r="B674">
        <v>4277.88</v>
      </c>
      <c r="C674">
        <v>4223.1000000000004</v>
      </c>
      <c r="D674">
        <v>4299.3999999999996</v>
      </c>
      <c r="E674">
        <v>4223.1000000000004</v>
      </c>
      <c r="F674" t="s">
        <v>3778</v>
      </c>
      <c r="G674">
        <v>2.5700000000000001E-2</v>
      </c>
    </row>
    <row r="675" spans="1:7" x14ac:dyDescent="0.35">
      <c r="A675" s="1">
        <v>44628</v>
      </c>
      <c r="B675">
        <v>4170.7</v>
      </c>
      <c r="C675">
        <v>4202.66</v>
      </c>
      <c r="D675">
        <v>4276.9399999999996</v>
      </c>
      <c r="E675">
        <v>4157.87</v>
      </c>
      <c r="F675" t="s">
        <v>3778</v>
      </c>
      <c r="G675">
        <v>-7.1999999999999998E-3</v>
      </c>
    </row>
    <row r="676" spans="1:7" x14ac:dyDescent="0.35">
      <c r="A676" s="1">
        <v>44627</v>
      </c>
      <c r="B676">
        <v>4201.09</v>
      </c>
      <c r="C676">
        <v>4327.01</v>
      </c>
      <c r="D676">
        <v>4327.01</v>
      </c>
      <c r="E676">
        <v>4199.8500000000004</v>
      </c>
      <c r="F676" t="s">
        <v>3778</v>
      </c>
      <c r="G676">
        <v>-2.9499999999999998E-2</v>
      </c>
    </row>
    <row r="677" spans="1:7" x14ac:dyDescent="0.35">
      <c r="A677" s="1">
        <v>44624</v>
      </c>
      <c r="B677">
        <v>4328.87</v>
      </c>
      <c r="C677">
        <v>4342.12</v>
      </c>
      <c r="D677">
        <v>4342.12</v>
      </c>
      <c r="E677">
        <v>4284.9799999999996</v>
      </c>
      <c r="F677" t="s">
        <v>3778</v>
      </c>
      <c r="G677">
        <v>-7.9000000000000008E-3</v>
      </c>
    </row>
    <row r="678" spans="1:7" x14ac:dyDescent="0.35">
      <c r="A678" s="1">
        <v>44623</v>
      </c>
      <c r="B678">
        <v>4363.49</v>
      </c>
      <c r="C678">
        <v>4401.3100000000004</v>
      </c>
      <c r="D678">
        <v>4416.78</v>
      </c>
      <c r="E678">
        <v>4345.5600000000004</v>
      </c>
      <c r="F678" t="s">
        <v>3778</v>
      </c>
      <c r="G678">
        <v>-5.3E-3</v>
      </c>
    </row>
    <row r="679" spans="1:7" x14ac:dyDescent="0.35">
      <c r="A679" s="1">
        <v>44622</v>
      </c>
      <c r="B679">
        <v>4386.54</v>
      </c>
      <c r="C679">
        <v>4322.5600000000004</v>
      </c>
      <c r="D679">
        <v>4401.4799999999996</v>
      </c>
      <c r="E679">
        <v>4322.5600000000004</v>
      </c>
      <c r="F679" t="s">
        <v>3778</v>
      </c>
      <c r="G679">
        <v>1.8599999999999998E-2</v>
      </c>
    </row>
    <row r="680" spans="1:7" x14ac:dyDescent="0.35">
      <c r="A680" s="1">
        <v>44621</v>
      </c>
      <c r="B680">
        <v>4306.26</v>
      </c>
      <c r="C680">
        <v>4363.1400000000003</v>
      </c>
      <c r="D680">
        <v>4378.45</v>
      </c>
      <c r="E680">
        <v>4279.54</v>
      </c>
      <c r="F680" t="s">
        <v>3778</v>
      </c>
      <c r="G680">
        <v>-1.55E-2</v>
      </c>
    </row>
    <row r="681" spans="1:7" x14ac:dyDescent="0.35">
      <c r="A681" s="1">
        <v>44620</v>
      </c>
      <c r="B681">
        <v>4373.9399999999996</v>
      </c>
      <c r="C681">
        <v>4354.17</v>
      </c>
      <c r="D681">
        <v>4388.84</v>
      </c>
      <c r="E681">
        <v>4315.12</v>
      </c>
      <c r="F681" t="s">
        <v>3778</v>
      </c>
      <c r="G681">
        <v>-2.3999999999999998E-3</v>
      </c>
    </row>
    <row r="682" spans="1:7" x14ac:dyDescent="0.35">
      <c r="A682" s="1">
        <v>44617</v>
      </c>
      <c r="B682">
        <v>4384.6499999999996</v>
      </c>
      <c r="C682">
        <v>4298.38</v>
      </c>
      <c r="D682">
        <v>4385.34</v>
      </c>
      <c r="E682">
        <v>4286.83</v>
      </c>
      <c r="F682" t="s">
        <v>3778</v>
      </c>
      <c r="G682">
        <v>2.24E-2</v>
      </c>
    </row>
    <row r="683" spans="1:7" x14ac:dyDescent="0.35">
      <c r="A683" s="1">
        <v>44616</v>
      </c>
      <c r="B683">
        <v>4288.7</v>
      </c>
      <c r="C683">
        <v>4155.7700000000004</v>
      </c>
      <c r="D683">
        <v>4294.7299999999996</v>
      </c>
      <c r="E683">
        <v>4114.6499999999996</v>
      </c>
      <c r="F683" t="s">
        <v>3778</v>
      </c>
      <c r="G683">
        <v>1.4999999999999999E-2</v>
      </c>
    </row>
    <row r="684" spans="1:7" x14ac:dyDescent="0.35">
      <c r="A684" s="1">
        <v>44615</v>
      </c>
      <c r="B684">
        <v>4225.5</v>
      </c>
      <c r="C684">
        <v>4324.93</v>
      </c>
      <c r="D684">
        <v>4341.51</v>
      </c>
      <c r="E684">
        <v>4221.51</v>
      </c>
      <c r="F684" t="s">
        <v>3778</v>
      </c>
      <c r="G684">
        <v>-1.84E-2</v>
      </c>
    </row>
    <row r="685" spans="1:7" x14ac:dyDescent="0.35">
      <c r="A685" s="1">
        <v>44614</v>
      </c>
      <c r="B685">
        <v>4304.76</v>
      </c>
      <c r="C685">
        <v>4332.74</v>
      </c>
      <c r="D685">
        <v>4362.12</v>
      </c>
      <c r="E685">
        <v>4267.1099999999997</v>
      </c>
      <c r="F685" t="s">
        <v>3778</v>
      </c>
      <c r="G685">
        <v>-1.01E-2</v>
      </c>
    </row>
    <row r="686" spans="1:7" x14ac:dyDescent="0.35">
      <c r="A686" s="1">
        <v>44610</v>
      </c>
      <c r="B686">
        <v>4348.87</v>
      </c>
      <c r="C686">
        <v>4384.57</v>
      </c>
      <c r="D686">
        <v>4394.6000000000004</v>
      </c>
      <c r="E686">
        <v>4327.22</v>
      </c>
      <c r="F686" t="s">
        <v>3778</v>
      </c>
      <c r="G686">
        <v>-7.1999999999999998E-3</v>
      </c>
    </row>
    <row r="687" spans="1:7" x14ac:dyDescent="0.35">
      <c r="A687" s="1">
        <v>44609</v>
      </c>
      <c r="B687">
        <v>4380.26</v>
      </c>
      <c r="C687">
        <v>4456.0600000000004</v>
      </c>
      <c r="D687">
        <v>4456.0600000000004</v>
      </c>
      <c r="E687">
        <v>4373.8100000000004</v>
      </c>
      <c r="F687" t="s">
        <v>3778</v>
      </c>
      <c r="G687">
        <v>-2.12E-2</v>
      </c>
    </row>
    <row r="688" spans="1:7" x14ac:dyDescent="0.35">
      <c r="A688" s="1">
        <v>44608</v>
      </c>
      <c r="B688">
        <v>4475.01</v>
      </c>
      <c r="C688">
        <v>4455.75</v>
      </c>
      <c r="D688">
        <v>4489.55</v>
      </c>
      <c r="E688">
        <v>4429.68</v>
      </c>
      <c r="F688" t="s">
        <v>3778</v>
      </c>
      <c r="G688">
        <v>8.9999999999999998E-4</v>
      </c>
    </row>
    <row r="689" spans="1:7" x14ac:dyDescent="0.35">
      <c r="A689" s="1">
        <v>44607</v>
      </c>
      <c r="B689">
        <v>4471.07</v>
      </c>
      <c r="C689">
        <v>4429.28</v>
      </c>
      <c r="D689">
        <v>4472.7700000000004</v>
      </c>
      <c r="E689">
        <v>4429.28</v>
      </c>
      <c r="F689" t="s">
        <v>3778</v>
      </c>
      <c r="G689">
        <v>1.5800000000000002E-2</v>
      </c>
    </row>
    <row r="690" spans="1:7" x14ac:dyDescent="0.35">
      <c r="A690" s="1">
        <v>44606</v>
      </c>
      <c r="B690">
        <v>4401.67</v>
      </c>
      <c r="C690">
        <v>4412.6099999999997</v>
      </c>
      <c r="D690">
        <v>4426.22</v>
      </c>
      <c r="E690">
        <v>4364.84</v>
      </c>
      <c r="F690" t="s">
        <v>3778</v>
      </c>
      <c r="G690">
        <v>-3.8E-3</v>
      </c>
    </row>
    <row r="691" spans="1:7" x14ac:dyDescent="0.35">
      <c r="A691" s="1">
        <v>44603</v>
      </c>
      <c r="B691">
        <v>4418.6400000000003</v>
      </c>
      <c r="C691">
        <v>4506.2700000000004</v>
      </c>
      <c r="D691">
        <v>4526.33</v>
      </c>
      <c r="E691">
        <v>4401.41</v>
      </c>
      <c r="F691" t="s">
        <v>3778</v>
      </c>
      <c r="G691">
        <v>-1.9E-2</v>
      </c>
    </row>
    <row r="692" spans="1:7" x14ac:dyDescent="0.35">
      <c r="A692" s="1">
        <v>44602</v>
      </c>
      <c r="B692">
        <v>4504.1000000000004</v>
      </c>
      <c r="C692">
        <v>4553.2</v>
      </c>
      <c r="D692">
        <v>4588.8999999999996</v>
      </c>
      <c r="E692">
        <v>4484.3</v>
      </c>
      <c r="F692" t="s">
        <v>3778</v>
      </c>
      <c r="G692">
        <v>-1.8100000000000002E-2</v>
      </c>
    </row>
    <row r="693" spans="1:7" x14ac:dyDescent="0.35">
      <c r="A693" s="1">
        <v>44601</v>
      </c>
      <c r="B693">
        <v>4587.2</v>
      </c>
      <c r="C693">
        <v>4547</v>
      </c>
      <c r="D693">
        <v>4590</v>
      </c>
      <c r="E693">
        <v>4547</v>
      </c>
      <c r="F693" t="s">
        <v>3778</v>
      </c>
      <c r="G693">
        <v>1.4500000000000001E-2</v>
      </c>
    </row>
    <row r="694" spans="1:7" x14ac:dyDescent="0.35">
      <c r="A694" s="1">
        <v>44600</v>
      </c>
      <c r="B694">
        <v>4521.5</v>
      </c>
      <c r="C694">
        <v>4480</v>
      </c>
      <c r="D694">
        <v>4531.3</v>
      </c>
      <c r="E694">
        <v>4465.3999999999996</v>
      </c>
      <c r="F694" t="s">
        <v>3778</v>
      </c>
      <c r="G694">
        <v>8.3999999999999995E-3</v>
      </c>
    </row>
    <row r="695" spans="1:7" x14ac:dyDescent="0.35">
      <c r="A695" s="1">
        <v>44599</v>
      </c>
      <c r="B695">
        <v>4483.8999999999996</v>
      </c>
      <c r="C695">
        <v>4505.8</v>
      </c>
      <c r="D695">
        <v>4521.8999999999996</v>
      </c>
      <c r="E695">
        <v>4471.5</v>
      </c>
      <c r="F695" t="s">
        <v>3778</v>
      </c>
      <c r="G695">
        <v>-3.7000000000000002E-3</v>
      </c>
    </row>
    <row r="696" spans="1:7" x14ac:dyDescent="0.35">
      <c r="A696" s="1">
        <v>44596</v>
      </c>
      <c r="B696">
        <v>4500.5</v>
      </c>
      <c r="C696">
        <v>4482.8</v>
      </c>
      <c r="D696">
        <v>4539.7</v>
      </c>
      <c r="E696">
        <v>4451.5</v>
      </c>
      <c r="F696" t="s">
        <v>3778</v>
      </c>
      <c r="G696">
        <v>5.1999999999999998E-3</v>
      </c>
    </row>
    <row r="697" spans="1:7" x14ac:dyDescent="0.35">
      <c r="A697" s="1">
        <v>44595</v>
      </c>
      <c r="B697">
        <v>4477.3999999999996</v>
      </c>
      <c r="C697">
        <v>4535.3999999999996</v>
      </c>
      <c r="D697">
        <v>4542.8999999999996</v>
      </c>
      <c r="E697">
        <v>4470.3999999999996</v>
      </c>
      <c r="F697" t="s">
        <v>3778</v>
      </c>
      <c r="G697">
        <v>-2.4400000000000002E-2</v>
      </c>
    </row>
    <row r="698" spans="1:7" x14ac:dyDescent="0.35">
      <c r="A698" s="1">
        <v>44594</v>
      </c>
      <c r="B698">
        <v>4589.3999999999996</v>
      </c>
      <c r="C698">
        <v>4566.3999999999996</v>
      </c>
      <c r="D698">
        <v>4595.3</v>
      </c>
      <c r="E698">
        <v>4544.3</v>
      </c>
      <c r="F698" t="s">
        <v>3778</v>
      </c>
      <c r="G698">
        <v>9.4000000000000004E-3</v>
      </c>
    </row>
    <row r="699" spans="1:7" x14ac:dyDescent="0.35">
      <c r="A699" s="1">
        <v>44593</v>
      </c>
      <c r="B699">
        <v>4546.5</v>
      </c>
      <c r="C699">
        <v>4519.6000000000004</v>
      </c>
      <c r="D699">
        <v>4550.5</v>
      </c>
      <c r="E699">
        <v>4483.5</v>
      </c>
      <c r="F699" t="s">
        <v>3778</v>
      </c>
      <c r="G699">
        <v>6.7999999999999996E-3</v>
      </c>
    </row>
    <row r="700" spans="1:7" x14ac:dyDescent="0.35">
      <c r="A700" s="1">
        <v>44592</v>
      </c>
      <c r="B700">
        <v>4515.6000000000004</v>
      </c>
      <c r="C700">
        <v>4431.8</v>
      </c>
      <c r="D700">
        <v>4516.8999999999996</v>
      </c>
      <c r="E700">
        <v>4414</v>
      </c>
      <c r="F700" t="s">
        <v>3778</v>
      </c>
      <c r="G700">
        <v>1.89E-2</v>
      </c>
    </row>
    <row r="701" spans="1:7" x14ac:dyDescent="0.35">
      <c r="A701" s="1">
        <v>44589</v>
      </c>
      <c r="B701">
        <v>4431.8999999999996</v>
      </c>
      <c r="C701">
        <v>4336.2</v>
      </c>
      <c r="D701">
        <v>4432.7</v>
      </c>
      <c r="E701">
        <v>4292.5</v>
      </c>
      <c r="F701" t="s">
        <v>3778</v>
      </c>
      <c r="G701">
        <v>2.4400000000000002E-2</v>
      </c>
    </row>
    <row r="702" spans="1:7" x14ac:dyDescent="0.35">
      <c r="A702" s="1">
        <v>44588</v>
      </c>
      <c r="B702">
        <v>4326.5</v>
      </c>
      <c r="C702">
        <v>4380.6000000000004</v>
      </c>
      <c r="D702">
        <v>4428.7</v>
      </c>
      <c r="E702">
        <v>4309.5</v>
      </c>
      <c r="F702" t="s">
        <v>3778</v>
      </c>
      <c r="G702">
        <v>-5.4000000000000003E-3</v>
      </c>
    </row>
    <row r="703" spans="1:7" x14ac:dyDescent="0.35">
      <c r="A703" s="1">
        <v>44587</v>
      </c>
      <c r="B703">
        <v>4349.8999999999996</v>
      </c>
      <c r="C703">
        <v>4408.3999999999996</v>
      </c>
      <c r="D703">
        <v>4453.2</v>
      </c>
      <c r="E703">
        <v>4304.8</v>
      </c>
      <c r="F703" t="s">
        <v>3778</v>
      </c>
      <c r="G703">
        <v>-1.5E-3</v>
      </c>
    </row>
    <row r="704" spans="1:7" x14ac:dyDescent="0.35">
      <c r="A704" s="1">
        <v>44586</v>
      </c>
      <c r="B704">
        <v>4356.3999999999996</v>
      </c>
      <c r="C704">
        <v>4366.6000000000004</v>
      </c>
      <c r="D704">
        <v>4411</v>
      </c>
      <c r="E704">
        <v>4287.1000000000004</v>
      </c>
      <c r="F704" t="s">
        <v>3778</v>
      </c>
      <c r="G704">
        <v>-1.2200000000000001E-2</v>
      </c>
    </row>
    <row r="705" spans="1:7" x14ac:dyDescent="0.35">
      <c r="A705" s="1">
        <v>44585</v>
      </c>
      <c r="B705">
        <v>4410.1000000000004</v>
      </c>
      <c r="C705">
        <v>4356.3</v>
      </c>
      <c r="D705">
        <v>4417.3999999999996</v>
      </c>
      <c r="E705">
        <v>4222.6000000000004</v>
      </c>
      <c r="F705" t="s">
        <v>3778</v>
      </c>
      <c r="G705">
        <v>2.8E-3</v>
      </c>
    </row>
    <row r="706" spans="1:7" x14ac:dyDescent="0.35">
      <c r="A706" s="1">
        <v>44582</v>
      </c>
      <c r="B706">
        <v>4397.8999999999996</v>
      </c>
      <c r="C706">
        <v>4471.3999999999996</v>
      </c>
      <c r="D706">
        <v>4494.5</v>
      </c>
      <c r="E706">
        <v>4395.3</v>
      </c>
      <c r="F706" t="s">
        <v>3778</v>
      </c>
      <c r="G706">
        <v>-1.89E-2</v>
      </c>
    </row>
    <row r="707" spans="1:7" x14ac:dyDescent="0.35">
      <c r="A707" s="1">
        <v>44581</v>
      </c>
      <c r="B707">
        <v>4482.7</v>
      </c>
      <c r="C707">
        <v>4547.3999999999996</v>
      </c>
      <c r="D707">
        <v>4602.1000000000004</v>
      </c>
      <c r="E707">
        <v>4477.8999999999996</v>
      </c>
      <c r="F707" t="s">
        <v>3778</v>
      </c>
      <c r="G707">
        <v>-1.11E-2</v>
      </c>
    </row>
    <row r="708" spans="1:7" x14ac:dyDescent="0.35">
      <c r="A708" s="1">
        <v>44580</v>
      </c>
      <c r="B708">
        <v>4532.8</v>
      </c>
      <c r="C708">
        <v>4588</v>
      </c>
      <c r="D708">
        <v>4611.6000000000004</v>
      </c>
      <c r="E708">
        <v>4530.2</v>
      </c>
      <c r="F708" t="s">
        <v>3778</v>
      </c>
      <c r="G708">
        <v>-9.7000000000000003E-3</v>
      </c>
    </row>
    <row r="709" spans="1:7" x14ac:dyDescent="0.35">
      <c r="A709" s="1">
        <v>44579</v>
      </c>
      <c r="B709">
        <v>4577.1000000000004</v>
      </c>
      <c r="C709">
        <v>4632.2</v>
      </c>
      <c r="D709">
        <v>4632.2</v>
      </c>
      <c r="E709">
        <v>4568.7</v>
      </c>
      <c r="F709" t="s">
        <v>3778</v>
      </c>
      <c r="G709">
        <v>-1.84E-2</v>
      </c>
    </row>
    <row r="710" spans="1:7" x14ac:dyDescent="0.35">
      <c r="A710" s="1">
        <v>44575</v>
      </c>
      <c r="B710">
        <v>4662.8999999999996</v>
      </c>
      <c r="C710">
        <v>4638</v>
      </c>
      <c r="D710">
        <v>4665.1000000000004</v>
      </c>
      <c r="E710">
        <v>4614.8</v>
      </c>
      <c r="F710" t="s">
        <v>3778</v>
      </c>
      <c r="G710">
        <v>8.0000000000000004E-4</v>
      </c>
    </row>
    <row r="711" spans="1:7" x14ac:dyDescent="0.35">
      <c r="A711" s="1">
        <v>44574</v>
      </c>
      <c r="B711">
        <v>4659</v>
      </c>
      <c r="C711">
        <v>4733.6000000000004</v>
      </c>
      <c r="D711">
        <v>4744.1000000000004</v>
      </c>
      <c r="E711">
        <v>4650.3</v>
      </c>
      <c r="F711" t="s">
        <v>3778</v>
      </c>
      <c r="G711">
        <v>-1.43E-2</v>
      </c>
    </row>
    <row r="712" spans="1:7" x14ac:dyDescent="0.35">
      <c r="A712" s="1">
        <v>44573</v>
      </c>
      <c r="B712">
        <v>4726.3999999999996</v>
      </c>
      <c r="C712">
        <v>4728.6000000000004</v>
      </c>
      <c r="D712">
        <v>4748.8</v>
      </c>
      <c r="E712">
        <v>4706.7</v>
      </c>
      <c r="F712" t="s">
        <v>3778</v>
      </c>
      <c r="G712">
        <v>2.8E-3</v>
      </c>
    </row>
    <row r="713" spans="1:7" x14ac:dyDescent="0.35">
      <c r="A713" s="1">
        <v>44572</v>
      </c>
      <c r="B713">
        <v>4713.1000000000004</v>
      </c>
      <c r="C713">
        <v>4669.1000000000004</v>
      </c>
      <c r="D713">
        <v>4714.1000000000004</v>
      </c>
      <c r="E713">
        <v>4638.3</v>
      </c>
      <c r="F713" t="s">
        <v>3778</v>
      </c>
      <c r="G713">
        <v>9.1999999999999998E-3</v>
      </c>
    </row>
    <row r="714" spans="1:7" x14ac:dyDescent="0.35">
      <c r="A714" s="1">
        <v>44571</v>
      </c>
      <c r="B714">
        <v>4670.3</v>
      </c>
      <c r="C714">
        <v>4655.3</v>
      </c>
      <c r="D714">
        <v>4673</v>
      </c>
      <c r="E714">
        <v>4582.2</v>
      </c>
      <c r="F714" t="s">
        <v>3778</v>
      </c>
      <c r="G714">
        <v>-1.4E-3</v>
      </c>
    </row>
    <row r="715" spans="1:7" x14ac:dyDescent="0.35">
      <c r="A715" s="1">
        <v>44568</v>
      </c>
      <c r="B715">
        <v>4677</v>
      </c>
      <c r="C715">
        <v>4697.7</v>
      </c>
      <c r="D715">
        <v>4707.8999999999996</v>
      </c>
      <c r="E715">
        <v>4662.7</v>
      </c>
      <c r="F715" t="s">
        <v>3778</v>
      </c>
      <c r="G715">
        <v>-4.1000000000000003E-3</v>
      </c>
    </row>
    <row r="716" spans="1:7" x14ac:dyDescent="0.35">
      <c r="A716" s="1">
        <v>44567</v>
      </c>
      <c r="B716">
        <v>4696.1000000000004</v>
      </c>
      <c r="C716">
        <v>4693.3999999999996</v>
      </c>
      <c r="D716">
        <v>4725</v>
      </c>
      <c r="E716">
        <v>4671.3</v>
      </c>
      <c r="F716" t="s">
        <v>3778</v>
      </c>
      <c r="G716">
        <v>-1E-3</v>
      </c>
    </row>
    <row r="717" spans="1:7" x14ac:dyDescent="0.35">
      <c r="A717" s="1">
        <v>44566</v>
      </c>
      <c r="B717">
        <v>4700.6000000000004</v>
      </c>
      <c r="C717">
        <v>4788</v>
      </c>
      <c r="D717">
        <v>4797.7</v>
      </c>
      <c r="E717">
        <v>4699.3999999999996</v>
      </c>
      <c r="F717" t="s">
        <v>3778</v>
      </c>
      <c r="G717">
        <v>-1.9400000000000001E-2</v>
      </c>
    </row>
    <row r="718" spans="1:7" x14ac:dyDescent="0.35">
      <c r="A718" s="1">
        <v>44565</v>
      </c>
      <c r="B718">
        <v>4793.5</v>
      </c>
      <c r="C718">
        <v>4804.5</v>
      </c>
      <c r="D718">
        <v>4818.6000000000004</v>
      </c>
      <c r="E718">
        <v>4774.3</v>
      </c>
      <c r="F718" t="s">
        <v>3778</v>
      </c>
      <c r="G718">
        <v>-5.9999999999999995E-4</v>
      </c>
    </row>
    <row r="719" spans="1:7" x14ac:dyDescent="0.35">
      <c r="A719" s="1">
        <v>44564</v>
      </c>
      <c r="B719">
        <v>4796.6000000000004</v>
      </c>
      <c r="C719">
        <v>4778.1000000000004</v>
      </c>
      <c r="D719">
        <v>4796.6000000000004</v>
      </c>
      <c r="E719">
        <v>4758.2</v>
      </c>
      <c r="F719" t="s">
        <v>3778</v>
      </c>
      <c r="G719">
        <v>6.4000000000000003E-3</v>
      </c>
    </row>
    <row r="720" spans="1:7" x14ac:dyDescent="0.35">
      <c r="A720" s="1">
        <v>44561</v>
      </c>
      <c r="B720">
        <v>4766.2</v>
      </c>
      <c r="C720">
        <v>4775.2</v>
      </c>
      <c r="D720">
        <v>4786.8</v>
      </c>
      <c r="E720">
        <v>4765.8</v>
      </c>
      <c r="F720" t="s">
        <v>3778</v>
      </c>
      <c r="G720">
        <v>-2.5999999999999999E-3</v>
      </c>
    </row>
    <row r="721" spans="1:7" x14ac:dyDescent="0.35">
      <c r="A721" s="1">
        <v>44560</v>
      </c>
      <c r="B721">
        <v>4778.7</v>
      </c>
      <c r="C721">
        <v>4794.2</v>
      </c>
      <c r="D721">
        <v>4808.8999999999996</v>
      </c>
      <c r="E721">
        <v>4775.3</v>
      </c>
      <c r="F721" t="s">
        <v>3778</v>
      </c>
      <c r="G721">
        <v>-3.0000000000000001E-3</v>
      </c>
    </row>
    <row r="722" spans="1:7" x14ac:dyDescent="0.35">
      <c r="A722" s="1">
        <v>44559</v>
      </c>
      <c r="B722">
        <v>4793.1000000000004</v>
      </c>
      <c r="C722">
        <v>4788.6000000000004</v>
      </c>
      <c r="D722">
        <v>4804.1000000000004</v>
      </c>
      <c r="E722">
        <v>4778.1000000000004</v>
      </c>
      <c r="F722" t="s">
        <v>3778</v>
      </c>
      <c r="G722">
        <v>1.4E-3</v>
      </c>
    </row>
    <row r="723" spans="1:7" x14ac:dyDescent="0.35">
      <c r="A723" s="1">
        <v>44558</v>
      </c>
      <c r="B723">
        <v>4786.3999999999996</v>
      </c>
      <c r="C723">
        <v>4795.5</v>
      </c>
      <c r="D723">
        <v>4807</v>
      </c>
      <c r="E723">
        <v>4780</v>
      </c>
      <c r="F723" t="s">
        <v>3778</v>
      </c>
      <c r="G723">
        <v>-1E-3</v>
      </c>
    </row>
    <row r="724" spans="1:7" x14ac:dyDescent="0.35">
      <c r="A724" s="1">
        <v>44557</v>
      </c>
      <c r="B724">
        <v>4791.2</v>
      </c>
      <c r="C724">
        <v>4734</v>
      </c>
      <c r="D724">
        <v>4791.5</v>
      </c>
      <c r="E724">
        <v>4734</v>
      </c>
      <c r="F724" t="s">
        <v>3778</v>
      </c>
      <c r="G724">
        <v>1.38E-2</v>
      </c>
    </row>
    <row r="725" spans="1:7" x14ac:dyDescent="0.35">
      <c r="A725" s="1">
        <v>44553</v>
      </c>
      <c r="B725">
        <v>4725.8</v>
      </c>
      <c r="C725">
        <v>4704</v>
      </c>
      <c r="D725">
        <v>4740.7</v>
      </c>
      <c r="E725">
        <v>4704</v>
      </c>
      <c r="F725" t="s">
        <v>3778</v>
      </c>
      <c r="G725">
        <v>6.1999999999999998E-3</v>
      </c>
    </row>
    <row r="726" spans="1:7" x14ac:dyDescent="0.35">
      <c r="A726" s="1">
        <v>44552</v>
      </c>
      <c r="B726">
        <v>4696.6000000000004</v>
      </c>
      <c r="C726">
        <v>4650.3999999999996</v>
      </c>
      <c r="D726">
        <v>4697.7</v>
      </c>
      <c r="E726">
        <v>4645.5</v>
      </c>
      <c r="F726" t="s">
        <v>3778</v>
      </c>
      <c r="G726">
        <v>1.0200000000000001E-2</v>
      </c>
    </row>
    <row r="727" spans="1:7" x14ac:dyDescent="0.35">
      <c r="A727" s="1">
        <v>44551</v>
      </c>
      <c r="B727">
        <v>4649.2</v>
      </c>
      <c r="C727">
        <v>4595</v>
      </c>
      <c r="D727">
        <v>4651.1000000000004</v>
      </c>
      <c r="E727">
        <v>4583.2</v>
      </c>
      <c r="F727" t="s">
        <v>3778</v>
      </c>
      <c r="G727">
        <v>1.78E-2</v>
      </c>
    </row>
    <row r="728" spans="1:7" x14ac:dyDescent="0.35">
      <c r="A728" s="1">
        <v>44550</v>
      </c>
      <c r="B728">
        <v>4568</v>
      </c>
      <c r="C728">
        <v>4587.8999999999996</v>
      </c>
      <c r="D728">
        <v>4587.8999999999996</v>
      </c>
      <c r="E728">
        <v>4531.1000000000004</v>
      </c>
      <c r="F728" t="s">
        <v>3778</v>
      </c>
      <c r="G728">
        <v>-1.14E-2</v>
      </c>
    </row>
    <row r="729" spans="1:7" x14ac:dyDescent="0.35">
      <c r="A729" s="1">
        <v>44547</v>
      </c>
      <c r="B729">
        <v>4620.6000000000004</v>
      </c>
      <c r="C729">
        <v>4652.5</v>
      </c>
      <c r="D729">
        <v>4666.7</v>
      </c>
      <c r="E729">
        <v>4600.2</v>
      </c>
      <c r="F729" t="s">
        <v>3778</v>
      </c>
      <c r="G729">
        <v>-1.03E-2</v>
      </c>
    </row>
    <row r="730" spans="1:7" x14ac:dyDescent="0.35">
      <c r="A730" s="1">
        <v>44546</v>
      </c>
      <c r="B730">
        <v>4668.7</v>
      </c>
      <c r="C730">
        <v>4719.1000000000004</v>
      </c>
      <c r="D730">
        <v>4732</v>
      </c>
      <c r="E730">
        <v>4651.8999999999996</v>
      </c>
      <c r="F730" t="s">
        <v>3778</v>
      </c>
      <c r="G730">
        <v>-8.6999999999999994E-3</v>
      </c>
    </row>
    <row r="731" spans="1:7" x14ac:dyDescent="0.35">
      <c r="A731" s="1">
        <v>44545</v>
      </c>
      <c r="B731">
        <v>4709.8999999999996</v>
      </c>
      <c r="C731">
        <v>4636.5</v>
      </c>
      <c r="D731">
        <v>4712.6000000000004</v>
      </c>
      <c r="E731">
        <v>4611.2</v>
      </c>
      <c r="F731" t="s">
        <v>3778</v>
      </c>
      <c r="G731">
        <v>1.6400000000000001E-2</v>
      </c>
    </row>
    <row r="732" spans="1:7" x14ac:dyDescent="0.35">
      <c r="A732" s="1">
        <v>44544</v>
      </c>
      <c r="B732">
        <v>4634.1000000000004</v>
      </c>
      <c r="C732">
        <v>4643</v>
      </c>
      <c r="D732">
        <v>4660.5</v>
      </c>
      <c r="E732">
        <v>4606.5</v>
      </c>
      <c r="F732" t="s">
        <v>3778</v>
      </c>
      <c r="G732">
        <v>-7.4999999999999997E-3</v>
      </c>
    </row>
    <row r="733" spans="1:7" x14ac:dyDescent="0.35">
      <c r="A733" s="1">
        <v>44543</v>
      </c>
      <c r="B733">
        <v>4669</v>
      </c>
      <c r="C733">
        <v>4710.3</v>
      </c>
      <c r="D733">
        <v>4710.3</v>
      </c>
      <c r="E733">
        <v>4667.6000000000004</v>
      </c>
      <c r="F733" t="s">
        <v>3778</v>
      </c>
      <c r="G733">
        <v>-9.1000000000000004E-3</v>
      </c>
    </row>
    <row r="734" spans="1:7" x14ac:dyDescent="0.35">
      <c r="A734" s="1">
        <v>44540</v>
      </c>
      <c r="B734">
        <v>4712</v>
      </c>
      <c r="C734">
        <v>4687.6000000000004</v>
      </c>
      <c r="D734">
        <v>4713.6000000000004</v>
      </c>
      <c r="E734">
        <v>4670.2</v>
      </c>
      <c r="F734" t="s">
        <v>3778</v>
      </c>
      <c r="G734">
        <v>9.5999999999999992E-3</v>
      </c>
    </row>
    <row r="735" spans="1:7" x14ac:dyDescent="0.35">
      <c r="A735" s="1">
        <v>44539</v>
      </c>
      <c r="B735">
        <v>4667.3999999999996</v>
      </c>
      <c r="C735">
        <v>4691</v>
      </c>
      <c r="D735">
        <v>4695.3</v>
      </c>
      <c r="E735">
        <v>4666</v>
      </c>
      <c r="F735" t="s">
        <v>3778</v>
      </c>
      <c r="G735">
        <v>-7.1999999999999998E-3</v>
      </c>
    </row>
    <row r="736" spans="1:7" x14ac:dyDescent="0.35">
      <c r="A736" s="1">
        <v>44538</v>
      </c>
      <c r="B736">
        <v>4701.2</v>
      </c>
      <c r="C736">
        <v>4690.8999999999996</v>
      </c>
      <c r="D736">
        <v>4705.1000000000004</v>
      </c>
      <c r="E736">
        <v>4674.5</v>
      </c>
      <c r="F736" t="s">
        <v>3778</v>
      </c>
      <c r="G736">
        <v>3.0999999999999999E-3</v>
      </c>
    </row>
    <row r="737" spans="1:7" x14ac:dyDescent="0.35">
      <c r="A737" s="1">
        <v>44537</v>
      </c>
      <c r="B737">
        <v>4686.8</v>
      </c>
      <c r="C737">
        <v>4632</v>
      </c>
      <c r="D737">
        <v>4694</v>
      </c>
      <c r="E737">
        <v>4632</v>
      </c>
      <c r="F737" t="s">
        <v>3778</v>
      </c>
      <c r="G737">
        <v>2.07E-2</v>
      </c>
    </row>
    <row r="738" spans="1:7" x14ac:dyDescent="0.35">
      <c r="A738" s="1">
        <v>44536</v>
      </c>
      <c r="B738">
        <v>4591.7</v>
      </c>
      <c r="C738">
        <v>4548.3999999999996</v>
      </c>
      <c r="D738">
        <v>4612.6000000000004</v>
      </c>
      <c r="E738">
        <v>4540.5</v>
      </c>
      <c r="F738" t="s">
        <v>3778</v>
      </c>
      <c r="G738">
        <v>1.17E-2</v>
      </c>
    </row>
    <row r="739" spans="1:7" x14ac:dyDescent="0.35">
      <c r="A739" s="1">
        <v>44533</v>
      </c>
      <c r="B739">
        <v>4538.3999999999996</v>
      </c>
      <c r="C739">
        <v>4589.5</v>
      </c>
      <c r="D739">
        <v>4608</v>
      </c>
      <c r="E739">
        <v>4495.1000000000004</v>
      </c>
      <c r="F739" t="s">
        <v>3778</v>
      </c>
      <c r="G739">
        <v>-8.5000000000000006E-3</v>
      </c>
    </row>
    <row r="740" spans="1:7" x14ac:dyDescent="0.35">
      <c r="A740" s="1">
        <v>44532</v>
      </c>
      <c r="B740">
        <v>4577.1000000000004</v>
      </c>
      <c r="C740">
        <v>4504.7</v>
      </c>
      <c r="D740">
        <v>4595.5</v>
      </c>
      <c r="E740">
        <v>4504.7</v>
      </c>
      <c r="F740" t="s">
        <v>3778</v>
      </c>
      <c r="G740">
        <v>1.4200000000000001E-2</v>
      </c>
    </row>
    <row r="741" spans="1:7" x14ac:dyDescent="0.35">
      <c r="A741" s="1">
        <v>44531</v>
      </c>
      <c r="B741">
        <v>4513</v>
      </c>
      <c r="C741">
        <v>4602.8</v>
      </c>
      <c r="D741">
        <v>4652.8999999999996</v>
      </c>
      <c r="E741">
        <v>4510.3</v>
      </c>
      <c r="F741" t="s">
        <v>3778</v>
      </c>
      <c r="G741">
        <v>-1.18E-2</v>
      </c>
    </row>
    <row r="742" spans="1:7" x14ac:dyDescent="0.35">
      <c r="A742" s="1">
        <v>44530</v>
      </c>
      <c r="B742">
        <v>4567</v>
      </c>
      <c r="C742">
        <v>4640.2</v>
      </c>
      <c r="D742">
        <v>4646</v>
      </c>
      <c r="E742">
        <v>4560</v>
      </c>
      <c r="F742" t="s">
        <v>3778</v>
      </c>
      <c r="G742">
        <v>-1.9E-2</v>
      </c>
    </row>
    <row r="743" spans="1:7" x14ac:dyDescent="0.35">
      <c r="A743" s="1">
        <v>44529</v>
      </c>
      <c r="B743">
        <v>4655.3</v>
      </c>
      <c r="C743">
        <v>4628.8</v>
      </c>
      <c r="D743">
        <v>4672.8999999999996</v>
      </c>
      <c r="E743">
        <v>4625.3</v>
      </c>
      <c r="F743" t="s">
        <v>3778</v>
      </c>
      <c r="G743">
        <v>1.32E-2</v>
      </c>
    </row>
    <row r="744" spans="1:7" x14ac:dyDescent="0.35">
      <c r="A744" s="1">
        <v>44526</v>
      </c>
      <c r="B744">
        <v>4594.6000000000004</v>
      </c>
      <c r="C744">
        <v>4664.6000000000004</v>
      </c>
      <c r="D744">
        <v>4664.6000000000004</v>
      </c>
      <c r="E744">
        <v>4585.3999999999996</v>
      </c>
      <c r="F744" t="s">
        <v>3778</v>
      </c>
      <c r="G744">
        <v>-2.2700000000000001E-2</v>
      </c>
    </row>
    <row r="745" spans="1:7" x14ac:dyDescent="0.35">
      <c r="A745" s="1">
        <v>44524</v>
      </c>
      <c r="B745">
        <v>4701.5</v>
      </c>
      <c r="C745">
        <v>4675.8</v>
      </c>
      <c r="D745">
        <v>4702.8999999999996</v>
      </c>
      <c r="E745">
        <v>4659.8999999999996</v>
      </c>
      <c r="F745" t="s">
        <v>3778</v>
      </c>
      <c r="G745">
        <v>2.3E-3</v>
      </c>
    </row>
    <row r="746" spans="1:7" x14ac:dyDescent="0.35">
      <c r="A746" s="1">
        <v>44523</v>
      </c>
      <c r="B746">
        <v>4690.7</v>
      </c>
      <c r="C746">
        <v>4678.5</v>
      </c>
      <c r="D746">
        <v>4699.3999999999996</v>
      </c>
      <c r="E746">
        <v>4652.7</v>
      </c>
      <c r="F746" t="s">
        <v>3778</v>
      </c>
      <c r="G746">
        <v>1.6999999999999999E-3</v>
      </c>
    </row>
    <row r="747" spans="1:7" x14ac:dyDescent="0.35">
      <c r="A747" s="1">
        <v>44522</v>
      </c>
      <c r="B747">
        <v>4682.8999999999996</v>
      </c>
      <c r="C747">
        <v>4712</v>
      </c>
      <c r="D747">
        <v>4743.8</v>
      </c>
      <c r="E747">
        <v>4682.2</v>
      </c>
      <c r="F747" t="s">
        <v>3778</v>
      </c>
      <c r="G747">
        <v>-3.2000000000000002E-3</v>
      </c>
    </row>
    <row r="748" spans="1:7" x14ac:dyDescent="0.35">
      <c r="A748" s="1">
        <v>44519</v>
      </c>
      <c r="B748">
        <v>4698</v>
      </c>
      <c r="C748">
        <v>4708.3999999999996</v>
      </c>
      <c r="D748">
        <v>4717.8</v>
      </c>
      <c r="E748">
        <v>4694.2</v>
      </c>
      <c r="F748" t="s">
        <v>3778</v>
      </c>
      <c r="G748">
        <v>-1.4E-3</v>
      </c>
    </row>
    <row r="749" spans="1:7" x14ac:dyDescent="0.35">
      <c r="A749" s="1">
        <v>44518</v>
      </c>
      <c r="B749">
        <v>4704.5</v>
      </c>
      <c r="C749">
        <v>4700.7</v>
      </c>
      <c r="D749">
        <v>4708.8</v>
      </c>
      <c r="E749">
        <v>4672.8</v>
      </c>
      <c r="F749" t="s">
        <v>3778</v>
      </c>
      <c r="G749">
        <v>3.3999999999999998E-3</v>
      </c>
    </row>
    <row r="750" spans="1:7" x14ac:dyDescent="0.35">
      <c r="A750" s="1">
        <v>44517</v>
      </c>
      <c r="B750">
        <v>4688.7</v>
      </c>
      <c r="C750">
        <v>4701.5</v>
      </c>
      <c r="D750">
        <v>4701.5</v>
      </c>
      <c r="E750">
        <v>4684.3999999999996</v>
      </c>
      <c r="F750" t="s">
        <v>3778</v>
      </c>
      <c r="G750">
        <v>-2.5999999999999999E-3</v>
      </c>
    </row>
    <row r="751" spans="1:7" x14ac:dyDescent="0.35">
      <c r="A751" s="1">
        <v>44516</v>
      </c>
      <c r="B751">
        <v>4700.8999999999996</v>
      </c>
      <c r="C751">
        <v>4679.3999999999996</v>
      </c>
      <c r="D751">
        <v>4714.8999999999996</v>
      </c>
      <c r="E751">
        <v>4679.3999999999996</v>
      </c>
      <c r="F751" t="s">
        <v>3778</v>
      </c>
      <c r="G751">
        <v>3.8999999999999998E-3</v>
      </c>
    </row>
    <row r="752" spans="1:7" x14ac:dyDescent="0.35">
      <c r="A752" s="1">
        <v>44515</v>
      </c>
      <c r="B752">
        <v>4682.8</v>
      </c>
      <c r="C752">
        <v>4689.3</v>
      </c>
      <c r="D752">
        <v>4697.3999999999996</v>
      </c>
      <c r="E752">
        <v>4672.8999999999996</v>
      </c>
      <c r="F752" t="s">
        <v>3778</v>
      </c>
      <c r="G752">
        <v>0</v>
      </c>
    </row>
    <row r="753" spans="1:7" x14ac:dyDescent="0.35">
      <c r="A753" s="1">
        <v>44512</v>
      </c>
      <c r="B753">
        <v>4682.8999999999996</v>
      </c>
      <c r="C753">
        <v>4655.2</v>
      </c>
      <c r="D753">
        <v>4688.5</v>
      </c>
      <c r="E753">
        <v>4650.8</v>
      </c>
      <c r="F753" t="s">
        <v>3778</v>
      </c>
      <c r="G753">
        <v>7.1999999999999998E-3</v>
      </c>
    </row>
    <row r="754" spans="1:7" x14ac:dyDescent="0.35">
      <c r="A754" s="1">
        <v>44511</v>
      </c>
      <c r="B754">
        <v>4649.3</v>
      </c>
      <c r="C754">
        <v>4659.3999999999996</v>
      </c>
      <c r="D754">
        <v>4664.6000000000004</v>
      </c>
      <c r="E754">
        <v>4648.3</v>
      </c>
      <c r="F754" t="s">
        <v>3778</v>
      </c>
      <c r="G754">
        <v>5.9999999999999995E-4</v>
      </c>
    </row>
    <row r="755" spans="1:7" x14ac:dyDescent="0.35">
      <c r="A755" s="1">
        <v>44510</v>
      </c>
      <c r="B755">
        <v>4646.7</v>
      </c>
      <c r="C755">
        <v>4670.3</v>
      </c>
      <c r="D755">
        <v>4684.8999999999996</v>
      </c>
      <c r="E755">
        <v>4630.8999999999996</v>
      </c>
      <c r="F755" t="s">
        <v>3778</v>
      </c>
      <c r="G755">
        <v>-8.2000000000000007E-3</v>
      </c>
    </row>
    <row r="756" spans="1:7" x14ac:dyDescent="0.35">
      <c r="A756" s="1">
        <v>44509</v>
      </c>
      <c r="B756">
        <v>4685.2</v>
      </c>
      <c r="C756">
        <v>4707.2</v>
      </c>
      <c r="D756">
        <v>4708.5</v>
      </c>
      <c r="E756">
        <v>4670.8999999999996</v>
      </c>
      <c r="F756" t="s">
        <v>3778</v>
      </c>
      <c r="G756">
        <v>-3.5000000000000001E-3</v>
      </c>
    </row>
    <row r="757" spans="1:7" x14ac:dyDescent="0.35">
      <c r="A757" s="1">
        <v>44508</v>
      </c>
      <c r="B757">
        <v>4701.7</v>
      </c>
      <c r="C757">
        <v>4701.5</v>
      </c>
      <c r="D757">
        <v>4714.8999999999996</v>
      </c>
      <c r="E757">
        <v>4694.3999999999996</v>
      </c>
      <c r="F757" t="s">
        <v>3778</v>
      </c>
      <c r="G757">
        <v>8.9999999999999998E-4</v>
      </c>
    </row>
    <row r="758" spans="1:7" x14ac:dyDescent="0.35">
      <c r="A758" s="1">
        <v>44505</v>
      </c>
      <c r="B758">
        <v>4697.5</v>
      </c>
      <c r="C758">
        <v>4699.3</v>
      </c>
      <c r="D758">
        <v>4718.5</v>
      </c>
      <c r="E758">
        <v>4681.3</v>
      </c>
      <c r="F758" t="s">
        <v>3778</v>
      </c>
      <c r="G758">
        <v>3.7000000000000002E-3</v>
      </c>
    </row>
    <row r="759" spans="1:7" x14ac:dyDescent="0.35">
      <c r="A759" s="1">
        <v>44504</v>
      </c>
      <c r="B759">
        <v>4680.1000000000004</v>
      </c>
      <c r="C759">
        <v>4662.8999999999996</v>
      </c>
      <c r="D759">
        <v>4683</v>
      </c>
      <c r="E759">
        <v>4662.6000000000004</v>
      </c>
      <c r="F759" t="s">
        <v>3778</v>
      </c>
      <c r="G759">
        <v>4.1999999999999997E-3</v>
      </c>
    </row>
    <row r="760" spans="1:7" x14ac:dyDescent="0.35">
      <c r="A760" s="1">
        <v>44503</v>
      </c>
      <c r="B760">
        <v>4660.6000000000004</v>
      </c>
      <c r="C760">
        <v>4630.6000000000004</v>
      </c>
      <c r="D760">
        <v>4663.5</v>
      </c>
      <c r="E760">
        <v>4621.2</v>
      </c>
      <c r="F760" t="s">
        <v>3778</v>
      </c>
      <c r="G760">
        <v>6.4999999999999997E-3</v>
      </c>
    </row>
    <row r="761" spans="1:7" x14ac:dyDescent="0.35">
      <c r="A761" s="1">
        <v>44502</v>
      </c>
      <c r="B761">
        <v>4630.6000000000004</v>
      </c>
      <c r="C761">
        <v>4613.3</v>
      </c>
      <c r="D761">
        <v>4635.1000000000004</v>
      </c>
      <c r="E761">
        <v>4613.3</v>
      </c>
      <c r="F761" t="s">
        <v>3778</v>
      </c>
      <c r="G761">
        <v>3.7000000000000002E-3</v>
      </c>
    </row>
    <row r="762" spans="1:7" x14ac:dyDescent="0.35">
      <c r="A762" s="1">
        <v>44501</v>
      </c>
      <c r="B762">
        <v>4613.7</v>
      </c>
      <c r="C762">
        <v>4610.6000000000004</v>
      </c>
      <c r="D762">
        <v>4620.3</v>
      </c>
      <c r="E762">
        <v>4595.1000000000004</v>
      </c>
      <c r="F762" t="s">
        <v>3778</v>
      </c>
      <c r="G762">
        <v>1.8E-3</v>
      </c>
    </row>
    <row r="763" spans="1:7" x14ac:dyDescent="0.35">
      <c r="A763" s="1">
        <v>44498</v>
      </c>
      <c r="B763">
        <v>4605.3999999999996</v>
      </c>
      <c r="C763">
        <v>4572.8999999999996</v>
      </c>
      <c r="D763">
        <v>4608.1000000000004</v>
      </c>
      <c r="E763">
        <v>4567.6000000000004</v>
      </c>
      <c r="F763" t="s">
        <v>3778</v>
      </c>
      <c r="G763">
        <v>2E-3</v>
      </c>
    </row>
    <row r="764" spans="1:7" x14ac:dyDescent="0.35">
      <c r="A764" s="1">
        <v>44497</v>
      </c>
      <c r="B764">
        <v>4596.3999999999996</v>
      </c>
      <c r="C764">
        <v>4562.8</v>
      </c>
      <c r="D764">
        <v>4597.6000000000004</v>
      </c>
      <c r="E764">
        <v>4562.8</v>
      </c>
      <c r="F764" t="s">
        <v>3778</v>
      </c>
      <c r="G764">
        <v>9.7999999999999997E-3</v>
      </c>
    </row>
    <row r="765" spans="1:7" x14ac:dyDescent="0.35">
      <c r="A765" s="1">
        <v>44496</v>
      </c>
      <c r="B765">
        <v>4551.7</v>
      </c>
      <c r="C765">
        <v>4580.2</v>
      </c>
      <c r="D765">
        <v>4584.6000000000004</v>
      </c>
      <c r="E765">
        <v>4551.7</v>
      </c>
      <c r="F765" t="s">
        <v>3778</v>
      </c>
      <c r="G765">
        <v>-5.0000000000000001E-3</v>
      </c>
    </row>
    <row r="766" spans="1:7" x14ac:dyDescent="0.35">
      <c r="A766" s="1">
        <v>44495</v>
      </c>
      <c r="B766">
        <v>4574.8</v>
      </c>
      <c r="C766">
        <v>4578.7</v>
      </c>
      <c r="D766">
        <v>4598.5</v>
      </c>
      <c r="E766">
        <v>4569.2</v>
      </c>
      <c r="F766" t="s">
        <v>3778</v>
      </c>
      <c r="G766">
        <v>1.8E-3</v>
      </c>
    </row>
    <row r="767" spans="1:7" x14ac:dyDescent="0.35">
      <c r="A767" s="1">
        <v>44494</v>
      </c>
      <c r="B767">
        <v>4566.5</v>
      </c>
      <c r="C767">
        <v>4553.7</v>
      </c>
      <c r="D767">
        <v>4572.6000000000004</v>
      </c>
      <c r="E767">
        <v>4537.3999999999996</v>
      </c>
      <c r="F767" t="s">
        <v>3778</v>
      </c>
      <c r="G767">
        <v>4.7999999999999996E-3</v>
      </c>
    </row>
    <row r="768" spans="1:7" x14ac:dyDescent="0.35">
      <c r="A768" s="1">
        <v>44491</v>
      </c>
      <c r="B768">
        <v>4544.8999999999996</v>
      </c>
      <c r="C768">
        <v>4546.1000000000004</v>
      </c>
      <c r="D768">
        <v>4559.7</v>
      </c>
      <c r="E768">
        <v>4524</v>
      </c>
      <c r="F768" t="s">
        <v>3778</v>
      </c>
      <c r="G768">
        <v>-1.1000000000000001E-3</v>
      </c>
    </row>
    <row r="769" spans="1:7" x14ac:dyDescent="0.35">
      <c r="A769" s="1">
        <v>44490</v>
      </c>
      <c r="B769">
        <v>4549.8</v>
      </c>
      <c r="C769">
        <v>4532.2</v>
      </c>
      <c r="D769">
        <v>4551.3999999999996</v>
      </c>
      <c r="E769">
        <v>4526.8999999999996</v>
      </c>
      <c r="F769" t="s">
        <v>3778</v>
      </c>
      <c r="G769">
        <v>3.0000000000000001E-3</v>
      </c>
    </row>
    <row r="770" spans="1:7" x14ac:dyDescent="0.35">
      <c r="A770" s="1">
        <v>44489</v>
      </c>
      <c r="B770">
        <v>4536.2</v>
      </c>
      <c r="C770">
        <v>4524.3999999999996</v>
      </c>
      <c r="D770">
        <v>4540.8999999999996</v>
      </c>
      <c r="E770">
        <v>4524.3999999999996</v>
      </c>
      <c r="F770" t="s">
        <v>3778</v>
      </c>
      <c r="G770">
        <v>3.7000000000000002E-3</v>
      </c>
    </row>
    <row r="771" spans="1:7" x14ac:dyDescent="0.35">
      <c r="A771" s="1">
        <v>44488</v>
      </c>
      <c r="B771">
        <v>4519.6000000000004</v>
      </c>
      <c r="C771">
        <v>4497.3</v>
      </c>
      <c r="D771">
        <v>4520.3999999999996</v>
      </c>
      <c r="E771">
        <v>4496.3999999999996</v>
      </c>
      <c r="F771" t="s">
        <v>3778</v>
      </c>
      <c r="G771">
        <v>7.4000000000000003E-3</v>
      </c>
    </row>
    <row r="772" spans="1:7" x14ac:dyDescent="0.35">
      <c r="A772" s="1">
        <v>44487</v>
      </c>
      <c r="B772">
        <v>4486.5</v>
      </c>
      <c r="C772">
        <v>4463.7</v>
      </c>
      <c r="D772">
        <v>4488.8</v>
      </c>
      <c r="E772">
        <v>4447.5</v>
      </c>
      <c r="F772" t="s">
        <v>3778</v>
      </c>
      <c r="G772">
        <v>3.3999999999999998E-3</v>
      </c>
    </row>
    <row r="773" spans="1:7" x14ac:dyDescent="0.35">
      <c r="A773" s="1">
        <v>44484</v>
      </c>
      <c r="B773">
        <v>4471.3999999999996</v>
      </c>
      <c r="C773">
        <v>4447.7</v>
      </c>
      <c r="D773">
        <v>4475.8</v>
      </c>
      <c r="E773">
        <v>4447.7</v>
      </c>
      <c r="F773" t="s">
        <v>3778</v>
      </c>
      <c r="G773">
        <v>7.4999999999999997E-3</v>
      </c>
    </row>
    <row r="774" spans="1:7" x14ac:dyDescent="0.35">
      <c r="A774" s="1">
        <v>44483</v>
      </c>
      <c r="B774">
        <v>4438.3</v>
      </c>
      <c r="C774">
        <v>4386.8</v>
      </c>
      <c r="D774">
        <v>4439.7</v>
      </c>
      <c r="E774">
        <v>4386.8</v>
      </c>
      <c r="F774" t="s">
        <v>3778</v>
      </c>
      <c r="G774">
        <v>1.7100000000000001E-2</v>
      </c>
    </row>
    <row r="775" spans="1:7" x14ac:dyDescent="0.35">
      <c r="A775" s="1">
        <v>44482</v>
      </c>
      <c r="B775">
        <v>4363.8</v>
      </c>
      <c r="C775">
        <v>4358</v>
      </c>
      <c r="D775">
        <v>4372.8999999999996</v>
      </c>
      <c r="E775">
        <v>4329.8999999999996</v>
      </c>
      <c r="F775" t="s">
        <v>3778</v>
      </c>
      <c r="G775">
        <v>3.0000000000000001E-3</v>
      </c>
    </row>
    <row r="776" spans="1:7" x14ac:dyDescent="0.35">
      <c r="A776" s="1">
        <v>44481</v>
      </c>
      <c r="B776">
        <v>4350.6000000000004</v>
      </c>
      <c r="C776">
        <v>4368.3</v>
      </c>
      <c r="D776">
        <v>4374.8999999999996</v>
      </c>
      <c r="E776">
        <v>4342.1000000000004</v>
      </c>
      <c r="F776" t="s">
        <v>3778</v>
      </c>
      <c r="G776">
        <v>-2.3999999999999998E-3</v>
      </c>
    </row>
    <row r="777" spans="1:7" x14ac:dyDescent="0.35">
      <c r="A777" s="1">
        <v>44480</v>
      </c>
      <c r="B777">
        <v>4361.2</v>
      </c>
      <c r="C777">
        <v>4385.3999999999996</v>
      </c>
      <c r="D777">
        <v>4415.8999999999996</v>
      </c>
      <c r="E777">
        <v>4360.6000000000004</v>
      </c>
      <c r="F777" t="s">
        <v>3778</v>
      </c>
      <c r="G777">
        <v>-6.8999999999999999E-3</v>
      </c>
    </row>
    <row r="778" spans="1:7" x14ac:dyDescent="0.35">
      <c r="A778" s="1">
        <v>44477</v>
      </c>
      <c r="B778">
        <v>4391.3</v>
      </c>
      <c r="C778">
        <v>4406.5</v>
      </c>
      <c r="D778">
        <v>4412</v>
      </c>
      <c r="E778">
        <v>4386.2</v>
      </c>
      <c r="F778" t="s">
        <v>3778</v>
      </c>
      <c r="G778">
        <v>-1.9E-3</v>
      </c>
    </row>
    <row r="779" spans="1:7" x14ac:dyDescent="0.35">
      <c r="A779" s="1">
        <v>44476</v>
      </c>
      <c r="B779">
        <v>4399.8</v>
      </c>
      <c r="C779">
        <v>4383.7</v>
      </c>
      <c r="D779">
        <v>4430</v>
      </c>
      <c r="E779">
        <v>4383.7</v>
      </c>
      <c r="F779" t="s">
        <v>3778</v>
      </c>
      <c r="G779">
        <v>8.3000000000000001E-3</v>
      </c>
    </row>
    <row r="780" spans="1:7" x14ac:dyDescent="0.35">
      <c r="A780" s="1">
        <v>44475</v>
      </c>
      <c r="B780">
        <v>4363.6000000000004</v>
      </c>
      <c r="C780">
        <v>4319.6000000000004</v>
      </c>
      <c r="D780">
        <v>4365.6000000000004</v>
      </c>
      <c r="E780">
        <v>4290.5</v>
      </c>
      <c r="F780" t="s">
        <v>3778</v>
      </c>
      <c r="G780">
        <v>4.1000000000000003E-3</v>
      </c>
    </row>
    <row r="781" spans="1:7" x14ac:dyDescent="0.35">
      <c r="A781" s="1">
        <v>44474</v>
      </c>
      <c r="B781">
        <v>4345.7</v>
      </c>
      <c r="C781">
        <v>4309.8999999999996</v>
      </c>
      <c r="D781">
        <v>4369.2</v>
      </c>
      <c r="E781">
        <v>4309.8999999999996</v>
      </c>
      <c r="F781" t="s">
        <v>3778</v>
      </c>
      <c r="G781">
        <v>1.0500000000000001E-2</v>
      </c>
    </row>
    <row r="782" spans="1:7" x14ac:dyDescent="0.35">
      <c r="A782" s="1">
        <v>44473</v>
      </c>
      <c r="B782">
        <v>4300.5</v>
      </c>
      <c r="C782">
        <v>4348.8</v>
      </c>
      <c r="D782">
        <v>4355.5</v>
      </c>
      <c r="E782">
        <v>4278.8999999999996</v>
      </c>
      <c r="F782" t="s">
        <v>3778</v>
      </c>
      <c r="G782">
        <v>-1.2999999999999999E-2</v>
      </c>
    </row>
    <row r="783" spans="1:7" x14ac:dyDescent="0.35">
      <c r="A783" s="1">
        <v>44470</v>
      </c>
      <c r="B783">
        <v>4357</v>
      </c>
      <c r="C783">
        <v>4317.2</v>
      </c>
      <c r="D783">
        <v>4375.2</v>
      </c>
      <c r="E783">
        <v>4288.5</v>
      </c>
      <c r="F783" t="s">
        <v>3778</v>
      </c>
      <c r="G783">
        <v>1.15E-2</v>
      </c>
    </row>
    <row r="784" spans="1:7" x14ac:dyDescent="0.35">
      <c r="A784" s="1">
        <v>44469</v>
      </c>
      <c r="B784">
        <v>4307.5</v>
      </c>
      <c r="C784">
        <v>4370.7</v>
      </c>
      <c r="D784">
        <v>4382.6000000000004</v>
      </c>
      <c r="E784">
        <v>4306.2</v>
      </c>
      <c r="F784" t="s">
        <v>3778</v>
      </c>
      <c r="G784">
        <v>-1.1900000000000001E-2</v>
      </c>
    </row>
    <row r="785" spans="1:7" x14ac:dyDescent="0.35">
      <c r="A785" s="1">
        <v>44468</v>
      </c>
      <c r="B785">
        <v>4359.5</v>
      </c>
      <c r="C785">
        <v>4362.3999999999996</v>
      </c>
      <c r="D785">
        <v>4385.6000000000004</v>
      </c>
      <c r="E785">
        <v>4355.1000000000004</v>
      </c>
      <c r="F785" t="s">
        <v>3778</v>
      </c>
      <c r="G785">
        <v>1.6000000000000001E-3</v>
      </c>
    </row>
    <row r="786" spans="1:7" x14ac:dyDescent="0.35">
      <c r="A786" s="1">
        <v>44467</v>
      </c>
      <c r="B786">
        <v>4352.6000000000004</v>
      </c>
      <c r="C786">
        <v>4419.5</v>
      </c>
      <c r="D786">
        <v>4419.5</v>
      </c>
      <c r="E786">
        <v>4346.3</v>
      </c>
      <c r="F786" t="s">
        <v>3778</v>
      </c>
      <c r="G786">
        <v>-2.0400000000000001E-2</v>
      </c>
    </row>
    <row r="787" spans="1:7" x14ac:dyDescent="0.35">
      <c r="A787" s="1">
        <v>44466</v>
      </c>
      <c r="B787">
        <v>4443.1000000000004</v>
      </c>
      <c r="C787">
        <v>4442.1000000000004</v>
      </c>
      <c r="D787">
        <v>4457.3</v>
      </c>
      <c r="E787">
        <v>4436.2</v>
      </c>
      <c r="F787" t="s">
        <v>3778</v>
      </c>
      <c r="G787">
        <v>-2.8E-3</v>
      </c>
    </row>
    <row r="788" spans="1:7" x14ac:dyDescent="0.35">
      <c r="A788" s="1">
        <v>44463</v>
      </c>
      <c r="B788">
        <v>4455.5</v>
      </c>
      <c r="C788">
        <v>4438</v>
      </c>
      <c r="D788">
        <v>4463.1000000000004</v>
      </c>
      <c r="E788">
        <v>4430.3</v>
      </c>
      <c r="F788" t="s">
        <v>3778</v>
      </c>
      <c r="G788">
        <v>1.5E-3</v>
      </c>
    </row>
    <row r="789" spans="1:7" x14ac:dyDescent="0.35">
      <c r="A789" s="1">
        <v>44462</v>
      </c>
      <c r="B789">
        <v>4449</v>
      </c>
      <c r="C789">
        <v>4406.8</v>
      </c>
      <c r="D789">
        <v>4465.3999999999996</v>
      </c>
      <c r="E789">
        <v>4406.8</v>
      </c>
      <c r="F789" t="s">
        <v>3778</v>
      </c>
      <c r="G789">
        <v>1.21E-2</v>
      </c>
    </row>
    <row r="790" spans="1:7" x14ac:dyDescent="0.35">
      <c r="A790" s="1">
        <v>44461</v>
      </c>
      <c r="B790">
        <v>4395.6000000000004</v>
      </c>
      <c r="C790">
        <v>4367.3999999999996</v>
      </c>
      <c r="D790">
        <v>4416.8</v>
      </c>
      <c r="E790">
        <v>4367.3999999999996</v>
      </c>
      <c r="F790" t="s">
        <v>3778</v>
      </c>
      <c r="G790">
        <v>9.4999999999999998E-3</v>
      </c>
    </row>
    <row r="791" spans="1:7" x14ac:dyDescent="0.35">
      <c r="A791" s="1">
        <v>44460</v>
      </c>
      <c r="B791">
        <v>4354.2</v>
      </c>
      <c r="C791">
        <v>4374.3999999999996</v>
      </c>
      <c r="D791">
        <v>4394.8999999999996</v>
      </c>
      <c r="E791">
        <v>4348</v>
      </c>
      <c r="F791" t="s">
        <v>3778</v>
      </c>
      <c r="G791">
        <v>-8.0000000000000004E-4</v>
      </c>
    </row>
    <row r="792" spans="1:7" x14ac:dyDescent="0.35">
      <c r="A792" s="1">
        <v>44459</v>
      </c>
      <c r="B792">
        <v>4357.7</v>
      </c>
      <c r="C792">
        <v>4402.8999999999996</v>
      </c>
      <c r="D792">
        <v>4402.8999999999996</v>
      </c>
      <c r="E792">
        <v>4305.8999999999996</v>
      </c>
      <c r="F792" t="s">
        <v>3778</v>
      </c>
      <c r="G792">
        <v>-1.7000000000000001E-2</v>
      </c>
    </row>
    <row r="793" spans="1:7" x14ac:dyDescent="0.35">
      <c r="A793" s="1">
        <v>44456</v>
      </c>
      <c r="B793">
        <v>4433</v>
      </c>
      <c r="C793">
        <v>4469.7</v>
      </c>
      <c r="D793">
        <v>4471.5</v>
      </c>
      <c r="E793">
        <v>4427.8</v>
      </c>
      <c r="F793" t="s">
        <v>3778</v>
      </c>
      <c r="G793">
        <v>-9.1000000000000004E-3</v>
      </c>
    </row>
    <row r="794" spans="1:7" x14ac:dyDescent="0.35">
      <c r="A794" s="1">
        <v>44455</v>
      </c>
      <c r="B794">
        <v>4473.8</v>
      </c>
      <c r="C794">
        <v>4477.1000000000004</v>
      </c>
      <c r="D794">
        <v>4485.8999999999996</v>
      </c>
      <c r="E794">
        <v>4443.8</v>
      </c>
      <c r="F794" t="s">
        <v>3778</v>
      </c>
      <c r="G794">
        <v>-1.5E-3</v>
      </c>
    </row>
    <row r="795" spans="1:7" x14ac:dyDescent="0.35">
      <c r="A795" s="1">
        <v>44454</v>
      </c>
      <c r="B795">
        <v>4480.7</v>
      </c>
      <c r="C795">
        <v>4447.5</v>
      </c>
      <c r="D795">
        <v>4486.8999999999996</v>
      </c>
      <c r="E795">
        <v>4438.3999999999996</v>
      </c>
      <c r="F795" t="s">
        <v>3778</v>
      </c>
      <c r="G795">
        <v>8.5000000000000006E-3</v>
      </c>
    </row>
    <row r="796" spans="1:7" x14ac:dyDescent="0.35">
      <c r="A796" s="1">
        <v>44453</v>
      </c>
      <c r="B796">
        <v>4443.1000000000004</v>
      </c>
      <c r="C796">
        <v>4479.3</v>
      </c>
      <c r="D796">
        <v>4485.7</v>
      </c>
      <c r="E796">
        <v>4435.5</v>
      </c>
      <c r="F796" t="s">
        <v>3778</v>
      </c>
      <c r="G796">
        <v>-5.7000000000000002E-3</v>
      </c>
    </row>
    <row r="797" spans="1:7" x14ac:dyDescent="0.35">
      <c r="A797" s="1">
        <v>44452</v>
      </c>
      <c r="B797">
        <v>4468.7</v>
      </c>
      <c r="C797">
        <v>4474.8</v>
      </c>
      <c r="D797">
        <v>4493</v>
      </c>
      <c r="E797">
        <v>4445.7</v>
      </c>
      <c r="F797" t="s">
        <v>3778</v>
      </c>
      <c r="G797">
        <v>2.3E-3</v>
      </c>
    </row>
    <row r="798" spans="1:7" x14ac:dyDescent="0.35">
      <c r="A798" s="1">
        <v>44449</v>
      </c>
      <c r="B798">
        <v>4458.6000000000004</v>
      </c>
      <c r="C798">
        <v>4506.8999999999996</v>
      </c>
      <c r="D798">
        <v>4520.5</v>
      </c>
      <c r="E798">
        <v>4457.7</v>
      </c>
      <c r="F798" t="s">
        <v>3778</v>
      </c>
      <c r="G798">
        <v>-7.7000000000000002E-3</v>
      </c>
    </row>
    <row r="799" spans="1:7" x14ac:dyDescent="0.35">
      <c r="A799" s="1">
        <v>44448</v>
      </c>
      <c r="B799">
        <v>4493.3</v>
      </c>
      <c r="C799">
        <v>4513</v>
      </c>
      <c r="D799">
        <v>4529.8999999999996</v>
      </c>
      <c r="E799">
        <v>4492.1000000000004</v>
      </c>
      <c r="F799" t="s">
        <v>3778</v>
      </c>
      <c r="G799">
        <v>-4.5999999999999999E-3</v>
      </c>
    </row>
    <row r="800" spans="1:7" x14ac:dyDescent="0.35">
      <c r="A800" s="1">
        <v>44447</v>
      </c>
      <c r="B800">
        <v>4514.1000000000004</v>
      </c>
      <c r="C800">
        <v>4518.1000000000004</v>
      </c>
      <c r="D800">
        <v>4521.8</v>
      </c>
      <c r="E800">
        <v>4493.8999999999996</v>
      </c>
      <c r="F800" t="s">
        <v>3778</v>
      </c>
      <c r="G800">
        <v>-1.2999999999999999E-3</v>
      </c>
    </row>
    <row r="801" spans="1:7" x14ac:dyDescent="0.35">
      <c r="A801" s="1">
        <v>44446</v>
      </c>
      <c r="B801">
        <v>4520</v>
      </c>
      <c r="C801">
        <v>4535.3999999999996</v>
      </c>
      <c r="D801">
        <v>4535.3999999999996</v>
      </c>
      <c r="E801">
        <v>4513</v>
      </c>
      <c r="F801" t="s">
        <v>3778</v>
      </c>
      <c r="G801">
        <v>-3.3999999999999998E-3</v>
      </c>
    </row>
    <row r="802" spans="1:7" x14ac:dyDescent="0.35">
      <c r="A802" s="1">
        <v>44442</v>
      </c>
      <c r="B802">
        <v>4535.3999999999996</v>
      </c>
      <c r="C802">
        <v>4532.3999999999996</v>
      </c>
      <c r="D802">
        <v>4541.3999999999996</v>
      </c>
      <c r="E802">
        <v>4521.3</v>
      </c>
      <c r="F802" t="s">
        <v>3778</v>
      </c>
      <c r="G802">
        <v>-2.9999999999999997E-4</v>
      </c>
    </row>
    <row r="803" spans="1:7" x14ac:dyDescent="0.35">
      <c r="A803" s="1">
        <v>44441</v>
      </c>
      <c r="B803">
        <v>4536.8999999999996</v>
      </c>
      <c r="C803">
        <v>4534.5</v>
      </c>
      <c r="D803">
        <v>4545.8999999999996</v>
      </c>
      <c r="E803">
        <v>4524.7</v>
      </c>
      <c r="F803" t="s">
        <v>3778</v>
      </c>
      <c r="G803">
        <v>2.8E-3</v>
      </c>
    </row>
    <row r="804" spans="1:7" x14ac:dyDescent="0.35">
      <c r="A804" s="1">
        <v>44440</v>
      </c>
      <c r="B804">
        <v>4524.1000000000004</v>
      </c>
      <c r="C804">
        <v>4528.8</v>
      </c>
      <c r="D804">
        <v>4537.1000000000004</v>
      </c>
      <c r="E804">
        <v>4522</v>
      </c>
      <c r="F804" t="s">
        <v>3778</v>
      </c>
      <c r="G804">
        <v>2.9999999999999997E-4</v>
      </c>
    </row>
    <row r="805" spans="1:7" x14ac:dyDescent="0.35">
      <c r="A805" s="1">
        <v>44439</v>
      </c>
      <c r="B805">
        <v>4522.7</v>
      </c>
      <c r="C805">
        <v>4529.8</v>
      </c>
      <c r="D805">
        <v>4531.3999999999996</v>
      </c>
      <c r="E805">
        <v>4515.8</v>
      </c>
      <c r="F805" t="s">
        <v>3778</v>
      </c>
      <c r="G805">
        <v>-1.2999999999999999E-3</v>
      </c>
    </row>
    <row r="806" spans="1:7" x14ac:dyDescent="0.35">
      <c r="A806" s="1">
        <v>44438</v>
      </c>
      <c r="B806">
        <v>4528.8</v>
      </c>
      <c r="C806">
        <v>4513.8</v>
      </c>
      <c r="D806">
        <v>4537.3999999999996</v>
      </c>
      <c r="E806">
        <v>4513.8</v>
      </c>
      <c r="F806" t="s">
        <v>3778</v>
      </c>
      <c r="G806">
        <v>4.3E-3</v>
      </c>
    </row>
    <row r="807" spans="1:7" x14ac:dyDescent="0.35">
      <c r="A807" s="1">
        <v>44435</v>
      </c>
      <c r="B807">
        <v>4509.3999999999996</v>
      </c>
      <c r="C807">
        <v>4474.1000000000004</v>
      </c>
      <c r="D807">
        <v>4513.3</v>
      </c>
      <c r="E807">
        <v>4474.1000000000004</v>
      </c>
      <c r="F807" t="s">
        <v>3778</v>
      </c>
      <c r="G807">
        <v>8.8000000000000005E-3</v>
      </c>
    </row>
    <row r="808" spans="1:7" x14ac:dyDescent="0.35">
      <c r="A808" s="1">
        <v>44434</v>
      </c>
      <c r="B808">
        <v>4470</v>
      </c>
      <c r="C808">
        <v>4493.8</v>
      </c>
      <c r="D808">
        <v>4495.8999999999996</v>
      </c>
      <c r="E808">
        <v>4469</v>
      </c>
      <c r="F808" t="s">
        <v>3778</v>
      </c>
      <c r="G808">
        <v>-5.7999999999999996E-3</v>
      </c>
    </row>
    <row r="809" spans="1:7" x14ac:dyDescent="0.35">
      <c r="A809" s="1">
        <v>44433</v>
      </c>
      <c r="B809">
        <v>4496.2</v>
      </c>
      <c r="C809">
        <v>4490.3999999999996</v>
      </c>
      <c r="D809">
        <v>4501.7</v>
      </c>
      <c r="E809">
        <v>4485.7</v>
      </c>
      <c r="F809" t="s">
        <v>3778</v>
      </c>
      <c r="G809">
        <v>2.2000000000000001E-3</v>
      </c>
    </row>
    <row r="810" spans="1:7" x14ac:dyDescent="0.35">
      <c r="A810" s="1">
        <v>44432</v>
      </c>
      <c r="B810">
        <v>4486.2</v>
      </c>
      <c r="C810">
        <v>4484.3999999999996</v>
      </c>
      <c r="D810">
        <v>4492.8</v>
      </c>
      <c r="E810">
        <v>4482.3</v>
      </c>
      <c r="F810" t="s">
        <v>3778</v>
      </c>
      <c r="G810">
        <v>1.5E-3</v>
      </c>
    </row>
    <row r="811" spans="1:7" x14ac:dyDescent="0.35">
      <c r="A811" s="1">
        <v>44431</v>
      </c>
      <c r="B811">
        <v>4479.5</v>
      </c>
      <c r="C811">
        <v>4450.3</v>
      </c>
      <c r="D811">
        <v>4489.8999999999996</v>
      </c>
      <c r="E811">
        <v>4450.3</v>
      </c>
      <c r="F811" t="s">
        <v>3778</v>
      </c>
      <c r="G811">
        <v>8.5000000000000006E-3</v>
      </c>
    </row>
    <row r="812" spans="1:7" x14ac:dyDescent="0.35">
      <c r="A812" s="1">
        <v>44428</v>
      </c>
      <c r="B812">
        <v>4441.7</v>
      </c>
      <c r="C812">
        <v>4410.6000000000004</v>
      </c>
      <c r="D812">
        <v>4444.3999999999996</v>
      </c>
      <c r="E812">
        <v>4406.8</v>
      </c>
      <c r="F812" t="s">
        <v>3778</v>
      </c>
      <c r="G812">
        <v>8.0999999999999996E-3</v>
      </c>
    </row>
    <row r="813" spans="1:7" x14ac:dyDescent="0.35">
      <c r="A813" s="1">
        <v>44427</v>
      </c>
      <c r="B813">
        <v>4405.8</v>
      </c>
      <c r="C813">
        <v>4382.3999999999996</v>
      </c>
      <c r="D813">
        <v>4418.6000000000004</v>
      </c>
      <c r="E813">
        <v>4367.7</v>
      </c>
      <c r="F813" t="s">
        <v>3778</v>
      </c>
      <c r="G813">
        <v>1.1999999999999999E-3</v>
      </c>
    </row>
    <row r="814" spans="1:7" x14ac:dyDescent="0.35">
      <c r="A814" s="1">
        <v>44426</v>
      </c>
      <c r="B814">
        <v>4400.3</v>
      </c>
      <c r="C814">
        <v>4440.8999999999996</v>
      </c>
      <c r="D814">
        <v>4454.3</v>
      </c>
      <c r="E814">
        <v>4397.6000000000004</v>
      </c>
      <c r="F814" t="s">
        <v>3778</v>
      </c>
      <c r="G814">
        <v>-1.0699999999999999E-2</v>
      </c>
    </row>
    <row r="815" spans="1:7" x14ac:dyDescent="0.35">
      <c r="A815" s="1">
        <v>44425</v>
      </c>
      <c r="B815">
        <v>4448.1000000000004</v>
      </c>
      <c r="C815">
        <v>4462.1000000000004</v>
      </c>
      <c r="D815">
        <v>4462.1000000000004</v>
      </c>
      <c r="E815">
        <v>4417.8</v>
      </c>
      <c r="F815" t="s">
        <v>3778</v>
      </c>
      <c r="G815">
        <v>-7.1000000000000004E-3</v>
      </c>
    </row>
    <row r="816" spans="1:7" x14ac:dyDescent="0.35">
      <c r="A816" s="1">
        <v>44424</v>
      </c>
      <c r="B816">
        <v>4479.7</v>
      </c>
      <c r="C816">
        <v>4461.6000000000004</v>
      </c>
      <c r="D816">
        <v>4480.3</v>
      </c>
      <c r="E816">
        <v>4437.7</v>
      </c>
      <c r="F816" t="s">
        <v>3778</v>
      </c>
      <c r="G816">
        <v>2.5999999999999999E-3</v>
      </c>
    </row>
    <row r="817" spans="1:7" x14ac:dyDescent="0.35">
      <c r="A817" s="1">
        <v>44421</v>
      </c>
      <c r="B817">
        <v>4468</v>
      </c>
      <c r="C817">
        <v>4464.8</v>
      </c>
      <c r="D817">
        <v>4468.3999999999996</v>
      </c>
      <c r="E817">
        <v>4460.8</v>
      </c>
      <c r="F817" t="s">
        <v>3778</v>
      </c>
      <c r="G817">
        <v>1.6000000000000001E-3</v>
      </c>
    </row>
    <row r="818" spans="1:7" x14ac:dyDescent="0.35">
      <c r="A818" s="1">
        <v>44420</v>
      </c>
      <c r="B818">
        <v>4460.8</v>
      </c>
      <c r="C818">
        <v>4446.1000000000004</v>
      </c>
      <c r="D818">
        <v>4461.8</v>
      </c>
      <c r="E818">
        <v>4436</v>
      </c>
      <c r="F818" t="s">
        <v>3778</v>
      </c>
      <c r="G818">
        <v>2.8999999999999998E-3</v>
      </c>
    </row>
    <row r="819" spans="1:7" x14ac:dyDescent="0.35">
      <c r="A819" s="1">
        <v>44419</v>
      </c>
      <c r="B819">
        <v>4447.7</v>
      </c>
      <c r="C819">
        <v>4442.2</v>
      </c>
      <c r="D819">
        <v>4449.3999999999996</v>
      </c>
      <c r="E819">
        <v>4436.3999999999996</v>
      </c>
      <c r="F819" t="s">
        <v>3778</v>
      </c>
      <c r="G819">
        <v>2.5000000000000001E-3</v>
      </c>
    </row>
    <row r="820" spans="1:7" x14ac:dyDescent="0.35">
      <c r="A820" s="1">
        <v>44418</v>
      </c>
      <c r="B820">
        <v>4436.8</v>
      </c>
      <c r="C820">
        <v>4435.8</v>
      </c>
      <c r="D820">
        <v>4445.2</v>
      </c>
      <c r="E820">
        <v>4430</v>
      </c>
      <c r="F820" t="s">
        <v>3778</v>
      </c>
      <c r="G820">
        <v>1E-3</v>
      </c>
    </row>
    <row r="821" spans="1:7" x14ac:dyDescent="0.35">
      <c r="A821" s="1">
        <v>44417</v>
      </c>
      <c r="B821">
        <v>4432.3999999999996</v>
      </c>
      <c r="C821">
        <v>4437.8</v>
      </c>
      <c r="D821">
        <v>4439.3999999999996</v>
      </c>
      <c r="E821">
        <v>4424.7</v>
      </c>
      <c r="F821" t="s">
        <v>3778</v>
      </c>
      <c r="G821">
        <v>-8.9999999999999998E-4</v>
      </c>
    </row>
    <row r="822" spans="1:7" x14ac:dyDescent="0.35">
      <c r="A822" s="1">
        <v>44414</v>
      </c>
      <c r="B822">
        <v>4436.5</v>
      </c>
      <c r="C822">
        <v>4429.1000000000004</v>
      </c>
      <c r="D822">
        <v>4440.8</v>
      </c>
      <c r="E822">
        <v>4429.1000000000004</v>
      </c>
      <c r="F822" t="s">
        <v>3778</v>
      </c>
      <c r="G822">
        <v>1.6999999999999999E-3</v>
      </c>
    </row>
    <row r="823" spans="1:7" x14ac:dyDescent="0.35">
      <c r="A823" s="1">
        <v>44413</v>
      </c>
      <c r="B823">
        <v>4429.1000000000004</v>
      </c>
      <c r="C823">
        <v>4408.8999999999996</v>
      </c>
      <c r="D823">
        <v>4429.8</v>
      </c>
      <c r="E823">
        <v>4408.8999999999996</v>
      </c>
      <c r="F823" t="s">
        <v>3778</v>
      </c>
      <c r="G823">
        <v>6.0000000000000001E-3</v>
      </c>
    </row>
    <row r="824" spans="1:7" x14ac:dyDescent="0.35">
      <c r="A824" s="1">
        <v>44412</v>
      </c>
      <c r="B824">
        <v>4402.7</v>
      </c>
      <c r="C824">
        <v>4415.8999999999996</v>
      </c>
      <c r="D824">
        <v>4416.2</v>
      </c>
      <c r="E824">
        <v>4400.2</v>
      </c>
      <c r="F824" t="s">
        <v>3778</v>
      </c>
      <c r="G824">
        <v>-4.5999999999999999E-3</v>
      </c>
    </row>
    <row r="825" spans="1:7" x14ac:dyDescent="0.35">
      <c r="A825" s="1">
        <v>44411</v>
      </c>
      <c r="B825">
        <v>4423.1000000000004</v>
      </c>
      <c r="C825">
        <v>4392.7</v>
      </c>
      <c r="D825">
        <v>4423.8</v>
      </c>
      <c r="E825">
        <v>4373</v>
      </c>
      <c r="F825" t="s">
        <v>3778</v>
      </c>
      <c r="G825">
        <v>8.2000000000000007E-3</v>
      </c>
    </row>
    <row r="826" spans="1:7" x14ac:dyDescent="0.35">
      <c r="A826" s="1">
        <v>44410</v>
      </c>
      <c r="B826">
        <v>4387.2</v>
      </c>
      <c r="C826">
        <v>4406.8999999999996</v>
      </c>
      <c r="D826">
        <v>4422.2</v>
      </c>
      <c r="E826">
        <v>4384.8</v>
      </c>
      <c r="F826" t="s">
        <v>3778</v>
      </c>
      <c r="G826">
        <v>-1.8E-3</v>
      </c>
    </row>
    <row r="827" spans="1:7" x14ac:dyDescent="0.35">
      <c r="A827" s="1">
        <v>44407</v>
      </c>
      <c r="B827">
        <v>4395.3</v>
      </c>
      <c r="C827">
        <v>4395.1000000000004</v>
      </c>
      <c r="D827">
        <v>4412.2</v>
      </c>
      <c r="E827">
        <v>4389.6000000000004</v>
      </c>
      <c r="F827" t="s">
        <v>3778</v>
      </c>
      <c r="G827">
        <v>-5.4000000000000003E-3</v>
      </c>
    </row>
    <row r="828" spans="1:7" x14ac:dyDescent="0.35">
      <c r="A828" s="1">
        <v>44406</v>
      </c>
      <c r="B828">
        <v>4419.1000000000004</v>
      </c>
      <c r="C828">
        <v>4403.6000000000004</v>
      </c>
      <c r="D828">
        <v>4430</v>
      </c>
      <c r="E828">
        <v>4403.6000000000004</v>
      </c>
      <c r="F828" t="s">
        <v>3778</v>
      </c>
      <c r="G828">
        <v>4.1999999999999997E-3</v>
      </c>
    </row>
    <row r="829" spans="1:7" x14ac:dyDescent="0.35">
      <c r="A829" s="1">
        <v>44405</v>
      </c>
      <c r="B829">
        <v>4400.6000000000004</v>
      </c>
      <c r="C829">
        <v>4402.8999999999996</v>
      </c>
      <c r="D829">
        <v>4415.5</v>
      </c>
      <c r="E829">
        <v>4387</v>
      </c>
      <c r="F829" t="s">
        <v>3778</v>
      </c>
      <c r="G829">
        <v>-2.0000000000000001E-4</v>
      </c>
    </row>
    <row r="830" spans="1:7" x14ac:dyDescent="0.35">
      <c r="A830" s="1">
        <v>44404</v>
      </c>
      <c r="B830">
        <v>4401.5</v>
      </c>
      <c r="C830">
        <v>4416.3999999999996</v>
      </c>
      <c r="D830">
        <v>4416.3999999999996</v>
      </c>
      <c r="E830">
        <v>4372.5</v>
      </c>
      <c r="F830" t="s">
        <v>3778</v>
      </c>
      <c r="G830">
        <v>-4.7000000000000002E-3</v>
      </c>
    </row>
    <row r="831" spans="1:7" x14ac:dyDescent="0.35">
      <c r="A831" s="1">
        <v>44403</v>
      </c>
      <c r="B831">
        <v>4422.3</v>
      </c>
      <c r="C831">
        <v>4409.6000000000004</v>
      </c>
      <c r="D831">
        <v>4422.7</v>
      </c>
      <c r="E831">
        <v>4405.3999999999996</v>
      </c>
      <c r="F831" t="s">
        <v>3778</v>
      </c>
      <c r="G831">
        <v>2.3999999999999998E-3</v>
      </c>
    </row>
    <row r="832" spans="1:7" x14ac:dyDescent="0.35">
      <c r="A832" s="1">
        <v>44400</v>
      </c>
      <c r="B832">
        <v>4411.8</v>
      </c>
      <c r="C832">
        <v>4381.2</v>
      </c>
      <c r="D832">
        <v>4415.2</v>
      </c>
      <c r="E832">
        <v>4381.2</v>
      </c>
      <c r="F832" t="s">
        <v>3778</v>
      </c>
      <c r="G832">
        <v>1.01E-2</v>
      </c>
    </row>
    <row r="833" spans="1:7" x14ac:dyDescent="0.35">
      <c r="A833" s="1">
        <v>44399</v>
      </c>
      <c r="B833">
        <v>4367.5</v>
      </c>
      <c r="C833">
        <v>4361.3</v>
      </c>
      <c r="D833">
        <v>4369.8999999999996</v>
      </c>
      <c r="E833">
        <v>4350.1000000000004</v>
      </c>
      <c r="F833" t="s">
        <v>3778</v>
      </c>
      <c r="G833">
        <v>2E-3</v>
      </c>
    </row>
    <row r="834" spans="1:7" x14ac:dyDescent="0.35">
      <c r="A834" s="1">
        <v>44398</v>
      </c>
      <c r="B834">
        <v>4358.7</v>
      </c>
      <c r="C834">
        <v>4331.1000000000004</v>
      </c>
      <c r="D834">
        <v>4359.7</v>
      </c>
      <c r="E834">
        <v>4331.1000000000004</v>
      </c>
      <c r="F834" t="s">
        <v>3778</v>
      </c>
      <c r="G834">
        <v>8.2000000000000007E-3</v>
      </c>
    </row>
    <row r="835" spans="1:7" x14ac:dyDescent="0.35">
      <c r="A835" s="1">
        <v>44397</v>
      </c>
      <c r="B835">
        <v>4323.1000000000004</v>
      </c>
      <c r="C835">
        <v>4265.1000000000004</v>
      </c>
      <c r="D835">
        <v>4336.8</v>
      </c>
      <c r="E835">
        <v>4262.1000000000004</v>
      </c>
      <c r="F835" t="s">
        <v>3778</v>
      </c>
      <c r="G835">
        <v>1.52E-2</v>
      </c>
    </row>
    <row r="836" spans="1:7" x14ac:dyDescent="0.35">
      <c r="A836" s="1">
        <v>44396</v>
      </c>
      <c r="B836">
        <v>4258.5</v>
      </c>
      <c r="C836">
        <v>4296.3999999999996</v>
      </c>
      <c r="D836">
        <v>4296.3999999999996</v>
      </c>
      <c r="E836">
        <v>4233.1000000000004</v>
      </c>
      <c r="F836" t="s">
        <v>3778</v>
      </c>
      <c r="G836">
        <v>-1.5900000000000001E-2</v>
      </c>
    </row>
    <row r="837" spans="1:7" x14ac:dyDescent="0.35">
      <c r="A837" s="1">
        <v>44393</v>
      </c>
      <c r="B837">
        <v>4327.2</v>
      </c>
      <c r="C837">
        <v>4367.3999999999996</v>
      </c>
      <c r="D837">
        <v>4375.1000000000004</v>
      </c>
      <c r="E837">
        <v>4322.5</v>
      </c>
      <c r="F837" t="s">
        <v>3778</v>
      </c>
      <c r="G837">
        <v>-7.4999999999999997E-3</v>
      </c>
    </row>
    <row r="838" spans="1:7" x14ac:dyDescent="0.35">
      <c r="A838" s="1">
        <v>44392</v>
      </c>
      <c r="B838">
        <v>4360</v>
      </c>
      <c r="C838">
        <v>4369</v>
      </c>
      <c r="D838">
        <v>4369</v>
      </c>
      <c r="E838">
        <v>4340.7</v>
      </c>
      <c r="F838" t="s">
        <v>3778</v>
      </c>
      <c r="G838">
        <v>-3.3E-3</v>
      </c>
    </row>
    <row r="839" spans="1:7" x14ac:dyDescent="0.35">
      <c r="A839" s="1">
        <v>44391</v>
      </c>
      <c r="B839">
        <v>4374.3</v>
      </c>
      <c r="C839">
        <v>4380.1000000000004</v>
      </c>
      <c r="D839">
        <v>4393.7</v>
      </c>
      <c r="E839">
        <v>4362.3999999999996</v>
      </c>
      <c r="F839" t="s">
        <v>3778</v>
      </c>
      <c r="G839">
        <v>1.1999999999999999E-3</v>
      </c>
    </row>
    <row r="840" spans="1:7" x14ac:dyDescent="0.35">
      <c r="A840" s="1">
        <v>44390</v>
      </c>
      <c r="B840">
        <v>4369.2</v>
      </c>
      <c r="C840">
        <v>4381.1000000000004</v>
      </c>
      <c r="D840">
        <v>4392.3999999999996</v>
      </c>
      <c r="E840">
        <v>4366.8999999999996</v>
      </c>
      <c r="F840" t="s">
        <v>3778</v>
      </c>
      <c r="G840">
        <v>-3.5000000000000001E-3</v>
      </c>
    </row>
    <row r="841" spans="1:7" x14ac:dyDescent="0.35">
      <c r="A841" s="1">
        <v>44389</v>
      </c>
      <c r="B841">
        <v>4384.6000000000004</v>
      </c>
      <c r="C841">
        <v>4372.3999999999996</v>
      </c>
      <c r="D841">
        <v>4386.7</v>
      </c>
      <c r="E841">
        <v>4364</v>
      </c>
      <c r="F841" t="s">
        <v>3778</v>
      </c>
      <c r="G841">
        <v>3.3999999999999998E-3</v>
      </c>
    </row>
    <row r="842" spans="1:7" x14ac:dyDescent="0.35">
      <c r="A842" s="1">
        <v>44386</v>
      </c>
      <c r="B842">
        <v>4369.6000000000004</v>
      </c>
      <c r="C842">
        <v>4329.3999999999996</v>
      </c>
      <c r="D842">
        <v>4371.6000000000004</v>
      </c>
      <c r="E842">
        <v>4329.3999999999996</v>
      </c>
      <c r="F842" t="s">
        <v>3778</v>
      </c>
      <c r="G842">
        <v>1.1299999999999999E-2</v>
      </c>
    </row>
    <row r="843" spans="1:7" x14ac:dyDescent="0.35">
      <c r="A843" s="1">
        <v>44385</v>
      </c>
      <c r="B843">
        <v>4320.8</v>
      </c>
      <c r="C843">
        <v>4321.1000000000004</v>
      </c>
      <c r="D843">
        <v>4330.8999999999996</v>
      </c>
      <c r="E843">
        <v>4289.3999999999996</v>
      </c>
      <c r="F843" t="s">
        <v>3778</v>
      </c>
      <c r="G843">
        <v>-8.6E-3</v>
      </c>
    </row>
    <row r="844" spans="1:7" x14ac:dyDescent="0.35">
      <c r="A844" s="1">
        <v>44384</v>
      </c>
      <c r="B844">
        <v>4358.1000000000004</v>
      </c>
      <c r="C844">
        <v>4351</v>
      </c>
      <c r="D844">
        <v>4361.8999999999996</v>
      </c>
      <c r="E844">
        <v>4329.8</v>
      </c>
      <c r="F844" t="s">
        <v>3778</v>
      </c>
      <c r="G844">
        <v>3.3999999999999998E-3</v>
      </c>
    </row>
    <row r="845" spans="1:7" x14ac:dyDescent="0.35">
      <c r="A845" s="1">
        <v>44383</v>
      </c>
      <c r="B845">
        <v>4343.5</v>
      </c>
      <c r="C845">
        <v>4356.5</v>
      </c>
      <c r="D845">
        <v>4356.5</v>
      </c>
      <c r="E845">
        <v>4314.3999999999996</v>
      </c>
      <c r="F845" t="s">
        <v>3778</v>
      </c>
      <c r="G845">
        <v>-2E-3</v>
      </c>
    </row>
    <row r="846" spans="1:7" x14ac:dyDescent="0.35">
      <c r="A846" s="1">
        <v>44379</v>
      </c>
      <c r="B846">
        <v>4352.3</v>
      </c>
      <c r="C846">
        <v>4326.6000000000004</v>
      </c>
      <c r="D846">
        <v>4355.3999999999996</v>
      </c>
      <c r="E846">
        <v>4326.6000000000004</v>
      </c>
      <c r="F846" t="s">
        <v>3778</v>
      </c>
      <c r="G846">
        <v>7.4999999999999997E-3</v>
      </c>
    </row>
    <row r="847" spans="1:7" x14ac:dyDescent="0.35">
      <c r="A847" s="1">
        <v>44378</v>
      </c>
      <c r="B847">
        <v>4319.8999999999996</v>
      </c>
      <c r="C847">
        <v>4300.7</v>
      </c>
      <c r="D847">
        <v>4320.7</v>
      </c>
      <c r="E847">
        <v>4300.7</v>
      </c>
      <c r="F847" t="s">
        <v>3778</v>
      </c>
      <c r="G847">
        <v>5.1999999999999998E-3</v>
      </c>
    </row>
    <row r="848" spans="1:7" x14ac:dyDescent="0.35">
      <c r="A848" s="1">
        <v>44377</v>
      </c>
      <c r="B848">
        <v>4297.5</v>
      </c>
      <c r="C848">
        <v>4290.6000000000004</v>
      </c>
      <c r="D848">
        <v>4302.3999999999996</v>
      </c>
      <c r="E848">
        <v>4288</v>
      </c>
      <c r="F848" t="s">
        <v>3778</v>
      </c>
      <c r="G848">
        <v>1.2999999999999999E-3</v>
      </c>
    </row>
    <row r="849" spans="1:7" x14ac:dyDescent="0.35">
      <c r="A849" s="1">
        <v>44376</v>
      </c>
      <c r="B849">
        <v>4291.8</v>
      </c>
      <c r="C849">
        <v>4293.2</v>
      </c>
      <c r="D849">
        <v>4300.5</v>
      </c>
      <c r="E849">
        <v>4287</v>
      </c>
      <c r="F849" t="s">
        <v>3778</v>
      </c>
      <c r="G849">
        <v>2.9999999999999997E-4</v>
      </c>
    </row>
    <row r="850" spans="1:7" x14ac:dyDescent="0.35">
      <c r="A850" s="1">
        <v>44375</v>
      </c>
      <c r="B850">
        <v>4290.6000000000004</v>
      </c>
      <c r="C850">
        <v>4284.8999999999996</v>
      </c>
      <c r="D850">
        <v>4292.1000000000004</v>
      </c>
      <c r="E850">
        <v>4274.7</v>
      </c>
      <c r="F850" t="s">
        <v>3778</v>
      </c>
      <c r="G850">
        <v>2.3E-3</v>
      </c>
    </row>
    <row r="851" spans="1:7" x14ac:dyDescent="0.35">
      <c r="A851" s="1">
        <v>44372</v>
      </c>
      <c r="B851">
        <v>4280.7</v>
      </c>
      <c r="C851">
        <v>4274.3999999999996</v>
      </c>
      <c r="D851">
        <v>4286.1000000000004</v>
      </c>
      <c r="E851">
        <v>4271.2</v>
      </c>
      <c r="F851" t="s">
        <v>3778</v>
      </c>
      <c r="G851">
        <v>3.3E-3</v>
      </c>
    </row>
    <row r="852" spans="1:7" x14ac:dyDescent="0.35">
      <c r="A852" s="1">
        <v>44371</v>
      </c>
      <c r="B852">
        <v>4266.5</v>
      </c>
      <c r="C852">
        <v>4257</v>
      </c>
      <c r="D852">
        <v>4271.3</v>
      </c>
      <c r="E852">
        <v>4257</v>
      </c>
      <c r="F852" t="s">
        <v>3778</v>
      </c>
      <c r="G852">
        <v>5.7999999999999996E-3</v>
      </c>
    </row>
    <row r="853" spans="1:7" x14ac:dyDescent="0.35">
      <c r="A853" s="1">
        <v>44370</v>
      </c>
      <c r="B853">
        <v>4241.8</v>
      </c>
      <c r="C853">
        <v>4249.3</v>
      </c>
      <c r="D853">
        <v>4256.6000000000004</v>
      </c>
      <c r="E853">
        <v>4241.3999999999996</v>
      </c>
      <c r="F853" t="s">
        <v>3778</v>
      </c>
      <c r="G853">
        <v>-1.1000000000000001E-3</v>
      </c>
    </row>
    <row r="854" spans="1:7" x14ac:dyDescent="0.35">
      <c r="A854" s="1">
        <v>44369</v>
      </c>
      <c r="B854">
        <v>4246.3999999999996</v>
      </c>
      <c r="C854">
        <v>4224.6000000000004</v>
      </c>
      <c r="D854">
        <v>4255.8</v>
      </c>
      <c r="E854">
        <v>4217.3</v>
      </c>
      <c r="F854" t="s">
        <v>3778</v>
      </c>
      <c r="G854">
        <v>5.1000000000000004E-3</v>
      </c>
    </row>
    <row r="855" spans="1:7" x14ac:dyDescent="0.35">
      <c r="A855" s="1">
        <v>44368</v>
      </c>
      <c r="B855">
        <v>4224.8</v>
      </c>
      <c r="C855">
        <v>4173.3999999999996</v>
      </c>
      <c r="D855">
        <v>4226.2</v>
      </c>
      <c r="E855">
        <v>4173.3999999999996</v>
      </c>
      <c r="F855" t="s">
        <v>3778</v>
      </c>
      <c r="G855">
        <v>1.4E-2</v>
      </c>
    </row>
    <row r="856" spans="1:7" x14ac:dyDescent="0.35">
      <c r="A856" s="1">
        <v>44365</v>
      </c>
      <c r="B856">
        <v>4166.3999999999996</v>
      </c>
      <c r="C856">
        <v>4204.8</v>
      </c>
      <c r="D856">
        <v>4204.8</v>
      </c>
      <c r="E856">
        <v>4164.3999999999996</v>
      </c>
      <c r="F856" t="s">
        <v>3778</v>
      </c>
      <c r="G856">
        <v>-1.3100000000000001E-2</v>
      </c>
    </row>
    <row r="857" spans="1:7" x14ac:dyDescent="0.35">
      <c r="A857" s="1">
        <v>44364</v>
      </c>
      <c r="B857">
        <v>4221.8999999999996</v>
      </c>
      <c r="C857">
        <v>4220.3999999999996</v>
      </c>
      <c r="D857">
        <v>4232.3</v>
      </c>
      <c r="E857">
        <v>4196.1000000000004</v>
      </c>
      <c r="F857" t="s">
        <v>3778</v>
      </c>
      <c r="G857">
        <v>-4.0000000000000002E-4</v>
      </c>
    </row>
    <row r="858" spans="1:7" x14ac:dyDescent="0.35">
      <c r="A858" s="1">
        <v>44363</v>
      </c>
      <c r="B858">
        <v>4223.7</v>
      </c>
      <c r="C858">
        <v>4248.8999999999996</v>
      </c>
      <c r="D858">
        <v>4251.8999999999996</v>
      </c>
      <c r="E858">
        <v>4202.3999999999996</v>
      </c>
      <c r="F858" t="s">
        <v>3778</v>
      </c>
      <c r="G858">
        <v>-5.4000000000000003E-3</v>
      </c>
    </row>
    <row r="859" spans="1:7" x14ac:dyDescent="0.35">
      <c r="A859" s="1">
        <v>44362</v>
      </c>
      <c r="B859">
        <v>4246.6000000000004</v>
      </c>
      <c r="C859">
        <v>4255.3</v>
      </c>
      <c r="D859">
        <v>4257.2</v>
      </c>
      <c r="E859">
        <v>4238.3999999999996</v>
      </c>
      <c r="F859" t="s">
        <v>3778</v>
      </c>
      <c r="G859">
        <v>-2E-3</v>
      </c>
    </row>
    <row r="860" spans="1:7" x14ac:dyDescent="0.35">
      <c r="A860" s="1">
        <v>44361</v>
      </c>
      <c r="B860">
        <v>4255.1000000000004</v>
      </c>
      <c r="C860">
        <v>4248.3</v>
      </c>
      <c r="D860">
        <v>4255.6000000000004</v>
      </c>
      <c r="E860">
        <v>4234.1000000000004</v>
      </c>
      <c r="F860" t="s">
        <v>3778</v>
      </c>
      <c r="G860">
        <v>1.8E-3</v>
      </c>
    </row>
    <row r="861" spans="1:7" x14ac:dyDescent="0.35">
      <c r="A861" s="1">
        <v>44358</v>
      </c>
      <c r="B861">
        <v>4247.3999999999996</v>
      </c>
      <c r="C861">
        <v>4242.8999999999996</v>
      </c>
      <c r="D861">
        <v>4248.3999999999996</v>
      </c>
      <c r="E861">
        <v>4232.2</v>
      </c>
      <c r="F861" t="s">
        <v>3778</v>
      </c>
      <c r="G861">
        <v>1.9E-3</v>
      </c>
    </row>
    <row r="862" spans="1:7" x14ac:dyDescent="0.35">
      <c r="A862" s="1">
        <v>44357</v>
      </c>
      <c r="B862">
        <v>4239.2</v>
      </c>
      <c r="C862">
        <v>4228.6000000000004</v>
      </c>
      <c r="D862">
        <v>4249.7</v>
      </c>
      <c r="E862">
        <v>4220.3</v>
      </c>
      <c r="F862" t="s">
        <v>3778</v>
      </c>
      <c r="G862">
        <v>4.5999999999999999E-3</v>
      </c>
    </row>
    <row r="863" spans="1:7" x14ac:dyDescent="0.35">
      <c r="A863" s="1">
        <v>44356</v>
      </c>
      <c r="B863">
        <v>4219.6000000000004</v>
      </c>
      <c r="C863">
        <v>4233</v>
      </c>
      <c r="D863">
        <v>4237.1000000000004</v>
      </c>
      <c r="E863">
        <v>4218.7</v>
      </c>
      <c r="F863" t="s">
        <v>3778</v>
      </c>
      <c r="G863">
        <v>-1.8E-3</v>
      </c>
    </row>
    <row r="864" spans="1:7" x14ac:dyDescent="0.35">
      <c r="A864" s="1">
        <v>44355</v>
      </c>
      <c r="B864">
        <v>4227.3</v>
      </c>
      <c r="C864">
        <v>4233.8</v>
      </c>
      <c r="D864">
        <v>4236.7</v>
      </c>
      <c r="E864">
        <v>4208.3999999999996</v>
      </c>
      <c r="F864" t="s">
        <v>3778</v>
      </c>
      <c r="G864">
        <v>2.0000000000000001E-4</v>
      </c>
    </row>
    <row r="865" spans="1:7" x14ac:dyDescent="0.35">
      <c r="A865" s="1">
        <v>44354</v>
      </c>
      <c r="B865">
        <v>4226.5</v>
      </c>
      <c r="C865">
        <v>4229.3</v>
      </c>
      <c r="D865">
        <v>4232.3</v>
      </c>
      <c r="E865">
        <v>4215.7</v>
      </c>
      <c r="F865" t="s">
        <v>3778</v>
      </c>
      <c r="G865">
        <v>-8.0000000000000004E-4</v>
      </c>
    </row>
    <row r="866" spans="1:7" x14ac:dyDescent="0.35">
      <c r="A866" s="1">
        <v>44351</v>
      </c>
      <c r="B866">
        <v>4229.8999999999996</v>
      </c>
      <c r="C866">
        <v>4206.1000000000004</v>
      </c>
      <c r="D866">
        <v>4233.3999999999996</v>
      </c>
      <c r="E866">
        <v>4206.1000000000004</v>
      </c>
      <c r="F866" t="s">
        <v>3778</v>
      </c>
      <c r="G866">
        <v>8.8000000000000005E-3</v>
      </c>
    </row>
    <row r="867" spans="1:7" x14ac:dyDescent="0.35">
      <c r="A867" s="1">
        <v>44350</v>
      </c>
      <c r="B867">
        <v>4192.8999999999996</v>
      </c>
      <c r="C867">
        <v>4191.3999999999996</v>
      </c>
      <c r="D867">
        <v>4204.3999999999996</v>
      </c>
      <c r="E867">
        <v>4167.8999999999996</v>
      </c>
      <c r="F867" t="s">
        <v>3778</v>
      </c>
      <c r="G867">
        <v>-3.5999999999999999E-3</v>
      </c>
    </row>
    <row r="868" spans="1:7" x14ac:dyDescent="0.35">
      <c r="A868" s="1">
        <v>44349</v>
      </c>
      <c r="B868">
        <v>4208.1000000000004</v>
      </c>
      <c r="C868">
        <v>4206.8</v>
      </c>
      <c r="D868">
        <v>4217.3999999999996</v>
      </c>
      <c r="E868">
        <v>4198.3</v>
      </c>
      <c r="F868" t="s">
        <v>3778</v>
      </c>
      <c r="G868">
        <v>1.5E-3</v>
      </c>
    </row>
    <row r="869" spans="1:7" x14ac:dyDescent="0.35">
      <c r="A869" s="1">
        <v>44348</v>
      </c>
      <c r="B869">
        <v>4202</v>
      </c>
      <c r="C869">
        <v>4216.5</v>
      </c>
      <c r="D869">
        <v>4234.1000000000004</v>
      </c>
      <c r="E869">
        <v>4197.6000000000004</v>
      </c>
      <c r="F869" t="s">
        <v>3778</v>
      </c>
      <c r="G869">
        <v>-5.0000000000000001E-4</v>
      </c>
    </row>
    <row r="870" spans="1:7" x14ac:dyDescent="0.35">
      <c r="A870" s="1">
        <v>44344</v>
      </c>
      <c r="B870">
        <v>4204.1000000000004</v>
      </c>
      <c r="C870">
        <v>4210.8</v>
      </c>
      <c r="D870">
        <v>4218.3999999999996</v>
      </c>
      <c r="E870">
        <v>4203.6000000000004</v>
      </c>
      <c r="F870" t="s">
        <v>3778</v>
      </c>
      <c r="G870">
        <v>8.0000000000000004E-4</v>
      </c>
    </row>
    <row r="871" spans="1:7" x14ac:dyDescent="0.35">
      <c r="A871" s="1">
        <v>44343</v>
      </c>
      <c r="B871">
        <v>4200.8999999999996</v>
      </c>
      <c r="C871">
        <v>4201.8999999999996</v>
      </c>
      <c r="D871">
        <v>4213.3999999999996</v>
      </c>
      <c r="E871">
        <v>4197.8</v>
      </c>
      <c r="F871" t="s">
        <v>3778</v>
      </c>
      <c r="G871">
        <v>1.1999999999999999E-3</v>
      </c>
    </row>
    <row r="872" spans="1:7" x14ac:dyDescent="0.35">
      <c r="A872" s="1">
        <v>44342</v>
      </c>
      <c r="B872">
        <v>4196</v>
      </c>
      <c r="C872">
        <v>4191.6000000000004</v>
      </c>
      <c r="D872">
        <v>4202.6000000000004</v>
      </c>
      <c r="E872">
        <v>4184.1000000000004</v>
      </c>
      <c r="F872" t="s">
        <v>3778</v>
      </c>
      <c r="G872">
        <v>1.9E-3</v>
      </c>
    </row>
    <row r="873" spans="1:7" x14ac:dyDescent="0.35">
      <c r="A873" s="1">
        <v>44341</v>
      </c>
      <c r="B873">
        <v>4188.1000000000004</v>
      </c>
      <c r="C873">
        <v>4205.8999999999996</v>
      </c>
      <c r="D873">
        <v>4213.3999999999996</v>
      </c>
      <c r="E873">
        <v>4182.5</v>
      </c>
      <c r="F873" t="s">
        <v>3778</v>
      </c>
      <c r="G873">
        <v>-2.0999999999999999E-3</v>
      </c>
    </row>
    <row r="874" spans="1:7" x14ac:dyDescent="0.35">
      <c r="A874" s="1">
        <v>44340</v>
      </c>
      <c r="B874">
        <v>4197.1000000000004</v>
      </c>
      <c r="C874">
        <v>4170.2</v>
      </c>
      <c r="D874">
        <v>4209.5</v>
      </c>
      <c r="E874">
        <v>4170.2</v>
      </c>
      <c r="F874" t="s">
        <v>3778</v>
      </c>
      <c r="G874">
        <v>9.9000000000000008E-3</v>
      </c>
    </row>
    <row r="875" spans="1:7" x14ac:dyDescent="0.35">
      <c r="A875" s="1">
        <v>44337</v>
      </c>
      <c r="B875">
        <v>4155.8999999999996</v>
      </c>
      <c r="C875">
        <v>4168.6000000000004</v>
      </c>
      <c r="D875">
        <v>4188.7</v>
      </c>
      <c r="E875">
        <v>4151.7</v>
      </c>
      <c r="F875" t="s">
        <v>3778</v>
      </c>
      <c r="G875">
        <v>-8.0000000000000004E-4</v>
      </c>
    </row>
    <row r="876" spans="1:7" x14ac:dyDescent="0.35">
      <c r="A876" s="1">
        <v>44336</v>
      </c>
      <c r="B876">
        <v>4159.1000000000004</v>
      </c>
      <c r="C876">
        <v>4122</v>
      </c>
      <c r="D876">
        <v>4172.8</v>
      </c>
      <c r="E876">
        <v>4122</v>
      </c>
      <c r="F876" t="s">
        <v>3778</v>
      </c>
      <c r="G876">
        <v>1.0500000000000001E-2</v>
      </c>
    </row>
    <row r="877" spans="1:7" x14ac:dyDescent="0.35">
      <c r="A877" s="1">
        <v>44335</v>
      </c>
      <c r="B877">
        <v>4115.7</v>
      </c>
      <c r="C877">
        <v>4098.3999999999996</v>
      </c>
      <c r="D877">
        <v>4116.8999999999996</v>
      </c>
      <c r="E877">
        <v>4061.4</v>
      </c>
      <c r="F877" t="s">
        <v>3778</v>
      </c>
      <c r="G877">
        <v>-2.8999999999999998E-3</v>
      </c>
    </row>
    <row r="878" spans="1:7" x14ac:dyDescent="0.35">
      <c r="A878" s="1">
        <v>44334</v>
      </c>
      <c r="B878">
        <v>4127.8</v>
      </c>
      <c r="C878">
        <v>4165.8999999999996</v>
      </c>
      <c r="D878">
        <v>4169.1000000000004</v>
      </c>
      <c r="E878">
        <v>4126</v>
      </c>
      <c r="F878" t="s">
        <v>3778</v>
      </c>
      <c r="G878">
        <v>-8.5000000000000006E-3</v>
      </c>
    </row>
    <row r="879" spans="1:7" x14ac:dyDescent="0.35">
      <c r="A879" s="1">
        <v>44333</v>
      </c>
      <c r="B879">
        <v>4163.3</v>
      </c>
      <c r="C879">
        <v>4169.8999999999996</v>
      </c>
      <c r="D879">
        <v>4171.8999999999996</v>
      </c>
      <c r="E879">
        <v>4142.7</v>
      </c>
      <c r="F879" t="s">
        <v>3778</v>
      </c>
      <c r="G879">
        <v>-2.5000000000000001E-3</v>
      </c>
    </row>
    <row r="880" spans="1:7" x14ac:dyDescent="0.35">
      <c r="A880" s="1">
        <v>44330</v>
      </c>
      <c r="B880">
        <v>4173.8999999999996</v>
      </c>
      <c r="C880">
        <v>4129.6000000000004</v>
      </c>
      <c r="D880">
        <v>4183.1000000000004</v>
      </c>
      <c r="E880">
        <v>4129.6000000000004</v>
      </c>
      <c r="F880" t="s">
        <v>3778</v>
      </c>
      <c r="G880">
        <v>1.49E-2</v>
      </c>
    </row>
    <row r="881" spans="1:7" x14ac:dyDescent="0.35">
      <c r="A881" s="1">
        <v>44329</v>
      </c>
      <c r="B881">
        <v>4112.5</v>
      </c>
      <c r="C881">
        <v>4075</v>
      </c>
      <c r="D881">
        <v>4131.6000000000004</v>
      </c>
      <c r="E881">
        <v>4075</v>
      </c>
      <c r="F881" t="s">
        <v>3778</v>
      </c>
      <c r="G881">
        <v>1.2200000000000001E-2</v>
      </c>
    </row>
    <row r="882" spans="1:7" x14ac:dyDescent="0.35">
      <c r="A882" s="1">
        <v>44328</v>
      </c>
      <c r="B882">
        <v>4063</v>
      </c>
      <c r="C882">
        <v>4130.6000000000004</v>
      </c>
      <c r="D882">
        <v>4134.7</v>
      </c>
      <c r="E882">
        <v>4056.9</v>
      </c>
      <c r="F882" t="s">
        <v>3778</v>
      </c>
      <c r="G882">
        <v>-2.1499999999999998E-2</v>
      </c>
    </row>
    <row r="883" spans="1:7" x14ac:dyDescent="0.35">
      <c r="A883" s="1">
        <v>44327</v>
      </c>
      <c r="B883">
        <v>4152.1000000000004</v>
      </c>
      <c r="C883">
        <v>4150.3</v>
      </c>
      <c r="D883">
        <v>4162</v>
      </c>
      <c r="E883">
        <v>4111.5</v>
      </c>
      <c r="F883" t="s">
        <v>3778</v>
      </c>
      <c r="G883">
        <v>-8.6999999999999994E-3</v>
      </c>
    </row>
    <row r="884" spans="1:7" x14ac:dyDescent="0.35">
      <c r="A884" s="1">
        <v>44326</v>
      </c>
      <c r="B884">
        <v>4188.3999999999996</v>
      </c>
      <c r="C884">
        <v>4228.3</v>
      </c>
      <c r="D884">
        <v>4236.3999999999996</v>
      </c>
      <c r="E884">
        <v>4188.1000000000004</v>
      </c>
      <c r="F884" t="s">
        <v>3778</v>
      </c>
      <c r="G884">
        <v>-1.04E-2</v>
      </c>
    </row>
    <row r="885" spans="1:7" x14ac:dyDescent="0.35">
      <c r="A885" s="1">
        <v>44323</v>
      </c>
      <c r="B885">
        <v>4232.6000000000004</v>
      </c>
      <c r="C885">
        <v>4210.3</v>
      </c>
      <c r="D885">
        <v>4238</v>
      </c>
      <c r="E885">
        <v>4201.6000000000004</v>
      </c>
      <c r="F885" t="s">
        <v>3778</v>
      </c>
      <c r="G885">
        <v>7.4000000000000003E-3</v>
      </c>
    </row>
    <row r="886" spans="1:7" x14ac:dyDescent="0.35">
      <c r="A886" s="1">
        <v>44322</v>
      </c>
      <c r="B886">
        <v>4201.6000000000004</v>
      </c>
      <c r="C886">
        <v>4169.1000000000004</v>
      </c>
      <c r="D886">
        <v>4202.7</v>
      </c>
      <c r="E886">
        <v>4147.3</v>
      </c>
      <c r="F886" t="s">
        <v>3778</v>
      </c>
      <c r="G886">
        <v>8.2000000000000007E-3</v>
      </c>
    </row>
    <row r="887" spans="1:7" x14ac:dyDescent="0.35">
      <c r="A887" s="1">
        <v>44321</v>
      </c>
      <c r="B887">
        <v>4167.6000000000004</v>
      </c>
      <c r="C887">
        <v>4177.1000000000004</v>
      </c>
      <c r="D887">
        <v>4187.7</v>
      </c>
      <c r="E887">
        <v>4160.8999999999996</v>
      </c>
      <c r="F887" t="s">
        <v>3778</v>
      </c>
      <c r="G887">
        <v>6.9999999999999999E-4</v>
      </c>
    </row>
    <row r="888" spans="1:7" x14ac:dyDescent="0.35">
      <c r="A888" s="1">
        <v>44320</v>
      </c>
      <c r="B888">
        <v>4164.7</v>
      </c>
      <c r="C888">
        <v>4179</v>
      </c>
      <c r="D888">
        <v>4179</v>
      </c>
      <c r="E888">
        <v>4128.6000000000004</v>
      </c>
      <c r="F888" t="s">
        <v>3778</v>
      </c>
      <c r="G888">
        <v>-6.7000000000000002E-3</v>
      </c>
    </row>
    <row r="889" spans="1:7" x14ac:dyDescent="0.35">
      <c r="A889" s="1">
        <v>44319</v>
      </c>
      <c r="B889">
        <v>4192.7</v>
      </c>
      <c r="C889">
        <v>4192</v>
      </c>
      <c r="D889">
        <v>4209.3999999999996</v>
      </c>
      <c r="E889">
        <v>4188</v>
      </c>
      <c r="F889" t="s">
        <v>3778</v>
      </c>
      <c r="G889">
        <v>2.8E-3</v>
      </c>
    </row>
    <row r="890" spans="1:7" x14ac:dyDescent="0.35">
      <c r="A890" s="1">
        <v>44316</v>
      </c>
      <c r="B890">
        <v>4181.2</v>
      </c>
      <c r="C890">
        <v>4198.1000000000004</v>
      </c>
      <c r="D890">
        <v>4198.1000000000004</v>
      </c>
      <c r="E890">
        <v>4174.8999999999996</v>
      </c>
      <c r="F890" t="s">
        <v>3778</v>
      </c>
      <c r="G890">
        <v>-7.1999999999999998E-3</v>
      </c>
    </row>
    <row r="891" spans="1:7" x14ac:dyDescent="0.35">
      <c r="A891" s="1">
        <v>44315</v>
      </c>
      <c r="B891">
        <v>4211.5</v>
      </c>
      <c r="C891">
        <v>4206.1000000000004</v>
      </c>
      <c r="D891">
        <v>4218.8</v>
      </c>
      <c r="E891">
        <v>4176.8</v>
      </c>
      <c r="F891" t="s">
        <v>3778</v>
      </c>
      <c r="G891">
        <v>6.7999999999999996E-3</v>
      </c>
    </row>
    <row r="892" spans="1:7" x14ac:dyDescent="0.35">
      <c r="A892" s="1">
        <v>44314</v>
      </c>
      <c r="B892">
        <v>4183.2</v>
      </c>
      <c r="C892">
        <v>4185.1000000000004</v>
      </c>
      <c r="D892">
        <v>4201.5</v>
      </c>
      <c r="E892">
        <v>4181.8</v>
      </c>
      <c r="F892" t="s">
        <v>3778</v>
      </c>
      <c r="G892">
        <v>-8.0000000000000004E-4</v>
      </c>
    </row>
    <row r="893" spans="1:7" x14ac:dyDescent="0.35">
      <c r="A893" s="1">
        <v>44313</v>
      </c>
      <c r="B893">
        <v>4186.7</v>
      </c>
      <c r="C893">
        <v>4188.2</v>
      </c>
      <c r="D893">
        <v>4193.3999999999996</v>
      </c>
      <c r="E893">
        <v>4176.2</v>
      </c>
      <c r="F893" t="s">
        <v>3778</v>
      </c>
      <c r="G893">
        <v>-2.0000000000000001E-4</v>
      </c>
    </row>
    <row r="894" spans="1:7" x14ac:dyDescent="0.35">
      <c r="A894" s="1">
        <v>44312</v>
      </c>
      <c r="B894">
        <v>4187.6000000000004</v>
      </c>
      <c r="C894">
        <v>4185</v>
      </c>
      <c r="D894">
        <v>4194.2</v>
      </c>
      <c r="E894">
        <v>4182.3999999999996</v>
      </c>
      <c r="F894" t="s">
        <v>3778</v>
      </c>
      <c r="G894">
        <v>1.8E-3</v>
      </c>
    </row>
    <row r="895" spans="1:7" x14ac:dyDescent="0.35">
      <c r="A895" s="1">
        <v>44309</v>
      </c>
      <c r="B895">
        <v>4180.2</v>
      </c>
      <c r="C895">
        <v>4138.8</v>
      </c>
      <c r="D895">
        <v>4194.2</v>
      </c>
      <c r="E895">
        <v>4138.8</v>
      </c>
      <c r="F895" t="s">
        <v>3778</v>
      </c>
      <c r="G895">
        <v>1.09E-2</v>
      </c>
    </row>
    <row r="896" spans="1:7" x14ac:dyDescent="0.35">
      <c r="A896" s="1">
        <v>44308</v>
      </c>
      <c r="B896">
        <v>4135</v>
      </c>
      <c r="C896">
        <v>4170.5</v>
      </c>
      <c r="D896">
        <v>4179.6000000000004</v>
      </c>
      <c r="E896">
        <v>4123.7</v>
      </c>
      <c r="F896" t="s">
        <v>3778</v>
      </c>
      <c r="G896">
        <v>-9.1999999999999998E-3</v>
      </c>
    </row>
    <row r="897" spans="1:7" x14ac:dyDescent="0.35">
      <c r="A897" s="1">
        <v>44307</v>
      </c>
      <c r="B897">
        <v>4173.3999999999996</v>
      </c>
      <c r="C897">
        <v>4128.3999999999996</v>
      </c>
      <c r="D897">
        <v>4175</v>
      </c>
      <c r="E897">
        <v>4126.3999999999996</v>
      </c>
      <c r="F897" t="s">
        <v>3778</v>
      </c>
      <c r="G897">
        <v>9.2999999999999992E-3</v>
      </c>
    </row>
    <row r="898" spans="1:7" x14ac:dyDescent="0.35">
      <c r="A898" s="1">
        <v>44306</v>
      </c>
      <c r="B898">
        <v>4134.8999999999996</v>
      </c>
      <c r="C898">
        <v>4159.2</v>
      </c>
      <c r="D898">
        <v>4159.2</v>
      </c>
      <c r="E898">
        <v>4118.3999999999996</v>
      </c>
      <c r="F898" t="s">
        <v>3778</v>
      </c>
      <c r="G898">
        <v>-6.7999999999999996E-3</v>
      </c>
    </row>
    <row r="899" spans="1:7" x14ac:dyDescent="0.35">
      <c r="A899" s="1">
        <v>44305</v>
      </c>
      <c r="B899">
        <v>4163.3</v>
      </c>
      <c r="C899">
        <v>4179.8</v>
      </c>
      <c r="D899">
        <v>4180.8</v>
      </c>
      <c r="E899">
        <v>4150.5</v>
      </c>
      <c r="F899" t="s">
        <v>3778</v>
      </c>
      <c r="G899">
        <v>-5.3E-3</v>
      </c>
    </row>
    <row r="900" spans="1:7" x14ac:dyDescent="0.35">
      <c r="A900" s="1">
        <v>44302</v>
      </c>
      <c r="B900">
        <v>4185.5</v>
      </c>
      <c r="C900">
        <v>4174.1000000000004</v>
      </c>
      <c r="D900">
        <v>4191.3</v>
      </c>
      <c r="E900">
        <v>4170.8</v>
      </c>
      <c r="F900" t="s">
        <v>3778</v>
      </c>
      <c r="G900">
        <v>3.5999999999999999E-3</v>
      </c>
    </row>
    <row r="901" spans="1:7" x14ac:dyDescent="0.35">
      <c r="A901" s="1">
        <v>44301</v>
      </c>
      <c r="B901">
        <v>4170.3999999999996</v>
      </c>
      <c r="C901">
        <v>4139.8</v>
      </c>
      <c r="D901">
        <v>4173.5</v>
      </c>
      <c r="E901">
        <v>4139.8</v>
      </c>
      <c r="F901" t="s">
        <v>3778</v>
      </c>
      <c r="G901">
        <v>1.11E-2</v>
      </c>
    </row>
    <row r="902" spans="1:7" x14ac:dyDescent="0.35">
      <c r="A902" s="1">
        <v>44300</v>
      </c>
      <c r="B902">
        <v>4124.7</v>
      </c>
      <c r="C902">
        <v>4141.6000000000004</v>
      </c>
      <c r="D902">
        <v>4151.7</v>
      </c>
      <c r="E902">
        <v>4120.8999999999996</v>
      </c>
      <c r="F902" t="s">
        <v>3778</v>
      </c>
      <c r="G902">
        <v>-4.1000000000000003E-3</v>
      </c>
    </row>
    <row r="903" spans="1:7" x14ac:dyDescent="0.35">
      <c r="A903" s="1">
        <v>44299</v>
      </c>
      <c r="B903">
        <v>4141.6000000000004</v>
      </c>
      <c r="C903">
        <v>4130.1000000000004</v>
      </c>
      <c r="D903">
        <v>4148</v>
      </c>
      <c r="E903">
        <v>4124.3999999999996</v>
      </c>
      <c r="F903" t="s">
        <v>3778</v>
      </c>
      <c r="G903">
        <v>3.3E-3</v>
      </c>
    </row>
    <row r="904" spans="1:7" x14ac:dyDescent="0.35">
      <c r="A904" s="1">
        <v>44298</v>
      </c>
      <c r="B904">
        <v>4128</v>
      </c>
      <c r="C904">
        <v>4124.7</v>
      </c>
      <c r="D904">
        <v>4131.8</v>
      </c>
      <c r="E904">
        <v>4114.8</v>
      </c>
      <c r="F904" t="s">
        <v>3778</v>
      </c>
      <c r="G904">
        <v>-2.0000000000000001E-4</v>
      </c>
    </row>
    <row r="905" spans="1:7" x14ac:dyDescent="0.35">
      <c r="A905" s="1">
        <v>44295</v>
      </c>
      <c r="B905">
        <v>4128.8</v>
      </c>
      <c r="C905">
        <v>4096.1000000000004</v>
      </c>
      <c r="D905">
        <v>4129.5</v>
      </c>
      <c r="E905">
        <v>4095.5</v>
      </c>
      <c r="F905" t="s">
        <v>3778</v>
      </c>
      <c r="G905">
        <v>7.7000000000000002E-3</v>
      </c>
    </row>
    <row r="906" spans="1:7" x14ac:dyDescent="0.35">
      <c r="A906" s="1">
        <v>44294</v>
      </c>
      <c r="B906">
        <v>4097.2</v>
      </c>
      <c r="C906">
        <v>4089.9</v>
      </c>
      <c r="D906">
        <v>4098.2</v>
      </c>
      <c r="E906">
        <v>4082.5</v>
      </c>
      <c r="F906" t="s">
        <v>3778</v>
      </c>
      <c r="G906">
        <v>4.1999999999999997E-3</v>
      </c>
    </row>
    <row r="907" spans="1:7" x14ac:dyDescent="0.35">
      <c r="A907" s="1">
        <v>44293</v>
      </c>
      <c r="B907">
        <v>4079.9</v>
      </c>
      <c r="C907">
        <v>4074.3</v>
      </c>
      <c r="D907">
        <v>4083.1</v>
      </c>
      <c r="E907">
        <v>4068.3</v>
      </c>
      <c r="F907" t="s">
        <v>3778</v>
      </c>
      <c r="G907">
        <v>1.5E-3</v>
      </c>
    </row>
    <row r="908" spans="1:7" x14ac:dyDescent="0.35">
      <c r="A908" s="1">
        <v>44292</v>
      </c>
      <c r="B908">
        <v>4073.9</v>
      </c>
      <c r="C908">
        <v>4075.6</v>
      </c>
      <c r="D908">
        <v>4086.2</v>
      </c>
      <c r="E908">
        <v>4068.1</v>
      </c>
      <c r="F908" t="s">
        <v>3778</v>
      </c>
      <c r="G908">
        <v>-1E-3</v>
      </c>
    </row>
    <row r="909" spans="1:7" x14ac:dyDescent="0.35">
      <c r="A909" s="1">
        <v>44291</v>
      </c>
      <c r="B909">
        <v>4077.9</v>
      </c>
      <c r="C909">
        <v>4034.4</v>
      </c>
      <c r="D909">
        <v>4083.4</v>
      </c>
      <c r="E909">
        <v>4034.4</v>
      </c>
      <c r="F909" t="s">
        <v>3778</v>
      </c>
      <c r="G909">
        <v>1.44E-2</v>
      </c>
    </row>
    <row r="910" spans="1:7" x14ac:dyDescent="0.35">
      <c r="A910" s="1">
        <v>44287</v>
      </c>
      <c r="B910">
        <v>4019.9</v>
      </c>
      <c r="C910">
        <v>3992.8</v>
      </c>
      <c r="D910">
        <v>4020.6</v>
      </c>
      <c r="E910">
        <v>3992.8</v>
      </c>
      <c r="F910" t="s">
        <v>3778</v>
      </c>
      <c r="G910">
        <v>1.18E-2</v>
      </c>
    </row>
    <row r="911" spans="1:7" x14ac:dyDescent="0.35">
      <c r="A911" s="1">
        <v>44286</v>
      </c>
      <c r="B911">
        <v>3972.9</v>
      </c>
      <c r="C911">
        <v>3967.2</v>
      </c>
      <c r="D911">
        <v>3994.4</v>
      </c>
      <c r="E911">
        <v>3967</v>
      </c>
      <c r="F911" t="s">
        <v>3778</v>
      </c>
      <c r="G911">
        <v>3.5999999999999999E-3</v>
      </c>
    </row>
    <row r="912" spans="1:7" x14ac:dyDescent="0.35">
      <c r="A912" s="1">
        <v>44285</v>
      </c>
      <c r="B912">
        <v>3958.6</v>
      </c>
      <c r="C912">
        <v>3963.3</v>
      </c>
      <c r="D912">
        <v>3968</v>
      </c>
      <c r="E912">
        <v>3944.3</v>
      </c>
      <c r="F912" t="s">
        <v>3778</v>
      </c>
      <c r="G912">
        <v>-3.0999999999999999E-3</v>
      </c>
    </row>
    <row r="913" spans="1:7" x14ac:dyDescent="0.35">
      <c r="A913" s="1">
        <v>44284</v>
      </c>
      <c r="B913">
        <v>3971.1</v>
      </c>
      <c r="C913">
        <v>3969.3</v>
      </c>
      <c r="D913">
        <v>3981.8</v>
      </c>
      <c r="E913">
        <v>3943.2</v>
      </c>
      <c r="F913" t="s">
        <v>3778</v>
      </c>
      <c r="G913">
        <v>-8.9999999999999998E-4</v>
      </c>
    </row>
    <row r="914" spans="1:7" x14ac:dyDescent="0.35">
      <c r="A914" s="1">
        <v>44281</v>
      </c>
      <c r="B914">
        <v>3974.5</v>
      </c>
      <c r="C914">
        <v>3917.1</v>
      </c>
      <c r="D914">
        <v>3978.2</v>
      </c>
      <c r="E914">
        <v>3917.1</v>
      </c>
      <c r="F914" t="s">
        <v>3778</v>
      </c>
      <c r="G914">
        <v>1.66E-2</v>
      </c>
    </row>
    <row r="915" spans="1:7" x14ac:dyDescent="0.35">
      <c r="A915" s="1">
        <v>44280</v>
      </c>
      <c r="B915">
        <v>3909.5</v>
      </c>
      <c r="C915">
        <v>3879.3</v>
      </c>
      <c r="D915">
        <v>3919.5</v>
      </c>
      <c r="E915">
        <v>3853.5</v>
      </c>
      <c r="F915" t="s">
        <v>3778</v>
      </c>
      <c r="G915">
        <v>5.1999999999999998E-3</v>
      </c>
    </row>
    <row r="916" spans="1:7" x14ac:dyDescent="0.35">
      <c r="A916" s="1">
        <v>44279</v>
      </c>
      <c r="B916">
        <v>3889.1</v>
      </c>
      <c r="C916">
        <v>3919.9</v>
      </c>
      <c r="D916">
        <v>3942.1</v>
      </c>
      <c r="E916">
        <v>3889.1</v>
      </c>
      <c r="F916" t="s">
        <v>3778</v>
      </c>
      <c r="G916">
        <v>-5.4999999999999997E-3</v>
      </c>
    </row>
    <row r="917" spans="1:7" x14ac:dyDescent="0.35">
      <c r="A917" s="1">
        <v>44278</v>
      </c>
      <c r="B917">
        <v>3910.5</v>
      </c>
      <c r="C917">
        <v>3937.6</v>
      </c>
      <c r="D917">
        <v>3949.1</v>
      </c>
      <c r="E917">
        <v>3901.6</v>
      </c>
      <c r="F917" t="s">
        <v>3778</v>
      </c>
      <c r="G917">
        <v>-7.6E-3</v>
      </c>
    </row>
    <row r="918" spans="1:7" x14ac:dyDescent="0.35">
      <c r="A918" s="1">
        <v>44277</v>
      </c>
      <c r="B918">
        <v>3940.6</v>
      </c>
      <c r="C918">
        <v>3916.5</v>
      </c>
      <c r="D918">
        <v>3955.3</v>
      </c>
      <c r="E918">
        <v>3914.2</v>
      </c>
      <c r="F918" t="s">
        <v>3778</v>
      </c>
      <c r="G918">
        <v>7.0000000000000001E-3</v>
      </c>
    </row>
    <row r="919" spans="1:7" x14ac:dyDescent="0.35">
      <c r="A919" s="1">
        <v>44274</v>
      </c>
      <c r="B919">
        <v>3913.1</v>
      </c>
      <c r="C919">
        <v>3913.1</v>
      </c>
      <c r="D919">
        <v>3930.1</v>
      </c>
      <c r="E919">
        <v>3886.8</v>
      </c>
      <c r="F919" t="s">
        <v>3778</v>
      </c>
      <c r="G919">
        <v>-5.9999999999999995E-4</v>
      </c>
    </row>
    <row r="920" spans="1:7" x14ac:dyDescent="0.35">
      <c r="A920" s="1">
        <v>44273</v>
      </c>
      <c r="B920">
        <v>3915.5</v>
      </c>
      <c r="C920">
        <v>3953.5</v>
      </c>
      <c r="D920">
        <v>3969.6</v>
      </c>
      <c r="E920">
        <v>3910.9</v>
      </c>
      <c r="F920" t="s">
        <v>3778</v>
      </c>
      <c r="G920">
        <v>-1.47E-2</v>
      </c>
    </row>
    <row r="921" spans="1:7" x14ac:dyDescent="0.35">
      <c r="A921" s="1">
        <v>44272</v>
      </c>
      <c r="B921">
        <v>3974.1</v>
      </c>
      <c r="C921">
        <v>3949.6</v>
      </c>
      <c r="D921">
        <v>3983.9</v>
      </c>
      <c r="E921">
        <v>3935.7</v>
      </c>
      <c r="F921" t="s">
        <v>3778</v>
      </c>
      <c r="G921">
        <v>2.8999999999999998E-3</v>
      </c>
    </row>
    <row r="922" spans="1:7" x14ac:dyDescent="0.35">
      <c r="A922" s="1">
        <v>44271</v>
      </c>
      <c r="B922">
        <v>3962.7</v>
      </c>
      <c r="C922">
        <v>3973.6</v>
      </c>
      <c r="D922">
        <v>3981</v>
      </c>
      <c r="E922">
        <v>3953.4</v>
      </c>
      <c r="F922" t="s">
        <v>3778</v>
      </c>
      <c r="G922">
        <v>-1.6000000000000001E-3</v>
      </c>
    </row>
    <row r="923" spans="1:7" x14ac:dyDescent="0.35">
      <c r="A923" s="1">
        <v>44270</v>
      </c>
      <c r="B923">
        <v>3968.9</v>
      </c>
      <c r="C923">
        <v>3943</v>
      </c>
      <c r="D923">
        <v>3970.1</v>
      </c>
      <c r="E923">
        <v>3923.5</v>
      </c>
      <c r="F923" t="s">
        <v>3778</v>
      </c>
      <c r="G923">
        <v>6.4999999999999997E-3</v>
      </c>
    </row>
    <row r="924" spans="1:7" x14ac:dyDescent="0.35">
      <c r="A924" s="1">
        <v>44267</v>
      </c>
      <c r="B924">
        <v>3943.3</v>
      </c>
      <c r="C924">
        <v>3924.5</v>
      </c>
      <c r="D924">
        <v>3945</v>
      </c>
      <c r="E924">
        <v>3915.2</v>
      </c>
      <c r="F924" t="s">
        <v>3778</v>
      </c>
      <c r="G924">
        <v>1E-3</v>
      </c>
    </row>
    <row r="925" spans="1:7" x14ac:dyDescent="0.35">
      <c r="A925" s="1">
        <v>44266</v>
      </c>
      <c r="B925">
        <v>3939.3</v>
      </c>
      <c r="C925">
        <v>3915.5</v>
      </c>
      <c r="D925">
        <v>3960.3</v>
      </c>
      <c r="E925">
        <v>3915.5</v>
      </c>
      <c r="F925" t="s">
        <v>3778</v>
      </c>
      <c r="G925">
        <v>1.04E-2</v>
      </c>
    </row>
    <row r="926" spans="1:7" x14ac:dyDescent="0.35">
      <c r="A926" s="1">
        <v>44265</v>
      </c>
      <c r="B926">
        <v>3898.8</v>
      </c>
      <c r="C926">
        <v>3892</v>
      </c>
      <c r="D926">
        <v>3917.3</v>
      </c>
      <c r="E926">
        <v>3885.7</v>
      </c>
      <c r="F926" t="s">
        <v>3778</v>
      </c>
      <c r="G926">
        <v>6.0000000000000001E-3</v>
      </c>
    </row>
    <row r="927" spans="1:7" x14ac:dyDescent="0.35">
      <c r="A927" s="1">
        <v>44264</v>
      </c>
      <c r="B927">
        <v>3875.4</v>
      </c>
      <c r="C927">
        <v>3851.9</v>
      </c>
      <c r="D927">
        <v>3903.8</v>
      </c>
      <c r="E927">
        <v>3851.9</v>
      </c>
      <c r="F927" t="s">
        <v>3778</v>
      </c>
      <c r="G927">
        <v>1.4200000000000001E-2</v>
      </c>
    </row>
    <row r="928" spans="1:7" x14ac:dyDescent="0.35">
      <c r="A928" s="1">
        <v>44263</v>
      </c>
      <c r="B928">
        <v>3821.3</v>
      </c>
      <c r="C928">
        <v>3844.4</v>
      </c>
      <c r="D928">
        <v>3881.1</v>
      </c>
      <c r="E928">
        <v>3819.2</v>
      </c>
      <c r="F928" t="s">
        <v>3778</v>
      </c>
      <c r="G928">
        <v>-5.4000000000000003E-3</v>
      </c>
    </row>
    <row r="929" spans="1:7" x14ac:dyDescent="0.35">
      <c r="A929" s="1">
        <v>44260</v>
      </c>
      <c r="B929">
        <v>3841.9</v>
      </c>
      <c r="C929">
        <v>3793.6</v>
      </c>
      <c r="D929">
        <v>3851.7</v>
      </c>
      <c r="E929">
        <v>3730.2</v>
      </c>
      <c r="F929" t="s">
        <v>3778</v>
      </c>
      <c r="G929">
        <v>1.95E-2</v>
      </c>
    </row>
    <row r="930" spans="1:7" x14ac:dyDescent="0.35">
      <c r="A930" s="1">
        <v>44259</v>
      </c>
      <c r="B930">
        <v>3768.5</v>
      </c>
      <c r="C930">
        <v>3818.5</v>
      </c>
      <c r="D930">
        <v>3843.7</v>
      </c>
      <c r="E930">
        <v>3723.3</v>
      </c>
      <c r="F930" t="s">
        <v>3778</v>
      </c>
      <c r="G930">
        <v>-1.34E-2</v>
      </c>
    </row>
    <row r="931" spans="1:7" x14ac:dyDescent="0.35">
      <c r="A931" s="1">
        <v>44258</v>
      </c>
      <c r="B931">
        <v>3819.7</v>
      </c>
      <c r="C931">
        <v>3864</v>
      </c>
      <c r="D931">
        <v>3874.5</v>
      </c>
      <c r="E931">
        <v>3818.9</v>
      </c>
      <c r="F931" t="s">
        <v>3778</v>
      </c>
      <c r="G931">
        <v>-1.3100000000000001E-2</v>
      </c>
    </row>
    <row r="932" spans="1:7" x14ac:dyDescent="0.35">
      <c r="A932" s="1">
        <v>44257</v>
      </c>
      <c r="B932">
        <v>3870.3</v>
      </c>
      <c r="C932">
        <v>3903.6</v>
      </c>
      <c r="D932">
        <v>3906.4</v>
      </c>
      <c r="E932">
        <v>3868.6</v>
      </c>
      <c r="F932" t="s">
        <v>3778</v>
      </c>
      <c r="G932">
        <v>-8.0999999999999996E-3</v>
      </c>
    </row>
    <row r="933" spans="1:7" x14ac:dyDescent="0.35">
      <c r="A933" s="1">
        <v>44256</v>
      </c>
      <c r="B933">
        <v>3901.8</v>
      </c>
      <c r="C933">
        <v>3842.5</v>
      </c>
      <c r="D933">
        <v>3914.5</v>
      </c>
      <c r="E933">
        <v>3842.5</v>
      </c>
      <c r="F933" t="s">
        <v>3778</v>
      </c>
      <c r="G933">
        <v>2.3800000000000002E-2</v>
      </c>
    </row>
    <row r="934" spans="1:7" x14ac:dyDescent="0.35">
      <c r="A934" s="1">
        <v>44253</v>
      </c>
      <c r="B934">
        <v>3811.2</v>
      </c>
      <c r="C934">
        <v>3839.7</v>
      </c>
      <c r="D934">
        <v>3861.1</v>
      </c>
      <c r="E934">
        <v>3789.5</v>
      </c>
      <c r="F934" t="s">
        <v>3778</v>
      </c>
      <c r="G934">
        <v>-4.7000000000000002E-3</v>
      </c>
    </row>
    <row r="935" spans="1:7" x14ac:dyDescent="0.35">
      <c r="A935" s="1">
        <v>44252</v>
      </c>
      <c r="B935">
        <v>3829.3</v>
      </c>
      <c r="C935">
        <v>3915.8</v>
      </c>
      <c r="D935">
        <v>3925</v>
      </c>
      <c r="E935">
        <v>3814</v>
      </c>
      <c r="F935" t="s">
        <v>3778</v>
      </c>
      <c r="G935">
        <v>-2.4500000000000001E-2</v>
      </c>
    </row>
    <row r="936" spans="1:7" x14ac:dyDescent="0.35">
      <c r="A936" s="1">
        <v>44251</v>
      </c>
      <c r="B936">
        <v>3925.4</v>
      </c>
      <c r="C936">
        <v>3873.7</v>
      </c>
      <c r="D936">
        <v>3928.7</v>
      </c>
      <c r="E936">
        <v>3859.6</v>
      </c>
      <c r="F936" t="s">
        <v>3778</v>
      </c>
      <c r="G936">
        <v>1.1299999999999999E-2</v>
      </c>
    </row>
    <row r="937" spans="1:7" x14ac:dyDescent="0.35">
      <c r="A937" s="1">
        <v>44250</v>
      </c>
      <c r="B937">
        <v>3881.4</v>
      </c>
      <c r="C937">
        <v>3857.1</v>
      </c>
      <c r="D937">
        <v>3896</v>
      </c>
      <c r="E937">
        <v>3805.6</v>
      </c>
      <c r="F937" t="s">
        <v>3778</v>
      </c>
      <c r="G937">
        <v>1.2999999999999999E-3</v>
      </c>
    </row>
    <row r="938" spans="1:7" x14ac:dyDescent="0.35">
      <c r="A938" s="1">
        <v>44249</v>
      </c>
      <c r="B938">
        <v>3876.5</v>
      </c>
      <c r="C938">
        <v>3885.6</v>
      </c>
      <c r="D938">
        <v>3902.9</v>
      </c>
      <c r="E938">
        <v>3874.7</v>
      </c>
      <c r="F938" t="s">
        <v>3778</v>
      </c>
      <c r="G938">
        <v>-7.7000000000000002E-3</v>
      </c>
    </row>
    <row r="939" spans="1:7" x14ac:dyDescent="0.35">
      <c r="A939" s="1">
        <v>44246</v>
      </c>
      <c r="B939">
        <v>3906.7</v>
      </c>
      <c r="C939">
        <v>3921.2</v>
      </c>
      <c r="D939">
        <v>3930.4</v>
      </c>
      <c r="E939">
        <v>3903.1</v>
      </c>
      <c r="F939" t="s">
        <v>3778</v>
      </c>
      <c r="G939">
        <v>-1.9E-3</v>
      </c>
    </row>
    <row r="940" spans="1:7" x14ac:dyDescent="0.35">
      <c r="A940" s="1">
        <v>44245</v>
      </c>
      <c r="B940">
        <v>3914</v>
      </c>
      <c r="C940">
        <v>3915.9</v>
      </c>
      <c r="D940">
        <v>3922</v>
      </c>
      <c r="E940">
        <v>3885</v>
      </c>
      <c r="F940" t="s">
        <v>3778</v>
      </c>
      <c r="G940">
        <v>-4.4000000000000003E-3</v>
      </c>
    </row>
    <row r="941" spans="1:7" x14ac:dyDescent="0.35">
      <c r="A941" s="1">
        <v>44244</v>
      </c>
      <c r="B941">
        <v>3931.3</v>
      </c>
      <c r="C941">
        <v>3918.5</v>
      </c>
      <c r="D941">
        <v>3933.6</v>
      </c>
      <c r="E941">
        <v>3900.4</v>
      </c>
      <c r="F941" t="s">
        <v>3778</v>
      </c>
      <c r="G941">
        <v>-2.9999999999999997E-4</v>
      </c>
    </row>
    <row r="942" spans="1:7" x14ac:dyDescent="0.35">
      <c r="A942" s="1">
        <v>44243</v>
      </c>
      <c r="B942">
        <v>3932.6</v>
      </c>
      <c r="C942">
        <v>3939.6</v>
      </c>
      <c r="D942">
        <v>3950.4</v>
      </c>
      <c r="E942">
        <v>3923.8</v>
      </c>
      <c r="F942" t="s">
        <v>3778</v>
      </c>
      <c r="G942">
        <v>-5.9999999999999995E-4</v>
      </c>
    </row>
    <row r="943" spans="1:7" x14ac:dyDescent="0.35">
      <c r="A943" s="1">
        <v>44239</v>
      </c>
      <c r="B943">
        <v>3934.8</v>
      </c>
      <c r="C943">
        <v>3911.7</v>
      </c>
      <c r="D943">
        <v>3937.2</v>
      </c>
      <c r="E943">
        <v>3905.8</v>
      </c>
      <c r="F943" t="s">
        <v>3778</v>
      </c>
      <c r="G943">
        <v>4.7000000000000002E-3</v>
      </c>
    </row>
    <row r="944" spans="1:7" x14ac:dyDescent="0.35">
      <c r="A944" s="1">
        <v>44238</v>
      </c>
      <c r="B944">
        <v>3916.4</v>
      </c>
      <c r="C944">
        <v>3916.4</v>
      </c>
      <c r="D944">
        <v>3926</v>
      </c>
      <c r="E944">
        <v>3890.4</v>
      </c>
      <c r="F944" t="s">
        <v>3778</v>
      </c>
      <c r="G944">
        <v>1.6999999999999999E-3</v>
      </c>
    </row>
    <row r="945" spans="1:7" x14ac:dyDescent="0.35">
      <c r="A945" s="1">
        <v>44237</v>
      </c>
      <c r="B945">
        <v>3909.9</v>
      </c>
      <c r="C945">
        <v>3920.8</v>
      </c>
      <c r="D945">
        <v>3931.5</v>
      </c>
      <c r="E945">
        <v>3884.9</v>
      </c>
      <c r="F945" t="s">
        <v>3778</v>
      </c>
      <c r="G945">
        <v>-2.9999999999999997E-4</v>
      </c>
    </row>
    <row r="946" spans="1:7" x14ac:dyDescent="0.35">
      <c r="A946" s="1">
        <v>44236</v>
      </c>
      <c r="B946">
        <v>3911.2</v>
      </c>
      <c r="C946">
        <v>3910.5</v>
      </c>
      <c r="D946">
        <v>3918.3</v>
      </c>
      <c r="E946">
        <v>3902.6</v>
      </c>
      <c r="F946" t="s">
        <v>3778</v>
      </c>
      <c r="G946">
        <v>-1.1000000000000001E-3</v>
      </c>
    </row>
    <row r="947" spans="1:7" x14ac:dyDescent="0.35">
      <c r="A947" s="1">
        <v>44235</v>
      </c>
      <c r="B947">
        <v>3915.6</v>
      </c>
      <c r="C947">
        <v>3892.6</v>
      </c>
      <c r="D947">
        <v>3915.8</v>
      </c>
      <c r="E947">
        <v>3892.6</v>
      </c>
      <c r="F947" t="s">
        <v>3778</v>
      </c>
      <c r="G947">
        <v>7.4000000000000003E-3</v>
      </c>
    </row>
    <row r="948" spans="1:7" x14ac:dyDescent="0.35">
      <c r="A948" s="1">
        <v>44232</v>
      </c>
      <c r="B948">
        <v>3886.8</v>
      </c>
      <c r="C948">
        <v>3878.3</v>
      </c>
      <c r="D948">
        <v>3894.6</v>
      </c>
      <c r="E948">
        <v>3874.9</v>
      </c>
      <c r="F948" t="s">
        <v>3778</v>
      </c>
      <c r="G948">
        <v>3.8999999999999998E-3</v>
      </c>
    </row>
    <row r="949" spans="1:7" x14ac:dyDescent="0.35">
      <c r="A949" s="1">
        <v>44231</v>
      </c>
      <c r="B949">
        <v>3871.7</v>
      </c>
      <c r="C949">
        <v>3836.7</v>
      </c>
      <c r="D949">
        <v>3872.4</v>
      </c>
      <c r="E949">
        <v>3836.7</v>
      </c>
      <c r="F949" t="s">
        <v>3778</v>
      </c>
      <c r="G949">
        <v>1.0800000000000001E-2</v>
      </c>
    </row>
    <row r="950" spans="1:7" x14ac:dyDescent="0.35">
      <c r="A950" s="1">
        <v>44230</v>
      </c>
      <c r="B950">
        <v>3830.2</v>
      </c>
      <c r="C950">
        <v>3840.3</v>
      </c>
      <c r="D950">
        <v>3847.5</v>
      </c>
      <c r="E950">
        <v>3816.7</v>
      </c>
      <c r="F950" t="s">
        <v>3778</v>
      </c>
      <c r="G950">
        <v>1E-3</v>
      </c>
    </row>
    <row r="951" spans="1:7" x14ac:dyDescent="0.35">
      <c r="A951" s="1">
        <v>44229</v>
      </c>
      <c r="B951">
        <v>3826.3</v>
      </c>
      <c r="C951">
        <v>3791.8</v>
      </c>
      <c r="D951">
        <v>3843.1</v>
      </c>
      <c r="E951">
        <v>3791.8</v>
      </c>
      <c r="F951" t="s">
        <v>3778</v>
      </c>
      <c r="G951">
        <v>1.3899999999999999E-2</v>
      </c>
    </row>
    <row r="952" spans="1:7" x14ac:dyDescent="0.35">
      <c r="A952" s="1">
        <v>44228</v>
      </c>
      <c r="B952">
        <v>3773.9</v>
      </c>
      <c r="C952">
        <v>3731.2</v>
      </c>
      <c r="D952">
        <v>3784.3</v>
      </c>
      <c r="E952">
        <v>3725.6</v>
      </c>
      <c r="F952" t="s">
        <v>3778</v>
      </c>
      <c r="G952">
        <v>1.61E-2</v>
      </c>
    </row>
    <row r="953" spans="1:7" x14ac:dyDescent="0.35">
      <c r="A953" s="1">
        <v>44225</v>
      </c>
      <c r="B953">
        <v>3714.2</v>
      </c>
      <c r="C953">
        <v>3778.1</v>
      </c>
      <c r="D953">
        <v>3778.1</v>
      </c>
      <c r="E953">
        <v>3694.1</v>
      </c>
      <c r="F953" t="s">
        <v>3778</v>
      </c>
      <c r="G953">
        <v>-1.9300000000000001E-2</v>
      </c>
    </row>
    <row r="954" spans="1:7" x14ac:dyDescent="0.35">
      <c r="A954" s="1">
        <v>44224</v>
      </c>
      <c r="B954">
        <v>3787.4</v>
      </c>
      <c r="C954">
        <v>3755.8</v>
      </c>
      <c r="D954">
        <v>3830.5</v>
      </c>
      <c r="E954">
        <v>3755.8</v>
      </c>
      <c r="F954" t="s">
        <v>3778</v>
      </c>
      <c r="G954">
        <v>9.7999999999999997E-3</v>
      </c>
    </row>
    <row r="955" spans="1:7" x14ac:dyDescent="0.35">
      <c r="A955" s="1">
        <v>44223</v>
      </c>
      <c r="B955">
        <v>3750.8</v>
      </c>
      <c r="C955">
        <v>3836.8</v>
      </c>
      <c r="D955">
        <v>3836.8</v>
      </c>
      <c r="E955">
        <v>3732.5</v>
      </c>
      <c r="F955" t="s">
        <v>3778</v>
      </c>
      <c r="G955">
        <v>-2.5700000000000001E-2</v>
      </c>
    </row>
    <row r="956" spans="1:7" x14ac:dyDescent="0.35">
      <c r="A956" s="1">
        <v>44222</v>
      </c>
      <c r="B956">
        <v>3849.6</v>
      </c>
      <c r="C956">
        <v>3863</v>
      </c>
      <c r="D956">
        <v>3870.9</v>
      </c>
      <c r="E956">
        <v>3847.8</v>
      </c>
      <c r="F956" t="s">
        <v>3778</v>
      </c>
      <c r="G956">
        <v>-1.5E-3</v>
      </c>
    </row>
    <row r="957" spans="1:7" x14ac:dyDescent="0.35">
      <c r="A957" s="1">
        <v>44221</v>
      </c>
      <c r="B957">
        <v>3855.4</v>
      </c>
      <c r="C957">
        <v>3851.7</v>
      </c>
      <c r="D957">
        <v>3859.2</v>
      </c>
      <c r="E957">
        <v>3797.2</v>
      </c>
      <c r="F957" t="s">
        <v>3778</v>
      </c>
      <c r="G957">
        <v>3.5999999999999999E-3</v>
      </c>
    </row>
    <row r="958" spans="1:7" x14ac:dyDescent="0.35">
      <c r="A958" s="1">
        <v>44218</v>
      </c>
      <c r="B958">
        <v>3841.5</v>
      </c>
      <c r="C958">
        <v>3844.2</v>
      </c>
      <c r="D958">
        <v>3852.3</v>
      </c>
      <c r="E958">
        <v>3830.4</v>
      </c>
      <c r="F958" t="s">
        <v>3778</v>
      </c>
      <c r="G958">
        <v>-3.0000000000000001E-3</v>
      </c>
    </row>
    <row r="959" spans="1:7" x14ac:dyDescent="0.35">
      <c r="A959" s="1">
        <v>44217</v>
      </c>
      <c r="B959">
        <v>3853.1</v>
      </c>
      <c r="C959">
        <v>3857.5</v>
      </c>
      <c r="D959">
        <v>3861.4</v>
      </c>
      <c r="E959">
        <v>3845.1</v>
      </c>
      <c r="F959" t="s">
        <v>3778</v>
      </c>
      <c r="G959">
        <v>2.9999999999999997E-4</v>
      </c>
    </row>
    <row r="960" spans="1:7" x14ac:dyDescent="0.35">
      <c r="A960" s="1">
        <v>44216</v>
      </c>
      <c r="B960">
        <v>3851.8</v>
      </c>
      <c r="C960">
        <v>3816.2</v>
      </c>
      <c r="D960">
        <v>3859.8</v>
      </c>
      <c r="E960">
        <v>3816.2</v>
      </c>
      <c r="F960" t="s">
        <v>3778</v>
      </c>
      <c r="G960">
        <v>1.3899999999999999E-2</v>
      </c>
    </row>
    <row r="961" spans="1:7" x14ac:dyDescent="0.35">
      <c r="A961" s="1">
        <v>44215</v>
      </c>
      <c r="B961">
        <v>3798.9</v>
      </c>
      <c r="C961">
        <v>3781.9</v>
      </c>
      <c r="D961">
        <v>3804.5</v>
      </c>
      <c r="E961">
        <v>3780.4</v>
      </c>
      <c r="F961" t="s">
        <v>3778</v>
      </c>
      <c r="G961">
        <v>8.0999999999999996E-3</v>
      </c>
    </row>
    <row r="962" spans="1:7" x14ac:dyDescent="0.35">
      <c r="A962" s="1">
        <v>44211</v>
      </c>
      <c r="B962">
        <v>3768.2</v>
      </c>
      <c r="C962">
        <v>3788.7</v>
      </c>
      <c r="D962">
        <v>3788.7</v>
      </c>
      <c r="E962">
        <v>3749.6</v>
      </c>
      <c r="F962" t="s">
        <v>3778</v>
      </c>
      <c r="G962">
        <v>-7.1999999999999998E-3</v>
      </c>
    </row>
    <row r="963" spans="1:7" x14ac:dyDescent="0.35">
      <c r="A963" s="1">
        <v>44210</v>
      </c>
      <c r="B963">
        <v>3795.5</v>
      </c>
      <c r="C963">
        <v>3815</v>
      </c>
      <c r="D963">
        <v>3823.6</v>
      </c>
      <c r="E963">
        <v>3792.9</v>
      </c>
      <c r="F963" t="s">
        <v>3778</v>
      </c>
      <c r="G963">
        <v>-3.8E-3</v>
      </c>
    </row>
    <row r="964" spans="1:7" x14ac:dyDescent="0.35">
      <c r="A964" s="1">
        <v>44209</v>
      </c>
      <c r="B964">
        <v>3809.8</v>
      </c>
      <c r="C964">
        <v>3802.2</v>
      </c>
      <c r="D964">
        <v>3821</v>
      </c>
      <c r="E964">
        <v>3791.5</v>
      </c>
      <c r="F964" t="s">
        <v>3778</v>
      </c>
      <c r="G964">
        <v>2.3E-3</v>
      </c>
    </row>
    <row r="965" spans="1:7" x14ac:dyDescent="0.35">
      <c r="A965" s="1">
        <v>44208</v>
      </c>
      <c r="B965">
        <v>3801.2</v>
      </c>
      <c r="C965">
        <v>3801.6</v>
      </c>
      <c r="D965">
        <v>3810.8</v>
      </c>
      <c r="E965">
        <v>3776.5</v>
      </c>
      <c r="F965" t="s">
        <v>3778</v>
      </c>
      <c r="G965">
        <v>4.0000000000000002E-4</v>
      </c>
    </row>
    <row r="966" spans="1:7" x14ac:dyDescent="0.35">
      <c r="A966" s="1">
        <v>44207</v>
      </c>
      <c r="B966">
        <v>3799.6</v>
      </c>
      <c r="C966">
        <v>3803.1</v>
      </c>
      <c r="D966">
        <v>3817.9</v>
      </c>
      <c r="E966">
        <v>3789</v>
      </c>
      <c r="F966" t="s">
        <v>3778</v>
      </c>
      <c r="G966">
        <v>-6.6E-3</v>
      </c>
    </row>
    <row r="967" spans="1:7" x14ac:dyDescent="0.35">
      <c r="A967" s="1">
        <v>44204</v>
      </c>
      <c r="B967">
        <v>3824.7</v>
      </c>
      <c r="C967">
        <v>3815.1</v>
      </c>
      <c r="D967">
        <v>3826.7</v>
      </c>
      <c r="E967">
        <v>3783.6</v>
      </c>
      <c r="F967" t="s">
        <v>3778</v>
      </c>
      <c r="G967">
        <v>5.4999999999999997E-3</v>
      </c>
    </row>
    <row r="968" spans="1:7" x14ac:dyDescent="0.35">
      <c r="A968" s="1">
        <v>44203</v>
      </c>
      <c r="B968">
        <v>3803.8</v>
      </c>
      <c r="C968">
        <v>3764.7</v>
      </c>
      <c r="D968">
        <v>3811.6</v>
      </c>
      <c r="E968">
        <v>3764.7</v>
      </c>
      <c r="F968" t="s">
        <v>3778</v>
      </c>
      <c r="G968">
        <v>1.49E-2</v>
      </c>
    </row>
    <row r="969" spans="1:7" x14ac:dyDescent="0.35">
      <c r="A969" s="1">
        <v>44202</v>
      </c>
      <c r="B969">
        <v>3748.1</v>
      </c>
      <c r="C969">
        <v>3712.2</v>
      </c>
      <c r="D969">
        <v>3783</v>
      </c>
      <c r="E969">
        <v>3705.3</v>
      </c>
      <c r="F969" t="s">
        <v>3778</v>
      </c>
      <c r="G969">
        <v>5.7000000000000002E-3</v>
      </c>
    </row>
    <row r="970" spans="1:7" x14ac:dyDescent="0.35">
      <c r="A970" s="1">
        <v>44201</v>
      </c>
      <c r="B970">
        <v>3726.9</v>
      </c>
      <c r="C970">
        <v>3698</v>
      </c>
      <c r="D970">
        <v>3737.8</v>
      </c>
      <c r="E970">
        <v>3695.1</v>
      </c>
      <c r="F970" t="s">
        <v>3778</v>
      </c>
      <c r="G970">
        <v>7.1000000000000004E-3</v>
      </c>
    </row>
    <row r="971" spans="1:7" x14ac:dyDescent="0.35">
      <c r="A971" s="1">
        <v>44200</v>
      </c>
      <c r="B971">
        <v>3700.7</v>
      </c>
      <c r="C971">
        <v>3764.6</v>
      </c>
      <c r="D971">
        <v>3770</v>
      </c>
      <c r="E971">
        <v>3662.7</v>
      </c>
      <c r="F971" t="s">
        <v>3778</v>
      </c>
      <c r="G971">
        <v>-1.47E-2</v>
      </c>
    </row>
    <row r="972" spans="1:7" x14ac:dyDescent="0.35">
      <c r="A972" s="1">
        <v>44196</v>
      </c>
      <c r="B972">
        <v>3756.1</v>
      </c>
      <c r="C972">
        <v>3733.3</v>
      </c>
      <c r="D972">
        <v>3760.2</v>
      </c>
      <c r="E972">
        <v>3726.9</v>
      </c>
      <c r="F972" t="s">
        <v>3778</v>
      </c>
      <c r="G972">
        <v>6.4999999999999997E-3</v>
      </c>
    </row>
    <row r="973" spans="1:7" x14ac:dyDescent="0.35">
      <c r="A973" s="1">
        <v>44195</v>
      </c>
      <c r="B973">
        <v>3732</v>
      </c>
      <c r="C973">
        <v>3736.2</v>
      </c>
      <c r="D973">
        <v>3744.6</v>
      </c>
      <c r="E973">
        <v>3730.2</v>
      </c>
      <c r="F973" t="s">
        <v>3778</v>
      </c>
      <c r="G973">
        <v>1.2999999999999999E-3</v>
      </c>
    </row>
    <row r="974" spans="1:7" x14ac:dyDescent="0.35">
      <c r="A974" s="1">
        <v>44194</v>
      </c>
      <c r="B974">
        <v>3727</v>
      </c>
      <c r="C974">
        <v>3750</v>
      </c>
      <c r="D974">
        <v>3756.1</v>
      </c>
      <c r="E974">
        <v>3723.3</v>
      </c>
      <c r="F974" t="s">
        <v>3778</v>
      </c>
      <c r="G974">
        <v>-2.2000000000000001E-3</v>
      </c>
    </row>
    <row r="975" spans="1:7" x14ac:dyDescent="0.35">
      <c r="A975" s="1">
        <v>44193</v>
      </c>
      <c r="B975">
        <v>3735.4</v>
      </c>
      <c r="C975">
        <v>3723</v>
      </c>
      <c r="D975">
        <v>3740.5</v>
      </c>
      <c r="E975">
        <v>3723</v>
      </c>
      <c r="F975" t="s">
        <v>3778</v>
      </c>
      <c r="G975">
        <v>8.6999999999999994E-3</v>
      </c>
    </row>
    <row r="976" spans="1:7" x14ac:dyDescent="0.35">
      <c r="A976" s="1">
        <v>44189</v>
      </c>
      <c r="B976">
        <v>3703.1</v>
      </c>
      <c r="C976">
        <v>3694</v>
      </c>
      <c r="D976">
        <v>3703.8</v>
      </c>
      <c r="E976">
        <v>3689.3</v>
      </c>
      <c r="F976" t="s">
        <v>3778</v>
      </c>
      <c r="G976">
        <v>3.5999999999999999E-3</v>
      </c>
    </row>
    <row r="977" spans="1:7" x14ac:dyDescent="0.35">
      <c r="A977" s="1">
        <v>44188</v>
      </c>
      <c r="B977">
        <v>3690</v>
      </c>
      <c r="C977">
        <v>3693.4</v>
      </c>
      <c r="D977">
        <v>3711.2</v>
      </c>
      <c r="E977">
        <v>3689.3</v>
      </c>
      <c r="F977" t="s">
        <v>3778</v>
      </c>
      <c r="G977">
        <v>6.9999999999999999E-4</v>
      </c>
    </row>
    <row r="978" spans="1:7" x14ac:dyDescent="0.35">
      <c r="A978" s="1">
        <v>44187</v>
      </c>
      <c r="B978">
        <v>3687.3</v>
      </c>
      <c r="C978">
        <v>3698.1</v>
      </c>
      <c r="D978">
        <v>3698.3</v>
      </c>
      <c r="E978">
        <v>3676.2</v>
      </c>
      <c r="F978" t="s">
        <v>3778</v>
      </c>
      <c r="G978">
        <v>-2.0999999999999999E-3</v>
      </c>
    </row>
    <row r="979" spans="1:7" x14ac:dyDescent="0.35">
      <c r="A979" s="1">
        <v>44186</v>
      </c>
      <c r="B979">
        <v>3694.9</v>
      </c>
      <c r="C979">
        <v>3684.3</v>
      </c>
      <c r="D979">
        <v>3702.9</v>
      </c>
      <c r="E979">
        <v>3636.5</v>
      </c>
      <c r="F979" t="s">
        <v>3778</v>
      </c>
      <c r="G979">
        <v>-3.8999999999999998E-3</v>
      </c>
    </row>
    <row r="980" spans="1:7" x14ac:dyDescent="0.35">
      <c r="A980" s="1">
        <v>44183</v>
      </c>
      <c r="B980">
        <v>3709.4</v>
      </c>
      <c r="C980">
        <v>3722.4</v>
      </c>
      <c r="D980">
        <v>3726.7</v>
      </c>
      <c r="E980">
        <v>3685.8</v>
      </c>
      <c r="F980" t="s">
        <v>3778</v>
      </c>
      <c r="G980">
        <v>-3.5000000000000001E-3</v>
      </c>
    </row>
    <row r="981" spans="1:7" x14ac:dyDescent="0.35">
      <c r="A981" s="1">
        <v>44182</v>
      </c>
      <c r="B981">
        <v>3722.5</v>
      </c>
      <c r="C981">
        <v>3713.7</v>
      </c>
      <c r="D981">
        <v>3725.1</v>
      </c>
      <c r="E981">
        <v>3710.9</v>
      </c>
      <c r="F981" t="s">
        <v>3778</v>
      </c>
      <c r="G981">
        <v>5.7999999999999996E-3</v>
      </c>
    </row>
    <row r="982" spans="1:7" x14ac:dyDescent="0.35">
      <c r="A982" s="1">
        <v>44181</v>
      </c>
      <c r="B982">
        <v>3701.2</v>
      </c>
      <c r="C982">
        <v>3696.2</v>
      </c>
      <c r="D982">
        <v>3711.3</v>
      </c>
      <c r="E982">
        <v>3688.6</v>
      </c>
      <c r="F982" t="s">
        <v>3778</v>
      </c>
      <c r="G982">
        <v>1.8E-3</v>
      </c>
    </row>
    <row r="983" spans="1:7" x14ac:dyDescent="0.35">
      <c r="A983" s="1">
        <v>44180</v>
      </c>
      <c r="B983">
        <v>3694.6</v>
      </c>
      <c r="C983">
        <v>3666.4</v>
      </c>
      <c r="D983">
        <v>3695.3</v>
      </c>
      <c r="E983">
        <v>3659.6</v>
      </c>
      <c r="F983" t="s">
        <v>3778</v>
      </c>
      <c r="G983">
        <v>1.29E-2</v>
      </c>
    </row>
    <row r="984" spans="1:7" x14ac:dyDescent="0.35">
      <c r="A984" s="1">
        <v>44179</v>
      </c>
      <c r="B984">
        <v>3647.5</v>
      </c>
      <c r="C984">
        <v>3675.3</v>
      </c>
      <c r="D984">
        <v>3697.6</v>
      </c>
      <c r="E984">
        <v>3645.8</v>
      </c>
      <c r="F984" t="s">
        <v>3778</v>
      </c>
      <c r="G984">
        <v>-4.4000000000000003E-3</v>
      </c>
    </row>
    <row r="985" spans="1:7" x14ac:dyDescent="0.35">
      <c r="A985" s="1">
        <v>44176</v>
      </c>
      <c r="B985">
        <v>3663.5</v>
      </c>
      <c r="C985">
        <v>3656.1</v>
      </c>
      <c r="D985">
        <v>3665.9</v>
      </c>
      <c r="E985">
        <v>3633.4</v>
      </c>
      <c r="F985" t="s">
        <v>3778</v>
      </c>
      <c r="G985">
        <v>-1.2999999999999999E-3</v>
      </c>
    </row>
    <row r="986" spans="1:7" x14ac:dyDescent="0.35">
      <c r="A986" s="1">
        <v>44175</v>
      </c>
      <c r="B986">
        <v>3668.1</v>
      </c>
      <c r="C986">
        <v>3659.1</v>
      </c>
      <c r="D986">
        <v>3678.5</v>
      </c>
      <c r="E986">
        <v>3645.2</v>
      </c>
      <c r="F986" t="s">
        <v>3778</v>
      </c>
      <c r="G986">
        <v>-1.2999999999999999E-3</v>
      </c>
    </row>
    <row r="987" spans="1:7" x14ac:dyDescent="0.35">
      <c r="A987" s="1">
        <v>44174</v>
      </c>
      <c r="B987">
        <v>3672.8</v>
      </c>
      <c r="C987">
        <v>3706</v>
      </c>
      <c r="D987">
        <v>3712.4</v>
      </c>
      <c r="E987">
        <v>3660.5</v>
      </c>
      <c r="F987" t="s">
        <v>3778</v>
      </c>
      <c r="G987">
        <v>-7.9000000000000008E-3</v>
      </c>
    </row>
    <row r="988" spans="1:7" x14ac:dyDescent="0.35">
      <c r="A988" s="1">
        <v>44173</v>
      </c>
      <c r="B988">
        <v>3702.2</v>
      </c>
      <c r="C988">
        <v>3683.1</v>
      </c>
      <c r="D988">
        <v>3708.4</v>
      </c>
      <c r="E988">
        <v>3678.8</v>
      </c>
      <c r="F988" t="s">
        <v>3778</v>
      </c>
      <c r="G988">
        <v>2.8E-3</v>
      </c>
    </row>
    <row r="989" spans="1:7" x14ac:dyDescent="0.35">
      <c r="A989" s="1">
        <v>44172</v>
      </c>
      <c r="B989">
        <v>3692</v>
      </c>
      <c r="C989">
        <v>3694.7</v>
      </c>
      <c r="D989">
        <v>3697.4</v>
      </c>
      <c r="E989">
        <v>3678.9</v>
      </c>
      <c r="F989" t="s">
        <v>3778</v>
      </c>
      <c r="G989">
        <v>-1.9E-3</v>
      </c>
    </row>
    <row r="990" spans="1:7" x14ac:dyDescent="0.35">
      <c r="A990" s="1">
        <v>44169</v>
      </c>
      <c r="B990">
        <v>3699.1</v>
      </c>
      <c r="C990">
        <v>3670.9</v>
      </c>
      <c r="D990">
        <v>3699.2</v>
      </c>
      <c r="E990">
        <v>3670.9</v>
      </c>
      <c r="F990" t="s">
        <v>3778</v>
      </c>
      <c r="G990">
        <v>8.8000000000000005E-3</v>
      </c>
    </row>
    <row r="991" spans="1:7" x14ac:dyDescent="0.35">
      <c r="A991" s="1">
        <v>44168</v>
      </c>
      <c r="B991">
        <v>3666.7</v>
      </c>
      <c r="C991">
        <v>3668.3</v>
      </c>
      <c r="D991">
        <v>3682.7</v>
      </c>
      <c r="E991">
        <v>3657.2</v>
      </c>
      <c r="F991" t="s">
        <v>3778</v>
      </c>
      <c r="G991">
        <v>-5.9999999999999995E-4</v>
      </c>
    </row>
    <row r="992" spans="1:7" x14ac:dyDescent="0.35">
      <c r="A992" s="1">
        <v>44167</v>
      </c>
      <c r="B992">
        <v>3669</v>
      </c>
      <c r="C992">
        <v>3653.8</v>
      </c>
      <c r="D992">
        <v>3671</v>
      </c>
      <c r="E992">
        <v>3644.8</v>
      </c>
      <c r="F992" t="s">
        <v>3778</v>
      </c>
      <c r="G992">
        <v>1.8E-3</v>
      </c>
    </row>
    <row r="993" spans="1:7" x14ac:dyDescent="0.35">
      <c r="A993" s="1">
        <v>44166</v>
      </c>
      <c r="B993">
        <v>3662.4</v>
      </c>
      <c r="C993">
        <v>3645.9</v>
      </c>
      <c r="D993">
        <v>3678.4</v>
      </c>
      <c r="E993">
        <v>3645.9</v>
      </c>
      <c r="F993" t="s">
        <v>3778</v>
      </c>
      <c r="G993">
        <v>1.1299999999999999E-2</v>
      </c>
    </row>
    <row r="994" spans="1:7" x14ac:dyDescent="0.35">
      <c r="A994" s="1">
        <v>44165</v>
      </c>
      <c r="B994">
        <v>3621.6</v>
      </c>
      <c r="C994">
        <v>3634.2</v>
      </c>
      <c r="D994">
        <v>3634.2</v>
      </c>
      <c r="E994">
        <v>3594.4</v>
      </c>
      <c r="F994" t="s">
        <v>3778</v>
      </c>
      <c r="G994">
        <v>-4.5999999999999999E-3</v>
      </c>
    </row>
    <row r="995" spans="1:7" x14ac:dyDescent="0.35">
      <c r="A995" s="1">
        <v>44162</v>
      </c>
      <c r="B995">
        <v>3638.3</v>
      </c>
      <c r="C995">
        <v>3638.6</v>
      </c>
      <c r="D995">
        <v>3644.3</v>
      </c>
      <c r="E995">
        <v>3629.3</v>
      </c>
      <c r="F995" t="s">
        <v>3778</v>
      </c>
      <c r="G995">
        <v>2.3999999999999998E-3</v>
      </c>
    </row>
    <row r="996" spans="1:7" x14ac:dyDescent="0.35">
      <c r="A996" s="1">
        <v>44160</v>
      </c>
      <c r="B996">
        <v>3629.7</v>
      </c>
      <c r="C996">
        <v>3635.5</v>
      </c>
      <c r="D996">
        <v>3635.5</v>
      </c>
      <c r="E996">
        <v>3617.8</v>
      </c>
      <c r="F996" t="s">
        <v>3778</v>
      </c>
      <c r="G996">
        <v>-1.6000000000000001E-3</v>
      </c>
    </row>
    <row r="997" spans="1:7" x14ac:dyDescent="0.35">
      <c r="A997" s="1">
        <v>44159</v>
      </c>
      <c r="B997">
        <v>3635.4</v>
      </c>
      <c r="C997">
        <v>3594.5</v>
      </c>
      <c r="D997">
        <v>3642.3</v>
      </c>
      <c r="E997">
        <v>3594.5</v>
      </c>
      <c r="F997" t="s">
        <v>3778</v>
      </c>
      <c r="G997">
        <v>1.6199999999999999E-2</v>
      </c>
    </row>
    <row r="998" spans="1:7" x14ac:dyDescent="0.35">
      <c r="A998" s="1">
        <v>44158</v>
      </c>
      <c r="B998">
        <v>3577.6</v>
      </c>
      <c r="C998">
        <v>3566.8</v>
      </c>
      <c r="D998">
        <v>3589.8</v>
      </c>
      <c r="E998">
        <v>3552.8</v>
      </c>
      <c r="F998" t="s">
        <v>3778</v>
      </c>
      <c r="G998">
        <v>5.7000000000000002E-3</v>
      </c>
    </row>
    <row r="999" spans="1:7" x14ac:dyDescent="0.35">
      <c r="A999" s="1">
        <v>44155</v>
      </c>
      <c r="B999">
        <v>3557.5</v>
      </c>
      <c r="C999">
        <v>3579.3</v>
      </c>
      <c r="D999">
        <v>3581.2</v>
      </c>
      <c r="E999">
        <v>3556.8</v>
      </c>
      <c r="F999" t="s">
        <v>3778</v>
      </c>
      <c r="G999">
        <v>-6.7999999999999996E-3</v>
      </c>
    </row>
    <row r="1000" spans="1:7" x14ac:dyDescent="0.35">
      <c r="A1000" s="1">
        <v>44154</v>
      </c>
      <c r="B1000">
        <v>3581.9</v>
      </c>
      <c r="C1000">
        <v>3559.4</v>
      </c>
      <c r="D1000">
        <v>3585.2</v>
      </c>
      <c r="E1000">
        <v>3543.8</v>
      </c>
      <c r="F1000" t="s">
        <v>3778</v>
      </c>
      <c r="G1000">
        <v>4.0000000000000001E-3</v>
      </c>
    </row>
    <row r="1001" spans="1:7" x14ac:dyDescent="0.35">
      <c r="A1001" s="1">
        <v>44153</v>
      </c>
      <c r="B1001">
        <v>3567.8</v>
      </c>
      <c r="C1001">
        <v>3612.1</v>
      </c>
      <c r="D1001">
        <v>3619.1</v>
      </c>
      <c r="E1001">
        <v>3567.3</v>
      </c>
      <c r="F1001" t="s">
        <v>3778</v>
      </c>
      <c r="G1001">
        <v>-1.1599999999999999E-2</v>
      </c>
    </row>
    <row r="1002" spans="1:7" x14ac:dyDescent="0.35">
      <c r="A1002" s="1">
        <v>44152</v>
      </c>
      <c r="B1002">
        <v>3609.5</v>
      </c>
      <c r="C1002">
        <v>3610.3</v>
      </c>
      <c r="D1002">
        <v>3623.1</v>
      </c>
      <c r="E1002">
        <v>3588.7</v>
      </c>
      <c r="F1002" t="s">
        <v>3778</v>
      </c>
      <c r="G1002">
        <v>-4.7999999999999996E-3</v>
      </c>
    </row>
    <row r="1003" spans="1:7" x14ac:dyDescent="0.35">
      <c r="A1003" s="1">
        <v>44151</v>
      </c>
      <c r="B1003">
        <v>3626.9</v>
      </c>
      <c r="C1003">
        <v>3600.2</v>
      </c>
      <c r="D1003">
        <v>3628.5</v>
      </c>
      <c r="E1003">
        <v>3600.2</v>
      </c>
      <c r="F1003" t="s">
        <v>3778</v>
      </c>
      <c r="G1003">
        <v>1.1599999999999999E-2</v>
      </c>
    </row>
    <row r="1004" spans="1:7" x14ac:dyDescent="0.35">
      <c r="A1004" s="1">
        <v>44148</v>
      </c>
      <c r="B1004">
        <v>3585.2</v>
      </c>
      <c r="C1004">
        <v>3552.6</v>
      </c>
      <c r="D1004">
        <v>3593.7</v>
      </c>
      <c r="E1004">
        <v>3552.6</v>
      </c>
      <c r="F1004" t="s">
        <v>3778</v>
      </c>
      <c r="G1004">
        <v>1.3599999999999999E-2</v>
      </c>
    </row>
    <row r="1005" spans="1:7" x14ac:dyDescent="0.35">
      <c r="A1005" s="1">
        <v>44147</v>
      </c>
      <c r="B1005">
        <v>3537</v>
      </c>
      <c r="C1005">
        <v>3562.7</v>
      </c>
      <c r="D1005">
        <v>3569</v>
      </c>
      <c r="E1005">
        <v>3518.6</v>
      </c>
      <c r="F1005" t="s">
        <v>3778</v>
      </c>
      <c r="G1005">
        <v>-0.01</v>
      </c>
    </row>
    <row r="1006" spans="1:7" x14ac:dyDescent="0.35">
      <c r="A1006" s="1">
        <v>44146</v>
      </c>
      <c r="B1006">
        <v>3572.7</v>
      </c>
      <c r="C1006">
        <v>3563.2</v>
      </c>
      <c r="D1006">
        <v>3581.2</v>
      </c>
      <c r="E1006">
        <v>3557</v>
      </c>
      <c r="F1006" t="s">
        <v>3778</v>
      </c>
      <c r="G1006">
        <v>7.7000000000000002E-3</v>
      </c>
    </row>
    <row r="1007" spans="1:7" x14ac:dyDescent="0.35">
      <c r="A1007" s="1">
        <v>44145</v>
      </c>
      <c r="B1007">
        <v>3545.5</v>
      </c>
      <c r="C1007">
        <v>3543.3</v>
      </c>
      <c r="D1007">
        <v>3557.2</v>
      </c>
      <c r="E1007">
        <v>3511.9</v>
      </c>
      <c r="F1007" t="s">
        <v>3778</v>
      </c>
      <c r="G1007">
        <v>-1.4E-3</v>
      </c>
    </row>
    <row r="1008" spans="1:7" x14ac:dyDescent="0.35">
      <c r="A1008" s="1">
        <v>44144</v>
      </c>
      <c r="B1008">
        <v>3550.5</v>
      </c>
      <c r="C1008">
        <v>3583</v>
      </c>
      <c r="D1008">
        <v>3646</v>
      </c>
      <c r="E1008">
        <v>3547.5</v>
      </c>
      <c r="F1008" t="s">
        <v>3778</v>
      </c>
      <c r="G1008">
        <v>1.17E-2</v>
      </c>
    </row>
    <row r="1009" spans="1:7" x14ac:dyDescent="0.35">
      <c r="A1009" s="1">
        <v>44141</v>
      </c>
      <c r="B1009">
        <v>3509.4</v>
      </c>
      <c r="C1009">
        <v>3508.3</v>
      </c>
      <c r="D1009">
        <v>3521.6</v>
      </c>
      <c r="E1009">
        <v>3484.3</v>
      </c>
      <c r="F1009" t="s">
        <v>3778</v>
      </c>
      <c r="G1009">
        <v>-2.9999999999999997E-4</v>
      </c>
    </row>
    <row r="1010" spans="1:7" x14ac:dyDescent="0.35">
      <c r="A1010" s="1">
        <v>44140</v>
      </c>
      <c r="B1010">
        <v>3510.4</v>
      </c>
      <c r="C1010">
        <v>3485.7</v>
      </c>
      <c r="D1010">
        <v>3529.1</v>
      </c>
      <c r="E1010">
        <v>3485.7</v>
      </c>
      <c r="F1010" t="s">
        <v>3778</v>
      </c>
      <c r="G1010">
        <v>1.95E-2</v>
      </c>
    </row>
    <row r="1011" spans="1:7" x14ac:dyDescent="0.35">
      <c r="A1011" s="1">
        <v>44139</v>
      </c>
      <c r="B1011">
        <v>3443.4</v>
      </c>
      <c r="C1011">
        <v>3406.5</v>
      </c>
      <c r="D1011">
        <v>3486.2</v>
      </c>
      <c r="E1011">
        <v>3405.2</v>
      </c>
      <c r="F1011" t="s">
        <v>3778</v>
      </c>
      <c r="G1011">
        <v>2.1999999999999999E-2</v>
      </c>
    </row>
    <row r="1012" spans="1:7" x14ac:dyDescent="0.35">
      <c r="A1012" s="1">
        <v>44138</v>
      </c>
      <c r="B1012">
        <v>3369.2</v>
      </c>
      <c r="C1012">
        <v>3336.2</v>
      </c>
      <c r="D1012">
        <v>3389.5</v>
      </c>
      <c r="E1012">
        <v>3336.2</v>
      </c>
      <c r="F1012" t="s">
        <v>3778</v>
      </c>
      <c r="G1012">
        <v>1.78E-2</v>
      </c>
    </row>
    <row r="1013" spans="1:7" x14ac:dyDescent="0.35">
      <c r="A1013" s="1">
        <v>44137</v>
      </c>
      <c r="B1013">
        <v>3310.2</v>
      </c>
      <c r="C1013">
        <v>3296.2</v>
      </c>
      <c r="D1013">
        <v>3330.1</v>
      </c>
      <c r="E1013">
        <v>3279.7</v>
      </c>
      <c r="F1013" t="s">
        <v>3778</v>
      </c>
      <c r="G1013">
        <v>1.23E-2</v>
      </c>
    </row>
    <row r="1014" spans="1:7" x14ac:dyDescent="0.35">
      <c r="A1014" s="1">
        <v>44134</v>
      </c>
      <c r="B1014">
        <v>3270</v>
      </c>
      <c r="C1014">
        <v>3293.6</v>
      </c>
      <c r="D1014">
        <v>3304.9</v>
      </c>
      <c r="E1014">
        <v>3233.9</v>
      </c>
      <c r="F1014" t="s">
        <v>3778</v>
      </c>
      <c r="G1014">
        <v>-1.21E-2</v>
      </c>
    </row>
    <row r="1015" spans="1:7" x14ac:dyDescent="0.35">
      <c r="A1015" s="1">
        <v>44133</v>
      </c>
      <c r="B1015">
        <v>3310.1</v>
      </c>
      <c r="C1015">
        <v>3277.2</v>
      </c>
      <c r="D1015">
        <v>3341.1</v>
      </c>
      <c r="E1015">
        <v>3259.8</v>
      </c>
      <c r="F1015" t="s">
        <v>3778</v>
      </c>
      <c r="G1015">
        <v>1.2E-2</v>
      </c>
    </row>
    <row r="1016" spans="1:7" x14ac:dyDescent="0.35">
      <c r="A1016" s="1">
        <v>44132</v>
      </c>
      <c r="B1016">
        <v>3271</v>
      </c>
      <c r="C1016">
        <v>3342.5</v>
      </c>
      <c r="D1016">
        <v>3342.5</v>
      </c>
      <c r="E1016">
        <v>3268.9</v>
      </c>
      <c r="F1016" t="s">
        <v>3778</v>
      </c>
      <c r="G1016">
        <v>-3.5299999999999998E-2</v>
      </c>
    </row>
    <row r="1017" spans="1:7" x14ac:dyDescent="0.35">
      <c r="A1017" s="1">
        <v>44131</v>
      </c>
      <c r="B1017">
        <v>3390.7</v>
      </c>
      <c r="C1017">
        <v>3403.2</v>
      </c>
      <c r="D1017">
        <v>3409.5</v>
      </c>
      <c r="E1017">
        <v>3388.7</v>
      </c>
      <c r="F1017" t="s">
        <v>3778</v>
      </c>
      <c r="G1017">
        <v>-3.0000000000000001E-3</v>
      </c>
    </row>
    <row r="1018" spans="1:7" x14ac:dyDescent="0.35">
      <c r="A1018" s="1">
        <v>44130</v>
      </c>
      <c r="B1018">
        <v>3401</v>
      </c>
      <c r="C1018">
        <v>3441.4</v>
      </c>
      <c r="D1018">
        <v>3441.4</v>
      </c>
      <c r="E1018">
        <v>3364.9</v>
      </c>
      <c r="F1018" t="s">
        <v>3778</v>
      </c>
      <c r="G1018">
        <v>-1.8599999999999998E-2</v>
      </c>
    </row>
    <row r="1019" spans="1:7" x14ac:dyDescent="0.35">
      <c r="A1019" s="1">
        <v>44127</v>
      </c>
      <c r="B1019">
        <v>3465.4</v>
      </c>
      <c r="C1019">
        <v>3464.9</v>
      </c>
      <c r="D1019">
        <v>3466.5</v>
      </c>
      <c r="E1019">
        <v>3440.4</v>
      </c>
      <c r="F1019" t="s">
        <v>3778</v>
      </c>
      <c r="G1019">
        <v>3.3999999999999998E-3</v>
      </c>
    </row>
    <row r="1020" spans="1:7" x14ac:dyDescent="0.35">
      <c r="A1020" s="1">
        <v>44126</v>
      </c>
      <c r="B1020">
        <v>3453.5</v>
      </c>
      <c r="C1020">
        <v>3438.5</v>
      </c>
      <c r="D1020">
        <v>3460.5</v>
      </c>
      <c r="E1020">
        <v>3415.3</v>
      </c>
      <c r="F1020" t="s">
        <v>3778</v>
      </c>
      <c r="G1020">
        <v>5.1999999999999998E-3</v>
      </c>
    </row>
    <row r="1021" spans="1:7" x14ac:dyDescent="0.35">
      <c r="A1021" s="1">
        <v>44125</v>
      </c>
      <c r="B1021">
        <v>3435.6</v>
      </c>
      <c r="C1021">
        <v>3439.9</v>
      </c>
      <c r="D1021">
        <v>3464.9</v>
      </c>
      <c r="E1021">
        <v>3433.1</v>
      </c>
      <c r="F1021" t="s">
        <v>3778</v>
      </c>
      <c r="G1021">
        <v>-2.2000000000000001E-3</v>
      </c>
    </row>
    <row r="1022" spans="1:7" x14ac:dyDescent="0.35">
      <c r="A1022" s="1">
        <v>44124</v>
      </c>
      <c r="B1022">
        <v>3443.1</v>
      </c>
      <c r="C1022">
        <v>3439.4</v>
      </c>
      <c r="D1022">
        <v>3476.9</v>
      </c>
      <c r="E1022">
        <v>3435.7</v>
      </c>
      <c r="F1022" t="s">
        <v>3778</v>
      </c>
      <c r="G1022">
        <v>4.7000000000000002E-3</v>
      </c>
    </row>
    <row r="1023" spans="1:7" x14ac:dyDescent="0.35">
      <c r="A1023" s="1">
        <v>44123</v>
      </c>
      <c r="B1023">
        <v>3426.9</v>
      </c>
      <c r="C1023">
        <v>3493.7</v>
      </c>
      <c r="D1023">
        <v>3502.4</v>
      </c>
      <c r="E1023">
        <v>3419.9</v>
      </c>
      <c r="F1023" t="s">
        <v>3778</v>
      </c>
      <c r="G1023">
        <v>-1.6299999999999999E-2</v>
      </c>
    </row>
    <row r="1024" spans="1:7" x14ac:dyDescent="0.35">
      <c r="A1024" s="1">
        <v>44120</v>
      </c>
      <c r="B1024">
        <v>3483.8</v>
      </c>
      <c r="C1024">
        <v>3493.5</v>
      </c>
      <c r="D1024">
        <v>3515.8</v>
      </c>
      <c r="E1024">
        <v>3480.4</v>
      </c>
      <c r="F1024" t="s">
        <v>3778</v>
      </c>
      <c r="G1024">
        <v>1E-4</v>
      </c>
    </row>
    <row r="1025" spans="1:7" x14ac:dyDescent="0.35">
      <c r="A1025" s="1">
        <v>44119</v>
      </c>
      <c r="B1025">
        <v>3483.3</v>
      </c>
      <c r="C1025">
        <v>3453.7</v>
      </c>
      <c r="D1025">
        <v>3489.1</v>
      </c>
      <c r="E1025">
        <v>3440.9</v>
      </c>
      <c r="F1025" t="s">
        <v>3778</v>
      </c>
      <c r="G1025">
        <v>-1.5E-3</v>
      </c>
    </row>
    <row r="1026" spans="1:7" x14ac:dyDescent="0.35">
      <c r="A1026" s="1">
        <v>44118</v>
      </c>
      <c r="B1026">
        <v>3488.7</v>
      </c>
      <c r="C1026">
        <v>3515.5</v>
      </c>
      <c r="D1026">
        <v>3527.9</v>
      </c>
      <c r="E1026">
        <v>3480.6</v>
      </c>
      <c r="F1026" t="s">
        <v>3778</v>
      </c>
      <c r="G1026">
        <v>-6.6E-3</v>
      </c>
    </row>
    <row r="1027" spans="1:7" x14ac:dyDescent="0.35">
      <c r="A1027" s="1">
        <v>44117</v>
      </c>
      <c r="B1027">
        <v>3511.9</v>
      </c>
      <c r="C1027">
        <v>3534</v>
      </c>
      <c r="D1027">
        <v>3534</v>
      </c>
      <c r="E1027">
        <v>3500.9</v>
      </c>
      <c r="F1027" t="s">
        <v>3778</v>
      </c>
      <c r="G1027">
        <v>-6.3E-3</v>
      </c>
    </row>
    <row r="1028" spans="1:7" x14ac:dyDescent="0.35">
      <c r="A1028" s="1">
        <v>44116</v>
      </c>
      <c r="B1028">
        <v>3534.2</v>
      </c>
      <c r="C1028">
        <v>3500</v>
      </c>
      <c r="D1028">
        <v>3549.8</v>
      </c>
      <c r="E1028">
        <v>3499.6</v>
      </c>
      <c r="F1028" t="s">
        <v>3778</v>
      </c>
      <c r="G1028">
        <v>1.6400000000000001E-2</v>
      </c>
    </row>
    <row r="1029" spans="1:7" x14ac:dyDescent="0.35">
      <c r="A1029" s="1">
        <v>44113</v>
      </c>
      <c r="B1029">
        <v>3477.1</v>
      </c>
      <c r="C1029">
        <v>3459.7</v>
      </c>
      <c r="D1029">
        <v>3482.3</v>
      </c>
      <c r="E1029">
        <v>3458.1</v>
      </c>
      <c r="F1029" t="s">
        <v>3778</v>
      </c>
      <c r="G1029">
        <v>8.8000000000000005E-3</v>
      </c>
    </row>
    <row r="1030" spans="1:7" x14ac:dyDescent="0.35">
      <c r="A1030" s="1">
        <v>44112</v>
      </c>
      <c r="B1030">
        <v>3446.8</v>
      </c>
      <c r="C1030">
        <v>3434.3</v>
      </c>
      <c r="D1030">
        <v>3447.3</v>
      </c>
      <c r="E1030">
        <v>3428.2</v>
      </c>
      <c r="F1030" t="s">
        <v>3778</v>
      </c>
      <c r="G1030">
        <v>8.0000000000000002E-3</v>
      </c>
    </row>
    <row r="1031" spans="1:7" x14ac:dyDescent="0.35">
      <c r="A1031" s="1">
        <v>44111</v>
      </c>
      <c r="B1031">
        <v>3419.4</v>
      </c>
      <c r="C1031">
        <v>3384.6</v>
      </c>
      <c r="D1031">
        <v>3426.3</v>
      </c>
      <c r="E1031">
        <v>3384.6</v>
      </c>
      <c r="F1031" t="s">
        <v>3778</v>
      </c>
      <c r="G1031">
        <v>1.7399999999999999E-2</v>
      </c>
    </row>
    <row r="1032" spans="1:7" x14ac:dyDescent="0.35">
      <c r="A1032" s="1">
        <v>44110</v>
      </c>
      <c r="B1032">
        <v>3360.9</v>
      </c>
      <c r="C1032">
        <v>3408.7</v>
      </c>
      <c r="D1032">
        <v>3431.6</v>
      </c>
      <c r="E1032">
        <v>3354.5</v>
      </c>
      <c r="F1032" t="s">
        <v>3778</v>
      </c>
      <c r="G1032">
        <v>-1.4E-2</v>
      </c>
    </row>
    <row r="1033" spans="1:7" x14ac:dyDescent="0.35">
      <c r="A1033" s="1">
        <v>44109</v>
      </c>
      <c r="B1033">
        <v>3408.6</v>
      </c>
      <c r="C1033">
        <v>3367.3</v>
      </c>
      <c r="D1033">
        <v>3409.6</v>
      </c>
      <c r="E1033">
        <v>3367.3</v>
      </c>
      <c r="F1033" t="s">
        <v>3778</v>
      </c>
      <c r="G1033">
        <v>1.7999999999999999E-2</v>
      </c>
    </row>
    <row r="1034" spans="1:7" x14ac:dyDescent="0.35">
      <c r="A1034" s="1">
        <v>44106</v>
      </c>
      <c r="B1034">
        <v>3348.4</v>
      </c>
      <c r="C1034">
        <v>3338.9</v>
      </c>
      <c r="D1034">
        <v>3369.1</v>
      </c>
      <c r="E1034">
        <v>3323.7</v>
      </c>
      <c r="F1034" t="s">
        <v>3778</v>
      </c>
      <c r="G1034">
        <v>-9.5999999999999992E-3</v>
      </c>
    </row>
    <row r="1035" spans="1:7" x14ac:dyDescent="0.35">
      <c r="A1035" s="1">
        <v>44105</v>
      </c>
      <c r="B1035">
        <v>3380.8</v>
      </c>
      <c r="C1035">
        <v>3385.9</v>
      </c>
      <c r="D1035">
        <v>3397.2</v>
      </c>
      <c r="E1035">
        <v>3361.4</v>
      </c>
      <c r="F1035" t="s">
        <v>3778</v>
      </c>
      <c r="G1035">
        <v>5.3E-3</v>
      </c>
    </row>
    <row r="1036" spans="1:7" x14ac:dyDescent="0.35">
      <c r="A1036" s="1">
        <v>44104</v>
      </c>
      <c r="B1036">
        <v>3363</v>
      </c>
      <c r="C1036">
        <v>3341.2</v>
      </c>
      <c r="D1036">
        <v>3393.6</v>
      </c>
      <c r="E1036">
        <v>3340.5</v>
      </c>
      <c r="F1036" t="s">
        <v>3778</v>
      </c>
      <c r="G1036">
        <v>8.2000000000000007E-3</v>
      </c>
    </row>
    <row r="1037" spans="1:7" x14ac:dyDescent="0.35">
      <c r="A1037" s="1">
        <v>44103</v>
      </c>
      <c r="B1037">
        <v>3335.5</v>
      </c>
      <c r="C1037">
        <v>3350.9</v>
      </c>
      <c r="D1037">
        <v>3357.9</v>
      </c>
      <c r="E1037">
        <v>3327.5</v>
      </c>
      <c r="F1037" t="s">
        <v>3778</v>
      </c>
      <c r="G1037">
        <v>-4.7999999999999996E-3</v>
      </c>
    </row>
    <row r="1038" spans="1:7" x14ac:dyDescent="0.35">
      <c r="A1038" s="1">
        <v>44102</v>
      </c>
      <c r="B1038">
        <v>3351.6</v>
      </c>
      <c r="C1038">
        <v>3333.9</v>
      </c>
      <c r="D1038">
        <v>3360.7</v>
      </c>
      <c r="E1038">
        <v>3332.9</v>
      </c>
      <c r="F1038" t="s">
        <v>3778</v>
      </c>
      <c r="G1038">
        <v>1.61E-2</v>
      </c>
    </row>
    <row r="1039" spans="1:7" x14ac:dyDescent="0.35">
      <c r="A1039" s="1">
        <v>44099</v>
      </c>
      <c r="B1039">
        <v>3298.5</v>
      </c>
      <c r="C1039">
        <v>3236.7</v>
      </c>
      <c r="D1039">
        <v>3306.9</v>
      </c>
      <c r="E1039">
        <v>3228.4</v>
      </c>
      <c r="F1039" t="s">
        <v>3778</v>
      </c>
      <c r="G1039">
        <v>1.6E-2</v>
      </c>
    </row>
    <row r="1040" spans="1:7" x14ac:dyDescent="0.35">
      <c r="A1040" s="1">
        <v>44098</v>
      </c>
      <c r="B1040">
        <v>3246.6</v>
      </c>
      <c r="C1040">
        <v>3226.1</v>
      </c>
      <c r="D1040">
        <v>3278.7</v>
      </c>
      <c r="E1040">
        <v>3209.4</v>
      </c>
      <c r="F1040" t="s">
        <v>3778</v>
      </c>
      <c r="G1040">
        <v>3.0000000000000001E-3</v>
      </c>
    </row>
    <row r="1041" spans="1:7" x14ac:dyDescent="0.35">
      <c r="A1041" s="1">
        <v>44097</v>
      </c>
      <c r="B1041">
        <v>3236.9</v>
      </c>
      <c r="C1041">
        <v>3320.1</v>
      </c>
      <c r="D1041">
        <v>3323.3</v>
      </c>
      <c r="E1041">
        <v>3232.6</v>
      </c>
      <c r="F1041" t="s">
        <v>3778</v>
      </c>
      <c r="G1041">
        <v>-2.3699999999999999E-2</v>
      </c>
    </row>
    <row r="1042" spans="1:7" x14ac:dyDescent="0.35">
      <c r="A1042" s="1">
        <v>44096</v>
      </c>
      <c r="B1042">
        <v>3315.6</v>
      </c>
      <c r="C1042">
        <v>3295.8</v>
      </c>
      <c r="D1042">
        <v>3320.3</v>
      </c>
      <c r="E1042">
        <v>3270.9</v>
      </c>
      <c r="F1042" t="s">
        <v>3778</v>
      </c>
      <c r="G1042">
        <v>1.0500000000000001E-2</v>
      </c>
    </row>
    <row r="1043" spans="1:7" x14ac:dyDescent="0.35">
      <c r="A1043" s="1">
        <v>44095</v>
      </c>
      <c r="B1043">
        <v>3281.1</v>
      </c>
      <c r="C1043">
        <v>3285.6</v>
      </c>
      <c r="D1043">
        <v>3285.6</v>
      </c>
      <c r="E1043">
        <v>3229.1</v>
      </c>
      <c r="F1043" t="s">
        <v>3778</v>
      </c>
      <c r="G1043">
        <v>-1.1599999999999999E-2</v>
      </c>
    </row>
    <row r="1044" spans="1:7" x14ac:dyDescent="0.35">
      <c r="A1044" s="1">
        <v>44092</v>
      </c>
      <c r="B1044">
        <v>3319.5</v>
      </c>
      <c r="C1044">
        <v>3357.4</v>
      </c>
      <c r="D1044">
        <v>3362.3</v>
      </c>
      <c r="E1044">
        <v>3292.4</v>
      </c>
      <c r="F1044" t="s">
        <v>3778</v>
      </c>
      <c r="G1044">
        <v>-1.12E-2</v>
      </c>
    </row>
    <row r="1045" spans="1:7" x14ac:dyDescent="0.35">
      <c r="A1045" s="1">
        <v>44091</v>
      </c>
      <c r="B1045">
        <v>3357</v>
      </c>
      <c r="C1045">
        <v>3346.9</v>
      </c>
      <c r="D1045">
        <v>3375.2</v>
      </c>
      <c r="E1045">
        <v>3328.8</v>
      </c>
      <c r="F1045" t="s">
        <v>3778</v>
      </c>
      <c r="G1045">
        <v>-8.3999999999999995E-3</v>
      </c>
    </row>
    <row r="1046" spans="1:7" x14ac:dyDescent="0.35">
      <c r="A1046" s="1">
        <v>44090</v>
      </c>
      <c r="B1046">
        <v>3385.5</v>
      </c>
      <c r="C1046">
        <v>3411.2</v>
      </c>
      <c r="D1046">
        <v>3428.9</v>
      </c>
      <c r="E1046">
        <v>3384.4</v>
      </c>
      <c r="F1046" t="s">
        <v>3778</v>
      </c>
      <c r="G1046">
        <v>-4.5999999999999999E-3</v>
      </c>
    </row>
    <row r="1047" spans="1:7" x14ac:dyDescent="0.35">
      <c r="A1047" s="1">
        <v>44089</v>
      </c>
      <c r="B1047">
        <v>3401.2</v>
      </c>
      <c r="C1047">
        <v>3407.7</v>
      </c>
      <c r="D1047">
        <v>3419.5</v>
      </c>
      <c r="E1047">
        <v>3389.2</v>
      </c>
      <c r="F1047" t="s">
        <v>3778</v>
      </c>
      <c r="G1047">
        <v>5.1999999999999998E-3</v>
      </c>
    </row>
    <row r="1048" spans="1:7" x14ac:dyDescent="0.35">
      <c r="A1048" s="1">
        <v>44088</v>
      </c>
      <c r="B1048">
        <v>3383.5</v>
      </c>
      <c r="C1048">
        <v>3363.6</v>
      </c>
      <c r="D1048">
        <v>3402.9</v>
      </c>
      <c r="E1048">
        <v>3363.6</v>
      </c>
      <c r="F1048" t="s">
        <v>3778</v>
      </c>
      <c r="G1048">
        <v>1.2699999999999999E-2</v>
      </c>
    </row>
    <row r="1049" spans="1:7" x14ac:dyDescent="0.35">
      <c r="A1049" s="1">
        <v>44085</v>
      </c>
      <c r="B1049">
        <v>3341</v>
      </c>
      <c r="C1049">
        <v>3352.7</v>
      </c>
      <c r="D1049">
        <v>3368.9</v>
      </c>
      <c r="E1049">
        <v>3310.5</v>
      </c>
      <c r="F1049" t="s">
        <v>3778</v>
      </c>
      <c r="G1049">
        <v>5.0000000000000001E-4</v>
      </c>
    </row>
    <row r="1050" spans="1:7" x14ac:dyDescent="0.35">
      <c r="A1050" s="1">
        <v>44084</v>
      </c>
      <c r="B1050">
        <v>3339.2</v>
      </c>
      <c r="C1050">
        <v>3412.6</v>
      </c>
      <c r="D1050">
        <v>3425.6</v>
      </c>
      <c r="E1050">
        <v>3329.2</v>
      </c>
      <c r="F1050" t="s">
        <v>3778</v>
      </c>
      <c r="G1050">
        <v>-1.7600000000000001E-2</v>
      </c>
    </row>
    <row r="1051" spans="1:7" x14ac:dyDescent="0.35">
      <c r="A1051" s="1">
        <v>44083</v>
      </c>
      <c r="B1051">
        <v>3399</v>
      </c>
      <c r="C1051">
        <v>3369.8</v>
      </c>
      <c r="D1051">
        <v>3424.8</v>
      </c>
      <c r="E1051">
        <v>3366.8</v>
      </c>
      <c r="F1051" t="s">
        <v>3778</v>
      </c>
      <c r="G1051">
        <v>2.0199999999999999E-2</v>
      </c>
    </row>
    <row r="1052" spans="1:7" x14ac:dyDescent="0.35">
      <c r="A1052" s="1">
        <v>44082</v>
      </c>
      <c r="B1052">
        <v>3331.8</v>
      </c>
      <c r="C1052">
        <v>3371.9</v>
      </c>
      <c r="D1052">
        <v>3380</v>
      </c>
      <c r="E1052">
        <v>3329.3</v>
      </c>
      <c r="F1052" t="s">
        <v>3778</v>
      </c>
      <c r="G1052">
        <v>-2.7799999999999998E-2</v>
      </c>
    </row>
    <row r="1053" spans="1:7" x14ac:dyDescent="0.35">
      <c r="A1053" s="1">
        <v>44078</v>
      </c>
      <c r="B1053">
        <v>3427</v>
      </c>
      <c r="C1053">
        <v>3453.6</v>
      </c>
      <c r="D1053">
        <v>3479.2</v>
      </c>
      <c r="E1053">
        <v>3349.6</v>
      </c>
      <c r="F1053" t="s">
        <v>3778</v>
      </c>
      <c r="G1053">
        <v>-8.0999999999999996E-3</v>
      </c>
    </row>
    <row r="1054" spans="1:7" x14ac:dyDescent="0.35">
      <c r="A1054" s="1">
        <v>44077</v>
      </c>
      <c r="B1054">
        <v>3455.1</v>
      </c>
      <c r="C1054">
        <v>3564.7</v>
      </c>
      <c r="D1054">
        <v>3564.8</v>
      </c>
      <c r="E1054">
        <v>3427.4</v>
      </c>
      <c r="F1054" t="s">
        <v>3778</v>
      </c>
      <c r="G1054">
        <v>-3.5099999999999999E-2</v>
      </c>
    </row>
    <row r="1055" spans="1:7" x14ac:dyDescent="0.35">
      <c r="A1055" s="1">
        <v>44076</v>
      </c>
      <c r="B1055">
        <v>3580.8</v>
      </c>
      <c r="C1055">
        <v>3543.8</v>
      </c>
      <c r="D1055">
        <v>3588.1</v>
      </c>
      <c r="E1055">
        <v>3535.2</v>
      </c>
      <c r="F1055" t="s">
        <v>3778</v>
      </c>
      <c r="G1055">
        <v>1.5299999999999999E-2</v>
      </c>
    </row>
    <row r="1056" spans="1:7" x14ac:dyDescent="0.35">
      <c r="A1056" s="1">
        <v>44075</v>
      </c>
      <c r="B1056">
        <v>3526.7</v>
      </c>
      <c r="C1056">
        <v>3507.4</v>
      </c>
      <c r="D1056">
        <v>3528</v>
      </c>
      <c r="E1056">
        <v>3494.6</v>
      </c>
      <c r="F1056" t="s">
        <v>3778</v>
      </c>
      <c r="G1056">
        <v>7.4999999999999997E-3</v>
      </c>
    </row>
    <row r="1057" spans="1:7" x14ac:dyDescent="0.35">
      <c r="A1057" s="1">
        <v>44074</v>
      </c>
      <c r="B1057">
        <v>3500.3</v>
      </c>
      <c r="C1057">
        <v>3509.7</v>
      </c>
      <c r="D1057">
        <v>3514.8</v>
      </c>
      <c r="E1057">
        <v>3493.2</v>
      </c>
      <c r="F1057" t="s">
        <v>3778</v>
      </c>
      <c r="G1057">
        <v>-2.2000000000000001E-3</v>
      </c>
    </row>
    <row r="1058" spans="1:7" x14ac:dyDescent="0.35">
      <c r="A1058" s="1">
        <v>44071</v>
      </c>
      <c r="B1058">
        <v>3508</v>
      </c>
      <c r="C1058">
        <v>3494.7</v>
      </c>
      <c r="D1058">
        <v>3509.2</v>
      </c>
      <c r="E1058">
        <v>3484.3</v>
      </c>
      <c r="F1058" t="s">
        <v>3778</v>
      </c>
      <c r="G1058">
        <v>6.7000000000000002E-3</v>
      </c>
    </row>
    <row r="1059" spans="1:7" x14ac:dyDescent="0.35">
      <c r="A1059" s="1">
        <v>44070</v>
      </c>
      <c r="B1059">
        <v>3484.6</v>
      </c>
      <c r="C1059">
        <v>3485.1</v>
      </c>
      <c r="D1059">
        <v>3501.4</v>
      </c>
      <c r="E1059">
        <v>3468.3</v>
      </c>
      <c r="F1059" t="s">
        <v>3778</v>
      </c>
      <c r="G1059">
        <v>1.6999999999999999E-3</v>
      </c>
    </row>
    <row r="1060" spans="1:7" x14ac:dyDescent="0.35">
      <c r="A1060" s="1">
        <v>44069</v>
      </c>
      <c r="B1060">
        <v>3478.7</v>
      </c>
      <c r="C1060">
        <v>3450</v>
      </c>
      <c r="D1060">
        <v>3481.1</v>
      </c>
      <c r="E1060">
        <v>3444.2</v>
      </c>
      <c r="F1060" t="s">
        <v>3778</v>
      </c>
      <c r="G1060">
        <v>1.0200000000000001E-2</v>
      </c>
    </row>
    <row r="1061" spans="1:7" x14ac:dyDescent="0.35">
      <c r="A1061" s="1">
        <v>44068</v>
      </c>
      <c r="B1061">
        <v>3443.6</v>
      </c>
      <c r="C1061">
        <v>3435.9</v>
      </c>
      <c r="D1061">
        <v>3444.2</v>
      </c>
      <c r="E1061">
        <v>3425.8</v>
      </c>
      <c r="F1061" t="s">
        <v>3778</v>
      </c>
      <c r="G1061">
        <v>3.5999999999999999E-3</v>
      </c>
    </row>
    <row r="1062" spans="1:7" x14ac:dyDescent="0.35">
      <c r="A1062" s="1">
        <v>44067</v>
      </c>
      <c r="B1062">
        <v>3431.3</v>
      </c>
      <c r="C1062">
        <v>3418.1</v>
      </c>
      <c r="D1062">
        <v>3432.1</v>
      </c>
      <c r="E1062">
        <v>3413.1</v>
      </c>
      <c r="F1062" t="s">
        <v>3778</v>
      </c>
      <c r="G1062">
        <v>0.01</v>
      </c>
    </row>
    <row r="1063" spans="1:7" x14ac:dyDescent="0.35">
      <c r="A1063" s="1">
        <v>44064</v>
      </c>
      <c r="B1063">
        <v>3397.2</v>
      </c>
      <c r="C1063">
        <v>3386</v>
      </c>
      <c r="D1063">
        <v>3400</v>
      </c>
      <c r="E1063">
        <v>3379.3</v>
      </c>
      <c r="F1063" t="s">
        <v>3778</v>
      </c>
      <c r="G1063">
        <v>3.5000000000000001E-3</v>
      </c>
    </row>
    <row r="1064" spans="1:7" x14ac:dyDescent="0.35">
      <c r="A1064" s="1">
        <v>44063</v>
      </c>
      <c r="B1064">
        <v>3385.5</v>
      </c>
      <c r="C1064">
        <v>3360.5</v>
      </c>
      <c r="D1064">
        <v>3390.8</v>
      </c>
      <c r="E1064">
        <v>3354.7</v>
      </c>
      <c r="F1064" t="s">
        <v>3778</v>
      </c>
      <c r="G1064">
        <v>3.2000000000000002E-3</v>
      </c>
    </row>
    <row r="1065" spans="1:7" x14ac:dyDescent="0.35">
      <c r="A1065" s="1">
        <v>44062</v>
      </c>
      <c r="B1065">
        <v>3374.8</v>
      </c>
      <c r="C1065">
        <v>3392.5</v>
      </c>
      <c r="D1065">
        <v>3399.5</v>
      </c>
      <c r="E1065">
        <v>3369.7</v>
      </c>
      <c r="F1065" t="s">
        <v>3778</v>
      </c>
      <c r="G1065">
        <v>-4.4000000000000003E-3</v>
      </c>
    </row>
    <row r="1066" spans="1:7" x14ac:dyDescent="0.35">
      <c r="A1066" s="1">
        <v>44061</v>
      </c>
      <c r="B1066">
        <v>3389.8</v>
      </c>
      <c r="C1066">
        <v>3387</v>
      </c>
      <c r="D1066">
        <v>3395.1</v>
      </c>
      <c r="E1066">
        <v>3370.2</v>
      </c>
      <c r="F1066" t="s">
        <v>3778</v>
      </c>
      <c r="G1066">
        <v>2.3E-3</v>
      </c>
    </row>
    <row r="1067" spans="1:7" x14ac:dyDescent="0.35">
      <c r="A1067" s="1">
        <v>44060</v>
      </c>
      <c r="B1067">
        <v>3382</v>
      </c>
      <c r="C1067">
        <v>3380.9</v>
      </c>
      <c r="D1067">
        <v>3387.6</v>
      </c>
      <c r="E1067">
        <v>3379.2</v>
      </c>
      <c r="F1067" t="s">
        <v>3778</v>
      </c>
      <c r="G1067">
        <v>2.7000000000000001E-3</v>
      </c>
    </row>
    <row r="1068" spans="1:7" x14ac:dyDescent="0.35">
      <c r="A1068" s="1">
        <v>44057</v>
      </c>
      <c r="B1068">
        <v>3372.8</v>
      </c>
      <c r="C1068">
        <v>3368.7</v>
      </c>
      <c r="D1068">
        <v>3378.5</v>
      </c>
      <c r="E1068">
        <v>3361.6</v>
      </c>
      <c r="F1068" t="s">
        <v>3778</v>
      </c>
      <c r="G1068">
        <v>-2.0000000000000001E-4</v>
      </c>
    </row>
    <row r="1069" spans="1:7" x14ac:dyDescent="0.35">
      <c r="A1069" s="1">
        <v>44056</v>
      </c>
      <c r="B1069">
        <v>3373.4</v>
      </c>
      <c r="C1069">
        <v>3372.9</v>
      </c>
      <c r="D1069">
        <v>3387.2</v>
      </c>
      <c r="E1069">
        <v>3363.3</v>
      </c>
      <c r="F1069" t="s">
        <v>3778</v>
      </c>
      <c r="G1069">
        <v>-2E-3</v>
      </c>
    </row>
    <row r="1070" spans="1:7" x14ac:dyDescent="0.35">
      <c r="A1070" s="1">
        <v>44055</v>
      </c>
      <c r="B1070">
        <v>3380.3</v>
      </c>
      <c r="C1070">
        <v>3355.5</v>
      </c>
      <c r="D1070">
        <v>3387.9</v>
      </c>
      <c r="E1070">
        <v>3355.5</v>
      </c>
      <c r="F1070" t="s">
        <v>3778</v>
      </c>
      <c r="G1070">
        <v>1.4E-2</v>
      </c>
    </row>
    <row r="1071" spans="1:7" x14ac:dyDescent="0.35">
      <c r="A1071" s="1">
        <v>44054</v>
      </c>
      <c r="B1071">
        <v>3333.7</v>
      </c>
      <c r="C1071">
        <v>3370.3</v>
      </c>
      <c r="D1071">
        <v>3381</v>
      </c>
      <c r="E1071">
        <v>3326.4</v>
      </c>
      <c r="F1071" t="s">
        <v>3778</v>
      </c>
      <c r="G1071">
        <v>-8.0000000000000002E-3</v>
      </c>
    </row>
    <row r="1072" spans="1:7" x14ac:dyDescent="0.35">
      <c r="A1072" s="1">
        <v>44053</v>
      </c>
      <c r="B1072">
        <v>3360.5</v>
      </c>
      <c r="C1072">
        <v>3356</v>
      </c>
      <c r="D1072">
        <v>3363.3</v>
      </c>
      <c r="E1072">
        <v>3335.4</v>
      </c>
      <c r="F1072" t="s">
        <v>3778</v>
      </c>
      <c r="G1072">
        <v>2.7000000000000001E-3</v>
      </c>
    </row>
    <row r="1073" spans="1:7" x14ac:dyDescent="0.35">
      <c r="A1073" s="1">
        <v>44050</v>
      </c>
      <c r="B1073">
        <v>3351.3</v>
      </c>
      <c r="C1073">
        <v>3340.1</v>
      </c>
      <c r="D1073">
        <v>3352.5</v>
      </c>
      <c r="E1073">
        <v>3328.7</v>
      </c>
      <c r="F1073" t="s">
        <v>3778</v>
      </c>
      <c r="G1073">
        <v>5.9999999999999995E-4</v>
      </c>
    </row>
    <row r="1074" spans="1:7" x14ac:dyDescent="0.35">
      <c r="A1074" s="1">
        <v>44049</v>
      </c>
      <c r="B1074">
        <v>3349.2</v>
      </c>
      <c r="C1074">
        <v>3323.2</v>
      </c>
      <c r="D1074">
        <v>3351</v>
      </c>
      <c r="E1074">
        <v>3318.1</v>
      </c>
      <c r="F1074" t="s">
        <v>3778</v>
      </c>
      <c r="G1074">
        <v>6.4000000000000003E-3</v>
      </c>
    </row>
    <row r="1075" spans="1:7" x14ac:dyDescent="0.35">
      <c r="A1075" s="1">
        <v>44048</v>
      </c>
      <c r="B1075">
        <v>3327.8</v>
      </c>
      <c r="C1075">
        <v>3317.4</v>
      </c>
      <c r="D1075">
        <v>3330.8</v>
      </c>
      <c r="E1075">
        <v>3317.4</v>
      </c>
      <c r="F1075" t="s">
        <v>3778</v>
      </c>
      <c r="G1075">
        <v>6.4000000000000003E-3</v>
      </c>
    </row>
    <row r="1076" spans="1:7" x14ac:dyDescent="0.35">
      <c r="A1076" s="1">
        <v>44047</v>
      </c>
      <c r="B1076">
        <v>3306.5</v>
      </c>
      <c r="C1076">
        <v>3289.9</v>
      </c>
      <c r="D1076">
        <v>3306.8</v>
      </c>
      <c r="E1076">
        <v>3286.4</v>
      </c>
      <c r="F1076" t="s">
        <v>3778</v>
      </c>
      <c r="G1076">
        <v>3.5999999999999999E-3</v>
      </c>
    </row>
    <row r="1077" spans="1:7" x14ac:dyDescent="0.35">
      <c r="A1077" s="1">
        <v>44046</v>
      </c>
      <c r="B1077">
        <v>3294.6</v>
      </c>
      <c r="C1077">
        <v>3288.3</v>
      </c>
      <c r="D1077">
        <v>3302.7</v>
      </c>
      <c r="E1077">
        <v>3284.5</v>
      </c>
      <c r="F1077" t="s">
        <v>3778</v>
      </c>
      <c r="G1077">
        <v>7.1999999999999998E-3</v>
      </c>
    </row>
    <row r="1078" spans="1:7" x14ac:dyDescent="0.35">
      <c r="A1078" s="1">
        <v>44043</v>
      </c>
      <c r="B1078">
        <v>3271.1</v>
      </c>
      <c r="C1078">
        <v>3270.4</v>
      </c>
      <c r="D1078">
        <v>3272.2</v>
      </c>
      <c r="E1078">
        <v>3220.3</v>
      </c>
      <c r="F1078" t="s">
        <v>3778</v>
      </c>
      <c r="G1078">
        <v>7.7000000000000002E-3</v>
      </c>
    </row>
    <row r="1079" spans="1:7" x14ac:dyDescent="0.35">
      <c r="A1079" s="1">
        <v>44042</v>
      </c>
      <c r="B1079">
        <v>3246.2</v>
      </c>
      <c r="C1079">
        <v>3231.8</v>
      </c>
      <c r="D1079">
        <v>3250.9</v>
      </c>
      <c r="E1079">
        <v>3204.1</v>
      </c>
      <c r="F1079" t="s">
        <v>3778</v>
      </c>
      <c r="G1079">
        <v>-3.7000000000000002E-3</v>
      </c>
    </row>
    <row r="1080" spans="1:7" x14ac:dyDescent="0.35">
      <c r="A1080" s="1">
        <v>44041</v>
      </c>
      <c r="B1080">
        <v>3258.4</v>
      </c>
      <c r="C1080">
        <v>3227.2</v>
      </c>
      <c r="D1080">
        <v>3264.7</v>
      </c>
      <c r="E1080">
        <v>3227.2</v>
      </c>
      <c r="F1080" t="s">
        <v>3778</v>
      </c>
      <c r="G1080">
        <v>1.24E-2</v>
      </c>
    </row>
    <row r="1081" spans="1:7" x14ac:dyDescent="0.35">
      <c r="A1081" s="1">
        <v>44040</v>
      </c>
      <c r="B1081">
        <v>3218.4</v>
      </c>
      <c r="C1081">
        <v>3234.3</v>
      </c>
      <c r="D1081">
        <v>3243.7</v>
      </c>
      <c r="E1081">
        <v>3216.2</v>
      </c>
      <c r="F1081" t="s">
        <v>3778</v>
      </c>
      <c r="G1081">
        <v>-6.4999999999999997E-3</v>
      </c>
    </row>
    <row r="1082" spans="1:7" x14ac:dyDescent="0.35">
      <c r="A1082" s="1">
        <v>44039</v>
      </c>
      <c r="B1082">
        <v>3239.4</v>
      </c>
      <c r="C1082">
        <v>3219.8</v>
      </c>
      <c r="D1082">
        <v>3241.4</v>
      </c>
      <c r="E1082">
        <v>3214.2</v>
      </c>
      <c r="F1082" t="s">
        <v>3778</v>
      </c>
      <c r="G1082">
        <v>7.4000000000000003E-3</v>
      </c>
    </row>
    <row r="1083" spans="1:7" x14ac:dyDescent="0.35">
      <c r="A1083" s="1">
        <v>44036</v>
      </c>
      <c r="B1083">
        <v>3215.6</v>
      </c>
      <c r="C1083">
        <v>3218.6</v>
      </c>
      <c r="D1083">
        <v>3227.3</v>
      </c>
      <c r="E1083">
        <v>3200.1</v>
      </c>
      <c r="F1083" t="s">
        <v>3778</v>
      </c>
      <c r="G1083">
        <v>-6.1999999999999998E-3</v>
      </c>
    </row>
    <row r="1084" spans="1:7" x14ac:dyDescent="0.35">
      <c r="A1084" s="1">
        <v>44035</v>
      </c>
      <c r="B1084">
        <v>3235.7</v>
      </c>
      <c r="C1084">
        <v>3271.6</v>
      </c>
      <c r="D1084">
        <v>3280</v>
      </c>
      <c r="E1084">
        <v>3222.7</v>
      </c>
      <c r="F1084" t="s">
        <v>3778</v>
      </c>
      <c r="G1084">
        <v>-1.23E-2</v>
      </c>
    </row>
    <row r="1085" spans="1:7" x14ac:dyDescent="0.35">
      <c r="A1085" s="1">
        <v>44034</v>
      </c>
      <c r="B1085">
        <v>3276</v>
      </c>
      <c r="C1085">
        <v>3254.9</v>
      </c>
      <c r="D1085">
        <v>3279.3</v>
      </c>
      <c r="E1085">
        <v>3253.1</v>
      </c>
      <c r="F1085" t="s">
        <v>3778</v>
      </c>
      <c r="G1085">
        <v>5.7000000000000002E-3</v>
      </c>
    </row>
    <row r="1086" spans="1:7" x14ac:dyDescent="0.35">
      <c r="A1086" s="1">
        <v>44033</v>
      </c>
      <c r="B1086">
        <v>3257.3</v>
      </c>
      <c r="C1086">
        <v>3268.5</v>
      </c>
      <c r="D1086">
        <v>3277.3</v>
      </c>
      <c r="E1086">
        <v>3247.8</v>
      </c>
      <c r="F1086" t="s">
        <v>3778</v>
      </c>
      <c r="G1086">
        <v>1.6999999999999999E-3</v>
      </c>
    </row>
    <row r="1087" spans="1:7" x14ac:dyDescent="0.35">
      <c r="A1087" s="1">
        <v>44032</v>
      </c>
      <c r="B1087">
        <v>3251.8</v>
      </c>
      <c r="C1087">
        <v>3224.3</v>
      </c>
      <c r="D1087">
        <v>3258.6</v>
      </c>
      <c r="E1087">
        <v>3215.2</v>
      </c>
      <c r="F1087" t="s">
        <v>3778</v>
      </c>
      <c r="G1087">
        <v>8.3999999999999995E-3</v>
      </c>
    </row>
    <row r="1088" spans="1:7" x14ac:dyDescent="0.35">
      <c r="A1088" s="1">
        <v>44029</v>
      </c>
      <c r="B1088">
        <v>3224.7</v>
      </c>
      <c r="C1088">
        <v>3224.2</v>
      </c>
      <c r="D1088">
        <v>3233.5</v>
      </c>
      <c r="E1088">
        <v>3205.7</v>
      </c>
      <c r="F1088" t="s">
        <v>3778</v>
      </c>
      <c r="G1088">
        <v>2.8E-3</v>
      </c>
    </row>
    <row r="1089" spans="1:7" x14ac:dyDescent="0.35">
      <c r="A1089" s="1">
        <v>44028</v>
      </c>
      <c r="B1089">
        <v>3215.6</v>
      </c>
      <c r="C1089">
        <v>3208.4</v>
      </c>
      <c r="D1089">
        <v>3220.4</v>
      </c>
      <c r="E1089">
        <v>3198.6</v>
      </c>
      <c r="F1089" t="s">
        <v>3778</v>
      </c>
      <c r="G1089">
        <v>-3.3999999999999998E-3</v>
      </c>
    </row>
    <row r="1090" spans="1:7" x14ac:dyDescent="0.35">
      <c r="A1090" s="1">
        <v>44027</v>
      </c>
      <c r="B1090">
        <v>3226.6</v>
      </c>
      <c r="C1090">
        <v>3226</v>
      </c>
      <c r="D1090">
        <v>3238.3</v>
      </c>
      <c r="E1090">
        <v>3200.8</v>
      </c>
      <c r="F1090" t="s">
        <v>3778</v>
      </c>
      <c r="G1090">
        <v>9.1000000000000004E-3</v>
      </c>
    </row>
    <row r="1091" spans="1:7" x14ac:dyDescent="0.35">
      <c r="A1091" s="1">
        <v>44026</v>
      </c>
      <c r="B1091">
        <v>3197.5</v>
      </c>
      <c r="C1091">
        <v>3141.1</v>
      </c>
      <c r="D1091">
        <v>3200.9</v>
      </c>
      <c r="E1091">
        <v>3127.7</v>
      </c>
      <c r="F1091" t="s">
        <v>3778</v>
      </c>
      <c r="G1091">
        <v>1.34E-2</v>
      </c>
    </row>
    <row r="1092" spans="1:7" x14ac:dyDescent="0.35">
      <c r="A1092" s="1">
        <v>44025</v>
      </c>
      <c r="B1092">
        <v>3155.2</v>
      </c>
      <c r="C1092">
        <v>3205.1</v>
      </c>
      <c r="D1092">
        <v>3235.3</v>
      </c>
      <c r="E1092">
        <v>3149.4</v>
      </c>
      <c r="F1092" t="s">
        <v>3778</v>
      </c>
      <c r="G1092">
        <v>-9.4000000000000004E-3</v>
      </c>
    </row>
    <row r="1093" spans="1:7" x14ac:dyDescent="0.35">
      <c r="A1093" s="1">
        <v>44022</v>
      </c>
      <c r="B1093">
        <v>3185</v>
      </c>
      <c r="C1093">
        <v>3152.5</v>
      </c>
      <c r="D1093">
        <v>3186.8</v>
      </c>
      <c r="E1093">
        <v>3136.2</v>
      </c>
      <c r="F1093" t="s">
        <v>3778</v>
      </c>
      <c r="G1093">
        <v>1.04E-2</v>
      </c>
    </row>
    <row r="1094" spans="1:7" x14ac:dyDescent="0.35">
      <c r="A1094" s="1">
        <v>44021</v>
      </c>
      <c r="B1094">
        <v>3152.1</v>
      </c>
      <c r="C1094">
        <v>3176.2</v>
      </c>
      <c r="D1094">
        <v>3179.8</v>
      </c>
      <c r="E1094">
        <v>3115.7</v>
      </c>
      <c r="F1094" t="s">
        <v>3778</v>
      </c>
      <c r="G1094">
        <v>-5.5999999999999999E-3</v>
      </c>
    </row>
    <row r="1095" spans="1:7" x14ac:dyDescent="0.35">
      <c r="A1095" s="1">
        <v>44020</v>
      </c>
      <c r="B1095">
        <v>3169.9</v>
      </c>
      <c r="C1095">
        <v>3153.1</v>
      </c>
      <c r="D1095">
        <v>3171.8</v>
      </c>
      <c r="E1095">
        <v>3136.5</v>
      </c>
      <c r="F1095" t="s">
        <v>3778</v>
      </c>
      <c r="G1095">
        <v>7.7999999999999996E-3</v>
      </c>
    </row>
    <row r="1096" spans="1:7" x14ac:dyDescent="0.35">
      <c r="A1096" s="1">
        <v>44019</v>
      </c>
      <c r="B1096">
        <v>3145.3</v>
      </c>
      <c r="C1096">
        <v>3166.4</v>
      </c>
      <c r="D1096">
        <v>3184.2</v>
      </c>
      <c r="E1096">
        <v>3142.9</v>
      </c>
      <c r="F1096" t="s">
        <v>3778</v>
      </c>
      <c r="G1096">
        <v>-1.0800000000000001E-2</v>
      </c>
    </row>
    <row r="1097" spans="1:7" x14ac:dyDescent="0.35">
      <c r="A1097" s="1">
        <v>44018</v>
      </c>
      <c r="B1097">
        <v>3179.7</v>
      </c>
      <c r="C1097">
        <v>3155.3</v>
      </c>
      <c r="D1097">
        <v>3182.6</v>
      </c>
      <c r="E1097">
        <v>3155.3</v>
      </c>
      <c r="F1097" t="s">
        <v>3778</v>
      </c>
      <c r="G1097">
        <v>1.5900000000000001E-2</v>
      </c>
    </row>
    <row r="1098" spans="1:7" x14ac:dyDescent="0.35">
      <c r="A1098" s="1">
        <v>44014</v>
      </c>
      <c r="B1098">
        <v>3130</v>
      </c>
      <c r="C1098">
        <v>3143.6</v>
      </c>
      <c r="D1098">
        <v>3165.8</v>
      </c>
      <c r="E1098">
        <v>3124.5</v>
      </c>
      <c r="F1098" t="s">
        <v>3778</v>
      </c>
      <c r="G1098">
        <v>4.4999999999999997E-3</v>
      </c>
    </row>
    <row r="1099" spans="1:7" x14ac:dyDescent="0.35">
      <c r="A1099" s="1">
        <v>44013</v>
      </c>
      <c r="B1099">
        <v>3115.9</v>
      </c>
      <c r="C1099">
        <v>3105.9</v>
      </c>
      <c r="D1099">
        <v>3128.4</v>
      </c>
      <c r="E1099">
        <v>3101.2</v>
      </c>
      <c r="F1099" t="s">
        <v>3778</v>
      </c>
      <c r="G1099">
        <v>5.0000000000000001E-3</v>
      </c>
    </row>
    <row r="1100" spans="1:7" x14ac:dyDescent="0.35">
      <c r="A1100" s="1">
        <v>44012</v>
      </c>
      <c r="B1100">
        <v>3100.3</v>
      </c>
      <c r="C1100">
        <v>3050.2</v>
      </c>
      <c r="D1100">
        <v>3111.5</v>
      </c>
      <c r="E1100">
        <v>3047.8</v>
      </c>
      <c r="F1100" t="s">
        <v>3778</v>
      </c>
      <c r="G1100">
        <v>1.54E-2</v>
      </c>
    </row>
    <row r="1101" spans="1:7" x14ac:dyDescent="0.35">
      <c r="A1101" s="1">
        <v>44011</v>
      </c>
      <c r="B1101">
        <v>3053.2</v>
      </c>
      <c r="C1101">
        <v>3018.6</v>
      </c>
      <c r="D1101">
        <v>3053.9</v>
      </c>
      <c r="E1101">
        <v>2999.7</v>
      </c>
      <c r="F1101" t="s">
        <v>3778</v>
      </c>
      <c r="G1101">
        <v>1.47E-2</v>
      </c>
    </row>
    <row r="1102" spans="1:7" x14ac:dyDescent="0.35">
      <c r="A1102" s="1">
        <v>44008</v>
      </c>
      <c r="B1102">
        <v>3009.1</v>
      </c>
      <c r="C1102">
        <v>3073.2</v>
      </c>
      <c r="D1102">
        <v>3073.7</v>
      </c>
      <c r="E1102">
        <v>3004.6</v>
      </c>
      <c r="F1102" t="s">
        <v>3778</v>
      </c>
      <c r="G1102">
        <v>-2.4199999999999999E-2</v>
      </c>
    </row>
    <row r="1103" spans="1:7" x14ac:dyDescent="0.35">
      <c r="A1103" s="1">
        <v>44007</v>
      </c>
      <c r="B1103">
        <v>3083.8</v>
      </c>
      <c r="C1103">
        <v>3046.6</v>
      </c>
      <c r="D1103">
        <v>3086.2</v>
      </c>
      <c r="E1103">
        <v>3024</v>
      </c>
      <c r="F1103" t="s">
        <v>3778</v>
      </c>
      <c r="G1103">
        <v>1.0999999999999999E-2</v>
      </c>
    </row>
    <row r="1104" spans="1:7" x14ac:dyDescent="0.35">
      <c r="A1104" s="1">
        <v>44006</v>
      </c>
      <c r="B1104">
        <v>3050.3</v>
      </c>
      <c r="C1104">
        <v>3114.4</v>
      </c>
      <c r="D1104">
        <v>3115</v>
      </c>
      <c r="E1104">
        <v>3032.1</v>
      </c>
      <c r="F1104" t="s">
        <v>3778</v>
      </c>
      <c r="G1104">
        <v>-2.5899999999999999E-2</v>
      </c>
    </row>
    <row r="1105" spans="1:7" x14ac:dyDescent="0.35">
      <c r="A1105" s="1">
        <v>44005</v>
      </c>
      <c r="B1105">
        <v>3131.3</v>
      </c>
      <c r="C1105">
        <v>3138.7</v>
      </c>
      <c r="D1105">
        <v>3154.9</v>
      </c>
      <c r="E1105">
        <v>3127.1</v>
      </c>
      <c r="F1105" t="s">
        <v>3778</v>
      </c>
      <c r="G1105">
        <v>4.3E-3</v>
      </c>
    </row>
    <row r="1106" spans="1:7" x14ac:dyDescent="0.35">
      <c r="A1106" s="1">
        <v>44004</v>
      </c>
      <c r="B1106">
        <v>3117.9</v>
      </c>
      <c r="C1106">
        <v>3094.4</v>
      </c>
      <c r="D1106">
        <v>3120.9</v>
      </c>
      <c r="E1106">
        <v>3079.4</v>
      </c>
      <c r="F1106" t="s">
        <v>3778</v>
      </c>
      <c r="G1106">
        <v>6.4999999999999997E-3</v>
      </c>
    </row>
    <row r="1107" spans="1:7" x14ac:dyDescent="0.35">
      <c r="A1107" s="1">
        <v>44001</v>
      </c>
      <c r="B1107">
        <v>3097.7</v>
      </c>
      <c r="C1107">
        <v>3140.3</v>
      </c>
      <c r="D1107">
        <v>3155.5</v>
      </c>
      <c r="E1107">
        <v>3083.1</v>
      </c>
      <c r="F1107" t="s">
        <v>3778</v>
      </c>
      <c r="G1107">
        <v>-5.5999999999999999E-3</v>
      </c>
    </row>
    <row r="1108" spans="1:7" x14ac:dyDescent="0.35">
      <c r="A1108" s="1">
        <v>44000</v>
      </c>
      <c r="B1108">
        <v>3115.3</v>
      </c>
      <c r="C1108">
        <v>3101.6</v>
      </c>
      <c r="D1108">
        <v>3120</v>
      </c>
      <c r="E1108">
        <v>3093.5</v>
      </c>
      <c r="F1108" t="s">
        <v>3778</v>
      </c>
      <c r="G1108">
        <v>5.9999999999999995E-4</v>
      </c>
    </row>
    <row r="1109" spans="1:7" x14ac:dyDescent="0.35">
      <c r="A1109" s="1">
        <v>43999</v>
      </c>
      <c r="B1109">
        <v>3113.5</v>
      </c>
      <c r="C1109">
        <v>3136.1</v>
      </c>
      <c r="D1109">
        <v>3141.2</v>
      </c>
      <c r="E1109">
        <v>3108</v>
      </c>
      <c r="F1109" t="s">
        <v>3778</v>
      </c>
      <c r="G1109">
        <v>-3.5999999999999999E-3</v>
      </c>
    </row>
    <row r="1110" spans="1:7" x14ac:dyDescent="0.35">
      <c r="A1110" s="1">
        <v>43998</v>
      </c>
      <c r="B1110">
        <v>3124.7</v>
      </c>
      <c r="C1110">
        <v>3131</v>
      </c>
      <c r="D1110">
        <v>3153.4</v>
      </c>
      <c r="E1110">
        <v>3076.1</v>
      </c>
      <c r="F1110" t="s">
        <v>3778</v>
      </c>
      <c r="G1110">
        <v>1.89E-2</v>
      </c>
    </row>
    <row r="1111" spans="1:7" x14ac:dyDescent="0.35">
      <c r="A1111" s="1">
        <v>43997</v>
      </c>
      <c r="B1111">
        <v>3066.6</v>
      </c>
      <c r="C1111">
        <v>2993.8</v>
      </c>
      <c r="D1111">
        <v>3079.8</v>
      </c>
      <c r="E1111">
        <v>2965.7</v>
      </c>
      <c r="F1111" t="s">
        <v>3778</v>
      </c>
      <c r="G1111">
        <v>8.3000000000000001E-3</v>
      </c>
    </row>
    <row r="1112" spans="1:7" x14ac:dyDescent="0.35">
      <c r="A1112" s="1">
        <v>43994</v>
      </c>
      <c r="B1112">
        <v>3041.3</v>
      </c>
      <c r="C1112">
        <v>3071</v>
      </c>
      <c r="D1112">
        <v>3088.4</v>
      </c>
      <c r="E1112">
        <v>2984.5</v>
      </c>
      <c r="F1112" t="s">
        <v>3778</v>
      </c>
      <c r="G1112">
        <v>1.3100000000000001E-2</v>
      </c>
    </row>
    <row r="1113" spans="1:7" x14ac:dyDescent="0.35">
      <c r="A1113" s="1">
        <v>43993</v>
      </c>
      <c r="B1113">
        <v>3002.1</v>
      </c>
      <c r="C1113">
        <v>3123.5</v>
      </c>
      <c r="D1113">
        <v>3123.5</v>
      </c>
      <c r="E1113">
        <v>2999.5</v>
      </c>
      <c r="F1113" t="s">
        <v>3778</v>
      </c>
      <c r="G1113">
        <v>-5.8900000000000001E-2</v>
      </c>
    </row>
    <row r="1114" spans="1:7" x14ac:dyDescent="0.35">
      <c r="A1114" s="1">
        <v>43992</v>
      </c>
      <c r="B1114">
        <v>3190.1</v>
      </c>
      <c r="C1114">
        <v>3213.4</v>
      </c>
      <c r="D1114">
        <v>3223.3</v>
      </c>
      <c r="E1114">
        <v>3181.5</v>
      </c>
      <c r="F1114" t="s">
        <v>3778</v>
      </c>
      <c r="G1114">
        <v>-5.3E-3</v>
      </c>
    </row>
    <row r="1115" spans="1:7" x14ac:dyDescent="0.35">
      <c r="A1115" s="1">
        <v>43991</v>
      </c>
      <c r="B1115">
        <v>3207.2</v>
      </c>
      <c r="C1115">
        <v>3213.3</v>
      </c>
      <c r="D1115">
        <v>3222.7</v>
      </c>
      <c r="E1115">
        <v>3193.1</v>
      </c>
      <c r="F1115" t="s">
        <v>3778</v>
      </c>
      <c r="G1115">
        <v>-7.7999999999999996E-3</v>
      </c>
    </row>
    <row r="1116" spans="1:7" x14ac:dyDescent="0.35">
      <c r="A1116" s="1">
        <v>43990</v>
      </c>
      <c r="B1116">
        <v>3232.4</v>
      </c>
      <c r="C1116">
        <v>3199.9</v>
      </c>
      <c r="D1116">
        <v>3233.1</v>
      </c>
      <c r="E1116">
        <v>3196</v>
      </c>
      <c r="F1116" t="s">
        <v>3778</v>
      </c>
      <c r="G1116">
        <v>1.21E-2</v>
      </c>
    </row>
    <row r="1117" spans="1:7" x14ac:dyDescent="0.35">
      <c r="A1117" s="1">
        <v>43987</v>
      </c>
      <c r="B1117">
        <v>3193.9</v>
      </c>
      <c r="C1117">
        <v>3163.8</v>
      </c>
      <c r="D1117">
        <v>3211.7</v>
      </c>
      <c r="E1117">
        <v>3163.8</v>
      </c>
      <c r="F1117" t="s">
        <v>3778</v>
      </c>
      <c r="G1117">
        <v>2.6200000000000001E-2</v>
      </c>
    </row>
    <row r="1118" spans="1:7" x14ac:dyDescent="0.35">
      <c r="A1118" s="1">
        <v>43986</v>
      </c>
      <c r="B1118">
        <v>3112.3</v>
      </c>
      <c r="C1118">
        <v>3111.6</v>
      </c>
      <c r="D1118">
        <v>3128.9</v>
      </c>
      <c r="E1118">
        <v>3090.4</v>
      </c>
      <c r="F1118" t="s">
        <v>3778</v>
      </c>
      <c r="G1118">
        <v>-3.3999999999999998E-3</v>
      </c>
    </row>
    <row r="1119" spans="1:7" x14ac:dyDescent="0.35">
      <c r="A1119" s="1">
        <v>43985</v>
      </c>
      <c r="B1119">
        <v>3122.9</v>
      </c>
      <c r="C1119">
        <v>3098.9</v>
      </c>
      <c r="D1119">
        <v>3130.9</v>
      </c>
      <c r="E1119">
        <v>3098.9</v>
      </c>
      <c r="F1119" t="s">
        <v>3778</v>
      </c>
      <c r="G1119">
        <v>1.37E-2</v>
      </c>
    </row>
    <row r="1120" spans="1:7" x14ac:dyDescent="0.35">
      <c r="A1120" s="1">
        <v>43984</v>
      </c>
      <c r="B1120">
        <v>3080.8</v>
      </c>
      <c r="C1120">
        <v>3064.8</v>
      </c>
      <c r="D1120">
        <v>3081.1</v>
      </c>
      <c r="E1120">
        <v>3051.6</v>
      </c>
      <c r="F1120" t="s">
        <v>3778</v>
      </c>
      <c r="G1120">
        <v>8.2000000000000007E-3</v>
      </c>
    </row>
    <row r="1121" spans="1:7" x14ac:dyDescent="0.35">
      <c r="A1121" s="1">
        <v>43983</v>
      </c>
      <c r="B1121">
        <v>3055.7</v>
      </c>
      <c r="C1121">
        <v>3038.8</v>
      </c>
      <c r="D1121">
        <v>3062.2</v>
      </c>
      <c r="E1121">
        <v>3031.5</v>
      </c>
      <c r="F1121" t="s">
        <v>3778</v>
      </c>
      <c r="G1121">
        <v>3.7000000000000002E-3</v>
      </c>
    </row>
    <row r="1122" spans="1:7" x14ac:dyDescent="0.35">
      <c r="A1122" s="1">
        <v>43980</v>
      </c>
      <c r="B1122">
        <v>3044.3</v>
      </c>
      <c r="C1122">
        <v>3025.2</v>
      </c>
      <c r="D1122">
        <v>3049.2</v>
      </c>
      <c r="E1122">
        <v>2998.6</v>
      </c>
      <c r="F1122" t="s">
        <v>3778</v>
      </c>
      <c r="G1122">
        <v>4.7999999999999996E-3</v>
      </c>
    </row>
    <row r="1123" spans="1:7" x14ac:dyDescent="0.35">
      <c r="A1123" s="1">
        <v>43979</v>
      </c>
      <c r="B1123">
        <v>3029.7</v>
      </c>
      <c r="C1123">
        <v>3046.6</v>
      </c>
      <c r="D1123">
        <v>3068.7</v>
      </c>
      <c r="E1123">
        <v>3023.4</v>
      </c>
      <c r="F1123" t="s">
        <v>3778</v>
      </c>
      <c r="G1123">
        <v>-2.0999999999999999E-3</v>
      </c>
    </row>
    <row r="1124" spans="1:7" x14ac:dyDescent="0.35">
      <c r="A1124" s="1">
        <v>43978</v>
      </c>
      <c r="B1124">
        <v>3036.1</v>
      </c>
      <c r="C1124">
        <v>3015.7</v>
      </c>
      <c r="D1124">
        <v>3036.2</v>
      </c>
      <c r="E1124">
        <v>2969.8</v>
      </c>
      <c r="F1124" t="s">
        <v>3778</v>
      </c>
      <c r="G1124">
        <v>1.4800000000000001E-2</v>
      </c>
    </row>
    <row r="1125" spans="1:7" x14ac:dyDescent="0.35">
      <c r="A1125" s="1">
        <v>43977</v>
      </c>
      <c r="B1125">
        <v>2991.8</v>
      </c>
      <c r="C1125">
        <v>3004.1</v>
      </c>
      <c r="D1125">
        <v>3021.7</v>
      </c>
      <c r="E1125">
        <v>2988.2</v>
      </c>
      <c r="F1125" t="s">
        <v>3778</v>
      </c>
      <c r="G1125">
        <v>1.23E-2</v>
      </c>
    </row>
    <row r="1126" spans="1:7" x14ac:dyDescent="0.35">
      <c r="A1126" s="1">
        <v>43973</v>
      </c>
      <c r="B1126">
        <v>2955.4</v>
      </c>
      <c r="C1126">
        <v>2948.1</v>
      </c>
      <c r="D1126">
        <v>2956.8</v>
      </c>
      <c r="E1126">
        <v>2933.6</v>
      </c>
      <c r="F1126" t="s">
        <v>3778</v>
      </c>
      <c r="G1126">
        <v>2.3E-3</v>
      </c>
    </row>
    <row r="1127" spans="1:7" x14ac:dyDescent="0.35">
      <c r="A1127" s="1">
        <v>43972</v>
      </c>
      <c r="B1127">
        <v>2948.5</v>
      </c>
      <c r="C1127">
        <v>2969.9</v>
      </c>
      <c r="D1127">
        <v>2978.5</v>
      </c>
      <c r="E1127">
        <v>2938.6</v>
      </c>
      <c r="F1127" t="s">
        <v>3778</v>
      </c>
      <c r="G1127">
        <v>-7.7999999999999996E-3</v>
      </c>
    </row>
    <row r="1128" spans="1:7" x14ac:dyDescent="0.35">
      <c r="A1128" s="1">
        <v>43971</v>
      </c>
      <c r="B1128">
        <v>2971.6</v>
      </c>
      <c r="C1128">
        <v>2953.6</v>
      </c>
      <c r="D1128">
        <v>2980.3</v>
      </c>
      <c r="E1128">
        <v>2953.6</v>
      </c>
      <c r="F1128" t="s">
        <v>3778</v>
      </c>
      <c r="G1128">
        <v>1.67E-2</v>
      </c>
    </row>
    <row r="1129" spans="1:7" x14ac:dyDescent="0.35">
      <c r="A1129" s="1">
        <v>43970</v>
      </c>
      <c r="B1129">
        <v>2922.9</v>
      </c>
      <c r="C1129">
        <v>2948.6</v>
      </c>
      <c r="D1129">
        <v>2964.2</v>
      </c>
      <c r="E1129">
        <v>2922.3</v>
      </c>
      <c r="F1129" t="s">
        <v>3778</v>
      </c>
      <c r="G1129">
        <v>-1.0500000000000001E-2</v>
      </c>
    </row>
    <row r="1130" spans="1:7" x14ac:dyDescent="0.35">
      <c r="A1130" s="1">
        <v>43969</v>
      </c>
      <c r="B1130">
        <v>2953.9</v>
      </c>
      <c r="C1130">
        <v>2913.9</v>
      </c>
      <c r="D1130">
        <v>2968.1</v>
      </c>
      <c r="E1130">
        <v>2913.9</v>
      </c>
      <c r="F1130" t="s">
        <v>3778</v>
      </c>
      <c r="G1130">
        <v>3.15E-2</v>
      </c>
    </row>
    <row r="1131" spans="1:7" x14ac:dyDescent="0.35">
      <c r="A1131" s="1">
        <v>43966</v>
      </c>
      <c r="B1131">
        <v>2863.7</v>
      </c>
      <c r="C1131">
        <v>2829.9</v>
      </c>
      <c r="D1131">
        <v>2865</v>
      </c>
      <c r="E1131">
        <v>2816.8</v>
      </c>
      <c r="F1131" t="s">
        <v>3778</v>
      </c>
      <c r="G1131">
        <v>3.8999999999999998E-3</v>
      </c>
    </row>
    <row r="1132" spans="1:7" x14ac:dyDescent="0.35">
      <c r="A1132" s="1">
        <v>43965</v>
      </c>
      <c r="B1132">
        <v>2852.5</v>
      </c>
      <c r="C1132">
        <v>2794.5</v>
      </c>
      <c r="D1132">
        <v>2852.8</v>
      </c>
      <c r="E1132">
        <v>2766.6</v>
      </c>
      <c r="F1132" t="s">
        <v>3778</v>
      </c>
      <c r="G1132">
        <v>1.15E-2</v>
      </c>
    </row>
    <row r="1133" spans="1:7" x14ac:dyDescent="0.35">
      <c r="A1133" s="1">
        <v>43964</v>
      </c>
      <c r="B1133">
        <v>2820</v>
      </c>
      <c r="C1133">
        <v>2865.9</v>
      </c>
      <c r="D1133">
        <v>2874.1</v>
      </c>
      <c r="E1133">
        <v>2793.2</v>
      </c>
      <c r="F1133" t="s">
        <v>3778</v>
      </c>
      <c r="G1133">
        <v>-1.7500000000000002E-2</v>
      </c>
    </row>
    <row r="1134" spans="1:7" x14ac:dyDescent="0.35">
      <c r="A1134" s="1">
        <v>43963</v>
      </c>
      <c r="B1134">
        <v>2870.1</v>
      </c>
      <c r="C1134">
        <v>2939.5</v>
      </c>
      <c r="D1134">
        <v>2945.8</v>
      </c>
      <c r="E1134">
        <v>2869.6</v>
      </c>
      <c r="F1134" t="s">
        <v>3778</v>
      </c>
      <c r="G1134">
        <v>-2.0500000000000001E-2</v>
      </c>
    </row>
    <row r="1135" spans="1:7" x14ac:dyDescent="0.35">
      <c r="A1135" s="1">
        <v>43962</v>
      </c>
      <c r="B1135">
        <v>2930.3</v>
      </c>
      <c r="C1135">
        <v>2915.5</v>
      </c>
      <c r="D1135">
        <v>2944.2</v>
      </c>
      <c r="E1135">
        <v>2903.4</v>
      </c>
      <c r="F1135" t="s">
        <v>3778</v>
      </c>
      <c r="G1135">
        <v>2.0000000000000001E-4</v>
      </c>
    </row>
    <row r="1136" spans="1:7" x14ac:dyDescent="0.35">
      <c r="A1136" s="1">
        <v>43959</v>
      </c>
      <c r="B1136">
        <v>2929.8</v>
      </c>
      <c r="C1136">
        <v>2908.8</v>
      </c>
      <c r="D1136">
        <v>2932.2</v>
      </c>
      <c r="E1136">
        <v>2902.9</v>
      </c>
      <c r="F1136" t="s">
        <v>3778</v>
      </c>
      <c r="G1136">
        <v>1.6899999999999998E-2</v>
      </c>
    </row>
    <row r="1137" spans="1:7" x14ac:dyDescent="0.35">
      <c r="A1137" s="1">
        <v>43958</v>
      </c>
      <c r="B1137">
        <v>2881.2</v>
      </c>
      <c r="C1137">
        <v>2878.3</v>
      </c>
      <c r="D1137">
        <v>2901.9</v>
      </c>
      <c r="E1137">
        <v>2876.5</v>
      </c>
      <c r="F1137" t="s">
        <v>3778</v>
      </c>
      <c r="G1137">
        <v>1.15E-2</v>
      </c>
    </row>
    <row r="1138" spans="1:7" x14ac:dyDescent="0.35">
      <c r="A1138" s="1">
        <v>43957</v>
      </c>
      <c r="B1138">
        <v>2848.4</v>
      </c>
      <c r="C1138">
        <v>2883.1</v>
      </c>
      <c r="D1138">
        <v>2891.1</v>
      </c>
      <c r="E1138">
        <v>2847.7</v>
      </c>
      <c r="F1138" t="s">
        <v>3778</v>
      </c>
      <c r="G1138">
        <v>-7.0000000000000001E-3</v>
      </c>
    </row>
    <row r="1139" spans="1:7" x14ac:dyDescent="0.35">
      <c r="A1139" s="1">
        <v>43956</v>
      </c>
      <c r="B1139">
        <v>2868.4</v>
      </c>
      <c r="C1139">
        <v>2868.9</v>
      </c>
      <c r="D1139">
        <v>2898.2</v>
      </c>
      <c r="E1139">
        <v>2863.6</v>
      </c>
      <c r="F1139" t="s">
        <v>3778</v>
      </c>
      <c r="G1139">
        <v>8.9999999999999993E-3</v>
      </c>
    </row>
    <row r="1140" spans="1:7" x14ac:dyDescent="0.35">
      <c r="A1140" s="1">
        <v>43955</v>
      </c>
      <c r="B1140">
        <v>2842.7</v>
      </c>
      <c r="C1140">
        <v>2815</v>
      </c>
      <c r="D1140">
        <v>2844.2</v>
      </c>
      <c r="E1140">
        <v>2797.8</v>
      </c>
      <c r="F1140" t="s">
        <v>3778</v>
      </c>
      <c r="G1140">
        <v>4.1999999999999997E-3</v>
      </c>
    </row>
    <row r="1141" spans="1:7" x14ac:dyDescent="0.35">
      <c r="A1141" s="1">
        <v>43952</v>
      </c>
      <c r="B1141">
        <v>2830.7</v>
      </c>
      <c r="C1141">
        <v>2869.1</v>
      </c>
      <c r="D1141">
        <v>2869.1</v>
      </c>
      <c r="E1141">
        <v>2821.6</v>
      </c>
      <c r="F1141" t="s">
        <v>3778</v>
      </c>
      <c r="G1141">
        <v>-2.81E-2</v>
      </c>
    </row>
    <row r="1142" spans="1:7" x14ac:dyDescent="0.35">
      <c r="A1142" s="1">
        <v>43951</v>
      </c>
      <c r="B1142">
        <v>2912.4</v>
      </c>
      <c r="C1142">
        <v>2930.9</v>
      </c>
      <c r="D1142">
        <v>2930.9</v>
      </c>
      <c r="E1142">
        <v>2892.5</v>
      </c>
      <c r="F1142" t="s">
        <v>3778</v>
      </c>
      <c r="G1142">
        <v>-9.1999999999999998E-3</v>
      </c>
    </row>
    <row r="1143" spans="1:7" x14ac:dyDescent="0.35">
      <c r="A1143" s="1">
        <v>43950</v>
      </c>
      <c r="B1143">
        <v>2939.5</v>
      </c>
      <c r="C1143">
        <v>2918.5</v>
      </c>
      <c r="D1143">
        <v>2954.9</v>
      </c>
      <c r="E1143">
        <v>2912.2</v>
      </c>
      <c r="F1143" t="s">
        <v>3778</v>
      </c>
      <c r="G1143">
        <v>2.6599999999999999E-2</v>
      </c>
    </row>
    <row r="1144" spans="1:7" x14ac:dyDescent="0.35">
      <c r="A1144" s="1">
        <v>43949</v>
      </c>
      <c r="B1144">
        <v>2863.4</v>
      </c>
      <c r="C1144">
        <v>2910</v>
      </c>
      <c r="D1144">
        <v>2921.2</v>
      </c>
      <c r="E1144">
        <v>2860.7</v>
      </c>
      <c r="F1144" t="s">
        <v>3778</v>
      </c>
      <c r="G1144">
        <v>-5.1999999999999998E-3</v>
      </c>
    </row>
    <row r="1145" spans="1:7" x14ac:dyDescent="0.35">
      <c r="A1145" s="1">
        <v>43948</v>
      </c>
      <c r="B1145">
        <v>2878.5</v>
      </c>
      <c r="C1145">
        <v>2854.7</v>
      </c>
      <c r="D1145">
        <v>2887.7</v>
      </c>
      <c r="E1145">
        <v>2852.9</v>
      </c>
      <c r="F1145" t="s">
        <v>3778</v>
      </c>
      <c r="G1145">
        <v>1.47E-2</v>
      </c>
    </row>
    <row r="1146" spans="1:7" x14ac:dyDescent="0.35">
      <c r="A1146" s="1">
        <v>43945</v>
      </c>
      <c r="B1146">
        <v>2836.7</v>
      </c>
      <c r="C1146">
        <v>2812.6</v>
      </c>
      <c r="D1146">
        <v>2842.7</v>
      </c>
      <c r="E1146">
        <v>2791.8</v>
      </c>
      <c r="F1146" t="s">
        <v>3778</v>
      </c>
      <c r="G1146">
        <v>1.3899999999999999E-2</v>
      </c>
    </row>
    <row r="1147" spans="1:7" x14ac:dyDescent="0.35">
      <c r="A1147" s="1">
        <v>43944</v>
      </c>
      <c r="B1147">
        <v>2797.8</v>
      </c>
      <c r="C1147">
        <v>2810.4</v>
      </c>
      <c r="D1147">
        <v>2844.9</v>
      </c>
      <c r="E1147">
        <v>2794.3</v>
      </c>
      <c r="F1147" t="s">
        <v>3778</v>
      </c>
      <c r="G1147">
        <v>-5.0000000000000001E-4</v>
      </c>
    </row>
    <row r="1148" spans="1:7" x14ac:dyDescent="0.35">
      <c r="A1148" s="1">
        <v>43943</v>
      </c>
      <c r="B1148">
        <v>2799.3</v>
      </c>
      <c r="C1148">
        <v>2787.9</v>
      </c>
      <c r="D1148">
        <v>2815.1</v>
      </c>
      <c r="E1148">
        <v>2775.9</v>
      </c>
      <c r="F1148" t="s">
        <v>3778</v>
      </c>
      <c r="G1148">
        <v>2.29E-2</v>
      </c>
    </row>
    <row r="1149" spans="1:7" x14ac:dyDescent="0.35">
      <c r="A1149" s="1">
        <v>43942</v>
      </c>
      <c r="B1149">
        <v>2736.6</v>
      </c>
      <c r="C1149">
        <v>2784.8</v>
      </c>
      <c r="D1149">
        <v>2785.5</v>
      </c>
      <c r="E1149">
        <v>2727.1</v>
      </c>
      <c r="F1149" t="s">
        <v>3778</v>
      </c>
      <c r="G1149">
        <v>-3.0700000000000002E-2</v>
      </c>
    </row>
    <row r="1150" spans="1:7" x14ac:dyDescent="0.35">
      <c r="A1150" s="1">
        <v>43941</v>
      </c>
      <c r="B1150">
        <v>2823.2</v>
      </c>
      <c r="C1150">
        <v>2845.6</v>
      </c>
      <c r="D1150">
        <v>2869</v>
      </c>
      <c r="E1150">
        <v>2820.4</v>
      </c>
      <c r="F1150" t="s">
        <v>3778</v>
      </c>
      <c r="G1150">
        <v>-1.7899999999999999E-2</v>
      </c>
    </row>
    <row r="1151" spans="1:7" x14ac:dyDescent="0.35">
      <c r="A1151" s="1">
        <v>43938</v>
      </c>
      <c r="B1151">
        <v>2874.6</v>
      </c>
      <c r="C1151">
        <v>2842.4</v>
      </c>
      <c r="D1151">
        <v>2879.2</v>
      </c>
      <c r="E1151">
        <v>2830.9</v>
      </c>
      <c r="F1151" t="s">
        <v>3778</v>
      </c>
      <c r="G1151">
        <v>2.6800000000000001E-2</v>
      </c>
    </row>
    <row r="1152" spans="1:7" x14ac:dyDescent="0.35">
      <c r="A1152" s="1">
        <v>43937</v>
      </c>
      <c r="B1152">
        <v>2799.6</v>
      </c>
      <c r="C1152">
        <v>2799.3</v>
      </c>
      <c r="D1152">
        <v>2806.5</v>
      </c>
      <c r="E1152">
        <v>2764.3</v>
      </c>
      <c r="F1152" t="s">
        <v>3778</v>
      </c>
      <c r="G1152">
        <v>5.7999999999999996E-3</v>
      </c>
    </row>
    <row r="1153" spans="1:7" x14ac:dyDescent="0.35">
      <c r="A1153" s="1">
        <v>43936</v>
      </c>
      <c r="B1153">
        <v>2783.4</v>
      </c>
      <c r="C1153">
        <v>2795.6</v>
      </c>
      <c r="D1153">
        <v>2801.9</v>
      </c>
      <c r="E1153">
        <v>2761.5</v>
      </c>
      <c r="F1153" t="s">
        <v>3778</v>
      </c>
      <c r="G1153">
        <v>-2.1999999999999999E-2</v>
      </c>
    </row>
    <row r="1154" spans="1:7" x14ac:dyDescent="0.35">
      <c r="A1154" s="1">
        <v>43935</v>
      </c>
      <c r="B1154">
        <v>2846.1</v>
      </c>
      <c r="C1154">
        <v>2805.1</v>
      </c>
      <c r="D1154">
        <v>2851.8</v>
      </c>
      <c r="E1154">
        <v>2805.1</v>
      </c>
      <c r="F1154" t="s">
        <v>3778</v>
      </c>
      <c r="G1154">
        <v>3.0599999999999999E-2</v>
      </c>
    </row>
    <row r="1155" spans="1:7" x14ac:dyDescent="0.35">
      <c r="A1155" s="1">
        <v>43934</v>
      </c>
      <c r="B1155">
        <v>2761.6</v>
      </c>
      <c r="C1155">
        <v>2782.5</v>
      </c>
      <c r="D1155">
        <v>2782.5</v>
      </c>
      <c r="E1155">
        <v>2721.2</v>
      </c>
      <c r="F1155" t="s">
        <v>3778</v>
      </c>
      <c r="G1155">
        <v>-1.01E-2</v>
      </c>
    </row>
    <row r="1156" spans="1:7" x14ac:dyDescent="0.35">
      <c r="A1156" s="1">
        <v>43930</v>
      </c>
      <c r="B1156">
        <v>2789.8</v>
      </c>
      <c r="C1156">
        <v>2777</v>
      </c>
      <c r="D1156">
        <v>2818.6</v>
      </c>
      <c r="E1156">
        <v>2762.4</v>
      </c>
      <c r="F1156" t="s">
        <v>3778</v>
      </c>
      <c r="G1156">
        <v>1.4500000000000001E-2</v>
      </c>
    </row>
    <row r="1157" spans="1:7" x14ac:dyDescent="0.35">
      <c r="A1157" s="1">
        <v>43929</v>
      </c>
      <c r="B1157">
        <v>2750</v>
      </c>
      <c r="C1157">
        <v>2685</v>
      </c>
      <c r="D1157">
        <v>2760.8</v>
      </c>
      <c r="E1157">
        <v>2663.3</v>
      </c>
      <c r="F1157" t="s">
        <v>3778</v>
      </c>
      <c r="G1157">
        <v>3.4099999999999998E-2</v>
      </c>
    </row>
    <row r="1158" spans="1:7" x14ac:dyDescent="0.35">
      <c r="A1158" s="1">
        <v>43928</v>
      </c>
      <c r="B1158">
        <v>2659.4</v>
      </c>
      <c r="C1158">
        <v>2738.7</v>
      </c>
      <c r="D1158">
        <v>2756.9</v>
      </c>
      <c r="E1158">
        <v>2657.7</v>
      </c>
      <c r="F1158" t="s">
        <v>3778</v>
      </c>
      <c r="G1158">
        <v>-1.6000000000000001E-3</v>
      </c>
    </row>
    <row r="1159" spans="1:7" x14ac:dyDescent="0.35">
      <c r="A1159" s="1">
        <v>43927</v>
      </c>
      <c r="B1159">
        <v>2663.7</v>
      </c>
      <c r="C1159">
        <v>2578.3000000000002</v>
      </c>
      <c r="D1159">
        <v>2676.8</v>
      </c>
      <c r="E1159">
        <v>2574.6</v>
      </c>
      <c r="F1159" t="s">
        <v>3778</v>
      </c>
      <c r="G1159">
        <v>7.0300000000000001E-2</v>
      </c>
    </row>
    <row r="1160" spans="1:7" x14ac:dyDescent="0.35">
      <c r="A1160" s="1">
        <v>43924</v>
      </c>
      <c r="B1160">
        <v>2488.6999999999998</v>
      </c>
      <c r="C1160">
        <v>2514.9</v>
      </c>
      <c r="D1160">
        <v>2538.1999999999998</v>
      </c>
      <c r="E1160">
        <v>2460</v>
      </c>
      <c r="F1160" t="s">
        <v>3778</v>
      </c>
      <c r="G1160">
        <v>-1.5100000000000001E-2</v>
      </c>
    </row>
    <row r="1161" spans="1:7" x14ac:dyDescent="0.35">
      <c r="A1161" s="1">
        <v>43923</v>
      </c>
      <c r="B1161">
        <v>2526.9</v>
      </c>
      <c r="C1161">
        <v>2458.5</v>
      </c>
      <c r="D1161">
        <v>2533.1999999999998</v>
      </c>
      <c r="E1161">
        <v>2455.8000000000002</v>
      </c>
      <c r="F1161" t="s">
        <v>3778</v>
      </c>
      <c r="G1161">
        <v>2.2800000000000001E-2</v>
      </c>
    </row>
    <row r="1162" spans="1:7" x14ac:dyDescent="0.35">
      <c r="A1162" s="1">
        <v>43922</v>
      </c>
      <c r="B1162">
        <v>2470.5</v>
      </c>
      <c r="C1162">
        <v>2498.1</v>
      </c>
      <c r="D1162">
        <v>2522.8000000000002</v>
      </c>
      <c r="E1162">
        <v>2447.5</v>
      </c>
      <c r="F1162" t="s">
        <v>3778</v>
      </c>
      <c r="G1162">
        <v>-4.41E-2</v>
      </c>
    </row>
    <row r="1163" spans="1:7" x14ac:dyDescent="0.35">
      <c r="A1163" s="1">
        <v>43921</v>
      </c>
      <c r="B1163">
        <v>2584.6</v>
      </c>
      <c r="C1163">
        <v>2614.6999999999998</v>
      </c>
      <c r="D1163">
        <v>2641.4</v>
      </c>
      <c r="E1163">
        <v>2571.1999999999998</v>
      </c>
      <c r="F1163" t="s">
        <v>3778</v>
      </c>
      <c r="G1163">
        <v>-1.6E-2</v>
      </c>
    </row>
    <row r="1164" spans="1:7" x14ac:dyDescent="0.35">
      <c r="A1164" s="1">
        <v>43920</v>
      </c>
      <c r="B1164">
        <v>2626.7</v>
      </c>
      <c r="C1164">
        <v>2559</v>
      </c>
      <c r="D1164">
        <v>2631.8</v>
      </c>
      <c r="E1164">
        <v>2545.3000000000002</v>
      </c>
      <c r="F1164" t="s">
        <v>3778</v>
      </c>
      <c r="G1164">
        <v>3.3500000000000002E-2</v>
      </c>
    </row>
    <row r="1165" spans="1:7" x14ac:dyDescent="0.35">
      <c r="A1165" s="1">
        <v>43917</v>
      </c>
      <c r="B1165">
        <v>2541.5</v>
      </c>
      <c r="C1165">
        <v>2555.9</v>
      </c>
      <c r="D1165">
        <v>2615.9</v>
      </c>
      <c r="E1165">
        <v>2520</v>
      </c>
      <c r="F1165" t="s">
        <v>3778</v>
      </c>
      <c r="G1165">
        <v>-3.3700000000000001E-2</v>
      </c>
    </row>
    <row r="1166" spans="1:7" x14ac:dyDescent="0.35">
      <c r="A1166" s="1">
        <v>43916</v>
      </c>
      <c r="B1166">
        <v>2630.1</v>
      </c>
      <c r="C1166">
        <v>2501.3000000000002</v>
      </c>
      <c r="D1166">
        <v>2637</v>
      </c>
      <c r="E1166">
        <v>2500.6999999999998</v>
      </c>
      <c r="F1166" t="s">
        <v>3778</v>
      </c>
      <c r="G1166">
        <v>6.2399999999999997E-2</v>
      </c>
    </row>
    <row r="1167" spans="1:7" x14ac:dyDescent="0.35">
      <c r="A1167" s="1">
        <v>43915</v>
      </c>
      <c r="B1167">
        <v>2475.6</v>
      </c>
      <c r="C1167">
        <v>2457.8000000000002</v>
      </c>
      <c r="D1167">
        <v>2571.4</v>
      </c>
      <c r="E1167">
        <v>2407.5</v>
      </c>
      <c r="F1167" t="s">
        <v>3778</v>
      </c>
      <c r="G1167">
        <v>1.1599999999999999E-2</v>
      </c>
    </row>
    <row r="1168" spans="1:7" x14ac:dyDescent="0.35">
      <c r="A1168" s="1">
        <v>43914</v>
      </c>
      <c r="B1168">
        <v>2447.3000000000002</v>
      </c>
      <c r="C1168">
        <v>2344.4</v>
      </c>
      <c r="D1168">
        <v>2449.6999999999998</v>
      </c>
      <c r="E1168">
        <v>2344.4</v>
      </c>
      <c r="F1168" t="s">
        <v>3778</v>
      </c>
      <c r="G1168">
        <v>9.3799999999999994E-2</v>
      </c>
    </row>
    <row r="1169" spans="1:7" x14ac:dyDescent="0.35">
      <c r="A1169" s="1">
        <v>43913</v>
      </c>
      <c r="B1169">
        <v>2237.4</v>
      </c>
      <c r="C1169">
        <v>2290.6999999999998</v>
      </c>
      <c r="D1169">
        <v>2300.6999999999998</v>
      </c>
      <c r="E1169">
        <v>2191.9</v>
      </c>
      <c r="F1169" t="s">
        <v>3778</v>
      </c>
      <c r="G1169">
        <v>-2.93E-2</v>
      </c>
    </row>
    <row r="1170" spans="1:7" x14ac:dyDescent="0.35">
      <c r="A1170" s="1">
        <v>43910</v>
      </c>
      <c r="B1170">
        <v>2304.9</v>
      </c>
      <c r="C1170">
        <v>2431.9</v>
      </c>
      <c r="D1170">
        <v>2453</v>
      </c>
      <c r="E1170">
        <v>2295.6</v>
      </c>
      <c r="F1170" t="s">
        <v>3778</v>
      </c>
      <c r="G1170">
        <v>-4.3400000000000001E-2</v>
      </c>
    </row>
    <row r="1171" spans="1:7" x14ac:dyDescent="0.35">
      <c r="A1171" s="1">
        <v>43909</v>
      </c>
      <c r="B1171">
        <v>2409.4</v>
      </c>
      <c r="C1171">
        <v>2393.5</v>
      </c>
      <c r="D1171">
        <v>2467</v>
      </c>
      <c r="E1171">
        <v>2319.8000000000002</v>
      </c>
      <c r="F1171" t="s">
        <v>3778</v>
      </c>
      <c r="G1171">
        <v>4.7000000000000002E-3</v>
      </c>
    </row>
    <row r="1172" spans="1:7" x14ac:dyDescent="0.35">
      <c r="A1172" s="1">
        <v>43908</v>
      </c>
      <c r="B1172">
        <v>2398.1</v>
      </c>
      <c r="C1172">
        <v>2436.5</v>
      </c>
      <c r="D1172">
        <v>2453.6</v>
      </c>
      <c r="E1172">
        <v>2280.5</v>
      </c>
      <c r="F1172" t="s">
        <v>3778</v>
      </c>
      <c r="G1172">
        <v>-5.1799999999999999E-2</v>
      </c>
    </row>
    <row r="1173" spans="1:7" x14ac:dyDescent="0.35">
      <c r="A1173" s="1">
        <v>43907</v>
      </c>
      <c r="B1173">
        <v>2529.1999999999998</v>
      </c>
      <c r="C1173">
        <v>2425.6999999999998</v>
      </c>
      <c r="D1173">
        <v>2553.9</v>
      </c>
      <c r="E1173">
        <v>2367</v>
      </c>
      <c r="F1173" t="s">
        <v>3778</v>
      </c>
      <c r="G1173">
        <v>0.06</v>
      </c>
    </row>
    <row r="1174" spans="1:7" x14ac:dyDescent="0.35">
      <c r="A1174" s="1">
        <v>43906</v>
      </c>
      <c r="B1174">
        <v>2386.1</v>
      </c>
      <c r="C1174">
        <v>2508.6</v>
      </c>
      <c r="D1174">
        <v>2563</v>
      </c>
      <c r="E1174">
        <v>2380.9</v>
      </c>
      <c r="F1174" t="s">
        <v>3778</v>
      </c>
      <c r="G1174">
        <v>-0.1198</v>
      </c>
    </row>
    <row r="1175" spans="1:7" x14ac:dyDescent="0.35">
      <c r="A1175" s="1">
        <v>43903</v>
      </c>
      <c r="B1175">
        <v>2711</v>
      </c>
      <c r="C1175">
        <v>2570</v>
      </c>
      <c r="D1175">
        <v>2711.3</v>
      </c>
      <c r="E1175">
        <v>2492.4</v>
      </c>
      <c r="F1175" t="s">
        <v>3778</v>
      </c>
      <c r="G1175">
        <v>9.2899999999999996E-2</v>
      </c>
    </row>
    <row r="1176" spans="1:7" x14ac:dyDescent="0.35">
      <c r="A1176" s="1">
        <v>43902</v>
      </c>
      <c r="B1176">
        <v>2480.6</v>
      </c>
      <c r="C1176">
        <v>2630.9</v>
      </c>
      <c r="D1176">
        <v>2660.9</v>
      </c>
      <c r="E1176">
        <v>2478.9</v>
      </c>
      <c r="F1176" t="s">
        <v>3778</v>
      </c>
      <c r="G1176">
        <v>-9.5100000000000004E-2</v>
      </c>
    </row>
    <row r="1177" spans="1:7" x14ac:dyDescent="0.35">
      <c r="A1177" s="1">
        <v>43901</v>
      </c>
      <c r="B1177">
        <v>2741.4</v>
      </c>
      <c r="C1177">
        <v>2825.6</v>
      </c>
      <c r="D1177">
        <v>2825.6</v>
      </c>
      <c r="E1177">
        <v>2707.2</v>
      </c>
      <c r="F1177" t="s">
        <v>3778</v>
      </c>
      <c r="G1177">
        <v>-4.8899999999999999E-2</v>
      </c>
    </row>
    <row r="1178" spans="1:7" x14ac:dyDescent="0.35">
      <c r="A1178" s="1">
        <v>43900</v>
      </c>
      <c r="B1178">
        <v>2882.2</v>
      </c>
      <c r="C1178">
        <v>2813.5</v>
      </c>
      <c r="D1178">
        <v>2882.6</v>
      </c>
      <c r="E1178">
        <v>2734</v>
      </c>
      <c r="F1178" t="s">
        <v>3778</v>
      </c>
      <c r="G1178">
        <v>4.9399999999999999E-2</v>
      </c>
    </row>
    <row r="1179" spans="1:7" x14ac:dyDescent="0.35">
      <c r="A1179" s="1">
        <v>43899</v>
      </c>
      <c r="B1179">
        <v>2746.6</v>
      </c>
      <c r="C1179">
        <v>2863.9</v>
      </c>
      <c r="D1179">
        <v>2863.9</v>
      </c>
      <c r="E1179">
        <v>2734.4</v>
      </c>
      <c r="F1179" t="s">
        <v>3778</v>
      </c>
      <c r="G1179">
        <v>-7.5999999999999998E-2</v>
      </c>
    </row>
    <row r="1180" spans="1:7" x14ac:dyDescent="0.35">
      <c r="A1180" s="1">
        <v>43896</v>
      </c>
      <c r="B1180">
        <v>2972.4</v>
      </c>
      <c r="C1180">
        <v>2954.2</v>
      </c>
      <c r="D1180">
        <v>2985.9</v>
      </c>
      <c r="E1180">
        <v>2901.5</v>
      </c>
      <c r="F1180" t="s">
        <v>3778</v>
      </c>
      <c r="G1180">
        <v>-1.7000000000000001E-2</v>
      </c>
    </row>
    <row r="1181" spans="1:7" x14ac:dyDescent="0.35">
      <c r="A1181" s="1">
        <v>43895</v>
      </c>
      <c r="B1181">
        <v>3023.9</v>
      </c>
      <c r="C1181">
        <v>3075.7</v>
      </c>
      <c r="D1181">
        <v>3083</v>
      </c>
      <c r="E1181">
        <v>2999.8</v>
      </c>
      <c r="F1181" t="s">
        <v>3778</v>
      </c>
      <c r="G1181">
        <v>-3.39E-2</v>
      </c>
    </row>
    <row r="1182" spans="1:7" x14ac:dyDescent="0.35">
      <c r="A1182" s="1">
        <v>43894</v>
      </c>
      <c r="B1182">
        <v>3130.1</v>
      </c>
      <c r="C1182">
        <v>3045.8</v>
      </c>
      <c r="D1182">
        <v>3131</v>
      </c>
      <c r="E1182">
        <v>3034.4</v>
      </c>
      <c r="F1182" t="s">
        <v>3778</v>
      </c>
      <c r="G1182">
        <v>4.2200000000000001E-2</v>
      </c>
    </row>
    <row r="1183" spans="1:7" x14ac:dyDescent="0.35">
      <c r="A1183" s="1">
        <v>43893</v>
      </c>
      <c r="B1183">
        <v>3003.4</v>
      </c>
      <c r="C1183">
        <v>3096.5</v>
      </c>
      <c r="D1183">
        <v>3136.7</v>
      </c>
      <c r="E1183">
        <v>2976.6</v>
      </c>
      <c r="F1183" t="s">
        <v>3778</v>
      </c>
      <c r="G1183">
        <v>-2.81E-2</v>
      </c>
    </row>
    <row r="1184" spans="1:7" x14ac:dyDescent="0.35">
      <c r="A1184" s="1">
        <v>43892</v>
      </c>
      <c r="B1184">
        <v>3090.2</v>
      </c>
      <c r="C1184">
        <v>2974.3</v>
      </c>
      <c r="D1184">
        <v>3091</v>
      </c>
      <c r="E1184">
        <v>2945.2</v>
      </c>
      <c r="F1184" t="s">
        <v>3778</v>
      </c>
      <c r="G1184">
        <v>4.5999999999999999E-2</v>
      </c>
    </row>
    <row r="1185" spans="1:7" x14ac:dyDescent="0.35">
      <c r="A1185" s="1">
        <v>43889</v>
      </c>
      <c r="B1185">
        <v>2954.2</v>
      </c>
      <c r="C1185">
        <v>2916.9</v>
      </c>
      <c r="D1185">
        <v>2959.7</v>
      </c>
      <c r="E1185">
        <v>2855.8</v>
      </c>
      <c r="F1185" t="s">
        <v>3778</v>
      </c>
      <c r="G1185">
        <v>-8.3000000000000001E-3</v>
      </c>
    </row>
    <row r="1186" spans="1:7" x14ac:dyDescent="0.35">
      <c r="A1186" s="1">
        <v>43888</v>
      </c>
      <c r="B1186">
        <v>2978.8</v>
      </c>
      <c r="C1186">
        <v>3062.5</v>
      </c>
      <c r="D1186">
        <v>3097.1</v>
      </c>
      <c r="E1186">
        <v>2977.4</v>
      </c>
      <c r="F1186" t="s">
        <v>3778</v>
      </c>
      <c r="G1186">
        <v>-4.4200000000000003E-2</v>
      </c>
    </row>
    <row r="1187" spans="1:7" x14ac:dyDescent="0.35">
      <c r="A1187" s="1">
        <v>43887</v>
      </c>
      <c r="B1187">
        <v>3116.4</v>
      </c>
      <c r="C1187">
        <v>3139.9</v>
      </c>
      <c r="D1187">
        <v>3182.5</v>
      </c>
      <c r="E1187">
        <v>3109</v>
      </c>
      <c r="F1187" t="s">
        <v>3778</v>
      </c>
      <c r="G1187">
        <v>-3.8E-3</v>
      </c>
    </row>
    <row r="1188" spans="1:7" x14ac:dyDescent="0.35">
      <c r="A1188" s="1">
        <v>43886</v>
      </c>
      <c r="B1188">
        <v>3128.2</v>
      </c>
      <c r="C1188">
        <v>3238.9</v>
      </c>
      <c r="D1188">
        <v>3247</v>
      </c>
      <c r="E1188">
        <v>3118.8</v>
      </c>
      <c r="F1188" t="s">
        <v>3778</v>
      </c>
      <c r="G1188">
        <v>-3.0300000000000001E-2</v>
      </c>
    </row>
    <row r="1189" spans="1:7" x14ac:dyDescent="0.35">
      <c r="A1189" s="1">
        <v>43885</v>
      </c>
      <c r="B1189">
        <v>3225.9</v>
      </c>
      <c r="C1189">
        <v>3257.6</v>
      </c>
      <c r="D1189">
        <v>3259.8</v>
      </c>
      <c r="E1189">
        <v>3214.7</v>
      </c>
      <c r="F1189" t="s">
        <v>3778</v>
      </c>
      <c r="G1189">
        <v>-3.3500000000000002E-2</v>
      </c>
    </row>
    <row r="1190" spans="1:7" x14ac:dyDescent="0.35">
      <c r="A1190" s="1">
        <v>43882</v>
      </c>
      <c r="B1190">
        <v>3337.8</v>
      </c>
      <c r="C1190">
        <v>3360.5</v>
      </c>
      <c r="D1190">
        <v>3360.8</v>
      </c>
      <c r="E1190">
        <v>3328.4</v>
      </c>
      <c r="F1190" t="s">
        <v>3778</v>
      </c>
      <c r="G1190">
        <v>-1.0500000000000001E-2</v>
      </c>
    </row>
    <row r="1191" spans="1:7" x14ac:dyDescent="0.35">
      <c r="A1191" s="1">
        <v>43881</v>
      </c>
      <c r="B1191">
        <v>3373.2</v>
      </c>
      <c r="C1191">
        <v>3380.4</v>
      </c>
      <c r="D1191">
        <v>3389.2</v>
      </c>
      <c r="E1191">
        <v>3341</v>
      </c>
      <c r="F1191" t="s">
        <v>3778</v>
      </c>
      <c r="G1191">
        <v>-3.8E-3</v>
      </c>
    </row>
    <row r="1192" spans="1:7" x14ac:dyDescent="0.35">
      <c r="A1192" s="1">
        <v>43880</v>
      </c>
      <c r="B1192">
        <v>3386.2</v>
      </c>
      <c r="C1192">
        <v>3380.4</v>
      </c>
      <c r="D1192">
        <v>3393.5</v>
      </c>
      <c r="E1192">
        <v>3378.8</v>
      </c>
      <c r="F1192" t="s">
        <v>3778</v>
      </c>
      <c r="G1192">
        <v>4.7000000000000002E-3</v>
      </c>
    </row>
    <row r="1193" spans="1:7" x14ac:dyDescent="0.35">
      <c r="A1193" s="1">
        <v>43879</v>
      </c>
      <c r="B1193">
        <v>3370.3</v>
      </c>
      <c r="C1193">
        <v>3369</v>
      </c>
      <c r="D1193">
        <v>3375</v>
      </c>
      <c r="E1193">
        <v>3355.6</v>
      </c>
      <c r="F1193" t="s">
        <v>3778</v>
      </c>
      <c r="G1193">
        <v>-2.8999999999999998E-3</v>
      </c>
    </row>
    <row r="1194" spans="1:7" x14ac:dyDescent="0.35">
      <c r="A1194" s="1">
        <v>43875</v>
      </c>
      <c r="B1194">
        <v>3380.2</v>
      </c>
      <c r="C1194">
        <v>3378.1</v>
      </c>
      <c r="D1194">
        <v>3380.7</v>
      </c>
      <c r="E1194">
        <v>3366.2</v>
      </c>
      <c r="F1194" t="s">
        <v>3778</v>
      </c>
      <c r="G1194">
        <v>1.9E-3</v>
      </c>
    </row>
    <row r="1195" spans="1:7" x14ac:dyDescent="0.35">
      <c r="A1195" s="1">
        <v>43874</v>
      </c>
      <c r="B1195">
        <v>3373.9</v>
      </c>
      <c r="C1195">
        <v>3365.9</v>
      </c>
      <c r="D1195">
        <v>3385.1</v>
      </c>
      <c r="E1195">
        <v>3360.5</v>
      </c>
      <c r="F1195" t="s">
        <v>3778</v>
      </c>
      <c r="G1195">
        <v>-1.6000000000000001E-3</v>
      </c>
    </row>
    <row r="1196" spans="1:7" x14ac:dyDescent="0.35">
      <c r="A1196" s="1">
        <v>43873</v>
      </c>
      <c r="B1196">
        <v>3379.4</v>
      </c>
      <c r="C1196">
        <v>3370.5</v>
      </c>
      <c r="D1196">
        <v>3381.5</v>
      </c>
      <c r="E1196">
        <v>3369.7</v>
      </c>
      <c r="F1196" t="s">
        <v>3778</v>
      </c>
      <c r="G1196">
        <v>6.4000000000000003E-3</v>
      </c>
    </row>
    <row r="1197" spans="1:7" x14ac:dyDescent="0.35">
      <c r="A1197" s="1">
        <v>43872</v>
      </c>
      <c r="B1197">
        <v>3357.8</v>
      </c>
      <c r="C1197">
        <v>3365.9</v>
      </c>
      <c r="D1197">
        <v>3375.6</v>
      </c>
      <c r="E1197">
        <v>3352.7</v>
      </c>
      <c r="F1197" t="s">
        <v>3778</v>
      </c>
      <c r="G1197">
        <v>1.6999999999999999E-3</v>
      </c>
    </row>
    <row r="1198" spans="1:7" x14ac:dyDescent="0.35">
      <c r="A1198" s="1">
        <v>43871</v>
      </c>
      <c r="B1198">
        <v>3352.1</v>
      </c>
      <c r="C1198">
        <v>3318.3</v>
      </c>
      <c r="D1198">
        <v>3352.3</v>
      </c>
      <c r="E1198">
        <v>3317.8</v>
      </c>
      <c r="F1198" t="s">
        <v>3778</v>
      </c>
      <c r="G1198">
        <v>7.3000000000000001E-3</v>
      </c>
    </row>
    <row r="1199" spans="1:7" x14ac:dyDescent="0.35">
      <c r="A1199" s="1">
        <v>43868</v>
      </c>
      <c r="B1199">
        <v>3327.7</v>
      </c>
      <c r="C1199">
        <v>3335.5</v>
      </c>
      <c r="D1199">
        <v>3341.4</v>
      </c>
      <c r="E1199">
        <v>3322.1</v>
      </c>
      <c r="F1199" t="s">
        <v>3778</v>
      </c>
      <c r="G1199">
        <v>-5.4000000000000003E-3</v>
      </c>
    </row>
    <row r="1200" spans="1:7" x14ac:dyDescent="0.35">
      <c r="A1200" s="1">
        <v>43867</v>
      </c>
      <c r="B1200">
        <v>3345.8</v>
      </c>
      <c r="C1200">
        <v>3344.9</v>
      </c>
      <c r="D1200">
        <v>3348</v>
      </c>
      <c r="E1200">
        <v>3334.4</v>
      </c>
      <c r="F1200" t="s">
        <v>3778</v>
      </c>
      <c r="G1200">
        <v>3.3E-3</v>
      </c>
    </row>
    <row r="1201" spans="1:7" x14ac:dyDescent="0.35">
      <c r="A1201" s="1">
        <v>43866</v>
      </c>
      <c r="B1201">
        <v>3334.7</v>
      </c>
      <c r="C1201">
        <v>3324.9</v>
      </c>
      <c r="D1201">
        <v>3337.6</v>
      </c>
      <c r="E1201">
        <v>3313.8</v>
      </c>
      <c r="F1201" t="s">
        <v>3778</v>
      </c>
      <c r="G1201">
        <v>1.1299999999999999E-2</v>
      </c>
    </row>
    <row r="1202" spans="1:7" x14ac:dyDescent="0.35">
      <c r="A1202" s="1">
        <v>43865</v>
      </c>
      <c r="B1202">
        <v>3297.6</v>
      </c>
      <c r="C1202">
        <v>3280.6</v>
      </c>
      <c r="D1202">
        <v>3306.9</v>
      </c>
      <c r="E1202">
        <v>3280.6</v>
      </c>
      <c r="F1202" t="s">
        <v>3778</v>
      </c>
      <c r="G1202">
        <v>1.4999999999999999E-2</v>
      </c>
    </row>
    <row r="1203" spans="1:7" x14ac:dyDescent="0.35">
      <c r="A1203" s="1">
        <v>43864</v>
      </c>
      <c r="B1203">
        <v>3248.9</v>
      </c>
      <c r="C1203">
        <v>3235.7</v>
      </c>
      <c r="D1203">
        <v>3268.4</v>
      </c>
      <c r="E1203">
        <v>3235.7</v>
      </c>
      <c r="F1203" t="s">
        <v>3778</v>
      </c>
      <c r="G1203">
        <v>7.3000000000000001E-3</v>
      </c>
    </row>
    <row r="1204" spans="1:7" x14ac:dyDescent="0.35">
      <c r="A1204" s="1">
        <v>43861</v>
      </c>
      <c r="B1204">
        <v>3225.5</v>
      </c>
      <c r="C1204">
        <v>3282.3</v>
      </c>
      <c r="D1204">
        <v>3282.3</v>
      </c>
      <c r="E1204">
        <v>3214.7</v>
      </c>
      <c r="F1204" t="s">
        <v>3778</v>
      </c>
      <c r="G1204">
        <v>-1.77E-2</v>
      </c>
    </row>
    <row r="1205" spans="1:7" x14ac:dyDescent="0.35">
      <c r="A1205" s="1">
        <v>43860</v>
      </c>
      <c r="B1205">
        <v>3283.7</v>
      </c>
      <c r="C1205">
        <v>3256.4</v>
      </c>
      <c r="D1205">
        <v>3285.9</v>
      </c>
      <c r="E1205">
        <v>3242.8</v>
      </c>
      <c r="F1205" t="s">
        <v>3778</v>
      </c>
      <c r="G1205">
        <v>3.0999999999999999E-3</v>
      </c>
    </row>
    <row r="1206" spans="1:7" x14ac:dyDescent="0.35">
      <c r="A1206" s="1">
        <v>43859</v>
      </c>
      <c r="B1206">
        <v>3273.4</v>
      </c>
      <c r="C1206">
        <v>3289.5</v>
      </c>
      <c r="D1206">
        <v>3293.5</v>
      </c>
      <c r="E1206">
        <v>3271.9</v>
      </c>
      <c r="F1206" t="s">
        <v>3778</v>
      </c>
      <c r="G1206">
        <v>-8.9999999999999998E-4</v>
      </c>
    </row>
    <row r="1207" spans="1:7" x14ac:dyDescent="0.35">
      <c r="A1207" s="1">
        <v>43858</v>
      </c>
      <c r="B1207">
        <v>3276.2</v>
      </c>
      <c r="C1207">
        <v>3255.3</v>
      </c>
      <c r="D1207">
        <v>3285.8</v>
      </c>
      <c r="E1207">
        <v>3253.2</v>
      </c>
      <c r="F1207" t="s">
        <v>3778</v>
      </c>
      <c r="G1207">
        <v>1.01E-2</v>
      </c>
    </row>
    <row r="1208" spans="1:7" x14ac:dyDescent="0.35">
      <c r="A1208" s="1">
        <v>43857</v>
      </c>
      <c r="B1208">
        <v>3243.6</v>
      </c>
      <c r="C1208">
        <v>3247.2</v>
      </c>
      <c r="D1208">
        <v>3258.8</v>
      </c>
      <c r="E1208">
        <v>3234.5</v>
      </c>
      <c r="F1208" t="s">
        <v>3778</v>
      </c>
      <c r="G1208">
        <v>-1.5699999999999999E-2</v>
      </c>
    </row>
    <row r="1209" spans="1:7" x14ac:dyDescent="0.35">
      <c r="A1209" s="1">
        <v>43854</v>
      </c>
      <c r="B1209">
        <v>3295.5</v>
      </c>
      <c r="C1209">
        <v>3333.1</v>
      </c>
      <c r="D1209">
        <v>3333.2</v>
      </c>
      <c r="E1209">
        <v>3281.5</v>
      </c>
      <c r="F1209" t="s">
        <v>3778</v>
      </c>
      <c r="G1209">
        <v>-8.9999999999999993E-3</v>
      </c>
    </row>
    <row r="1210" spans="1:7" x14ac:dyDescent="0.35">
      <c r="A1210" s="1">
        <v>43853</v>
      </c>
      <c r="B1210">
        <v>3325.5</v>
      </c>
      <c r="C1210">
        <v>3315.8</v>
      </c>
      <c r="D1210">
        <v>3326.9</v>
      </c>
      <c r="E1210">
        <v>3301.9</v>
      </c>
      <c r="F1210" t="s">
        <v>3778</v>
      </c>
      <c r="G1210">
        <v>1.1000000000000001E-3</v>
      </c>
    </row>
    <row r="1211" spans="1:7" x14ac:dyDescent="0.35">
      <c r="A1211" s="1">
        <v>43852</v>
      </c>
      <c r="B1211">
        <v>3321.8</v>
      </c>
      <c r="C1211">
        <v>3330</v>
      </c>
      <c r="D1211">
        <v>3337.8</v>
      </c>
      <c r="E1211">
        <v>3320</v>
      </c>
      <c r="F1211" t="s">
        <v>3778</v>
      </c>
      <c r="G1211">
        <v>2.9999999999999997E-4</v>
      </c>
    </row>
    <row r="1212" spans="1:7" x14ac:dyDescent="0.35">
      <c r="A1212" s="1">
        <v>43851</v>
      </c>
      <c r="B1212">
        <v>3320.8</v>
      </c>
      <c r="C1212">
        <v>3321</v>
      </c>
      <c r="D1212">
        <v>3329.8</v>
      </c>
      <c r="E1212">
        <v>3316.6</v>
      </c>
      <c r="F1212" t="s">
        <v>3778</v>
      </c>
      <c r="G1212">
        <v>-2.5999999999999999E-3</v>
      </c>
    </row>
    <row r="1213" spans="1:7" x14ac:dyDescent="0.35">
      <c r="A1213" s="1">
        <v>43847</v>
      </c>
      <c r="B1213">
        <v>3329.6</v>
      </c>
      <c r="C1213">
        <v>3323.7</v>
      </c>
      <c r="D1213">
        <v>3329.9</v>
      </c>
      <c r="E1213">
        <v>3318.9</v>
      </c>
      <c r="F1213" t="s">
        <v>3778</v>
      </c>
      <c r="G1213">
        <v>3.8999999999999998E-3</v>
      </c>
    </row>
    <row r="1214" spans="1:7" x14ac:dyDescent="0.35">
      <c r="A1214" s="1">
        <v>43846</v>
      </c>
      <c r="B1214">
        <v>3316.8</v>
      </c>
      <c r="C1214">
        <v>3303</v>
      </c>
      <c r="D1214">
        <v>3317.1</v>
      </c>
      <c r="E1214">
        <v>3302.8</v>
      </c>
      <c r="F1214" t="s">
        <v>3778</v>
      </c>
      <c r="G1214">
        <v>8.3999999999999995E-3</v>
      </c>
    </row>
    <row r="1215" spans="1:7" x14ac:dyDescent="0.35">
      <c r="A1215" s="1">
        <v>43845</v>
      </c>
      <c r="B1215">
        <v>3289.3</v>
      </c>
      <c r="C1215">
        <v>3282.3</v>
      </c>
      <c r="D1215">
        <v>3298.7</v>
      </c>
      <c r="E1215">
        <v>3280.7</v>
      </c>
      <c r="F1215" t="s">
        <v>3778</v>
      </c>
      <c r="G1215">
        <v>1.9E-3</v>
      </c>
    </row>
    <row r="1216" spans="1:7" x14ac:dyDescent="0.35">
      <c r="A1216" s="1">
        <v>43844</v>
      </c>
      <c r="B1216">
        <v>3283.2</v>
      </c>
      <c r="C1216">
        <v>3285.3</v>
      </c>
      <c r="D1216">
        <v>3294.2</v>
      </c>
      <c r="E1216">
        <v>3277.2</v>
      </c>
      <c r="F1216" t="s">
        <v>3778</v>
      </c>
      <c r="G1216">
        <v>-1.5E-3</v>
      </c>
    </row>
    <row r="1217" spans="1:7" x14ac:dyDescent="0.35">
      <c r="A1217" s="1">
        <v>43843</v>
      </c>
      <c r="B1217">
        <v>3288.1</v>
      </c>
      <c r="C1217">
        <v>3271.1</v>
      </c>
      <c r="D1217">
        <v>3288.1</v>
      </c>
      <c r="E1217">
        <v>3268.4</v>
      </c>
      <c r="F1217" t="s">
        <v>3778</v>
      </c>
      <c r="G1217">
        <v>7.0000000000000001E-3</v>
      </c>
    </row>
    <row r="1218" spans="1:7" x14ac:dyDescent="0.35">
      <c r="A1218" s="1">
        <v>43840</v>
      </c>
      <c r="B1218">
        <v>3265.3</v>
      </c>
      <c r="C1218">
        <v>3281.8</v>
      </c>
      <c r="D1218">
        <v>3283</v>
      </c>
      <c r="E1218">
        <v>3260.9</v>
      </c>
      <c r="F1218" t="s">
        <v>3778</v>
      </c>
      <c r="G1218">
        <v>-2.8999999999999998E-3</v>
      </c>
    </row>
    <row r="1219" spans="1:7" x14ac:dyDescent="0.35">
      <c r="A1219" s="1">
        <v>43839</v>
      </c>
      <c r="B1219">
        <v>3274.7</v>
      </c>
      <c r="C1219">
        <v>3266</v>
      </c>
      <c r="D1219">
        <v>3275.6</v>
      </c>
      <c r="E1219">
        <v>3263.7</v>
      </c>
      <c r="F1219" t="s">
        <v>3778</v>
      </c>
      <c r="G1219">
        <v>6.6E-3</v>
      </c>
    </row>
    <row r="1220" spans="1:7" x14ac:dyDescent="0.35">
      <c r="A1220" s="1">
        <v>43838</v>
      </c>
      <c r="B1220">
        <v>3253.1</v>
      </c>
      <c r="C1220">
        <v>3238.6</v>
      </c>
      <c r="D1220">
        <v>3267.1</v>
      </c>
      <c r="E1220">
        <v>3236.7</v>
      </c>
      <c r="F1220" t="s">
        <v>3778</v>
      </c>
      <c r="G1220">
        <v>4.8999999999999998E-3</v>
      </c>
    </row>
    <row r="1221" spans="1:7" x14ac:dyDescent="0.35">
      <c r="A1221" s="1">
        <v>43837</v>
      </c>
      <c r="B1221">
        <v>3237.2</v>
      </c>
      <c r="C1221">
        <v>3241.9</v>
      </c>
      <c r="D1221">
        <v>3244.9</v>
      </c>
      <c r="E1221">
        <v>3232.4</v>
      </c>
      <c r="F1221" t="s">
        <v>3778</v>
      </c>
      <c r="G1221">
        <v>-2.8E-3</v>
      </c>
    </row>
    <row r="1222" spans="1:7" x14ac:dyDescent="0.35">
      <c r="A1222" s="1">
        <v>43836</v>
      </c>
      <c r="B1222">
        <v>3246.3</v>
      </c>
      <c r="C1222">
        <v>3217.6</v>
      </c>
      <c r="D1222">
        <v>3246.8</v>
      </c>
      <c r="E1222">
        <v>3214.6</v>
      </c>
      <c r="F1222" t="s">
        <v>3778</v>
      </c>
      <c r="G1222">
        <v>3.5999999999999999E-3</v>
      </c>
    </row>
    <row r="1223" spans="1:7" x14ac:dyDescent="0.35">
      <c r="A1223" s="1">
        <v>43833</v>
      </c>
      <c r="B1223">
        <v>3234.8</v>
      </c>
      <c r="C1223">
        <v>3226.4</v>
      </c>
      <c r="D1223">
        <v>3246.2</v>
      </c>
      <c r="E1223">
        <v>3222.3</v>
      </c>
      <c r="F1223" t="s">
        <v>3778</v>
      </c>
      <c r="G1223">
        <v>-7.1000000000000004E-3</v>
      </c>
    </row>
    <row r="1224" spans="1:7" x14ac:dyDescent="0.35">
      <c r="A1224" s="1">
        <v>43832</v>
      </c>
      <c r="B1224">
        <v>3257.8</v>
      </c>
      <c r="C1224">
        <v>3244.7</v>
      </c>
      <c r="D1224">
        <v>3258.1</v>
      </c>
      <c r="E1224">
        <v>3235.5</v>
      </c>
      <c r="F1224" t="s">
        <v>3778</v>
      </c>
      <c r="G1224">
        <v>8.3999999999999995E-3</v>
      </c>
    </row>
    <row r="1225" spans="1:7" x14ac:dyDescent="0.35">
      <c r="A1225" s="1">
        <v>43830</v>
      </c>
      <c r="B1225">
        <v>3230.8</v>
      </c>
      <c r="C1225">
        <v>3215.2</v>
      </c>
      <c r="D1225">
        <v>3231.7</v>
      </c>
      <c r="E1225">
        <v>3212</v>
      </c>
      <c r="F1225" t="s">
        <v>3778</v>
      </c>
      <c r="G1225">
        <v>2.8999999999999998E-3</v>
      </c>
    </row>
    <row r="1226" spans="1:7" x14ac:dyDescent="0.35">
      <c r="A1226" s="1">
        <v>43829</v>
      </c>
      <c r="B1226">
        <v>3221.3</v>
      </c>
      <c r="C1226">
        <v>3240.1</v>
      </c>
      <c r="D1226">
        <v>3240.9</v>
      </c>
      <c r="E1226">
        <v>3216.6</v>
      </c>
      <c r="F1226" t="s">
        <v>3778</v>
      </c>
      <c r="G1226">
        <v>-5.7999999999999996E-3</v>
      </c>
    </row>
    <row r="1227" spans="1:7" x14ac:dyDescent="0.35">
      <c r="A1227" s="1">
        <v>43826</v>
      </c>
      <c r="B1227">
        <v>3240</v>
      </c>
      <c r="C1227">
        <v>3247.2</v>
      </c>
      <c r="D1227">
        <v>3247.9</v>
      </c>
      <c r="E1227">
        <v>3234.4</v>
      </c>
      <c r="F1227" t="s">
        <v>3778</v>
      </c>
      <c r="G1227">
        <v>0</v>
      </c>
    </row>
    <row r="1228" spans="1:7" x14ac:dyDescent="0.35">
      <c r="A1228" s="1">
        <v>43825</v>
      </c>
      <c r="B1228">
        <v>3239.9</v>
      </c>
      <c r="C1228">
        <v>3227.2</v>
      </c>
      <c r="D1228">
        <v>3240.1</v>
      </c>
      <c r="E1228">
        <v>3227.2</v>
      </c>
      <c r="F1228" t="s">
        <v>3778</v>
      </c>
      <c r="G1228">
        <v>5.1000000000000004E-3</v>
      </c>
    </row>
    <row r="1229" spans="1:7" x14ac:dyDescent="0.35">
      <c r="A1229" s="1">
        <v>43823</v>
      </c>
      <c r="B1229">
        <v>3223.4</v>
      </c>
      <c r="C1229">
        <v>3225.4</v>
      </c>
      <c r="D1229">
        <v>3226.4</v>
      </c>
      <c r="E1229">
        <v>3220.5</v>
      </c>
      <c r="F1229" t="s">
        <v>3778</v>
      </c>
      <c r="G1229">
        <v>-2.0000000000000001E-4</v>
      </c>
    </row>
    <row r="1230" spans="1:7" x14ac:dyDescent="0.35">
      <c r="A1230" s="1">
        <v>43822</v>
      </c>
      <c r="B1230">
        <v>3224</v>
      </c>
      <c r="C1230">
        <v>3226.1</v>
      </c>
      <c r="D1230">
        <v>3227.8</v>
      </c>
      <c r="E1230">
        <v>3222.3</v>
      </c>
      <c r="F1230" t="s">
        <v>3778</v>
      </c>
      <c r="G1230">
        <v>8.9999999999999998E-4</v>
      </c>
    </row>
    <row r="1231" spans="1:7" x14ac:dyDescent="0.35">
      <c r="A1231" s="1">
        <v>43819</v>
      </c>
      <c r="B1231">
        <v>3221.2</v>
      </c>
      <c r="C1231">
        <v>3223.3</v>
      </c>
      <c r="D1231">
        <v>3225.7</v>
      </c>
      <c r="E1231">
        <v>3216</v>
      </c>
      <c r="F1231" t="s">
        <v>3778</v>
      </c>
      <c r="G1231">
        <v>4.8999999999999998E-3</v>
      </c>
    </row>
    <row r="1232" spans="1:7" x14ac:dyDescent="0.35">
      <c r="A1232" s="1">
        <v>43818</v>
      </c>
      <c r="B1232">
        <v>3205.4</v>
      </c>
      <c r="C1232">
        <v>3192.3</v>
      </c>
      <c r="D1232">
        <v>3205.5</v>
      </c>
      <c r="E1232">
        <v>3192.3</v>
      </c>
      <c r="F1232" t="s">
        <v>3778</v>
      </c>
      <c r="G1232">
        <v>4.4999999999999997E-3</v>
      </c>
    </row>
    <row r="1233" spans="1:7" x14ac:dyDescent="0.35">
      <c r="A1233" s="1">
        <v>43817</v>
      </c>
      <c r="B1233">
        <v>3191.1</v>
      </c>
      <c r="C1233">
        <v>3195.2</v>
      </c>
      <c r="D1233">
        <v>3198.5</v>
      </c>
      <c r="E1233">
        <v>3191.1</v>
      </c>
      <c r="F1233" t="s">
        <v>3778</v>
      </c>
      <c r="G1233">
        <v>-4.0000000000000002E-4</v>
      </c>
    </row>
    <row r="1234" spans="1:7" x14ac:dyDescent="0.35">
      <c r="A1234" s="1">
        <v>43816</v>
      </c>
      <c r="B1234">
        <v>3192.5</v>
      </c>
      <c r="C1234">
        <v>3195.4</v>
      </c>
      <c r="D1234">
        <v>3198.2</v>
      </c>
      <c r="E1234">
        <v>3191</v>
      </c>
      <c r="F1234" t="s">
        <v>3778</v>
      </c>
      <c r="G1234">
        <v>2.9999999999999997E-4</v>
      </c>
    </row>
    <row r="1235" spans="1:7" x14ac:dyDescent="0.35">
      <c r="A1235" s="1">
        <v>43815</v>
      </c>
      <c r="B1235">
        <v>3191.4</v>
      </c>
      <c r="C1235">
        <v>3183.6</v>
      </c>
      <c r="D1235">
        <v>3197.7</v>
      </c>
      <c r="E1235">
        <v>3183.6</v>
      </c>
      <c r="F1235" t="s">
        <v>3778</v>
      </c>
      <c r="G1235">
        <v>7.1000000000000004E-3</v>
      </c>
    </row>
    <row r="1236" spans="1:7" x14ac:dyDescent="0.35">
      <c r="A1236" s="1">
        <v>43812</v>
      </c>
      <c r="B1236">
        <v>3168.8</v>
      </c>
      <c r="C1236">
        <v>3166.7</v>
      </c>
      <c r="D1236">
        <v>3182.7</v>
      </c>
      <c r="E1236">
        <v>3156.5</v>
      </c>
      <c r="F1236" t="s">
        <v>3778</v>
      </c>
      <c r="G1236">
        <v>1E-4</v>
      </c>
    </row>
    <row r="1237" spans="1:7" x14ac:dyDescent="0.35">
      <c r="A1237" s="1">
        <v>43811</v>
      </c>
      <c r="B1237">
        <v>3168.6</v>
      </c>
      <c r="C1237">
        <v>3141.2</v>
      </c>
      <c r="D1237">
        <v>3176.3</v>
      </c>
      <c r="E1237">
        <v>3138.5</v>
      </c>
      <c r="F1237" t="s">
        <v>3778</v>
      </c>
      <c r="G1237">
        <v>8.6E-3</v>
      </c>
    </row>
    <row r="1238" spans="1:7" x14ac:dyDescent="0.35">
      <c r="A1238" s="1">
        <v>43810</v>
      </c>
      <c r="B1238">
        <v>3141.6</v>
      </c>
      <c r="C1238">
        <v>3135.8</v>
      </c>
      <c r="D1238">
        <v>3144</v>
      </c>
      <c r="E1238">
        <v>3133.2</v>
      </c>
      <c r="F1238" t="s">
        <v>3778</v>
      </c>
      <c r="G1238">
        <v>2.8999999999999998E-3</v>
      </c>
    </row>
    <row r="1239" spans="1:7" x14ac:dyDescent="0.35">
      <c r="A1239" s="1">
        <v>43809</v>
      </c>
      <c r="B1239">
        <v>3132.5</v>
      </c>
      <c r="C1239">
        <v>3135.4</v>
      </c>
      <c r="D1239">
        <v>3142.1</v>
      </c>
      <c r="E1239">
        <v>3126.1</v>
      </c>
      <c r="F1239" t="s">
        <v>3778</v>
      </c>
      <c r="G1239">
        <v>-1.1000000000000001E-3</v>
      </c>
    </row>
    <row r="1240" spans="1:7" x14ac:dyDescent="0.35">
      <c r="A1240" s="1">
        <v>43808</v>
      </c>
      <c r="B1240">
        <v>3136</v>
      </c>
      <c r="C1240">
        <v>3141.9</v>
      </c>
      <c r="D1240">
        <v>3148.9</v>
      </c>
      <c r="E1240">
        <v>3135.5</v>
      </c>
      <c r="F1240" t="s">
        <v>3778</v>
      </c>
      <c r="G1240">
        <v>-3.0999999999999999E-3</v>
      </c>
    </row>
    <row r="1241" spans="1:7" x14ac:dyDescent="0.35">
      <c r="A1241" s="1">
        <v>43805</v>
      </c>
      <c r="B1241">
        <v>3145.9</v>
      </c>
      <c r="C1241">
        <v>3134.6</v>
      </c>
      <c r="D1241">
        <v>3150.6</v>
      </c>
      <c r="E1241">
        <v>3134.6</v>
      </c>
      <c r="F1241" t="s">
        <v>3778</v>
      </c>
      <c r="G1241">
        <v>9.1000000000000004E-3</v>
      </c>
    </row>
    <row r="1242" spans="1:7" x14ac:dyDescent="0.35">
      <c r="A1242" s="1">
        <v>43804</v>
      </c>
      <c r="B1242">
        <v>3117.4</v>
      </c>
      <c r="C1242">
        <v>3119.2</v>
      </c>
      <c r="D1242">
        <v>3119.4</v>
      </c>
      <c r="E1242">
        <v>3103.8</v>
      </c>
      <c r="F1242" t="s">
        <v>3778</v>
      </c>
      <c r="G1242">
        <v>1.5E-3</v>
      </c>
    </row>
    <row r="1243" spans="1:7" x14ac:dyDescent="0.35">
      <c r="A1243" s="1">
        <v>43803</v>
      </c>
      <c r="B1243">
        <v>3112.8</v>
      </c>
      <c r="C1243">
        <v>3103.5</v>
      </c>
      <c r="D1243">
        <v>3119.4</v>
      </c>
      <c r="E1243">
        <v>3102.5</v>
      </c>
      <c r="F1243" t="s">
        <v>3778</v>
      </c>
      <c r="G1243">
        <v>6.3E-3</v>
      </c>
    </row>
    <row r="1244" spans="1:7" x14ac:dyDescent="0.35">
      <c r="A1244" s="1">
        <v>43802</v>
      </c>
      <c r="B1244">
        <v>3093.2</v>
      </c>
      <c r="C1244">
        <v>3087.4</v>
      </c>
      <c r="D1244">
        <v>3095</v>
      </c>
      <c r="E1244">
        <v>3070.3</v>
      </c>
      <c r="F1244" t="s">
        <v>3778</v>
      </c>
      <c r="G1244">
        <v>-6.6E-3</v>
      </c>
    </row>
    <row r="1245" spans="1:7" x14ac:dyDescent="0.35">
      <c r="A1245" s="1">
        <v>43801</v>
      </c>
      <c r="B1245">
        <v>3113.9</v>
      </c>
      <c r="C1245">
        <v>3143.8</v>
      </c>
      <c r="D1245">
        <v>3144.3</v>
      </c>
      <c r="E1245">
        <v>3110.8</v>
      </c>
      <c r="F1245" t="s">
        <v>3778</v>
      </c>
      <c r="G1245">
        <v>-8.6E-3</v>
      </c>
    </row>
    <row r="1246" spans="1:7" x14ac:dyDescent="0.35">
      <c r="A1246" s="1">
        <v>43798</v>
      </c>
      <c r="B1246">
        <v>3141</v>
      </c>
      <c r="C1246">
        <v>3147.2</v>
      </c>
      <c r="D1246">
        <v>3150.3</v>
      </c>
      <c r="E1246">
        <v>3139.3</v>
      </c>
      <c r="F1246" t="s">
        <v>3778</v>
      </c>
      <c r="G1246">
        <v>-4.0000000000000001E-3</v>
      </c>
    </row>
    <row r="1247" spans="1:7" x14ac:dyDescent="0.35">
      <c r="A1247" s="1">
        <v>43796</v>
      </c>
      <c r="B1247">
        <v>3153.6</v>
      </c>
      <c r="C1247">
        <v>3145.5</v>
      </c>
      <c r="D1247">
        <v>3154.3</v>
      </c>
      <c r="E1247">
        <v>3143.4</v>
      </c>
      <c r="F1247" t="s">
        <v>3778</v>
      </c>
      <c r="G1247">
        <v>4.1999999999999997E-3</v>
      </c>
    </row>
    <row r="1248" spans="1:7" x14ac:dyDescent="0.35">
      <c r="A1248" s="1">
        <v>43795</v>
      </c>
      <c r="B1248">
        <v>3140.5</v>
      </c>
      <c r="C1248">
        <v>3134.8</v>
      </c>
      <c r="D1248">
        <v>3142.7</v>
      </c>
      <c r="E1248">
        <v>3131</v>
      </c>
      <c r="F1248" t="s">
        <v>3778</v>
      </c>
      <c r="G1248">
        <v>2.2000000000000001E-3</v>
      </c>
    </row>
    <row r="1249" spans="1:7" x14ac:dyDescent="0.35">
      <c r="A1249" s="1">
        <v>43794</v>
      </c>
      <c r="B1249">
        <v>3133.6</v>
      </c>
      <c r="C1249">
        <v>3117.4</v>
      </c>
      <c r="D1249">
        <v>3133.8</v>
      </c>
      <c r="E1249">
        <v>3117.4</v>
      </c>
      <c r="F1249" t="s">
        <v>3778</v>
      </c>
      <c r="G1249">
        <v>7.4999999999999997E-3</v>
      </c>
    </row>
    <row r="1250" spans="1:7" x14ac:dyDescent="0.35">
      <c r="A1250" s="1">
        <v>43791</v>
      </c>
      <c r="B1250">
        <v>3110.3</v>
      </c>
      <c r="C1250">
        <v>3111.4</v>
      </c>
      <c r="D1250">
        <v>3112.9</v>
      </c>
      <c r="E1250">
        <v>3099.3</v>
      </c>
      <c r="F1250" t="s">
        <v>3778</v>
      </c>
      <c r="G1250">
        <v>2.2000000000000001E-3</v>
      </c>
    </row>
    <row r="1251" spans="1:7" x14ac:dyDescent="0.35">
      <c r="A1251" s="1">
        <v>43790</v>
      </c>
      <c r="B1251">
        <v>3103.5</v>
      </c>
      <c r="C1251">
        <v>3108.5</v>
      </c>
      <c r="D1251">
        <v>3110.1</v>
      </c>
      <c r="E1251">
        <v>3094.6</v>
      </c>
      <c r="F1251" t="s">
        <v>3778</v>
      </c>
      <c r="G1251">
        <v>-1.6000000000000001E-3</v>
      </c>
    </row>
    <row r="1252" spans="1:7" x14ac:dyDescent="0.35">
      <c r="A1252" s="1">
        <v>43789</v>
      </c>
      <c r="B1252">
        <v>3108.5</v>
      </c>
      <c r="C1252">
        <v>3114.7</v>
      </c>
      <c r="D1252">
        <v>3119</v>
      </c>
      <c r="E1252">
        <v>3091.4</v>
      </c>
      <c r="F1252" t="s">
        <v>3778</v>
      </c>
      <c r="G1252">
        <v>-3.7000000000000002E-3</v>
      </c>
    </row>
    <row r="1253" spans="1:7" x14ac:dyDescent="0.35">
      <c r="A1253" s="1">
        <v>43788</v>
      </c>
      <c r="B1253">
        <v>3120.2</v>
      </c>
      <c r="C1253">
        <v>3127.4</v>
      </c>
      <c r="D1253">
        <v>3127.6</v>
      </c>
      <c r="E1253">
        <v>3113.5</v>
      </c>
      <c r="F1253" t="s">
        <v>3778</v>
      </c>
      <c r="G1253">
        <v>-5.9999999999999995E-4</v>
      </c>
    </row>
    <row r="1254" spans="1:7" x14ac:dyDescent="0.35">
      <c r="A1254" s="1">
        <v>43787</v>
      </c>
      <c r="B1254">
        <v>3122</v>
      </c>
      <c r="C1254">
        <v>3117.9</v>
      </c>
      <c r="D1254">
        <v>3124.2</v>
      </c>
      <c r="E1254">
        <v>3112.1</v>
      </c>
      <c r="F1254" t="s">
        <v>3778</v>
      </c>
      <c r="G1254">
        <v>5.0000000000000001E-4</v>
      </c>
    </row>
    <row r="1255" spans="1:7" x14ac:dyDescent="0.35">
      <c r="A1255" s="1">
        <v>43784</v>
      </c>
      <c r="B1255">
        <v>3120.5</v>
      </c>
      <c r="C1255">
        <v>3107.9</v>
      </c>
      <c r="D1255">
        <v>3120.5</v>
      </c>
      <c r="E1255">
        <v>3104.6</v>
      </c>
      <c r="F1255" t="s">
        <v>3778</v>
      </c>
      <c r="G1255">
        <v>7.7000000000000002E-3</v>
      </c>
    </row>
    <row r="1256" spans="1:7" x14ac:dyDescent="0.35">
      <c r="A1256" s="1">
        <v>43783</v>
      </c>
      <c r="B1256">
        <v>3096.6</v>
      </c>
      <c r="C1256">
        <v>3090.8</v>
      </c>
      <c r="D1256">
        <v>3098.2</v>
      </c>
      <c r="E1256">
        <v>3083.3</v>
      </c>
      <c r="F1256" t="s">
        <v>3778</v>
      </c>
      <c r="G1256">
        <v>8.0000000000000004E-4</v>
      </c>
    </row>
    <row r="1257" spans="1:7" x14ac:dyDescent="0.35">
      <c r="A1257" s="1">
        <v>43782</v>
      </c>
      <c r="B1257">
        <v>3094</v>
      </c>
      <c r="C1257">
        <v>3084.2</v>
      </c>
      <c r="D1257">
        <v>3098.1</v>
      </c>
      <c r="E1257">
        <v>3078.8</v>
      </c>
      <c r="F1257" t="s">
        <v>3778</v>
      </c>
      <c r="G1257">
        <v>6.9999999999999999E-4</v>
      </c>
    </row>
    <row r="1258" spans="1:7" x14ac:dyDescent="0.35">
      <c r="A1258" s="1">
        <v>43781</v>
      </c>
      <c r="B1258">
        <v>3091.8</v>
      </c>
      <c r="C1258">
        <v>3089.3</v>
      </c>
      <c r="D1258">
        <v>3102.6</v>
      </c>
      <c r="E1258">
        <v>3084.7</v>
      </c>
      <c r="F1258" t="s">
        <v>3778</v>
      </c>
      <c r="G1258">
        <v>1.6000000000000001E-3</v>
      </c>
    </row>
    <row r="1259" spans="1:7" x14ac:dyDescent="0.35">
      <c r="A1259" s="1">
        <v>43780</v>
      </c>
      <c r="B1259">
        <v>3087</v>
      </c>
      <c r="C1259">
        <v>3080.3</v>
      </c>
      <c r="D1259">
        <v>3088.3</v>
      </c>
      <c r="E1259">
        <v>3075.8</v>
      </c>
      <c r="F1259" t="s">
        <v>3778</v>
      </c>
      <c r="G1259">
        <v>-2E-3</v>
      </c>
    </row>
    <row r="1260" spans="1:7" x14ac:dyDescent="0.35">
      <c r="A1260" s="1">
        <v>43777</v>
      </c>
      <c r="B1260">
        <v>3093.1</v>
      </c>
      <c r="C1260">
        <v>3081.2</v>
      </c>
      <c r="D1260">
        <v>3093.1</v>
      </c>
      <c r="E1260">
        <v>3073.6</v>
      </c>
      <c r="F1260" t="s">
        <v>3778</v>
      </c>
      <c r="G1260">
        <v>2.5999999999999999E-3</v>
      </c>
    </row>
    <row r="1261" spans="1:7" x14ac:dyDescent="0.35">
      <c r="A1261" s="1">
        <v>43776</v>
      </c>
      <c r="B1261">
        <v>3085.2</v>
      </c>
      <c r="C1261">
        <v>3087</v>
      </c>
      <c r="D1261">
        <v>3097.8</v>
      </c>
      <c r="E1261">
        <v>3080.2</v>
      </c>
      <c r="F1261" t="s">
        <v>3778</v>
      </c>
      <c r="G1261">
        <v>2.7000000000000001E-3</v>
      </c>
    </row>
    <row r="1262" spans="1:7" x14ac:dyDescent="0.35">
      <c r="A1262" s="1">
        <v>43775</v>
      </c>
      <c r="B1262">
        <v>3076.8</v>
      </c>
      <c r="C1262">
        <v>3075.1</v>
      </c>
      <c r="D1262">
        <v>3078.3</v>
      </c>
      <c r="E1262">
        <v>3065.9</v>
      </c>
      <c r="F1262" t="s">
        <v>3778</v>
      </c>
      <c r="G1262">
        <v>6.9999999999999999E-4</v>
      </c>
    </row>
    <row r="1263" spans="1:7" x14ac:dyDescent="0.35">
      <c r="A1263" s="1">
        <v>43774</v>
      </c>
      <c r="B1263">
        <v>3074.6</v>
      </c>
      <c r="C1263">
        <v>3080.8</v>
      </c>
      <c r="D1263">
        <v>3083.9</v>
      </c>
      <c r="E1263">
        <v>3072.2</v>
      </c>
      <c r="F1263" t="s">
        <v>3778</v>
      </c>
      <c r="G1263">
        <v>-1.1999999999999999E-3</v>
      </c>
    </row>
    <row r="1264" spans="1:7" x14ac:dyDescent="0.35">
      <c r="A1264" s="1">
        <v>43773</v>
      </c>
      <c r="B1264">
        <v>3078.3</v>
      </c>
      <c r="C1264">
        <v>3079</v>
      </c>
      <c r="D1264">
        <v>3085.2</v>
      </c>
      <c r="E1264">
        <v>3074.9</v>
      </c>
      <c r="F1264" t="s">
        <v>3778</v>
      </c>
      <c r="G1264">
        <v>3.7000000000000002E-3</v>
      </c>
    </row>
    <row r="1265" spans="1:7" x14ac:dyDescent="0.35">
      <c r="A1265" s="1">
        <v>43770</v>
      </c>
      <c r="B1265">
        <v>3066.9</v>
      </c>
      <c r="C1265">
        <v>3050.7</v>
      </c>
      <c r="D1265">
        <v>3066.9</v>
      </c>
      <c r="E1265">
        <v>3050.7</v>
      </c>
      <c r="F1265" t="s">
        <v>3778</v>
      </c>
      <c r="G1265">
        <v>9.5999999999999992E-3</v>
      </c>
    </row>
    <row r="1266" spans="1:7" x14ac:dyDescent="0.35">
      <c r="A1266" s="1">
        <v>43769</v>
      </c>
      <c r="B1266">
        <v>3037.6</v>
      </c>
      <c r="C1266">
        <v>3046.9</v>
      </c>
      <c r="D1266">
        <v>3046.9</v>
      </c>
      <c r="E1266">
        <v>3023.2</v>
      </c>
      <c r="F1266" t="s">
        <v>3778</v>
      </c>
      <c r="G1266">
        <v>-3.0000000000000001E-3</v>
      </c>
    </row>
    <row r="1267" spans="1:7" x14ac:dyDescent="0.35">
      <c r="A1267" s="1">
        <v>43768</v>
      </c>
      <c r="B1267">
        <v>3046.8</v>
      </c>
      <c r="C1267">
        <v>3039.7</v>
      </c>
      <c r="D1267">
        <v>3050.1</v>
      </c>
      <c r="E1267">
        <v>3026</v>
      </c>
      <c r="F1267" t="s">
        <v>3778</v>
      </c>
      <c r="G1267">
        <v>3.3E-3</v>
      </c>
    </row>
    <row r="1268" spans="1:7" x14ac:dyDescent="0.35">
      <c r="A1268" s="1">
        <v>43767</v>
      </c>
      <c r="B1268">
        <v>3036.9</v>
      </c>
      <c r="C1268">
        <v>3035.4</v>
      </c>
      <c r="D1268">
        <v>3047.9</v>
      </c>
      <c r="E1268">
        <v>3034.8</v>
      </c>
      <c r="F1268" t="s">
        <v>3778</v>
      </c>
      <c r="G1268">
        <v>-8.0000000000000004E-4</v>
      </c>
    </row>
    <row r="1269" spans="1:7" x14ac:dyDescent="0.35">
      <c r="A1269" s="1">
        <v>43766</v>
      </c>
      <c r="B1269">
        <v>3039.4</v>
      </c>
      <c r="C1269">
        <v>3032.1</v>
      </c>
      <c r="D1269">
        <v>3044.1</v>
      </c>
      <c r="E1269">
        <v>3032.1</v>
      </c>
      <c r="F1269" t="s">
        <v>3778</v>
      </c>
      <c r="G1269">
        <v>5.5999999999999999E-3</v>
      </c>
    </row>
    <row r="1270" spans="1:7" x14ac:dyDescent="0.35">
      <c r="A1270" s="1">
        <v>43763</v>
      </c>
      <c r="B1270">
        <v>3022.6</v>
      </c>
      <c r="C1270">
        <v>3003.3</v>
      </c>
      <c r="D1270">
        <v>3027.4</v>
      </c>
      <c r="E1270">
        <v>3001.9</v>
      </c>
      <c r="F1270" t="s">
        <v>3778</v>
      </c>
      <c r="G1270">
        <v>4.1000000000000003E-3</v>
      </c>
    </row>
    <row r="1271" spans="1:7" x14ac:dyDescent="0.35">
      <c r="A1271" s="1">
        <v>43762</v>
      </c>
      <c r="B1271">
        <v>3010.3</v>
      </c>
      <c r="C1271">
        <v>3014.8</v>
      </c>
      <c r="D1271">
        <v>3016.1</v>
      </c>
      <c r="E1271">
        <v>3000.4</v>
      </c>
      <c r="F1271" t="s">
        <v>3778</v>
      </c>
      <c r="G1271">
        <v>1.9E-3</v>
      </c>
    </row>
    <row r="1272" spans="1:7" x14ac:dyDescent="0.35">
      <c r="A1272" s="1">
        <v>43761</v>
      </c>
      <c r="B1272">
        <v>3004.5</v>
      </c>
      <c r="C1272">
        <v>2994</v>
      </c>
      <c r="D1272">
        <v>3004.8</v>
      </c>
      <c r="E1272">
        <v>2991.2</v>
      </c>
      <c r="F1272" t="s">
        <v>3778</v>
      </c>
      <c r="G1272">
        <v>2.8E-3</v>
      </c>
    </row>
    <row r="1273" spans="1:7" x14ac:dyDescent="0.35">
      <c r="A1273" s="1">
        <v>43760</v>
      </c>
      <c r="B1273">
        <v>2996</v>
      </c>
      <c r="C1273">
        <v>3010.7</v>
      </c>
      <c r="D1273">
        <v>3014.6</v>
      </c>
      <c r="E1273">
        <v>2995</v>
      </c>
      <c r="F1273" t="s">
        <v>3778</v>
      </c>
      <c r="G1273">
        <v>-3.5999999999999999E-3</v>
      </c>
    </row>
    <row r="1274" spans="1:7" x14ac:dyDescent="0.35">
      <c r="A1274" s="1">
        <v>43759</v>
      </c>
      <c r="B1274">
        <v>3006.7</v>
      </c>
      <c r="C1274">
        <v>2996.5</v>
      </c>
      <c r="D1274">
        <v>3007.3</v>
      </c>
      <c r="E1274">
        <v>2995.3</v>
      </c>
      <c r="F1274" t="s">
        <v>3778</v>
      </c>
      <c r="G1274">
        <v>6.8999999999999999E-3</v>
      </c>
    </row>
    <row r="1275" spans="1:7" x14ac:dyDescent="0.35">
      <c r="A1275" s="1">
        <v>43756</v>
      </c>
      <c r="B1275">
        <v>2986.2</v>
      </c>
      <c r="C1275">
        <v>2996.8</v>
      </c>
      <c r="D1275">
        <v>3000</v>
      </c>
      <c r="E1275">
        <v>2976.3</v>
      </c>
      <c r="F1275" t="s">
        <v>3778</v>
      </c>
      <c r="G1275">
        <v>-3.8999999999999998E-3</v>
      </c>
    </row>
    <row r="1276" spans="1:7" x14ac:dyDescent="0.35">
      <c r="A1276" s="1">
        <v>43755</v>
      </c>
      <c r="B1276">
        <v>2997.9</v>
      </c>
      <c r="C1276">
        <v>3000.8</v>
      </c>
      <c r="D1276">
        <v>3008.3</v>
      </c>
      <c r="E1276">
        <v>2991.8</v>
      </c>
      <c r="F1276" t="s">
        <v>3778</v>
      </c>
      <c r="G1276">
        <v>2.7000000000000001E-3</v>
      </c>
    </row>
    <row r="1277" spans="1:7" x14ac:dyDescent="0.35">
      <c r="A1277" s="1">
        <v>43754</v>
      </c>
      <c r="B1277">
        <v>2989.7</v>
      </c>
      <c r="C1277">
        <v>2989.7</v>
      </c>
      <c r="D1277">
        <v>2997.5</v>
      </c>
      <c r="E1277">
        <v>2985.2</v>
      </c>
      <c r="F1277" t="s">
        <v>3778</v>
      </c>
      <c r="G1277">
        <v>-2E-3</v>
      </c>
    </row>
    <row r="1278" spans="1:7" x14ac:dyDescent="0.35">
      <c r="A1278" s="1">
        <v>43753</v>
      </c>
      <c r="B1278">
        <v>2995.7</v>
      </c>
      <c r="C1278">
        <v>2973.6</v>
      </c>
      <c r="D1278">
        <v>3003.3</v>
      </c>
      <c r="E1278">
        <v>2973.6</v>
      </c>
      <c r="F1278" t="s">
        <v>3778</v>
      </c>
      <c r="G1278">
        <v>9.9000000000000008E-3</v>
      </c>
    </row>
    <row r="1279" spans="1:7" x14ac:dyDescent="0.35">
      <c r="A1279" s="1">
        <v>43752</v>
      </c>
      <c r="B1279">
        <v>2966.2</v>
      </c>
      <c r="C1279">
        <v>2965.8</v>
      </c>
      <c r="D1279">
        <v>2972.8</v>
      </c>
      <c r="E1279">
        <v>2962.9</v>
      </c>
      <c r="F1279" t="s">
        <v>3778</v>
      </c>
      <c r="G1279">
        <v>-1.4E-3</v>
      </c>
    </row>
    <row r="1280" spans="1:7" x14ac:dyDescent="0.35">
      <c r="A1280" s="1">
        <v>43749</v>
      </c>
      <c r="B1280">
        <v>2970.3</v>
      </c>
      <c r="C1280">
        <v>2963.1</v>
      </c>
      <c r="D1280">
        <v>2993.3</v>
      </c>
      <c r="E1280">
        <v>2963.1</v>
      </c>
      <c r="F1280" t="s">
        <v>3778</v>
      </c>
      <c r="G1280">
        <v>1.0999999999999999E-2</v>
      </c>
    </row>
    <row r="1281" spans="1:7" x14ac:dyDescent="0.35">
      <c r="A1281" s="1">
        <v>43748</v>
      </c>
      <c r="B1281">
        <v>2938.1</v>
      </c>
      <c r="C1281">
        <v>2918.6</v>
      </c>
      <c r="D1281">
        <v>2948.5</v>
      </c>
      <c r="E1281">
        <v>2917.1</v>
      </c>
      <c r="F1281" t="s">
        <v>3778</v>
      </c>
      <c r="G1281">
        <v>6.4000000000000003E-3</v>
      </c>
    </row>
    <row r="1282" spans="1:7" x14ac:dyDescent="0.35">
      <c r="A1282" s="1">
        <v>43747</v>
      </c>
      <c r="B1282">
        <v>2919.4</v>
      </c>
      <c r="C1282">
        <v>2911.1</v>
      </c>
      <c r="D1282">
        <v>2929.3</v>
      </c>
      <c r="E1282">
        <v>2907.4</v>
      </c>
      <c r="F1282" t="s">
        <v>3778</v>
      </c>
      <c r="G1282">
        <v>9.1000000000000004E-3</v>
      </c>
    </row>
    <row r="1283" spans="1:7" x14ac:dyDescent="0.35">
      <c r="A1283" s="1">
        <v>43746</v>
      </c>
      <c r="B1283">
        <v>2893.1</v>
      </c>
      <c r="C1283">
        <v>2920.4</v>
      </c>
      <c r="D1283">
        <v>2925.5</v>
      </c>
      <c r="E1283">
        <v>2892.7</v>
      </c>
      <c r="F1283" t="s">
        <v>3778</v>
      </c>
      <c r="G1283">
        <v>-1.5599999999999999E-2</v>
      </c>
    </row>
    <row r="1284" spans="1:7" x14ac:dyDescent="0.35">
      <c r="A1284" s="1">
        <v>43745</v>
      </c>
      <c r="B1284">
        <v>2938.8</v>
      </c>
      <c r="C1284">
        <v>2944.2</v>
      </c>
      <c r="D1284">
        <v>2959.8</v>
      </c>
      <c r="E1284">
        <v>2935.7</v>
      </c>
      <c r="F1284" t="s">
        <v>3778</v>
      </c>
      <c r="G1284">
        <v>-4.4999999999999997E-3</v>
      </c>
    </row>
    <row r="1285" spans="1:7" x14ac:dyDescent="0.35">
      <c r="A1285" s="1">
        <v>43742</v>
      </c>
      <c r="B1285">
        <v>2952</v>
      </c>
      <c r="C1285">
        <v>2918.6</v>
      </c>
      <c r="D1285">
        <v>2953.7</v>
      </c>
      <c r="E1285">
        <v>2918.6</v>
      </c>
      <c r="F1285" t="s">
        <v>3778</v>
      </c>
      <c r="G1285">
        <v>1.4200000000000001E-2</v>
      </c>
    </row>
    <row r="1286" spans="1:7" x14ac:dyDescent="0.35">
      <c r="A1286" s="1">
        <v>43741</v>
      </c>
      <c r="B1286">
        <v>2910.6</v>
      </c>
      <c r="C1286">
        <v>2885.4</v>
      </c>
      <c r="D1286">
        <v>2911.1</v>
      </c>
      <c r="E1286">
        <v>2855.9</v>
      </c>
      <c r="F1286" t="s">
        <v>3778</v>
      </c>
      <c r="G1286">
        <v>8.0000000000000002E-3</v>
      </c>
    </row>
    <row r="1287" spans="1:7" x14ac:dyDescent="0.35">
      <c r="A1287" s="1">
        <v>43740</v>
      </c>
      <c r="B1287">
        <v>2887.6</v>
      </c>
      <c r="C1287">
        <v>2924.8</v>
      </c>
      <c r="D1287">
        <v>2924.8</v>
      </c>
      <c r="E1287">
        <v>2874.9</v>
      </c>
      <c r="F1287" t="s">
        <v>3778</v>
      </c>
      <c r="G1287">
        <v>-1.7899999999999999E-2</v>
      </c>
    </row>
    <row r="1288" spans="1:7" x14ac:dyDescent="0.35">
      <c r="A1288" s="1">
        <v>43739</v>
      </c>
      <c r="B1288">
        <v>2940.2</v>
      </c>
      <c r="C1288">
        <v>2983.7</v>
      </c>
      <c r="D1288">
        <v>2992.5</v>
      </c>
      <c r="E1288">
        <v>2938.7</v>
      </c>
      <c r="F1288" t="s">
        <v>3778</v>
      </c>
      <c r="G1288">
        <v>-1.23E-2</v>
      </c>
    </row>
    <row r="1289" spans="1:7" x14ac:dyDescent="0.35">
      <c r="A1289" s="1">
        <v>43738</v>
      </c>
      <c r="B1289">
        <v>2976.7</v>
      </c>
      <c r="C1289">
        <v>2967.1</v>
      </c>
      <c r="D1289">
        <v>2983.8</v>
      </c>
      <c r="E1289">
        <v>2967.1</v>
      </c>
      <c r="F1289" t="s">
        <v>3778</v>
      </c>
      <c r="G1289">
        <v>5.0000000000000001E-3</v>
      </c>
    </row>
    <row r="1290" spans="1:7" x14ac:dyDescent="0.35">
      <c r="A1290" s="1">
        <v>43735</v>
      </c>
      <c r="B1290">
        <v>2961.8</v>
      </c>
      <c r="C1290">
        <v>2985.5</v>
      </c>
      <c r="D1290">
        <v>2987.3</v>
      </c>
      <c r="E1290">
        <v>2945.5</v>
      </c>
      <c r="F1290" t="s">
        <v>3778</v>
      </c>
      <c r="G1290">
        <v>-5.3E-3</v>
      </c>
    </row>
    <row r="1291" spans="1:7" x14ac:dyDescent="0.35">
      <c r="A1291" s="1">
        <v>43734</v>
      </c>
      <c r="B1291">
        <v>2977.6</v>
      </c>
      <c r="C1291">
        <v>2985.7</v>
      </c>
      <c r="D1291">
        <v>2987.3</v>
      </c>
      <c r="E1291">
        <v>2963.7</v>
      </c>
      <c r="F1291" t="s">
        <v>3778</v>
      </c>
      <c r="G1291">
        <v>-2.3999999999999998E-3</v>
      </c>
    </row>
    <row r="1292" spans="1:7" x14ac:dyDescent="0.35">
      <c r="A1292" s="1">
        <v>43733</v>
      </c>
      <c r="B1292">
        <v>2984.9</v>
      </c>
      <c r="C1292">
        <v>2968.3</v>
      </c>
      <c r="D1292">
        <v>2989.8</v>
      </c>
      <c r="E1292">
        <v>2952.9</v>
      </c>
      <c r="F1292" t="s">
        <v>3778</v>
      </c>
      <c r="G1292">
        <v>6.1999999999999998E-3</v>
      </c>
    </row>
    <row r="1293" spans="1:7" x14ac:dyDescent="0.35">
      <c r="A1293" s="1">
        <v>43732</v>
      </c>
      <c r="B1293">
        <v>2966.6</v>
      </c>
      <c r="C1293">
        <v>3002.4</v>
      </c>
      <c r="D1293">
        <v>3008</v>
      </c>
      <c r="E1293">
        <v>2957.7</v>
      </c>
      <c r="F1293" t="s">
        <v>3778</v>
      </c>
      <c r="G1293">
        <v>-8.3999999999999995E-3</v>
      </c>
    </row>
    <row r="1294" spans="1:7" x14ac:dyDescent="0.35">
      <c r="A1294" s="1">
        <v>43731</v>
      </c>
      <c r="B1294">
        <v>2991.8</v>
      </c>
      <c r="C1294">
        <v>2983.5</v>
      </c>
      <c r="D1294">
        <v>2999.2</v>
      </c>
      <c r="E1294">
        <v>2982.2</v>
      </c>
      <c r="F1294" t="s">
        <v>3778</v>
      </c>
      <c r="G1294">
        <v>-1E-4</v>
      </c>
    </row>
    <row r="1295" spans="1:7" x14ac:dyDescent="0.35">
      <c r="A1295" s="1">
        <v>43728</v>
      </c>
      <c r="B1295">
        <v>2992.1</v>
      </c>
      <c r="C1295">
        <v>3008.4</v>
      </c>
      <c r="D1295">
        <v>3016.4</v>
      </c>
      <c r="E1295">
        <v>2984.7</v>
      </c>
      <c r="F1295" t="s">
        <v>3778</v>
      </c>
      <c r="G1295">
        <v>-4.8999999999999998E-3</v>
      </c>
    </row>
    <row r="1296" spans="1:7" x14ac:dyDescent="0.35">
      <c r="A1296" s="1">
        <v>43727</v>
      </c>
      <c r="B1296">
        <v>3006.8</v>
      </c>
      <c r="C1296">
        <v>3010.4</v>
      </c>
      <c r="D1296">
        <v>3022</v>
      </c>
      <c r="E1296">
        <v>3003.2</v>
      </c>
      <c r="F1296" t="s">
        <v>3778</v>
      </c>
      <c r="G1296">
        <v>0</v>
      </c>
    </row>
    <row r="1297" spans="1:7" x14ac:dyDescent="0.35">
      <c r="A1297" s="1">
        <v>43726</v>
      </c>
      <c r="B1297">
        <v>3006.7</v>
      </c>
      <c r="C1297">
        <v>3001.5</v>
      </c>
      <c r="D1297">
        <v>3007.8</v>
      </c>
      <c r="E1297">
        <v>2978.6</v>
      </c>
      <c r="F1297" t="s">
        <v>3778</v>
      </c>
      <c r="G1297">
        <v>2.9999999999999997E-4</v>
      </c>
    </row>
    <row r="1298" spans="1:7" x14ac:dyDescent="0.35">
      <c r="A1298" s="1">
        <v>43725</v>
      </c>
      <c r="B1298">
        <v>3005.7</v>
      </c>
      <c r="C1298">
        <v>2995.7</v>
      </c>
      <c r="D1298">
        <v>3006.2</v>
      </c>
      <c r="E1298">
        <v>2993.7</v>
      </c>
      <c r="F1298" t="s">
        <v>3778</v>
      </c>
      <c r="G1298">
        <v>2.5999999999999999E-3</v>
      </c>
    </row>
    <row r="1299" spans="1:7" x14ac:dyDescent="0.35">
      <c r="A1299" s="1">
        <v>43724</v>
      </c>
      <c r="B1299">
        <v>2998</v>
      </c>
      <c r="C1299">
        <v>2996.4</v>
      </c>
      <c r="D1299">
        <v>3002.2</v>
      </c>
      <c r="E1299">
        <v>2990.7</v>
      </c>
      <c r="F1299" t="s">
        <v>3778</v>
      </c>
      <c r="G1299">
        <v>-3.0999999999999999E-3</v>
      </c>
    </row>
    <row r="1300" spans="1:7" x14ac:dyDescent="0.35">
      <c r="A1300" s="1">
        <v>43721</v>
      </c>
      <c r="B1300">
        <v>3007.4</v>
      </c>
      <c r="C1300">
        <v>3012.2</v>
      </c>
      <c r="D1300">
        <v>3017.3</v>
      </c>
      <c r="E1300">
        <v>3002.9</v>
      </c>
      <c r="F1300" t="s">
        <v>3778</v>
      </c>
      <c r="G1300">
        <v>-6.9999999999999999E-4</v>
      </c>
    </row>
    <row r="1301" spans="1:7" x14ac:dyDescent="0.35">
      <c r="A1301" s="1">
        <v>43720</v>
      </c>
      <c r="B1301">
        <v>3009.6</v>
      </c>
      <c r="C1301">
        <v>3009.1</v>
      </c>
      <c r="D1301">
        <v>3020.7</v>
      </c>
      <c r="E1301">
        <v>3000.9</v>
      </c>
      <c r="F1301" t="s">
        <v>3778</v>
      </c>
      <c r="G1301">
        <v>2.8999999999999998E-3</v>
      </c>
    </row>
    <row r="1302" spans="1:7" x14ac:dyDescent="0.35">
      <c r="A1302" s="1">
        <v>43719</v>
      </c>
      <c r="B1302">
        <v>3000.9</v>
      </c>
      <c r="C1302">
        <v>2981.4</v>
      </c>
      <c r="D1302">
        <v>3000.9</v>
      </c>
      <c r="E1302">
        <v>2975.3</v>
      </c>
      <c r="F1302" t="s">
        <v>3778</v>
      </c>
      <c r="G1302">
        <v>7.1999999999999998E-3</v>
      </c>
    </row>
    <row r="1303" spans="1:7" x14ac:dyDescent="0.35">
      <c r="A1303" s="1">
        <v>43718</v>
      </c>
      <c r="B1303">
        <v>2979.4</v>
      </c>
      <c r="C1303">
        <v>2971</v>
      </c>
      <c r="D1303">
        <v>2979.4</v>
      </c>
      <c r="E1303">
        <v>2957</v>
      </c>
      <c r="F1303" t="s">
        <v>3778</v>
      </c>
      <c r="G1303">
        <v>2.9999999999999997E-4</v>
      </c>
    </row>
    <row r="1304" spans="1:7" x14ac:dyDescent="0.35">
      <c r="A1304" s="1">
        <v>43717</v>
      </c>
      <c r="B1304">
        <v>2978.4</v>
      </c>
      <c r="C1304">
        <v>2988.4</v>
      </c>
      <c r="D1304">
        <v>2989.4</v>
      </c>
      <c r="E1304">
        <v>2969.4</v>
      </c>
      <c r="F1304" t="s">
        <v>3778</v>
      </c>
      <c r="G1304">
        <v>-1E-4</v>
      </c>
    </row>
    <row r="1305" spans="1:7" x14ac:dyDescent="0.35">
      <c r="A1305" s="1">
        <v>43714</v>
      </c>
      <c r="B1305">
        <v>2978.7</v>
      </c>
      <c r="C1305">
        <v>2980.3</v>
      </c>
      <c r="D1305">
        <v>2985</v>
      </c>
      <c r="E1305">
        <v>2972.5</v>
      </c>
      <c r="F1305" t="s">
        <v>3778</v>
      </c>
      <c r="G1305">
        <v>8.9999999999999998E-4</v>
      </c>
    </row>
    <row r="1306" spans="1:7" x14ac:dyDescent="0.35">
      <c r="A1306" s="1">
        <v>43713</v>
      </c>
      <c r="B1306">
        <v>2976</v>
      </c>
      <c r="C1306">
        <v>2960.6</v>
      </c>
      <c r="D1306">
        <v>2985.9</v>
      </c>
      <c r="E1306">
        <v>2960.6</v>
      </c>
      <c r="F1306" t="s">
        <v>3778</v>
      </c>
      <c r="G1306">
        <v>1.2999999999999999E-2</v>
      </c>
    </row>
    <row r="1307" spans="1:7" x14ac:dyDescent="0.35">
      <c r="A1307" s="1">
        <v>43712</v>
      </c>
      <c r="B1307">
        <v>2937.8</v>
      </c>
      <c r="C1307">
        <v>2924.7</v>
      </c>
      <c r="D1307">
        <v>2938.8</v>
      </c>
      <c r="E1307">
        <v>2921.9</v>
      </c>
      <c r="F1307" t="s">
        <v>3778</v>
      </c>
      <c r="G1307">
        <v>1.0800000000000001E-2</v>
      </c>
    </row>
    <row r="1308" spans="1:7" x14ac:dyDescent="0.35">
      <c r="A1308" s="1">
        <v>43711</v>
      </c>
      <c r="B1308">
        <v>2906.3</v>
      </c>
      <c r="C1308">
        <v>2909</v>
      </c>
      <c r="D1308">
        <v>2914.4</v>
      </c>
      <c r="E1308">
        <v>2891.8</v>
      </c>
      <c r="F1308" t="s">
        <v>3778</v>
      </c>
      <c r="G1308">
        <v>-6.8999999999999999E-3</v>
      </c>
    </row>
    <row r="1309" spans="1:7" x14ac:dyDescent="0.35">
      <c r="A1309" s="1">
        <v>43707</v>
      </c>
      <c r="B1309">
        <v>2926.5</v>
      </c>
      <c r="C1309">
        <v>2937.1</v>
      </c>
      <c r="D1309">
        <v>2940.4</v>
      </c>
      <c r="E1309">
        <v>2913.3</v>
      </c>
      <c r="F1309" t="s">
        <v>3778</v>
      </c>
      <c r="G1309">
        <v>5.9999999999999995E-4</v>
      </c>
    </row>
    <row r="1310" spans="1:7" x14ac:dyDescent="0.35">
      <c r="A1310" s="1">
        <v>43706</v>
      </c>
      <c r="B1310">
        <v>2924.6</v>
      </c>
      <c r="C1310">
        <v>2910.4</v>
      </c>
      <c r="D1310">
        <v>2930.5</v>
      </c>
      <c r="E1310">
        <v>2905.7</v>
      </c>
      <c r="F1310" t="s">
        <v>3778</v>
      </c>
      <c r="G1310">
        <v>1.2699999999999999E-2</v>
      </c>
    </row>
    <row r="1311" spans="1:7" x14ac:dyDescent="0.35">
      <c r="A1311" s="1">
        <v>43705</v>
      </c>
      <c r="B1311">
        <v>2887.9</v>
      </c>
      <c r="C1311">
        <v>2861.3</v>
      </c>
      <c r="D1311">
        <v>2890</v>
      </c>
      <c r="E1311">
        <v>2853.1</v>
      </c>
      <c r="F1311" t="s">
        <v>3778</v>
      </c>
      <c r="G1311">
        <v>6.4999999999999997E-3</v>
      </c>
    </row>
    <row r="1312" spans="1:7" x14ac:dyDescent="0.35">
      <c r="A1312" s="1">
        <v>43704</v>
      </c>
      <c r="B1312">
        <v>2869.2</v>
      </c>
      <c r="C1312">
        <v>2893.1</v>
      </c>
      <c r="D1312">
        <v>2898.8</v>
      </c>
      <c r="E1312">
        <v>2860.6</v>
      </c>
      <c r="F1312" t="s">
        <v>3778</v>
      </c>
      <c r="G1312">
        <v>-3.2000000000000002E-3</v>
      </c>
    </row>
    <row r="1313" spans="1:7" x14ac:dyDescent="0.35">
      <c r="A1313" s="1">
        <v>43703</v>
      </c>
      <c r="B1313">
        <v>2878.4</v>
      </c>
      <c r="C1313">
        <v>2866.7</v>
      </c>
      <c r="D1313">
        <v>2879.3</v>
      </c>
      <c r="E1313">
        <v>2856</v>
      </c>
      <c r="F1313" t="s">
        <v>3778</v>
      </c>
      <c r="G1313">
        <v>1.0999999999999999E-2</v>
      </c>
    </row>
    <row r="1314" spans="1:7" x14ac:dyDescent="0.35">
      <c r="A1314" s="1">
        <v>43700</v>
      </c>
      <c r="B1314">
        <v>2847.1</v>
      </c>
      <c r="C1314">
        <v>2911.1</v>
      </c>
      <c r="D1314">
        <v>2927</v>
      </c>
      <c r="E1314">
        <v>2835</v>
      </c>
      <c r="F1314" t="s">
        <v>3778</v>
      </c>
      <c r="G1314">
        <v>-2.5899999999999999E-2</v>
      </c>
    </row>
    <row r="1315" spans="1:7" x14ac:dyDescent="0.35">
      <c r="A1315" s="1">
        <v>43699</v>
      </c>
      <c r="B1315">
        <v>2922.9</v>
      </c>
      <c r="C1315">
        <v>2930.9</v>
      </c>
      <c r="D1315">
        <v>2939.1</v>
      </c>
      <c r="E1315">
        <v>2904.5</v>
      </c>
      <c r="F1315" t="s">
        <v>3778</v>
      </c>
      <c r="G1315">
        <v>-5.0000000000000001E-4</v>
      </c>
    </row>
    <row r="1316" spans="1:7" x14ac:dyDescent="0.35">
      <c r="A1316" s="1">
        <v>43698</v>
      </c>
      <c r="B1316">
        <v>2924.4</v>
      </c>
      <c r="C1316">
        <v>2922</v>
      </c>
      <c r="D1316">
        <v>2928.7</v>
      </c>
      <c r="E1316">
        <v>2917.9</v>
      </c>
      <c r="F1316" t="s">
        <v>3778</v>
      </c>
      <c r="G1316">
        <v>8.2000000000000007E-3</v>
      </c>
    </row>
    <row r="1317" spans="1:7" x14ac:dyDescent="0.35">
      <c r="A1317" s="1">
        <v>43697</v>
      </c>
      <c r="B1317">
        <v>2900.5</v>
      </c>
      <c r="C1317">
        <v>2919</v>
      </c>
      <c r="D1317">
        <v>2923.6</v>
      </c>
      <c r="E1317">
        <v>2899.6</v>
      </c>
      <c r="F1317" t="s">
        <v>3778</v>
      </c>
      <c r="G1317">
        <v>-7.9000000000000008E-3</v>
      </c>
    </row>
    <row r="1318" spans="1:7" x14ac:dyDescent="0.35">
      <c r="A1318" s="1">
        <v>43696</v>
      </c>
      <c r="B1318">
        <v>2923.7</v>
      </c>
      <c r="C1318">
        <v>2913.5</v>
      </c>
      <c r="D1318">
        <v>2931</v>
      </c>
      <c r="E1318">
        <v>2913.5</v>
      </c>
      <c r="F1318" t="s">
        <v>3778</v>
      </c>
      <c r="G1318">
        <v>1.21E-2</v>
      </c>
    </row>
    <row r="1319" spans="1:7" x14ac:dyDescent="0.35">
      <c r="A1319" s="1">
        <v>43693</v>
      </c>
      <c r="B1319">
        <v>2888.7</v>
      </c>
      <c r="C1319">
        <v>2864.7</v>
      </c>
      <c r="D1319">
        <v>2893.6</v>
      </c>
      <c r="E1319">
        <v>2864.7</v>
      </c>
      <c r="F1319" t="s">
        <v>3778</v>
      </c>
      <c r="G1319">
        <v>1.44E-2</v>
      </c>
    </row>
    <row r="1320" spans="1:7" x14ac:dyDescent="0.35">
      <c r="A1320" s="1">
        <v>43692</v>
      </c>
      <c r="B1320">
        <v>2847.6</v>
      </c>
      <c r="C1320">
        <v>2846.2</v>
      </c>
      <c r="D1320">
        <v>2856.7</v>
      </c>
      <c r="E1320">
        <v>2825.5</v>
      </c>
      <c r="F1320" t="s">
        <v>3778</v>
      </c>
      <c r="G1320">
        <v>2.5000000000000001E-3</v>
      </c>
    </row>
    <row r="1321" spans="1:7" x14ac:dyDescent="0.35">
      <c r="A1321" s="1">
        <v>43691</v>
      </c>
      <c r="B1321">
        <v>2840.6</v>
      </c>
      <c r="C1321">
        <v>2894.2</v>
      </c>
      <c r="D1321">
        <v>2894.2</v>
      </c>
      <c r="E1321">
        <v>2839.6</v>
      </c>
      <c r="F1321" t="s">
        <v>3778</v>
      </c>
      <c r="G1321">
        <v>-2.93E-2</v>
      </c>
    </row>
    <row r="1322" spans="1:7" x14ac:dyDescent="0.35">
      <c r="A1322" s="1">
        <v>43690</v>
      </c>
      <c r="B1322">
        <v>2926.3</v>
      </c>
      <c r="C1322">
        <v>2880.7</v>
      </c>
      <c r="D1322">
        <v>2943.3</v>
      </c>
      <c r="E1322">
        <v>2877.1</v>
      </c>
      <c r="F1322" t="s">
        <v>3778</v>
      </c>
      <c r="G1322">
        <v>1.47E-2</v>
      </c>
    </row>
    <row r="1323" spans="1:7" x14ac:dyDescent="0.35">
      <c r="A1323" s="1">
        <v>43689</v>
      </c>
      <c r="B1323">
        <v>2883.8</v>
      </c>
      <c r="C1323">
        <v>2907.1</v>
      </c>
      <c r="D1323">
        <v>2907.6</v>
      </c>
      <c r="E1323">
        <v>2873.1</v>
      </c>
      <c r="F1323" t="s">
        <v>3778</v>
      </c>
      <c r="G1323">
        <v>-1.2E-2</v>
      </c>
    </row>
    <row r="1324" spans="1:7" x14ac:dyDescent="0.35">
      <c r="A1324" s="1">
        <v>43686</v>
      </c>
      <c r="B1324">
        <v>2918.7</v>
      </c>
      <c r="C1324">
        <v>2930.5</v>
      </c>
      <c r="D1324">
        <v>2935.8</v>
      </c>
      <c r="E1324">
        <v>2900.2</v>
      </c>
      <c r="F1324" t="s">
        <v>3778</v>
      </c>
      <c r="G1324">
        <v>-6.6E-3</v>
      </c>
    </row>
    <row r="1325" spans="1:7" x14ac:dyDescent="0.35">
      <c r="A1325" s="1">
        <v>43685</v>
      </c>
      <c r="B1325">
        <v>2938.1</v>
      </c>
      <c r="C1325">
        <v>2896.2</v>
      </c>
      <c r="D1325">
        <v>2938.7</v>
      </c>
      <c r="E1325">
        <v>2894.5</v>
      </c>
      <c r="F1325" t="s">
        <v>3778</v>
      </c>
      <c r="G1325">
        <v>1.8800000000000001E-2</v>
      </c>
    </row>
    <row r="1326" spans="1:7" x14ac:dyDescent="0.35">
      <c r="A1326" s="1">
        <v>43684</v>
      </c>
      <c r="B1326">
        <v>2884</v>
      </c>
      <c r="C1326">
        <v>2858.7</v>
      </c>
      <c r="D1326">
        <v>2892.2</v>
      </c>
      <c r="E1326">
        <v>2825.7</v>
      </c>
      <c r="F1326" t="s">
        <v>3778</v>
      </c>
      <c r="G1326">
        <v>8.0000000000000004E-4</v>
      </c>
    </row>
    <row r="1327" spans="1:7" x14ac:dyDescent="0.35">
      <c r="A1327" s="1">
        <v>43683</v>
      </c>
      <c r="B1327">
        <v>2881.8</v>
      </c>
      <c r="C1327">
        <v>2861.2</v>
      </c>
      <c r="D1327">
        <v>2884.4</v>
      </c>
      <c r="E1327">
        <v>2847.4</v>
      </c>
      <c r="F1327" t="s">
        <v>3778</v>
      </c>
      <c r="G1327">
        <v>1.2999999999999999E-2</v>
      </c>
    </row>
    <row r="1328" spans="1:7" x14ac:dyDescent="0.35">
      <c r="A1328" s="1">
        <v>43682</v>
      </c>
      <c r="B1328">
        <v>2844.7</v>
      </c>
      <c r="C1328">
        <v>2898.1</v>
      </c>
      <c r="D1328">
        <v>2898.1</v>
      </c>
      <c r="E1328">
        <v>2822.1</v>
      </c>
      <c r="F1328" t="s">
        <v>3778</v>
      </c>
      <c r="G1328">
        <v>-2.98E-2</v>
      </c>
    </row>
    <row r="1329" spans="1:7" x14ac:dyDescent="0.35">
      <c r="A1329" s="1">
        <v>43679</v>
      </c>
      <c r="B1329">
        <v>2932.1</v>
      </c>
      <c r="C1329">
        <v>2943.9</v>
      </c>
      <c r="D1329">
        <v>2945.5</v>
      </c>
      <c r="E1329">
        <v>2914.1</v>
      </c>
      <c r="F1329" t="s">
        <v>3778</v>
      </c>
      <c r="G1329">
        <v>-7.3000000000000001E-3</v>
      </c>
    </row>
    <row r="1330" spans="1:7" x14ac:dyDescent="0.35">
      <c r="A1330" s="1">
        <v>43678</v>
      </c>
      <c r="B1330">
        <v>2953.6</v>
      </c>
      <c r="C1330">
        <v>2980.3</v>
      </c>
      <c r="D1330">
        <v>3013.6</v>
      </c>
      <c r="E1330">
        <v>2945.2</v>
      </c>
      <c r="F1330" t="s">
        <v>3778</v>
      </c>
      <c r="G1330">
        <v>-8.9999999999999993E-3</v>
      </c>
    </row>
    <row r="1331" spans="1:7" x14ac:dyDescent="0.35">
      <c r="A1331" s="1">
        <v>43677</v>
      </c>
      <c r="B1331">
        <v>2980.4</v>
      </c>
      <c r="C1331">
        <v>3016.2</v>
      </c>
      <c r="D1331">
        <v>3017.4</v>
      </c>
      <c r="E1331">
        <v>2958.1</v>
      </c>
      <c r="F1331" t="s">
        <v>3778</v>
      </c>
      <c r="G1331">
        <v>-1.09E-2</v>
      </c>
    </row>
    <row r="1332" spans="1:7" x14ac:dyDescent="0.35">
      <c r="A1332" s="1">
        <v>43676</v>
      </c>
      <c r="B1332">
        <v>3013.2</v>
      </c>
      <c r="C1332">
        <v>3007.7</v>
      </c>
      <c r="D1332">
        <v>3017.2</v>
      </c>
      <c r="E1332">
        <v>3000.9</v>
      </c>
      <c r="F1332" t="s">
        <v>3778</v>
      </c>
      <c r="G1332">
        <v>-2.5999999999999999E-3</v>
      </c>
    </row>
    <row r="1333" spans="1:7" x14ac:dyDescent="0.35">
      <c r="A1333" s="1">
        <v>43675</v>
      </c>
      <c r="B1333">
        <v>3021</v>
      </c>
      <c r="C1333">
        <v>3024.5</v>
      </c>
      <c r="D1333">
        <v>3025.6</v>
      </c>
      <c r="E1333">
        <v>3014.3</v>
      </c>
      <c r="F1333" t="s">
        <v>3778</v>
      </c>
      <c r="G1333">
        <v>-1.6000000000000001E-3</v>
      </c>
    </row>
    <row r="1334" spans="1:7" x14ac:dyDescent="0.35">
      <c r="A1334" s="1">
        <v>43672</v>
      </c>
      <c r="B1334">
        <v>3025.9</v>
      </c>
      <c r="C1334">
        <v>3013.2</v>
      </c>
      <c r="D1334">
        <v>3028</v>
      </c>
      <c r="E1334">
        <v>3012.6</v>
      </c>
      <c r="F1334" t="s">
        <v>3778</v>
      </c>
      <c r="G1334">
        <v>7.4000000000000003E-3</v>
      </c>
    </row>
    <row r="1335" spans="1:7" x14ac:dyDescent="0.35">
      <c r="A1335" s="1">
        <v>43671</v>
      </c>
      <c r="B1335">
        <v>3003.7</v>
      </c>
      <c r="C1335">
        <v>3016.3</v>
      </c>
      <c r="D1335">
        <v>3016.3</v>
      </c>
      <c r="E1335">
        <v>2997.2</v>
      </c>
      <c r="F1335" t="s">
        <v>3778</v>
      </c>
      <c r="G1335">
        <v>-5.3E-3</v>
      </c>
    </row>
    <row r="1336" spans="1:7" x14ac:dyDescent="0.35">
      <c r="A1336" s="1">
        <v>43670</v>
      </c>
      <c r="B1336">
        <v>3019.6</v>
      </c>
      <c r="C1336">
        <v>2998.8</v>
      </c>
      <c r="D1336">
        <v>3019.6</v>
      </c>
      <c r="E1336">
        <v>2996.8</v>
      </c>
      <c r="F1336" t="s">
        <v>3778</v>
      </c>
      <c r="G1336">
        <v>4.7000000000000002E-3</v>
      </c>
    </row>
    <row r="1337" spans="1:7" x14ac:dyDescent="0.35">
      <c r="A1337" s="1">
        <v>43669</v>
      </c>
      <c r="B1337">
        <v>3005.5</v>
      </c>
      <c r="C1337">
        <v>2994.7</v>
      </c>
      <c r="D1337">
        <v>3005.9</v>
      </c>
      <c r="E1337">
        <v>2988.6</v>
      </c>
      <c r="F1337" t="s">
        <v>3778</v>
      </c>
      <c r="G1337">
        <v>6.8999999999999999E-3</v>
      </c>
    </row>
    <row r="1338" spans="1:7" x14ac:dyDescent="0.35">
      <c r="A1338" s="1">
        <v>43668</v>
      </c>
      <c r="B1338">
        <v>2985</v>
      </c>
      <c r="C1338">
        <v>2981.9</v>
      </c>
      <c r="D1338">
        <v>2990.7</v>
      </c>
      <c r="E1338">
        <v>2976.7</v>
      </c>
      <c r="F1338" t="s">
        <v>3778</v>
      </c>
      <c r="G1338">
        <v>2.8E-3</v>
      </c>
    </row>
    <row r="1339" spans="1:7" x14ac:dyDescent="0.35">
      <c r="A1339" s="1">
        <v>43665</v>
      </c>
      <c r="B1339">
        <v>2976.6</v>
      </c>
      <c r="C1339">
        <v>3004.3</v>
      </c>
      <c r="D1339">
        <v>3006</v>
      </c>
      <c r="E1339">
        <v>2975.9</v>
      </c>
      <c r="F1339" t="s">
        <v>3778</v>
      </c>
      <c r="G1339">
        <v>-6.1999999999999998E-3</v>
      </c>
    </row>
    <row r="1340" spans="1:7" x14ac:dyDescent="0.35">
      <c r="A1340" s="1">
        <v>43664</v>
      </c>
      <c r="B1340">
        <v>2995.1</v>
      </c>
      <c r="C1340">
        <v>2978.9</v>
      </c>
      <c r="D1340">
        <v>2998.3</v>
      </c>
      <c r="E1340">
        <v>2973.1</v>
      </c>
      <c r="F1340" t="s">
        <v>3778</v>
      </c>
      <c r="G1340">
        <v>3.5999999999999999E-3</v>
      </c>
    </row>
    <row r="1341" spans="1:7" x14ac:dyDescent="0.35">
      <c r="A1341" s="1">
        <v>43663</v>
      </c>
      <c r="B1341">
        <v>2984.4</v>
      </c>
      <c r="C1341">
        <v>3005.1</v>
      </c>
      <c r="D1341">
        <v>3005.3</v>
      </c>
      <c r="E1341">
        <v>2984.2</v>
      </c>
      <c r="F1341" t="s">
        <v>3778</v>
      </c>
      <c r="G1341">
        <v>-6.4999999999999997E-3</v>
      </c>
    </row>
    <row r="1342" spans="1:7" x14ac:dyDescent="0.35">
      <c r="A1342" s="1">
        <v>43662</v>
      </c>
      <c r="B1342">
        <v>3004</v>
      </c>
      <c r="C1342">
        <v>3012.1</v>
      </c>
      <c r="D1342">
        <v>3015</v>
      </c>
      <c r="E1342">
        <v>3001.2</v>
      </c>
      <c r="F1342" t="s">
        <v>3778</v>
      </c>
      <c r="G1342">
        <v>-3.3999999999999998E-3</v>
      </c>
    </row>
    <row r="1343" spans="1:7" x14ac:dyDescent="0.35">
      <c r="A1343" s="1">
        <v>43661</v>
      </c>
      <c r="B1343">
        <v>3014.3</v>
      </c>
      <c r="C1343">
        <v>3017.8</v>
      </c>
      <c r="D1343">
        <v>3017.8</v>
      </c>
      <c r="E1343">
        <v>3008.8</v>
      </c>
      <c r="F1343" t="s">
        <v>3778</v>
      </c>
      <c r="G1343">
        <v>2.0000000000000001E-4</v>
      </c>
    </row>
    <row r="1344" spans="1:7" x14ac:dyDescent="0.35">
      <c r="A1344" s="1">
        <v>43658</v>
      </c>
      <c r="B1344">
        <v>3013.8</v>
      </c>
      <c r="C1344">
        <v>3003.4</v>
      </c>
      <c r="D1344">
        <v>3013.9</v>
      </c>
      <c r="E1344">
        <v>3001.9</v>
      </c>
      <c r="F1344" t="s">
        <v>3778</v>
      </c>
      <c r="G1344">
        <v>4.5999999999999999E-3</v>
      </c>
    </row>
    <row r="1345" spans="1:7" x14ac:dyDescent="0.35">
      <c r="A1345" s="1">
        <v>43657</v>
      </c>
      <c r="B1345">
        <v>2999.9</v>
      </c>
      <c r="C1345">
        <v>2999.6</v>
      </c>
      <c r="D1345">
        <v>3002.3</v>
      </c>
      <c r="E1345">
        <v>2988.8</v>
      </c>
      <c r="F1345" t="s">
        <v>3778</v>
      </c>
      <c r="G1345">
        <v>2.3E-3</v>
      </c>
    </row>
    <row r="1346" spans="1:7" x14ac:dyDescent="0.35">
      <c r="A1346" s="1">
        <v>43656</v>
      </c>
      <c r="B1346">
        <v>2993.1</v>
      </c>
      <c r="C1346">
        <v>2989.3</v>
      </c>
      <c r="D1346">
        <v>3003</v>
      </c>
      <c r="E1346">
        <v>2984.6</v>
      </c>
      <c r="F1346" t="s">
        <v>3778</v>
      </c>
      <c r="G1346">
        <v>4.4999999999999997E-3</v>
      </c>
    </row>
    <row r="1347" spans="1:7" x14ac:dyDescent="0.35">
      <c r="A1347" s="1">
        <v>43655</v>
      </c>
      <c r="B1347">
        <v>2979.6</v>
      </c>
      <c r="C1347">
        <v>2965.5</v>
      </c>
      <c r="D1347">
        <v>2981.9</v>
      </c>
      <c r="E1347">
        <v>2963.4</v>
      </c>
      <c r="F1347" t="s">
        <v>3778</v>
      </c>
      <c r="G1347">
        <v>1.1999999999999999E-3</v>
      </c>
    </row>
    <row r="1348" spans="1:7" x14ac:dyDescent="0.35">
      <c r="A1348" s="1">
        <v>43654</v>
      </c>
      <c r="B1348">
        <v>2975.9</v>
      </c>
      <c r="C1348">
        <v>2979.8</v>
      </c>
      <c r="D1348">
        <v>2980.8</v>
      </c>
      <c r="E1348">
        <v>2970.1</v>
      </c>
      <c r="F1348" t="s">
        <v>3778</v>
      </c>
      <c r="G1348">
        <v>-4.7999999999999996E-3</v>
      </c>
    </row>
    <row r="1349" spans="1:7" x14ac:dyDescent="0.35">
      <c r="A1349" s="1">
        <v>43651</v>
      </c>
      <c r="B1349">
        <v>2990.4</v>
      </c>
      <c r="C1349">
        <v>2984.2</v>
      </c>
      <c r="D1349">
        <v>2994</v>
      </c>
      <c r="E1349">
        <v>2968</v>
      </c>
      <c r="F1349" t="s">
        <v>3778</v>
      </c>
      <c r="G1349">
        <v>-1.8E-3</v>
      </c>
    </row>
    <row r="1350" spans="1:7" x14ac:dyDescent="0.35">
      <c r="A1350" s="1">
        <v>43649</v>
      </c>
      <c r="B1350">
        <v>2995.8</v>
      </c>
      <c r="C1350">
        <v>2978.1</v>
      </c>
      <c r="D1350">
        <v>2995.8</v>
      </c>
      <c r="E1350">
        <v>2978</v>
      </c>
      <c r="F1350" t="s">
        <v>3778</v>
      </c>
      <c r="G1350">
        <v>7.7000000000000002E-3</v>
      </c>
    </row>
    <row r="1351" spans="1:7" x14ac:dyDescent="0.35">
      <c r="A1351" s="1">
        <v>43648</v>
      </c>
      <c r="B1351">
        <v>2973</v>
      </c>
      <c r="C1351">
        <v>2964.7</v>
      </c>
      <c r="D1351">
        <v>2973.2</v>
      </c>
      <c r="E1351">
        <v>2955.9</v>
      </c>
      <c r="F1351" t="s">
        <v>3778</v>
      </c>
      <c r="G1351">
        <v>2.8999999999999998E-3</v>
      </c>
    </row>
    <row r="1352" spans="1:7" x14ac:dyDescent="0.35">
      <c r="A1352" s="1">
        <v>43647</v>
      </c>
      <c r="B1352">
        <v>2964.3</v>
      </c>
      <c r="C1352">
        <v>2971.4</v>
      </c>
      <c r="D1352">
        <v>2977.9</v>
      </c>
      <c r="E1352">
        <v>2952.2</v>
      </c>
      <c r="F1352" t="s">
        <v>3778</v>
      </c>
      <c r="G1352">
        <v>7.6E-3</v>
      </c>
    </row>
    <row r="1353" spans="1:7" x14ac:dyDescent="0.35">
      <c r="A1353" s="1">
        <v>43644</v>
      </c>
      <c r="B1353">
        <v>2941.8</v>
      </c>
      <c r="C1353">
        <v>2932.9</v>
      </c>
      <c r="D1353">
        <v>2944</v>
      </c>
      <c r="E1353">
        <v>2929.1</v>
      </c>
      <c r="F1353" t="s">
        <v>3778</v>
      </c>
      <c r="G1353">
        <v>5.7999999999999996E-3</v>
      </c>
    </row>
    <row r="1354" spans="1:7" x14ac:dyDescent="0.35">
      <c r="A1354" s="1">
        <v>43643</v>
      </c>
      <c r="B1354">
        <v>2924.9</v>
      </c>
      <c r="C1354">
        <v>2919.7</v>
      </c>
      <c r="D1354">
        <v>2929.3</v>
      </c>
      <c r="E1354">
        <v>2918.6</v>
      </c>
      <c r="F1354" t="s">
        <v>3778</v>
      </c>
      <c r="G1354">
        <v>3.8E-3</v>
      </c>
    </row>
    <row r="1355" spans="1:7" x14ac:dyDescent="0.35">
      <c r="A1355" s="1">
        <v>43642</v>
      </c>
      <c r="B1355">
        <v>2913.8</v>
      </c>
      <c r="C1355">
        <v>2926.1</v>
      </c>
      <c r="D1355">
        <v>2932.6</v>
      </c>
      <c r="E1355">
        <v>2913</v>
      </c>
      <c r="F1355" t="s">
        <v>3778</v>
      </c>
      <c r="G1355">
        <v>-1.1999999999999999E-3</v>
      </c>
    </row>
    <row r="1356" spans="1:7" x14ac:dyDescent="0.35">
      <c r="A1356" s="1">
        <v>43641</v>
      </c>
      <c r="B1356">
        <v>2917.4</v>
      </c>
      <c r="C1356">
        <v>2945.8</v>
      </c>
      <c r="D1356">
        <v>2946.5</v>
      </c>
      <c r="E1356">
        <v>2916</v>
      </c>
      <c r="F1356" t="s">
        <v>3778</v>
      </c>
      <c r="G1356">
        <v>-9.4999999999999998E-3</v>
      </c>
    </row>
    <row r="1357" spans="1:7" x14ac:dyDescent="0.35">
      <c r="A1357" s="1">
        <v>43640</v>
      </c>
      <c r="B1357">
        <v>2945.3</v>
      </c>
      <c r="C1357">
        <v>2951.4</v>
      </c>
      <c r="D1357">
        <v>2954.9</v>
      </c>
      <c r="E1357">
        <v>2944.1</v>
      </c>
      <c r="F1357" t="s">
        <v>3778</v>
      </c>
      <c r="G1357">
        <v>-1.8E-3</v>
      </c>
    </row>
    <row r="1358" spans="1:7" x14ac:dyDescent="0.35">
      <c r="A1358" s="1">
        <v>43637</v>
      </c>
      <c r="B1358">
        <v>2950.5</v>
      </c>
      <c r="C1358">
        <v>2952.7</v>
      </c>
      <c r="D1358">
        <v>2964.2</v>
      </c>
      <c r="E1358">
        <v>2946.9</v>
      </c>
      <c r="F1358" t="s">
        <v>3778</v>
      </c>
      <c r="G1358">
        <v>-1.2999999999999999E-3</v>
      </c>
    </row>
    <row r="1359" spans="1:7" x14ac:dyDescent="0.35">
      <c r="A1359" s="1">
        <v>43636</v>
      </c>
      <c r="B1359">
        <v>2954.2</v>
      </c>
      <c r="C1359">
        <v>2949.6</v>
      </c>
      <c r="D1359">
        <v>2958.1</v>
      </c>
      <c r="E1359">
        <v>2931.5</v>
      </c>
      <c r="F1359" t="s">
        <v>3778</v>
      </c>
      <c r="G1359">
        <v>9.4999999999999998E-3</v>
      </c>
    </row>
    <row r="1360" spans="1:7" x14ac:dyDescent="0.35">
      <c r="A1360" s="1">
        <v>43635</v>
      </c>
      <c r="B1360">
        <v>2926.5</v>
      </c>
      <c r="C1360">
        <v>2920.6</v>
      </c>
      <c r="D1360">
        <v>2931.7</v>
      </c>
      <c r="E1360">
        <v>2911.4</v>
      </c>
      <c r="F1360" t="s">
        <v>3778</v>
      </c>
      <c r="G1360">
        <v>3.0000000000000001E-3</v>
      </c>
    </row>
    <row r="1361" spans="1:7" x14ac:dyDescent="0.35">
      <c r="A1361" s="1">
        <v>43634</v>
      </c>
      <c r="B1361">
        <v>2917.8</v>
      </c>
      <c r="C1361">
        <v>2906.7</v>
      </c>
      <c r="D1361">
        <v>2930.8</v>
      </c>
      <c r="E1361">
        <v>2905.4</v>
      </c>
      <c r="F1361" t="s">
        <v>3778</v>
      </c>
      <c r="G1361">
        <v>9.7000000000000003E-3</v>
      </c>
    </row>
    <row r="1362" spans="1:7" x14ac:dyDescent="0.35">
      <c r="A1362" s="1">
        <v>43633</v>
      </c>
      <c r="B1362">
        <v>2889.7</v>
      </c>
      <c r="C1362">
        <v>2889.8</v>
      </c>
      <c r="D1362">
        <v>2897.3</v>
      </c>
      <c r="E1362">
        <v>2887.3</v>
      </c>
      <c r="F1362" t="s">
        <v>3778</v>
      </c>
      <c r="G1362">
        <v>8.9999999999999998E-4</v>
      </c>
    </row>
    <row r="1363" spans="1:7" x14ac:dyDescent="0.35">
      <c r="A1363" s="1">
        <v>43630</v>
      </c>
      <c r="B1363">
        <v>2887</v>
      </c>
      <c r="C1363">
        <v>2886.8</v>
      </c>
      <c r="D1363">
        <v>2894.4</v>
      </c>
      <c r="E1363">
        <v>2879.6</v>
      </c>
      <c r="F1363" t="s">
        <v>3778</v>
      </c>
      <c r="G1363">
        <v>-1.6000000000000001E-3</v>
      </c>
    </row>
    <row r="1364" spans="1:7" x14ac:dyDescent="0.35">
      <c r="A1364" s="1">
        <v>43629</v>
      </c>
      <c r="B1364">
        <v>2891.6</v>
      </c>
      <c r="C1364">
        <v>2886.2</v>
      </c>
      <c r="D1364">
        <v>2895.2</v>
      </c>
      <c r="E1364">
        <v>2882</v>
      </c>
      <c r="F1364" t="s">
        <v>3778</v>
      </c>
      <c r="G1364">
        <v>4.1000000000000003E-3</v>
      </c>
    </row>
    <row r="1365" spans="1:7" x14ac:dyDescent="0.35">
      <c r="A1365" s="1">
        <v>43628</v>
      </c>
      <c r="B1365">
        <v>2879.8</v>
      </c>
      <c r="C1365">
        <v>2882.7</v>
      </c>
      <c r="D1365">
        <v>2888.6</v>
      </c>
      <c r="E1365">
        <v>2874.7</v>
      </c>
      <c r="F1365" t="s">
        <v>3778</v>
      </c>
      <c r="G1365">
        <v>-2E-3</v>
      </c>
    </row>
    <row r="1366" spans="1:7" x14ac:dyDescent="0.35">
      <c r="A1366" s="1">
        <v>43627</v>
      </c>
      <c r="B1366">
        <v>2885.7</v>
      </c>
      <c r="C1366">
        <v>2903.3</v>
      </c>
      <c r="D1366">
        <v>2910.6</v>
      </c>
      <c r="E1366">
        <v>2878.5</v>
      </c>
      <c r="F1366" t="s">
        <v>3778</v>
      </c>
      <c r="G1366">
        <v>-2.9999999999999997E-4</v>
      </c>
    </row>
    <row r="1367" spans="1:7" x14ac:dyDescent="0.35">
      <c r="A1367" s="1">
        <v>43626</v>
      </c>
      <c r="B1367">
        <v>2886.7</v>
      </c>
      <c r="C1367">
        <v>2885.8</v>
      </c>
      <c r="D1367">
        <v>2904.8</v>
      </c>
      <c r="E1367">
        <v>2885.5</v>
      </c>
      <c r="F1367" t="s">
        <v>3778</v>
      </c>
      <c r="G1367">
        <v>4.7000000000000002E-3</v>
      </c>
    </row>
    <row r="1368" spans="1:7" x14ac:dyDescent="0.35">
      <c r="A1368" s="1">
        <v>43623</v>
      </c>
      <c r="B1368">
        <v>2873.3</v>
      </c>
      <c r="C1368">
        <v>2852.9</v>
      </c>
      <c r="D1368">
        <v>2885</v>
      </c>
      <c r="E1368">
        <v>2852.9</v>
      </c>
      <c r="F1368" t="s">
        <v>3778</v>
      </c>
      <c r="G1368">
        <v>1.0500000000000001E-2</v>
      </c>
    </row>
    <row r="1369" spans="1:7" x14ac:dyDescent="0.35">
      <c r="A1369" s="1">
        <v>43622</v>
      </c>
      <c r="B1369">
        <v>2843.5</v>
      </c>
      <c r="C1369">
        <v>2828.5</v>
      </c>
      <c r="D1369">
        <v>2852.1</v>
      </c>
      <c r="E1369">
        <v>2822.4</v>
      </c>
      <c r="F1369" t="s">
        <v>3778</v>
      </c>
      <c r="G1369">
        <v>6.1000000000000004E-3</v>
      </c>
    </row>
    <row r="1370" spans="1:7" x14ac:dyDescent="0.35">
      <c r="A1370" s="1">
        <v>43621</v>
      </c>
      <c r="B1370">
        <v>2826.2</v>
      </c>
      <c r="C1370">
        <v>2818.1</v>
      </c>
      <c r="D1370">
        <v>2827.3</v>
      </c>
      <c r="E1370">
        <v>2800.9</v>
      </c>
      <c r="F1370" t="s">
        <v>3778</v>
      </c>
      <c r="G1370">
        <v>8.2000000000000007E-3</v>
      </c>
    </row>
    <row r="1371" spans="1:7" x14ac:dyDescent="0.35">
      <c r="A1371" s="1">
        <v>43620</v>
      </c>
      <c r="B1371">
        <v>2803.3</v>
      </c>
      <c r="C1371">
        <v>2762.6</v>
      </c>
      <c r="D1371">
        <v>2804.5</v>
      </c>
      <c r="E1371">
        <v>2762.6</v>
      </c>
      <c r="F1371" t="s">
        <v>3778</v>
      </c>
      <c r="G1371">
        <v>2.1499999999999998E-2</v>
      </c>
    </row>
    <row r="1372" spans="1:7" x14ac:dyDescent="0.35">
      <c r="A1372" s="1">
        <v>43619</v>
      </c>
      <c r="B1372">
        <v>2744.4</v>
      </c>
      <c r="C1372">
        <v>2751.5</v>
      </c>
      <c r="D1372">
        <v>2763.1</v>
      </c>
      <c r="E1372">
        <v>2728.8</v>
      </c>
      <c r="F1372" t="s">
        <v>3778</v>
      </c>
      <c r="G1372">
        <v>-2.8E-3</v>
      </c>
    </row>
    <row r="1373" spans="1:7" x14ac:dyDescent="0.35">
      <c r="A1373" s="1">
        <v>43616</v>
      </c>
      <c r="B1373">
        <v>2752.1</v>
      </c>
      <c r="C1373">
        <v>2766.2</v>
      </c>
      <c r="D1373">
        <v>2769</v>
      </c>
      <c r="E1373">
        <v>2750.5</v>
      </c>
      <c r="F1373" t="s">
        <v>3778</v>
      </c>
      <c r="G1373">
        <v>-1.32E-2</v>
      </c>
    </row>
    <row r="1374" spans="1:7" x14ac:dyDescent="0.35">
      <c r="A1374" s="1">
        <v>43615</v>
      </c>
      <c r="B1374">
        <v>2788.9</v>
      </c>
      <c r="C1374">
        <v>2786.9</v>
      </c>
      <c r="D1374">
        <v>2799</v>
      </c>
      <c r="E1374">
        <v>2776.7</v>
      </c>
      <c r="F1374" t="s">
        <v>3778</v>
      </c>
      <c r="G1374">
        <v>2.0999999999999999E-3</v>
      </c>
    </row>
    <row r="1375" spans="1:7" x14ac:dyDescent="0.35">
      <c r="A1375" s="1">
        <v>43614</v>
      </c>
      <c r="B1375">
        <v>2783</v>
      </c>
      <c r="C1375">
        <v>2790.2</v>
      </c>
      <c r="D1375">
        <v>2792</v>
      </c>
      <c r="E1375">
        <v>2766.1</v>
      </c>
      <c r="F1375" t="s">
        <v>3778</v>
      </c>
      <c r="G1375">
        <v>-6.8999999999999999E-3</v>
      </c>
    </row>
    <row r="1376" spans="1:7" x14ac:dyDescent="0.35">
      <c r="A1376" s="1">
        <v>43613</v>
      </c>
      <c r="B1376">
        <v>2802.4</v>
      </c>
      <c r="C1376">
        <v>2830</v>
      </c>
      <c r="D1376">
        <v>2840.5</v>
      </c>
      <c r="E1376">
        <v>2801.6</v>
      </c>
      <c r="F1376" t="s">
        <v>3778</v>
      </c>
      <c r="G1376">
        <v>-8.3999999999999995E-3</v>
      </c>
    </row>
    <row r="1377" spans="1:7" x14ac:dyDescent="0.35">
      <c r="A1377" s="1">
        <v>43609</v>
      </c>
      <c r="B1377">
        <v>2826.1</v>
      </c>
      <c r="C1377">
        <v>2832.4</v>
      </c>
      <c r="D1377">
        <v>2841.4</v>
      </c>
      <c r="E1377">
        <v>2820.2</v>
      </c>
      <c r="F1377" t="s">
        <v>3778</v>
      </c>
      <c r="G1377">
        <v>1.4E-3</v>
      </c>
    </row>
    <row r="1378" spans="1:7" x14ac:dyDescent="0.35">
      <c r="A1378" s="1">
        <v>43608</v>
      </c>
      <c r="B1378">
        <v>2822.2</v>
      </c>
      <c r="C1378">
        <v>2836.7</v>
      </c>
      <c r="D1378">
        <v>2836.7</v>
      </c>
      <c r="E1378">
        <v>2805.5</v>
      </c>
      <c r="F1378" t="s">
        <v>3778</v>
      </c>
      <c r="G1378">
        <v>-1.1900000000000001E-2</v>
      </c>
    </row>
    <row r="1379" spans="1:7" x14ac:dyDescent="0.35">
      <c r="A1379" s="1">
        <v>43607</v>
      </c>
      <c r="B1379">
        <v>2856.3</v>
      </c>
      <c r="C1379">
        <v>2856.1</v>
      </c>
      <c r="D1379">
        <v>2865.5</v>
      </c>
      <c r="E1379">
        <v>2851.1</v>
      </c>
      <c r="F1379" t="s">
        <v>3778</v>
      </c>
      <c r="G1379">
        <v>-2.8E-3</v>
      </c>
    </row>
    <row r="1380" spans="1:7" x14ac:dyDescent="0.35">
      <c r="A1380" s="1">
        <v>43606</v>
      </c>
      <c r="B1380">
        <v>2864.4</v>
      </c>
      <c r="C1380">
        <v>2854</v>
      </c>
      <c r="D1380">
        <v>2868.9</v>
      </c>
      <c r="E1380">
        <v>2854</v>
      </c>
      <c r="F1380" t="s">
        <v>3778</v>
      </c>
      <c r="G1380">
        <v>8.5000000000000006E-3</v>
      </c>
    </row>
    <row r="1381" spans="1:7" x14ac:dyDescent="0.35">
      <c r="A1381" s="1">
        <v>43605</v>
      </c>
      <c r="B1381">
        <v>2840.2</v>
      </c>
      <c r="C1381">
        <v>2841.9</v>
      </c>
      <c r="D1381">
        <v>2853.9</v>
      </c>
      <c r="E1381">
        <v>2831.3</v>
      </c>
      <c r="F1381" t="s">
        <v>3778</v>
      </c>
      <c r="G1381">
        <v>-6.7000000000000002E-3</v>
      </c>
    </row>
    <row r="1382" spans="1:7" x14ac:dyDescent="0.35">
      <c r="A1382" s="1">
        <v>43602</v>
      </c>
      <c r="B1382">
        <v>2859.5</v>
      </c>
      <c r="C1382">
        <v>2858.6</v>
      </c>
      <c r="D1382">
        <v>2885.5</v>
      </c>
      <c r="E1382">
        <v>2854.2</v>
      </c>
      <c r="F1382" t="s">
        <v>3778</v>
      </c>
      <c r="G1382">
        <v>-5.7999999999999996E-3</v>
      </c>
    </row>
    <row r="1383" spans="1:7" x14ac:dyDescent="0.35">
      <c r="A1383" s="1">
        <v>43601</v>
      </c>
      <c r="B1383">
        <v>2876.3</v>
      </c>
      <c r="C1383">
        <v>2855.8</v>
      </c>
      <c r="D1383">
        <v>2892.2</v>
      </c>
      <c r="E1383">
        <v>2855.8</v>
      </c>
      <c r="F1383" t="s">
        <v>3778</v>
      </c>
      <c r="G1383">
        <v>8.8999999999999999E-3</v>
      </c>
    </row>
    <row r="1384" spans="1:7" x14ac:dyDescent="0.35">
      <c r="A1384" s="1">
        <v>43600</v>
      </c>
      <c r="B1384">
        <v>2851</v>
      </c>
      <c r="C1384">
        <v>2820.4</v>
      </c>
      <c r="D1384">
        <v>2858.7</v>
      </c>
      <c r="E1384">
        <v>2815.1</v>
      </c>
      <c r="F1384" t="s">
        <v>3778</v>
      </c>
      <c r="G1384">
        <v>5.8999999999999999E-3</v>
      </c>
    </row>
    <row r="1385" spans="1:7" x14ac:dyDescent="0.35">
      <c r="A1385" s="1">
        <v>43599</v>
      </c>
      <c r="B1385">
        <v>2834.4</v>
      </c>
      <c r="C1385">
        <v>2820.1</v>
      </c>
      <c r="D1385">
        <v>2852.5</v>
      </c>
      <c r="E1385">
        <v>2820.1</v>
      </c>
      <c r="F1385" t="s">
        <v>3778</v>
      </c>
      <c r="G1385">
        <v>8.0000000000000002E-3</v>
      </c>
    </row>
    <row r="1386" spans="1:7" x14ac:dyDescent="0.35">
      <c r="A1386" s="1">
        <v>43598</v>
      </c>
      <c r="B1386">
        <v>2811.9</v>
      </c>
      <c r="C1386">
        <v>2840.2</v>
      </c>
      <c r="D1386">
        <v>2840.2</v>
      </c>
      <c r="E1386">
        <v>2801.4</v>
      </c>
      <c r="F1386" t="s">
        <v>3778</v>
      </c>
      <c r="G1386">
        <v>-2.41E-2</v>
      </c>
    </row>
    <row r="1387" spans="1:7" x14ac:dyDescent="0.35">
      <c r="A1387" s="1">
        <v>43595</v>
      </c>
      <c r="B1387">
        <v>2881.4</v>
      </c>
      <c r="C1387">
        <v>2863.1</v>
      </c>
      <c r="D1387">
        <v>2891.3</v>
      </c>
      <c r="E1387">
        <v>2825.4</v>
      </c>
      <c r="F1387" t="s">
        <v>3778</v>
      </c>
      <c r="G1387">
        <v>3.7000000000000002E-3</v>
      </c>
    </row>
    <row r="1388" spans="1:7" x14ac:dyDescent="0.35">
      <c r="A1388" s="1">
        <v>43594</v>
      </c>
      <c r="B1388">
        <v>2870.7</v>
      </c>
      <c r="C1388">
        <v>2859.8</v>
      </c>
      <c r="D1388">
        <v>2876</v>
      </c>
      <c r="E1388">
        <v>2836.4</v>
      </c>
      <c r="F1388" t="s">
        <v>3778</v>
      </c>
      <c r="G1388">
        <v>-3.0000000000000001E-3</v>
      </c>
    </row>
    <row r="1389" spans="1:7" x14ac:dyDescent="0.35">
      <c r="A1389" s="1">
        <v>43593</v>
      </c>
      <c r="B1389">
        <v>2879.4</v>
      </c>
      <c r="C1389">
        <v>2879.6</v>
      </c>
      <c r="D1389">
        <v>2898</v>
      </c>
      <c r="E1389">
        <v>2873.3</v>
      </c>
      <c r="F1389" t="s">
        <v>3778</v>
      </c>
      <c r="G1389">
        <v>-1.6000000000000001E-3</v>
      </c>
    </row>
    <row r="1390" spans="1:7" x14ac:dyDescent="0.35">
      <c r="A1390" s="1">
        <v>43592</v>
      </c>
      <c r="B1390">
        <v>2884.1</v>
      </c>
      <c r="C1390">
        <v>2913</v>
      </c>
      <c r="D1390">
        <v>2913</v>
      </c>
      <c r="E1390">
        <v>2862.6</v>
      </c>
      <c r="F1390" t="s">
        <v>3778</v>
      </c>
      <c r="G1390">
        <v>-1.6500000000000001E-2</v>
      </c>
    </row>
    <row r="1391" spans="1:7" x14ac:dyDescent="0.35">
      <c r="A1391" s="1">
        <v>43591</v>
      </c>
      <c r="B1391">
        <v>2932.5</v>
      </c>
      <c r="C1391">
        <v>2908.9</v>
      </c>
      <c r="D1391">
        <v>2937.3</v>
      </c>
      <c r="E1391">
        <v>2898.2</v>
      </c>
      <c r="F1391" t="s">
        <v>3778</v>
      </c>
      <c r="G1391">
        <v>-4.4000000000000003E-3</v>
      </c>
    </row>
    <row r="1392" spans="1:7" x14ac:dyDescent="0.35">
      <c r="A1392" s="1">
        <v>43588</v>
      </c>
      <c r="B1392">
        <v>2945.6</v>
      </c>
      <c r="C1392">
        <v>2929.2</v>
      </c>
      <c r="D1392">
        <v>2947.8</v>
      </c>
      <c r="E1392">
        <v>2929.2</v>
      </c>
      <c r="F1392" t="s">
        <v>3778</v>
      </c>
      <c r="G1392">
        <v>9.5999999999999992E-3</v>
      </c>
    </row>
    <row r="1393" spans="1:7" x14ac:dyDescent="0.35">
      <c r="A1393" s="1">
        <v>43587</v>
      </c>
      <c r="B1393">
        <v>2917.5</v>
      </c>
      <c r="C1393">
        <v>2922.2</v>
      </c>
      <c r="D1393">
        <v>2931.7</v>
      </c>
      <c r="E1393">
        <v>2900.5</v>
      </c>
      <c r="F1393" t="s">
        <v>3778</v>
      </c>
      <c r="G1393">
        <v>-2.0999999999999999E-3</v>
      </c>
    </row>
    <row r="1394" spans="1:7" x14ac:dyDescent="0.35">
      <c r="A1394" s="1">
        <v>43586</v>
      </c>
      <c r="B1394">
        <v>2923.7</v>
      </c>
      <c r="C1394">
        <v>2952.3</v>
      </c>
      <c r="D1394">
        <v>2954.1</v>
      </c>
      <c r="E1394">
        <v>2923.4</v>
      </c>
      <c r="F1394" t="s">
        <v>3778</v>
      </c>
      <c r="G1394">
        <v>-7.4999999999999997E-3</v>
      </c>
    </row>
    <row r="1395" spans="1:7" x14ac:dyDescent="0.35">
      <c r="A1395" s="1">
        <v>43585</v>
      </c>
      <c r="B1395">
        <v>2945.8</v>
      </c>
      <c r="C1395">
        <v>2937.1</v>
      </c>
      <c r="D1395">
        <v>2948.2</v>
      </c>
      <c r="E1395">
        <v>2924.1</v>
      </c>
      <c r="F1395" t="s">
        <v>3778</v>
      </c>
      <c r="G1395">
        <v>1E-3</v>
      </c>
    </row>
    <row r="1396" spans="1:7" x14ac:dyDescent="0.35">
      <c r="A1396" s="1">
        <v>43584</v>
      </c>
      <c r="B1396">
        <v>2943</v>
      </c>
      <c r="C1396">
        <v>2940.6</v>
      </c>
      <c r="D1396">
        <v>2949.5</v>
      </c>
      <c r="E1396">
        <v>2939.3</v>
      </c>
      <c r="F1396" t="s">
        <v>3778</v>
      </c>
      <c r="G1396">
        <v>1.1000000000000001E-3</v>
      </c>
    </row>
    <row r="1397" spans="1:7" x14ac:dyDescent="0.35">
      <c r="A1397" s="1">
        <v>43581</v>
      </c>
      <c r="B1397">
        <v>2939.9</v>
      </c>
      <c r="C1397">
        <v>2925.8</v>
      </c>
      <c r="D1397">
        <v>2939.9</v>
      </c>
      <c r="E1397">
        <v>2917.6</v>
      </c>
      <c r="F1397" t="s">
        <v>3778</v>
      </c>
      <c r="G1397">
        <v>4.7000000000000002E-3</v>
      </c>
    </row>
    <row r="1398" spans="1:7" x14ac:dyDescent="0.35">
      <c r="A1398" s="1">
        <v>43580</v>
      </c>
      <c r="B1398">
        <v>2926.2</v>
      </c>
      <c r="C1398">
        <v>2929</v>
      </c>
      <c r="D1398">
        <v>2933.1</v>
      </c>
      <c r="E1398">
        <v>2912.8</v>
      </c>
      <c r="F1398" t="s">
        <v>3778</v>
      </c>
      <c r="G1398">
        <v>-2.9999999999999997E-4</v>
      </c>
    </row>
    <row r="1399" spans="1:7" x14ac:dyDescent="0.35">
      <c r="A1399" s="1">
        <v>43579</v>
      </c>
      <c r="B1399">
        <v>2927.2</v>
      </c>
      <c r="C1399">
        <v>2934</v>
      </c>
      <c r="D1399">
        <v>2936.8</v>
      </c>
      <c r="E1399">
        <v>2926.1</v>
      </c>
      <c r="F1399" t="s">
        <v>3778</v>
      </c>
      <c r="G1399">
        <v>-2.2000000000000001E-3</v>
      </c>
    </row>
    <row r="1400" spans="1:7" x14ac:dyDescent="0.35">
      <c r="A1400" s="1">
        <v>43578</v>
      </c>
      <c r="B1400">
        <v>2933.7</v>
      </c>
      <c r="C1400">
        <v>2910</v>
      </c>
      <c r="D1400">
        <v>2936.3</v>
      </c>
      <c r="E1400">
        <v>2908.5</v>
      </c>
      <c r="F1400" t="s">
        <v>3778</v>
      </c>
      <c r="G1400">
        <v>8.8000000000000005E-3</v>
      </c>
    </row>
    <row r="1401" spans="1:7" x14ac:dyDescent="0.35">
      <c r="A1401" s="1">
        <v>43577</v>
      </c>
      <c r="B1401">
        <v>2908</v>
      </c>
      <c r="C1401">
        <v>2898.8</v>
      </c>
      <c r="D1401">
        <v>2909.5</v>
      </c>
      <c r="E1401">
        <v>2896.3</v>
      </c>
      <c r="F1401" t="s">
        <v>3778</v>
      </c>
      <c r="G1401">
        <v>1E-3</v>
      </c>
    </row>
    <row r="1402" spans="1:7" x14ac:dyDescent="0.35">
      <c r="A1402" s="1">
        <v>43573</v>
      </c>
      <c r="B1402">
        <v>2905</v>
      </c>
      <c r="C1402">
        <v>2904.8</v>
      </c>
      <c r="D1402">
        <v>2908.4</v>
      </c>
      <c r="E1402">
        <v>2891.9</v>
      </c>
      <c r="F1402" t="s">
        <v>3778</v>
      </c>
      <c r="G1402">
        <v>1.6000000000000001E-3</v>
      </c>
    </row>
    <row r="1403" spans="1:7" x14ac:dyDescent="0.35">
      <c r="A1403" s="1">
        <v>43572</v>
      </c>
      <c r="B1403">
        <v>2900.4</v>
      </c>
      <c r="C1403">
        <v>2916</v>
      </c>
      <c r="D1403">
        <v>2918</v>
      </c>
      <c r="E1403">
        <v>2895.4</v>
      </c>
      <c r="F1403" t="s">
        <v>3778</v>
      </c>
      <c r="G1403">
        <v>-2.3E-3</v>
      </c>
    </row>
    <row r="1404" spans="1:7" x14ac:dyDescent="0.35">
      <c r="A1404" s="1">
        <v>43571</v>
      </c>
      <c r="B1404">
        <v>2907.1</v>
      </c>
      <c r="C1404">
        <v>2912.3</v>
      </c>
      <c r="D1404">
        <v>2916.1</v>
      </c>
      <c r="E1404">
        <v>2900.7</v>
      </c>
      <c r="F1404" t="s">
        <v>3778</v>
      </c>
      <c r="G1404">
        <v>5.0000000000000001E-4</v>
      </c>
    </row>
    <row r="1405" spans="1:7" x14ac:dyDescent="0.35">
      <c r="A1405" s="1">
        <v>43570</v>
      </c>
      <c r="B1405">
        <v>2905.6</v>
      </c>
      <c r="C1405">
        <v>2908.3</v>
      </c>
      <c r="D1405">
        <v>2909.6</v>
      </c>
      <c r="E1405">
        <v>2896.5</v>
      </c>
      <c r="F1405" t="s">
        <v>3778</v>
      </c>
      <c r="G1405">
        <v>-5.9999999999999995E-4</v>
      </c>
    </row>
    <row r="1406" spans="1:7" x14ac:dyDescent="0.35">
      <c r="A1406" s="1">
        <v>43567</v>
      </c>
      <c r="B1406">
        <v>2907.4</v>
      </c>
      <c r="C1406">
        <v>2900.9</v>
      </c>
      <c r="D1406">
        <v>2910.5</v>
      </c>
      <c r="E1406">
        <v>2898.4</v>
      </c>
      <c r="F1406" t="s">
        <v>3778</v>
      </c>
      <c r="G1406">
        <v>6.6E-3</v>
      </c>
    </row>
    <row r="1407" spans="1:7" x14ac:dyDescent="0.35">
      <c r="A1407" s="1">
        <v>43566</v>
      </c>
      <c r="B1407">
        <v>2888.3</v>
      </c>
      <c r="C1407">
        <v>2891.9</v>
      </c>
      <c r="D1407">
        <v>2893.4</v>
      </c>
      <c r="E1407">
        <v>2882</v>
      </c>
      <c r="F1407" t="s">
        <v>3778</v>
      </c>
      <c r="G1407">
        <v>0</v>
      </c>
    </row>
    <row r="1408" spans="1:7" x14ac:dyDescent="0.35">
      <c r="A1408" s="1">
        <v>43565</v>
      </c>
      <c r="B1408">
        <v>2888.2</v>
      </c>
      <c r="C1408">
        <v>2881.4</v>
      </c>
      <c r="D1408">
        <v>2889.7</v>
      </c>
      <c r="E1408">
        <v>2879.1</v>
      </c>
      <c r="F1408" t="s">
        <v>3778</v>
      </c>
      <c r="G1408">
        <v>3.5000000000000001E-3</v>
      </c>
    </row>
    <row r="1409" spans="1:7" x14ac:dyDescent="0.35">
      <c r="A1409" s="1">
        <v>43564</v>
      </c>
      <c r="B1409">
        <v>2878.2</v>
      </c>
      <c r="C1409">
        <v>2886.6</v>
      </c>
      <c r="D1409">
        <v>2886.9</v>
      </c>
      <c r="E1409">
        <v>2873.3</v>
      </c>
      <c r="F1409" t="s">
        <v>3778</v>
      </c>
      <c r="G1409">
        <v>-6.1000000000000004E-3</v>
      </c>
    </row>
    <row r="1410" spans="1:7" x14ac:dyDescent="0.35">
      <c r="A1410" s="1">
        <v>43563</v>
      </c>
      <c r="B1410">
        <v>2895.8</v>
      </c>
      <c r="C1410">
        <v>2888.5</v>
      </c>
      <c r="D1410">
        <v>2895.9</v>
      </c>
      <c r="E1410">
        <v>2880.8</v>
      </c>
      <c r="F1410" t="s">
        <v>3778</v>
      </c>
      <c r="G1410">
        <v>1.1000000000000001E-3</v>
      </c>
    </row>
    <row r="1411" spans="1:7" x14ac:dyDescent="0.35">
      <c r="A1411" s="1">
        <v>43560</v>
      </c>
      <c r="B1411">
        <v>2892.7</v>
      </c>
      <c r="C1411">
        <v>2884.2</v>
      </c>
      <c r="D1411">
        <v>2893.2</v>
      </c>
      <c r="E1411">
        <v>2883</v>
      </c>
      <c r="F1411" t="s">
        <v>3778</v>
      </c>
      <c r="G1411">
        <v>4.5999999999999999E-3</v>
      </c>
    </row>
    <row r="1412" spans="1:7" x14ac:dyDescent="0.35">
      <c r="A1412" s="1">
        <v>43559</v>
      </c>
      <c r="B1412">
        <v>2879.4</v>
      </c>
      <c r="C1412">
        <v>2874</v>
      </c>
      <c r="D1412">
        <v>2881.3</v>
      </c>
      <c r="E1412">
        <v>2867.1</v>
      </c>
      <c r="F1412" t="s">
        <v>3778</v>
      </c>
      <c r="G1412">
        <v>2.0999999999999999E-3</v>
      </c>
    </row>
    <row r="1413" spans="1:7" x14ac:dyDescent="0.35">
      <c r="A1413" s="1">
        <v>43558</v>
      </c>
      <c r="B1413">
        <v>2873.4</v>
      </c>
      <c r="C1413">
        <v>2876.1</v>
      </c>
      <c r="D1413">
        <v>2885.2</v>
      </c>
      <c r="E1413">
        <v>2865.2</v>
      </c>
      <c r="F1413" t="s">
        <v>3778</v>
      </c>
      <c r="G1413">
        <v>2.2000000000000001E-3</v>
      </c>
    </row>
    <row r="1414" spans="1:7" x14ac:dyDescent="0.35">
      <c r="A1414" s="1">
        <v>43557</v>
      </c>
      <c r="B1414">
        <v>2867.2</v>
      </c>
      <c r="C1414">
        <v>2868.2</v>
      </c>
      <c r="D1414">
        <v>2872.9</v>
      </c>
      <c r="E1414">
        <v>2858.8</v>
      </c>
      <c r="F1414" t="s">
        <v>3778</v>
      </c>
      <c r="G1414">
        <v>0</v>
      </c>
    </row>
    <row r="1415" spans="1:7" x14ac:dyDescent="0.35">
      <c r="A1415" s="1">
        <v>43556</v>
      </c>
      <c r="B1415">
        <v>2867.2</v>
      </c>
      <c r="C1415">
        <v>2848.6</v>
      </c>
      <c r="D1415">
        <v>2869.4</v>
      </c>
      <c r="E1415">
        <v>2848.6</v>
      </c>
      <c r="F1415" t="s">
        <v>3778</v>
      </c>
      <c r="G1415">
        <v>1.1599999999999999E-2</v>
      </c>
    </row>
    <row r="1416" spans="1:7" x14ac:dyDescent="0.35">
      <c r="A1416" s="1">
        <v>43553</v>
      </c>
      <c r="B1416">
        <v>2834.4</v>
      </c>
      <c r="C1416">
        <v>2828.3</v>
      </c>
      <c r="D1416">
        <v>2836</v>
      </c>
      <c r="E1416">
        <v>2819.2</v>
      </c>
      <c r="F1416" t="s">
        <v>3778</v>
      </c>
      <c r="G1416">
        <v>6.7000000000000002E-3</v>
      </c>
    </row>
    <row r="1417" spans="1:7" x14ac:dyDescent="0.35">
      <c r="A1417" s="1">
        <v>43552</v>
      </c>
      <c r="B1417">
        <v>2815.4</v>
      </c>
      <c r="C1417">
        <v>2809.4</v>
      </c>
      <c r="D1417">
        <v>2819.7</v>
      </c>
      <c r="E1417">
        <v>2798.8</v>
      </c>
      <c r="F1417" t="s">
        <v>3778</v>
      </c>
      <c r="G1417">
        <v>3.5999999999999999E-3</v>
      </c>
    </row>
    <row r="1418" spans="1:7" x14ac:dyDescent="0.35">
      <c r="A1418" s="1">
        <v>43551</v>
      </c>
      <c r="B1418">
        <v>2805.4</v>
      </c>
      <c r="C1418">
        <v>2819.7</v>
      </c>
      <c r="D1418">
        <v>2825.6</v>
      </c>
      <c r="E1418">
        <v>2787.7</v>
      </c>
      <c r="F1418" t="s">
        <v>3778</v>
      </c>
      <c r="G1418">
        <v>-4.5999999999999999E-3</v>
      </c>
    </row>
    <row r="1419" spans="1:7" x14ac:dyDescent="0.35">
      <c r="A1419" s="1">
        <v>43550</v>
      </c>
      <c r="B1419">
        <v>2818.5</v>
      </c>
      <c r="C1419">
        <v>2812.7</v>
      </c>
      <c r="D1419">
        <v>2829.9</v>
      </c>
      <c r="E1419">
        <v>2804</v>
      </c>
      <c r="F1419" t="s">
        <v>3778</v>
      </c>
      <c r="G1419">
        <v>7.1999999999999998E-3</v>
      </c>
    </row>
    <row r="1420" spans="1:7" x14ac:dyDescent="0.35">
      <c r="A1420" s="1">
        <v>43549</v>
      </c>
      <c r="B1420">
        <v>2798.4</v>
      </c>
      <c r="C1420">
        <v>2796</v>
      </c>
      <c r="D1420">
        <v>2809.8</v>
      </c>
      <c r="E1420">
        <v>2785</v>
      </c>
      <c r="F1420" t="s">
        <v>3778</v>
      </c>
      <c r="G1420">
        <v>-8.0000000000000004E-4</v>
      </c>
    </row>
    <row r="1421" spans="1:7" x14ac:dyDescent="0.35">
      <c r="A1421" s="1">
        <v>43546</v>
      </c>
      <c r="B1421">
        <v>2800.7</v>
      </c>
      <c r="C1421">
        <v>2844.5</v>
      </c>
      <c r="D1421">
        <v>2846.2</v>
      </c>
      <c r="E1421">
        <v>2800.5</v>
      </c>
      <c r="F1421" t="s">
        <v>3778</v>
      </c>
      <c r="G1421">
        <v>-1.9E-2</v>
      </c>
    </row>
    <row r="1422" spans="1:7" x14ac:dyDescent="0.35">
      <c r="A1422" s="1">
        <v>43545</v>
      </c>
      <c r="B1422">
        <v>2854.9</v>
      </c>
      <c r="C1422">
        <v>2819.7</v>
      </c>
      <c r="D1422">
        <v>2860.3</v>
      </c>
      <c r="E1422">
        <v>2817.4</v>
      </c>
      <c r="F1422" t="s">
        <v>3778</v>
      </c>
      <c r="G1422">
        <v>1.09E-2</v>
      </c>
    </row>
    <row r="1423" spans="1:7" x14ac:dyDescent="0.35">
      <c r="A1423" s="1">
        <v>43544</v>
      </c>
      <c r="B1423">
        <v>2824.2</v>
      </c>
      <c r="C1423">
        <v>2831.3</v>
      </c>
      <c r="D1423">
        <v>2843.5</v>
      </c>
      <c r="E1423">
        <v>2812.4</v>
      </c>
      <c r="F1423" t="s">
        <v>3778</v>
      </c>
      <c r="G1423">
        <v>-3.0000000000000001E-3</v>
      </c>
    </row>
    <row r="1424" spans="1:7" x14ac:dyDescent="0.35">
      <c r="A1424" s="1">
        <v>43543</v>
      </c>
      <c r="B1424">
        <v>2832.6</v>
      </c>
      <c r="C1424">
        <v>2840.8</v>
      </c>
      <c r="D1424">
        <v>2852.4</v>
      </c>
      <c r="E1424">
        <v>2823.3</v>
      </c>
      <c r="F1424" t="s">
        <v>3778</v>
      </c>
      <c r="G1424">
        <v>-1E-4</v>
      </c>
    </row>
    <row r="1425" spans="1:7" x14ac:dyDescent="0.35">
      <c r="A1425" s="1">
        <v>43542</v>
      </c>
      <c r="B1425">
        <v>2832.9</v>
      </c>
      <c r="C1425">
        <v>2822.6</v>
      </c>
      <c r="D1425">
        <v>2835.4</v>
      </c>
      <c r="E1425">
        <v>2822</v>
      </c>
      <c r="F1425" t="s">
        <v>3778</v>
      </c>
      <c r="G1425">
        <v>3.7000000000000002E-3</v>
      </c>
    </row>
    <row r="1426" spans="1:7" x14ac:dyDescent="0.35">
      <c r="A1426" s="1">
        <v>43539</v>
      </c>
      <c r="B1426">
        <v>2822.5</v>
      </c>
      <c r="C1426">
        <v>2810.8</v>
      </c>
      <c r="D1426">
        <v>2830.7</v>
      </c>
      <c r="E1426">
        <v>2810.8</v>
      </c>
      <c r="F1426" t="s">
        <v>3778</v>
      </c>
      <c r="G1426">
        <v>5.0000000000000001E-3</v>
      </c>
    </row>
    <row r="1427" spans="1:7" x14ac:dyDescent="0.35">
      <c r="A1427" s="1">
        <v>43538</v>
      </c>
      <c r="B1427">
        <v>2808.5</v>
      </c>
      <c r="C1427">
        <v>2810.4</v>
      </c>
      <c r="D1427">
        <v>2815</v>
      </c>
      <c r="E1427">
        <v>2803.5</v>
      </c>
      <c r="F1427" t="s">
        <v>3778</v>
      </c>
      <c r="G1427">
        <v>-8.9999999999999998E-4</v>
      </c>
    </row>
    <row r="1428" spans="1:7" x14ac:dyDescent="0.35">
      <c r="A1428" s="1">
        <v>43537</v>
      </c>
      <c r="B1428">
        <v>2810.9</v>
      </c>
      <c r="C1428">
        <v>2799.8</v>
      </c>
      <c r="D1428">
        <v>2821.2</v>
      </c>
      <c r="E1428">
        <v>2799.8</v>
      </c>
      <c r="F1428" t="s">
        <v>3778</v>
      </c>
      <c r="G1428">
        <v>6.8999999999999999E-3</v>
      </c>
    </row>
    <row r="1429" spans="1:7" x14ac:dyDescent="0.35">
      <c r="A1429" s="1">
        <v>43536</v>
      </c>
      <c r="B1429">
        <v>2791.5</v>
      </c>
      <c r="C1429">
        <v>2787.3</v>
      </c>
      <c r="D1429">
        <v>2798.3</v>
      </c>
      <c r="E1429">
        <v>2786.7</v>
      </c>
      <c r="F1429" t="s">
        <v>3778</v>
      </c>
      <c r="G1429">
        <v>2.8999999999999998E-3</v>
      </c>
    </row>
    <row r="1430" spans="1:7" x14ac:dyDescent="0.35">
      <c r="A1430" s="1">
        <v>43535</v>
      </c>
      <c r="B1430">
        <v>2783.3</v>
      </c>
      <c r="C1430">
        <v>2747.6</v>
      </c>
      <c r="D1430">
        <v>2784</v>
      </c>
      <c r="E1430">
        <v>2747.6</v>
      </c>
      <c r="F1430" t="s">
        <v>3778</v>
      </c>
      <c r="G1430">
        <v>1.47E-2</v>
      </c>
    </row>
    <row r="1431" spans="1:7" x14ac:dyDescent="0.35">
      <c r="A1431" s="1">
        <v>43532</v>
      </c>
      <c r="B1431">
        <v>2743.1</v>
      </c>
      <c r="C1431">
        <v>2730.8</v>
      </c>
      <c r="D1431">
        <v>2744.1</v>
      </c>
      <c r="E1431">
        <v>2722.3</v>
      </c>
      <c r="F1431" t="s">
        <v>3778</v>
      </c>
      <c r="G1431">
        <v>-2.0999999999999999E-3</v>
      </c>
    </row>
    <row r="1432" spans="1:7" x14ac:dyDescent="0.35">
      <c r="A1432" s="1">
        <v>43531</v>
      </c>
      <c r="B1432">
        <v>2748.9</v>
      </c>
      <c r="C1432">
        <v>2766.5</v>
      </c>
      <c r="D1432">
        <v>2767.2</v>
      </c>
      <c r="E1432">
        <v>2739.1</v>
      </c>
      <c r="F1432" t="s">
        <v>3778</v>
      </c>
      <c r="G1432">
        <v>-8.0999999999999996E-3</v>
      </c>
    </row>
    <row r="1433" spans="1:7" x14ac:dyDescent="0.35">
      <c r="A1433" s="1">
        <v>43530</v>
      </c>
      <c r="B1433">
        <v>2771.4</v>
      </c>
      <c r="C1433">
        <v>2790.3</v>
      </c>
      <c r="D1433">
        <v>2790.3</v>
      </c>
      <c r="E1433">
        <v>2768.7</v>
      </c>
      <c r="F1433" t="s">
        <v>3778</v>
      </c>
      <c r="G1433">
        <v>-6.6E-3</v>
      </c>
    </row>
    <row r="1434" spans="1:7" x14ac:dyDescent="0.35">
      <c r="A1434" s="1">
        <v>43529</v>
      </c>
      <c r="B1434">
        <v>2789.7</v>
      </c>
      <c r="C1434">
        <v>2794.4</v>
      </c>
      <c r="D1434">
        <v>2796.4</v>
      </c>
      <c r="E1434">
        <v>2783</v>
      </c>
      <c r="F1434" t="s">
        <v>3778</v>
      </c>
      <c r="G1434">
        <v>-1.1000000000000001E-3</v>
      </c>
    </row>
    <row r="1435" spans="1:7" x14ac:dyDescent="0.35">
      <c r="A1435" s="1">
        <v>43528</v>
      </c>
      <c r="B1435">
        <v>2792.8</v>
      </c>
      <c r="C1435">
        <v>2814.4</v>
      </c>
      <c r="D1435">
        <v>2816.9</v>
      </c>
      <c r="E1435">
        <v>2767.7</v>
      </c>
      <c r="F1435" t="s">
        <v>3778</v>
      </c>
      <c r="G1435">
        <v>-3.8999999999999998E-3</v>
      </c>
    </row>
    <row r="1436" spans="1:7" x14ac:dyDescent="0.35">
      <c r="A1436" s="1">
        <v>43525</v>
      </c>
      <c r="B1436">
        <v>2803.7</v>
      </c>
      <c r="C1436">
        <v>2798.2</v>
      </c>
      <c r="D1436">
        <v>2808</v>
      </c>
      <c r="E1436">
        <v>2787.4</v>
      </c>
      <c r="F1436" t="s">
        <v>3778</v>
      </c>
      <c r="G1436">
        <v>6.8999999999999999E-3</v>
      </c>
    </row>
    <row r="1437" spans="1:7" x14ac:dyDescent="0.35">
      <c r="A1437" s="1">
        <v>43524</v>
      </c>
      <c r="B1437">
        <v>2784.5</v>
      </c>
      <c r="C1437">
        <v>2788.1</v>
      </c>
      <c r="D1437">
        <v>2793.7</v>
      </c>
      <c r="E1437">
        <v>2782.5</v>
      </c>
      <c r="F1437" t="s">
        <v>3778</v>
      </c>
      <c r="G1437">
        <v>-2.8E-3</v>
      </c>
    </row>
    <row r="1438" spans="1:7" x14ac:dyDescent="0.35">
      <c r="A1438" s="1">
        <v>43523</v>
      </c>
      <c r="B1438">
        <v>2792.4</v>
      </c>
      <c r="C1438">
        <v>2787.5</v>
      </c>
      <c r="D1438">
        <v>2795.8</v>
      </c>
      <c r="E1438">
        <v>2775.1</v>
      </c>
      <c r="F1438" t="s">
        <v>3778</v>
      </c>
      <c r="G1438">
        <v>-5.0000000000000001E-4</v>
      </c>
    </row>
    <row r="1439" spans="1:7" x14ac:dyDescent="0.35">
      <c r="A1439" s="1">
        <v>43522</v>
      </c>
      <c r="B1439">
        <v>2793.9</v>
      </c>
      <c r="C1439">
        <v>2792.4</v>
      </c>
      <c r="D1439">
        <v>2803.1</v>
      </c>
      <c r="E1439">
        <v>2789.5</v>
      </c>
      <c r="F1439" t="s">
        <v>3778</v>
      </c>
      <c r="G1439">
        <v>-8.0000000000000004E-4</v>
      </c>
    </row>
    <row r="1440" spans="1:7" x14ac:dyDescent="0.35">
      <c r="A1440" s="1">
        <v>43521</v>
      </c>
      <c r="B1440">
        <v>2796.1</v>
      </c>
      <c r="C1440">
        <v>2804.3</v>
      </c>
      <c r="D1440">
        <v>2813.5</v>
      </c>
      <c r="E1440">
        <v>2795</v>
      </c>
      <c r="F1440" t="s">
        <v>3778</v>
      </c>
      <c r="G1440">
        <v>1.1999999999999999E-3</v>
      </c>
    </row>
    <row r="1441" spans="1:7" x14ac:dyDescent="0.35">
      <c r="A1441" s="1">
        <v>43518</v>
      </c>
      <c r="B1441">
        <v>2792.7</v>
      </c>
      <c r="C1441">
        <v>2780.7</v>
      </c>
      <c r="D1441">
        <v>2794.2</v>
      </c>
      <c r="E1441">
        <v>2779.1</v>
      </c>
      <c r="F1441" t="s">
        <v>3778</v>
      </c>
      <c r="G1441">
        <v>6.4000000000000003E-3</v>
      </c>
    </row>
    <row r="1442" spans="1:7" x14ac:dyDescent="0.35">
      <c r="A1442" s="1">
        <v>43517</v>
      </c>
      <c r="B1442">
        <v>2774.9</v>
      </c>
      <c r="C1442">
        <v>2780.2</v>
      </c>
      <c r="D1442">
        <v>2781.6</v>
      </c>
      <c r="E1442">
        <v>2764.6</v>
      </c>
      <c r="F1442" t="s">
        <v>3778</v>
      </c>
      <c r="G1442">
        <v>-3.5000000000000001E-3</v>
      </c>
    </row>
    <row r="1443" spans="1:7" x14ac:dyDescent="0.35">
      <c r="A1443" s="1">
        <v>43516</v>
      </c>
      <c r="B1443">
        <v>2784.7</v>
      </c>
      <c r="C1443">
        <v>2779.1</v>
      </c>
      <c r="D1443">
        <v>2789.9</v>
      </c>
      <c r="E1443">
        <v>2774.1</v>
      </c>
      <c r="F1443" t="s">
        <v>3778</v>
      </c>
      <c r="G1443">
        <v>1.8E-3</v>
      </c>
    </row>
    <row r="1444" spans="1:7" x14ac:dyDescent="0.35">
      <c r="A1444" s="1">
        <v>43515</v>
      </c>
      <c r="B1444">
        <v>2779.8</v>
      </c>
      <c r="C1444">
        <v>2769.3</v>
      </c>
      <c r="D1444">
        <v>2787.3</v>
      </c>
      <c r="E1444">
        <v>2767.3</v>
      </c>
      <c r="F1444" t="s">
        <v>3778</v>
      </c>
      <c r="G1444">
        <v>1.5E-3</v>
      </c>
    </row>
    <row r="1445" spans="1:7" x14ac:dyDescent="0.35">
      <c r="A1445" s="1">
        <v>43511</v>
      </c>
      <c r="B1445">
        <v>2775.6</v>
      </c>
      <c r="C1445">
        <v>2760.2</v>
      </c>
      <c r="D1445">
        <v>2775.7</v>
      </c>
      <c r="E1445">
        <v>2760.2</v>
      </c>
      <c r="F1445" t="s">
        <v>3778</v>
      </c>
      <c r="G1445">
        <v>1.09E-2</v>
      </c>
    </row>
    <row r="1446" spans="1:7" x14ac:dyDescent="0.35">
      <c r="A1446" s="1">
        <v>43510</v>
      </c>
      <c r="B1446">
        <v>2745.7</v>
      </c>
      <c r="C1446">
        <v>2743.5</v>
      </c>
      <c r="D1446">
        <v>2757.9</v>
      </c>
      <c r="E1446">
        <v>2731.2</v>
      </c>
      <c r="F1446" t="s">
        <v>3778</v>
      </c>
      <c r="G1446">
        <v>-2.7000000000000001E-3</v>
      </c>
    </row>
    <row r="1447" spans="1:7" x14ac:dyDescent="0.35">
      <c r="A1447" s="1">
        <v>43509</v>
      </c>
      <c r="B1447">
        <v>2753</v>
      </c>
      <c r="C1447">
        <v>2750.3</v>
      </c>
      <c r="D1447">
        <v>2761.8</v>
      </c>
      <c r="E1447">
        <v>2748.6</v>
      </c>
      <c r="F1447" t="s">
        <v>3778</v>
      </c>
      <c r="G1447">
        <v>3.0000000000000001E-3</v>
      </c>
    </row>
    <row r="1448" spans="1:7" x14ac:dyDescent="0.35">
      <c r="A1448" s="1">
        <v>43508</v>
      </c>
      <c r="B1448">
        <v>2744.7</v>
      </c>
      <c r="C1448">
        <v>2722.6</v>
      </c>
      <c r="D1448">
        <v>2748.2</v>
      </c>
      <c r="E1448">
        <v>2722.6</v>
      </c>
      <c r="F1448" t="s">
        <v>3778</v>
      </c>
      <c r="G1448">
        <v>1.29E-2</v>
      </c>
    </row>
    <row r="1449" spans="1:7" x14ac:dyDescent="0.35">
      <c r="A1449" s="1">
        <v>43507</v>
      </c>
      <c r="B1449">
        <v>2709.8</v>
      </c>
      <c r="C1449">
        <v>2712.4</v>
      </c>
      <c r="D1449">
        <v>2718.1</v>
      </c>
      <c r="E1449">
        <v>2703.8</v>
      </c>
      <c r="F1449" t="s">
        <v>3778</v>
      </c>
      <c r="G1449">
        <v>6.9999999999999999E-4</v>
      </c>
    </row>
    <row r="1450" spans="1:7" x14ac:dyDescent="0.35">
      <c r="A1450" s="1">
        <v>43504</v>
      </c>
      <c r="B1450">
        <v>2707.9</v>
      </c>
      <c r="C1450">
        <v>2692.4</v>
      </c>
      <c r="D1450">
        <v>2708.1</v>
      </c>
      <c r="E1450">
        <v>2681.8</v>
      </c>
      <c r="F1450" t="s">
        <v>3778</v>
      </c>
      <c r="G1450">
        <v>6.9999999999999999E-4</v>
      </c>
    </row>
    <row r="1451" spans="1:7" x14ac:dyDescent="0.35">
      <c r="A1451" s="1">
        <v>43503</v>
      </c>
      <c r="B1451">
        <v>2706.1</v>
      </c>
      <c r="C1451">
        <v>2717.5</v>
      </c>
      <c r="D1451">
        <v>2719.3</v>
      </c>
      <c r="E1451">
        <v>2687.3</v>
      </c>
      <c r="F1451" t="s">
        <v>3778</v>
      </c>
      <c r="G1451">
        <v>-9.2999999999999992E-3</v>
      </c>
    </row>
    <row r="1452" spans="1:7" x14ac:dyDescent="0.35">
      <c r="A1452" s="1">
        <v>43502</v>
      </c>
      <c r="B1452">
        <v>2731.6</v>
      </c>
      <c r="C1452">
        <v>2735.1</v>
      </c>
      <c r="D1452">
        <v>2738.1</v>
      </c>
      <c r="E1452">
        <v>2724.2</v>
      </c>
      <c r="F1452" t="s">
        <v>3778</v>
      </c>
      <c r="G1452">
        <v>-2.2000000000000001E-3</v>
      </c>
    </row>
    <row r="1453" spans="1:7" x14ac:dyDescent="0.35">
      <c r="A1453" s="1">
        <v>43501</v>
      </c>
      <c r="B1453">
        <v>2737.7</v>
      </c>
      <c r="C1453">
        <v>2728.3</v>
      </c>
      <c r="D1453">
        <v>2739</v>
      </c>
      <c r="E1453">
        <v>2724</v>
      </c>
      <c r="F1453" t="s">
        <v>3778</v>
      </c>
      <c r="G1453">
        <v>4.7000000000000002E-3</v>
      </c>
    </row>
    <row r="1454" spans="1:7" x14ac:dyDescent="0.35">
      <c r="A1454" s="1">
        <v>43500</v>
      </c>
      <c r="B1454">
        <v>2724.9</v>
      </c>
      <c r="C1454">
        <v>2706.5</v>
      </c>
      <c r="D1454">
        <v>2725</v>
      </c>
      <c r="E1454">
        <v>2698.8</v>
      </c>
      <c r="F1454" t="s">
        <v>3778</v>
      </c>
      <c r="G1454">
        <v>6.7999999999999996E-3</v>
      </c>
    </row>
    <row r="1455" spans="1:7" x14ac:dyDescent="0.35">
      <c r="A1455" s="1">
        <v>43497</v>
      </c>
      <c r="B1455">
        <v>2706.5</v>
      </c>
      <c r="C1455">
        <v>2702.3</v>
      </c>
      <c r="D1455">
        <v>2716.7</v>
      </c>
      <c r="E1455">
        <v>2696.9</v>
      </c>
      <c r="F1455" t="s">
        <v>3778</v>
      </c>
      <c r="G1455">
        <v>8.9999999999999998E-4</v>
      </c>
    </row>
    <row r="1456" spans="1:7" x14ac:dyDescent="0.35">
      <c r="A1456" s="1">
        <v>43496</v>
      </c>
      <c r="B1456">
        <v>2704.1</v>
      </c>
      <c r="C1456">
        <v>2685.5</v>
      </c>
      <c r="D1456">
        <v>2708.9</v>
      </c>
      <c r="E1456">
        <v>2678.7</v>
      </c>
      <c r="F1456" t="s">
        <v>3778</v>
      </c>
      <c r="G1456">
        <v>8.6E-3</v>
      </c>
    </row>
    <row r="1457" spans="1:7" x14ac:dyDescent="0.35">
      <c r="A1457" s="1">
        <v>43495</v>
      </c>
      <c r="B1457">
        <v>2681.1</v>
      </c>
      <c r="C1457">
        <v>2653.6</v>
      </c>
      <c r="D1457">
        <v>2690.4</v>
      </c>
      <c r="E1457">
        <v>2648.3</v>
      </c>
      <c r="F1457" t="s">
        <v>3778</v>
      </c>
      <c r="G1457">
        <v>1.5599999999999999E-2</v>
      </c>
    </row>
    <row r="1458" spans="1:7" x14ac:dyDescent="0.35">
      <c r="A1458" s="1">
        <v>43494</v>
      </c>
      <c r="B1458">
        <v>2640</v>
      </c>
      <c r="C1458">
        <v>2644.9</v>
      </c>
      <c r="D1458">
        <v>2650.9</v>
      </c>
      <c r="E1458">
        <v>2631.1</v>
      </c>
      <c r="F1458" t="s">
        <v>3778</v>
      </c>
      <c r="G1458">
        <v>-1.4E-3</v>
      </c>
    </row>
    <row r="1459" spans="1:7" x14ac:dyDescent="0.35">
      <c r="A1459" s="1">
        <v>43493</v>
      </c>
      <c r="B1459">
        <v>2643.8</v>
      </c>
      <c r="C1459">
        <v>2645</v>
      </c>
      <c r="D1459">
        <v>2645</v>
      </c>
      <c r="E1459">
        <v>2624.1</v>
      </c>
      <c r="F1459" t="s">
        <v>3778</v>
      </c>
      <c r="G1459">
        <v>-7.9000000000000008E-3</v>
      </c>
    </row>
    <row r="1460" spans="1:7" x14ac:dyDescent="0.35">
      <c r="A1460" s="1">
        <v>43490</v>
      </c>
      <c r="B1460">
        <v>2664.8</v>
      </c>
      <c r="C1460">
        <v>2657.4</v>
      </c>
      <c r="D1460">
        <v>2672.4</v>
      </c>
      <c r="E1460">
        <v>2657.3</v>
      </c>
      <c r="F1460" t="s">
        <v>3778</v>
      </c>
      <c r="G1460">
        <v>8.5000000000000006E-3</v>
      </c>
    </row>
    <row r="1461" spans="1:7" x14ac:dyDescent="0.35">
      <c r="A1461" s="1">
        <v>43489</v>
      </c>
      <c r="B1461">
        <v>2642.3</v>
      </c>
      <c r="C1461">
        <v>2638.8</v>
      </c>
      <c r="D1461">
        <v>2647.2</v>
      </c>
      <c r="E1461">
        <v>2627</v>
      </c>
      <c r="F1461" t="s">
        <v>3778</v>
      </c>
      <c r="G1461">
        <v>1.4E-3</v>
      </c>
    </row>
    <row r="1462" spans="1:7" x14ac:dyDescent="0.35">
      <c r="A1462" s="1">
        <v>43488</v>
      </c>
      <c r="B1462">
        <v>2638.7</v>
      </c>
      <c r="C1462">
        <v>2643.5</v>
      </c>
      <c r="D1462">
        <v>2653.2</v>
      </c>
      <c r="E1462">
        <v>2612.9</v>
      </c>
      <c r="F1462" t="s">
        <v>3778</v>
      </c>
      <c r="G1462">
        <v>2.2000000000000001E-3</v>
      </c>
    </row>
    <row r="1463" spans="1:7" x14ac:dyDescent="0.35">
      <c r="A1463" s="1">
        <v>43487</v>
      </c>
      <c r="B1463">
        <v>2632.9</v>
      </c>
      <c r="C1463">
        <v>2657.9</v>
      </c>
      <c r="D1463">
        <v>2657.9</v>
      </c>
      <c r="E1463">
        <v>2617.3000000000002</v>
      </c>
      <c r="F1463" t="s">
        <v>3778</v>
      </c>
      <c r="G1463">
        <v>-1.4200000000000001E-2</v>
      </c>
    </row>
    <row r="1464" spans="1:7" x14ac:dyDescent="0.35">
      <c r="A1464" s="1">
        <v>43483</v>
      </c>
      <c r="B1464">
        <v>2670.7</v>
      </c>
      <c r="C1464">
        <v>2651.3</v>
      </c>
      <c r="D1464">
        <v>2675.5</v>
      </c>
      <c r="E1464">
        <v>2647.6</v>
      </c>
      <c r="F1464" t="s">
        <v>3778</v>
      </c>
      <c r="G1464">
        <v>1.32E-2</v>
      </c>
    </row>
    <row r="1465" spans="1:7" x14ac:dyDescent="0.35">
      <c r="A1465" s="1">
        <v>43482</v>
      </c>
      <c r="B1465">
        <v>2636</v>
      </c>
      <c r="C1465">
        <v>2609.3000000000002</v>
      </c>
      <c r="D1465">
        <v>2645.1</v>
      </c>
      <c r="E1465">
        <v>2606.4</v>
      </c>
      <c r="F1465" t="s">
        <v>3778</v>
      </c>
      <c r="G1465">
        <v>7.6E-3</v>
      </c>
    </row>
    <row r="1466" spans="1:7" x14ac:dyDescent="0.35">
      <c r="A1466" s="1">
        <v>43481</v>
      </c>
      <c r="B1466">
        <v>2616.1</v>
      </c>
      <c r="C1466">
        <v>2614.8000000000002</v>
      </c>
      <c r="D1466">
        <v>2625.8</v>
      </c>
      <c r="E1466">
        <v>2612.6999999999998</v>
      </c>
      <c r="F1466" t="s">
        <v>3778</v>
      </c>
      <c r="G1466">
        <v>2.2000000000000001E-3</v>
      </c>
    </row>
    <row r="1467" spans="1:7" x14ac:dyDescent="0.35">
      <c r="A1467" s="1">
        <v>43480</v>
      </c>
      <c r="B1467">
        <v>2610.3000000000002</v>
      </c>
      <c r="C1467">
        <v>2585.1</v>
      </c>
      <c r="D1467">
        <v>2613.1</v>
      </c>
      <c r="E1467">
        <v>2585.1</v>
      </c>
      <c r="F1467" t="s">
        <v>3778</v>
      </c>
      <c r="G1467">
        <v>1.0699999999999999E-2</v>
      </c>
    </row>
    <row r="1468" spans="1:7" x14ac:dyDescent="0.35">
      <c r="A1468" s="1">
        <v>43479</v>
      </c>
      <c r="B1468">
        <v>2582.6</v>
      </c>
      <c r="C1468">
        <v>2580.3000000000002</v>
      </c>
      <c r="D1468">
        <v>2589.3000000000002</v>
      </c>
      <c r="E1468">
        <v>2570.4</v>
      </c>
      <c r="F1468" t="s">
        <v>3778</v>
      </c>
      <c r="G1468">
        <v>-5.3E-3</v>
      </c>
    </row>
    <row r="1469" spans="1:7" x14ac:dyDescent="0.35">
      <c r="A1469" s="1">
        <v>43476</v>
      </c>
      <c r="B1469">
        <v>2596.3000000000002</v>
      </c>
      <c r="C1469">
        <v>2588.1</v>
      </c>
      <c r="D1469">
        <v>2596.3000000000002</v>
      </c>
      <c r="E1469">
        <v>2577.4</v>
      </c>
      <c r="F1469" t="s">
        <v>3778</v>
      </c>
      <c r="G1469">
        <v>-1E-4</v>
      </c>
    </row>
    <row r="1470" spans="1:7" x14ac:dyDescent="0.35">
      <c r="A1470" s="1">
        <v>43475</v>
      </c>
      <c r="B1470">
        <v>2596.6</v>
      </c>
      <c r="C1470">
        <v>2573.5</v>
      </c>
      <c r="D1470">
        <v>2597.8000000000002</v>
      </c>
      <c r="E1470">
        <v>2562</v>
      </c>
      <c r="F1470" t="s">
        <v>3778</v>
      </c>
      <c r="G1470">
        <v>4.4999999999999997E-3</v>
      </c>
    </row>
    <row r="1471" spans="1:7" x14ac:dyDescent="0.35">
      <c r="A1471" s="1">
        <v>43474</v>
      </c>
      <c r="B1471">
        <v>2585</v>
      </c>
      <c r="C1471">
        <v>2580</v>
      </c>
      <c r="D1471">
        <v>2595.3000000000002</v>
      </c>
      <c r="E1471">
        <v>2568.9</v>
      </c>
      <c r="F1471" t="s">
        <v>3778</v>
      </c>
      <c r="G1471">
        <v>4.1000000000000003E-3</v>
      </c>
    </row>
    <row r="1472" spans="1:7" x14ac:dyDescent="0.35">
      <c r="A1472" s="1">
        <v>43473</v>
      </c>
      <c r="B1472">
        <v>2574.4</v>
      </c>
      <c r="C1472">
        <v>2568.1</v>
      </c>
      <c r="D1472">
        <v>2579.8000000000002</v>
      </c>
      <c r="E1472">
        <v>2547.6</v>
      </c>
      <c r="F1472" t="s">
        <v>3778</v>
      </c>
      <c r="G1472">
        <v>9.7000000000000003E-3</v>
      </c>
    </row>
    <row r="1473" spans="1:7" x14ac:dyDescent="0.35">
      <c r="A1473" s="1">
        <v>43472</v>
      </c>
      <c r="B1473">
        <v>2549.6999999999998</v>
      </c>
      <c r="C1473">
        <v>2535.6</v>
      </c>
      <c r="D1473">
        <v>2566.1999999999998</v>
      </c>
      <c r="E1473">
        <v>2524.6</v>
      </c>
      <c r="F1473" t="s">
        <v>3778</v>
      </c>
      <c r="G1473">
        <v>7.0000000000000001E-3</v>
      </c>
    </row>
    <row r="1474" spans="1:7" x14ac:dyDescent="0.35">
      <c r="A1474" s="1">
        <v>43469</v>
      </c>
      <c r="B1474">
        <v>2531.9</v>
      </c>
      <c r="C1474">
        <v>2474.3000000000002</v>
      </c>
      <c r="D1474">
        <v>2538.1</v>
      </c>
      <c r="E1474">
        <v>2474.3000000000002</v>
      </c>
      <c r="F1474" t="s">
        <v>3778</v>
      </c>
      <c r="G1474">
        <v>3.4299999999999997E-2</v>
      </c>
    </row>
    <row r="1475" spans="1:7" x14ac:dyDescent="0.35">
      <c r="A1475" s="1">
        <v>43468</v>
      </c>
      <c r="B1475">
        <v>2447.9</v>
      </c>
      <c r="C1475">
        <v>2491.9</v>
      </c>
      <c r="D1475">
        <v>2493.1</v>
      </c>
      <c r="E1475">
        <v>2444</v>
      </c>
      <c r="F1475" t="s">
        <v>3778</v>
      </c>
      <c r="G1475">
        <v>-2.47E-2</v>
      </c>
    </row>
    <row r="1476" spans="1:7" x14ac:dyDescent="0.35">
      <c r="A1476" s="1">
        <v>43467</v>
      </c>
      <c r="B1476">
        <v>2510</v>
      </c>
      <c r="C1476">
        <v>2477</v>
      </c>
      <c r="D1476">
        <v>2519.5</v>
      </c>
      <c r="E1476">
        <v>2467.5</v>
      </c>
      <c r="F1476" t="s">
        <v>3778</v>
      </c>
      <c r="G1476">
        <v>1.2999999999999999E-3</v>
      </c>
    </row>
    <row r="1477" spans="1:7" x14ac:dyDescent="0.35">
      <c r="A1477" s="1">
        <v>43465</v>
      </c>
      <c r="B1477">
        <v>2506.8000000000002</v>
      </c>
      <c r="C1477">
        <v>2498.9</v>
      </c>
      <c r="D1477">
        <v>2509.1999999999998</v>
      </c>
      <c r="E1477">
        <v>2482.8000000000002</v>
      </c>
      <c r="F1477" t="s">
        <v>3778</v>
      </c>
      <c r="G1477">
        <v>8.5000000000000006E-3</v>
      </c>
    </row>
    <row r="1478" spans="1:7" x14ac:dyDescent="0.35">
      <c r="A1478" s="1">
        <v>43462</v>
      </c>
      <c r="B1478">
        <v>2485.6999999999998</v>
      </c>
      <c r="C1478">
        <v>2498.8000000000002</v>
      </c>
      <c r="D1478">
        <v>2520.3000000000002</v>
      </c>
      <c r="E1478">
        <v>2472.9</v>
      </c>
      <c r="F1478" t="s">
        <v>3778</v>
      </c>
      <c r="G1478">
        <v>-1.1999999999999999E-3</v>
      </c>
    </row>
    <row r="1479" spans="1:7" x14ac:dyDescent="0.35">
      <c r="A1479" s="1">
        <v>43461</v>
      </c>
      <c r="B1479">
        <v>2488.8000000000002</v>
      </c>
      <c r="C1479">
        <v>2442.5</v>
      </c>
      <c r="D1479">
        <v>2489.1</v>
      </c>
      <c r="E1479">
        <v>2397.9</v>
      </c>
      <c r="F1479" t="s">
        <v>3778</v>
      </c>
      <c r="G1479">
        <v>8.6E-3</v>
      </c>
    </row>
    <row r="1480" spans="1:7" x14ac:dyDescent="0.35">
      <c r="A1480" s="1">
        <v>43460</v>
      </c>
      <c r="B1480">
        <v>2467.6999999999998</v>
      </c>
      <c r="C1480">
        <v>2363.1</v>
      </c>
      <c r="D1480">
        <v>2467.8000000000002</v>
      </c>
      <c r="E1480">
        <v>2346.6</v>
      </c>
      <c r="F1480" t="s">
        <v>3778</v>
      </c>
      <c r="G1480">
        <v>4.9599999999999998E-2</v>
      </c>
    </row>
    <row r="1481" spans="1:7" x14ac:dyDescent="0.35">
      <c r="A1481" s="1">
        <v>43458</v>
      </c>
      <c r="B1481">
        <v>2351.1</v>
      </c>
      <c r="C1481">
        <v>2400.6</v>
      </c>
      <c r="D1481">
        <v>2410.3000000000002</v>
      </c>
      <c r="E1481">
        <v>2351.1</v>
      </c>
      <c r="F1481" t="s">
        <v>3778</v>
      </c>
      <c r="G1481">
        <v>-2.7099999999999999E-2</v>
      </c>
    </row>
    <row r="1482" spans="1:7" x14ac:dyDescent="0.35">
      <c r="A1482" s="1">
        <v>43455</v>
      </c>
      <c r="B1482">
        <v>2416.6</v>
      </c>
      <c r="C1482">
        <v>2465.4</v>
      </c>
      <c r="D1482">
        <v>2504.4</v>
      </c>
      <c r="E1482">
        <v>2408.6</v>
      </c>
      <c r="F1482" t="s">
        <v>3778</v>
      </c>
      <c r="G1482">
        <v>-2.06E-2</v>
      </c>
    </row>
    <row r="1483" spans="1:7" x14ac:dyDescent="0.35">
      <c r="A1483" s="1">
        <v>43454</v>
      </c>
      <c r="B1483">
        <v>2467.4</v>
      </c>
      <c r="C1483">
        <v>2496.8000000000002</v>
      </c>
      <c r="D1483">
        <v>2509.6</v>
      </c>
      <c r="E1483">
        <v>2441.1999999999998</v>
      </c>
      <c r="F1483" t="s">
        <v>3778</v>
      </c>
      <c r="G1483">
        <v>-1.5800000000000002E-2</v>
      </c>
    </row>
    <row r="1484" spans="1:7" x14ac:dyDescent="0.35">
      <c r="A1484" s="1">
        <v>43453</v>
      </c>
      <c r="B1484">
        <v>2507</v>
      </c>
      <c r="C1484">
        <v>2547.1</v>
      </c>
      <c r="D1484">
        <v>2585.3000000000002</v>
      </c>
      <c r="E1484">
        <v>2489</v>
      </c>
      <c r="F1484" t="s">
        <v>3778</v>
      </c>
      <c r="G1484">
        <v>-1.54E-2</v>
      </c>
    </row>
    <row r="1485" spans="1:7" x14ac:dyDescent="0.35">
      <c r="A1485" s="1">
        <v>43452</v>
      </c>
      <c r="B1485">
        <v>2546.1999999999998</v>
      </c>
      <c r="C1485">
        <v>2559.9</v>
      </c>
      <c r="D1485">
        <v>2574</v>
      </c>
      <c r="E1485">
        <v>2528.6999999999998</v>
      </c>
      <c r="F1485" t="s">
        <v>3778</v>
      </c>
      <c r="G1485">
        <v>1E-4</v>
      </c>
    </row>
    <row r="1486" spans="1:7" x14ac:dyDescent="0.35">
      <c r="A1486" s="1">
        <v>43451</v>
      </c>
      <c r="B1486">
        <v>2545.9</v>
      </c>
      <c r="C1486">
        <v>2590.8000000000002</v>
      </c>
      <c r="D1486">
        <v>2601.1</v>
      </c>
      <c r="E1486">
        <v>2530.5</v>
      </c>
      <c r="F1486" t="s">
        <v>3778</v>
      </c>
      <c r="G1486">
        <v>-2.0799999999999999E-2</v>
      </c>
    </row>
    <row r="1487" spans="1:7" x14ac:dyDescent="0.35">
      <c r="A1487" s="1">
        <v>43448</v>
      </c>
      <c r="B1487">
        <v>2599.9</v>
      </c>
      <c r="C1487">
        <v>2629.7</v>
      </c>
      <c r="D1487">
        <v>2635.1</v>
      </c>
      <c r="E1487">
        <v>2593.8000000000002</v>
      </c>
      <c r="F1487" t="s">
        <v>3778</v>
      </c>
      <c r="G1487">
        <v>-1.9099999999999999E-2</v>
      </c>
    </row>
    <row r="1488" spans="1:7" x14ac:dyDescent="0.35">
      <c r="A1488" s="1">
        <v>43447</v>
      </c>
      <c r="B1488">
        <v>2650.5</v>
      </c>
      <c r="C1488">
        <v>2658.7</v>
      </c>
      <c r="D1488">
        <v>2670.2</v>
      </c>
      <c r="E1488">
        <v>2637.3</v>
      </c>
      <c r="F1488" t="s">
        <v>3778</v>
      </c>
      <c r="G1488">
        <v>-2.0000000000000001E-4</v>
      </c>
    </row>
    <row r="1489" spans="1:7" x14ac:dyDescent="0.35">
      <c r="A1489" s="1">
        <v>43446</v>
      </c>
      <c r="B1489">
        <v>2651.1</v>
      </c>
      <c r="C1489">
        <v>2658.2</v>
      </c>
      <c r="D1489">
        <v>2685.4</v>
      </c>
      <c r="E1489">
        <v>2650.3</v>
      </c>
      <c r="F1489" t="s">
        <v>3778</v>
      </c>
      <c r="G1489">
        <v>5.4000000000000003E-3</v>
      </c>
    </row>
    <row r="1490" spans="1:7" x14ac:dyDescent="0.35">
      <c r="A1490" s="1">
        <v>43445</v>
      </c>
      <c r="B1490">
        <v>2636.8</v>
      </c>
      <c r="C1490">
        <v>2664.4</v>
      </c>
      <c r="D1490">
        <v>2674.3</v>
      </c>
      <c r="E1490">
        <v>2621.3000000000002</v>
      </c>
      <c r="F1490" t="s">
        <v>3778</v>
      </c>
      <c r="G1490">
        <v>-2.9999999999999997E-4</v>
      </c>
    </row>
    <row r="1491" spans="1:7" x14ac:dyDescent="0.35">
      <c r="A1491" s="1">
        <v>43444</v>
      </c>
      <c r="B1491">
        <v>2637.7</v>
      </c>
      <c r="C1491">
        <v>2630.9</v>
      </c>
      <c r="D1491">
        <v>2647.5</v>
      </c>
      <c r="E1491">
        <v>2583.1999999999998</v>
      </c>
      <c r="F1491" t="s">
        <v>3778</v>
      </c>
      <c r="G1491">
        <v>1.6999999999999999E-3</v>
      </c>
    </row>
    <row r="1492" spans="1:7" x14ac:dyDescent="0.35">
      <c r="A1492" s="1">
        <v>43441</v>
      </c>
      <c r="B1492">
        <v>2633.1</v>
      </c>
      <c r="C1492">
        <v>2691.3</v>
      </c>
      <c r="D1492">
        <v>2708.5</v>
      </c>
      <c r="E1492">
        <v>2623.1</v>
      </c>
      <c r="F1492" t="s">
        <v>3778</v>
      </c>
      <c r="G1492">
        <v>-2.3300000000000001E-2</v>
      </c>
    </row>
    <row r="1493" spans="1:7" x14ac:dyDescent="0.35">
      <c r="A1493" s="1">
        <v>43440</v>
      </c>
      <c r="B1493">
        <v>2695.9</v>
      </c>
      <c r="C1493">
        <v>2663.5</v>
      </c>
      <c r="D1493">
        <v>2696.2</v>
      </c>
      <c r="E1493">
        <v>2621.5</v>
      </c>
      <c r="F1493" t="s">
        <v>3778</v>
      </c>
      <c r="G1493">
        <v>-1.6000000000000001E-3</v>
      </c>
    </row>
    <row r="1494" spans="1:7" x14ac:dyDescent="0.35">
      <c r="A1494" s="1">
        <v>43438</v>
      </c>
      <c r="B1494">
        <v>2700.1</v>
      </c>
      <c r="C1494">
        <v>2782.4</v>
      </c>
      <c r="D1494">
        <v>2785.9</v>
      </c>
      <c r="E1494">
        <v>2697.2</v>
      </c>
      <c r="F1494" t="s">
        <v>3778</v>
      </c>
      <c r="G1494">
        <v>-3.2399999999999998E-2</v>
      </c>
    </row>
    <row r="1495" spans="1:7" x14ac:dyDescent="0.35">
      <c r="A1495" s="1">
        <v>43437</v>
      </c>
      <c r="B1495">
        <v>2790.4</v>
      </c>
      <c r="C1495">
        <v>2790.5</v>
      </c>
      <c r="D1495">
        <v>2800.2</v>
      </c>
      <c r="E1495">
        <v>2773.4</v>
      </c>
      <c r="F1495" t="s">
        <v>3778</v>
      </c>
      <c r="G1495">
        <v>1.09E-2</v>
      </c>
    </row>
    <row r="1496" spans="1:7" x14ac:dyDescent="0.35">
      <c r="A1496" s="1">
        <v>43434</v>
      </c>
      <c r="B1496">
        <v>2760.2</v>
      </c>
      <c r="C1496">
        <v>2737.8</v>
      </c>
      <c r="D1496">
        <v>2760.9</v>
      </c>
      <c r="E1496">
        <v>2732.8</v>
      </c>
      <c r="F1496" t="s">
        <v>3778</v>
      </c>
      <c r="G1496">
        <v>8.2000000000000007E-3</v>
      </c>
    </row>
    <row r="1497" spans="1:7" x14ac:dyDescent="0.35">
      <c r="A1497" s="1">
        <v>43433</v>
      </c>
      <c r="B1497">
        <v>2737.8</v>
      </c>
      <c r="C1497">
        <v>2737</v>
      </c>
      <c r="D1497">
        <v>2753.8</v>
      </c>
      <c r="E1497">
        <v>2722.9</v>
      </c>
      <c r="F1497" t="s">
        <v>3778</v>
      </c>
      <c r="G1497">
        <v>-2.2000000000000001E-3</v>
      </c>
    </row>
    <row r="1498" spans="1:7" x14ac:dyDescent="0.35">
      <c r="A1498" s="1">
        <v>43432</v>
      </c>
      <c r="B1498">
        <v>2743.8</v>
      </c>
      <c r="C1498">
        <v>2691.4</v>
      </c>
      <c r="D1498">
        <v>2744</v>
      </c>
      <c r="E1498">
        <v>2684.4</v>
      </c>
      <c r="F1498" t="s">
        <v>3778</v>
      </c>
      <c r="G1498">
        <v>2.3E-2</v>
      </c>
    </row>
    <row r="1499" spans="1:7" x14ac:dyDescent="0.35">
      <c r="A1499" s="1">
        <v>43431</v>
      </c>
      <c r="B1499">
        <v>2682.2</v>
      </c>
      <c r="C1499">
        <v>2663.8</v>
      </c>
      <c r="D1499">
        <v>2682.5</v>
      </c>
      <c r="E1499">
        <v>2655.9</v>
      </c>
      <c r="F1499" t="s">
        <v>3778</v>
      </c>
      <c r="G1499">
        <v>3.3E-3</v>
      </c>
    </row>
    <row r="1500" spans="1:7" x14ac:dyDescent="0.35">
      <c r="A1500" s="1">
        <v>43430</v>
      </c>
      <c r="B1500">
        <v>2673.4</v>
      </c>
      <c r="C1500">
        <v>2650</v>
      </c>
      <c r="D1500">
        <v>2674.3</v>
      </c>
      <c r="E1500">
        <v>2650</v>
      </c>
      <c r="F1500" t="s">
        <v>3778</v>
      </c>
      <c r="G1500">
        <v>1.55E-2</v>
      </c>
    </row>
    <row r="1501" spans="1:7" x14ac:dyDescent="0.35">
      <c r="A1501" s="1">
        <v>43427</v>
      </c>
      <c r="B1501">
        <v>2632.6</v>
      </c>
      <c r="C1501">
        <v>2633.4</v>
      </c>
      <c r="D1501">
        <v>2647.6</v>
      </c>
      <c r="E1501">
        <v>2631.1</v>
      </c>
      <c r="F1501" t="s">
        <v>3778</v>
      </c>
      <c r="G1501">
        <v>-6.4999999999999997E-3</v>
      </c>
    </row>
    <row r="1502" spans="1:7" x14ac:dyDescent="0.35">
      <c r="A1502" s="1">
        <v>43425</v>
      </c>
      <c r="B1502">
        <v>2649.9</v>
      </c>
      <c r="C1502">
        <v>2657.7</v>
      </c>
      <c r="D1502">
        <v>2670.7</v>
      </c>
      <c r="E1502">
        <v>2649.8</v>
      </c>
      <c r="F1502" t="s">
        <v>3778</v>
      </c>
      <c r="G1502">
        <v>3.0000000000000001E-3</v>
      </c>
    </row>
    <row r="1503" spans="1:7" x14ac:dyDescent="0.35">
      <c r="A1503" s="1">
        <v>43424</v>
      </c>
      <c r="B1503">
        <v>2641.9</v>
      </c>
      <c r="C1503">
        <v>2654.6</v>
      </c>
      <c r="D1503">
        <v>2669.4</v>
      </c>
      <c r="E1503">
        <v>2631.5</v>
      </c>
      <c r="F1503" t="s">
        <v>3778</v>
      </c>
      <c r="G1503">
        <v>-1.8100000000000002E-2</v>
      </c>
    </row>
    <row r="1504" spans="1:7" x14ac:dyDescent="0.35">
      <c r="A1504" s="1">
        <v>43423</v>
      </c>
      <c r="B1504">
        <v>2690.7</v>
      </c>
      <c r="C1504">
        <v>2730.7</v>
      </c>
      <c r="D1504">
        <v>2733.2</v>
      </c>
      <c r="E1504">
        <v>2681.1</v>
      </c>
      <c r="F1504" t="s">
        <v>3778</v>
      </c>
      <c r="G1504">
        <v>-1.67E-2</v>
      </c>
    </row>
    <row r="1505" spans="1:7" x14ac:dyDescent="0.35">
      <c r="A1505" s="1">
        <v>43420</v>
      </c>
      <c r="B1505">
        <v>2736.3</v>
      </c>
      <c r="C1505">
        <v>2718.5</v>
      </c>
      <c r="D1505">
        <v>2746.8</v>
      </c>
      <c r="E1505">
        <v>2712.2</v>
      </c>
      <c r="F1505" t="s">
        <v>3778</v>
      </c>
      <c r="G1505">
        <v>2.2000000000000001E-3</v>
      </c>
    </row>
    <row r="1506" spans="1:7" x14ac:dyDescent="0.35">
      <c r="A1506" s="1">
        <v>43419</v>
      </c>
      <c r="B1506">
        <v>2730.2</v>
      </c>
      <c r="C1506">
        <v>2693.5</v>
      </c>
      <c r="D1506">
        <v>2735.4</v>
      </c>
      <c r="E1506">
        <v>2670.8</v>
      </c>
      <c r="F1506" t="s">
        <v>3778</v>
      </c>
      <c r="G1506">
        <v>1.06E-2</v>
      </c>
    </row>
    <row r="1507" spans="1:7" x14ac:dyDescent="0.35">
      <c r="A1507" s="1">
        <v>43418</v>
      </c>
      <c r="B1507">
        <v>2701.6</v>
      </c>
      <c r="C1507">
        <v>2737.9</v>
      </c>
      <c r="D1507">
        <v>2746.8</v>
      </c>
      <c r="E1507">
        <v>2685.8</v>
      </c>
      <c r="F1507" t="s">
        <v>3778</v>
      </c>
      <c r="G1507">
        <v>-7.6E-3</v>
      </c>
    </row>
    <row r="1508" spans="1:7" x14ac:dyDescent="0.35">
      <c r="A1508" s="1">
        <v>43417</v>
      </c>
      <c r="B1508">
        <v>2722.2</v>
      </c>
      <c r="C1508">
        <v>2730.1</v>
      </c>
      <c r="D1508">
        <v>2754.6</v>
      </c>
      <c r="E1508">
        <v>2715</v>
      </c>
      <c r="F1508" t="s">
        <v>3778</v>
      </c>
      <c r="G1508">
        <v>-1.5E-3</v>
      </c>
    </row>
    <row r="1509" spans="1:7" x14ac:dyDescent="0.35">
      <c r="A1509" s="1">
        <v>43416</v>
      </c>
      <c r="B1509">
        <v>2726.2</v>
      </c>
      <c r="C1509">
        <v>2773.9</v>
      </c>
      <c r="D1509">
        <v>2776</v>
      </c>
      <c r="E1509">
        <v>2722</v>
      </c>
      <c r="F1509" t="s">
        <v>3778</v>
      </c>
      <c r="G1509">
        <v>-1.9699999999999999E-2</v>
      </c>
    </row>
    <row r="1510" spans="1:7" x14ac:dyDescent="0.35">
      <c r="A1510" s="1">
        <v>43413</v>
      </c>
      <c r="B1510">
        <v>2781</v>
      </c>
      <c r="C1510">
        <v>2794.1</v>
      </c>
      <c r="D1510">
        <v>2794.1</v>
      </c>
      <c r="E1510">
        <v>2764.2</v>
      </c>
      <c r="F1510" t="s">
        <v>3778</v>
      </c>
      <c r="G1510">
        <v>-9.1999999999999998E-3</v>
      </c>
    </row>
    <row r="1511" spans="1:7" x14ac:dyDescent="0.35">
      <c r="A1511" s="1">
        <v>43412</v>
      </c>
      <c r="B1511">
        <v>2806.8</v>
      </c>
      <c r="C1511">
        <v>2806.4</v>
      </c>
      <c r="D1511">
        <v>2814.8</v>
      </c>
      <c r="E1511">
        <v>2795</v>
      </c>
      <c r="F1511" t="s">
        <v>3778</v>
      </c>
      <c r="G1511">
        <v>-2.5000000000000001E-3</v>
      </c>
    </row>
    <row r="1512" spans="1:7" x14ac:dyDescent="0.35">
      <c r="A1512" s="1">
        <v>43411</v>
      </c>
      <c r="B1512">
        <v>2813.9</v>
      </c>
      <c r="C1512">
        <v>2774.1</v>
      </c>
      <c r="D1512">
        <v>2815.2</v>
      </c>
      <c r="E1512">
        <v>2774.1</v>
      </c>
      <c r="F1512" t="s">
        <v>3778</v>
      </c>
      <c r="G1512">
        <v>2.12E-2</v>
      </c>
    </row>
    <row r="1513" spans="1:7" x14ac:dyDescent="0.35">
      <c r="A1513" s="1">
        <v>43410</v>
      </c>
      <c r="B1513">
        <v>2755.4</v>
      </c>
      <c r="C1513">
        <v>2738.4</v>
      </c>
      <c r="D1513">
        <v>2756.8</v>
      </c>
      <c r="E1513">
        <v>2737.1</v>
      </c>
      <c r="F1513" t="s">
        <v>3778</v>
      </c>
      <c r="G1513">
        <v>6.1999999999999998E-3</v>
      </c>
    </row>
    <row r="1514" spans="1:7" x14ac:dyDescent="0.35">
      <c r="A1514" s="1">
        <v>43409</v>
      </c>
      <c r="B1514">
        <v>2738.3</v>
      </c>
      <c r="C1514">
        <v>2726.4</v>
      </c>
      <c r="D1514">
        <v>2744.3</v>
      </c>
      <c r="E1514">
        <v>2717.9</v>
      </c>
      <c r="F1514" t="s">
        <v>3778</v>
      </c>
      <c r="G1514">
        <v>5.5999999999999999E-3</v>
      </c>
    </row>
    <row r="1515" spans="1:7" x14ac:dyDescent="0.35">
      <c r="A1515" s="1">
        <v>43406</v>
      </c>
      <c r="B1515">
        <v>2723.1</v>
      </c>
      <c r="C1515">
        <v>2745.4</v>
      </c>
      <c r="D1515">
        <v>2756.6</v>
      </c>
      <c r="E1515">
        <v>2700.4</v>
      </c>
      <c r="F1515" t="s">
        <v>3778</v>
      </c>
      <c r="G1515">
        <v>-6.3E-3</v>
      </c>
    </row>
    <row r="1516" spans="1:7" x14ac:dyDescent="0.35">
      <c r="A1516" s="1">
        <v>43405</v>
      </c>
      <c r="B1516">
        <v>2740.4</v>
      </c>
      <c r="C1516">
        <v>2717.6</v>
      </c>
      <c r="D1516">
        <v>2741.7</v>
      </c>
      <c r="E1516">
        <v>2708.8</v>
      </c>
      <c r="F1516" t="s">
        <v>3778</v>
      </c>
      <c r="G1516">
        <v>1.06E-2</v>
      </c>
    </row>
    <row r="1517" spans="1:7" x14ac:dyDescent="0.35">
      <c r="A1517" s="1">
        <v>43404</v>
      </c>
      <c r="B1517">
        <v>2711.7</v>
      </c>
      <c r="C1517">
        <v>2705.6</v>
      </c>
      <c r="D1517">
        <v>2736.7</v>
      </c>
      <c r="E1517">
        <v>2705.6</v>
      </c>
      <c r="F1517" t="s">
        <v>3778</v>
      </c>
      <c r="G1517">
        <v>1.0800000000000001E-2</v>
      </c>
    </row>
    <row r="1518" spans="1:7" x14ac:dyDescent="0.35">
      <c r="A1518" s="1">
        <v>43403</v>
      </c>
      <c r="B1518">
        <v>2682.6</v>
      </c>
      <c r="C1518">
        <v>2640.7</v>
      </c>
      <c r="D1518">
        <v>2685.4</v>
      </c>
      <c r="E1518">
        <v>2635.3</v>
      </c>
      <c r="F1518" t="s">
        <v>3778</v>
      </c>
      <c r="G1518">
        <v>1.5699999999999999E-2</v>
      </c>
    </row>
    <row r="1519" spans="1:7" x14ac:dyDescent="0.35">
      <c r="A1519" s="1">
        <v>43402</v>
      </c>
      <c r="B1519">
        <v>2641.2</v>
      </c>
      <c r="C1519">
        <v>2682.7</v>
      </c>
      <c r="D1519">
        <v>2706.8</v>
      </c>
      <c r="E1519">
        <v>2603.5</v>
      </c>
      <c r="F1519" t="s">
        <v>3778</v>
      </c>
      <c r="G1519">
        <v>-6.6E-3</v>
      </c>
    </row>
    <row r="1520" spans="1:7" x14ac:dyDescent="0.35">
      <c r="A1520" s="1">
        <v>43399</v>
      </c>
      <c r="B1520">
        <v>2658.7</v>
      </c>
      <c r="C1520">
        <v>2667.9</v>
      </c>
      <c r="D1520">
        <v>2692.4</v>
      </c>
      <c r="E1520">
        <v>2628.2</v>
      </c>
      <c r="F1520" t="s">
        <v>3778</v>
      </c>
      <c r="G1520">
        <v>-1.7299999999999999E-2</v>
      </c>
    </row>
    <row r="1521" spans="1:7" x14ac:dyDescent="0.35">
      <c r="A1521" s="1">
        <v>43398</v>
      </c>
      <c r="B1521">
        <v>2705.6</v>
      </c>
      <c r="C1521">
        <v>2674.9</v>
      </c>
      <c r="D1521">
        <v>2722.7</v>
      </c>
      <c r="E1521">
        <v>2667.8</v>
      </c>
      <c r="F1521" t="s">
        <v>3778</v>
      </c>
      <c r="G1521">
        <v>1.8599999999999998E-2</v>
      </c>
    </row>
    <row r="1522" spans="1:7" x14ac:dyDescent="0.35">
      <c r="A1522" s="1">
        <v>43397</v>
      </c>
      <c r="B1522">
        <v>2656.1</v>
      </c>
      <c r="C1522">
        <v>2737.9</v>
      </c>
      <c r="D1522">
        <v>2742.6</v>
      </c>
      <c r="E1522">
        <v>2651.9</v>
      </c>
      <c r="F1522" t="s">
        <v>3778</v>
      </c>
      <c r="G1522">
        <v>-3.09E-2</v>
      </c>
    </row>
    <row r="1523" spans="1:7" x14ac:dyDescent="0.35">
      <c r="A1523" s="1">
        <v>43396</v>
      </c>
      <c r="B1523">
        <v>2740.7</v>
      </c>
      <c r="C1523">
        <v>2721</v>
      </c>
      <c r="D1523">
        <v>2753.6</v>
      </c>
      <c r="E1523">
        <v>2691.4</v>
      </c>
      <c r="F1523" t="s">
        <v>3778</v>
      </c>
      <c r="G1523">
        <v>-5.4999999999999997E-3</v>
      </c>
    </row>
    <row r="1524" spans="1:7" x14ac:dyDescent="0.35">
      <c r="A1524" s="1">
        <v>43395</v>
      </c>
      <c r="B1524">
        <v>2755.9</v>
      </c>
      <c r="C1524">
        <v>2773.9</v>
      </c>
      <c r="D1524">
        <v>2778.9</v>
      </c>
      <c r="E1524">
        <v>2749.2</v>
      </c>
      <c r="F1524" t="s">
        <v>3778</v>
      </c>
      <c r="G1524">
        <v>-4.3E-3</v>
      </c>
    </row>
    <row r="1525" spans="1:7" x14ac:dyDescent="0.35">
      <c r="A1525" s="1">
        <v>43392</v>
      </c>
      <c r="B1525">
        <v>2767.8</v>
      </c>
      <c r="C1525">
        <v>2775.7</v>
      </c>
      <c r="D1525">
        <v>2797.8</v>
      </c>
      <c r="E1525">
        <v>2760.3</v>
      </c>
      <c r="F1525" t="s">
        <v>3778</v>
      </c>
      <c r="G1525">
        <v>-4.0000000000000002E-4</v>
      </c>
    </row>
    <row r="1526" spans="1:7" x14ac:dyDescent="0.35">
      <c r="A1526" s="1">
        <v>43391</v>
      </c>
      <c r="B1526">
        <v>2768.8</v>
      </c>
      <c r="C1526">
        <v>2802</v>
      </c>
      <c r="D1526">
        <v>2806</v>
      </c>
      <c r="E1526">
        <v>2755.2</v>
      </c>
      <c r="F1526" t="s">
        <v>3778</v>
      </c>
      <c r="G1526">
        <v>-1.44E-2</v>
      </c>
    </row>
    <row r="1527" spans="1:7" x14ac:dyDescent="0.35">
      <c r="A1527" s="1">
        <v>43390</v>
      </c>
      <c r="B1527">
        <v>2809.2</v>
      </c>
      <c r="C1527">
        <v>2811.7</v>
      </c>
      <c r="D1527">
        <v>2816.9</v>
      </c>
      <c r="E1527">
        <v>2781.8</v>
      </c>
      <c r="F1527" t="s">
        <v>3778</v>
      </c>
      <c r="G1527">
        <v>-2.0000000000000001E-4</v>
      </c>
    </row>
    <row r="1528" spans="1:7" x14ac:dyDescent="0.35">
      <c r="A1528" s="1">
        <v>43389</v>
      </c>
      <c r="B1528">
        <v>2809.9</v>
      </c>
      <c r="C1528">
        <v>2767.1</v>
      </c>
      <c r="D1528">
        <v>2813.5</v>
      </c>
      <c r="E1528">
        <v>2766.9</v>
      </c>
      <c r="F1528" t="s">
        <v>3778</v>
      </c>
      <c r="G1528">
        <v>2.1499999999999998E-2</v>
      </c>
    </row>
    <row r="1529" spans="1:7" x14ac:dyDescent="0.35">
      <c r="A1529" s="1">
        <v>43388</v>
      </c>
      <c r="B1529">
        <v>2750.8</v>
      </c>
      <c r="C1529">
        <v>2763.8</v>
      </c>
      <c r="D1529">
        <v>2776</v>
      </c>
      <c r="E1529">
        <v>2749</v>
      </c>
      <c r="F1529" t="s">
        <v>3778</v>
      </c>
      <c r="G1529">
        <v>-5.8999999999999999E-3</v>
      </c>
    </row>
    <row r="1530" spans="1:7" x14ac:dyDescent="0.35">
      <c r="A1530" s="1">
        <v>43385</v>
      </c>
      <c r="B1530">
        <v>2767.1</v>
      </c>
      <c r="C1530">
        <v>2770.5</v>
      </c>
      <c r="D1530">
        <v>2775.8</v>
      </c>
      <c r="E1530">
        <v>2729.4</v>
      </c>
      <c r="F1530" t="s">
        <v>3778</v>
      </c>
      <c r="G1530">
        <v>1.4200000000000001E-2</v>
      </c>
    </row>
    <row r="1531" spans="1:7" x14ac:dyDescent="0.35">
      <c r="A1531" s="1">
        <v>43384</v>
      </c>
      <c r="B1531">
        <v>2728.4</v>
      </c>
      <c r="C1531">
        <v>2776.9</v>
      </c>
      <c r="D1531">
        <v>2795.1</v>
      </c>
      <c r="E1531">
        <v>2710.5</v>
      </c>
      <c r="F1531" t="s">
        <v>3778</v>
      </c>
      <c r="G1531">
        <v>-2.06E-2</v>
      </c>
    </row>
    <row r="1532" spans="1:7" x14ac:dyDescent="0.35">
      <c r="A1532" s="1">
        <v>43383</v>
      </c>
      <c r="B1532">
        <v>2785.7</v>
      </c>
      <c r="C1532">
        <v>2873.9</v>
      </c>
      <c r="D1532">
        <v>2874</v>
      </c>
      <c r="E1532">
        <v>2784.9</v>
      </c>
      <c r="F1532" t="s">
        <v>3778</v>
      </c>
      <c r="G1532">
        <v>-3.2800000000000003E-2</v>
      </c>
    </row>
    <row r="1533" spans="1:7" x14ac:dyDescent="0.35">
      <c r="A1533" s="1">
        <v>43382</v>
      </c>
      <c r="B1533">
        <v>2880.3</v>
      </c>
      <c r="C1533">
        <v>2882.5</v>
      </c>
      <c r="D1533">
        <v>2894.8</v>
      </c>
      <c r="E1533">
        <v>2874.3</v>
      </c>
      <c r="F1533" t="s">
        <v>3778</v>
      </c>
      <c r="G1533">
        <v>-1.4E-3</v>
      </c>
    </row>
    <row r="1534" spans="1:7" x14ac:dyDescent="0.35">
      <c r="A1534" s="1">
        <v>43381</v>
      </c>
      <c r="B1534">
        <v>2884.4</v>
      </c>
      <c r="C1534">
        <v>2877.5</v>
      </c>
      <c r="D1534">
        <v>2889.4</v>
      </c>
      <c r="E1534">
        <v>2862.1</v>
      </c>
      <c r="F1534" t="s">
        <v>3778</v>
      </c>
      <c r="G1534">
        <v>-4.0000000000000002E-4</v>
      </c>
    </row>
    <row r="1535" spans="1:7" x14ac:dyDescent="0.35">
      <c r="A1535" s="1">
        <v>43378</v>
      </c>
      <c r="B1535">
        <v>2885.6</v>
      </c>
      <c r="C1535">
        <v>2902.5</v>
      </c>
      <c r="D1535">
        <v>2909.6</v>
      </c>
      <c r="E1535">
        <v>2869.3</v>
      </c>
      <c r="F1535" t="s">
        <v>3778</v>
      </c>
      <c r="G1535">
        <v>-5.4999999999999997E-3</v>
      </c>
    </row>
    <row r="1536" spans="1:7" x14ac:dyDescent="0.35">
      <c r="A1536" s="1">
        <v>43377</v>
      </c>
      <c r="B1536">
        <v>2901.6</v>
      </c>
      <c r="C1536">
        <v>2919.3</v>
      </c>
      <c r="D1536">
        <v>2919.8</v>
      </c>
      <c r="E1536">
        <v>2883.9</v>
      </c>
      <c r="F1536" t="s">
        <v>3778</v>
      </c>
      <c r="G1536">
        <v>-8.2000000000000007E-3</v>
      </c>
    </row>
    <row r="1537" spans="1:7" x14ac:dyDescent="0.35">
      <c r="A1537" s="1">
        <v>43376</v>
      </c>
      <c r="B1537">
        <v>2925.5</v>
      </c>
      <c r="C1537">
        <v>2931.7</v>
      </c>
      <c r="D1537">
        <v>2939.9</v>
      </c>
      <c r="E1537">
        <v>2921.4</v>
      </c>
      <c r="F1537" t="s">
        <v>3778</v>
      </c>
      <c r="G1537">
        <v>6.9999999999999999E-4</v>
      </c>
    </row>
    <row r="1538" spans="1:7" x14ac:dyDescent="0.35">
      <c r="A1538" s="1">
        <v>43375</v>
      </c>
      <c r="B1538">
        <v>2923.4</v>
      </c>
      <c r="C1538">
        <v>2923.8</v>
      </c>
      <c r="D1538">
        <v>2931.4</v>
      </c>
      <c r="E1538">
        <v>2919.4</v>
      </c>
      <c r="F1538" t="s">
        <v>3778</v>
      </c>
      <c r="G1538">
        <v>-4.0000000000000002E-4</v>
      </c>
    </row>
    <row r="1539" spans="1:7" x14ac:dyDescent="0.35">
      <c r="A1539" s="1">
        <v>43374</v>
      </c>
      <c r="B1539">
        <v>2924.6</v>
      </c>
      <c r="C1539">
        <v>2926.3</v>
      </c>
      <c r="D1539">
        <v>2937.1</v>
      </c>
      <c r="E1539">
        <v>2917.9</v>
      </c>
      <c r="F1539" t="s">
        <v>3778</v>
      </c>
      <c r="G1539">
        <v>3.5999999999999999E-3</v>
      </c>
    </row>
    <row r="1540" spans="1:7" x14ac:dyDescent="0.35">
      <c r="A1540" s="1">
        <v>43371</v>
      </c>
      <c r="B1540">
        <v>2914</v>
      </c>
      <c r="C1540">
        <v>2910</v>
      </c>
      <c r="D1540">
        <v>2920.5</v>
      </c>
      <c r="E1540">
        <v>2907.5</v>
      </c>
      <c r="F1540" t="s">
        <v>3778</v>
      </c>
      <c r="G1540">
        <v>0</v>
      </c>
    </row>
    <row r="1541" spans="1:7" x14ac:dyDescent="0.35">
      <c r="A1541" s="1">
        <v>43370</v>
      </c>
      <c r="B1541">
        <v>2914</v>
      </c>
      <c r="C1541">
        <v>2911.7</v>
      </c>
      <c r="D1541">
        <v>2927.2</v>
      </c>
      <c r="E1541">
        <v>2909.3</v>
      </c>
      <c r="F1541" t="s">
        <v>3778</v>
      </c>
      <c r="G1541">
        <v>2.8E-3</v>
      </c>
    </row>
    <row r="1542" spans="1:7" x14ac:dyDescent="0.35">
      <c r="A1542" s="1">
        <v>43369</v>
      </c>
      <c r="B1542">
        <v>2906</v>
      </c>
      <c r="C1542">
        <v>2917</v>
      </c>
      <c r="D1542">
        <v>2931.2</v>
      </c>
      <c r="E1542">
        <v>2903.3</v>
      </c>
      <c r="F1542" t="s">
        <v>3778</v>
      </c>
      <c r="G1542">
        <v>-3.3E-3</v>
      </c>
    </row>
    <row r="1543" spans="1:7" x14ac:dyDescent="0.35">
      <c r="A1543" s="1">
        <v>43368</v>
      </c>
      <c r="B1543">
        <v>2915.6</v>
      </c>
      <c r="C1543">
        <v>2921.8</v>
      </c>
      <c r="D1543">
        <v>2923.9</v>
      </c>
      <c r="E1543">
        <v>2913.7</v>
      </c>
      <c r="F1543" t="s">
        <v>3778</v>
      </c>
      <c r="G1543">
        <v>-1.2999999999999999E-3</v>
      </c>
    </row>
    <row r="1544" spans="1:7" x14ac:dyDescent="0.35">
      <c r="A1544" s="1">
        <v>43367</v>
      </c>
      <c r="B1544">
        <v>2919.4</v>
      </c>
      <c r="C1544">
        <v>2921.8</v>
      </c>
      <c r="D1544">
        <v>2923.8</v>
      </c>
      <c r="E1544">
        <v>2912.6</v>
      </c>
      <c r="F1544" t="s">
        <v>3778</v>
      </c>
      <c r="G1544">
        <v>-3.5000000000000001E-3</v>
      </c>
    </row>
    <row r="1545" spans="1:7" x14ac:dyDescent="0.35">
      <c r="A1545" s="1">
        <v>43364</v>
      </c>
      <c r="B1545">
        <v>2929.7</v>
      </c>
      <c r="C1545">
        <v>2936.8</v>
      </c>
      <c r="D1545">
        <v>2940.9</v>
      </c>
      <c r="E1545">
        <v>2927.1</v>
      </c>
      <c r="F1545" t="s">
        <v>3778</v>
      </c>
      <c r="G1545">
        <v>-4.0000000000000002E-4</v>
      </c>
    </row>
    <row r="1546" spans="1:7" x14ac:dyDescent="0.35">
      <c r="A1546" s="1">
        <v>43363</v>
      </c>
      <c r="B1546">
        <v>2930.8</v>
      </c>
      <c r="C1546">
        <v>2919.7</v>
      </c>
      <c r="D1546">
        <v>2934.8</v>
      </c>
      <c r="E1546">
        <v>2919.7</v>
      </c>
      <c r="F1546" t="s">
        <v>3778</v>
      </c>
      <c r="G1546">
        <v>7.9000000000000008E-3</v>
      </c>
    </row>
    <row r="1547" spans="1:7" x14ac:dyDescent="0.35">
      <c r="A1547" s="1">
        <v>43362</v>
      </c>
      <c r="B1547">
        <v>2907.9</v>
      </c>
      <c r="C1547">
        <v>2906.6</v>
      </c>
      <c r="D1547">
        <v>2912.4</v>
      </c>
      <c r="E1547">
        <v>2903.8</v>
      </c>
      <c r="F1547" t="s">
        <v>3778</v>
      </c>
      <c r="G1547">
        <v>1.1999999999999999E-3</v>
      </c>
    </row>
    <row r="1548" spans="1:7" x14ac:dyDescent="0.35">
      <c r="A1548" s="1">
        <v>43361</v>
      </c>
      <c r="B1548">
        <v>2904.3</v>
      </c>
      <c r="C1548">
        <v>2890.7</v>
      </c>
      <c r="D1548">
        <v>2911.2</v>
      </c>
      <c r="E1548">
        <v>2890.4</v>
      </c>
      <c r="F1548" t="s">
        <v>3778</v>
      </c>
      <c r="G1548">
        <v>5.4000000000000003E-3</v>
      </c>
    </row>
    <row r="1549" spans="1:7" x14ac:dyDescent="0.35">
      <c r="A1549" s="1">
        <v>43360</v>
      </c>
      <c r="B1549">
        <v>2888.8</v>
      </c>
      <c r="C1549">
        <v>2903.8</v>
      </c>
      <c r="D1549">
        <v>2904.7</v>
      </c>
      <c r="E1549">
        <v>2886.2</v>
      </c>
      <c r="F1549" t="s">
        <v>3778</v>
      </c>
      <c r="G1549">
        <v>-5.5999999999999999E-3</v>
      </c>
    </row>
    <row r="1550" spans="1:7" x14ac:dyDescent="0.35">
      <c r="A1550" s="1">
        <v>43357</v>
      </c>
      <c r="B1550">
        <v>2905</v>
      </c>
      <c r="C1550">
        <v>2906.4</v>
      </c>
      <c r="D1550">
        <v>2908.3</v>
      </c>
      <c r="E1550">
        <v>2895.8</v>
      </c>
      <c r="F1550" t="s">
        <v>3778</v>
      </c>
      <c r="G1550">
        <v>2.9999999999999997E-4</v>
      </c>
    </row>
    <row r="1551" spans="1:7" x14ac:dyDescent="0.35">
      <c r="A1551" s="1">
        <v>43356</v>
      </c>
      <c r="B1551">
        <v>2904.2</v>
      </c>
      <c r="C1551">
        <v>2896.8</v>
      </c>
      <c r="D1551">
        <v>2906.8</v>
      </c>
      <c r="E1551">
        <v>2896.4</v>
      </c>
      <c r="F1551" t="s">
        <v>3778</v>
      </c>
      <c r="G1551">
        <v>5.3E-3</v>
      </c>
    </row>
    <row r="1552" spans="1:7" x14ac:dyDescent="0.35">
      <c r="A1552" s="1">
        <v>43355</v>
      </c>
      <c r="B1552">
        <v>2888.9</v>
      </c>
      <c r="C1552">
        <v>2888.3</v>
      </c>
      <c r="D1552">
        <v>2894.7</v>
      </c>
      <c r="E1552">
        <v>2879.2</v>
      </c>
      <c r="F1552" t="s">
        <v>3778</v>
      </c>
      <c r="G1552">
        <v>2.9999999999999997E-4</v>
      </c>
    </row>
    <row r="1553" spans="1:7" x14ac:dyDescent="0.35">
      <c r="A1553" s="1">
        <v>43354</v>
      </c>
      <c r="B1553">
        <v>2887.9</v>
      </c>
      <c r="C1553">
        <v>2871.6</v>
      </c>
      <c r="D1553">
        <v>2892.5</v>
      </c>
      <c r="E1553">
        <v>2866.8</v>
      </c>
      <c r="F1553" t="s">
        <v>3778</v>
      </c>
      <c r="G1553">
        <v>3.8E-3</v>
      </c>
    </row>
    <row r="1554" spans="1:7" x14ac:dyDescent="0.35">
      <c r="A1554" s="1">
        <v>43353</v>
      </c>
      <c r="B1554">
        <v>2877.1</v>
      </c>
      <c r="C1554">
        <v>2881.4</v>
      </c>
      <c r="D1554">
        <v>2886.9</v>
      </c>
      <c r="E1554">
        <v>2875.9</v>
      </c>
      <c r="F1554" t="s">
        <v>3778</v>
      </c>
      <c r="G1554">
        <v>1.9E-3</v>
      </c>
    </row>
    <row r="1555" spans="1:7" x14ac:dyDescent="0.35">
      <c r="A1555" s="1">
        <v>43350</v>
      </c>
      <c r="B1555">
        <v>2871.7</v>
      </c>
      <c r="C1555">
        <v>2868.3</v>
      </c>
      <c r="D1555">
        <v>2883.8</v>
      </c>
      <c r="E1555">
        <v>2864.1</v>
      </c>
      <c r="F1555" t="s">
        <v>3778</v>
      </c>
      <c r="G1555">
        <v>-2.2000000000000001E-3</v>
      </c>
    </row>
    <row r="1556" spans="1:7" x14ac:dyDescent="0.35">
      <c r="A1556" s="1">
        <v>43349</v>
      </c>
      <c r="B1556">
        <v>2878.1</v>
      </c>
      <c r="C1556">
        <v>2888.6</v>
      </c>
      <c r="D1556">
        <v>2892.1</v>
      </c>
      <c r="E1556">
        <v>2867.3</v>
      </c>
      <c r="F1556" t="s">
        <v>3778</v>
      </c>
      <c r="G1556">
        <v>-3.5999999999999999E-3</v>
      </c>
    </row>
    <row r="1557" spans="1:7" x14ac:dyDescent="0.35">
      <c r="A1557" s="1">
        <v>43348</v>
      </c>
      <c r="B1557">
        <v>2888.6</v>
      </c>
      <c r="C1557">
        <v>2891.6</v>
      </c>
      <c r="D1557">
        <v>2894.2</v>
      </c>
      <c r="E1557">
        <v>2876.9</v>
      </c>
      <c r="F1557" t="s">
        <v>3778</v>
      </c>
      <c r="G1557">
        <v>-2.8E-3</v>
      </c>
    </row>
    <row r="1558" spans="1:7" x14ac:dyDescent="0.35">
      <c r="A1558" s="1">
        <v>43347</v>
      </c>
      <c r="B1558">
        <v>2896.7</v>
      </c>
      <c r="C1558">
        <v>2897</v>
      </c>
      <c r="D1558">
        <v>2900.2</v>
      </c>
      <c r="E1558">
        <v>2885.1</v>
      </c>
      <c r="F1558" t="s">
        <v>3778</v>
      </c>
      <c r="G1558">
        <v>-1.6999999999999999E-3</v>
      </c>
    </row>
    <row r="1559" spans="1:7" x14ac:dyDescent="0.35">
      <c r="A1559" s="1">
        <v>43343</v>
      </c>
      <c r="B1559">
        <v>2901.5</v>
      </c>
      <c r="C1559">
        <v>2898.4</v>
      </c>
      <c r="D1559">
        <v>2906.3</v>
      </c>
      <c r="E1559">
        <v>2891.7</v>
      </c>
      <c r="F1559" t="s">
        <v>3778</v>
      </c>
      <c r="G1559">
        <v>1E-4</v>
      </c>
    </row>
    <row r="1560" spans="1:7" x14ac:dyDescent="0.35">
      <c r="A1560" s="1">
        <v>43342</v>
      </c>
      <c r="B1560">
        <v>2901.1</v>
      </c>
      <c r="C1560">
        <v>2908.9</v>
      </c>
      <c r="D1560">
        <v>2912.5</v>
      </c>
      <c r="E1560">
        <v>2895.2</v>
      </c>
      <c r="F1560" t="s">
        <v>3778</v>
      </c>
      <c r="G1560">
        <v>-4.4000000000000003E-3</v>
      </c>
    </row>
    <row r="1561" spans="1:7" x14ac:dyDescent="0.35">
      <c r="A1561" s="1">
        <v>43341</v>
      </c>
      <c r="B1561">
        <v>2914</v>
      </c>
      <c r="C1561">
        <v>2900.6</v>
      </c>
      <c r="D1561">
        <v>2916.5</v>
      </c>
      <c r="E1561">
        <v>2898.4</v>
      </c>
      <c r="F1561" t="s">
        <v>3778</v>
      </c>
      <c r="G1561">
        <v>5.7000000000000002E-3</v>
      </c>
    </row>
    <row r="1562" spans="1:7" x14ac:dyDescent="0.35">
      <c r="A1562" s="1">
        <v>43340</v>
      </c>
      <c r="B1562">
        <v>2897.5</v>
      </c>
      <c r="C1562">
        <v>2901.4</v>
      </c>
      <c r="D1562">
        <v>2903.8</v>
      </c>
      <c r="E1562">
        <v>2893.5</v>
      </c>
      <c r="F1562" t="s">
        <v>3778</v>
      </c>
      <c r="G1562">
        <v>2.9999999999999997E-4</v>
      </c>
    </row>
    <row r="1563" spans="1:7" x14ac:dyDescent="0.35">
      <c r="A1563" s="1">
        <v>43339</v>
      </c>
      <c r="B1563">
        <v>2896.7</v>
      </c>
      <c r="C1563">
        <v>2884.7</v>
      </c>
      <c r="D1563">
        <v>2898.2</v>
      </c>
      <c r="E1563">
        <v>2884.7</v>
      </c>
      <c r="F1563" t="s">
        <v>3778</v>
      </c>
      <c r="G1563">
        <v>7.7000000000000002E-3</v>
      </c>
    </row>
    <row r="1564" spans="1:7" x14ac:dyDescent="0.35">
      <c r="A1564" s="1">
        <v>43336</v>
      </c>
      <c r="B1564">
        <v>2874.7</v>
      </c>
      <c r="C1564">
        <v>2862.3</v>
      </c>
      <c r="D1564">
        <v>2876.2</v>
      </c>
      <c r="E1564">
        <v>2862.3</v>
      </c>
      <c r="F1564" t="s">
        <v>3778</v>
      </c>
      <c r="G1564">
        <v>6.1999999999999998E-3</v>
      </c>
    </row>
    <row r="1565" spans="1:7" x14ac:dyDescent="0.35">
      <c r="A1565" s="1">
        <v>43335</v>
      </c>
      <c r="B1565">
        <v>2857</v>
      </c>
      <c r="C1565">
        <v>2860.3</v>
      </c>
      <c r="D1565">
        <v>2868.8</v>
      </c>
      <c r="E1565">
        <v>2854</v>
      </c>
      <c r="F1565" t="s">
        <v>3778</v>
      </c>
      <c r="G1565">
        <v>-1.6999999999999999E-3</v>
      </c>
    </row>
    <row r="1566" spans="1:7" x14ac:dyDescent="0.35">
      <c r="A1566" s="1">
        <v>43334</v>
      </c>
      <c r="B1566">
        <v>2861.8</v>
      </c>
      <c r="C1566">
        <v>2861</v>
      </c>
      <c r="D1566">
        <v>2867.5</v>
      </c>
      <c r="E1566">
        <v>2856.1</v>
      </c>
      <c r="F1566" t="s">
        <v>3778</v>
      </c>
      <c r="G1566">
        <v>-4.0000000000000002E-4</v>
      </c>
    </row>
    <row r="1567" spans="1:7" x14ac:dyDescent="0.35">
      <c r="A1567" s="1">
        <v>43333</v>
      </c>
      <c r="B1567">
        <v>2863</v>
      </c>
      <c r="C1567">
        <v>2861.5</v>
      </c>
      <c r="D1567">
        <v>2873.2</v>
      </c>
      <c r="E1567">
        <v>2861.3</v>
      </c>
      <c r="F1567" t="s">
        <v>3778</v>
      </c>
      <c r="G1567">
        <v>2.0999999999999999E-3</v>
      </c>
    </row>
    <row r="1568" spans="1:7" x14ac:dyDescent="0.35">
      <c r="A1568" s="1">
        <v>43332</v>
      </c>
      <c r="B1568">
        <v>2857.1</v>
      </c>
      <c r="C1568">
        <v>2853.9</v>
      </c>
      <c r="D1568">
        <v>2859.8</v>
      </c>
      <c r="E1568">
        <v>2850.6</v>
      </c>
      <c r="F1568" t="s">
        <v>3778</v>
      </c>
      <c r="G1568">
        <v>2.5000000000000001E-3</v>
      </c>
    </row>
    <row r="1569" spans="1:7" x14ac:dyDescent="0.35">
      <c r="A1569" s="1">
        <v>43329</v>
      </c>
      <c r="B1569">
        <v>2850.1</v>
      </c>
      <c r="C1569">
        <v>2838.3</v>
      </c>
      <c r="D1569">
        <v>2855.6</v>
      </c>
      <c r="E1569">
        <v>2833.7</v>
      </c>
      <c r="F1569" t="s">
        <v>3778</v>
      </c>
      <c r="G1569">
        <v>3.3E-3</v>
      </c>
    </row>
    <row r="1570" spans="1:7" x14ac:dyDescent="0.35">
      <c r="A1570" s="1">
        <v>43328</v>
      </c>
      <c r="B1570">
        <v>2840.7</v>
      </c>
      <c r="C1570">
        <v>2831.4</v>
      </c>
      <c r="D1570">
        <v>2850.5</v>
      </c>
      <c r="E1570">
        <v>2831.4</v>
      </c>
      <c r="F1570" t="s">
        <v>3778</v>
      </c>
      <c r="G1570">
        <v>7.9000000000000008E-3</v>
      </c>
    </row>
    <row r="1571" spans="1:7" x14ac:dyDescent="0.35">
      <c r="A1571" s="1">
        <v>43327</v>
      </c>
      <c r="B1571">
        <v>2818.4</v>
      </c>
      <c r="C1571">
        <v>2827.9</v>
      </c>
      <c r="D1571">
        <v>2827.9</v>
      </c>
      <c r="E1571">
        <v>2802.5</v>
      </c>
      <c r="F1571" t="s">
        <v>3778</v>
      </c>
      <c r="G1571">
        <v>-7.6E-3</v>
      </c>
    </row>
    <row r="1572" spans="1:7" x14ac:dyDescent="0.35">
      <c r="A1572" s="1">
        <v>43326</v>
      </c>
      <c r="B1572">
        <v>2840</v>
      </c>
      <c r="C1572">
        <v>2827.9</v>
      </c>
      <c r="D1572">
        <v>2843.1</v>
      </c>
      <c r="E1572">
        <v>2826.6</v>
      </c>
      <c r="F1572" t="s">
        <v>3778</v>
      </c>
      <c r="G1572">
        <v>6.4000000000000003E-3</v>
      </c>
    </row>
    <row r="1573" spans="1:7" x14ac:dyDescent="0.35">
      <c r="A1573" s="1">
        <v>43325</v>
      </c>
      <c r="B1573">
        <v>2821.9</v>
      </c>
      <c r="C1573">
        <v>2835.5</v>
      </c>
      <c r="D1573">
        <v>2843.4</v>
      </c>
      <c r="E1573">
        <v>2819.9</v>
      </c>
      <c r="F1573" t="s">
        <v>3778</v>
      </c>
      <c r="G1573">
        <v>-4.0000000000000001E-3</v>
      </c>
    </row>
    <row r="1574" spans="1:7" x14ac:dyDescent="0.35">
      <c r="A1574" s="1">
        <v>43322</v>
      </c>
      <c r="B1574">
        <v>2833.3</v>
      </c>
      <c r="C1574">
        <v>2839.6</v>
      </c>
      <c r="D1574">
        <v>2842.2</v>
      </c>
      <c r="E1574">
        <v>2825.8</v>
      </c>
      <c r="F1574" t="s">
        <v>3778</v>
      </c>
      <c r="G1574">
        <v>-7.1000000000000004E-3</v>
      </c>
    </row>
    <row r="1575" spans="1:7" x14ac:dyDescent="0.35">
      <c r="A1575" s="1">
        <v>43321</v>
      </c>
      <c r="B1575">
        <v>2853.6</v>
      </c>
      <c r="C1575">
        <v>2857.2</v>
      </c>
      <c r="D1575">
        <v>2862.5</v>
      </c>
      <c r="E1575">
        <v>2852</v>
      </c>
      <c r="F1575" t="s">
        <v>3778</v>
      </c>
      <c r="G1575">
        <v>-1.4E-3</v>
      </c>
    </row>
    <row r="1576" spans="1:7" x14ac:dyDescent="0.35">
      <c r="A1576" s="1">
        <v>43320</v>
      </c>
      <c r="B1576">
        <v>2857.7</v>
      </c>
      <c r="C1576">
        <v>2856.8</v>
      </c>
      <c r="D1576">
        <v>2862.4</v>
      </c>
      <c r="E1576">
        <v>2853.1</v>
      </c>
      <c r="F1576" t="s">
        <v>3778</v>
      </c>
      <c r="G1576">
        <v>-2.0000000000000001E-4</v>
      </c>
    </row>
    <row r="1577" spans="1:7" x14ac:dyDescent="0.35">
      <c r="A1577" s="1">
        <v>43319</v>
      </c>
      <c r="B1577">
        <v>2858.4</v>
      </c>
      <c r="C1577">
        <v>2855.9</v>
      </c>
      <c r="D1577">
        <v>2863.4</v>
      </c>
      <c r="E1577">
        <v>2855.9</v>
      </c>
      <c r="F1577" t="s">
        <v>3778</v>
      </c>
      <c r="G1577">
        <v>2.8E-3</v>
      </c>
    </row>
    <row r="1578" spans="1:7" x14ac:dyDescent="0.35">
      <c r="A1578" s="1">
        <v>43318</v>
      </c>
      <c r="B1578">
        <v>2850.4</v>
      </c>
      <c r="C1578">
        <v>2840.3</v>
      </c>
      <c r="D1578">
        <v>2853.3</v>
      </c>
      <c r="E1578">
        <v>2836</v>
      </c>
      <c r="F1578" t="s">
        <v>3778</v>
      </c>
      <c r="G1578">
        <v>3.5999999999999999E-3</v>
      </c>
    </row>
    <row r="1579" spans="1:7" x14ac:dyDescent="0.35">
      <c r="A1579" s="1">
        <v>43315</v>
      </c>
      <c r="B1579">
        <v>2840.3</v>
      </c>
      <c r="C1579">
        <v>2829.6</v>
      </c>
      <c r="D1579">
        <v>2840.4</v>
      </c>
      <c r="E1579">
        <v>2827.4</v>
      </c>
      <c r="F1579" t="s">
        <v>3778</v>
      </c>
      <c r="G1579">
        <v>4.5999999999999999E-3</v>
      </c>
    </row>
    <row r="1580" spans="1:7" x14ac:dyDescent="0.35">
      <c r="A1580" s="1">
        <v>43314</v>
      </c>
      <c r="B1580">
        <v>2827.2</v>
      </c>
      <c r="C1580">
        <v>2800.5</v>
      </c>
      <c r="D1580">
        <v>2829.9</v>
      </c>
      <c r="E1580">
        <v>2796.3</v>
      </c>
      <c r="F1580" t="s">
        <v>3778</v>
      </c>
      <c r="G1580">
        <v>4.8999999999999998E-3</v>
      </c>
    </row>
    <row r="1581" spans="1:7" x14ac:dyDescent="0.35">
      <c r="A1581" s="1">
        <v>43313</v>
      </c>
      <c r="B1581">
        <v>2813.4</v>
      </c>
      <c r="C1581">
        <v>2821.2</v>
      </c>
      <c r="D1581">
        <v>2825.8</v>
      </c>
      <c r="E1581">
        <v>2805.8</v>
      </c>
      <c r="F1581" t="s">
        <v>3778</v>
      </c>
      <c r="G1581">
        <v>-1E-3</v>
      </c>
    </row>
    <row r="1582" spans="1:7" x14ac:dyDescent="0.35">
      <c r="A1582" s="1">
        <v>43312</v>
      </c>
      <c r="B1582">
        <v>2816.3</v>
      </c>
      <c r="C1582">
        <v>2809.7</v>
      </c>
      <c r="D1582">
        <v>2824.5</v>
      </c>
      <c r="E1582">
        <v>2808.1</v>
      </c>
      <c r="F1582" t="s">
        <v>3778</v>
      </c>
      <c r="G1582">
        <v>4.8999999999999998E-3</v>
      </c>
    </row>
    <row r="1583" spans="1:7" x14ac:dyDescent="0.35">
      <c r="A1583" s="1">
        <v>43311</v>
      </c>
      <c r="B1583">
        <v>2802.6</v>
      </c>
      <c r="C1583">
        <v>2819</v>
      </c>
      <c r="D1583">
        <v>2821.7</v>
      </c>
      <c r="E1583">
        <v>2798.1</v>
      </c>
      <c r="F1583" t="s">
        <v>3778</v>
      </c>
      <c r="G1583">
        <v>-5.7000000000000002E-3</v>
      </c>
    </row>
    <row r="1584" spans="1:7" x14ac:dyDescent="0.35">
      <c r="A1584" s="1">
        <v>43308</v>
      </c>
      <c r="B1584">
        <v>2818.8</v>
      </c>
      <c r="C1584">
        <v>2842.3</v>
      </c>
      <c r="D1584">
        <v>2843.2</v>
      </c>
      <c r="E1584">
        <v>2808.3</v>
      </c>
      <c r="F1584" t="s">
        <v>3778</v>
      </c>
      <c r="G1584">
        <v>-6.6E-3</v>
      </c>
    </row>
    <row r="1585" spans="1:7" x14ac:dyDescent="0.35">
      <c r="A1585" s="1">
        <v>43307</v>
      </c>
      <c r="B1585">
        <v>2837.4</v>
      </c>
      <c r="C1585">
        <v>2835.5</v>
      </c>
      <c r="D1585">
        <v>2845.6</v>
      </c>
      <c r="E1585">
        <v>2835.3</v>
      </c>
      <c r="F1585" t="s">
        <v>3778</v>
      </c>
      <c r="G1585">
        <v>-3.0999999999999999E-3</v>
      </c>
    </row>
    <row r="1586" spans="1:7" x14ac:dyDescent="0.35">
      <c r="A1586" s="1">
        <v>43306</v>
      </c>
      <c r="B1586">
        <v>2846.1</v>
      </c>
      <c r="C1586">
        <v>2817.7</v>
      </c>
      <c r="D1586">
        <v>2848</v>
      </c>
      <c r="E1586">
        <v>2817.7</v>
      </c>
      <c r="F1586" t="s">
        <v>3778</v>
      </c>
      <c r="G1586">
        <v>9.1000000000000004E-3</v>
      </c>
    </row>
    <row r="1587" spans="1:7" x14ac:dyDescent="0.35">
      <c r="A1587" s="1">
        <v>43305</v>
      </c>
      <c r="B1587">
        <v>2820.4</v>
      </c>
      <c r="C1587">
        <v>2820.7</v>
      </c>
      <c r="D1587">
        <v>2830</v>
      </c>
      <c r="E1587">
        <v>2811.1</v>
      </c>
      <c r="F1587" t="s">
        <v>3778</v>
      </c>
      <c r="G1587">
        <v>4.7999999999999996E-3</v>
      </c>
    </row>
    <row r="1588" spans="1:7" x14ac:dyDescent="0.35">
      <c r="A1588" s="1">
        <v>43304</v>
      </c>
      <c r="B1588">
        <v>2807</v>
      </c>
      <c r="C1588">
        <v>2799.2</v>
      </c>
      <c r="D1588">
        <v>2808.6</v>
      </c>
      <c r="E1588">
        <v>2795.1</v>
      </c>
      <c r="F1588" t="s">
        <v>3778</v>
      </c>
      <c r="G1588">
        <v>1.9E-3</v>
      </c>
    </row>
    <row r="1589" spans="1:7" x14ac:dyDescent="0.35">
      <c r="A1589" s="1">
        <v>43301</v>
      </c>
      <c r="B1589">
        <v>2801.8</v>
      </c>
      <c r="C1589">
        <v>2804.6</v>
      </c>
      <c r="D1589">
        <v>2809.7</v>
      </c>
      <c r="E1589">
        <v>2800</v>
      </c>
      <c r="F1589" t="s">
        <v>3778</v>
      </c>
      <c r="G1589">
        <v>-1E-3</v>
      </c>
    </row>
    <row r="1590" spans="1:7" x14ac:dyDescent="0.35">
      <c r="A1590" s="1">
        <v>43300</v>
      </c>
      <c r="B1590">
        <v>2804.5</v>
      </c>
      <c r="C1590">
        <v>2809.4</v>
      </c>
      <c r="D1590">
        <v>2812.1</v>
      </c>
      <c r="E1590">
        <v>2799.8</v>
      </c>
      <c r="F1590" t="s">
        <v>3778</v>
      </c>
      <c r="G1590">
        <v>-3.8999999999999998E-3</v>
      </c>
    </row>
    <row r="1591" spans="1:7" x14ac:dyDescent="0.35">
      <c r="A1591" s="1">
        <v>43299</v>
      </c>
      <c r="B1591">
        <v>2815.6</v>
      </c>
      <c r="C1591">
        <v>2811.3</v>
      </c>
      <c r="D1591">
        <v>2816.8</v>
      </c>
      <c r="E1591">
        <v>2805.9</v>
      </c>
      <c r="F1591" t="s">
        <v>3778</v>
      </c>
      <c r="G1591">
        <v>2.0999999999999999E-3</v>
      </c>
    </row>
    <row r="1592" spans="1:7" x14ac:dyDescent="0.35">
      <c r="A1592" s="1">
        <v>43298</v>
      </c>
      <c r="B1592">
        <v>2809.6</v>
      </c>
      <c r="C1592">
        <v>2789.3</v>
      </c>
      <c r="D1592">
        <v>2814.2</v>
      </c>
      <c r="E1592">
        <v>2789.2</v>
      </c>
      <c r="F1592" t="s">
        <v>3778</v>
      </c>
      <c r="G1592">
        <v>4.0000000000000001E-3</v>
      </c>
    </row>
    <row r="1593" spans="1:7" x14ac:dyDescent="0.35">
      <c r="A1593" s="1">
        <v>43297</v>
      </c>
      <c r="B1593">
        <v>2798.4</v>
      </c>
      <c r="C1593">
        <v>2801.4</v>
      </c>
      <c r="D1593">
        <v>2803.7</v>
      </c>
      <c r="E1593">
        <v>2793.4</v>
      </c>
      <c r="F1593" t="s">
        <v>3778</v>
      </c>
      <c r="G1593">
        <v>-1E-3</v>
      </c>
    </row>
    <row r="1594" spans="1:7" x14ac:dyDescent="0.35">
      <c r="A1594" s="1">
        <v>43294</v>
      </c>
      <c r="B1594">
        <v>2801.3</v>
      </c>
      <c r="C1594">
        <v>2796.9</v>
      </c>
      <c r="D1594">
        <v>2804.5</v>
      </c>
      <c r="E1594">
        <v>2791.7</v>
      </c>
      <c r="F1594" t="s">
        <v>3778</v>
      </c>
      <c r="G1594">
        <v>1.1000000000000001E-3</v>
      </c>
    </row>
    <row r="1595" spans="1:7" x14ac:dyDescent="0.35">
      <c r="A1595" s="1">
        <v>43293</v>
      </c>
      <c r="B1595">
        <v>2798.3</v>
      </c>
      <c r="C1595">
        <v>2783.1</v>
      </c>
      <c r="D1595">
        <v>2799.2</v>
      </c>
      <c r="E1595">
        <v>2781.5</v>
      </c>
      <c r="F1595" t="s">
        <v>3778</v>
      </c>
      <c r="G1595">
        <v>8.8000000000000005E-3</v>
      </c>
    </row>
    <row r="1596" spans="1:7" x14ac:dyDescent="0.35">
      <c r="A1596" s="1">
        <v>43292</v>
      </c>
      <c r="B1596">
        <v>2774</v>
      </c>
      <c r="C1596">
        <v>2779.8</v>
      </c>
      <c r="D1596">
        <v>2785.9</v>
      </c>
      <c r="E1596">
        <v>2770.8</v>
      </c>
      <c r="F1596" t="s">
        <v>3778</v>
      </c>
      <c r="G1596">
        <v>-7.1000000000000004E-3</v>
      </c>
    </row>
    <row r="1597" spans="1:7" x14ac:dyDescent="0.35">
      <c r="A1597" s="1">
        <v>43291</v>
      </c>
      <c r="B1597">
        <v>2793.8</v>
      </c>
      <c r="C1597">
        <v>2788.6</v>
      </c>
      <c r="D1597">
        <v>2795.6</v>
      </c>
      <c r="E1597">
        <v>2786.2</v>
      </c>
      <c r="F1597" t="s">
        <v>3778</v>
      </c>
      <c r="G1597">
        <v>3.3999999999999998E-3</v>
      </c>
    </row>
    <row r="1598" spans="1:7" x14ac:dyDescent="0.35">
      <c r="A1598" s="1">
        <v>43290</v>
      </c>
      <c r="B1598">
        <v>2784.2</v>
      </c>
      <c r="C1598">
        <v>2768.5</v>
      </c>
      <c r="D1598">
        <v>2784.7</v>
      </c>
      <c r="E1598">
        <v>2768.5</v>
      </c>
      <c r="F1598" t="s">
        <v>3778</v>
      </c>
      <c r="G1598">
        <v>8.8000000000000005E-3</v>
      </c>
    </row>
    <row r="1599" spans="1:7" x14ac:dyDescent="0.35">
      <c r="A1599" s="1">
        <v>43287</v>
      </c>
      <c r="B1599">
        <v>2759.8</v>
      </c>
      <c r="C1599">
        <v>2737.7</v>
      </c>
      <c r="D1599">
        <v>2764.4</v>
      </c>
      <c r="E1599">
        <v>2733.5</v>
      </c>
      <c r="F1599" t="s">
        <v>3778</v>
      </c>
      <c r="G1599">
        <v>8.5000000000000006E-3</v>
      </c>
    </row>
    <row r="1600" spans="1:7" x14ac:dyDescent="0.35">
      <c r="A1600" s="1">
        <v>43286</v>
      </c>
      <c r="B1600">
        <v>2736.6</v>
      </c>
      <c r="C1600">
        <v>2724.2</v>
      </c>
      <c r="D1600">
        <v>2737.8</v>
      </c>
      <c r="E1600">
        <v>2716</v>
      </c>
      <c r="F1600" t="s">
        <v>3778</v>
      </c>
      <c r="G1600">
        <v>8.6E-3</v>
      </c>
    </row>
    <row r="1601" spans="1:7" x14ac:dyDescent="0.35">
      <c r="A1601" s="1">
        <v>43284</v>
      </c>
      <c r="B1601">
        <v>2713.2</v>
      </c>
      <c r="C1601">
        <v>2733.3</v>
      </c>
      <c r="D1601">
        <v>2736.6</v>
      </c>
      <c r="E1601">
        <v>2711.2</v>
      </c>
      <c r="F1601" t="s">
        <v>3778</v>
      </c>
      <c r="G1601">
        <v>-5.0000000000000001E-3</v>
      </c>
    </row>
    <row r="1602" spans="1:7" x14ac:dyDescent="0.35">
      <c r="A1602" s="1">
        <v>43283</v>
      </c>
      <c r="B1602">
        <v>2726.7</v>
      </c>
      <c r="C1602">
        <v>2704.9</v>
      </c>
      <c r="D1602">
        <v>2727.3</v>
      </c>
      <c r="E1602">
        <v>2698.9</v>
      </c>
      <c r="F1602" t="s">
        <v>3778</v>
      </c>
      <c r="G1602">
        <v>3.0999999999999999E-3</v>
      </c>
    </row>
    <row r="1603" spans="1:7" x14ac:dyDescent="0.35">
      <c r="A1603" s="1">
        <v>43280</v>
      </c>
      <c r="B1603">
        <v>2718.4</v>
      </c>
      <c r="C1603">
        <v>2727.1</v>
      </c>
      <c r="D1603">
        <v>2743.3</v>
      </c>
      <c r="E1603">
        <v>2718</v>
      </c>
      <c r="F1603" t="s">
        <v>3778</v>
      </c>
      <c r="G1603">
        <v>8.0000000000000004E-4</v>
      </c>
    </row>
    <row r="1604" spans="1:7" x14ac:dyDescent="0.35">
      <c r="A1604" s="1">
        <v>43279</v>
      </c>
      <c r="B1604">
        <v>2716.3</v>
      </c>
      <c r="C1604">
        <v>2698.7</v>
      </c>
      <c r="D1604">
        <v>2724.3</v>
      </c>
      <c r="E1604">
        <v>2692</v>
      </c>
      <c r="F1604" t="s">
        <v>3778</v>
      </c>
      <c r="G1604">
        <v>6.1999999999999998E-3</v>
      </c>
    </row>
    <row r="1605" spans="1:7" x14ac:dyDescent="0.35">
      <c r="A1605" s="1">
        <v>43278</v>
      </c>
      <c r="B1605">
        <v>2699.6</v>
      </c>
      <c r="C1605">
        <v>2728.4</v>
      </c>
      <c r="D1605">
        <v>2746.1</v>
      </c>
      <c r="E1605">
        <v>2699.4</v>
      </c>
      <c r="F1605" t="s">
        <v>3778</v>
      </c>
      <c r="G1605">
        <v>-8.6E-3</v>
      </c>
    </row>
    <row r="1606" spans="1:7" x14ac:dyDescent="0.35">
      <c r="A1606" s="1">
        <v>43277</v>
      </c>
      <c r="B1606">
        <v>2723.1</v>
      </c>
      <c r="C1606">
        <v>2722.1</v>
      </c>
      <c r="D1606">
        <v>2732.9</v>
      </c>
      <c r="E1606">
        <v>2715.6</v>
      </c>
      <c r="F1606" t="s">
        <v>3778</v>
      </c>
      <c r="G1606">
        <v>2.2000000000000001E-3</v>
      </c>
    </row>
    <row r="1607" spans="1:7" x14ac:dyDescent="0.35">
      <c r="A1607" s="1">
        <v>43276</v>
      </c>
      <c r="B1607">
        <v>2717.1</v>
      </c>
      <c r="C1607">
        <v>2742.9</v>
      </c>
      <c r="D1607">
        <v>2742.9</v>
      </c>
      <c r="E1607">
        <v>2698.7</v>
      </c>
      <c r="F1607" t="s">
        <v>3778</v>
      </c>
      <c r="G1607">
        <v>-1.37E-2</v>
      </c>
    </row>
    <row r="1608" spans="1:7" x14ac:dyDescent="0.35">
      <c r="A1608" s="1">
        <v>43273</v>
      </c>
      <c r="B1608">
        <v>2754.9</v>
      </c>
      <c r="C1608">
        <v>2760.8</v>
      </c>
      <c r="D1608">
        <v>2764.2</v>
      </c>
      <c r="E1608">
        <v>2752.7</v>
      </c>
      <c r="F1608" t="s">
        <v>3778</v>
      </c>
      <c r="G1608">
        <v>1.9E-3</v>
      </c>
    </row>
    <row r="1609" spans="1:7" x14ac:dyDescent="0.35">
      <c r="A1609" s="1">
        <v>43272</v>
      </c>
      <c r="B1609">
        <v>2749.8</v>
      </c>
      <c r="C1609">
        <v>2769.3</v>
      </c>
      <c r="D1609">
        <v>2769.3</v>
      </c>
      <c r="E1609">
        <v>2744.4</v>
      </c>
      <c r="F1609" t="s">
        <v>3778</v>
      </c>
      <c r="G1609">
        <v>-6.3E-3</v>
      </c>
    </row>
    <row r="1610" spans="1:7" x14ac:dyDescent="0.35">
      <c r="A1610" s="1">
        <v>43271</v>
      </c>
      <c r="B1610">
        <v>2767.3</v>
      </c>
      <c r="C1610">
        <v>2769.7</v>
      </c>
      <c r="D1610">
        <v>2774.9</v>
      </c>
      <c r="E1610">
        <v>2763.9</v>
      </c>
      <c r="F1610" t="s">
        <v>3778</v>
      </c>
      <c r="G1610">
        <v>1.6999999999999999E-3</v>
      </c>
    </row>
    <row r="1611" spans="1:7" x14ac:dyDescent="0.35">
      <c r="A1611" s="1">
        <v>43270</v>
      </c>
      <c r="B1611">
        <v>2762.6</v>
      </c>
      <c r="C1611">
        <v>2752</v>
      </c>
      <c r="D1611">
        <v>2765.1</v>
      </c>
      <c r="E1611">
        <v>2743.2</v>
      </c>
      <c r="F1611" t="s">
        <v>3778</v>
      </c>
      <c r="G1611">
        <v>-4.0000000000000001E-3</v>
      </c>
    </row>
    <row r="1612" spans="1:7" x14ac:dyDescent="0.35">
      <c r="A1612" s="1">
        <v>43269</v>
      </c>
      <c r="B1612">
        <v>2773.8</v>
      </c>
      <c r="C1612">
        <v>2765.8</v>
      </c>
      <c r="D1612">
        <v>2775</v>
      </c>
      <c r="E1612">
        <v>2757.1</v>
      </c>
      <c r="F1612" t="s">
        <v>3778</v>
      </c>
      <c r="G1612">
        <v>-2.0999999999999999E-3</v>
      </c>
    </row>
    <row r="1613" spans="1:7" x14ac:dyDescent="0.35">
      <c r="A1613" s="1">
        <v>43266</v>
      </c>
      <c r="B1613">
        <v>2779.7</v>
      </c>
      <c r="C1613">
        <v>2777.8</v>
      </c>
      <c r="D1613">
        <v>2782.8</v>
      </c>
      <c r="E1613">
        <v>2761.7</v>
      </c>
      <c r="F1613" t="s">
        <v>3778</v>
      </c>
      <c r="G1613">
        <v>-1E-3</v>
      </c>
    </row>
    <row r="1614" spans="1:7" x14ac:dyDescent="0.35">
      <c r="A1614" s="1">
        <v>43265</v>
      </c>
      <c r="B1614">
        <v>2782.5</v>
      </c>
      <c r="C1614">
        <v>2783.2</v>
      </c>
      <c r="D1614">
        <v>2789.1</v>
      </c>
      <c r="E1614">
        <v>2776.5</v>
      </c>
      <c r="F1614" t="s">
        <v>3778</v>
      </c>
      <c r="G1614">
        <v>2.5000000000000001E-3</v>
      </c>
    </row>
    <row r="1615" spans="1:7" x14ac:dyDescent="0.35">
      <c r="A1615" s="1">
        <v>43264</v>
      </c>
      <c r="B1615">
        <v>2775.6</v>
      </c>
      <c r="C1615">
        <v>2787.9</v>
      </c>
      <c r="D1615">
        <v>2791.5</v>
      </c>
      <c r="E1615">
        <v>2774.7</v>
      </c>
      <c r="F1615" t="s">
        <v>3778</v>
      </c>
      <c r="G1615">
        <v>-4.0000000000000001E-3</v>
      </c>
    </row>
    <row r="1616" spans="1:7" x14ac:dyDescent="0.35">
      <c r="A1616" s="1">
        <v>43263</v>
      </c>
      <c r="B1616">
        <v>2786.8</v>
      </c>
      <c r="C1616">
        <v>2785.6</v>
      </c>
      <c r="D1616">
        <v>2789.8</v>
      </c>
      <c r="E1616">
        <v>2778.8</v>
      </c>
      <c r="F1616" t="s">
        <v>3778</v>
      </c>
      <c r="G1616">
        <v>1.6999999999999999E-3</v>
      </c>
    </row>
    <row r="1617" spans="1:7" x14ac:dyDescent="0.35">
      <c r="A1617" s="1">
        <v>43262</v>
      </c>
      <c r="B1617">
        <v>2782</v>
      </c>
      <c r="C1617">
        <v>2780.2</v>
      </c>
      <c r="D1617">
        <v>2790.2</v>
      </c>
      <c r="E1617">
        <v>2780.2</v>
      </c>
      <c r="F1617" t="s">
        <v>3778</v>
      </c>
      <c r="G1617">
        <v>1.1000000000000001E-3</v>
      </c>
    </row>
    <row r="1618" spans="1:7" x14ac:dyDescent="0.35">
      <c r="A1618" s="1">
        <v>43259</v>
      </c>
      <c r="B1618">
        <v>2779</v>
      </c>
      <c r="C1618">
        <v>2765.8</v>
      </c>
      <c r="D1618">
        <v>2779.4</v>
      </c>
      <c r="E1618">
        <v>2763.6</v>
      </c>
      <c r="F1618" t="s">
        <v>3778</v>
      </c>
      <c r="G1618">
        <v>3.0999999999999999E-3</v>
      </c>
    </row>
    <row r="1619" spans="1:7" x14ac:dyDescent="0.35">
      <c r="A1619" s="1">
        <v>43258</v>
      </c>
      <c r="B1619">
        <v>2770.4</v>
      </c>
      <c r="C1619">
        <v>2774.8</v>
      </c>
      <c r="D1619">
        <v>2779.9</v>
      </c>
      <c r="E1619">
        <v>2760.2</v>
      </c>
      <c r="F1619" t="s">
        <v>3778</v>
      </c>
      <c r="G1619">
        <v>-6.9999999999999999E-4</v>
      </c>
    </row>
    <row r="1620" spans="1:7" x14ac:dyDescent="0.35">
      <c r="A1620" s="1">
        <v>43257</v>
      </c>
      <c r="B1620">
        <v>2772.3</v>
      </c>
      <c r="C1620">
        <v>2753.2</v>
      </c>
      <c r="D1620">
        <v>2772.4</v>
      </c>
      <c r="E1620">
        <v>2748.5</v>
      </c>
      <c r="F1620" t="s">
        <v>3778</v>
      </c>
      <c r="G1620">
        <v>8.5000000000000006E-3</v>
      </c>
    </row>
    <row r="1621" spans="1:7" x14ac:dyDescent="0.35">
      <c r="A1621" s="1">
        <v>43256</v>
      </c>
      <c r="B1621">
        <v>2748.8</v>
      </c>
      <c r="C1621">
        <v>2748.5</v>
      </c>
      <c r="D1621">
        <v>2752.6</v>
      </c>
      <c r="E1621">
        <v>2739.5</v>
      </c>
      <c r="F1621" t="s">
        <v>3778</v>
      </c>
      <c r="G1621">
        <v>6.9999999999999999E-4</v>
      </c>
    </row>
    <row r="1622" spans="1:7" x14ac:dyDescent="0.35">
      <c r="A1622" s="1">
        <v>43255</v>
      </c>
      <c r="B1622">
        <v>2746.9</v>
      </c>
      <c r="C1622">
        <v>2741.7</v>
      </c>
      <c r="D1622">
        <v>2749.2</v>
      </c>
      <c r="E1622">
        <v>2740.5</v>
      </c>
      <c r="F1622" t="s">
        <v>3778</v>
      </c>
      <c r="G1622">
        <v>4.4999999999999997E-3</v>
      </c>
    </row>
    <row r="1623" spans="1:7" x14ac:dyDescent="0.35">
      <c r="A1623" s="1">
        <v>43252</v>
      </c>
      <c r="B1623">
        <v>2734.6</v>
      </c>
      <c r="C1623">
        <v>2718.7</v>
      </c>
      <c r="D1623">
        <v>2736.9</v>
      </c>
      <c r="E1623">
        <v>2718.7</v>
      </c>
      <c r="F1623" t="s">
        <v>3778</v>
      </c>
      <c r="G1623">
        <v>1.0800000000000001E-2</v>
      </c>
    </row>
    <row r="1624" spans="1:7" x14ac:dyDescent="0.35">
      <c r="A1624" s="1">
        <v>43251</v>
      </c>
      <c r="B1624">
        <v>2705.3</v>
      </c>
      <c r="C1624">
        <v>2721</v>
      </c>
      <c r="D1624">
        <v>2722.5</v>
      </c>
      <c r="E1624">
        <v>2700.7</v>
      </c>
      <c r="F1624" t="s">
        <v>3778</v>
      </c>
      <c r="G1624">
        <v>-6.8999999999999999E-3</v>
      </c>
    </row>
    <row r="1625" spans="1:7" x14ac:dyDescent="0.35">
      <c r="A1625" s="1">
        <v>43250</v>
      </c>
      <c r="B1625">
        <v>2724</v>
      </c>
      <c r="C1625">
        <v>2702.4</v>
      </c>
      <c r="D1625">
        <v>2729.3</v>
      </c>
      <c r="E1625">
        <v>2702.4</v>
      </c>
      <c r="F1625" t="s">
        <v>3778</v>
      </c>
      <c r="G1625">
        <v>1.2699999999999999E-2</v>
      </c>
    </row>
    <row r="1626" spans="1:7" x14ac:dyDescent="0.35">
      <c r="A1626" s="1">
        <v>43249</v>
      </c>
      <c r="B1626">
        <v>2689.9</v>
      </c>
      <c r="C1626">
        <v>2705.1</v>
      </c>
      <c r="D1626">
        <v>2710.7</v>
      </c>
      <c r="E1626">
        <v>2676.8</v>
      </c>
      <c r="F1626" t="s">
        <v>3778</v>
      </c>
      <c r="G1626">
        <v>-1.15E-2</v>
      </c>
    </row>
    <row r="1627" spans="1:7" x14ac:dyDescent="0.35">
      <c r="A1627" s="1">
        <v>43245</v>
      </c>
      <c r="B1627">
        <v>2721.3</v>
      </c>
      <c r="C1627">
        <v>2723.6</v>
      </c>
      <c r="D1627">
        <v>2727.4</v>
      </c>
      <c r="E1627">
        <v>2715</v>
      </c>
      <c r="F1627" t="s">
        <v>3778</v>
      </c>
      <c r="G1627">
        <v>-2.3999999999999998E-3</v>
      </c>
    </row>
    <row r="1628" spans="1:7" x14ac:dyDescent="0.35">
      <c r="A1628" s="1">
        <v>43244</v>
      </c>
      <c r="B1628">
        <v>2727.8</v>
      </c>
      <c r="C1628">
        <v>2730.9</v>
      </c>
      <c r="D1628">
        <v>2732</v>
      </c>
      <c r="E1628">
        <v>2707.4</v>
      </c>
      <c r="F1628" t="s">
        <v>3778</v>
      </c>
      <c r="G1628">
        <v>-2E-3</v>
      </c>
    </row>
    <row r="1629" spans="1:7" x14ac:dyDescent="0.35">
      <c r="A1629" s="1">
        <v>43243</v>
      </c>
      <c r="B1629">
        <v>2733.3</v>
      </c>
      <c r="C1629">
        <v>2714</v>
      </c>
      <c r="D1629">
        <v>2733.3</v>
      </c>
      <c r="E1629">
        <v>2709.5</v>
      </c>
      <c r="F1629" t="s">
        <v>3778</v>
      </c>
      <c r="G1629">
        <v>3.3E-3</v>
      </c>
    </row>
    <row r="1630" spans="1:7" x14ac:dyDescent="0.35">
      <c r="A1630" s="1">
        <v>43242</v>
      </c>
      <c r="B1630">
        <v>2724.4</v>
      </c>
      <c r="C1630">
        <v>2738.3</v>
      </c>
      <c r="D1630">
        <v>2742.2</v>
      </c>
      <c r="E1630">
        <v>2721.9</v>
      </c>
      <c r="F1630" t="s">
        <v>3778</v>
      </c>
      <c r="G1630">
        <v>-3.0999999999999999E-3</v>
      </c>
    </row>
    <row r="1631" spans="1:7" x14ac:dyDescent="0.35">
      <c r="A1631" s="1">
        <v>43241</v>
      </c>
      <c r="B1631">
        <v>2733</v>
      </c>
      <c r="C1631">
        <v>2725.9</v>
      </c>
      <c r="D1631">
        <v>2739.2</v>
      </c>
      <c r="E1631">
        <v>2725.7</v>
      </c>
      <c r="F1631" t="s">
        <v>3778</v>
      </c>
      <c r="G1631">
        <v>7.4000000000000003E-3</v>
      </c>
    </row>
    <row r="1632" spans="1:7" x14ac:dyDescent="0.35">
      <c r="A1632" s="1">
        <v>43238</v>
      </c>
      <c r="B1632">
        <v>2713</v>
      </c>
      <c r="C1632">
        <v>2717.3</v>
      </c>
      <c r="D1632">
        <v>2719.5</v>
      </c>
      <c r="E1632">
        <v>2709.2</v>
      </c>
      <c r="F1632" t="s">
        <v>3778</v>
      </c>
      <c r="G1632">
        <v>-2.5999999999999999E-3</v>
      </c>
    </row>
    <row r="1633" spans="1:7" x14ac:dyDescent="0.35">
      <c r="A1633" s="1">
        <v>43237</v>
      </c>
      <c r="B1633">
        <v>2720.1</v>
      </c>
      <c r="C1633">
        <v>2719.7</v>
      </c>
      <c r="D1633">
        <v>2732</v>
      </c>
      <c r="E1633">
        <v>2711.4</v>
      </c>
      <c r="F1633" t="s">
        <v>3778</v>
      </c>
      <c r="G1633">
        <v>-8.9999999999999998E-4</v>
      </c>
    </row>
    <row r="1634" spans="1:7" x14ac:dyDescent="0.35">
      <c r="A1634" s="1">
        <v>43236</v>
      </c>
      <c r="B1634">
        <v>2722.5</v>
      </c>
      <c r="C1634">
        <v>2712.6</v>
      </c>
      <c r="D1634">
        <v>2727.8</v>
      </c>
      <c r="E1634">
        <v>2712.2</v>
      </c>
      <c r="F1634" t="s">
        <v>3778</v>
      </c>
      <c r="G1634">
        <v>4.1000000000000003E-3</v>
      </c>
    </row>
    <row r="1635" spans="1:7" x14ac:dyDescent="0.35">
      <c r="A1635" s="1">
        <v>43235</v>
      </c>
      <c r="B1635">
        <v>2711.4</v>
      </c>
      <c r="C1635">
        <v>2718.6</v>
      </c>
      <c r="D1635">
        <v>2718.6</v>
      </c>
      <c r="E1635">
        <v>2701.9</v>
      </c>
      <c r="F1635" t="s">
        <v>3778</v>
      </c>
      <c r="G1635">
        <v>-6.7999999999999996E-3</v>
      </c>
    </row>
    <row r="1636" spans="1:7" x14ac:dyDescent="0.35">
      <c r="A1636" s="1">
        <v>43234</v>
      </c>
      <c r="B1636">
        <v>2730.1</v>
      </c>
      <c r="C1636">
        <v>2733.4</v>
      </c>
      <c r="D1636">
        <v>2742.1</v>
      </c>
      <c r="E1636">
        <v>2725.5</v>
      </c>
      <c r="F1636" t="s">
        <v>3778</v>
      </c>
      <c r="G1636">
        <v>8.9999999999999998E-4</v>
      </c>
    </row>
    <row r="1637" spans="1:7" x14ac:dyDescent="0.35">
      <c r="A1637" s="1">
        <v>43231</v>
      </c>
      <c r="B1637">
        <v>2727.7</v>
      </c>
      <c r="C1637">
        <v>2722.7</v>
      </c>
      <c r="D1637">
        <v>2732.9</v>
      </c>
      <c r="E1637">
        <v>2717.4</v>
      </c>
      <c r="F1637" t="s">
        <v>3778</v>
      </c>
      <c r="G1637">
        <v>1.6999999999999999E-3</v>
      </c>
    </row>
    <row r="1638" spans="1:7" x14ac:dyDescent="0.35">
      <c r="A1638" s="1">
        <v>43230</v>
      </c>
      <c r="B1638">
        <v>2723.1</v>
      </c>
      <c r="C1638">
        <v>2705</v>
      </c>
      <c r="D1638">
        <v>2726.1</v>
      </c>
      <c r="E1638">
        <v>2704.5</v>
      </c>
      <c r="F1638" t="s">
        <v>3778</v>
      </c>
      <c r="G1638">
        <v>9.4000000000000004E-3</v>
      </c>
    </row>
    <row r="1639" spans="1:7" x14ac:dyDescent="0.35">
      <c r="A1639" s="1">
        <v>43229</v>
      </c>
      <c r="B1639">
        <v>2697.8</v>
      </c>
      <c r="C1639">
        <v>2678.1</v>
      </c>
      <c r="D1639">
        <v>2701.3</v>
      </c>
      <c r="E1639">
        <v>2674.1</v>
      </c>
      <c r="F1639" t="s">
        <v>3778</v>
      </c>
      <c r="G1639">
        <v>9.7000000000000003E-3</v>
      </c>
    </row>
    <row r="1640" spans="1:7" x14ac:dyDescent="0.35">
      <c r="A1640" s="1">
        <v>43228</v>
      </c>
      <c r="B1640">
        <v>2671.9</v>
      </c>
      <c r="C1640">
        <v>2670.3</v>
      </c>
      <c r="D1640">
        <v>2676.3</v>
      </c>
      <c r="E1640">
        <v>2655.2</v>
      </c>
      <c r="F1640" t="s">
        <v>3778</v>
      </c>
      <c r="G1640">
        <v>-2.9999999999999997E-4</v>
      </c>
    </row>
    <row r="1641" spans="1:7" x14ac:dyDescent="0.35">
      <c r="A1641" s="1">
        <v>43227</v>
      </c>
      <c r="B1641">
        <v>2672.6</v>
      </c>
      <c r="C1641">
        <v>2669.4</v>
      </c>
      <c r="D1641">
        <v>2683.3</v>
      </c>
      <c r="E1641">
        <v>2664.7</v>
      </c>
      <c r="F1641" t="s">
        <v>3778</v>
      </c>
      <c r="G1641">
        <v>3.5000000000000001E-3</v>
      </c>
    </row>
    <row r="1642" spans="1:7" x14ac:dyDescent="0.35">
      <c r="A1642" s="1">
        <v>43224</v>
      </c>
      <c r="B1642">
        <v>2663.4</v>
      </c>
      <c r="C1642">
        <v>2621.4</v>
      </c>
      <c r="D1642">
        <v>2670.9</v>
      </c>
      <c r="E1642">
        <v>2615.3000000000002</v>
      </c>
      <c r="F1642" t="s">
        <v>3778</v>
      </c>
      <c r="G1642">
        <v>1.2800000000000001E-2</v>
      </c>
    </row>
    <row r="1643" spans="1:7" x14ac:dyDescent="0.35">
      <c r="A1643" s="1">
        <v>43223</v>
      </c>
      <c r="B1643">
        <v>2629.7</v>
      </c>
      <c r="C1643">
        <v>2628.1</v>
      </c>
      <c r="D1643">
        <v>2637.1</v>
      </c>
      <c r="E1643">
        <v>2594.6</v>
      </c>
      <c r="F1643" t="s">
        <v>3778</v>
      </c>
      <c r="G1643">
        <v>-2.3E-3</v>
      </c>
    </row>
    <row r="1644" spans="1:7" x14ac:dyDescent="0.35">
      <c r="A1644" s="1">
        <v>43222</v>
      </c>
      <c r="B1644">
        <v>2635.7</v>
      </c>
      <c r="C1644">
        <v>2654.2</v>
      </c>
      <c r="D1644">
        <v>2660.9</v>
      </c>
      <c r="E1644">
        <v>2631.7</v>
      </c>
      <c r="F1644" t="s">
        <v>3778</v>
      </c>
      <c r="G1644">
        <v>-7.1999999999999998E-3</v>
      </c>
    </row>
    <row r="1645" spans="1:7" x14ac:dyDescent="0.35">
      <c r="A1645" s="1">
        <v>43221</v>
      </c>
      <c r="B1645">
        <v>2654.8</v>
      </c>
      <c r="C1645">
        <v>2643.6</v>
      </c>
      <c r="D1645">
        <v>2655.3</v>
      </c>
      <c r="E1645">
        <v>2625.4</v>
      </c>
      <c r="F1645" t="s">
        <v>3778</v>
      </c>
      <c r="G1645">
        <v>2.5000000000000001E-3</v>
      </c>
    </row>
    <row r="1646" spans="1:7" x14ac:dyDescent="0.35">
      <c r="A1646" s="1">
        <v>43220</v>
      </c>
      <c r="B1646">
        <v>2648.1</v>
      </c>
      <c r="C1646">
        <v>2675.1</v>
      </c>
      <c r="D1646">
        <v>2682.9</v>
      </c>
      <c r="E1646">
        <v>2648</v>
      </c>
      <c r="F1646" t="s">
        <v>3778</v>
      </c>
      <c r="G1646">
        <v>-8.2000000000000007E-3</v>
      </c>
    </row>
    <row r="1647" spans="1:7" x14ac:dyDescent="0.35">
      <c r="A1647" s="1">
        <v>43217</v>
      </c>
      <c r="B1647">
        <v>2669.9</v>
      </c>
      <c r="C1647">
        <v>2675.5</v>
      </c>
      <c r="D1647">
        <v>2677.3</v>
      </c>
      <c r="E1647">
        <v>2659</v>
      </c>
      <c r="F1647" t="s">
        <v>3778</v>
      </c>
      <c r="G1647">
        <v>1.1000000000000001E-3</v>
      </c>
    </row>
    <row r="1648" spans="1:7" x14ac:dyDescent="0.35">
      <c r="A1648" s="1">
        <v>43216</v>
      </c>
      <c r="B1648">
        <v>2666.9</v>
      </c>
      <c r="C1648">
        <v>2651.7</v>
      </c>
      <c r="D1648">
        <v>2676.5</v>
      </c>
      <c r="E1648">
        <v>2647.2</v>
      </c>
      <c r="F1648" t="s">
        <v>3778</v>
      </c>
      <c r="G1648">
        <v>1.04E-2</v>
      </c>
    </row>
    <row r="1649" spans="1:7" x14ac:dyDescent="0.35">
      <c r="A1649" s="1">
        <v>43215</v>
      </c>
      <c r="B1649">
        <v>2639.4</v>
      </c>
      <c r="C1649">
        <v>2634.9</v>
      </c>
      <c r="D1649">
        <v>2645.3</v>
      </c>
      <c r="E1649">
        <v>2612.6999999999998</v>
      </c>
      <c r="F1649" t="s">
        <v>3778</v>
      </c>
      <c r="G1649">
        <v>1.8E-3</v>
      </c>
    </row>
    <row r="1650" spans="1:7" x14ac:dyDescent="0.35">
      <c r="A1650" s="1">
        <v>43214</v>
      </c>
      <c r="B1650">
        <v>2634.6</v>
      </c>
      <c r="C1650">
        <v>2680.8</v>
      </c>
      <c r="D1650">
        <v>2683.6</v>
      </c>
      <c r="E1650">
        <v>2617.3000000000002</v>
      </c>
      <c r="F1650" t="s">
        <v>3778</v>
      </c>
      <c r="G1650">
        <v>-1.34E-2</v>
      </c>
    </row>
    <row r="1651" spans="1:7" x14ac:dyDescent="0.35">
      <c r="A1651" s="1">
        <v>43213</v>
      </c>
      <c r="B1651">
        <v>2670.3</v>
      </c>
      <c r="C1651">
        <v>2675.4</v>
      </c>
      <c r="D1651">
        <v>2682.9</v>
      </c>
      <c r="E1651">
        <v>2658</v>
      </c>
      <c r="F1651" t="s">
        <v>3778</v>
      </c>
      <c r="G1651">
        <v>1E-4</v>
      </c>
    </row>
    <row r="1652" spans="1:7" x14ac:dyDescent="0.35">
      <c r="A1652" s="1">
        <v>43210</v>
      </c>
      <c r="B1652">
        <v>2670.1</v>
      </c>
      <c r="C1652">
        <v>2692.6</v>
      </c>
      <c r="D1652">
        <v>2693.9</v>
      </c>
      <c r="E1652">
        <v>2660.6</v>
      </c>
      <c r="F1652" t="s">
        <v>3778</v>
      </c>
      <c r="G1652">
        <v>-8.5000000000000006E-3</v>
      </c>
    </row>
    <row r="1653" spans="1:7" x14ac:dyDescent="0.35">
      <c r="A1653" s="1">
        <v>43209</v>
      </c>
      <c r="B1653">
        <v>2693.1</v>
      </c>
      <c r="C1653">
        <v>2701.2</v>
      </c>
      <c r="D1653">
        <v>2702.8</v>
      </c>
      <c r="E1653">
        <v>2681.9</v>
      </c>
      <c r="F1653" t="s">
        <v>3778</v>
      </c>
      <c r="G1653">
        <v>-5.7000000000000002E-3</v>
      </c>
    </row>
    <row r="1654" spans="1:7" x14ac:dyDescent="0.35">
      <c r="A1654" s="1">
        <v>43208</v>
      </c>
      <c r="B1654">
        <v>2708.6</v>
      </c>
      <c r="C1654">
        <v>2710.1</v>
      </c>
      <c r="D1654">
        <v>2717.5</v>
      </c>
      <c r="E1654">
        <v>2703.6</v>
      </c>
      <c r="F1654" t="s">
        <v>3778</v>
      </c>
      <c r="G1654">
        <v>8.0000000000000004E-4</v>
      </c>
    </row>
    <row r="1655" spans="1:7" x14ac:dyDescent="0.35">
      <c r="A1655" s="1">
        <v>43207</v>
      </c>
      <c r="B1655">
        <v>2706.4</v>
      </c>
      <c r="C1655">
        <v>2692.7</v>
      </c>
      <c r="D1655">
        <v>2713.3</v>
      </c>
      <c r="E1655">
        <v>2692.1</v>
      </c>
      <c r="F1655" t="s">
        <v>3778</v>
      </c>
      <c r="G1655">
        <v>1.0699999999999999E-2</v>
      </c>
    </row>
    <row r="1656" spans="1:7" x14ac:dyDescent="0.35">
      <c r="A1656" s="1">
        <v>43206</v>
      </c>
      <c r="B1656">
        <v>2677.8</v>
      </c>
      <c r="C1656">
        <v>2670.1</v>
      </c>
      <c r="D1656">
        <v>2686.5</v>
      </c>
      <c r="E1656">
        <v>2665.2</v>
      </c>
      <c r="F1656" t="s">
        <v>3778</v>
      </c>
      <c r="G1656">
        <v>8.0999999999999996E-3</v>
      </c>
    </row>
    <row r="1657" spans="1:7" x14ac:dyDescent="0.35">
      <c r="A1657" s="1">
        <v>43203</v>
      </c>
      <c r="B1657">
        <v>2656.3</v>
      </c>
      <c r="C1657">
        <v>2676.9</v>
      </c>
      <c r="D1657">
        <v>2680.3</v>
      </c>
      <c r="E1657">
        <v>2645.1</v>
      </c>
      <c r="F1657" t="s">
        <v>3778</v>
      </c>
      <c r="G1657">
        <v>-2.8999999999999998E-3</v>
      </c>
    </row>
    <row r="1658" spans="1:7" x14ac:dyDescent="0.35">
      <c r="A1658" s="1">
        <v>43202</v>
      </c>
      <c r="B1658">
        <v>2664</v>
      </c>
      <c r="C1658">
        <v>2653.8</v>
      </c>
      <c r="D1658">
        <v>2674.7</v>
      </c>
      <c r="E1658">
        <v>2653.8</v>
      </c>
      <c r="F1658" t="s">
        <v>3778</v>
      </c>
      <c r="G1658">
        <v>8.3000000000000001E-3</v>
      </c>
    </row>
    <row r="1659" spans="1:7" x14ac:dyDescent="0.35">
      <c r="A1659" s="1">
        <v>43201</v>
      </c>
      <c r="B1659">
        <v>2642.2</v>
      </c>
      <c r="C1659">
        <v>2643.9</v>
      </c>
      <c r="D1659">
        <v>2661.4</v>
      </c>
      <c r="E1659">
        <v>2639.2</v>
      </c>
      <c r="F1659" t="s">
        <v>3778</v>
      </c>
      <c r="G1659">
        <v>-5.4999999999999997E-3</v>
      </c>
    </row>
    <row r="1660" spans="1:7" x14ac:dyDescent="0.35">
      <c r="A1660" s="1">
        <v>43200</v>
      </c>
      <c r="B1660">
        <v>2656.9</v>
      </c>
      <c r="C1660">
        <v>2638.4</v>
      </c>
      <c r="D1660">
        <v>2665.4</v>
      </c>
      <c r="E1660">
        <v>2635.8</v>
      </c>
      <c r="F1660" t="s">
        <v>3778</v>
      </c>
      <c r="G1660">
        <v>1.67E-2</v>
      </c>
    </row>
    <row r="1661" spans="1:7" x14ac:dyDescent="0.35">
      <c r="A1661" s="1">
        <v>43199</v>
      </c>
      <c r="B1661">
        <v>2613.1999999999998</v>
      </c>
      <c r="C1661">
        <v>2617.1999999999998</v>
      </c>
      <c r="D1661">
        <v>2653.6</v>
      </c>
      <c r="E1661">
        <v>2610.8000000000002</v>
      </c>
      <c r="F1661" t="s">
        <v>3778</v>
      </c>
      <c r="G1661">
        <v>3.3E-3</v>
      </c>
    </row>
    <row r="1662" spans="1:7" x14ac:dyDescent="0.35">
      <c r="A1662" s="1">
        <v>43196</v>
      </c>
      <c r="B1662">
        <v>2604.5</v>
      </c>
      <c r="C1662">
        <v>2645.8</v>
      </c>
      <c r="D1662">
        <v>2656.9</v>
      </c>
      <c r="E1662">
        <v>2586.3000000000002</v>
      </c>
      <c r="F1662" t="s">
        <v>3778</v>
      </c>
      <c r="G1662">
        <v>-2.1899999999999999E-2</v>
      </c>
    </row>
    <row r="1663" spans="1:7" x14ac:dyDescent="0.35">
      <c r="A1663" s="1">
        <v>43195</v>
      </c>
      <c r="B1663">
        <v>2662.8</v>
      </c>
      <c r="C1663">
        <v>2657.4</v>
      </c>
      <c r="D1663">
        <v>2672.1</v>
      </c>
      <c r="E1663">
        <v>2649.6</v>
      </c>
      <c r="F1663" t="s">
        <v>3778</v>
      </c>
      <c r="G1663">
        <v>6.7999999999999996E-3</v>
      </c>
    </row>
    <row r="1664" spans="1:7" x14ac:dyDescent="0.35">
      <c r="A1664" s="1">
        <v>43194</v>
      </c>
      <c r="B1664">
        <v>2644.7</v>
      </c>
      <c r="C1664">
        <v>2584</v>
      </c>
      <c r="D1664">
        <v>2649.9</v>
      </c>
      <c r="E1664">
        <v>2573.6</v>
      </c>
      <c r="F1664" t="s">
        <v>3778</v>
      </c>
      <c r="G1664">
        <v>1.1599999999999999E-2</v>
      </c>
    </row>
    <row r="1665" spans="1:7" x14ac:dyDescent="0.35">
      <c r="A1665" s="1">
        <v>43193</v>
      </c>
      <c r="B1665">
        <v>2614.4</v>
      </c>
      <c r="C1665">
        <v>2592.1999999999998</v>
      </c>
      <c r="D1665">
        <v>2619.1</v>
      </c>
      <c r="E1665">
        <v>2575.5</v>
      </c>
      <c r="F1665" t="s">
        <v>3778</v>
      </c>
      <c r="G1665">
        <v>1.26E-2</v>
      </c>
    </row>
    <row r="1666" spans="1:7" x14ac:dyDescent="0.35">
      <c r="A1666" s="1">
        <v>43192</v>
      </c>
      <c r="B1666">
        <v>2581.9</v>
      </c>
      <c r="C1666">
        <v>2633.4</v>
      </c>
      <c r="D1666">
        <v>2638.3</v>
      </c>
      <c r="E1666">
        <v>2553.8000000000002</v>
      </c>
      <c r="F1666" t="s">
        <v>3778</v>
      </c>
      <c r="G1666">
        <v>-2.23E-2</v>
      </c>
    </row>
    <row r="1667" spans="1:7" x14ac:dyDescent="0.35">
      <c r="A1667" s="1">
        <v>43188</v>
      </c>
      <c r="B1667">
        <v>2640.9</v>
      </c>
      <c r="C1667">
        <v>2614.4</v>
      </c>
      <c r="D1667">
        <v>2659.1</v>
      </c>
      <c r="E1667">
        <v>2609.6999999999998</v>
      </c>
      <c r="F1667" t="s">
        <v>3778</v>
      </c>
      <c r="G1667">
        <v>1.38E-2</v>
      </c>
    </row>
    <row r="1668" spans="1:7" x14ac:dyDescent="0.35">
      <c r="A1668" s="1">
        <v>43187</v>
      </c>
      <c r="B1668">
        <v>2605</v>
      </c>
      <c r="C1668">
        <v>2611.3000000000002</v>
      </c>
      <c r="D1668">
        <v>2632.7</v>
      </c>
      <c r="E1668">
        <v>2593.1</v>
      </c>
      <c r="F1668" t="s">
        <v>3778</v>
      </c>
      <c r="G1668">
        <v>-2.8999999999999998E-3</v>
      </c>
    </row>
    <row r="1669" spans="1:7" x14ac:dyDescent="0.35">
      <c r="A1669" s="1">
        <v>43186</v>
      </c>
      <c r="B1669">
        <v>2612.6</v>
      </c>
      <c r="C1669">
        <v>2667.6</v>
      </c>
      <c r="D1669">
        <v>2674.8</v>
      </c>
      <c r="E1669">
        <v>2596.1</v>
      </c>
      <c r="F1669" t="s">
        <v>3778</v>
      </c>
      <c r="G1669">
        <v>-1.7299999999999999E-2</v>
      </c>
    </row>
    <row r="1670" spans="1:7" x14ac:dyDescent="0.35">
      <c r="A1670" s="1">
        <v>43185</v>
      </c>
      <c r="B1670">
        <v>2658.6</v>
      </c>
      <c r="C1670">
        <v>2619.3000000000002</v>
      </c>
      <c r="D1670">
        <v>2661.4</v>
      </c>
      <c r="E1670">
        <v>2601.8000000000002</v>
      </c>
      <c r="F1670" t="s">
        <v>3778</v>
      </c>
      <c r="G1670">
        <v>2.7199999999999998E-2</v>
      </c>
    </row>
    <row r="1671" spans="1:7" x14ac:dyDescent="0.35">
      <c r="A1671" s="1">
        <v>43182</v>
      </c>
      <c r="B1671">
        <v>2588.3000000000002</v>
      </c>
      <c r="C1671">
        <v>2646.7</v>
      </c>
      <c r="D1671">
        <v>2657.7</v>
      </c>
      <c r="E1671">
        <v>2585.9</v>
      </c>
      <c r="F1671" t="s">
        <v>3778</v>
      </c>
      <c r="G1671">
        <v>-2.1000000000000001E-2</v>
      </c>
    </row>
    <row r="1672" spans="1:7" x14ac:dyDescent="0.35">
      <c r="A1672" s="1">
        <v>43181</v>
      </c>
      <c r="B1672">
        <v>2643.7</v>
      </c>
      <c r="C1672">
        <v>2691.4</v>
      </c>
      <c r="D1672">
        <v>2695.7</v>
      </c>
      <c r="E1672">
        <v>2641.6</v>
      </c>
      <c r="F1672" t="s">
        <v>3778</v>
      </c>
      <c r="G1672">
        <v>-2.5100000000000001E-2</v>
      </c>
    </row>
    <row r="1673" spans="1:7" x14ac:dyDescent="0.35">
      <c r="A1673" s="1">
        <v>43180</v>
      </c>
      <c r="B1673">
        <v>2711.9</v>
      </c>
      <c r="C1673">
        <v>2715</v>
      </c>
      <c r="D1673">
        <v>2739.1</v>
      </c>
      <c r="E1673">
        <v>2709.8</v>
      </c>
      <c r="F1673" t="s">
        <v>3778</v>
      </c>
      <c r="G1673">
        <v>-1.8E-3</v>
      </c>
    </row>
    <row r="1674" spans="1:7" x14ac:dyDescent="0.35">
      <c r="A1674" s="1">
        <v>43179</v>
      </c>
      <c r="B1674">
        <v>2716.9</v>
      </c>
      <c r="C1674">
        <v>2715.1</v>
      </c>
      <c r="D1674">
        <v>2724.2</v>
      </c>
      <c r="E1674">
        <v>2710.1</v>
      </c>
      <c r="F1674" t="s">
        <v>3778</v>
      </c>
      <c r="G1674">
        <v>1.5E-3</v>
      </c>
    </row>
    <row r="1675" spans="1:7" x14ac:dyDescent="0.35">
      <c r="A1675" s="1">
        <v>43178</v>
      </c>
      <c r="B1675">
        <v>2712.9</v>
      </c>
      <c r="C1675">
        <v>2741.4</v>
      </c>
      <c r="D1675">
        <v>2741.4</v>
      </c>
      <c r="E1675">
        <v>2694.6</v>
      </c>
      <c r="F1675" t="s">
        <v>3778</v>
      </c>
      <c r="G1675">
        <v>-1.4200000000000001E-2</v>
      </c>
    </row>
    <row r="1676" spans="1:7" x14ac:dyDescent="0.35">
      <c r="A1676" s="1">
        <v>43175</v>
      </c>
      <c r="B1676">
        <v>2752</v>
      </c>
      <c r="C1676">
        <v>2750.6</v>
      </c>
      <c r="D1676">
        <v>2761.8</v>
      </c>
      <c r="E1676">
        <v>2750</v>
      </c>
      <c r="F1676" t="s">
        <v>3778</v>
      </c>
      <c r="G1676">
        <v>1.6999999999999999E-3</v>
      </c>
    </row>
    <row r="1677" spans="1:7" x14ac:dyDescent="0.35">
      <c r="A1677" s="1">
        <v>43174</v>
      </c>
      <c r="B1677">
        <v>2747.3</v>
      </c>
      <c r="C1677">
        <v>2754.3</v>
      </c>
      <c r="D1677">
        <v>2763</v>
      </c>
      <c r="E1677">
        <v>2741.5</v>
      </c>
      <c r="F1677" t="s">
        <v>3778</v>
      </c>
      <c r="G1677">
        <v>-8.0000000000000004E-4</v>
      </c>
    </row>
    <row r="1678" spans="1:7" x14ac:dyDescent="0.35">
      <c r="A1678" s="1">
        <v>43173</v>
      </c>
      <c r="B1678">
        <v>2749.5</v>
      </c>
      <c r="C1678">
        <v>2774.1</v>
      </c>
      <c r="D1678">
        <v>2777.1</v>
      </c>
      <c r="E1678">
        <v>2744.4</v>
      </c>
      <c r="F1678" t="s">
        <v>3778</v>
      </c>
      <c r="G1678">
        <v>-5.7000000000000002E-3</v>
      </c>
    </row>
    <row r="1679" spans="1:7" x14ac:dyDescent="0.35">
      <c r="A1679" s="1">
        <v>43172</v>
      </c>
      <c r="B1679">
        <v>2765.3</v>
      </c>
      <c r="C1679">
        <v>2792.3</v>
      </c>
      <c r="D1679">
        <v>2801.9</v>
      </c>
      <c r="E1679">
        <v>2758.7</v>
      </c>
      <c r="F1679" t="s">
        <v>3778</v>
      </c>
      <c r="G1679">
        <v>-6.4000000000000003E-3</v>
      </c>
    </row>
    <row r="1680" spans="1:7" x14ac:dyDescent="0.35">
      <c r="A1680" s="1">
        <v>43171</v>
      </c>
      <c r="B1680">
        <v>2783</v>
      </c>
      <c r="C1680">
        <v>2790.5</v>
      </c>
      <c r="D1680">
        <v>2797</v>
      </c>
      <c r="E1680">
        <v>2779.3</v>
      </c>
      <c r="F1680" t="s">
        <v>3778</v>
      </c>
      <c r="G1680">
        <v>-1.2999999999999999E-3</v>
      </c>
    </row>
    <row r="1681" spans="1:7" x14ac:dyDescent="0.35">
      <c r="A1681" s="1">
        <v>43168</v>
      </c>
      <c r="B1681">
        <v>2786.6</v>
      </c>
      <c r="C1681">
        <v>2752.9</v>
      </c>
      <c r="D1681">
        <v>2786.6</v>
      </c>
      <c r="E1681">
        <v>2751.5</v>
      </c>
      <c r="F1681" t="s">
        <v>3778</v>
      </c>
      <c r="G1681">
        <v>1.7399999999999999E-2</v>
      </c>
    </row>
    <row r="1682" spans="1:7" x14ac:dyDescent="0.35">
      <c r="A1682" s="1">
        <v>43167</v>
      </c>
      <c r="B1682">
        <v>2739</v>
      </c>
      <c r="C1682">
        <v>2732.8</v>
      </c>
      <c r="D1682">
        <v>2740.4</v>
      </c>
      <c r="E1682">
        <v>2722.7</v>
      </c>
      <c r="F1682" t="s">
        <v>3778</v>
      </c>
      <c r="G1682">
        <v>4.4999999999999997E-3</v>
      </c>
    </row>
    <row r="1683" spans="1:7" x14ac:dyDescent="0.35">
      <c r="A1683" s="1">
        <v>43166</v>
      </c>
      <c r="B1683">
        <v>2726.8</v>
      </c>
      <c r="C1683">
        <v>2710.2</v>
      </c>
      <c r="D1683">
        <v>2730.6</v>
      </c>
      <c r="E1683">
        <v>2701.7</v>
      </c>
      <c r="F1683" t="s">
        <v>3778</v>
      </c>
      <c r="G1683">
        <v>-5.0000000000000001E-4</v>
      </c>
    </row>
    <row r="1684" spans="1:7" x14ac:dyDescent="0.35">
      <c r="A1684" s="1">
        <v>43165</v>
      </c>
      <c r="B1684">
        <v>2728.1</v>
      </c>
      <c r="C1684">
        <v>2730.2</v>
      </c>
      <c r="D1684">
        <v>2732.1</v>
      </c>
      <c r="E1684">
        <v>2711.3</v>
      </c>
      <c r="F1684" t="s">
        <v>3778</v>
      </c>
      <c r="G1684">
        <v>2.5999999999999999E-3</v>
      </c>
    </row>
    <row r="1685" spans="1:7" x14ac:dyDescent="0.35">
      <c r="A1685" s="1">
        <v>43164</v>
      </c>
      <c r="B1685">
        <v>2720.9</v>
      </c>
      <c r="C1685">
        <v>2681.1</v>
      </c>
      <c r="D1685">
        <v>2728.1</v>
      </c>
      <c r="E1685">
        <v>2675.8</v>
      </c>
      <c r="F1685" t="s">
        <v>3778</v>
      </c>
      <c r="G1685">
        <v>1.0999999999999999E-2</v>
      </c>
    </row>
    <row r="1686" spans="1:7" x14ac:dyDescent="0.35">
      <c r="A1686" s="1">
        <v>43161</v>
      </c>
      <c r="B1686">
        <v>2691.2</v>
      </c>
      <c r="C1686">
        <v>2658.9</v>
      </c>
      <c r="D1686">
        <v>2696.2</v>
      </c>
      <c r="E1686">
        <v>2647.3</v>
      </c>
      <c r="F1686" t="s">
        <v>3778</v>
      </c>
      <c r="G1686">
        <v>5.0000000000000001E-3</v>
      </c>
    </row>
    <row r="1687" spans="1:7" x14ac:dyDescent="0.35">
      <c r="A1687" s="1">
        <v>43160</v>
      </c>
      <c r="B1687">
        <v>2677.7</v>
      </c>
      <c r="C1687">
        <v>2715.2</v>
      </c>
      <c r="D1687">
        <v>2730.9</v>
      </c>
      <c r="E1687">
        <v>2659.7</v>
      </c>
      <c r="F1687" t="s">
        <v>3778</v>
      </c>
      <c r="G1687">
        <v>-1.3299999999999999E-2</v>
      </c>
    </row>
    <row r="1688" spans="1:7" x14ac:dyDescent="0.35">
      <c r="A1688" s="1">
        <v>43159</v>
      </c>
      <c r="B1688">
        <v>2713.8</v>
      </c>
      <c r="C1688">
        <v>2753.8</v>
      </c>
      <c r="D1688">
        <v>2761.5</v>
      </c>
      <c r="E1688">
        <v>2713.5</v>
      </c>
      <c r="F1688" t="s">
        <v>3778</v>
      </c>
      <c r="G1688">
        <v>-1.11E-2</v>
      </c>
    </row>
    <row r="1689" spans="1:7" x14ac:dyDescent="0.35">
      <c r="A1689" s="1">
        <v>43158</v>
      </c>
      <c r="B1689">
        <v>2744.3</v>
      </c>
      <c r="C1689">
        <v>2780.4</v>
      </c>
      <c r="D1689">
        <v>2789.2</v>
      </c>
      <c r="E1689">
        <v>2744.2</v>
      </c>
      <c r="F1689" t="s">
        <v>3778</v>
      </c>
      <c r="G1689">
        <v>-1.2699999999999999E-2</v>
      </c>
    </row>
    <row r="1690" spans="1:7" x14ac:dyDescent="0.35">
      <c r="A1690" s="1">
        <v>43157</v>
      </c>
      <c r="B1690">
        <v>2779.6</v>
      </c>
      <c r="C1690">
        <v>2757.4</v>
      </c>
      <c r="D1690">
        <v>2780.6</v>
      </c>
      <c r="E1690">
        <v>2753.8</v>
      </c>
      <c r="F1690" t="s">
        <v>3778</v>
      </c>
      <c r="G1690">
        <v>1.18E-2</v>
      </c>
    </row>
    <row r="1691" spans="1:7" x14ac:dyDescent="0.35">
      <c r="A1691" s="1">
        <v>43154</v>
      </c>
      <c r="B1691">
        <v>2747.3</v>
      </c>
      <c r="C1691">
        <v>2715.8</v>
      </c>
      <c r="D1691">
        <v>2747.8</v>
      </c>
      <c r="E1691">
        <v>2713.7</v>
      </c>
      <c r="F1691" t="s">
        <v>3778</v>
      </c>
      <c r="G1691">
        <v>1.6E-2</v>
      </c>
    </row>
    <row r="1692" spans="1:7" x14ac:dyDescent="0.35">
      <c r="A1692" s="1">
        <v>43153</v>
      </c>
      <c r="B1692">
        <v>2704</v>
      </c>
      <c r="C1692">
        <v>2710.4</v>
      </c>
      <c r="D1692">
        <v>2731.3</v>
      </c>
      <c r="E1692">
        <v>2697.8</v>
      </c>
      <c r="F1692" t="s">
        <v>3778</v>
      </c>
      <c r="G1692">
        <v>1E-3</v>
      </c>
    </row>
    <row r="1693" spans="1:7" x14ac:dyDescent="0.35">
      <c r="A1693" s="1">
        <v>43152</v>
      </c>
      <c r="B1693">
        <v>2701.3</v>
      </c>
      <c r="C1693">
        <v>2720.5</v>
      </c>
      <c r="D1693">
        <v>2747.8</v>
      </c>
      <c r="E1693">
        <v>2701.3</v>
      </c>
      <c r="F1693" t="s">
        <v>3778</v>
      </c>
      <c r="G1693">
        <v>-5.4999999999999997E-3</v>
      </c>
    </row>
    <row r="1694" spans="1:7" x14ac:dyDescent="0.35">
      <c r="A1694" s="1">
        <v>43151</v>
      </c>
      <c r="B1694">
        <v>2716.3</v>
      </c>
      <c r="C1694">
        <v>2723</v>
      </c>
      <c r="D1694">
        <v>2737.6</v>
      </c>
      <c r="E1694">
        <v>2706.8</v>
      </c>
      <c r="F1694" t="s">
        <v>3778</v>
      </c>
      <c r="G1694">
        <v>-5.7999999999999996E-3</v>
      </c>
    </row>
    <row r="1695" spans="1:7" x14ac:dyDescent="0.35">
      <c r="A1695" s="1">
        <v>43147</v>
      </c>
      <c r="B1695">
        <v>2732.2</v>
      </c>
      <c r="C1695">
        <v>2727.1</v>
      </c>
      <c r="D1695">
        <v>2754.4</v>
      </c>
      <c r="E1695">
        <v>2725.1</v>
      </c>
      <c r="F1695" t="s">
        <v>3778</v>
      </c>
      <c r="G1695">
        <v>4.0000000000000002E-4</v>
      </c>
    </row>
    <row r="1696" spans="1:7" x14ac:dyDescent="0.35">
      <c r="A1696" s="1">
        <v>43146</v>
      </c>
      <c r="B1696">
        <v>2731.2</v>
      </c>
      <c r="C1696">
        <v>2713.5</v>
      </c>
      <c r="D1696">
        <v>2731.5</v>
      </c>
      <c r="E1696">
        <v>2689.8</v>
      </c>
      <c r="F1696" t="s">
        <v>3778</v>
      </c>
      <c r="G1696">
        <v>1.21E-2</v>
      </c>
    </row>
    <row r="1697" spans="1:7" x14ac:dyDescent="0.35">
      <c r="A1697" s="1">
        <v>43145</v>
      </c>
      <c r="B1697">
        <v>2698.6</v>
      </c>
      <c r="C1697">
        <v>2651.2</v>
      </c>
      <c r="D1697">
        <v>2702.1</v>
      </c>
      <c r="E1697">
        <v>2648.9</v>
      </c>
      <c r="F1697" t="s">
        <v>3778</v>
      </c>
      <c r="G1697">
        <v>1.34E-2</v>
      </c>
    </row>
    <row r="1698" spans="1:7" x14ac:dyDescent="0.35">
      <c r="A1698" s="1">
        <v>43144</v>
      </c>
      <c r="B1698">
        <v>2662.9</v>
      </c>
      <c r="C1698">
        <v>2646.3</v>
      </c>
      <c r="D1698">
        <v>2668.8</v>
      </c>
      <c r="E1698">
        <v>2637.1</v>
      </c>
      <c r="F1698" t="s">
        <v>3778</v>
      </c>
      <c r="G1698">
        <v>2.5999999999999999E-3</v>
      </c>
    </row>
    <row r="1699" spans="1:7" x14ac:dyDescent="0.35">
      <c r="A1699" s="1">
        <v>43143</v>
      </c>
      <c r="B1699">
        <v>2656</v>
      </c>
      <c r="C1699">
        <v>2636.8</v>
      </c>
      <c r="D1699">
        <v>2672.6</v>
      </c>
      <c r="E1699">
        <v>2622.4</v>
      </c>
      <c r="F1699" t="s">
        <v>3778</v>
      </c>
      <c r="G1699">
        <v>1.3899999999999999E-2</v>
      </c>
    </row>
    <row r="1700" spans="1:7" x14ac:dyDescent="0.35">
      <c r="A1700" s="1">
        <v>43140</v>
      </c>
      <c r="B1700">
        <v>2619.6</v>
      </c>
      <c r="C1700">
        <v>2601.8000000000002</v>
      </c>
      <c r="D1700">
        <v>2638.7</v>
      </c>
      <c r="E1700">
        <v>2532.6999999999998</v>
      </c>
      <c r="F1700" t="s">
        <v>3778</v>
      </c>
      <c r="G1700">
        <v>1.4999999999999999E-2</v>
      </c>
    </row>
    <row r="1701" spans="1:7" x14ac:dyDescent="0.35">
      <c r="A1701" s="1">
        <v>43139</v>
      </c>
      <c r="B1701">
        <v>2581</v>
      </c>
      <c r="C1701">
        <v>2685</v>
      </c>
      <c r="D1701">
        <v>2685.3</v>
      </c>
      <c r="E1701">
        <v>2580.6</v>
      </c>
      <c r="F1701" t="s">
        <v>3778</v>
      </c>
      <c r="G1701">
        <v>-3.7600000000000001E-2</v>
      </c>
    </row>
    <row r="1702" spans="1:7" x14ac:dyDescent="0.35">
      <c r="A1702" s="1">
        <v>43138</v>
      </c>
      <c r="B1702">
        <v>2681.7</v>
      </c>
      <c r="C1702">
        <v>2690.9</v>
      </c>
      <c r="D1702">
        <v>2727.7</v>
      </c>
      <c r="E1702">
        <v>2681.3</v>
      </c>
      <c r="F1702" t="s">
        <v>3778</v>
      </c>
      <c r="G1702">
        <v>-5.0000000000000001E-3</v>
      </c>
    </row>
    <row r="1703" spans="1:7" x14ac:dyDescent="0.35">
      <c r="A1703" s="1">
        <v>43137</v>
      </c>
      <c r="B1703">
        <v>2695.1</v>
      </c>
      <c r="C1703">
        <v>2614.8000000000002</v>
      </c>
      <c r="D1703">
        <v>2701</v>
      </c>
      <c r="E1703">
        <v>2593.1</v>
      </c>
      <c r="F1703" t="s">
        <v>3778</v>
      </c>
      <c r="G1703">
        <v>1.7399999999999999E-2</v>
      </c>
    </row>
    <row r="1704" spans="1:7" x14ac:dyDescent="0.35">
      <c r="A1704" s="1">
        <v>43136</v>
      </c>
      <c r="B1704">
        <v>2648.9</v>
      </c>
      <c r="C1704">
        <v>2741.1</v>
      </c>
      <c r="D1704">
        <v>2763.4</v>
      </c>
      <c r="E1704">
        <v>2638.2</v>
      </c>
      <c r="F1704" t="s">
        <v>3778</v>
      </c>
      <c r="G1704">
        <v>-4.1000000000000002E-2</v>
      </c>
    </row>
    <row r="1705" spans="1:7" x14ac:dyDescent="0.35">
      <c r="A1705" s="1">
        <v>43133</v>
      </c>
      <c r="B1705">
        <v>2762.1</v>
      </c>
      <c r="C1705">
        <v>2808.9</v>
      </c>
      <c r="D1705">
        <v>2808.9</v>
      </c>
      <c r="E1705">
        <v>2760</v>
      </c>
      <c r="F1705" t="s">
        <v>3778</v>
      </c>
      <c r="G1705">
        <v>-2.12E-2</v>
      </c>
    </row>
    <row r="1706" spans="1:7" x14ac:dyDescent="0.35">
      <c r="A1706" s="1">
        <v>43132</v>
      </c>
      <c r="B1706">
        <v>2822</v>
      </c>
      <c r="C1706">
        <v>2816.4</v>
      </c>
      <c r="D1706">
        <v>2836</v>
      </c>
      <c r="E1706">
        <v>2812.7</v>
      </c>
      <c r="F1706" t="s">
        <v>3778</v>
      </c>
      <c r="G1706">
        <v>-5.9999999999999995E-4</v>
      </c>
    </row>
    <row r="1707" spans="1:7" x14ac:dyDescent="0.35">
      <c r="A1707" s="1">
        <v>43131</v>
      </c>
      <c r="B1707">
        <v>2823.8</v>
      </c>
      <c r="C1707">
        <v>2832.4</v>
      </c>
      <c r="D1707">
        <v>2839.3</v>
      </c>
      <c r="E1707">
        <v>2813</v>
      </c>
      <c r="F1707" t="s">
        <v>3778</v>
      </c>
      <c r="G1707">
        <v>5.0000000000000001E-4</v>
      </c>
    </row>
    <row r="1708" spans="1:7" x14ac:dyDescent="0.35">
      <c r="A1708" s="1">
        <v>43130</v>
      </c>
      <c r="B1708">
        <v>2822.4</v>
      </c>
      <c r="C1708">
        <v>2832.7</v>
      </c>
      <c r="D1708">
        <v>2837.8</v>
      </c>
      <c r="E1708">
        <v>2818.3</v>
      </c>
      <c r="F1708" t="s">
        <v>3778</v>
      </c>
      <c r="G1708">
        <v>-1.09E-2</v>
      </c>
    </row>
    <row r="1709" spans="1:7" x14ac:dyDescent="0.35">
      <c r="A1709" s="1">
        <v>43129</v>
      </c>
      <c r="B1709">
        <v>2853.5</v>
      </c>
      <c r="C1709">
        <v>2867.2</v>
      </c>
      <c r="D1709">
        <v>2870.6</v>
      </c>
      <c r="E1709">
        <v>2851.5</v>
      </c>
      <c r="F1709" t="s">
        <v>3778</v>
      </c>
      <c r="G1709">
        <v>-6.7999999999999996E-3</v>
      </c>
    </row>
    <row r="1710" spans="1:7" x14ac:dyDescent="0.35">
      <c r="A1710" s="1">
        <v>43126</v>
      </c>
      <c r="B1710">
        <v>2872.9</v>
      </c>
      <c r="C1710">
        <v>2847.5</v>
      </c>
      <c r="D1710">
        <v>2872.9</v>
      </c>
      <c r="E1710">
        <v>2846.2</v>
      </c>
      <c r="F1710" t="s">
        <v>3778</v>
      </c>
      <c r="G1710">
        <v>1.1900000000000001E-2</v>
      </c>
    </row>
    <row r="1711" spans="1:7" x14ac:dyDescent="0.35">
      <c r="A1711" s="1">
        <v>43125</v>
      </c>
      <c r="B1711">
        <v>2839.2</v>
      </c>
      <c r="C1711">
        <v>2846.2</v>
      </c>
      <c r="D1711">
        <v>2848.6</v>
      </c>
      <c r="E1711">
        <v>2830.9</v>
      </c>
      <c r="F1711" t="s">
        <v>3778</v>
      </c>
      <c r="G1711">
        <v>5.9999999999999995E-4</v>
      </c>
    </row>
    <row r="1712" spans="1:7" x14ac:dyDescent="0.35">
      <c r="A1712" s="1">
        <v>43124</v>
      </c>
      <c r="B1712">
        <v>2837.5</v>
      </c>
      <c r="C1712">
        <v>2845.4</v>
      </c>
      <c r="D1712">
        <v>2853</v>
      </c>
      <c r="E1712">
        <v>2824.8</v>
      </c>
      <c r="F1712" t="s">
        <v>3778</v>
      </c>
      <c r="G1712">
        <v>-5.9999999999999995E-4</v>
      </c>
    </row>
    <row r="1713" spans="1:7" x14ac:dyDescent="0.35">
      <c r="A1713" s="1">
        <v>43123</v>
      </c>
      <c r="B1713">
        <v>2839.1</v>
      </c>
      <c r="C1713">
        <v>2835.1</v>
      </c>
      <c r="D1713">
        <v>2842.2</v>
      </c>
      <c r="E1713">
        <v>2830.6</v>
      </c>
      <c r="F1713" t="s">
        <v>3778</v>
      </c>
      <c r="G1713">
        <v>2.2000000000000001E-3</v>
      </c>
    </row>
    <row r="1714" spans="1:7" x14ac:dyDescent="0.35">
      <c r="A1714" s="1">
        <v>43122</v>
      </c>
      <c r="B1714">
        <v>2833</v>
      </c>
      <c r="C1714">
        <v>2809.2</v>
      </c>
      <c r="D1714">
        <v>2833</v>
      </c>
      <c r="E1714">
        <v>2808.1</v>
      </c>
      <c r="F1714" t="s">
        <v>3778</v>
      </c>
      <c r="G1714">
        <v>8.0999999999999996E-3</v>
      </c>
    </row>
    <row r="1715" spans="1:7" x14ac:dyDescent="0.35">
      <c r="A1715" s="1">
        <v>43119</v>
      </c>
      <c r="B1715">
        <v>2810.3</v>
      </c>
      <c r="C1715">
        <v>2802.6</v>
      </c>
      <c r="D1715">
        <v>2810.3</v>
      </c>
      <c r="E1715">
        <v>2798.1</v>
      </c>
      <c r="F1715" t="s">
        <v>3778</v>
      </c>
      <c r="G1715">
        <v>4.4000000000000003E-3</v>
      </c>
    </row>
    <row r="1716" spans="1:7" x14ac:dyDescent="0.35">
      <c r="A1716" s="1">
        <v>43118</v>
      </c>
      <c r="B1716">
        <v>2798</v>
      </c>
      <c r="C1716">
        <v>2802.4</v>
      </c>
      <c r="D1716">
        <v>2805.8</v>
      </c>
      <c r="E1716">
        <v>2792.6</v>
      </c>
      <c r="F1716" t="s">
        <v>3778</v>
      </c>
      <c r="G1716">
        <v>-1.6000000000000001E-3</v>
      </c>
    </row>
    <row r="1717" spans="1:7" x14ac:dyDescent="0.35">
      <c r="A1717" s="1">
        <v>43117</v>
      </c>
      <c r="B1717">
        <v>2802.6</v>
      </c>
      <c r="C1717">
        <v>2785</v>
      </c>
      <c r="D1717">
        <v>2807</v>
      </c>
      <c r="E1717">
        <v>2778.4</v>
      </c>
      <c r="F1717" t="s">
        <v>3778</v>
      </c>
      <c r="G1717">
        <v>9.4000000000000004E-3</v>
      </c>
    </row>
    <row r="1718" spans="1:7" x14ac:dyDescent="0.35">
      <c r="A1718" s="1">
        <v>43116</v>
      </c>
      <c r="B1718">
        <v>2776.4</v>
      </c>
      <c r="C1718">
        <v>2799</v>
      </c>
      <c r="D1718">
        <v>2807.5</v>
      </c>
      <c r="E1718">
        <v>2768.6</v>
      </c>
      <c r="F1718" t="s">
        <v>3778</v>
      </c>
      <c r="G1718">
        <v>-3.5000000000000001E-3</v>
      </c>
    </row>
    <row r="1719" spans="1:7" x14ac:dyDescent="0.35">
      <c r="A1719" s="1">
        <v>43112</v>
      </c>
      <c r="B1719">
        <v>2786.2</v>
      </c>
      <c r="C1719">
        <v>2770.2</v>
      </c>
      <c r="D1719">
        <v>2787.8</v>
      </c>
      <c r="E1719">
        <v>2769.6</v>
      </c>
      <c r="F1719" t="s">
        <v>3778</v>
      </c>
      <c r="G1719">
        <v>6.7000000000000002E-3</v>
      </c>
    </row>
    <row r="1720" spans="1:7" x14ac:dyDescent="0.35">
      <c r="A1720" s="1">
        <v>43111</v>
      </c>
      <c r="B1720">
        <v>2767.6</v>
      </c>
      <c r="C1720">
        <v>2753</v>
      </c>
      <c r="D1720">
        <v>2767.6</v>
      </c>
      <c r="E1720">
        <v>2752.8</v>
      </c>
      <c r="F1720" t="s">
        <v>3778</v>
      </c>
      <c r="G1720">
        <v>7.1000000000000004E-3</v>
      </c>
    </row>
    <row r="1721" spans="1:7" x14ac:dyDescent="0.35">
      <c r="A1721" s="1">
        <v>43110</v>
      </c>
      <c r="B1721">
        <v>2748.2</v>
      </c>
      <c r="C1721">
        <v>2745.6</v>
      </c>
      <c r="D1721">
        <v>2750.8</v>
      </c>
      <c r="E1721">
        <v>2736.1</v>
      </c>
      <c r="F1721" t="s">
        <v>3778</v>
      </c>
      <c r="G1721">
        <v>-1.1000000000000001E-3</v>
      </c>
    </row>
    <row r="1722" spans="1:7" x14ac:dyDescent="0.35">
      <c r="A1722" s="1">
        <v>43109</v>
      </c>
      <c r="B1722">
        <v>2751.3</v>
      </c>
      <c r="C1722">
        <v>2751.2</v>
      </c>
      <c r="D1722">
        <v>2759.1</v>
      </c>
      <c r="E1722">
        <v>2747.9</v>
      </c>
      <c r="F1722" t="s">
        <v>3778</v>
      </c>
      <c r="G1722">
        <v>1.2999999999999999E-3</v>
      </c>
    </row>
    <row r="1723" spans="1:7" x14ac:dyDescent="0.35">
      <c r="A1723" s="1">
        <v>43108</v>
      </c>
      <c r="B1723">
        <v>2747.7</v>
      </c>
      <c r="C1723">
        <v>2742.7</v>
      </c>
      <c r="D1723">
        <v>2748.5</v>
      </c>
      <c r="E1723">
        <v>2737.6</v>
      </c>
      <c r="F1723" t="s">
        <v>3778</v>
      </c>
      <c r="G1723">
        <v>1.6000000000000001E-3</v>
      </c>
    </row>
    <row r="1724" spans="1:7" x14ac:dyDescent="0.35">
      <c r="A1724" s="1">
        <v>43105</v>
      </c>
      <c r="B1724">
        <v>2743.2</v>
      </c>
      <c r="C1724">
        <v>2731.3</v>
      </c>
      <c r="D1724">
        <v>2743.4</v>
      </c>
      <c r="E1724">
        <v>2727.9</v>
      </c>
      <c r="F1724" t="s">
        <v>3778</v>
      </c>
      <c r="G1724">
        <v>7.0000000000000001E-3</v>
      </c>
    </row>
    <row r="1725" spans="1:7" x14ac:dyDescent="0.35">
      <c r="A1725" s="1">
        <v>43104</v>
      </c>
      <c r="B1725">
        <v>2724</v>
      </c>
      <c r="C1725">
        <v>2719.3</v>
      </c>
      <c r="D1725">
        <v>2729.3</v>
      </c>
      <c r="E1725">
        <v>2719.1</v>
      </c>
      <c r="F1725" t="s">
        <v>3778</v>
      </c>
      <c r="G1725">
        <v>4.0000000000000001E-3</v>
      </c>
    </row>
    <row r="1726" spans="1:7" x14ac:dyDescent="0.35">
      <c r="A1726" s="1">
        <v>43103</v>
      </c>
      <c r="B1726">
        <v>2713.1</v>
      </c>
      <c r="C1726">
        <v>2697.8</v>
      </c>
      <c r="D1726">
        <v>2714.4</v>
      </c>
      <c r="E1726">
        <v>2697.8</v>
      </c>
      <c r="F1726" t="s">
        <v>3778</v>
      </c>
      <c r="G1726">
        <v>6.4000000000000003E-3</v>
      </c>
    </row>
    <row r="1727" spans="1:7" x14ac:dyDescent="0.35">
      <c r="A1727" s="1">
        <v>43102</v>
      </c>
      <c r="B1727">
        <v>2695.8</v>
      </c>
      <c r="C1727">
        <v>2683.7</v>
      </c>
      <c r="D1727">
        <v>2695.9</v>
      </c>
      <c r="E1727">
        <v>2682.4</v>
      </c>
      <c r="F1727" t="s">
        <v>3778</v>
      </c>
      <c r="G1727">
        <v>8.3000000000000001E-3</v>
      </c>
    </row>
    <row r="1728" spans="1:7" x14ac:dyDescent="0.35">
      <c r="A1728" s="1">
        <v>43098</v>
      </c>
      <c r="B1728">
        <v>2673.6</v>
      </c>
      <c r="C1728">
        <v>2689.2</v>
      </c>
      <c r="D1728">
        <v>2692.1</v>
      </c>
      <c r="E1728">
        <v>2673.6</v>
      </c>
      <c r="F1728" t="s">
        <v>3778</v>
      </c>
      <c r="G1728">
        <v>-5.1999999999999998E-3</v>
      </c>
    </row>
    <row r="1729" spans="1:7" x14ac:dyDescent="0.35">
      <c r="A1729" s="1">
        <v>43097</v>
      </c>
      <c r="B1729">
        <v>2687.5</v>
      </c>
      <c r="C1729">
        <v>2686.1</v>
      </c>
      <c r="D1729">
        <v>2687.7</v>
      </c>
      <c r="E1729">
        <v>2682.7</v>
      </c>
      <c r="F1729" t="s">
        <v>3778</v>
      </c>
      <c r="G1729">
        <v>1.8E-3</v>
      </c>
    </row>
    <row r="1730" spans="1:7" x14ac:dyDescent="0.35">
      <c r="A1730" s="1">
        <v>43096</v>
      </c>
      <c r="B1730">
        <v>2682.6</v>
      </c>
      <c r="C1730">
        <v>2682.1</v>
      </c>
      <c r="D1730">
        <v>2685.6</v>
      </c>
      <c r="E1730">
        <v>2678.9</v>
      </c>
      <c r="F1730" t="s">
        <v>3778</v>
      </c>
      <c r="G1730">
        <v>8.0000000000000004E-4</v>
      </c>
    </row>
    <row r="1731" spans="1:7" x14ac:dyDescent="0.35">
      <c r="A1731" s="1">
        <v>43095</v>
      </c>
      <c r="B1731">
        <v>2680.5</v>
      </c>
      <c r="C1731">
        <v>2679.1</v>
      </c>
      <c r="D1731">
        <v>2682.7</v>
      </c>
      <c r="E1731">
        <v>2678</v>
      </c>
      <c r="F1731" t="s">
        <v>3778</v>
      </c>
      <c r="G1731">
        <v>-1E-3</v>
      </c>
    </row>
    <row r="1732" spans="1:7" x14ac:dyDescent="0.35">
      <c r="A1732" s="1">
        <v>43091</v>
      </c>
      <c r="B1732">
        <v>2683.3</v>
      </c>
      <c r="C1732">
        <v>2684.2</v>
      </c>
      <c r="D1732">
        <v>2685.3</v>
      </c>
      <c r="E1732">
        <v>2678.1</v>
      </c>
      <c r="F1732" t="s">
        <v>3778</v>
      </c>
      <c r="G1732">
        <v>-5.0000000000000001E-4</v>
      </c>
    </row>
    <row r="1733" spans="1:7" x14ac:dyDescent="0.35">
      <c r="A1733" s="1">
        <v>43090</v>
      </c>
      <c r="B1733">
        <v>2684.6</v>
      </c>
      <c r="C1733">
        <v>2683</v>
      </c>
      <c r="D1733">
        <v>2692.6</v>
      </c>
      <c r="E1733">
        <v>2682.4</v>
      </c>
      <c r="F1733" t="s">
        <v>3778</v>
      </c>
      <c r="G1733">
        <v>2E-3</v>
      </c>
    </row>
    <row r="1734" spans="1:7" x14ac:dyDescent="0.35">
      <c r="A1734" s="1">
        <v>43089</v>
      </c>
      <c r="B1734">
        <v>2679.2</v>
      </c>
      <c r="C1734">
        <v>2688.2</v>
      </c>
      <c r="D1734">
        <v>2691</v>
      </c>
      <c r="E1734">
        <v>2676.1</v>
      </c>
      <c r="F1734" t="s">
        <v>3778</v>
      </c>
      <c r="G1734">
        <v>-8.9999999999999998E-4</v>
      </c>
    </row>
    <row r="1735" spans="1:7" x14ac:dyDescent="0.35">
      <c r="A1735" s="1">
        <v>43088</v>
      </c>
      <c r="B1735">
        <v>2681.5</v>
      </c>
      <c r="C1735">
        <v>2692.7</v>
      </c>
      <c r="D1735">
        <v>2694.4</v>
      </c>
      <c r="E1735">
        <v>2680.7</v>
      </c>
      <c r="F1735" t="s">
        <v>3778</v>
      </c>
      <c r="G1735">
        <v>-3.2000000000000002E-3</v>
      </c>
    </row>
    <row r="1736" spans="1:7" x14ac:dyDescent="0.35">
      <c r="A1736" s="1">
        <v>43087</v>
      </c>
      <c r="B1736">
        <v>2690.2</v>
      </c>
      <c r="C1736">
        <v>2685.9</v>
      </c>
      <c r="D1736">
        <v>2695</v>
      </c>
      <c r="E1736">
        <v>2685.9</v>
      </c>
      <c r="F1736" t="s">
        <v>3778</v>
      </c>
      <c r="G1736">
        <v>5.4000000000000003E-3</v>
      </c>
    </row>
    <row r="1737" spans="1:7" x14ac:dyDescent="0.35">
      <c r="A1737" s="1">
        <v>43084</v>
      </c>
      <c r="B1737">
        <v>2675.8</v>
      </c>
      <c r="C1737">
        <v>2660.6</v>
      </c>
      <c r="D1737">
        <v>2679.6</v>
      </c>
      <c r="E1737">
        <v>2659.1</v>
      </c>
      <c r="F1737" t="s">
        <v>3778</v>
      </c>
      <c r="G1737">
        <v>8.9999999999999993E-3</v>
      </c>
    </row>
    <row r="1738" spans="1:7" x14ac:dyDescent="0.35">
      <c r="A1738" s="1">
        <v>43083</v>
      </c>
      <c r="B1738">
        <v>2652</v>
      </c>
      <c r="C1738">
        <v>2665.9</v>
      </c>
      <c r="D1738">
        <v>2668.1</v>
      </c>
      <c r="E1738">
        <v>2652</v>
      </c>
      <c r="F1738" t="s">
        <v>3778</v>
      </c>
      <c r="G1738">
        <v>-4.1000000000000003E-3</v>
      </c>
    </row>
    <row r="1739" spans="1:7" x14ac:dyDescent="0.35">
      <c r="A1739" s="1">
        <v>43082</v>
      </c>
      <c r="B1739">
        <v>2662.8</v>
      </c>
      <c r="C1739">
        <v>2667.6</v>
      </c>
      <c r="D1739">
        <v>2671.9</v>
      </c>
      <c r="E1739">
        <v>2662.8</v>
      </c>
      <c r="F1739" t="s">
        <v>3778</v>
      </c>
      <c r="G1739">
        <v>-5.0000000000000001E-4</v>
      </c>
    </row>
    <row r="1740" spans="1:7" x14ac:dyDescent="0.35">
      <c r="A1740" s="1">
        <v>43081</v>
      </c>
      <c r="B1740">
        <v>2664.1</v>
      </c>
      <c r="C1740">
        <v>2661.7</v>
      </c>
      <c r="D1740">
        <v>2669.7</v>
      </c>
      <c r="E1740">
        <v>2659.8</v>
      </c>
      <c r="F1740" t="s">
        <v>3778</v>
      </c>
      <c r="G1740">
        <v>1.5E-3</v>
      </c>
    </row>
    <row r="1741" spans="1:7" x14ac:dyDescent="0.35">
      <c r="A1741" s="1">
        <v>43080</v>
      </c>
      <c r="B1741">
        <v>2660</v>
      </c>
      <c r="C1741">
        <v>2652.2</v>
      </c>
      <c r="D1741">
        <v>2660.3</v>
      </c>
      <c r="E1741">
        <v>2651.5</v>
      </c>
      <c r="F1741" t="s">
        <v>3778</v>
      </c>
      <c r="G1741">
        <v>3.2000000000000002E-3</v>
      </c>
    </row>
    <row r="1742" spans="1:7" x14ac:dyDescent="0.35">
      <c r="A1742" s="1">
        <v>43077</v>
      </c>
      <c r="B1742">
        <v>2651.5</v>
      </c>
      <c r="C1742">
        <v>2646.2</v>
      </c>
      <c r="D1742">
        <v>2651.7</v>
      </c>
      <c r="E1742">
        <v>2644.1</v>
      </c>
      <c r="F1742" t="s">
        <v>3778</v>
      </c>
      <c r="G1742">
        <v>5.4999999999999997E-3</v>
      </c>
    </row>
    <row r="1743" spans="1:7" x14ac:dyDescent="0.35">
      <c r="A1743" s="1">
        <v>43076</v>
      </c>
      <c r="B1743">
        <v>2637</v>
      </c>
      <c r="C1743">
        <v>2628.4</v>
      </c>
      <c r="D1743">
        <v>2641</v>
      </c>
      <c r="E1743">
        <v>2626.5</v>
      </c>
      <c r="F1743" t="s">
        <v>3778</v>
      </c>
      <c r="G1743">
        <v>2.8999999999999998E-3</v>
      </c>
    </row>
    <row r="1744" spans="1:7" x14ac:dyDescent="0.35">
      <c r="A1744" s="1">
        <v>43075</v>
      </c>
      <c r="B1744">
        <v>2629.3</v>
      </c>
      <c r="C1744">
        <v>2626.2</v>
      </c>
      <c r="D1744">
        <v>2634.4</v>
      </c>
      <c r="E1744">
        <v>2624.8</v>
      </c>
      <c r="F1744" t="s">
        <v>3778</v>
      </c>
      <c r="G1744">
        <v>-1E-4</v>
      </c>
    </row>
    <row r="1745" spans="1:7" x14ac:dyDescent="0.35">
      <c r="A1745" s="1">
        <v>43074</v>
      </c>
      <c r="B1745">
        <v>2629.6</v>
      </c>
      <c r="C1745">
        <v>2639.8</v>
      </c>
      <c r="D1745">
        <v>2648.7</v>
      </c>
      <c r="E1745">
        <v>2627.7</v>
      </c>
      <c r="F1745" t="s">
        <v>3778</v>
      </c>
      <c r="G1745">
        <v>-3.7000000000000002E-3</v>
      </c>
    </row>
    <row r="1746" spans="1:7" x14ac:dyDescent="0.35">
      <c r="A1746" s="1">
        <v>43073</v>
      </c>
      <c r="B1746">
        <v>2639.4</v>
      </c>
      <c r="C1746">
        <v>2657.2</v>
      </c>
      <c r="D1746">
        <v>2665.2</v>
      </c>
      <c r="E1746">
        <v>2639</v>
      </c>
      <c r="F1746" t="s">
        <v>3778</v>
      </c>
      <c r="G1746">
        <v>-1.1000000000000001E-3</v>
      </c>
    </row>
    <row r="1747" spans="1:7" x14ac:dyDescent="0.35">
      <c r="A1747" s="1">
        <v>43070</v>
      </c>
      <c r="B1747">
        <v>2642.2</v>
      </c>
      <c r="C1747">
        <v>2645.1</v>
      </c>
      <c r="D1747">
        <v>2650.6</v>
      </c>
      <c r="E1747">
        <v>2605.5</v>
      </c>
      <c r="F1747" t="s">
        <v>3778</v>
      </c>
      <c r="G1747">
        <v>-2E-3</v>
      </c>
    </row>
    <row r="1748" spans="1:7" x14ac:dyDescent="0.35">
      <c r="A1748" s="1">
        <v>43069</v>
      </c>
      <c r="B1748">
        <v>2647.6</v>
      </c>
      <c r="C1748">
        <v>2633.9</v>
      </c>
      <c r="D1748">
        <v>2657.7</v>
      </c>
      <c r="E1748">
        <v>2633.9</v>
      </c>
      <c r="F1748" t="s">
        <v>3778</v>
      </c>
      <c r="G1748">
        <v>8.2000000000000007E-3</v>
      </c>
    </row>
    <row r="1749" spans="1:7" x14ac:dyDescent="0.35">
      <c r="A1749" s="1">
        <v>43068</v>
      </c>
      <c r="B1749">
        <v>2626.1</v>
      </c>
      <c r="C1749">
        <v>2627.8</v>
      </c>
      <c r="D1749">
        <v>2634.9</v>
      </c>
      <c r="E1749">
        <v>2620.3000000000002</v>
      </c>
      <c r="F1749" t="s">
        <v>3778</v>
      </c>
      <c r="G1749">
        <v>-2.9999999999999997E-4</v>
      </c>
    </row>
    <row r="1750" spans="1:7" x14ac:dyDescent="0.35">
      <c r="A1750" s="1">
        <v>43067</v>
      </c>
      <c r="B1750">
        <v>2627</v>
      </c>
      <c r="C1750">
        <v>2605.9</v>
      </c>
      <c r="D1750">
        <v>2627.7</v>
      </c>
      <c r="E1750">
        <v>2605.4</v>
      </c>
      <c r="F1750" t="s">
        <v>3778</v>
      </c>
      <c r="G1750">
        <v>9.7999999999999997E-3</v>
      </c>
    </row>
    <row r="1751" spans="1:7" x14ac:dyDescent="0.35">
      <c r="A1751" s="1">
        <v>43066</v>
      </c>
      <c r="B1751">
        <v>2601.4</v>
      </c>
      <c r="C1751">
        <v>2602.6999999999998</v>
      </c>
      <c r="D1751">
        <v>2606.4</v>
      </c>
      <c r="E1751">
        <v>2598.9</v>
      </c>
      <c r="F1751" t="s">
        <v>3778</v>
      </c>
      <c r="G1751">
        <v>-4.0000000000000002E-4</v>
      </c>
    </row>
    <row r="1752" spans="1:7" x14ac:dyDescent="0.35">
      <c r="A1752" s="1">
        <v>43063</v>
      </c>
      <c r="B1752">
        <v>2602.4</v>
      </c>
      <c r="C1752">
        <v>2600.4</v>
      </c>
      <c r="D1752">
        <v>2604.1999999999998</v>
      </c>
      <c r="E1752">
        <v>2600.4</v>
      </c>
      <c r="F1752" t="s">
        <v>3778</v>
      </c>
      <c r="G1752">
        <v>2E-3</v>
      </c>
    </row>
    <row r="1753" spans="1:7" x14ac:dyDescent="0.35">
      <c r="A1753" s="1">
        <v>43061</v>
      </c>
      <c r="B1753">
        <v>2597.1</v>
      </c>
      <c r="C1753">
        <v>2600.3000000000002</v>
      </c>
      <c r="D1753">
        <v>2600.9</v>
      </c>
      <c r="E1753">
        <v>2595.1999999999998</v>
      </c>
      <c r="F1753" t="s">
        <v>3778</v>
      </c>
      <c r="G1753">
        <v>-6.9999999999999999E-4</v>
      </c>
    </row>
    <row r="1754" spans="1:7" x14ac:dyDescent="0.35">
      <c r="A1754" s="1">
        <v>43060</v>
      </c>
      <c r="B1754">
        <v>2599</v>
      </c>
      <c r="C1754">
        <v>2589.1999999999998</v>
      </c>
      <c r="D1754">
        <v>2601.1999999999998</v>
      </c>
      <c r="E1754">
        <v>2589.1999999999998</v>
      </c>
      <c r="F1754" t="s">
        <v>3778</v>
      </c>
      <c r="G1754">
        <v>6.4999999999999997E-3</v>
      </c>
    </row>
    <row r="1755" spans="1:7" x14ac:dyDescent="0.35">
      <c r="A1755" s="1">
        <v>43059</v>
      </c>
      <c r="B1755">
        <v>2582.1</v>
      </c>
      <c r="C1755">
        <v>2579.5</v>
      </c>
      <c r="D1755">
        <v>2584.6</v>
      </c>
      <c r="E1755">
        <v>2578.1999999999998</v>
      </c>
      <c r="F1755" t="s">
        <v>3778</v>
      </c>
      <c r="G1755">
        <v>1.2999999999999999E-3</v>
      </c>
    </row>
    <row r="1756" spans="1:7" x14ac:dyDescent="0.35">
      <c r="A1756" s="1">
        <v>43056</v>
      </c>
      <c r="B1756">
        <v>2578.8000000000002</v>
      </c>
      <c r="C1756">
        <v>2582.9</v>
      </c>
      <c r="D1756">
        <v>2584</v>
      </c>
      <c r="E1756">
        <v>2577.6</v>
      </c>
      <c r="F1756" t="s">
        <v>3778</v>
      </c>
      <c r="G1756">
        <v>-2.5999999999999999E-3</v>
      </c>
    </row>
    <row r="1757" spans="1:7" x14ac:dyDescent="0.35">
      <c r="A1757" s="1">
        <v>43055</v>
      </c>
      <c r="B1757">
        <v>2585.6</v>
      </c>
      <c r="C1757">
        <v>2572.9</v>
      </c>
      <c r="D1757">
        <v>2590.1</v>
      </c>
      <c r="E1757">
        <v>2572.9</v>
      </c>
      <c r="F1757" t="s">
        <v>3778</v>
      </c>
      <c r="G1757">
        <v>8.2000000000000007E-3</v>
      </c>
    </row>
    <row r="1758" spans="1:7" x14ac:dyDescent="0.35">
      <c r="A1758" s="1">
        <v>43054</v>
      </c>
      <c r="B1758">
        <v>2564.6</v>
      </c>
      <c r="C1758">
        <v>2569.4</v>
      </c>
      <c r="D1758">
        <v>2572.8000000000002</v>
      </c>
      <c r="E1758">
        <v>2557.4</v>
      </c>
      <c r="F1758" t="s">
        <v>3778</v>
      </c>
      <c r="G1758">
        <v>-5.4999999999999997E-3</v>
      </c>
    </row>
    <row r="1759" spans="1:7" x14ac:dyDescent="0.35">
      <c r="A1759" s="1">
        <v>43053</v>
      </c>
      <c r="B1759">
        <v>2578.9</v>
      </c>
      <c r="C1759">
        <v>2577.8000000000002</v>
      </c>
      <c r="D1759">
        <v>2579.6999999999998</v>
      </c>
      <c r="E1759">
        <v>2566.6</v>
      </c>
      <c r="F1759" t="s">
        <v>3778</v>
      </c>
      <c r="G1759">
        <v>-2.3E-3</v>
      </c>
    </row>
    <row r="1760" spans="1:7" x14ac:dyDescent="0.35">
      <c r="A1760" s="1">
        <v>43052</v>
      </c>
      <c r="B1760">
        <v>2584.8000000000002</v>
      </c>
      <c r="C1760">
        <v>2576.5</v>
      </c>
      <c r="D1760">
        <v>2587.6999999999998</v>
      </c>
      <c r="E1760">
        <v>2574.5</v>
      </c>
      <c r="F1760" t="s">
        <v>3778</v>
      </c>
      <c r="G1760">
        <v>1E-3</v>
      </c>
    </row>
    <row r="1761" spans="1:7" x14ac:dyDescent="0.35">
      <c r="A1761" s="1">
        <v>43049</v>
      </c>
      <c r="B1761">
        <v>2582.3000000000002</v>
      </c>
      <c r="C1761">
        <v>2580.1999999999998</v>
      </c>
      <c r="D1761">
        <v>2583.8000000000002</v>
      </c>
      <c r="E1761">
        <v>2575.6</v>
      </c>
      <c r="F1761" t="s">
        <v>3778</v>
      </c>
      <c r="G1761">
        <v>-8.9999999999999998E-4</v>
      </c>
    </row>
    <row r="1762" spans="1:7" x14ac:dyDescent="0.35">
      <c r="A1762" s="1">
        <v>43048</v>
      </c>
      <c r="B1762">
        <v>2584.6</v>
      </c>
      <c r="C1762">
        <v>2584</v>
      </c>
      <c r="D1762">
        <v>2586.5</v>
      </c>
      <c r="E1762">
        <v>2566.3000000000002</v>
      </c>
      <c r="F1762" t="s">
        <v>3778</v>
      </c>
      <c r="G1762">
        <v>-3.8E-3</v>
      </c>
    </row>
    <row r="1763" spans="1:7" x14ac:dyDescent="0.35">
      <c r="A1763" s="1">
        <v>43047</v>
      </c>
      <c r="B1763">
        <v>2594.4</v>
      </c>
      <c r="C1763">
        <v>2588.6999999999998</v>
      </c>
      <c r="D1763">
        <v>2595.5</v>
      </c>
      <c r="E1763">
        <v>2585</v>
      </c>
      <c r="F1763" t="s">
        <v>3778</v>
      </c>
      <c r="G1763">
        <v>1.5E-3</v>
      </c>
    </row>
    <row r="1764" spans="1:7" x14ac:dyDescent="0.35">
      <c r="A1764" s="1">
        <v>43046</v>
      </c>
      <c r="B1764">
        <v>2590.6</v>
      </c>
      <c r="C1764">
        <v>2592.1</v>
      </c>
      <c r="D1764">
        <v>2597</v>
      </c>
      <c r="E1764">
        <v>2584.3000000000002</v>
      </c>
      <c r="F1764" t="s">
        <v>3778</v>
      </c>
      <c r="G1764">
        <v>-2.0000000000000001E-4</v>
      </c>
    </row>
    <row r="1765" spans="1:7" x14ac:dyDescent="0.35">
      <c r="A1765" s="1">
        <v>43045</v>
      </c>
      <c r="B1765">
        <v>2591.1</v>
      </c>
      <c r="C1765">
        <v>2587.5</v>
      </c>
      <c r="D1765">
        <v>2593.4</v>
      </c>
      <c r="E1765">
        <v>2585.6999999999998</v>
      </c>
      <c r="F1765" t="s">
        <v>3778</v>
      </c>
      <c r="G1765">
        <v>1.2999999999999999E-3</v>
      </c>
    </row>
    <row r="1766" spans="1:7" x14ac:dyDescent="0.35">
      <c r="A1766" s="1">
        <v>43042</v>
      </c>
      <c r="B1766">
        <v>2587.8000000000002</v>
      </c>
      <c r="C1766">
        <v>2581.9</v>
      </c>
      <c r="D1766">
        <v>2588.4</v>
      </c>
      <c r="E1766">
        <v>2576.8000000000002</v>
      </c>
      <c r="F1766" t="s">
        <v>3778</v>
      </c>
      <c r="G1766">
        <v>3.0999999999999999E-3</v>
      </c>
    </row>
    <row r="1767" spans="1:7" x14ac:dyDescent="0.35">
      <c r="A1767" s="1">
        <v>43041</v>
      </c>
      <c r="B1767">
        <v>2579.8000000000002</v>
      </c>
      <c r="C1767">
        <v>2579.5</v>
      </c>
      <c r="D1767">
        <v>2581.1</v>
      </c>
      <c r="E1767">
        <v>2566.1999999999998</v>
      </c>
      <c r="F1767" t="s">
        <v>3778</v>
      </c>
      <c r="G1767">
        <v>2.0000000000000001E-4</v>
      </c>
    </row>
    <row r="1768" spans="1:7" x14ac:dyDescent="0.35">
      <c r="A1768" s="1">
        <v>43040</v>
      </c>
      <c r="B1768">
        <v>2579.4</v>
      </c>
      <c r="C1768">
        <v>2583.1999999999998</v>
      </c>
      <c r="D1768">
        <v>2588.4</v>
      </c>
      <c r="E1768">
        <v>2574.9</v>
      </c>
      <c r="F1768" t="s">
        <v>3778</v>
      </c>
      <c r="G1768">
        <v>1.6000000000000001E-3</v>
      </c>
    </row>
    <row r="1769" spans="1:7" x14ac:dyDescent="0.35">
      <c r="A1769" s="1">
        <v>43039</v>
      </c>
      <c r="B1769">
        <v>2575.3000000000002</v>
      </c>
      <c r="C1769">
        <v>2576</v>
      </c>
      <c r="D1769">
        <v>2578.3000000000002</v>
      </c>
      <c r="E1769">
        <v>2572.1999999999998</v>
      </c>
      <c r="F1769" t="s">
        <v>3778</v>
      </c>
      <c r="G1769">
        <v>1E-3</v>
      </c>
    </row>
    <row r="1770" spans="1:7" x14ac:dyDescent="0.35">
      <c r="A1770" s="1">
        <v>43038</v>
      </c>
      <c r="B1770">
        <v>2572.8000000000002</v>
      </c>
      <c r="C1770">
        <v>2577.8000000000002</v>
      </c>
      <c r="D1770">
        <v>2580</v>
      </c>
      <c r="E1770">
        <v>2568.1999999999998</v>
      </c>
      <c r="F1770" t="s">
        <v>3778</v>
      </c>
      <c r="G1770">
        <v>-3.2000000000000002E-3</v>
      </c>
    </row>
    <row r="1771" spans="1:7" x14ac:dyDescent="0.35">
      <c r="A1771" s="1">
        <v>43035</v>
      </c>
      <c r="B1771">
        <v>2581.1</v>
      </c>
      <c r="C1771">
        <v>2570.3000000000002</v>
      </c>
      <c r="D1771">
        <v>2583</v>
      </c>
      <c r="E1771">
        <v>2565.9</v>
      </c>
      <c r="F1771" t="s">
        <v>3778</v>
      </c>
      <c r="G1771">
        <v>8.0999999999999996E-3</v>
      </c>
    </row>
    <row r="1772" spans="1:7" x14ac:dyDescent="0.35">
      <c r="A1772" s="1">
        <v>43034</v>
      </c>
      <c r="B1772">
        <v>2560.4</v>
      </c>
      <c r="C1772">
        <v>2560.1</v>
      </c>
      <c r="D1772">
        <v>2567.1</v>
      </c>
      <c r="E1772">
        <v>2559.8000000000002</v>
      </c>
      <c r="F1772" t="s">
        <v>3778</v>
      </c>
      <c r="G1772">
        <v>1.2999999999999999E-3</v>
      </c>
    </row>
    <row r="1773" spans="1:7" x14ac:dyDescent="0.35">
      <c r="A1773" s="1">
        <v>43033</v>
      </c>
      <c r="B1773">
        <v>2557.1999999999998</v>
      </c>
      <c r="C1773">
        <v>2566.5</v>
      </c>
      <c r="D1773">
        <v>2567.4</v>
      </c>
      <c r="E1773">
        <v>2544</v>
      </c>
      <c r="F1773" t="s">
        <v>3778</v>
      </c>
      <c r="G1773">
        <v>-4.5999999999999999E-3</v>
      </c>
    </row>
    <row r="1774" spans="1:7" x14ac:dyDescent="0.35">
      <c r="A1774" s="1">
        <v>43032</v>
      </c>
      <c r="B1774">
        <v>2569.1</v>
      </c>
      <c r="C1774">
        <v>2568.6999999999998</v>
      </c>
      <c r="D1774">
        <v>2572.1999999999998</v>
      </c>
      <c r="E1774">
        <v>2565.6</v>
      </c>
      <c r="F1774" t="s">
        <v>3778</v>
      </c>
      <c r="G1774">
        <v>1.6000000000000001E-3</v>
      </c>
    </row>
    <row r="1775" spans="1:7" x14ac:dyDescent="0.35">
      <c r="A1775" s="1">
        <v>43031</v>
      </c>
      <c r="B1775">
        <v>2565</v>
      </c>
      <c r="C1775">
        <v>2578.1</v>
      </c>
      <c r="D1775">
        <v>2578.3000000000002</v>
      </c>
      <c r="E1775">
        <v>2564.3000000000002</v>
      </c>
      <c r="F1775" t="s">
        <v>3778</v>
      </c>
      <c r="G1775">
        <v>-4.0000000000000001E-3</v>
      </c>
    </row>
    <row r="1776" spans="1:7" x14ac:dyDescent="0.35">
      <c r="A1776" s="1">
        <v>43028</v>
      </c>
      <c r="B1776">
        <v>2575.1999999999998</v>
      </c>
      <c r="C1776">
        <v>2567.6</v>
      </c>
      <c r="D1776">
        <v>2575.4</v>
      </c>
      <c r="E1776">
        <v>2567.6</v>
      </c>
      <c r="F1776" t="s">
        <v>3778</v>
      </c>
      <c r="G1776">
        <v>5.1000000000000004E-3</v>
      </c>
    </row>
    <row r="1777" spans="1:7" x14ac:dyDescent="0.35">
      <c r="A1777" s="1">
        <v>43027</v>
      </c>
      <c r="B1777">
        <v>2562.1</v>
      </c>
      <c r="C1777">
        <v>2553.4</v>
      </c>
      <c r="D1777">
        <v>2562.4</v>
      </c>
      <c r="E1777">
        <v>2547.9</v>
      </c>
      <c r="F1777" t="s">
        <v>3778</v>
      </c>
      <c r="G1777">
        <v>2.9999999999999997E-4</v>
      </c>
    </row>
    <row r="1778" spans="1:7" x14ac:dyDescent="0.35">
      <c r="A1778" s="1">
        <v>43026</v>
      </c>
      <c r="B1778">
        <v>2561.3000000000002</v>
      </c>
      <c r="C1778">
        <v>2562.9</v>
      </c>
      <c r="D1778">
        <v>2564.1</v>
      </c>
      <c r="E1778">
        <v>2559.6999999999998</v>
      </c>
      <c r="F1778" t="s">
        <v>3778</v>
      </c>
      <c r="G1778">
        <v>6.9999999999999999E-4</v>
      </c>
    </row>
    <row r="1779" spans="1:7" x14ac:dyDescent="0.35">
      <c r="A1779" s="1">
        <v>43025</v>
      </c>
      <c r="B1779">
        <v>2559.4</v>
      </c>
      <c r="C1779">
        <v>2557.1999999999998</v>
      </c>
      <c r="D1779">
        <v>2559.6999999999998</v>
      </c>
      <c r="E1779">
        <v>2554.6999999999998</v>
      </c>
      <c r="F1779" t="s">
        <v>3778</v>
      </c>
      <c r="G1779">
        <v>6.9999999999999999E-4</v>
      </c>
    </row>
    <row r="1780" spans="1:7" x14ac:dyDescent="0.35">
      <c r="A1780" s="1">
        <v>43024</v>
      </c>
      <c r="B1780">
        <v>2557.6</v>
      </c>
      <c r="C1780">
        <v>2555.6</v>
      </c>
      <c r="D1780">
        <v>2559.5</v>
      </c>
      <c r="E1780">
        <v>2552.6</v>
      </c>
      <c r="F1780" t="s">
        <v>3778</v>
      </c>
      <c r="G1780">
        <v>1.6999999999999999E-3</v>
      </c>
    </row>
    <row r="1781" spans="1:7" x14ac:dyDescent="0.35">
      <c r="A1781" s="1">
        <v>43021</v>
      </c>
      <c r="B1781">
        <v>2553.1999999999998</v>
      </c>
      <c r="C1781">
        <v>2555.6999999999998</v>
      </c>
      <c r="D1781">
        <v>2557.6999999999998</v>
      </c>
      <c r="E1781">
        <v>2552.1</v>
      </c>
      <c r="F1781" t="s">
        <v>3778</v>
      </c>
      <c r="G1781">
        <v>8.9999999999999998E-4</v>
      </c>
    </row>
    <row r="1782" spans="1:7" x14ac:dyDescent="0.35">
      <c r="A1782" s="1">
        <v>43020</v>
      </c>
      <c r="B1782">
        <v>2550.9</v>
      </c>
      <c r="C1782">
        <v>2552.9</v>
      </c>
      <c r="D1782">
        <v>2555.3000000000002</v>
      </c>
      <c r="E1782">
        <v>2548.3000000000002</v>
      </c>
      <c r="F1782" t="s">
        <v>3778</v>
      </c>
      <c r="G1782">
        <v>-1.6999999999999999E-3</v>
      </c>
    </row>
    <row r="1783" spans="1:7" x14ac:dyDescent="0.35">
      <c r="A1783" s="1">
        <v>43019</v>
      </c>
      <c r="B1783">
        <v>2555.1999999999998</v>
      </c>
      <c r="C1783">
        <v>2550.6</v>
      </c>
      <c r="D1783">
        <v>2555.1999999999998</v>
      </c>
      <c r="E1783">
        <v>2547.9</v>
      </c>
      <c r="F1783" t="s">
        <v>3778</v>
      </c>
      <c r="G1783">
        <v>1.8E-3</v>
      </c>
    </row>
    <row r="1784" spans="1:7" x14ac:dyDescent="0.35">
      <c r="A1784" s="1">
        <v>43018</v>
      </c>
      <c r="B1784">
        <v>2550.6</v>
      </c>
      <c r="C1784">
        <v>2550</v>
      </c>
      <c r="D1784">
        <v>2555.1999999999998</v>
      </c>
      <c r="E1784">
        <v>2544.9</v>
      </c>
      <c r="F1784" t="s">
        <v>3778</v>
      </c>
      <c r="G1784">
        <v>2.3E-3</v>
      </c>
    </row>
    <row r="1785" spans="1:7" x14ac:dyDescent="0.35">
      <c r="A1785" s="1">
        <v>43017</v>
      </c>
      <c r="B1785">
        <v>2544.6999999999998</v>
      </c>
      <c r="C1785">
        <v>2551.4</v>
      </c>
      <c r="D1785">
        <v>2551.8000000000002</v>
      </c>
      <c r="E1785">
        <v>2541.6</v>
      </c>
      <c r="F1785" t="s">
        <v>3778</v>
      </c>
      <c r="G1785">
        <v>-1.8E-3</v>
      </c>
    </row>
    <row r="1786" spans="1:7" x14ac:dyDescent="0.35">
      <c r="A1786" s="1">
        <v>43014</v>
      </c>
      <c r="B1786">
        <v>2549.3000000000002</v>
      </c>
      <c r="C1786">
        <v>2547.4</v>
      </c>
      <c r="D1786">
        <v>2549.4</v>
      </c>
      <c r="E1786">
        <v>2543.8000000000002</v>
      </c>
      <c r="F1786" t="s">
        <v>3778</v>
      </c>
      <c r="G1786">
        <v>-1.1000000000000001E-3</v>
      </c>
    </row>
    <row r="1787" spans="1:7" x14ac:dyDescent="0.35">
      <c r="A1787" s="1">
        <v>43013</v>
      </c>
      <c r="B1787">
        <v>2552.1</v>
      </c>
      <c r="C1787">
        <v>2540.9</v>
      </c>
      <c r="D1787">
        <v>2552.5</v>
      </c>
      <c r="E1787">
        <v>2540</v>
      </c>
      <c r="F1787" t="s">
        <v>3778</v>
      </c>
      <c r="G1787">
        <v>5.7000000000000002E-3</v>
      </c>
    </row>
    <row r="1788" spans="1:7" x14ac:dyDescent="0.35">
      <c r="A1788" s="1">
        <v>43012</v>
      </c>
      <c r="B1788">
        <v>2537.6999999999998</v>
      </c>
      <c r="C1788">
        <v>2533.5</v>
      </c>
      <c r="D1788">
        <v>2540.5</v>
      </c>
      <c r="E1788">
        <v>2531.8000000000002</v>
      </c>
      <c r="F1788" t="s">
        <v>3778</v>
      </c>
      <c r="G1788">
        <v>1.1999999999999999E-3</v>
      </c>
    </row>
    <row r="1789" spans="1:7" x14ac:dyDescent="0.35">
      <c r="A1789" s="1">
        <v>43011</v>
      </c>
      <c r="B1789">
        <v>2534.6</v>
      </c>
      <c r="C1789">
        <v>2530.3000000000002</v>
      </c>
      <c r="D1789">
        <v>2535.1</v>
      </c>
      <c r="E1789">
        <v>2528.8000000000002</v>
      </c>
      <c r="F1789" t="s">
        <v>3778</v>
      </c>
      <c r="G1789">
        <v>2.2000000000000001E-3</v>
      </c>
    </row>
    <row r="1790" spans="1:7" x14ac:dyDescent="0.35">
      <c r="A1790" s="1">
        <v>43010</v>
      </c>
      <c r="B1790">
        <v>2529.1</v>
      </c>
      <c r="C1790">
        <v>2521.1999999999998</v>
      </c>
      <c r="D1790">
        <v>2529.1999999999998</v>
      </c>
      <c r="E1790">
        <v>2520.4</v>
      </c>
      <c r="F1790" t="s">
        <v>3778</v>
      </c>
      <c r="G1790">
        <v>3.8999999999999998E-3</v>
      </c>
    </row>
    <row r="1791" spans="1:7" x14ac:dyDescent="0.35">
      <c r="A1791" s="1">
        <v>43007</v>
      </c>
      <c r="B1791">
        <v>2519.4</v>
      </c>
      <c r="C1791">
        <v>2510</v>
      </c>
      <c r="D1791">
        <v>2519.4</v>
      </c>
      <c r="E1791">
        <v>2508</v>
      </c>
      <c r="F1791" t="s">
        <v>3778</v>
      </c>
      <c r="G1791">
        <v>3.7000000000000002E-3</v>
      </c>
    </row>
    <row r="1792" spans="1:7" x14ac:dyDescent="0.35">
      <c r="A1792" s="1">
        <v>43006</v>
      </c>
      <c r="B1792">
        <v>2510.1</v>
      </c>
      <c r="C1792">
        <v>2503.4</v>
      </c>
      <c r="D1792">
        <v>2510.8000000000002</v>
      </c>
      <c r="E1792">
        <v>2502.9</v>
      </c>
      <c r="F1792" t="s">
        <v>3778</v>
      </c>
      <c r="G1792">
        <v>1.1999999999999999E-3</v>
      </c>
    </row>
    <row r="1793" spans="1:7" x14ac:dyDescent="0.35">
      <c r="A1793" s="1">
        <v>43005</v>
      </c>
      <c r="B1793">
        <v>2507</v>
      </c>
      <c r="C1793">
        <v>2503.3000000000002</v>
      </c>
      <c r="D1793">
        <v>2511.8000000000002</v>
      </c>
      <c r="E1793">
        <v>2495.9</v>
      </c>
      <c r="F1793" t="s">
        <v>3778</v>
      </c>
      <c r="G1793">
        <v>4.1000000000000003E-3</v>
      </c>
    </row>
    <row r="1794" spans="1:7" x14ac:dyDescent="0.35">
      <c r="A1794" s="1">
        <v>43004</v>
      </c>
      <c r="B1794">
        <v>2496.8000000000002</v>
      </c>
      <c r="C1794">
        <v>2501</v>
      </c>
      <c r="D1794">
        <v>2503.5</v>
      </c>
      <c r="E1794">
        <v>2495.1</v>
      </c>
      <c r="F1794" t="s">
        <v>3778</v>
      </c>
      <c r="G1794">
        <v>0</v>
      </c>
    </row>
    <row r="1795" spans="1:7" x14ac:dyDescent="0.35">
      <c r="A1795" s="1">
        <v>43003</v>
      </c>
      <c r="B1795">
        <v>2496.6999999999998</v>
      </c>
      <c r="C1795">
        <v>2499.4</v>
      </c>
      <c r="D1795">
        <v>2502.5</v>
      </c>
      <c r="E1795">
        <v>2488</v>
      </c>
      <c r="F1795" t="s">
        <v>3778</v>
      </c>
      <c r="G1795">
        <v>-2.2000000000000001E-3</v>
      </c>
    </row>
    <row r="1796" spans="1:7" x14ac:dyDescent="0.35">
      <c r="A1796" s="1">
        <v>43000</v>
      </c>
      <c r="B1796">
        <v>2502.1999999999998</v>
      </c>
      <c r="C1796">
        <v>2497.3000000000002</v>
      </c>
      <c r="D1796">
        <v>2503.5</v>
      </c>
      <c r="E1796">
        <v>2496.5</v>
      </c>
      <c r="F1796" t="s">
        <v>3778</v>
      </c>
      <c r="G1796">
        <v>5.9999999999999995E-4</v>
      </c>
    </row>
    <row r="1797" spans="1:7" x14ac:dyDescent="0.35">
      <c r="A1797" s="1">
        <v>42999</v>
      </c>
      <c r="B1797">
        <v>2500.6</v>
      </c>
      <c r="C1797">
        <v>2507.1999999999998</v>
      </c>
      <c r="D1797">
        <v>2507.1999999999998</v>
      </c>
      <c r="E1797">
        <v>2499</v>
      </c>
      <c r="F1797" t="s">
        <v>3778</v>
      </c>
      <c r="G1797">
        <v>-3.0000000000000001E-3</v>
      </c>
    </row>
    <row r="1798" spans="1:7" x14ac:dyDescent="0.35">
      <c r="A1798" s="1">
        <v>42998</v>
      </c>
      <c r="B1798">
        <v>2508.1999999999998</v>
      </c>
      <c r="C1798">
        <v>2506.8000000000002</v>
      </c>
      <c r="D1798">
        <v>2508.8000000000002</v>
      </c>
      <c r="E1798">
        <v>2496.6999999999998</v>
      </c>
      <c r="F1798" t="s">
        <v>3778</v>
      </c>
      <c r="G1798">
        <v>5.9999999999999995E-4</v>
      </c>
    </row>
    <row r="1799" spans="1:7" x14ac:dyDescent="0.35">
      <c r="A1799" s="1">
        <v>42997</v>
      </c>
      <c r="B1799">
        <v>2506.6999999999998</v>
      </c>
      <c r="C1799">
        <v>2506.3000000000002</v>
      </c>
      <c r="D1799">
        <v>2507.8000000000002</v>
      </c>
      <c r="E1799">
        <v>2503.1999999999998</v>
      </c>
      <c r="F1799" t="s">
        <v>3778</v>
      </c>
      <c r="G1799">
        <v>1.1000000000000001E-3</v>
      </c>
    </row>
    <row r="1800" spans="1:7" x14ac:dyDescent="0.35">
      <c r="A1800" s="1">
        <v>42996</v>
      </c>
      <c r="B1800">
        <v>2503.9</v>
      </c>
      <c r="C1800">
        <v>2502.5</v>
      </c>
      <c r="D1800">
        <v>2508.3000000000002</v>
      </c>
      <c r="E1800">
        <v>2499.9</v>
      </c>
      <c r="F1800" t="s">
        <v>3778</v>
      </c>
      <c r="G1800">
        <v>1.5E-3</v>
      </c>
    </row>
    <row r="1801" spans="1:7" x14ac:dyDescent="0.35">
      <c r="A1801" s="1">
        <v>42993</v>
      </c>
      <c r="B1801">
        <v>2500.1999999999998</v>
      </c>
      <c r="C1801">
        <v>2495.6999999999998</v>
      </c>
      <c r="D1801">
        <v>2500.1999999999998</v>
      </c>
      <c r="E1801">
        <v>2493.1999999999998</v>
      </c>
      <c r="F1801" t="s">
        <v>3778</v>
      </c>
      <c r="G1801">
        <v>1.8E-3</v>
      </c>
    </row>
    <row r="1802" spans="1:7" x14ac:dyDescent="0.35">
      <c r="A1802" s="1">
        <v>42992</v>
      </c>
      <c r="B1802">
        <v>2495.6</v>
      </c>
      <c r="C1802">
        <v>2494.6</v>
      </c>
      <c r="D1802">
        <v>2498.4</v>
      </c>
      <c r="E1802">
        <v>2491.3000000000002</v>
      </c>
      <c r="F1802" t="s">
        <v>3778</v>
      </c>
      <c r="G1802">
        <v>-1.1000000000000001E-3</v>
      </c>
    </row>
    <row r="1803" spans="1:7" x14ac:dyDescent="0.35">
      <c r="A1803" s="1">
        <v>42991</v>
      </c>
      <c r="B1803">
        <v>2498.4</v>
      </c>
      <c r="C1803">
        <v>2493.9</v>
      </c>
      <c r="D1803">
        <v>2498.4</v>
      </c>
      <c r="E1803">
        <v>2492.1</v>
      </c>
      <c r="F1803" t="s">
        <v>3778</v>
      </c>
      <c r="G1803">
        <v>8.0000000000000004E-4</v>
      </c>
    </row>
    <row r="1804" spans="1:7" x14ac:dyDescent="0.35">
      <c r="A1804" s="1">
        <v>42990</v>
      </c>
      <c r="B1804">
        <v>2496.5</v>
      </c>
      <c r="C1804">
        <v>2491.9</v>
      </c>
      <c r="D1804">
        <v>2496.8000000000002</v>
      </c>
      <c r="E1804">
        <v>2490.4</v>
      </c>
      <c r="F1804" t="s">
        <v>3778</v>
      </c>
      <c r="G1804">
        <v>3.3999999999999998E-3</v>
      </c>
    </row>
    <row r="1805" spans="1:7" x14ac:dyDescent="0.35">
      <c r="A1805" s="1">
        <v>42989</v>
      </c>
      <c r="B1805">
        <v>2488.1</v>
      </c>
      <c r="C1805">
        <v>2474.5</v>
      </c>
      <c r="D1805">
        <v>2488.9</v>
      </c>
      <c r="E1805">
        <v>2474.5</v>
      </c>
      <c r="F1805" t="s">
        <v>3778</v>
      </c>
      <c r="G1805">
        <v>1.0800000000000001E-2</v>
      </c>
    </row>
    <row r="1806" spans="1:7" x14ac:dyDescent="0.35">
      <c r="A1806" s="1">
        <v>42986</v>
      </c>
      <c r="B1806">
        <v>2461.4</v>
      </c>
      <c r="C1806">
        <v>2462.1999999999998</v>
      </c>
      <c r="D1806">
        <v>2467.1</v>
      </c>
      <c r="E1806">
        <v>2459.4</v>
      </c>
      <c r="F1806" t="s">
        <v>3778</v>
      </c>
      <c r="G1806">
        <v>-1.5E-3</v>
      </c>
    </row>
    <row r="1807" spans="1:7" x14ac:dyDescent="0.35">
      <c r="A1807" s="1">
        <v>42985</v>
      </c>
      <c r="B1807">
        <v>2465.1</v>
      </c>
      <c r="C1807">
        <v>2468.1</v>
      </c>
      <c r="D1807">
        <v>2468.6</v>
      </c>
      <c r="E1807">
        <v>2460.3000000000002</v>
      </c>
      <c r="F1807" t="s">
        <v>3778</v>
      </c>
      <c r="G1807">
        <v>-2.0000000000000001E-4</v>
      </c>
    </row>
    <row r="1808" spans="1:7" x14ac:dyDescent="0.35">
      <c r="A1808" s="1">
        <v>42984</v>
      </c>
      <c r="B1808">
        <v>2465.5</v>
      </c>
      <c r="C1808">
        <v>2463.8000000000002</v>
      </c>
      <c r="D1808">
        <v>2469.6</v>
      </c>
      <c r="E1808">
        <v>2459.1999999999998</v>
      </c>
      <c r="F1808" t="s">
        <v>3778</v>
      </c>
      <c r="G1808">
        <v>3.0999999999999999E-3</v>
      </c>
    </row>
    <row r="1809" spans="1:7" x14ac:dyDescent="0.35">
      <c r="A1809" s="1">
        <v>42983</v>
      </c>
      <c r="B1809">
        <v>2457.8000000000002</v>
      </c>
      <c r="C1809">
        <v>2470.3000000000002</v>
      </c>
      <c r="D1809">
        <v>2472</v>
      </c>
      <c r="E1809">
        <v>2446.6</v>
      </c>
      <c r="F1809" t="s">
        <v>3778</v>
      </c>
      <c r="G1809">
        <v>-7.6E-3</v>
      </c>
    </row>
    <row r="1810" spans="1:7" x14ac:dyDescent="0.35">
      <c r="A1810" s="1">
        <v>42979</v>
      </c>
      <c r="B1810">
        <v>2476.6</v>
      </c>
      <c r="C1810">
        <v>2474.4</v>
      </c>
      <c r="D1810">
        <v>2480.4</v>
      </c>
      <c r="E1810">
        <v>2473.8000000000002</v>
      </c>
      <c r="F1810" t="s">
        <v>3778</v>
      </c>
      <c r="G1810">
        <v>2E-3</v>
      </c>
    </row>
    <row r="1811" spans="1:7" x14ac:dyDescent="0.35">
      <c r="A1811" s="1">
        <v>42978</v>
      </c>
      <c r="B1811">
        <v>2471.6999999999998</v>
      </c>
      <c r="C1811">
        <v>2462.6999999999998</v>
      </c>
      <c r="D1811">
        <v>2475</v>
      </c>
      <c r="E1811">
        <v>2462.6999999999998</v>
      </c>
      <c r="F1811" t="s">
        <v>3778</v>
      </c>
      <c r="G1811">
        <v>5.7000000000000002E-3</v>
      </c>
    </row>
    <row r="1812" spans="1:7" x14ac:dyDescent="0.35">
      <c r="A1812" s="1">
        <v>42977</v>
      </c>
      <c r="B1812">
        <v>2457.6</v>
      </c>
      <c r="C1812">
        <v>2446.1</v>
      </c>
      <c r="D1812">
        <v>2460.3000000000002</v>
      </c>
      <c r="E1812">
        <v>2443.8000000000002</v>
      </c>
      <c r="F1812" t="s">
        <v>3778</v>
      </c>
      <c r="G1812">
        <v>4.5999999999999999E-3</v>
      </c>
    </row>
    <row r="1813" spans="1:7" x14ac:dyDescent="0.35">
      <c r="A1813" s="1">
        <v>42976</v>
      </c>
      <c r="B1813">
        <v>2446.3000000000002</v>
      </c>
      <c r="C1813">
        <v>2431.9</v>
      </c>
      <c r="D1813">
        <v>2449.1999999999998</v>
      </c>
      <c r="E1813">
        <v>2428.1999999999998</v>
      </c>
      <c r="F1813" t="s">
        <v>3778</v>
      </c>
      <c r="G1813">
        <v>8.9999999999999998E-4</v>
      </c>
    </row>
    <row r="1814" spans="1:7" x14ac:dyDescent="0.35">
      <c r="A1814" s="1">
        <v>42975</v>
      </c>
      <c r="B1814">
        <v>2444.1999999999998</v>
      </c>
      <c r="C1814">
        <v>2447.3000000000002</v>
      </c>
      <c r="D1814">
        <v>2449.1</v>
      </c>
      <c r="E1814">
        <v>2439</v>
      </c>
      <c r="F1814" t="s">
        <v>3778</v>
      </c>
      <c r="G1814">
        <v>5.0000000000000001E-4</v>
      </c>
    </row>
    <row r="1815" spans="1:7" x14ac:dyDescent="0.35">
      <c r="A1815" s="1">
        <v>42972</v>
      </c>
      <c r="B1815">
        <v>2443.1</v>
      </c>
      <c r="C1815">
        <v>2444.6999999999998</v>
      </c>
      <c r="D1815">
        <v>2454</v>
      </c>
      <c r="E1815">
        <v>2442.1999999999998</v>
      </c>
      <c r="F1815" t="s">
        <v>3778</v>
      </c>
      <c r="G1815">
        <v>1.6999999999999999E-3</v>
      </c>
    </row>
    <row r="1816" spans="1:7" x14ac:dyDescent="0.35">
      <c r="A1816" s="1">
        <v>42971</v>
      </c>
      <c r="B1816">
        <v>2439</v>
      </c>
      <c r="C1816">
        <v>2447.9</v>
      </c>
      <c r="D1816">
        <v>2450.4</v>
      </c>
      <c r="E1816">
        <v>2436.1999999999998</v>
      </c>
      <c r="F1816" t="s">
        <v>3778</v>
      </c>
      <c r="G1816">
        <v>-2E-3</v>
      </c>
    </row>
    <row r="1817" spans="1:7" x14ac:dyDescent="0.35">
      <c r="A1817" s="1">
        <v>42970</v>
      </c>
      <c r="B1817">
        <v>2444</v>
      </c>
      <c r="C1817">
        <v>2444.9</v>
      </c>
      <c r="D1817">
        <v>2448.9</v>
      </c>
      <c r="E1817">
        <v>2441.4</v>
      </c>
      <c r="F1817" t="s">
        <v>3778</v>
      </c>
      <c r="G1817">
        <v>-3.5000000000000001E-3</v>
      </c>
    </row>
    <row r="1818" spans="1:7" x14ac:dyDescent="0.35">
      <c r="A1818" s="1">
        <v>42969</v>
      </c>
      <c r="B1818">
        <v>2452.5</v>
      </c>
      <c r="C1818">
        <v>2433.8000000000002</v>
      </c>
      <c r="D1818">
        <v>2454.8000000000002</v>
      </c>
      <c r="E1818">
        <v>2433.6999999999998</v>
      </c>
      <c r="F1818" t="s">
        <v>3778</v>
      </c>
      <c r="G1818">
        <v>9.9000000000000008E-3</v>
      </c>
    </row>
    <row r="1819" spans="1:7" x14ac:dyDescent="0.35">
      <c r="A1819" s="1">
        <v>42968</v>
      </c>
      <c r="B1819">
        <v>2428.4</v>
      </c>
      <c r="C1819">
        <v>2425.5</v>
      </c>
      <c r="D1819">
        <v>2430.6</v>
      </c>
      <c r="E1819">
        <v>2417.3000000000002</v>
      </c>
      <c r="F1819" t="s">
        <v>3778</v>
      </c>
      <c r="G1819">
        <v>1.1999999999999999E-3</v>
      </c>
    </row>
    <row r="1820" spans="1:7" x14ac:dyDescent="0.35">
      <c r="A1820" s="1">
        <v>42965</v>
      </c>
      <c r="B1820">
        <v>2425.6</v>
      </c>
      <c r="C1820">
        <v>2427.6</v>
      </c>
      <c r="D1820">
        <v>2440.3000000000002</v>
      </c>
      <c r="E1820">
        <v>2420.6999999999998</v>
      </c>
      <c r="F1820" t="s">
        <v>3778</v>
      </c>
      <c r="G1820">
        <v>-1.8E-3</v>
      </c>
    </row>
    <row r="1821" spans="1:7" x14ac:dyDescent="0.35">
      <c r="A1821" s="1">
        <v>42964</v>
      </c>
      <c r="B1821">
        <v>2430</v>
      </c>
      <c r="C1821">
        <v>2462.9</v>
      </c>
      <c r="D1821">
        <v>2465</v>
      </c>
      <c r="E1821">
        <v>2430</v>
      </c>
      <c r="F1821" t="s">
        <v>3778</v>
      </c>
      <c r="G1821">
        <v>-1.54E-2</v>
      </c>
    </row>
    <row r="1822" spans="1:7" x14ac:dyDescent="0.35">
      <c r="A1822" s="1">
        <v>42963</v>
      </c>
      <c r="B1822">
        <v>2468.1</v>
      </c>
      <c r="C1822">
        <v>2468.6</v>
      </c>
      <c r="D1822">
        <v>2474.9</v>
      </c>
      <c r="E1822">
        <v>2463.9</v>
      </c>
      <c r="F1822" t="s">
        <v>3778</v>
      </c>
      <c r="G1822">
        <v>1.4E-3</v>
      </c>
    </row>
    <row r="1823" spans="1:7" x14ac:dyDescent="0.35">
      <c r="A1823" s="1">
        <v>42962</v>
      </c>
      <c r="B1823">
        <v>2464.6</v>
      </c>
      <c r="C1823">
        <v>2468.6999999999998</v>
      </c>
      <c r="D1823">
        <v>2468.9</v>
      </c>
      <c r="E1823">
        <v>2461.6</v>
      </c>
      <c r="F1823" t="s">
        <v>3778</v>
      </c>
      <c r="G1823">
        <v>-5.0000000000000001E-4</v>
      </c>
    </row>
    <row r="1824" spans="1:7" x14ac:dyDescent="0.35">
      <c r="A1824" s="1">
        <v>42961</v>
      </c>
      <c r="B1824">
        <v>2465.8000000000002</v>
      </c>
      <c r="C1824">
        <v>2455</v>
      </c>
      <c r="D1824">
        <v>2468.1999999999998</v>
      </c>
      <c r="E1824">
        <v>2455</v>
      </c>
      <c r="F1824" t="s">
        <v>3778</v>
      </c>
      <c r="G1824">
        <v>0.01</v>
      </c>
    </row>
    <row r="1825" spans="1:7" x14ac:dyDescent="0.35">
      <c r="A1825" s="1">
        <v>42958</v>
      </c>
      <c r="B1825">
        <v>2441.3000000000002</v>
      </c>
      <c r="C1825">
        <v>2441</v>
      </c>
      <c r="D1825">
        <v>2448.1</v>
      </c>
      <c r="E1825">
        <v>2437.8000000000002</v>
      </c>
      <c r="F1825" t="s">
        <v>3778</v>
      </c>
      <c r="G1825">
        <v>1.2999999999999999E-3</v>
      </c>
    </row>
    <row r="1826" spans="1:7" x14ac:dyDescent="0.35">
      <c r="A1826" s="1">
        <v>42957</v>
      </c>
      <c r="B1826">
        <v>2438.1999999999998</v>
      </c>
      <c r="C1826">
        <v>2465.4</v>
      </c>
      <c r="D1826">
        <v>2465.4</v>
      </c>
      <c r="E1826">
        <v>2437.8000000000002</v>
      </c>
      <c r="F1826" t="s">
        <v>3778</v>
      </c>
      <c r="G1826">
        <v>-1.4500000000000001E-2</v>
      </c>
    </row>
    <row r="1827" spans="1:7" x14ac:dyDescent="0.35">
      <c r="A1827" s="1">
        <v>42956</v>
      </c>
      <c r="B1827">
        <v>2474</v>
      </c>
      <c r="C1827">
        <v>2465.3000000000002</v>
      </c>
      <c r="D1827">
        <v>2474.4</v>
      </c>
      <c r="E1827">
        <v>2462.1</v>
      </c>
      <c r="F1827" t="s">
        <v>3778</v>
      </c>
      <c r="G1827">
        <v>-4.0000000000000002E-4</v>
      </c>
    </row>
    <row r="1828" spans="1:7" x14ac:dyDescent="0.35">
      <c r="A1828" s="1">
        <v>42955</v>
      </c>
      <c r="B1828">
        <v>2474.9</v>
      </c>
      <c r="C1828">
        <v>2478.3000000000002</v>
      </c>
      <c r="D1828">
        <v>2490.9</v>
      </c>
      <c r="E1828">
        <v>2470.3000000000002</v>
      </c>
      <c r="F1828" t="s">
        <v>3778</v>
      </c>
      <c r="G1828">
        <v>-2.3999999999999998E-3</v>
      </c>
    </row>
    <row r="1829" spans="1:7" x14ac:dyDescent="0.35">
      <c r="A1829" s="1">
        <v>42954</v>
      </c>
      <c r="B1829">
        <v>2480.9</v>
      </c>
      <c r="C1829">
        <v>2477.1</v>
      </c>
      <c r="D1829">
        <v>2480.9</v>
      </c>
      <c r="E1829">
        <v>2475.9</v>
      </c>
      <c r="F1829" t="s">
        <v>3778</v>
      </c>
      <c r="G1829">
        <v>1.6999999999999999E-3</v>
      </c>
    </row>
    <row r="1830" spans="1:7" x14ac:dyDescent="0.35">
      <c r="A1830" s="1">
        <v>42951</v>
      </c>
      <c r="B1830">
        <v>2476.8000000000002</v>
      </c>
      <c r="C1830">
        <v>2476.9</v>
      </c>
      <c r="D1830">
        <v>2480</v>
      </c>
      <c r="E1830">
        <v>2472.1</v>
      </c>
      <c r="F1830" t="s">
        <v>3778</v>
      </c>
      <c r="G1830">
        <v>1.9E-3</v>
      </c>
    </row>
    <row r="1831" spans="1:7" x14ac:dyDescent="0.35">
      <c r="A1831" s="1">
        <v>42950</v>
      </c>
      <c r="B1831">
        <v>2472.1999999999998</v>
      </c>
      <c r="C1831">
        <v>2476</v>
      </c>
      <c r="D1831">
        <v>2476</v>
      </c>
      <c r="E1831">
        <v>2468.8000000000002</v>
      </c>
      <c r="F1831" t="s">
        <v>3778</v>
      </c>
      <c r="G1831">
        <v>-2.2000000000000001E-3</v>
      </c>
    </row>
    <row r="1832" spans="1:7" x14ac:dyDescent="0.35">
      <c r="A1832" s="1">
        <v>42949</v>
      </c>
      <c r="B1832">
        <v>2477.6</v>
      </c>
      <c r="C1832">
        <v>2480.4</v>
      </c>
      <c r="D1832">
        <v>2480.4</v>
      </c>
      <c r="E1832">
        <v>2466.5</v>
      </c>
      <c r="F1832" t="s">
        <v>3778</v>
      </c>
      <c r="G1832">
        <v>5.0000000000000001E-4</v>
      </c>
    </row>
    <row r="1833" spans="1:7" x14ac:dyDescent="0.35">
      <c r="A1833" s="1">
        <v>42948</v>
      </c>
      <c r="B1833">
        <v>2476.3000000000002</v>
      </c>
      <c r="C1833">
        <v>2477.1</v>
      </c>
      <c r="D1833">
        <v>2478.5</v>
      </c>
      <c r="E1833">
        <v>2471.1</v>
      </c>
      <c r="F1833" t="s">
        <v>3778</v>
      </c>
      <c r="G1833">
        <v>2.3999999999999998E-3</v>
      </c>
    </row>
    <row r="1834" spans="1:7" x14ac:dyDescent="0.35">
      <c r="A1834" s="1">
        <v>42947</v>
      </c>
      <c r="B1834">
        <v>2470.3000000000002</v>
      </c>
      <c r="C1834">
        <v>2475.9</v>
      </c>
      <c r="D1834">
        <v>2478</v>
      </c>
      <c r="E1834">
        <v>2468.5</v>
      </c>
      <c r="F1834" t="s">
        <v>3778</v>
      </c>
      <c r="G1834">
        <v>-6.9999999999999999E-4</v>
      </c>
    </row>
    <row r="1835" spans="1:7" x14ac:dyDescent="0.35">
      <c r="A1835" s="1">
        <v>42944</v>
      </c>
      <c r="B1835">
        <v>2472.1</v>
      </c>
      <c r="C1835">
        <v>2469.1</v>
      </c>
      <c r="D1835">
        <v>2473.5</v>
      </c>
      <c r="E1835">
        <v>2464.6999999999998</v>
      </c>
      <c r="F1835" t="s">
        <v>3778</v>
      </c>
      <c r="G1835">
        <v>-1.2999999999999999E-3</v>
      </c>
    </row>
    <row r="1836" spans="1:7" x14ac:dyDescent="0.35">
      <c r="A1836" s="1">
        <v>42943</v>
      </c>
      <c r="B1836">
        <v>2475.4</v>
      </c>
      <c r="C1836">
        <v>2482.8000000000002</v>
      </c>
      <c r="D1836">
        <v>2484</v>
      </c>
      <c r="E1836">
        <v>2459.9</v>
      </c>
      <c r="F1836" t="s">
        <v>3778</v>
      </c>
      <c r="G1836">
        <v>-1E-3</v>
      </c>
    </row>
    <row r="1837" spans="1:7" x14ac:dyDescent="0.35">
      <c r="A1837" s="1">
        <v>42942</v>
      </c>
      <c r="B1837">
        <v>2477.8000000000002</v>
      </c>
      <c r="C1837">
        <v>2480</v>
      </c>
      <c r="D1837">
        <v>2481.6999999999998</v>
      </c>
      <c r="E1837">
        <v>2474.9</v>
      </c>
      <c r="F1837" t="s">
        <v>3778</v>
      </c>
      <c r="G1837">
        <v>2.9999999999999997E-4</v>
      </c>
    </row>
    <row r="1838" spans="1:7" x14ac:dyDescent="0.35">
      <c r="A1838" s="1">
        <v>42941</v>
      </c>
      <c r="B1838">
        <v>2477.1</v>
      </c>
      <c r="C1838">
        <v>2477.9</v>
      </c>
      <c r="D1838">
        <v>2481.1999999999998</v>
      </c>
      <c r="E1838">
        <v>2474.9</v>
      </c>
      <c r="F1838" t="s">
        <v>3778</v>
      </c>
      <c r="G1838">
        <v>2.8999999999999998E-3</v>
      </c>
    </row>
    <row r="1839" spans="1:7" x14ac:dyDescent="0.35">
      <c r="A1839" s="1">
        <v>42940</v>
      </c>
      <c r="B1839">
        <v>2469.9</v>
      </c>
      <c r="C1839">
        <v>2472</v>
      </c>
      <c r="D1839">
        <v>2473.1</v>
      </c>
      <c r="E1839">
        <v>2466.3000000000002</v>
      </c>
      <c r="F1839" t="s">
        <v>3778</v>
      </c>
      <c r="G1839">
        <v>-1.1000000000000001E-3</v>
      </c>
    </row>
    <row r="1840" spans="1:7" x14ac:dyDescent="0.35">
      <c r="A1840" s="1">
        <v>42937</v>
      </c>
      <c r="B1840">
        <v>2472.5</v>
      </c>
      <c r="C1840">
        <v>2467.4</v>
      </c>
      <c r="D1840">
        <v>2472.5</v>
      </c>
      <c r="E1840">
        <v>2465.1</v>
      </c>
      <c r="F1840" t="s">
        <v>3778</v>
      </c>
      <c r="G1840">
        <v>-4.0000000000000002E-4</v>
      </c>
    </row>
    <row r="1841" spans="1:7" x14ac:dyDescent="0.35">
      <c r="A1841" s="1">
        <v>42936</v>
      </c>
      <c r="B1841">
        <v>2473.4</v>
      </c>
      <c r="C1841">
        <v>2475.6</v>
      </c>
      <c r="D1841">
        <v>2477.6</v>
      </c>
      <c r="E1841">
        <v>2468.4</v>
      </c>
      <c r="F1841" t="s">
        <v>3778</v>
      </c>
      <c r="G1841">
        <v>-2.0000000000000001E-4</v>
      </c>
    </row>
    <row r="1842" spans="1:7" x14ac:dyDescent="0.35">
      <c r="A1842" s="1">
        <v>42935</v>
      </c>
      <c r="B1842">
        <v>2473.8000000000002</v>
      </c>
      <c r="C1842">
        <v>2463.8000000000002</v>
      </c>
      <c r="D1842">
        <v>2473.8000000000002</v>
      </c>
      <c r="E1842">
        <v>2463.8000000000002</v>
      </c>
      <c r="F1842" t="s">
        <v>3778</v>
      </c>
      <c r="G1842">
        <v>5.4000000000000003E-3</v>
      </c>
    </row>
    <row r="1843" spans="1:7" x14ac:dyDescent="0.35">
      <c r="A1843" s="1">
        <v>42934</v>
      </c>
      <c r="B1843">
        <v>2460.6</v>
      </c>
      <c r="C1843">
        <v>2455.9</v>
      </c>
      <c r="D1843">
        <v>2460.9</v>
      </c>
      <c r="E1843">
        <v>2450.3000000000002</v>
      </c>
      <c r="F1843" t="s">
        <v>3778</v>
      </c>
      <c r="G1843">
        <v>5.9999999999999995E-4</v>
      </c>
    </row>
    <row r="1844" spans="1:7" x14ac:dyDescent="0.35">
      <c r="A1844" s="1">
        <v>42933</v>
      </c>
      <c r="B1844">
        <v>2459.1</v>
      </c>
      <c r="C1844">
        <v>2459.5</v>
      </c>
      <c r="D1844">
        <v>2462.8000000000002</v>
      </c>
      <c r="E1844">
        <v>2457.1999999999998</v>
      </c>
      <c r="F1844" t="s">
        <v>3778</v>
      </c>
      <c r="G1844">
        <v>-1E-4</v>
      </c>
    </row>
    <row r="1845" spans="1:7" x14ac:dyDescent="0.35">
      <c r="A1845" s="1">
        <v>42930</v>
      </c>
      <c r="B1845">
        <v>2459.3000000000002</v>
      </c>
      <c r="C1845">
        <v>2449.1999999999998</v>
      </c>
      <c r="D1845">
        <v>2463.5</v>
      </c>
      <c r="E1845">
        <v>2446.6999999999998</v>
      </c>
      <c r="F1845" t="s">
        <v>3778</v>
      </c>
      <c r="G1845">
        <v>4.7000000000000002E-3</v>
      </c>
    </row>
    <row r="1846" spans="1:7" x14ac:dyDescent="0.35">
      <c r="A1846" s="1">
        <v>42929</v>
      </c>
      <c r="B1846">
        <v>2447.8000000000002</v>
      </c>
      <c r="C1846">
        <v>2445</v>
      </c>
      <c r="D1846">
        <v>2449.3000000000002</v>
      </c>
      <c r="E1846">
        <v>2441.6999999999998</v>
      </c>
      <c r="F1846" t="s">
        <v>3778</v>
      </c>
      <c r="G1846">
        <v>1.9E-3</v>
      </c>
    </row>
    <row r="1847" spans="1:7" x14ac:dyDescent="0.35">
      <c r="A1847" s="1">
        <v>42928</v>
      </c>
      <c r="B1847">
        <v>2443.1999999999998</v>
      </c>
      <c r="C1847">
        <v>2435.8000000000002</v>
      </c>
      <c r="D1847">
        <v>2445.8000000000002</v>
      </c>
      <c r="E1847">
        <v>2435.8000000000002</v>
      </c>
      <c r="F1847" t="s">
        <v>3778</v>
      </c>
      <c r="G1847">
        <v>7.3000000000000001E-3</v>
      </c>
    </row>
    <row r="1848" spans="1:7" x14ac:dyDescent="0.35">
      <c r="A1848" s="1">
        <v>42927</v>
      </c>
      <c r="B1848">
        <v>2425.5</v>
      </c>
      <c r="C1848">
        <v>2427.3000000000002</v>
      </c>
      <c r="D1848">
        <v>2429.3000000000002</v>
      </c>
      <c r="E1848">
        <v>2412.8000000000002</v>
      </c>
      <c r="F1848" t="s">
        <v>3778</v>
      </c>
      <c r="G1848">
        <v>-8.0000000000000004E-4</v>
      </c>
    </row>
    <row r="1849" spans="1:7" x14ac:dyDescent="0.35">
      <c r="A1849" s="1">
        <v>42926</v>
      </c>
      <c r="B1849">
        <v>2427.4</v>
      </c>
      <c r="C1849">
        <v>2424.5</v>
      </c>
      <c r="D1849">
        <v>2432</v>
      </c>
      <c r="E1849">
        <v>2422.3000000000002</v>
      </c>
      <c r="F1849" t="s">
        <v>3778</v>
      </c>
      <c r="G1849">
        <v>8.9999999999999998E-4</v>
      </c>
    </row>
    <row r="1850" spans="1:7" x14ac:dyDescent="0.35">
      <c r="A1850" s="1">
        <v>42923</v>
      </c>
      <c r="B1850">
        <v>2425.1999999999998</v>
      </c>
      <c r="C1850">
        <v>2413.5</v>
      </c>
      <c r="D1850">
        <v>2426.9</v>
      </c>
      <c r="E1850">
        <v>2413.5</v>
      </c>
      <c r="F1850" t="s">
        <v>3778</v>
      </c>
      <c r="G1850">
        <v>6.4000000000000003E-3</v>
      </c>
    </row>
    <row r="1851" spans="1:7" x14ac:dyDescent="0.35">
      <c r="A1851" s="1">
        <v>42922</v>
      </c>
      <c r="B1851">
        <v>2409.8000000000002</v>
      </c>
      <c r="C1851">
        <v>2423.4</v>
      </c>
      <c r="D1851">
        <v>2424.3000000000002</v>
      </c>
      <c r="E1851">
        <v>2407.6999999999998</v>
      </c>
      <c r="F1851" t="s">
        <v>3778</v>
      </c>
      <c r="G1851">
        <v>-9.2999999999999992E-3</v>
      </c>
    </row>
    <row r="1852" spans="1:7" x14ac:dyDescent="0.35">
      <c r="A1852" s="1">
        <v>42921</v>
      </c>
      <c r="B1852">
        <v>2432.5</v>
      </c>
      <c r="C1852">
        <v>2430.8000000000002</v>
      </c>
      <c r="D1852">
        <v>2434.9</v>
      </c>
      <c r="E1852">
        <v>2422.1</v>
      </c>
      <c r="F1852" t="s">
        <v>3778</v>
      </c>
      <c r="G1852">
        <v>1.4E-3</v>
      </c>
    </row>
    <row r="1853" spans="1:7" x14ac:dyDescent="0.35">
      <c r="A1853" s="1">
        <v>42919</v>
      </c>
      <c r="B1853">
        <v>2429</v>
      </c>
      <c r="C1853">
        <v>2431.4</v>
      </c>
      <c r="D1853">
        <v>2439.1999999999998</v>
      </c>
      <c r="E1853">
        <v>2428.6999999999998</v>
      </c>
      <c r="F1853" t="s">
        <v>3778</v>
      </c>
      <c r="G1853">
        <v>2.3E-3</v>
      </c>
    </row>
    <row r="1854" spans="1:7" x14ac:dyDescent="0.35">
      <c r="A1854" s="1">
        <v>42916</v>
      </c>
      <c r="B1854">
        <v>2423.4</v>
      </c>
      <c r="C1854">
        <v>2429.1999999999998</v>
      </c>
      <c r="D1854">
        <v>2432.6999999999998</v>
      </c>
      <c r="E1854">
        <v>2421.6999999999998</v>
      </c>
      <c r="F1854" t="s">
        <v>3778</v>
      </c>
      <c r="G1854">
        <v>1.5E-3</v>
      </c>
    </row>
    <row r="1855" spans="1:7" x14ac:dyDescent="0.35">
      <c r="A1855" s="1">
        <v>42915</v>
      </c>
      <c r="B1855">
        <v>2419.6999999999998</v>
      </c>
      <c r="C1855">
        <v>2442.4</v>
      </c>
      <c r="D1855">
        <v>2442.6999999999998</v>
      </c>
      <c r="E1855">
        <v>2405.6999999999998</v>
      </c>
      <c r="F1855" t="s">
        <v>3778</v>
      </c>
      <c r="G1855">
        <v>-8.6E-3</v>
      </c>
    </row>
    <row r="1856" spans="1:7" x14ac:dyDescent="0.35">
      <c r="A1856" s="1">
        <v>42914</v>
      </c>
      <c r="B1856">
        <v>2440.6999999999998</v>
      </c>
      <c r="C1856">
        <v>2428.6999999999998</v>
      </c>
      <c r="D1856">
        <v>2443</v>
      </c>
      <c r="E1856">
        <v>2428</v>
      </c>
      <c r="F1856" t="s">
        <v>3778</v>
      </c>
      <c r="G1856">
        <v>8.8000000000000005E-3</v>
      </c>
    </row>
    <row r="1857" spans="1:7" x14ac:dyDescent="0.35">
      <c r="A1857" s="1">
        <v>42913</v>
      </c>
      <c r="B1857">
        <v>2419.4</v>
      </c>
      <c r="C1857">
        <v>2436.3000000000002</v>
      </c>
      <c r="D1857">
        <v>2440.1999999999998</v>
      </c>
      <c r="E1857">
        <v>2419.4</v>
      </c>
      <c r="F1857" t="s">
        <v>3778</v>
      </c>
      <c r="G1857">
        <v>-8.0999999999999996E-3</v>
      </c>
    </row>
    <row r="1858" spans="1:7" x14ac:dyDescent="0.35">
      <c r="A1858" s="1">
        <v>42912</v>
      </c>
      <c r="B1858">
        <v>2439.1</v>
      </c>
      <c r="C1858">
        <v>2443.3000000000002</v>
      </c>
      <c r="D1858">
        <v>2450.4</v>
      </c>
      <c r="E1858">
        <v>2437</v>
      </c>
      <c r="F1858" t="s">
        <v>3778</v>
      </c>
      <c r="G1858">
        <v>2.9999999999999997E-4</v>
      </c>
    </row>
    <row r="1859" spans="1:7" x14ac:dyDescent="0.35">
      <c r="A1859" s="1">
        <v>42909</v>
      </c>
      <c r="B1859">
        <v>2438.3000000000002</v>
      </c>
      <c r="C1859">
        <v>2434.6999999999998</v>
      </c>
      <c r="D1859">
        <v>2441.4</v>
      </c>
      <c r="E1859">
        <v>2431.1</v>
      </c>
      <c r="F1859" t="s">
        <v>3778</v>
      </c>
      <c r="G1859">
        <v>1.6000000000000001E-3</v>
      </c>
    </row>
    <row r="1860" spans="1:7" x14ac:dyDescent="0.35">
      <c r="A1860" s="1">
        <v>42908</v>
      </c>
      <c r="B1860">
        <v>2434.5</v>
      </c>
      <c r="C1860">
        <v>2437.4</v>
      </c>
      <c r="D1860">
        <v>2441.6</v>
      </c>
      <c r="E1860">
        <v>2433.3000000000002</v>
      </c>
      <c r="F1860" t="s">
        <v>3778</v>
      </c>
      <c r="G1860">
        <v>-5.0000000000000001E-4</v>
      </c>
    </row>
    <row r="1861" spans="1:7" x14ac:dyDescent="0.35">
      <c r="A1861" s="1">
        <v>42907</v>
      </c>
      <c r="B1861">
        <v>2435.6</v>
      </c>
      <c r="C1861">
        <v>2439.3000000000002</v>
      </c>
      <c r="D1861">
        <v>2442.1999999999998</v>
      </c>
      <c r="E1861">
        <v>2430.6999999999998</v>
      </c>
      <c r="F1861" t="s">
        <v>3778</v>
      </c>
      <c r="G1861">
        <v>-5.9999999999999995E-4</v>
      </c>
    </row>
    <row r="1862" spans="1:7" x14ac:dyDescent="0.35">
      <c r="A1862" s="1">
        <v>42906</v>
      </c>
      <c r="B1862">
        <v>2437</v>
      </c>
      <c r="C1862">
        <v>2450.6999999999998</v>
      </c>
      <c r="D1862">
        <v>2450.6999999999998</v>
      </c>
      <c r="E1862">
        <v>2436.6</v>
      </c>
      <c r="F1862" t="s">
        <v>3778</v>
      </c>
      <c r="G1862">
        <v>-6.7000000000000002E-3</v>
      </c>
    </row>
    <row r="1863" spans="1:7" x14ac:dyDescent="0.35">
      <c r="A1863" s="1">
        <v>42905</v>
      </c>
      <c r="B1863">
        <v>2453.5</v>
      </c>
      <c r="C1863">
        <v>2442.6</v>
      </c>
      <c r="D1863">
        <v>2453.8000000000002</v>
      </c>
      <c r="E1863">
        <v>2441.8000000000002</v>
      </c>
      <c r="F1863" t="s">
        <v>3778</v>
      </c>
      <c r="G1863">
        <v>8.3000000000000001E-3</v>
      </c>
    </row>
    <row r="1864" spans="1:7" x14ac:dyDescent="0.35">
      <c r="A1864" s="1">
        <v>42902</v>
      </c>
      <c r="B1864">
        <v>2433.1999999999998</v>
      </c>
      <c r="C1864">
        <v>2431.1999999999998</v>
      </c>
      <c r="D1864">
        <v>2433.1999999999998</v>
      </c>
      <c r="E1864">
        <v>2422.9</v>
      </c>
      <c r="F1864" t="s">
        <v>3778</v>
      </c>
      <c r="G1864">
        <v>2.9999999999999997E-4</v>
      </c>
    </row>
    <row r="1865" spans="1:7" x14ac:dyDescent="0.35">
      <c r="A1865" s="1">
        <v>42901</v>
      </c>
      <c r="B1865">
        <v>2432.5</v>
      </c>
      <c r="C1865">
        <v>2424.1</v>
      </c>
      <c r="D1865">
        <v>2433.9</v>
      </c>
      <c r="E1865">
        <v>2418.5</v>
      </c>
      <c r="F1865" t="s">
        <v>3778</v>
      </c>
      <c r="G1865">
        <v>-2.2000000000000001E-3</v>
      </c>
    </row>
    <row r="1866" spans="1:7" x14ac:dyDescent="0.35">
      <c r="A1866" s="1">
        <v>42900</v>
      </c>
      <c r="B1866">
        <v>2437.9</v>
      </c>
      <c r="C1866">
        <v>2443.8000000000002</v>
      </c>
      <c r="D1866">
        <v>2443.8000000000002</v>
      </c>
      <c r="E1866">
        <v>2428.3000000000002</v>
      </c>
      <c r="F1866" t="s">
        <v>3778</v>
      </c>
      <c r="G1866">
        <v>-1E-3</v>
      </c>
    </row>
    <row r="1867" spans="1:7" x14ac:dyDescent="0.35">
      <c r="A1867" s="1">
        <v>42899</v>
      </c>
      <c r="B1867">
        <v>2440.3000000000002</v>
      </c>
      <c r="C1867">
        <v>2434.1999999999998</v>
      </c>
      <c r="D1867">
        <v>2441.5</v>
      </c>
      <c r="E1867">
        <v>2431.3000000000002</v>
      </c>
      <c r="F1867" t="s">
        <v>3778</v>
      </c>
      <c r="G1867">
        <v>4.4999999999999997E-3</v>
      </c>
    </row>
    <row r="1868" spans="1:7" x14ac:dyDescent="0.35">
      <c r="A1868" s="1">
        <v>42898</v>
      </c>
      <c r="B1868">
        <v>2429.4</v>
      </c>
      <c r="C1868">
        <v>2425.9</v>
      </c>
      <c r="D1868">
        <v>2430.4</v>
      </c>
      <c r="E1868">
        <v>2420</v>
      </c>
      <c r="F1868" t="s">
        <v>3778</v>
      </c>
      <c r="G1868">
        <v>-1E-3</v>
      </c>
    </row>
    <row r="1869" spans="1:7" x14ac:dyDescent="0.35">
      <c r="A1869" s="1">
        <v>42895</v>
      </c>
      <c r="B1869">
        <v>2431.8000000000002</v>
      </c>
      <c r="C1869">
        <v>2436.4</v>
      </c>
      <c r="D1869">
        <v>2446.1999999999998</v>
      </c>
      <c r="E1869">
        <v>2415.6999999999998</v>
      </c>
      <c r="F1869" t="s">
        <v>3778</v>
      </c>
      <c r="G1869">
        <v>-8.0000000000000004E-4</v>
      </c>
    </row>
    <row r="1870" spans="1:7" x14ac:dyDescent="0.35">
      <c r="A1870" s="1">
        <v>42894</v>
      </c>
      <c r="B1870">
        <v>2433.8000000000002</v>
      </c>
      <c r="C1870">
        <v>2434.3000000000002</v>
      </c>
      <c r="D1870">
        <v>2439.3000000000002</v>
      </c>
      <c r="E1870">
        <v>2427.9</v>
      </c>
      <c r="F1870" t="s">
        <v>3778</v>
      </c>
      <c r="G1870">
        <v>2.9999999999999997E-4</v>
      </c>
    </row>
    <row r="1871" spans="1:7" x14ac:dyDescent="0.35">
      <c r="A1871" s="1">
        <v>42893</v>
      </c>
      <c r="B1871">
        <v>2433.1</v>
      </c>
      <c r="C1871">
        <v>2432</v>
      </c>
      <c r="D1871">
        <v>2435.3000000000002</v>
      </c>
      <c r="E1871">
        <v>2424.8000000000002</v>
      </c>
      <c r="F1871" t="s">
        <v>3778</v>
      </c>
      <c r="G1871">
        <v>1.6000000000000001E-3</v>
      </c>
    </row>
    <row r="1872" spans="1:7" x14ac:dyDescent="0.35">
      <c r="A1872" s="1">
        <v>42892</v>
      </c>
      <c r="B1872">
        <v>2429.3000000000002</v>
      </c>
      <c r="C1872">
        <v>2431.9</v>
      </c>
      <c r="D1872">
        <v>2436.1999999999998</v>
      </c>
      <c r="E1872">
        <v>2428.1</v>
      </c>
      <c r="F1872" t="s">
        <v>3778</v>
      </c>
      <c r="G1872">
        <v>-2.8E-3</v>
      </c>
    </row>
    <row r="1873" spans="1:7" x14ac:dyDescent="0.35">
      <c r="A1873" s="1">
        <v>42891</v>
      </c>
      <c r="B1873">
        <v>2436.1</v>
      </c>
      <c r="C1873">
        <v>2437.8000000000002</v>
      </c>
      <c r="D1873">
        <v>2439.6</v>
      </c>
      <c r="E1873">
        <v>2434.3000000000002</v>
      </c>
      <c r="F1873" t="s">
        <v>3778</v>
      </c>
      <c r="G1873">
        <v>-1.1999999999999999E-3</v>
      </c>
    </row>
    <row r="1874" spans="1:7" x14ac:dyDescent="0.35">
      <c r="A1874" s="1">
        <v>42888</v>
      </c>
      <c r="B1874">
        <v>2439.1</v>
      </c>
      <c r="C1874">
        <v>2431.3000000000002</v>
      </c>
      <c r="D1874">
        <v>2440.1999999999998</v>
      </c>
      <c r="E1874">
        <v>2427.6999999999998</v>
      </c>
      <c r="F1874" t="s">
        <v>3778</v>
      </c>
      <c r="G1874">
        <v>3.7000000000000002E-3</v>
      </c>
    </row>
    <row r="1875" spans="1:7" x14ac:dyDescent="0.35">
      <c r="A1875" s="1">
        <v>42887</v>
      </c>
      <c r="B1875">
        <v>2430.1</v>
      </c>
      <c r="C1875">
        <v>2415.6999999999998</v>
      </c>
      <c r="D1875">
        <v>2430.1</v>
      </c>
      <c r="E1875">
        <v>2413.5</v>
      </c>
      <c r="F1875" t="s">
        <v>3778</v>
      </c>
      <c r="G1875">
        <v>7.6E-3</v>
      </c>
    </row>
    <row r="1876" spans="1:7" x14ac:dyDescent="0.35">
      <c r="A1876" s="1">
        <v>42886</v>
      </c>
      <c r="B1876">
        <v>2411.8000000000002</v>
      </c>
      <c r="C1876">
        <v>2415.6</v>
      </c>
      <c r="D1876">
        <v>2416</v>
      </c>
      <c r="E1876">
        <v>2403.6</v>
      </c>
      <c r="F1876" t="s">
        <v>3778</v>
      </c>
      <c r="G1876">
        <v>-5.0000000000000001E-4</v>
      </c>
    </row>
    <row r="1877" spans="1:7" x14ac:dyDescent="0.35">
      <c r="A1877" s="1">
        <v>42885</v>
      </c>
      <c r="B1877">
        <v>2412.9</v>
      </c>
      <c r="C1877">
        <v>2411.6999999999998</v>
      </c>
      <c r="D1877">
        <v>2415.3000000000002</v>
      </c>
      <c r="E1877">
        <v>2409.4</v>
      </c>
      <c r="F1877" t="s">
        <v>3778</v>
      </c>
      <c r="G1877">
        <v>-1.1999999999999999E-3</v>
      </c>
    </row>
    <row r="1878" spans="1:7" x14ac:dyDescent="0.35">
      <c r="A1878" s="1">
        <v>42881</v>
      </c>
      <c r="B1878">
        <v>2415.8000000000002</v>
      </c>
      <c r="C1878">
        <v>2414.5</v>
      </c>
      <c r="D1878">
        <v>2416.6999999999998</v>
      </c>
      <c r="E1878">
        <v>2412.1999999999998</v>
      </c>
      <c r="F1878" t="s">
        <v>3778</v>
      </c>
      <c r="G1878">
        <v>2.9999999999999997E-4</v>
      </c>
    </row>
    <row r="1879" spans="1:7" x14ac:dyDescent="0.35">
      <c r="A1879" s="1">
        <v>42880</v>
      </c>
      <c r="B1879">
        <v>2415.1</v>
      </c>
      <c r="C1879">
        <v>2409.5</v>
      </c>
      <c r="D1879">
        <v>2418.6999999999998</v>
      </c>
      <c r="E1879">
        <v>2408</v>
      </c>
      <c r="F1879" t="s">
        <v>3778</v>
      </c>
      <c r="G1879">
        <v>4.4999999999999997E-3</v>
      </c>
    </row>
    <row r="1880" spans="1:7" x14ac:dyDescent="0.35">
      <c r="A1880" s="1">
        <v>42879</v>
      </c>
      <c r="B1880">
        <v>2404.4</v>
      </c>
      <c r="C1880">
        <v>2401.4</v>
      </c>
      <c r="D1880">
        <v>2405.6</v>
      </c>
      <c r="E1880">
        <v>2398</v>
      </c>
      <c r="F1880" t="s">
        <v>3778</v>
      </c>
      <c r="G1880">
        <v>2.5000000000000001E-3</v>
      </c>
    </row>
    <row r="1881" spans="1:7" x14ac:dyDescent="0.35">
      <c r="A1881" s="1">
        <v>42878</v>
      </c>
      <c r="B1881">
        <v>2398.4</v>
      </c>
      <c r="C1881">
        <v>2397</v>
      </c>
      <c r="D1881">
        <v>2400.8000000000002</v>
      </c>
      <c r="E1881">
        <v>2393.9</v>
      </c>
      <c r="F1881" t="s">
        <v>3778</v>
      </c>
      <c r="G1881">
        <v>1.8E-3</v>
      </c>
    </row>
    <row r="1882" spans="1:7" x14ac:dyDescent="0.35">
      <c r="A1882" s="1">
        <v>42877</v>
      </c>
      <c r="B1882">
        <v>2394</v>
      </c>
      <c r="C1882">
        <v>2387.1999999999998</v>
      </c>
      <c r="D1882">
        <v>2395.5</v>
      </c>
      <c r="E1882">
        <v>2386.9</v>
      </c>
      <c r="F1882" t="s">
        <v>3778</v>
      </c>
      <c r="G1882">
        <v>5.1999999999999998E-3</v>
      </c>
    </row>
    <row r="1883" spans="1:7" x14ac:dyDescent="0.35">
      <c r="A1883" s="1">
        <v>42874</v>
      </c>
      <c r="B1883">
        <v>2381.6999999999998</v>
      </c>
      <c r="C1883">
        <v>2371.4</v>
      </c>
      <c r="D1883">
        <v>2389.1</v>
      </c>
      <c r="E1883">
        <v>2370.4</v>
      </c>
      <c r="F1883" t="s">
        <v>3778</v>
      </c>
      <c r="G1883">
        <v>6.7999999999999996E-3</v>
      </c>
    </row>
    <row r="1884" spans="1:7" x14ac:dyDescent="0.35">
      <c r="A1884" s="1">
        <v>42873</v>
      </c>
      <c r="B1884">
        <v>2365.6999999999998</v>
      </c>
      <c r="C1884">
        <v>2354.6999999999998</v>
      </c>
      <c r="D1884">
        <v>2375.6999999999998</v>
      </c>
      <c r="E1884">
        <v>2352.6999999999998</v>
      </c>
      <c r="F1884" t="s">
        <v>3778</v>
      </c>
      <c r="G1884">
        <v>3.7000000000000002E-3</v>
      </c>
    </row>
    <row r="1885" spans="1:7" x14ac:dyDescent="0.35">
      <c r="A1885" s="1">
        <v>42872</v>
      </c>
      <c r="B1885">
        <v>2357</v>
      </c>
      <c r="C1885">
        <v>2382.9</v>
      </c>
      <c r="D1885">
        <v>2384.9</v>
      </c>
      <c r="E1885">
        <v>2356.1999999999998</v>
      </c>
      <c r="F1885" t="s">
        <v>3778</v>
      </c>
      <c r="G1885">
        <v>-1.8200000000000001E-2</v>
      </c>
    </row>
    <row r="1886" spans="1:7" x14ac:dyDescent="0.35">
      <c r="A1886" s="1">
        <v>42871</v>
      </c>
      <c r="B1886">
        <v>2400.6999999999998</v>
      </c>
      <c r="C1886">
        <v>2404.6</v>
      </c>
      <c r="D1886">
        <v>2405.8000000000002</v>
      </c>
      <c r="E1886">
        <v>2396.1</v>
      </c>
      <c r="F1886" t="s">
        <v>3778</v>
      </c>
      <c r="G1886">
        <v>-6.9999999999999999E-4</v>
      </c>
    </row>
    <row r="1887" spans="1:7" x14ac:dyDescent="0.35">
      <c r="A1887" s="1">
        <v>42870</v>
      </c>
      <c r="B1887">
        <v>2402.3000000000002</v>
      </c>
      <c r="C1887">
        <v>2394</v>
      </c>
      <c r="D1887">
        <v>2404.1</v>
      </c>
      <c r="E1887">
        <v>2393.9</v>
      </c>
      <c r="F1887" t="s">
        <v>3778</v>
      </c>
      <c r="G1887">
        <v>4.7999999999999996E-3</v>
      </c>
    </row>
    <row r="1888" spans="1:7" x14ac:dyDescent="0.35">
      <c r="A1888" s="1">
        <v>42867</v>
      </c>
      <c r="B1888">
        <v>2390.9</v>
      </c>
      <c r="C1888">
        <v>2392.4</v>
      </c>
      <c r="D1888">
        <v>2392.4</v>
      </c>
      <c r="E1888">
        <v>2387.1999999999998</v>
      </c>
      <c r="F1888" t="s">
        <v>3778</v>
      </c>
      <c r="G1888">
        <v>-1.5E-3</v>
      </c>
    </row>
    <row r="1889" spans="1:7" x14ac:dyDescent="0.35">
      <c r="A1889" s="1">
        <v>42866</v>
      </c>
      <c r="B1889">
        <v>2394.4</v>
      </c>
      <c r="C1889">
        <v>2394.8000000000002</v>
      </c>
      <c r="D1889">
        <v>2395.6999999999998</v>
      </c>
      <c r="E1889">
        <v>2381.6999999999998</v>
      </c>
      <c r="F1889" t="s">
        <v>3778</v>
      </c>
      <c r="G1889">
        <v>-2.2000000000000001E-3</v>
      </c>
    </row>
    <row r="1890" spans="1:7" x14ac:dyDescent="0.35">
      <c r="A1890" s="1">
        <v>42865</v>
      </c>
      <c r="B1890">
        <v>2399.6</v>
      </c>
      <c r="C1890">
        <v>2396.8000000000002</v>
      </c>
      <c r="D1890">
        <v>2399.6999999999998</v>
      </c>
      <c r="E1890">
        <v>2392.8000000000002</v>
      </c>
      <c r="F1890" t="s">
        <v>3778</v>
      </c>
      <c r="G1890">
        <v>1.1000000000000001E-3</v>
      </c>
    </row>
    <row r="1891" spans="1:7" x14ac:dyDescent="0.35">
      <c r="A1891" s="1">
        <v>42864</v>
      </c>
      <c r="B1891">
        <v>2396.9</v>
      </c>
      <c r="C1891">
        <v>2401.6</v>
      </c>
      <c r="D1891">
        <v>2403.9</v>
      </c>
      <c r="E1891">
        <v>2392.4</v>
      </c>
      <c r="F1891" t="s">
        <v>3778</v>
      </c>
      <c r="G1891">
        <v>-1E-3</v>
      </c>
    </row>
    <row r="1892" spans="1:7" x14ac:dyDescent="0.35">
      <c r="A1892" s="1">
        <v>42863</v>
      </c>
      <c r="B1892">
        <v>2399.4</v>
      </c>
      <c r="C1892">
        <v>2399.9</v>
      </c>
      <c r="D1892">
        <v>2401.4</v>
      </c>
      <c r="E1892">
        <v>2393.9</v>
      </c>
      <c r="F1892" t="s">
        <v>3778</v>
      </c>
      <c r="G1892">
        <v>0</v>
      </c>
    </row>
    <row r="1893" spans="1:7" x14ac:dyDescent="0.35">
      <c r="A1893" s="1">
        <v>42860</v>
      </c>
      <c r="B1893">
        <v>2399.3000000000002</v>
      </c>
      <c r="C1893">
        <v>2392.4</v>
      </c>
      <c r="D1893">
        <v>2399.3000000000002</v>
      </c>
      <c r="E1893">
        <v>2389.4</v>
      </c>
      <c r="F1893" t="s">
        <v>3778</v>
      </c>
      <c r="G1893">
        <v>4.1000000000000003E-3</v>
      </c>
    </row>
    <row r="1894" spans="1:7" x14ac:dyDescent="0.35">
      <c r="A1894" s="1">
        <v>42859</v>
      </c>
      <c r="B1894">
        <v>2389.5</v>
      </c>
      <c r="C1894">
        <v>2389.8000000000002</v>
      </c>
      <c r="D1894">
        <v>2391.4</v>
      </c>
      <c r="E1894">
        <v>2380.3000000000002</v>
      </c>
      <c r="F1894" t="s">
        <v>3778</v>
      </c>
      <c r="G1894">
        <v>5.9999999999999995E-4</v>
      </c>
    </row>
    <row r="1895" spans="1:7" x14ac:dyDescent="0.35">
      <c r="A1895" s="1">
        <v>42858</v>
      </c>
      <c r="B1895">
        <v>2388.1</v>
      </c>
      <c r="C1895">
        <v>2386.5</v>
      </c>
      <c r="D1895">
        <v>2389.8000000000002</v>
      </c>
      <c r="E1895">
        <v>2379.8000000000002</v>
      </c>
      <c r="F1895" t="s">
        <v>3778</v>
      </c>
      <c r="G1895">
        <v>-1.2999999999999999E-3</v>
      </c>
    </row>
    <row r="1896" spans="1:7" x14ac:dyDescent="0.35">
      <c r="A1896" s="1">
        <v>42857</v>
      </c>
      <c r="B1896">
        <v>2391.1999999999998</v>
      </c>
      <c r="C1896">
        <v>2391.1</v>
      </c>
      <c r="D1896">
        <v>2392.9</v>
      </c>
      <c r="E1896">
        <v>2385.8000000000002</v>
      </c>
      <c r="F1896" t="s">
        <v>3778</v>
      </c>
      <c r="G1896">
        <v>1.1999999999999999E-3</v>
      </c>
    </row>
    <row r="1897" spans="1:7" x14ac:dyDescent="0.35">
      <c r="A1897" s="1">
        <v>42856</v>
      </c>
      <c r="B1897">
        <v>2388.3000000000002</v>
      </c>
      <c r="C1897">
        <v>2388.5</v>
      </c>
      <c r="D1897">
        <v>2394.5</v>
      </c>
      <c r="E1897">
        <v>2384.8000000000002</v>
      </c>
      <c r="F1897" t="s">
        <v>3778</v>
      </c>
      <c r="G1897">
        <v>1.6999999999999999E-3</v>
      </c>
    </row>
    <row r="1898" spans="1:7" x14ac:dyDescent="0.35">
      <c r="A1898" s="1">
        <v>42853</v>
      </c>
      <c r="B1898">
        <v>2384.1999999999998</v>
      </c>
      <c r="C1898">
        <v>2393.6999999999998</v>
      </c>
      <c r="D1898">
        <v>2393.6999999999998</v>
      </c>
      <c r="E1898">
        <v>2382.4</v>
      </c>
      <c r="F1898" t="s">
        <v>3778</v>
      </c>
      <c r="G1898">
        <v>-1.9E-3</v>
      </c>
    </row>
    <row r="1899" spans="1:7" x14ac:dyDescent="0.35">
      <c r="A1899" s="1">
        <v>42852</v>
      </c>
      <c r="B1899">
        <v>2388.8000000000002</v>
      </c>
      <c r="C1899">
        <v>2389.6999999999998</v>
      </c>
      <c r="D1899">
        <v>2392.1</v>
      </c>
      <c r="E1899">
        <v>2382.6999999999998</v>
      </c>
      <c r="F1899" t="s">
        <v>3778</v>
      </c>
      <c r="G1899">
        <v>5.9999999999999995E-4</v>
      </c>
    </row>
    <row r="1900" spans="1:7" x14ac:dyDescent="0.35">
      <c r="A1900" s="1">
        <v>42851</v>
      </c>
      <c r="B1900">
        <v>2387.4</v>
      </c>
      <c r="C1900">
        <v>2389</v>
      </c>
      <c r="D1900">
        <v>2398.1999999999998</v>
      </c>
      <c r="E1900">
        <v>2386.8000000000002</v>
      </c>
      <c r="F1900" t="s">
        <v>3778</v>
      </c>
      <c r="G1900">
        <v>-5.0000000000000001E-4</v>
      </c>
    </row>
    <row r="1901" spans="1:7" x14ac:dyDescent="0.35">
      <c r="A1901" s="1">
        <v>42850</v>
      </c>
      <c r="B1901">
        <v>2388.6</v>
      </c>
      <c r="C1901">
        <v>2381.5</v>
      </c>
      <c r="D1901">
        <v>2392.5</v>
      </c>
      <c r="E1901">
        <v>2381.1999999999998</v>
      </c>
      <c r="F1901" t="s">
        <v>3778</v>
      </c>
      <c r="G1901">
        <v>6.1000000000000004E-3</v>
      </c>
    </row>
    <row r="1902" spans="1:7" x14ac:dyDescent="0.35">
      <c r="A1902" s="1">
        <v>42849</v>
      </c>
      <c r="B1902">
        <v>2374.1999999999998</v>
      </c>
      <c r="C1902">
        <v>2370.3000000000002</v>
      </c>
      <c r="D1902">
        <v>2377</v>
      </c>
      <c r="E1902">
        <v>2369.1999999999998</v>
      </c>
      <c r="F1902" t="s">
        <v>3778</v>
      </c>
      <c r="G1902">
        <v>1.09E-2</v>
      </c>
    </row>
    <row r="1903" spans="1:7" x14ac:dyDescent="0.35">
      <c r="A1903" s="1">
        <v>42846</v>
      </c>
      <c r="B1903">
        <v>2348.6999999999998</v>
      </c>
      <c r="C1903">
        <v>2354.6999999999998</v>
      </c>
      <c r="D1903">
        <v>2356.1999999999998</v>
      </c>
      <c r="E1903">
        <v>2344.5</v>
      </c>
      <c r="F1903" t="s">
        <v>3778</v>
      </c>
      <c r="G1903">
        <v>-3.0000000000000001E-3</v>
      </c>
    </row>
    <row r="1904" spans="1:7" x14ac:dyDescent="0.35">
      <c r="A1904" s="1">
        <v>42845</v>
      </c>
      <c r="B1904">
        <v>2355.8000000000002</v>
      </c>
      <c r="C1904">
        <v>2342.6999999999998</v>
      </c>
      <c r="D1904">
        <v>2361.4</v>
      </c>
      <c r="E1904">
        <v>2340.9</v>
      </c>
      <c r="F1904" t="s">
        <v>3778</v>
      </c>
      <c r="G1904">
        <v>7.4999999999999997E-3</v>
      </c>
    </row>
    <row r="1905" spans="1:7" x14ac:dyDescent="0.35">
      <c r="A1905" s="1">
        <v>42844</v>
      </c>
      <c r="B1905">
        <v>2338.1999999999998</v>
      </c>
      <c r="C1905">
        <v>2346.8000000000002</v>
      </c>
      <c r="D1905">
        <v>2352.6</v>
      </c>
      <c r="E1905">
        <v>2335.1</v>
      </c>
      <c r="F1905" t="s">
        <v>3778</v>
      </c>
      <c r="G1905">
        <v>-1.6999999999999999E-3</v>
      </c>
    </row>
    <row r="1906" spans="1:7" x14ac:dyDescent="0.35">
      <c r="A1906" s="1">
        <v>42843</v>
      </c>
      <c r="B1906">
        <v>2342.1999999999998</v>
      </c>
      <c r="C1906">
        <v>2342.5</v>
      </c>
      <c r="D1906">
        <v>2348.3000000000002</v>
      </c>
      <c r="E1906">
        <v>2334.5</v>
      </c>
      <c r="F1906" t="s">
        <v>3778</v>
      </c>
      <c r="G1906">
        <v>-2.8999999999999998E-3</v>
      </c>
    </row>
    <row r="1907" spans="1:7" x14ac:dyDescent="0.35">
      <c r="A1907" s="1">
        <v>42842</v>
      </c>
      <c r="B1907">
        <v>2349</v>
      </c>
      <c r="C1907">
        <v>2332.6</v>
      </c>
      <c r="D1907">
        <v>2349.1</v>
      </c>
      <c r="E1907">
        <v>2332.5</v>
      </c>
      <c r="F1907" t="s">
        <v>3778</v>
      </c>
      <c r="G1907">
        <v>8.6E-3</v>
      </c>
    </row>
    <row r="1908" spans="1:7" x14ac:dyDescent="0.35">
      <c r="A1908" s="1">
        <v>42838</v>
      </c>
      <c r="B1908">
        <v>2328.9</v>
      </c>
      <c r="C1908">
        <v>2342</v>
      </c>
      <c r="D1908">
        <v>2348.3000000000002</v>
      </c>
      <c r="E1908">
        <v>2328.9</v>
      </c>
      <c r="F1908" t="s">
        <v>3778</v>
      </c>
      <c r="G1908">
        <v>-6.7999999999999996E-3</v>
      </c>
    </row>
    <row r="1909" spans="1:7" x14ac:dyDescent="0.35">
      <c r="A1909" s="1">
        <v>42837</v>
      </c>
      <c r="B1909">
        <v>2344.9</v>
      </c>
      <c r="C1909">
        <v>2352.1999999999998</v>
      </c>
      <c r="D1909">
        <v>2352.6999999999998</v>
      </c>
      <c r="E1909">
        <v>2341.1999999999998</v>
      </c>
      <c r="F1909" t="s">
        <v>3778</v>
      </c>
      <c r="G1909">
        <v>-3.8E-3</v>
      </c>
    </row>
    <row r="1910" spans="1:7" x14ac:dyDescent="0.35">
      <c r="A1910" s="1">
        <v>42836</v>
      </c>
      <c r="B1910">
        <v>2353.8000000000002</v>
      </c>
      <c r="C1910">
        <v>2353.9</v>
      </c>
      <c r="D1910">
        <v>2355.1999999999998</v>
      </c>
      <c r="E1910">
        <v>2337.1999999999998</v>
      </c>
      <c r="F1910" t="s">
        <v>3778</v>
      </c>
      <c r="G1910">
        <v>-1.4E-3</v>
      </c>
    </row>
    <row r="1911" spans="1:7" x14ac:dyDescent="0.35">
      <c r="A1911" s="1">
        <v>42835</v>
      </c>
      <c r="B1911">
        <v>2357.1999999999998</v>
      </c>
      <c r="C1911">
        <v>2357.1999999999998</v>
      </c>
      <c r="D1911">
        <v>2366.4</v>
      </c>
      <c r="E1911">
        <v>2351.5</v>
      </c>
      <c r="F1911" t="s">
        <v>3778</v>
      </c>
      <c r="G1911">
        <v>6.9999999999999999E-4</v>
      </c>
    </row>
    <row r="1912" spans="1:7" x14ac:dyDescent="0.35">
      <c r="A1912" s="1">
        <v>42832</v>
      </c>
      <c r="B1912">
        <v>2355.5</v>
      </c>
      <c r="C1912">
        <v>2356.6</v>
      </c>
      <c r="D1912">
        <v>2363.8000000000002</v>
      </c>
      <c r="E1912">
        <v>2350.6999999999998</v>
      </c>
      <c r="F1912" t="s">
        <v>3778</v>
      </c>
      <c r="G1912">
        <v>-8.0000000000000004E-4</v>
      </c>
    </row>
    <row r="1913" spans="1:7" x14ac:dyDescent="0.35">
      <c r="A1913" s="1">
        <v>42831</v>
      </c>
      <c r="B1913">
        <v>2357.5</v>
      </c>
      <c r="C1913">
        <v>2353.8000000000002</v>
      </c>
      <c r="D1913">
        <v>2364.1999999999998</v>
      </c>
      <c r="E1913">
        <v>2348.9</v>
      </c>
      <c r="F1913" t="s">
        <v>3778</v>
      </c>
      <c r="G1913">
        <v>2E-3</v>
      </c>
    </row>
    <row r="1914" spans="1:7" x14ac:dyDescent="0.35">
      <c r="A1914" s="1">
        <v>42830</v>
      </c>
      <c r="B1914">
        <v>2352.9</v>
      </c>
      <c r="C1914">
        <v>2366.6</v>
      </c>
      <c r="D1914">
        <v>2378.4</v>
      </c>
      <c r="E1914">
        <v>2350.5</v>
      </c>
      <c r="F1914" t="s">
        <v>3778</v>
      </c>
      <c r="G1914">
        <v>-3.0999999999999999E-3</v>
      </c>
    </row>
    <row r="1915" spans="1:7" x14ac:dyDescent="0.35">
      <c r="A1915" s="1">
        <v>42829</v>
      </c>
      <c r="B1915">
        <v>2360.1999999999998</v>
      </c>
      <c r="C1915">
        <v>2354.8000000000002</v>
      </c>
      <c r="D1915">
        <v>2360.5</v>
      </c>
      <c r="E1915">
        <v>2350.6999999999998</v>
      </c>
      <c r="F1915" t="s">
        <v>3778</v>
      </c>
      <c r="G1915">
        <v>5.9999999999999995E-4</v>
      </c>
    </row>
    <row r="1916" spans="1:7" x14ac:dyDescent="0.35">
      <c r="A1916" s="1">
        <v>42828</v>
      </c>
      <c r="B1916">
        <v>2358.8000000000002</v>
      </c>
      <c r="C1916">
        <v>2362.3000000000002</v>
      </c>
      <c r="D1916">
        <v>2365.9</v>
      </c>
      <c r="E1916">
        <v>2344.6999999999998</v>
      </c>
      <c r="F1916" t="s">
        <v>3778</v>
      </c>
      <c r="G1916">
        <v>-1.6999999999999999E-3</v>
      </c>
    </row>
    <row r="1917" spans="1:7" x14ac:dyDescent="0.35">
      <c r="A1917" s="1">
        <v>42825</v>
      </c>
      <c r="B1917">
        <v>2362.6999999999998</v>
      </c>
      <c r="C1917">
        <v>2364.8000000000002</v>
      </c>
      <c r="D1917">
        <v>2370.3000000000002</v>
      </c>
      <c r="E1917">
        <v>2362.6</v>
      </c>
      <c r="F1917" t="s">
        <v>3778</v>
      </c>
      <c r="G1917">
        <v>-2.3E-3</v>
      </c>
    </row>
    <row r="1918" spans="1:7" x14ac:dyDescent="0.35">
      <c r="A1918" s="1">
        <v>42824</v>
      </c>
      <c r="B1918">
        <v>2368.1</v>
      </c>
      <c r="C1918">
        <v>2361.3000000000002</v>
      </c>
      <c r="D1918">
        <v>2370.4</v>
      </c>
      <c r="E1918">
        <v>2358.6</v>
      </c>
      <c r="F1918" t="s">
        <v>3778</v>
      </c>
      <c r="G1918">
        <v>3.0000000000000001E-3</v>
      </c>
    </row>
    <row r="1919" spans="1:7" x14ac:dyDescent="0.35">
      <c r="A1919" s="1">
        <v>42823</v>
      </c>
      <c r="B1919">
        <v>2361.1</v>
      </c>
      <c r="C1919">
        <v>2356.5</v>
      </c>
      <c r="D1919">
        <v>2363.4</v>
      </c>
      <c r="E1919">
        <v>2352.9</v>
      </c>
      <c r="F1919" t="s">
        <v>3778</v>
      </c>
      <c r="G1919">
        <v>1.1000000000000001E-3</v>
      </c>
    </row>
    <row r="1920" spans="1:7" x14ac:dyDescent="0.35">
      <c r="A1920" s="1">
        <v>42822</v>
      </c>
      <c r="B1920">
        <v>2358.6</v>
      </c>
      <c r="C1920">
        <v>2339.8000000000002</v>
      </c>
      <c r="D1920">
        <v>2363.8000000000002</v>
      </c>
      <c r="E1920">
        <v>2337.6</v>
      </c>
      <c r="F1920" t="s">
        <v>3778</v>
      </c>
      <c r="G1920">
        <v>7.3000000000000001E-3</v>
      </c>
    </row>
    <row r="1921" spans="1:7" x14ac:dyDescent="0.35">
      <c r="A1921" s="1">
        <v>42821</v>
      </c>
      <c r="B1921">
        <v>2341.6</v>
      </c>
      <c r="C1921">
        <v>2329.1</v>
      </c>
      <c r="D1921">
        <v>2344.9</v>
      </c>
      <c r="E1921">
        <v>2322.1999999999998</v>
      </c>
      <c r="F1921" t="s">
        <v>3778</v>
      </c>
      <c r="G1921">
        <v>-1E-3</v>
      </c>
    </row>
    <row r="1922" spans="1:7" x14ac:dyDescent="0.35">
      <c r="A1922" s="1">
        <v>42818</v>
      </c>
      <c r="B1922">
        <v>2344</v>
      </c>
      <c r="C1922">
        <v>2350.4</v>
      </c>
      <c r="D1922">
        <v>2356.1999999999998</v>
      </c>
      <c r="E1922">
        <v>2335.6999999999998</v>
      </c>
      <c r="F1922" t="s">
        <v>3778</v>
      </c>
      <c r="G1922">
        <v>-8.9999999999999998E-4</v>
      </c>
    </row>
    <row r="1923" spans="1:7" x14ac:dyDescent="0.35">
      <c r="A1923" s="1">
        <v>42817</v>
      </c>
      <c r="B1923">
        <v>2346</v>
      </c>
      <c r="C1923">
        <v>2346</v>
      </c>
      <c r="D1923">
        <v>2358.9</v>
      </c>
      <c r="E1923">
        <v>2342.1</v>
      </c>
      <c r="F1923" t="s">
        <v>3778</v>
      </c>
      <c r="G1923">
        <v>-1E-3</v>
      </c>
    </row>
    <row r="1924" spans="1:7" x14ac:dyDescent="0.35">
      <c r="A1924" s="1">
        <v>42816</v>
      </c>
      <c r="B1924">
        <v>2348.4</v>
      </c>
      <c r="C1924">
        <v>2343</v>
      </c>
      <c r="D1924">
        <v>2351.8000000000002</v>
      </c>
      <c r="E1924">
        <v>2336.4</v>
      </c>
      <c r="F1924" t="s">
        <v>3778</v>
      </c>
      <c r="G1924">
        <v>1.9E-3</v>
      </c>
    </row>
    <row r="1925" spans="1:7" x14ac:dyDescent="0.35">
      <c r="A1925" s="1">
        <v>42815</v>
      </c>
      <c r="B1925">
        <v>2344</v>
      </c>
      <c r="C1925">
        <v>2379.3000000000002</v>
      </c>
      <c r="D1925">
        <v>2381.9</v>
      </c>
      <c r="E1925">
        <v>2341.9</v>
      </c>
      <c r="F1925" t="s">
        <v>3778</v>
      </c>
      <c r="G1925">
        <v>-1.24E-2</v>
      </c>
    </row>
    <row r="1926" spans="1:7" x14ac:dyDescent="0.35">
      <c r="A1926" s="1">
        <v>42814</v>
      </c>
      <c r="B1926">
        <v>2373.5</v>
      </c>
      <c r="C1926">
        <v>2378.1999999999998</v>
      </c>
      <c r="D1926">
        <v>2379.6</v>
      </c>
      <c r="E1926">
        <v>2369.6999999999998</v>
      </c>
      <c r="F1926" t="s">
        <v>3778</v>
      </c>
      <c r="G1926">
        <v>-2E-3</v>
      </c>
    </row>
    <row r="1927" spans="1:7" x14ac:dyDescent="0.35">
      <c r="A1927" s="1">
        <v>42811</v>
      </c>
      <c r="B1927">
        <v>2378.1999999999998</v>
      </c>
      <c r="C1927">
        <v>2383.6999999999998</v>
      </c>
      <c r="D1927">
        <v>2385.6999999999998</v>
      </c>
      <c r="E1927">
        <v>2377.6</v>
      </c>
      <c r="F1927" t="s">
        <v>3778</v>
      </c>
      <c r="G1927">
        <v>-1.2999999999999999E-3</v>
      </c>
    </row>
    <row r="1928" spans="1:7" x14ac:dyDescent="0.35">
      <c r="A1928" s="1">
        <v>42810</v>
      </c>
      <c r="B1928">
        <v>2381.4</v>
      </c>
      <c r="C1928">
        <v>2387.6999999999998</v>
      </c>
      <c r="D1928">
        <v>2388.1</v>
      </c>
      <c r="E1928">
        <v>2377.1999999999998</v>
      </c>
      <c r="F1928" t="s">
        <v>3778</v>
      </c>
      <c r="G1928">
        <v>-1.6000000000000001E-3</v>
      </c>
    </row>
    <row r="1929" spans="1:7" x14ac:dyDescent="0.35">
      <c r="A1929" s="1">
        <v>42809</v>
      </c>
      <c r="B1929">
        <v>2385.3000000000002</v>
      </c>
      <c r="C1929">
        <v>2370.3000000000002</v>
      </c>
      <c r="D1929">
        <v>2390</v>
      </c>
      <c r="E1929">
        <v>2368.9</v>
      </c>
      <c r="F1929" t="s">
        <v>3778</v>
      </c>
      <c r="G1929">
        <v>8.3999999999999995E-3</v>
      </c>
    </row>
    <row r="1930" spans="1:7" x14ac:dyDescent="0.35">
      <c r="A1930" s="1">
        <v>42808</v>
      </c>
      <c r="B1930">
        <v>2365.4</v>
      </c>
      <c r="C1930">
        <v>2368.6</v>
      </c>
      <c r="D1930">
        <v>2368.6</v>
      </c>
      <c r="E1930">
        <v>2358.1999999999998</v>
      </c>
      <c r="F1930" t="s">
        <v>3778</v>
      </c>
      <c r="G1930">
        <v>-3.3999999999999998E-3</v>
      </c>
    </row>
    <row r="1931" spans="1:7" x14ac:dyDescent="0.35">
      <c r="A1931" s="1">
        <v>42807</v>
      </c>
      <c r="B1931">
        <v>2373.5</v>
      </c>
      <c r="C1931">
        <v>2371.6</v>
      </c>
      <c r="D1931">
        <v>2374.4</v>
      </c>
      <c r="E1931">
        <v>2368.5</v>
      </c>
      <c r="F1931" t="s">
        <v>3778</v>
      </c>
      <c r="G1931">
        <v>4.0000000000000002E-4</v>
      </c>
    </row>
    <row r="1932" spans="1:7" x14ac:dyDescent="0.35">
      <c r="A1932" s="1">
        <v>42804</v>
      </c>
      <c r="B1932">
        <v>2372.6</v>
      </c>
      <c r="C1932">
        <v>2372.5</v>
      </c>
      <c r="D1932">
        <v>2376.9</v>
      </c>
      <c r="E1932">
        <v>2363</v>
      </c>
      <c r="F1932" t="s">
        <v>3778</v>
      </c>
      <c r="G1932">
        <v>3.3E-3</v>
      </c>
    </row>
    <row r="1933" spans="1:7" x14ac:dyDescent="0.35">
      <c r="A1933" s="1">
        <v>42803</v>
      </c>
      <c r="B1933">
        <v>2364.9</v>
      </c>
      <c r="C1933">
        <v>2363.5</v>
      </c>
      <c r="D1933">
        <v>2369.1</v>
      </c>
      <c r="E1933">
        <v>2354.5</v>
      </c>
      <c r="F1933" t="s">
        <v>3778</v>
      </c>
      <c r="G1933">
        <v>8.0000000000000004E-4</v>
      </c>
    </row>
    <row r="1934" spans="1:7" x14ac:dyDescent="0.35">
      <c r="A1934" s="1">
        <v>42802</v>
      </c>
      <c r="B1934">
        <v>2363</v>
      </c>
      <c r="C1934">
        <v>2369.8000000000002</v>
      </c>
      <c r="D1934">
        <v>2373.1</v>
      </c>
      <c r="E1934">
        <v>2361</v>
      </c>
      <c r="F1934" t="s">
        <v>3778</v>
      </c>
      <c r="G1934">
        <v>-2.3E-3</v>
      </c>
    </row>
    <row r="1935" spans="1:7" x14ac:dyDescent="0.35">
      <c r="A1935" s="1">
        <v>42801</v>
      </c>
      <c r="B1935">
        <v>2368.4</v>
      </c>
      <c r="C1935">
        <v>2370.6999999999998</v>
      </c>
      <c r="D1935">
        <v>2375.1</v>
      </c>
      <c r="E1935">
        <v>2365.5</v>
      </c>
      <c r="F1935" t="s">
        <v>3778</v>
      </c>
      <c r="G1935">
        <v>-2.8999999999999998E-3</v>
      </c>
    </row>
    <row r="1936" spans="1:7" x14ac:dyDescent="0.35">
      <c r="A1936" s="1">
        <v>42800</v>
      </c>
      <c r="B1936">
        <v>2375.3000000000002</v>
      </c>
      <c r="C1936">
        <v>2375.1999999999998</v>
      </c>
      <c r="D1936">
        <v>2378.8000000000002</v>
      </c>
      <c r="E1936">
        <v>2368</v>
      </c>
      <c r="F1936" t="s">
        <v>3778</v>
      </c>
      <c r="G1936">
        <v>-3.3E-3</v>
      </c>
    </row>
    <row r="1937" spans="1:7" x14ac:dyDescent="0.35">
      <c r="A1937" s="1">
        <v>42797</v>
      </c>
      <c r="B1937">
        <v>2383.1</v>
      </c>
      <c r="C1937">
        <v>2380.9</v>
      </c>
      <c r="D1937">
        <v>2383.9</v>
      </c>
      <c r="E1937">
        <v>2375.4</v>
      </c>
      <c r="F1937" t="s">
        <v>3778</v>
      </c>
      <c r="G1937">
        <v>5.0000000000000001E-4</v>
      </c>
    </row>
    <row r="1938" spans="1:7" x14ac:dyDescent="0.35">
      <c r="A1938" s="1">
        <v>42796</v>
      </c>
      <c r="B1938">
        <v>2381.9</v>
      </c>
      <c r="C1938">
        <v>2394.8000000000002</v>
      </c>
      <c r="D1938">
        <v>2394.8000000000002</v>
      </c>
      <c r="E1938">
        <v>2380.1999999999998</v>
      </c>
      <c r="F1938" t="s">
        <v>3778</v>
      </c>
      <c r="G1938">
        <v>-5.8999999999999999E-3</v>
      </c>
    </row>
    <row r="1939" spans="1:7" x14ac:dyDescent="0.35">
      <c r="A1939" s="1">
        <v>42795</v>
      </c>
      <c r="B1939">
        <v>2396</v>
      </c>
      <c r="C1939">
        <v>2380.1</v>
      </c>
      <c r="D1939">
        <v>2401</v>
      </c>
      <c r="E1939">
        <v>2380.1</v>
      </c>
      <c r="F1939" t="s">
        <v>3778</v>
      </c>
      <c r="G1939">
        <v>1.37E-2</v>
      </c>
    </row>
    <row r="1940" spans="1:7" x14ac:dyDescent="0.35">
      <c r="A1940" s="1">
        <v>42794</v>
      </c>
      <c r="B1940">
        <v>2363.6</v>
      </c>
      <c r="C1940">
        <v>2366.1</v>
      </c>
      <c r="D1940">
        <v>2367.8000000000002</v>
      </c>
      <c r="E1940">
        <v>2359</v>
      </c>
      <c r="F1940" t="s">
        <v>3778</v>
      </c>
      <c r="G1940">
        <v>-2.5999999999999999E-3</v>
      </c>
    </row>
    <row r="1941" spans="1:7" x14ac:dyDescent="0.35">
      <c r="A1941" s="1">
        <v>42793</v>
      </c>
      <c r="B1941">
        <v>2369.8000000000002</v>
      </c>
      <c r="C1941">
        <v>2365.1999999999998</v>
      </c>
      <c r="D1941">
        <v>2371.5</v>
      </c>
      <c r="E1941">
        <v>2361.9</v>
      </c>
      <c r="F1941" t="s">
        <v>3778</v>
      </c>
      <c r="G1941">
        <v>1.1000000000000001E-3</v>
      </c>
    </row>
    <row r="1942" spans="1:7" x14ac:dyDescent="0.35">
      <c r="A1942" s="1">
        <v>42790</v>
      </c>
      <c r="B1942">
        <v>2367.3000000000002</v>
      </c>
      <c r="C1942">
        <v>2355.6999999999998</v>
      </c>
      <c r="D1942">
        <v>2367.3000000000002</v>
      </c>
      <c r="E1942">
        <v>2352.9</v>
      </c>
      <c r="F1942" t="s">
        <v>3778</v>
      </c>
      <c r="G1942">
        <v>1.5E-3</v>
      </c>
    </row>
    <row r="1943" spans="1:7" x14ac:dyDescent="0.35">
      <c r="A1943" s="1">
        <v>42789</v>
      </c>
      <c r="B1943">
        <v>2363.8000000000002</v>
      </c>
      <c r="C1943">
        <v>2367.5</v>
      </c>
      <c r="D1943">
        <v>2368.3000000000002</v>
      </c>
      <c r="E1943">
        <v>2355.1</v>
      </c>
      <c r="F1943" t="s">
        <v>3778</v>
      </c>
      <c r="G1943">
        <v>4.0000000000000002E-4</v>
      </c>
    </row>
    <row r="1944" spans="1:7" x14ac:dyDescent="0.35">
      <c r="A1944" s="1">
        <v>42788</v>
      </c>
      <c r="B1944">
        <v>2362.8000000000002</v>
      </c>
      <c r="C1944">
        <v>2361.1</v>
      </c>
      <c r="D1944">
        <v>2365.1</v>
      </c>
      <c r="E1944">
        <v>2358.3000000000002</v>
      </c>
      <c r="F1944" t="s">
        <v>3778</v>
      </c>
      <c r="G1944">
        <v>-1.1000000000000001E-3</v>
      </c>
    </row>
    <row r="1945" spans="1:7" x14ac:dyDescent="0.35">
      <c r="A1945" s="1">
        <v>42787</v>
      </c>
      <c r="B1945">
        <v>2365.4</v>
      </c>
      <c r="C1945">
        <v>2354.9</v>
      </c>
      <c r="D1945">
        <v>2366.6999999999998</v>
      </c>
      <c r="E1945">
        <v>2354.9</v>
      </c>
      <c r="F1945" t="s">
        <v>3778</v>
      </c>
      <c r="G1945">
        <v>6.0000000000000001E-3</v>
      </c>
    </row>
    <row r="1946" spans="1:7" x14ac:dyDescent="0.35">
      <c r="A1946" s="1">
        <v>42783</v>
      </c>
      <c r="B1946">
        <v>2351.1999999999998</v>
      </c>
      <c r="C1946">
        <v>2343</v>
      </c>
      <c r="D1946">
        <v>2351.1999999999998</v>
      </c>
      <c r="E1946">
        <v>2339.6</v>
      </c>
      <c r="F1946" t="s">
        <v>3778</v>
      </c>
      <c r="G1946">
        <v>1.6999999999999999E-3</v>
      </c>
    </row>
    <row r="1947" spans="1:7" x14ac:dyDescent="0.35">
      <c r="A1947" s="1">
        <v>42782</v>
      </c>
      <c r="B1947">
        <v>2347.1999999999998</v>
      </c>
      <c r="C1947">
        <v>2349.6</v>
      </c>
      <c r="D1947">
        <v>2351.3000000000002</v>
      </c>
      <c r="E1947">
        <v>2338.9</v>
      </c>
      <c r="F1947" t="s">
        <v>3778</v>
      </c>
      <c r="G1947">
        <v>-8.9999999999999998E-4</v>
      </c>
    </row>
    <row r="1948" spans="1:7" x14ac:dyDescent="0.35">
      <c r="A1948" s="1">
        <v>42781</v>
      </c>
      <c r="B1948">
        <v>2349.1999999999998</v>
      </c>
      <c r="C1948">
        <v>2335.6</v>
      </c>
      <c r="D1948">
        <v>2351.3000000000002</v>
      </c>
      <c r="E1948">
        <v>2334.8000000000002</v>
      </c>
      <c r="F1948" t="s">
        <v>3778</v>
      </c>
      <c r="G1948">
        <v>5.0000000000000001E-3</v>
      </c>
    </row>
    <row r="1949" spans="1:7" x14ac:dyDescent="0.35">
      <c r="A1949" s="1">
        <v>42780</v>
      </c>
      <c r="B1949">
        <v>2337.6</v>
      </c>
      <c r="C1949">
        <v>2326.1</v>
      </c>
      <c r="D1949">
        <v>2337.6</v>
      </c>
      <c r="E1949">
        <v>2322.1999999999998</v>
      </c>
      <c r="F1949" t="s">
        <v>3778</v>
      </c>
      <c r="G1949">
        <v>4.0000000000000001E-3</v>
      </c>
    </row>
    <row r="1950" spans="1:7" x14ac:dyDescent="0.35">
      <c r="A1950" s="1">
        <v>42779</v>
      </c>
      <c r="B1950">
        <v>2328.1999999999998</v>
      </c>
      <c r="C1950">
        <v>2321.6999999999998</v>
      </c>
      <c r="D1950">
        <v>2331.6</v>
      </c>
      <c r="E1950">
        <v>2321.4</v>
      </c>
      <c r="F1950" t="s">
        <v>3778</v>
      </c>
      <c r="G1950">
        <v>5.1999999999999998E-3</v>
      </c>
    </row>
    <row r="1951" spans="1:7" x14ac:dyDescent="0.35">
      <c r="A1951" s="1">
        <v>42776</v>
      </c>
      <c r="B1951">
        <v>2316.1</v>
      </c>
      <c r="C1951">
        <v>2312.3000000000002</v>
      </c>
      <c r="D1951">
        <v>2319.1999999999998</v>
      </c>
      <c r="E1951">
        <v>2311.1</v>
      </c>
      <c r="F1951" t="s">
        <v>3778</v>
      </c>
      <c r="G1951">
        <v>3.5999999999999999E-3</v>
      </c>
    </row>
    <row r="1952" spans="1:7" x14ac:dyDescent="0.35">
      <c r="A1952" s="1">
        <v>42775</v>
      </c>
      <c r="B1952">
        <v>2307.9</v>
      </c>
      <c r="C1952">
        <v>2296.6999999999998</v>
      </c>
      <c r="D1952">
        <v>2311.1</v>
      </c>
      <c r="E1952">
        <v>2296.6</v>
      </c>
      <c r="F1952" t="s">
        <v>3778</v>
      </c>
      <c r="G1952">
        <v>5.7999999999999996E-3</v>
      </c>
    </row>
    <row r="1953" spans="1:7" x14ac:dyDescent="0.35">
      <c r="A1953" s="1">
        <v>42774</v>
      </c>
      <c r="B1953">
        <v>2294.6999999999998</v>
      </c>
      <c r="C1953">
        <v>2289.6</v>
      </c>
      <c r="D1953">
        <v>2295.9</v>
      </c>
      <c r="E1953">
        <v>2285.4</v>
      </c>
      <c r="F1953" t="s">
        <v>3778</v>
      </c>
      <c r="G1953">
        <v>6.9999999999999999E-4</v>
      </c>
    </row>
    <row r="1954" spans="1:7" x14ac:dyDescent="0.35">
      <c r="A1954" s="1">
        <v>42773</v>
      </c>
      <c r="B1954">
        <v>2293.1</v>
      </c>
      <c r="C1954">
        <v>2295.9</v>
      </c>
      <c r="D1954">
        <v>2299.4</v>
      </c>
      <c r="E1954">
        <v>2290.1999999999998</v>
      </c>
      <c r="F1954" t="s">
        <v>3778</v>
      </c>
      <c r="G1954">
        <v>2.0000000000000001E-4</v>
      </c>
    </row>
    <row r="1955" spans="1:7" x14ac:dyDescent="0.35">
      <c r="A1955" s="1">
        <v>42772</v>
      </c>
      <c r="B1955">
        <v>2292.6</v>
      </c>
      <c r="C1955">
        <v>2294.3000000000002</v>
      </c>
      <c r="D1955">
        <v>2296.1999999999998</v>
      </c>
      <c r="E1955">
        <v>2288.6</v>
      </c>
      <c r="F1955" t="s">
        <v>3778</v>
      </c>
      <c r="G1955">
        <v>-2.0999999999999999E-3</v>
      </c>
    </row>
    <row r="1956" spans="1:7" x14ac:dyDescent="0.35">
      <c r="A1956" s="1">
        <v>42769</v>
      </c>
      <c r="B1956">
        <v>2297.4</v>
      </c>
      <c r="C1956">
        <v>2288.5</v>
      </c>
      <c r="D1956">
        <v>2298.3000000000002</v>
      </c>
      <c r="E1956">
        <v>2287.9</v>
      </c>
      <c r="F1956" t="s">
        <v>3778</v>
      </c>
      <c r="G1956">
        <v>7.3000000000000001E-3</v>
      </c>
    </row>
    <row r="1957" spans="1:7" x14ac:dyDescent="0.35">
      <c r="A1957" s="1">
        <v>42768</v>
      </c>
      <c r="B1957">
        <v>2280.8000000000002</v>
      </c>
      <c r="C1957">
        <v>2276.6999999999998</v>
      </c>
      <c r="D1957">
        <v>2284</v>
      </c>
      <c r="E1957">
        <v>2271.6999999999998</v>
      </c>
      <c r="F1957" t="s">
        <v>3778</v>
      </c>
      <c r="G1957">
        <v>5.0000000000000001E-4</v>
      </c>
    </row>
    <row r="1958" spans="1:7" x14ac:dyDescent="0.35">
      <c r="A1958" s="1">
        <v>42767</v>
      </c>
      <c r="B1958">
        <v>2279.6</v>
      </c>
      <c r="C1958">
        <v>2285.6</v>
      </c>
      <c r="D1958">
        <v>2289.1</v>
      </c>
      <c r="E1958">
        <v>2272.4</v>
      </c>
      <c r="F1958" t="s">
        <v>3778</v>
      </c>
      <c r="G1958">
        <v>2.9999999999999997E-4</v>
      </c>
    </row>
    <row r="1959" spans="1:7" x14ac:dyDescent="0.35">
      <c r="A1959" s="1">
        <v>42766</v>
      </c>
      <c r="B1959">
        <v>2278.9</v>
      </c>
      <c r="C1959">
        <v>2274</v>
      </c>
      <c r="D1959">
        <v>2279.1</v>
      </c>
      <c r="E1959">
        <v>2267.1999999999998</v>
      </c>
      <c r="F1959" t="s">
        <v>3778</v>
      </c>
      <c r="G1959">
        <v>-8.9999999999999998E-4</v>
      </c>
    </row>
    <row r="1960" spans="1:7" x14ac:dyDescent="0.35">
      <c r="A1960" s="1">
        <v>42765</v>
      </c>
      <c r="B1960">
        <v>2280.9</v>
      </c>
      <c r="C1960">
        <v>2286</v>
      </c>
      <c r="D1960">
        <v>2286</v>
      </c>
      <c r="E1960">
        <v>2268</v>
      </c>
      <c r="F1960" t="s">
        <v>3778</v>
      </c>
      <c r="G1960">
        <v>-6.0000000000000001E-3</v>
      </c>
    </row>
    <row r="1961" spans="1:7" x14ac:dyDescent="0.35">
      <c r="A1961" s="1">
        <v>42762</v>
      </c>
      <c r="B1961">
        <v>2294.6999999999998</v>
      </c>
      <c r="C1961">
        <v>2299</v>
      </c>
      <c r="D1961">
        <v>2299</v>
      </c>
      <c r="E1961">
        <v>2291.6</v>
      </c>
      <c r="F1961" t="s">
        <v>3778</v>
      </c>
      <c r="G1961">
        <v>-8.9999999999999998E-4</v>
      </c>
    </row>
    <row r="1962" spans="1:7" x14ac:dyDescent="0.35">
      <c r="A1962" s="1">
        <v>42761</v>
      </c>
      <c r="B1962">
        <v>2296.6999999999998</v>
      </c>
      <c r="C1962">
        <v>2298.6</v>
      </c>
      <c r="D1962">
        <v>2301</v>
      </c>
      <c r="E1962">
        <v>2294.1</v>
      </c>
      <c r="F1962" t="s">
        <v>3778</v>
      </c>
      <c r="G1962">
        <v>-6.9999999999999999E-4</v>
      </c>
    </row>
    <row r="1963" spans="1:7" x14ac:dyDescent="0.35">
      <c r="A1963" s="1">
        <v>42760</v>
      </c>
      <c r="B1963">
        <v>2298.4</v>
      </c>
      <c r="C1963">
        <v>2288.9</v>
      </c>
      <c r="D1963">
        <v>2299.6</v>
      </c>
      <c r="E1963">
        <v>2288.9</v>
      </c>
      <c r="F1963" t="s">
        <v>3778</v>
      </c>
      <c r="G1963">
        <v>8.0000000000000002E-3</v>
      </c>
    </row>
    <row r="1964" spans="1:7" x14ac:dyDescent="0.35">
      <c r="A1964" s="1">
        <v>42759</v>
      </c>
      <c r="B1964">
        <v>2280.1</v>
      </c>
      <c r="C1964">
        <v>2267.9</v>
      </c>
      <c r="D1964">
        <v>2284.6</v>
      </c>
      <c r="E1964">
        <v>2266.6999999999998</v>
      </c>
      <c r="F1964" t="s">
        <v>3778</v>
      </c>
      <c r="G1964">
        <v>6.6E-3</v>
      </c>
    </row>
    <row r="1965" spans="1:7" x14ac:dyDescent="0.35">
      <c r="A1965" s="1">
        <v>42758</v>
      </c>
      <c r="B1965">
        <v>2265.1999999999998</v>
      </c>
      <c r="C1965">
        <v>2267.8000000000002</v>
      </c>
      <c r="D1965">
        <v>2271.8000000000002</v>
      </c>
      <c r="E1965">
        <v>2257</v>
      </c>
      <c r="F1965" t="s">
        <v>3778</v>
      </c>
      <c r="G1965">
        <v>-2.7000000000000001E-3</v>
      </c>
    </row>
    <row r="1966" spans="1:7" x14ac:dyDescent="0.35">
      <c r="A1966" s="1">
        <v>42755</v>
      </c>
      <c r="B1966">
        <v>2271.3000000000002</v>
      </c>
      <c r="C1966">
        <v>2270</v>
      </c>
      <c r="D1966">
        <v>2277</v>
      </c>
      <c r="E1966">
        <v>2265</v>
      </c>
      <c r="F1966" t="s">
        <v>3778</v>
      </c>
      <c r="G1966">
        <v>3.3999999999999998E-3</v>
      </c>
    </row>
    <row r="1967" spans="1:7" x14ac:dyDescent="0.35">
      <c r="A1967" s="1">
        <v>42754</v>
      </c>
      <c r="B1967">
        <v>2263.6999999999998</v>
      </c>
      <c r="C1967">
        <v>2271.9</v>
      </c>
      <c r="D1967">
        <v>2274.3000000000002</v>
      </c>
      <c r="E1967">
        <v>2258.4</v>
      </c>
      <c r="F1967" t="s">
        <v>3778</v>
      </c>
      <c r="G1967">
        <v>-3.5999999999999999E-3</v>
      </c>
    </row>
    <row r="1968" spans="1:7" x14ac:dyDescent="0.35">
      <c r="A1968" s="1">
        <v>42753</v>
      </c>
      <c r="B1968">
        <v>2271.9</v>
      </c>
      <c r="C1968">
        <v>2269.1</v>
      </c>
      <c r="D1968">
        <v>2272</v>
      </c>
      <c r="E1968">
        <v>2263.3000000000002</v>
      </c>
      <c r="F1968" t="s">
        <v>3778</v>
      </c>
      <c r="G1968">
        <v>1.8E-3</v>
      </c>
    </row>
    <row r="1969" spans="1:7" x14ac:dyDescent="0.35">
      <c r="A1969" s="1">
        <v>42752</v>
      </c>
      <c r="B1969">
        <v>2267.9</v>
      </c>
      <c r="C1969">
        <v>2269.1</v>
      </c>
      <c r="D1969">
        <v>2272.1</v>
      </c>
      <c r="E1969">
        <v>2262.8000000000002</v>
      </c>
      <c r="F1969" t="s">
        <v>3778</v>
      </c>
      <c r="G1969">
        <v>-2.8999999999999998E-3</v>
      </c>
    </row>
    <row r="1970" spans="1:7" x14ac:dyDescent="0.35">
      <c r="A1970" s="1">
        <v>42748</v>
      </c>
      <c r="B1970">
        <v>2274.6</v>
      </c>
      <c r="C1970">
        <v>2272.6999999999998</v>
      </c>
      <c r="D1970">
        <v>2278.6999999999998</v>
      </c>
      <c r="E1970">
        <v>2271.5</v>
      </c>
      <c r="F1970" t="s">
        <v>3778</v>
      </c>
      <c r="G1970">
        <v>1.8E-3</v>
      </c>
    </row>
    <row r="1971" spans="1:7" x14ac:dyDescent="0.35">
      <c r="A1971" s="1">
        <v>42747</v>
      </c>
      <c r="B1971">
        <v>2270.4</v>
      </c>
      <c r="C1971">
        <v>2271.1</v>
      </c>
      <c r="D1971">
        <v>2271.8000000000002</v>
      </c>
      <c r="E1971">
        <v>2254.1999999999998</v>
      </c>
      <c r="F1971" t="s">
        <v>3778</v>
      </c>
      <c r="G1971">
        <v>-2.2000000000000001E-3</v>
      </c>
    </row>
    <row r="1972" spans="1:7" x14ac:dyDescent="0.35">
      <c r="A1972" s="1">
        <v>42746</v>
      </c>
      <c r="B1972">
        <v>2275.3000000000002</v>
      </c>
      <c r="C1972">
        <v>2268.6</v>
      </c>
      <c r="D1972">
        <v>2275.3000000000002</v>
      </c>
      <c r="E1972">
        <v>2260.8000000000002</v>
      </c>
      <c r="F1972" t="s">
        <v>3778</v>
      </c>
      <c r="G1972">
        <v>2.8E-3</v>
      </c>
    </row>
    <row r="1973" spans="1:7" x14ac:dyDescent="0.35">
      <c r="A1973" s="1">
        <v>42745</v>
      </c>
      <c r="B1973">
        <v>2268.9</v>
      </c>
      <c r="C1973">
        <v>2269.6999999999998</v>
      </c>
      <c r="D1973">
        <v>2279.3000000000002</v>
      </c>
      <c r="E1973">
        <v>2265.3000000000002</v>
      </c>
      <c r="F1973" t="s">
        <v>3778</v>
      </c>
      <c r="G1973">
        <v>0</v>
      </c>
    </row>
    <row r="1974" spans="1:7" x14ac:dyDescent="0.35">
      <c r="A1974" s="1">
        <v>42744</v>
      </c>
      <c r="B1974">
        <v>2268.9</v>
      </c>
      <c r="C1974">
        <v>2273.6</v>
      </c>
      <c r="D1974">
        <v>2275.5</v>
      </c>
      <c r="E1974">
        <v>2268.9</v>
      </c>
      <c r="F1974" t="s">
        <v>3778</v>
      </c>
      <c r="G1974">
        <v>-3.5999999999999999E-3</v>
      </c>
    </row>
    <row r="1975" spans="1:7" x14ac:dyDescent="0.35">
      <c r="A1975" s="1">
        <v>42741</v>
      </c>
      <c r="B1975">
        <v>2277</v>
      </c>
      <c r="C1975">
        <v>2271.1</v>
      </c>
      <c r="D1975">
        <v>2282.1</v>
      </c>
      <c r="E1975">
        <v>2264.1</v>
      </c>
      <c r="F1975" t="s">
        <v>3778</v>
      </c>
      <c r="G1975">
        <v>3.5000000000000001E-3</v>
      </c>
    </row>
    <row r="1976" spans="1:7" x14ac:dyDescent="0.35">
      <c r="A1976" s="1">
        <v>42740</v>
      </c>
      <c r="B1976">
        <v>2269</v>
      </c>
      <c r="C1976">
        <v>2268.1999999999998</v>
      </c>
      <c r="D1976">
        <v>2271.5</v>
      </c>
      <c r="E1976">
        <v>2260.4</v>
      </c>
      <c r="F1976" t="s">
        <v>3778</v>
      </c>
      <c r="G1976">
        <v>-8.0000000000000004E-4</v>
      </c>
    </row>
    <row r="1977" spans="1:7" x14ac:dyDescent="0.35">
      <c r="A1977" s="1">
        <v>42739</v>
      </c>
      <c r="B1977">
        <v>2270.8000000000002</v>
      </c>
      <c r="C1977">
        <v>2261.6</v>
      </c>
      <c r="D1977">
        <v>2272.8000000000002</v>
      </c>
      <c r="E1977">
        <v>2261.6</v>
      </c>
      <c r="F1977" t="s">
        <v>3778</v>
      </c>
      <c r="G1977">
        <v>5.7999999999999996E-3</v>
      </c>
    </row>
    <row r="1978" spans="1:7" x14ac:dyDescent="0.35">
      <c r="A1978" s="1">
        <v>42738</v>
      </c>
      <c r="B1978">
        <v>2257.8000000000002</v>
      </c>
      <c r="C1978">
        <v>2251.6</v>
      </c>
      <c r="D1978">
        <v>2263.9</v>
      </c>
      <c r="E1978">
        <v>2245.1</v>
      </c>
      <c r="F1978" t="s">
        <v>3778</v>
      </c>
      <c r="G1978">
        <v>8.5000000000000006E-3</v>
      </c>
    </row>
    <row r="1979" spans="1:7" x14ac:dyDescent="0.35">
      <c r="A1979" s="1">
        <v>42734</v>
      </c>
      <c r="B1979">
        <v>2238.8000000000002</v>
      </c>
      <c r="C1979">
        <v>2251.6</v>
      </c>
      <c r="D1979">
        <v>2253.6</v>
      </c>
      <c r="E1979">
        <v>2233.6</v>
      </c>
      <c r="F1979" t="s">
        <v>3778</v>
      </c>
      <c r="G1979">
        <v>-4.7000000000000002E-3</v>
      </c>
    </row>
    <row r="1980" spans="1:7" x14ac:dyDescent="0.35">
      <c r="A1980" s="1">
        <v>42733</v>
      </c>
      <c r="B1980">
        <v>2249.3000000000002</v>
      </c>
      <c r="C1980">
        <v>2249.5</v>
      </c>
      <c r="D1980">
        <v>2254.5</v>
      </c>
      <c r="E1980">
        <v>2244.6</v>
      </c>
      <c r="F1980" t="s">
        <v>3778</v>
      </c>
      <c r="G1980">
        <v>-2.9999999999999997E-4</v>
      </c>
    </row>
    <row r="1981" spans="1:7" x14ac:dyDescent="0.35">
      <c r="A1981" s="1">
        <v>42732</v>
      </c>
      <c r="B1981">
        <v>2249.9</v>
      </c>
      <c r="C1981">
        <v>2270.1999999999998</v>
      </c>
      <c r="D1981">
        <v>2271.3000000000002</v>
      </c>
      <c r="E1981">
        <v>2249.1</v>
      </c>
      <c r="F1981" t="s">
        <v>3778</v>
      </c>
      <c r="G1981">
        <v>-8.3999999999999995E-3</v>
      </c>
    </row>
    <row r="1982" spans="1:7" x14ac:dyDescent="0.35">
      <c r="A1982" s="1">
        <v>42731</v>
      </c>
      <c r="B1982">
        <v>2268.9</v>
      </c>
      <c r="C1982">
        <v>2266.1999999999998</v>
      </c>
      <c r="D1982">
        <v>2273.8000000000002</v>
      </c>
      <c r="E1982">
        <v>2266.1999999999998</v>
      </c>
      <c r="F1982" t="s">
        <v>3778</v>
      </c>
      <c r="G1982">
        <v>2.3E-3</v>
      </c>
    </row>
    <row r="1983" spans="1:7" x14ac:dyDescent="0.35">
      <c r="A1983" s="1">
        <v>42727</v>
      </c>
      <c r="B1983">
        <v>2263.8000000000002</v>
      </c>
      <c r="C1983">
        <v>2260.1999999999998</v>
      </c>
      <c r="D1983">
        <v>2263.8000000000002</v>
      </c>
      <c r="E1983">
        <v>2258.8000000000002</v>
      </c>
      <c r="F1983" t="s">
        <v>3778</v>
      </c>
      <c r="G1983">
        <v>1.1999999999999999E-3</v>
      </c>
    </row>
    <row r="1984" spans="1:7" x14ac:dyDescent="0.35">
      <c r="A1984" s="1">
        <v>42726</v>
      </c>
      <c r="B1984">
        <v>2261</v>
      </c>
      <c r="C1984">
        <v>2262.9</v>
      </c>
      <c r="D1984">
        <v>2263.1999999999998</v>
      </c>
      <c r="E1984">
        <v>2256.1</v>
      </c>
      <c r="F1984" t="s">
        <v>3778</v>
      </c>
      <c r="G1984">
        <v>-1.9E-3</v>
      </c>
    </row>
    <row r="1985" spans="1:7" x14ac:dyDescent="0.35">
      <c r="A1985" s="1">
        <v>42725</v>
      </c>
      <c r="B1985">
        <v>2265.1999999999998</v>
      </c>
      <c r="C1985">
        <v>2270.5</v>
      </c>
      <c r="D1985">
        <v>2271.1999999999998</v>
      </c>
      <c r="E1985">
        <v>2265.1999999999998</v>
      </c>
      <c r="F1985" t="s">
        <v>3778</v>
      </c>
      <c r="G1985">
        <v>-2.5000000000000001E-3</v>
      </c>
    </row>
    <row r="1986" spans="1:7" x14ac:dyDescent="0.35">
      <c r="A1986" s="1">
        <v>42724</v>
      </c>
      <c r="B1986">
        <v>2270.8000000000002</v>
      </c>
      <c r="C1986">
        <v>2266.5</v>
      </c>
      <c r="D1986">
        <v>2272.6</v>
      </c>
      <c r="E1986">
        <v>2266.1</v>
      </c>
      <c r="F1986" t="s">
        <v>3778</v>
      </c>
      <c r="G1986">
        <v>3.7000000000000002E-3</v>
      </c>
    </row>
    <row r="1987" spans="1:7" x14ac:dyDescent="0.35">
      <c r="A1987" s="1">
        <v>42723</v>
      </c>
      <c r="B1987">
        <v>2262.5</v>
      </c>
      <c r="C1987">
        <v>2259.1999999999998</v>
      </c>
      <c r="D1987">
        <v>2267.5</v>
      </c>
      <c r="E1987">
        <v>2258.1999999999998</v>
      </c>
      <c r="F1987" t="s">
        <v>3778</v>
      </c>
      <c r="G1987">
        <v>1.9E-3</v>
      </c>
    </row>
    <row r="1988" spans="1:7" x14ac:dyDescent="0.35">
      <c r="A1988" s="1">
        <v>42720</v>
      </c>
      <c r="B1988">
        <v>2258.1</v>
      </c>
      <c r="C1988">
        <v>2266.8000000000002</v>
      </c>
      <c r="D1988">
        <v>2268.1</v>
      </c>
      <c r="E1988">
        <v>2254.1999999999998</v>
      </c>
      <c r="F1988" t="s">
        <v>3778</v>
      </c>
      <c r="G1988">
        <v>-1.6999999999999999E-3</v>
      </c>
    </row>
    <row r="1989" spans="1:7" x14ac:dyDescent="0.35">
      <c r="A1989" s="1">
        <v>42719</v>
      </c>
      <c r="B1989">
        <v>2262</v>
      </c>
      <c r="C1989">
        <v>2253.8000000000002</v>
      </c>
      <c r="D1989">
        <v>2272.1</v>
      </c>
      <c r="E1989">
        <v>2253.8000000000002</v>
      </c>
      <c r="F1989" t="s">
        <v>3778</v>
      </c>
      <c r="G1989">
        <v>3.8999999999999998E-3</v>
      </c>
    </row>
    <row r="1990" spans="1:7" x14ac:dyDescent="0.35">
      <c r="A1990" s="1">
        <v>42718</v>
      </c>
      <c r="B1990">
        <v>2253.3000000000002</v>
      </c>
      <c r="C1990">
        <v>2268.3000000000002</v>
      </c>
      <c r="D1990">
        <v>2276.1999999999998</v>
      </c>
      <c r="E1990">
        <v>2248.4</v>
      </c>
      <c r="F1990" t="s">
        <v>3778</v>
      </c>
      <c r="G1990">
        <v>-8.0999999999999996E-3</v>
      </c>
    </row>
    <row r="1991" spans="1:7" x14ac:dyDescent="0.35">
      <c r="A1991" s="1">
        <v>42717</v>
      </c>
      <c r="B1991">
        <v>2271.6999999999998</v>
      </c>
      <c r="C1991">
        <v>2263.3000000000002</v>
      </c>
      <c r="D1991">
        <v>2277.5</v>
      </c>
      <c r="E1991">
        <v>2263.3000000000002</v>
      </c>
      <c r="F1991" t="s">
        <v>3778</v>
      </c>
      <c r="G1991">
        <v>6.4999999999999997E-3</v>
      </c>
    </row>
    <row r="1992" spans="1:7" x14ac:dyDescent="0.35">
      <c r="A1992" s="1">
        <v>42716</v>
      </c>
      <c r="B1992">
        <v>2257</v>
      </c>
      <c r="C1992">
        <v>2258.8000000000002</v>
      </c>
      <c r="D1992">
        <v>2264</v>
      </c>
      <c r="E1992">
        <v>2252.4</v>
      </c>
      <c r="F1992" t="s">
        <v>3778</v>
      </c>
      <c r="G1992">
        <v>-1.1000000000000001E-3</v>
      </c>
    </row>
    <row r="1993" spans="1:7" x14ac:dyDescent="0.35">
      <c r="A1993" s="1">
        <v>42713</v>
      </c>
      <c r="B1993">
        <v>2259.5</v>
      </c>
      <c r="C1993">
        <v>2249.6999999999998</v>
      </c>
      <c r="D1993">
        <v>2259.8000000000002</v>
      </c>
      <c r="E1993">
        <v>2249.1999999999998</v>
      </c>
      <c r="F1993" t="s">
        <v>3778</v>
      </c>
      <c r="G1993">
        <v>5.8999999999999999E-3</v>
      </c>
    </row>
    <row r="1994" spans="1:7" x14ac:dyDescent="0.35">
      <c r="A1994" s="1">
        <v>42712</v>
      </c>
      <c r="B1994">
        <v>2246.1999999999998</v>
      </c>
      <c r="C1994">
        <v>2241.1</v>
      </c>
      <c r="D1994">
        <v>2251.6999999999998</v>
      </c>
      <c r="E1994">
        <v>2237.6</v>
      </c>
      <c r="F1994" t="s">
        <v>3778</v>
      </c>
      <c r="G1994">
        <v>2.2000000000000001E-3</v>
      </c>
    </row>
    <row r="1995" spans="1:7" x14ac:dyDescent="0.35">
      <c r="A1995" s="1">
        <v>42711</v>
      </c>
      <c r="B1995">
        <v>2241.3000000000002</v>
      </c>
      <c r="C1995">
        <v>2210.6999999999998</v>
      </c>
      <c r="D1995">
        <v>2241.6</v>
      </c>
      <c r="E1995">
        <v>2208.9</v>
      </c>
      <c r="F1995" t="s">
        <v>3778</v>
      </c>
      <c r="G1995">
        <v>1.32E-2</v>
      </c>
    </row>
    <row r="1996" spans="1:7" x14ac:dyDescent="0.35">
      <c r="A1996" s="1">
        <v>42710</v>
      </c>
      <c r="B1996">
        <v>2212.1999999999998</v>
      </c>
      <c r="C1996">
        <v>2207.3000000000002</v>
      </c>
      <c r="D1996">
        <v>2212.8000000000002</v>
      </c>
      <c r="E1996">
        <v>2202.1999999999998</v>
      </c>
      <c r="F1996" t="s">
        <v>3778</v>
      </c>
      <c r="G1996">
        <v>3.3999999999999998E-3</v>
      </c>
    </row>
    <row r="1997" spans="1:7" x14ac:dyDescent="0.35">
      <c r="A1997" s="1">
        <v>42709</v>
      </c>
      <c r="B1997">
        <v>2204.6999999999998</v>
      </c>
      <c r="C1997">
        <v>2200.6999999999998</v>
      </c>
      <c r="D1997">
        <v>2209.4</v>
      </c>
      <c r="E1997">
        <v>2200</v>
      </c>
      <c r="F1997" t="s">
        <v>3778</v>
      </c>
      <c r="G1997">
        <v>5.7999999999999996E-3</v>
      </c>
    </row>
    <row r="1998" spans="1:7" x14ac:dyDescent="0.35">
      <c r="A1998" s="1">
        <v>42706</v>
      </c>
      <c r="B1998">
        <v>2191.9</v>
      </c>
      <c r="C1998">
        <v>2191.1</v>
      </c>
      <c r="D1998">
        <v>2197.9</v>
      </c>
      <c r="E1998">
        <v>2188.4</v>
      </c>
      <c r="F1998" t="s">
        <v>3778</v>
      </c>
      <c r="G1998">
        <v>4.0000000000000002E-4</v>
      </c>
    </row>
    <row r="1999" spans="1:7" x14ac:dyDescent="0.35">
      <c r="A1999" s="1">
        <v>42705</v>
      </c>
      <c r="B1999">
        <v>2191.1</v>
      </c>
      <c r="C1999">
        <v>2200.1999999999998</v>
      </c>
      <c r="D1999">
        <v>2202.6</v>
      </c>
      <c r="E1999">
        <v>2187.4</v>
      </c>
      <c r="F1999" t="s">
        <v>3778</v>
      </c>
      <c r="G1999">
        <v>-3.5000000000000001E-3</v>
      </c>
    </row>
    <row r="2000" spans="1:7" x14ac:dyDescent="0.35">
      <c r="A2000" s="1">
        <v>42704</v>
      </c>
      <c r="B2000">
        <v>2198.8000000000002</v>
      </c>
      <c r="C2000">
        <v>2205</v>
      </c>
      <c r="D2000">
        <v>2214.1</v>
      </c>
      <c r="E2000">
        <v>2198.8000000000002</v>
      </c>
      <c r="F2000" t="s">
        <v>3778</v>
      </c>
      <c r="G2000">
        <v>-2.7000000000000001E-3</v>
      </c>
    </row>
    <row r="2001" spans="1:7" x14ac:dyDescent="0.35">
      <c r="A2001" s="1">
        <v>42703</v>
      </c>
      <c r="B2001">
        <v>2204.6999999999998</v>
      </c>
      <c r="C2001">
        <v>2200.8000000000002</v>
      </c>
      <c r="D2001">
        <v>2210.5</v>
      </c>
      <c r="E2001">
        <v>2198.1999999999998</v>
      </c>
      <c r="F2001" t="s">
        <v>3778</v>
      </c>
      <c r="G2001">
        <v>1.4E-3</v>
      </c>
    </row>
    <row r="2002" spans="1:7" x14ac:dyDescent="0.35">
      <c r="A2002" s="1">
        <v>42702</v>
      </c>
      <c r="B2002">
        <v>2201.6999999999998</v>
      </c>
      <c r="C2002">
        <v>2210.1999999999998</v>
      </c>
      <c r="D2002">
        <v>2211.1</v>
      </c>
      <c r="E2002">
        <v>2200.4</v>
      </c>
      <c r="F2002" t="s">
        <v>3778</v>
      </c>
      <c r="G2002">
        <v>-5.1999999999999998E-3</v>
      </c>
    </row>
    <row r="2003" spans="1:7" x14ac:dyDescent="0.35">
      <c r="A2003" s="1">
        <v>42699</v>
      </c>
      <c r="B2003">
        <v>2213.3000000000002</v>
      </c>
      <c r="C2003">
        <v>2206.3000000000002</v>
      </c>
      <c r="D2003">
        <v>2213.3000000000002</v>
      </c>
      <c r="E2003">
        <v>2206.3000000000002</v>
      </c>
      <c r="F2003" t="s">
        <v>3778</v>
      </c>
      <c r="G2003">
        <v>3.8999999999999998E-3</v>
      </c>
    </row>
    <row r="2004" spans="1:7" x14ac:dyDescent="0.35">
      <c r="A2004" s="1">
        <v>42697</v>
      </c>
      <c r="B2004">
        <v>2204.6999999999998</v>
      </c>
      <c r="C2004">
        <v>2198.6</v>
      </c>
      <c r="D2004">
        <v>2204.6999999999998</v>
      </c>
      <c r="E2004">
        <v>2194.5</v>
      </c>
      <c r="F2004" t="s">
        <v>3778</v>
      </c>
      <c r="G2004">
        <v>8.0000000000000004E-4</v>
      </c>
    </row>
    <row r="2005" spans="1:7" x14ac:dyDescent="0.35">
      <c r="A2005" s="1">
        <v>42696</v>
      </c>
      <c r="B2005">
        <v>2202.9</v>
      </c>
      <c r="C2005">
        <v>2201.6</v>
      </c>
      <c r="D2005">
        <v>2204.8000000000002</v>
      </c>
      <c r="E2005">
        <v>2194.5</v>
      </c>
      <c r="F2005" t="s">
        <v>3778</v>
      </c>
      <c r="G2005">
        <v>2.0999999999999999E-3</v>
      </c>
    </row>
    <row r="2006" spans="1:7" x14ac:dyDescent="0.35">
      <c r="A2006" s="1">
        <v>42695</v>
      </c>
      <c r="B2006">
        <v>2198.1999999999998</v>
      </c>
      <c r="C2006">
        <v>2186.4</v>
      </c>
      <c r="D2006">
        <v>2198.6999999999998</v>
      </c>
      <c r="E2006">
        <v>2186.4</v>
      </c>
      <c r="F2006" t="s">
        <v>3778</v>
      </c>
      <c r="G2006">
        <v>7.4999999999999997E-3</v>
      </c>
    </row>
    <row r="2007" spans="1:7" x14ac:dyDescent="0.35">
      <c r="A2007" s="1">
        <v>42692</v>
      </c>
      <c r="B2007">
        <v>2181.9</v>
      </c>
      <c r="C2007">
        <v>2186.8000000000002</v>
      </c>
      <c r="D2007">
        <v>2189.9</v>
      </c>
      <c r="E2007">
        <v>2180.4</v>
      </c>
      <c r="F2007" t="s">
        <v>3778</v>
      </c>
      <c r="G2007">
        <v>-2.3999999999999998E-3</v>
      </c>
    </row>
    <row r="2008" spans="1:7" x14ac:dyDescent="0.35">
      <c r="A2008" s="1">
        <v>42691</v>
      </c>
      <c r="B2008">
        <v>2187.1</v>
      </c>
      <c r="C2008">
        <v>2178.6</v>
      </c>
      <c r="D2008">
        <v>2188.1</v>
      </c>
      <c r="E2008">
        <v>2176.6999999999998</v>
      </c>
      <c r="F2008" t="s">
        <v>3778</v>
      </c>
      <c r="G2008">
        <v>4.7000000000000002E-3</v>
      </c>
    </row>
    <row r="2009" spans="1:7" x14ac:dyDescent="0.35">
      <c r="A2009" s="1">
        <v>42690</v>
      </c>
      <c r="B2009">
        <v>2176.9</v>
      </c>
      <c r="C2009">
        <v>2177.5</v>
      </c>
      <c r="D2009">
        <v>2179.1999999999998</v>
      </c>
      <c r="E2009">
        <v>2172.1999999999998</v>
      </c>
      <c r="F2009" t="s">
        <v>3778</v>
      </c>
      <c r="G2009">
        <v>-1.6000000000000001E-3</v>
      </c>
    </row>
    <row r="2010" spans="1:7" x14ac:dyDescent="0.35">
      <c r="A2010" s="1">
        <v>42689</v>
      </c>
      <c r="B2010">
        <v>2180.4</v>
      </c>
      <c r="C2010">
        <v>2168.3000000000002</v>
      </c>
      <c r="D2010">
        <v>2180.8000000000002</v>
      </c>
      <c r="E2010">
        <v>2166.4</v>
      </c>
      <c r="F2010" t="s">
        <v>3778</v>
      </c>
      <c r="G2010">
        <v>7.4999999999999997E-3</v>
      </c>
    </row>
    <row r="2011" spans="1:7" x14ac:dyDescent="0.35">
      <c r="A2011" s="1">
        <v>42688</v>
      </c>
      <c r="B2011">
        <v>2164.1999999999998</v>
      </c>
      <c r="C2011">
        <v>2165.6</v>
      </c>
      <c r="D2011">
        <v>2171.4</v>
      </c>
      <c r="E2011">
        <v>2156.1</v>
      </c>
      <c r="F2011" t="s">
        <v>3778</v>
      </c>
      <c r="G2011">
        <v>-1E-4</v>
      </c>
    </row>
    <row r="2012" spans="1:7" x14ac:dyDescent="0.35">
      <c r="A2012" s="1">
        <v>42685</v>
      </c>
      <c r="B2012">
        <v>2164.4</v>
      </c>
      <c r="C2012">
        <v>2162.6999999999998</v>
      </c>
      <c r="D2012">
        <v>2165.9</v>
      </c>
      <c r="E2012">
        <v>2152.5</v>
      </c>
      <c r="F2012" t="s">
        <v>3778</v>
      </c>
      <c r="G2012">
        <v>-1.4E-3</v>
      </c>
    </row>
    <row r="2013" spans="1:7" x14ac:dyDescent="0.35">
      <c r="A2013" s="1">
        <v>42684</v>
      </c>
      <c r="B2013">
        <v>2167.5</v>
      </c>
      <c r="C2013">
        <v>2167.5</v>
      </c>
      <c r="D2013">
        <v>2182.3000000000002</v>
      </c>
      <c r="E2013">
        <v>2151.1999999999998</v>
      </c>
      <c r="F2013" t="s">
        <v>3778</v>
      </c>
      <c r="G2013">
        <v>1.9E-3</v>
      </c>
    </row>
    <row r="2014" spans="1:7" x14ac:dyDescent="0.35">
      <c r="A2014" s="1">
        <v>42683</v>
      </c>
      <c r="B2014">
        <v>2163.3000000000002</v>
      </c>
      <c r="C2014">
        <v>2131.6</v>
      </c>
      <c r="D2014">
        <v>2170.1</v>
      </c>
      <c r="E2014">
        <v>2125.3000000000002</v>
      </c>
      <c r="F2014" t="s">
        <v>3778</v>
      </c>
      <c r="G2014">
        <v>1.11E-2</v>
      </c>
    </row>
    <row r="2015" spans="1:7" x14ac:dyDescent="0.35">
      <c r="A2015" s="1">
        <v>42682</v>
      </c>
      <c r="B2015">
        <v>2139.6</v>
      </c>
      <c r="C2015">
        <v>2129.9</v>
      </c>
      <c r="D2015">
        <v>2146.9</v>
      </c>
      <c r="E2015">
        <v>2123.6</v>
      </c>
      <c r="F2015" t="s">
        <v>3778</v>
      </c>
      <c r="G2015">
        <v>3.8E-3</v>
      </c>
    </row>
    <row r="2016" spans="1:7" x14ac:dyDescent="0.35">
      <c r="A2016" s="1">
        <v>42681</v>
      </c>
      <c r="B2016">
        <v>2131.5</v>
      </c>
      <c r="C2016">
        <v>2100.6</v>
      </c>
      <c r="D2016">
        <v>2132</v>
      </c>
      <c r="E2016">
        <v>2100.6</v>
      </c>
      <c r="F2016" t="s">
        <v>3778</v>
      </c>
      <c r="G2016">
        <v>2.2200000000000001E-2</v>
      </c>
    </row>
    <row r="2017" spans="1:7" x14ac:dyDescent="0.35">
      <c r="A2017" s="1">
        <v>42678</v>
      </c>
      <c r="B2017">
        <v>2085.1999999999998</v>
      </c>
      <c r="C2017">
        <v>2083.8000000000002</v>
      </c>
      <c r="D2017">
        <v>2099.1</v>
      </c>
      <c r="E2017">
        <v>2083.8000000000002</v>
      </c>
      <c r="F2017" t="s">
        <v>3778</v>
      </c>
      <c r="G2017">
        <v>-1.6999999999999999E-3</v>
      </c>
    </row>
    <row r="2018" spans="1:7" x14ac:dyDescent="0.35">
      <c r="A2018" s="1">
        <v>42677</v>
      </c>
      <c r="B2018">
        <v>2088.6999999999998</v>
      </c>
      <c r="C2018">
        <v>2098.8000000000002</v>
      </c>
      <c r="D2018">
        <v>2102.6</v>
      </c>
      <c r="E2018">
        <v>2085.1999999999998</v>
      </c>
      <c r="F2018" t="s">
        <v>3778</v>
      </c>
      <c r="G2018">
        <v>-4.4000000000000003E-3</v>
      </c>
    </row>
    <row r="2019" spans="1:7" x14ac:dyDescent="0.35">
      <c r="A2019" s="1">
        <v>42676</v>
      </c>
      <c r="B2019">
        <v>2097.9</v>
      </c>
      <c r="C2019">
        <v>2109.4</v>
      </c>
      <c r="D2019">
        <v>2111.8000000000002</v>
      </c>
      <c r="E2019">
        <v>2094</v>
      </c>
      <c r="F2019" t="s">
        <v>3778</v>
      </c>
      <c r="G2019">
        <v>-6.4999999999999997E-3</v>
      </c>
    </row>
    <row r="2020" spans="1:7" x14ac:dyDescent="0.35">
      <c r="A2020" s="1">
        <v>42675</v>
      </c>
      <c r="B2020">
        <v>2111.6999999999998</v>
      </c>
      <c r="C2020">
        <v>2128.6999999999998</v>
      </c>
      <c r="D2020">
        <v>2131.4</v>
      </c>
      <c r="E2020">
        <v>2097.8000000000002</v>
      </c>
      <c r="F2020" t="s">
        <v>3778</v>
      </c>
      <c r="G2020">
        <v>-6.7999999999999996E-3</v>
      </c>
    </row>
    <row r="2021" spans="1:7" x14ac:dyDescent="0.35">
      <c r="A2021" s="1">
        <v>42674</v>
      </c>
      <c r="B2021">
        <v>2126.1999999999998</v>
      </c>
      <c r="C2021">
        <v>2129.8000000000002</v>
      </c>
      <c r="D2021">
        <v>2133.1999999999998</v>
      </c>
      <c r="E2021">
        <v>2125.5</v>
      </c>
      <c r="F2021" t="s">
        <v>3778</v>
      </c>
      <c r="G2021">
        <v>-1E-4</v>
      </c>
    </row>
    <row r="2022" spans="1:7" x14ac:dyDescent="0.35">
      <c r="A2022" s="1">
        <v>42671</v>
      </c>
      <c r="B2022">
        <v>2126.4</v>
      </c>
      <c r="C2022">
        <v>2132.1999999999998</v>
      </c>
      <c r="D2022">
        <v>2140.6999999999998</v>
      </c>
      <c r="E2022">
        <v>2119.4</v>
      </c>
      <c r="F2022" t="s">
        <v>3778</v>
      </c>
      <c r="G2022">
        <v>-3.0999999999999999E-3</v>
      </c>
    </row>
    <row r="2023" spans="1:7" x14ac:dyDescent="0.35">
      <c r="A2023" s="1">
        <v>42670</v>
      </c>
      <c r="B2023">
        <v>2133</v>
      </c>
      <c r="C2023">
        <v>2144.1</v>
      </c>
      <c r="D2023">
        <v>2147.1</v>
      </c>
      <c r="E2023">
        <v>2132.5</v>
      </c>
      <c r="F2023" t="s">
        <v>3778</v>
      </c>
      <c r="G2023">
        <v>-3.0000000000000001E-3</v>
      </c>
    </row>
    <row r="2024" spans="1:7" x14ac:dyDescent="0.35">
      <c r="A2024" s="1">
        <v>42669</v>
      </c>
      <c r="B2024">
        <v>2139.4</v>
      </c>
      <c r="C2024">
        <v>2137</v>
      </c>
      <c r="D2024">
        <v>2145.6999999999998</v>
      </c>
      <c r="E2024">
        <v>2131.6</v>
      </c>
      <c r="F2024" t="s">
        <v>3778</v>
      </c>
      <c r="G2024">
        <v>-1.8E-3</v>
      </c>
    </row>
    <row r="2025" spans="1:7" x14ac:dyDescent="0.35">
      <c r="A2025" s="1">
        <v>42668</v>
      </c>
      <c r="B2025">
        <v>2143.1999999999998</v>
      </c>
      <c r="C2025">
        <v>2149.6999999999998</v>
      </c>
      <c r="D2025">
        <v>2151.4</v>
      </c>
      <c r="E2025">
        <v>2141.9</v>
      </c>
      <c r="F2025" t="s">
        <v>3778</v>
      </c>
      <c r="G2025">
        <v>-3.8E-3</v>
      </c>
    </row>
    <row r="2026" spans="1:7" x14ac:dyDescent="0.35">
      <c r="A2026" s="1">
        <v>42667</v>
      </c>
      <c r="B2026">
        <v>2151.3000000000002</v>
      </c>
      <c r="C2026">
        <v>2148.5</v>
      </c>
      <c r="D2026">
        <v>2154.8000000000002</v>
      </c>
      <c r="E2026">
        <v>2146.9</v>
      </c>
      <c r="F2026" t="s">
        <v>3778</v>
      </c>
      <c r="G2026">
        <v>4.7000000000000002E-3</v>
      </c>
    </row>
    <row r="2027" spans="1:7" x14ac:dyDescent="0.35">
      <c r="A2027" s="1">
        <v>42664</v>
      </c>
      <c r="B2027">
        <v>2141.1999999999998</v>
      </c>
      <c r="C2027">
        <v>2139.4</v>
      </c>
      <c r="D2027">
        <v>2142.6</v>
      </c>
      <c r="E2027">
        <v>2130.1</v>
      </c>
      <c r="F2027" t="s">
        <v>3778</v>
      </c>
      <c r="G2027">
        <v>0</v>
      </c>
    </row>
    <row r="2028" spans="1:7" x14ac:dyDescent="0.35">
      <c r="A2028" s="1">
        <v>42663</v>
      </c>
      <c r="B2028">
        <v>2141.3000000000002</v>
      </c>
      <c r="C2028">
        <v>2142.5</v>
      </c>
      <c r="D2028">
        <v>2147.1999999999998</v>
      </c>
      <c r="E2028">
        <v>2133.4</v>
      </c>
      <c r="F2028" t="s">
        <v>3778</v>
      </c>
      <c r="G2028">
        <v>-1.4E-3</v>
      </c>
    </row>
    <row r="2029" spans="1:7" x14ac:dyDescent="0.35">
      <c r="A2029" s="1">
        <v>42662</v>
      </c>
      <c r="B2029">
        <v>2144.3000000000002</v>
      </c>
      <c r="C2029">
        <v>2140.8000000000002</v>
      </c>
      <c r="D2029">
        <v>2148.4</v>
      </c>
      <c r="E2029">
        <v>2138.1999999999998</v>
      </c>
      <c r="F2029" t="s">
        <v>3778</v>
      </c>
      <c r="G2029">
        <v>2.2000000000000001E-3</v>
      </c>
    </row>
    <row r="2030" spans="1:7" x14ac:dyDescent="0.35">
      <c r="A2030" s="1">
        <v>42661</v>
      </c>
      <c r="B2030">
        <v>2139.6</v>
      </c>
      <c r="C2030">
        <v>2138.3000000000002</v>
      </c>
      <c r="D2030">
        <v>2144.4</v>
      </c>
      <c r="E2030">
        <v>2135.5</v>
      </c>
      <c r="F2030" t="s">
        <v>3778</v>
      </c>
      <c r="G2030">
        <v>6.1999999999999998E-3</v>
      </c>
    </row>
    <row r="2031" spans="1:7" x14ac:dyDescent="0.35">
      <c r="A2031" s="1">
        <v>42660</v>
      </c>
      <c r="B2031">
        <v>2126.5</v>
      </c>
      <c r="C2031">
        <v>2132.9</v>
      </c>
      <c r="D2031">
        <v>2135.6</v>
      </c>
      <c r="E2031">
        <v>2124.4</v>
      </c>
      <c r="F2031" t="s">
        <v>3778</v>
      </c>
      <c r="G2031">
        <v>-3.0000000000000001E-3</v>
      </c>
    </row>
    <row r="2032" spans="1:7" x14ac:dyDescent="0.35">
      <c r="A2032" s="1">
        <v>42657</v>
      </c>
      <c r="B2032">
        <v>2133</v>
      </c>
      <c r="C2032">
        <v>2139.6999999999998</v>
      </c>
      <c r="D2032">
        <v>2149.1999999999998</v>
      </c>
      <c r="E2032">
        <v>2133</v>
      </c>
      <c r="F2032" t="s">
        <v>3778</v>
      </c>
      <c r="G2032">
        <v>2.0000000000000001E-4</v>
      </c>
    </row>
    <row r="2033" spans="1:7" x14ac:dyDescent="0.35">
      <c r="A2033" s="1">
        <v>42656</v>
      </c>
      <c r="B2033">
        <v>2132.6</v>
      </c>
      <c r="C2033">
        <v>2130.3000000000002</v>
      </c>
      <c r="D2033">
        <v>2138.1999999999998</v>
      </c>
      <c r="E2033">
        <v>2114.6999999999998</v>
      </c>
      <c r="F2033" t="s">
        <v>3778</v>
      </c>
      <c r="G2033">
        <v>-3.0999999999999999E-3</v>
      </c>
    </row>
    <row r="2034" spans="1:7" x14ac:dyDescent="0.35">
      <c r="A2034" s="1">
        <v>42655</v>
      </c>
      <c r="B2034">
        <v>2139.1999999999998</v>
      </c>
      <c r="C2034">
        <v>2137.6999999999998</v>
      </c>
      <c r="D2034">
        <v>2145.4</v>
      </c>
      <c r="E2034">
        <v>2132.8000000000002</v>
      </c>
      <c r="F2034" t="s">
        <v>3778</v>
      </c>
      <c r="G2034">
        <v>1.1999999999999999E-3</v>
      </c>
    </row>
    <row r="2035" spans="1:7" x14ac:dyDescent="0.35">
      <c r="A2035" s="1">
        <v>42654</v>
      </c>
      <c r="B2035">
        <v>2136.6999999999998</v>
      </c>
      <c r="C2035">
        <v>2161.3000000000002</v>
      </c>
      <c r="D2035">
        <v>2161.6</v>
      </c>
      <c r="E2035">
        <v>2128.8000000000002</v>
      </c>
      <c r="F2035" t="s">
        <v>3778</v>
      </c>
      <c r="G2035">
        <v>-1.2500000000000001E-2</v>
      </c>
    </row>
    <row r="2036" spans="1:7" x14ac:dyDescent="0.35">
      <c r="A2036" s="1">
        <v>42653</v>
      </c>
      <c r="B2036">
        <v>2163.6999999999998</v>
      </c>
      <c r="C2036">
        <v>2160.4</v>
      </c>
      <c r="D2036">
        <v>2169.6</v>
      </c>
      <c r="E2036">
        <v>2160.4</v>
      </c>
      <c r="F2036" t="s">
        <v>3778</v>
      </c>
      <c r="G2036">
        <v>4.5999999999999999E-3</v>
      </c>
    </row>
    <row r="2037" spans="1:7" x14ac:dyDescent="0.35">
      <c r="A2037" s="1">
        <v>42650</v>
      </c>
      <c r="B2037">
        <v>2153.6999999999998</v>
      </c>
      <c r="C2037">
        <v>2164.1999999999998</v>
      </c>
      <c r="D2037">
        <v>2165.9</v>
      </c>
      <c r="E2037">
        <v>2144.8000000000002</v>
      </c>
      <c r="F2037" t="s">
        <v>3778</v>
      </c>
      <c r="G2037">
        <v>-3.3E-3</v>
      </c>
    </row>
    <row r="2038" spans="1:7" x14ac:dyDescent="0.35">
      <c r="A2038" s="1">
        <v>42649</v>
      </c>
      <c r="B2038">
        <v>2160.8000000000002</v>
      </c>
      <c r="C2038">
        <v>2158.1999999999998</v>
      </c>
      <c r="D2038">
        <v>2162.9</v>
      </c>
      <c r="E2038">
        <v>2150.3000000000002</v>
      </c>
      <c r="F2038" t="s">
        <v>3778</v>
      </c>
      <c r="G2038">
        <v>5.0000000000000001E-4</v>
      </c>
    </row>
    <row r="2039" spans="1:7" x14ac:dyDescent="0.35">
      <c r="A2039" s="1">
        <v>42648</v>
      </c>
      <c r="B2039">
        <v>2159.6999999999998</v>
      </c>
      <c r="C2039">
        <v>2155.1999999999998</v>
      </c>
      <c r="D2039">
        <v>2163.9</v>
      </c>
      <c r="E2039">
        <v>2155.1999999999998</v>
      </c>
      <c r="F2039" t="s">
        <v>3778</v>
      </c>
      <c r="G2039">
        <v>4.3E-3</v>
      </c>
    </row>
    <row r="2040" spans="1:7" x14ac:dyDescent="0.35">
      <c r="A2040" s="1">
        <v>42647</v>
      </c>
      <c r="B2040">
        <v>2150.5</v>
      </c>
      <c r="C2040">
        <v>2163.4</v>
      </c>
      <c r="D2040">
        <v>2165.5</v>
      </c>
      <c r="E2040">
        <v>2144</v>
      </c>
      <c r="F2040" t="s">
        <v>3778</v>
      </c>
      <c r="G2040">
        <v>-5.0000000000000001E-3</v>
      </c>
    </row>
    <row r="2041" spans="1:7" x14ac:dyDescent="0.35">
      <c r="A2041" s="1">
        <v>42646</v>
      </c>
      <c r="B2041">
        <v>2161.1999999999998</v>
      </c>
      <c r="C2041">
        <v>2164.3000000000002</v>
      </c>
      <c r="D2041">
        <v>2164.4</v>
      </c>
      <c r="E2041">
        <v>2154.8000000000002</v>
      </c>
      <c r="F2041" t="s">
        <v>3778</v>
      </c>
      <c r="G2041">
        <v>-3.3E-3</v>
      </c>
    </row>
    <row r="2042" spans="1:7" x14ac:dyDescent="0.35">
      <c r="A2042" s="1">
        <v>42643</v>
      </c>
      <c r="B2042">
        <v>2168.3000000000002</v>
      </c>
      <c r="C2042">
        <v>2156.5</v>
      </c>
      <c r="D2042">
        <v>2175.3000000000002</v>
      </c>
      <c r="E2042">
        <v>2156.5</v>
      </c>
      <c r="F2042" t="s">
        <v>3778</v>
      </c>
      <c r="G2042">
        <v>8.0000000000000002E-3</v>
      </c>
    </row>
    <row r="2043" spans="1:7" x14ac:dyDescent="0.35">
      <c r="A2043" s="1">
        <v>42642</v>
      </c>
      <c r="B2043">
        <v>2151.1</v>
      </c>
      <c r="C2043">
        <v>2168.9</v>
      </c>
      <c r="D2043">
        <v>2172.6999999999998</v>
      </c>
      <c r="E2043">
        <v>2145.1999999999998</v>
      </c>
      <c r="F2043" t="s">
        <v>3778</v>
      </c>
      <c r="G2043">
        <v>-9.2999999999999992E-3</v>
      </c>
    </row>
    <row r="2044" spans="1:7" x14ac:dyDescent="0.35">
      <c r="A2044" s="1">
        <v>42641</v>
      </c>
      <c r="B2044">
        <v>2171.4</v>
      </c>
      <c r="C2044">
        <v>2161.8000000000002</v>
      </c>
      <c r="D2044">
        <v>2172.4</v>
      </c>
      <c r="E2044">
        <v>2151.8000000000002</v>
      </c>
      <c r="F2044" t="s">
        <v>3778</v>
      </c>
      <c r="G2044">
        <v>5.3E-3</v>
      </c>
    </row>
    <row r="2045" spans="1:7" x14ac:dyDescent="0.35">
      <c r="A2045" s="1">
        <v>42640</v>
      </c>
      <c r="B2045">
        <v>2159.9</v>
      </c>
      <c r="C2045">
        <v>2146</v>
      </c>
      <c r="D2045">
        <v>2161.1</v>
      </c>
      <c r="E2045">
        <v>2141.6</v>
      </c>
      <c r="F2045" t="s">
        <v>3778</v>
      </c>
      <c r="G2045">
        <v>6.4000000000000003E-3</v>
      </c>
    </row>
    <row r="2046" spans="1:7" x14ac:dyDescent="0.35">
      <c r="A2046" s="1">
        <v>42639</v>
      </c>
      <c r="B2046">
        <v>2146.1</v>
      </c>
      <c r="C2046">
        <v>2158.5</v>
      </c>
      <c r="D2046">
        <v>2158.5</v>
      </c>
      <c r="E2046">
        <v>2145</v>
      </c>
      <c r="F2046" t="s">
        <v>3778</v>
      </c>
      <c r="G2046">
        <v>-8.6E-3</v>
      </c>
    </row>
    <row r="2047" spans="1:7" x14ac:dyDescent="0.35">
      <c r="A2047" s="1">
        <v>42636</v>
      </c>
      <c r="B2047">
        <v>2164.6999999999998</v>
      </c>
      <c r="C2047">
        <v>2173.3000000000002</v>
      </c>
      <c r="D2047">
        <v>2173.8000000000002</v>
      </c>
      <c r="E2047">
        <v>2164</v>
      </c>
      <c r="F2047" t="s">
        <v>3778</v>
      </c>
      <c r="G2047">
        <v>-5.7000000000000002E-3</v>
      </c>
    </row>
    <row r="2048" spans="1:7" x14ac:dyDescent="0.35">
      <c r="A2048" s="1">
        <v>42635</v>
      </c>
      <c r="B2048">
        <v>2177.1999999999998</v>
      </c>
      <c r="C2048">
        <v>2170.9</v>
      </c>
      <c r="D2048">
        <v>2180</v>
      </c>
      <c r="E2048">
        <v>2170.9</v>
      </c>
      <c r="F2048" t="s">
        <v>3778</v>
      </c>
      <c r="G2048">
        <v>6.4999999999999997E-3</v>
      </c>
    </row>
    <row r="2049" spans="1:7" x14ac:dyDescent="0.35">
      <c r="A2049" s="1">
        <v>42634</v>
      </c>
      <c r="B2049">
        <v>2163.1</v>
      </c>
      <c r="C2049">
        <v>2144.6</v>
      </c>
      <c r="D2049">
        <v>2165.1</v>
      </c>
      <c r="E2049">
        <v>2139.6</v>
      </c>
      <c r="F2049" t="s">
        <v>3778</v>
      </c>
      <c r="G2049">
        <v>1.09E-2</v>
      </c>
    </row>
    <row r="2050" spans="1:7" x14ac:dyDescent="0.35">
      <c r="A2050" s="1">
        <v>42633</v>
      </c>
      <c r="B2050">
        <v>2139.8000000000002</v>
      </c>
      <c r="C2050">
        <v>2145.9</v>
      </c>
      <c r="D2050">
        <v>2150.8000000000002</v>
      </c>
      <c r="E2050">
        <v>2139.1999999999998</v>
      </c>
      <c r="F2050" t="s">
        <v>3778</v>
      </c>
      <c r="G2050">
        <v>2.9999999999999997E-4</v>
      </c>
    </row>
    <row r="2051" spans="1:7" x14ac:dyDescent="0.35">
      <c r="A2051" s="1">
        <v>42632</v>
      </c>
      <c r="B2051">
        <v>2139.1</v>
      </c>
      <c r="C2051">
        <v>2144</v>
      </c>
      <c r="D2051">
        <v>2153.6</v>
      </c>
      <c r="E2051">
        <v>2135.9</v>
      </c>
      <c r="F2051" t="s">
        <v>3778</v>
      </c>
      <c r="G2051">
        <v>0</v>
      </c>
    </row>
    <row r="2052" spans="1:7" x14ac:dyDescent="0.35">
      <c r="A2052" s="1">
        <v>42629</v>
      </c>
      <c r="B2052">
        <v>2139.1999999999998</v>
      </c>
      <c r="C2052">
        <v>2146.5</v>
      </c>
      <c r="D2052">
        <v>2146.5</v>
      </c>
      <c r="E2052">
        <v>2131.1999999999998</v>
      </c>
      <c r="F2052" t="s">
        <v>3778</v>
      </c>
      <c r="G2052">
        <v>-3.8E-3</v>
      </c>
    </row>
    <row r="2053" spans="1:7" x14ac:dyDescent="0.35">
      <c r="A2053" s="1">
        <v>42628</v>
      </c>
      <c r="B2053">
        <v>2147.3000000000002</v>
      </c>
      <c r="C2053">
        <v>2125.4</v>
      </c>
      <c r="D2053">
        <v>2151.3000000000002</v>
      </c>
      <c r="E2053">
        <v>2122.4</v>
      </c>
      <c r="F2053" t="s">
        <v>3778</v>
      </c>
      <c r="G2053">
        <v>1.01E-2</v>
      </c>
    </row>
    <row r="2054" spans="1:7" x14ac:dyDescent="0.35">
      <c r="A2054" s="1">
        <v>42627</v>
      </c>
      <c r="B2054">
        <v>2125.8000000000002</v>
      </c>
      <c r="C2054">
        <v>2127.9</v>
      </c>
      <c r="D2054">
        <v>2141.3000000000002</v>
      </c>
      <c r="E2054">
        <v>2119.9</v>
      </c>
      <c r="F2054" t="s">
        <v>3778</v>
      </c>
      <c r="G2054">
        <v>-5.9999999999999995E-4</v>
      </c>
    </row>
    <row r="2055" spans="1:7" x14ac:dyDescent="0.35">
      <c r="A2055" s="1">
        <v>42626</v>
      </c>
      <c r="B2055">
        <v>2127</v>
      </c>
      <c r="C2055">
        <v>2150.5</v>
      </c>
      <c r="D2055">
        <v>2150.5</v>
      </c>
      <c r="E2055">
        <v>2120.3000000000002</v>
      </c>
      <c r="F2055" t="s">
        <v>3778</v>
      </c>
      <c r="G2055">
        <v>-1.4800000000000001E-2</v>
      </c>
    </row>
    <row r="2056" spans="1:7" x14ac:dyDescent="0.35">
      <c r="A2056" s="1">
        <v>42625</v>
      </c>
      <c r="B2056">
        <v>2159</v>
      </c>
      <c r="C2056">
        <v>2120.9</v>
      </c>
      <c r="D2056">
        <v>2163.3000000000002</v>
      </c>
      <c r="E2056">
        <v>2119.1</v>
      </c>
      <c r="F2056" t="s">
        <v>3778</v>
      </c>
      <c r="G2056">
        <v>1.47E-2</v>
      </c>
    </row>
    <row r="2057" spans="1:7" x14ac:dyDescent="0.35">
      <c r="A2057" s="1">
        <v>42622</v>
      </c>
      <c r="B2057">
        <v>2127.8000000000002</v>
      </c>
      <c r="C2057">
        <v>2169.1</v>
      </c>
      <c r="D2057">
        <v>2169.1</v>
      </c>
      <c r="E2057">
        <v>2127.8000000000002</v>
      </c>
      <c r="F2057" t="s">
        <v>3778</v>
      </c>
      <c r="G2057">
        <v>-2.4500000000000001E-2</v>
      </c>
    </row>
    <row r="2058" spans="1:7" x14ac:dyDescent="0.35">
      <c r="A2058" s="1">
        <v>42621</v>
      </c>
      <c r="B2058">
        <v>2181.3000000000002</v>
      </c>
      <c r="C2058">
        <v>2182.8000000000002</v>
      </c>
      <c r="D2058">
        <v>2184.9</v>
      </c>
      <c r="E2058">
        <v>2177.5</v>
      </c>
      <c r="F2058" t="s">
        <v>3778</v>
      </c>
      <c r="G2058">
        <v>-2.2000000000000001E-3</v>
      </c>
    </row>
    <row r="2059" spans="1:7" x14ac:dyDescent="0.35">
      <c r="A2059" s="1">
        <v>42620</v>
      </c>
      <c r="B2059">
        <v>2186.1999999999998</v>
      </c>
      <c r="C2059">
        <v>2185.1999999999998</v>
      </c>
      <c r="D2059">
        <v>2187.9</v>
      </c>
      <c r="E2059">
        <v>2179.1</v>
      </c>
      <c r="F2059" t="s">
        <v>3778</v>
      </c>
      <c r="G2059">
        <v>-1E-4</v>
      </c>
    </row>
    <row r="2060" spans="1:7" x14ac:dyDescent="0.35">
      <c r="A2060" s="1">
        <v>42619</v>
      </c>
      <c r="B2060">
        <v>2186.5</v>
      </c>
      <c r="C2060">
        <v>2181.6</v>
      </c>
      <c r="D2060">
        <v>2186.6</v>
      </c>
      <c r="E2060">
        <v>2175.1</v>
      </c>
      <c r="F2060" t="s">
        <v>3778</v>
      </c>
      <c r="G2060">
        <v>3.0000000000000001E-3</v>
      </c>
    </row>
    <row r="2061" spans="1:7" x14ac:dyDescent="0.35">
      <c r="A2061" s="1">
        <v>42615</v>
      </c>
      <c r="B2061">
        <v>2180</v>
      </c>
      <c r="C2061">
        <v>2177.5</v>
      </c>
      <c r="D2061">
        <v>2184.9</v>
      </c>
      <c r="E2061">
        <v>2173.6</v>
      </c>
      <c r="F2061" t="s">
        <v>3778</v>
      </c>
      <c r="G2061">
        <v>4.1999999999999997E-3</v>
      </c>
    </row>
    <row r="2062" spans="1:7" x14ac:dyDescent="0.35">
      <c r="A2062" s="1">
        <v>42614</v>
      </c>
      <c r="B2062">
        <v>2170.9</v>
      </c>
      <c r="C2062">
        <v>2171.3000000000002</v>
      </c>
      <c r="D2062">
        <v>2173.6</v>
      </c>
      <c r="E2062">
        <v>2157.1</v>
      </c>
      <c r="F2062" t="s">
        <v>3778</v>
      </c>
      <c r="G2062">
        <v>0</v>
      </c>
    </row>
    <row r="2063" spans="1:7" x14ac:dyDescent="0.35">
      <c r="A2063" s="1">
        <v>42613</v>
      </c>
      <c r="B2063">
        <v>2170.9</v>
      </c>
      <c r="C2063">
        <v>2173.6</v>
      </c>
      <c r="D2063">
        <v>2173.8000000000002</v>
      </c>
      <c r="E2063">
        <v>2161.3000000000002</v>
      </c>
      <c r="F2063" t="s">
        <v>3778</v>
      </c>
      <c r="G2063">
        <v>-2.3999999999999998E-3</v>
      </c>
    </row>
    <row r="2064" spans="1:7" x14ac:dyDescent="0.35">
      <c r="A2064" s="1">
        <v>42612</v>
      </c>
      <c r="B2064">
        <v>2176.1</v>
      </c>
      <c r="C2064">
        <v>2179.4</v>
      </c>
      <c r="D2064">
        <v>2182.3000000000002</v>
      </c>
      <c r="E2064">
        <v>2170.4</v>
      </c>
      <c r="F2064" t="s">
        <v>3778</v>
      </c>
      <c r="G2064">
        <v>-2E-3</v>
      </c>
    </row>
    <row r="2065" spans="1:7" x14ac:dyDescent="0.35">
      <c r="A2065" s="1">
        <v>42611</v>
      </c>
      <c r="B2065">
        <v>2180.4</v>
      </c>
      <c r="C2065">
        <v>2170.1999999999998</v>
      </c>
      <c r="D2065">
        <v>2183.5</v>
      </c>
      <c r="E2065">
        <v>2170.1999999999998</v>
      </c>
      <c r="F2065" t="s">
        <v>3778</v>
      </c>
      <c r="G2065">
        <v>5.3E-3</v>
      </c>
    </row>
    <row r="2066" spans="1:7" x14ac:dyDescent="0.35">
      <c r="A2066" s="1">
        <v>42608</v>
      </c>
      <c r="B2066">
        <v>2169</v>
      </c>
      <c r="C2066">
        <v>2175.1</v>
      </c>
      <c r="D2066">
        <v>2187.9</v>
      </c>
      <c r="E2066">
        <v>2160.4</v>
      </c>
      <c r="F2066" t="s">
        <v>3778</v>
      </c>
      <c r="G2066">
        <v>-1.6000000000000001E-3</v>
      </c>
    </row>
    <row r="2067" spans="1:7" x14ac:dyDescent="0.35">
      <c r="A2067" s="1">
        <v>42607</v>
      </c>
      <c r="B2067">
        <v>2172.5</v>
      </c>
      <c r="C2067">
        <v>2173.3000000000002</v>
      </c>
      <c r="D2067">
        <v>2179</v>
      </c>
      <c r="E2067">
        <v>2169.6999999999998</v>
      </c>
      <c r="F2067" t="s">
        <v>3778</v>
      </c>
      <c r="G2067">
        <v>-1.2999999999999999E-3</v>
      </c>
    </row>
    <row r="2068" spans="1:7" x14ac:dyDescent="0.35">
      <c r="A2068" s="1">
        <v>42606</v>
      </c>
      <c r="B2068">
        <v>2175.4</v>
      </c>
      <c r="C2068">
        <v>2185.1</v>
      </c>
      <c r="D2068">
        <v>2186.6999999999998</v>
      </c>
      <c r="E2068">
        <v>2171.1999999999998</v>
      </c>
      <c r="F2068" t="s">
        <v>3778</v>
      </c>
      <c r="G2068">
        <v>-5.3E-3</v>
      </c>
    </row>
    <row r="2069" spans="1:7" x14ac:dyDescent="0.35">
      <c r="A2069" s="1">
        <v>42605</v>
      </c>
      <c r="B2069">
        <v>2186.9</v>
      </c>
      <c r="C2069">
        <v>2187.8000000000002</v>
      </c>
      <c r="D2069">
        <v>2193.4</v>
      </c>
      <c r="E2069">
        <v>2186.8000000000002</v>
      </c>
      <c r="F2069" t="s">
        <v>3778</v>
      </c>
      <c r="G2069">
        <v>2E-3</v>
      </c>
    </row>
    <row r="2070" spans="1:7" x14ac:dyDescent="0.35">
      <c r="A2070" s="1">
        <v>42604</v>
      </c>
      <c r="B2070">
        <v>2182.6</v>
      </c>
      <c r="C2070">
        <v>2181.6</v>
      </c>
      <c r="D2070">
        <v>2185.1999999999998</v>
      </c>
      <c r="E2070">
        <v>2176</v>
      </c>
      <c r="F2070" t="s">
        <v>3778</v>
      </c>
      <c r="G2070">
        <v>-5.9999999999999995E-4</v>
      </c>
    </row>
    <row r="2071" spans="1:7" x14ac:dyDescent="0.35">
      <c r="A2071" s="1">
        <v>42601</v>
      </c>
      <c r="B2071">
        <v>2183.9</v>
      </c>
      <c r="C2071">
        <v>2184.1999999999998</v>
      </c>
      <c r="D2071">
        <v>2185</v>
      </c>
      <c r="E2071">
        <v>2175.1</v>
      </c>
      <c r="F2071" t="s">
        <v>3778</v>
      </c>
      <c r="G2071">
        <v>-1.4E-3</v>
      </c>
    </row>
    <row r="2072" spans="1:7" x14ac:dyDescent="0.35">
      <c r="A2072" s="1">
        <v>42600</v>
      </c>
      <c r="B2072">
        <v>2187</v>
      </c>
      <c r="C2072">
        <v>2181.9</v>
      </c>
      <c r="D2072">
        <v>2187</v>
      </c>
      <c r="E2072">
        <v>2180.5</v>
      </c>
      <c r="F2072" t="s">
        <v>3778</v>
      </c>
      <c r="G2072">
        <v>2.2000000000000001E-3</v>
      </c>
    </row>
    <row r="2073" spans="1:7" x14ac:dyDescent="0.35">
      <c r="A2073" s="1">
        <v>42599</v>
      </c>
      <c r="B2073">
        <v>2182.1999999999998</v>
      </c>
      <c r="C2073">
        <v>2177.8000000000002</v>
      </c>
      <c r="D2073">
        <v>2183.1</v>
      </c>
      <c r="E2073">
        <v>2168.5</v>
      </c>
      <c r="F2073" t="s">
        <v>3778</v>
      </c>
      <c r="G2073">
        <v>1.8E-3</v>
      </c>
    </row>
    <row r="2074" spans="1:7" x14ac:dyDescent="0.35">
      <c r="A2074" s="1">
        <v>42598</v>
      </c>
      <c r="B2074">
        <v>2178.1999999999998</v>
      </c>
      <c r="C2074">
        <v>2186.1999999999998</v>
      </c>
      <c r="D2074">
        <v>2186.1999999999998</v>
      </c>
      <c r="E2074">
        <v>2178.1</v>
      </c>
      <c r="F2074" t="s">
        <v>3778</v>
      </c>
      <c r="G2074">
        <v>-5.4999999999999997E-3</v>
      </c>
    </row>
    <row r="2075" spans="1:7" x14ac:dyDescent="0.35">
      <c r="A2075" s="1">
        <v>42597</v>
      </c>
      <c r="B2075">
        <v>2190.1999999999998</v>
      </c>
      <c r="C2075">
        <v>2186.1</v>
      </c>
      <c r="D2075">
        <v>2193.8000000000002</v>
      </c>
      <c r="E2075">
        <v>2186.1</v>
      </c>
      <c r="F2075" t="s">
        <v>3778</v>
      </c>
      <c r="G2075">
        <v>2.8E-3</v>
      </c>
    </row>
    <row r="2076" spans="1:7" x14ac:dyDescent="0.35">
      <c r="A2076" s="1">
        <v>42594</v>
      </c>
      <c r="B2076">
        <v>2184.1</v>
      </c>
      <c r="C2076">
        <v>2183.6999999999998</v>
      </c>
      <c r="D2076">
        <v>2186.3000000000002</v>
      </c>
      <c r="E2076">
        <v>2179.4</v>
      </c>
      <c r="F2076" t="s">
        <v>3778</v>
      </c>
      <c r="G2076">
        <v>-8.0000000000000004E-4</v>
      </c>
    </row>
    <row r="2077" spans="1:7" x14ac:dyDescent="0.35">
      <c r="A2077" s="1">
        <v>42593</v>
      </c>
      <c r="B2077">
        <v>2185.8000000000002</v>
      </c>
      <c r="C2077">
        <v>2178</v>
      </c>
      <c r="D2077">
        <v>2188.4</v>
      </c>
      <c r="E2077">
        <v>2178</v>
      </c>
      <c r="F2077" t="s">
        <v>3778</v>
      </c>
      <c r="G2077">
        <v>4.7000000000000002E-3</v>
      </c>
    </row>
    <row r="2078" spans="1:7" x14ac:dyDescent="0.35">
      <c r="A2078" s="1">
        <v>42592</v>
      </c>
      <c r="B2078">
        <v>2175.5</v>
      </c>
      <c r="C2078">
        <v>2182.8000000000002</v>
      </c>
      <c r="D2078">
        <v>2183.4</v>
      </c>
      <c r="E2078">
        <v>2172</v>
      </c>
      <c r="F2078" t="s">
        <v>3778</v>
      </c>
      <c r="G2078">
        <v>-2.8E-3</v>
      </c>
    </row>
    <row r="2079" spans="1:7" x14ac:dyDescent="0.35">
      <c r="A2079" s="1">
        <v>42591</v>
      </c>
      <c r="B2079">
        <v>2181.6999999999998</v>
      </c>
      <c r="C2079">
        <v>2182.1999999999998</v>
      </c>
      <c r="D2079">
        <v>2187.6999999999998</v>
      </c>
      <c r="E2079">
        <v>2178.6</v>
      </c>
      <c r="F2079" t="s">
        <v>3778</v>
      </c>
      <c r="G2079">
        <v>4.0000000000000002E-4</v>
      </c>
    </row>
    <row r="2080" spans="1:7" x14ac:dyDescent="0.35">
      <c r="A2080" s="1">
        <v>42590</v>
      </c>
      <c r="B2080">
        <v>2180.9</v>
      </c>
      <c r="C2080">
        <v>2183.8000000000002</v>
      </c>
      <c r="D2080">
        <v>2185.4</v>
      </c>
      <c r="E2080">
        <v>2177.8000000000002</v>
      </c>
      <c r="F2080" t="s">
        <v>3778</v>
      </c>
      <c r="G2080">
        <v>-8.9999999999999998E-4</v>
      </c>
    </row>
    <row r="2081" spans="1:7" x14ac:dyDescent="0.35">
      <c r="A2081" s="1">
        <v>42587</v>
      </c>
      <c r="B2081">
        <v>2182.9</v>
      </c>
      <c r="C2081">
        <v>2168.8000000000002</v>
      </c>
      <c r="D2081">
        <v>2182.9</v>
      </c>
      <c r="E2081">
        <v>2168.8000000000002</v>
      </c>
      <c r="F2081" t="s">
        <v>3778</v>
      </c>
      <c r="G2081">
        <v>8.6E-3</v>
      </c>
    </row>
    <row r="2082" spans="1:7" x14ac:dyDescent="0.35">
      <c r="A2082" s="1">
        <v>42586</v>
      </c>
      <c r="B2082">
        <v>2164.1999999999998</v>
      </c>
      <c r="C2082">
        <v>2163.5</v>
      </c>
      <c r="D2082">
        <v>2168.1999999999998</v>
      </c>
      <c r="E2082">
        <v>2159.1</v>
      </c>
      <c r="F2082" t="s">
        <v>3778</v>
      </c>
      <c r="G2082">
        <v>2.0000000000000001E-4</v>
      </c>
    </row>
    <row r="2083" spans="1:7" x14ac:dyDescent="0.35">
      <c r="A2083" s="1">
        <v>42585</v>
      </c>
      <c r="B2083">
        <v>2163.8000000000002</v>
      </c>
      <c r="C2083">
        <v>2156.8000000000002</v>
      </c>
      <c r="D2083">
        <v>2163.8000000000002</v>
      </c>
      <c r="E2083">
        <v>2152.6</v>
      </c>
      <c r="F2083" t="s">
        <v>3778</v>
      </c>
      <c r="G2083">
        <v>3.2000000000000002E-3</v>
      </c>
    </row>
    <row r="2084" spans="1:7" x14ac:dyDescent="0.35">
      <c r="A2084" s="1">
        <v>42584</v>
      </c>
      <c r="B2084">
        <v>2157</v>
      </c>
      <c r="C2084">
        <v>2169.9</v>
      </c>
      <c r="D2084">
        <v>2170.1999999999998</v>
      </c>
      <c r="E2084">
        <v>2147.6</v>
      </c>
      <c r="F2084" t="s">
        <v>3778</v>
      </c>
      <c r="G2084">
        <v>-6.4000000000000003E-3</v>
      </c>
    </row>
    <row r="2085" spans="1:7" x14ac:dyDescent="0.35">
      <c r="A2085" s="1">
        <v>42583</v>
      </c>
      <c r="B2085">
        <v>2170.8000000000002</v>
      </c>
      <c r="C2085">
        <v>2173.1999999999998</v>
      </c>
      <c r="D2085">
        <v>2178.3000000000002</v>
      </c>
      <c r="E2085">
        <v>2166.1999999999998</v>
      </c>
      <c r="F2085" t="s">
        <v>3778</v>
      </c>
      <c r="G2085">
        <v>-1.2999999999999999E-3</v>
      </c>
    </row>
    <row r="2086" spans="1:7" x14ac:dyDescent="0.35">
      <c r="A2086" s="1">
        <v>42580</v>
      </c>
      <c r="B2086">
        <v>2173.6</v>
      </c>
      <c r="C2086">
        <v>2168.8000000000002</v>
      </c>
      <c r="D2086">
        <v>2177.1</v>
      </c>
      <c r="E2086">
        <v>2163.5</v>
      </c>
      <c r="F2086" t="s">
        <v>3778</v>
      </c>
      <c r="G2086">
        <v>1.6000000000000001E-3</v>
      </c>
    </row>
    <row r="2087" spans="1:7" x14ac:dyDescent="0.35">
      <c r="A2087" s="1">
        <v>42579</v>
      </c>
      <c r="B2087">
        <v>2170.1</v>
      </c>
      <c r="C2087">
        <v>2166.1</v>
      </c>
      <c r="D2087">
        <v>2172.8000000000002</v>
      </c>
      <c r="E2087">
        <v>2159.6999999999998</v>
      </c>
      <c r="F2087" t="s">
        <v>3778</v>
      </c>
      <c r="G2087">
        <v>1.6000000000000001E-3</v>
      </c>
    </row>
    <row r="2088" spans="1:7" x14ac:dyDescent="0.35">
      <c r="A2088" s="1">
        <v>42578</v>
      </c>
      <c r="B2088">
        <v>2166.6</v>
      </c>
      <c r="C2088">
        <v>2169.8000000000002</v>
      </c>
      <c r="D2088">
        <v>2175</v>
      </c>
      <c r="E2088">
        <v>2159.1</v>
      </c>
      <c r="F2088" t="s">
        <v>3778</v>
      </c>
      <c r="G2088">
        <v>-1.1999999999999999E-3</v>
      </c>
    </row>
    <row r="2089" spans="1:7" x14ac:dyDescent="0.35">
      <c r="A2089" s="1">
        <v>42577</v>
      </c>
      <c r="B2089">
        <v>2169.1999999999998</v>
      </c>
      <c r="C2089">
        <v>2169</v>
      </c>
      <c r="D2089">
        <v>2173.5</v>
      </c>
      <c r="E2089">
        <v>2160.1999999999998</v>
      </c>
      <c r="F2089" t="s">
        <v>3778</v>
      </c>
      <c r="G2089">
        <v>2.9999999999999997E-4</v>
      </c>
    </row>
    <row r="2090" spans="1:7" x14ac:dyDescent="0.35">
      <c r="A2090" s="1">
        <v>42576</v>
      </c>
      <c r="B2090">
        <v>2168.5</v>
      </c>
      <c r="C2090">
        <v>2173.6999999999998</v>
      </c>
      <c r="D2090">
        <v>2173.6999999999998</v>
      </c>
      <c r="E2090">
        <v>2161.9</v>
      </c>
      <c r="F2090" t="s">
        <v>3778</v>
      </c>
      <c r="G2090">
        <v>-3.0000000000000001E-3</v>
      </c>
    </row>
    <row r="2091" spans="1:7" x14ac:dyDescent="0.35">
      <c r="A2091" s="1">
        <v>42573</v>
      </c>
      <c r="B2091">
        <v>2175</v>
      </c>
      <c r="C2091">
        <v>2166.5</v>
      </c>
      <c r="D2091">
        <v>2175.1</v>
      </c>
      <c r="E2091">
        <v>2163.1999999999998</v>
      </c>
      <c r="F2091" t="s">
        <v>3778</v>
      </c>
      <c r="G2091">
        <v>4.4999999999999997E-3</v>
      </c>
    </row>
    <row r="2092" spans="1:7" x14ac:dyDescent="0.35">
      <c r="A2092" s="1">
        <v>42572</v>
      </c>
      <c r="B2092">
        <v>2165.1999999999998</v>
      </c>
      <c r="C2092">
        <v>2172.9</v>
      </c>
      <c r="D2092">
        <v>2174.6</v>
      </c>
      <c r="E2092">
        <v>2159.8000000000002</v>
      </c>
      <c r="F2092" t="s">
        <v>3778</v>
      </c>
      <c r="G2092">
        <v>-3.5999999999999999E-3</v>
      </c>
    </row>
    <row r="2093" spans="1:7" x14ac:dyDescent="0.35">
      <c r="A2093" s="1">
        <v>42571</v>
      </c>
      <c r="B2093">
        <v>2173</v>
      </c>
      <c r="C2093">
        <v>2166.1</v>
      </c>
      <c r="D2093">
        <v>2175.6</v>
      </c>
      <c r="E2093">
        <v>2164.9</v>
      </c>
      <c r="F2093" t="s">
        <v>3778</v>
      </c>
      <c r="G2093">
        <v>4.3E-3</v>
      </c>
    </row>
    <row r="2094" spans="1:7" x14ac:dyDescent="0.35">
      <c r="A2094" s="1">
        <v>42570</v>
      </c>
      <c r="B2094">
        <v>2163.8000000000002</v>
      </c>
      <c r="C2094">
        <v>2163.8000000000002</v>
      </c>
      <c r="D2094">
        <v>2164.6</v>
      </c>
      <c r="E2094">
        <v>2159</v>
      </c>
      <c r="F2094" t="s">
        <v>3778</v>
      </c>
      <c r="G2094">
        <v>-1.4E-3</v>
      </c>
    </row>
    <row r="2095" spans="1:7" x14ac:dyDescent="0.35">
      <c r="A2095" s="1">
        <v>42569</v>
      </c>
      <c r="B2095">
        <v>2166.9</v>
      </c>
      <c r="C2095">
        <v>2162</v>
      </c>
      <c r="D2095">
        <v>2168.3000000000002</v>
      </c>
      <c r="E2095">
        <v>2159.6</v>
      </c>
      <c r="F2095" t="s">
        <v>3778</v>
      </c>
      <c r="G2095">
        <v>2.3999999999999998E-3</v>
      </c>
    </row>
    <row r="2096" spans="1:7" x14ac:dyDescent="0.35">
      <c r="A2096" s="1">
        <v>42566</v>
      </c>
      <c r="B2096">
        <v>2161.6999999999998</v>
      </c>
      <c r="C2096">
        <v>2165.1</v>
      </c>
      <c r="D2096">
        <v>2169.1</v>
      </c>
      <c r="E2096">
        <v>2155.8000000000002</v>
      </c>
      <c r="F2096" t="s">
        <v>3778</v>
      </c>
      <c r="G2096">
        <v>-1E-3</v>
      </c>
    </row>
    <row r="2097" spans="1:7" x14ac:dyDescent="0.35">
      <c r="A2097" s="1">
        <v>42565</v>
      </c>
      <c r="B2097">
        <v>2163.8000000000002</v>
      </c>
      <c r="C2097">
        <v>2157.9</v>
      </c>
      <c r="D2097">
        <v>2169</v>
      </c>
      <c r="E2097">
        <v>2157.9</v>
      </c>
      <c r="F2097" t="s">
        <v>3778</v>
      </c>
      <c r="G2097">
        <v>5.3E-3</v>
      </c>
    </row>
    <row r="2098" spans="1:7" x14ac:dyDescent="0.35">
      <c r="A2098" s="1">
        <v>42564</v>
      </c>
      <c r="B2098">
        <v>2152.4</v>
      </c>
      <c r="C2098">
        <v>2153.8000000000002</v>
      </c>
      <c r="D2098">
        <v>2156.4</v>
      </c>
      <c r="E2098">
        <v>2146.1999999999998</v>
      </c>
      <c r="F2098" t="s">
        <v>3778</v>
      </c>
      <c r="G2098">
        <v>1E-4</v>
      </c>
    </row>
    <row r="2099" spans="1:7" x14ac:dyDescent="0.35">
      <c r="A2099" s="1">
        <v>42563</v>
      </c>
      <c r="B2099">
        <v>2152.1</v>
      </c>
      <c r="C2099">
        <v>2139.5</v>
      </c>
      <c r="D2099">
        <v>2155.4</v>
      </c>
      <c r="E2099">
        <v>2139.5</v>
      </c>
      <c r="F2099" t="s">
        <v>3778</v>
      </c>
      <c r="G2099">
        <v>7.0000000000000001E-3</v>
      </c>
    </row>
    <row r="2100" spans="1:7" x14ac:dyDescent="0.35">
      <c r="A2100" s="1">
        <v>42562</v>
      </c>
      <c r="B2100">
        <v>2137.1999999999998</v>
      </c>
      <c r="C2100">
        <v>2131.6999999999998</v>
      </c>
      <c r="D2100">
        <v>2143.1999999999998</v>
      </c>
      <c r="E2100">
        <v>2131.6999999999998</v>
      </c>
      <c r="F2100" t="s">
        <v>3778</v>
      </c>
      <c r="G2100">
        <v>3.3999999999999998E-3</v>
      </c>
    </row>
    <row r="2101" spans="1:7" x14ac:dyDescent="0.35">
      <c r="A2101" s="1">
        <v>42559</v>
      </c>
      <c r="B2101">
        <v>2129.9</v>
      </c>
      <c r="C2101">
        <v>2107</v>
      </c>
      <c r="D2101">
        <v>2131.6999999999998</v>
      </c>
      <c r="E2101">
        <v>2107</v>
      </c>
      <c r="F2101" t="s">
        <v>3778</v>
      </c>
      <c r="G2101">
        <v>1.5299999999999999E-2</v>
      </c>
    </row>
    <row r="2102" spans="1:7" x14ac:dyDescent="0.35">
      <c r="A2102" s="1">
        <v>42558</v>
      </c>
      <c r="B2102">
        <v>2097.9</v>
      </c>
      <c r="C2102">
        <v>2100.4</v>
      </c>
      <c r="D2102">
        <v>2109.1</v>
      </c>
      <c r="E2102">
        <v>2089.4</v>
      </c>
      <c r="F2102" t="s">
        <v>3778</v>
      </c>
      <c r="G2102">
        <v>-8.9999999999999998E-4</v>
      </c>
    </row>
    <row r="2103" spans="1:7" x14ac:dyDescent="0.35">
      <c r="A2103" s="1">
        <v>42557</v>
      </c>
      <c r="B2103">
        <v>2099.6999999999998</v>
      </c>
      <c r="C2103">
        <v>2084.4</v>
      </c>
      <c r="D2103">
        <v>2100.6999999999998</v>
      </c>
      <c r="E2103">
        <v>2074</v>
      </c>
      <c r="F2103" t="s">
        <v>3778</v>
      </c>
      <c r="G2103">
        <v>5.3E-3</v>
      </c>
    </row>
    <row r="2104" spans="1:7" x14ac:dyDescent="0.35">
      <c r="A2104" s="1">
        <v>42556</v>
      </c>
      <c r="B2104">
        <v>2088.6</v>
      </c>
      <c r="C2104">
        <v>2095.1</v>
      </c>
      <c r="D2104">
        <v>2095.1</v>
      </c>
      <c r="E2104">
        <v>2080.9</v>
      </c>
      <c r="F2104" t="s">
        <v>3778</v>
      </c>
      <c r="G2104">
        <v>-6.7999999999999996E-3</v>
      </c>
    </row>
    <row r="2105" spans="1:7" x14ac:dyDescent="0.35">
      <c r="A2105" s="1">
        <v>42552</v>
      </c>
      <c r="B2105">
        <v>2102.9</v>
      </c>
      <c r="C2105">
        <v>2099.3000000000002</v>
      </c>
      <c r="D2105">
        <v>2108.6999999999998</v>
      </c>
      <c r="E2105">
        <v>2097.9</v>
      </c>
      <c r="F2105" t="s">
        <v>3778</v>
      </c>
      <c r="G2105">
        <v>1.9E-3</v>
      </c>
    </row>
    <row r="2106" spans="1:7" x14ac:dyDescent="0.35">
      <c r="A2106" s="1">
        <v>42551</v>
      </c>
      <c r="B2106">
        <v>2098.9</v>
      </c>
      <c r="C2106">
        <v>2073.1999999999998</v>
      </c>
      <c r="D2106">
        <v>2098.9</v>
      </c>
      <c r="E2106">
        <v>2070</v>
      </c>
      <c r="F2106" t="s">
        <v>3778</v>
      </c>
      <c r="G2106">
        <v>1.3599999999999999E-2</v>
      </c>
    </row>
    <row r="2107" spans="1:7" x14ac:dyDescent="0.35">
      <c r="A2107" s="1">
        <v>42550</v>
      </c>
      <c r="B2107">
        <v>2070.8000000000002</v>
      </c>
      <c r="C2107">
        <v>2042.7</v>
      </c>
      <c r="D2107">
        <v>2073.1</v>
      </c>
      <c r="E2107">
        <v>2042.7</v>
      </c>
      <c r="F2107" t="s">
        <v>3778</v>
      </c>
      <c r="G2107">
        <v>1.7000000000000001E-2</v>
      </c>
    </row>
    <row r="2108" spans="1:7" x14ac:dyDescent="0.35">
      <c r="A2108" s="1">
        <v>42549</v>
      </c>
      <c r="B2108">
        <v>2036.1</v>
      </c>
      <c r="C2108">
        <v>2006.7</v>
      </c>
      <c r="D2108">
        <v>2036.1</v>
      </c>
      <c r="E2108">
        <v>2006.7</v>
      </c>
      <c r="F2108" t="s">
        <v>3778</v>
      </c>
      <c r="G2108">
        <v>1.78E-2</v>
      </c>
    </row>
    <row r="2109" spans="1:7" x14ac:dyDescent="0.35">
      <c r="A2109" s="1">
        <v>42548</v>
      </c>
      <c r="B2109">
        <v>2000.5</v>
      </c>
      <c r="C2109">
        <v>2031.5</v>
      </c>
      <c r="D2109">
        <v>2031.5</v>
      </c>
      <c r="E2109">
        <v>1991.7</v>
      </c>
      <c r="F2109" t="s">
        <v>3778</v>
      </c>
      <c r="G2109">
        <v>-1.8100000000000002E-2</v>
      </c>
    </row>
    <row r="2110" spans="1:7" x14ac:dyDescent="0.35">
      <c r="A2110" s="1">
        <v>42545</v>
      </c>
      <c r="B2110">
        <v>2037.4</v>
      </c>
      <c r="C2110">
        <v>2103.8000000000002</v>
      </c>
      <c r="D2110">
        <v>2103.8000000000002</v>
      </c>
      <c r="E2110">
        <v>2032.6</v>
      </c>
      <c r="F2110" t="s">
        <v>3778</v>
      </c>
      <c r="G2110">
        <v>-3.5900000000000001E-2</v>
      </c>
    </row>
    <row r="2111" spans="1:7" x14ac:dyDescent="0.35">
      <c r="A2111" s="1">
        <v>42544</v>
      </c>
      <c r="B2111">
        <v>2113.3000000000002</v>
      </c>
      <c r="C2111">
        <v>2092.8000000000002</v>
      </c>
      <c r="D2111">
        <v>2113.3000000000002</v>
      </c>
      <c r="E2111">
        <v>2092.8000000000002</v>
      </c>
      <c r="F2111" t="s">
        <v>3778</v>
      </c>
      <c r="G2111">
        <v>1.34E-2</v>
      </c>
    </row>
    <row r="2112" spans="1:7" x14ac:dyDescent="0.35">
      <c r="A2112" s="1">
        <v>42543</v>
      </c>
      <c r="B2112">
        <v>2085.4</v>
      </c>
      <c r="C2112">
        <v>2089.8000000000002</v>
      </c>
      <c r="D2112">
        <v>2099.6999999999998</v>
      </c>
      <c r="E2112">
        <v>2084.4</v>
      </c>
      <c r="F2112" t="s">
        <v>3778</v>
      </c>
      <c r="G2112">
        <v>-1.6999999999999999E-3</v>
      </c>
    </row>
    <row r="2113" spans="1:7" x14ac:dyDescent="0.35">
      <c r="A2113" s="1">
        <v>42542</v>
      </c>
      <c r="B2113">
        <v>2088.9</v>
      </c>
      <c r="C2113">
        <v>2085.1999999999998</v>
      </c>
      <c r="D2113">
        <v>2093.6999999999998</v>
      </c>
      <c r="E2113">
        <v>2083</v>
      </c>
      <c r="F2113" t="s">
        <v>3778</v>
      </c>
      <c r="G2113">
        <v>2.7000000000000001E-3</v>
      </c>
    </row>
    <row r="2114" spans="1:7" x14ac:dyDescent="0.35">
      <c r="A2114" s="1">
        <v>42541</v>
      </c>
      <c r="B2114">
        <v>2083.1999999999998</v>
      </c>
      <c r="C2114">
        <v>2075.6</v>
      </c>
      <c r="D2114">
        <v>2100.6999999999998</v>
      </c>
      <c r="E2114">
        <v>2075.6</v>
      </c>
      <c r="F2114" t="s">
        <v>3778</v>
      </c>
      <c r="G2114">
        <v>5.7999999999999996E-3</v>
      </c>
    </row>
    <row r="2115" spans="1:7" x14ac:dyDescent="0.35">
      <c r="A2115" s="1">
        <v>42538</v>
      </c>
      <c r="B2115">
        <v>2071.1999999999998</v>
      </c>
      <c r="C2115">
        <v>2078.1999999999998</v>
      </c>
      <c r="D2115">
        <v>2078.1999999999998</v>
      </c>
      <c r="E2115">
        <v>2062.8000000000002</v>
      </c>
      <c r="F2115" t="s">
        <v>3778</v>
      </c>
      <c r="G2115">
        <v>-3.3E-3</v>
      </c>
    </row>
    <row r="2116" spans="1:7" x14ac:dyDescent="0.35">
      <c r="A2116" s="1">
        <v>42537</v>
      </c>
      <c r="B2116">
        <v>2078</v>
      </c>
      <c r="C2116">
        <v>2066.4</v>
      </c>
      <c r="D2116">
        <v>2079.6</v>
      </c>
      <c r="E2116">
        <v>2050.4</v>
      </c>
      <c r="F2116" t="s">
        <v>3778</v>
      </c>
      <c r="G2116">
        <v>3.0999999999999999E-3</v>
      </c>
    </row>
    <row r="2117" spans="1:7" x14ac:dyDescent="0.35">
      <c r="A2117" s="1">
        <v>42536</v>
      </c>
      <c r="B2117">
        <v>2071.5</v>
      </c>
      <c r="C2117">
        <v>2077.6</v>
      </c>
      <c r="D2117">
        <v>2085.6999999999998</v>
      </c>
      <c r="E2117">
        <v>2069.8000000000002</v>
      </c>
      <c r="F2117" t="s">
        <v>3778</v>
      </c>
      <c r="G2117">
        <v>-1.8E-3</v>
      </c>
    </row>
    <row r="2118" spans="1:7" x14ac:dyDescent="0.35">
      <c r="A2118" s="1">
        <v>42535</v>
      </c>
      <c r="B2118">
        <v>2075.3000000000002</v>
      </c>
      <c r="C2118">
        <v>2076.6999999999998</v>
      </c>
      <c r="D2118">
        <v>2081.3000000000002</v>
      </c>
      <c r="E2118">
        <v>2064.1</v>
      </c>
      <c r="F2118" t="s">
        <v>3778</v>
      </c>
      <c r="G2118">
        <v>-1.8E-3</v>
      </c>
    </row>
    <row r="2119" spans="1:7" x14ac:dyDescent="0.35">
      <c r="A2119" s="1">
        <v>42534</v>
      </c>
      <c r="B2119">
        <v>2079.1</v>
      </c>
      <c r="C2119">
        <v>2091.8000000000002</v>
      </c>
      <c r="D2119">
        <v>2098.1</v>
      </c>
      <c r="E2119">
        <v>2078.5</v>
      </c>
      <c r="F2119" t="s">
        <v>3778</v>
      </c>
      <c r="G2119">
        <v>-8.0999999999999996E-3</v>
      </c>
    </row>
    <row r="2120" spans="1:7" x14ac:dyDescent="0.35">
      <c r="A2120" s="1">
        <v>42531</v>
      </c>
      <c r="B2120">
        <v>2096.1</v>
      </c>
      <c r="C2120">
        <v>2109.6</v>
      </c>
      <c r="D2120">
        <v>2109.6</v>
      </c>
      <c r="E2120">
        <v>2090</v>
      </c>
      <c r="F2120" t="s">
        <v>3778</v>
      </c>
      <c r="G2120">
        <v>-9.1999999999999998E-3</v>
      </c>
    </row>
    <row r="2121" spans="1:7" x14ac:dyDescent="0.35">
      <c r="A2121" s="1">
        <v>42530</v>
      </c>
      <c r="B2121">
        <v>2115.5</v>
      </c>
      <c r="C2121">
        <v>2115.6999999999998</v>
      </c>
      <c r="D2121">
        <v>2117.6</v>
      </c>
      <c r="E2121">
        <v>2107.6999999999998</v>
      </c>
      <c r="F2121" t="s">
        <v>3778</v>
      </c>
      <c r="G2121">
        <v>-1.6999999999999999E-3</v>
      </c>
    </row>
    <row r="2122" spans="1:7" x14ac:dyDescent="0.35">
      <c r="A2122" s="1">
        <v>42529</v>
      </c>
      <c r="B2122">
        <v>2119.1</v>
      </c>
      <c r="C2122">
        <v>2112.6999999999998</v>
      </c>
      <c r="D2122">
        <v>2120.6</v>
      </c>
      <c r="E2122">
        <v>2112.6999999999998</v>
      </c>
      <c r="F2122" t="s">
        <v>3778</v>
      </c>
      <c r="G2122">
        <v>3.3E-3</v>
      </c>
    </row>
    <row r="2123" spans="1:7" x14ac:dyDescent="0.35">
      <c r="A2123" s="1">
        <v>42528</v>
      </c>
      <c r="B2123">
        <v>2112.1</v>
      </c>
      <c r="C2123">
        <v>2110.1999999999998</v>
      </c>
      <c r="D2123">
        <v>2119.1999999999998</v>
      </c>
      <c r="E2123">
        <v>2110.1999999999998</v>
      </c>
      <c r="F2123" t="s">
        <v>3778</v>
      </c>
      <c r="G2123">
        <v>1.2999999999999999E-3</v>
      </c>
    </row>
    <row r="2124" spans="1:7" x14ac:dyDescent="0.35">
      <c r="A2124" s="1">
        <v>42527</v>
      </c>
      <c r="B2124">
        <v>2109.4</v>
      </c>
      <c r="C2124">
        <v>2100.8000000000002</v>
      </c>
      <c r="D2124">
        <v>2113.4</v>
      </c>
      <c r="E2124">
        <v>2100.8000000000002</v>
      </c>
      <c r="F2124" t="s">
        <v>3778</v>
      </c>
      <c r="G2124">
        <v>4.8999999999999998E-3</v>
      </c>
    </row>
    <row r="2125" spans="1:7" x14ac:dyDescent="0.35">
      <c r="A2125" s="1">
        <v>42524</v>
      </c>
      <c r="B2125">
        <v>2099.1</v>
      </c>
      <c r="C2125">
        <v>2104.1</v>
      </c>
      <c r="D2125">
        <v>2104.1</v>
      </c>
      <c r="E2125">
        <v>2085.4</v>
      </c>
      <c r="F2125" t="s">
        <v>3778</v>
      </c>
      <c r="G2125">
        <v>-2.8999999999999998E-3</v>
      </c>
    </row>
    <row r="2126" spans="1:7" x14ac:dyDescent="0.35">
      <c r="A2126" s="1">
        <v>42523</v>
      </c>
      <c r="B2126">
        <v>2105.3000000000002</v>
      </c>
      <c r="C2126">
        <v>2097.6999999999998</v>
      </c>
      <c r="D2126">
        <v>2105.3000000000002</v>
      </c>
      <c r="E2126">
        <v>2088.6</v>
      </c>
      <c r="F2126" t="s">
        <v>3778</v>
      </c>
      <c r="G2126">
        <v>2.8999999999999998E-3</v>
      </c>
    </row>
    <row r="2127" spans="1:7" x14ac:dyDescent="0.35">
      <c r="A2127" s="1">
        <v>42522</v>
      </c>
      <c r="B2127">
        <v>2099.3000000000002</v>
      </c>
      <c r="C2127">
        <v>2093.9</v>
      </c>
      <c r="D2127">
        <v>2101</v>
      </c>
      <c r="E2127">
        <v>2085.1</v>
      </c>
      <c r="F2127" t="s">
        <v>3778</v>
      </c>
      <c r="G2127">
        <v>1.1000000000000001E-3</v>
      </c>
    </row>
    <row r="2128" spans="1:7" x14ac:dyDescent="0.35">
      <c r="A2128" s="1">
        <v>42521</v>
      </c>
      <c r="B2128">
        <v>2097</v>
      </c>
      <c r="C2128">
        <v>2100.1</v>
      </c>
      <c r="D2128">
        <v>2103.5</v>
      </c>
      <c r="E2128">
        <v>2088.6999999999998</v>
      </c>
      <c r="F2128" t="s">
        <v>3778</v>
      </c>
      <c r="G2128">
        <v>-1E-3</v>
      </c>
    </row>
    <row r="2129" spans="1:7" x14ac:dyDescent="0.35">
      <c r="A2129" s="1">
        <v>42517</v>
      </c>
      <c r="B2129">
        <v>2099.1</v>
      </c>
      <c r="C2129">
        <v>2090.1</v>
      </c>
      <c r="D2129">
        <v>2099.1</v>
      </c>
      <c r="E2129">
        <v>2090.1</v>
      </c>
      <c r="F2129" t="s">
        <v>3778</v>
      </c>
      <c r="G2129">
        <v>4.3E-3</v>
      </c>
    </row>
    <row r="2130" spans="1:7" x14ac:dyDescent="0.35">
      <c r="A2130" s="1">
        <v>42516</v>
      </c>
      <c r="B2130">
        <v>2090.1</v>
      </c>
      <c r="C2130">
        <v>2091.4</v>
      </c>
      <c r="D2130">
        <v>2094.3000000000002</v>
      </c>
      <c r="E2130">
        <v>2087.1</v>
      </c>
      <c r="F2130" t="s">
        <v>3778</v>
      </c>
      <c r="G2130">
        <v>-2.0000000000000001E-4</v>
      </c>
    </row>
    <row r="2131" spans="1:7" x14ac:dyDescent="0.35">
      <c r="A2131" s="1">
        <v>42515</v>
      </c>
      <c r="B2131">
        <v>2090.5</v>
      </c>
      <c r="C2131">
        <v>2078.9</v>
      </c>
      <c r="D2131">
        <v>2094.6999999999998</v>
      </c>
      <c r="E2131">
        <v>2078.9</v>
      </c>
      <c r="F2131" t="s">
        <v>3778</v>
      </c>
      <c r="G2131">
        <v>6.8999999999999999E-3</v>
      </c>
    </row>
    <row r="2132" spans="1:7" x14ac:dyDescent="0.35">
      <c r="A2132" s="1">
        <v>42514</v>
      </c>
      <c r="B2132">
        <v>2076.1</v>
      </c>
      <c r="C2132">
        <v>2052.6999999999998</v>
      </c>
      <c r="D2132">
        <v>2079.6999999999998</v>
      </c>
      <c r="E2132">
        <v>2052.6999999999998</v>
      </c>
      <c r="F2132" t="s">
        <v>3778</v>
      </c>
      <c r="G2132">
        <v>1.37E-2</v>
      </c>
    </row>
    <row r="2133" spans="1:7" x14ac:dyDescent="0.35">
      <c r="A2133" s="1">
        <v>42513</v>
      </c>
      <c r="B2133">
        <v>2048</v>
      </c>
      <c r="C2133">
        <v>2052.1999999999998</v>
      </c>
      <c r="D2133">
        <v>2055.6</v>
      </c>
      <c r="E2133">
        <v>2047.3</v>
      </c>
      <c r="F2133" t="s">
        <v>3778</v>
      </c>
      <c r="G2133">
        <v>-2.0999999999999999E-3</v>
      </c>
    </row>
    <row r="2134" spans="1:7" x14ac:dyDescent="0.35">
      <c r="A2134" s="1">
        <v>42510</v>
      </c>
      <c r="B2134">
        <v>2052.3000000000002</v>
      </c>
      <c r="C2134">
        <v>2041.9</v>
      </c>
      <c r="D2134">
        <v>2058.3000000000002</v>
      </c>
      <c r="E2134">
        <v>2041.9</v>
      </c>
      <c r="F2134" t="s">
        <v>3778</v>
      </c>
      <c r="G2134">
        <v>6.0000000000000001E-3</v>
      </c>
    </row>
    <row r="2135" spans="1:7" x14ac:dyDescent="0.35">
      <c r="A2135" s="1">
        <v>42509</v>
      </c>
      <c r="B2135">
        <v>2040</v>
      </c>
      <c r="C2135">
        <v>2044.2</v>
      </c>
      <c r="D2135">
        <v>2044.2</v>
      </c>
      <c r="E2135">
        <v>2025.9</v>
      </c>
      <c r="F2135" t="s">
        <v>3778</v>
      </c>
      <c r="G2135">
        <v>-3.7000000000000002E-3</v>
      </c>
    </row>
    <row r="2136" spans="1:7" x14ac:dyDescent="0.35">
      <c r="A2136" s="1">
        <v>42508</v>
      </c>
      <c r="B2136">
        <v>2047.6</v>
      </c>
      <c r="C2136">
        <v>2044.4</v>
      </c>
      <c r="D2136">
        <v>2060.6</v>
      </c>
      <c r="E2136">
        <v>2034.5</v>
      </c>
      <c r="F2136" t="s">
        <v>3778</v>
      </c>
      <c r="G2136">
        <v>2.0000000000000001E-4</v>
      </c>
    </row>
    <row r="2137" spans="1:7" x14ac:dyDescent="0.35">
      <c r="A2137" s="1">
        <v>42507</v>
      </c>
      <c r="B2137">
        <v>2047.2</v>
      </c>
      <c r="C2137">
        <v>2065</v>
      </c>
      <c r="D2137">
        <v>2065.6999999999998</v>
      </c>
      <c r="E2137">
        <v>2040.8</v>
      </c>
      <c r="F2137" t="s">
        <v>3778</v>
      </c>
      <c r="G2137">
        <v>-9.4000000000000004E-3</v>
      </c>
    </row>
    <row r="2138" spans="1:7" x14ac:dyDescent="0.35">
      <c r="A2138" s="1">
        <v>42506</v>
      </c>
      <c r="B2138">
        <v>2066.6999999999998</v>
      </c>
      <c r="C2138">
        <v>2046.5</v>
      </c>
      <c r="D2138">
        <v>2071.9</v>
      </c>
      <c r="E2138">
        <v>2046.5</v>
      </c>
      <c r="F2138" t="s">
        <v>3778</v>
      </c>
      <c r="G2138">
        <v>9.7999999999999997E-3</v>
      </c>
    </row>
    <row r="2139" spans="1:7" x14ac:dyDescent="0.35">
      <c r="A2139" s="1">
        <v>42503</v>
      </c>
      <c r="B2139">
        <v>2046.6</v>
      </c>
      <c r="C2139">
        <v>2062.5</v>
      </c>
      <c r="D2139">
        <v>2066.8000000000002</v>
      </c>
      <c r="E2139">
        <v>2043.1</v>
      </c>
      <c r="F2139" t="s">
        <v>3778</v>
      </c>
      <c r="G2139">
        <v>-8.5000000000000006E-3</v>
      </c>
    </row>
    <row r="2140" spans="1:7" x14ac:dyDescent="0.35">
      <c r="A2140" s="1">
        <v>42502</v>
      </c>
      <c r="B2140">
        <v>2064.1</v>
      </c>
      <c r="C2140">
        <v>2067.1999999999998</v>
      </c>
      <c r="D2140">
        <v>2074</v>
      </c>
      <c r="E2140">
        <v>2053.1</v>
      </c>
      <c r="F2140" t="s">
        <v>3778</v>
      </c>
      <c r="G2140">
        <v>-2.0000000000000001E-4</v>
      </c>
    </row>
    <row r="2141" spans="1:7" x14ac:dyDescent="0.35">
      <c r="A2141" s="1">
        <v>42501</v>
      </c>
      <c r="B2141">
        <v>2064.5</v>
      </c>
      <c r="C2141">
        <v>2083.3000000000002</v>
      </c>
      <c r="D2141">
        <v>2083.3000000000002</v>
      </c>
      <c r="E2141">
        <v>2064.5</v>
      </c>
      <c r="F2141" t="s">
        <v>3778</v>
      </c>
      <c r="G2141">
        <v>-9.4999999999999998E-3</v>
      </c>
    </row>
    <row r="2142" spans="1:7" x14ac:dyDescent="0.35">
      <c r="A2142" s="1">
        <v>42500</v>
      </c>
      <c r="B2142">
        <v>2084.4</v>
      </c>
      <c r="C2142">
        <v>2062.6</v>
      </c>
      <c r="D2142">
        <v>2084.9</v>
      </c>
      <c r="E2142">
        <v>2062.6</v>
      </c>
      <c r="F2142" t="s">
        <v>3778</v>
      </c>
      <c r="G2142">
        <v>1.2500000000000001E-2</v>
      </c>
    </row>
    <row r="2143" spans="1:7" x14ac:dyDescent="0.35">
      <c r="A2143" s="1">
        <v>42499</v>
      </c>
      <c r="B2143">
        <v>2058.6999999999998</v>
      </c>
      <c r="C2143">
        <v>2057.6</v>
      </c>
      <c r="D2143">
        <v>2064.1999999999998</v>
      </c>
      <c r="E2143">
        <v>2054.3000000000002</v>
      </c>
      <c r="F2143" t="s">
        <v>3778</v>
      </c>
      <c r="G2143">
        <v>8.0000000000000004E-4</v>
      </c>
    </row>
    <row r="2144" spans="1:7" x14ac:dyDescent="0.35">
      <c r="A2144" s="1">
        <v>42496</v>
      </c>
      <c r="B2144">
        <v>2057.1</v>
      </c>
      <c r="C2144">
        <v>2047.8</v>
      </c>
      <c r="D2144">
        <v>2057.6999999999998</v>
      </c>
      <c r="E2144">
        <v>2039.5</v>
      </c>
      <c r="F2144" t="s">
        <v>3778</v>
      </c>
      <c r="G2144">
        <v>3.2000000000000002E-3</v>
      </c>
    </row>
    <row r="2145" spans="1:7" x14ac:dyDescent="0.35">
      <c r="A2145" s="1">
        <v>42495</v>
      </c>
      <c r="B2145">
        <v>2050.6</v>
      </c>
      <c r="C2145">
        <v>2052.9</v>
      </c>
      <c r="D2145">
        <v>2060.1999999999998</v>
      </c>
      <c r="E2145">
        <v>2045.8</v>
      </c>
      <c r="F2145" t="s">
        <v>3778</v>
      </c>
      <c r="G2145">
        <v>-2.0000000000000001E-4</v>
      </c>
    </row>
    <row r="2146" spans="1:7" x14ac:dyDescent="0.35">
      <c r="A2146" s="1">
        <v>42494</v>
      </c>
      <c r="B2146">
        <v>2051.1</v>
      </c>
      <c r="C2146">
        <v>2060.3000000000002</v>
      </c>
      <c r="D2146">
        <v>2060.3000000000002</v>
      </c>
      <c r="E2146">
        <v>2045.5</v>
      </c>
      <c r="F2146" t="s">
        <v>3778</v>
      </c>
      <c r="G2146">
        <v>-6.0000000000000001E-3</v>
      </c>
    </row>
    <row r="2147" spans="1:7" x14ac:dyDescent="0.35">
      <c r="A2147" s="1">
        <v>42493</v>
      </c>
      <c r="B2147">
        <v>2063.4</v>
      </c>
      <c r="C2147">
        <v>2077.1999999999998</v>
      </c>
      <c r="D2147">
        <v>2077.1999999999998</v>
      </c>
      <c r="E2147">
        <v>2054.9</v>
      </c>
      <c r="F2147" t="s">
        <v>3778</v>
      </c>
      <c r="G2147">
        <v>-8.6E-3</v>
      </c>
    </row>
    <row r="2148" spans="1:7" x14ac:dyDescent="0.35">
      <c r="A2148" s="1">
        <v>42492</v>
      </c>
      <c r="B2148">
        <v>2081.4</v>
      </c>
      <c r="C2148">
        <v>2067.1999999999998</v>
      </c>
      <c r="D2148">
        <v>2083.4</v>
      </c>
      <c r="E2148">
        <v>2066.1</v>
      </c>
      <c r="F2148" t="s">
        <v>3778</v>
      </c>
      <c r="G2148">
        <v>7.7999999999999996E-3</v>
      </c>
    </row>
    <row r="2149" spans="1:7" x14ac:dyDescent="0.35">
      <c r="A2149" s="1">
        <v>42489</v>
      </c>
      <c r="B2149">
        <v>2065.3000000000002</v>
      </c>
      <c r="C2149">
        <v>2071.8000000000002</v>
      </c>
      <c r="D2149">
        <v>2073.8000000000002</v>
      </c>
      <c r="E2149">
        <v>2052.3000000000002</v>
      </c>
      <c r="F2149" t="s">
        <v>3778</v>
      </c>
      <c r="G2149">
        <v>-5.1000000000000004E-3</v>
      </c>
    </row>
    <row r="2150" spans="1:7" x14ac:dyDescent="0.35">
      <c r="A2150" s="1">
        <v>42488</v>
      </c>
      <c r="B2150">
        <v>2075.8000000000002</v>
      </c>
      <c r="C2150">
        <v>2090.9</v>
      </c>
      <c r="D2150">
        <v>2099.3000000000002</v>
      </c>
      <c r="E2150">
        <v>2071.6</v>
      </c>
      <c r="F2150" t="s">
        <v>3778</v>
      </c>
      <c r="G2150">
        <v>-9.2999999999999992E-3</v>
      </c>
    </row>
    <row r="2151" spans="1:7" x14ac:dyDescent="0.35">
      <c r="A2151" s="1">
        <v>42487</v>
      </c>
      <c r="B2151">
        <v>2095.1999999999998</v>
      </c>
      <c r="C2151">
        <v>2092.3000000000002</v>
      </c>
      <c r="D2151">
        <v>2099.9</v>
      </c>
      <c r="E2151">
        <v>2082.3000000000002</v>
      </c>
      <c r="F2151" t="s">
        <v>3778</v>
      </c>
      <c r="G2151">
        <v>1.6999999999999999E-3</v>
      </c>
    </row>
    <row r="2152" spans="1:7" x14ac:dyDescent="0.35">
      <c r="A2152" s="1">
        <v>42486</v>
      </c>
      <c r="B2152">
        <v>2091.6999999999998</v>
      </c>
      <c r="C2152">
        <v>2089.8000000000002</v>
      </c>
      <c r="D2152">
        <v>2096.9</v>
      </c>
      <c r="E2152">
        <v>2085.8000000000002</v>
      </c>
      <c r="F2152" t="s">
        <v>3778</v>
      </c>
      <c r="G2152">
        <v>1.9E-3</v>
      </c>
    </row>
    <row r="2153" spans="1:7" x14ac:dyDescent="0.35">
      <c r="A2153" s="1">
        <v>42485</v>
      </c>
      <c r="B2153">
        <v>2087.8000000000002</v>
      </c>
      <c r="C2153">
        <v>2089.4</v>
      </c>
      <c r="D2153">
        <v>2089.4</v>
      </c>
      <c r="E2153">
        <v>2077.5</v>
      </c>
      <c r="F2153" t="s">
        <v>3778</v>
      </c>
      <c r="G2153">
        <v>-1.8E-3</v>
      </c>
    </row>
    <row r="2154" spans="1:7" x14ac:dyDescent="0.35">
      <c r="A2154" s="1">
        <v>42482</v>
      </c>
      <c r="B2154">
        <v>2091.6</v>
      </c>
      <c r="C2154">
        <v>2091.5</v>
      </c>
      <c r="D2154">
        <v>2094.3000000000002</v>
      </c>
      <c r="E2154">
        <v>2081.1999999999998</v>
      </c>
      <c r="F2154" t="s">
        <v>3778</v>
      </c>
      <c r="G2154">
        <v>0</v>
      </c>
    </row>
    <row r="2155" spans="1:7" x14ac:dyDescent="0.35">
      <c r="A2155" s="1">
        <v>42481</v>
      </c>
      <c r="B2155">
        <v>2091.5</v>
      </c>
      <c r="C2155">
        <v>2102.1</v>
      </c>
      <c r="D2155">
        <v>2103.8000000000002</v>
      </c>
      <c r="E2155">
        <v>2088.5</v>
      </c>
      <c r="F2155" t="s">
        <v>3778</v>
      </c>
      <c r="G2155">
        <v>-5.1999999999999998E-3</v>
      </c>
    </row>
    <row r="2156" spans="1:7" x14ac:dyDescent="0.35">
      <c r="A2156" s="1">
        <v>42480</v>
      </c>
      <c r="B2156">
        <v>2102.4</v>
      </c>
      <c r="C2156">
        <v>2101.5</v>
      </c>
      <c r="D2156">
        <v>2111.1</v>
      </c>
      <c r="E2156">
        <v>2096.3000000000002</v>
      </c>
      <c r="F2156" t="s">
        <v>3778</v>
      </c>
      <c r="G2156">
        <v>8.0000000000000004E-4</v>
      </c>
    </row>
    <row r="2157" spans="1:7" x14ac:dyDescent="0.35">
      <c r="A2157" s="1">
        <v>42479</v>
      </c>
      <c r="B2157">
        <v>2100.8000000000002</v>
      </c>
      <c r="C2157">
        <v>2096.1</v>
      </c>
      <c r="D2157">
        <v>2104.1</v>
      </c>
      <c r="E2157">
        <v>2091.6999999999998</v>
      </c>
      <c r="F2157" t="s">
        <v>3778</v>
      </c>
      <c r="G2157">
        <v>3.0999999999999999E-3</v>
      </c>
    </row>
    <row r="2158" spans="1:7" x14ac:dyDescent="0.35">
      <c r="A2158" s="1">
        <v>42478</v>
      </c>
      <c r="B2158">
        <v>2094.3000000000002</v>
      </c>
      <c r="C2158">
        <v>2078.8000000000002</v>
      </c>
      <c r="D2158">
        <v>2094.6999999999998</v>
      </c>
      <c r="E2158">
        <v>2073.6999999999998</v>
      </c>
      <c r="F2158" t="s">
        <v>3778</v>
      </c>
      <c r="G2158">
        <v>6.4999999999999997E-3</v>
      </c>
    </row>
    <row r="2159" spans="1:7" x14ac:dyDescent="0.35">
      <c r="A2159" s="1">
        <v>42475</v>
      </c>
      <c r="B2159">
        <v>2080.6999999999998</v>
      </c>
      <c r="C2159">
        <v>2083.1</v>
      </c>
      <c r="D2159">
        <v>2083.1999999999998</v>
      </c>
      <c r="E2159">
        <v>2076.3000000000002</v>
      </c>
      <c r="F2159" t="s">
        <v>3778</v>
      </c>
      <c r="G2159">
        <v>-1E-3</v>
      </c>
    </row>
    <row r="2160" spans="1:7" x14ac:dyDescent="0.35">
      <c r="A2160" s="1">
        <v>42474</v>
      </c>
      <c r="B2160">
        <v>2082.8000000000002</v>
      </c>
      <c r="C2160">
        <v>2082.9</v>
      </c>
      <c r="D2160">
        <v>2087.8000000000002</v>
      </c>
      <c r="E2160">
        <v>2078.1</v>
      </c>
      <c r="F2160" t="s">
        <v>3778</v>
      </c>
      <c r="G2160">
        <v>2.0000000000000001E-4</v>
      </c>
    </row>
    <row r="2161" spans="1:7" x14ac:dyDescent="0.35">
      <c r="A2161" s="1">
        <v>42473</v>
      </c>
      <c r="B2161">
        <v>2082.4</v>
      </c>
      <c r="C2161">
        <v>2065.9</v>
      </c>
      <c r="D2161">
        <v>2083.1999999999998</v>
      </c>
      <c r="E2161">
        <v>2065.9</v>
      </c>
      <c r="F2161" t="s">
        <v>3778</v>
      </c>
      <c r="G2161">
        <v>0.01</v>
      </c>
    </row>
    <row r="2162" spans="1:7" x14ac:dyDescent="0.35">
      <c r="A2162" s="1">
        <v>42472</v>
      </c>
      <c r="B2162">
        <v>2061.6999999999998</v>
      </c>
      <c r="C2162">
        <v>2043.7</v>
      </c>
      <c r="D2162">
        <v>2065.1</v>
      </c>
      <c r="E2162">
        <v>2039.7</v>
      </c>
      <c r="F2162" t="s">
        <v>3778</v>
      </c>
      <c r="G2162">
        <v>9.5999999999999992E-3</v>
      </c>
    </row>
    <row r="2163" spans="1:7" x14ac:dyDescent="0.35">
      <c r="A2163" s="1">
        <v>42471</v>
      </c>
      <c r="B2163">
        <v>2042</v>
      </c>
      <c r="C2163">
        <v>2050.1999999999998</v>
      </c>
      <c r="D2163">
        <v>2062.9</v>
      </c>
      <c r="E2163">
        <v>2041.9</v>
      </c>
      <c r="F2163" t="s">
        <v>3778</v>
      </c>
      <c r="G2163">
        <v>-2.7000000000000001E-3</v>
      </c>
    </row>
    <row r="2164" spans="1:7" x14ac:dyDescent="0.35">
      <c r="A2164" s="1">
        <v>42468</v>
      </c>
      <c r="B2164">
        <v>2047.6</v>
      </c>
      <c r="C2164">
        <v>2045.5</v>
      </c>
      <c r="D2164">
        <v>2060.6</v>
      </c>
      <c r="E2164">
        <v>2041.7</v>
      </c>
      <c r="F2164" t="s">
        <v>3778</v>
      </c>
      <c r="G2164">
        <v>2.8E-3</v>
      </c>
    </row>
    <row r="2165" spans="1:7" x14ac:dyDescent="0.35">
      <c r="A2165" s="1">
        <v>42467</v>
      </c>
      <c r="B2165">
        <v>2041.9</v>
      </c>
      <c r="C2165">
        <v>2063</v>
      </c>
      <c r="D2165">
        <v>2063</v>
      </c>
      <c r="E2165">
        <v>2033.8</v>
      </c>
      <c r="F2165" t="s">
        <v>3778</v>
      </c>
      <c r="G2165">
        <v>-1.2E-2</v>
      </c>
    </row>
    <row r="2166" spans="1:7" x14ac:dyDescent="0.35">
      <c r="A2166" s="1">
        <v>42466</v>
      </c>
      <c r="B2166">
        <v>2066.6999999999998</v>
      </c>
      <c r="C2166">
        <v>2045.6</v>
      </c>
      <c r="D2166">
        <v>2067.3000000000002</v>
      </c>
      <c r="E2166">
        <v>2043.1</v>
      </c>
      <c r="F2166" t="s">
        <v>3778</v>
      </c>
      <c r="G2166">
        <v>1.0500000000000001E-2</v>
      </c>
    </row>
    <row r="2167" spans="1:7" x14ac:dyDescent="0.35">
      <c r="A2167" s="1">
        <v>42465</v>
      </c>
      <c r="B2167">
        <v>2045.2</v>
      </c>
      <c r="C2167">
        <v>2062.5</v>
      </c>
      <c r="D2167">
        <v>2062.5</v>
      </c>
      <c r="E2167">
        <v>2042.6</v>
      </c>
      <c r="F2167" t="s">
        <v>3778</v>
      </c>
      <c r="G2167">
        <v>-1.01E-2</v>
      </c>
    </row>
    <row r="2168" spans="1:7" x14ac:dyDescent="0.35">
      <c r="A2168" s="1">
        <v>42464</v>
      </c>
      <c r="B2168">
        <v>2066.1</v>
      </c>
      <c r="C2168">
        <v>2073.1999999999998</v>
      </c>
      <c r="D2168">
        <v>2074</v>
      </c>
      <c r="E2168">
        <v>2062.6</v>
      </c>
      <c r="F2168" t="s">
        <v>3778</v>
      </c>
      <c r="G2168">
        <v>-3.2000000000000002E-3</v>
      </c>
    </row>
    <row r="2169" spans="1:7" x14ac:dyDescent="0.35">
      <c r="A2169" s="1">
        <v>42461</v>
      </c>
      <c r="B2169">
        <v>2072.8000000000002</v>
      </c>
      <c r="C2169">
        <v>2056.6</v>
      </c>
      <c r="D2169">
        <v>2075.1</v>
      </c>
      <c r="E2169">
        <v>2044</v>
      </c>
      <c r="F2169" t="s">
        <v>3778</v>
      </c>
      <c r="G2169">
        <v>6.4000000000000003E-3</v>
      </c>
    </row>
    <row r="2170" spans="1:7" x14ac:dyDescent="0.35">
      <c r="A2170" s="1">
        <v>42460</v>
      </c>
      <c r="B2170">
        <v>2059.6999999999998</v>
      </c>
      <c r="C2170">
        <v>2063.8000000000002</v>
      </c>
      <c r="D2170">
        <v>2067.9</v>
      </c>
      <c r="E2170">
        <v>2057.5</v>
      </c>
      <c r="F2170" t="s">
        <v>3778</v>
      </c>
      <c r="G2170">
        <v>-2E-3</v>
      </c>
    </row>
    <row r="2171" spans="1:7" x14ac:dyDescent="0.35">
      <c r="A2171" s="1">
        <v>42459</v>
      </c>
      <c r="B2171">
        <v>2063.9</v>
      </c>
      <c r="C2171">
        <v>2058.3000000000002</v>
      </c>
      <c r="D2171">
        <v>2072.1999999999998</v>
      </c>
      <c r="E2171">
        <v>2058.3000000000002</v>
      </c>
      <c r="F2171" t="s">
        <v>3778</v>
      </c>
      <c r="G2171">
        <v>4.3E-3</v>
      </c>
    </row>
    <row r="2172" spans="1:7" x14ac:dyDescent="0.35">
      <c r="A2172" s="1">
        <v>42458</v>
      </c>
      <c r="B2172">
        <v>2055</v>
      </c>
      <c r="C2172">
        <v>2035.8</v>
      </c>
      <c r="D2172">
        <v>2055.9</v>
      </c>
      <c r="E2172">
        <v>2028.3</v>
      </c>
      <c r="F2172" t="s">
        <v>3778</v>
      </c>
      <c r="G2172">
        <v>8.8000000000000005E-3</v>
      </c>
    </row>
    <row r="2173" spans="1:7" x14ac:dyDescent="0.35">
      <c r="A2173" s="1">
        <v>42457</v>
      </c>
      <c r="B2173">
        <v>2037</v>
      </c>
      <c r="C2173">
        <v>2037.9</v>
      </c>
      <c r="D2173">
        <v>2042.7</v>
      </c>
      <c r="E2173">
        <v>2032</v>
      </c>
      <c r="F2173" t="s">
        <v>3778</v>
      </c>
      <c r="G2173">
        <v>5.0000000000000001E-4</v>
      </c>
    </row>
    <row r="2174" spans="1:7" x14ac:dyDescent="0.35">
      <c r="A2174" s="1">
        <v>42453</v>
      </c>
      <c r="B2174">
        <v>2035.9</v>
      </c>
      <c r="C2174">
        <v>2032.5</v>
      </c>
      <c r="D2174">
        <v>2036</v>
      </c>
      <c r="E2174">
        <v>2022.5</v>
      </c>
      <c r="F2174" t="s">
        <v>3778</v>
      </c>
      <c r="G2174">
        <v>-4.0000000000000002E-4</v>
      </c>
    </row>
    <row r="2175" spans="1:7" x14ac:dyDescent="0.35">
      <c r="A2175" s="1">
        <v>42452</v>
      </c>
      <c r="B2175">
        <v>2036.7</v>
      </c>
      <c r="C2175">
        <v>2048.6</v>
      </c>
      <c r="D2175">
        <v>2048.6</v>
      </c>
      <c r="E2175">
        <v>2034.9</v>
      </c>
      <c r="F2175" t="s">
        <v>3778</v>
      </c>
      <c r="G2175">
        <v>-6.4000000000000003E-3</v>
      </c>
    </row>
    <row r="2176" spans="1:7" x14ac:dyDescent="0.35">
      <c r="A2176" s="1">
        <v>42451</v>
      </c>
      <c r="B2176">
        <v>2049.8000000000002</v>
      </c>
      <c r="C2176">
        <v>2048.6</v>
      </c>
      <c r="D2176">
        <v>2056.6</v>
      </c>
      <c r="E2176">
        <v>2040.6</v>
      </c>
      <c r="F2176" t="s">
        <v>3778</v>
      </c>
      <c r="G2176">
        <v>-8.9999999999999998E-4</v>
      </c>
    </row>
    <row r="2177" spans="1:7" x14ac:dyDescent="0.35">
      <c r="A2177" s="1">
        <v>42450</v>
      </c>
      <c r="B2177">
        <v>2051.6</v>
      </c>
      <c r="C2177">
        <v>2047.9</v>
      </c>
      <c r="D2177">
        <v>2053.9</v>
      </c>
      <c r="E2177">
        <v>2043.1</v>
      </c>
      <c r="F2177" t="s">
        <v>3778</v>
      </c>
      <c r="G2177">
        <v>1E-3</v>
      </c>
    </row>
    <row r="2178" spans="1:7" x14ac:dyDescent="0.35">
      <c r="A2178" s="1">
        <v>42447</v>
      </c>
      <c r="B2178">
        <v>2049.6</v>
      </c>
      <c r="C2178">
        <v>2041.2</v>
      </c>
      <c r="D2178">
        <v>2052.4</v>
      </c>
      <c r="E2178">
        <v>2041.2</v>
      </c>
      <c r="F2178" t="s">
        <v>3778</v>
      </c>
      <c r="G2178">
        <v>4.4000000000000003E-3</v>
      </c>
    </row>
    <row r="2179" spans="1:7" x14ac:dyDescent="0.35">
      <c r="A2179" s="1">
        <v>42446</v>
      </c>
      <c r="B2179">
        <v>2040.6</v>
      </c>
      <c r="C2179">
        <v>2026.9</v>
      </c>
      <c r="D2179">
        <v>2046.2</v>
      </c>
      <c r="E2179">
        <v>2022.2</v>
      </c>
      <c r="F2179" t="s">
        <v>3778</v>
      </c>
      <c r="G2179">
        <v>6.6E-3</v>
      </c>
    </row>
    <row r="2180" spans="1:7" x14ac:dyDescent="0.35">
      <c r="A2180" s="1">
        <v>42445</v>
      </c>
      <c r="B2180">
        <v>2027.2</v>
      </c>
      <c r="C2180">
        <v>2014.2</v>
      </c>
      <c r="D2180">
        <v>2032</v>
      </c>
      <c r="E2180">
        <v>2010</v>
      </c>
      <c r="F2180" t="s">
        <v>3778</v>
      </c>
      <c r="G2180">
        <v>5.5999999999999999E-3</v>
      </c>
    </row>
    <row r="2181" spans="1:7" x14ac:dyDescent="0.35">
      <c r="A2181" s="1">
        <v>42444</v>
      </c>
      <c r="B2181">
        <v>2015.9</v>
      </c>
      <c r="C2181">
        <v>2015.3</v>
      </c>
      <c r="D2181">
        <v>2015.9</v>
      </c>
      <c r="E2181">
        <v>2005.2</v>
      </c>
      <c r="F2181" t="s">
        <v>3778</v>
      </c>
      <c r="G2181">
        <v>-1.8E-3</v>
      </c>
    </row>
    <row r="2182" spans="1:7" x14ac:dyDescent="0.35">
      <c r="A2182" s="1">
        <v>42443</v>
      </c>
      <c r="B2182">
        <v>2019.6</v>
      </c>
      <c r="C2182">
        <v>2019.3</v>
      </c>
      <c r="D2182">
        <v>2024.6</v>
      </c>
      <c r="E2182">
        <v>2012</v>
      </c>
      <c r="F2182" t="s">
        <v>3778</v>
      </c>
      <c r="G2182">
        <v>-1.2999999999999999E-3</v>
      </c>
    </row>
    <row r="2183" spans="1:7" x14ac:dyDescent="0.35">
      <c r="A2183" s="1">
        <v>42440</v>
      </c>
      <c r="B2183">
        <v>2022.2</v>
      </c>
      <c r="C2183">
        <v>1994.7</v>
      </c>
      <c r="D2183">
        <v>2022.4</v>
      </c>
      <c r="E2183">
        <v>1994.7</v>
      </c>
      <c r="F2183" t="s">
        <v>3778</v>
      </c>
      <c r="G2183">
        <v>1.6400000000000001E-2</v>
      </c>
    </row>
    <row r="2184" spans="1:7" x14ac:dyDescent="0.35">
      <c r="A2184" s="1">
        <v>42439</v>
      </c>
      <c r="B2184">
        <v>1989.6</v>
      </c>
      <c r="C2184">
        <v>1991</v>
      </c>
      <c r="D2184">
        <v>2005.1</v>
      </c>
      <c r="E2184">
        <v>1969.2</v>
      </c>
      <c r="F2184" t="s">
        <v>3778</v>
      </c>
      <c r="G2184">
        <v>2.0000000000000001E-4</v>
      </c>
    </row>
    <row r="2185" spans="1:7" x14ac:dyDescent="0.35">
      <c r="A2185" s="1">
        <v>42438</v>
      </c>
      <c r="B2185">
        <v>1989.3</v>
      </c>
      <c r="C2185">
        <v>1981.4</v>
      </c>
      <c r="D2185">
        <v>1992.7</v>
      </c>
      <c r="E2185">
        <v>1979.8</v>
      </c>
      <c r="F2185" t="s">
        <v>3778</v>
      </c>
      <c r="G2185">
        <v>5.1000000000000004E-3</v>
      </c>
    </row>
    <row r="2186" spans="1:7" x14ac:dyDescent="0.35">
      <c r="A2186" s="1">
        <v>42437</v>
      </c>
      <c r="B2186">
        <v>1979.3</v>
      </c>
      <c r="C2186">
        <v>1996.9</v>
      </c>
      <c r="D2186">
        <v>1996.9</v>
      </c>
      <c r="E2186">
        <v>1977.4</v>
      </c>
      <c r="F2186" t="s">
        <v>3778</v>
      </c>
      <c r="G2186">
        <v>-1.12E-2</v>
      </c>
    </row>
    <row r="2187" spans="1:7" x14ac:dyDescent="0.35">
      <c r="A2187" s="1">
        <v>42436</v>
      </c>
      <c r="B2187">
        <v>2001.8</v>
      </c>
      <c r="C2187">
        <v>1996.1</v>
      </c>
      <c r="D2187">
        <v>2006.1</v>
      </c>
      <c r="E2187">
        <v>1989.4</v>
      </c>
      <c r="F2187" t="s">
        <v>3778</v>
      </c>
      <c r="G2187">
        <v>8.9999999999999998E-4</v>
      </c>
    </row>
    <row r="2188" spans="1:7" x14ac:dyDescent="0.35">
      <c r="A2188" s="1">
        <v>42433</v>
      </c>
      <c r="B2188">
        <v>2000</v>
      </c>
      <c r="C2188">
        <v>1994</v>
      </c>
      <c r="D2188">
        <v>2009.1</v>
      </c>
      <c r="E2188">
        <v>1986.8</v>
      </c>
      <c r="F2188" t="s">
        <v>3778</v>
      </c>
      <c r="G2188">
        <v>3.3E-3</v>
      </c>
    </row>
    <row r="2189" spans="1:7" x14ac:dyDescent="0.35">
      <c r="A2189" s="1">
        <v>42432</v>
      </c>
      <c r="B2189">
        <v>1993.4</v>
      </c>
      <c r="C2189">
        <v>1985.6</v>
      </c>
      <c r="D2189">
        <v>1993.7</v>
      </c>
      <c r="E2189">
        <v>1977.4</v>
      </c>
      <c r="F2189" t="s">
        <v>3778</v>
      </c>
      <c r="G2189">
        <v>3.5000000000000001E-3</v>
      </c>
    </row>
    <row r="2190" spans="1:7" x14ac:dyDescent="0.35">
      <c r="A2190" s="1">
        <v>42431</v>
      </c>
      <c r="B2190">
        <v>1986.5</v>
      </c>
      <c r="C2190">
        <v>1976.6</v>
      </c>
      <c r="D2190">
        <v>1986.5</v>
      </c>
      <c r="E2190">
        <v>1968.8</v>
      </c>
      <c r="F2190" t="s">
        <v>3778</v>
      </c>
      <c r="G2190">
        <v>4.1000000000000003E-3</v>
      </c>
    </row>
    <row r="2191" spans="1:7" x14ac:dyDescent="0.35">
      <c r="A2191" s="1">
        <v>42430</v>
      </c>
      <c r="B2191">
        <v>1978.3</v>
      </c>
      <c r="C2191">
        <v>1937.1</v>
      </c>
      <c r="D2191">
        <v>1978.3</v>
      </c>
      <c r="E2191">
        <v>1937.1</v>
      </c>
      <c r="F2191" t="s">
        <v>3778</v>
      </c>
      <c r="G2191">
        <v>2.3900000000000001E-2</v>
      </c>
    </row>
    <row r="2192" spans="1:7" x14ac:dyDescent="0.35">
      <c r="A2192" s="1">
        <v>42429</v>
      </c>
      <c r="B2192">
        <v>1932.2</v>
      </c>
      <c r="C2192">
        <v>1947.1</v>
      </c>
      <c r="D2192">
        <v>1958.3</v>
      </c>
      <c r="E2192">
        <v>1931.8</v>
      </c>
      <c r="F2192" t="s">
        <v>3778</v>
      </c>
      <c r="G2192">
        <v>-8.0999999999999996E-3</v>
      </c>
    </row>
    <row r="2193" spans="1:7" x14ac:dyDescent="0.35">
      <c r="A2193" s="1">
        <v>42426</v>
      </c>
      <c r="B2193">
        <v>1948</v>
      </c>
      <c r="C2193">
        <v>1955</v>
      </c>
      <c r="D2193">
        <v>1963</v>
      </c>
      <c r="E2193">
        <v>1945.8</v>
      </c>
      <c r="F2193" t="s">
        <v>3778</v>
      </c>
      <c r="G2193">
        <v>-1.9E-3</v>
      </c>
    </row>
    <row r="2194" spans="1:7" x14ac:dyDescent="0.35">
      <c r="A2194" s="1">
        <v>42425</v>
      </c>
      <c r="B2194">
        <v>1951.7</v>
      </c>
      <c r="C2194">
        <v>1931.9</v>
      </c>
      <c r="D2194">
        <v>1951.8</v>
      </c>
      <c r="E2194">
        <v>1925.4</v>
      </c>
      <c r="F2194" t="s">
        <v>3778</v>
      </c>
      <c r="G2194">
        <v>1.1299999999999999E-2</v>
      </c>
    </row>
    <row r="2195" spans="1:7" x14ac:dyDescent="0.35">
      <c r="A2195" s="1">
        <v>42424</v>
      </c>
      <c r="B2195">
        <v>1929.8</v>
      </c>
      <c r="C2195">
        <v>1917.6</v>
      </c>
      <c r="D2195">
        <v>1932.1</v>
      </c>
      <c r="E2195">
        <v>1891</v>
      </c>
      <c r="F2195" t="s">
        <v>3778</v>
      </c>
      <c r="G2195">
        <v>4.4000000000000003E-3</v>
      </c>
    </row>
    <row r="2196" spans="1:7" x14ac:dyDescent="0.35">
      <c r="A2196" s="1">
        <v>42423</v>
      </c>
      <c r="B2196">
        <v>1921.3</v>
      </c>
      <c r="C2196">
        <v>1942.4</v>
      </c>
      <c r="D2196">
        <v>1942.4</v>
      </c>
      <c r="E2196">
        <v>1919.4</v>
      </c>
      <c r="F2196" t="s">
        <v>3778</v>
      </c>
      <c r="G2196">
        <v>-1.24E-2</v>
      </c>
    </row>
    <row r="2197" spans="1:7" x14ac:dyDescent="0.35">
      <c r="A2197" s="1">
        <v>42422</v>
      </c>
      <c r="B2197">
        <v>1945.5</v>
      </c>
      <c r="C2197">
        <v>1924.4</v>
      </c>
      <c r="D2197">
        <v>1946.7</v>
      </c>
      <c r="E2197">
        <v>1924.4</v>
      </c>
      <c r="F2197" t="s">
        <v>3778</v>
      </c>
      <c r="G2197">
        <v>1.44E-2</v>
      </c>
    </row>
    <row r="2198" spans="1:7" x14ac:dyDescent="0.35">
      <c r="A2198" s="1">
        <v>42419</v>
      </c>
      <c r="B2198">
        <v>1917.8</v>
      </c>
      <c r="C2198">
        <v>1916.7</v>
      </c>
      <c r="D2198">
        <v>1918.8</v>
      </c>
      <c r="E2198">
        <v>1902.2</v>
      </c>
      <c r="F2198" t="s">
        <v>3778</v>
      </c>
      <c r="G2198">
        <v>0</v>
      </c>
    </row>
    <row r="2199" spans="1:7" x14ac:dyDescent="0.35">
      <c r="A2199" s="1">
        <v>42418</v>
      </c>
      <c r="B2199">
        <v>1917.8</v>
      </c>
      <c r="C2199">
        <v>1927.6</v>
      </c>
      <c r="D2199">
        <v>1930</v>
      </c>
      <c r="E2199">
        <v>1915.1</v>
      </c>
      <c r="F2199" t="s">
        <v>3778</v>
      </c>
      <c r="G2199">
        <v>-4.7000000000000002E-3</v>
      </c>
    </row>
    <row r="2200" spans="1:7" x14ac:dyDescent="0.35">
      <c r="A2200" s="1">
        <v>42417</v>
      </c>
      <c r="B2200">
        <v>1926.8</v>
      </c>
      <c r="C2200">
        <v>1898.8</v>
      </c>
      <c r="D2200">
        <v>1930.7</v>
      </c>
      <c r="E2200">
        <v>1898.8</v>
      </c>
      <c r="F2200" t="s">
        <v>3778</v>
      </c>
      <c r="G2200">
        <v>1.6500000000000001E-2</v>
      </c>
    </row>
    <row r="2201" spans="1:7" x14ac:dyDescent="0.35">
      <c r="A2201" s="1">
        <v>42416</v>
      </c>
      <c r="B2201">
        <v>1895.6</v>
      </c>
      <c r="C2201">
        <v>1871.4</v>
      </c>
      <c r="D2201">
        <v>1895.8</v>
      </c>
      <c r="E2201">
        <v>1871.4</v>
      </c>
      <c r="F2201" t="s">
        <v>3778</v>
      </c>
      <c r="G2201">
        <v>1.6500000000000001E-2</v>
      </c>
    </row>
    <row r="2202" spans="1:7" x14ac:dyDescent="0.35">
      <c r="A2202" s="1">
        <v>42412</v>
      </c>
      <c r="B2202">
        <v>1864.8</v>
      </c>
      <c r="C2202">
        <v>1833.4</v>
      </c>
      <c r="D2202">
        <v>1864.8</v>
      </c>
      <c r="E2202">
        <v>1833.4</v>
      </c>
      <c r="F2202" t="s">
        <v>3778</v>
      </c>
      <c r="G2202">
        <v>1.95E-2</v>
      </c>
    </row>
    <row r="2203" spans="1:7" x14ac:dyDescent="0.35">
      <c r="A2203" s="1">
        <v>42411</v>
      </c>
      <c r="B2203">
        <v>1829.1</v>
      </c>
      <c r="C2203">
        <v>1847</v>
      </c>
      <c r="D2203">
        <v>1847</v>
      </c>
      <c r="E2203">
        <v>1810.1</v>
      </c>
      <c r="F2203" t="s">
        <v>3778</v>
      </c>
      <c r="G2203">
        <v>-1.23E-2</v>
      </c>
    </row>
    <row r="2204" spans="1:7" x14ac:dyDescent="0.35">
      <c r="A2204" s="1">
        <v>42410</v>
      </c>
      <c r="B2204">
        <v>1851.9</v>
      </c>
      <c r="C2204">
        <v>1857.1</v>
      </c>
      <c r="D2204">
        <v>1881.6</v>
      </c>
      <c r="E2204">
        <v>1850.3</v>
      </c>
      <c r="F2204" t="s">
        <v>3778</v>
      </c>
      <c r="G2204">
        <v>-2.0000000000000001E-4</v>
      </c>
    </row>
    <row r="2205" spans="1:7" x14ac:dyDescent="0.35">
      <c r="A2205" s="1">
        <v>42409</v>
      </c>
      <c r="B2205">
        <v>1852.2</v>
      </c>
      <c r="C2205">
        <v>1848.5</v>
      </c>
      <c r="D2205">
        <v>1868.2</v>
      </c>
      <c r="E2205">
        <v>1834.9</v>
      </c>
      <c r="F2205" t="s">
        <v>3778</v>
      </c>
      <c r="G2205">
        <v>-5.9999999999999995E-4</v>
      </c>
    </row>
    <row r="2206" spans="1:7" x14ac:dyDescent="0.35">
      <c r="A2206" s="1">
        <v>42408</v>
      </c>
      <c r="B2206">
        <v>1853.4</v>
      </c>
      <c r="C2206">
        <v>1873.2</v>
      </c>
      <c r="D2206">
        <v>1873.2</v>
      </c>
      <c r="E2206">
        <v>1828.5</v>
      </c>
      <c r="F2206" t="s">
        <v>3778</v>
      </c>
      <c r="G2206">
        <v>-1.41E-2</v>
      </c>
    </row>
    <row r="2207" spans="1:7" x14ac:dyDescent="0.35">
      <c r="A2207" s="1">
        <v>42405</v>
      </c>
      <c r="B2207">
        <v>1880</v>
      </c>
      <c r="C2207">
        <v>1913.1</v>
      </c>
      <c r="D2207">
        <v>1913.1</v>
      </c>
      <c r="E2207">
        <v>1872.7</v>
      </c>
      <c r="F2207" t="s">
        <v>3778</v>
      </c>
      <c r="G2207">
        <v>-1.8499999999999999E-2</v>
      </c>
    </row>
    <row r="2208" spans="1:7" x14ac:dyDescent="0.35">
      <c r="A2208" s="1">
        <v>42404</v>
      </c>
      <c r="B2208">
        <v>1915.5</v>
      </c>
      <c r="C2208">
        <v>1911.7</v>
      </c>
      <c r="D2208">
        <v>1927.3</v>
      </c>
      <c r="E2208">
        <v>1900.5</v>
      </c>
      <c r="F2208" t="s">
        <v>3778</v>
      </c>
      <c r="G2208">
        <v>1.6000000000000001E-3</v>
      </c>
    </row>
    <row r="2209" spans="1:7" x14ac:dyDescent="0.35">
      <c r="A2209" s="1">
        <v>42403</v>
      </c>
      <c r="B2209">
        <v>1912.5</v>
      </c>
      <c r="C2209">
        <v>1907.1</v>
      </c>
      <c r="D2209">
        <v>1918</v>
      </c>
      <c r="E2209">
        <v>1872.2</v>
      </c>
      <c r="F2209" t="s">
        <v>3778</v>
      </c>
      <c r="G2209">
        <v>5.0000000000000001E-3</v>
      </c>
    </row>
    <row r="2210" spans="1:7" x14ac:dyDescent="0.35">
      <c r="A2210" s="1">
        <v>42402</v>
      </c>
      <c r="B2210">
        <v>1903</v>
      </c>
      <c r="C2210">
        <v>1935.3</v>
      </c>
      <c r="D2210">
        <v>1935.3</v>
      </c>
      <c r="E2210">
        <v>1897.3</v>
      </c>
      <c r="F2210" t="s">
        <v>3778</v>
      </c>
      <c r="G2210">
        <v>-1.8800000000000001E-2</v>
      </c>
    </row>
    <row r="2211" spans="1:7" x14ac:dyDescent="0.35">
      <c r="A2211" s="1">
        <v>42401</v>
      </c>
      <c r="B2211">
        <v>1939.4</v>
      </c>
      <c r="C2211">
        <v>1936.9</v>
      </c>
      <c r="D2211">
        <v>1947.2</v>
      </c>
      <c r="E2211">
        <v>1920.3</v>
      </c>
      <c r="F2211" t="s">
        <v>3778</v>
      </c>
      <c r="G2211">
        <v>-4.0000000000000002E-4</v>
      </c>
    </row>
    <row r="2212" spans="1:7" x14ac:dyDescent="0.35">
      <c r="A2212" s="1">
        <v>42398</v>
      </c>
      <c r="B2212">
        <v>1940.2</v>
      </c>
      <c r="C2212">
        <v>1894</v>
      </c>
      <c r="D2212">
        <v>1940.2</v>
      </c>
      <c r="E2212">
        <v>1894</v>
      </c>
      <c r="F2212" t="s">
        <v>3778</v>
      </c>
      <c r="G2212">
        <v>2.47E-2</v>
      </c>
    </row>
    <row r="2213" spans="1:7" x14ac:dyDescent="0.35">
      <c r="A2213" s="1">
        <v>42397</v>
      </c>
      <c r="B2213">
        <v>1893.4</v>
      </c>
      <c r="C2213">
        <v>1885.2</v>
      </c>
      <c r="D2213">
        <v>1903</v>
      </c>
      <c r="E2213">
        <v>1873.7</v>
      </c>
      <c r="F2213" t="s">
        <v>3778</v>
      </c>
      <c r="G2213">
        <v>5.4999999999999997E-3</v>
      </c>
    </row>
    <row r="2214" spans="1:7" x14ac:dyDescent="0.35">
      <c r="A2214" s="1">
        <v>42396</v>
      </c>
      <c r="B2214">
        <v>1883</v>
      </c>
      <c r="C2214">
        <v>1902.5</v>
      </c>
      <c r="D2214">
        <v>1917</v>
      </c>
      <c r="E2214">
        <v>1872.7</v>
      </c>
      <c r="F2214" t="s">
        <v>3778</v>
      </c>
      <c r="G2214">
        <v>-1.0800000000000001E-2</v>
      </c>
    </row>
    <row r="2215" spans="1:7" x14ac:dyDescent="0.35">
      <c r="A2215" s="1">
        <v>42395</v>
      </c>
      <c r="B2215">
        <v>1903.6</v>
      </c>
      <c r="C2215">
        <v>1878.8</v>
      </c>
      <c r="D2215">
        <v>1906.7</v>
      </c>
      <c r="E2215">
        <v>1878.8</v>
      </c>
      <c r="F2215" t="s">
        <v>3778</v>
      </c>
      <c r="G2215">
        <v>1.41E-2</v>
      </c>
    </row>
    <row r="2216" spans="1:7" x14ac:dyDescent="0.35">
      <c r="A2216" s="1">
        <v>42394</v>
      </c>
      <c r="B2216">
        <v>1877.1</v>
      </c>
      <c r="C2216">
        <v>1906.3</v>
      </c>
      <c r="D2216">
        <v>1906.3</v>
      </c>
      <c r="E2216">
        <v>1876</v>
      </c>
      <c r="F2216" t="s">
        <v>3778</v>
      </c>
      <c r="G2216">
        <v>-1.5599999999999999E-2</v>
      </c>
    </row>
    <row r="2217" spans="1:7" x14ac:dyDescent="0.35">
      <c r="A2217" s="1">
        <v>42391</v>
      </c>
      <c r="B2217">
        <v>1906.9</v>
      </c>
      <c r="C2217">
        <v>1877.4</v>
      </c>
      <c r="D2217">
        <v>1908.8</v>
      </c>
      <c r="E2217">
        <v>1877.4</v>
      </c>
      <c r="F2217" t="s">
        <v>3778</v>
      </c>
      <c r="G2217">
        <v>2.0299999999999999E-2</v>
      </c>
    </row>
    <row r="2218" spans="1:7" x14ac:dyDescent="0.35">
      <c r="A2218" s="1">
        <v>42390</v>
      </c>
      <c r="B2218">
        <v>1869</v>
      </c>
      <c r="C2218">
        <v>1861.5</v>
      </c>
      <c r="D2218">
        <v>1889.8</v>
      </c>
      <c r="E2218">
        <v>1849</v>
      </c>
      <c r="F2218" t="s">
        <v>3778</v>
      </c>
      <c r="G2218">
        <v>5.1999999999999998E-3</v>
      </c>
    </row>
    <row r="2219" spans="1:7" x14ac:dyDescent="0.35">
      <c r="A2219" s="1">
        <v>42389</v>
      </c>
      <c r="B2219">
        <v>1859.3</v>
      </c>
      <c r="C2219">
        <v>1876.2</v>
      </c>
      <c r="D2219">
        <v>1876.2</v>
      </c>
      <c r="E2219">
        <v>1812.3</v>
      </c>
      <c r="F2219" t="s">
        <v>3778</v>
      </c>
      <c r="G2219">
        <v>-1.17E-2</v>
      </c>
    </row>
    <row r="2220" spans="1:7" x14ac:dyDescent="0.35">
      <c r="A2220" s="1">
        <v>42388</v>
      </c>
      <c r="B2220">
        <v>1881.3</v>
      </c>
      <c r="C2220">
        <v>1888.7</v>
      </c>
      <c r="D2220">
        <v>1901.4</v>
      </c>
      <c r="E2220">
        <v>1864.6</v>
      </c>
      <c r="F2220" t="s">
        <v>3778</v>
      </c>
      <c r="G2220">
        <v>5.0000000000000001E-4</v>
      </c>
    </row>
    <row r="2221" spans="1:7" x14ac:dyDescent="0.35">
      <c r="A2221" s="1">
        <v>42384</v>
      </c>
      <c r="B2221">
        <v>1880.3</v>
      </c>
      <c r="C2221">
        <v>1916.7</v>
      </c>
      <c r="D2221">
        <v>1916.7</v>
      </c>
      <c r="E2221">
        <v>1857.8</v>
      </c>
      <c r="F2221" t="s">
        <v>3778</v>
      </c>
      <c r="G2221">
        <v>-2.1600000000000001E-2</v>
      </c>
    </row>
    <row r="2222" spans="1:7" x14ac:dyDescent="0.35">
      <c r="A2222" s="1">
        <v>42383</v>
      </c>
      <c r="B2222">
        <v>1921.8</v>
      </c>
      <c r="C2222">
        <v>1891.7</v>
      </c>
      <c r="D2222">
        <v>1934.5</v>
      </c>
      <c r="E2222">
        <v>1878.9</v>
      </c>
      <c r="F2222" t="s">
        <v>3778</v>
      </c>
      <c r="G2222">
        <v>1.67E-2</v>
      </c>
    </row>
    <row r="2223" spans="1:7" x14ac:dyDescent="0.35">
      <c r="A2223" s="1">
        <v>42382</v>
      </c>
      <c r="B2223">
        <v>1890.3</v>
      </c>
      <c r="C2223">
        <v>1940.3</v>
      </c>
      <c r="D2223">
        <v>1950.3</v>
      </c>
      <c r="E2223">
        <v>1886.4</v>
      </c>
      <c r="F2223" t="s">
        <v>3778</v>
      </c>
      <c r="G2223">
        <v>-2.5000000000000001E-2</v>
      </c>
    </row>
    <row r="2224" spans="1:7" x14ac:dyDescent="0.35">
      <c r="A2224" s="1">
        <v>42381</v>
      </c>
      <c r="B2224">
        <v>1938.7</v>
      </c>
      <c r="C2224">
        <v>1927.8</v>
      </c>
      <c r="D2224">
        <v>1947.4</v>
      </c>
      <c r="E2224">
        <v>1914.3</v>
      </c>
      <c r="F2224" t="s">
        <v>3778</v>
      </c>
      <c r="G2224">
        <v>7.7999999999999996E-3</v>
      </c>
    </row>
    <row r="2225" spans="1:7" x14ac:dyDescent="0.35">
      <c r="A2225" s="1">
        <v>42380</v>
      </c>
      <c r="B2225">
        <v>1923.7</v>
      </c>
      <c r="C2225">
        <v>1926.1</v>
      </c>
      <c r="D2225">
        <v>1935.7</v>
      </c>
      <c r="E2225">
        <v>1901.1</v>
      </c>
      <c r="F2225" t="s">
        <v>3778</v>
      </c>
      <c r="G2225">
        <v>8.9999999999999998E-4</v>
      </c>
    </row>
    <row r="2226" spans="1:7" x14ac:dyDescent="0.35">
      <c r="A2226" s="1">
        <v>42377</v>
      </c>
      <c r="B2226">
        <v>1922</v>
      </c>
      <c r="C2226">
        <v>1946</v>
      </c>
      <c r="D2226">
        <v>1960.4</v>
      </c>
      <c r="E2226">
        <v>1918.5</v>
      </c>
      <c r="F2226" t="s">
        <v>3778</v>
      </c>
      <c r="G2226">
        <v>-1.09E-2</v>
      </c>
    </row>
    <row r="2227" spans="1:7" x14ac:dyDescent="0.35">
      <c r="A2227" s="1">
        <v>42376</v>
      </c>
      <c r="B2227">
        <v>1943.1</v>
      </c>
      <c r="C2227">
        <v>1985.3</v>
      </c>
      <c r="D2227">
        <v>1985.3</v>
      </c>
      <c r="E2227">
        <v>1938.8</v>
      </c>
      <c r="F2227" t="s">
        <v>3778</v>
      </c>
      <c r="G2227">
        <v>-2.3699999999999999E-2</v>
      </c>
    </row>
    <row r="2228" spans="1:7" x14ac:dyDescent="0.35">
      <c r="A2228" s="1">
        <v>42375</v>
      </c>
      <c r="B2228">
        <v>1990.3</v>
      </c>
      <c r="C2228">
        <v>2011.7</v>
      </c>
      <c r="D2228">
        <v>2011.7</v>
      </c>
      <c r="E2228">
        <v>1979</v>
      </c>
      <c r="F2228" t="s">
        <v>3778</v>
      </c>
      <c r="G2228">
        <v>-1.3100000000000001E-2</v>
      </c>
    </row>
    <row r="2229" spans="1:7" x14ac:dyDescent="0.35">
      <c r="A2229" s="1">
        <v>42374</v>
      </c>
      <c r="B2229">
        <v>2016.7</v>
      </c>
      <c r="C2229">
        <v>2013.8</v>
      </c>
      <c r="D2229">
        <v>2021.9</v>
      </c>
      <c r="E2229">
        <v>2004.2</v>
      </c>
      <c r="F2229" t="s">
        <v>3778</v>
      </c>
      <c r="G2229">
        <v>2E-3</v>
      </c>
    </row>
    <row r="2230" spans="1:7" x14ac:dyDescent="0.35">
      <c r="A2230" s="1">
        <v>42373</v>
      </c>
      <c r="B2230">
        <v>2012.7</v>
      </c>
      <c r="C2230">
        <v>2038.2</v>
      </c>
      <c r="D2230">
        <v>2038.2</v>
      </c>
      <c r="E2230">
        <v>1989.7</v>
      </c>
      <c r="F2230" t="s">
        <v>3778</v>
      </c>
      <c r="G2230">
        <v>-1.5299999999999999E-2</v>
      </c>
    </row>
    <row r="2231" spans="1:7" x14ac:dyDescent="0.35">
      <c r="A2231" s="1">
        <v>42369</v>
      </c>
      <c r="B2231">
        <v>2043.9</v>
      </c>
      <c r="C2231">
        <v>2060.6</v>
      </c>
      <c r="D2231">
        <v>2062.5</v>
      </c>
      <c r="E2231">
        <v>2043.6</v>
      </c>
      <c r="F2231" t="s">
        <v>3778</v>
      </c>
      <c r="G2231">
        <v>-9.4999999999999998E-3</v>
      </c>
    </row>
    <row r="2232" spans="1:7" x14ac:dyDescent="0.35">
      <c r="A2232" s="1">
        <v>42368</v>
      </c>
      <c r="B2232">
        <v>2063.4</v>
      </c>
      <c r="C2232">
        <v>2077.3000000000002</v>
      </c>
      <c r="D2232">
        <v>2077.3000000000002</v>
      </c>
      <c r="E2232">
        <v>2062</v>
      </c>
      <c r="F2232" t="s">
        <v>3778</v>
      </c>
      <c r="G2232">
        <v>-7.1999999999999998E-3</v>
      </c>
    </row>
    <row r="2233" spans="1:7" x14ac:dyDescent="0.35">
      <c r="A2233" s="1">
        <v>42367</v>
      </c>
      <c r="B2233">
        <v>2078.4</v>
      </c>
      <c r="C2233">
        <v>2060.5</v>
      </c>
      <c r="D2233">
        <v>2081.6</v>
      </c>
      <c r="E2233">
        <v>2060.5</v>
      </c>
      <c r="F2233" t="s">
        <v>3778</v>
      </c>
      <c r="G2233">
        <v>1.06E-2</v>
      </c>
    </row>
    <row r="2234" spans="1:7" x14ac:dyDescent="0.35">
      <c r="A2234" s="1">
        <v>42366</v>
      </c>
      <c r="B2234">
        <v>2056.5</v>
      </c>
      <c r="C2234">
        <v>2057.8000000000002</v>
      </c>
      <c r="D2234">
        <v>2057.8000000000002</v>
      </c>
      <c r="E2234">
        <v>2044.2</v>
      </c>
      <c r="F2234" t="s">
        <v>3778</v>
      </c>
      <c r="G2234">
        <v>-2.2000000000000001E-3</v>
      </c>
    </row>
    <row r="2235" spans="1:7" x14ac:dyDescent="0.35">
      <c r="A2235" s="1">
        <v>42362</v>
      </c>
      <c r="B2235">
        <v>2061</v>
      </c>
      <c r="C2235">
        <v>2063.5</v>
      </c>
      <c r="D2235">
        <v>2067.4</v>
      </c>
      <c r="E2235">
        <v>2058.6999999999998</v>
      </c>
      <c r="F2235" t="s">
        <v>3778</v>
      </c>
      <c r="G2235">
        <v>-1.6000000000000001E-3</v>
      </c>
    </row>
    <row r="2236" spans="1:7" x14ac:dyDescent="0.35">
      <c r="A2236" s="1">
        <v>42361</v>
      </c>
      <c r="B2236">
        <v>2064.3000000000002</v>
      </c>
      <c r="C2236">
        <v>2042.2</v>
      </c>
      <c r="D2236">
        <v>2064.6999999999998</v>
      </c>
      <c r="E2236">
        <v>2042.2</v>
      </c>
      <c r="F2236" t="s">
        <v>3778</v>
      </c>
      <c r="G2236">
        <v>1.24E-2</v>
      </c>
    </row>
    <row r="2237" spans="1:7" x14ac:dyDescent="0.35">
      <c r="A2237" s="1">
        <v>42360</v>
      </c>
      <c r="B2237">
        <v>2039</v>
      </c>
      <c r="C2237">
        <v>2023.2</v>
      </c>
      <c r="D2237">
        <v>2042.7</v>
      </c>
      <c r="E2237">
        <v>2020.5</v>
      </c>
      <c r="F2237" t="s">
        <v>3778</v>
      </c>
      <c r="G2237">
        <v>8.8000000000000005E-3</v>
      </c>
    </row>
    <row r="2238" spans="1:7" x14ac:dyDescent="0.35">
      <c r="A2238" s="1">
        <v>42359</v>
      </c>
      <c r="B2238">
        <v>2021.2</v>
      </c>
      <c r="C2238">
        <v>2010.3</v>
      </c>
      <c r="D2238">
        <v>2022.9</v>
      </c>
      <c r="E2238">
        <v>2005.9</v>
      </c>
      <c r="F2238" t="s">
        <v>3778</v>
      </c>
      <c r="G2238">
        <v>7.7999999999999996E-3</v>
      </c>
    </row>
    <row r="2239" spans="1:7" x14ac:dyDescent="0.35">
      <c r="A2239" s="1">
        <v>42356</v>
      </c>
      <c r="B2239">
        <v>2005.5</v>
      </c>
      <c r="C2239">
        <v>2040.8</v>
      </c>
      <c r="D2239">
        <v>2040.8</v>
      </c>
      <c r="E2239">
        <v>2005.3</v>
      </c>
      <c r="F2239" t="s">
        <v>3778</v>
      </c>
      <c r="G2239">
        <v>-1.78E-2</v>
      </c>
    </row>
    <row r="2240" spans="1:7" x14ac:dyDescent="0.35">
      <c r="A2240" s="1">
        <v>42355</v>
      </c>
      <c r="B2240">
        <v>2041.9</v>
      </c>
      <c r="C2240">
        <v>2073.8000000000002</v>
      </c>
      <c r="D2240">
        <v>2076.4</v>
      </c>
      <c r="E2240">
        <v>2041.7</v>
      </c>
      <c r="F2240" t="s">
        <v>3778</v>
      </c>
      <c r="G2240">
        <v>-1.4999999999999999E-2</v>
      </c>
    </row>
    <row r="2241" spans="1:7" x14ac:dyDescent="0.35">
      <c r="A2241" s="1">
        <v>42354</v>
      </c>
      <c r="B2241">
        <v>2073.1</v>
      </c>
      <c r="C2241">
        <v>2046.5</v>
      </c>
      <c r="D2241">
        <v>2076.6999999999998</v>
      </c>
      <c r="E2241">
        <v>2042.4</v>
      </c>
      <c r="F2241" t="s">
        <v>3778</v>
      </c>
      <c r="G2241">
        <v>1.4500000000000001E-2</v>
      </c>
    </row>
    <row r="2242" spans="1:7" x14ac:dyDescent="0.35">
      <c r="A2242" s="1">
        <v>42353</v>
      </c>
      <c r="B2242">
        <v>2043.4</v>
      </c>
      <c r="C2242">
        <v>2025.5</v>
      </c>
      <c r="D2242">
        <v>2053.9</v>
      </c>
      <c r="E2242">
        <v>2025.5</v>
      </c>
      <c r="F2242" t="s">
        <v>3778</v>
      </c>
      <c r="G2242">
        <v>1.06E-2</v>
      </c>
    </row>
    <row r="2243" spans="1:7" x14ac:dyDescent="0.35">
      <c r="A2243" s="1">
        <v>42352</v>
      </c>
      <c r="B2243">
        <v>2021.9</v>
      </c>
      <c r="C2243">
        <v>2013.4</v>
      </c>
      <c r="D2243">
        <v>2022.9</v>
      </c>
      <c r="E2243">
        <v>1993.3</v>
      </c>
      <c r="F2243" t="s">
        <v>3778</v>
      </c>
      <c r="G2243">
        <v>4.7000000000000002E-3</v>
      </c>
    </row>
    <row r="2244" spans="1:7" x14ac:dyDescent="0.35">
      <c r="A2244" s="1">
        <v>42349</v>
      </c>
      <c r="B2244">
        <v>2012.4</v>
      </c>
      <c r="C2244">
        <v>2047.3</v>
      </c>
      <c r="D2244">
        <v>2047.3</v>
      </c>
      <c r="E2244">
        <v>2008.8</v>
      </c>
      <c r="F2244" t="s">
        <v>3778</v>
      </c>
      <c r="G2244">
        <v>-1.9400000000000001E-2</v>
      </c>
    </row>
    <row r="2245" spans="1:7" x14ac:dyDescent="0.35">
      <c r="A2245" s="1">
        <v>42348</v>
      </c>
      <c r="B2245">
        <v>2052.1999999999998</v>
      </c>
      <c r="C2245">
        <v>2047.9</v>
      </c>
      <c r="D2245">
        <v>2067.6999999999998</v>
      </c>
      <c r="E2245">
        <v>2045.7</v>
      </c>
      <c r="F2245" t="s">
        <v>3778</v>
      </c>
      <c r="G2245">
        <v>2.2000000000000001E-3</v>
      </c>
    </row>
    <row r="2246" spans="1:7" x14ac:dyDescent="0.35">
      <c r="A2246" s="1">
        <v>42347</v>
      </c>
      <c r="B2246">
        <v>2047.6</v>
      </c>
      <c r="C2246">
        <v>2061.1999999999998</v>
      </c>
      <c r="D2246">
        <v>2080.3000000000002</v>
      </c>
      <c r="E2246">
        <v>2036.5</v>
      </c>
      <c r="F2246" t="s">
        <v>3778</v>
      </c>
      <c r="G2246">
        <v>-7.7999999999999996E-3</v>
      </c>
    </row>
    <row r="2247" spans="1:7" x14ac:dyDescent="0.35">
      <c r="A2247" s="1">
        <v>42346</v>
      </c>
      <c r="B2247">
        <v>2063.6</v>
      </c>
      <c r="C2247">
        <v>2073.4</v>
      </c>
      <c r="D2247">
        <v>2073.8000000000002</v>
      </c>
      <c r="E2247">
        <v>2052.3000000000002</v>
      </c>
      <c r="F2247" t="s">
        <v>3778</v>
      </c>
      <c r="G2247">
        <v>-6.4999999999999997E-3</v>
      </c>
    </row>
    <row r="2248" spans="1:7" x14ac:dyDescent="0.35">
      <c r="A2248" s="1">
        <v>42345</v>
      </c>
      <c r="B2248">
        <v>2077.1</v>
      </c>
      <c r="C2248">
        <v>2090.4</v>
      </c>
      <c r="D2248">
        <v>2090.4</v>
      </c>
      <c r="E2248">
        <v>2066.8000000000002</v>
      </c>
      <c r="F2248" t="s">
        <v>3778</v>
      </c>
      <c r="G2248">
        <v>-7.0000000000000001E-3</v>
      </c>
    </row>
    <row r="2249" spans="1:7" x14ac:dyDescent="0.35">
      <c r="A2249" s="1">
        <v>42342</v>
      </c>
      <c r="B2249">
        <v>2091.6999999999998</v>
      </c>
      <c r="C2249">
        <v>2051.1999999999998</v>
      </c>
      <c r="D2249">
        <v>2093.8000000000002</v>
      </c>
      <c r="E2249">
        <v>2051.1999999999998</v>
      </c>
      <c r="F2249" t="s">
        <v>3778</v>
      </c>
      <c r="G2249">
        <v>2.0500000000000001E-2</v>
      </c>
    </row>
    <row r="2250" spans="1:7" x14ac:dyDescent="0.35">
      <c r="A2250" s="1">
        <v>42341</v>
      </c>
      <c r="B2250">
        <v>2049.6</v>
      </c>
      <c r="C2250">
        <v>2080.6999999999998</v>
      </c>
      <c r="D2250">
        <v>2085</v>
      </c>
      <c r="E2250">
        <v>2042.3</v>
      </c>
      <c r="F2250" t="s">
        <v>3778</v>
      </c>
      <c r="G2250">
        <v>-1.44E-2</v>
      </c>
    </row>
    <row r="2251" spans="1:7" x14ac:dyDescent="0.35">
      <c r="A2251" s="1">
        <v>42340</v>
      </c>
      <c r="B2251">
        <v>2079.5</v>
      </c>
      <c r="C2251">
        <v>2101.6999999999998</v>
      </c>
      <c r="D2251">
        <v>2104.3000000000002</v>
      </c>
      <c r="E2251">
        <v>2077.1</v>
      </c>
      <c r="F2251" t="s">
        <v>3778</v>
      </c>
      <c r="G2251">
        <v>-1.0999999999999999E-2</v>
      </c>
    </row>
    <row r="2252" spans="1:7" x14ac:dyDescent="0.35">
      <c r="A2252" s="1">
        <v>42339</v>
      </c>
      <c r="B2252">
        <v>2102.6</v>
      </c>
      <c r="C2252">
        <v>2082.9</v>
      </c>
      <c r="D2252">
        <v>2103.4</v>
      </c>
      <c r="E2252">
        <v>2082.9</v>
      </c>
      <c r="F2252" t="s">
        <v>3778</v>
      </c>
      <c r="G2252">
        <v>1.0699999999999999E-2</v>
      </c>
    </row>
    <row r="2253" spans="1:7" x14ac:dyDescent="0.35">
      <c r="A2253" s="1">
        <v>42338</v>
      </c>
      <c r="B2253">
        <v>2080.4</v>
      </c>
      <c r="C2253">
        <v>2090.9</v>
      </c>
      <c r="D2253">
        <v>2093.8000000000002</v>
      </c>
      <c r="E2253">
        <v>2080.4</v>
      </c>
      <c r="F2253" t="s">
        <v>3778</v>
      </c>
      <c r="G2253">
        <v>-4.5999999999999999E-3</v>
      </c>
    </row>
    <row r="2254" spans="1:7" x14ac:dyDescent="0.35">
      <c r="A2254" s="1">
        <v>42335</v>
      </c>
      <c r="B2254">
        <v>2090.1</v>
      </c>
      <c r="C2254">
        <v>2088.8000000000002</v>
      </c>
      <c r="D2254">
        <v>2093.3000000000002</v>
      </c>
      <c r="E2254">
        <v>2084.1</v>
      </c>
      <c r="F2254" t="s">
        <v>3778</v>
      </c>
      <c r="G2254">
        <v>5.9999999999999995E-4</v>
      </c>
    </row>
    <row r="2255" spans="1:7" x14ac:dyDescent="0.35">
      <c r="A2255" s="1">
        <v>42333</v>
      </c>
      <c r="B2255">
        <v>2088.9</v>
      </c>
      <c r="C2255">
        <v>2089.3000000000002</v>
      </c>
      <c r="D2255">
        <v>2093</v>
      </c>
      <c r="E2255">
        <v>2086.3000000000002</v>
      </c>
      <c r="F2255" t="s">
        <v>3778</v>
      </c>
      <c r="G2255">
        <v>-1E-4</v>
      </c>
    </row>
    <row r="2256" spans="1:7" x14ac:dyDescent="0.35">
      <c r="A2256" s="1">
        <v>42332</v>
      </c>
      <c r="B2256">
        <v>2089.1</v>
      </c>
      <c r="C2256">
        <v>2084.4</v>
      </c>
      <c r="D2256">
        <v>2094.1</v>
      </c>
      <c r="E2256">
        <v>2070.3000000000002</v>
      </c>
      <c r="F2256" t="s">
        <v>3778</v>
      </c>
      <c r="G2256">
        <v>1.1999999999999999E-3</v>
      </c>
    </row>
    <row r="2257" spans="1:7" x14ac:dyDescent="0.35">
      <c r="A2257" s="1">
        <v>42331</v>
      </c>
      <c r="B2257">
        <v>2086.6</v>
      </c>
      <c r="C2257">
        <v>2089.4</v>
      </c>
      <c r="D2257">
        <v>2095.6</v>
      </c>
      <c r="E2257">
        <v>2081.4</v>
      </c>
      <c r="F2257" t="s">
        <v>3778</v>
      </c>
      <c r="G2257">
        <v>-1.1999999999999999E-3</v>
      </c>
    </row>
    <row r="2258" spans="1:7" x14ac:dyDescent="0.35">
      <c r="A2258" s="1">
        <v>42328</v>
      </c>
      <c r="B2258">
        <v>2089.1999999999998</v>
      </c>
      <c r="C2258">
        <v>2082.8000000000002</v>
      </c>
      <c r="D2258">
        <v>2097.1</v>
      </c>
      <c r="E2258">
        <v>2082.8000000000002</v>
      </c>
      <c r="F2258" t="s">
        <v>3778</v>
      </c>
      <c r="G2258">
        <v>3.8E-3</v>
      </c>
    </row>
    <row r="2259" spans="1:7" x14ac:dyDescent="0.35">
      <c r="A2259" s="1">
        <v>42327</v>
      </c>
      <c r="B2259">
        <v>2081.1999999999998</v>
      </c>
      <c r="C2259">
        <v>2083.6999999999998</v>
      </c>
      <c r="D2259">
        <v>2086.6999999999998</v>
      </c>
      <c r="E2259">
        <v>2078.8000000000002</v>
      </c>
      <c r="F2259" t="s">
        <v>3778</v>
      </c>
      <c r="G2259">
        <v>-1.1999999999999999E-3</v>
      </c>
    </row>
    <row r="2260" spans="1:7" x14ac:dyDescent="0.35">
      <c r="A2260" s="1">
        <v>42326</v>
      </c>
      <c r="B2260">
        <v>2083.6</v>
      </c>
      <c r="C2260">
        <v>2052</v>
      </c>
      <c r="D2260">
        <v>2085.3000000000002</v>
      </c>
      <c r="E2260">
        <v>2052</v>
      </c>
      <c r="F2260" t="s">
        <v>3778</v>
      </c>
      <c r="G2260">
        <v>1.6199999999999999E-2</v>
      </c>
    </row>
    <row r="2261" spans="1:7" x14ac:dyDescent="0.35">
      <c r="A2261" s="1">
        <v>42325</v>
      </c>
      <c r="B2261">
        <v>2050.4</v>
      </c>
      <c r="C2261">
        <v>2053.6999999999998</v>
      </c>
      <c r="D2261">
        <v>2066.6999999999998</v>
      </c>
      <c r="E2261">
        <v>2045.9</v>
      </c>
      <c r="F2261" t="s">
        <v>3778</v>
      </c>
      <c r="G2261">
        <v>-1.4E-3</v>
      </c>
    </row>
    <row r="2262" spans="1:7" x14ac:dyDescent="0.35">
      <c r="A2262" s="1">
        <v>42324</v>
      </c>
      <c r="B2262">
        <v>2053.1999999999998</v>
      </c>
      <c r="C2262">
        <v>2022.1</v>
      </c>
      <c r="D2262">
        <v>2053.1999999999998</v>
      </c>
      <c r="E2262">
        <v>2019.4</v>
      </c>
      <c r="F2262" t="s">
        <v>3778</v>
      </c>
      <c r="G2262">
        <v>1.49E-2</v>
      </c>
    </row>
    <row r="2263" spans="1:7" x14ac:dyDescent="0.35">
      <c r="A2263" s="1">
        <v>42321</v>
      </c>
      <c r="B2263">
        <v>2023</v>
      </c>
      <c r="C2263">
        <v>2044.6</v>
      </c>
      <c r="D2263">
        <v>2044.6</v>
      </c>
      <c r="E2263">
        <v>2022</v>
      </c>
      <c r="F2263" t="s">
        <v>3778</v>
      </c>
      <c r="G2263">
        <v>-1.12E-2</v>
      </c>
    </row>
    <row r="2264" spans="1:7" x14ac:dyDescent="0.35">
      <c r="A2264" s="1">
        <v>42320</v>
      </c>
      <c r="B2264">
        <v>2046</v>
      </c>
      <c r="C2264">
        <v>2072.3000000000002</v>
      </c>
      <c r="D2264">
        <v>2072.3000000000002</v>
      </c>
      <c r="E2264">
        <v>2045.7</v>
      </c>
      <c r="F2264" t="s">
        <v>3778</v>
      </c>
      <c r="G2264">
        <v>-1.4E-2</v>
      </c>
    </row>
    <row r="2265" spans="1:7" x14ac:dyDescent="0.35">
      <c r="A2265" s="1">
        <v>42319</v>
      </c>
      <c r="B2265">
        <v>2075</v>
      </c>
      <c r="C2265">
        <v>2083.4</v>
      </c>
      <c r="D2265">
        <v>2086.9</v>
      </c>
      <c r="E2265">
        <v>2074.8000000000002</v>
      </c>
      <c r="F2265" t="s">
        <v>3778</v>
      </c>
      <c r="G2265">
        <v>-3.2000000000000002E-3</v>
      </c>
    </row>
    <row r="2266" spans="1:7" x14ac:dyDescent="0.35">
      <c r="A2266" s="1">
        <v>42318</v>
      </c>
      <c r="B2266">
        <v>2081.6999999999998</v>
      </c>
      <c r="C2266">
        <v>2077.1999999999998</v>
      </c>
      <c r="D2266">
        <v>2083.6999999999998</v>
      </c>
      <c r="E2266">
        <v>2069.9</v>
      </c>
      <c r="F2266" t="s">
        <v>3778</v>
      </c>
      <c r="G2266">
        <v>1.5E-3</v>
      </c>
    </row>
    <row r="2267" spans="1:7" x14ac:dyDescent="0.35">
      <c r="A2267" s="1">
        <v>42317</v>
      </c>
      <c r="B2267">
        <v>2078.6</v>
      </c>
      <c r="C2267">
        <v>2096.6</v>
      </c>
      <c r="D2267">
        <v>2096.6</v>
      </c>
      <c r="E2267">
        <v>2068.1999999999998</v>
      </c>
      <c r="F2267" t="s">
        <v>3778</v>
      </c>
      <c r="G2267">
        <v>-9.7999999999999997E-3</v>
      </c>
    </row>
    <row r="2268" spans="1:7" x14ac:dyDescent="0.35">
      <c r="A2268" s="1">
        <v>42314</v>
      </c>
      <c r="B2268">
        <v>2099.1999999999998</v>
      </c>
      <c r="C2268">
        <v>2098.6</v>
      </c>
      <c r="D2268">
        <v>2101.9</v>
      </c>
      <c r="E2268">
        <v>2083.6999999999998</v>
      </c>
      <c r="F2268" t="s">
        <v>3778</v>
      </c>
      <c r="G2268">
        <v>-2.9999999999999997E-4</v>
      </c>
    </row>
    <row r="2269" spans="1:7" x14ac:dyDescent="0.35">
      <c r="A2269" s="1">
        <v>42313</v>
      </c>
      <c r="B2269">
        <v>2099.9</v>
      </c>
      <c r="C2269">
        <v>2101.6999999999998</v>
      </c>
      <c r="D2269">
        <v>2108.8000000000002</v>
      </c>
      <c r="E2269">
        <v>2090.4</v>
      </c>
      <c r="F2269" t="s">
        <v>3778</v>
      </c>
      <c r="G2269">
        <v>-1.1000000000000001E-3</v>
      </c>
    </row>
    <row r="2270" spans="1:7" x14ac:dyDescent="0.35">
      <c r="A2270" s="1">
        <v>42312</v>
      </c>
      <c r="B2270">
        <v>2102.3000000000002</v>
      </c>
      <c r="C2270">
        <v>2110.6</v>
      </c>
      <c r="D2270">
        <v>2114.6</v>
      </c>
      <c r="E2270">
        <v>2097</v>
      </c>
      <c r="F2270" t="s">
        <v>3778</v>
      </c>
      <c r="G2270">
        <v>-3.5999999999999999E-3</v>
      </c>
    </row>
    <row r="2271" spans="1:7" x14ac:dyDescent="0.35">
      <c r="A2271" s="1">
        <v>42311</v>
      </c>
      <c r="B2271">
        <v>2109.8000000000002</v>
      </c>
      <c r="C2271">
        <v>2102.6</v>
      </c>
      <c r="D2271">
        <v>2116.5</v>
      </c>
      <c r="E2271">
        <v>2097.5</v>
      </c>
      <c r="F2271" t="s">
        <v>3778</v>
      </c>
      <c r="G2271">
        <v>2.7000000000000001E-3</v>
      </c>
    </row>
    <row r="2272" spans="1:7" x14ac:dyDescent="0.35">
      <c r="A2272" s="1">
        <v>42310</v>
      </c>
      <c r="B2272">
        <v>2104.1</v>
      </c>
      <c r="C2272">
        <v>2080.8000000000002</v>
      </c>
      <c r="D2272">
        <v>2106.1999999999998</v>
      </c>
      <c r="E2272">
        <v>2080.8000000000002</v>
      </c>
      <c r="F2272" t="s">
        <v>3778</v>
      </c>
      <c r="G2272">
        <v>1.1900000000000001E-2</v>
      </c>
    </row>
    <row r="2273" spans="1:7" x14ac:dyDescent="0.35">
      <c r="A2273" s="1">
        <v>42307</v>
      </c>
      <c r="B2273">
        <v>2079.4</v>
      </c>
      <c r="C2273">
        <v>2090</v>
      </c>
      <c r="D2273">
        <v>2094.3000000000002</v>
      </c>
      <c r="E2273">
        <v>2079.3000000000002</v>
      </c>
      <c r="F2273" t="s">
        <v>3778</v>
      </c>
      <c r="G2273">
        <v>-4.7999999999999996E-3</v>
      </c>
    </row>
    <row r="2274" spans="1:7" x14ac:dyDescent="0.35">
      <c r="A2274" s="1">
        <v>42306</v>
      </c>
      <c r="B2274">
        <v>2089.4</v>
      </c>
      <c r="C2274">
        <v>2088.3000000000002</v>
      </c>
      <c r="D2274">
        <v>2092.5</v>
      </c>
      <c r="E2274">
        <v>2082.6</v>
      </c>
      <c r="F2274" t="s">
        <v>3778</v>
      </c>
      <c r="G2274">
        <v>-4.0000000000000002E-4</v>
      </c>
    </row>
    <row r="2275" spans="1:7" x14ac:dyDescent="0.35">
      <c r="A2275" s="1">
        <v>42305</v>
      </c>
      <c r="B2275">
        <v>2090.3000000000002</v>
      </c>
      <c r="C2275">
        <v>2066.5</v>
      </c>
      <c r="D2275">
        <v>2090.3000000000002</v>
      </c>
      <c r="E2275">
        <v>2063.1</v>
      </c>
      <c r="F2275" t="s">
        <v>3778</v>
      </c>
      <c r="G2275">
        <v>1.18E-2</v>
      </c>
    </row>
    <row r="2276" spans="1:7" x14ac:dyDescent="0.35">
      <c r="A2276" s="1">
        <v>42304</v>
      </c>
      <c r="B2276">
        <v>2065.9</v>
      </c>
      <c r="C2276">
        <v>2068.8000000000002</v>
      </c>
      <c r="D2276">
        <v>2070.4</v>
      </c>
      <c r="E2276">
        <v>2058.8000000000002</v>
      </c>
      <c r="F2276" t="s">
        <v>3778</v>
      </c>
      <c r="G2276">
        <v>-2.5999999999999999E-3</v>
      </c>
    </row>
    <row r="2277" spans="1:7" x14ac:dyDescent="0.35">
      <c r="A2277" s="1">
        <v>42303</v>
      </c>
      <c r="B2277">
        <v>2071.1999999999998</v>
      </c>
      <c r="C2277">
        <v>2075.1</v>
      </c>
      <c r="D2277">
        <v>2075.1</v>
      </c>
      <c r="E2277">
        <v>2066.5</v>
      </c>
      <c r="F2277" t="s">
        <v>3778</v>
      </c>
      <c r="G2277">
        <v>-1.9E-3</v>
      </c>
    </row>
    <row r="2278" spans="1:7" x14ac:dyDescent="0.35">
      <c r="A2278" s="1">
        <v>42300</v>
      </c>
      <c r="B2278">
        <v>2075.1999999999998</v>
      </c>
      <c r="C2278">
        <v>2058.1999999999998</v>
      </c>
      <c r="D2278">
        <v>2079.6999999999998</v>
      </c>
      <c r="E2278">
        <v>2058.1999999999998</v>
      </c>
      <c r="F2278" t="s">
        <v>3778</v>
      </c>
      <c r="G2278">
        <v>1.11E-2</v>
      </c>
    </row>
    <row r="2279" spans="1:7" x14ac:dyDescent="0.35">
      <c r="A2279" s="1">
        <v>42299</v>
      </c>
      <c r="B2279">
        <v>2052.5</v>
      </c>
      <c r="C2279">
        <v>2021.9</v>
      </c>
      <c r="D2279">
        <v>2055.1999999999998</v>
      </c>
      <c r="E2279">
        <v>2021.9</v>
      </c>
      <c r="F2279" t="s">
        <v>3778</v>
      </c>
      <c r="G2279">
        <v>1.66E-2</v>
      </c>
    </row>
    <row r="2280" spans="1:7" x14ac:dyDescent="0.35">
      <c r="A2280" s="1">
        <v>42298</v>
      </c>
      <c r="B2280">
        <v>2018.9</v>
      </c>
      <c r="C2280">
        <v>2033.5</v>
      </c>
      <c r="D2280">
        <v>2038</v>
      </c>
      <c r="E2280">
        <v>2017.2</v>
      </c>
      <c r="F2280" t="s">
        <v>3778</v>
      </c>
      <c r="G2280">
        <v>-5.8999999999999999E-3</v>
      </c>
    </row>
    <row r="2281" spans="1:7" x14ac:dyDescent="0.35">
      <c r="A2281" s="1">
        <v>42297</v>
      </c>
      <c r="B2281">
        <v>2030.8</v>
      </c>
      <c r="C2281">
        <v>2033.1</v>
      </c>
      <c r="D2281">
        <v>2039.1</v>
      </c>
      <c r="E2281">
        <v>2026.6</v>
      </c>
      <c r="F2281" t="s">
        <v>3778</v>
      </c>
      <c r="G2281">
        <v>-1.4E-3</v>
      </c>
    </row>
    <row r="2282" spans="1:7" x14ac:dyDescent="0.35">
      <c r="A2282" s="1">
        <v>42296</v>
      </c>
      <c r="B2282">
        <v>2033.7</v>
      </c>
      <c r="C2282">
        <v>2031.7</v>
      </c>
      <c r="D2282">
        <v>2034.5</v>
      </c>
      <c r="E2282">
        <v>2022.3</v>
      </c>
      <c r="F2282" t="s">
        <v>3778</v>
      </c>
      <c r="G2282">
        <v>2.9999999999999997E-4</v>
      </c>
    </row>
    <row r="2283" spans="1:7" x14ac:dyDescent="0.35">
      <c r="A2283" s="1">
        <v>42293</v>
      </c>
      <c r="B2283">
        <v>2033.1</v>
      </c>
      <c r="C2283">
        <v>2024.4</v>
      </c>
      <c r="D2283">
        <v>2033.5</v>
      </c>
      <c r="E2283">
        <v>2020.5</v>
      </c>
      <c r="F2283" t="s">
        <v>3778</v>
      </c>
      <c r="G2283">
        <v>4.4999999999999997E-3</v>
      </c>
    </row>
    <row r="2284" spans="1:7" x14ac:dyDescent="0.35">
      <c r="A2284" s="1">
        <v>42292</v>
      </c>
      <c r="B2284">
        <v>2023.9</v>
      </c>
      <c r="C2284">
        <v>1996.5</v>
      </c>
      <c r="D2284">
        <v>2024.2</v>
      </c>
      <c r="E2284">
        <v>1996.5</v>
      </c>
      <c r="F2284" t="s">
        <v>3778</v>
      </c>
      <c r="G2284">
        <v>1.49E-2</v>
      </c>
    </row>
    <row r="2285" spans="1:7" x14ac:dyDescent="0.35">
      <c r="A2285" s="1">
        <v>42291</v>
      </c>
      <c r="B2285">
        <v>1994.2</v>
      </c>
      <c r="C2285">
        <v>2003.7</v>
      </c>
      <c r="D2285">
        <v>2009.6</v>
      </c>
      <c r="E2285">
        <v>1990.7</v>
      </c>
      <c r="F2285" t="s">
        <v>3778</v>
      </c>
      <c r="G2285">
        <v>-4.7000000000000002E-3</v>
      </c>
    </row>
    <row r="2286" spans="1:7" x14ac:dyDescent="0.35">
      <c r="A2286" s="1">
        <v>42290</v>
      </c>
      <c r="B2286">
        <v>2003.7</v>
      </c>
      <c r="C2286">
        <v>2015</v>
      </c>
      <c r="D2286">
        <v>2022.3</v>
      </c>
      <c r="E2286">
        <v>2001.8</v>
      </c>
      <c r="F2286" t="s">
        <v>3778</v>
      </c>
      <c r="G2286">
        <v>-6.7999999999999996E-3</v>
      </c>
    </row>
    <row r="2287" spans="1:7" x14ac:dyDescent="0.35">
      <c r="A2287" s="1">
        <v>42289</v>
      </c>
      <c r="B2287">
        <v>2017.5</v>
      </c>
      <c r="C2287">
        <v>2015.7</v>
      </c>
      <c r="D2287">
        <v>2018.7</v>
      </c>
      <c r="E2287">
        <v>2010.5</v>
      </c>
      <c r="F2287" t="s">
        <v>3778</v>
      </c>
      <c r="G2287">
        <v>1.2999999999999999E-3</v>
      </c>
    </row>
    <row r="2288" spans="1:7" x14ac:dyDescent="0.35">
      <c r="A2288" s="1">
        <v>42286</v>
      </c>
      <c r="B2288">
        <v>2014.9</v>
      </c>
      <c r="C2288">
        <v>2013.7</v>
      </c>
      <c r="D2288">
        <v>2020.1</v>
      </c>
      <c r="E2288">
        <v>2007.6</v>
      </c>
      <c r="F2288" t="s">
        <v>3778</v>
      </c>
      <c r="G2288">
        <v>6.9999999999999999E-4</v>
      </c>
    </row>
    <row r="2289" spans="1:7" x14ac:dyDescent="0.35">
      <c r="A2289" s="1">
        <v>42285</v>
      </c>
      <c r="B2289">
        <v>2013.4</v>
      </c>
      <c r="C2289">
        <v>1994</v>
      </c>
      <c r="D2289">
        <v>2016.5</v>
      </c>
      <c r="E2289">
        <v>1987.5</v>
      </c>
      <c r="F2289" t="s">
        <v>3778</v>
      </c>
      <c r="G2289">
        <v>8.8000000000000005E-3</v>
      </c>
    </row>
    <row r="2290" spans="1:7" x14ac:dyDescent="0.35">
      <c r="A2290" s="1">
        <v>42284</v>
      </c>
      <c r="B2290">
        <v>1995.8</v>
      </c>
      <c r="C2290">
        <v>1982.3</v>
      </c>
      <c r="D2290">
        <v>1999.3</v>
      </c>
      <c r="E2290">
        <v>1976.4</v>
      </c>
      <c r="F2290" t="s">
        <v>3778</v>
      </c>
      <c r="G2290">
        <v>8.0000000000000002E-3</v>
      </c>
    </row>
    <row r="2291" spans="1:7" x14ac:dyDescent="0.35">
      <c r="A2291" s="1">
        <v>42283</v>
      </c>
      <c r="B2291">
        <v>1979.9</v>
      </c>
      <c r="C2291">
        <v>1986.6</v>
      </c>
      <c r="D2291">
        <v>1991.6</v>
      </c>
      <c r="E2291">
        <v>1972</v>
      </c>
      <c r="F2291" t="s">
        <v>3778</v>
      </c>
      <c r="G2291">
        <v>-3.5999999999999999E-3</v>
      </c>
    </row>
    <row r="2292" spans="1:7" x14ac:dyDescent="0.35">
      <c r="A2292" s="1">
        <v>42282</v>
      </c>
      <c r="B2292">
        <v>1987</v>
      </c>
      <c r="C2292">
        <v>1954.3</v>
      </c>
      <c r="D2292">
        <v>1989.2</v>
      </c>
      <c r="E2292">
        <v>1954.3</v>
      </c>
      <c r="F2292" t="s">
        <v>3778</v>
      </c>
      <c r="G2292">
        <v>1.8200000000000001E-2</v>
      </c>
    </row>
    <row r="2293" spans="1:7" x14ac:dyDescent="0.35">
      <c r="A2293" s="1">
        <v>42279</v>
      </c>
      <c r="B2293">
        <v>1951.4</v>
      </c>
      <c r="C2293">
        <v>1921.8</v>
      </c>
      <c r="D2293">
        <v>1951.4</v>
      </c>
      <c r="E2293">
        <v>1893.7</v>
      </c>
      <c r="F2293" t="s">
        <v>3778</v>
      </c>
      <c r="G2293">
        <v>1.43E-2</v>
      </c>
    </row>
    <row r="2294" spans="1:7" x14ac:dyDescent="0.35">
      <c r="A2294" s="1">
        <v>42278</v>
      </c>
      <c r="B2294">
        <v>1923.8</v>
      </c>
      <c r="C2294">
        <v>1919.7</v>
      </c>
      <c r="D2294">
        <v>1927.2</v>
      </c>
      <c r="E2294">
        <v>1900.7</v>
      </c>
      <c r="F2294" t="s">
        <v>3778</v>
      </c>
      <c r="G2294">
        <v>2E-3</v>
      </c>
    </row>
    <row r="2295" spans="1:7" x14ac:dyDescent="0.35">
      <c r="A2295" s="1">
        <v>42277</v>
      </c>
      <c r="B2295">
        <v>1920</v>
      </c>
      <c r="C2295">
        <v>1887.1</v>
      </c>
      <c r="D2295">
        <v>1920.5</v>
      </c>
      <c r="E2295">
        <v>1887.1</v>
      </c>
      <c r="F2295" t="s">
        <v>3778</v>
      </c>
      <c r="G2295">
        <v>1.9099999999999999E-2</v>
      </c>
    </row>
    <row r="2296" spans="1:7" x14ac:dyDescent="0.35">
      <c r="A2296" s="1">
        <v>42276</v>
      </c>
      <c r="B2296">
        <v>1884.1</v>
      </c>
      <c r="C2296">
        <v>1881.9</v>
      </c>
      <c r="D2296">
        <v>1899.5</v>
      </c>
      <c r="E2296">
        <v>1871.9</v>
      </c>
      <c r="F2296" t="s">
        <v>3778</v>
      </c>
      <c r="G2296">
        <v>1.1999999999999999E-3</v>
      </c>
    </row>
    <row r="2297" spans="1:7" x14ac:dyDescent="0.35">
      <c r="A2297" s="1">
        <v>42275</v>
      </c>
      <c r="B2297">
        <v>1881.8</v>
      </c>
      <c r="C2297">
        <v>1929.2</v>
      </c>
      <c r="D2297">
        <v>1929.2</v>
      </c>
      <c r="E2297">
        <v>1879.2</v>
      </c>
      <c r="F2297" t="s">
        <v>3778</v>
      </c>
      <c r="G2297">
        <v>-2.5600000000000001E-2</v>
      </c>
    </row>
    <row r="2298" spans="1:7" x14ac:dyDescent="0.35">
      <c r="A2298" s="1">
        <v>42272</v>
      </c>
      <c r="B2298">
        <v>1931.3</v>
      </c>
      <c r="C2298">
        <v>1935.9</v>
      </c>
      <c r="D2298">
        <v>1952.9</v>
      </c>
      <c r="E2298">
        <v>1921.5</v>
      </c>
      <c r="F2298" t="s">
        <v>3778</v>
      </c>
      <c r="G2298">
        <v>-5.0000000000000001E-4</v>
      </c>
    </row>
    <row r="2299" spans="1:7" x14ac:dyDescent="0.35">
      <c r="A2299" s="1">
        <v>42271</v>
      </c>
      <c r="B2299">
        <v>1932.2</v>
      </c>
      <c r="C2299">
        <v>1934.8</v>
      </c>
      <c r="D2299">
        <v>1937.2</v>
      </c>
      <c r="E2299">
        <v>1908.9</v>
      </c>
      <c r="F2299" t="s">
        <v>3778</v>
      </c>
      <c r="G2299">
        <v>-3.3999999999999998E-3</v>
      </c>
    </row>
    <row r="2300" spans="1:7" x14ac:dyDescent="0.35">
      <c r="A2300" s="1">
        <v>42270</v>
      </c>
      <c r="B2300">
        <v>1938.8</v>
      </c>
      <c r="C2300">
        <v>1943.2</v>
      </c>
      <c r="D2300">
        <v>1949.5</v>
      </c>
      <c r="E2300">
        <v>1932.6</v>
      </c>
      <c r="F2300" t="s">
        <v>3778</v>
      </c>
      <c r="G2300">
        <v>-2E-3</v>
      </c>
    </row>
    <row r="2301" spans="1:7" x14ac:dyDescent="0.35">
      <c r="A2301" s="1">
        <v>42269</v>
      </c>
      <c r="B2301">
        <v>1942.7</v>
      </c>
      <c r="C2301">
        <v>1961.4</v>
      </c>
      <c r="D2301">
        <v>1961.4</v>
      </c>
      <c r="E2301">
        <v>1929.2</v>
      </c>
      <c r="F2301" t="s">
        <v>3778</v>
      </c>
      <c r="G2301">
        <v>-1.24E-2</v>
      </c>
    </row>
    <row r="2302" spans="1:7" x14ac:dyDescent="0.35">
      <c r="A2302" s="1">
        <v>42268</v>
      </c>
      <c r="B2302">
        <v>1967</v>
      </c>
      <c r="C2302">
        <v>1960.8</v>
      </c>
      <c r="D2302">
        <v>1979.6</v>
      </c>
      <c r="E2302">
        <v>1955.8</v>
      </c>
      <c r="F2302" t="s">
        <v>3778</v>
      </c>
      <c r="G2302">
        <v>4.5999999999999999E-3</v>
      </c>
    </row>
    <row r="2303" spans="1:7" x14ac:dyDescent="0.35">
      <c r="A2303" s="1">
        <v>42265</v>
      </c>
      <c r="B2303">
        <v>1958</v>
      </c>
      <c r="C2303">
        <v>1989.7</v>
      </c>
      <c r="D2303">
        <v>1989.7</v>
      </c>
      <c r="E2303">
        <v>1953.5</v>
      </c>
      <c r="F2303" t="s">
        <v>3778</v>
      </c>
      <c r="G2303">
        <v>-1.6199999999999999E-2</v>
      </c>
    </row>
    <row r="2304" spans="1:7" x14ac:dyDescent="0.35">
      <c r="A2304" s="1">
        <v>42264</v>
      </c>
      <c r="B2304">
        <v>1990.2</v>
      </c>
      <c r="C2304">
        <v>1995.3</v>
      </c>
      <c r="D2304">
        <v>2020.9</v>
      </c>
      <c r="E2304">
        <v>1986.7</v>
      </c>
      <c r="F2304" t="s">
        <v>3778</v>
      </c>
      <c r="G2304">
        <v>-2.5999999999999999E-3</v>
      </c>
    </row>
    <row r="2305" spans="1:7" x14ac:dyDescent="0.35">
      <c r="A2305" s="1">
        <v>42263</v>
      </c>
      <c r="B2305">
        <v>1995.3</v>
      </c>
      <c r="C2305">
        <v>1978</v>
      </c>
      <c r="D2305">
        <v>1997.3</v>
      </c>
      <c r="E2305">
        <v>1977.9</v>
      </c>
      <c r="F2305" t="s">
        <v>3778</v>
      </c>
      <c r="G2305">
        <v>8.6999999999999994E-3</v>
      </c>
    </row>
    <row r="2306" spans="1:7" x14ac:dyDescent="0.35">
      <c r="A2306" s="1">
        <v>42262</v>
      </c>
      <c r="B2306">
        <v>1978.1</v>
      </c>
      <c r="C2306">
        <v>1955.1</v>
      </c>
      <c r="D2306">
        <v>1983.2</v>
      </c>
      <c r="E2306">
        <v>1954.3</v>
      </c>
      <c r="F2306" t="s">
        <v>3778</v>
      </c>
      <c r="G2306">
        <v>1.29E-2</v>
      </c>
    </row>
    <row r="2307" spans="1:7" x14ac:dyDescent="0.35">
      <c r="A2307" s="1">
        <v>42261</v>
      </c>
      <c r="B2307">
        <v>1953</v>
      </c>
      <c r="C2307">
        <v>1963.1</v>
      </c>
      <c r="D2307">
        <v>1963.1</v>
      </c>
      <c r="E2307">
        <v>1948.3</v>
      </c>
      <c r="F2307" t="s">
        <v>3778</v>
      </c>
      <c r="G2307">
        <v>-4.1000000000000003E-3</v>
      </c>
    </row>
    <row r="2308" spans="1:7" x14ac:dyDescent="0.35">
      <c r="A2308" s="1">
        <v>42258</v>
      </c>
      <c r="B2308">
        <v>1961</v>
      </c>
      <c r="C2308">
        <v>1951.5</v>
      </c>
      <c r="D2308">
        <v>1961</v>
      </c>
      <c r="E2308">
        <v>1939.2</v>
      </c>
      <c r="F2308" t="s">
        <v>3778</v>
      </c>
      <c r="G2308">
        <v>4.4999999999999997E-3</v>
      </c>
    </row>
    <row r="2309" spans="1:7" x14ac:dyDescent="0.35">
      <c r="A2309" s="1">
        <v>42257</v>
      </c>
      <c r="B2309">
        <v>1952.3</v>
      </c>
      <c r="C2309">
        <v>1941.6</v>
      </c>
      <c r="D2309">
        <v>1965.3</v>
      </c>
      <c r="E2309">
        <v>1937.2</v>
      </c>
      <c r="F2309" t="s">
        <v>3778</v>
      </c>
      <c r="G2309">
        <v>5.3E-3</v>
      </c>
    </row>
    <row r="2310" spans="1:7" x14ac:dyDescent="0.35">
      <c r="A2310" s="1">
        <v>42256</v>
      </c>
      <c r="B2310">
        <v>1942</v>
      </c>
      <c r="C2310">
        <v>1971.5</v>
      </c>
      <c r="D2310">
        <v>1988.6</v>
      </c>
      <c r="E2310">
        <v>1937.9</v>
      </c>
      <c r="F2310" t="s">
        <v>3778</v>
      </c>
      <c r="G2310">
        <v>-1.3899999999999999E-2</v>
      </c>
    </row>
    <row r="2311" spans="1:7" x14ac:dyDescent="0.35">
      <c r="A2311" s="1">
        <v>42255</v>
      </c>
      <c r="B2311">
        <v>1969.4</v>
      </c>
      <c r="C2311">
        <v>1927.3</v>
      </c>
      <c r="D2311">
        <v>1970.4</v>
      </c>
      <c r="E2311">
        <v>1927.3</v>
      </c>
      <c r="F2311" t="s">
        <v>3778</v>
      </c>
      <c r="G2311">
        <v>2.5100000000000001E-2</v>
      </c>
    </row>
    <row r="2312" spans="1:7" x14ac:dyDescent="0.35">
      <c r="A2312" s="1">
        <v>42251</v>
      </c>
      <c r="B2312">
        <v>1921.2</v>
      </c>
      <c r="C2312">
        <v>1947.8</v>
      </c>
      <c r="D2312">
        <v>1947.8</v>
      </c>
      <c r="E2312">
        <v>1911.2</v>
      </c>
      <c r="F2312" t="s">
        <v>3778</v>
      </c>
      <c r="G2312">
        <v>-1.5299999999999999E-2</v>
      </c>
    </row>
    <row r="2313" spans="1:7" x14ac:dyDescent="0.35">
      <c r="A2313" s="1">
        <v>42250</v>
      </c>
      <c r="B2313">
        <v>1951.1</v>
      </c>
      <c r="C2313">
        <v>1950.8</v>
      </c>
      <c r="D2313">
        <v>1975</v>
      </c>
      <c r="E2313">
        <v>1944.7</v>
      </c>
      <c r="F2313" t="s">
        <v>3778</v>
      </c>
      <c r="G2313">
        <v>1.1000000000000001E-3</v>
      </c>
    </row>
    <row r="2314" spans="1:7" x14ac:dyDescent="0.35">
      <c r="A2314" s="1">
        <v>42249</v>
      </c>
      <c r="B2314">
        <v>1948.9</v>
      </c>
      <c r="C2314">
        <v>1916.5</v>
      </c>
      <c r="D2314">
        <v>1948.9</v>
      </c>
      <c r="E2314">
        <v>1916.5</v>
      </c>
      <c r="F2314" t="s">
        <v>3778</v>
      </c>
      <c r="G2314">
        <v>1.83E-2</v>
      </c>
    </row>
    <row r="2315" spans="1:7" x14ac:dyDescent="0.35">
      <c r="A2315" s="1">
        <v>42248</v>
      </c>
      <c r="B2315">
        <v>1913.8</v>
      </c>
      <c r="C2315">
        <v>1970.1</v>
      </c>
      <c r="D2315">
        <v>1970.1</v>
      </c>
      <c r="E2315">
        <v>1903.1</v>
      </c>
      <c r="F2315" t="s">
        <v>3778</v>
      </c>
      <c r="G2315">
        <v>-2.9600000000000001E-2</v>
      </c>
    </row>
    <row r="2316" spans="1:7" x14ac:dyDescent="0.35">
      <c r="A2316" s="1">
        <v>42247</v>
      </c>
      <c r="B2316">
        <v>1972.2</v>
      </c>
      <c r="C2316">
        <v>1986.7</v>
      </c>
      <c r="D2316">
        <v>1986.7</v>
      </c>
      <c r="E2316">
        <v>1966</v>
      </c>
      <c r="F2316" t="s">
        <v>3778</v>
      </c>
      <c r="G2316">
        <v>-8.3999999999999995E-3</v>
      </c>
    </row>
    <row r="2317" spans="1:7" x14ac:dyDescent="0.35">
      <c r="A2317" s="1">
        <v>42244</v>
      </c>
      <c r="B2317">
        <v>1988.9</v>
      </c>
      <c r="C2317">
        <v>1986.1</v>
      </c>
      <c r="D2317">
        <v>1993.5</v>
      </c>
      <c r="E2317">
        <v>1975.2</v>
      </c>
      <c r="F2317" t="s">
        <v>3778</v>
      </c>
      <c r="G2317">
        <v>5.9999999999999995E-4</v>
      </c>
    </row>
    <row r="2318" spans="1:7" x14ac:dyDescent="0.35">
      <c r="A2318" s="1">
        <v>42243</v>
      </c>
      <c r="B2318">
        <v>1987.7</v>
      </c>
      <c r="C2318">
        <v>1942.8</v>
      </c>
      <c r="D2318">
        <v>1989.6</v>
      </c>
      <c r="E2318">
        <v>1942.8</v>
      </c>
      <c r="F2318" t="s">
        <v>3778</v>
      </c>
      <c r="G2318">
        <v>2.4299999999999999E-2</v>
      </c>
    </row>
    <row r="2319" spans="1:7" x14ac:dyDescent="0.35">
      <c r="A2319" s="1">
        <v>42242</v>
      </c>
      <c r="B2319">
        <v>1940.5</v>
      </c>
      <c r="C2319">
        <v>1872.8</v>
      </c>
      <c r="D2319">
        <v>1943.1</v>
      </c>
      <c r="E2319">
        <v>1872.8</v>
      </c>
      <c r="F2319" t="s">
        <v>3778</v>
      </c>
      <c r="G2319">
        <v>3.9E-2</v>
      </c>
    </row>
    <row r="2320" spans="1:7" x14ac:dyDescent="0.35">
      <c r="A2320" s="1">
        <v>42241</v>
      </c>
      <c r="B2320">
        <v>1867.6</v>
      </c>
      <c r="C2320">
        <v>1898.1</v>
      </c>
      <c r="D2320">
        <v>1948</v>
      </c>
      <c r="E2320">
        <v>1867.1</v>
      </c>
      <c r="F2320" t="s">
        <v>3778</v>
      </c>
      <c r="G2320">
        <v>-1.35E-2</v>
      </c>
    </row>
    <row r="2321" spans="1:7" x14ac:dyDescent="0.35">
      <c r="A2321" s="1">
        <v>42240</v>
      </c>
      <c r="B2321">
        <v>1893.2</v>
      </c>
      <c r="C2321">
        <v>1965.2</v>
      </c>
      <c r="D2321">
        <v>1965.2</v>
      </c>
      <c r="E2321">
        <v>1867</v>
      </c>
      <c r="F2321" t="s">
        <v>3778</v>
      </c>
      <c r="G2321">
        <v>-3.9399999999999998E-2</v>
      </c>
    </row>
    <row r="2322" spans="1:7" x14ac:dyDescent="0.35">
      <c r="A2322" s="1">
        <v>42237</v>
      </c>
      <c r="B2322">
        <v>1970.9</v>
      </c>
      <c r="C2322">
        <v>2034.1</v>
      </c>
      <c r="D2322">
        <v>2034.1</v>
      </c>
      <c r="E2322">
        <v>1970.9</v>
      </c>
      <c r="F2322" t="s">
        <v>3778</v>
      </c>
      <c r="G2322">
        <v>-3.1800000000000002E-2</v>
      </c>
    </row>
    <row r="2323" spans="1:7" x14ac:dyDescent="0.35">
      <c r="A2323" s="1">
        <v>42236</v>
      </c>
      <c r="B2323">
        <v>2035.7</v>
      </c>
      <c r="C2323">
        <v>2076.6</v>
      </c>
      <c r="D2323">
        <v>2076.6</v>
      </c>
      <c r="E2323">
        <v>2035.7</v>
      </c>
      <c r="F2323" t="s">
        <v>3778</v>
      </c>
      <c r="G2323">
        <v>-2.1100000000000001E-2</v>
      </c>
    </row>
    <row r="2324" spans="1:7" x14ac:dyDescent="0.35">
      <c r="A2324" s="1">
        <v>42235</v>
      </c>
      <c r="B2324">
        <v>2079.6</v>
      </c>
      <c r="C2324">
        <v>2095.6999999999998</v>
      </c>
      <c r="D2324">
        <v>2096.1999999999998</v>
      </c>
      <c r="E2324">
        <v>2070.5</v>
      </c>
      <c r="F2324" t="s">
        <v>3778</v>
      </c>
      <c r="G2324">
        <v>-8.3000000000000001E-3</v>
      </c>
    </row>
    <row r="2325" spans="1:7" x14ac:dyDescent="0.35">
      <c r="A2325" s="1">
        <v>42234</v>
      </c>
      <c r="B2325">
        <v>2096.9</v>
      </c>
      <c r="C2325">
        <v>2102</v>
      </c>
      <c r="D2325">
        <v>2103.5</v>
      </c>
      <c r="E2325">
        <v>2094.1</v>
      </c>
      <c r="F2325" t="s">
        <v>3778</v>
      </c>
      <c r="G2325">
        <v>-2.5999999999999999E-3</v>
      </c>
    </row>
    <row r="2326" spans="1:7" x14ac:dyDescent="0.35">
      <c r="A2326" s="1">
        <v>42233</v>
      </c>
      <c r="B2326">
        <v>2102.4</v>
      </c>
      <c r="C2326">
        <v>2089.6999999999998</v>
      </c>
      <c r="D2326">
        <v>2102.9</v>
      </c>
      <c r="E2326">
        <v>2079.3000000000002</v>
      </c>
      <c r="F2326" t="s">
        <v>3778</v>
      </c>
      <c r="G2326">
        <v>5.1999999999999998E-3</v>
      </c>
    </row>
    <row r="2327" spans="1:7" x14ac:dyDescent="0.35">
      <c r="A2327" s="1">
        <v>42230</v>
      </c>
      <c r="B2327">
        <v>2091.5</v>
      </c>
      <c r="C2327">
        <v>2083.1999999999998</v>
      </c>
      <c r="D2327">
        <v>2092.4</v>
      </c>
      <c r="E2327">
        <v>2080.6</v>
      </c>
      <c r="F2327" t="s">
        <v>3778</v>
      </c>
      <c r="G2327">
        <v>3.8999999999999998E-3</v>
      </c>
    </row>
    <row r="2328" spans="1:7" x14ac:dyDescent="0.35">
      <c r="A2328" s="1">
        <v>42229</v>
      </c>
      <c r="B2328">
        <v>2083.4</v>
      </c>
      <c r="C2328">
        <v>2086.1999999999998</v>
      </c>
      <c r="D2328">
        <v>2092.9</v>
      </c>
      <c r="E2328">
        <v>2078.3000000000002</v>
      </c>
      <c r="F2328" t="s">
        <v>3778</v>
      </c>
      <c r="G2328">
        <v>-1.2999999999999999E-3</v>
      </c>
    </row>
    <row r="2329" spans="1:7" x14ac:dyDescent="0.35">
      <c r="A2329" s="1">
        <v>42228</v>
      </c>
      <c r="B2329">
        <v>2086.1</v>
      </c>
      <c r="C2329">
        <v>2081.1</v>
      </c>
      <c r="D2329">
        <v>2089.1</v>
      </c>
      <c r="E2329">
        <v>2052.1</v>
      </c>
      <c r="F2329" t="s">
        <v>3778</v>
      </c>
      <c r="G2329">
        <v>1E-3</v>
      </c>
    </row>
    <row r="2330" spans="1:7" x14ac:dyDescent="0.35">
      <c r="A2330" s="1">
        <v>42227</v>
      </c>
      <c r="B2330">
        <v>2084.1</v>
      </c>
      <c r="C2330">
        <v>2102.6999999999998</v>
      </c>
      <c r="D2330">
        <v>2102.6999999999998</v>
      </c>
      <c r="E2330">
        <v>2076.5</v>
      </c>
      <c r="F2330" t="s">
        <v>3778</v>
      </c>
      <c r="G2330">
        <v>-9.5999999999999992E-3</v>
      </c>
    </row>
    <row r="2331" spans="1:7" x14ac:dyDescent="0.35">
      <c r="A2331" s="1">
        <v>42226</v>
      </c>
      <c r="B2331">
        <v>2104.1999999999998</v>
      </c>
      <c r="C2331">
        <v>2081</v>
      </c>
      <c r="D2331">
        <v>2105.3000000000002</v>
      </c>
      <c r="E2331">
        <v>2081</v>
      </c>
      <c r="F2331" t="s">
        <v>3778</v>
      </c>
      <c r="G2331">
        <v>1.2800000000000001E-2</v>
      </c>
    </row>
    <row r="2332" spans="1:7" x14ac:dyDescent="0.35">
      <c r="A2332" s="1">
        <v>42223</v>
      </c>
      <c r="B2332">
        <v>2077.6</v>
      </c>
      <c r="C2332">
        <v>2082.6</v>
      </c>
      <c r="D2332">
        <v>2082.6</v>
      </c>
      <c r="E2332">
        <v>2067.9</v>
      </c>
      <c r="F2332" t="s">
        <v>3778</v>
      </c>
      <c r="G2332">
        <v>-2.8999999999999998E-3</v>
      </c>
    </row>
    <row r="2333" spans="1:7" x14ac:dyDescent="0.35">
      <c r="A2333" s="1">
        <v>42222</v>
      </c>
      <c r="B2333">
        <v>2083.6</v>
      </c>
      <c r="C2333">
        <v>2100.8000000000002</v>
      </c>
      <c r="D2333">
        <v>2103.3000000000002</v>
      </c>
      <c r="E2333">
        <v>2075.5</v>
      </c>
      <c r="F2333" t="s">
        <v>3778</v>
      </c>
      <c r="G2333">
        <v>-7.7000000000000002E-3</v>
      </c>
    </row>
    <row r="2334" spans="1:7" x14ac:dyDescent="0.35">
      <c r="A2334" s="1">
        <v>42221</v>
      </c>
      <c r="B2334">
        <v>2099.8000000000002</v>
      </c>
      <c r="C2334">
        <v>2095.3000000000002</v>
      </c>
      <c r="D2334">
        <v>2112.6999999999998</v>
      </c>
      <c r="E2334">
        <v>2095.3000000000002</v>
      </c>
      <c r="F2334" t="s">
        <v>3778</v>
      </c>
      <c r="G2334">
        <v>3.0999999999999999E-3</v>
      </c>
    </row>
    <row r="2335" spans="1:7" x14ac:dyDescent="0.35">
      <c r="A2335" s="1">
        <v>42220</v>
      </c>
      <c r="B2335">
        <v>2093.3000000000002</v>
      </c>
      <c r="C2335">
        <v>2097.6999999999998</v>
      </c>
      <c r="D2335">
        <v>2102.5</v>
      </c>
      <c r="E2335">
        <v>2088.6</v>
      </c>
      <c r="F2335" t="s">
        <v>3778</v>
      </c>
      <c r="G2335">
        <v>-2.2000000000000001E-3</v>
      </c>
    </row>
    <row r="2336" spans="1:7" x14ac:dyDescent="0.35">
      <c r="A2336" s="1">
        <v>42219</v>
      </c>
      <c r="B2336">
        <v>2098</v>
      </c>
      <c r="C2336">
        <v>2104.5</v>
      </c>
      <c r="D2336">
        <v>2105.6999999999998</v>
      </c>
      <c r="E2336">
        <v>2087.3000000000002</v>
      </c>
      <c r="F2336" t="s">
        <v>3778</v>
      </c>
      <c r="G2336">
        <v>-2.8E-3</v>
      </c>
    </row>
    <row r="2337" spans="1:7" x14ac:dyDescent="0.35">
      <c r="A2337" s="1">
        <v>42216</v>
      </c>
      <c r="B2337">
        <v>2103.8000000000002</v>
      </c>
      <c r="C2337">
        <v>2111.6</v>
      </c>
      <c r="D2337">
        <v>2114.1999999999998</v>
      </c>
      <c r="E2337">
        <v>2102.1</v>
      </c>
      <c r="F2337" t="s">
        <v>3778</v>
      </c>
      <c r="G2337">
        <v>-2.3E-3</v>
      </c>
    </row>
    <row r="2338" spans="1:7" x14ac:dyDescent="0.35">
      <c r="A2338" s="1">
        <v>42215</v>
      </c>
      <c r="B2338">
        <v>2108.6</v>
      </c>
      <c r="C2338">
        <v>2106.8000000000002</v>
      </c>
      <c r="D2338">
        <v>2110.5</v>
      </c>
      <c r="E2338">
        <v>2095</v>
      </c>
      <c r="F2338" t="s">
        <v>3778</v>
      </c>
      <c r="G2338">
        <v>0</v>
      </c>
    </row>
    <row r="2339" spans="1:7" x14ac:dyDescent="0.35">
      <c r="A2339" s="1">
        <v>42214</v>
      </c>
      <c r="B2339">
        <v>2108.6</v>
      </c>
      <c r="C2339">
        <v>2094.6999999999998</v>
      </c>
      <c r="D2339">
        <v>2110.6</v>
      </c>
      <c r="E2339">
        <v>2094.1</v>
      </c>
      <c r="F2339" t="s">
        <v>3778</v>
      </c>
      <c r="G2339">
        <v>7.4000000000000003E-3</v>
      </c>
    </row>
    <row r="2340" spans="1:7" x14ac:dyDescent="0.35">
      <c r="A2340" s="1">
        <v>42213</v>
      </c>
      <c r="B2340">
        <v>2093.1999999999998</v>
      </c>
      <c r="C2340">
        <v>2070.8000000000002</v>
      </c>
      <c r="D2340">
        <v>2095.6</v>
      </c>
      <c r="E2340">
        <v>2069.1</v>
      </c>
      <c r="F2340" t="s">
        <v>3778</v>
      </c>
      <c r="G2340">
        <v>1.24E-2</v>
      </c>
    </row>
    <row r="2341" spans="1:7" x14ac:dyDescent="0.35">
      <c r="A2341" s="1">
        <v>42212</v>
      </c>
      <c r="B2341">
        <v>2067.6</v>
      </c>
      <c r="C2341">
        <v>2078.1999999999998</v>
      </c>
      <c r="D2341">
        <v>2078.1999999999998</v>
      </c>
      <c r="E2341">
        <v>2063.5</v>
      </c>
      <c r="F2341" t="s">
        <v>3778</v>
      </c>
      <c r="G2341">
        <v>-5.7999999999999996E-3</v>
      </c>
    </row>
    <row r="2342" spans="1:7" x14ac:dyDescent="0.35">
      <c r="A2342" s="1">
        <v>42209</v>
      </c>
      <c r="B2342">
        <v>2079.6999999999998</v>
      </c>
      <c r="C2342">
        <v>2102.1999999999998</v>
      </c>
      <c r="D2342">
        <v>2106</v>
      </c>
      <c r="E2342">
        <v>2077.1</v>
      </c>
      <c r="F2342" t="s">
        <v>3778</v>
      </c>
      <c r="G2342">
        <v>-1.0699999999999999E-2</v>
      </c>
    </row>
    <row r="2343" spans="1:7" x14ac:dyDescent="0.35">
      <c r="A2343" s="1">
        <v>42208</v>
      </c>
      <c r="B2343">
        <v>2102.1999999999998</v>
      </c>
      <c r="C2343">
        <v>2114.1999999999998</v>
      </c>
      <c r="D2343">
        <v>2116.9</v>
      </c>
      <c r="E2343">
        <v>2098.6</v>
      </c>
      <c r="F2343" t="s">
        <v>3778</v>
      </c>
      <c r="G2343">
        <v>-5.7000000000000002E-3</v>
      </c>
    </row>
    <row r="2344" spans="1:7" x14ac:dyDescent="0.35">
      <c r="A2344" s="1">
        <v>42207</v>
      </c>
      <c r="B2344">
        <v>2114.1999999999998</v>
      </c>
      <c r="C2344">
        <v>2118.1999999999998</v>
      </c>
      <c r="D2344">
        <v>2118.5</v>
      </c>
      <c r="E2344">
        <v>2110</v>
      </c>
      <c r="F2344" t="s">
        <v>3778</v>
      </c>
      <c r="G2344">
        <v>-2.3999999999999998E-3</v>
      </c>
    </row>
    <row r="2345" spans="1:7" x14ac:dyDescent="0.35">
      <c r="A2345" s="1">
        <v>42206</v>
      </c>
      <c r="B2345">
        <v>2119.1999999999998</v>
      </c>
      <c r="C2345">
        <v>2127.6</v>
      </c>
      <c r="D2345">
        <v>2128.5</v>
      </c>
      <c r="E2345">
        <v>2115.4</v>
      </c>
      <c r="F2345" t="s">
        <v>3778</v>
      </c>
      <c r="G2345">
        <v>-4.3E-3</v>
      </c>
    </row>
    <row r="2346" spans="1:7" x14ac:dyDescent="0.35">
      <c r="A2346" s="1">
        <v>42205</v>
      </c>
      <c r="B2346">
        <v>2128.3000000000002</v>
      </c>
      <c r="C2346">
        <v>2126.8000000000002</v>
      </c>
      <c r="D2346">
        <v>2132.8000000000002</v>
      </c>
      <c r="E2346">
        <v>2123.6999999999998</v>
      </c>
      <c r="F2346" t="s">
        <v>3778</v>
      </c>
      <c r="G2346">
        <v>8.0000000000000004E-4</v>
      </c>
    </row>
    <row r="2347" spans="1:7" x14ac:dyDescent="0.35">
      <c r="A2347" s="1">
        <v>42202</v>
      </c>
      <c r="B2347">
        <v>2126.6</v>
      </c>
      <c r="C2347">
        <v>2126.8000000000002</v>
      </c>
      <c r="D2347">
        <v>2128.9</v>
      </c>
      <c r="E2347">
        <v>2119.9</v>
      </c>
      <c r="F2347" t="s">
        <v>3778</v>
      </c>
      <c r="G2347">
        <v>1.1000000000000001E-3</v>
      </c>
    </row>
    <row r="2348" spans="1:7" x14ac:dyDescent="0.35">
      <c r="A2348" s="1">
        <v>42201</v>
      </c>
      <c r="B2348">
        <v>2124.3000000000002</v>
      </c>
      <c r="C2348">
        <v>2110.6</v>
      </c>
      <c r="D2348">
        <v>2124.4</v>
      </c>
      <c r="E2348">
        <v>2110.6</v>
      </c>
      <c r="F2348" t="s">
        <v>3778</v>
      </c>
      <c r="G2348">
        <v>8.0000000000000002E-3</v>
      </c>
    </row>
    <row r="2349" spans="1:7" x14ac:dyDescent="0.35">
      <c r="A2349" s="1">
        <v>42200</v>
      </c>
      <c r="B2349">
        <v>2107.4</v>
      </c>
      <c r="C2349">
        <v>2109</v>
      </c>
      <c r="D2349">
        <v>2114.1</v>
      </c>
      <c r="E2349">
        <v>2102.5</v>
      </c>
      <c r="F2349" t="s">
        <v>3778</v>
      </c>
      <c r="G2349">
        <v>-6.9999999999999999E-4</v>
      </c>
    </row>
    <row r="2350" spans="1:7" x14ac:dyDescent="0.35">
      <c r="A2350" s="1">
        <v>42199</v>
      </c>
      <c r="B2350">
        <v>2108.9</v>
      </c>
      <c r="C2350">
        <v>2099.6999999999998</v>
      </c>
      <c r="D2350">
        <v>2112</v>
      </c>
      <c r="E2350">
        <v>2098.1999999999998</v>
      </c>
      <c r="F2350" t="s">
        <v>3778</v>
      </c>
      <c r="G2350">
        <v>4.4000000000000003E-3</v>
      </c>
    </row>
    <row r="2351" spans="1:7" x14ac:dyDescent="0.35">
      <c r="A2351" s="1">
        <v>42198</v>
      </c>
      <c r="B2351">
        <v>2099.6</v>
      </c>
      <c r="C2351">
        <v>2080</v>
      </c>
      <c r="D2351">
        <v>2100.6999999999998</v>
      </c>
      <c r="E2351">
        <v>2080</v>
      </c>
      <c r="F2351" t="s">
        <v>3778</v>
      </c>
      <c r="G2351">
        <v>1.11E-2</v>
      </c>
    </row>
    <row r="2352" spans="1:7" x14ac:dyDescent="0.35">
      <c r="A2352" s="1">
        <v>42195</v>
      </c>
      <c r="B2352">
        <v>2076.6</v>
      </c>
      <c r="C2352">
        <v>2052.6999999999998</v>
      </c>
      <c r="D2352">
        <v>2081.3000000000002</v>
      </c>
      <c r="E2352">
        <v>2052.6999999999998</v>
      </c>
      <c r="F2352" t="s">
        <v>3778</v>
      </c>
      <c r="G2352">
        <v>1.23E-2</v>
      </c>
    </row>
    <row r="2353" spans="1:7" x14ac:dyDescent="0.35">
      <c r="A2353" s="1">
        <v>42194</v>
      </c>
      <c r="B2353">
        <v>2051.3000000000002</v>
      </c>
      <c r="C2353">
        <v>2049.6999999999998</v>
      </c>
      <c r="D2353">
        <v>2074.3000000000002</v>
      </c>
      <c r="E2353">
        <v>2049.6999999999998</v>
      </c>
      <c r="F2353" t="s">
        <v>3778</v>
      </c>
      <c r="G2353">
        <v>2.2000000000000001E-3</v>
      </c>
    </row>
    <row r="2354" spans="1:7" x14ac:dyDescent="0.35">
      <c r="A2354" s="1">
        <v>42193</v>
      </c>
      <c r="B2354">
        <v>2046.7</v>
      </c>
      <c r="C2354">
        <v>2077.6999999999998</v>
      </c>
      <c r="D2354">
        <v>2077.6999999999998</v>
      </c>
      <c r="E2354">
        <v>2044.7</v>
      </c>
      <c r="F2354" t="s">
        <v>3778</v>
      </c>
      <c r="G2354">
        <v>-1.66E-2</v>
      </c>
    </row>
    <row r="2355" spans="1:7" x14ac:dyDescent="0.35">
      <c r="A2355" s="1">
        <v>42192</v>
      </c>
      <c r="B2355">
        <v>2081.3000000000002</v>
      </c>
      <c r="C2355">
        <v>2069.5</v>
      </c>
      <c r="D2355">
        <v>2083.6999999999998</v>
      </c>
      <c r="E2355">
        <v>2044</v>
      </c>
      <c r="F2355" t="s">
        <v>3778</v>
      </c>
      <c r="G2355">
        <v>6.0000000000000001E-3</v>
      </c>
    </row>
    <row r="2356" spans="1:7" x14ac:dyDescent="0.35">
      <c r="A2356" s="1">
        <v>42191</v>
      </c>
      <c r="B2356">
        <v>2068.8000000000002</v>
      </c>
      <c r="C2356">
        <v>2073.9</v>
      </c>
      <c r="D2356">
        <v>2078.6</v>
      </c>
      <c r="E2356">
        <v>2058.4</v>
      </c>
      <c r="F2356" t="s">
        <v>3778</v>
      </c>
      <c r="G2356">
        <v>-3.8999999999999998E-3</v>
      </c>
    </row>
    <row r="2357" spans="1:7" x14ac:dyDescent="0.35">
      <c r="A2357" s="1">
        <v>42187</v>
      </c>
      <c r="B2357">
        <v>2076.8000000000002</v>
      </c>
      <c r="C2357">
        <v>2078</v>
      </c>
      <c r="D2357">
        <v>2085.1</v>
      </c>
      <c r="E2357">
        <v>2071</v>
      </c>
      <c r="F2357" t="s">
        <v>3778</v>
      </c>
      <c r="G2357">
        <v>-2.9999999999999997E-4</v>
      </c>
    </row>
    <row r="2358" spans="1:7" x14ac:dyDescent="0.35">
      <c r="A2358" s="1">
        <v>42186</v>
      </c>
      <c r="B2358">
        <v>2077.4</v>
      </c>
      <c r="C2358">
        <v>2067</v>
      </c>
      <c r="D2358">
        <v>2082.8000000000002</v>
      </c>
      <c r="E2358">
        <v>2067</v>
      </c>
      <c r="F2358" t="s">
        <v>3778</v>
      </c>
      <c r="G2358">
        <v>6.8999999999999999E-3</v>
      </c>
    </row>
    <row r="2359" spans="1:7" x14ac:dyDescent="0.35">
      <c r="A2359" s="1">
        <v>42185</v>
      </c>
      <c r="B2359">
        <v>2063.1</v>
      </c>
      <c r="C2359">
        <v>2061.1999999999998</v>
      </c>
      <c r="D2359">
        <v>2074.3000000000002</v>
      </c>
      <c r="E2359">
        <v>2056.3000000000002</v>
      </c>
      <c r="F2359" t="s">
        <v>3778</v>
      </c>
      <c r="G2359">
        <v>2.7000000000000001E-3</v>
      </c>
    </row>
    <row r="2360" spans="1:7" x14ac:dyDescent="0.35">
      <c r="A2360" s="1">
        <v>42184</v>
      </c>
      <c r="B2360">
        <v>2057.6</v>
      </c>
      <c r="C2360">
        <v>2098.6</v>
      </c>
      <c r="D2360">
        <v>2098.6</v>
      </c>
      <c r="E2360">
        <v>2056.6</v>
      </c>
      <c r="F2360" t="s">
        <v>3778</v>
      </c>
      <c r="G2360">
        <v>-2.0899999999999998E-2</v>
      </c>
    </row>
    <row r="2361" spans="1:7" x14ac:dyDescent="0.35">
      <c r="A2361" s="1">
        <v>42181</v>
      </c>
      <c r="B2361">
        <v>2101.5</v>
      </c>
      <c r="C2361">
        <v>2102.6</v>
      </c>
      <c r="D2361">
        <v>2108.9</v>
      </c>
      <c r="E2361">
        <v>2095.4</v>
      </c>
      <c r="F2361" t="s">
        <v>3778</v>
      </c>
      <c r="G2361">
        <v>-4.0000000000000002E-4</v>
      </c>
    </row>
    <row r="2362" spans="1:7" x14ac:dyDescent="0.35">
      <c r="A2362" s="1">
        <v>42180</v>
      </c>
      <c r="B2362">
        <v>2102.3000000000002</v>
      </c>
      <c r="C2362">
        <v>2110</v>
      </c>
      <c r="D2362">
        <v>2116</v>
      </c>
      <c r="E2362">
        <v>2101.8000000000002</v>
      </c>
      <c r="F2362" t="s">
        <v>3778</v>
      </c>
      <c r="G2362">
        <v>-3.0000000000000001E-3</v>
      </c>
    </row>
    <row r="2363" spans="1:7" x14ac:dyDescent="0.35">
      <c r="A2363" s="1">
        <v>42179</v>
      </c>
      <c r="B2363">
        <v>2108.6</v>
      </c>
      <c r="C2363">
        <v>2123.6999999999998</v>
      </c>
      <c r="D2363">
        <v>2125.1</v>
      </c>
      <c r="E2363">
        <v>2108.6</v>
      </c>
      <c r="F2363" t="s">
        <v>3778</v>
      </c>
      <c r="G2363">
        <v>-7.3000000000000001E-3</v>
      </c>
    </row>
    <row r="2364" spans="1:7" x14ac:dyDescent="0.35">
      <c r="A2364" s="1">
        <v>42178</v>
      </c>
      <c r="B2364">
        <v>2124.1999999999998</v>
      </c>
      <c r="C2364">
        <v>2123.1999999999998</v>
      </c>
      <c r="D2364">
        <v>2128</v>
      </c>
      <c r="E2364">
        <v>2119.9</v>
      </c>
      <c r="F2364" t="s">
        <v>3778</v>
      </c>
      <c r="G2364">
        <v>6.9999999999999999E-4</v>
      </c>
    </row>
    <row r="2365" spans="1:7" x14ac:dyDescent="0.35">
      <c r="A2365" s="1">
        <v>42177</v>
      </c>
      <c r="B2365">
        <v>2122.8000000000002</v>
      </c>
      <c r="C2365">
        <v>2112.5</v>
      </c>
      <c r="D2365">
        <v>2129.9</v>
      </c>
      <c r="E2365">
        <v>2112.5</v>
      </c>
      <c r="F2365" t="s">
        <v>3778</v>
      </c>
      <c r="G2365">
        <v>6.1000000000000004E-3</v>
      </c>
    </row>
    <row r="2366" spans="1:7" x14ac:dyDescent="0.35">
      <c r="A2366" s="1">
        <v>42174</v>
      </c>
      <c r="B2366">
        <v>2110</v>
      </c>
      <c r="C2366">
        <v>2121.1</v>
      </c>
      <c r="D2366">
        <v>2121.6</v>
      </c>
      <c r="E2366">
        <v>2109.4</v>
      </c>
      <c r="F2366" t="s">
        <v>3778</v>
      </c>
      <c r="G2366">
        <v>-5.3E-3</v>
      </c>
    </row>
    <row r="2367" spans="1:7" x14ac:dyDescent="0.35">
      <c r="A2367" s="1">
        <v>42173</v>
      </c>
      <c r="B2367">
        <v>2121.1999999999998</v>
      </c>
      <c r="C2367">
        <v>2101.6</v>
      </c>
      <c r="D2367">
        <v>2126.6999999999998</v>
      </c>
      <c r="E2367">
        <v>2101.6</v>
      </c>
      <c r="F2367" t="s">
        <v>3778</v>
      </c>
      <c r="G2367">
        <v>9.9000000000000008E-3</v>
      </c>
    </row>
    <row r="2368" spans="1:7" x14ac:dyDescent="0.35">
      <c r="A2368" s="1">
        <v>42172</v>
      </c>
      <c r="B2368">
        <v>2100.4</v>
      </c>
      <c r="C2368">
        <v>2097.4</v>
      </c>
      <c r="D2368">
        <v>2106.8000000000002</v>
      </c>
      <c r="E2368">
        <v>2088.9</v>
      </c>
      <c r="F2368" t="s">
        <v>3778</v>
      </c>
      <c r="G2368">
        <v>2E-3</v>
      </c>
    </row>
    <row r="2369" spans="1:7" x14ac:dyDescent="0.35">
      <c r="A2369" s="1">
        <v>42171</v>
      </c>
      <c r="B2369">
        <v>2096.3000000000002</v>
      </c>
      <c r="C2369">
        <v>2084.3000000000002</v>
      </c>
      <c r="D2369">
        <v>2097.4</v>
      </c>
      <c r="E2369">
        <v>2082.1</v>
      </c>
      <c r="F2369" t="s">
        <v>3778</v>
      </c>
      <c r="G2369">
        <v>5.7000000000000002E-3</v>
      </c>
    </row>
    <row r="2370" spans="1:7" x14ac:dyDescent="0.35">
      <c r="A2370" s="1">
        <v>42170</v>
      </c>
      <c r="B2370">
        <v>2084.4</v>
      </c>
      <c r="C2370">
        <v>2091.3000000000002</v>
      </c>
      <c r="D2370">
        <v>2091.3000000000002</v>
      </c>
      <c r="E2370">
        <v>2072.5</v>
      </c>
      <c r="F2370" t="s">
        <v>3778</v>
      </c>
      <c r="G2370">
        <v>-4.5999999999999999E-3</v>
      </c>
    </row>
    <row r="2371" spans="1:7" x14ac:dyDescent="0.35">
      <c r="A2371" s="1">
        <v>42167</v>
      </c>
      <c r="B2371">
        <v>2094.1</v>
      </c>
      <c r="C2371">
        <v>2107.4</v>
      </c>
      <c r="D2371">
        <v>2107.4</v>
      </c>
      <c r="E2371">
        <v>2091.3000000000002</v>
      </c>
      <c r="F2371" t="s">
        <v>3778</v>
      </c>
      <c r="G2371">
        <v>-7.0000000000000001E-3</v>
      </c>
    </row>
    <row r="2372" spans="1:7" x14ac:dyDescent="0.35">
      <c r="A2372" s="1">
        <v>42166</v>
      </c>
      <c r="B2372">
        <v>2108.9</v>
      </c>
      <c r="C2372">
        <v>2106.1999999999998</v>
      </c>
      <c r="D2372">
        <v>2115</v>
      </c>
      <c r="E2372">
        <v>2106.1999999999998</v>
      </c>
      <c r="F2372" t="s">
        <v>3778</v>
      </c>
      <c r="G2372">
        <v>1.8E-3</v>
      </c>
    </row>
    <row r="2373" spans="1:7" x14ac:dyDescent="0.35">
      <c r="A2373" s="1">
        <v>42165</v>
      </c>
      <c r="B2373">
        <v>2105.1999999999998</v>
      </c>
      <c r="C2373">
        <v>2081.1</v>
      </c>
      <c r="D2373">
        <v>2108.5</v>
      </c>
      <c r="E2373">
        <v>2081.1</v>
      </c>
      <c r="F2373" t="s">
        <v>3778</v>
      </c>
      <c r="G2373">
        <v>1.2E-2</v>
      </c>
    </row>
    <row r="2374" spans="1:7" x14ac:dyDescent="0.35">
      <c r="A2374" s="1">
        <v>42164</v>
      </c>
      <c r="B2374">
        <v>2080.1999999999998</v>
      </c>
      <c r="C2374">
        <v>2079.1</v>
      </c>
      <c r="D2374">
        <v>2085.6</v>
      </c>
      <c r="E2374">
        <v>2072.1</v>
      </c>
      <c r="F2374" t="s">
        <v>3778</v>
      </c>
      <c r="G2374">
        <v>4.0000000000000002E-4</v>
      </c>
    </row>
    <row r="2375" spans="1:7" x14ac:dyDescent="0.35">
      <c r="A2375" s="1">
        <v>42163</v>
      </c>
      <c r="B2375">
        <v>2079.3000000000002</v>
      </c>
      <c r="C2375">
        <v>2092.3000000000002</v>
      </c>
      <c r="D2375">
        <v>2093</v>
      </c>
      <c r="E2375">
        <v>2079.1</v>
      </c>
      <c r="F2375" t="s">
        <v>3778</v>
      </c>
      <c r="G2375">
        <v>-6.4999999999999997E-3</v>
      </c>
    </row>
    <row r="2376" spans="1:7" x14ac:dyDescent="0.35">
      <c r="A2376" s="1">
        <v>42160</v>
      </c>
      <c r="B2376">
        <v>2092.8000000000002</v>
      </c>
      <c r="C2376">
        <v>2095.1</v>
      </c>
      <c r="D2376">
        <v>2101</v>
      </c>
      <c r="E2376">
        <v>2085.6999999999998</v>
      </c>
      <c r="F2376" t="s">
        <v>3778</v>
      </c>
      <c r="G2376">
        <v>-1.4E-3</v>
      </c>
    </row>
    <row r="2377" spans="1:7" x14ac:dyDescent="0.35">
      <c r="A2377" s="1">
        <v>42159</v>
      </c>
      <c r="B2377">
        <v>2095.8000000000002</v>
      </c>
      <c r="C2377">
        <v>2112.3000000000002</v>
      </c>
      <c r="D2377">
        <v>2112.9</v>
      </c>
      <c r="E2377">
        <v>2093.1999999999998</v>
      </c>
      <c r="F2377" t="s">
        <v>3778</v>
      </c>
      <c r="G2377">
        <v>-8.6999999999999994E-3</v>
      </c>
    </row>
    <row r="2378" spans="1:7" x14ac:dyDescent="0.35">
      <c r="A2378" s="1">
        <v>42158</v>
      </c>
      <c r="B2378">
        <v>2114.1</v>
      </c>
      <c r="C2378">
        <v>2110.6</v>
      </c>
      <c r="D2378">
        <v>2121.9</v>
      </c>
      <c r="E2378">
        <v>2109.6</v>
      </c>
      <c r="F2378" t="s">
        <v>3778</v>
      </c>
      <c r="G2378">
        <v>2.0999999999999999E-3</v>
      </c>
    </row>
    <row r="2379" spans="1:7" x14ac:dyDescent="0.35">
      <c r="A2379" s="1">
        <v>42157</v>
      </c>
      <c r="B2379">
        <v>2109.6</v>
      </c>
      <c r="C2379">
        <v>2110.4</v>
      </c>
      <c r="D2379">
        <v>2117.6</v>
      </c>
      <c r="E2379">
        <v>2099.1</v>
      </c>
      <c r="F2379" t="s">
        <v>3778</v>
      </c>
      <c r="G2379">
        <v>-1E-3</v>
      </c>
    </row>
    <row r="2380" spans="1:7" x14ac:dyDescent="0.35">
      <c r="A2380" s="1">
        <v>42156</v>
      </c>
      <c r="B2380">
        <v>2111.6999999999998</v>
      </c>
      <c r="C2380">
        <v>2108.6</v>
      </c>
      <c r="D2380">
        <v>2119.1999999999998</v>
      </c>
      <c r="E2380">
        <v>2102.5</v>
      </c>
      <c r="F2380" t="s">
        <v>3778</v>
      </c>
      <c r="G2380">
        <v>2E-3</v>
      </c>
    </row>
    <row r="2381" spans="1:7" x14ac:dyDescent="0.35">
      <c r="A2381" s="1">
        <v>42153</v>
      </c>
      <c r="B2381">
        <v>2107.4</v>
      </c>
      <c r="C2381">
        <v>2120.6999999999998</v>
      </c>
      <c r="D2381">
        <v>2120.6999999999998</v>
      </c>
      <c r="E2381">
        <v>2104.9</v>
      </c>
      <c r="F2381" t="s">
        <v>3778</v>
      </c>
      <c r="G2381">
        <v>-6.3E-3</v>
      </c>
    </row>
    <row r="2382" spans="1:7" x14ac:dyDescent="0.35">
      <c r="A2382" s="1">
        <v>42152</v>
      </c>
      <c r="B2382">
        <v>2120.8000000000002</v>
      </c>
      <c r="C2382">
        <v>2122.3000000000002</v>
      </c>
      <c r="D2382">
        <v>2122.3000000000002</v>
      </c>
      <c r="E2382">
        <v>2112.9</v>
      </c>
      <c r="F2382" t="s">
        <v>3778</v>
      </c>
      <c r="G2382">
        <v>-1.2999999999999999E-3</v>
      </c>
    </row>
    <row r="2383" spans="1:7" x14ac:dyDescent="0.35">
      <c r="A2383" s="1">
        <v>42151</v>
      </c>
      <c r="B2383">
        <v>2123.5</v>
      </c>
      <c r="C2383">
        <v>2105.1</v>
      </c>
      <c r="D2383">
        <v>2126.1999999999998</v>
      </c>
      <c r="E2383">
        <v>2105.1</v>
      </c>
      <c r="F2383" t="s">
        <v>3778</v>
      </c>
      <c r="G2383">
        <v>9.1999999999999998E-3</v>
      </c>
    </row>
    <row r="2384" spans="1:7" x14ac:dyDescent="0.35">
      <c r="A2384" s="1">
        <v>42150</v>
      </c>
      <c r="B2384">
        <v>2104.1999999999998</v>
      </c>
      <c r="C2384">
        <v>2125.3000000000002</v>
      </c>
      <c r="D2384">
        <v>2125.3000000000002</v>
      </c>
      <c r="E2384">
        <v>2099.1999999999998</v>
      </c>
      <c r="F2384" t="s">
        <v>3778</v>
      </c>
      <c r="G2384">
        <v>-1.03E-2</v>
      </c>
    </row>
    <row r="2385" spans="1:7" x14ac:dyDescent="0.35">
      <c r="A2385" s="1">
        <v>42146</v>
      </c>
      <c r="B2385">
        <v>2126.1</v>
      </c>
      <c r="C2385">
        <v>2130.4</v>
      </c>
      <c r="D2385">
        <v>2132.1999999999998</v>
      </c>
      <c r="E2385">
        <v>2126.1</v>
      </c>
      <c r="F2385" t="s">
        <v>3778</v>
      </c>
      <c r="G2385">
        <v>-2.2000000000000001E-3</v>
      </c>
    </row>
    <row r="2386" spans="1:7" x14ac:dyDescent="0.35">
      <c r="A2386" s="1">
        <v>42145</v>
      </c>
      <c r="B2386">
        <v>2130.8000000000002</v>
      </c>
      <c r="C2386">
        <v>2125.6</v>
      </c>
      <c r="D2386">
        <v>2134.3000000000002</v>
      </c>
      <c r="E2386">
        <v>2122.9</v>
      </c>
      <c r="F2386" t="s">
        <v>3778</v>
      </c>
      <c r="G2386">
        <v>2.3999999999999998E-3</v>
      </c>
    </row>
    <row r="2387" spans="1:7" x14ac:dyDescent="0.35">
      <c r="A2387" s="1">
        <v>42144</v>
      </c>
      <c r="B2387">
        <v>2125.8000000000002</v>
      </c>
      <c r="C2387">
        <v>2127.8000000000002</v>
      </c>
      <c r="D2387">
        <v>2134.6999999999998</v>
      </c>
      <c r="E2387">
        <v>2122.6</v>
      </c>
      <c r="F2387" t="s">
        <v>3778</v>
      </c>
      <c r="G2387">
        <v>-8.9999999999999998E-4</v>
      </c>
    </row>
    <row r="2388" spans="1:7" x14ac:dyDescent="0.35">
      <c r="A2388" s="1">
        <v>42143</v>
      </c>
      <c r="B2388">
        <v>2127.8000000000002</v>
      </c>
      <c r="C2388">
        <v>2129.4</v>
      </c>
      <c r="D2388">
        <v>2133</v>
      </c>
      <c r="E2388">
        <v>2124.5</v>
      </c>
      <c r="F2388" t="s">
        <v>3778</v>
      </c>
      <c r="G2388">
        <v>-6.9999999999999999E-4</v>
      </c>
    </row>
    <row r="2389" spans="1:7" x14ac:dyDescent="0.35">
      <c r="A2389" s="1">
        <v>42142</v>
      </c>
      <c r="B2389">
        <v>2129.1999999999998</v>
      </c>
      <c r="C2389">
        <v>2121.3000000000002</v>
      </c>
      <c r="D2389">
        <v>2131.8000000000002</v>
      </c>
      <c r="E2389">
        <v>2120</v>
      </c>
      <c r="F2389" t="s">
        <v>3778</v>
      </c>
      <c r="G2389">
        <v>3.0999999999999999E-3</v>
      </c>
    </row>
    <row r="2390" spans="1:7" x14ac:dyDescent="0.35">
      <c r="A2390" s="1">
        <v>42139</v>
      </c>
      <c r="B2390">
        <v>2122.6999999999998</v>
      </c>
      <c r="C2390">
        <v>2122.1</v>
      </c>
      <c r="D2390">
        <v>2123.9</v>
      </c>
      <c r="E2390">
        <v>2116.8000000000002</v>
      </c>
      <c r="F2390" t="s">
        <v>3778</v>
      </c>
      <c r="G2390">
        <v>8.0000000000000004E-4</v>
      </c>
    </row>
    <row r="2391" spans="1:7" x14ac:dyDescent="0.35">
      <c r="A2391" s="1">
        <v>42138</v>
      </c>
      <c r="B2391">
        <v>2121.1</v>
      </c>
      <c r="C2391">
        <v>2100.4</v>
      </c>
      <c r="D2391">
        <v>2121.4</v>
      </c>
      <c r="E2391">
        <v>2100.4</v>
      </c>
      <c r="F2391" t="s">
        <v>3778</v>
      </c>
      <c r="G2391">
        <v>1.0800000000000001E-2</v>
      </c>
    </row>
    <row r="2392" spans="1:7" x14ac:dyDescent="0.35">
      <c r="A2392" s="1">
        <v>42137</v>
      </c>
      <c r="B2392">
        <v>2098.5</v>
      </c>
      <c r="C2392">
        <v>2099.6</v>
      </c>
      <c r="D2392">
        <v>2110.1999999999998</v>
      </c>
      <c r="E2392">
        <v>2096</v>
      </c>
      <c r="F2392" t="s">
        <v>3778</v>
      </c>
      <c r="G2392">
        <v>-2.9999999999999997E-4</v>
      </c>
    </row>
    <row r="2393" spans="1:7" x14ac:dyDescent="0.35">
      <c r="A2393" s="1">
        <v>42136</v>
      </c>
      <c r="B2393">
        <v>2099.1</v>
      </c>
      <c r="C2393">
        <v>2102.9</v>
      </c>
      <c r="D2393">
        <v>2105.1</v>
      </c>
      <c r="E2393">
        <v>2085.6</v>
      </c>
      <c r="F2393" t="s">
        <v>3778</v>
      </c>
      <c r="G2393">
        <v>-2.8999999999999998E-3</v>
      </c>
    </row>
    <row r="2394" spans="1:7" x14ac:dyDescent="0.35">
      <c r="A2394" s="1">
        <v>42135</v>
      </c>
      <c r="B2394">
        <v>2105.3000000000002</v>
      </c>
      <c r="C2394">
        <v>2115.6</v>
      </c>
      <c r="D2394">
        <v>2117.6999999999998</v>
      </c>
      <c r="E2394">
        <v>2104.6</v>
      </c>
      <c r="F2394" t="s">
        <v>3778</v>
      </c>
      <c r="G2394">
        <v>-5.1000000000000004E-3</v>
      </c>
    </row>
    <row r="2395" spans="1:7" x14ac:dyDescent="0.35">
      <c r="A2395" s="1">
        <v>42132</v>
      </c>
      <c r="B2395">
        <v>2116.1</v>
      </c>
      <c r="C2395">
        <v>2092.1</v>
      </c>
      <c r="D2395">
        <v>2117.6999999999998</v>
      </c>
      <c r="E2395">
        <v>2092.1</v>
      </c>
      <c r="F2395" t="s">
        <v>3778</v>
      </c>
      <c r="G2395">
        <v>1.35E-2</v>
      </c>
    </row>
    <row r="2396" spans="1:7" x14ac:dyDescent="0.35">
      <c r="A2396" s="1">
        <v>42131</v>
      </c>
      <c r="B2396">
        <v>2088</v>
      </c>
      <c r="C2396">
        <v>2080</v>
      </c>
      <c r="D2396">
        <v>2092.9</v>
      </c>
      <c r="E2396">
        <v>2075</v>
      </c>
      <c r="F2396" t="s">
        <v>3778</v>
      </c>
      <c r="G2396">
        <v>3.7000000000000002E-3</v>
      </c>
    </row>
    <row r="2397" spans="1:7" x14ac:dyDescent="0.35">
      <c r="A2397" s="1">
        <v>42130</v>
      </c>
      <c r="B2397">
        <v>2080.1999999999998</v>
      </c>
      <c r="C2397">
        <v>2091.3000000000002</v>
      </c>
      <c r="D2397">
        <v>2098.4</v>
      </c>
      <c r="E2397">
        <v>2067.9</v>
      </c>
      <c r="F2397" t="s">
        <v>3778</v>
      </c>
      <c r="G2397">
        <v>-4.4999999999999997E-3</v>
      </c>
    </row>
    <row r="2398" spans="1:7" x14ac:dyDescent="0.35">
      <c r="A2398" s="1">
        <v>42129</v>
      </c>
      <c r="B2398">
        <v>2089.5</v>
      </c>
      <c r="C2398">
        <v>2112.6</v>
      </c>
      <c r="D2398">
        <v>2115.1999999999998</v>
      </c>
      <c r="E2398">
        <v>2088.5</v>
      </c>
      <c r="F2398" t="s">
        <v>3778</v>
      </c>
      <c r="G2398">
        <v>-1.18E-2</v>
      </c>
    </row>
    <row r="2399" spans="1:7" x14ac:dyDescent="0.35">
      <c r="A2399" s="1">
        <v>42128</v>
      </c>
      <c r="B2399">
        <v>2114.5</v>
      </c>
      <c r="C2399">
        <v>2110.1999999999998</v>
      </c>
      <c r="D2399">
        <v>2120.9</v>
      </c>
      <c r="E2399">
        <v>2110.1999999999998</v>
      </c>
      <c r="F2399" t="s">
        <v>3778</v>
      </c>
      <c r="G2399">
        <v>2.8999999999999998E-3</v>
      </c>
    </row>
    <row r="2400" spans="1:7" x14ac:dyDescent="0.35">
      <c r="A2400" s="1">
        <v>42125</v>
      </c>
      <c r="B2400">
        <v>2108.3000000000002</v>
      </c>
      <c r="C2400">
        <v>2087.4</v>
      </c>
      <c r="D2400">
        <v>2108.4</v>
      </c>
      <c r="E2400">
        <v>2087.4</v>
      </c>
      <c r="F2400" t="s">
        <v>3778</v>
      </c>
      <c r="G2400">
        <v>1.09E-2</v>
      </c>
    </row>
    <row r="2401" spans="1:7" x14ac:dyDescent="0.35">
      <c r="A2401" s="1">
        <v>42124</v>
      </c>
      <c r="B2401">
        <v>2085.5</v>
      </c>
      <c r="C2401">
        <v>2105.5</v>
      </c>
      <c r="D2401">
        <v>2105.5</v>
      </c>
      <c r="E2401">
        <v>2077.6</v>
      </c>
      <c r="F2401" t="s">
        <v>3778</v>
      </c>
      <c r="G2401">
        <v>-1.01E-2</v>
      </c>
    </row>
    <row r="2402" spans="1:7" x14ac:dyDescent="0.35">
      <c r="A2402" s="1">
        <v>42123</v>
      </c>
      <c r="B2402">
        <v>2106.8000000000002</v>
      </c>
      <c r="C2402">
        <v>2112.5</v>
      </c>
      <c r="D2402">
        <v>2113.6999999999998</v>
      </c>
      <c r="E2402">
        <v>2097.4</v>
      </c>
      <c r="F2402" t="s">
        <v>3778</v>
      </c>
      <c r="G2402">
        <v>-3.8E-3</v>
      </c>
    </row>
    <row r="2403" spans="1:7" x14ac:dyDescent="0.35">
      <c r="A2403" s="1">
        <v>42122</v>
      </c>
      <c r="B2403">
        <v>2114.8000000000002</v>
      </c>
      <c r="C2403">
        <v>2108.3000000000002</v>
      </c>
      <c r="D2403">
        <v>2116.1</v>
      </c>
      <c r="E2403">
        <v>2094.9</v>
      </c>
      <c r="F2403" t="s">
        <v>3778</v>
      </c>
      <c r="G2403">
        <v>2.8E-3</v>
      </c>
    </row>
    <row r="2404" spans="1:7" x14ac:dyDescent="0.35">
      <c r="A2404" s="1">
        <v>42121</v>
      </c>
      <c r="B2404">
        <v>2108.9</v>
      </c>
      <c r="C2404">
        <v>2119.3000000000002</v>
      </c>
      <c r="D2404">
        <v>2125.9</v>
      </c>
      <c r="E2404">
        <v>2107</v>
      </c>
      <c r="F2404" t="s">
        <v>3778</v>
      </c>
      <c r="G2404">
        <v>-4.1999999999999997E-3</v>
      </c>
    </row>
    <row r="2405" spans="1:7" x14ac:dyDescent="0.35">
      <c r="A2405" s="1">
        <v>42118</v>
      </c>
      <c r="B2405">
        <v>2117.6999999999998</v>
      </c>
      <c r="C2405">
        <v>2112.8000000000002</v>
      </c>
      <c r="D2405">
        <v>2120.9</v>
      </c>
      <c r="E2405">
        <v>2112.8000000000002</v>
      </c>
      <c r="F2405" t="s">
        <v>3778</v>
      </c>
      <c r="G2405">
        <v>2.3E-3</v>
      </c>
    </row>
    <row r="2406" spans="1:7" x14ac:dyDescent="0.35">
      <c r="A2406" s="1">
        <v>42117</v>
      </c>
      <c r="B2406">
        <v>2112.9</v>
      </c>
      <c r="C2406">
        <v>2107.1999999999998</v>
      </c>
      <c r="D2406">
        <v>2120.5</v>
      </c>
      <c r="E2406">
        <v>2103.1999999999998</v>
      </c>
      <c r="F2406" t="s">
        <v>3778</v>
      </c>
      <c r="G2406">
        <v>2.3E-3</v>
      </c>
    </row>
    <row r="2407" spans="1:7" x14ac:dyDescent="0.35">
      <c r="A2407" s="1">
        <v>42116</v>
      </c>
      <c r="B2407">
        <v>2108</v>
      </c>
      <c r="C2407">
        <v>2098.3000000000002</v>
      </c>
      <c r="D2407">
        <v>2110</v>
      </c>
      <c r="E2407">
        <v>2091.1</v>
      </c>
      <c r="F2407" t="s">
        <v>3778</v>
      </c>
      <c r="G2407">
        <v>5.1000000000000004E-3</v>
      </c>
    </row>
    <row r="2408" spans="1:7" x14ac:dyDescent="0.35">
      <c r="A2408" s="1">
        <v>42115</v>
      </c>
      <c r="B2408">
        <v>2097.3000000000002</v>
      </c>
      <c r="C2408">
        <v>2102.8000000000002</v>
      </c>
      <c r="D2408">
        <v>2109.6</v>
      </c>
      <c r="E2408">
        <v>2094.4</v>
      </c>
      <c r="F2408" t="s">
        <v>3778</v>
      </c>
      <c r="G2408">
        <v>-1.5E-3</v>
      </c>
    </row>
    <row r="2409" spans="1:7" x14ac:dyDescent="0.35">
      <c r="A2409" s="1">
        <v>42114</v>
      </c>
      <c r="B2409">
        <v>2100.4</v>
      </c>
      <c r="C2409">
        <v>2084.1</v>
      </c>
      <c r="D2409">
        <v>2103.9</v>
      </c>
      <c r="E2409">
        <v>2084.1</v>
      </c>
      <c r="F2409" t="s">
        <v>3778</v>
      </c>
      <c r="G2409">
        <v>9.1999999999999998E-3</v>
      </c>
    </row>
    <row r="2410" spans="1:7" x14ac:dyDescent="0.35">
      <c r="A2410" s="1">
        <v>42111</v>
      </c>
      <c r="B2410">
        <v>2081.1999999999998</v>
      </c>
      <c r="C2410">
        <v>2102.6</v>
      </c>
      <c r="D2410">
        <v>2102.6</v>
      </c>
      <c r="E2410">
        <v>2072.4</v>
      </c>
      <c r="F2410" t="s">
        <v>3778</v>
      </c>
      <c r="G2410">
        <v>-1.1299999999999999E-2</v>
      </c>
    </row>
    <row r="2411" spans="1:7" x14ac:dyDescent="0.35">
      <c r="A2411" s="1">
        <v>42110</v>
      </c>
      <c r="B2411">
        <v>2105</v>
      </c>
      <c r="C2411">
        <v>2106</v>
      </c>
      <c r="D2411">
        <v>2111.3000000000002</v>
      </c>
      <c r="E2411">
        <v>2100</v>
      </c>
      <c r="F2411" t="s">
        <v>3778</v>
      </c>
      <c r="G2411">
        <v>-8.0000000000000004E-4</v>
      </c>
    </row>
    <row r="2412" spans="1:7" x14ac:dyDescent="0.35">
      <c r="A2412" s="1">
        <v>42109</v>
      </c>
      <c r="B2412">
        <v>2106.6</v>
      </c>
      <c r="C2412">
        <v>2097.8000000000002</v>
      </c>
      <c r="D2412">
        <v>2111.9</v>
      </c>
      <c r="E2412">
        <v>2097.8000000000002</v>
      </c>
      <c r="F2412" t="s">
        <v>3778</v>
      </c>
      <c r="G2412">
        <v>5.1999999999999998E-3</v>
      </c>
    </row>
    <row r="2413" spans="1:7" x14ac:dyDescent="0.35">
      <c r="A2413" s="1">
        <v>42108</v>
      </c>
      <c r="B2413">
        <v>2095.8000000000002</v>
      </c>
      <c r="C2413">
        <v>2092.3000000000002</v>
      </c>
      <c r="D2413">
        <v>2098.6</v>
      </c>
      <c r="E2413">
        <v>2083.1999999999998</v>
      </c>
      <c r="F2413" t="s">
        <v>3778</v>
      </c>
      <c r="G2413">
        <v>1.6000000000000001E-3</v>
      </c>
    </row>
    <row r="2414" spans="1:7" x14ac:dyDescent="0.35">
      <c r="A2414" s="1">
        <v>42107</v>
      </c>
      <c r="B2414">
        <v>2092.4</v>
      </c>
      <c r="C2414">
        <v>2102</v>
      </c>
      <c r="D2414">
        <v>2107.6999999999998</v>
      </c>
      <c r="E2414">
        <v>2092.3000000000002</v>
      </c>
      <c r="F2414" t="s">
        <v>3778</v>
      </c>
      <c r="G2414">
        <v>-4.5999999999999999E-3</v>
      </c>
    </row>
    <row r="2415" spans="1:7" x14ac:dyDescent="0.35">
      <c r="A2415" s="1">
        <v>42104</v>
      </c>
      <c r="B2415">
        <v>2102.1</v>
      </c>
      <c r="C2415">
        <v>2091.5</v>
      </c>
      <c r="D2415">
        <v>2102.6</v>
      </c>
      <c r="E2415">
        <v>2091.5</v>
      </c>
      <c r="F2415" t="s">
        <v>3778</v>
      </c>
      <c r="G2415">
        <v>5.1999999999999998E-3</v>
      </c>
    </row>
    <row r="2416" spans="1:7" x14ac:dyDescent="0.35">
      <c r="A2416" s="1">
        <v>42103</v>
      </c>
      <c r="B2416">
        <v>2091.1999999999998</v>
      </c>
      <c r="C2416">
        <v>2081.3000000000002</v>
      </c>
      <c r="D2416">
        <v>2093.3000000000002</v>
      </c>
      <c r="E2416">
        <v>2074.3000000000002</v>
      </c>
      <c r="F2416" t="s">
        <v>3778</v>
      </c>
      <c r="G2416">
        <v>4.4999999999999997E-3</v>
      </c>
    </row>
    <row r="2417" spans="1:7" x14ac:dyDescent="0.35">
      <c r="A2417" s="1">
        <v>42102</v>
      </c>
      <c r="B2417">
        <v>2081.9</v>
      </c>
      <c r="C2417">
        <v>2076.9</v>
      </c>
      <c r="D2417">
        <v>2086.6999999999998</v>
      </c>
      <c r="E2417">
        <v>2073.3000000000002</v>
      </c>
      <c r="F2417" t="s">
        <v>3778</v>
      </c>
      <c r="G2417">
        <v>2.7000000000000001E-3</v>
      </c>
    </row>
    <row r="2418" spans="1:7" x14ac:dyDescent="0.35">
      <c r="A2418" s="1">
        <v>42101</v>
      </c>
      <c r="B2418">
        <v>2076.3000000000002</v>
      </c>
      <c r="C2418">
        <v>2080.8000000000002</v>
      </c>
      <c r="D2418">
        <v>2089.8000000000002</v>
      </c>
      <c r="E2418">
        <v>2076.1</v>
      </c>
      <c r="F2418" t="s">
        <v>3778</v>
      </c>
      <c r="G2418">
        <v>-2.0999999999999999E-3</v>
      </c>
    </row>
    <row r="2419" spans="1:7" x14ac:dyDescent="0.35">
      <c r="A2419" s="1">
        <v>42100</v>
      </c>
      <c r="B2419">
        <v>2080.6</v>
      </c>
      <c r="C2419">
        <v>2064.9</v>
      </c>
      <c r="D2419">
        <v>2087</v>
      </c>
      <c r="E2419">
        <v>2056.5</v>
      </c>
      <c r="F2419" t="s">
        <v>3778</v>
      </c>
      <c r="G2419">
        <v>6.6E-3</v>
      </c>
    </row>
    <row r="2420" spans="1:7" x14ac:dyDescent="0.35">
      <c r="A2420" s="1">
        <v>42096</v>
      </c>
      <c r="B2420">
        <v>2067</v>
      </c>
      <c r="C2420">
        <v>2060</v>
      </c>
      <c r="D2420">
        <v>2072.1999999999998</v>
      </c>
      <c r="E2420">
        <v>2057.3000000000002</v>
      </c>
      <c r="F2420" t="s">
        <v>3778</v>
      </c>
      <c r="G2420">
        <v>3.5000000000000001E-3</v>
      </c>
    </row>
    <row r="2421" spans="1:7" x14ac:dyDescent="0.35">
      <c r="A2421" s="1">
        <v>42095</v>
      </c>
      <c r="B2421">
        <v>2059.6999999999998</v>
      </c>
      <c r="C2421">
        <v>2067.6</v>
      </c>
      <c r="D2421">
        <v>2067.6</v>
      </c>
      <c r="E2421">
        <v>2048.4</v>
      </c>
      <c r="F2421" t="s">
        <v>3778</v>
      </c>
      <c r="G2421">
        <v>-4.0000000000000001E-3</v>
      </c>
    </row>
    <row r="2422" spans="1:7" x14ac:dyDescent="0.35">
      <c r="A2422" s="1">
        <v>42094</v>
      </c>
      <c r="B2422">
        <v>2067.9</v>
      </c>
      <c r="C2422">
        <v>2084.1</v>
      </c>
      <c r="D2422">
        <v>2084.1</v>
      </c>
      <c r="E2422">
        <v>2067</v>
      </c>
      <c r="F2422" t="s">
        <v>3778</v>
      </c>
      <c r="G2422">
        <v>-8.8000000000000005E-3</v>
      </c>
    </row>
    <row r="2423" spans="1:7" x14ac:dyDescent="0.35">
      <c r="A2423" s="1">
        <v>42093</v>
      </c>
      <c r="B2423">
        <v>2086.1999999999998</v>
      </c>
      <c r="C2423">
        <v>2064.1</v>
      </c>
      <c r="D2423">
        <v>2089</v>
      </c>
      <c r="E2423">
        <v>2064.1</v>
      </c>
      <c r="F2423" t="s">
        <v>3778</v>
      </c>
      <c r="G2423">
        <v>1.2200000000000001E-2</v>
      </c>
    </row>
    <row r="2424" spans="1:7" x14ac:dyDescent="0.35">
      <c r="A2424" s="1">
        <v>42090</v>
      </c>
      <c r="B2424">
        <v>2061</v>
      </c>
      <c r="C2424">
        <v>2055.8000000000002</v>
      </c>
      <c r="D2424">
        <v>2062.8000000000002</v>
      </c>
      <c r="E2424">
        <v>2053</v>
      </c>
      <c r="F2424" t="s">
        <v>3778</v>
      </c>
      <c r="G2424">
        <v>2.3E-3</v>
      </c>
    </row>
    <row r="2425" spans="1:7" x14ac:dyDescent="0.35">
      <c r="A2425" s="1">
        <v>42089</v>
      </c>
      <c r="B2425">
        <v>2056.1999999999998</v>
      </c>
      <c r="C2425">
        <v>2059.9</v>
      </c>
      <c r="D2425">
        <v>2067.1999999999998</v>
      </c>
      <c r="E2425">
        <v>2045.5</v>
      </c>
      <c r="F2425" t="s">
        <v>3778</v>
      </c>
      <c r="G2425">
        <v>-2.3999999999999998E-3</v>
      </c>
    </row>
    <row r="2426" spans="1:7" x14ac:dyDescent="0.35">
      <c r="A2426" s="1">
        <v>42088</v>
      </c>
      <c r="B2426">
        <v>2061.1</v>
      </c>
      <c r="C2426">
        <v>2093.1</v>
      </c>
      <c r="D2426">
        <v>2097.4</v>
      </c>
      <c r="E2426">
        <v>2061.1</v>
      </c>
      <c r="F2426" t="s">
        <v>3778</v>
      </c>
      <c r="G2426">
        <v>-1.4500000000000001E-2</v>
      </c>
    </row>
    <row r="2427" spans="1:7" x14ac:dyDescent="0.35">
      <c r="A2427" s="1">
        <v>42087</v>
      </c>
      <c r="B2427">
        <v>2091.5</v>
      </c>
      <c r="C2427">
        <v>2103.9</v>
      </c>
      <c r="D2427">
        <v>2107.6</v>
      </c>
      <c r="E2427">
        <v>2091.5</v>
      </c>
      <c r="F2427" t="s">
        <v>3778</v>
      </c>
      <c r="G2427">
        <v>-6.1000000000000004E-3</v>
      </c>
    </row>
    <row r="2428" spans="1:7" x14ac:dyDescent="0.35">
      <c r="A2428" s="1">
        <v>42086</v>
      </c>
      <c r="B2428">
        <v>2104.4</v>
      </c>
      <c r="C2428">
        <v>2108</v>
      </c>
      <c r="D2428">
        <v>2114.9</v>
      </c>
      <c r="E2428">
        <v>2104.4</v>
      </c>
      <c r="F2428" t="s">
        <v>3778</v>
      </c>
      <c r="G2428">
        <v>-1.8E-3</v>
      </c>
    </row>
    <row r="2429" spans="1:7" x14ac:dyDescent="0.35">
      <c r="A2429" s="1">
        <v>42083</v>
      </c>
      <c r="B2429">
        <v>2108.1</v>
      </c>
      <c r="C2429">
        <v>2090.3000000000002</v>
      </c>
      <c r="D2429">
        <v>2113.9</v>
      </c>
      <c r="E2429">
        <v>2090.3000000000002</v>
      </c>
      <c r="F2429" t="s">
        <v>3778</v>
      </c>
      <c r="G2429">
        <v>8.9999999999999993E-3</v>
      </c>
    </row>
    <row r="2430" spans="1:7" x14ac:dyDescent="0.35">
      <c r="A2430" s="1">
        <v>42082</v>
      </c>
      <c r="B2430">
        <v>2089.3000000000002</v>
      </c>
      <c r="C2430">
        <v>2098.6999999999998</v>
      </c>
      <c r="D2430">
        <v>2098.6999999999998</v>
      </c>
      <c r="E2430">
        <v>2085.6</v>
      </c>
      <c r="F2430" t="s">
        <v>3778</v>
      </c>
      <c r="G2430">
        <v>-4.8999999999999998E-3</v>
      </c>
    </row>
    <row r="2431" spans="1:7" x14ac:dyDescent="0.35">
      <c r="A2431" s="1">
        <v>42081</v>
      </c>
      <c r="B2431">
        <v>2099.5</v>
      </c>
      <c r="C2431">
        <v>2072.8000000000002</v>
      </c>
      <c r="D2431">
        <v>2106.8000000000002</v>
      </c>
      <c r="E2431">
        <v>2061.1999999999998</v>
      </c>
      <c r="F2431" t="s">
        <v>3778</v>
      </c>
      <c r="G2431">
        <v>1.21E-2</v>
      </c>
    </row>
    <row r="2432" spans="1:7" x14ac:dyDescent="0.35">
      <c r="A2432" s="1">
        <v>42080</v>
      </c>
      <c r="B2432">
        <v>2074.3000000000002</v>
      </c>
      <c r="C2432">
        <v>2080.6</v>
      </c>
      <c r="D2432">
        <v>2080.6</v>
      </c>
      <c r="E2432">
        <v>2065.1</v>
      </c>
      <c r="F2432" t="s">
        <v>3778</v>
      </c>
      <c r="G2432">
        <v>-3.3E-3</v>
      </c>
    </row>
    <row r="2433" spans="1:7" x14ac:dyDescent="0.35">
      <c r="A2433" s="1">
        <v>42079</v>
      </c>
      <c r="B2433">
        <v>2081.1999999999998</v>
      </c>
      <c r="C2433">
        <v>2055.3000000000002</v>
      </c>
      <c r="D2433">
        <v>2081.4</v>
      </c>
      <c r="E2433">
        <v>2055.3000000000002</v>
      </c>
      <c r="F2433" t="s">
        <v>3778</v>
      </c>
      <c r="G2433">
        <v>1.35E-2</v>
      </c>
    </row>
    <row r="2434" spans="1:7" x14ac:dyDescent="0.35">
      <c r="A2434" s="1">
        <v>42076</v>
      </c>
      <c r="B2434">
        <v>2053.4</v>
      </c>
      <c r="C2434">
        <v>2064.6</v>
      </c>
      <c r="D2434">
        <v>2064.6</v>
      </c>
      <c r="E2434">
        <v>2041.2</v>
      </c>
      <c r="F2434" t="s">
        <v>3778</v>
      </c>
      <c r="G2434">
        <v>-6.1000000000000004E-3</v>
      </c>
    </row>
    <row r="2435" spans="1:7" x14ac:dyDescent="0.35">
      <c r="A2435" s="1">
        <v>42075</v>
      </c>
      <c r="B2435">
        <v>2065.9</v>
      </c>
      <c r="C2435">
        <v>2041.1</v>
      </c>
      <c r="D2435">
        <v>2066.4</v>
      </c>
      <c r="E2435">
        <v>2041.1</v>
      </c>
      <c r="F2435" t="s">
        <v>3778</v>
      </c>
      <c r="G2435">
        <v>1.26E-2</v>
      </c>
    </row>
    <row r="2436" spans="1:7" x14ac:dyDescent="0.35">
      <c r="A2436" s="1">
        <v>42074</v>
      </c>
      <c r="B2436">
        <v>2040.2</v>
      </c>
      <c r="C2436">
        <v>2044.7</v>
      </c>
      <c r="D2436">
        <v>2050.1</v>
      </c>
      <c r="E2436">
        <v>2039.7</v>
      </c>
      <c r="F2436" t="s">
        <v>3778</v>
      </c>
      <c r="G2436">
        <v>-2E-3</v>
      </c>
    </row>
    <row r="2437" spans="1:7" x14ac:dyDescent="0.35">
      <c r="A2437" s="1">
        <v>42073</v>
      </c>
      <c r="B2437">
        <v>2044.2</v>
      </c>
      <c r="C2437">
        <v>2076.1</v>
      </c>
      <c r="D2437">
        <v>2076.1</v>
      </c>
      <c r="E2437">
        <v>2044.2</v>
      </c>
      <c r="F2437" t="s">
        <v>3778</v>
      </c>
      <c r="G2437">
        <v>-1.6899999999999998E-2</v>
      </c>
    </row>
    <row r="2438" spans="1:7" x14ac:dyDescent="0.35">
      <c r="A2438" s="1">
        <v>42072</v>
      </c>
      <c r="B2438">
        <v>2079.4</v>
      </c>
      <c r="C2438">
        <v>2072.1999999999998</v>
      </c>
      <c r="D2438">
        <v>2083.5</v>
      </c>
      <c r="E2438">
        <v>2072.1999999999998</v>
      </c>
      <c r="F2438" t="s">
        <v>3778</v>
      </c>
      <c r="G2438">
        <v>3.8999999999999998E-3</v>
      </c>
    </row>
    <row r="2439" spans="1:7" x14ac:dyDescent="0.35">
      <c r="A2439" s="1">
        <v>42069</v>
      </c>
      <c r="B2439">
        <v>2071.3000000000002</v>
      </c>
      <c r="C2439">
        <v>2100.9</v>
      </c>
      <c r="D2439">
        <v>2100.9</v>
      </c>
      <c r="E2439">
        <v>2067.3000000000002</v>
      </c>
      <c r="F2439" t="s">
        <v>3778</v>
      </c>
      <c r="G2439">
        <v>-1.41E-2</v>
      </c>
    </row>
    <row r="2440" spans="1:7" x14ac:dyDescent="0.35">
      <c r="A2440" s="1">
        <v>42068</v>
      </c>
      <c r="B2440">
        <v>2101</v>
      </c>
      <c r="C2440">
        <v>2098.5</v>
      </c>
      <c r="D2440">
        <v>2104.1999999999998</v>
      </c>
      <c r="E2440">
        <v>2095.1999999999998</v>
      </c>
      <c r="F2440" t="s">
        <v>3778</v>
      </c>
      <c r="G2440">
        <v>1.1999999999999999E-3</v>
      </c>
    </row>
    <row r="2441" spans="1:7" x14ac:dyDescent="0.35">
      <c r="A2441" s="1">
        <v>42067</v>
      </c>
      <c r="B2441">
        <v>2098.5</v>
      </c>
      <c r="C2441">
        <v>2107.6999999999998</v>
      </c>
      <c r="D2441">
        <v>2107.6999999999998</v>
      </c>
      <c r="E2441">
        <v>2087.6</v>
      </c>
      <c r="F2441" t="s">
        <v>3778</v>
      </c>
      <c r="G2441">
        <v>-4.4000000000000003E-3</v>
      </c>
    </row>
    <row r="2442" spans="1:7" x14ac:dyDescent="0.35">
      <c r="A2442" s="1">
        <v>42066</v>
      </c>
      <c r="B2442">
        <v>2107.8000000000002</v>
      </c>
      <c r="C2442">
        <v>2115.8000000000002</v>
      </c>
      <c r="D2442">
        <v>2115.8000000000002</v>
      </c>
      <c r="E2442">
        <v>2098.3000000000002</v>
      </c>
      <c r="F2442" t="s">
        <v>3778</v>
      </c>
      <c r="G2442">
        <v>-4.4999999999999997E-3</v>
      </c>
    </row>
    <row r="2443" spans="1:7" x14ac:dyDescent="0.35">
      <c r="A2443" s="1">
        <v>42065</v>
      </c>
      <c r="B2443">
        <v>2117.4</v>
      </c>
      <c r="C2443">
        <v>2105.1999999999998</v>
      </c>
      <c r="D2443">
        <v>2117.5</v>
      </c>
      <c r="E2443">
        <v>2104.5</v>
      </c>
      <c r="F2443" t="s">
        <v>3778</v>
      </c>
      <c r="G2443">
        <v>6.1000000000000004E-3</v>
      </c>
    </row>
    <row r="2444" spans="1:7" x14ac:dyDescent="0.35">
      <c r="A2444" s="1">
        <v>42062</v>
      </c>
      <c r="B2444">
        <v>2104.5</v>
      </c>
      <c r="C2444">
        <v>2110.9</v>
      </c>
      <c r="D2444">
        <v>2112.6999999999998</v>
      </c>
      <c r="E2444">
        <v>2103.8000000000002</v>
      </c>
      <c r="F2444" t="s">
        <v>3778</v>
      </c>
      <c r="G2444">
        <v>-2.8999999999999998E-3</v>
      </c>
    </row>
    <row r="2445" spans="1:7" x14ac:dyDescent="0.35">
      <c r="A2445" s="1">
        <v>42061</v>
      </c>
      <c r="B2445">
        <v>2110.6999999999998</v>
      </c>
      <c r="C2445">
        <v>2113.9</v>
      </c>
      <c r="D2445">
        <v>2113.9</v>
      </c>
      <c r="E2445">
        <v>2103.8000000000002</v>
      </c>
      <c r="F2445" t="s">
        <v>3778</v>
      </c>
      <c r="G2445">
        <v>-1.5E-3</v>
      </c>
    </row>
    <row r="2446" spans="1:7" x14ac:dyDescent="0.35">
      <c r="A2446" s="1">
        <v>42060</v>
      </c>
      <c r="B2446">
        <v>2113.9</v>
      </c>
      <c r="C2446">
        <v>2115.3000000000002</v>
      </c>
      <c r="D2446">
        <v>2119.6</v>
      </c>
      <c r="E2446">
        <v>2109.9</v>
      </c>
      <c r="F2446" t="s">
        <v>3778</v>
      </c>
      <c r="G2446">
        <v>-8.0000000000000004E-4</v>
      </c>
    </row>
    <row r="2447" spans="1:7" x14ac:dyDescent="0.35">
      <c r="A2447" s="1">
        <v>42059</v>
      </c>
      <c r="B2447">
        <v>2115.5</v>
      </c>
      <c r="C2447">
        <v>2109.1</v>
      </c>
      <c r="D2447">
        <v>2117.9</v>
      </c>
      <c r="E2447">
        <v>2105.9</v>
      </c>
      <c r="F2447" t="s">
        <v>3778</v>
      </c>
      <c r="G2447">
        <v>2.7000000000000001E-3</v>
      </c>
    </row>
    <row r="2448" spans="1:7" x14ac:dyDescent="0.35">
      <c r="A2448" s="1">
        <v>42058</v>
      </c>
      <c r="B2448">
        <v>2109.6999999999998</v>
      </c>
      <c r="C2448">
        <v>2109.8000000000002</v>
      </c>
      <c r="D2448">
        <v>2110.1</v>
      </c>
      <c r="E2448">
        <v>2103</v>
      </c>
      <c r="F2448" t="s">
        <v>3778</v>
      </c>
      <c r="G2448">
        <v>-2.9999999999999997E-4</v>
      </c>
    </row>
    <row r="2449" spans="1:7" x14ac:dyDescent="0.35">
      <c r="A2449" s="1">
        <v>42055</v>
      </c>
      <c r="B2449">
        <v>2110.3000000000002</v>
      </c>
      <c r="C2449">
        <v>2097.6999999999998</v>
      </c>
      <c r="D2449">
        <v>2110.6</v>
      </c>
      <c r="E2449">
        <v>2085.4</v>
      </c>
      <c r="F2449" t="s">
        <v>3778</v>
      </c>
      <c r="G2449">
        <v>6.1999999999999998E-3</v>
      </c>
    </row>
    <row r="2450" spans="1:7" x14ac:dyDescent="0.35">
      <c r="A2450" s="1">
        <v>42054</v>
      </c>
      <c r="B2450">
        <v>2097.4</v>
      </c>
      <c r="C2450">
        <v>2099.1999999999998</v>
      </c>
      <c r="D2450">
        <v>2102.1</v>
      </c>
      <c r="E2450">
        <v>2090.8000000000002</v>
      </c>
      <c r="F2450" t="s">
        <v>3778</v>
      </c>
      <c r="G2450">
        <v>-1.1000000000000001E-3</v>
      </c>
    </row>
    <row r="2451" spans="1:7" x14ac:dyDescent="0.35">
      <c r="A2451" s="1">
        <v>42053</v>
      </c>
      <c r="B2451">
        <v>2099.6999999999998</v>
      </c>
      <c r="C2451">
        <v>2099.1999999999998</v>
      </c>
      <c r="D2451">
        <v>2100.1999999999998</v>
      </c>
      <c r="E2451">
        <v>2092.1999999999998</v>
      </c>
      <c r="F2451" t="s">
        <v>3778</v>
      </c>
      <c r="G2451">
        <v>-2.9999999999999997E-4</v>
      </c>
    </row>
    <row r="2452" spans="1:7" x14ac:dyDescent="0.35">
      <c r="A2452" s="1">
        <v>42052</v>
      </c>
      <c r="B2452">
        <v>2100.3000000000002</v>
      </c>
      <c r="C2452">
        <v>2096.5</v>
      </c>
      <c r="D2452">
        <v>2101.3000000000002</v>
      </c>
      <c r="E2452">
        <v>2089.8000000000002</v>
      </c>
      <c r="F2452" t="s">
        <v>3778</v>
      </c>
      <c r="G2452">
        <v>1.6000000000000001E-3</v>
      </c>
    </row>
    <row r="2453" spans="1:7" x14ac:dyDescent="0.35">
      <c r="A2453" s="1">
        <v>42048</v>
      </c>
      <c r="B2453">
        <v>2097</v>
      </c>
      <c r="C2453">
        <v>2088.8000000000002</v>
      </c>
      <c r="D2453">
        <v>2097</v>
      </c>
      <c r="E2453">
        <v>2086.6999999999998</v>
      </c>
      <c r="F2453" t="s">
        <v>3778</v>
      </c>
      <c r="G2453">
        <v>4.1000000000000003E-3</v>
      </c>
    </row>
    <row r="2454" spans="1:7" x14ac:dyDescent="0.35">
      <c r="A2454" s="1">
        <v>42047</v>
      </c>
      <c r="B2454">
        <v>2088.5</v>
      </c>
      <c r="C2454">
        <v>2070</v>
      </c>
      <c r="D2454">
        <v>2088.5</v>
      </c>
      <c r="E2454">
        <v>2070</v>
      </c>
      <c r="F2454" t="s">
        <v>3778</v>
      </c>
      <c r="G2454">
        <v>9.7000000000000003E-3</v>
      </c>
    </row>
    <row r="2455" spans="1:7" x14ac:dyDescent="0.35">
      <c r="A2455" s="1">
        <v>42046</v>
      </c>
      <c r="B2455">
        <v>2068.5</v>
      </c>
      <c r="C2455">
        <v>2068.6</v>
      </c>
      <c r="D2455">
        <v>2073.5</v>
      </c>
      <c r="E2455">
        <v>2058</v>
      </c>
      <c r="F2455" t="s">
        <v>3778</v>
      </c>
      <c r="G2455">
        <v>0</v>
      </c>
    </row>
    <row r="2456" spans="1:7" x14ac:dyDescent="0.35">
      <c r="A2456" s="1">
        <v>42045</v>
      </c>
      <c r="B2456">
        <v>2068.6</v>
      </c>
      <c r="C2456">
        <v>2049.4</v>
      </c>
      <c r="D2456">
        <v>2070.9</v>
      </c>
      <c r="E2456">
        <v>2048.6</v>
      </c>
      <c r="F2456" t="s">
        <v>3778</v>
      </c>
      <c r="G2456">
        <v>1.0699999999999999E-2</v>
      </c>
    </row>
    <row r="2457" spans="1:7" x14ac:dyDescent="0.35">
      <c r="A2457" s="1">
        <v>42044</v>
      </c>
      <c r="B2457">
        <v>2046.7</v>
      </c>
      <c r="C2457">
        <v>2053.5</v>
      </c>
      <c r="D2457">
        <v>2056.1999999999998</v>
      </c>
      <c r="E2457">
        <v>2041.9</v>
      </c>
      <c r="F2457" t="s">
        <v>3778</v>
      </c>
      <c r="G2457">
        <v>-4.3E-3</v>
      </c>
    </row>
    <row r="2458" spans="1:7" x14ac:dyDescent="0.35">
      <c r="A2458" s="1">
        <v>42041</v>
      </c>
      <c r="B2458">
        <v>2055.5</v>
      </c>
      <c r="C2458">
        <v>2062.3000000000002</v>
      </c>
      <c r="D2458">
        <v>2072.4</v>
      </c>
      <c r="E2458">
        <v>2050</v>
      </c>
      <c r="F2458" t="s">
        <v>3778</v>
      </c>
      <c r="G2458">
        <v>-3.3999999999999998E-3</v>
      </c>
    </row>
    <row r="2459" spans="1:7" x14ac:dyDescent="0.35">
      <c r="A2459" s="1">
        <v>42040</v>
      </c>
      <c r="B2459">
        <v>2062.5</v>
      </c>
      <c r="C2459">
        <v>2043.5</v>
      </c>
      <c r="D2459">
        <v>2063.6</v>
      </c>
      <c r="E2459">
        <v>2043.5</v>
      </c>
      <c r="F2459" t="s">
        <v>3778</v>
      </c>
      <c r="G2459">
        <v>1.03E-2</v>
      </c>
    </row>
    <row r="2460" spans="1:7" x14ac:dyDescent="0.35">
      <c r="A2460" s="1">
        <v>42039</v>
      </c>
      <c r="B2460">
        <v>2041.5</v>
      </c>
      <c r="C2460">
        <v>2048.9</v>
      </c>
      <c r="D2460">
        <v>2054.6999999999998</v>
      </c>
      <c r="E2460">
        <v>2036.7</v>
      </c>
      <c r="F2460" t="s">
        <v>3778</v>
      </c>
      <c r="G2460">
        <v>-4.1000000000000003E-3</v>
      </c>
    </row>
    <row r="2461" spans="1:7" x14ac:dyDescent="0.35">
      <c r="A2461" s="1">
        <v>42038</v>
      </c>
      <c r="B2461">
        <v>2050</v>
      </c>
      <c r="C2461">
        <v>2022.7</v>
      </c>
      <c r="D2461">
        <v>2050.3000000000002</v>
      </c>
      <c r="E2461">
        <v>2022.7</v>
      </c>
      <c r="F2461" t="s">
        <v>3778</v>
      </c>
      <c r="G2461">
        <v>1.44E-2</v>
      </c>
    </row>
    <row r="2462" spans="1:7" x14ac:dyDescent="0.35">
      <c r="A2462" s="1">
        <v>42037</v>
      </c>
      <c r="B2462">
        <v>2020.8</v>
      </c>
      <c r="C2462">
        <v>1996.7</v>
      </c>
      <c r="D2462">
        <v>2021.7</v>
      </c>
      <c r="E2462">
        <v>1980.9</v>
      </c>
      <c r="F2462" t="s">
        <v>3778</v>
      </c>
      <c r="G2462">
        <v>1.29E-2</v>
      </c>
    </row>
    <row r="2463" spans="1:7" x14ac:dyDescent="0.35">
      <c r="A2463" s="1">
        <v>42034</v>
      </c>
      <c r="B2463">
        <v>1995</v>
      </c>
      <c r="C2463">
        <v>2019.3</v>
      </c>
      <c r="D2463">
        <v>2023.3</v>
      </c>
      <c r="E2463">
        <v>1993.4</v>
      </c>
      <c r="F2463" t="s">
        <v>3778</v>
      </c>
      <c r="G2463">
        <v>-1.2999999999999999E-2</v>
      </c>
    </row>
    <row r="2464" spans="1:7" x14ac:dyDescent="0.35">
      <c r="A2464" s="1">
        <v>42033</v>
      </c>
      <c r="B2464">
        <v>2021.2</v>
      </c>
      <c r="C2464">
        <v>2002.5</v>
      </c>
      <c r="D2464">
        <v>2024.6</v>
      </c>
      <c r="E2464">
        <v>1989.2</v>
      </c>
      <c r="F2464" t="s">
        <v>3778</v>
      </c>
      <c r="G2464">
        <v>9.4999999999999998E-3</v>
      </c>
    </row>
    <row r="2465" spans="1:7" x14ac:dyDescent="0.35">
      <c r="A2465" s="1">
        <v>42032</v>
      </c>
      <c r="B2465">
        <v>2002.2</v>
      </c>
      <c r="C2465">
        <v>2032.3</v>
      </c>
      <c r="D2465">
        <v>2042.5</v>
      </c>
      <c r="E2465">
        <v>2001.5</v>
      </c>
      <c r="F2465" t="s">
        <v>3778</v>
      </c>
      <c r="G2465">
        <v>-1.35E-2</v>
      </c>
    </row>
    <row r="2466" spans="1:7" x14ac:dyDescent="0.35">
      <c r="A2466" s="1">
        <v>42031</v>
      </c>
      <c r="B2466">
        <v>2029.5</v>
      </c>
      <c r="C2466">
        <v>2047.9</v>
      </c>
      <c r="D2466">
        <v>2047.9</v>
      </c>
      <c r="E2466">
        <v>2019.9</v>
      </c>
      <c r="F2466" t="s">
        <v>3778</v>
      </c>
      <c r="G2466">
        <v>-1.34E-2</v>
      </c>
    </row>
    <row r="2467" spans="1:7" x14ac:dyDescent="0.35">
      <c r="A2467" s="1">
        <v>42030</v>
      </c>
      <c r="B2467">
        <v>2057.1</v>
      </c>
      <c r="C2467">
        <v>2050.4</v>
      </c>
      <c r="D2467">
        <v>2057.6</v>
      </c>
      <c r="E2467">
        <v>2041</v>
      </c>
      <c r="F2467" t="s">
        <v>3778</v>
      </c>
      <c r="G2467">
        <v>2.5999999999999999E-3</v>
      </c>
    </row>
    <row r="2468" spans="1:7" x14ac:dyDescent="0.35">
      <c r="A2468" s="1">
        <v>42027</v>
      </c>
      <c r="B2468">
        <v>2051.8000000000002</v>
      </c>
      <c r="C2468">
        <v>2063</v>
      </c>
      <c r="D2468">
        <v>2063</v>
      </c>
      <c r="E2468">
        <v>2050.5</v>
      </c>
      <c r="F2468" t="s">
        <v>3778</v>
      </c>
      <c r="G2468">
        <v>-5.4999999999999997E-3</v>
      </c>
    </row>
    <row r="2469" spans="1:7" x14ac:dyDescent="0.35">
      <c r="A2469" s="1">
        <v>42026</v>
      </c>
      <c r="B2469">
        <v>2063.1999999999998</v>
      </c>
      <c r="C2469">
        <v>2034.3</v>
      </c>
      <c r="D2469">
        <v>2064.6</v>
      </c>
      <c r="E2469">
        <v>2026.4</v>
      </c>
      <c r="F2469" t="s">
        <v>3778</v>
      </c>
      <c r="G2469">
        <v>1.5299999999999999E-2</v>
      </c>
    </row>
    <row r="2470" spans="1:7" x14ac:dyDescent="0.35">
      <c r="A2470" s="1">
        <v>42025</v>
      </c>
      <c r="B2470">
        <v>2032.1</v>
      </c>
      <c r="C2470">
        <v>2020.2</v>
      </c>
      <c r="D2470">
        <v>2038.3</v>
      </c>
      <c r="E2470">
        <v>2012</v>
      </c>
      <c r="F2470" t="s">
        <v>3778</v>
      </c>
      <c r="G2470">
        <v>4.7000000000000002E-3</v>
      </c>
    </row>
    <row r="2471" spans="1:7" x14ac:dyDescent="0.35">
      <c r="A2471" s="1">
        <v>42024</v>
      </c>
      <c r="B2471">
        <v>2022.5</v>
      </c>
      <c r="C2471">
        <v>2020.8</v>
      </c>
      <c r="D2471">
        <v>2028.9</v>
      </c>
      <c r="E2471">
        <v>2004.5</v>
      </c>
      <c r="F2471" t="s">
        <v>3778</v>
      </c>
      <c r="G2471">
        <v>1.5E-3</v>
      </c>
    </row>
    <row r="2472" spans="1:7" x14ac:dyDescent="0.35">
      <c r="A2472" s="1">
        <v>42020</v>
      </c>
      <c r="B2472">
        <v>2019.4</v>
      </c>
      <c r="C2472">
        <v>1992.2</v>
      </c>
      <c r="D2472">
        <v>2020.5</v>
      </c>
      <c r="E2472">
        <v>1988.1</v>
      </c>
      <c r="F2472" t="s">
        <v>3778</v>
      </c>
      <c r="G2472">
        <v>1.34E-2</v>
      </c>
    </row>
    <row r="2473" spans="1:7" x14ac:dyDescent="0.35">
      <c r="A2473" s="1">
        <v>42019</v>
      </c>
      <c r="B2473">
        <v>1992.7</v>
      </c>
      <c r="C2473">
        <v>2013.8</v>
      </c>
      <c r="D2473">
        <v>2021.3</v>
      </c>
      <c r="E2473">
        <v>1991.5</v>
      </c>
      <c r="F2473" t="s">
        <v>3778</v>
      </c>
      <c r="G2473">
        <v>-9.1999999999999998E-3</v>
      </c>
    </row>
    <row r="2474" spans="1:7" x14ac:dyDescent="0.35">
      <c r="A2474" s="1">
        <v>42018</v>
      </c>
      <c r="B2474">
        <v>2011.3</v>
      </c>
      <c r="C2474">
        <v>2018.4</v>
      </c>
      <c r="D2474">
        <v>2018.4</v>
      </c>
      <c r="E2474">
        <v>1988.4</v>
      </c>
      <c r="F2474" t="s">
        <v>3778</v>
      </c>
      <c r="G2474">
        <v>-5.7999999999999996E-3</v>
      </c>
    </row>
    <row r="2475" spans="1:7" x14ac:dyDescent="0.35">
      <c r="A2475" s="1">
        <v>42017</v>
      </c>
      <c r="B2475">
        <v>2023</v>
      </c>
      <c r="C2475">
        <v>2031.6</v>
      </c>
      <c r="D2475">
        <v>2056.9</v>
      </c>
      <c r="E2475">
        <v>2008.2</v>
      </c>
      <c r="F2475" t="s">
        <v>3778</v>
      </c>
      <c r="G2475">
        <v>-2.5999999999999999E-3</v>
      </c>
    </row>
    <row r="2476" spans="1:7" x14ac:dyDescent="0.35">
      <c r="A2476" s="1">
        <v>42016</v>
      </c>
      <c r="B2476">
        <v>2028.3</v>
      </c>
      <c r="C2476">
        <v>2046.1</v>
      </c>
      <c r="D2476">
        <v>2049.3000000000002</v>
      </c>
      <c r="E2476">
        <v>2022.6</v>
      </c>
      <c r="F2476" t="s">
        <v>3778</v>
      </c>
      <c r="G2476">
        <v>-8.0999999999999996E-3</v>
      </c>
    </row>
    <row r="2477" spans="1:7" x14ac:dyDescent="0.35">
      <c r="A2477" s="1">
        <v>42013</v>
      </c>
      <c r="B2477">
        <v>2044.8</v>
      </c>
      <c r="C2477">
        <v>2063.4</v>
      </c>
      <c r="D2477">
        <v>2064.4</v>
      </c>
      <c r="E2477">
        <v>2038.3</v>
      </c>
      <c r="F2477" t="s">
        <v>3778</v>
      </c>
      <c r="G2477">
        <v>-8.3999999999999995E-3</v>
      </c>
    </row>
    <row r="2478" spans="1:7" x14ac:dyDescent="0.35">
      <c r="A2478" s="1">
        <v>42012</v>
      </c>
      <c r="B2478">
        <v>2062.1</v>
      </c>
      <c r="C2478">
        <v>2030.6</v>
      </c>
      <c r="D2478">
        <v>2064.1</v>
      </c>
      <c r="E2478">
        <v>2030.6</v>
      </c>
      <c r="F2478" t="s">
        <v>3778</v>
      </c>
      <c r="G2478">
        <v>1.7899999999999999E-2</v>
      </c>
    </row>
    <row r="2479" spans="1:7" x14ac:dyDescent="0.35">
      <c r="A2479" s="1">
        <v>42011</v>
      </c>
      <c r="B2479">
        <v>2025.9</v>
      </c>
      <c r="C2479">
        <v>2005.5</v>
      </c>
      <c r="D2479">
        <v>2029.6</v>
      </c>
      <c r="E2479">
        <v>2005.5</v>
      </c>
      <c r="F2479" t="s">
        <v>3778</v>
      </c>
      <c r="G2479">
        <v>1.1599999999999999E-2</v>
      </c>
    </row>
    <row r="2480" spans="1:7" x14ac:dyDescent="0.35">
      <c r="A2480" s="1">
        <v>42010</v>
      </c>
      <c r="B2480">
        <v>2002.6</v>
      </c>
      <c r="C2480">
        <v>2022.2</v>
      </c>
      <c r="D2480">
        <v>2030.2</v>
      </c>
      <c r="E2480">
        <v>1992.4</v>
      </c>
      <c r="F2480" t="s">
        <v>3778</v>
      </c>
      <c r="G2480">
        <v>-8.8999999999999999E-3</v>
      </c>
    </row>
    <row r="2481" spans="1:7" x14ac:dyDescent="0.35">
      <c r="A2481" s="1">
        <v>42009</v>
      </c>
      <c r="B2481">
        <v>2020.6</v>
      </c>
      <c r="C2481">
        <v>2054.4</v>
      </c>
      <c r="D2481">
        <v>2054.4</v>
      </c>
      <c r="E2481">
        <v>2017.3</v>
      </c>
      <c r="F2481" t="s">
        <v>3778</v>
      </c>
      <c r="G2481">
        <v>-1.83E-2</v>
      </c>
    </row>
    <row r="2482" spans="1:7" x14ac:dyDescent="0.35">
      <c r="A2482" s="1">
        <v>42006</v>
      </c>
      <c r="B2482">
        <v>2058.1999999999998</v>
      </c>
      <c r="C2482">
        <v>2058.9</v>
      </c>
      <c r="D2482">
        <v>2072.4</v>
      </c>
      <c r="E2482">
        <v>2046</v>
      </c>
      <c r="F2482" t="s">
        <v>3778</v>
      </c>
      <c r="G2482">
        <v>-2.9999999999999997E-4</v>
      </c>
    </row>
    <row r="2483" spans="1:7" x14ac:dyDescent="0.35">
      <c r="A2483" s="1">
        <v>42004</v>
      </c>
      <c r="B2483">
        <v>2058.9</v>
      </c>
      <c r="C2483">
        <v>2082.1</v>
      </c>
      <c r="D2483">
        <v>2085.6</v>
      </c>
      <c r="E2483">
        <v>2057.9</v>
      </c>
      <c r="F2483" t="s">
        <v>3778</v>
      </c>
      <c r="G2483">
        <v>-1.03E-2</v>
      </c>
    </row>
    <row r="2484" spans="1:7" x14ac:dyDescent="0.35">
      <c r="A2484" s="1">
        <v>42003</v>
      </c>
      <c r="B2484">
        <v>2080.3000000000002</v>
      </c>
      <c r="C2484">
        <v>2088.5</v>
      </c>
      <c r="D2484">
        <v>2088.5</v>
      </c>
      <c r="E2484">
        <v>2079.5</v>
      </c>
      <c r="F2484" t="s">
        <v>3778</v>
      </c>
      <c r="G2484">
        <v>-4.8999999999999998E-3</v>
      </c>
    </row>
    <row r="2485" spans="1:7" x14ac:dyDescent="0.35">
      <c r="A2485" s="1">
        <v>42002</v>
      </c>
      <c r="B2485">
        <v>2090.6</v>
      </c>
      <c r="C2485">
        <v>2087.6</v>
      </c>
      <c r="D2485">
        <v>2093.6</v>
      </c>
      <c r="E2485">
        <v>2085.8000000000002</v>
      </c>
      <c r="F2485" t="s">
        <v>3778</v>
      </c>
      <c r="G2485">
        <v>8.9999999999999998E-4</v>
      </c>
    </row>
    <row r="2486" spans="1:7" x14ac:dyDescent="0.35">
      <c r="A2486" s="1">
        <v>41999</v>
      </c>
      <c r="B2486">
        <v>2088.8000000000002</v>
      </c>
      <c r="C2486">
        <v>2084.3000000000002</v>
      </c>
      <c r="D2486">
        <v>2092.6999999999998</v>
      </c>
      <c r="E2486">
        <v>2084.3000000000002</v>
      </c>
      <c r="F2486" t="s">
        <v>3778</v>
      </c>
      <c r="G2486">
        <v>3.3E-3</v>
      </c>
    </row>
    <row r="2487" spans="1:7" x14ac:dyDescent="0.35">
      <c r="A2487" s="1">
        <v>41997</v>
      </c>
      <c r="B2487">
        <v>2081.9</v>
      </c>
      <c r="C2487">
        <v>2083.1999999999998</v>
      </c>
      <c r="D2487">
        <v>2087.6</v>
      </c>
      <c r="E2487">
        <v>2081.9</v>
      </c>
      <c r="F2487" t="s">
        <v>3778</v>
      </c>
      <c r="G2487">
        <v>-1E-4</v>
      </c>
    </row>
    <row r="2488" spans="1:7" x14ac:dyDescent="0.35">
      <c r="A2488" s="1">
        <v>41996</v>
      </c>
      <c r="B2488">
        <v>2082.1999999999998</v>
      </c>
      <c r="C2488">
        <v>2081.5</v>
      </c>
      <c r="D2488">
        <v>2086.6999999999998</v>
      </c>
      <c r="E2488">
        <v>2079.8000000000002</v>
      </c>
      <c r="F2488" t="s">
        <v>3778</v>
      </c>
      <c r="G2488">
        <v>1.8E-3</v>
      </c>
    </row>
    <row r="2489" spans="1:7" x14ac:dyDescent="0.35">
      <c r="A2489" s="1">
        <v>41995</v>
      </c>
      <c r="B2489">
        <v>2078.5</v>
      </c>
      <c r="C2489">
        <v>2069.3000000000002</v>
      </c>
      <c r="D2489">
        <v>2078.8000000000002</v>
      </c>
      <c r="E2489">
        <v>2069.3000000000002</v>
      </c>
      <c r="F2489" t="s">
        <v>3778</v>
      </c>
      <c r="G2489">
        <v>3.8E-3</v>
      </c>
    </row>
    <row r="2490" spans="1:7" x14ac:dyDescent="0.35">
      <c r="A2490" s="1">
        <v>41992</v>
      </c>
      <c r="B2490">
        <v>2070.6999999999998</v>
      </c>
      <c r="C2490">
        <v>2061</v>
      </c>
      <c r="D2490">
        <v>2077.8000000000002</v>
      </c>
      <c r="E2490">
        <v>2061</v>
      </c>
      <c r="F2490" t="s">
        <v>3778</v>
      </c>
      <c r="G2490">
        <v>4.5999999999999999E-3</v>
      </c>
    </row>
    <row r="2491" spans="1:7" x14ac:dyDescent="0.35">
      <c r="A2491" s="1">
        <v>41991</v>
      </c>
      <c r="B2491">
        <v>2061.1999999999998</v>
      </c>
      <c r="C2491">
        <v>2019</v>
      </c>
      <c r="D2491">
        <v>2061.1999999999998</v>
      </c>
      <c r="E2491">
        <v>2019</v>
      </c>
      <c r="F2491" t="s">
        <v>3778</v>
      </c>
      <c r="G2491">
        <v>2.4E-2</v>
      </c>
    </row>
    <row r="2492" spans="1:7" x14ac:dyDescent="0.35">
      <c r="A2492" s="1">
        <v>41990</v>
      </c>
      <c r="B2492">
        <v>2012.9</v>
      </c>
      <c r="C2492">
        <v>1973.8</v>
      </c>
      <c r="D2492">
        <v>2016.8</v>
      </c>
      <c r="E2492">
        <v>1973.8</v>
      </c>
      <c r="F2492" t="s">
        <v>3778</v>
      </c>
      <c r="G2492">
        <v>2.0400000000000001E-2</v>
      </c>
    </row>
    <row r="2493" spans="1:7" x14ac:dyDescent="0.35">
      <c r="A2493" s="1">
        <v>41989</v>
      </c>
      <c r="B2493">
        <v>1972.7</v>
      </c>
      <c r="C2493">
        <v>1986.7</v>
      </c>
      <c r="D2493">
        <v>2016.9</v>
      </c>
      <c r="E2493">
        <v>1972.6</v>
      </c>
      <c r="F2493" t="s">
        <v>3778</v>
      </c>
      <c r="G2493">
        <v>-8.5000000000000006E-3</v>
      </c>
    </row>
    <row r="2494" spans="1:7" x14ac:dyDescent="0.35">
      <c r="A2494" s="1">
        <v>41988</v>
      </c>
      <c r="B2494">
        <v>1989.6</v>
      </c>
      <c r="C2494">
        <v>2005</v>
      </c>
      <c r="D2494">
        <v>2018.7</v>
      </c>
      <c r="E2494">
        <v>1982.3</v>
      </c>
      <c r="F2494" t="s">
        <v>3778</v>
      </c>
      <c r="G2494">
        <v>-6.3E-3</v>
      </c>
    </row>
    <row r="2495" spans="1:7" x14ac:dyDescent="0.35">
      <c r="A2495" s="1">
        <v>41985</v>
      </c>
      <c r="B2495">
        <v>2002.3</v>
      </c>
      <c r="C2495">
        <v>2030.4</v>
      </c>
      <c r="D2495">
        <v>2032.2</v>
      </c>
      <c r="E2495">
        <v>2002.3</v>
      </c>
      <c r="F2495" t="s">
        <v>3778</v>
      </c>
      <c r="G2495">
        <v>-1.6199999999999999E-2</v>
      </c>
    </row>
    <row r="2496" spans="1:7" x14ac:dyDescent="0.35">
      <c r="A2496" s="1">
        <v>41984</v>
      </c>
      <c r="B2496">
        <v>2035.3</v>
      </c>
      <c r="C2496">
        <v>2027.9</v>
      </c>
      <c r="D2496">
        <v>2055.5</v>
      </c>
      <c r="E2496">
        <v>2027.9</v>
      </c>
      <c r="F2496" t="s">
        <v>3778</v>
      </c>
      <c r="G2496">
        <v>4.4999999999999997E-3</v>
      </c>
    </row>
    <row r="2497" spans="1:7" x14ac:dyDescent="0.35">
      <c r="A2497" s="1">
        <v>41983</v>
      </c>
      <c r="B2497">
        <v>2026.1</v>
      </c>
      <c r="C2497">
        <v>2058.9</v>
      </c>
      <c r="D2497">
        <v>2058.9</v>
      </c>
      <c r="E2497">
        <v>2024.3</v>
      </c>
      <c r="F2497" t="s">
        <v>3778</v>
      </c>
      <c r="G2497">
        <v>-1.6400000000000001E-2</v>
      </c>
    </row>
    <row r="2498" spans="1:7" x14ac:dyDescent="0.35">
      <c r="A2498" s="1">
        <v>41982</v>
      </c>
      <c r="B2498">
        <v>2059.8000000000002</v>
      </c>
      <c r="C2498">
        <v>2056.6</v>
      </c>
      <c r="D2498">
        <v>2060.6</v>
      </c>
      <c r="E2498">
        <v>2034.2</v>
      </c>
      <c r="F2498" t="s">
        <v>3778</v>
      </c>
      <c r="G2498">
        <v>-2.0000000000000001E-4</v>
      </c>
    </row>
    <row r="2499" spans="1:7" x14ac:dyDescent="0.35">
      <c r="A2499" s="1">
        <v>41981</v>
      </c>
      <c r="B2499">
        <v>2060.3000000000002</v>
      </c>
      <c r="C2499">
        <v>2074.8000000000002</v>
      </c>
      <c r="D2499">
        <v>2075.8000000000002</v>
      </c>
      <c r="E2499">
        <v>2054.3000000000002</v>
      </c>
      <c r="F2499" t="s">
        <v>3778</v>
      </c>
      <c r="G2499">
        <v>-7.3000000000000001E-3</v>
      </c>
    </row>
    <row r="2500" spans="1:7" x14ac:dyDescent="0.35">
      <c r="A2500" s="1">
        <v>41978</v>
      </c>
      <c r="B2500">
        <v>2075.4</v>
      </c>
      <c r="C2500">
        <v>2072.8000000000002</v>
      </c>
      <c r="D2500">
        <v>2079.5</v>
      </c>
      <c r="E2500">
        <v>2070.8000000000002</v>
      </c>
      <c r="F2500" t="s">
        <v>3778</v>
      </c>
      <c r="G2500">
        <v>1.6999999999999999E-3</v>
      </c>
    </row>
    <row r="2501" spans="1:7" x14ac:dyDescent="0.35">
      <c r="A2501" s="1">
        <v>41977</v>
      </c>
      <c r="B2501">
        <v>2071.9</v>
      </c>
      <c r="C2501">
        <v>2073.6</v>
      </c>
      <c r="D2501">
        <v>2077.3000000000002</v>
      </c>
      <c r="E2501">
        <v>2062.3000000000002</v>
      </c>
      <c r="F2501" t="s">
        <v>3778</v>
      </c>
      <c r="G2501">
        <v>-1.1999999999999999E-3</v>
      </c>
    </row>
    <row r="2502" spans="1:7" x14ac:dyDescent="0.35">
      <c r="A2502" s="1">
        <v>41976</v>
      </c>
      <c r="B2502">
        <v>2074.3000000000002</v>
      </c>
      <c r="C2502">
        <v>2067.4</v>
      </c>
      <c r="D2502">
        <v>2076.3000000000002</v>
      </c>
      <c r="E2502">
        <v>2066.6999999999998</v>
      </c>
      <c r="F2502" t="s">
        <v>3778</v>
      </c>
      <c r="G2502">
        <v>3.7000000000000002E-3</v>
      </c>
    </row>
    <row r="2503" spans="1:7" x14ac:dyDescent="0.35">
      <c r="A2503" s="1">
        <v>41975</v>
      </c>
      <c r="B2503">
        <v>2066.6</v>
      </c>
      <c r="C2503">
        <v>2053.8000000000002</v>
      </c>
      <c r="D2503">
        <v>2068.8000000000002</v>
      </c>
      <c r="E2503">
        <v>2053.8000000000002</v>
      </c>
      <c r="F2503" t="s">
        <v>3778</v>
      </c>
      <c r="G2503">
        <v>6.4000000000000003E-3</v>
      </c>
    </row>
    <row r="2504" spans="1:7" x14ac:dyDescent="0.35">
      <c r="A2504" s="1">
        <v>41974</v>
      </c>
      <c r="B2504">
        <v>2053.4</v>
      </c>
      <c r="C2504">
        <v>2065.8000000000002</v>
      </c>
      <c r="D2504">
        <v>2065.8000000000002</v>
      </c>
      <c r="E2504">
        <v>2049.6</v>
      </c>
      <c r="F2504" t="s">
        <v>3778</v>
      </c>
      <c r="G2504">
        <v>-6.8999999999999999E-3</v>
      </c>
    </row>
    <row r="2505" spans="1:7" x14ac:dyDescent="0.35">
      <c r="A2505" s="1">
        <v>41971</v>
      </c>
      <c r="B2505">
        <v>2067.6</v>
      </c>
      <c r="C2505">
        <v>2074.8000000000002</v>
      </c>
      <c r="D2505">
        <v>2075.8000000000002</v>
      </c>
      <c r="E2505">
        <v>2065.1</v>
      </c>
      <c r="F2505" t="s">
        <v>3778</v>
      </c>
      <c r="G2505">
        <v>-2.5000000000000001E-3</v>
      </c>
    </row>
    <row r="2506" spans="1:7" x14ac:dyDescent="0.35">
      <c r="A2506" s="1">
        <v>41969</v>
      </c>
      <c r="B2506">
        <v>2072.8000000000002</v>
      </c>
      <c r="C2506">
        <v>2067.4</v>
      </c>
      <c r="D2506">
        <v>2073.3000000000002</v>
      </c>
      <c r="E2506">
        <v>2066.6</v>
      </c>
      <c r="F2506" t="s">
        <v>3778</v>
      </c>
      <c r="G2506">
        <v>2.8E-3</v>
      </c>
    </row>
    <row r="2507" spans="1:7" x14ac:dyDescent="0.35">
      <c r="A2507" s="1">
        <v>41968</v>
      </c>
      <c r="B2507">
        <v>2067</v>
      </c>
      <c r="C2507">
        <v>2070.1999999999998</v>
      </c>
      <c r="D2507">
        <v>2074.1999999999998</v>
      </c>
      <c r="E2507">
        <v>2064.8000000000002</v>
      </c>
      <c r="F2507" t="s">
        <v>3778</v>
      </c>
      <c r="G2507">
        <v>-1.1999999999999999E-3</v>
      </c>
    </row>
    <row r="2508" spans="1:7" x14ac:dyDescent="0.35">
      <c r="A2508" s="1">
        <v>41967</v>
      </c>
      <c r="B2508">
        <v>2069.4</v>
      </c>
      <c r="C2508">
        <v>2065.1</v>
      </c>
      <c r="D2508">
        <v>2070.1999999999998</v>
      </c>
      <c r="E2508">
        <v>2065.1</v>
      </c>
      <c r="F2508" t="s">
        <v>3778</v>
      </c>
      <c r="G2508">
        <v>2.8999999999999998E-3</v>
      </c>
    </row>
    <row r="2509" spans="1:7" x14ac:dyDescent="0.35">
      <c r="A2509" s="1">
        <v>41964</v>
      </c>
      <c r="B2509">
        <v>2063.5</v>
      </c>
      <c r="C2509">
        <v>2057.5</v>
      </c>
      <c r="D2509">
        <v>2071.5</v>
      </c>
      <c r="E2509">
        <v>2056.8000000000002</v>
      </c>
      <c r="F2509" t="s">
        <v>3778</v>
      </c>
      <c r="G2509">
        <v>5.1999999999999998E-3</v>
      </c>
    </row>
    <row r="2510" spans="1:7" x14ac:dyDescent="0.35">
      <c r="A2510" s="1">
        <v>41963</v>
      </c>
      <c r="B2510">
        <v>2052.8000000000002</v>
      </c>
      <c r="C2510">
        <v>2045.9</v>
      </c>
      <c r="D2510">
        <v>2053.8000000000002</v>
      </c>
      <c r="E2510">
        <v>2040.5</v>
      </c>
      <c r="F2510" t="s">
        <v>3778</v>
      </c>
      <c r="G2510">
        <v>2E-3</v>
      </c>
    </row>
    <row r="2511" spans="1:7" x14ac:dyDescent="0.35">
      <c r="A2511" s="1">
        <v>41962</v>
      </c>
      <c r="B2511">
        <v>2048.6999999999998</v>
      </c>
      <c r="C2511">
        <v>2051.1999999999998</v>
      </c>
      <c r="D2511">
        <v>2052.1</v>
      </c>
      <c r="E2511">
        <v>2040.4</v>
      </c>
      <c r="F2511" t="s">
        <v>3778</v>
      </c>
      <c r="G2511">
        <v>-1.5E-3</v>
      </c>
    </row>
    <row r="2512" spans="1:7" x14ac:dyDescent="0.35">
      <c r="A2512" s="1">
        <v>41961</v>
      </c>
      <c r="B2512">
        <v>2051.8000000000002</v>
      </c>
      <c r="C2512">
        <v>2041.5</v>
      </c>
      <c r="D2512">
        <v>2056.1</v>
      </c>
      <c r="E2512">
        <v>2041.5</v>
      </c>
      <c r="F2512" t="s">
        <v>3778</v>
      </c>
      <c r="G2512">
        <v>5.1000000000000004E-3</v>
      </c>
    </row>
    <row r="2513" spans="1:7" x14ac:dyDescent="0.35">
      <c r="A2513" s="1">
        <v>41960</v>
      </c>
      <c r="B2513">
        <v>2041.3</v>
      </c>
      <c r="C2513">
        <v>2038.3</v>
      </c>
      <c r="D2513">
        <v>2043.1</v>
      </c>
      <c r="E2513">
        <v>2034.5</v>
      </c>
      <c r="F2513" t="s">
        <v>3778</v>
      </c>
      <c r="G2513">
        <v>6.9999999999999999E-4</v>
      </c>
    </row>
    <row r="2514" spans="1:7" x14ac:dyDescent="0.35">
      <c r="A2514" s="1">
        <v>41957</v>
      </c>
      <c r="B2514">
        <v>2039.8</v>
      </c>
      <c r="C2514">
        <v>2039.7</v>
      </c>
      <c r="D2514">
        <v>2042.2</v>
      </c>
      <c r="E2514">
        <v>2035.2</v>
      </c>
      <c r="F2514" t="s">
        <v>3778</v>
      </c>
      <c r="G2514">
        <v>2.0000000000000001E-4</v>
      </c>
    </row>
    <row r="2515" spans="1:7" x14ac:dyDescent="0.35">
      <c r="A2515" s="1">
        <v>41956</v>
      </c>
      <c r="B2515">
        <v>2039.3</v>
      </c>
      <c r="C2515">
        <v>2039.2</v>
      </c>
      <c r="D2515">
        <v>2046.2</v>
      </c>
      <c r="E2515">
        <v>2030.4</v>
      </c>
      <c r="F2515" t="s">
        <v>3778</v>
      </c>
      <c r="G2515">
        <v>5.0000000000000001E-4</v>
      </c>
    </row>
    <row r="2516" spans="1:7" x14ac:dyDescent="0.35">
      <c r="A2516" s="1">
        <v>41955</v>
      </c>
      <c r="B2516">
        <v>2038.2</v>
      </c>
      <c r="C2516">
        <v>2037.8</v>
      </c>
      <c r="D2516">
        <v>2040.3</v>
      </c>
      <c r="E2516">
        <v>2032</v>
      </c>
      <c r="F2516" t="s">
        <v>3778</v>
      </c>
      <c r="G2516">
        <v>-6.9999999999999999E-4</v>
      </c>
    </row>
    <row r="2517" spans="1:7" x14ac:dyDescent="0.35">
      <c r="A2517" s="1">
        <v>41954</v>
      </c>
      <c r="B2517">
        <v>2039.7</v>
      </c>
      <c r="C2517">
        <v>2038.2</v>
      </c>
      <c r="D2517">
        <v>2041.3</v>
      </c>
      <c r="E2517">
        <v>2035.3</v>
      </c>
      <c r="F2517" t="s">
        <v>3778</v>
      </c>
      <c r="G2517">
        <v>6.9999999999999999E-4</v>
      </c>
    </row>
    <row r="2518" spans="1:7" x14ac:dyDescent="0.35">
      <c r="A2518" s="1">
        <v>41953</v>
      </c>
      <c r="B2518">
        <v>2038.3</v>
      </c>
      <c r="C2518">
        <v>2032</v>
      </c>
      <c r="D2518">
        <v>2038.7</v>
      </c>
      <c r="E2518">
        <v>2030.2</v>
      </c>
      <c r="F2518" t="s">
        <v>3778</v>
      </c>
      <c r="G2518">
        <v>3.0999999999999999E-3</v>
      </c>
    </row>
    <row r="2519" spans="1:7" x14ac:dyDescent="0.35">
      <c r="A2519" s="1">
        <v>41950</v>
      </c>
      <c r="B2519">
        <v>2031.9</v>
      </c>
      <c r="C2519">
        <v>2032.4</v>
      </c>
      <c r="D2519">
        <v>2034.3</v>
      </c>
      <c r="E2519">
        <v>2025.1</v>
      </c>
      <c r="F2519" t="s">
        <v>3778</v>
      </c>
      <c r="G2519">
        <v>2.9999999999999997E-4</v>
      </c>
    </row>
    <row r="2520" spans="1:7" x14ac:dyDescent="0.35">
      <c r="A2520" s="1">
        <v>41949</v>
      </c>
      <c r="B2520">
        <v>2031.2</v>
      </c>
      <c r="C2520">
        <v>2023.3</v>
      </c>
      <c r="D2520">
        <v>2031.6</v>
      </c>
      <c r="E2520">
        <v>2015.9</v>
      </c>
      <c r="F2520" t="s">
        <v>3778</v>
      </c>
      <c r="G2520">
        <v>3.8E-3</v>
      </c>
    </row>
    <row r="2521" spans="1:7" x14ac:dyDescent="0.35">
      <c r="A2521" s="1">
        <v>41948</v>
      </c>
      <c r="B2521">
        <v>2023.6</v>
      </c>
      <c r="C2521">
        <v>2015.3</v>
      </c>
      <c r="D2521">
        <v>2023.8</v>
      </c>
      <c r="E2521">
        <v>2014.4</v>
      </c>
      <c r="F2521" t="s">
        <v>3778</v>
      </c>
      <c r="G2521">
        <v>5.7000000000000002E-3</v>
      </c>
    </row>
    <row r="2522" spans="1:7" x14ac:dyDescent="0.35">
      <c r="A2522" s="1">
        <v>41947</v>
      </c>
      <c r="B2522">
        <v>2012.1</v>
      </c>
      <c r="C2522">
        <v>2015.8</v>
      </c>
      <c r="D2522">
        <v>2016</v>
      </c>
      <c r="E2522">
        <v>2001</v>
      </c>
      <c r="F2522" t="s">
        <v>3778</v>
      </c>
      <c r="G2522">
        <v>-2.8E-3</v>
      </c>
    </row>
    <row r="2523" spans="1:7" x14ac:dyDescent="0.35">
      <c r="A2523" s="1">
        <v>41946</v>
      </c>
      <c r="B2523">
        <v>2017.8</v>
      </c>
      <c r="C2523">
        <v>2018.2</v>
      </c>
      <c r="D2523">
        <v>2024.5</v>
      </c>
      <c r="E2523">
        <v>2013.7</v>
      </c>
      <c r="F2523" t="s">
        <v>3778</v>
      </c>
      <c r="G2523">
        <v>-1E-4</v>
      </c>
    </row>
    <row r="2524" spans="1:7" x14ac:dyDescent="0.35">
      <c r="A2524" s="1">
        <v>41943</v>
      </c>
      <c r="B2524">
        <v>2018</v>
      </c>
      <c r="C2524">
        <v>2001.2</v>
      </c>
      <c r="D2524">
        <v>2018.2</v>
      </c>
      <c r="E2524">
        <v>2001.2</v>
      </c>
      <c r="F2524" t="s">
        <v>3778</v>
      </c>
      <c r="G2524">
        <v>1.17E-2</v>
      </c>
    </row>
    <row r="2525" spans="1:7" x14ac:dyDescent="0.35">
      <c r="A2525" s="1">
        <v>41942</v>
      </c>
      <c r="B2525">
        <v>1994.7</v>
      </c>
      <c r="C2525">
        <v>1979.5</v>
      </c>
      <c r="D2525">
        <v>1999.4</v>
      </c>
      <c r="E2525">
        <v>1974.8</v>
      </c>
      <c r="F2525" t="s">
        <v>3778</v>
      </c>
      <c r="G2525">
        <v>6.3E-3</v>
      </c>
    </row>
    <row r="2526" spans="1:7" x14ac:dyDescent="0.35">
      <c r="A2526" s="1">
        <v>41941</v>
      </c>
      <c r="B2526">
        <v>1982.3</v>
      </c>
      <c r="C2526">
        <v>1983.3</v>
      </c>
      <c r="D2526">
        <v>1991.4</v>
      </c>
      <c r="E2526">
        <v>1969</v>
      </c>
      <c r="F2526" t="s">
        <v>3778</v>
      </c>
      <c r="G2526">
        <v>-1.4E-3</v>
      </c>
    </row>
    <row r="2527" spans="1:7" x14ac:dyDescent="0.35">
      <c r="A2527" s="1">
        <v>41940</v>
      </c>
      <c r="B2527">
        <v>1985</v>
      </c>
      <c r="C2527">
        <v>1964.1</v>
      </c>
      <c r="D2527">
        <v>1985</v>
      </c>
      <c r="E2527">
        <v>1964.1</v>
      </c>
      <c r="F2527" t="s">
        <v>3778</v>
      </c>
      <c r="G2527">
        <v>1.1900000000000001E-2</v>
      </c>
    </row>
    <row r="2528" spans="1:7" x14ac:dyDescent="0.35">
      <c r="A2528" s="1">
        <v>41939</v>
      </c>
      <c r="B2528">
        <v>1961.6</v>
      </c>
      <c r="C2528">
        <v>1963</v>
      </c>
      <c r="D2528">
        <v>1964.6</v>
      </c>
      <c r="E2528">
        <v>1951.4</v>
      </c>
      <c r="F2528" t="s">
        <v>3778</v>
      </c>
      <c r="G2528">
        <v>-1.5E-3</v>
      </c>
    </row>
    <row r="2529" spans="1:7" x14ac:dyDescent="0.35">
      <c r="A2529" s="1">
        <v>41936</v>
      </c>
      <c r="B2529">
        <v>1964.6</v>
      </c>
      <c r="C2529">
        <v>1951.6</v>
      </c>
      <c r="D2529">
        <v>1965.3</v>
      </c>
      <c r="E2529">
        <v>1946.3</v>
      </c>
      <c r="F2529" t="s">
        <v>3778</v>
      </c>
      <c r="G2529">
        <v>7.1000000000000004E-3</v>
      </c>
    </row>
    <row r="2530" spans="1:7" x14ac:dyDescent="0.35">
      <c r="A2530" s="1">
        <v>41935</v>
      </c>
      <c r="B2530">
        <v>1950.8</v>
      </c>
      <c r="C2530">
        <v>1931</v>
      </c>
      <c r="D2530">
        <v>1962</v>
      </c>
      <c r="E2530">
        <v>1931</v>
      </c>
      <c r="F2530" t="s">
        <v>3778</v>
      </c>
      <c r="G2530">
        <v>1.23E-2</v>
      </c>
    </row>
    <row r="2531" spans="1:7" x14ac:dyDescent="0.35">
      <c r="A2531" s="1">
        <v>41934</v>
      </c>
      <c r="B2531">
        <v>1927.1</v>
      </c>
      <c r="C2531">
        <v>1941.3</v>
      </c>
      <c r="D2531">
        <v>1949.3</v>
      </c>
      <c r="E2531">
        <v>1926.8</v>
      </c>
      <c r="F2531" t="s">
        <v>3778</v>
      </c>
      <c r="G2531">
        <v>-7.3000000000000001E-3</v>
      </c>
    </row>
    <row r="2532" spans="1:7" x14ac:dyDescent="0.35">
      <c r="A2532" s="1">
        <v>41933</v>
      </c>
      <c r="B2532">
        <v>1941.3</v>
      </c>
      <c r="C2532">
        <v>1909.4</v>
      </c>
      <c r="D2532">
        <v>1942.5</v>
      </c>
      <c r="E2532">
        <v>1909.4</v>
      </c>
      <c r="F2532" t="s">
        <v>3778</v>
      </c>
      <c r="G2532">
        <v>1.9599999999999999E-2</v>
      </c>
    </row>
    <row r="2533" spans="1:7" x14ac:dyDescent="0.35">
      <c r="A2533" s="1">
        <v>41932</v>
      </c>
      <c r="B2533">
        <v>1904</v>
      </c>
      <c r="C2533">
        <v>1885.6</v>
      </c>
      <c r="D2533">
        <v>1905</v>
      </c>
      <c r="E2533">
        <v>1882.3</v>
      </c>
      <c r="F2533" t="s">
        <v>3778</v>
      </c>
      <c r="G2533">
        <v>9.1000000000000004E-3</v>
      </c>
    </row>
    <row r="2534" spans="1:7" x14ac:dyDescent="0.35">
      <c r="A2534" s="1">
        <v>41929</v>
      </c>
      <c r="B2534">
        <v>1886.8</v>
      </c>
      <c r="C2534">
        <v>1864.9</v>
      </c>
      <c r="D2534">
        <v>1898.2</v>
      </c>
      <c r="E2534">
        <v>1864.9</v>
      </c>
      <c r="F2534" t="s">
        <v>3778</v>
      </c>
      <c r="G2534">
        <v>1.29E-2</v>
      </c>
    </row>
    <row r="2535" spans="1:7" x14ac:dyDescent="0.35">
      <c r="A2535" s="1">
        <v>41928</v>
      </c>
      <c r="B2535">
        <v>1862.8</v>
      </c>
      <c r="C2535">
        <v>1856</v>
      </c>
      <c r="D2535">
        <v>1876</v>
      </c>
      <c r="E2535">
        <v>1835</v>
      </c>
      <c r="F2535" t="s">
        <v>3778</v>
      </c>
      <c r="G2535">
        <v>2.0000000000000001E-4</v>
      </c>
    </row>
    <row r="2536" spans="1:7" x14ac:dyDescent="0.35">
      <c r="A2536" s="1">
        <v>41927</v>
      </c>
      <c r="B2536">
        <v>1862.5</v>
      </c>
      <c r="C2536">
        <v>1874.2</v>
      </c>
      <c r="D2536">
        <v>1874.2</v>
      </c>
      <c r="E2536">
        <v>1820.7</v>
      </c>
      <c r="F2536" t="s">
        <v>3778</v>
      </c>
      <c r="G2536">
        <v>-8.0999999999999996E-3</v>
      </c>
    </row>
    <row r="2537" spans="1:7" x14ac:dyDescent="0.35">
      <c r="A2537" s="1">
        <v>41926</v>
      </c>
      <c r="B2537">
        <v>1877.7</v>
      </c>
      <c r="C2537">
        <v>1877.1</v>
      </c>
      <c r="D2537">
        <v>1898.7</v>
      </c>
      <c r="E2537">
        <v>1871.8</v>
      </c>
      <c r="F2537" t="s">
        <v>3778</v>
      </c>
      <c r="G2537">
        <v>1.6000000000000001E-3</v>
      </c>
    </row>
    <row r="2538" spans="1:7" x14ac:dyDescent="0.35">
      <c r="A2538" s="1">
        <v>41925</v>
      </c>
      <c r="B2538">
        <v>1874.7</v>
      </c>
      <c r="C2538">
        <v>1905.7</v>
      </c>
      <c r="D2538">
        <v>1912.1</v>
      </c>
      <c r="E2538">
        <v>1874.1</v>
      </c>
      <c r="F2538" t="s">
        <v>3778</v>
      </c>
      <c r="G2538">
        <v>-1.6500000000000001E-2</v>
      </c>
    </row>
    <row r="2539" spans="1:7" x14ac:dyDescent="0.35">
      <c r="A2539" s="1">
        <v>41922</v>
      </c>
      <c r="B2539">
        <v>1906.1</v>
      </c>
      <c r="C2539">
        <v>1925.6</v>
      </c>
      <c r="D2539">
        <v>1937</v>
      </c>
      <c r="E2539">
        <v>1906</v>
      </c>
      <c r="F2539" t="s">
        <v>3778</v>
      </c>
      <c r="G2539">
        <v>-1.15E-2</v>
      </c>
    </row>
    <row r="2540" spans="1:7" x14ac:dyDescent="0.35">
      <c r="A2540" s="1">
        <v>41921</v>
      </c>
      <c r="B2540">
        <v>1928.2</v>
      </c>
      <c r="C2540">
        <v>1967.7</v>
      </c>
      <c r="D2540">
        <v>1967.7</v>
      </c>
      <c r="E2540">
        <v>1927.6</v>
      </c>
      <c r="F2540" t="s">
        <v>3778</v>
      </c>
      <c r="G2540">
        <v>-2.07E-2</v>
      </c>
    </row>
    <row r="2541" spans="1:7" x14ac:dyDescent="0.35">
      <c r="A2541" s="1">
        <v>41920</v>
      </c>
      <c r="B2541">
        <v>1968.9</v>
      </c>
      <c r="C2541">
        <v>1935.5</v>
      </c>
      <c r="D2541">
        <v>1970.4</v>
      </c>
      <c r="E2541">
        <v>1925.2</v>
      </c>
      <c r="F2541" t="s">
        <v>3778</v>
      </c>
      <c r="G2541">
        <v>1.7500000000000002E-2</v>
      </c>
    </row>
    <row r="2542" spans="1:7" x14ac:dyDescent="0.35">
      <c r="A2542" s="1">
        <v>41919</v>
      </c>
      <c r="B2542">
        <v>1935.1</v>
      </c>
      <c r="C2542">
        <v>1962.4</v>
      </c>
      <c r="D2542">
        <v>1962.4</v>
      </c>
      <c r="E2542">
        <v>1934.9</v>
      </c>
      <c r="F2542" t="s">
        <v>3778</v>
      </c>
      <c r="G2542">
        <v>-1.5100000000000001E-2</v>
      </c>
    </row>
    <row r="2543" spans="1:7" x14ac:dyDescent="0.35">
      <c r="A2543" s="1">
        <v>41918</v>
      </c>
      <c r="B2543">
        <v>1964.8</v>
      </c>
      <c r="C2543">
        <v>1970</v>
      </c>
      <c r="D2543">
        <v>1977.8</v>
      </c>
      <c r="E2543">
        <v>1958.4</v>
      </c>
      <c r="F2543" t="s">
        <v>3778</v>
      </c>
      <c r="G2543">
        <v>-1.6000000000000001E-3</v>
      </c>
    </row>
    <row r="2544" spans="1:7" x14ac:dyDescent="0.35">
      <c r="A2544" s="1">
        <v>41915</v>
      </c>
      <c r="B2544">
        <v>1967.9</v>
      </c>
      <c r="C2544">
        <v>1948.1</v>
      </c>
      <c r="D2544">
        <v>1971.2</v>
      </c>
      <c r="E2544">
        <v>1948.1</v>
      </c>
      <c r="F2544" t="s">
        <v>3778</v>
      </c>
      <c r="G2544">
        <v>1.11E-2</v>
      </c>
    </row>
    <row r="2545" spans="1:7" x14ac:dyDescent="0.35">
      <c r="A2545" s="1">
        <v>41914</v>
      </c>
      <c r="B2545">
        <v>1946.2</v>
      </c>
      <c r="C2545">
        <v>1945.8</v>
      </c>
      <c r="D2545">
        <v>1952.3</v>
      </c>
      <c r="E2545">
        <v>1926</v>
      </c>
      <c r="F2545" t="s">
        <v>3778</v>
      </c>
      <c r="G2545">
        <v>0</v>
      </c>
    </row>
    <row r="2546" spans="1:7" x14ac:dyDescent="0.35">
      <c r="A2546" s="1">
        <v>41913</v>
      </c>
      <c r="B2546">
        <v>1946.2</v>
      </c>
      <c r="C2546">
        <v>1971.4</v>
      </c>
      <c r="D2546">
        <v>1971.4</v>
      </c>
      <c r="E2546">
        <v>1941.7</v>
      </c>
      <c r="F2546" t="s">
        <v>3778</v>
      </c>
      <c r="G2546">
        <v>-1.32E-2</v>
      </c>
    </row>
    <row r="2547" spans="1:7" x14ac:dyDescent="0.35">
      <c r="A2547" s="1">
        <v>41912</v>
      </c>
      <c r="B2547">
        <v>1972.3</v>
      </c>
      <c r="C2547">
        <v>1978.2</v>
      </c>
      <c r="D2547">
        <v>1985.2</v>
      </c>
      <c r="E2547">
        <v>1969</v>
      </c>
      <c r="F2547" t="s">
        <v>3778</v>
      </c>
      <c r="G2547">
        <v>-2.8E-3</v>
      </c>
    </row>
    <row r="2548" spans="1:7" x14ac:dyDescent="0.35">
      <c r="A2548" s="1">
        <v>41911</v>
      </c>
      <c r="B2548">
        <v>1977.8</v>
      </c>
      <c r="C2548">
        <v>1979</v>
      </c>
      <c r="D2548">
        <v>1981.3</v>
      </c>
      <c r="E2548">
        <v>1964</v>
      </c>
      <c r="F2548" t="s">
        <v>3778</v>
      </c>
      <c r="G2548">
        <v>-2.5000000000000001E-3</v>
      </c>
    </row>
    <row r="2549" spans="1:7" x14ac:dyDescent="0.35">
      <c r="A2549" s="1">
        <v>41908</v>
      </c>
      <c r="B2549">
        <v>1982.8</v>
      </c>
      <c r="C2549">
        <v>1966.2</v>
      </c>
      <c r="D2549">
        <v>1986.4</v>
      </c>
      <c r="E2549">
        <v>1966.2</v>
      </c>
      <c r="F2549" t="s">
        <v>3778</v>
      </c>
      <c r="G2549">
        <v>8.5000000000000006E-3</v>
      </c>
    </row>
    <row r="2550" spans="1:7" x14ac:dyDescent="0.35">
      <c r="A2550" s="1">
        <v>41907</v>
      </c>
      <c r="B2550">
        <v>1966</v>
      </c>
      <c r="C2550">
        <v>1997.3</v>
      </c>
      <c r="D2550">
        <v>1997.3</v>
      </c>
      <c r="E2550">
        <v>1966</v>
      </c>
      <c r="F2550" t="s">
        <v>3778</v>
      </c>
      <c r="G2550">
        <v>-1.6199999999999999E-2</v>
      </c>
    </row>
    <row r="2551" spans="1:7" x14ac:dyDescent="0.35">
      <c r="A2551" s="1">
        <v>41906</v>
      </c>
      <c r="B2551">
        <v>1998.3</v>
      </c>
      <c r="C2551">
        <v>1983.3</v>
      </c>
      <c r="D2551">
        <v>1999.8</v>
      </c>
      <c r="E2551">
        <v>1978.6</v>
      </c>
      <c r="F2551" t="s">
        <v>3778</v>
      </c>
      <c r="G2551">
        <v>7.7999999999999996E-3</v>
      </c>
    </row>
    <row r="2552" spans="1:7" x14ac:dyDescent="0.35">
      <c r="A2552" s="1">
        <v>41905</v>
      </c>
      <c r="B2552">
        <v>1982.8</v>
      </c>
      <c r="C2552">
        <v>1992.8</v>
      </c>
      <c r="D2552">
        <v>1995.4</v>
      </c>
      <c r="E2552">
        <v>1982.8</v>
      </c>
      <c r="F2552" t="s">
        <v>3778</v>
      </c>
      <c r="G2552">
        <v>-5.7999999999999996E-3</v>
      </c>
    </row>
    <row r="2553" spans="1:7" x14ac:dyDescent="0.35">
      <c r="A2553" s="1">
        <v>41904</v>
      </c>
      <c r="B2553">
        <v>1994.3</v>
      </c>
      <c r="C2553">
        <v>2009.1</v>
      </c>
      <c r="D2553">
        <v>2009.1</v>
      </c>
      <c r="E2553">
        <v>1991</v>
      </c>
      <c r="F2553" t="s">
        <v>3778</v>
      </c>
      <c r="G2553">
        <v>-8.0000000000000002E-3</v>
      </c>
    </row>
    <row r="2554" spans="1:7" x14ac:dyDescent="0.35">
      <c r="A2554" s="1">
        <v>41901</v>
      </c>
      <c r="B2554">
        <v>2010.4</v>
      </c>
      <c r="C2554">
        <v>2012.7</v>
      </c>
      <c r="D2554">
        <v>2019.3</v>
      </c>
      <c r="E2554">
        <v>2006.6</v>
      </c>
      <c r="F2554" t="s">
        <v>3778</v>
      </c>
      <c r="G2554">
        <v>-5.0000000000000001E-4</v>
      </c>
    </row>
    <row r="2555" spans="1:7" x14ac:dyDescent="0.35">
      <c r="A2555" s="1">
        <v>41900</v>
      </c>
      <c r="B2555">
        <v>2011.4</v>
      </c>
      <c r="C2555">
        <v>2003.1</v>
      </c>
      <c r="D2555">
        <v>2012.3</v>
      </c>
      <c r="E2555">
        <v>2003.1</v>
      </c>
      <c r="F2555" t="s">
        <v>3778</v>
      </c>
      <c r="G2555">
        <v>4.8999999999999998E-3</v>
      </c>
    </row>
    <row r="2556" spans="1:7" x14ac:dyDescent="0.35">
      <c r="A2556" s="1">
        <v>41899</v>
      </c>
      <c r="B2556">
        <v>2001.6</v>
      </c>
      <c r="C2556">
        <v>1999.3</v>
      </c>
      <c r="D2556">
        <v>2010.7</v>
      </c>
      <c r="E2556">
        <v>1993.3</v>
      </c>
      <c r="F2556" t="s">
        <v>3778</v>
      </c>
      <c r="G2556">
        <v>1.2999999999999999E-3</v>
      </c>
    </row>
    <row r="2557" spans="1:7" x14ac:dyDescent="0.35">
      <c r="A2557" s="1">
        <v>41898</v>
      </c>
      <c r="B2557">
        <v>1999</v>
      </c>
      <c r="C2557">
        <v>1981.9</v>
      </c>
      <c r="D2557">
        <v>2002.3</v>
      </c>
      <c r="E2557">
        <v>1979.1</v>
      </c>
      <c r="F2557" t="s">
        <v>3778</v>
      </c>
      <c r="G2557">
        <v>7.4999999999999997E-3</v>
      </c>
    </row>
    <row r="2558" spans="1:7" x14ac:dyDescent="0.35">
      <c r="A2558" s="1">
        <v>41897</v>
      </c>
      <c r="B2558">
        <v>1984.1</v>
      </c>
      <c r="C2558">
        <v>1986</v>
      </c>
      <c r="D2558">
        <v>1987.2</v>
      </c>
      <c r="E2558">
        <v>1978.5</v>
      </c>
      <c r="F2558" t="s">
        <v>3778</v>
      </c>
      <c r="G2558">
        <v>-6.9999999999999999E-4</v>
      </c>
    </row>
    <row r="2559" spans="1:7" x14ac:dyDescent="0.35">
      <c r="A2559" s="1">
        <v>41894</v>
      </c>
      <c r="B2559">
        <v>1985.5</v>
      </c>
      <c r="C2559">
        <v>1996.7</v>
      </c>
      <c r="D2559">
        <v>1996.7</v>
      </c>
      <c r="E2559">
        <v>1980.3</v>
      </c>
      <c r="F2559" t="s">
        <v>3778</v>
      </c>
      <c r="G2559">
        <v>-6.0000000000000001E-3</v>
      </c>
    </row>
    <row r="2560" spans="1:7" x14ac:dyDescent="0.35">
      <c r="A2560" s="1">
        <v>41893</v>
      </c>
      <c r="B2560">
        <v>1997.5</v>
      </c>
      <c r="C2560">
        <v>1992.8</v>
      </c>
      <c r="D2560">
        <v>1997.7</v>
      </c>
      <c r="E2560">
        <v>1985.9</v>
      </c>
      <c r="F2560" t="s">
        <v>3778</v>
      </c>
      <c r="G2560">
        <v>8.9999999999999998E-4</v>
      </c>
    </row>
    <row r="2561" spans="1:7" x14ac:dyDescent="0.35">
      <c r="A2561" s="1">
        <v>41892</v>
      </c>
      <c r="B2561">
        <v>1995.7</v>
      </c>
      <c r="C2561">
        <v>1988.4</v>
      </c>
      <c r="D2561">
        <v>1996.7</v>
      </c>
      <c r="E2561">
        <v>1983</v>
      </c>
      <c r="F2561" t="s">
        <v>3778</v>
      </c>
      <c r="G2561">
        <v>3.7000000000000002E-3</v>
      </c>
    </row>
    <row r="2562" spans="1:7" x14ac:dyDescent="0.35">
      <c r="A2562" s="1">
        <v>41891</v>
      </c>
      <c r="B2562">
        <v>1988.4</v>
      </c>
      <c r="C2562">
        <v>2000.7</v>
      </c>
      <c r="D2562">
        <v>2001</v>
      </c>
      <c r="E2562">
        <v>1984.6</v>
      </c>
      <c r="F2562" t="s">
        <v>3778</v>
      </c>
      <c r="G2562">
        <v>-6.4999999999999997E-3</v>
      </c>
    </row>
    <row r="2563" spans="1:7" x14ac:dyDescent="0.35">
      <c r="A2563" s="1">
        <v>41890</v>
      </c>
      <c r="B2563">
        <v>2001.5</v>
      </c>
      <c r="C2563">
        <v>2007.2</v>
      </c>
      <c r="D2563">
        <v>2007.2</v>
      </c>
      <c r="E2563">
        <v>1995.6</v>
      </c>
      <c r="F2563" t="s">
        <v>3778</v>
      </c>
      <c r="G2563">
        <v>-3.0999999999999999E-3</v>
      </c>
    </row>
    <row r="2564" spans="1:7" x14ac:dyDescent="0.35">
      <c r="A2564" s="1">
        <v>41887</v>
      </c>
      <c r="B2564">
        <v>2007.7</v>
      </c>
      <c r="C2564">
        <v>1998</v>
      </c>
      <c r="D2564">
        <v>2007.7</v>
      </c>
      <c r="E2564">
        <v>1990.1</v>
      </c>
      <c r="F2564" t="s">
        <v>3778</v>
      </c>
      <c r="G2564">
        <v>5.0000000000000001E-3</v>
      </c>
    </row>
    <row r="2565" spans="1:7" x14ac:dyDescent="0.35">
      <c r="A2565" s="1">
        <v>41886</v>
      </c>
      <c r="B2565">
        <v>1997.7</v>
      </c>
      <c r="C2565">
        <v>2001.7</v>
      </c>
      <c r="D2565">
        <v>2011.2</v>
      </c>
      <c r="E2565">
        <v>1992.5</v>
      </c>
      <c r="F2565" t="s">
        <v>3778</v>
      </c>
      <c r="G2565">
        <v>-1.5E-3</v>
      </c>
    </row>
    <row r="2566" spans="1:7" x14ac:dyDescent="0.35">
      <c r="A2566" s="1">
        <v>41885</v>
      </c>
      <c r="B2566">
        <v>2000.7</v>
      </c>
      <c r="C2566">
        <v>2003.6</v>
      </c>
      <c r="D2566">
        <v>2009.3</v>
      </c>
      <c r="E2566">
        <v>1998.1</v>
      </c>
      <c r="F2566" t="s">
        <v>3778</v>
      </c>
      <c r="G2566">
        <v>-8.0000000000000004E-4</v>
      </c>
    </row>
    <row r="2567" spans="1:7" x14ac:dyDescent="0.35">
      <c r="A2567" s="1">
        <v>41884</v>
      </c>
      <c r="B2567">
        <v>2002.3</v>
      </c>
      <c r="C2567">
        <v>2004.1</v>
      </c>
      <c r="D2567">
        <v>2006.1</v>
      </c>
      <c r="E2567">
        <v>1994.8</v>
      </c>
      <c r="F2567" t="s">
        <v>3778</v>
      </c>
      <c r="G2567">
        <v>-5.0000000000000001E-4</v>
      </c>
    </row>
    <row r="2568" spans="1:7" x14ac:dyDescent="0.35">
      <c r="A2568" s="1">
        <v>41880</v>
      </c>
      <c r="B2568">
        <v>2003.4</v>
      </c>
      <c r="C2568">
        <v>1998.5</v>
      </c>
      <c r="D2568">
        <v>2003.4</v>
      </c>
      <c r="E2568">
        <v>1994.7</v>
      </c>
      <c r="F2568" t="s">
        <v>3778</v>
      </c>
      <c r="G2568">
        <v>3.3999999999999998E-3</v>
      </c>
    </row>
    <row r="2569" spans="1:7" x14ac:dyDescent="0.35">
      <c r="A2569" s="1">
        <v>41879</v>
      </c>
      <c r="B2569">
        <v>1996.7</v>
      </c>
      <c r="C2569">
        <v>1997.4</v>
      </c>
      <c r="D2569">
        <v>1998.5</v>
      </c>
      <c r="E2569">
        <v>1990.5</v>
      </c>
      <c r="F2569" t="s">
        <v>3778</v>
      </c>
      <c r="G2569">
        <v>-1.6999999999999999E-3</v>
      </c>
    </row>
    <row r="2570" spans="1:7" x14ac:dyDescent="0.35">
      <c r="A2570" s="1">
        <v>41878</v>
      </c>
      <c r="B2570">
        <v>2000.1</v>
      </c>
      <c r="C2570">
        <v>2000.5</v>
      </c>
      <c r="D2570">
        <v>2002.1</v>
      </c>
      <c r="E2570">
        <v>1996.2</v>
      </c>
      <c r="F2570" t="s">
        <v>3778</v>
      </c>
      <c r="G2570">
        <v>0</v>
      </c>
    </row>
    <row r="2571" spans="1:7" x14ac:dyDescent="0.35">
      <c r="A2571" s="1">
        <v>41877</v>
      </c>
      <c r="B2571">
        <v>2000</v>
      </c>
      <c r="C2571">
        <v>1998.6</v>
      </c>
      <c r="D2571">
        <v>2005</v>
      </c>
      <c r="E2571">
        <v>1998.6</v>
      </c>
      <c r="F2571" t="s">
        <v>3778</v>
      </c>
      <c r="G2571">
        <v>1.1000000000000001E-3</v>
      </c>
    </row>
    <row r="2572" spans="1:7" x14ac:dyDescent="0.35">
      <c r="A2572" s="1">
        <v>41876</v>
      </c>
      <c r="B2572">
        <v>1997.9</v>
      </c>
      <c r="C2572">
        <v>1991.7</v>
      </c>
      <c r="D2572">
        <v>2002</v>
      </c>
      <c r="E2572">
        <v>1991.7</v>
      </c>
      <c r="F2572" t="s">
        <v>3778</v>
      </c>
      <c r="G2572">
        <v>4.7999999999999996E-3</v>
      </c>
    </row>
    <row r="2573" spans="1:7" x14ac:dyDescent="0.35">
      <c r="A2573" s="1">
        <v>41873</v>
      </c>
      <c r="B2573">
        <v>1988.4</v>
      </c>
      <c r="C2573">
        <v>1992.6</v>
      </c>
      <c r="D2573">
        <v>1993.5</v>
      </c>
      <c r="E2573">
        <v>1984.8</v>
      </c>
      <c r="F2573" t="s">
        <v>3778</v>
      </c>
      <c r="G2573">
        <v>-2E-3</v>
      </c>
    </row>
    <row r="2574" spans="1:7" x14ac:dyDescent="0.35">
      <c r="A2574" s="1">
        <v>41872</v>
      </c>
      <c r="B2574">
        <v>1992.4</v>
      </c>
      <c r="C2574">
        <v>1986.8</v>
      </c>
      <c r="D2574">
        <v>1994.8</v>
      </c>
      <c r="E2574">
        <v>1986.8</v>
      </c>
      <c r="F2574" t="s">
        <v>3778</v>
      </c>
      <c r="G2574">
        <v>3.0000000000000001E-3</v>
      </c>
    </row>
    <row r="2575" spans="1:7" x14ac:dyDescent="0.35">
      <c r="A2575" s="1">
        <v>41871</v>
      </c>
      <c r="B2575">
        <v>1986.5</v>
      </c>
      <c r="C2575">
        <v>1980.5</v>
      </c>
      <c r="D2575">
        <v>1988.6</v>
      </c>
      <c r="E2575">
        <v>1977.7</v>
      </c>
      <c r="F2575" t="s">
        <v>3778</v>
      </c>
      <c r="G2575">
        <v>2.5000000000000001E-3</v>
      </c>
    </row>
    <row r="2576" spans="1:7" x14ac:dyDescent="0.35">
      <c r="A2576" s="1">
        <v>41870</v>
      </c>
      <c r="B2576">
        <v>1981.6</v>
      </c>
      <c r="C2576">
        <v>1972.7</v>
      </c>
      <c r="D2576">
        <v>1982.6</v>
      </c>
      <c r="E2576">
        <v>1972.7</v>
      </c>
      <c r="F2576" t="s">
        <v>3778</v>
      </c>
      <c r="G2576">
        <v>5.0000000000000001E-3</v>
      </c>
    </row>
    <row r="2577" spans="1:7" x14ac:dyDescent="0.35">
      <c r="A2577" s="1">
        <v>41869</v>
      </c>
      <c r="B2577">
        <v>1971.7</v>
      </c>
      <c r="C2577">
        <v>1958.4</v>
      </c>
      <c r="D2577">
        <v>1972</v>
      </c>
      <c r="E2577">
        <v>1958.4</v>
      </c>
      <c r="F2577" t="s">
        <v>3778</v>
      </c>
      <c r="G2577">
        <v>8.5000000000000006E-3</v>
      </c>
    </row>
    <row r="2578" spans="1:7" x14ac:dyDescent="0.35">
      <c r="A2578" s="1">
        <v>41866</v>
      </c>
      <c r="B2578">
        <v>1955.1</v>
      </c>
      <c r="C2578">
        <v>1958.9</v>
      </c>
      <c r="D2578">
        <v>1964</v>
      </c>
      <c r="E2578">
        <v>1941.5</v>
      </c>
      <c r="F2578" t="s">
        <v>3778</v>
      </c>
      <c r="G2578">
        <v>-1E-4</v>
      </c>
    </row>
    <row r="2579" spans="1:7" x14ac:dyDescent="0.35">
      <c r="A2579" s="1">
        <v>41865</v>
      </c>
      <c r="B2579">
        <v>1955.2</v>
      </c>
      <c r="C2579">
        <v>1947.4</v>
      </c>
      <c r="D2579">
        <v>1955.2</v>
      </c>
      <c r="E2579">
        <v>1947.4</v>
      </c>
      <c r="F2579" t="s">
        <v>3778</v>
      </c>
      <c r="G2579">
        <v>4.4000000000000003E-3</v>
      </c>
    </row>
    <row r="2580" spans="1:7" x14ac:dyDescent="0.35">
      <c r="A2580" s="1">
        <v>41864</v>
      </c>
      <c r="B2580">
        <v>1946.7</v>
      </c>
      <c r="C2580">
        <v>1935.6</v>
      </c>
      <c r="D2580">
        <v>1948.4</v>
      </c>
      <c r="E2580">
        <v>1935.6</v>
      </c>
      <c r="F2580" t="s">
        <v>3778</v>
      </c>
      <c r="G2580">
        <v>6.7000000000000002E-3</v>
      </c>
    </row>
    <row r="2581" spans="1:7" x14ac:dyDescent="0.35">
      <c r="A2581" s="1">
        <v>41863</v>
      </c>
      <c r="B2581">
        <v>1933.8</v>
      </c>
      <c r="C2581">
        <v>1935.7</v>
      </c>
      <c r="D2581">
        <v>1939.7</v>
      </c>
      <c r="E2581">
        <v>1928.3</v>
      </c>
      <c r="F2581" t="s">
        <v>3778</v>
      </c>
      <c r="G2581">
        <v>-1.6000000000000001E-3</v>
      </c>
    </row>
    <row r="2582" spans="1:7" x14ac:dyDescent="0.35">
      <c r="A2582" s="1">
        <v>41862</v>
      </c>
      <c r="B2582">
        <v>1936.9</v>
      </c>
      <c r="C2582">
        <v>1933.4</v>
      </c>
      <c r="D2582">
        <v>1944.9</v>
      </c>
      <c r="E2582">
        <v>1933.4</v>
      </c>
      <c r="F2582" t="s">
        <v>3778</v>
      </c>
      <c r="G2582">
        <v>2.7000000000000001E-3</v>
      </c>
    </row>
    <row r="2583" spans="1:7" x14ac:dyDescent="0.35">
      <c r="A2583" s="1">
        <v>41859</v>
      </c>
      <c r="B2583">
        <v>1931.6</v>
      </c>
      <c r="C2583">
        <v>1910.3</v>
      </c>
      <c r="D2583">
        <v>1932.4</v>
      </c>
      <c r="E2583">
        <v>1909</v>
      </c>
      <c r="F2583" t="s">
        <v>3778</v>
      </c>
      <c r="G2583">
        <v>1.15E-2</v>
      </c>
    </row>
    <row r="2584" spans="1:7" x14ac:dyDescent="0.35">
      <c r="A2584" s="1">
        <v>41858</v>
      </c>
      <c r="B2584">
        <v>1909.6</v>
      </c>
      <c r="C2584">
        <v>1923</v>
      </c>
      <c r="D2584">
        <v>1928.9</v>
      </c>
      <c r="E2584">
        <v>1904.8</v>
      </c>
      <c r="F2584" t="s">
        <v>3778</v>
      </c>
      <c r="G2584">
        <v>-5.4999999999999997E-3</v>
      </c>
    </row>
    <row r="2585" spans="1:7" x14ac:dyDescent="0.35">
      <c r="A2585" s="1">
        <v>41857</v>
      </c>
      <c r="B2585">
        <v>1920.2</v>
      </c>
      <c r="C2585">
        <v>1917.3</v>
      </c>
      <c r="D2585">
        <v>1927.9</v>
      </c>
      <c r="E2585">
        <v>1911.5</v>
      </c>
      <c r="F2585" t="s">
        <v>3778</v>
      </c>
      <c r="G2585">
        <v>0</v>
      </c>
    </row>
    <row r="2586" spans="1:7" x14ac:dyDescent="0.35">
      <c r="A2586" s="1">
        <v>41856</v>
      </c>
      <c r="B2586">
        <v>1920.2</v>
      </c>
      <c r="C2586">
        <v>1936.3</v>
      </c>
      <c r="D2586">
        <v>1936.3</v>
      </c>
      <c r="E2586">
        <v>1913.8</v>
      </c>
      <c r="F2586" t="s">
        <v>3778</v>
      </c>
      <c r="G2586">
        <v>-9.7000000000000003E-3</v>
      </c>
    </row>
    <row r="2587" spans="1:7" x14ac:dyDescent="0.35">
      <c r="A2587" s="1">
        <v>41855</v>
      </c>
      <c r="B2587">
        <v>1939</v>
      </c>
      <c r="C2587">
        <v>1926.6</v>
      </c>
      <c r="D2587">
        <v>1942.9</v>
      </c>
      <c r="E2587">
        <v>1921.2</v>
      </c>
      <c r="F2587" t="s">
        <v>3778</v>
      </c>
      <c r="G2587">
        <v>7.1999999999999998E-3</v>
      </c>
    </row>
    <row r="2588" spans="1:7" x14ac:dyDescent="0.35">
      <c r="A2588" s="1">
        <v>41852</v>
      </c>
      <c r="B2588">
        <v>1925.2</v>
      </c>
      <c r="C2588">
        <v>1929.8</v>
      </c>
      <c r="D2588">
        <v>1937.3</v>
      </c>
      <c r="E2588">
        <v>1916.4</v>
      </c>
      <c r="F2588" t="s">
        <v>3778</v>
      </c>
      <c r="G2588">
        <v>-2.8E-3</v>
      </c>
    </row>
    <row r="2589" spans="1:7" x14ac:dyDescent="0.35">
      <c r="A2589" s="1">
        <v>41851</v>
      </c>
      <c r="B2589">
        <v>1930.7</v>
      </c>
      <c r="C2589">
        <v>1965.1</v>
      </c>
      <c r="D2589">
        <v>1965.1</v>
      </c>
      <c r="E2589">
        <v>1930.7</v>
      </c>
      <c r="F2589" t="s">
        <v>3778</v>
      </c>
      <c r="G2589">
        <v>-0.02</v>
      </c>
    </row>
    <row r="2590" spans="1:7" x14ac:dyDescent="0.35">
      <c r="A2590" s="1">
        <v>41850</v>
      </c>
      <c r="B2590">
        <v>1970.1</v>
      </c>
      <c r="C2590">
        <v>1973.2</v>
      </c>
      <c r="D2590">
        <v>1978.9</v>
      </c>
      <c r="E2590">
        <v>1962.4</v>
      </c>
      <c r="F2590" t="s">
        <v>3778</v>
      </c>
      <c r="G2590">
        <v>1E-4</v>
      </c>
    </row>
    <row r="2591" spans="1:7" x14ac:dyDescent="0.35">
      <c r="A2591" s="1">
        <v>41849</v>
      </c>
      <c r="B2591">
        <v>1970</v>
      </c>
      <c r="C2591">
        <v>1980</v>
      </c>
      <c r="D2591">
        <v>1984.8</v>
      </c>
      <c r="E2591">
        <v>1970</v>
      </c>
      <c r="F2591" t="s">
        <v>3778</v>
      </c>
      <c r="G2591">
        <v>-4.4999999999999997E-3</v>
      </c>
    </row>
    <row r="2592" spans="1:7" x14ac:dyDescent="0.35">
      <c r="A2592" s="1">
        <v>41848</v>
      </c>
      <c r="B2592">
        <v>1978.9</v>
      </c>
      <c r="C2592">
        <v>1978.2</v>
      </c>
      <c r="D2592">
        <v>1981.5</v>
      </c>
      <c r="E2592">
        <v>1967.3</v>
      </c>
      <c r="F2592" t="s">
        <v>3778</v>
      </c>
      <c r="G2592">
        <v>2.9999999999999997E-4</v>
      </c>
    </row>
    <row r="2593" spans="1:7" x14ac:dyDescent="0.35">
      <c r="A2593" s="1">
        <v>41845</v>
      </c>
      <c r="B2593">
        <v>1978.3</v>
      </c>
      <c r="C2593">
        <v>1984.6</v>
      </c>
      <c r="D2593">
        <v>1984.6</v>
      </c>
      <c r="E2593">
        <v>1974.4</v>
      </c>
      <c r="F2593" t="s">
        <v>3778</v>
      </c>
      <c r="G2593">
        <v>-4.8999999999999998E-3</v>
      </c>
    </row>
    <row r="2594" spans="1:7" x14ac:dyDescent="0.35">
      <c r="A2594" s="1">
        <v>41844</v>
      </c>
      <c r="B2594">
        <v>1988</v>
      </c>
      <c r="C2594">
        <v>1988.1</v>
      </c>
      <c r="D2594">
        <v>1991.4</v>
      </c>
      <c r="E2594">
        <v>1985.8</v>
      </c>
      <c r="F2594" t="s">
        <v>3778</v>
      </c>
      <c r="G2594">
        <v>5.0000000000000001E-4</v>
      </c>
    </row>
    <row r="2595" spans="1:7" x14ac:dyDescent="0.35">
      <c r="A2595" s="1">
        <v>41843</v>
      </c>
      <c r="B2595">
        <v>1987</v>
      </c>
      <c r="C2595">
        <v>1985.3</v>
      </c>
      <c r="D2595">
        <v>1989.2</v>
      </c>
      <c r="E2595">
        <v>1982.4</v>
      </c>
      <c r="F2595" t="s">
        <v>3778</v>
      </c>
      <c r="G2595">
        <v>1.8E-3</v>
      </c>
    </row>
    <row r="2596" spans="1:7" x14ac:dyDescent="0.35">
      <c r="A2596" s="1">
        <v>41842</v>
      </c>
      <c r="B2596">
        <v>1983.5</v>
      </c>
      <c r="C2596">
        <v>1975.7</v>
      </c>
      <c r="D2596">
        <v>1986.2</v>
      </c>
      <c r="E2596">
        <v>1975.7</v>
      </c>
      <c r="F2596" t="s">
        <v>3778</v>
      </c>
      <c r="G2596">
        <v>5.0000000000000001E-3</v>
      </c>
    </row>
    <row r="2597" spans="1:7" x14ac:dyDescent="0.35">
      <c r="A2597" s="1">
        <v>41841</v>
      </c>
      <c r="B2597">
        <v>1973.6</v>
      </c>
      <c r="C2597">
        <v>1976.9</v>
      </c>
      <c r="D2597">
        <v>1976.9</v>
      </c>
      <c r="E2597">
        <v>1965.8</v>
      </c>
      <c r="F2597" t="s">
        <v>3778</v>
      </c>
      <c r="G2597">
        <v>-2.3E-3</v>
      </c>
    </row>
    <row r="2598" spans="1:7" x14ac:dyDescent="0.35">
      <c r="A2598" s="1">
        <v>41838</v>
      </c>
      <c r="B2598">
        <v>1978.2</v>
      </c>
      <c r="C2598">
        <v>1961.5</v>
      </c>
      <c r="D2598">
        <v>1979.9</v>
      </c>
      <c r="E2598">
        <v>1960.8</v>
      </c>
      <c r="F2598" t="s">
        <v>3778</v>
      </c>
      <c r="G2598">
        <v>1.03E-2</v>
      </c>
    </row>
    <row r="2599" spans="1:7" x14ac:dyDescent="0.35">
      <c r="A2599" s="1">
        <v>41837</v>
      </c>
      <c r="B2599">
        <v>1958.1</v>
      </c>
      <c r="C2599">
        <v>1979.8</v>
      </c>
      <c r="D2599">
        <v>1981.8</v>
      </c>
      <c r="E2599">
        <v>1955.6</v>
      </c>
      <c r="F2599" t="s">
        <v>3778</v>
      </c>
      <c r="G2599">
        <v>-1.1900000000000001E-2</v>
      </c>
    </row>
    <row r="2600" spans="1:7" x14ac:dyDescent="0.35">
      <c r="A2600" s="1">
        <v>41836</v>
      </c>
      <c r="B2600">
        <v>1981.6</v>
      </c>
      <c r="C2600">
        <v>1976.3</v>
      </c>
      <c r="D2600">
        <v>1983.9</v>
      </c>
      <c r="E2600">
        <v>1975.7</v>
      </c>
      <c r="F2600" t="s">
        <v>3778</v>
      </c>
      <c r="G2600">
        <v>4.1999999999999997E-3</v>
      </c>
    </row>
    <row r="2601" spans="1:7" x14ac:dyDescent="0.35">
      <c r="A2601" s="1">
        <v>41835</v>
      </c>
      <c r="B2601">
        <v>1973.3</v>
      </c>
      <c r="C2601">
        <v>1977.4</v>
      </c>
      <c r="D2601">
        <v>1982.5</v>
      </c>
      <c r="E2601">
        <v>1965.3</v>
      </c>
      <c r="F2601" t="s">
        <v>3778</v>
      </c>
      <c r="G2601">
        <v>-1.9E-3</v>
      </c>
    </row>
    <row r="2602" spans="1:7" x14ac:dyDescent="0.35">
      <c r="A2602" s="1">
        <v>41834</v>
      </c>
      <c r="B2602">
        <v>1977.1</v>
      </c>
      <c r="C2602">
        <v>1969.9</v>
      </c>
      <c r="D2602">
        <v>1979.8</v>
      </c>
      <c r="E2602">
        <v>1969.9</v>
      </c>
      <c r="F2602" t="s">
        <v>3778</v>
      </c>
      <c r="G2602">
        <v>4.7999999999999996E-3</v>
      </c>
    </row>
    <row r="2603" spans="1:7" x14ac:dyDescent="0.35">
      <c r="A2603" s="1">
        <v>41831</v>
      </c>
      <c r="B2603">
        <v>1967.6</v>
      </c>
      <c r="C2603">
        <v>1965.8</v>
      </c>
      <c r="D2603">
        <v>1968.7</v>
      </c>
      <c r="E2603">
        <v>1959.6</v>
      </c>
      <c r="F2603" t="s">
        <v>3778</v>
      </c>
      <c r="G2603">
        <v>1.5E-3</v>
      </c>
    </row>
    <row r="2604" spans="1:7" x14ac:dyDescent="0.35">
      <c r="A2604" s="1">
        <v>41830</v>
      </c>
      <c r="B2604">
        <v>1964.7</v>
      </c>
      <c r="C2604">
        <v>1966.7</v>
      </c>
      <c r="D2604">
        <v>1969.8</v>
      </c>
      <c r="E2604">
        <v>1952.9</v>
      </c>
      <c r="F2604" t="s">
        <v>3778</v>
      </c>
      <c r="G2604">
        <v>-4.1000000000000003E-3</v>
      </c>
    </row>
    <row r="2605" spans="1:7" x14ac:dyDescent="0.35">
      <c r="A2605" s="1">
        <v>41829</v>
      </c>
      <c r="B2605">
        <v>1972.8</v>
      </c>
      <c r="C2605">
        <v>1965.1</v>
      </c>
      <c r="D2605">
        <v>1974.2</v>
      </c>
      <c r="E2605">
        <v>1965.1</v>
      </c>
      <c r="F2605" t="s">
        <v>3778</v>
      </c>
      <c r="G2605">
        <v>4.5999999999999999E-3</v>
      </c>
    </row>
    <row r="2606" spans="1:7" x14ac:dyDescent="0.35">
      <c r="A2606" s="1">
        <v>41828</v>
      </c>
      <c r="B2606">
        <v>1963.7</v>
      </c>
      <c r="C2606">
        <v>1976.4</v>
      </c>
      <c r="D2606">
        <v>1976.4</v>
      </c>
      <c r="E2606">
        <v>1959.5</v>
      </c>
      <c r="F2606" t="s">
        <v>3778</v>
      </c>
      <c r="G2606">
        <v>-7.1000000000000004E-3</v>
      </c>
    </row>
    <row r="2607" spans="1:7" x14ac:dyDescent="0.35">
      <c r="A2607" s="1">
        <v>41827</v>
      </c>
      <c r="B2607">
        <v>1977.7</v>
      </c>
      <c r="C2607">
        <v>1984.2</v>
      </c>
      <c r="D2607">
        <v>1984.2</v>
      </c>
      <c r="E2607">
        <v>1974.9</v>
      </c>
      <c r="F2607" t="s">
        <v>3778</v>
      </c>
      <c r="G2607">
        <v>-3.8999999999999998E-3</v>
      </c>
    </row>
    <row r="2608" spans="1:7" x14ac:dyDescent="0.35">
      <c r="A2608" s="1">
        <v>41823</v>
      </c>
      <c r="B2608">
        <v>1985.4</v>
      </c>
      <c r="C2608">
        <v>1975.9</v>
      </c>
      <c r="D2608">
        <v>1985.6</v>
      </c>
      <c r="E2608">
        <v>1975.9</v>
      </c>
      <c r="F2608" t="s">
        <v>3778</v>
      </c>
      <c r="G2608">
        <v>5.4999999999999997E-3</v>
      </c>
    </row>
    <row r="2609" spans="1:7" x14ac:dyDescent="0.35">
      <c r="A2609" s="1">
        <v>41822</v>
      </c>
      <c r="B2609">
        <v>1974.6</v>
      </c>
      <c r="C2609">
        <v>1973.1</v>
      </c>
      <c r="D2609">
        <v>1976.7</v>
      </c>
      <c r="E2609">
        <v>1972.6</v>
      </c>
      <c r="F2609" t="s">
        <v>3778</v>
      </c>
      <c r="G2609">
        <v>6.9999999999999999E-4</v>
      </c>
    </row>
    <row r="2610" spans="1:7" x14ac:dyDescent="0.35">
      <c r="A2610" s="1">
        <v>41821</v>
      </c>
      <c r="B2610">
        <v>1973.3</v>
      </c>
      <c r="C2610">
        <v>1962.3</v>
      </c>
      <c r="D2610">
        <v>1978.6</v>
      </c>
      <c r="E2610">
        <v>1962.3</v>
      </c>
      <c r="F2610" t="s">
        <v>3778</v>
      </c>
      <c r="G2610">
        <v>6.7000000000000002E-3</v>
      </c>
    </row>
    <row r="2611" spans="1:7" x14ac:dyDescent="0.35">
      <c r="A2611" s="1">
        <v>41820</v>
      </c>
      <c r="B2611">
        <v>1960.2</v>
      </c>
      <c r="C2611">
        <v>1960.8</v>
      </c>
      <c r="D2611">
        <v>1964.2</v>
      </c>
      <c r="E2611">
        <v>1958.2</v>
      </c>
      <c r="F2611" t="s">
        <v>3778</v>
      </c>
      <c r="G2611">
        <v>-4.0000000000000002E-4</v>
      </c>
    </row>
    <row r="2612" spans="1:7" x14ac:dyDescent="0.35">
      <c r="A2612" s="1">
        <v>41817</v>
      </c>
      <c r="B2612">
        <v>1961</v>
      </c>
      <c r="C2612">
        <v>1956.6</v>
      </c>
      <c r="D2612">
        <v>1961.5</v>
      </c>
      <c r="E2612">
        <v>1952.2</v>
      </c>
      <c r="F2612" t="s">
        <v>3778</v>
      </c>
      <c r="G2612">
        <v>1.9E-3</v>
      </c>
    </row>
    <row r="2613" spans="1:7" x14ac:dyDescent="0.35">
      <c r="A2613" s="1">
        <v>41816</v>
      </c>
      <c r="B2613">
        <v>1957.2</v>
      </c>
      <c r="C2613">
        <v>1959.9</v>
      </c>
      <c r="D2613">
        <v>1959.9</v>
      </c>
      <c r="E2613">
        <v>1944.7</v>
      </c>
      <c r="F2613" t="s">
        <v>3778</v>
      </c>
      <c r="G2613">
        <v>-1.1999999999999999E-3</v>
      </c>
    </row>
    <row r="2614" spans="1:7" x14ac:dyDescent="0.35">
      <c r="A2614" s="1">
        <v>41815</v>
      </c>
      <c r="B2614">
        <v>1959.5</v>
      </c>
      <c r="C2614">
        <v>1949.3</v>
      </c>
      <c r="D2614">
        <v>1960.8</v>
      </c>
      <c r="E2614">
        <v>1947.5</v>
      </c>
      <c r="F2614" t="s">
        <v>3778</v>
      </c>
      <c r="G2614">
        <v>4.8999999999999998E-3</v>
      </c>
    </row>
    <row r="2615" spans="1:7" x14ac:dyDescent="0.35">
      <c r="A2615" s="1">
        <v>41814</v>
      </c>
      <c r="B2615">
        <v>1950</v>
      </c>
      <c r="C2615">
        <v>1962</v>
      </c>
      <c r="D2615">
        <v>1968.2</v>
      </c>
      <c r="E2615">
        <v>1948.3</v>
      </c>
      <c r="F2615" t="s">
        <v>3778</v>
      </c>
      <c r="G2615">
        <v>-6.4000000000000003E-3</v>
      </c>
    </row>
    <row r="2616" spans="1:7" x14ac:dyDescent="0.35">
      <c r="A2616" s="1">
        <v>41813</v>
      </c>
      <c r="B2616">
        <v>1962.6</v>
      </c>
      <c r="C2616">
        <v>1962.9</v>
      </c>
      <c r="D2616">
        <v>1963.7</v>
      </c>
      <c r="E2616">
        <v>1958.9</v>
      </c>
      <c r="F2616" t="s">
        <v>3778</v>
      </c>
      <c r="G2616">
        <v>-2.0000000000000001E-4</v>
      </c>
    </row>
    <row r="2617" spans="1:7" x14ac:dyDescent="0.35">
      <c r="A2617" s="1">
        <v>41810</v>
      </c>
      <c r="B2617">
        <v>1962.9</v>
      </c>
      <c r="C2617">
        <v>1960.5</v>
      </c>
      <c r="D2617">
        <v>1963.9</v>
      </c>
      <c r="E2617">
        <v>1959.2</v>
      </c>
      <c r="F2617" t="s">
        <v>3778</v>
      </c>
      <c r="G2617">
        <v>1.6999999999999999E-3</v>
      </c>
    </row>
    <row r="2618" spans="1:7" x14ac:dyDescent="0.35">
      <c r="A2618" s="1">
        <v>41809</v>
      </c>
      <c r="B2618">
        <v>1959.5</v>
      </c>
      <c r="C2618">
        <v>1957.5</v>
      </c>
      <c r="D2618">
        <v>1959.9</v>
      </c>
      <c r="E2618">
        <v>1952.3</v>
      </c>
      <c r="F2618" t="s">
        <v>3778</v>
      </c>
      <c r="G2618">
        <v>1.2999999999999999E-3</v>
      </c>
    </row>
    <row r="2619" spans="1:7" x14ac:dyDescent="0.35">
      <c r="A2619" s="1">
        <v>41808</v>
      </c>
      <c r="B2619">
        <v>1957</v>
      </c>
      <c r="C2619">
        <v>1942.7</v>
      </c>
      <c r="D2619">
        <v>1957.7</v>
      </c>
      <c r="E2619">
        <v>1939.3</v>
      </c>
      <c r="F2619" t="s">
        <v>3778</v>
      </c>
      <c r="G2619">
        <v>7.7000000000000002E-3</v>
      </c>
    </row>
    <row r="2620" spans="1:7" x14ac:dyDescent="0.35">
      <c r="A2620" s="1">
        <v>41807</v>
      </c>
      <c r="B2620">
        <v>1942</v>
      </c>
      <c r="C2620">
        <v>1937.2</v>
      </c>
      <c r="D2620">
        <v>1943.7</v>
      </c>
      <c r="E2620">
        <v>1933.5</v>
      </c>
      <c r="F2620" t="s">
        <v>3778</v>
      </c>
      <c r="G2620">
        <v>2.2000000000000001E-3</v>
      </c>
    </row>
    <row r="2621" spans="1:7" x14ac:dyDescent="0.35">
      <c r="A2621" s="1">
        <v>41806</v>
      </c>
      <c r="B2621">
        <v>1937.8</v>
      </c>
      <c r="C2621">
        <v>1934.8</v>
      </c>
      <c r="D2621">
        <v>1941.2</v>
      </c>
      <c r="E2621">
        <v>1930.9</v>
      </c>
      <c r="F2621" t="s">
        <v>3778</v>
      </c>
      <c r="G2621">
        <v>8.0000000000000004E-4</v>
      </c>
    </row>
    <row r="2622" spans="1:7" x14ac:dyDescent="0.35">
      <c r="A2622" s="1">
        <v>41803</v>
      </c>
      <c r="B2622">
        <v>1936.2</v>
      </c>
      <c r="C2622">
        <v>1930.8</v>
      </c>
      <c r="D2622">
        <v>1937.3</v>
      </c>
      <c r="E2622">
        <v>1927.7</v>
      </c>
      <c r="F2622" t="s">
        <v>3778</v>
      </c>
      <c r="G2622">
        <v>3.2000000000000002E-3</v>
      </c>
    </row>
    <row r="2623" spans="1:7" x14ac:dyDescent="0.35">
      <c r="A2623" s="1">
        <v>41802</v>
      </c>
      <c r="B2623">
        <v>1930.1</v>
      </c>
      <c r="C2623">
        <v>1943.3</v>
      </c>
      <c r="D2623">
        <v>1943.3</v>
      </c>
      <c r="E2623">
        <v>1925.8</v>
      </c>
      <c r="F2623" t="s">
        <v>3778</v>
      </c>
      <c r="G2623">
        <v>-7.1000000000000004E-3</v>
      </c>
    </row>
    <row r="2624" spans="1:7" x14ac:dyDescent="0.35">
      <c r="A2624" s="1">
        <v>41801</v>
      </c>
      <c r="B2624">
        <v>1943.9</v>
      </c>
      <c r="C2624">
        <v>1949.4</v>
      </c>
      <c r="D2624">
        <v>1949.4</v>
      </c>
      <c r="E2624">
        <v>1940.1</v>
      </c>
      <c r="F2624" t="s">
        <v>3778</v>
      </c>
      <c r="G2624">
        <v>-3.5000000000000001E-3</v>
      </c>
    </row>
    <row r="2625" spans="1:7" x14ac:dyDescent="0.35">
      <c r="A2625" s="1">
        <v>41800</v>
      </c>
      <c r="B2625">
        <v>1950.8</v>
      </c>
      <c r="C2625">
        <v>1950.3</v>
      </c>
      <c r="D2625">
        <v>1950.9</v>
      </c>
      <c r="E2625">
        <v>1944.6</v>
      </c>
      <c r="F2625" t="s">
        <v>3778</v>
      </c>
      <c r="G2625">
        <v>-2.9999999999999997E-4</v>
      </c>
    </row>
    <row r="2626" spans="1:7" x14ac:dyDescent="0.35">
      <c r="A2626" s="1">
        <v>41799</v>
      </c>
      <c r="B2626">
        <v>1951.3</v>
      </c>
      <c r="C2626">
        <v>1949</v>
      </c>
      <c r="D2626">
        <v>1955.5</v>
      </c>
      <c r="E2626">
        <v>1947.2</v>
      </c>
      <c r="F2626" t="s">
        <v>3778</v>
      </c>
      <c r="G2626">
        <v>1E-3</v>
      </c>
    </row>
    <row r="2627" spans="1:7" x14ac:dyDescent="0.35">
      <c r="A2627" s="1">
        <v>41796</v>
      </c>
      <c r="B2627">
        <v>1949.4</v>
      </c>
      <c r="C2627">
        <v>1942.4</v>
      </c>
      <c r="D2627">
        <v>1949.4</v>
      </c>
      <c r="E2627">
        <v>1942.4</v>
      </c>
      <c r="F2627" t="s">
        <v>3778</v>
      </c>
      <c r="G2627">
        <v>4.5999999999999999E-3</v>
      </c>
    </row>
    <row r="2628" spans="1:7" x14ac:dyDescent="0.35">
      <c r="A2628" s="1">
        <v>41795</v>
      </c>
      <c r="B2628">
        <v>1940.5</v>
      </c>
      <c r="C2628">
        <v>1928.5</v>
      </c>
      <c r="D2628">
        <v>1941.7</v>
      </c>
      <c r="E2628">
        <v>1922.9</v>
      </c>
      <c r="F2628" t="s">
        <v>3778</v>
      </c>
      <c r="G2628">
        <v>6.4999999999999997E-3</v>
      </c>
    </row>
    <row r="2629" spans="1:7" x14ac:dyDescent="0.35">
      <c r="A2629" s="1">
        <v>41794</v>
      </c>
      <c r="B2629">
        <v>1927.9</v>
      </c>
      <c r="C2629">
        <v>1923.1</v>
      </c>
      <c r="D2629">
        <v>1928.6</v>
      </c>
      <c r="E2629">
        <v>1918.6</v>
      </c>
      <c r="F2629" t="s">
        <v>3778</v>
      </c>
      <c r="G2629">
        <v>1.9E-3</v>
      </c>
    </row>
    <row r="2630" spans="1:7" x14ac:dyDescent="0.35">
      <c r="A2630" s="1">
        <v>41793</v>
      </c>
      <c r="B2630">
        <v>1924.2</v>
      </c>
      <c r="C2630">
        <v>1923.1</v>
      </c>
      <c r="D2630">
        <v>1925.1</v>
      </c>
      <c r="E2630">
        <v>1918.8</v>
      </c>
      <c r="F2630" t="s">
        <v>3778</v>
      </c>
      <c r="G2630">
        <v>-4.0000000000000002E-4</v>
      </c>
    </row>
    <row r="2631" spans="1:7" x14ac:dyDescent="0.35">
      <c r="A2631" s="1">
        <v>41792</v>
      </c>
      <c r="B2631">
        <v>1925</v>
      </c>
      <c r="C2631">
        <v>1923.9</v>
      </c>
      <c r="D2631">
        <v>1925.9</v>
      </c>
      <c r="E2631">
        <v>1916</v>
      </c>
      <c r="F2631" t="s">
        <v>3778</v>
      </c>
      <c r="G2631">
        <v>6.9999999999999999E-4</v>
      </c>
    </row>
    <row r="2632" spans="1:7" x14ac:dyDescent="0.35">
      <c r="A2632" s="1">
        <v>41789</v>
      </c>
      <c r="B2632">
        <v>1923.6</v>
      </c>
      <c r="C2632">
        <v>1920.3</v>
      </c>
      <c r="D2632">
        <v>1924</v>
      </c>
      <c r="E2632">
        <v>1916.6</v>
      </c>
      <c r="F2632" t="s">
        <v>3778</v>
      </c>
      <c r="G2632">
        <v>1.9E-3</v>
      </c>
    </row>
    <row r="2633" spans="1:7" x14ac:dyDescent="0.35">
      <c r="A2633" s="1">
        <v>41788</v>
      </c>
      <c r="B2633">
        <v>1920</v>
      </c>
      <c r="C2633">
        <v>1910.6</v>
      </c>
      <c r="D2633">
        <v>1920</v>
      </c>
      <c r="E2633">
        <v>1909.8</v>
      </c>
      <c r="F2633" t="s">
        <v>3778</v>
      </c>
      <c r="G2633">
        <v>5.3E-3</v>
      </c>
    </row>
    <row r="2634" spans="1:7" x14ac:dyDescent="0.35">
      <c r="A2634" s="1">
        <v>41787</v>
      </c>
      <c r="B2634">
        <v>1909.8</v>
      </c>
      <c r="C2634">
        <v>1911.8</v>
      </c>
      <c r="D2634">
        <v>1914.5</v>
      </c>
      <c r="E2634">
        <v>1907.3</v>
      </c>
      <c r="F2634" t="s">
        <v>3778</v>
      </c>
      <c r="G2634">
        <v>-1.1000000000000001E-3</v>
      </c>
    </row>
    <row r="2635" spans="1:7" x14ac:dyDescent="0.35">
      <c r="A2635" s="1">
        <v>41786</v>
      </c>
      <c r="B2635">
        <v>1911.9</v>
      </c>
      <c r="C2635">
        <v>1902</v>
      </c>
      <c r="D2635">
        <v>1912.3</v>
      </c>
      <c r="E2635">
        <v>1902</v>
      </c>
      <c r="F2635" t="s">
        <v>3778</v>
      </c>
      <c r="G2635">
        <v>6.0000000000000001E-3</v>
      </c>
    </row>
    <row r="2636" spans="1:7" x14ac:dyDescent="0.35">
      <c r="A2636" s="1">
        <v>41782</v>
      </c>
      <c r="B2636">
        <v>1900.5</v>
      </c>
      <c r="C2636">
        <v>1893.3</v>
      </c>
      <c r="D2636">
        <v>1901.3</v>
      </c>
      <c r="E2636">
        <v>1893.3</v>
      </c>
      <c r="F2636" t="s">
        <v>3778</v>
      </c>
      <c r="G2636">
        <v>4.1999999999999997E-3</v>
      </c>
    </row>
    <row r="2637" spans="1:7" x14ac:dyDescent="0.35">
      <c r="A2637" s="1">
        <v>41781</v>
      </c>
      <c r="B2637">
        <v>1892.5</v>
      </c>
      <c r="C2637">
        <v>1888.2</v>
      </c>
      <c r="D2637">
        <v>1896.3</v>
      </c>
      <c r="E2637">
        <v>1885.4</v>
      </c>
      <c r="F2637" t="s">
        <v>3778</v>
      </c>
      <c r="G2637">
        <v>2.3999999999999998E-3</v>
      </c>
    </row>
    <row r="2638" spans="1:7" x14ac:dyDescent="0.35">
      <c r="A2638" s="1">
        <v>41780</v>
      </c>
      <c r="B2638">
        <v>1888</v>
      </c>
      <c r="C2638">
        <v>1873.3</v>
      </c>
      <c r="D2638">
        <v>1888.8</v>
      </c>
      <c r="E2638">
        <v>1873.3</v>
      </c>
      <c r="F2638" t="s">
        <v>3778</v>
      </c>
      <c r="G2638">
        <v>8.0999999999999996E-3</v>
      </c>
    </row>
    <row r="2639" spans="1:7" x14ac:dyDescent="0.35">
      <c r="A2639" s="1">
        <v>41779</v>
      </c>
      <c r="B2639">
        <v>1872.8</v>
      </c>
      <c r="C2639">
        <v>1884.9</v>
      </c>
      <c r="D2639">
        <v>1884.9</v>
      </c>
      <c r="E2639">
        <v>1868.1</v>
      </c>
      <c r="F2639" t="s">
        <v>3778</v>
      </c>
      <c r="G2639">
        <v>-6.4999999999999997E-3</v>
      </c>
    </row>
    <row r="2640" spans="1:7" x14ac:dyDescent="0.35">
      <c r="A2640" s="1">
        <v>41778</v>
      </c>
      <c r="B2640">
        <v>1885.1</v>
      </c>
      <c r="C2640">
        <v>1876.7</v>
      </c>
      <c r="D2640">
        <v>1886</v>
      </c>
      <c r="E2640">
        <v>1872.4</v>
      </c>
      <c r="F2640" t="s">
        <v>3778</v>
      </c>
      <c r="G2640">
        <v>3.8E-3</v>
      </c>
    </row>
    <row r="2641" spans="1:7" x14ac:dyDescent="0.35">
      <c r="A2641" s="1">
        <v>41775</v>
      </c>
      <c r="B2641">
        <v>1877.9</v>
      </c>
      <c r="C2641">
        <v>1871.2</v>
      </c>
      <c r="D2641">
        <v>1878.3</v>
      </c>
      <c r="E2641">
        <v>1864.8</v>
      </c>
      <c r="F2641" t="s">
        <v>3778</v>
      </c>
      <c r="G2641">
        <v>3.8E-3</v>
      </c>
    </row>
    <row r="2642" spans="1:7" x14ac:dyDescent="0.35">
      <c r="A2642" s="1">
        <v>41774</v>
      </c>
      <c r="B2642">
        <v>1870.8</v>
      </c>
      <c r="C2642">
        <v>1888.2</v>
      </c>
      <c r="D2642">
        <v>1888.2</v>
      </c>
      <c r="E2642">
        <v>1862.4</v>
      </c>
      <c r="F2642" t="s">
        <v>3778</v>
      </c>
      <c r="G2642">
        <v>-9.4000000000000004E-3</v>
      </c>
    </row>
    <row r="2643" spans="1:7" x14ac:dyDescent="0.35">
      <c r="A2643" s="1">
        <v>41773</v>
      </c>
      <c r="B2643">
        <v>1888.5</v>
      </c>
      <c r="C2643">
        <v>1897.1</v>
      </c>
      <c r="D2643">
        <v>1897.1</v>
      </c>
      <c r="E2643">
        <v>1885.8</v>
      </c>
      <c r="F2643" t="s">
        <v>3778</v>
      </c>
      <c r="G2643">
        <v>-4.7000000000000002E-3</v>
      </c>
    </row>
    <row r="2644" spans="1:7" x14ac:dyDescent="0.35">
      <c r="A2644" s="1">
        <v>41772</v>
      </c>
      <c r="B2644">
        <v>1897.5</v>
      </c>
      <c r="C2644">
        <v>1896.8</v>
      </c>
      <c r="D2644">
        <v>1902.2</v>
      </c>
      <c r="E2644">
        <v>1896.1</v>
      </c>
      <c r="F2644" t="s">
        <v>3778</v>
      </c>
      <c r="G2644">
        <v>4.0000000000000002E-4</v>
      </c>
    </row>
    <row r="2645" spans="1:7" x14ac:dyDescent="0.35">
      <c r="A2645" s="1">
        <v>41771</v>
      </c>
      <c r="B2645">
        <v>1896.7</v>
      </c>
      <c r="C2645">
        <v>1880</v>
      </c>
      <c r="D2645">
        <v>1897.1</v>
      </c>
      <c r="E2645">
        <v>1880</v>
      </c>
      <c r="F2645" t="s">
        <v>3778</v>
      </c>
      <c r="G2645">
        <v>9.7000000000000003E-3</v>
      </c>
    </row>
    <row r="2646" spans="1:7" x14ac:dyDescent="0.35">
      <c r="A2646" s="1">
        <v>41768</v>
      </c>
      <c r="B2646">
        <v>1878.5</v>
      </c>
      <c r="C2646">
        <v>1875.3</v>
      </c>
      <c r="D2646">
        <v>1878.6</v>
      </c>
      <c r="E2646">
        <v>1867</v>
      </c>
      <c r="F2646" t="s">
        <v>3778</v>
      </c>
      <c r="G2646">
        <v>1.5E-3</v>
      </c>
    </row>
    <row r="2647" spans="1:7" x14ac:dyDescent="0.35">
      <c r="A2647" s="1">
        <v>41767</v>
      </c>
      <c r="B2647">
        <v>1875.6</v>
      </c>
      <c r="C2647">
        <v>1877.4</v>
      </c>
      <c r="D2647">
        <v>1889.1</v>
      </c>
      <c r="E2647">
        <v>1870</v>
      </c>
      <c r="F2647" t="s">
        <v>3778</v>
      </c>
      <c r="G2647">
        <v>-1.4E-3</v>
      </c>
    </row>
    <row r="2648" spans="1:7" x14ac:dyDescent="0.35">
      <c r="A2648" s="1">
        <v>41766</v>
      </c>
      <c r="B2648">
        <v>1878.2</v>
      </c>
      <c r="C2648">
        <v>1868.5</v>
      </c>
      <c r="D2648">
        <v>1878.8</v>
      </c>
      <c r="E2648">
        <v>1859.8</v>
      </c>
      <c r="F2648" t="s">
        <v>3778</v>
      </c>
      <c r="G2648">
        <v>5.5999999999999999E-3</v>
      </c>
    </row>
    <row r="2649" spans="1:7" x14ac:dyDescent="0.35">
      <c r="A2649" s="1">
        <v>41765</v>
      </c>
      <c r="B2649">
        <v>1867.7</v>
      </c>
      <c r="C2649">
        <v>1883.7</v>
      </c>
      <c r="D2649">
        <v>1883.7</v>
      </c>
      <c r="E2649">
        <v>1867.7</v>
      </c>
      <c r="F2649" t="s">
        <v>3778</v>
      </c>
      <c r="G2649">
        <v>-8.9999999999999993E-3</v>
      </c>
    </row>
    <row r="2650" spans="1:7" x14ac:dyDescent="0.35">
      <c r="A2650" s="1">
        <v>41764</v>
      </c>
      <c r="B2650">
        <v>1884.7</v>
      </c>
      <c r="C2650">
        <v>1879.5</v>
      </c>
      <c r="D2650">
        <v>1885.5</v>
      </c>
      <c r="E2650">
        <v>1866.8</v>
      </c>
      <c r="F2650" t="s">
        <v>3778</v>
      </c>
      <c r="G2650">
        <v>1.9E-3</v>
      </c>
    </row>
    <row r="2651" spans="1:7" x14ac:dyDescent="0.35">
      <c r="A2651" s="1">
        <v>41761</v>
      </c>
      <c r="B2651">
        <v>1881.1</v>
      </c>
      <c r="C2651">
        <v>1885.3</v>
      </c>
      <c r="D2651">
        <v>1891.3</v>
      </c>
      <c r="E2651">
        <v>1878.5</v>
      </c>
      <c r="F2651" t="s">
        <v>3778</v>
      </c>
      <c r="G2651">
        <v>-1.4E-3</v>
      </c>
    </row>
    <row r="2652" spans="1:7" x14ac:dyDescent="0.35">
      <c r="A2652" s="1">
        <v>41760</v>
      </c>
      <c r="B2652">
        <v>1883.7</v>
      </c>
      <c r="C2652">
        <v>1884.4</v>
      </c>
      <c r="D2652">
        <v>1888.6</v>
      </c>
      <c r="E2652">
        <v>1878</v>
      </c>
      <c r="F2652" t="s">
        <v>3778</v>
      </c>
      <c r="G2652">
        <v>-2.0000000000000001E-4</v>
      </c>
    </row>
    <row r="2653" spans="1:7" x14ac:dyDescent="0.35">
      <c r="A2653" s="1">
        <v>41759</v>
      </c>
      <c r="B2653">
        <v>1884</v>
      </c>
      <c r="C2653">
        <v>1877.1</v>
      </c>
      <c r="D2653">
        <v>1885.2</v>
      </c>
      <c r="E2653">
        <v>1872.7</v>
      </c>
      <c r="F2653" t="s">
        <v>3778</v>
      </c>
      <c r="G2653">
        <v>3.0000000000000001E-3</v>
      </c>
    </row>
    <row r="2654" spans="1:7" x14ac:dyDescent="0.35">
      <c r="A2654" s="1">
        <v>41758</v>
      </c>
      <c r="B2654">
        <v>1878.3</v>
      </c>
      <c r="C2654">
        <v>1870.8</v>
      </c>
      <c r="D2654">
        <v>1880.6</v>
      </c>
      <c r="E2654">
        <v>1870.8</v>
      </c>
      <c r="F2654" t="s">
        <v>3778</v>
      </c>
      <c r="G2654">
        <v>4.7999999999999996E-3</v>
      </c>
    </row>
    <row r="2655" spans="1:7" x14ac:dyDescent="0.35">
      <c r="A2655" s="1">
        <v>41757</v>
      </c>
      <c r="B2655">
        <v>1869.4</v>
      </c>
      <c r="C2655">
        <v>1865</v>
      </c>
      <c r="D2655">
        <v>1877</v>
      </c>
      <c r="E2655">
        <v>1850.6</v>
      </c>
      <c r="F2655" t="s">
        <v>3778</v>
      </c>
      <c r="G2655">
        <v>3.2000000000000002E-3</v>
      </c>
    </row>
    <row r="2656" spans="1:7" x14ac:dyDescent="0.35">
      <c r="A2656" s="1">
        <v>41754</v>
      </c>
      <c r="B2656">
        <v>1863.4</v>
      </c>
      <c r="C2656">
        <v>1877.7</v>
      </c>
      <c r="D2656">
        <v>1877.7</v>
      </c>
      <c r="E2656">
        <v>1859.7</v>
      </c>
      <c r="F2656" t="s">
        <v>3778</v>
      </c>
      <c r="G2656">
        <v>-8.0999999999999996E-3</v>
      </c>
    </row>
    <row r="2657" spans="1:7" x14ac:dyDescent="0.35">
      <c r="A2657" s="1">
        <v>41753</v>
      </c>
      <c r="B2657">
        <v>1878.6</v>
      </c>
      <c r="C2657">
        <v>1882</v>
      </c>
      <c r="D2657">
        <v>1884.1</v>
      </c>
      <c r="E2657">
        <v>1870.2</v>
      </c>
      <c r="F2657" t="s">
        <v>3778</v>
      </c>
      <c r="G2657">
        <v>1.6999999999999999E-3</v>
      </c>
    </row>
    <row r="2658" spans="1:7" x14ac:dyDescent="0.35">
      <c r="A2658" s="1">
        <v>41752</v>
      </c>
      <c r="B2658">
        <v>1875.4</v>
      </c>
      <c r="C2658">
        <v>1879.3</v>
      </c>
      <c r="D2658">
        <v>1879.8</v>
      </c>
      <c r="E2658">
        <v>1873.9</v>
      </c>
      <c r="F2658" t="s">
        <v>3778</v>
      </c>
      <c r="G2658">
        <v>-2.2000000000000001E-3</v>
      </c>
    </row>
    <row r="2659" spans="1:7" x14ac:dyDescent="0.35">
      <c r="A2659" s="1">
        <v>41751</v>
      </c>
      <c r="B2659">
        <v>1879.5</v>
      </c>
      <c r="C2659">
        <v>1872.6</v>
      </c>
      <c r="D2659">
        <v>1884.9</v>
      </c>
      <c r="E2659">
        <v>1872.6</v>
      </c>
      <c r="F2659" t="s">
        <v>3778</v>
      </c>
      <c r="G2659">
        <v>4.1000000000000003E-3</v>
      </c>
    </row>
    <row r="2660" spans="1:7" x14ac:dyDescent="0.35">
      <c r="A2660" s="1">
        <v>41750</v>
      </c>
      <c r="B2660">
        <v>1871.9</v>
      </c>
      <c r="C2660">
        <v>1865.8</v>
      </c>
      <c r="D2660">
        <v>1871.9</v>
      </c>
      <c r="E2660">
        <v>1863.2</v>
      </c>
      <c r="F2660" t="s">
        <v>3778</v>
      </c>
      <c r="G2660">
        <v>3.8E-3</v>
      </c>
    </row>
    <row r="2661" spans="1:7" x14ac:dyDescent="0.35">
      <c r="A2661" s="1">
        <v>41746</v>
      </c>
      <c r="B2661">
        <v>1864.8</v>
      </c>
      <c r="C2661">
        <v>1861.7</v>
      </c>
      <c r="D2661">
        <v>1869.6</v>
      </c>
      <c r="E2661">
        <v>1856.7</v>
      </c>
      <c r="F2661" t="s">
        <v>3778</v>
      </c>
      <c r="G2661">
        <v>1.2999999999999999E-3</v>
      </c>
    </row>
    <row r="2662" spans="1:7" x14ac:dyDescent="0.35">
      <c r="A2662" s="1">
        <v>41745</v>
      </c>
      <c r="B2662">
        <v>1862.3</v>
      </c>
      <c r="C2662">
        <v>1846</v>
      </c>
      <c r="D2662">
        <v>1862.3</v>
      </c>
      <c r="E2662">
        <v>1846</v>
      </c>
      <c r="F2662" t="s">
        <v>3778</v>
      </c>
      <c r="G2662">
        <v>1.0500000000000001E-2</v>
      </c>
    </row>
    <row r="2663" spans="1:7" x14ac:dyDescent="0.35">
      <c r="A2663" s="1">
        <v>41744</v>
      </c>
      <c r="B2663">
        <v>1843</v>
      </c>
      <c r="C2663">
        <v>1831.5</v>
      </c>
      <c r="D2663">
        <v>1844</v>
      </c>
      <c r="E2663">
        <v>1816.3</v>
      </c>
      <c r="F2663" t="s">
        <v>3778</v>
      </c>
      <c r="G2663">
        <v>6.7999999999999996E-3</v>
      </c>
    </row>
    <row r="2664" spans="1:7" x14ac:dyDescent="0.35">
      <c r="A2664" s="1">
        <v>41743</v>
      </c>
      <c r="B2664">
        <v>1830.6</v>
      </c>
      <c r="C2664">
        <v>1818.2</v>
      </c>
      <c r="D2664">
        <v>1834.2</v>
      </c>
      <c r="E2664">
        <v>1815.8</v>
      </c>
      <c r="F2664" t="s">
        <v>3778</v>
      </c>
      <c r="G2664">
        <v>8.2000000000000007E-3</v>
      </c>
    </row>
    <row r="2665" spans="1:7" x14ac:dyDescent="0.35">
      <c r="A2665" s="1">
        <v>41740</v>
      </c>
      <c r="B2665">
        <v>1815.7</v>
      </c>
      <c r="C2665">
        <v>1830.7</v>
      </c>
      <c r="D2665">
        <v>1835.1</v>
      </c>
      <c r="E2665">
        <v>1814.4</v>
      </c>
      <c r="F2665" t="s">
        <v>3778</v>
      </c>
      <c r="G2665">
        <v>-9.4999999999999998E-3</v>
      </c>
    </row>
    <row r="2666" spans="1:7" x14ac:dyDescent="0.35">
      <c r="A2666" s="1">
        <v>41739</v>
      </c>
      <c r="B2666">
        <v>1833.1</v>
      </c>
      <c r="C2666">
        <v>1872.3</v>
      </c>
      <c r="D2666">
        <v>1872.5</v>
      </c>
      <c r="E2666">
        <v>1830.9</v>
      </c>
      <c r="F2666" t="s">
        <v>3778</v>
      </c>
      <c r="G2666">
        <v>-2.0899999999999998E-2</v>
      </c>
    </row>
    <row r="2667" spans="1:7" x14ac:dyDescent="0.35">
      <c r="A2667" s="1">
        <v>41738</v>
      </c>
      <c r="B2667">
        <v>1872.2</v>
      </c>
      <c r="C2667">
        <v>1852.6</v>
      </c>
      <c r="D2667">
        <v>1872.4</v>
      </c>
      <c r="E2667">
        <v>1852.4</v>
      </c>
      <c r="F2667" t="s">
        <v>3778</v>
      </c>
      <c r="G2667">
        <v>1.09E-2</v>
      </c>
    </row>
    <row r="2668" spans="1:7" x14ac:dyDescent="0.35">
      <c r="A2668" s="1">
        <v>41737</v>
      </c>
      <c r="B2668">
        <v>1852</v>
      </c>
      <c r="C2668">
        <v>1845.5</v>
      </c>
      <c r="D2668">
        <v>1855</v>
      </c>
      <c r="E2668">
        <v>1837.5</v>
      </c>
      <c r="F2668" t="s">
        <v>3778</v>
      </c>
      <c r="G2668">
        <v>3.8E-3</v>
      </c>
    </row>
    <row r="2669" spans="1:7" x14ac:dyDescent="0.35">
      <c r="A2669" s="1">
        <v>41736</v>
      </c>
      <c r="B2669">
        <v>1845</v>
      </c>
      <c r="C2669">
        <v>1863.9</v>
      </c>
      <c r="D2669">
        <v>1864</v>
      </c>
      <c r="E2669">
        <v>1841.5</v>
      </c>
      <c r="F2669" t="s">
        <v>3778</v>
      </c>
      <c r="G2669">
        <v>-1.0800000000000001E-2</v>
      </c>
    </row>
    <row r="2670" spans="1:7" x14ac:dyDescent="0.35">
      <c r="A2670" s="1">
        <v>41733</v>
      </c>
      <c r="B2670">
        <v>1865.1</v>
      </c>
      <c r="C2670">
        <v>1890.2</v>
      </c>
      <c r="D2670">
        <v>1897.3</v>
      </c>
      <c r="E2670">
        <v>1863.3</v>
      </c>
      <c r="F2670" t="s">
        <v>3778</v>
      </c>
      <c r="G2670">
        <v>-1.2500000000000001E-2</v>
      </c>
    </row>
    <row r="2671" spans="1:7" x14ac:dyDescent="0.35">
      <c r="A2671" s="1">
        <v>41732</v>
      </c>
      <c r="B2671">
        <v>1888.8</v>
      </c>
      <c r="C2671">
        <v>1891.4</v>
      </c>
      <c r="D2671">
        <v>1893.8</v>
      </c>
      <c r="E2671">
        <v>1882.7</v>
      </c>
      <c r="F2671" t="s">
        <v>3778</v>
      </c>
      <c r="G2671">
        <v>-1.1000000000000001E-3</v>
      </c>
    </row>
    <row r="2672" spans="1:7" x14ac:dyDescent="0.35">
      <c r="A2672" s="1">
        <v>41731</v>
      </c>
      <c r="B2672">
        <v>1890.9</v>
      </c>
      <c r="C2672">
        <v>1886.6</v>
      </c>
      <c r="D2672">
        <v>1893.2</v>
      </c>
      <c r="E2672">
        <v>1883.8</v>
      </c>
      <c r="F2672" t="s">
        <v>3778</v>
      </c>
      <c r="G2672">
        <v>2.8999999999999998E-3</v>
      </c>
    </row>
    <row r="2673" spans="1:7" x14ac:dyDescent="0.35">
      <c r="A2673" s="1">
        <v>41730</v>
      </c>
      <c r="B2673">
        <v>1885.5</v>
      </c>
      <c r="C2673">
        <v>1874</v>
      </c>
      <c r="D2673">
        <v>1885.8</v>
      </c>
      <c r="E2673">
        <v>1874</v>
      </c>
      <c r="F2673" t="s">
        <v>3778</v>
      </c>
      <c r="G2673">
        <v>7.1000000000000004E-3</v>
      </c>
    </row>
    <row r="2674" spans="1:7" x14ac:dyDescent="0.35">
      <c r="A2674" s="1">
        <v>41729</v>
      </c>
      <c r="B2674">
        <v>1872.3</v>
      </c>
      <c r="C2674">
        <v>1859.2</v>
      </c>
      <c r="D2674">
        <v>1875.2</v>
      </c>
      <c r="E2674">
        <v>1859.2</v>
      </c>
      <c r="F2674" t="s">
        <v>3778</v>
      </c>
      <c r="G2674">
        <v>7.9000000000000008E-3</v>
      </c>
    </row>
    <row r="2675" spans="1:7" x14ac:dyDescent="0.35">
      <c r="A2675" s="1">
        <v>41726</v>
      </c>
      <c r="B2675">
        <v>1857.6</v>
      </c>
      <c r="C2675">
        <v>1850.1</v>
      </c>
      <c r="D2675">
        <v>1866.6</v>
      </c>
      <c r="E2675">
        <v>1850.1</v>
      </c>
      <c r="F2675" t="s">
        <v>3778</v>
      </c>
      <c r="G2675">
        <v>4.7000000000000002E-3</v>
      </c>
    </row>
    <row r="2676" spans="1:7" x14ac:dyDescent="0.35">
      <c r="A2676" s="1">
        <v>41725</v>
      </c>
      <c r="B2676">
        <v>1849</v>
      </c>
      <c r="C2676">
        <v>1852.1</v>
      </c>
      <c r="D2676">
        <v>1855.5</v>
      </c>
      <c r="E2676">
        <v>1842.1</v>
      </c>
      <c r="F2676" t="s">
        <v>3778</v>
      </c>
      <c r="G2676">
        <v>-1.9E-3</v>
      </c>
    </row>
    <row r="2677" spans="1:7" x14ac:dyDescent="0.35">
      <c r="A2677" s="1">
        <v>41724</v>
      </c>
      <c r="B2677">
        <v>1852.6</v>
      </c>
      <c r="C2677">
        <v>1867.1</v>
      </c>
      <c r="D2677">
        <v>1875.9</v>
      </c>
      <c r="E2677">
        <v>1852.6</v>
      </c>
      <c r="F2677" t="s">
        <v>3778</v>
      </c>
      <c r="G2677">
        <v>-7.0000000000000001E-3</v>
      </c>
    </row>
    <row r="2678" spans="1:7" x14ac:dyDescent="0.35">
      <c r="A2678" s="1">
        <v>41723</v>
      </c>
      <c r="B2678">
        <v>1865.6</v>
      </c>
      <c r="C2678">
        <v>1859.5</v>
      </c>
      <c r="D2678">
        <v>1871.9</v>
      </c>
      <c r="E2678">
        <v>1856</v>
      </c>
      <c r="F2678" t="s">
        <v>3778</v>
      </c>
      <c r="G2678">
        <v>4.4000000000000003E-3</v>
      </c>
    </row>
    <row r="2679" spans="1:7" x14ac:dyDescent="0.35">
      <c r="A2679" s="1">
        <v>41722</v>
      </c>
      <c r="B2679">
        <v>1857.4</v>
      </c>
      <c r="C2679">
        <v>1867.7</v>
      </c>
      <c r="D2679">
        <v>1873.3</v>
      </c>
      <c r="E2679">
        <v>1849.7</v>
      </c>
      <c r="F2679" t="s">
        <v>3778</v>
      </c>
      <c r="G2679">
        <v>-4.8999999999999998E-3</v>
      </c>
    </row>
    <row r="2680" spans="1:7" x14ac:dyDescent="0.35">
      <c r="A2680" s="1">
        <v>41719</v>
      </c>
      <c r="B2680">
        <v>1866.5</v>
      </c>
      <c r="C2680">
        <v>1874.5</v>
      </c>
      <c r="D2680">
        <v>1884</v>
      </c>
      <c r="E2680">
        <v>1863.5</v>
      </c>
      <c r="F2680" t="s">
        <v>3778</v>
      </c>
      <c r="G2680">
        <v>-2.8999999999999998E-3</v>
      </c>
    </row>
    <row r="2681" spans="1:7" x14ac:dyDescent="0.35">
      <c r="A2681" s="1">
        <v>41718</v>
      </c>
      <c r="B2681">
        <v>1872</v>
      </c>
      <c r="C2681">
        <v>1860.1</v>
      </c>
      <c r="D2681">
        <v>1873.5</v>
      </c>
      <c r="E2681">
        <v>1854.6</v>
      </c>
      <c r="F2681" t="s">
        <v>3778</v>
      </c>
      <c r="G2681">
        <v>6.0000000000000001E-3</v>
      </c>
    </row>
    <row r="2682" spans="1:7" x14ac:dyDescent="0.35">
      <c r="A2682" s="1">
        <v>41717</v>
      </c>
      <c r="B2682">
        <v>1860.8</v>
      </c>
      <c r="C2682">
        <v>1872.2</v>
      </c>
      <c r="D2682">
        <v>1874.1</v>
      </c>
      <c r="E2682">
        <v>1850.3</v>
      </c>
      <c r="F2682" t="s">
        <v>3778</v>
      </c>
      <c r="G2682">
        <v>-6.1000000000000004E-3</v>
      </c>
    </row>
    <row r="2683" spans="1:7" x14ac:dyDescent="0.35">
      <c r="A2683" s="1">
        <v>41716</v>
      </c>
      <c r="B2683">
        <v>1872.2</v>
      </c>
      <c r="C2683">
        <v>1858.9</v>
      </c>
      <c r="D2683">
        <v>1873.8</v>
      </c>
      <c r="E2683">
        <v>1858.9</v>
      </c>
      <c r="F2683" t="s">
        <v>3778</v>
      </c>
      <c r="G2683">
        <v>7.1999999999999998E-3</v>
      </c>
    </row>
    <row r="2684" spans="1:7" x14ac:dyDescent="0.35">
      <c r="A2684" s="1">
        <v>41715</v>
      </c>
      <c r="B2684">
        <v>1858.8</v>
      </c>
      <c r="C2684">
        <v>1842.8</v>
      </c>
      <c r="D2684">
        <v>1862.3</v>
      </c>
      <c r="E2684">
        <v>1842.8</v>
      </c>
      <c r="F2684" t="s">
        <v>3778</v>
      </c>
      <c r="G2684">
        <v>9.5999999999999992E-3</v>
      </c>
    </row>
    <row r="2685" spans="1:7" x14ac:dyDescent="0.35">
      <c r="A2685" s="1">
        <v>41712</v>
      </c>
      <c r="B2685">
        <v>1841.1</v>
      </c>
      <c r="C2685">
        <v>1845.1</v>
      </c>
      <c r="D2685">
        <v>1852.4</v>
      </c>
      <c r="E2685">
        <v>1839.6</v>
      </c>
      <c r="F2685" t="s">
        <v>3778</v>
      </c>
      <c r="G2685">
        <v>-2.8E-3</v>
      </c>
    </row>
    <row r="2686" spans="1:7" x14ac:dyDescent="0.35">
      <c r="A2686" s="1">
        <v>41711</v>
      </c>
      <c r="B2686">
        <v>1846.3</v>
      </c>
      <c r="C2686">
        <v>1869.1</v>
      </c>
      <c r="D2686">
        <v>1874.4</v>
      </c>
      <c r="E2686">
        <v>1841.9</v>
      </c>
      <c r="F2686" t="s">
        <v>3778</v>
      </c>
      <c r="G2686">
        <v>-1.17E-2</v>
      </c>
    </row>
    <row r="2687" spans="1:7" x14ac:dyDescent="0.35">
      <c r="A2687" s="1">
        <v>41710</v>
      </c>
      <c r="B2687">
        <v>1868.2</v>
      </c>
      <c r="C2687">
        <v>1866.2</v>
      </c>
      <c r="D2687">
        <v>1868.4</v>
      </c>
      <c r="E2687">
        <v>1854.4</v>
      </c>
      <c r="F2687" t="s">
        <v>3778</v>
      </c>
      <c r="G2687">
        <v>2.9999999999999997E-4</v>
      </c>
    </row>
    <row r="2688" spans="1:7" x14ac:dyDescent="0.35">
      <c r="A2688" s="1">
        <v>41709</v>
      </c>
      <c r="B2688">
        <v>1867.6</v>
      </c>
      <c r="C2688">
        <v>1878.3</v>
      </c>
      <c r="D2688">
        <v>1882.3</v>
      </c>
      <c r="E2688">
        <v>1863.9</v>
      </c>
      <c r="F2688" t="s">
        <v>3778</v>
      </c>
      <c r="G2688">
        <v>-5.1000000000000004E-3</v>
      </c>
    </row>
    <row r="2689" spans="1:7" x14ac:dyDescent="0.35">
      <c r="A2689" s="1">
        <v>41708</v>
      </c>
      <c r="B2689">
        <v>1877.2</v>
      </c>
      <c r="C2689">
        <v>1877.9</v>
      </c>
      <c r="D2689">
        <v>1877.9</v>
      </c>
      <c r="E2689">
        <v>1867</v>
      </c>
      <c r="F2689" t="s">
        <v>3778</v>
      </c>
      <c r="G2689">
        <v>-4.0000000000000002E-4</v>
      </c>
    </row>
    <row r="2690" spans="1:7" x14ac:dyDescent="0.35">
      <c r="A2690" s="1">
        <v>41705</v>
      </c>
      <c r="B2690">
        <v>1878</v>
      </c>
      <c r="C2690">
        <v>1878.5</v>
      </c>
      <c r="D2690">
        <v>1883.6</v>
      </c>
      <c r="E2690">
        <v>1870.6</v>
      </c>
      <c r="F2690" t="s">
        <v>3778</v>
      </c>
      <c r="G2690">
        <v>5.0000000000000001E-4</v>
      </c>
    </row>
    <row r="2691" spans="1:7" x14ac:dyDescent="0.35">
      <c r="A2691" s="1">
        <v>41704</v>
      </c>
      <c r="B2691">
        <v>1877</v>
      </c>
      <c r="C2691">
        <v>1874.2</v>
      </c>
      <c r="D2691">
        <v>1881.9</v>
      </c>
      <c r="E2691">
        <v>1874.2</v>
      </c>
      <c r="F2691" t="s">
        <v>3778</v>
      </c>
      <c r="G2691">
        <v>1.6999999999999999E-3</v>
      </c>
    </row>
    <row r="2692" spans="1:7" x14ac:dyDescent="0.35">
      <c r="A2692" s="1">
        <v>41703</v>
      </c>
      <c r="B2692">
        <v>1873.8</v>
      </c>
      <c r="C2692">
        <v>1874</v>
      </c>
      <c r="D2692">
        <v>1876.5</v>
      </c>
      <c r="E2692">
        <v>1871.1</v>
      </c>
      <c r="F2692" t="s">
        <v>3778</v>
      </c>
      <c r="G2692">
        <v>-1E-4</v>
      </c>
    </row>
    <row r="2693" spans="1:7" x14ac:dyDescent="0.35">
      <c r="A2693" s="1">
        <v>41702</v>
      </c>
      <c r="B2693">
        <v>1873.9</v>
      </c>
      <c r="C2693">
        <v>1849.2</v>
      </c>
      <c r="D2693">
        <v>1876.2</v>
      </c>
      <c r="E2693">
        <v>1849.2</v>
      </c>
      <c r="F2693" t="s">
        <v>3778</v>
      </c>
      <c r="G2693">
        <v>1.5299999999999999E-2</v>
      </c>
    </row>
    <row r="2694" spans="1:7" x14ac:dyDescent="0.35">
      <c r="A2694" s="1">
        <v>41701</v>
      </c>
      <c r="B2694">
        <v>1845.7</v>
      </c>
      <c r="C2694">
        <v>1857.7</v>
      </c>
      <c r="D2694">
        <v>1857.7</v>
      </c>
      <c r="E2694">
        <v>1834.4</v>
      </c>
      <c r="F2694" t="s">
        <v>3778</v>
      </c>
      <c r="G2694">
        <v>-7.4000000000000003E-3</v>
      </c>
    </row>
    <row r="2695" spans="1:7" x14ac:dyDescent="0.35">
      <c r="A2695" s="1">
        <v>41698</v>
      </c>
      <c r="B2695">
        <v>1859.5</v>
      </c>
      <c r="C2695">
        <v>1855.1</v>
      </c>
      <c r="D2695">
        <v>1867.9</v>
      </c>
      <c r="E2695">
        <v>1847.7</v>
      </c>
      <c r="F2695" t="s">
        <v>3778</v>
      </c>
      <c r="G2695">
        <v>2.8E-3</v>
      </c>
    </row>
    <row r="2696" spans="1:7" x14ac:dyDescent="0.35">
      <c r="A2696" s="1">
        <v>41697</v>
      </c>
      <c r="B2696">
        <v>1854.3</v>
      </c>
      <c r="C2696">
        <v>1844.9</v>
      </c>
      <c r="D2696">
        <v>1854.5</v>
      </c>
      <c r="E2696">
        <v>1841.1</v>
      </c>
      <c r="F2696" t="s">
        <v>3778</v>
      </c>
      <c r="G2696">
        <v>4.8999999999999998E-3</v>
      </c>
    </row>
    <row r="2697" spans="1:7" x14ac:dyDescent="0.35">
      <c r="A2697" s="1">
        <v>41696</v>
      </c>
      <c r="B2697">
        <v>1845.2</v>
      </c>
      <c r="C2697">
        <v>1845.8</v>
      </c>
      <c r="D2697">
        <v>1852.7</v>
      </c>
      <c r="E2697">
        <v>1840.7</v>
      </c>
      <c r="F2697" t="s">
        <v>3778</v>
      </c>
      <c r="G2697">
        <v>1E-4</v>
      </c>
    </row>
    <row r="2698" spans="1:7" x14ac:dyDescent="0.35">
      <c r="A2698" s="1">
        <v>41695</v>
      </c>
      <c r="B2698">
        <v>1845.1</v>
      </c>
      <c r="C2698">
        <v>1847.7</v>
      </c>
      <c r="D2698">
        <v>1852.9</v>
      </c>
      <c r="E2698">
        <v>1840.2</v>
      </c>
      <c r="F2698" t="s">
        <v>3778</v>
      </c>
      <c r="G2698">
        <v>-1.4E-3</v>
      </c>
    </row>
    <row r="2699" spans="1:7" x14ac:dyDescent="0.35">
      <c r="A2699" s="1">
        <v>41694</v>
      </c>
      <c r="B2699">
        <v>1847.6</v>
      </c>
      <c r="C2699">
        <v>1836.8</v>
      </c>
      <c r="D2699">
        <v>1858.7</v>
      </c>
      <c r="E2699">
        <v>1836.8</v>
      </c>
      <c r="F2699" t="s">
        <v>3778</v>
      </c>
      <c r="G2699">
        <v>6.1999999999999998E-3</v>
      </c>
    </row>
    <row r="2700" spans="1:7" x14ac:dyDescent="0.35">
      <c r="A2700" s="1">
        <v>41691</v>
      </c>
      <c r="B2700">
        <v>1836.2</v>
      </c>
      <c r="C2700">
        <v>1841.1</v>
      </c>
      <c r="D2700">
        <v>1846.1</v>
      </c>
      <c r="E2700">
        <v>1835.6</v>
      </c>
      <c r="F2700" t="s">
        <v>3778</v>
      </c>
      <c r="G2700">
        <v>-2E-3</v>
      </c>
    </row>
    <row r="2701" spans="1:7" x14ac:dyDescent="0.35">
      <c r="A2701" s="1">
        <v>41690</v>
      </c>
      <c r="B2701">
        <v>1839.8</v>
      </c>
      <c r="C2701">
        <v>1829.2</v>
      </c>
      <c r="D2701">
        <v>1842.8</v>
      </c>
      <c r="E2701">
        <v>1824.6</v>
      </c>
      <c r="F2701" t="s">
        <v>3778</v>
      </c>
      <c r="G2701">
        <v>6.0000000000000001E-3</v>
      </c>
    </row>
    <row r="2702" spans="1:7" x14ac:dyDescent="0.35">
      <c r="A2702" s="1">
        <v>41689</v>
      </c>
      <c r="B2702">
        <v>1828.8</v>
      </c>
      <c r="C2702">
        <v>1838.9</v>
      </c>
      <c r="D2702">
        <v>1847.5</v>
      </c>
      <c r="E2702">
        <v>1827</v>
      </c>
      <c r="F2702" t="s">
        <v>3778</v>
      </c>
      <c r="G2702">
        <v>-6.4999999999999997E-3</v>
      </c>
    </row>
    <row r="2703" spans="1:7" x14ac:dyDescent="0.35">
      <c r="A2703" s="1">
        <v>41688</v>
      </c>
      <c r="B2703">
        <v>1840.8</v>
      </c>
      <c r="C2703">
        <v>1839</v>
      </c>
      <c r="D2703">
        <v>1842.9</v>
      </c>
      <c r="E2703">
        <v>1835</v>
      </c>
      <c r="F2703" t="s">
        <v>3778</v>
      </c>
      <c r="G2703">
        <v>1.1999999999999999E-3</v>
      </c>
    </row>
    <row r="2704" spans="1:7" x14ac:dyDescent="0.35">
      <c r="A2704" s="1">
        <v>41684</v>
      </c>
      <c r="B2704">
        <v>1838.6</v>
      </c>
      <c r="C2704">
        <v>1828.5</v>
      </c>
      <c r="D2704">
        <v>1841.7</v>
      </c>
      <c r="E2704">
        <v>1825.6</v>
      </c>
      <c r="F2704" t="s">
        <v>3778</v>
      </c>
      <c r="G2704">
        <v>4.7999999999999996E-3</v>
      </c>
    </row>
    <row r="2705" spans="1:7" x14ac:dyDescent="0.35">
      <c r="A2705" s="1">
        <v>41683</v>
      </c>
      <c r="B2705">
        <v>1829.8</v>
      </c>
      <c r="C2705">
        <v>1814.8</v>
      </c>
      <c r="D2705">
        <v>1830.2</v>
      </c>
      <c r="E2705">
        <v>1809.2</v>
      </c>
      <c r="F2705" t="s">
        <v>3778</v>
      </c>
      <c r="G2705">
        <v>5.7999999999999996E-3</v>
      </c>
    </row>
    <row r="2706" spans="1:7" x14ac:dyDescent="0.35">
      <c r="A2706" s="1">
        <v>41682</v>
      </c>
      <c r="B2706">
        <v>1819.3</v>
      </c>
      <c r="C2706">
        <v>1820.1</v>
      </c>
      <c r="D2706">
        <v>1826.5</v>
      </c>
      <c r="E2706">
        <v>1816</v>
      </c>
      <c r="F2706" t="s">
        <v>3778</v>
      </c>
      <c r="G2706">
        <v>-2.9999999999999997E-4</v>
      </c>
    </row>
    <row r="2707" spans="1:7" x14ac:dyDescent="0.35">
      <c r="A2707" s="1">
        <v>41681</v>
      </c>
      <c r="B2707">
        <v>1819.8</v>
      </c>
      <c r="C2707">
        <v>1800.5</v>
      </c>
      <c r="D2707">
        <v>1823.5</v>
      </c>
      <c r="E2707">
        <v>1800.4</v>
      </c>
      <c r="F2707" t="s">
        <v>3778</v>
      </c>
      <c r="G2707">
        <v>1.11E-2</v>
      </c>
    </row>
    <row r="2708" spans="1:7" x14ac:dyDescent="0.35">
      <c r="A2708" s="1">
        <v>41680</v>
      </c>
      <c r="B2708">
        <v>1799.8</v>
      </c>
      <c r="C2708">
        <v>1796.2</v>
      </c>
      <c r="D2708">
        <v>1799.9</v>
      </c>
      <c r="E2708">
        <v>1791.8</v>
      </c>
      <c r="F2708" t="s">
        <v>3778</v>
      </c>
      <c r="G2708">
        <v>1.6000000000000001E-3</v>
      </c>
    </row>
    <row r="2709" spans="1:7" x14ac:dyDescent="0.35">
      <c r="A2709" s="1">
        <v>41677</v>
      </c>
      <c r="B2709">
        <v>1797</v>
      </c>
      <c r="C2709">
        <v>1776</v>
      </c>
      <c r="D2709">
        <v>1798</v>
      </c>
      <c r="E2709">
        <v>1776</v>
      </c>
      <c r="F2709" t="s">
        <v>3778</v>
      </c>
      <c r="G2709">
        <v>1.3299999999999999E-2</v>
      </c>
    </row>
    <row r="2710" spans="1:7" x14ac:dyDescent="0.35">
      <c r="A2710" s="1">
        <v>41676</v>
      </c>
      <c r="B2710">
        <v>1773.4</v>
      </c>
      <c r="C2710">
        <v>1753</v>
      </c>
      <c r="D2710">
        <v>1774.1</v>
      </c>
      <c r="E2710">
        <v>1753</v>
      </c>
      <c r="F2710" t="s">
        <v>3778</v>
      </c>
      <c r="G2710">
        <v>1.24E-2</v>
      </c>
    </row>
    <row r="2711" spans="1:7" x14ac:dyDescent="0.35">
      <c r="A2711" s="1">
        <v>41675</v>
      </c>
      <c r="B2711">
        <v>1751.6</v>
      </c>
      <c r="C2711">
        <v>1753.4</v>
      </c>
      <c r="D2711">
        <v>1755.8</v>
      </c>
      <c r="E2711">
        <v>1737.9</v>
      </c>
      <c r="F2711" t="s">
        <v>3778</v>
      </c>
      <c r="G2711">
        <v>-2.0999999999999999E-3</v>
      </c>
    </row>
    <row r="2712" spans="1:7" x14ac:dyDescent="0.35">
      <c r="A2712" s="1">
        <v>41674</v>
      </c>
      <c r="B2712">
        <v>1755.2</v>
      </c>
      <c r="C2712">
        <v>1743.8</v>
      </c>
      <c r="D2712">
        <v>1758.7</v>
      </c>
      <c r="E2712">
        <v>1743.8</v>
      </c>
      <c r="F2712" t="s">
        <v>3778</v>
      </c>
      <c r="G2712">
        <v>7.6E-3</v>
      </c>
    </row>
    <row r="2713" spans="1:7" x14ac:dyDescent="0.35">
      <c r="A2713" s="1">
        <v>41673</v>
      </c>
      <c r="B2713">
        <v>1741.9</v>
      </c>
      <c r="C2713">
        <v>1782.7</v>
      </c>
      <c r="D2713">
        <v>1784.8</v>
      </c>
      <c r="E2713">
        <v>1739.7</v>
      </c>
      <c r="F2713" t="s">
        <v>3778</v>
      </c>
      <c r="G2713">
        <v>-2.2800000000000001E-2</v>
      </c>
    </row>
    <row r="2714" spans="1:7" x14ac:dyDescent="0.35">
      <c r="A2714" s="1">
        <v>41670</v>
      </c>
      <c r="B2714">
        <v>1782.6</v>
      </c>
      <c r="C2714">
        <v>1790.9</v>
      </c>
      <c r="D2714">
        <v>1793.9</v>
      </c>
      <c r="E2714">
        <v>1772.3</v>
      </c>
      <c r="F2714" t="s">
        <v>3778</v>
      </c>
      <c r="G2714">
        <v>-6.4999999999999997E-3</v>
      </c>
    </row>
    <row r="2715" spans="1:7" x14ac:dyDescent="0.35">
      <c r="A2715" s="1">
        <v>41669</v>
      </c>
      <c r="B2715">
        <v>1794.2</v>
      </c>
      <c r="C2715">
        <v>1777.2</v>
      </c>
      <c r="D2715">
        <v>1798.8</v>
      </c>
      <c r="E2715">
        <v>1777.2</v>
      </c>
      <c r="F2715" t="s">
        <v>3778</v>
      </c>
      <c r="G2715">
        <v>1.1299999999999999E-2</v>
      </c>
    </row>
    <row r="2716" spans="1:7" x14ac:dyDescent="0.35">
      <c r="A2716" s="1">
        <v>41668</v>
      </c>
      <c r="B2716">
        <v>1774.2</v>
      </c>
      <c r="C2716">
        <v>1790.2</v>
      </c>
      <c r="D2716">
        <v>1790.2</v>
      </c>
      <c r="E2716">
        <v>1770.5</v>
      </c>
      <c r="F2716" t="s">
        <v>3778</v>
      </c>
      <c r="G2716">
        <v>-1.0200000000000001E-2</v>
      </c>
    </row>
    <row r="2717" spans="1:7" x14ac:dyDescent="0.35">
      <c r="A2717" s="1">
        <v>41667</v>
      </c>
      <c r="B2717">
        <v>1792.5</v>
      </c>
      <c r="C2717">
        <v>1783</v>
      </c>
      <c r="D2717">
        <v>1793.9</v>
      </c>
      <c r="E2717">
        <v>1779.5</v>
      </c>
      <c r="F2717" t="s">
        <v>3778</v>
      </c>
      <c r="G2717">
        <v>6.1000000000000004E-3</v>
      </c>
    </row>
    <row r="2718" spans="1:7" x14ac:dyDescent="0.35">
      <c r="A2718" s="1">
        <v>41666</v>
      </c>
      <c r="B2718">
        <v>1781.6</v>
      </c>
      <c r="C2718">
        <v>1791</v>
      </c>
      <c r="D2718">
        <v>1796</v>
      </c>
      <c r="E2718">
        <v>1772.9</v>
      </c>
      <c r="F2718" t="s">
        <v>3778</v>
      </c>
      <c r="G2718">
        <v>-4.8999999999999998E-3</v>
      </c>
    </row>
    <row r="2719" spans="1:7" x14ac:dyDescent="0.35">
      <c r="A2719" s="1">
        <v>41663</v>
      </c>
      <c r="B2719">
        <v>1790.3</v>
      </c>
      <c r="C2719">
        <v>1827</v>
      </c>
      <c r="D2719">
        <v>1827</v>
      </c>
      <c r="E2719">
        <v>1790.3</v>
      </c>
      <c r="F2719" t="s">
        <v>3778</v>
      </c>
      <c r="G2719">
        <v>-2.0899999999999998E-2</v>
      </c>
    </row>
    <row r="2720" spans="1:7" x14ac:dyDescent="0.35">
      <c r="A2720" s="1">
        <v>41662</v>
      </c>
      <c r="B2720">
        <v>1828.5</v>
      </c>
      <c r="C2720">
        <v>1842.3</v>
      </c>
      <c r="D2720">
        <v>1842.3</v>
      </c>
      <c r="E2720">
        <v>1820.1</v>
      </c>
      <c r="F2720" t="s">
        <v>3778</v>
      </c>
      <c r="G2720">
        <v>-8.8999999999999999E-3</v>
      </c>
    </row>
    <row r="2721" spans="1:7" x14ac:dyDescent="0.35">
      <c r="A2721" s="1">
        <v>41661</v>
      </c>
      <c r="B2721">
        <v>1844.9</v>
      </c>
      <c r="C2721">
        <v>1844.7</v>
      </c>
      <c r="D2721">
        <v>1846.9</v>
      </c>
      <c r="E2721">
        <v>1840.9</v>
      </c>
      <c r="F2721" t="s">
        <v>3778</v>
      </c>
      <c r="G2721">
        <v>5.9999999999999995E-4</v>
      </c>
    </row>
    <row r="2722" spans="1:7" x14ac:dyDescent="0.35">
      <c r="A2722" s="1">
        <v>41660</v>
      </c>
      <c r="B2722">
        <v>1843.8</v>
      </c>
      <c r="C2722">
        <v>1841</v>
      </c>
      <c r="D2722">
        <v>1849.3</v>
      </c>
      <c r="E2722">
        <v>1832.4</v>
      </c>
      <c r="F2722" t="s">
        <v>3778</v>
      </c>
      <c r="G2722">
        <v>2.8E-3</v>
      </c>
    </row>
    <row r="2723" spans="1:7" x14ac:dyDescent="0.35">
      <c r="A2723" s="1">
        <v>41656</v>
      </c>
      <c r="B2723">
        <v>1838.7</v>
      </c>
      <c r="C2723">
        <v>1844.2</v>
      </c>
      <c r="D2723">
        <v>1846</v>
      </c>
      <c r="E2723">
        <v>1835.2</v>
      </c>
      <c r="F2723" t="s">
        <v>3778</v>
      </c>
      <c r="G2723">
        <v>-3.8999999999999998E-3</v>
      </c>
    </row>
    <row r="2724" spans="1:7" x14ac:dyDescent="0.35">
      <c r="A2724" s="1">
        <v>41655</v>
      </c>
      <c r="B2724">
        <v>1845.9</v>
      </c>
      <c r="C2724">
        <v>1848</v>
      </c>
      <c r="D2724">
        <v>1848</v>
      </c>
      <c r="E2724">
        <v>1840.3</v>
      </c>
      <c r="F2724" t="s">
        <v>3778</v>
      </c>
      <c r="G2724">
        <v>-1.4E-3</v>
      </c>
    </row>
    <row r="2725" spans="1:7" x14ac:dyDescent="0.35">
      <c r="A2725" s="1">
        <v>41654</v>
      </c>
      <c r="B2725">
        <v>1848.4</v>
      </c>
      <c r="C2725">
        <v>1840.5</v>
      </c>
      <c r="D2725">
        <v>1850.8</v>
      </c>
      <c r="E2725">
        <v>1840.5</v>
      </c>
      <c r="F2725" t="s">
        <v>3778</v>
      </c>
      <c r="G2725">
        <v>5.1999999999999998E-3</v>
      </c>
    </row>
    <row r="2726" spans="1:7" x14ac:dyDescent="0.35">
      <c r="A2726" s="1">
        <v>41653</v>
      </c>
      <c r="B2726">
        <v>1838.9</v>
      </c>
      <c r="C2726">
        <v>1821.4</v>
      </c>
      <c r="D2726">
        <v>1839.3</v>
      </c>
      <c r="E2726">
        <v>1821.4</v>
      </c>
      <c r="F2726" t="s">
        <v>3778</v>
      </c>
      <c r="G2726">
        <v>1.0800000000000001E-2</v>
      </c>
    </row>
    <row r="2727" spans="1:7" x14ac:dyDescent="0.35">
      <c r="A2727" s="1">
        <v>41652</v>
      </c>
      <c r="B2727">
        <v>1819.2</v>
      </c>
      <c r="C2727">
        <v>1841.3</v>
      </c>
      <c r="D2727">
        <v>1843.5</v>
      </c>
      <c r="E2727">
        <v>1815.5</v>
      </c>
      <c r="F2727" t="s">
        <v>3778</v>
      </c>
      <c r="G2727">
        <v>-1.26E-2</v>
      </c>
    </row>
    <row r="2728" spans="1:7" x14ac:dyDescent="0.35">
      <c r="A2728" s="1">
        <v>41649</v>
      </c>
      <c r="B2728">
        <v>1842.4</v>
      </c>
      <c r="C2728">
        <v>1840.1</v>
      </c>
      <c r="D2728">
        <v>1843.2</v>
      </c>
      <c r="E2728">
        <v>1832.4</v>
      </c>
      <c r="F2728" t="s">
        <v>3778</v>
      </c>
      <c r="G2728">
        <v>2.3E-3</v>
      </c>
    </row>
    <row r="2729" spans="1:7" x14ac:dyDescent="0.35">
      <c r="A2729" s="1">
        <v>41648</v>
      </c>
      <c r="B2729">
        <v>1838.1</v>
      </c>
      <c r="C2729">
        <v>1839</v>
      </c>
      <c r="D2729">
        <v>1843.2</v>
      </c>
      <c r="E2729">
        <v>1830.4</v>
      </c>
      <c r="F2729" t="s">
        <v>3778</v>
      </c>
      <c r="G2729">
        <v>2.9999999999999997E-4</v>
      </c>
    </row>
    <row r="2730" spans="1:7" x14ac:dyDescent="0.35">
      <c r="A2730" s="1">
        <v>41647</v>
      </c>
      <c r="B2730">
        <v>1837.5</v>
      </c>
      <c r="C2730">
        <v>1837.9</v>
      </c>
      <c r="D2730">
        <v>1840</v>
      </c>
      <c r="E2730">
        <v>1831.4</v>
      </c>
      <c r="F2730" t="s">
        <v>3778</v>
      </c>
      <c r="G2730">
        <v>-2.0000000000000001E-4</v>
      </c>
    </row>
    <row r="2731" spans="1:7" x14ac:dyDescent="0.35">
      <c r="A2731" s="1">
        <v>41646</v>
      </c>
      <c r="B2731">
        <v>1837.9</v>
      </c>
      <c r="C2731">
        <v>1828.7</v>
      </c>
      <c r="D2731">
        <v>1840.1</v>
      </c>
      <c r="E2731">
        <v>1828.7</v>
      </c>
      <c r="F2731" t="s">
        <v>3778</v>
      </c>
      <c r="G2731">
        <v>6.1000000000000004E-3</v>
      </c>
    </row>
    <row r="2732" spans="1:7" x14ac:dyDescent="0.35">
      <c r="A2732" s="1">
        <v>41645</v>
      </c>
      <c r="B2732">
        <v>1826.8</v>
      </c>
      <c r="C2732">
        <v>1832.3</v>
      </c>
      <c r="D2732">
        <v>1837.2</v>
      </c>
      <c r="E2732">
        <v>1823.7</v>
      </c>
      <c r="F2732" t="s">
        <v>3778</v>
      </c>
      <c r="G2732">
        <v>-2.5000000000000001E-3</v>
      </c>
    </row>
    <row r="2733" spans="1:7" x14ac:dyDescent="0.35">
      <c r="A2733" s="1">
        <v>41642</v>
      </c>
      <c r="B2733">
        <v>1831.4</v>
      </c>
      <c r="C2733">
        <v>1833.2</v>
      </c>
      <c r="D2733">
        <v>1838.2</v>
      </c>
      <c r="E2733">
        <v>1829.1</v>
      </c>
      <c r="F2733" t="s">
        <v>3778</v>
      </c>
      <c r="G2733">
        <v>-2.9999999999999997E-4</v>
      </c>
    </row>
    <row r="2734" spans="1:7" x14ac:dyDescent="0.35">
      <c r="A2734" s="1">
        <v>41641</v>
      </c>
      <c r="B2734">
        <v>1832</v>
      </c>
      <c r="C2734">
        <v>1845.9</v>
      </c>
      <c r="D2734">
        <v>1845.9</v>
      </c>
      <c r="E2734">
        <v>1827.7</v>
      </c>
      <c r="F2734" t="s">
        <v>3778</v>
      </c>
      <c r="G2734">
        <v>-8.8999999999999999E-3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2F2AF-B907-42F2-B0E2-3DE32A0DE0E8}">
  <dimension ref="A1:G2768"/>
  <sheetViews>
    <sheetView workbookViewId="0">
      <selection activeCell="E30" sqref="E30"/>
    </sheetView>
  </sheetViews>
  <sheetFormatPr defaultRowHeight="14.5" x14ac:dyDescent="0.35"/>
  <cols>
    <col min="1" max="1" width="10.453125" bestFit="1" customWidth="1"/>
    <col min="2" max="2" width="7.453125" bestFit="1" customWidth="1"/>
    <col min="3" max="3" width="7.90625" bestFit="1" customWidth="1"/>
    <col min="4" max="4" width="8.81640625" bestFit="1" customWidth="1"/>
    <col min="5" max="5" width="6.81640625" bestFit="1" customWidth="1"/>
    <col min="6" max="6" width="8.08984375" bestFit="1" customWidth="1"/>
    <col min="7" max="7" width="11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3666</v>
      </c>
      <c r="G1" t="s">
        <v>5</v>
      </c>
    </row>
    <row r="2" spans="1:7" x14ac:dyDescent="0.35">
      <c r="A2" s="1">
        <v>45606</v>
      </c>
      <c r="B2">
        <v>1.0004999999999999</v>
      </c>
      <c r="C2">
        <v>1.0004</v>
      </c>
      <c r="D2">
        <v>1.0004999999999999</v>
      </c>
      <c r="E2">
        <v>1.0004</v>
      </c>
      <c r="F2" t="s">
        <v>3779</v>
      </c>
      <c r="G2">
        <v>1E-4</v>
      </c>
    </row>
    <row r="3" spans="1:7" x14ac:dyDescent="0.35">
      <c r="A3" s="1">
        <v>45605</v>
      </c>
      <c r="B3">
        <v>1.0004</v>
      </c>
      <c r="C3">
        <v>1.0005999999999999</v>
      </c>
      <c r="D3">
        <v>1.0005999999999999</v>
      </c>
      <c r="E3">
        <v>1.0002</v>
      </c>
      <c r="F3" t="s">
        <v>3727</v>
      </c>
      <c r="G3">
        <v>-2.0000000000000001E-4</v>
      </c>
    </row>
    <row r="4" spans="1:7" x14ac:dyDescent="0.35">
      <c r="A4" s="1">
        <v>45604</v>
      </c>
      <c r="B4">
        <v>1.0005999999999999</v>
      </c>
      <c r="C4">
        <v>1.0006999999999999</v>
      </c>
      <c r="D4">
        <v>1.0013000000000001</v>
      </c>
      <c r="E4">
        <v>1.0004</v>
      </c>
      <c r="F4" t="s">
        <v>3728</v>
      </c>
      <c r="G4">
        <v>-1E-4</v>
      </c>
    </row>
    <row r="5" spans="1:7" x14ac:dyDescent="0.35">
      <c r="A5" s="1">
        <v>45603</v>
      </c>
      <c r="B5">
        <v>1.0006999999999999</v>
      </c>
      <c r="C5">
        <v>1.0007999999999999</v>
      </c>
      <c r="D5">
        <v>1.0014000000000001</v>
      </c>
      <c r="E5">
        <v>1.0002</v>
      </c>
      <c r="F5" t="s">
        <v>3729</v>
      </c>
      <c r="G5">
        <v>-1E-4</v>
      </c>
    </row>
    <row r="6" spans="1:7" x14ac:dyDescent="0.35">
      <c r="A6" s="1">
        <v>45602</v>
      </c>
      <c r="B6">
        <v>1.0007999999999999</v>
      </c>
      <c r="C6">
        <v>1</v>
      </c>
      <c r="D6">
        <v>1.0014000000000001</v>
      </c>
      <c r="E6">
        <v>0.99980000000000002</v>
      </c>
      <c r="F6" t="s">
        <v>3730</v>
      </c>
      <c r="G6">
        <v>6.9999999999999999E-4</v>
      </c>
    </row>
    <row r="7" spans="1:7" x14ac:dyDescent="0.35">
      <c r="A7" s="1">
        <v>45601</v>
      </c>
      <c r="B7">
        <v>1</v>
      </c>
      <c r="C7">
        <v>0.99950000000000006</v>
      </c>
      <c r="D7">
        <v>1.0001</v>
      </c>
      <c r="E7">
        <v>0.99929999999999997</v>
      </c>
      <c r="F7" t="s">
        <v>3731</v>
      </c>
      <c r="G7">
        <v>5.9999999999999995E-4</v>
      </c>
    </row>
    <row r="8" spans="1:7" x14ac:dyDescent="0.35">
      <c r="A8" s="1">
        <v>45600</v>
      </c>
      <c r="B8">
        <v>0.99950000000000006</v>
      </c>
      <c r="C8">
        <v>0.99970000000000003</v>
      </c>
      <c r="D8">
        <v>0.99980000000000002</v>
      </c>
      <c r="E8">
        <v>0.99909999999999999</v>
      </c>
      <c r="F8" t="s">
        <v>3732</v>
      </c>
      <c r="G8">
        <v>-2.9999999999999997E-4</v>
      </c>
    </row>
    <row r="9" spans="1:7" x14ac:dyDescent="0.35">
      <c r="A9" s="1">
        <v>45599</v>
      </c>
      <c r="B9">
        <v>0.99970000000000003</v>
      </c>
      <c r="C9">
        <v>0.99970000000000003</v>
      </c>
      <c r="D9">
        <v>1</v>
      </c>
      <c r="E9">
        <v>0.99960000000000004</v>
      </c>
      <c r="F9" t="s">
        <v>3733</v>
      </c>
      <c r="G9">
        <v>0</v>
      </c>
    </row>
    <row r="10" spans="1:7" x14ac:dyDescent="0.35">
      <c r="A10" s="1">
        <v>45598</v>
      </c>
      <c r="B10">
        <v>0.99970000000000003</v>
      </c>
      <c r="C10">
        <v>0.99950000000000006</v>
      </c>
      <c r="D10">
        <v>0.99980000000000002</v>
      </c>
      <c r="E10">
        <v>0.99950000000000006</v>
      </c>
      <c r="F10" t="s">
        <v>3734</v>
      </c>
      <c r="G10">
        <v>2.0000000000000001E-4</v>
      </c>
    </row>
    <row r="11" spans="1:7" x14ac:dyDescent="0.35">
      <c r="A11" s="1">
        <v>45597</v>
      </c>
      <c r="B11">
        <v>0.99950000000000006</v>
      </c>
      <c r="C11">
        <v>0.99870000000000003</v>
      </c>
      <c r="D11">
        <v>0.99970000000000003</v>
      </c>
      <c r="E11">
        <v>0.99850000000000005</v>
      </c>
      <c r="F11" t="s">
        <v>3735</v>
      </c>
      <c r="G11">
        <v>8.0000000000000004E-4</v>
      </c>
    </row>
    <row r="12" spans="1:7" x14ac:dyDescent="0.35">
      <c r="A12" s="1">
        <v>45596</v>
      </c>
      <c r="B12">
        <v>0.99870000000000003</v>
      </c>
      <c r="C12">
        <v>0.99980000000000002</v>
      </c>
      <c r="D12">
        <v>1</v>
      </c>
      <c r="E12">
        <v>0.99839999999999995</v>
      </c>
      <c r="F12" t="s">
        <v>3736</v>
      </c>
      <c r="G12">
        <v>-1.1000000000000001E-3</v>
      </c>
    </row>
    <row r="13" spans="1:7" x14ac:dyDescent="0.35">
      <c r="A13" s="1">
        <v>45595</v>
      </c>
      <c r="B13">
        <v>0.99980000000000002</v>
      </c>
      <c r="C13">
        <v>0.99970000000000003</v>
      </c>
      <c r="D13">
        <v>1</v>
      </c>
      <c r="E13">
        <v>0.99960000000000004</v>
      </c>
      <c r="F13" t="s">
        <v>3737</v>
      </c>
      <c r="G13">
        <v>2.9999999999999997E-4</v>
      </c>
    </row>
    <row r="14" spans="1:7" x14ac:dyDescent="0.35">
      <c r="A14" s="1">
        <v>45594</v>
      </c>
      <c r="B14">
        <v>0.99950000000000006</v>
      </c>
      <c r="C14">
        <v>0.99939999999999996</v>
      </c>
      <c r="D14">
        <v>0.99990000000000001</v>
      </c>
      <c r="E14">
        <v>0.999</v>
      </c>
      <c r="F14" t="s">
        <v>3738</v>
      </c>
      <c r="G14">
        <v>2.0000000000000001E-4</v>
      </c>
    </row>
    <row r="15" spans="1:7" x14ac:dyDescent="0.35">
      <c r="A15" s="1">
        <v>45593</v>
      </c>
      <c r="B15">
        <v>0.99939999999999996</v>
      </c>
      <c r="C15">
        <v>0.99880000000000002</v>
      </c>
      <c r="D15">
        <v>0.99970000000000003</v>
      </c>
      <c r="E15">
        <v>0.99850000000000005</v>
      </c>
      <c r="F15" t="s">
        <v>3739</v>
      </c>
      <c r="G15">
        <v>5.0000000000000001E-4</v>
      </c>
    </row>
    <row r="16" spans="1:7" x14ac:dyDescent="0.35">
      <c r="A16" s="1">
        <v>45592</v>
      </c>
      <c r="B16">
        <v>0.99880000000000002</v>
      </c>
      <c r="C16">
        <v>0.99890000000000001</v>
      </c>
      <c r="D16">
        <v>0.99909999999999999</v>
      </c>
      <c r="E16">
        <v>0.99860000000000004</v>
      </c>
      <c r="F16" t="s">
        <v>3740</v>
      </c>
      <c r="G16">
        <v>0</v>
      </c>
    </row>
    <row r="17" spans="1:7" x14ac:dyDescent="0.35">
      <c r="A17" s="1">
        <v>45591</v>
      </c>
      <c r="B17">
        <v>0.99890000000000001</v>
      </c>
      <c r="C17">
        <v>0.998</v>
      </c>
      <c r="D17">
        <v>0.999</v>
      </c>
      <c r="E17">
        <v>0.998</v>
      </c>
      <c r="F17" t="s">
        <v>3741</v>
      </c>
      <c r="G17">
        <v>8.0000000000000004E-4</v>
      </c>
    </row>
    <row r="18" spans="1:7" x14ac:dyDescent="0.35">
      <c r="A18" s="1">
        <v>45590</v>
      </c>
      <c r="B18">
        <v>0.998</v>
      </c>
      <c r="C18">
        <v>0.99939999999999996</v>
      </c>
      <c r="D18">
        <v>0.99950000000000006</v>
      </c>
      <c r="E18">
        <v>0.99709999999999999</v>
      </c>
      <c r="F18" t="s">
        <v>3742</v>
      </c>
      <c r="G18">
        <v>-1.4E-3</v>
      </c>
    </row>
    <row r="19" spans="1:7" x14ac:dyDescent="0.35">
      <c r="A19" s="1">
        <v>45589</v>
      </c>
      <c r="B19">
        <v>0.99939999999999996</v>
      </c>
      <c r="C19">
        <v>0.999</v>
      </c>
      <c r="D19">
        <v>0.99950000000000006</v>
      </c>
      <c r="E19">
        <v>0.99880000000000002</v>
      </c>
      <c r="F19" t="s">
        <v>3743</v>
      </c>
      <c r="G19">
        <v>5.0000000000000001E-4</v>
      </c>
    </row>
    <row r="20" spans="1:7" x14ac:dyDescent="0.35">
      <c r="A20" s="1">
        <v>45588</v>
      </c>
      <c r="B20">
        <v>0.999</v>
      </c>
      <c r="C20">
        <v>0.99939999999999996</v>
      </c>
      <c r="D20">
        <v>0.99939999999999996</v>
      </c>
      <c r="E20">
        <v>0.99860000000000004</v>
      </c>
      <c r="F20" t="s">
        <v>3744</v>
      </c>
      <c r="G20">
        <v>-4.0000000000000002E-4</v>
      </c>
    </row>
    <row r="21" spans="1:7" x14ac:dyDescent="0.35">
      <c r="A21" s="1">
        <v>45587</v>
      </c>
      <c r="B21">
        <v>0.99939999999999996</v>
      </c>
      <c r="C21">
        <v>0.99960000000000004</v>
      </c>
      <c r="D21">
        <v>0.99970000000000003</v>
      </c>
      <c r="E21">
        <v>0.99919999999999998</v>
      </c>
      <c r="F21" t="s">
        <v>3745</v>
      </c>
      <c r="G21">
        <v>-2.0000000000000001E-4</v>
      </c>
    </row>
    <row r="22" spans="1:7" x14ac:dyDescent="0.35">
      <c r="A22" s="1">
        <v>45586</v>
      </c>
      <c r="B22">
        <v>0.99960000000000004</v>
      </c>
      <c r="C22">
        <v>0.99970000000000003</v>
      </c>
      <c r="D22">
        <v>0.99980000000000002</v>
      </c>
      <c r="E22">
        <v>0.99909999999999999</v>
      </c>
      <c r="F22" t="s">
        <v>3746</v>
      </c>
      <c r="G22">
        <v>-1E-4</v>
      </c>
    </row>
    <row r="23" spans="1:7" x14ac:dyDescent="0.35">
      <c r="A23" s="1">
        <v>45585</v>
      </c>
      <c r="B23">
        <v>0.99970000000000003</v>
      </c>
      <c r="C23">
        <v>0.99980000000000002</v>
      </c>
      <c r="D23">
        <v>0.99990000000000001</v>
      </c>
      <c r="E23">
        <v>0.99960000000000004</v>
      </c>
      <c r="F23" t="s">
        <v>3747</v>
      </c>
      <c r="G23">
        <v>-1E-4</v>
      </c>
    </row>
    <row r="24" spans="1:7" x14ac:dyDescent="0.35">
      <c r="A24" s="1">
        <v>45584</v>
      </c>
      <c r="B24">
        <v>0.99980000000000002</v>
      </c>
      <c r="C24">
        <v>0.99990000000000001</v>
      </c>
      <c r="D24">
        <v>1</v>
      </c>
      <c r="E24">
        <v>0.99960000000000004</v>
      </c>
      <c r="F24" t="s">
        <v>3748</v>
      </c>
      <c r="G24">
        <v>-1E-4</v>
      </c>
    </row>
    <row r="25" spans="1:7" x14ac:dyDescent="0.35">
      <c r="A25" s="1">
        <v>45583</v>
      </c>
      <c r="B25">
        <v>0.99990000000000001</v>
      </c>
      <c r="C25">
        <v>0.99970000000000003</v>
      </c>
      <c r="D25">
        <v>1</v>
      </c>
      <c r="E25">
        <v>0.99950000000000006</v>
      </c>
      <c r="F25" t="s">
        <v>3749</v>
      </c>
      <c r="G25">
        <v>1E-4</v>
      </c>
    </row>
    <row r="26" spans="1:7" x14ac:dyDescent="0.35">
      <c r="A26" s="1">
        <v>45582</v>
      </c>
      <c r="B26">
        <v>0.99970000000000003</v>
      </c>
      <c r="C26">
        <v>0.99990000000000001</v>
      </c>
      <c r="D26">
        <v>0.99990000000000001</v>
      </c>
      <c r="E26">
        <v>0.99939999999999996</v>
      </c>
      <c r="F26" t="s">
        <v>3750</v>
      </c>
      <c r="G26">
        <v>-1E-4</v>
      </c>
    </row>
    <row r="27" spans="1:7" x14ac:dyDescent="0.35">
      <c r="A27" s="1">
        <v>45581</v>
      </c>
      <c r="B27">
        <v>0.99990000000000001</v>
      </c>
      <c r="C27">
        <v>0.99990000000000001</v>
      </c>
      <c r="D27">
        <v>1</v>
      </c>
      <c r="E27">
        <v>0.99970000000000003</v>
      </c>
      <c r="F27" t="s">
        <v>3751</v>
      </c>
      <c r="G27">
        <v>0</v>
      </c>
    </row>
    <row r="28" spans="1:7" x14ac:dyDescent="0.35">
      <c r="A28" s="1">
        <v>45580</v>
      </c>
      <c r="B28">
        <v>0.99990000000000001</v>
      </c>
      <c r="C28">
        <v>0.99980000000000002</v>
      </c>
      <c r="D28">
        <v>0.99990000000000001</v>
      </c>
      <c r="E28">
        <v>0.99939999999999996</v>
      </c>
      <c r="F28" t="s">
        <v>3752</v>
      </c>
      <c r="G28">
        <v>1E-4</v>
      </c>
    </row>
    <row r="29" spans="1:7" x14ac:dyDescent="0.35">
      <c r="A29" s="1">
        <v>45579</v>
      </c>
      <c r="B29">
        <v>0.99970000000000003</v>
      </c>
      <c r="C29">
        <v>1</v>
      </c>
      <c r="D29">
        <v>1</v>
      </c>
      <c r="E29">
        <v>0.99909999999999999</v>
      </c>
      <c r="F29" t="s">
        <v>3753</v>
      </c>
      <c r="G29">
        <v>-2.0000000000000001E-4</v>
      </c>
    </row>
    <row r="30" spans="1:7" x14ac:dyDescent="0.35">
      <c r="A30" s="1">
        <v>45578</v>
      </c>
      <c r="B30">
        <v>0.99990000000000001</v>
      </c>
      <c r="C30">
        <v>1.0002</v>
      </c>
      <c r="D30">
        <v>1.0004999999999999</v>
      </c>
      <c r="E30">
        <v>0.99980000000000002</v>
      </c>
      <c r="F30" t="s">
        <v>3754</v>
      </c>
      <c r="G30">
        <v>-2.9999999999999997E-4</v>
      </c>
    </row>
    <row r="31" spans="1:7" x14ac:dyDescent="0.35">
      <c r="A31" s="1">
        <v>45577</v>
      </c>
      <c r="B31">
        <v>1.0002</v>
      </c>
      <c r="C31">
        <v>0.99970000000000003</v>
      </c>
      <c r="D31">
        <v>1.0003</v>
      </c>
      <c r="E31">
        <v>0.99960000000000004</v>
      </c>
      <c r="F31" t="s">
        <v>3755</v>
      </c>
      <c r="G31">
        <v>5.0000000000000001E-4</v>
      </c>
    </row>
    <row r="32" spans="1:7" x14ac:dyDescent="0.35">
      <c r="A32" s="1">
        <v>45576</v>
      </c>
      <c r="B32">
        <v>0.99970000000000003</v>
      </c>
      <c r="C32">
        <v>0.99919999999999998</v>
      </c>
      <c r="D32">
        <v>0.99990000000000001</v>
      </c>
      <c r="E32">
        <v>0.999</v>
      </c>
      <c r="F32" t="s">
        <v>3756</v>
      </c>
      <c r="G32">
        <v>5.9999999999999995E-4</v>
      </c>
    </row>
    <row r="33" spans="1:7" x14ac:dyDescent="0.35">
      <c r="A33" s="1">
        <v>45575</v>
      </c>
      <c r="B33">
        <v>0.99919999999999998</v>
      </c>
      <c r="C33">
        <v>0.99919999999999998</v>
      </c>
      <c r="D33">
        <v>0.99919999999999998</v>
      </c>
      <c r="E33">
        <v>0.99870000000000003</v>
      </c>
      <c r="F33" t="s">
        <v>3757</v>
      </c>
      <c r="G33">
        <v>0</v>
      </c>
    </row>
    <row r="34" spans="1:7" x14ac:dyDescent="0.35">
      <c r="A34" s="1">
        <v>45574</v>
      </c>
      <c r="B34">
        <v>0.99909999999999999</v>
      </c>
      <c r="C34">
        <v>0.99939999999999996</v>
      </c>
      <c r="D34">
        <v>0.99950000000000006</v>
      </c>
      <c r="E34">
        <v>0.999</v>
      </c>
      <c r="F34" t="s">
        <v>3780</v>
      </c>
      <c r="G34">
        <v>-2.9999999999999997E-4</v>
      </c>
    </row>
    <row r="35" spans="1:7" x14ac:dyDescent="0.35">
      <c r="A35" s="1">
        <v>45573</v>
      </c>
      <c r="B35">
        <v>0.99939999999999996</v>
      </c>
      <c r="C35">
        <v>0.99980000000000002</v>
      </c>
      <c r="D35">
        <v>0.99990000000000001</v>
      </c>
      <c r="E35">
        <v>0.99929999999999997</v>
      </c>
      <c r="F35" t="s">
        <v>3781</v>
      </c>
      <c r="G35">
        <v>-4.0000000000000002E-4</v>
      </c>
    </row>
    <row r="36" spans="1:7" x14ac:dyDescent="0.35">
      <c r="A36" s="1">
        <v>45572</v>
      </c>
      <c r="B36">
        <v>0.99980000000000002</v>
      </c>
      <c r="C36">
        <v>1</v>
      </c>
      <c r="D36">
        <v>1.0001</v>
      </c>
      <c r="E36">
        <v>0.99970000000000003</v>
      </c>
      <c r="F36" t="s">
        <v>3782</v>
      </c>
      <c r="G36">
        <v>-2.0000000000000001E-4</v>
      </c>
    </row>
    <row r="37" spans="1:7" x14ac:dyDescent="0.35">
      <c r="A37" s="1">
        <v>45571</v>
      </c>
      <c r="B37">
        <v>1</v>
      </c>
      <c r="C37">
        <v>1.0001</v>
      </c>
      <c r="D37">
        <v>1.0002</v>
      </c>
      <c r="E37">
        <v>0.99990000000000001</v>
      </c>
      <c r="F37" t="s">
        <v>3783</v>
      </c>
      <c r="G37">
        <v>0</v>
      </c>
    </row>
    <row r="38" spans="1:7" x14ac:dyDescent="0.35">
      <c r="A38" s="1">
        <v>45570</v>
      </c>
      <c r="B38">
        <v>1.0001</v>
      </c>
      <c r="C38">
        <v>1</v>
      </c>
      <c r="D38">
        <v>1.0001</v>
      </c>
      <c r="E38">
        <v>0.99990000000000001</v>
      </c>
      <c r="F38" t="s">
        <v>3784</v>
      </c>
      <c r="G38">
        <v>0</v>
      </c>
    </row>
    <row r="39" spans="1:7" x14ac:dyDescent="0.35">
      <c r="A39" s="1">
        <v>45569</v>
      </c>
      <c r="B39">
        <v>1.0001</v>
      </c>
      <c r="C39">
        <v>1</v>
      </c>
      <c r="D39">
        <v>1.0001</v>
      </c>
      <c r="E39">
        <v>0.99970000000000003</v>
      </c>
      <c r="F39" t="s">
        <v>3785</v>
      </c>
      <c r="G39">
        <v>0</v>
      </c>
    </row>
    <row r="40" spans="1:7" x14ac:dyDescent="0.35">
      <c r="A40" s="1">
        <v>45568</v>
      </c>
      <c r="B40">
        <v>1</v>
      </c>
      <c r="C40">
        <v>0.99990000000000001</v>
      </c>
      <c r="D40">
        <v>1.0001</v>
      </c>
      <c r="E40">
        <v>0.99980000000000002</v>
      </c>
      <c r="F40" t="s">
        <v>3786</v>
      </c>
      <c r="G40">
        <v>2.0000000000000001E-4</v>
      </c>
    </row>
    <row r="41" spans="1:7" x14ac:dyDescent="0.35">
      <c r="A41" s="1">
        <v>45567</v>
      </c>
      <c r="B41">
        <v>0.99990000000000001</v>
      </c>
      <c r="C41">
        <v>0.99980000000000002</v>
      </c>
      <c r="D41">
        <v>1.0001</v>
      </c>
      <c r="E41">
        <v>0.99970000000000003</v>
      </c>
      <c r="F41" t="s">
        <v>3787</v>
      </c>
      <c r="G41">
        <v>0</v>
      </c>
    </row>
    <row r="42" spans="1:7" x14ac:dyDescent="0.35">
      <c r="A42" s="1">
        <v>45566</v>
      </c>
      <c r="B42">
        <v>0.99980000000000002</v>
      </c>
      <c r="C42">
        <v>0.99990000000000001</v>
      </c>
      <c r="D42">
        <v>1</v>
      </c>
      <c r="E42">
        <v>0.99939999999999996</v>
      </c>
      <c r="F42" t="s">
        <v>3788</v>
      </c>
      <c r="G42">
        <v>-1E-4</v>
      </c>
    </row>
    <row r="43" spans="1:7" x14ac:dyDescent="0.35">
      <c r="A43" s="1">
        <v>45565</v>
      </c>
      <c r="B43">
        <v>0.99990000000000001</v>
      </c>
      <c r="C43">
        <v>1.0002</v>
      </c>
      <c r="D43">
        <v>1.0003</v>
      </c>
      <c r="E43">
        <v>0.99980000000000002</v>
      </c>
      <c r="F43" t="s">
        <v>3789</v>
      </c>
      <c r="G43">
        <v>-2.9999999999999997E-4</v>
      </c>
    </row>
    <row r="44" spans="1:7" x14ac:dyDescent="0.35">
      <c r="A44" s="1">
        <v>45564</v>
      </c>
      <c r="B44">
        <v>1.0002</v>
      </c>
      <c r="C44">
        <v>1.0003</v>
      </c>
      <c r="D44">
        <v>1.0004</v>
      </c>
      <c r="E44">
        <v>1.0002</v>
      </c>
      <c r="F44" t="s">
        <v>3790</v>
      </c>
      <c r="G44">
        <v>0</v>
      </c>
    </row>
    <row r="45" spans="1:7" x14ac:dyDescent="0.35">
      <c r="A45" s="1">
        <v>45563</v>
      </c>
      <c r="B45">
        <v>1.0003</v>
      </c>
      <c r="C45">
        <v>1.0002</v>
      </c>
      <c r="D45">
        <v>1.0003</v>
      </c>
      <c r="E45">
        <v>1.0001</v>
      </c>
      <c r="F45" t="s">
        <v>3791</v>
      </c>
      <c r="G45">
        <v>0</v>
      </c>
    </row>
    <row r="46" spans="1:7" x14ac:dyDescent="0.35">
      <c r="A46" s="1">
        <v>45562</v>
      </c>
      <c r="B46">
        <v>1.0002</v>
      </c>
      <c r="C46">
        <v>1.0003</v>
      </c>
      <c r="D46">
        <v>1.0004999999999999</v>
      </c>
      <c r="E46">
        <v>1.0001</v>
      </c>
      <c r="F46" t="s">
        <v>3792</v>
      </c>
      <c r="G46">
        <v>0</v>
      </c>
    </row>
    <row r="47" spans="1:7" x14ac:dyDescent="0.35">
      <c r="A47" s="1">
        <v>45561</v>
      </c>
      <c r="B47">
        <v>1.0003</v>
      </c>
      <c r="C47">
        <v>0.99980000000000002</v>
      </c>
      <c r="D47">
        <v>1.0003</v>
      </c>
      <c r="E47">
        <v>0.99970000000000003</v>
      </c>
      <c r="F47" t="s">
        <v>3793</v>
      </c>
      <c r="G47">
        <v>4.0000000000000002E-4</v>
      </c>
    </row>
    <row r="48" spans="1:7" x14ac:dyDescent="0.35">
      <c r="A48" s="1">
        <v>45560</v>
      </c>
      <c r="B48">
        <v>0.99980000000000002</v>
      </c>
      <c r="C48">
        <v>1.0005999999999999</v>
      </c>
      <c r="D48">
        <v>1.0007999999999999</v>
      </c>
      <c r="E48">
        <v>0.99980000000000002</v>
      </c>
      <c r="F48" t="s">
        <v>3794</v>
      </c>
      <c r="G48">
        <v>-6.9999999999999999E-4</v>
      </c>
    </row>
    <row r="49" spans="1:7" x14ac:dyDescent="0.35">
      <c r="A49" s="1">
        <v>45559</v>
      </c>
      <c r="B49">
        <v>1.0005999999999999</v>
      </c>
      <c r="C49">
        <v>1.0002</v>
      </c>
      <c r="D49">
        <v>1.0005999999999999</v>
      </c>
      <c r="E49">
        <v>1.0001</v>
      </c>
      <c r="F49" t="s">
        <v>3795</v>
      </c>
      <c r="G49">
        <v>4.0000000000000002E-4</v>
      </c>
    </row>
    <row r="50" spans="1:7" x14ac:dyDescent="0.35">
      <c r="A50" s="1">
        <v>45558</v>
      </c>
      <c r="B50">
        <v>1.0002</v>
      </c>
      <c r="C50">
        <v>1.0002</v>
      </c>
      <c r="D50">
        <v>1.0002</v>
      </c>
      <c r="E50">
        <v>0.99990000000000001</v>
      </c>
      <c r="F50" t="s">
        <v>3796</v>
      </c>
      <c r="G50">
        <v>0</v>
      </c>
    </row>
    <row r="51" spans="1:7" x14ac:dyDescent="0.35">
      <c r="A51" s="1">
        <v>45557</v>
      </c>
      <c r="B51">
        <v>1.0001</v>
      </c>
      <c r="C51">
        <v>1.0003</v>
      </c>
      <c r="D51">
        <v>1.0005999999999999</v>
      </c>
      <c r="E51">
        <v>1</v>
      </c>
      <c r="F51" t="s">
        <v>3797</v>
      </c>
      <c r="G51">
        <v>-2.0000000000000001E-4</v>
      </c>
    </row>
    <row r="52" spans="1:7" x14ac:dyDescent="0.35">
      <c r="A52" s="1">
        <v>45556</v>
      </c>
      <c r="B52">
        <v>1.0003</v>
      </c>
      <c r="C52">
        <v>1.0002</v>
      </c>
      <c r="D52">
        <v>1.0005999999999999</v>
      </c>
      <c r="E52">
        <v>1.0001</v>
      </c>
      <c r="F52" t="s">
        <v>3798</v>
      </c>
      <c r="G52">
        <v>2.0000000000000001E-4</v>
      </c>
    </row>
    <row r="53" spans="1:7" x14ac:dyDescent="0.35">
      <c r="A53" s="1">
        <v>45555</v>
      </c>
      <c r="B53">
        <v>1.0002</v>
      </c>
      <c r="C53">
        <v>1.0002</v>
      </c>
      <c r="D53">
        <v>1.0002</v>
      </c>
      <c r="E53">
        <v>0.99990000000000001</v>
      </c>
      <c r="F53" t="s">
        <v>3799</v>
      </c>
      <c r="G53">
        <v>0</v>
      </c>
    </row>
    <row r="54" spans="1:7" x14ac:dyDescent="0.35">
      <c r="A54" s="1">
        <v>45554</v>
      </c>
      <c r="B54">
        <v>1.0002</v>
      </c>
      <c r="C54">
        <v>1.0001</v>
      </c>
      <c r="D54">
        <v>1.0004999999999999</v>
      </c>
      <c r="E54">
        <v>1.0001</v>
      </c>
      <c r="F54" t="s">
        <v>3800</v>
      </c>
      <c r="G54">
        <v>0</v>
      </c>
    </row>
    <row r="55" spans="1:7" x14ac:dyDescent="0.35">
      <c r="A55" s="1">
        <v>45553</v>
      </c>
      <c r="B55">
        <v>1.0001</v>
      </c>
      <c r="C55">
        <v>1.0002</v>
      </c>
      <c r="D55">
        <v>1.0003</v>
      </c>
      <c r="E55">
        <v>1</v>
      </c>
      <c r="F55" t="s">
        <v>3801</v>
      </c>
      <c r="G55">
        <v>-1E-4</v>
      </c>
    </row>
    <row r="56" spans="1:7" x14ac:dyDescent="0.35">
      <c r="A56" s="1">
        <v>45552</v>
      </c>
      <c r="B56">
        <v>1.0002</v>
      </c>
      <c r="C56">
        <v>1.0001</v>
      </c>
      <c r="D56">
        <v>1.0004</v>
      </c>
      <c r="E56">
        <v>1</v>
      </c>
      <c r="F56" t="s">
        <v>3802</v>
      </c>
      <c r="G56">
        <v>2.0000000000000001E-4</v>
      </c>
    </row>
    <row r="57" spans="1:7" x14ac:dyDescent="0.35">
      <c r="A57" s="1">
        <v>45551</v>
      </c>
      <c r="B57">
        <v>1.0001</v>
      </c>
      <c r="C57">
        <v>1.0006999999999999</v>
      </c>
      <c r="D57">
        <v>1.0009999999999999</v>
      </c>
      <c r="E57">
        <v>1</v>
      </c>
      <c r="F57" t="s">
        <v>3803</v>
      </c>
      <c r="G57">
        <v>-5.9999999999999995E-4</v>
      </c>
    </row>
    <row r="58" spans="1:7" x14ac:dyDescent="0.35">
      <c r="A58" s="1">
        <v>45550</v>
      </c>
      <c r="B58">
        <v>1.0006999999999999</v>
      </c>
      <c r="C58">
        <v>1.0003</v>
      </c>
      <c r="D58">
        <v>1.0008999999999999</v>
      </c>
      <c r="E58">
        <v>1.0002</v>
      </c>
      <c r="F58" t="s">
        <v>3804</v>
      </c>
      <c r="G58">
        <v>4.0000000000000002E-4</v>
      </c>
    </row>
    <row r="59" spans="1:7" x14ac:dyDescent="0.35">
      <c r="A59" s="1">
        <v>45549</v>
      </c>
      <c r="B59">
        <v>1.0003</v>
      </c>
      <c r="C59">
        <v>1.0006999999999999</v>
      </c>
      <c r="D59">
        <v>1.0006999999999999</v>
      </c>
      <c r="E59">
        <v>1.0001</v>
      </c>
      <c r="F59" t="s">
        <v>3805</v>
      </c>
      <c r="G59">
        <v>-4.0000000000000002E-4</v>
      </c>
    </row>
    <row r="60" spans="1:7" x14ac:dyDescent="0.35">
      <c r="A60" s="1">
        <v>45548</v>
      </c>
      <c r="B60">
        <v>1.0006999999999999</v>
      </c>
      <c r="C60">
        <v>1.0001</v>
      </c>
      <c r="D60">
        <v>1.0006999999999999</v>
      </c>
      <c r="E60">
        <v>1.0001</v>
      </c>
      <c r="F60" t="s">
        <v>3806</v>
      </c>
      <c r="G60">
        <v>5.9999999999999995E-4</v>
      </c>
    </row>
    <row r="61" spans="1:7" x14ac:dyDescent="0.35">
      <c r="A61" s="1">
        <v>45547</v>
      </c>
      <c r="B61">
        <v>1.0001</v>
      </c>
      <c r="C61">
        <v>1.0002</v>
      </c>
      <c r="D61">
        <v>1.0004</v>
      </c>
      <c r="E61">
        <v>0.99980000000000002</v>
      </c>
      <c r="F61" t="s">
        <v>3807</v>
      </c>
      <c r="G61">
        <v>-1E-4</v>
      </c>
    </row>
    <row r="62" spans="1:7" x14ac:dyDescent="0.35">
      <c r="A62" s="1">
        <v>45546</v>
      </c>
      <c r="B62">
        <v>1.0002</v>
      </c>
      <c r="C62">
        <v>1</v>
      </c>
      <c r="D62">
        <v>1.0003</v>
      </c>
      <c r="E62">
        <v>0.99990000000000001</v>
      </c>
      <c r="F62" t="s">
        <v>3808</v>
      </c>
      <c r="G62">
        <v>2.0000000000000001E-4</v>
      </c>
    </row>
    <row r="63" spans="1:7" x14ac:dyDescent="0.35">
      <c r="A63" s="1">
        <v>45545</v>
      </c>
      <c r="B63">
        <v>1</v>
      </c>
      <c r="C63">
        <v>1.0004</v>
      </c>
      <c r="D63">
        <v>1.0004999999999999</v>
      </c>
      <c r="E63">
        <v>1</v>
      </c>
      <c r="F63" t="s">
        <v>3809</v>
      </c>
      <c r="G63">
        <v>-4.0000000000000002E-4</v>
      </c>
    </row>
    <row r="64" spans="1:7" x14ac:dyDescent="0.35">
      <c r="A64" s="1">
        <v>45544</v>
      </c>
      <c r="B64">
        <v>1.0004</v>
      </c>
      <c r="C64">
        <v>1.0005999999999999</v>
      </c>
      <c r="D64">
        <v>1.0007999999999999</v>
      </c>
      <c r="E64">
        <v>1.0002</v>
      </c>
      <c r="F64" t="s">
        <v>3810</v>
      </c>
      <c r="G64">
        <v>-1E-4</v>
      </c>
    </row>
    <row r="65" spans="1:7" x14ac:dyDescent="0.35">
      <c r="A65" s="1">
        <v>45543</v>
      </c>
      <c r="B65">
        <v>1.0005999999999999</v>
      </c>
      <c r="C65">
        <v>1.0006999999999999</v>
      </c>
      <c r="D65">
        <v>1.0009999999999999</v>
      </c>
      <c r="E65">
        <v>1.0004999999999999</v>
      </c>
      <c r="F65" t="s">
        <v>3811</v>
      </c>
      <c r="G65">
        <v>-2.0000000000000001E-4</v>
      </c>
    </row>
    <row r="66" spans="1:7" x14ac:dyDescent="0.35">
      <c r="A66" s="1">
        <v>45542</v>
      </c>
      <c r="B66">
        <v>1.0006999999999999</v>
      </c>
      <c r="C66">
        <v>1.0003</v>
      </c>
      <c r="D66">
        <v>1.0009999999999999</v>
      </c>
      <c r="E66">
        <v>1.0003</v>
      </c>
      <c r="F66" t="s">
        <v>3812</v>
      </c>
      <c r="G66">
        <v>5.0000000000000001E-4</v>
      </c>
    </row>
    <row r="67" spans="1:7" x14ac:dyDescent="0.35">
      <c r="A67" s="1">
        <v>45541</v>
      </c>
      <c r="B67">
        <v>1.0003</v>
      </c>
      <c r="C67">
        <v>1.0002</v>
      </c>
      <c r="D67">
        <v>1.0004999999999999</v>
      </c>
      <c r="E67">
        <v>0.99950000000000006</v>
      </c>
      <c r="F67" t="s">
        <v>3813</v>
      </c>
      <c r="G67">
        <v>0</v>
      </c>
    </row>
    <row r="68" spans="1:7" x14ac:dyDescent="0.35">
      <c r="A68" s="1">
        <v>45540</v>
      </c>
      <c r="B68">
        <v>1.0002</v>
      </c>
      <c r="C68">
        <v>1.0004</v>
      </c>
      <c r="D68">
        <v>1.0007999999999999</v>
      </c>
      <c r="E68">
        <v>1.0002</v>
      </c>
      <c r="F68" t="s">
        <v>3814</v>
      </c>
      <c r="G68">
        <v>-1E-4</v>
      </c>
    </row>
    <row r="69" spans="1:7" x14ac:dyDescent="0.35">
      <c r="A69" s="1">
        <v>45539</v>
      </c>
      <c r="B69">
        <v>1.0004</v>
      </c>
      <c r="C69">
        <v>1.0004</v>
      </c>
      <c r="D69">
        <v>1.0005999999999999</v>
      </c>
      <c r="E69">
        <v>1.0002</v>
      </c>
      <c r="F69" t="s">
        <v>3815</v>
      </c>
      <c r="G69">
        <v>2.0000000000000001E-4</v>
      </c>
    </row>
    <row r="70" spans="1:7" x14ac:dyDescent="0.35">
      <c r="A70" s="1">
        <v>45538</v>
      </c>
      <c r="B70">
        <v>1.0002</v>
      </c>
      <c r="C70">
        <v>1.0005999999999999</v>
      </c>
      <c r="D70">
        <v>1.0008999999999999</v>
      </c>
      <c r="E70">
        <v>0.99990000000000001</v>
      </c>
      <c r="F70" t="s">
        <v>3816</v>
      </c>
      <c r="G70">
        <v>-4.0000000000000002E-4</v>
      </c>
    </row>
    <row r="71" spans="1:7" x14ac:dyDescent="0.35">
      <c r="A71" s="1">
        <v>45537</v>
      </c>
      <c r="B71">
        <v>1.0005999999999999</v>
      </c>
      <c r="C71">
        <v>1.0006999999999999</v>
      </c>
      <c r="D71">
        <v>1.0008999999999999</v>
      </c>
      <c r="E71">
        <v>1.0004</v>
      </c>
      <c r="F71" t="s">
        <v>3817</v>
      </c>
      <c r="G71">
        <v>-2.0000000000000001E-4</v>
      </c>
    </row>
    <row r="72" spans="1:7" x14ac:dyDescent="0.35">
      <c r="A72" s="1">
        <v>45536</v>
      </c>
      <c r="B72">
        <v>1.0006999999999999</v>
      </c>
      <c r="C72">
        <v>1.0006999999999999</v>
      </c>
      <c r="D72">
        <v>1.0008999999999999</v>
      </c>
      <c r="E72">
        <v>1.0004999999999999</v>
      </c>
      <c r="F72" t="s">
        <v>3818</v>
      </c>
      <c r="G72">
        <v>1E-4</v>
      </c>
    </row>
    <row r="73" spans="1:7" x14ac:dyDescent="0.35">
      <c r="A73" s="1">
        <v>45535</v>
      </c>
      <c r="B73">
        <v>1.0006999999999999</v>
      </c>
      <c r="C73">
        <v>1.0004</v>
      </c>
      <c r="D73">
        <v>1.0009999999999999</v>
      </c>
      <c r="E73">
        <v>1.0004</v>
      </c>
      <c r="F73" t="s">
        <v>3819</v>
      </c>
      <c r="G73">
        <v>2.0000000000000001E-4</v>
      </c>
    </row>
    <row r="74" spans="1:7" x14ac:dyDescent="0.35">
      <c r="A74" s="1">
        <v>45534</v>
      </c>
      <c r="B74">
        <v>1.0004</v>
      </c>
      <c r="C74">
        <v>1.0004</v>
      </c>
      <c r="D74">
        <v>1.0004999999999999</v>
      </c>
      <c r="E74">
        <v>1.0001</v>
      </c>
      <c r="F74" t="s">
        <v>3820</v>
      </c>
      <c r="G74">
        <v>1E-4</v>
      </c>
    </row>
    <row r="75" spans="1:7" x14ac:dyDescent="0.35">
      <c r="A75" s="1">
        <v>45533</v>
      </c>
      <c r="B75">
        <v>1.0004</v>
      </c>
      <c r="C75">
        <v>1.0003</v>
      </c>
      <c r="D75">
        <v>1.0005999999999999</v>
      </c>
      <c r="E75">
        <v>1.0002</v>
      </c>
      <c r="F75" t="s">
        <v>3821</v>
      </c>
      <c r="G75">
        <v>0</v>
      </c>
    </row>
    <row r="76" spans="1:7" x14ac:dyDescent="0.35">
      <c r="A76" s="1">
        <v>45532</v>
      </c>
      <c r="B76">
        <v>1.0003</v>
      </c>
      <c r="C76">
        <v>1.0004</v>
      </c>
      <c r="D76">
        <v>1.0004999999999999</v>
      </c>
      <c r="E76">
        <v>1.0001</v>
      </c>
      <c r="F76" t="s">
        <v>3822</v>
      </c>
      <c r="G76">
        <v>0</v>
      </c>
    </row>
    <row r="77" spans="1:7" x14ac:dyDescent="0.35">
      <c r="A77" s="1">
        <v>45531</v>
      </c>
      <c r="B77">
        <v>1.0004</v>
      </c>
      <c r="C77">
        <v>1.0003</v>
      </c>
      <c r="D77">
        <v>1.0004</v>
      </c>
      <c r="E77">
        <v>0.99980000000000002</v>
      </c>
      <c r="F77" t="s">
        <v>3823</v>
      </c>
      <c r="G77">
        <v>1E-4</v>
      </c>
    </row>
    <row r="78" spans="1:7" x14ac:dyDescent="0.35">
      <c r="A78" s="1">
        <v>45530</v>
      </c>
      <c r="B78">
        <v>1.0003</v>
      </c>
      <c r="C78">
        <v>1.0004999999999999</v>
      </c>
      <c r="D78">
        <v>1.0004999999999999</v>
      </c>
      <c r="E78">
        <v>1.0001</v>
      </c>
      <c r="F78" t="s">
        <v>3824</v>
      </c>
      <c r="G78">
        <v>-2.0000000000000001E-4</v>
      </c>
    </row>
    <row r="79" spans="1:7" x14ac:dyDescent="0.35">
      <c r="A79" s="1">
        <v>45529</v>
      </c>
      <c r="B79">
        <v>1.0004999999999999</v>
      </c>
      <c r="C79">
        <v>1.0004</v>
      </c>
      <c r="D79">
        <v>1.0005999999999999</v>
      </c>
      <c r="E79">
        <v>1.0003</v>
      </c>
      <c r="F79" t="s">
        <v>3825</v>
      </c>
      <c r="G79">
        <v>1E-4</v>
      </c>
    </row>
    <row r="80" spans="1:7" x14ac:dyDescent="0.35">
      <c r="A80" s="1">
        <v>45528</v>
      </c>
      <c r="B80">
        <v>1.0004</v>
      </c>
      <c r="C80">
        <v>1.0007999999999999</v>
      </c>
      <c r="D80">
        <v>1.0007999999999999</v>
      </c>
      <c r="E80">
        <v>1.0003</v>
      </c>
      <c r="F80" t="s">
        <v>3826</v>
      </c>
      <c r="G80">
        <v>-4.0000000000000002E-4</v>
      </c>
    </row>
    <row r="81" spans="1:7" x14ac:dyDescent="0.35">
      <c r="A81" s="1">
        <v>45527</v>
      </c>
      <c r="B81">
        <v>1.0007999999999999</v>
      </c>
      <c r="C81">
        <v>1.0002</v>
      </c>
      <c r="D81">
        <v>1.0009999999999999</v>
      </c>
      <c r="E81">
        <v>0.99990000000000001</v>
      </c>
      <c r="F81" t="s">
        <v>3827</v>
      </c>
      <c r="G81">
        <v>5.9999999999999995E-4</v>
      </c>
    </row>
    <row r="82" spans="1:7" x14ac:dyDescent="0.35">
      <c r="A82" s="1">
        <v>45526</v>
      </c>
      <c r="B82">
        <v>1.0002</v>
      </c>
      <c r="C82">
        <v>1.0003</v>
      </c>
      <c r="D82">
        <v>1.0004</v>
      </c>
      <c r="E82">
        <v>1.0001</v>
      </c>
      <c r="F82" t="s">
        <v>3828</v>
      </c>
      <c r="G82">
        <v>-1E-4</v>
      </c>
    </row>
    <row r="83" spans="1:7" x14ac:dyDescent="0.35">
      <c r="A83" s="1">
        <v>45525</v>
      </c>
      <c r="B83">
        <v>1.0003</v>
      </c>
      <c r="C83">
        <v>1.0002</v>
      </c>
      <c r="D83">
        <v>1.0004</v>
      </c>
      <c r="E83">
        <v>1.0001</v>
      </c>
      <c r="F83" t="s">
        <v>3829</v>
      </c>
      <c r="G83">
        <v>1E-4</v>
      </c>
    </row>
    <row r="84" spans="1:7" x14ac:dyDescent="0.35">
      <c r="A84" s="1">
        <v>45524</v>
      </c>
      <c r="B84">
        <v>1.0002</v>
      </c>
      <c r="C84">
        <v>1.0003</v>
      </c>
      <c r="D84">
        <v>1.0006999999999999</v>
      </c>
      <c r="E84">
        <v>1.0001</v>
      </c>
      <c r="F84" t="s">
        <v>3830</v>
      </c>
      <c r="G84">
        <v>-2.0000000000000001E-4</v>
      </c>
    </row>
    <row r="85" spans="1:7" x14ac:dyDescent="0.35">
      <c r="A85" s="1">
        <v>45523</v>
      </c>
      <c r="B85">
        <v>1.0003</v>
      </c>
      <c r="C85">
        <v>1.0002</v>
      </c>
      <c r="D85">
        <v>1.0012000000000001</v>
      </c>
      <c r="E85">
        <v>1.0001</v>
      </c>
      <c r="F85" t="s">
        <v>3831</v>
      </c>
      <c r="G85">
        <v>2.0000000000000001E-4</v>
      </c>
    </row>
    <row r="86" spans="1:7" x14ac:dyDescent="0.35">
      <c r="A86" s="1">
        <v>45522</v>
      </c>
      <c r="B86">
        <v>1.0002</v>
      </c>
      <c r="C86">
        <v>1.0002</v>
      </c>
      <c r="D86">
        <v>1.0003</v>
      </c>
      <c r="E86">
        <v>1.0001</v>
      </c>
      <c r="F86" t="s">
        <v>3832</v>
      </c>
      <c r="G86">
        <v>-1E-4</v>
      </c>
    </row>
    <row r="87" spans="1:7" x14ac:dyDescent="0.35">
      <c r="A87" s="1">
        <v>45521</v>
      </c>
      <c r="B87">
        <v>1.0002</v>
      </c>
      <c r="C87">
        <v>1.0004999999999999</v>
      </c>
      <c r="D87">
        <v>1.0005999999999999</v>
      </c>
      <c r="E87">
        <v>1.0002</v>
      </c>
      <c r="F87" t="s">
        <v>3833</v>
      </c>
      <c r="G87">
        <v>-2.0000000000000001E-4</v>
      </c>
    </row>
    <row r="88" spans="1:7" x14ac:dyDescent="0.35">
      <c r="A88" s="1">
        <v>45520</v>
      </c>
      <c r="B88">
        <v>1.0004999999999999</v>
      </c>
      <c r="C88">
        <v>1.0003</v>
      </c>
      <c r="D88">
        <v>1.0004999999999999</v>
      </c>
      <c r="E88">
        <v>1.0001</v>
      </c>
      <c r="F88" t="s">
        <v>3834</v>
      </c>
      <c r="G88">
        <v>2.0000000000000001E-4</v>
      </c>
    </row>
    <row r="89" spans="1:7" x14ac:dyDescent="0.35">
      <c r="A89" s="1">
        <v>45519</v>
      </c>
      <c r="B89">
        <v>1.0002</v>
      </c>
      <c r="C89">
        <v>1.0002</v>
      </c>
      <c r="D89">
        <v>1.0004999999999999</v>
      </c>
      <c r="E89">
        <v>0.99990000000000001</v>
      </c>
      <c r="F89" t="s">
        <v>3835</v>
      </c>
      <c r="G89">
        <v>0</v>
      </c>
    </row>
    <row r="90" spans="1:7" x14ac:dyDescent="0.35">
      <c r="A90" s="1">
        <v>45518</v>
      </c>
      <c r="B90">
        <v>1.0002</v>
      </c>
      <c r="C90">
        <v>1.0003</v>
      </c>
      <c r="D90">
        <v>1.0005999999999999</v>
      </c>
      <c r="E90">
        <v>1.0001</v>
      </c>
      <c r="F90" t="s">
        <v>3836</v>
      </c>
      <c r="G90">
        <v>0</v>
      </c>
    </row>
    <row r="91" spans="1:7" x14ac:dyDescent="0.35">
      <c r="A91" s="1">
        <v>45517</v>
      </c>
      <c r="B91">
        <v>1.0003</v>
      </c>
      <c r="C91">
        <v>1.0003</v>
      </c>
      <c r="D91">
        <v>1.0004999999999999</v>
      </c>
      <c r="E91">
        <v>1.0001</v>
      </c>
      <c r="F91" t="s">
        <v>3837</v>
      </c>
      <c r="G91">
        <v>0</v>
      </c>
    </row>
    <row r="92" spans="1:7" x14ac:dyDescent="0.35">
      <c r="A92" s="1">
        <v>45516</v>
      </c>
      <c r="B92">
        <v>1.0003</v>
      </c>
      <c r="C92">
        <v>1.0002</v>
      </c>
      <c r="D92">
        <v>1.0004999999999999</v>
      </c>
      <c r="E92">
        <v>1.0001</v>
      </c>
      <c r="F92" t="s">
        <v>3838</v>
      </c>
      <c r="G92">
        <v>0</v>
      </c>
    </row>
    <row r="93" spans="1:7" x14ac:dyDescent="0.35">
      <c r="A93" s="1">
        <v>45515</v>
      </c>
      <c r="B93">
        <v>1.0002</v>
      </c>
      <c r="C93">
        <v>1.0002</v>
      </c>
      <c r="D93">
        <v>1.0004999999999999</v>
      </c>
      <c r="E93">
        <v>1.0002</v>
      </c>
      <c r="F93" t="s">
        <v>3839</v>
      </c>
      <c r="G93">
        <v>0</v>
      </c>
    </row>
    <row r="94" spans="1:7" x14ac:dyDescent="0.35">
      <c r="A94" s="1">
        <v>45514</v>
      </c>
      <c r="B94">
        <v>1.0002</v>
      </c>
      <c r="C94">
        <v>1.0004999999999999</v>
      </c>
      <c r="D94">
        <v>1.0004999999999999</v>
      </c>
      <c r="E94">
        <v>1.0002</v>
      </c>
      <c r="F94" t="s">
        <v>3840</v>
      </c>
      <c r="G94">
        <v>-2.0000000000000001E-4</v>
      </c>
    </row>
    <row r="95" spans="1:7" x14ac:dyDescent="0.35">
      <c r="A95" s="1">
        <v>45513</v>
      </c>
      <c r="B95">
        <v>1.0004999999999999</v>
      </c>
      <c r="C95">
        <v>1.0003</v>
      </c>
      <c r="D95">
        <v>1.0005999999999999</v>
      </c>
      <c r="E95">
        <v>1.0001</v>
      </c>
      <c r="F95" t="s">
        <v>3841</v>
      </c>
      <c r="G95">
        <v>1E-4</v>
      </c>
    </row>
    <row r="96" spans="1:7" x14ac:dyDescent="0.35">
      <c r="A96" s="1">
        <v>45512</v>
      </c>
      <c r="B96">
        <v>1.0003</v>
      </c>
      <c r="C96">
        <v>1.0002</v>
      </c>
      <c r="D96">
        <v>1.0006999999999999</v>
      </c>
      <c r="E96">
        <v>1.0002</v>
      </c>
      <c r="F96" t="s">
        <v>3842</v>
      </c>
      <c r="G96">
        <v>1E-4</v>
      </c>
    </row>
    <row r="97" spans="1:7" x14ac:dyDescent="0.35">
      <c r="A97" s="1">
        <v>45511</v>
      </c>
      <c r="B97">
        <v>1.0002</v>
      </c>
      <c r="C97">
        <v>1.0004999999999999</v>
      </c>
      <c r="D97">
        <v>1.0006999999999999</v>
      </c>
      <c r="E97">
        <v>1.0001</v>
      </c>
      <c r="F97" t="s">
        <v>3843</v>
      </c>
      <c r="G97">
        <v>-2.0000000000000001E-4</v>
      </c>
    </row>
    <row r="98" spans="1:7" x14ac:dyDescent="0.35">
      <c r="A98" s="1">
        <v>45510</v>
      </c>
      <c r="B98">
        <v>1.0004999999999999</v>
      </c>
      <c r="C98">
        <v>1.0004999999999999</v>
      </c>
      <c r="D98">
        <v>1.0009999999999999</v>
      </c>
      <c r="E98">
        <v>1.0002</v>
      </c>
      <c r="F98" t="s">
        <v>3844</v>
      </c>
      <c r="G98">
        <v>0</v>
      </c>
    </row>
    <row r="99" spans="1:7" x14ac:dyDescent="0.35">
      <c r="A99" s="1">
        <v>45509</v>
      </c>
      <c r="B99">
        <v>1.0004999999999999</v>
      </c>
      <c r="C99">
        <v>0.99970000000000003</v>
      </c>
      <c r="D99">
        <v>1.0011000000000001</v>
      </c>
      <c r="E99">
        <v>0.99939999999999996</v>
      </c>
      <c r="F99" t="s">
        <v>912</v>
      </c>
      <c r="G99">
        <v>8.0000000000000004E-4</v>
      </c>
    </row>
    <row r="100" spans="1:7" x14ac:dyDescent="0.35">
      <c r="A100" s="1">
        <v>45508</v>
      </c>
      <c r="B100">
        <v>0.99970000000000003</v>
      </c>
      <c r="C100">
        <v>0.99960000000000004</v>
      </c>
      <c r="D100">
        <v>0.99980000000000002</v>
      </c>
      <c r="E100">
        <v>0.99919999999999998</v>
      </c>
      <c r="F100" t="s">
        <v>3845</v>
      </c>
      <c r="G100">
        <v>1E-4</v>
      </c>
    </row>
    <row r="101" spans="1:7" x14ac:dyDescent="0.35">
      <c r="A101" s="1">
        <v>45507</v>
      </c>
      <c r="B101">
        <v>0.99960000000000004</v>
      </c>
      <c r="C101">
        <v>0.999</v>
      </c>
      <c r="D101">
        <v>0.99960000000000004</v>
      </c>
      <c r="E101">
        <v>0.99880000000000002</v>
      </c>
      <c r="F101" t="s">
        <v>3846</v>
      </c>
      <c r="G101">
        <v>5.9999999999999995E-4</v>
      </c>
    </row>
    <row r="102" spans="1:7" x14ac:dyDescent="0.35">
      <c r="A102" s="1">
        <v>45506</v>
      </c>
      <c r="B102">
        <v>0.999</v>
      </c>
      <c r="C102">
        <v>0.99929999999999997</v>
      </c>
      <c r="D102">
        <v>0.99960000000000004</v>
      </c>
      <c r="E102">
        <v>0.99890000000000001</v>
      </c>
      <c r="F102" t="s">
        <v>3847</v>
      </c>
      <c r="G102">
        <v>-4.0000000000000002E-4</v>
      </c>
    </row>
    <row r="103" spans="1:7" x14ac:dyDescent="0.35">
      <c r="A103" s="1">
        <v>45505</v>
      </c>
      <c r="B103">
        <v>0.99929999999999997</v>
      </c>
      <c r="C103">
        <v>0.99980000000000002</v>
      </c>
      <c r="D103">
        <v>0.99990000000000001</v>
      </c>
      <c r="E103">
        <v>0.99909999999999999</v>
      </c>
      <c r="F103" t="s">
        <v>3848</v>
      </c>
      <c r="G103">
        <v>-4.0000000000000002E-4</v>
      </c>
    </row>
    <row r="104" spans="1:7" x14ac:dyDescent="0.35">
      <c r="A104" s="1">
        <v>45504</v>
      </c>
      <c r="B104">
        <v>0.99980000000000002</v>
      </c>
      <c r="C104">
        <v>0.99990000000000001</v>
      </c>
      <c r="D104">
        <v>1</v>
      </c>
      <c r="E104">
        <v>0.99960000000000004</v>
      </c>
      <c r="F104" t="s">
        <v>3849</v>
      </c>
      <c r="G104">
        <v>-1E-4</v>
      </c>
    </row>
    <row r="105" spans="1:7" x14ac:dyDescent="0.35">
      <c r="A105" s="1">
        <v>45503</v>
      </c>
      <c r="B105">
        <v>0.99990000000000001</v>
      </c>
      <c r="C105">
        <v>0.99990000000000001</v>
      </c>
      <c r="D105">
        <v>1</v>
      </c>
      <c r="E105">
        <v>0.99960000000000004</v>
      </c>
      <c r="F105" t="s">
        <v>3850</v>
      </c>
      <c r="G105">
        <v>-1E-4</v>
      </c>
    </row>
    <row r="106" spans="1:7" x14ac:dyDescent="0.35">
      <c r="A106" s="1">
        <v>45502</v>
      </c>
      <c r="B106">
        <v>0.99990000000000001</v>
      </c>
      <c r="C106">
        <v>1</v>
      </c>
      <c r="D106">
        <v>1.0001</v>
      </c>
      <c r="E106">
        <v>0.99960000000000004</v>
      </c>
      <c r="F106" t="s">
        <v>3851</v>
      </c>
      <c r="G106">
        <v>-1E-4</v>
      </c>
    </row>
    <row r="107" spans="1:7" x14ac:dyDescent="0.35">
      <c r="A107" s="1">
        <v>45501</v>
      </c>
      <c r="B107">
        <v>1</v>
      </c>
      <c r="C107">
        <v>1.0002</v>
      </c>
      <c r="D107">
        <v>1.0002</v>
      </c>
      <c r="E107">
        <v>0.99990000000000001</v>
      </c>
      <c r="F107" t="s">
        <v>3852</v>
      </c>
      <c r="G107">
        <v>-1E-4</v>
      </c>
    </row>
    <row r="108" spans="1:7" x14ac:dyDescent="0.35">
      <c r="A108" s="1">
        <v>45500</v>
      </c>
      <c r="B108">
        <v>1.0002</v>
      </c>
      <c r="C108">
        <v>1.0001</v>
      </c>
      <c r="D108">
        <v>1.0004</v>
      </c>
      <c r="E108">
        <v>1</v>
      </c>
      <c r="F108" t="s">
        <v>3853</v>
      </c>
      <c r="G108">
        <v>1E-4</v>
      </c>
    </row>
    <row r="109" spans="1:7" x14ac:dyDescent="0.35">
      <c r="A109" s="1">
        <v>45499</v>
      </c>
      <c r="B109">
        <v>1.0001</v>
      </c>
      <c r="C109">
        <v>0.99980000000000002</v>
      </c>
      <c r="D109">
        <v>1.0002</v>
      </c>
      <c r="E109">
        <v>0.99980000000000002</v>
      </c>
      <c r="F109" t="s">
        <v>3854</v>
      </c>
      <c r="G109">
        <v>2.9999999999999997E-4</v>
      </c>
    </row>
    <row r="110" spans="1:7" x14ac:dyDescent="0.35">
      <c r="A110" s="1">
        <v>45498</v>
      </c>
      <c r="B110">
        <v>0.99980000000000002</v>
      </c>
      <c r="C110">
        <v>0.99960000000000004</v>
      </c>
      <c r="D110">
        <v>0.99990000000000001</v>
      </c>
      <c r="E110">
        <v>0.99939999999999996</v>
      </c>
      <c r="F110" t="s">
        <v>3855</v>
      </c>
      <c r="G110">
        <v>1E-4</v>
      </c>
    </row>
    <row r="111" spans="1:7" x14ac:dyDescent="0.35">
      <c r="A111" s="1">
        <v>45497</v>
      </c>
      <c r="B111">
        <v>0.99960000000000004</v>
      </c>
      <c r="C111">
        <v>1.0002</v>
      </c>
      <c r="D111">
        <v>1.0004</v>
      </c>
      <c r="E111">
        <v>0.99960000000000004</v>
      </c>
      <c r="F111" t="s">
        <v>3856</v>
      </c>
      <c r="G111">
        <v>-5.0000000000000001E-4</v>
      </c>
    </row>
    <row r="112" spans="1:7" x14ac:dyDescent="0.35">
      <c r="A112" s="1">
        <v>45496</v>
      </c>
      <c r="B112">
        <v>1.0002</v>
      </c>
      <c r="C112">
        <v>1.0003</v>
      </c>
      <c r="D112">
        <v>1.0005999999999999</v>
      </c>
      <c r="E112">
        <v>0.99880000000000002</v>
      </c>
      <c r="F112" t="s">
        <v>3857</v>
      </c>
      <c r="G112">
        <v>-2.0000000000000001E-4</v>
      </c>
    </row>
    <row r="113" spans="1:7" x14ac:dyDescent="0.35">
      <c r="A113" s="1">
        <v>45495</v>
      </c>
      <c r="B113">
        <v>1.0003</v>
      </c>
      <c r="C113">
        <v>1</v>
      </c>
      <c r="D113">
        <v>1.0004</v>
      </c>
      <c r="E113">
        <v>0.99980000000000002</v>
      </c>
      <c r="F113" t="s">
        <v>3858</v>
      </c>
      <c r="G113">
        <v>2.9999999999999997E-4</v>
      </c>
    </row>
    <row r="114" spans="1:7" x14ac:dyDescent="0.35">
      <c r="A114" s="1">
        <v>45494</v>
      </c>
      <c r="B114">
        <v>1.0001</v>
      </c>
      <c r="C114">
        <v>1.0003</v>
      </c>
      <c r="D114">
        <v>1.0004999999999999</v>
      </c>
      <c r="E114">
        <v>1</v>
      </c>
      <c r="F114" t="s">
        <v>3859</v>
      </c>
      <c r="G114">
        <v>-2.0000000000000001E-4</v>
      </c>
    </row>
    <row r="115" spans="1:7" x14ac:dyDescent="0.35">
      <c r="A115" s="1">
        <v>45493</v>
      </c>
      <c r="B115">
        <v>1.0003</v>
      </c>
      <c r="C115">
        <v>1.0004</v>
      </c>
      <c r="D115">
        <v>1.0005999999999999</v>
      </c>
      <c r="E115">
        <v>1.0002</v>
      </c>
      <c r="F115" t="s">
        <v>3860</v>
      </c>
      <c r="G115">
        <v>-2.0000000000000001E-4</v>
      </c>
    </row>
    <row r="116" spans="1:7" x14ac:dyDescent="0.35">
      <c r="A116" s="1">
        <v>45492</v>
      </c>
      <c r="B116">
        <v>1.0004</v>
      </c>
      <c r="C116">
        <v>0.99980000000000002</v>
      </c>
      <c r="D116">
        <v>1.0006999999999999</v>
      </c>
      <c r="E116">
        <v>0.99970000000000003</v>
      </c>
      <c r="F116" t="s">
        <v>3861</v>
      </c>
      <c r="G116">
        <v>5.9999999999999995E-4</v>
      </c>
    </row>
    <row r="117" spans="1:7" x14ac:dyDescent="0.35">
      <c r="A117" s="1">
        <v>45491</v>
      </c>
      <c r="B117">
        <v>0.99980000000000002</v>
      </c>
      <c r="C117">
        <v>1</v>
      </c>
      <c r="D117">
        <v>1.0002</v>
      </c>
      <c r="E117">
        <v>0.99970000000000003</v>
      </c>
      <c r="F117" t="s">
        <v>3862</v>
      </c>
      <c r="G117">
        <v>-2.0000000000000001E-4</v>
      </c>
    </row>
    <row r="118" spans="1:7" x14ac:dyDescent="0.35">
      <c r="A118" s="1">
        <v>45490</v>
      </c>
      <c r="B118">
        <v>1</v>
      </c>
      <c r="C118">
        <v>1.0004999999999999</v>
      </c>
      <c r="D118">
        <v>1.0004999999999999</v>
      </c>
      <c r="E118">
        <v>1</v>
      </c>
      <c r="F118" t="s">
        <v>3863</v>
      </c>
      <c r="G118">
        <v>-4.0000000000000002E-4</v>
      </c>
    </row>
    <row r="119" spans="1:7" x14ac:dyDescent="0.35">
      <c r="A119" s="1">
        <v>45489</v>
      </c>
      <c r="B119">
        <v>1.0004999999999999</v>
      </c>
      <c r="C119">
        <v>1.0004999999999999</v>
      </c>
      <c r="D119">
        <v>1.0006999999999999</v>
      </c>
      <c r="E119">
        <v>1.0002</v>
      </c>
      <c r="F119" t="s">
        <v>3864</v>
      </c>
      <c r="G119">
        <v>-1E-4</v>
      </c>
    </row>
    <row r="120" spans="1:7" x14ac:dyDescent="0.35">
      <c r="A120" s="1">
        <v>45488</v>
      </c>
      <c r="B120">
        <v>1.0004999999999999</v>
      </c>
      <c r="C120">
        <v>1.0005999999999999</v>
      </c>
      <c r="D120">
        <v>1.0009999999999999</v>
      </c>
      <c r="E120">
        <v>1.0003</v>
      </c>
      <c r="F120" t="s">
        <v>3865</v>
      </c>
      <c r="G120">
        <v>0</v>
      </c>
    </row>
    <row r="121" spans="1:7" x14ac:dyDescent="0.35">
      <c r="A121" s="1">
        <v>45487</v>
      </c>
      <c r="B121">
        <v>1.0005999999999999</v>
      </c>
      <c r="C121">
        <v>1.0004999999999999</v>
      </c>
      <c r="D121">
        <v>1.0007999999999999</v>
      </c>
      <c r="E121">
        <v>1.0004</v>
      </c>
      <c r="F121" t="s">
        <v>3866</v>
      </c>
      <c r="G121">
        <v>0</v>
      </c>
    </row>
    <row r="122" spans="1:7" x14ac:dyDescent="0.35">
      <c r="A122" s="1">
        <v>45486</v>
      </c>
      <c r="B122">
        <v>1.0004999999999999</v>
      </c>
      <c r="C122">
        <v>1.0004</v>
      </c>
      <c r="D122">
        <v>1.0006999999999999</v>
      </c>
      <c r="E122">
        <v>1.0002</v>
      </c>
      <c r="F122" t="s">
        <v>3867</v>
      </c>
      <c r="G122">
        <v>1E-4</v>
      </c>
    </row>
    <row r="123" spans="1:7" x14ac:dyDescent="0.35">
      <c r="A123" s="1">
        <v>45485</v>
      </c>
      <c r="B123">
        <v>1.0004</v>
      </c>
      <c r="C123">
        <v>1.0003</v>
      </c>
      <c r="D123">
        <v>1.0005999999999999</v>
      </c>
      <c r="E123">
        <v>1.0003</v>
      </c>
      <c r="F123" t="s">
        <v>3868</v>
      </c>
      <c r="G123">
        <v>2.0000000000000001E-4</v>
      </c>
    </row>
    <row r="124" spans="1:7" x14ac:dyDescent="0.35">
      <c r="A124" s="1">
        <v>45484</v>
      </c>
      <c r="B124">
        <v>1.0003</v>
      </c>
      <c r="C124">
        <v>1.0002</v>
      </c>
      <c r="D124">
        <v>1.0004999999999999</v>
      </c>
      <c r="E124">
        <v>1.0001</v>
      </c>
      <c r="F124" t="s">
        <v>3869</v>
      </c>
      <c r="G124">
        <v>1E-4</v>
      </c>
    </row>
    <row r="125" spans="1:7" x14ac:dyDescent="0.35">
      <c r="A125" s="1">
        <v>45483</v>
      </c>
      <c r="B125">
        <v>1.0002</v>
      </c>
      <c r="C125">
        <v>1.0004999999999999</v>
      </c>
      <c r="D125">
        <v>1.0008999999999999</v>
      </c>
      <c r="E125">
        <v>1.0001</v>
      </c>
      <c r="F125" t="s">
        <v>3870</v>
      </c>
      <c r="G125">
        <v>-2.9999999999999997E-4</v>
      </c>
    </row>
    <row r="126" spans="1:7" x14ac:dyDescent="0.35">
      <c r="A126" s="1">
        <v>45482</v>
      </c>
      <c r="B126">
        <v>1.0004999999999999</v>
      </c>
      <c r="C126">
        <v>1.0003</v>
      </c>
      <c r="D126">
        <v>1.0005999999999999</v>
      </c>
      <c r="E126">
        <v>1.0003</v>
      </c>
      <c r="F126" t="s">
        <v>3871</v>
      </c>
      <c r="G126">
        <v>1E-4</v>
      </c>
    </row>
    <row r="127" spans="1:7" x14ac:dyDescent="0.35">
      <c r="A127" s="1">
        <v>45481</v>
      </c>
      <c r="B127">
        <v>1.0003</v>
      </c>
      <c r="C127">
        <v>1.0004999999999999</v>
      </c>
      <c r="D127">
        <v>1.0008999999999999</v>
      </c>
      <c r="E127">
        <v>0.99990000000000001</v>
      </c>
      <c r="F127" t="s">
        <v>3872</v>
      </c>
      <c r="G127">
        <v>-1E-4</v>
      </c>
    </row>
    <row r="128" spans="1:7" x14ac:dyDescent="0.35">
      <c r="A128" s="1">
        <v>45480</v>
      </c>
      <c r="B128">
        <v>1.0004999999999999</v>
      </c>
      <c r="C128">
        <v>1.0004</v>
      </c>
      <c r="D128">
        <v>1.0005999999999999</v>
      </c>
      <c r="E128">
        <v>1</v>
      </c>
      <c r="F128" t="s">
        <v>3873</v>
      </c>
      <c r="G128">
        <v>1E-4</v>
      </c>
    </row>
    <row r="129" spans="1:7" x14ac:dyDescent="0.35">
      <c r="A129" s="1">
        <v>45479</v>
      </c>
      <c r="B129">
        <v>1.0004</v>
      </c>
      <c r="C129">
        <v>1.0002</v>
      </c>
      <c r="D129">
        <v>1.0004999999999999</v>
      </c>
      <c r="E129">
        <v>1.0002</v>
      </c>
      <c r="F129" t="s">
        <v>3874</v>
      </c>
      <c r="G129">
        <v>2.0000000000000001E-4</v>
      </c>
    </row>
    <row r="130" spans="1:7" x14ac:dyDescent="0.35">
      <c r="A130" s="1">
        <v>45478</v>
      </c>
      <c r="B130">
        <v>1.0002</v>
      </c>
      <c r="C130">
        <v>1</v>
      </c>
      <c r="D130">
        <v>1.0004999999999999</v>
      </c>
      <c r="E130">
        <v>0.99970000000000003</v>
      </c>
      <c r="F130" t="s">
        <v>3875</v>
      </c>
      <c r="G130">
        <v>2.0000000000000001E-4</v>
      </c>
    </row>
    <row r="131" spans="1:7" x14ac:dyDescent="0.35">
      <c r="A131" s="1">
        <v>45477</v>
      </c>
      <c r="B131">
        <v>1</v>
      </c>
      <c r="C131">
        <v>0.99909999999999999</v>
      </c>
      <c r="D131">
        <v>1</v>
      </c>
      <c r="E131">
        <v>0.99909999999999999</v>
      </c>
      <c r="F131" t="s">
        <v>3876</v>
      </c>
      <c r="G131">
        <v>8.9999999999999998E-4</v>
      </c>
    </row>
    <row r="132" spans="1:7" x14ac:dyDescent="0.35">
      <c r="A132" s="1">
        <v>45476</v>
      </c>
      <c r="B132">
        <v>0.99909999999999999</v>
      </c>
      <c r="C132">
        <v>0.99860000000000004</v>
      </c>
      <c r="D132">
        <v>0.99909999999999999</v>
      </c>
      <c r="E132">
        <v>0.99850000000000005</v>
      </c>
      <c r="F132" t="s">
        <v>3877</v>
      </c>
      <c r="G132">
        <v>5.0000000000000001E-4</v>
      </c>
    </row>
    <row r="133" spans="1:7" x14ac:dyDescent="0.35">
      <c r="A133" s="1">
        <v>45475</v>
      </c>
      <c r="B133">
        <v>0.99860000000000004</v>
      </c>
      <c r="C133">
        <v>0.99909999999999999</v>
      </c>
      <c r="D133">
        <v>0.99919999999999998</v>
      </c>
      <c r="E133">
        <v>0.99829999999999997</v>
      </c>
      <c r="F133" t="s">
        <v>3878</v>
      </c>
      <c r="G133">
        <v>-5.0000000000000001E-4</v>
      </c>
    </row>
    <row r="134" spans="1:7" x14ac:dyDescent="0.35">
      <c r="A134" s="1">
        <v>45474</v>
      </c>
      <c r="B134">
        <v>0.99909999999999999</v>
      </c>
      <c r="C134">
        <v>0.99850000000000005</v>
      </c>
      <c r="D134">
        <v>0.99909999999999999</v>
      </c>
      <c r="E134">
        <v>0.99850000000000005</v>
      </c>
      <c r="F134" t="s">
        <v>3879</v>
      </c>
      <c r="G134">
        <v>5.9999999999999995E-4</v>
      </c>
    </row>
    <row r="135" spans="1:7" x14ac:dyDescent="0.35">
      <c r="A135" s="1">
        <v>45473</v>
      </c>
      <c r="B135">
        <v>0.99850000000000005</v>
      </c>
      <c r="C135">
        <v>0.99850000000000005</v>
      </c>
      <c r="D135">
        <v>0.99870000000000003</v>
      </c>
      <c r="E135">
        <v>0.99739999999999995</v>
      </c>
      <c r="F135" t="s">
        <v>3880</v>
      </c>
      <c r="G135">
        <v>0</v>
      </c>
    </row>
    <row r="136" spans="1:7" x14ac:dyDescent="0.35">
      <c r="A136" s="1">
        <v>45472</v>
      </c>
      <c r="B136">
        <v>0.99850000000000005</v>
      </c>
      <c r="C136">
        <v>0.99829999999999997</v>
      </c>
      <c r="D136">
        <v>0.99890000000000001</v>
      </c>
      <c r="E136">
        <v>0.99819999999999998</v>
      </c>
      <c r="F136" t="s">
        <v>3881</v>
      </c>
      <c r="G136">
        <v>2.0000000000000001E-4</v>
      </c>
    </row>
    <row r="137" spans="1:7" x14ac:dyDescent="0.35">
      <c r="A137" s="1">
        <v>45471</v>
      </c>
      <c r="B137">
        <v>0.99829999999999997</v>
      </c>
      <c r="C137">
        <v>0.99870000000000003</v>
      </c>
      <c r="D137">
        <v>0.99919999999999998</v>
      </c>
      <c r="E137">
        <v>0.99809999999999999</v>
      </c>
      <c r="F137" t="s">
        <v>3882</v>
      </c>
      <c r="G137">
        <v>-5.0000000000000001E-4</v>
      </c>
    </row>
    <row r="138" spans="1:7" x14ac:dyDescent="0.35">
      <c r="A138" s="1">
        <v>45470</v>
      </c>
      <c r="B138">
        <v>0.99870000000000003</v>
      </c>
      <c r="C138">
        <v>0.99939999999999996</v>
      </c>
      <c r="D138">
        <v>0.99939999999999996</v>
      </c>
      <c r="E138">
        <v>0.99850000000000005</v>
      </c>
      <c r="F138" t="s">
        <v>3883</v>
      </c>
      <c r="G138">
        <v>-6.9999999999999999E-4</v>
      </c>
    </row>
    <row r="139" spans="1:7" x14ac:dyDescent="0.35">
      <c r="A139" s="1">
        <v>45469</v>
      </c>
      <c r="B139">
        <v>0.99939999999999996</v>
      </c>
      <c r="C139">
        <v>0.99990000000000001</v>
      </c>
      <c r="D139">
        <v>1</v>
      </c>
      <c r="E139">
        <v>0.99919999999999998</v>
      </c>
      <c r="F139" t="s">
        <v>3884</v>
      </c>
      <c r="G139">
        <v>-4.0000000000000002E-4</v>
      </c>
    </row>
    <row r="140" spans="1:7" x14ac:dyDescent="0.35">
      <c r="A140" s="1">
        <v>45468</v>
      </c>
      <c r="B140">
        <v>0.99990000000000001</v>
      </c>
      <c r="C140">
        <v>0.99970000000000003</v>
      </c>
      <c r="D140">
        <v>1</v>
      </c>
      <c r="E140">
        <v>0.99950000000000006</v>
      </c>
      <c r="F140" t="s">
        <v>3885</v>
      </c>
      <c r="G140">
        <v>2.0000000000000001E-4</v>
      </c>
    </row>
    <row r="141" spans="1:7" x14ac:dyDescent="0.35">
      <c r="A141" s="1">
        <v>45467</v>
      </c>
      <c r="B141">
        <v>0.99970000000000003</v>
      </c>
      <c r="C141">
        <v>0.99950000000000006</v>
      </c>
      <c r="D141">
        <v>0.99980000000000002</v>
      </c>
      <c r="E141">
        <v>0.99939999999999996</v>
      </c>
      <c r="F141" t="s">
        <v>3886</v>
      </c>
      <c r="G141">
        <v>1E-4</v>
      </c>
    </row>
    <row r="142" spans="1:7" x14ac:dyDescent="0.35">
      <c r="A142" s="1">
        <v>45466</v>
      </c>
      <c r="B142">
        <v>0.99950000000000006</v>
      </c>
      <c r="C142">
        <v>0.99990000000000001</v>
      </c>
      <c r="D142">
        <v>1</v>
      </c>
      <c r="E142">
        <v>0.99950000000000006</v>
      </c>
      <c r="F142" t="s">
        <v>3887</v>
      </c>
      <c r="G142">
        <v>-2.9999999999999997E-4</v>
      </c>
    </row>
    <row r="143" spans="1:7" x14ac:dyDescent="0.35">
      <c r="A143" s="1">
        <v>45465</v>
      </c>
      <c r="B143">
        <v>0.99990000000000001</v>
      </c>
      <c r="C143">
        <v>0.99970000000000003</v>
      </c>
      <c r="D143">
        <v>0.99990000000000001</v>
      </c>
      <c r="E143">
        <v>0.99950000000000006</v>
      </c>
      <c r="F143" t="s">
        <v>3888</v>
      </c>
      <c r="G143">
        <v>2.0000000000000001E-4</v>
      </c>
    </row>
    <row r="144" spans="1:7" x14ac:dyDescent="0.35">
      <c r="A144" s="1">
        <v>45464</v>
      </c>
      <c r="B144">
        <v>0.99970000000000003</v>
      </c>
      <c r="C144">
        <v>0.99970000000000003</v>
      </c>
      <c r="D144">
        <v>0.99980000000000002</v>
      </c>
      <c r="E144">
        <v>0.99919999999999998</v>
      </c>
      <c r="F144" t="s">
        <v>3889</v>
      </c>
      <c r="G144">
        <v>1E-4</v>
      </c>
    </row>
    <row r="145" spans="1:7" x14ac:dyDescent="0.35">
      <c r="A145" s="1">
        <v>45463</v>
      </c>
      <c r="B145">
        <v>0.99960000000000004</v>
      </c>
      <c r="C145">
        <v>0.99980000000000002</v>
      </c>
      <c r="D145">
        <v>1</v>
      </c>
      <c r="E145">
        <v>0.99929999999999997</v>
      </c>
      <c r="F145" t="s">
        <v>3890</v>
      </c>
      <c r="G145">
        <v>-2.0000000000000001E-4</v>
      </c>
    </row>
    <row r="146" spans="1:7" x14ac:dyDescent="0.35">
      <c r="A146" s="1">
        <v>45462</v>
      </c>
      <c r="B146">
        <v>0.99980000000000002</v>
      </c>
      <c r="C146">
        <v>0.99970000000000003</v>
      </c>
      <c r="D146">
        <v>1.0001</v>
      </c>
      <c r="E146">
        <v>0.99960000000000004</v>
      </c>
      <c r="F146" t="s">
        <v>3891</v>
      </c>
      <c r="G146">
        <v>1E-4</v>
      </c>
    </row>
    <row r="147" spans="1:7" x14ac:dyDescent="0.35">
      <c r="A147" s="1">
        <v>45461</v>
      </c>
      <c r="B147">
        <v>0.99960000000000004</v>
      </c>
      <c r="C147">
        <v>0.99970000000000003</v>
      </c>
      <c r="D147">
        <v>1</v>
      </c>
      <c r="E147">
        <v>0.99950000000000006</v>
      </c>
      <c r="F147" t="s">
        <v>3892</v>
      </c>
      <c r="G147">
        <v>0</v>
      </c>
    </row>
    <row r="148" spans="1:7" x14ac:dyDescent="0.35">
      <c r="A148" s="1">
        <v>45460</v>
      </c>
      <c r="B148">
        <v>0.99970000000000003</v>
      </c>
      <c r="C148">
        <v>0.99950000000000006</v>
      </c>
      <c r="D148">
        <v>0.99970000000000003</v>
      </c>
      <c r="E148">
        <v>0.99919999999999998</v>
      </c>
      <c r="F148" t="s">
        <v>3893</v>
      </c>
      <c r="G148">
        <v>2.0000000000000001E-4</v>
      </c>
    </row>
    <row r="149" spans="1:7" x14ac:dyDescent="0.35">
      <c r="A149" s="1">
        <v>45459</v>
      </c>
      <c r="B149">
        <v>0.99950000000000006</v>
      </c>
      <c r="C149">
        <v>0.99939999999999996</v>
      </c>
      <c r="D149">
        <v>0.99960000000000004</v>
      </c>
      <c r="E149">
        <v>0.99919999999999998</v>
      </c>
      <c r="F149" t="s">
        <v>3894</v>
      </c>
      <c r="G149">
        <v>0</v>
      </c>
    </row>
    <row r="150" spans="1:7" x14ac:dyDescent="0.35">
      <c r="A150" s="1">
        <v>45458</v>
      </c>
      <c r="B150">
        <v>0.99939999999999996</v>
      </c>
      <c r="C150">
        <v>0.99950000000000006</v>
      </c>
      <c r="D150">
        <v>0.99950000000000006</v>
      </c>
      <c r="E150">
        <v>0.99929999999999997</v>
      </c>
      <c r="F150" t="s">
        <v>3895</v>
      </c>
      <c r="G150">
        <v>0</v>
      </c>
    </row>
    <row r="151" spans="1:7" x14ac:dyDescent="0.35">
      <c r="A151" s="1">
        <v>45457</v>
      </c>
      <c r="B151">
        <v>0.99950000000000006</v>
      </c>
      <c r="C151">
        <v>0.99960000000000004</v>
      </c>
      <c r="D151">
        <v>0.99970000000000003</v>
      </c>
      <c r="E151">
        <v>0.99909999999999999</v>
      </c>
      <c r="F151" t="s">
        <v>3896</v>
      </c>
      <c r="G151">
        <v>-2.0000000000000001E-4</v>
      </c>
    </row>
    <row r="152" spans="1:7" x14ac:dyDescent="0.35">
      <c r="A152" s="1">
        <v>45456</v>
      </c>
      <c r="B152">
        <v>0.99960000000000004</v>
      </c>
      <c r="C152">
        <v>0.99970000000000003</v>
      </c>
      <c r="D152">
        <v>1</v>
      </c>
      <c r="E152">
        <v>0.99960000000000004</v>
      </c>
      <c r="F152" t="s">
        <v>3897</v>
      </c>
      <c r="G152">
        <v>-1E-4</v>
      </c>
    </row>
    <row r="153" spans="1:7" x14ac:dyDescent="0.35">
      <c r="A153" s="1">
        <v>45455</v>
      </c>
      <c r="B153">
        <v>0.99970000000000003</v>
      </c>
      <c r="C153">
        <v>0.99990000000000001</v>
      </c>
      <c r="D153">
        <v>1.0002</v>
      </c>
      <c r="E153">
        <v>0.99950000000000006</v>
      </c>
      <c r="F153" t="s">
        <v>3898</v>
      </c>
      <c r="G153">
        <v>-1E-4</v>
      </c>
    </row>
    <row r="154" spans="1:7" x14ac:dyDescent="0.35">
      <c r="A154" s="1">
        <v>45454</v>
      </c>
      <c r="B154">
        <v>0.99990000000000001</v>
      </c>
      <c r="C154">
        <v>0.99950000000000006</v>
      </c>
      <c r="D154">
        <v>0.99990000000000001</v>
      </c>
      <c r="E154">
        <v>0.99909999999999999</v>
      </c>
      <c r="F154" t="s">
        <v>3899</v>
      </c>
      <c r="G154">
        <v>2.9999999999999997E-4</v>
      </c>
    </row>
    <row r="155" spans="1:7" x14ac:dyDescent="0.35">
      <c r="A155" s="1">
        <v>45453</v>
      </c>
      <c r="B155">
        <v>0.99950000000000006</v>
      </c>
      <c r="C155">
        <v>0.99990000000000001</v>
      </c>
      <c r="D155">
        <v>0.99990000000000001</v>
      </c>
      <c r="E155">
        <v>0.99950000000000006</v>
      </c>
      <c r="F155" t="s">
        <v>3900</v>
      </c>
      <c r="G155">
        <v>-2.9999999999999997E-4</v>
      </c>
    </row>
    <row r="156" spans="1:7" x14ac:dyDescent="0.35">
      <c r="A156" s="1">
        <v>45452</v>
      </c>
      <c r="B156">
        <v>0.99990000000000001</v>
      </c>
      <c r="C156">
        <v>0.99990000000000001</v>
      </c>
      <c r="D156">
        <v>1</v>
      </c>
      <c r="E156">
        <v>0.99980000000000002</v>
      </c>
      <c r="F156" t="s">
        <v>3901</v>
      </c>
      <c r="G156">
        <v>-1E-4</v>
      </c>
    </row>
    <row r="157" spans="1:7" x14ac:dyDescent="0.35">
      <c r="A157" s="1">
        <v>45451</v>
      </c>
      <c r="B157">
        <v>0.99990000000000001</v>
      </c>
      <c r="C157">
        <v>0.99960000000000004</v>
      </c>
      <c r="D157">
        <v>1</v>
      </c>
      <c r="E157">
        <v>0.99960000000000004</v>
      </c>
      <c r="F157" t="s">
        <v>3902</v>
      </c>
      <c r="G157">
        <v>2.9999999999999997E-4</v>
      </c>
    </row>
    <row r="158" spans="1:7" x14ac:dyDescent="0.35">
      <c r="A158" s="1">
        <v>45450</v>
      </c>
      <c r="B158">
        <v>0.99960000000000004</v>
      </c>
      <c r="C158">
        <v>0.99960000000000004</v>
      </c>
      <c r="D158">
        <v>0.99990000000000001</v>
      </c>
      <c r="E158">
        <v>0.99890000000000001</v>
      </c>
      <c r="F158" t="s">
        <v>3903</v>
      </c>
      <c r="G158">
        <v>0</v>
      </c>
    </row>
    <row r="159" spans="1:7" x14ac:dyDescent="0.35">
      <c r="A159" s="1">
        <v>45449</v>
      </c>
      <c r="B159">
        <v>0.99960000000000004</v>
      </c>
      <c r="C159">
        <v>1</v>
      </c>
      <c r="D159">
        <v>1.0001</v>
      </c>
      <c r="E159">
        <v>0.99950000000000006</v>
      </c>
      <c r="F159" t="s">
        <v>3904</v>
      </c>
      <c r="G159">
        <v>-4.0000000000000002E-4</v>
      </c>
    </row>
    <row r="160" spans="1:7" x14ac:dyDescent="0.35">
      <c r="A160" s="1">
        <v>45448</v>
      </c>
      <c r="B160">
        <v>1</v>
      </c>
      <c r="C160">
        <v>1.0001</v>
      </c>
      <c r="D160">
        <v>1.0002</v>
      </c>
      <c r="E160">
        <v>0.99960000000000004</v>
      </c>
      <c r="F160" t="s">
        <v>3905</v>
      </c>
      <c r="G160">
        <v>0</v>
      </c>
    </row>
    <row r="161" spans="1:7" x14ac:dyDescent="0.35">
      <c r="A161" s="1">
        <v>45447</v>
      </c>
      <c r="B161">
        <v>1.0001</v>
      </c>
      <c r="C161">
        <v>0.99980000000000002</v>
      </c>
      <c r="D161">
        <v>1.0001</v>
      </c>
      <c r="E161">
        <v>0.99960000000000004</v>
      </c>
      <c r="F161" t="s">
        <v>3906</v>
      </c>
      <c r="G161">
        <v>2.0000000000000001E-4</v>
      </c>
    </row>
    <row r="162" spans="1:7" x14ac:dyDescent="0.35">
      <c r="A162" s="1">
        <v>45446</v>
      </c>
      <c r="B162">
        <v>0.99980000000000002</v>
      </c>
      <c r="C162">
        <v>0.99950000000000006</v>
      </c>
      <c r="D162">
        <v>1</v>
      </c>
      <c r="E162">
        <v>0.99929999999999997</v>
      </c>
      <c r="F162" t="s">
        <v>3907</v>
      </c>
      <c r="G162">
        <v>2.9999999999999997E-4</v>
      </c>
    </row>
    <row r="163" spans="1:7" x14ac:dyDescent="0.35">
      <c r="A163" s="1">
        <v>45445</v>
      </c>
      <c r="B163">
        <v>0.99950000000000006</v>
      </c>
      <c r="C163">
        <v>0.99929999999999997</v>
      </c>
      <c r="D163">
        <v>0.99960000000000004</v>
      </c>
      <c r="E163">
        <v>0.99919999999999998</v>
      </c>
      <c r="F163" t="s">
        <v>3908</v>
      </c>
      <c r="G163">
        <v>2.9999999999999997E-4</v>
      </c>
    </row>
    <row r="164" spans="1:7" x14ac:dyDescent="0.35">
      <c r="A164" s="1">
        <v>45444</v>
      </c>
      <c r="B164">
        <v>0.99929999999999997</v>
      </c>
      <c r="C164">
        <v>0.999</v>
      </c>
      <c r="D164">
        <v>0.99929999999999997</v>
      </c>
      <c r="E164">
        <v>0.99890000000000001</v>
      </c>
      <c r="F164" t="s">
        <v>3909</v>
      </c>
      <c r="G164">
        <v>2.0000000000000001E-4</v>
      </c>
    </row>
    <row r="165" spans="1:7" x14ac:dyDescent="0.35">
      <c r="A165" s="1">
        <v>45443</v>
      </c>
      <c r="B165">
        <v>0.999</v>
      </c>
      <c r="C165">
        <v>0.99990000000000001</v>
      </c>
      <c r="D165">
        <v>1.0001</v>
      </c>
      <c r="E165">
        <v>0.99860000000000004</v>
      </c>
      <c r="F165" t="s">
        <v>3910</v>
      </c>
      <c r="G165">
        <v>-8.0000000000000004E-4</v>
      </c>
    </row>
    <row r="166" spans="1:7" x14ac:dyDescent="0.35">
      <c r="A166" s="1">
        <v>45442</v>
      </c>
      <c r="B166">
        <v>0.99990000000000001</v>
      </c>
      <c r="C166">
        <v>0.99880000000000002</v>
      </c>
      <c r="D166">
        <v>1</v>
      </c>
      <c r="E166">
        <v>0.99880000000000002</v>
      </c>
      <c r="F166" t="s">
        <v>3911</v>
      </c>
      <c r="G166">
        <v>1.1000000000000001E-3</v>
      </c>
    </row>
    <row r="167" spans="1:7" x14ac:dyDescent="0.35">
      <c r="A167" s="1">
        <v>45441</v>
      </c>
      <c r="B167">
        <v>0.99880000000000002</v>
      </c>
      <c r="C167">
        <v>0.999</v>
      </c>
      <c r="D167">
        <v>0.99950000000000006</v>
      </c>
      <c r="E167">
        <v>0.99870000000000003</v>
      </c>
      <c r="F167" t="s">
        <v>3912</v>
      </c>
      <c r="G167">
        <v>-2.9999999999999997E-4</v>
      </c>
    </row>
    <row r="168" spans="1:7" x14ac:dyDescent="0.35">
      <c r="A168" s="1">
        <v>45440</v>
      </c>
      <c r="B168">
        <v>0.999</v>
      </c>
      <c r="C168">
        <v>0.99929999999999997</v>
      </c>
      <c r="D168">
        <v>0.99950000000000006</v>
      </c>
      <c r="E168">
        <v>0.99870000000000003</v>
      </c>
      <c r="F168" t="s">
        <v>3913</v>
      </c>
      <c r="G168">
        <v>-2.9999999999999997E-4</v>
      </c>
    </row>
    <row r="169" spans="1:7" x14ac:dyDescent="0.35">
      <c r="A169" s="1">
        <v>45439</v>
      </c>
      <c r="B169">
        <v>0.99939999999999996</v>
      </c>
      <c r="C169">
        <v>0.99960000000000004</v>
      </c>
      <c r="D169">
        <v>0.99960000000000004</v>
      </c>
      <c r="E169">
        <v>0.99909999999999999</v>
      </c>
      <c r="F169" t="s">
        <v>3914</v>
      </c>
      <c r="G169">
        <v>-2.9999999999999997E-4</v>
      </c>
    </row>
    <row r="170" spans="1:7" x14ac:dyDescent="0.35">
      <c r="A170" s="1">
        <v>45438</v>
      </c>
      <c r="B170">
        <v>0.99960000000000004</v>
      </c>
      <c r="C170">
        <v>0.99990000000000001</v>
      </c>
      <c r="D170">
        <v>1</v>
      </c>
      <c r="E170">
        <v>0.99939999999999996</v>
      </c>
      <c r="F170" t="s">
        <v>3915</v>
      </c>
      <c r="G170">
        <v>-2.9999999999999997E-4</v>
      </c>
    </row>
    <row r="171" spans="1:7" x14ac:dyDescent="0.35">
      <c r="A171" s="1">
        <v>45437</v>
      </c>
      <c r="B171">
        <v>0.99990000000000001</v>
      </c>
      <c r="C171">
        <v>0.99980000000000002</v>
      </c>
      <c r="D171">
        <v>1.0001</v>
      </c>
      <c r="E171">
        <v>0.99970000000000003</v>
      </c>
      <c r="F171" t="s">
        <v>3916</v>
      </c>
      <c r="G171">
        <v>1E-4</v>
      </c>
    </row>
    <row r="172" spans="1:7" x14ac:dyDescent="0.35">
      <c r="A172" s="1">
        <v>45436</v>
      </c>
      <c r="B172">
        <v>0.99980000000000002</v>
      </c>
      <c r="C172">
        <v>0.99960000000000004</v>
      </c>
      <c r="D172">
        <v>1</v>
      </c>
      <c r="E172">
        <v>0.99929999999999997</v>
      </c>
      <c r="F172" t="s">
        <v>3917</v>
      </c>
      <c r="G172">
        <v>2.0000000000000001E-4</v>
      </c>
    </row>
    <row r="173" spans="1:7" x14ac:dyDescent="0.35">
      <c r="A173" s="1">
        <v>45435</v>
      </c>
      <c r="B173">
        <v>0.99960000000000004</v>
      </c>
      <c r="C173">
        <v>0.99950000000000006</v>
      </c>
      <c r="D173">
        <v>0.99980000000000002</v>
      </c>
      <c r="E173">
        <v>0.99890000000000001</v>
      </c>
      <c r="F173" t="s">
        <v>3918</v>
      </c>
      <c r="G173">
        <v>1E-4</v>
      </c>
    </row>
    <row r="174" spans="1:7" x14ac:dyDescent="0.35">
      <c r="A174" s="1">
        <v>45434</v>
      </c>
      <c r="B174">
        <v>0.99950000000000006</v>
      </c>
      <c r="C174">
        <v>0.99980000000000002</v>
      </c>
      <c r="D174">
        <v>1</v>
      </c>
      <c r="E174">
        <v>0.99950000000000006</v>
      </c>
      <c r="F174" t="s">
        <v>3919</v>
      </c>
      <c r="G174">
        <v>-2.9999999999999997E-4</v>
      </c>
    </row>
    <row r="175" spans="1:7" x14ac:dyDescent="0.35">
      <c r="A175" s="1">
        <v>45433</v>
      </c>
      <c r="B175">
        <v>0.99980000000000002</v>
      </c>
      <c r="C175">
        <v>1.0001</v>
      </c>
      <c r="D175">
        <v>1.0002</v>
      </c>
      <c r="E175">
        <v>0.99939999999999996</v>
      </c>
      <c r="F175" t="s">
        <v>3920</v>
      </c>
      <c r="G175">
        <v>-2.9999999999999997E-4</v>
      </c>
    </row>
    <row r="176" spans="1:7" x14ac:dyDescent="0.35">
      <c r="A176" s="1">
        <v>45432</v>
      </c>
      <c r="B176">
        <v>1.0001</v>
      </c>
      <c r="C176">
        <v>0.99990000000000001</v>
      </c>
      <c r="D176">
        <v>1.0005999999999999</v>
      </c>
      <c r="E176">
        <v>0.99990000000000001</v>
      </c>
      <c r="F176" t="s">
        <v>3921</v>
      </c>
      <c r="G176">
        <v>2.0000000000000001E-4</v>
      </c>
    </row>
    <row r="177" spans="1:7" x14ac:dyDescent="0.35">
      <c r="A177" s="1">
        <v>45431</v>
      </c>
      <c r="B177">
        <v>0.99990000000000001</v>
      </c>
      <c r="C177">
        <v>1.0002</v>
      </c>
      <c r="D177">
        <v>1.0002</v>
      </c>
      <c r="E177">
        <v>0.99990000000000001</v>
      </c>
      <c r="F177" t="s">
        <v>3922</v>
      </c>
      <c r="G177">
        <v>-2.9999999999999997E-4</v>
      </c>
    </row>
    <row r="178" spans="1:7" x14ac:dyDescent="0.35">
      <c r="A178" s="1">
        <v>45430</v>
      </c>
      <c r="B178">
        <v>1.0002</v>
      </c>
      <c r="C178">
        <v>1.0004999999999999</v>
      </c>
      <c r="D178">
        <v>1.0004999999999999</v>
      </c>
      <c r="E178">
        <v>1.0001</v>
      </c>
      <c r="F178" t="s">
        <v>3923</v>
      </c>
      <c r="G178">
        <v>-2.0000000000000001E-4</v>
      </c>
    </row>
    <row r="179" spans="1:7" x14ac:dyDescent="0.35">
      <c r="A179" s="1">
        <v>45429</v>
      </c>
      <c r="B179">
        <v>1.0004</v>
      </c>
      <c r="C179">
        <v>1.0001</v>
      </c>
      <c r="D179">
        <v>1.0005999999999999</v>
      </c>
      <c r="E179">
        <v>1</v>
      </c>
      <c r="F179" t="s">
        <v>3924</v>
      </c>
      <c r="G179">
        <v>2.9999999999999997E-4</v>
      </c>
    </row>
    <row r="180" spans="1:7" x14ac:dyDescent="0.35">
      <c r="A180" s="1">
        <v>45428</v>
      </c>
      <c r="B180">
        <v>1.0001</v>
      </c>
      <c r="C180">
        <v>1.0004</v>
      </c>
      <c r="D180">
        <v>1.0005999999999999</v>
      </c>
      <c r="E180">
        <v>0.99990000000000001</v>
      </c>
      <c r="F180" t="s">
        <v>3925</v>
      </c>
      <c r="G180">
        <v>-2.9999999999999997E-4</v>
      </c>
    </row>
    <row r="181" spans="1:7" x14ac:dyDescent="0.35">
      <c r="A181" s="1">
        <v>45427</v>
      </c>
      <c r="B181">
        <v>1.0004</v>
      </c>
      <c r="C181">
        <v>0.99970000000000003</v>
      </c>
      <c r="D181">
        <v>1.0007999999999999</v>
      </c>
      <c r="E181">
        <v>0.99970000000000003</v>
      </c>
      <c r="F181" t="s">
        <v>3926</v>
      </c>
      <c r="G181">
        <v>6.9999999999999999E-4</v>
      </c>
    </row>
    <row r="182" spans="1:7" x14ac:dyDescent="0.35">
      <c r="A182" s="1">
        <v>45426</v>
      </c>
      <c r="B182">
        <v>0.99970000000000003</v>
      </c>
      <c r="C182">
        <v>0.99990000000000001</v>
      </c>
      <c r="D182">
        <v>1</v>
      </c>
      <c r="E182">
        <v>0.99939999999999996</v>
      </c>
      <c r="F182" t="s">
        <v>3927</v>
      </c>
      <c r="G182">
        <v>-2.0000000000000001E-4</v>
      </c>
    </row>
    <row r="183" spans="1:7" x14ac:dyDescent="0.35">
      <c r="A183" s="1">
        <v>45425</v>
      </c>
      <c r="B183">
        <v>0.99990000000000001</v>
      </c>
      <c r="C183">
        <v>0.99990000000000001</v>
      </c>
      <c r="D183">
        <v>1.0003</v>
      </c>
      <c r="E183">
        <v>0.99990000000000001</v>
      </c>
      <c r="F183" t="s">
        <v>3928</v>
      </c>
      <c r="G183">
        <v>0</v>
      </c>
    </row>
    <row r="184" spans="1:7" x14ac:dyDescent="0.35">
      <c r="A184" s="1">
        <v>45424</v>
      </c>
      <c r="B184">
        <v>0.99990000000000001</v>
      </c>
      <c r="C184">
        <v>1.0001</v>
      </c>
      <c r="D184">
        <v>1.0002</v>
      </c>
      <c r="E184">
        <v>0.99960000000000004</v>
      </c>
      <c r="F184" t="s">
        <v>3929</v>
      </c>
      <c r="G184">
        <v>-2.0000000000000001E-4</v>
      </c>
    </row>
    <row r="185" spans="1:7" x14ac:dyDescent="0.35">
      <c r="A185" s="1">
        <v>45423</v>
      </c>
      <c r="B185">
        <v>1.0001</v>
      </c>
      <c r="C185">
        <v>1</v>
      </c>
      <c r="D185">
        <v>1.0004999999999999</v>
      </c>
      <c r="E185">
        <v>0.99990000000000001</v>
      </c>
      <c r="F185" t="s">
        <v>3930</v>
      </c>
      <c r="G185">
        <v>1E-4</v>
      </c>
    </row>
    <row r="186" spans="1:7" x14ac:dyDescent="0.35">
      <c r="A186" s="1">
        <v>45422</v>
      </c>
      <c r="B186">
        <v>1</v>
      </c>
      <c r="C186">
        <v>1.0002</v>
      </c>
      <c r="D186">
        <v>1.0004</v>
      </c>
      <c r="E186">
        <v>0.99970000000000003</v>
      </c>
      <c r="F186" t="s">
        <v>3931</v>
      </c>
      <c r="G186">
        <v>-2.0000000000000001E-4</v>
      </c>
    </row>
    <row r="187" spans="1:7" x14ac:dyDescent="0.35">
      <c r="A187" s="1">
        <v>45421</v>
      </c>
      <c r="B187">
        <v>1.0002</v>
      </c>
      <c r="C187">
        <v>1</v>
      </c>
      <c r="D187">
        <v>1.0003</v>
      </c>
      <c r="E187">
        <v>0.99990000000000001</v>
      </c>
      <c r="F187" t="s">
        <v>3932</v>
      </c>
      <c r="G187">
        <v>2.0000000000000001E-4</v>
      </c>
    </row>
    <row r="188" spans="1:7" x14ac:dyDescent="0.35">
      <c r="A188" s="1">
        <v>45420</v>
      </c>
      <c r="B188">
        <v>0.99990000000000001</v>
      </c>
      <c r="C188">
        <v>1.0001</v>
      </c>
      <c r="D188">
        <v>1.0003</v>
      </c>
      <c r="E188">
        <v>0.99990000000000001</v>
      </c>
      <c r="F188" t="s">
        <v>3933</v>
      </c>
      <c r="G188">
        <v>-1E-4</v>
      </c>
    </row>
    <row r="189" spans="1:7" x14ac:dyDescent="0.35">
      <c r="A189" s="1">
        <v>45419</v>
      </c>
      <c r="B189">
        <v>1.0001</v>
      </c>
      <c r="C189">
        <v>1.0001</v>
      </c>
      <c r="D189">
        <v>1.0002</v>
      </c>
      <c r="E189">
        <v>0.99990000000000001</v>
      </c>
      <c r="F189" t="s">
        <v>3934</v>
      </c>
      <c r="G189">
        <v>-1E-4</v>
      </c>
    </row>
    <row r="190" spans="1:7" x14ac:dyDescent="0.35">
      <c r="A190" s="1">
        <v>45418</v>
      </c>
      <c r="B190">
        <v>1.0001</v>
      </c>
      <c r="C190">
        <v>1.0004999999999999</v>
      </c>
      <c r="D190">
        <v>1.0005999999999999</v>
      </c>
      <c r="E190">
        <v>0.99990000000000001</v>
      </c>
      <c r="F190" t="s">
        <v>3935</v>
      </c>
      <c r="G190">
        <v>-2.9999999999999997E-4</v>
      </c>
    </row>
    <row r="191" spans="1:7" x14ac:dyDescent="0.35">
      <c r="A191" s="1">
        <v>45417</v>
      </c>
      <c r="B191">
        <v>1.0004</v>
      </c>
      <c r="C191">
        <v>1.0002</v>
      </c>
      <c r="D191">
        <v>1.0004999999999999</v>
      </c>
      <c r="E191">
        <v>1.0001</v>
      </c>
      <c r="F191" t="s">
        <v>3936</v>
      </c>
      <c r="G191">
        <v>2.9999999999999997E-4</v>
      </c>
    </row>
    <row r="192" spans="1:7" x14ac:dyDescent="0.35">
      <c r="A192" s="1">
        <v>45416</v>
      </c>
      <c r="B192">
        <v>1.0002</v>
      </c>
      <c r="C192">
        <v>1.0006999999999999</v>
      </c>
      <c r="D192">
        <v>1.0006999999999999</v>
      </c>
      <c r="E192">
        <v>1</v>
      </c>
      <c r="F192" t="s">
        <v>3937</v>
      </c>
      <c r="G192">
        <v>-5.0000000000000001E-4</v>
      </c>
    </row>
    <row r="193" spans="1:7" x14ac:dyDescent="0.35">
      <c r="A193" s="1">
        <v>45415</v>
      </c>
      <c r="B193">
        <v>1.0006999999999999</v>
      </c>
      <c r="C193">
        <v>1.0004</v>
      </c>
      <c r="D193">
        <v>1.0008999999999999</v>
      </c>
      <c r="E193">
        <v>1.0001</v>
      </c>
      <c r="F193" t="s">
        <v>3938</v>
      </c>
      <c r="G193">
        <v>2.9999999999999997E-4</v>
      </c>
    </row>
    <row r="194" spans="1:7" x14ac:dyDescent="0.35">
      <c r="A194" s="1">
        <v>45414</v>
      </c>
      <c r="B194">
        <v>1.0004</v>
      </c>
      <c r="C194">
        <v>0.99929999999999997</v>
      </c>
      <c r="D194">
        <v>1.0004999999999999</v>
      </c>
      <c r="E194">
        <v>0.99929999999999997</v>
      </c>
      <c r="F194" t="s">
        <v>3939</v>
      </c>
      <c r="G194">
        <v>1.1000000000000001E-3</v>
      </c>
    </row>
    <row r="195" spans="1:7" x14ac:dyDescent="0.35">
      <c r="A195" s="1">
        <v>45413</v>
      </c>
      <c r="B195">
        <v>0.99929999999999997</v>
      </c>
      <c r="C195">
        <v>0.99929999999999997</v>
      </c>
      <c r="D195">
        <v>0.99960000000000004</v>
      </c>
      <c r="E195">
        <v>0.99890000000000001</v>
      </c>
      <c r="F195" t="s">
        <v>3940</v>
      </c>
      <c r="G195">
        <v>0</v>
      </c>
    </row>
    <row r="196" spans="1:7" x14ac:dyDescent="0.35">
      <c r="A196" s="1">
        <v>45412</v>
      </c>
      <c r="B196">
        <v>0.99929999999999997</v>
      </c>
      <c r="C196">
        <v>0.99980000000000002</v>
      </c>
      <c r="D196">
        <v>1.0001</v>
      </c>
      <c r="E196">
        <v>0.99870000000000003</v>
      </c>
      <c r="F196" t="s">
        <v>3941</v>
      </c>
      <c r="G196">
        <v>-4.0000000000000002E-4</v>
      </c>
    </row>
    <row r="197" spans="1:7" x14ac:dyDescent="0.35">
      <c r="A197" s="1">
        <v>45411</v>
      </c>
      <c r="B197">
        <v>0.99980000000000002</v>
      </c>
      <c r="C197">
        <v>0.99980000000000002</v>
      </c>
      <c r="D197">
        <v>1.0002</v>
      </c>
      <c r="E197">
        <v>0.99960000000000004</v>
      </c>
      <c r="F197" t="s">
        <v>3942</v>
      </c>
      <c r="G197">
        <v>-1E-4</v>
      </c>
    </row>
    <row r="198" spans="1:7" x14ac:dyDescent="0.35">
      <c r="A198" s="1">
        <v>45410</v>
      </c>
      <c r="B198">
        <v>0.99980000000000002</v>
      </c>
      <c r="C198">
        <v>0.99960000000000004</v>
      </c>
      <c r="D198">
        <v>0.99990000000000001</v>
      </c>
      <c r="E198">
        <v>0.99950000000000006</v>
      </c>
      <c r="F198" t="s">
        <v>3943</v>
      </c>
      <c r="G198">
        <v>2.9999999999999997E-4</v>
      </c>
    </row>
    <row r="199" spans="1:7" x14ac:dyDescent="0.35">
      <c r="A199" s="1">
        <v>45409</v>
      </c>
      <c r="B199">
        <v>0.99960000000000004</v>
      </c>
      <c r="C199">
        <v>0.99990000000000001</v>
      </c>
      <c r="D199">
        <v>1.0001</v>
      </c>
      <c r="E199">
        <v>0.99950000000000006</v>
      </c>
      <c r="F199" t="s">
        <v>3944</v>
      </c>
      <c r="G199">
        <v>-2.9999999999999997E-4</v>
      </c>
    </row>
    <row r="200" spans="1:7" x14ac:dyDescent="0.35">
      <c r="A200" s="1">
        <v>45408</v>
      </c>
      <c r="B200">
        <v>0.99990000000000001</v>
      </c>
      <c r="C200">
        <v>0.99990000000000001</v>
      </c>
      <c r="D200">
        <v>1.0002</v>
      </c>
      <c r="E200">
        <v>0.99960000000000004</v>
      </c>
      <c r="F200" t="s">
        <v>3945</v>
      </c>
      <c r="G200">
        <v>0</v>
      </c>
    </row>
    <row r="201" spans="1:7" x14ac:dyDescent="0.35">
      <c r="A201" s="1">
        <v>45407</v>
      </c>
      <c r="B201">
        <v>0.99990000000000001</v>
      </c>
      <c r="C201">
        <v>0.99960000000000004</v>
      </c>
      <c r="D201">
        <v>1.0001</v>
      </c>
      <c r="E201">
        <v>0.99939999999999996</v>
      </c>
      <c r="F201" t="s">
        <v>3946</v>
      </c>
      <c r="G201">
        <v>2.9999999999999997E-4</v>
      </c>
    </row>
    <row r="202" spans="1:7" x14ac:dyDescent="0.35">
      <c r="A202" s="1">
        <v>45406</v>
      </c>
      <c r="B202">
        <v>0.99960000000000004</v>
      </c>
      <c r="C202">
        <v>1.0001</v>
      </c>
      <c r="D202">
        <v>1.0002</v>
      </c>
      <c r="E202">
        <v>0.99909999999999999</v>
      </c>
      <c r="F202" t="s">
        <v>3947</v>
      </c>
      <c r="G202">
        <v>-5.0000000000000001E-4</v>
      </c>
    </row>
    <row r="203" spans="1:7" x14ac:dyDescent="0.35">
      <c r="A203" s="1">
        <v>45405</v>
      </c>
      <c r="B203">
        <v>1.0001</v>
      </c>
      <c r="C203">
        <v>1.0004</v>
      </c>
      <c r="D203">
        <v>1.0005999999999999</v>
      </c>
      <c r="E203">
        <v>1</v>
      </c>
      <c r="F203" t="s">
        <v>3948</v>
      </c>
      <c r="G203">
        <v>-2.9999999999999997E-4</v>
      </c>
    </row>
    <row r="204" spans="1:7" x14ac:dyDescent="0.35">
      <c r="A204" s="1">
        <v>45404</v>
      </c>
      <c r="B204">
        <v>1.0004</v>
      </c>
      <c r="C204">
        <v>1.0002</v>
      </c>
      <c r="D204">
        <v>1.0006999999999999</v>
      </c>
      <c r="E204">
        <v>1</v>
      </c>
      <c r="F204" t="s">
        <v>3949</v>
      </c>
      <c r="G204">
        <v>1E-4</v>
      </c>
    </row>
    <row r="205" spans="1:7" x14ac:dyDescent="0.35">
      <c r="A205" s="1">
        <v>45403</v>
      </c>
      <c r="B205">
        <v>1.0002</v>
      </c>
      <c r="C205">
        <v>1.0004</v>
      </c>
      <c r="D205">
        <v>1.0004999999999999</v>
      </c>
      <c r="E205">
        <v>1.0001</v>
      </c>
      <c r="F205" t="s">
        <v>3950</v>
      </c>
      <c r="G205">
        <v>-1E-4</v>
      </c>
    </row>
    <row r="206" spans="1:7" x14ac:dyDescent="0.35">
      <c r="A206" s="1">
        <v>45402</v>
      </c>
      <c r="B206">
        <v>1.0004</v>
      </c>
      <c r="C206">
        <v>1.0004999999999999</v>
      </c>
      <c r="D206">
        <v>1.0004999999999999</v>
      </c>
      <c r="E206">
        <v>1.0002</v>
      </c>
      <c r="F206" t="s">
        <v>3951</v>
      </c>
      <c r="G206">
        <v>-1E-4</v>
      </c>
    </row>
    <row r="207" spans="1:7" x14ac:dyDescent="0.35">
      <c r="A207" s="1">
        <v>45401</v>
      </c>
      <c r="B207">
        <v>1.0004999999999999</v>
      </c>
      <c r="C207">
        <v>1.0004999999999999</v>
      </c>
      <c r="D207">
        <v>1.0008999999999999</v>
      </c>
      <c r="E207">
        <v>1</v>
      </c>
      <c r="F207" t="s">
        <v>3952</v>
      </c>
      <c r="G207">
        <v>0</v>
      </c>
    </row>
    <row r="208" spans="1:7" x14ac:dyDescent="0.35">
      <c r="A208" s="1">
        <v>45400</v>
      </c>
      <c r="B208">
        <v>1.0004999999999999</v>
      </c>
      <c r="C208">
        <v>1</v>
      </c>
      <c r="D208">
        <v>1.0006999999999999</v>
      </c>
      <c r="E208">
        <v>1</v>
      </c>
      <c r="F208" t="s">
        <v>3953</v>
      </c>
      <c r="G208">
        <v>4.0000000000000002E-4</v>
      </c>
    </row>
    <row r="209" spans="1:7" x14ac:dyDescent="0.35">
      <c r="A209" s="1">
        <v>45399</v>
      </c>
      <c r="B209">
        <v>1</v>
      </c>
      <c r="C209">
        <v>1.0004999999999999</v>
      </c>
      <c r="D209">
        <v>1.0009999999999999</v>
      </c>
      <c r="E209">
        <v>0.99990000000000001</v>
      </c>
      <c r="F209" t="s">
        <v>3954</v>
      </c>
      <c r="G209">
        <v>-4.0000000000000002E-4</v>
      </c>
    </row>
    <row r="210" spans="1:7" x14ac:dyDescent="0.35">
      <c r="A210" s="1">
        <v>45398</v>
      </c>
      <c r="B210">
        <v>1.0004999999999999</v>
      </c>
      <c r="C210">
        <v>1.0004</v>
      </c>
      <c r="D210">
        <v>1.0013000000000001</v>
      </c>
      <c r="E210">
        <v>1.0003</v>
      </c>
      <c r="F210" t="s">
        <v>3955</v>
      </c>
      <c r="G210">
        <v>1E-4</v>
      </c>
    </row>
    <row r="211" spans="1:7" x14ac:dyDescent="0.35">
      <c r="A211" s="1">
        <v>45397</v>
      </c>
      <c r="B211">
        <v>1.0004</v>
      </c>
      <c r="C211">
        <v>1.0011000000000001</v>
      </c>
      <c r="D211">
        <v>1.0016</v>
      </c>
      <c r="E211">
        <v>1.0003</v>
      </c>
      <c r="F211" t="s">
        <v>3956</v>
      </c>
      <c r="G211">
        <v>-8.0000000000000004E-4</v>
      </c>
    </row>
    <row r="212" spans="1:7" x14ac:dyDescent="0.35">
      <c r="A212" s="1">
        <v>45396</v>
      </c>
      <c r="B212">
        <v>1.0011000000000001</v>
      </c>
      <c r="C212">
        <v>1.0011000000000001</v>
      </c>
      <c r="D212">
        <v>1.0013000000000001</v>
      </c>
      <c r="E212">
        <v>1</v>
      </c>
      <c r="F212" t="s">
        <v>3957</v>
      </c>
      <c r="G212">
        <v>1E-4</v>
      </c>
    </row>
    <row r="213" spans="1:7" x14ac:dyDescent="0.35">
      <c r="A213" s="1">
        <v>45395</v>
      </c>
      <c r="B213">
        <v>1.0011000000000001</v>
      </c>
      <c r="C213">
        <v>1.0002</v>
      </c>
      <c r="D213">
        <v>1.0025999999999999</v>
      </c>
      <c r="E213">
        <v>0.99929999999999997</v>
      </c>
      <c r="F213" t="s">
        <v>3958</v>
      </c>
      <c r="G213">
        <v>8.0000000000000004E-4</v>
      </c>
    </row>
    <row r="214" spans="1:7" x14ac:dyDescent="0.35">
      <c r="A214" s="1">
        <v>45394</v>
      </c>
      <c r="B214">
        <v>1.0002</v>
      </c>
      <c r="C214">
        <v>1.0002</v>
      </c>
      <c r="D214">
        <v>1.0008999999999999</v>
      </c>
      <c r="E214">
        <v>0.99909999999999999</v>
      </c>
      <c r="F214" t="s">
        <v>3959</v>
      </c>
      <c r="G214">
        <v>1E-4</v>
      </c>
    </row>
    <row r="215" spans="1:7" x14ac:dyDescent="0.35">
      <c r="A215" s="1">
        <v>45393</v>
      </c>
      <c r="B215">
        <v>1.0002</v>
      </c>
      <c r="C215">
        <v>1.0009999999999999</v>
      </c>
      <c r="D215">
        <v>1.0011000000000001</v>
      </c>
      <c r="E215">
        <v>0.99980000000000002</v>
      </c>
      <c r="F215" t="s">
        <v>3960</v>
      </c>
      <c r="G215">
        <v>0</v>
      </c>
    </row>
    <row r="216" spans="1:7" x14ac:dyDescent="0.35">
      <c r="A216" s="1">
        <v>45392</v>
      </c>
      <c r="B216">
        <v>1.0002</v>
      </c>
      <c r="C216">
        <v>0.99980000000000002</v>
      </c>
      <c r="D216">
        <v>1.0003</v>
      </c>
      <c r="E216">
        <v>0.99970000000000003</v>
      </c>
      <c r="F216" t="s">
        <v>3961</v>
      </c>
      <c r="G216">
        <v>4.0000000000000002E-4</v>
      </c>
    </row>
    <row r="217" spans="1:7" x14ac:dyDescent="0.35">
      <c r="A217" s="1">
        <v>45391</v>
      </c>
      <c r="B217">
        <v>0.99980000000000002</v>
      </c>
      <c r="C217">
        <v>1.0002</v>
      </c>
      <c r="D217">
        <v>1.0007999999999999</v>
      </c>
      <c r="E217">
        <v>0.99970000000000003</v>
      </c>
      <c r="F217" t="s">
        <v>3962</v>
      </c>
      <c r="G217">
        <v>-4.0000000000000002E-4</v>
      </c>
    </row>
    <row r="218" spans="1:7" x14ac:dyDescent="0.35">
      <c r="A218" s="1">
        <v>45390</v>
      </c>
      <c r="B218">
        <v>1.0002</v>
      </c>
      <c r="C218">
        <v>0.99980000000000002</v>
      </c>
      <c r="D218">
        <v>1.0005999999999999</v>
      </c>
      <c r="E218">
        <v>0.99939999999999996</v>
      </c>
      <c r="F218" t="s">
        <v>3963</v>
      </c>
      <c r="G218">
        <v>4.0000000000000002E-4</v>
      </c>
    </row>
    <row r="219" spans="1:7" x14ac:dyDescent="0.35">
      <c r="A219" s="1">
        <v>45389</v>
      </c>
      <c r="B219">
        <v>0.99980000000000002</v>
      </c>
      <c r="C219">
        <v>1.0003</v>
      </c>
      <c r="D219">
        <v>1.0003</v>
      </c>
      <c r="E219">
        <v>0.99980000000000002</v>
      </c>
      <c r="F219" t="s">
        <v>3964</v>
      </c>
      <c r="G219">
        <v>-4.0000000000000002E-4</v>
      </c>
    </row>
    <row r="220" spans="1:7" x14ac:dyDescent="0.35">
      <c r="A220" s="1">
        <v>45388</v>
      </c>
      <c r="B220">
        <v>1.0003</v>
      </c>
      <c r="C220">
        <v>1.0004</v>
      </c>
      <c r="D220">
        <v>1.0004</v>
      </c>
      <c r="E220">
        <v>1</v>
      </c>
      <c r="F220" t="s">
        <v>3965</v>
      </c>
      <c r="G220">
        <v>-1E-4</v>
      </c>
    </row>
    <row r="221" spans="1:7" x14ac:dyDescent="0.35">
      <c r="A221" s="1">
        <v>45387</v>
      </c>
      <c r="B221">
        <v>1.0004</v>
      </c>
      <c r="C221">
        <v>1.0004</v>
      </c>
      <c r="D221">
        <v>1.0006999999999999</v>
      </c>
      <c r="E221">
        <v>0.99970000000000003</v>
      </c>
      <c r="F221" t="s">
        <v>3966</v>
      </c>
      <c r="G221">
        <v>-1E-4</v>
      </c>
    </row>
    <row r="222" spans="1:7" x14ac:dyDescent="0.35">
      <c r="A222" s="1">
        <v>45386</v>
      </c>
      <c r="B222">
        <v>1.0004</v>
      </c>
      <c r="C222">
        <v>1.0003</v>
      </c>
      <c r="D222">
        <v>1.0006999999999999</v>
      </c>
      <c r="E222">
        <v>0.99960000000000004</v>
      </c>
      <c r="F222" t="s">
        <v>3967</v>
      </c>
      <c r="G222">
        <v>2.0000000000000001E-4</v>
      </c>
    </row>
    <row r="223" spans="1:7" x14ac:dyDescent="0.35">
      <c r="A223" s="1">
        <v>45385</v>
      </c>
      <c r="B223">
        <v>1.0003</v>
      </c>
      <c r="C223">
        <v>1.0003</v>
      </c>
      <c r="D223">
        <v>1.0006999999999999</v>
      </c>
      <c r="E223">
        <v>0.99960000000000004</v>
      </c>
      <c r="F223" t="s">
        <v>3968</v>
      </c>
      <c r="G223">
        <v>0</v>
      </c>
    </row>
    <row r="224" spans="1:7" x14ac:dyDescent="0.35">
      <c r="A224" s="1">
        <v>45384</v>
      </c>
      <c r="B224">
        <v>1.0002</v>
      </c>
      <c r="C224">
        <v>1.0004</v>
      </c>
      <c r="D224">
        <v>1.0004999999999999</v>
      </c>
      <c r="E224">
        <v>0.99960000000000004</v>
      </c>
      <c r="F224" t="s">
        <v>3969</v>
      </c>
      <c r="G224">
        <v>-1E-4</v>
      </c>
    </row>
    <row r="225" spans="1:7" x14ac:dyDescent="0.35">
      <c r="A225" s="1">
        <v>45383</v>
      </c>
      <c r="B225">
        <v>1.0004</v>
      </c>
      <c r="C225">
        <v>1.0005999999999999</v>
      </c>
      <c r="D225">
        <v>1.0009999999999999</v>
      </c>
      <c r="E225">
        <v>1</v>
      </c>
      <c r="F225" t="s">
        <v>3970</v>
      </c>
      <c r="G225">
        <v>-2.0000000000000001E-4</v>
      </c>
    </row>
    <row r="226" spans="1:7" x14ac:dyDescent="0.35">
      <c r="A226" s="1">
        <v>45382</v>
      </c>
      <c r="B226">
        <v>1.0005999999999999</v>
      </c>
      <c r="C226">
        <v>1.0004</v>
      </c>
      <c r="D226">
        <v>1.0006999999999999</v>
      </c>
      <c r="E226">
        <v>1.0001</v>
      </c>
      <c r="F226" t="s">
        <v>3971</v>
      </c>
      <c r="G226">
        <v>1E-4</v>
      </c>
    </row>
    <row r="227" spans="1:7" x14ac:dyDescent="0.35">
      <c r="A227" s="1">
        <v>45381</v>
      </c>
      <c r="B227">
        <v>1.0004</v>
      </c>
      <c r="C227">
        <v>1.0004</v>
      </c>
      <c r="D227">
        <v>1.0006999999999999</v>
      </c>
      <c r="E227">
        <v>0.99970000000000003</v>
      </c>
      <c r="F227" t="s">
        <v>3972</v>
      </c>
      <c r="G227">
        <v>0</v>
      </c>
    </row>
    <row r="228" spans="1:7" x14ac:dyDescent="0.35">
      <c r="A228" s="1">
        <v>45380</v>
      </c>
      <c r="B228">
        <v>1.0004</v>
      </c>
      <c r="C228">
        <v>1.0001</v>
      </c>
      <c r="D228">
        <v>1.0004999999999999</v>
      </c>
      <c r="E228">
        <v>0.99960000000000004</v>
      </c>
      <c r="F228" t="s">
        <v>3973</v>
      </c>
      <c r="G228">
        <v>4.0000000000000002E-4</v>
      </c>
    </row>
    <row r="229" spans="1:7" x14ac:dyDescent="0.35">
      <c r="A229" s="1">
        <v>45379</v>
      </c>
      <c r="B229">
        <v>1.0001</v>
      </c>
      <c r="C229">
        <v>0.99960000000000004</v>
      </c>
      <c r="D229">
        <v>1.0004</v>
      </c>
      <c r="E229">
        <v>0.99939999999999996</v>
      </c>
      <c r="F229" t="s">
        <v>3974</v>
      </c>
      <c r="G229">
        <v>4.0000000000000002E-4</v>
      </c>
    </row>
    <row r="230" spans="1:7" x14ac:dyDescent="0.35">
      <c r="A230" s="1">
        <v>45378</v>
      </c>
      <c r="B230">
        <v>0.99960000000000004</v>
      </c>
      <c r="C230">
        <v>0.99960000000000004</v>
      </c>
      <c r="D230">
        <v>1</v>
      </c>
      <c r="E230">
        <v>0.99919999999999998</v>
      </c>
      <c r="F230" t="s">
        <v>3975</v>
      </c>
      <c r="G230">
        <v>-2.0000000000000001E-4</v>
      </c>
    </row>
    <row r="231" spans="1:7" x14ac:dyDescent="0.35">
      <c r="A231" s="1">
        <v>45377</v>
      </c>
      <c r="B231">
        <v>0.99990000000000001</v>
      </c>
      <c r="C231">
        <v>0.99909999999999999</v>
      </c>
      <c r="D231">
        <v>1.0002</v>
      </c>
      <c r="E231">
        <v>0.99850000000000005</v>
      </c>
      <c r="F231" t="s">
        <v>3976</v>
      </c>
      <c r="G231">
        <v>0</v>
      </c>
    </row>
    <row r="232" spans="1:7" x14ac:dyDescent="0.35">
      <c r="A232" s="1">
        <v>45376</v>
      </c>
      <c r="B232">
        <v>0.99990000000000001</v>
      </c>
      <c r="C232">
        <v>1.0003</v>
      </c>
      <c r="D232">
        <v>1.0009999999999999</v>
      </c>
      <c r="E232">
        <v>0.99970000000000003</v>
      </c>
      <c r="F232" t="s">
        <v>3977</v>
      </c>
      <c r="G232">
        <v>-4.0000000000000002E-4</v>
      </c>
    </row>
    <row r="233" spans="1:7" x14ac:dyDescent="0.35">
      <c r="A233" s="1">
        <v>45375</v>
      </c>
      <c r="B233">
        <v>1.0003</v>
      </c>
      <c r="C233">
        <v>1.0003</v>
      </c>
      <c r="D233">
        <v>1.0004</v>
      </c>
      <c r="E233">
        <v>0.99990000000000001</v>
      </c>
      <c r="F233" t="s">
        <v>3978</v>
      </c>
      <c r="G233">
        <v>0</v>
      </c>
    </row>
    <row r="234" spans="1:7" x14ac:dyDescent="0.35">
      <c r="A234" s="1">
        <v>45374</v>
      </c>
      <c r="B234">
        <v>1.0003</v>
      </c>
      <c r="C234">
        <v>1.0002</v>
      </c>
      <c r="D234">
        <v>1.0004</v>
      </c>
      <c r="E234">
        <v>0.99990000000000001</v>
      </c>
      <c r="F234" t="s">
        <v>3979</v>
      </c>
      <c r="G234">
        <v>0</v>
      </c>
    </row>
    <row r="235" spans="1:7" x14ac:dyDescent="0.35">
      <c r="A235" s="1">
        <v>45373</v>
      </c>
      <c r="B235">
        <v>1.0002</v>
      </c>
      <c r="C235">
        <v>1.0003</v>
      </c>
      <c r="D235">
        <v>1.0011000000000001</v>
      </c>
      <c r="E235">
        <v>0.99939999999999996</v>
      </c>
      <c r="F235" t="s">
        <v>3980</v>
      </c>
      <c r="G235">
        <v>0</v>
      </c>
    </row>
    <row r="236" spans="1:7" x14ac:dyDescent="0.35">
      <c r="A236" s="1">
        <v>45372</v>
      </c>
      <c r="B236">
        <v>1.0003</v>
      </c>
      <c r="C236">
        <v>1.0003</v>
      </c>
      <c r="D236">
        <v>1.0008999999999999</v>
      </c>
      <c r="E236">
        <v>0.99990000000000001</v>
      </c>
      <c r="F236" t="s">
        <v>3981</v>
      </c>
      <c r="G236">
        <v>-1E-4</v>
      </c>
    </row>
    <row r="237" spans="1:7" x14ac:dyDescent="0.35">
      <c r="A237" s="1">
        <v>45371</v>
      </c>
      <c r="B237">
        <v>1.0003</v>
      </c>
      <c r="C237">
        <v>1.0002</v>
      </c>
      <c r="D237">
        <v>1.0009999999999999</v>
      </c>
      <c r="E237">
        <v>1</v>
      </c>
      <c r="F237" t="s">
        <v>3982</v>
      </c>
      <c r="G237">
        <v>2.0000000000000001E-4</v>
      </c>
    </row>
    <row r="238" spans="1:7" x14ac:dyDescent="0.35">
      <c r="A238" s="1">
        <v>45370</v>
      </c>
      <c r="B238">
        <v>1.0002</v>
      </c>
      <c r="C238">
        <v>0.99980000000000002</v>
      </c>
      <c r="D238">
        <v>1.0004999999999999</v>
      </c>
      <c r="E238">
        <v>0.99890000000000001</v>
      </c>
      <c r="F238" t="s">
        <v>3983</v>
      </c>
      <c r="G238">
        <v>2.9999999999999997E-4</v>
      </c>
    </row>
    <row r="239" spans="1:7" x14ac:dyDescent="0.35">
      <c r="A239" s="1">
        <v>45369</v>
      </c>
      <c r="B239">
        <v>0.99980000000000002</v>
      </c>
      <c r="C239">
        <v>0.99939999999999996</v>
      </c>
      <c r="D239">
        <v>1</v>
      </c>
      <c r="E239">
        <v>0.99809999999999999</v>
      </c>
      <c r="F239" t="s">
        <v>3984</v>
      </c>
      <c r="G239">
        <v>4.0000000000000002E-4</v>
      </c>
    </row>
    <row r="240" spans="1:7" x14ac:dyDescent="0.35">
      <c r="A240" s="1">
        <v>45368</v>
      </c>
      <c r="B240">
        <v>0.99939999999999996</v>
      </c>
      <c r="C240">
        <v>0.99909999999999999</v>
      </c>
      <c r="D240">
        <v>0.99980000000000002</v>
      </c>
      <c r="E240">
        <v>0.99780000000000002</v>
      </c>
      <c r="F240" t="s">
        <v>3985</v>
      </c>
      <c r="G240">
        <v>2.0000000000000001E-4</v>
      </c>
    </row>
    <row r="241" spans="1:7" x14ac:dyDescent="0.35">
      <c r="A241" s="1">
        <v>45367</v>
      </c>
      <c r="B241">
        <v>0.99909999999999999</v>
      </c>
      <c r="C241">
        <v>1.0001</v>
      </c>
      <c r="D241">
        <v>1.0001</v>
      </c>
      <c r="E241">
        <v>0.99890000000000001</v>
      </c>
      <c r="F241" t="s">
        <v>3986</v>
      </c>
      <c r="G241">
        <v>-1E-3</v>
      </c>
    </row>
    <row r="242" spans="1:7" x14ac:dyDescent="0.35">
      <c r="A242" s="1">
        <v>45366</v>
      </c>
      <c r="B242">
        <v>1.0001</v>
      </c>
      <c r="C242">
        <v>0.99960000000000004</v>
      </c>
      <c r="D242">
        <v>1.0002</v>
      </c>
      <c r="E242">
        <v>0.99860000000000004</v>
      </c>
      <c r="F242" t="s">
        <v>3987</v>
      </c>
      <c r="G242">
        <v>5.9999999999999995E-4</v>
      </c>
    </row>
    <row r="243" spans="1:7" x14ac:dyDescent="0.35">
      <c r="A243" s="1">
        <v>45365</v>
      </c>
      <c r="B243">
        <v>0.99950000000000006</v>
      </c>
      <c r="C243">
        <v>1.0002</v>
      </c>
      <c r="D243">
        <v>1.0002</v>
      </c>
      <c r="E243">
        <v>0.99839999999999995</v>
      </c>
      <c r="F243" t="s">
        <v>3988</v>
      </c>
      <c r="G243">
        <v>-6.9999999999999999E-4</v>
      </c>
    </row>
    <row r="244" spans="1:7" x14ac:dyDescent="0.35">
      <c r="A244" s="1">
        <v>45364</v>
      </c>
      <c r="B244">
        <v>1.0002</v>
      </c>
      <c r="C244">
        <v>0.99939999999999996</v>
      </c>
      <c r="D244">
        <v>1.0004</v>
      </c>
      <c r="E244">
        <v>0.99890000000000001</v>
      </c>
      <c r="F244" t="s">
        <v>3989</v>
      </c>
      <c r="G244">
        <v>8.0000000000000004E-4</v>
      </c>
    </row>
    <row r="245" spans="1:7" x14ac:dyDescent="0.35">
      <c r="A245" s="1">
        <v>45363</v>
      </c>
      <c r="B245">
        <v>0.99939999999999996</v>
      </c>
      <c r="C245">
        <v>0.99809999999999999</v>
      </c>
      <c r="D245">
        <v>1.0002</v>
      </c>
      <c r="E245">
        <v>0.99680000000000002</v>
      </c>
      <c r="F245" t="s">
        <v>3990</v>
      </c>
      <c r="G245">
        <v>0</v>
      </c>
    </row>
    <row r="246" spans="1:7" x14ac:dyDescent="0.35">
      <c r="A246" s="1">
        <v>45362</v>
      </c>
      <c r="B246">
        <v>0.99939999999999996</v>
      </c>
      <c r="C246">
        <v>1</v>
      </c>
      <c r="D246">
        <v>1.0003</v>
      </c>
      <c r="E246">
        <v>0.99839999999999995</v>
      </c>
      <c r="F246" t="s">
        <v>3991</v>
      </c>
      <c r="G246">
        <v>-5.9999999999999995E-4</v>
      </c>
    </row>
    <row r="247" spans="1:7" x14ac:dyDescent="0.35">
      <c r="A247" s="1">
        <v>45361</v>
      </c>
      <c r="B247">
        <v>1</v>
      </c>
      <c r="C247">
        <v>1.0005999999999999</v>
      </c>
      <c r="D247">
        <v>1.0005999999999999</v>
      </c>
      <c r="E247">
        <v>0.99850000000000005</v>
      </c>
      <c r="F247" t="s">
        <v>3992</v>
      </c>
      <c r="G247">
        <v>-5.9999999999999995E-4</v>
      </c>
    </row>
    <row r="248" spans="1:7" x14ac:dyDescent="0.35">
      <c r="A248" s="1">
        <v>45360</v>
      </c>
      <c r="B248">
        <v>1.0005999999999999</v>
      </c>
      <c r="C248">
        <v>1.0013000000000001</v>
      </c>
      <c r="D248">
        <v>1.0013000000000001</v>
      </c>
      <c r="E248">
        <v>0.99860000000000004</v>
      </c>
      <c r="F248" t="s">
        <v>3993</v>
      </c>
      <c r="G248">
        <v>-6.9999999999999999E-4</v>
      </c>
    </row>
    <row r="249" spans="1:7" x14ac:dyDescent="0.35">
      <c r="A249" s="1">
        <v>45359</v>
      </c>
      <c r="B249">
        <v>1.0013000000000001</v>
      </c>
      <c r="C249">
        <v>1.0011000000000001</v>
      </c>
      <c r="D249">
        <v>1.0023</v>
      </c>
      <c r="E249">
        <v>0.99870000000000003</v>
      </c>
      <c r="F249" t="s">
        <v>3994</v>
      </c>
      <c r="G249">
        <v>2.0000000000000001E-4</v>
      </c>
    </row>
    <row r="250" spans="1:7" x14ac:dyDescent="0.35">
      <c r="A250" s="1">
        <v>45358</v>
      </c>
      <c r="B250">
        <v>1.0011000000000001</v>
      </c>
      <c r="C250">
        <v>0.99980000000000002</v>
      </c>
      <c r="D250">
        <v>1.0015000000000001</v>
      </c>
      <c r="E250">
        <v>0.99950000000000006</v>
      </c>
      <c r="F250" t="s">
        <v>3995</v>
      </c>
      <c r="G250">
        <v>5.0000000000000001E-4</v>
      </c>
    </row>
    <row r="251" spans="1:7" x14ac:dyDescent="0.35">
      <c r="A251" s="1">
        <v>45357</v>
      </c>
      <c r="B251">
        <v>1.0005999999999999</v>
      </c>
      <c r="C251">
        <v>1.0004999999999999</v>
      </c>
      <c r="D251">
        <v>1.002</v>
      </c>
      <c r="E251">
        <v>0.99939999999999996</v>
      </c>
      <c r="F251" t="s">
        <v>3996</v>
      </c>
      <c r="G251">
        <v>-4.0000000000000002E-4</v>
      </c>
    </row>
    <row r="252" spans="1:7" x14ac:dyDescent="0.35">
      <c r="A252" s="1">
        <v>45356</v>
      </c>
      <c r="B252">
        <v>1.0009999999999999</v>
      </c>
      <c r="C252">
        <v>0.99860000000000004</v>
      </c>
      <c r="D252">
        <v>1.0011000000000001</v>
      </c>
      <c r="E252">
        <v>0.99729999999999996</v>
      </c>
      <c r="F252" t="s">
        <v>3997</v>
      </c>
      <c r="G252">
        <v>5.0000000000000001E-4</v>
      </c>
    </row>
    <row r="253" spans="1:7" x14ac:dyDescent="0.35">
      <c r="A253" s="1">
        <v>45355</v>
      </c>
      <c r="B253">
        <v>1.0004999999999999</v>
      </c>
      <c r="C253">
        <v>1</v>
      </c>
      <c r="D253">
        <v>1.0014000000000001</v>
      </c>
      <c r="E253">
        <v>0.999</v>
      </c>
      <c r="F253" t="s">
        <v>3726</v>
      </c>
      <c r="G253">
        <v>5.0000000000000001E-4</v>
      </c>
    </row>
    <row r="254" spans="1:7" x14ac:dyDescent="0.35">
      <c r="A254" s="1">
        <v>45354</v>
      </c>
      <c r="B254">
        <v>1</v>
      </c>
      <c r="C254">
        <v>1.0003</v>
      </c>
      <c r="D254">
        <v>1.0005999999999999</v>
      </c>
      <c r="E254">
        <v>0.99829999999999997</v>
      </c>
      <c r="F254" t="s">
        <v>3998</v>
      </c>
      <c r="G254">
        <v>-2.9999999999999997E-4</v>
      </c>
    </row>
    <row r="255" spans="1:7" x14ac:dyDescent="0.35">
      <c r="A255" s="1">
        <v>45353</v>
      </c>
      <c r="B255">
        <v>1.0003</v>
      </c>
      <c r="C255">
        <v>1.0004999999999999</v>
      </c>
      <c r="D255">
        <v>1.0005999999999999</v>
      </c>
      <c r="E255">
        <v>0.99890000000000001</v>
      </c>
      <c r="F255" t="s">
        <v>3999</v>
      </c>
      <c r="G255">
        <v>-2.0000000000000001E-4</v>
      </c>
    </row>
    <row r="256" spans="1:7" x14ac:dyDescent="0.35">
      <c r="A256" s="1">
        <v>45352</v>
      </c>
      <c r="B256">
        <v>1.0004999999999999</v>
      </c>
      <c r="C256">
        <v>1.0004</v>
      </c>
      <c r="D256">
        <v>1.0007999999999999</v>
      </c>
      <c r="E256">
        <v>0.99890000000000001</v>
      </c>
      <c r="F256" t="s">
        <v>4000</v>
      </c>
      <c r="G256">
        <v>1E-4</v>
      </c>
    </row>
    <row r="257" spans="1:7" x14ac:dyDescent="0.35">
      <c r="A257" s="1">
        <v>45351</v>
      </c>
      <c r="B257">
        <v>1.0004</v>
      </c>
      <c r="C257">
        <v>1.0004</v>
      </c>
      <c r="D257">
        <v>1.0006999999999999</v>
      </c>
      <c r="E257">
        <v>0.99819999999999998</v>
      </c>
      <c r="F257" t="s">
        <v>4001</v>
      </c>
      <c r="G257">
        <v>-1E-4</v>
      </c>
    </row>
    <row r="258" spans="1:7" x14ac:dyDescent="0.35">
      <c r="A258" s="1">
        <v>45350</v>
      </c>
      <c r="B258">
        <v>1.0004</v>
      </c>
      <c r="C258">
        <v>1.0001</v>
      </c>
      <c r="D258">
        <v>1.0004999999999999</v>
      </c>
      <c r="E258">
        <v>0.998</v>
      </c>
      <c r="F258" t="s">
        <v>4002</v>
      </c>
      <c r="G258">
        <v>2.9999999999999997E-4</v>
      </c>
    </row>
    <row r="259" spans="1:7" x14ac:dyDescent="0.35">
      <c r="A259" s="1">
        <v>45349</v>
      </c>
      <c r="B259">
        <v>1.0001</v>
      </c>
      <c r="C259">
        <v>1.0001</v>
      </c>
      <c r="D259">
        <v>1.0004999999999999</v>
      </c>
      <c r="E259">
        <v>0.999</v>
      </c>
      <c r="F259" t="s">
        <v>4003</v>
      </c>
      <c r="G259">
        <v>0</v>
      </c>
    </row>
    <row r="260" spans="1:7" x14ac:dyDescent="0.35">
      <c r="A260" s="1">
        <v>45348</v>
      </c>
      <c r="B260">
        <v>1.0001</v>
      </c>
      <c r="C260">
        <v>0.99990000000000001</v>
      </c>
      <c r="D260">
        <v>1.0006999999999999</v>
      </c>
      <c r="E260">
        <v>0.99970000000000003</v>
      </c>
      <c r="F260" t="s">
        <v>3816</v>
      </c>
      <c r="G260">
        <v>2.0000000000000001E-4</v>
      </c>
    </row>
    <row r="261" spans="1:7" x14ac:dyDescent="0.35">
      <c r="A261" s="1">
        <v>45347</v>
      </c>
      <c r="B261">
        <v>0.99990000000000001</v>
      </c>
      <c r="C261">
        <v>1.0004</v>
      </c>
      <c r="D261">
        <v>1.0015000000000001</v>
      </c>
      <c r="E261">
        <v>0.99980000000000002</v>
      </c>
      <c r="F261" t="s">
        <v>4004</v>
      </c>
      <c r="G261">
        <v>-5.9999999999999995E-4</v>
      </c>
    </row>
    <row r="262" spans="1:7" x14ac:dyDescent="0.35">
      <c r="A262" s="1">
        <v>45346</v>
      </c>
      <c r="B262">
        <v>1.0004</v>
      </c>
      <c r="C262">
        <v>0.99990000000000001</v>
      </c>
      <c r="D262">
        <v>1.0004999999999999</v>
      </c>
      <c r="E262">
        <v>0.99980000000000002</v>
      </c>
      <c r="F262" t="s">
        <v>4005</v>
      </c>
      <c r="G262">
        <v>5.0000000000000001E-4</v>
      </c>
    </row>
    <row r="263" spans="1:7" x14ac:dyDescent="0.35">
      <c r="A263" s="1">
        <v>45345</v>
      </c>
      <c r="B263">
        <v>0.99990000000000001</v>
      </c>
      <c r="C263">
        <v>0.99939999999999996</v>
      </c>
      <c r="D263">
        <v>1</v>
      </c>
      <c r="E263">
        <v>0.99939999999999996</v>
      </c>
      <c r="F263" t="s">
        <v>4006</v>
      </c>
      <c r="G263">
        <v>5.0000000000000001E-4</v>
      </c>
    </row>
    <row r="264" spans="1:7" x14ac:dyDescent="0.35">
      <c r="A264" s="1">
        <v>45344</v>
      </c>
      <c r="B264">
        <v>0.99939999999999996</v>
      </c>
      <c r="C264">
        <v>1</v>
      </c>
      <c r="D264">
        <v>1</v>
      </c>
      <c r="E264">
        <v>0.99909999999999999</v>
      </c>
      <c r="F264" t="s">
        <v>4007</v>
      </c>
      <c r="G264">
        <v>-5.9999999999999995E-4</v>
      </c>
    </row>
    <row r="265" spans="1:7" x14ac:dyDescent="0.35">
      <c r="A265" s="1">
        <v>45343</v>
      </c>
      <c r="B265">
        <v>1</v>
      </c>
      <c r="C265">
        <v>0.99950000000000006</v>
      </c>
      <c r="D265">
        <v>1</v>
      </c>
      <c r="E265">
        <v>0.99850000000000005</v>
      </c>
      <c r="F265" t="s">
        <v>4008</v>
      </c>
      <c r="G265">
        <v>4.0000000000000002E-4</v>
      </c>
    </row>
    <row r="266" spans="1:7" x14ac:dyDescent="0.35">
      <c r="A266" s="1">
        <v>45342</v>
      </c>
      <c r="B266">
        <v>0.99950000000000006</v>
      </c>
      <c r="C266">
        <v>0.99939999999999996</v>
      </c>
      <c r="D266">
        <v>0.99990000000000001</v>
      </c>
      <c r="E266">
        <v>0.99850000000000005</v>
      </c>
      <c r="F266" t="s">
        <v>4009</v>
      </c>
      <c r="G266">
        <v>1E-4</v>
      </c>
    </row>
    <row r="267" spans="1:7" x14ac:dyDescent="0.35">
      <c r="A267" s="1">
        <v>45341</v>
      </c>
      <c r="B267">
        <v>0.99939999999999996</v>
      </c>
      <c r="C267">
        <v>0.99990000000000001</v>
      </c>
      <c r="D267">
        <v>1</v>
      </c>
      <c r="E267">
        <v>0.99909999999999999</v>
      </c>
      <c r="F267" t="s">
        <v>4010</v>
      </c>
      <c r="G267">
        <v>-5.0000000000000001E-4</v>
      </c>
    </row>
    <row r="268" spans="1:7" x14ac:dyDescent="0.35">
      <c r="A268" s="1">
        <v>45340</v>
      </c>
      <c r="B268">
        <v>0.99990000000000001</v>
      </c>
      <c r="C268">
        <v>0.99990000000000001</v>
      </c>
      <c r="D268">
        <v>1.0002</v>
      </c>
      <c r="E268">
        <v>0.99870000000000003</v>
      </c>
      <c r="F268" t="s">
        <v>4011</v>
      </c>
      <c r="G268">
        <v>0</v>
      </c>
    </row>
    <row r="269" spans="1:7" x14ac:dyDescent="0.35">
      <c r="A269" s="1">
        <v>45339</v>
      </c>
      <c r="B269">
        <v>0.99990000000000001</v>
      </c>
      <c r="C269">
        <v>1.0004999999999999</v>
      </c>
      <c r="D269">
        <v>1.0004999999999999</v>
      </c>
      <c r="E269">
        <v>0.99960000000000004</v>
      </c>
      <c r="F269" t="s">
        <v>4012</v>
      </c>
      <c r="G269">
        <v>-5.9999999999999995E-4</v>
      </c>
    </row>
    <row r="270" spans="1:7" x14ac:dyDescent="0.35">
      <c r="A270" s="1">
        <v>45338</v>
      </c>
      <c r="B270">
        <v>1.0004999999999999</v>
      </c>
      <c r="C270">
        <v>1.0005999999999999</v>
      </c>
      <c r="D270">
        <v>1.0005999999999999</v>
      </c>
      <c r="E270">
        <v>0.99829999999999997</v>
      </c>
      <c r="F270" t="s">
        <v>4013</v>
      </c>
      <c r="G270">
        <v>0</v>
      </c>
    </row>
    <row r="271" spans="1:7" x14ac:dyDescent="0.35">
      <c r="A271" s="1">
        <v>45337</v>
      </c>
      <c r="B271">
        <v>1.0005999999999999</v>
      </c>
      <c r="C271">
        <v>1.0005999999999999</v>
      </c>
      <c r="D271">
        <v>1.0007999999999999</v>
      </c>
      <c r="E271">
        <v>0.99780000000000002</v>
      </c>
      <c r="F271" t="s">
        <v>4014</v>
      </c>
      <c r="G271">
        <v>-1E-4</v>
      </c>
    </row>
    <row r="272" spans="1:7" x14ac:dyDescent="0.35">
      <c r="A272" s="1">
        <v>45336</v>
      </c>
      <c r="B272">
        <v>1.0005999999999999</v>
      </c>
      <c r="C272">
        <v>1.0005999999999999</v>
      </c>
      <c r="D272">
        <v>1.0013000000000001</v>
      </c>
      <c r="E272">
        <v>1</v>
      </c>
      <c r="F272" t="s">
        <v>4015</v>
      </c>
      <c r="G272">
        <v>0</v>
      </c>
    </row>
    <row r="273" spans="1:7" x14ac:dyDescent="0.35">
      <c r="A273" s="1">
        <v>45335</v>
      </c>
      <c r="B273">
        <v>1.0005999999999999</v>
      </c>
      <c r="C273">
        <v>1.0002</v>
      </c>
      <c r="D273">
        <v>1.0008999999999999</v>
      </c>
      <c r="E273">
        <v>0.99950000000000006</v>
      </c>
      <c r="F273" t="s">
        <v>4016</v>
      </c>
      <c r="G273">
        <v>5.0000000000000001E-4</v>
      </c>
    </row>
    <row r="274" spans="1:7" x14ac:dyDescent="0.35">
      <c r="A274" s="1">
        <v>45334</v>
      </c>
      <c r="B274">
        <v>1.0002</v>
      </c>
      <c r="C274">
        <v>1.0005999999999999</v>
      </c>
      <c r="D274">
        <v>1.0007999999999999</v>
      </c>
      <c r="E274">
        <v>0.99980000000000002</v>
      </c>
      <c r="F274" t="s">
        <v>4017</v>
      </c>
      <c r="G274">
        <v>-2.9999999999999997E-4</v>
      </c>
    </row>
    <row r="275" spans="1:7" x14ac:dyDescent="0.35">
      <c r="A275" s="1">
        <v>45333</v>
      </c>
      <c r="B275">
        <v>1.0004</v>
      </c>
      <c r="C275">
        <v>1</v>
      </c>
      <c r="D275">
        <v>1.0007999999999999</v>
      </c>
      <c r="E275">
        <v>0.99880000000000002</v>
      </c>
      <c r="F275" t="s">
        <v>4018</v>
      </c>
      <c r="G275">
        <v>4.0000000000000002E-4</v>
      </c>
    </row>
    <row r="276" spans="1:7" x14ac:dyDescent="0.35">
      <c r="A276" s="1">
        <v>45332</v>
      </c>
      <c r="B276">
        <v>1</v>
      </c>
      <c r="C276">
        <v>1.0004</v>
      </c>
      <c r="D276">
        <v>1.0005999999999999</v>
      </c>
      <c r="E276">
        <v>1</v>
      </c>
      <c r="F276" t="s">
        <v>4019</v>
      </c>
      <c r="G276">
        <v>-4.0000000000000002E-4</v>
      </c>
    </row>
    <row r="277" spans="1:7" x14ac:dyDescent="0.35">
      <c r="A277" s="1">
        <v>45331</v>
      </c>
      <c r="B277">
        <v>1.0004</v>
      </c>
      <c r="C277">
        <v>1</v>
      </c>
      <c r="D277">
        <v>1.0007999999999999</v>
      </c>
      <c r="E277">
        <v>0.99919999999999998</v>
      </c>
      <c r="F277" t="s">
        <v>4020</v>
      </c>
      <c r="G277">
        <v>5.0000000000000001E-4</v>
      </c>
    </row>
    <row r="278" spans="1:7" x14ac:dyDescent="0.35">
      <c r="A278" s="1">
        <v>45330</v>
      </c>
      <c r="B278">
        <v>1</v>
      </c>
      <c r="C278">
        <v>0.99980000000000002</v>
      </c>
      <c r="D278">
        <v>1</v>
      </c>
      <c r="E278">
        <v>0.99919999999999998</v>
      </c>
      <c r="F278" t="s">
        <v>4021</v>
      </c>
      <c r="G278">
        <v>2.0000000000000001E-4</v>
      </c>
    </row>
    <row r="279" spans="1:7" x14ac:dyDescent="0.35">
      <c r="A279" s="1">
        <v>45329</v>
      </c>
      <c r="B279">
        <v>0.99980000000000002</v>
      </c>
      <c r="C279">
        <v>0.99990000000000001</v>
      </c>
      <c r="D279">
        <v>1.0001</v>
      </c>
      <c r="E279">
        <v>0.99950000000000006</v>
      </c>
      <c r="F279" t="s">
        <v>4022</v>
      </c>
      <c r="G279">
        <v>-1E-4</v>
      </c>
    </row>
    <row r="280" spans="1:7" x14ac:dyDescent="0.35">
      <c r="A280" s="1">
        <v>45328</v>
      </c>
      <c r="B280">
        <v>0.99990000000000001</v>
      </c>
      <c r="C280">
        <v>0.99909999999999999</v>
      </c>
      <c r="D280">
        <v>0.99990000000000001</v>
      </c>
      <c r="E280">
        <v>0.99909999999999999</v>
      </c>
      <c r="F280" t="s">
        <v>4023</v>
      </c>
      <c r="G280">
        <v>8.0000000000000004E-4</v>
      </c>
    </row>
    <row r="281" spans="1:7" x14ac:dyDescent="0.35">
      <c r="A281" s="1">
        <v>45327</v>
      </c>
      <c r="B281">
        <v>0.99909999999999999</v>
      </c>
      <c r="C281">
        <v>0.99980000000000002</v>
      </c>
      <c r="D281">
        <v>1</v>
      </c>
      <c r="E281">
        <v>0.999</v>
      </c>
      <c r="F281" t="s">
        <v>4024</v>
      </c>
      <c r="G281">
        <v>-8.0000000000000004E-4</v>
      </c>
    </row>
    <row r="282" spans="1:7" x14ac:dyDescent="0.35">
      <c r="A282" s="1">
        <v>45326</v>
      </c>
      <c r="B282">
        <v>0.99980000000000002</v>
      </c>
      <c r="C282">
        <v>0.99990000000000001</v>
      </c>
      <c r="D282">
        <v>1</v>
      </c>
      <c r="E282">
        <v>0.99970000000000003</v>
      </c>
      <c r="F282" t="s">
        <v>4025</v>
      </c>
      <c r="G282">
        <v>0</v>
      </c>
    </row>
    <row r="283" spans="1:7" x14ac:dyDescent="0.35">
      <c r="A283" s="1">
        <v>45325</v>
      </c>
      <c r="B283">
        <v>0.99990000000000001</v>
      </c>
      <c r="C283">
        <v>0.99970000000000003</v>
      </c>
      <c r="D283">
        <v>0.99990000000000001</v>
      </c>
      <c r="E283">
        <v>0.99970000000000003</v>
      </c>
      <c r="F283" t="s">
        <v>4026</v>
      </c>
      <c r="G283">
        <v>2.0000000000000001E-4</v>
      </c>
    </row>
    <row r="284" spans="1:7" x14ac:dyDescent="0.35">
      <c r="A284" s="1">
        <v>45324</v>
      </c>
      <c r="B284">
        <v>0.99970000000000003</v>
      </c>
      <c r="C284">
        <v>0.99990000000000001</v>
      </c>
      <c r="D284">
        <v>1.0002</v>
      </c>
      <c r="E284">
        <v>0.99929999999999997</v>
      </c>
      <c r="F284" t="s">
        <v>4027</v>
      </c>
      <c r="G284">
        <v>-2.9999999999999997E-4</v>
      </c>
    </row>
    <row r="285" spans="1:7" x14ac:dyDescent="0.35">
      <c r="A285" s="1">
        <v>45323</v>
      </c>
      <c r="B285">
        <v>0.99990000000000001</v>
      </c>
      <c r="C285">
        <v>0.99939999999999996</v>
      </c>
      <c r="D285">
        <v>1.0001</v>
      </c>
      <c r="E285">
        <v>0.99929999999999997</v>
      </c>
      <c r="F285" t="s">
        <v>4028</v>
      </c>
      <c r="G285">
        <v>5.0000000000000001E-4</v>
      </c>
    </row>
    <row r="286" spans="1:7" x14ac:dyDescent="0.35">
      <c r="A286" s="1">
        <v>45322</v>
      </c>
      <c r="B286">
        <v>0.99939999999999996</v>
      </c>
      <c r="C286">
        <v>1.0001</v>
      </c>
      <c r="D286">
        <v>1.0003</v>
      </c>
      <c r="E286">
        <v>0.99929999999999997</v>
      </c>
      <c r="F286" t="s">
        <v>4029</v>
      </c>
      <c r="G286">
        <v>-6.9999999999999999E-4</v>
      </c>
    </row>
    <row r="287" spans="1:7" x14ac:dyDescent="0.35">
      <c r="A287" s="1">
        <v>45321</v>
      </c>
      <c r="B287">
        <v>1.0001</v>
      </c>
      <c r="C287">
        <v>1.0002</v>
      </c>
      <c r="D287">
        <v>1.0002</v>
      </c>
      <c r="E287">
        <v>0.99980000000000002</v>
      </c>
      <c r="F287" t="s">
        <v>4030</v>
      </c>
      <c r="G287">
        <v>0</v>
      </c>
    </row>
    <row r="288" spans="1:7" x14ac:dyDescent="0.35">
      <c r="A288" s="1">
        <v>45320</v>
      </c>
      <c r="B288">
        <v>1.0002</v>
      </c>
      <c r="C288">
        <v>1</v>
      </c>
      <c r="D288">
        <v>1.0007999999999999</v>
      </c>
      <c r="E288">
        <v>0.99980000000000002</v>
      </c>
      <c r="F288" t="s">
        <v>4031</v>
      </c>
      <c r="G288">
        <v>1E-4</v>
      </c>
    </row>
    <row r="289" spans="1:7" x14ac:dyDescent="0.35">
      <c r="A289" s="1">
        <v>45319</v>
      </c>
      <c r="B289">
        <v>1</v>
      </c>
      <c r="C289">
        <v>1.0001</v>
      </c>
      <c r="D289">
        <v>1.0001</v>
      </c>
      <c r="E289">
        <v>0.99960000000000004</v>
      </c>
      <c r="F289" t="s">
        <v>4032</v>
      </c>
      <c r="G289">
        <v>-1E-4</v>
      </c>
    </row>
    <row r="290" spans="1:7" x14ac:dyDescent="0.35">
      <c r="A290" s="1">
        <v>45318</v>
      </c>
      <c r="B290">
        <v>1.0001</v>
      </c>
      <c r="C290">
        <v>1</v>
      </c>
      <c r="D290">
        <v>1.0002</v>
      </c>
      <c r="E290">
        <v>0.99980000000000002</v>
      </c>
      <c r="F290" t="s">
        <v>4033</v>
      </c>
      <c r="G290">
        <v>1E-4</v>
      </c>
    </row>
    <row r="291" spans="1:7" x14ac:dyDescent="0.35">
      <c r="A291" s="1">
        <v>45317</v>
      </c>
      <c r="B291">
        <v>1</v>
      </c>
      <c r="C291">
        <v>0.99990000000000001</v>
      </c>
      <c r="D291">
        <v>1.0009999999999999</v>
      </c>
      <c r="E291">
        <v>0.99960000000000004</v>
      </c>
      <c r="F291" t="s">
        <v>4034</v>
      </c>
      <c r="G291">
        <v>0</v>
      </c>
    </row>
    <row r="292" spans="1:7" x14ac:dyDescent="0.35">
      <c r="A292" s="1">
        <v>45316</v>
      </c>
      <c r="B292">
        <v>0.99990000000000001</v>
      </c>
      <c r="C292">
        <v>1</v>
      </c>
      <c r="D292">
        <v>1.0011000000000001</v>
      </c>
      <c r="E292">
        <v>0.99950000000000006</v>
      </c>
      <c r="F292" t="s">
        <v>4035</v>
      </c>
      <c r="G292">
        <v>0</v>
      </c>
    </row>
    <row r="293" spans="1:7" x14ac:dyDescent="0.35">
      <c r="A293" s="1">
        <v>45315</v>
      </c>
      <c r="B293">
        <v>1</v>
      </c>
      <c r="C293">
        <v>0.99970000000000003</v>
      </c>
      <c r="D293">
        <v>1.0011000000000001</v>
      </c>
      <c r="E293">
        <v>0.99960000000000004</v>
      </c>
      <c r="F293" t="s">
        <v>4036</v>
      </c>
      <c r="G293">
        <v>2.0000000000000001E-4</v>
      </c>
    </row>
    <row r="294" spans="1:7" x14ac:dyDescent="0.35">
      <c r="A294" s="1">
        <v>45314</v>
      </c>
      <c r="B294">
        <v>0.99970000000000003</v>
      </c>
      <c r="C294">
        <v>0.99929999999999997</v>
      </c>
      <c r="D294">
        <v>1.0008999999999999</v>
      </c>
      <c r="E294">
        <v>0.999</v>
      </c>
      <c r="F294" t="s">
        <v>4037</v>
      </c>
      <c r="G294">
        <v>5.0000000000000001E-4</v>
      </c>
    </row>
    <row r="295" spans="1:7" x14ac:dyDescent="0.35">
      <c r="A295" s="1">
        <v>45313</v>
      </c>
      <c r="B295">
        <v>0.99929999999999997</v>
      </c>
      <c r="C295">
        <v>1.0004999999999999</v>
      </c>
      <c r="D295">
        <v>1.0018</v>
      </c>
      <c r="E295">
        <v>0.99919999999999998</v>
      </c>
      <c r="F295" t="s">
        <v>4038</v>
      </c>
      <c r="G295">
        <v>-1.1999999999999999E-3</v>
      </c>
    </row>
    <row r="296" spans="1:7" x14ac:dyDescent="0.35">
      <c r="A296" s="1">
        <v>45312</v>
      </c>
      <c r="B296">
        <v>1.0004999999999999</v>
      </c>
      <c r="C296">
        <v>1.0004</v>
      </c>
      <c r="D296">
        <v>1.0018</v>
      </c>
      <c r="E296">
        <v>1.0004</v>
      </c>
      <c r="F296" t="s">
        <v>4039</v>
      </c>
      <c r="G296">
        <v>1E-4</v>
      </c>
    </row>
    <row r="297" spans="1:7" x14ac:dyDescent="0.35">
      <c r="A297" s="1">
        <v>45311</v>
      </c>
      <c r="B297">
        <v>1.0004</v>
      </c>
      <c r="C297">
        <v>0.99950000000000006</v>
      </c>
      <c r="D297">
        <v>1.0014000000000001</v>
      </c>
      <c r="E297">
        <v>0.99950000000000006</v>
      </c>
      <c r="F297" t="s">
        <v>4040</v>
      </c>
      <c r="G297">
        <v>8.9999999999999998E-4</v>
      </c>
    </row>
    <row r="298" spans="1:7" x14ac:dyDescent="0.35">
      <c r="A298" s="1">
        <v>45310</v>
      </c>
      <c r="B298">
        <v>0.99950000000000006</v>
      </c>
      <c r="C298">
        <v>0.99950000000000006</v>
      </c>
      <c r="D298">
        <v>1.0008999999999999</v>
      </c>
      <c r="E298">
        <v>0.999</v>
      </c>
      <c r="F298" t="s">
        <v>4041</v>
      </c>
      <c r="G298">
        <v>-1E-4</v>
      </c>
    </row>
    <row r="299" spans="1:7" x14ac:dyDescent="0.35">
      <c r="A299" s="1">
        <v>45309</v>
      </c>
      <c r="B299">
        <v>0.99960000000000004</v>
      </c>
      <c r="C299">
        <v>0.99929999999999997</v>
      </c>
      <c r="D299">
        <v>1.0002</v>
      </c>
      <c r="E299">
        <v>0.99839999999999995</v>
      </c>
      <c r="F299" t="s">
        <v>4042</v>
      </c>
      <c r="G299">
        <v>2.0000000000000001E-4</v>
      </c>
    </row>
    <row r="300" spans="1:7" x14ac:dyDescent="0.35">
      <c r="A300" s="1">
        <v>45308</v>
      </c>
      <c r="B300">
        <v>0.99929999999999997</v>
      </c>
      <c r="C300">
        <v>0.99990000000000001</v>
      </c>
      <c r="D300">
        <v>1.0004</v>
      </c>
      <c r="E300">
        <v>0.99909999999999999</v>
      </c>
      <c r="F300" t="s">
        <v>4043</v>
      </c>
      <c r="G300">
        <v>-5.9999999999999995E-4</v>
      </c>
    </row>
    <row r="301" spans="1:7" x14ac:dyDescent="0.35">
      <c r="A301" s="1">
        <v>45307</v>
      </c>
      <c r="B301">
        <v>0.99990000000000001</v>
      </c>
      <c r="C301">
        <v>0.99960000000000004</v>
      </c>
      <c r="D301">
        <v>1.0003</v>
      </c>
      <c r="E301">
        <v>0.99919999999999998</v>
      </c>
      <c r="F301" t="s">
        <v>4044</v>
      </c>
      <c r="G301">
        <v>2.9999999999999997E-4</v>
      </c>
    </row>
    <row r="302" spans="1:7" x14ac:dyDescent="0.35">
      <c r="A302" s="1">
        <v>45306</v>
      </c>
      <c r="B302">
        <v>0.99960000000000004</v>
      </c>
      <c r="C302">
        <v>0.99950000000000006</v>
      </c>
      <c r="D302">
        <v>1.0001</v>
      </c>
      <c r="E302">
        <v>0.99929999999999997</v>
      </c>
      <c r="F302" t="s">
        <v>4045</v>
      </c>
      <c r="G302">
        <v>1E-4</v>
      </c>
    </row>
    <row r="303" spans="1:7" x14ac:dyDescent="0.35">
      <c r="A303" s="1">
        <v>45305</v>
      </c>
      <c r="B303">
        <v>0.99950000000000006</v>
      </c>
      <c r="C303">
        <v>1</v>
      </c>
      <c r="D303">
        <v>1.0003</v>
      </c>
      <c r="E303">
        <v>0.99950000000000006</v>
      </c>
      <c r="F303" t="s">
        <v>4046</v>
      </c>
      <c r="G303">
        <v>-4.0000000000000002E-4</v>
      </c>
    </row>
    <row r="304" spans="1:7" x14ac:dyDescent="0.35">
      <c r="A304" s="1">
        <v>45304</v>
      </c>
      <c r="B304">
        <v>1</v>
      </c>
      <c r="C304">
        <v>1</v>
      </c>
      <c r="D304">
        <v>1.0004999999999999</v>
      </c>
      <c r="E304">
        <v>0.99960000000000004</v>
      </c>
      <c r="F304" t="s">
        <v>4047</v>
      </c>
      <c r="G304">
        <v>0</v>
      </c>
    </row>
    <row r="305" spans="1:7" x14ac:dyDescent="0.35">
      <c r="A305" s="1">
        <v>45303</v>
      </c>
      <c r="B305">
        <v>1</v>
      </c>
      <c r="C305">
        <v>0.99960000000000004</v>
      </c>
      <c r="D305">
        <v>1.0004999999999999</v>
      </c>
      <c r="E305">
        <v>0.99919999999999998</v>
      </c>
      <c r="F305" t="s">
        <v>4048</v>
      </c>
      <c r="G305">
        <v>-1E-4</v>
      </c>
    </row>
    <row r="306" spans="1:7" x14ac:dyDescent="0.35">
      <c r="A306" s="1">
        <v>45302</v>
      </c>
      <c r="B306">
        <v>1.0001</v>
      </c>
      <c r="C306">
        <v>0.99970000000000003</v>
      </c>
      <c r="D306">
        <v>1.0004</v>
      </c>
      <c r="E306">
        <v>0.99939999999999996</v>
      </c>
      <c r="F306" t="s">
        <v>4049</v>
      </c>
      <c r="G306">
        <v>-2.9999999999999997E-4</v>
      </c>
    </row>
    <row r="307" spans="1:7" x14ac:dyDescent="0.35">
      <c r="A307" s="1">
        <v>45301</v>
      </c>
      <c r="B307">
        <v>1.0003</v>
      </c>
      <c r="C307">
        <v>1.0004</v>
      </c>
      <c r="D307">
        <v>1.0007999999999999</v>
      </c>
      <c r="E307">
        <v>1</v>
      </c>
      <c r="F307" t="s">
        <v>4050</v>
      </c>
      <c r="G307">
        <v>0</v>
      </c>
    </row>
    <row r="308" spans="1:7" x14ac:dyDescent="0.35">
      <c r="A308" s="1">
        <v>45300</v>
      </c>
      <c r="B308">
        <v>1.0004</v>
      </c>
      <c r="C308">
        <v>1.0008999999999999</v>
      </c>
      <c r="D308">
        <v>1.0008999999999999</v>
      </c>
      <c r="E308">
        <v>1</v>
      </c>
      <c r="F308" t="s">
        <v>4051</v>
      </c>
      <c r="G308">
        <v>-5.0000000000000001E-4</v>
      </c>
    </row>
    <row r="309" spans="1:7" x14ac:dyDescent="0.35">
      <c r="A309" s="1">
        <v>45299</v>
      </c>
      <c r="B309">
        <v>1.0007999999999999</v>
      </c>
      <c r="C309">
        <v>1.0009999999999999</v>
      </c>
      <c r="D309">
        <v>1.0011000000000001</v>
      </c>
      <c r="E309">
        <v>1.0002</v>
      </c>
      <c r="F309" t="s">
        <v>4052</v>
      </c>
      <c r="G309">
        <v>2.9999999999999997E-4</v>
      </c>
    </row>
    <row r="310" spans="1:7" x14ac:dyDescent="0.35">
      <c r="A310" s="1">
        <v>45298</v>
      </c>
      <c r="B310">
        <v>1.0005999999999999</v>
      </c>
      <c r="C310">
        <v>1.0004999999999999</v>
      </c>
      <c r="D310">
        <v>1.0009999999999999</v>
      </c>
      <c r="E310">
        <v>1.0003</v>
      </c>
      <c r="F310" t="s">
        <v>4053</v>
      </c>
      <c r="G310">
        <v>1E-4</v>
      </c>
    </row>
    <row r="311" spans="1:7" x14ac:dyDescent="0.35">
      <c r="A311" s="1">
        <v>45297</v>
      </c>
      <c r="B311">
        <v>1.0004999999999999</v>
      </c>
      <c r="C311">
        <v>1.0014000000000001</v>
      </c>
      <c r="D311">
        <v>1.0015000000000001</v>
      </c>
      <c r="E311">
        <v>1.0003</v>
      </c>
      <c r="F311" t="s">
        <v>4054</v>
      </c>
      <c r="G311">
        <v>-4.0000000000000002E-4</v>
      </c>
    </row>
    <row r="312" spans="1:7" x14ac:dyDescent="0.35">
      <c r="A312" s="1">
        <v>45296</v>
      </c>
      <c r="B312">
        <v>1.0007999999999999</v>
      </c>
      <c r="C312">
        <v>1.0009999999999999</v>
      </c>
      <c r="D312">
        <v>1.0016</v>
      </c>
      <c r="E312">
        <v>1.0005999999999999</v>
      </c>
      <c r="F312" t="s">
        <v>4055</v>
      </c>
      <c r="G312">
        <v>-2.0000000000000001E-4</v>
      </c>
    </row>
    <row r="313" spans="1:7" x14ac:dyDescent="0.35">
      <c r="A313" s="1">
        <v>45295</v>
      </c>
      <c r="B313">
        <v>1.0009999999999999</v>
      </c>
      <c r="C313">
        <v>1.0004999999999999</v>
      </c>
      <c r="D313">
        <v>1.0016</v>
      </c>
      <c r="E313">
        <v>1.0004999999999999</v>
      </c>
      <c r="F313" t="s">
        <v>4056</v>
      </c>
      <c r="G313">
        <v>5.0000000000000001E-4</v>
      </c>
    </row>
    <row r="314" spans="1:7" x14ac:dyDescent="0.35">
      <c r="A314" s="1">
        <v>45294</v>
      </c>
      <c r="B314">
        <v>1.0004999999999999</v>
      </c>
      <c r="C314">
        <v>1.0004999999999999</v>
      </c>
      <c r="D314">
        <v>1.0064</v>
      </c>
      <c r="E314">
        <v>1.0004</v>
      </c>
      <c r="F314" t="s">
        <v>4057</v>
      </c>
      <c r="G314">
        <v>0</v>
      </c>
    </row>
    <row r="315" spans="1:7" x14ac:dyDescent="0.35">
      <c r="A315" s="1">
        <v>45293</v>
      </c>
      <c r="B315">
        <v>1.0004999999999999</v>
      </c>
      <c r="C315">
        <v>1.0004</v>
      </c>
      <c r="D315">
        <v>1.0012000000000001</v>
      </c>
      <c r="E315">
        <v>1.0003</v>
      </c>
      <c r="F315" t="s">
        <v>4058</v>
      </c>
      <c r="G315">
        <v>1E-4</v>
      </c>
    </row>
    <row r="316" spans="1:7" x14ac:dyDescent="0.35">
      <c r="A316" s="1">
        <v>45292</v>
      </c>
      <c r="B316">
        <v>1.0004</v>
      </c>
      <c r="C316">
        <v>1.0001</v>
      </c>
      <c r="D316">
        <v>1.0011000000000001</v>
      </c>
      <c r="E316">
        <v>1.0001</v>
      </c>
      <c r="F316" t="s">
        <v>4059</v>
      </c>
      <c r="G316">
        <v>4.0000000000000002E-4</v>
      </c>
    </row>
    <row r="317" spans="1:7" x14ac:dyDescent="0.35">
      <c r="A317" s="1">
        <v>45291</v>
      </c>
      <c r="B317">
        <v>1.0001</v>
      </c>
      <c r="C317">
        <v>1.0004999999999999</v>
      </c>
      <c r="D317">
        <v>1.0011000000000001</v>
      </c>
      <c r="E317">
        <v>0.99980000000000002</v>
      </c>
      <c r="F317" t="s">
        <v>4060</v>
      </c>
      <c r="G317">
        <v>-4.0000000000000002E-4</v>
      </c>
    </row>
    <row r="318" spans="1:7" x14ac:dyDescent="0.35">
      <c r="A318" s="1">
        <v>45290</v>
      </c>
      <c r="B318">
        <v>1.0004999999999999</v>
      </c>
      <c r="C318">
        <v>1.0005999999999999</v>
      </c>
      <c r="D318">
        <v>1.0011000000000001</v>
      </c>
      <c r="E318">
        <v>1.0004</v>
      </c>
      <c r="F318" t="s">
        <v>4061</v>
      </c>
      <c r="G318">
        <v>-1E-4</v>
      </c>
    </row>
    <row r="319" spans="1:7" x14ac:dyDescent="0.35">
      <c r="A319" s="1">
        <v>45289</v>
      </c>
      <c r="B319">
        <v>1.0005999999999999</v>
      </c>
      <c r="C319">
        <v>1.0008999999999999</v>
      </c>
      <c r="D319">
        <v>1.0012000000000001</v>
      </c>
      <c r="E319">
        <v>1.0003</v>
      </c>
      <c r="F319" t="s">
        <v>4062</v>
      </c>
      <c r="G319">
        <v>-2.9999999999999997E-4</v>
      </c>
    </row>
    <row r="320" spans="1:7" x14ac:dyDescent="0.35">
      <c r="A320" s="1">
        <v>45288</v>
      </c>
      <c r="B320">
        <v>1.0008999999999999</v>
      </c>
      <c r="C320">
        <v>1.0007999999999999</v>
      </c>
      <c r="D320">
        <v>1.0011000000000001</v>
      </c>
      <c r="E320">
        <v>1.0004</v>
      </c>
      <c r="F320" t="s">
        <v>4063</v>
      </c>
      <c r="G320">
        <v>1E-4</v>
      </c>
    </row>
    <row r="321" spans="1:7" x14ac:dyDescent="0.35">
      <c r="A321" s="1">
        <v>45287</v>
      </c>
      <c r="B321">
        <v>1.0007999999999999</v>
      </c>
      <c r="C321">
        <v>1.0004</v>
      </c>
      <c r="D321">
        <v>1.0013000000000001</v>
      </c>
      <c r="E321">
        <v>1.0003</v>
      </c>
      <c r="F321" t="s">
        <v>4064</v>
      </c>
      <c r="G321">
        <v>4.0000000000000002E-4</v>
      </c>
    </row>
    <row r="322" spans="1:7" x14ac:dyDescent="0.35">
      <c r="A322" s="1">
        <v>45286</v>
      </c>
      <c r="B322">
        <v>1.0004</v>
      </c>
      <c r="C322">
        <v>1.0012000000000001</v>
      </c>
      <c r="D322">
        <v>1.0013000000000001</v>
      </c>
      <c r="E322">
        <v>0.99980000000000002</v>
      </c>
      <c r="F322" t="s">
        <v>4065</v>
      </c>
      <c r="G322">
        <v>0</v>
      </c>
    </row>
    <row r="323" spans="1:7" x14ac:dyDescent="0.35">
      <c r="A323" s="1">
        <v>45285</v>
      </c>
      <c r="B323">
        <v>1.0004999999999999</v>
      </c>
      <c r="C323">
        <v>1.0007999999999999</v>
      </c>
      <c r="D323">
        <v>1.0015000000000001</v>
      </c>
      <c r="E323">
        <v>1.0003</v>
      </c>
      <c r="F323" t="s">
        <v>4066</v>
      </c>
      <c r="G323">
        <v>-4.0000000000000002E-4</v>
      </c>
    </row>
    <row r="324" spans="1:7" x14ac:dyDescent="0.35">
      <c r="A324" s="1">
        <v>45284</v>
      </c>
      <c r="B324">
        <v>1.0007999999999999</v>
      </c>
      <c r="C324">
        <v>1.0013000000000001</v>
      </c>
      <c r="D324">
        <v>1.0013000000000001</v>
      </c>
      <c r="E324">
        <v>1.0006999999999999</v>
      </c>
      <c r="F324" t="s">
        <v>4067</v>
      </c>
      <c r="G324">
        <v>2.0000000000000001E-4</v>
      </c>
    </row>
    <row r="325" spans="1:7" x14ac:dyDescent="0.35">
      <c r="A325" s="1">
        <v>45283</v>
      </c>
      <c r="B325">
        <v>1.0006999999999999</v>
      </c>
      <c r="C325">
        <v>1.0009999999999999</v>
      </c>
      <c r="D325">
        <v>1.0019</v>
      </c>
      <c r="E325">
        <v>1.0005999999999999</v>
      </c>
      <c r="F325" t="s">
        <v>4068</v>
      </c>
      <c r="G325">
        <v>-2.9999999999999997E-4</v>
      </c>
    </row>
    <row r="326" spans="1:7" x14ac:dyDescent="0.35">
      <c r="A326" s="1">
        <v>45282</v>
      </c>
      <c r="B326">
        <v>1.0009999999999999</v>
      </c>
      <c r="C326">
        <v>1.0003</v>
      </c>
      <c r="D326">
        <v>1.0009999999999999</v>
      </c>
      <c r="E326">
        <v>1.0003</v>
      </c>
      <c r="F326" t="s">
        <v>4069</v>
      </c>
      <c r="G326">
        <v>5.9999999999999995E-4</v>
      </c>
    </row>
    <row r="327" spans="1:7" x14ac:dyDescent="0.35">
      <c r="A327" s="1">
        <v>45281</v>
      </c>
      <c r="B327">
        <v>1.0003</v>
      </c>
      <c r="C327">
        <v>1.0002</v>
      </c>
      <c r="D327">
        <v>1.0011000000000001</v>
      </c>
      <c r="E327">
        <v>1.0001</v>
      </c>
      <c r="F327" t="s">
        <v>4070</v>
      </c>
      <c r="G327">
        <v>1E-4</v>
      </c>
    </row>
    <row r="328" spans="1:7" x14ac:dyDescent="0.35">
      <c r="A328" s="1">
        <v>45280</v>
      </c>
      <c r="B328">
        <v>1.0002</v>
      </c>
      <c r="C328">
        <v>1.0002</v>
      </c>
      <c r="D328">
        <v>1.0009999999999999</v>
      </c>
      <c r="E328">
        <v>0.99990000000000001</v>
      </c>
      <c r="F328" t="s">
        <v>4071</v>
      </c>
      <c r="G328">
        <v>1E-4</v>
      </c>
    </row>
    <row r="329" spans="1:7" x14ac:dyDescent="0.35">
      <c r="A329" s="1">
        <v>45279</v>
      </c>
      <c r="B329">
        <v>1.0002</v>
      </c>
      <c r="C329">
        <v>1.0001</v>
      </c>
      <c r="D329">
        <v>1.0006999999999999</v>
      </c>
      <c r="E329">
        <v>0.99980000000000002</v>
      </c>
      <c r="F329" t="s">
        <v>4072</v>
      </c>
      <c r="G329">
        <v>1E-4</v>
      </c>
    </row>
    <row r="330" spans="1:7" x14ac:dyDescent="0.35">
      <c r="A330" s="1">
        <v>45278</v>
      </c>
      <c r="B330">
        <v>1</v>
      </c>
      <c r="C330">
        <v>0.99980000000000002</v>
      </c>
      <c r="D330">
        <v>1.0005999999999999</v>
      </c>
      <c r="E330">
        <v>0.99960000000000004</v>
      </c>
      <c r="F330" t="s">
        <v>4073</v>
      </c>
      <c r="G330">
        <v>2.9999999999999997E-4</v>
      </c>
    </row>
    <row r="331" spans="1:7" x14ac:dyDescent="0.35">
      <c r="A331" s="1">
        <v>45277</v>
      </c>
      <c r="B331">
        <v>0.99980000000000002</v>
      </c>
      <c r="C331">
        <v>1.0009999999999999</v>
      </c>
      <c r="D331">
        <v>1.0009999999999999</v>
      </c>
      <c r="E331">
        <v>0.99929999999999997</v>
      </c>
      <c r="F331" t="s">
        <v>4074</v>
      </c>
      <c r="G331">
        <v>-1E-4</v>
      </c>
    </row>
    <row r="332" spans="1:7" x14ac:dyDescent="0.35">
      <c r="A332" s="1">
        <v>45276</v>
      </c>
      <c r="B332">
        <v>0.99990000000000001</v>
      </c>
      <c r="C332">
        <v>1.0009999999999999</v>
      </c>
      <c r="D332">
        <v>1.0009999999999999</v>
      </c>
      <c r="E332">
        <v>0.99980000000000002</v>
      </c>
      <c r="F332" t="s">
        <v>4075</v>
      </c>
      <c r="G332">
        <v>-5.9999999999999995E-4</v>
      </c>
    </row>
    <row r="333" spans="1:7" x14ac:dyDescent="0.35">
      <c r="A333" s="1">
        <v>45275</v>
      </c>
      <c r="B333">
        <v>1.0004</v>
      </c>
      <c r="C333">
        <v>1.0008999999999999</v>
      </c>
      <c r="D333">
        <v>1.0009999999999999</v>
      </c>
      <c r="E333">
        <v>1.0002</v>
      </c>
      <c r="F333" t="s">
        <v>4076</v>
      </c>
      <c r="G333">
        <v>1E-4</v>
      </c>
    </row>
    <row r="334" spans="1:7" x14ac:dyDescent="0.35">
      <c r="A334" s="1">
        <v>45274</v>
      </c>
      <c r="B334">
        <v>1.0003</v>
      </c>
      <c r="C334">
        <v>1.0003</v>
      </c>
      <c r="D334">
        <v>1.0007999999999999</v>
      </c>
      <c r="E334">
        <v>1.0002</v>
      </c>
      <c r="F334" t="s">
        <v>4077</v>
      </c>
      <c r="G334">
        <v>0</v>
      </c>
    </row>
    <row r="335" spans="1:7" x14ac:dyDescent="0.35">
      <c r="A335" s="1">
        <v>45273</v>
      </c>
      <c r="B335">
        <v>1.0003</v>
      </c>
      <c r="C335">
        <v>1</v>
      </c>
      <c r="D335">
        <v>1.0008999999999999</v>
      </c>
      <c r="E335">
        <v>0.99980000000000002</v>
      </c>
      <c r="F335" t="s">
        <v>4078</v>
      </c>
      <c r="G335">
        <v>4.0000000000000002E-4</v>
      </c>
    </row>
    <row r="336" spans="1:7" x14ac:dyDescent="0.35">
      <c r="A336" s="1">
        <v>45272</v>
      </c>
      <c r="B336">
        <v>1</v>
      </c>
      <c r="C336">
        <v>1</v>
      </c>
      <c r="D336">
        <v>1.0006999999999999</v>
      </c>
      <c r="E336">
        <v>0.99939999999999996</v>
      </c>
      <c r="F336" t="s">
        <v>4079</v>
      </c>
      <c r="G336">
        <v>0</v>
      </c>
    </row>
    <row r="337" spans="1:7" x14ac:dyDescent="0.35">
      <c r="A337" s="1">
        <v>45271</v>
      </c>
      <c r="B337">
        <v>1</v>
      </c>
      <c r="C337">
        <v>1.0009999999999999</v>
      </c>
      <c r="D337">
        <v>1.0009999999999999</v>
      </c>
      <c r="E337">
        <v>0.99909999999999999</v>
      </c>
      <c r="F337" t="s">
        <v>4080</v>
      </c>
      <c r="G337">
        <v>-5.0000000000000001E-4</v>
      </c>
    </row>
    <row r="338" spans="1:7" x14ac:dyDescent="0.35">
      <c r="A338" s="1">
        <v>45270</v>
      </c>
      <c r="B338">
        <v>1.0004</v>
      </c>
      <c r="C338">
        <v>1.0005999999999999</v>
      </c>
      <c r="D338">
        <v>1.0008999999999999</v>
      </c>
      <c r="E338">
        <v>1.0002</v>
      </c>
      <c r="F338" t="s">
        <v>4081</v>
      </c>
      <c r="G338">
        <v>-2.0000000000000001E-4</v>
      </c>
    </row>
    <row r="339" spans="1:7" x14ac:dyDescent="0.35">
      <c r="A339" s="1">
        <v>45269</v>
      </c>
      <c r="B339">
        <v>1.0005999999999999</v>
      </c>
      <c r="C339">
        <v>1.0001</v>
      </c>
      <c r="D339">
        <v>1.0007999999999999</v>
      </c>
      <c r="E339">
        <v>1</v>
      </c>
      <c r="F339" t="s">
        <v>4082</v>
      </c>
      <c r="G339">
        <v>5.0000000000000001E-4</v>
      </c>
    </row>
    <row r="340" spans="1:7" x14ac:dyDescent="0.35">
      <c r="A340" s="1">
        <v>45268</v>
      </c>
      <c r="B340">
        <v>1.0001</v>
      </c>
      <c r="C340">
        <v>1.0004</v>
      </c>
      <c r="D340">
        <v>1.0005999999999999</v>
      </c>
      <c r="E340">
        <v>1.0001</v>
      </c>
      <c r="F340" t="s">
        <v>4083</v>
      </c>
      <c r="G340">
        <v>-2.0000000000000001E-4</v>
      </c>
    </row>
    <row r="341" spans="1:7" x14ac:dyDescent="0.35">
      <c r="A341" s="1">
        <v>45267</v>
      </c>
      <c r="B341">
        <v>1.0004</v>
      </c>
      <c r="C341">
        <v>1.0004</v>
      </c>
      <c r="D341">
        <v>1.0009999999999999</v>
      </c>
      <c r="E341">
        <v>1.0002</v>
      </c>
      <c r="F341" t="s">
        <v>4084</v>
      </c>
      <c r="G341">
        <v>-1E-4</v>
      </c>
    </row>
    <row r="342" spans="1:7" x14ac:dyDescent="0.35">
      <c r="A342" s="1">
        <v>45266</v>
      </c>
      <c r="B342">
        <v>1.0004</v>
      </c>
      <c r="C342">
        <v>1.0004999999999999</v>
      </c>
      <c r="D342">
        <v>1.0009999999999999</v>
      </c>
      <c r="E342">
        <v>1</v>
      </c>
      <c r="F342" t="s">
        <v>4085</v>
      </c>
      <c r="G342">
        <v>0</v>
      </c>
    </row>
    <row r="343" spans="1:7" x14ac:dyDescent="0.35">
      <c r="A343" s="1">
        <v>45265</v>
      </c>
      <c r="B343">
        <v>1.0004999999999999</v>
      </c>
      <c r="C343">
        <v>0.99970000000000003</v>
      </c>
      <c r="D343">
        <v>1.0004999999999999</v>
      </c>
      <c r="E343">
        <v>0.99909999999999999</v>
      </c>
      <c r="F343" t="s">
        <v>4086</v>
      </c>
      <c r="G343">
        <v>6.9999999999999999E-4</v>
      </c>
    </row>
    <row r="344" spans="1:7" x14ac:dyDescent="0.35">
      <c r="A344" s="1">
        <v>45264</v>
      </c>
      <c r="B344">
        <v>0.99970000000000003</v>
      </c>
      <c r="C344">
        <v>0.99990000000000001</v>
      </c>
      <c r="D344">
        <v>1.0002</v>
      </c>
      <c r="E344">
        <v>0.99919999999999998</v>
      </c>
      <c r="F344" t="s">
        <v>4087</v>
      </c>
      <c r="G344">
        <v>-1E-4</v>
      </c>
    </row>
    <row r="345" spans="1:7" x14ac:dyDescent="0.35">
      <c r="A345" s="1">
        <v>45263</v>
      </c>
      <c r="B345">
        <v>0.99990000000000001</v>
      </c>
      <c r="C345">
        <v>1.0001</v>
      </c>
      <c r="D345">
        <v>1.0001</v>
      </c>
      <c r="E345">
        <v>0.99919999999999998</v>
      </c>
      <c r="F345" t="s">
        <v>4088</v>
      </c>
      <c r="G345">
        <v>-2.0000000000000001E-4</v>
      </c>
    </row>
    <row r="346" spans="1:7" x14ac:dyDescent="0.35">
      <c r="A346" s="1">
        <v>45262</v>
      </c>
      <c r="B346">
        <v>1.0001</v>
      </c>
      <c r="C346">
        <v>1.0002</v>
      </c>
      <c r="D346">
        <v>1.0004999999999999</v>
      </c>
      <c r="E346">
        <v>0.99980000000000002</v>
      </c>
      <c r="F346" t="s">
        <v>4089</v>
      </c>
      <c r="G346">
        <v>-2.0000000000000001E-4</v>
      </c>
    </row>
    <row r="347" spans="1:7" x14ac:dyDescent="0.35">
      <c r="A347" s="1">
        <v>45261</v>
      </c>
      <c r="B347">
        <v>1.0002</v>
      </c>
      <c r="C347">
        <v>1.0001</v>
      </c>
      <c r="D347">
        <v>1.0004999999999999</v>
      </c>
      <c r="E347">
        <v>0.99990000000000001</v>
      </c>
      <c r="F347" t="s">
        <v>4090</v>
      </c>
      <c r="G347">
        <v>1E-4</v>
      </c>
    </row>
    <row r="348" spans="1:7" x14ac:dyDescent="0.35">
      <c r="A348" s="1">
        <v>45260</v>
      </c>
      <c r="B348">
        <v>1.0001</v>
      </c>
      <c r="C348">
        <v>1.0003</v>
      </c>
      <c r="D348">
        <v>1.0003</v>
      </c>
      <c r="E348">
        <v>0.99980000000000002</v>
      </c>
      <c r="F348" t="s">
        <v>4091</v>
      </c>
      <c r="G348">
        <v>-1E-4</v>
      </c>
    </row>
    <row r="349" spans="1:7" x14ac:dyDescent="0.35">
      <c r="A349" s="1">
        <v>45259</v>
      </c>
      <c r="B349">
        <v>1.0003</v>
      </c>
      <c r="C349">
        <v>1.0003</v>
      </c>
      <c r="D349">
        <v>1.0004999999999999</v>
      </c>
      <c r="E349">
        <v>0.99990000000000001</v>
      </c>
      <c r="F349" t="s">
        <v>4092</v>
      </c>
      <c r="G349">
        <v>-1E-4</v>
      </c>
    </row>
    <row r="350" spans="1:7" x14ac:dyDescent="0.35">
      <c r="A350" s="1">
        <v>45258</v>
      </c>
      <c r="B350">
        <v>1.0003</v>
      </c>
      <c r="C350">
        <v>1</v>
      </c>
      <c r="D350">
        <v>1.0005999999999999</v>
      </c>
      <c r="E350">
        <v>1</v>
      </c>
      <c r="F350" t="s">
        <v>4093</v>
      </c>
      <c r="G350">
        <v>2.9999999999999997E-4</v>
      </c>
    </row>
    <row r="351" spans="1:7" x14ac:dyDescent="0.35">
      <c r="A351" s="1">
        <v>45257</v>
      </c>
      <c r="B351">
        <v>1</v>
      </c>
      <c r="C351">
        <v>1.0002</v>
      </c>
      <c r="D351">
        <v>1.0006999999999999</v>
      </c>
      <c r="E351">
        <v>1</v>
      </c>
      <c r="F351" t="s">
        <v>4094</v>
      </c>
      <c r="G351">
        <v>-1E-4</v>
      </c>
    </row>
    <row r="352" spans="1:7" x14ac:dyDescent="0.35">
      <c r="A352" s="1">
        <v>45256</v>
      </c>
      <c r="B352">
        <v>1.0002</v>
      </c>
      <c r="C352">
        <v>1.0003</v>
      </c>
      <c r="D352">
        <v>1.0004999999999999</v>
      </c>
      <c r="E352">
        <v>0.99980000000000002</v>
      </c>
      <c r="F352" t="s">
        <v>4095</v>
      </c>
      <c r="G352">
        <v>-1E-4</v>
      </c>
    </row>
    <row r="353" spans="1:7" x14ac:dyDescent="0.35">
      <c r="A353" s="1">
        <v>45255</v>
      </c>
      <c r="B353">
        <v>1.0003</v>
      </c>
      <c r="C353">
        <v>1.0004</v>
      </c>
      <c r="D353">
        <v>1.0004999999999999</v>
      </c>
      <c r="E353">
        <v>1.0001</v>
      </c>
      <c r="F353" t="s">
        <v>4096</v>
      </c>
      <c r="G353">
        <v>0</v>
      </c>
    </row>
    <row r="354" spans="1:7" x14ac:dyDescent="0.35">
      <c r="A354" s="1">
        <v>45254</v>
      </c>
      <c r="B354">
        <v>1.0004</v>
      </c>
      <c r="C354">
        <v>1.0001</v>
      </c>
      <c r="D354">
        <v>1.0005999999999999</v>
      </c>
      <c r="E354">
        <v>1</v>
      </c>
      <c r="F354" t="s">
        <v>4097</v>
      </c>
      <c r="G354">
        <v>2.0000000000000001E-4</v>
      </c>
    </row>
    <row r="355" spans="1:7" x14ac:dyDescent="0.35">
      <c r="A355" s="1">
        <v>45253</v>
      </c>
      <c r="B355">
        <v>1.0001</v>
      </c>
      <c r="C355">
        <v>1.0003</v>
      </c>
      <c r="D355">
        <v>1.0004999999999999</v>
      </c>
      <c r="E355">
        <v>1</v>
      </c>
      <c r="F355" t="s">
        <v>4098</v>
      </c>
      <c r="G355">
        <v>-1E-4</v>
      </c>
    </row>
    <row r="356" spans="1:7" x14ac:dyDescent="0.35">
      <c r="A356" s="1">
        <v>45252</v>
      </c>
      <c r="B356">
        <v>1.0003</v>
      </c>
      <c r="C356">
        <v>1.0004</v>
      </c>
      <c r="D356">
        <v>1.0005999999999999</v>
      </c>
      <c r="E356">
        <v>0.99990000000000001</v>
      </c>
      <c r="F356" t="s">
        <v>4099</v>
      </c>
      <c r="G356">
        <v>-1E-4</v>
      </c>
    </row>
    <row r="357" spans="1:7" x14ac:dyDescent="0.35">
      <c r="A357" s="1">
        <v>45251</v>
      </c>
      <c r="B357">
        <v>1.0004</v>
      </c>
      <c r="C357">
        <v>1.0006999999999999</v>
      </c>
      <c r="D357">
        <v>1.0006999999999999</v>
      </c>
      <c r="E357">
        <v>1.0001</v>
      </c>
      <c r="F357" t="s">
        <v>4100</v>
      </c>
      <c r="G357">
        <v>-2.9999999999999997E-4</v>
      </c>
    </row>
    <row r="358" spans="1:7" x14ac:dyDescent="0.35">
      <c r="A358" s="1">
        <v>45250</v>
      </c>
      <c r="B358">
        <v>1.0006999999999999</v>
      </c>
      <c r="C358">
        <v>1.0004</v>
      </c>
      <c r="D358">
        <v>1.0008999999999999</v>
      </c>
      <c r="E358">
        <v>1.0001</v>
      </c>
      <c r="F358" t="s">
        <v>4101</v>
      </c>
      <c r="G358">
        <v>2.0000000000000001E-4</v>
      </c>
    </row>
    <row r="359" spans="1:7" x14ac:dyDescent="0.35">
      <c r="A359" s="1">
        <v>45249</v>
      </c>
      <c r="B359">
        <v>1.0004999999999999</v>
      </c>
      <c r="C359">
        <v>1.0005999999999999</v>
      </c>
      <c r="D359">
        <v>1.0007999999999999</v>
      </c>
      <c r="E359">
        <v>1.0003</v>
      </c>
      <c r="F359" t="s">
        <v>4102</v>
      </c>
      <c r="G359">
        <v>-2.0000000000000001E-4</v>
      </c>
    </row>
    <row r="360" spans="1:7" x14ac:dyDescent="0.35">
      <c r="A360" s="1">
        <v>45248</v>
      </c>
      <c r="B360">
        <v>1.0005999999999999</v>
      </c>
      <c r="C360">
        <v>1.0003</v>
      </c>
      <c r="D360">
        <v>1.0009999999999999</v>
      </c>
      <c r="E360">
        <v>1.0003</v>
      </c>
      <c r="F360" t="s">
        <v>4103</v>
      </c>
      <c r="G360">
        <v>2.9999999999999997E-4</v>
      </c>
    </row>
    <row r="361" spans="1:7" x14ac:dyDescent="0.35">
      <c r="A361" s="1">
        <v>45247</v>
      </c>
      <c r="B361">
        <v>1.0003</v>
      </c>
      <c r="C361">
        <v>0.99990000000000001</v>
      </c>
      <c r="D361">
        <v>1.0004999999999999</v>
      </c>
      <c r="E361">
        <v>0.99990000000000001</v>
      </c>
      <c r="F361" t="s">
        <v>4104</v>
      </c>
      <c r="G361">
        <v>2.9999999999999997E-4</v>
      </c>
    </row>
    <row r="362" spans="1:7" x14ac:dyDescent="0.35">
      <c r="A362" s="1">
        <v>45246</v>
      </c>
      <c r="B362">
        <v>0.99990000000000001</v>
      </c>
      <c r="C362">
        <v>1.0006999999999999</v>
      </c>
      <c r="D362">
        <v>1.0006999999999999</v>
      </c>
      <c r="E362">
        <v>0.99970000000000003</v>
      </c>
      <c r="F362" t="s">
        <v>4105</v>
      </c>
      <c r="G362">
        <v>-8.0000000000000004E-4</v>
      </c>
    </row>
    <row r="363" spans="1:7" x14ac:dyDescent="0.35">
      <c r="A363" s="1">
        <v>45245</v>
      </c>
      <c r="B363">
        <v>1.0006999999999999</v>
      </c>
      <c r="C363">
        <v>1.0003</v>
      </c>
      <c r="D363">
        <v>1.0008999999999999</v>
      </c>
      <c r="E363">
        <v>1.0001</v>
      </c>
      <c r="F363" t="s">
        <v>4106</v>
      </c>
      <c r="G363">
        <v>5.0000000000000001E-4</v>
      </c>
    </row>
    <row r="364" spans="1:7" x14ac:dyDescent="0.35">
      <c r="A364" s="1">
        <v>45244</v>
      </c>
      <c r="B364">
        <v>1.0003</v>
      </c>
      <c r="C364">
        <v>1.0003</v>
      </c>
      <c r="D364">
        <v>1.0007999999999999</v>
      </c>
      <c r="E364">
        <v>0.99960000000000004</v>
      </c>
      <c r="F364" t="s">
        <v>4107</v>
      </c>
      <c r="G364">
        <v>0</v>
      </c>
    </row>
    <row r="365" spans="1:7" x14ac:dyDescent="0.35">
      <c r="A365" s="1">
        <v>45243</v>
      </c>
      <c r="B365">
        <v>1.0003</v>
      </c>
      <c r="C365">
        <v>0.99990000000000001</v>
      </c>
      <c r="D365">
        <v>1.0009999999999999</v>
      </c>
      <c r="E365">
        <v>0.99970000000000003</v>
      </c>
      <c r="F365" t="s">
        <v>4108</v>
      </c>
      <c r="G365">
        <v>2.9999999999999997E-4</v>
      </c>
    </row>
    <row r="366" spans="1:7" x14ac:dyDescent="0.35">
      <c r="A366" s="1">
        <v>45242</v>
      </c>
      <c r="B366">
        <v>1</v>
      </c>
      <c r="C366">
        <v>0.99990000000000001</v>
      </c>
      <c r="D366">
        <v>1.0004999999999999</v>
      </c>
      <c r="E366">
        <v>0.99980000000000002</v>
      </c>
      <c r="F366" t="s">
        <v>4109</v>
      </c>
      <c r="G366">
        <v>0</v>
      </c>
    </row>
    <row r="367" spans="1:7" x14ac:dyDescent="0.35">
      <c r="A367" s="1">
        <v>45241</v>
      </c>
      <c r="B367">
        <v>0.99990000000000001</v>
      </c>
      <c r="C367">
        <v>1.0002</v>
      </c>
      <c r="D367">
        <v>1.0007999999999999</v>
      </c>
      <c r="E367">
        <v>0.99990000000000001</v>
      </c>
      <c r="F367" t="s">
        <v>4110</v>
      </c>
      <c r="G367">
        <v>-2.9999999999999997E-4</v>
      </c>
    </row>
    <row r="368" spans="1:7" x14ac:dyDescent="0.35">
      <c r="A368" s="1">
        <v>45240</v>
      </c>
      <c r="B368">
        <v>1.0002</v>
      </c>
      <c r="C368">
        <v>1.0001</v>
      </c>
      <c r="D368">
        <v>1.0008999999999999</v>
      </c>
      <c r="E368">
        <v>0.99990000000000001</v>
      </c>
      <c r="F368" t="s">
        <v>4111</v>
      </c>
      <c r="G368">
        <v>1E-4</v>
      </c>
    </row>
    <row r="369" spans="1:7" x14ac:dyDescent="0.35">
      <c r="A369" s="1">
        <v>45239</v>
      </c>
      <c r="B369">
        <v>1.0001</v>
      </c>
      <c r="C369">
        <v>1.0003</v>
      </c>
      <c r="D369">
        <v>1.0006999999999999</v>
      </c>
      <c r="E369">
        <v>0.99970000000000003</v>
      </c>
      <c r="F369" t="s">
        <v>4112</v>
      </c>
      <c r="G369">
        <v>-2.9999999999999997E-4</v>
      </c>
    </row>
    <row r="370" spans="1:7" x14ac:dyDescent="0.35">
      <c r="A370" s="1">
        <v>45238</v>
      </c>
      <c r="B370">
        <v>1.0004</v>
      </c>
      <c r="C370">
        <v>1.0004999999999999</v>
      </c>
      <c r="D370">
        <v>1.0011000000000001</v>
      </c>
      <c r="E370">
        <v>1</v>
      </c>
      <c r="F370" t="s">
        <v>4113</v>
      </c>
      <c r="G370">
        <v>-2.0000000000000001E-4</v>
      </c>
    </row>
    <row r="371" spans="1:7" x14ac:dyDescent="0.35">
      <c r="A371" s="1">
        <v>45237</v>
      </c>
      <c r="B371">
        <v>1.0004999999999999</v>
      </c>
      <c r="C371">
        <v>1.0003</v>
      </c>
      <c r="D371">
        <v>1.0011000000000001</v>
      </c>
      <c r="E371">
        <v>1.0003</v>
      </c>
      <c r="F371" t="s">
        <v>4114</v>
      </c>
      <c r="G371">
        <v>2.0000000000000001E-4</v>
      </c>
    </row>
    <row r="372" spans="1:7" x14ac:dyDescent="0.35">
      <c r="A372" s="1">
        <v>45236</v>
      </c>
      <c r="B372">
        <v>1.0003</v>
      </c>
      <c r="C372">
        <v>1.0007999999999999</v>
      </c>
      <c r="D372">
        <v>1.0017</v>
      </c>
      <c r="E372">
        <v>1.0002</v>
      </c>
      <c r="F372" t="s">
        <v>4115</v>
      </c>
      <c r="G372">
        <v>-5.0000000000000001E-4</v>
      </c>
    </row>
    <row r="373" spans="1:7" x14ac:dyDescent="0.35">
      <c r="A373" s="1">
        <v>45235</v>
      </c>
      <c r="B373">
        <v>1.0007999999999999</v>
      </c>
      <c r="C373">
        <v>1.0009999999999999</v>
      </c>
      <c r="D373">
        <v>1.0015000000000001</v>
      </c>
      <c r="E373">
        <v>1.0007999999999999</v>
      </c>
      <c r="F373" t="s">
        <v>4116</v>
      </c>
      <c r="G373">
        <v>-1E-4</v>
      </c>
    </row>
    <row r="374" spans="1:7" x14ac:dyDescent="0.35">
      <c r="A374" s="1">
        <v>45234</v>
      </c>
      <c r="B374">
        <v>1.0009999999999999</v>
      </c>
      <c r="C374">
        <v>1.0006999999999999</v>
      </c>
      <c r="D374">
        <v>1.0013000000000001</v>
      </c>
      <c r="E374">
        <v>1.0006999999999999</v>
      </c>
      <c r="F374" t="s">
        <v>4117</v>
      </c>
      <c r="G374">
        <v>2.0000000000000001E-4</v>
      </c>
    </row>
    <row r="375" spans="1:7" x14ac:dyDescent="0.35">
      <c r="A375" s="1">
        <v>45233</v>
      </c>
      <c r="B375">
        <v>1.0006999999999999</v>
      </c>
      <c r="C375">
        <v>1.0002</v>
      </c>
      <c r="D375">
        <v>1.0008999999999999</v>
      </c>
      <c r="E375">
        <v>1.0002</v>
      </c>
      <c r="F375" t="s">
        <v>4118</v>
      </c>
      <c r="G375">
        <v>5.9999999999999995E-4</v>
      </c>
    </row>
    <row r="376" spans="1:7" x14ac:dyDescent="0.35">
      <c r="A376" s="1">
        <v>45232</v>
      </c>
      <c r="B376">
        <v>1.0002</v>
      </c>
      <c r="C376">
        <v>1.0004999999999999</v>
      </c>
      <c r="D376">
        <v>1.0012000000000001</v>
      </c>
      <c r="E376">
        <v>1.0001</v>
      </c>
      <c r="F376" t="s">
        <v>4119</v>
      </c>
      <c r="G376">
        <v>-2.9999999999999997E-4</v>
      </c>
    </row>
    <row r="377" spans="1:7" x14ac:dyDescent="0.35">
      <c r="A377" s="1">
        <v>45231</v>
      </c>
      <c r="B377">
        <v>1.0004999999999999</v>
      </c>
      <c r="C377">
        <v>1.0004</v>
      </c>
      <c r="D377">
        <v>1.0007999999999999</v>
      </c>
      <c r="E377">
        <v>1.0001</v>
      </c>
      <c r="F377" t="s">
        <v>4120</v>
      </c>
      <c r="G377">
        <v>1E-4</v>
      </c>
    </row>
    <row r="378" spans="1:7" x14ac:dyDescent="0.35">
      <c r="A378" s="1">
        <v>45230</v>
      </c>
      <c r="B378">
        <v>1.0004</v>
      </c>
      <c r="C378">
        <v>1.0006999999999999</v>
      </c>
      <c r="D378">
        <v>1.0011000000000001</v>
      </c>
      <c r="E378">
        <v>1.0003</v>
      </c>
      <c r="F378" t="s">
        <v>4121</v>
      </c>
      <c r="G378">
        <v>-1E-4</v>
      </c>
    </row>
    <row r="379" spans="1:7" x14ac:dyDescent="0.35">
      <c r="A379" s="1">
        <v>45229</v>
      </c>
      <c r="B379">
        <v>1.0004999999999999</v>
      </c>
      <c r="C379">
        <v>1.0005999999999999</v>
      </c>
      <c r="D379">
        <v>1.0009999999999999</v>
      </c>
      <c r="E379">
        <v>1.0002</v>
      </c>
      <c r="F379" t="s">
        <v>4122</v>
      </c>
      <c r="G379">
        <v>-1E-4</v>
      </c>
    </row>
    <row r="380" spans="1:7" x14ac:dyDescent="0.35">
      <c r="A380" s="1">
        <v>45228</v>
      </c>
      <c r="B380">
        <v>1.0005999999999999</v>
      </c>
      <c r="C380">
        <v>1.0003</v>
      </c>
      <c r="D380">
        <v>1.0007999999999999</v>
      </c>
      <c r="E380">
        <v>1.0003</v>
      </c>
      <c r="F380" t="s">
        <v>4123</v>
      </c>
      <c r="G380">
        <v>2.0000000000000001E-4</v>
      </c>
    </row>
    <row r="381" spans="1:7" x14ac:dyDescent="0.35">
      <c r="A381" s="1">
        <v>45227</v>
      </c>
      <c r="B381">
        <v>1.0003</v>
      </c>
      <c r="C381">
        <v>1.0007999999999999</v>
      </c>
      <c r="D381">
        <v>1.0009999999999999</v>
      </c>
      <c r="E381">
        <v>1.0003</v>
      </c>
      <c r="F381" t="s">
        <v>4124</v>
      </c>
      <c r="G381">
        <v>1E-4</v>
      </c>
    </row>
    <row r="382" spans="1:7" x14ac:dyDescent="0.35">
      <c r="A382" s="1">
        <v>45226</v>
      </c>
      <c r="B382">
        <v>1.0003</v>
      </c>
      <c r="C382">
        <v>1.0006999999999999</v>
      </c>
      <c r="D382">
        <v>1.0008999999999999</v>
      </c>
      <c r="E382">
        <v>1.0001</v>
      </c>
      <c r="F382" t="s">
        <v>4125</v>
      </c>
      <c r="G382">
        <v>0</v>
      </c>
    </row>
    <row r="383" spans="1:7" x14ac:dyDescent="0.35">
      <c r="A383" s="1">
        <v>45225</v>
      </c>
      <c r="B383">
        <v>1.0003</v>
      </c>
      <c r="C383">
        <v>1.0004</v>
      </c>
      <c r="D383">
        <v>1.0005999999999999</v>
      </c>
      <c r="E383">
        <v>1</v>
      </c>
      <c r="F383" t="s">
        <v>4126</v>
      </c>
      <c r="G383">
        <v>-2.0000000000000001E-4</v>
      </c>
    </row>
    <row r="384" spans="1:7" x14ac:dyDescent="0.35">
      <c r="A384" s="1">
        <v>45224</v>
      </c>
      <c r="B384">
        <v>1.0004</v>
      </c>
      <c r="C384">
        <v>1.0003</v>
      </c>
      <c r="D384">
        <v>1.0011000000000001</v>
      </c>
      <c r="E384">
        <v>1.0002</v>
      </c>
      <c r="F384" t="s">
        <v>4127</v>
      </c>
      <c r="G384">
        <v>1E-4</v>
      </c>
    </row>
    <row r="385" spans="1:7" x14ac:dyDescent="0.35">
      <c r="A385" s="1">
        <v>45223</v>
      </c>
      <c r="B385">
        <v>1.0003</v>
      </c>
      <c r="C385">
        <v>1.0003</v>
      </c>
      <c r="D385">
        <v>1.0005999999999999</v>
      </c>
      <c r="E385">
        <v>0.99980000000000002</v>
      </c>
      <c r="F385" t="s">
        <v>4128</v>
      </c>
      <c r="G385">
        <v>-1E-4</v>
      </c>
    </row>
    <row r="386" spans="1:7" x14ac:dyDescent="0.35">
      <c r="A386" s="1">
        <v>45222</v>
      </c>
      <c r="B386">
        <v>1.0004</v>
      </c>
      <c r="C386">
        <v>1.0004999999999999</v>
      </c>
      <c r="D386">
        <v>1.0011000000000001</v>
      </c>
      <c r="E386">
        <v>1.0002</v>
      </c>
      <c r="F386" t="s">
        <v>4129</v>
      </c>
      <c r="G386">
        <v>-1E-4</v>
      </c>
    </row>
    <row r="387" spans="1:7" x14ac:dyDescent="0.35">
      <c r="A387" s="1">
        <v>45221</v>
      </c>
      <c r="B387">
        <v>1.0004999999999999</v>
      </c>
      <c r="C387">
        <v>1.0004</v>
      </c>
      <c r="D387">
        <v>1.0005999999999999</v>
      </c>
      <c r="E387">
        <v>1.0003</v>
      </c>
      <c r="F387" t="s">
        <v>4130</v>
      </c>
      <c r="G387">
        <v>0</v>
      </c>
    </row>
    <row r="388" spans="1:7" x14ac:dyDescent="0.35">
      <c r="A388" s="1">
        <v>45220</v>
      </c>
      <c r="B388">
        <v>1.0004</v>
      </c>
      <c r="C388">
        <v>1.0004999999999999</v>
      </c>
      <c r="D388">
        <v>1.0006999999999999</v>
      </c>
      <c r="E388">
        <v>1.0002</v>
      </c>
      <c r="F388" t="s">
        <v>4131</v>
      </c>
      <c r="G388">
        <v>-1E-4</v>
      </c>
    </row>
    <row r="389" spans="1:7" x14ac:dyDescent="0.35">
      <c r="A389" s="1">
        <v>45219</v>
      </c>
      <c r="B389">
        <v>1.0004999999999999</v>
      </c>
      <c r="C389">
        <v>1.0005999999999999</v>
      </c>
      <c r="D389">
        <v>1.0012000000000001</v>
      </c>
      <c r="E389">
        <v>1.0001</v>
      </c>
      <c r="F389" t="s">
        <v>4132</v>
      </c>
      <c r="G389">
        <v>0</v>
      </c>
    </row>
    <row r="390" spans="1:7" x14ac:dyDescent="0.35">
      <c r="A390" s="1">
        <v>45218</v>
      </c>
      <c r="B390">
        <v>1.0005999999999999</v>
      </c>
      <c r="C390">
        <v>1.0003</v>
      </c>
      <c r="D390">
        <v>1.0006999999999999</v>
      </c>
      <c r="E390">
        <v>1.0002</v>
      </c>
      <c r="F390" t="s">
        <v>4133</v>
      </c>
      <c r="G390">
        <v>2.0000000000000001E-4</v>
      </c>
    </row>
    <row r="391" spans="1:7" x14ac:dyDescent="0.35">
      <c r="A391" s="1">
        <v>45217</v>
      </c>
      <c r="B391">
        <v>1.0003</v>
      </c>
      <c r="C391">
        <v>1.0003</v>
      </c>
      <c r="D391">
        <v>1.0005999999999999</v>
      </c>
      <c r="E391">
        <v>1.0003</v>
      </c>
      <c r="F391" t="s">
        <v>4134</v>
      </c>
      <c r="G391">
        <v>0</v>
      </c>
    </row>
    <row r="392" spans="1:7" x14ac:dyDescent="0.35">
      <c r="A392" s="1">
        <v>45216</v>
      </c>
      <c r="B392">
        <v>1.0003</v>
      </c>
      <c r="C392">
        <v>1.0004999999999999</v>
      </c>
      <c r="D392">
        <v>1.0007999999999999</v>
      </c>
      <c r="E392">
        <v>1.0003</v>
      </c>
      <c r="F392" t="s">
        <v>4135</v>
      </c>
      <c r="G392">
        <v>-1E-4</v>
      </c>
    </row>
    <row r="393" spans="1:7" x14ac:dyDescent="0.35">
      <c r="A393" s="1">
        <v>45215</v>
      </c>
      <c r="B393">
        <v>1.0004999999999999</v>
      </c>
      <c r="C393">
        <v>1.0003</v>
      </c>
      <c r="D393">
        <v>1.0007999999999999</v>
      </c>
      <c r="E393">
        <v>1.0001</v>
      </c>
      <c r="F393" t="s">
        <v>4136</v>
      </c>
      <c r="G393">
        <v>2.0000000000000001E-4</v>
      </c>
    </row>
    <row r="394" spans="1:7" x14ac:dyDescent="0.35">
      <c r="A394" s="1">
        <v>45214</v>
      </c>
      <c r="B394">
        <v>1.0003</v>
      </c>
      <c r="C394">
        <v>1.0003</v>
      </c>
      <c r="D394">
        <v>1.0008999999999999</v>
      </c>
      <c r="E394">
        <v>1.0001</v>
      </c>
      <c r="F394" t="s">
        <v>4137</v>
      </c>
      <c r="G394">
        <v>-1E-4</v>
      </c>
    </row>
    <row r="395" spans="1:7" x14ac:dyDescent="0.35">
      <c r="A395" s="1">
        <v>45213</v>
      </c>
      <c r="B395">
        <v>1.0003</v>
      </c>
      <c r="C395">
        <v>1</v>
      </c>
      <c r="D395">
        <v>1.0006999999999999</v>
      </c>
      <c r="E395">
        <v>1</v>
      </c>
      <c r="F395" t="s">
        <v>4138</v>
      </c>
      <c r="G395">
        <v>2.9999999999999997E-4</v>
      </c>
    </row>
    <row r="396" spans="1:7" x14ac:dyDescent="0.35">
      <c r="A396" s="1">
        <v>45212</v>
      </c>
      <c r="B396">
        <v>1</v>
      </c>
      <c r="C396">
        <v>1.0001</v>
      </c>
      <c r="D396">
        <v>1.0009999999999999</v>
      </c>
      <c r="E396">
        <v>0.99990000000000001</v>
      </c>
      <c r="F396" t="s">
        <v>4139</v>
      </c>
      <c r="G396">
        <v>0</v>
      </c>
    </row>
    <row r="397" spans="1:7" x14ac:dyDescent="0.35">
      <c r="A397" s="1">
        <v>45211</v>
      </c>
      <c r="B397">
        <v>1.0001</v>
      </c>
      <c r="C397">
        <v>1</v>
      </c>
      <c r="D397">
        <v>1.0006999999999999</v>
      </c>
      <c r="E397">
        <v>0.99990000000000001</v>
      </c>
      <c r="F397" t="s">
        <v>4140</v>
      </c>
      <c r="G397">
        <v>1E-4</v>
      </c>
    </row>
    <row r="398" spans="1:7" x14ac:dyDescent="0.35">
      <c r="A398" s="1">
        <v>45210</v>
      </c>
      <c r="B398">
        <v>1</v>
      </c>
      <c r="C398">
        <v>1.0002</v>
      </c>
      <c r="D398">
        <v>1.0009999999999999</v>
      </c>
      <c r="E398">
        <v>0.99980000000000002</v>
      </c>
      <c r="F398" t="s">
        <v>4141</v>
      </c>
      <c r="G398">
        <v>-2.0000000000000001E-4</v>
      </c>
    </row>
    <row r="399" spans="1:7" x14ac:dyDescent="0.35">
      <c r="A399" s="1">
        <v>45209</v>
      </c>
      <c r="B399">
        <v>1.0002</v>
      </c>
      <c r="C399">
        <v>1.0004999999999999</v>
      </c>
      <c r="D399">
        <v>1.0014000000000001</v>
      </c>
      <c r="E399">
        <v>1.0001</v>
      </c>
      <c r="F399" t="s">
        <v>4142</v>
      </c>
      <c r="G399">
        <v>-2.9999999999999997E-4</v>
      </c>
    </row>
    <row r="400" spans="1:7" x14ac:dyDescent="0.35">
      <c r="A400" s="1">
        <v>45208</v>
      </c>
      <c r="B400">
        <v>1.0004999999999999</v>
      </c>
      <c r="C400">
        <v>1.0004999999999999</v>
      </c>
      <c r="D400">
        <v>1.0008999999999999</v>
      </c>
      <c r="E400">
        <v>1.0001</v>
      </c>
      <c r="F400" t="s">
        <v>4143</v>
      </c>
      <c r="G400">
        <v>0</v>
      </c>
    </row>
    <row r="401" spans="1:7" x14ac:dyDescent="0.35">
      <c r="A401" s="1">
        <v>45207</v>
      </c>
      <c r="B401">
        <v>1.0004999999999999</v>
      </c>
      <c r="C401">
        <v>1.0004999999999999</v>
      </c>
      <c r="D401">
        <v>1.0005999999999999</v>
      </c>
      <c r="E401">
        <v>1.0002</v>
      </c>
      <c r="F401" t="s">
        <v>4144</v>
      </c>
      <c r="G401">
        <v>0</v>
      </c>
    </row>
    <row r="402" spans="1:7" x14ac:dyDescent="0.35">
      <c r="A402" s="1">
        <v>45206</v>
      </c>
      <c r="B402">
        <v>1.0004999999999999</v>
      </c>
      <c r="C402">
        <v>1.0004</v>
      </c>
      <c r="D402">
        <v>1.0005999999999999</v>
      </c>
      <c r="E402">
        <v>1.0003</v>
      </c>
      <c r="F402" t="s">
        <v>4145</v>
      </c>
      <c r="G402">
        <v>0</v>
      </c>
    </row>
    <row r="403" spans="1:7" x14ac:dyDescent="0.35">
      <c r="A403" s="1">
        <v>45205</v>
      </c>
      <c r="B403">
        <v>1.0004999999999999</v>
      </c>
      <c r="C403">
        <v>1</v>
      </c>
      <c r="D403">
        <v>1.0005999999999999</v>
      </c>
      <c r="E403">
        <v>1</v>
      </c>
      <c r="F403" t="s">
        <v>4146</v>
      </c>
      <c r="G403">
        <v>5.0000000000000001E-4</v>
      </c>
    </row>
    <row r="404" spans="1:7" x14ac:dyDescent="0.35">
      <c r="A404" s="1">
        <v>45204</v>
      </c>
      <c r="B404">
        <v>1</v>
      </c>
      <c r="C404">
        <v>1.0006999999999999</v>
      </c>
      <c r="D404">
        <v>1.0007999999999999</v>
      </c>
      <c r="E404">
        <v>1</v>
      </c>
      <c r="F404" t="s">
        <v>4147</v>
      </c>
      <c r="G404">
        <v>-1E-4</v>
      </c>
    </row>
    <row r="405" spans="1:7" x14ac:dyDescent="0.35">
      <c r="A405" s="1">
        <v>45203</v>
      </c>
      <c r="B405">
        <v>1.0002</v>
      </c>
      <c r="C405">
        <v>1</v>
      </c>
      <c r="D405">
        <v>1.0002</v>
      </c>
      <c r="E405">
        <v>0.99990000000000001</v>
      </c>
      <c r="F405" t="s">
        <v>4148</v>
      </c>
      <c r="G405">
        <v>1E-4</v>
      </c>
    </row>
    <row r="406" spans="1:7" x14ac:dyDescent="0.35">
      <c r="A406" s="1">
        <v>45202</v>
      </c>
      <c r="B406">
        <v>1</v>
      </c>
      <c r="C406">
        <v>1.0003</v>
      </c>
      <c r="D406">
        <v>1.0013000000000001</v>
      </c>
      <c r="E406">
        <v>0.99990000000000001</v>
      </c>
      <c r="F406" t="s">
        <v>4149</v>
      </c>
      <c r="G406">
        <v>-2.0000000000000001E-4</v>
      </c>
    </row>
    <row r="407" spans="1:7" x14ac:dyDescent="0.35">
      <c r="A407" s="1">
        <v>45201</v>
      </c>
      <c r="B407">
        <v>1.0003</v>
      </c>
      <c r="C407">
        <v>1.0003</v>
      </c>
      <c r="D407">
        <v>1.0012000000000001</v>
      </c>
      <c r="E407">
        <v>1.0001</v>
      </c>
      <c r="F407" t="s">
        <v>4150</v>
      </c>
      <c r="G407">
        <v>-1E-4</v>
      </c>
    </row>
    <row r="408" spans="1:7" x14ac:dyDescent="0.35">
      <c r="A408" s="1">
        <v>45200</v>
      </c>
      <c r="B408">
        <v>1.0003</v>
      </c>
      <c r="C408">
        <v>1.0003</v>
      </c>
      <c r="D408">
        <v>1.0005999999999999</v>
      </c>
      <c r="E408">
        <v>1.0001</v>
      </c>
      <c r="F408" t="s">
        <v>4151</v>
      </c>
      <c r="G408">
        <v>1E-4</v>
      </c>
    </row>
    <row r="409" spans="1:7" x14ac:dyDescent="0.35">
      <c r="A409" s="1">
        <v>45199</v>
      </c>
      <c r="B409">
        <v>1.0003</v>
      </c>
      <c r="C409">
        <v>1.0001</v>
      </c>
      <c r="D409">
        <v>1.0006999999999999</v>
      </c>
      <c r="E409">
        <v>1.0001</v>
      </c>
      <c r="F409" t="s">
        <v>4152</v>
      </c>
      <c r="G409">
        <v>2.0000000000000001E-4</v>
      </c>
    </row>
    <row r="410" spans="1:7" x14ac:dyDescent="0.35">
      <c r="A410" s="1">
        <v>45198</v>
      </c>
      <c r="B410">
        <v>1.0001</v>
      </c>
      <c r="C410">
        <v>1.0002</v>
      </c>
      <c r="D410">
        <v>1.0011000000000001</v>
      </c>
      <c r="E410">
        <v>1</v>
      </c>
      <c r="F410" t="s">
        <v>4153</v>
      </c>
      <c r="G410">
        <v>-2.0000000000000001E-4</v>
      </c>
    </row>
    <row r="411" spans="1:7" x14ac:dyDescent="0.35">
      <c r="A411" s="1">
        <v>45197</v>
      </c>
      <c r="B411">
        <v>1.0002</v>
      </c>
      <c r="C411">
        <v>0.99960000000000004</v>
      </c>
      <c r="D411">
        <v>1.0008999999999999</v>
      </c>
      <c r="E411">
        <v>0.99939999999999996</v>
      </c>
      <c r="F411" t="s">
        <v>4154</v>
      </c>
      <c r="G411">
        <v>6.9999999999999999E-4</v>
      </c>
    </row>
    <row r="412" spans="1:7" x14ac:dyDescent="0.35">
      <c r="A412" s="1">
        <v>45196</v>
      </c>
      <c r="B412">
        <v>0.99960000000000004</v>
      </c>
      <c r="C412">
        <v>1.0009999999999999</v>
      </c>
      <c r="D412">
        <v>1.0011000000000001</v>
      </c>
      <c r="E412">
        <v>0.99929999999999997</v>
      </c>
      <c r="F412" t="s">
        <v>4155</v>
      </c>
      <c r="G412">
        <v>-2.9999999999999997E-4</v>
      </c>
    </row>
    <row r="413" spans="1:7" x14ac:dyDescent="0.35">
      <c r="A413" s="1">
        <v>45195</v>
      </c>
      <c r="B413">
        <v>0.99980000000000002</v>
      </c>
      <c r="C413">
        <v>1.0001</v>
      </c>
      <c r="D413">
        <v>1.0008999999999999</v>
      </c>
      <c r="E413">
        <v>0.99980000000000002</v>
      </c>
      <c r="F413" t="s">
        <v>4156</v>
      </c>
      <c r="G413">
        <v>-2.0000000000000001E-4</v>
      </c>
    </row>
    <row r="414" spans="1:7" x14ac:dyDescent="0.35">
      <c r="A414" s="1">
        <v>45194</v>
      </c>
      <c r="B414">
        <v>1.0001</v>
      </c>
      <c r="C414">
        <v>1.0011000000000001</v>
      </c>
      <c r="D414">
        <v>1.0018</v>
      </c>
      <c r="E414">
        <v>1</v>
      </c>
      <c r="F414" t="s">
        <v>4157</v>
      </c>
      <c r="G414">
        <v>-1.1000000000000001E-3</v>
      </c>
    </row>
    <row r="415" spans="1:7" x14ac:dyDescent="0.35">
      <c r="A415" s="1">
        <v>45193</v>
      </c>
      <c r="B415">
        <v>1.0011000000000001</v>
      </c>
      <c r="C415">
        <v>1.0007999999999999</v>
      </c>
      <c r="D415">
        <v>1.0015000000000001</v>
      </c>
      <c r="E415">
        <v>1.0007999999999999</v>
      </c>
      <c r="F415" t="s">
        <v>4158</v>
      </c>
      <c r="G415">
        <v>2.9999999999999997E-4</v>
      </c>
    </row>
    <row r="416" spans="1:7" x14ac:dyDescent="0.35">
      <c r="A416" s="1">
        <v>45192</v>
      </c>
      <c r="B416">
        <v>1.0007999999999999</v>
      </c>
      <c r="C416">
        <v>1.0004999999999999</v>
      </c>
      <c r="D416">
        <v>1.0018</v>
      </c>
      <c r="E416">
        <v>1.0004999999999999</v>
      </c>
      <c r="F416" t="s">
        <v>4159</v>
      </c>
      <c r="G416">
        <v>4.0000000000000002E-4</v>
      </c>
    </row>
    <row r="417" spans="1:7" x14ac:dyDescent="0.35">
      <c r="A417" s="1">
        <v>45191</v>
      </c>
      <c r="B417">
        <v>1.0004999999999999</v>
      </c>
      <c r="C417">
        <v>1.0002</v>
      </c>
      <c r="D417">
        <v>1.0015000000000001</v>
      </c>
      <c r="E417">
        <v>1.0002</v>
      </c>
      <c r="F417" t="s">
        <v>4160</v>
      </c>
      <c r="G417">
        <v>2.9999999999999997E-4</v>
      </c>
    </row>
    <row r="418" spans="1:7" x14ac:dyDescent="0.35">
      <c r="A418" s="1">
        <v>45190</v>
      </c>
      <c r="B418">
        <v>1.0002</v>
      </c>
      <c r="C418">
        <v>1.0001</v>
      </c>
      <c r="D418">
        <v>1.0008999999999999</v>
      </c>
      <c r="E418">
        <v>1</v>
      </c>
      <c r="F418" t="s">
        <v>4161</v>
      </c>
      <c r="G418">
        <v>0</v>
      </c>
    </row>
    <row r="419" spans="1:7" x14ac:dyDescent="0.35">
      <c r="A419" s="1">
        <v>45189</v>
      </c>
      <c r="B419">
        <v>1.0001</v>
      </c>
      <c r="C419">
        <v>1.0009999999999999</v>
      </c>
      <c r="D419">
        <v>1.0011000000000001</v>
      </c>
      <c r="E419">
        <v>1</v>
      </c>
      <c r="F419" t="s">
        <v>4162</v>
      </c>
      <c r="G419">
        <v>-2.0000000000000001E-4</v>
      </c>
    </row>
    <row r="420" spans="1:7" x14ac:dyDescent="0.35">
      <c r="A420" s="1">
        <v>45188</v>
      </c>
      <c r="B420">
        <v>1.0004</v>
      </c>
      <c r="C420">
        <v>1.0003</v>
      </c>
      <c r="D420">
        <v>1.0011000000000001</v>
      </c>
      <c r="E420">
        <v>1.0003</v>
      </c>
      <c r="F420" t="s">
        <v>4163</v>
      </c>
      <c r="G420">
        <v>0</v>
      </c>
    </row>
    <row r="421" spans="1:7" x14ac:dyDescent="0.35">
      <c r="A421" s="1">
        <v>45187</v>
      </c>
      <c r="B421">
        <v>1.0003</v>
      </c>
      <c r="C421">
        <v>1.0004</v>
      </c>
      <c r="D421">
        <v>1.0009999999999999</v>
      </c>
      <c r="E421">
        <v>1.0002</v>
      </c>
      <c r="F421" t="s">
        <v>4164</v>
      </c>
      <c r="G421">
        <v>0</v>
      </c>
    </row>
    <row r="422" spans="1:7" x14ac:dyDescent="0.35">
      <c r="A422" s="1">
        <v>45186</v>
      </c>
      <c r="B422">
        <v>1.0004</v>
      </c>
      <c r="C422">
        <v>1.0004</v>
      </c>
      <c r="D422">
        <v>1.0009999999999999</v>
      </c>
      <c r="E422">
        <v>1.0003</v>
      </c>
      <c r="F422" t="s">
        <v>4165</v>
      </c>
      <c r="G422">
        <v>-1E-4</v>
      </c>
    </row>
    <row r="423" spans="1:7" x14ac:dyDescent="0.35">
      <c r="A423" s="1">
        <v>45185</v>
      </c>
      <c r="B423">
        <v>1.0004</v>
      </c>
      <c r="C423">
        <v>1.0001</v>
      </c>
      <c r="D423">
        <v>1.0009999999999999</v>
      </c>
      <c r="E423">
        <v>1.0001</v>
      </c>
      <c r="F423" t="s">
        <v>4166</v>
      </c>
      <c r="G423">
        <v>2.9999999999999997E-4</v>
      </c>
    </row>
    <row r="424" spans="1:7" x14ac:dyDescent="0.35">
      <c r="A424" s="1">
        <v>45184</v>
      </c>
      <c r="B424">
        <v>1.0002</v>
      </c>
      <c r="C424">
        <v>1.0003</v>
      </c>
      <c r="D424">
        <v>1.0008999999999999</v>
      </c>
      <c r="E424">
        <v>1.0001</v>
      </c>
      <c r="F424" t="s">
        <v>4167</v>
      </c>
      <c r="G424">
        <v>-2.0000000000000001E-4</v>
      </c>
    </row>
    <row r="425" spans="1:7" x14ac:dyDescent="0.35">
      <c r="A425" s="1">
        <v>45183</v>
      </c>
      <c r="B425">
        <v>1.0003</v>
      </c>
      <c r="C425">
        <v>1.0002</v>
      </c>
      <c r="D425">
        <v>1.0006999999999999</v>
      </c>
      <c r="E425">
        <v>1</v>
      </c>
      <c r="F425" t="s">
        <v>4168</v>
      </c>
      <c r="G425">
        <v>2.0000000000000001E-4</v>
      </c>
    </row>
    <row r="426" spans="1:7" x14ac:dyDescent="0.35">
      <c r="A426" s="1">
        <v>45182</v>
      </c>
      <c r="B426">
        <v>1.0002</v>
      </c>
      <c r="C426">
        <v>1.0001</v>
      </c>
      <c r="D426">
        <v>1.0008999999999999</v>
      </c>
      <c r="E426">
        <v>1</v>
      </c>
      <c r="F426" t="s">
        <v>4169</v>
      </c>
      <c r="G426">
        <v>1E-4</v>
      </c>
    </row>
    <row r="427" spans="1:7" x14ac:dyDescent="0.35">
      <c r="A427" s="1">
        <v>45181</v>
      </c>
      <c r="B427">
        <v>1.0001</v>
      </c>
      <c r="C427">
        <v>0.99980000000000002</v>
      </c>
      <c r="D427">
        <v>1.0006999999999999</v>
      </c>
      <c r="E427">
        <v>0.99980000000000002</v>
      </c>
      <c r="F427" t="s">
        <v>4170</v>
      </c>
      <c r="G427">
        <v>2.0000000000000001E-4</v>
      </c>
    </row>
    <row r="428" spans="1:7" x14ac:dyDescent="0.35">
      <c r="A428" s="1">
        <v>45180</v>
      </c>
      <c r="B428">
        <v>0.99980000000000002</v>
      </c>
      <c r="C428">
        <v>0.99990000000000001</v>
      </c>
      <c r="D428">
        <v>1.0005999999999999</v>
      </c>
      <c r="E428">
        <v>0.99970000000000003</v>
      </c>
      <c r="F428" t="s">
        <v>4171</v>
      </c>
      <c r="G428">
        <v>-1E-4</v>
      </c>
    </row>
    <row r="429" spans="1:7" x14ac:dyDescent="0.35">
      <c r="A429" s="1">
        <v>45179</v>
      </c>
      <c r="B429">
        <v>0.99990000000000001</v>
      </c>
      <c r="C429">
        <v>1.0001</v>
      </c>
      <c r="D429">
        <v>1.0004999999999999</v>
      </c>
      <c r="E429">
        <v>0.99990000000000001</v>
      </c>
      <c r="F429" t="s">
        <v>4172</v>
      </c>
      <c r="G429">
        <v>-2.0000000000000001E-4</v>
      </c>
    </row>
    <row r="430" spans="1:7" x14ac:dyDescent="0.35">
      <c r="A430" s="1">
        <v>45178</v>
      </c>
      <c r="B430">
        <v>1.0001</v>
      </c>
      <c r="C430">
        <v>1</v>
      </c>
      <c r="D430">
        <v>1.0004999999999999</v>
      </c>
      <c r="E430">
        <v>1</v>
      </c>
      <c r="F430" t="s">
        <v>4173</v>
      </c>
      <c r="G430">
        <v>1E-4</v>
      </c>
    </row>
    <row r="431" spans="1:7" x14ac:dyDescent="0.35">
      <c r="A431" s="1">
        <v>45177</v>
      </c>
      <c r="B431">
        <v>1</v>
      </c>
      <c r="C431">
        <v>0.99980000000000002</v>
      </c>
      <c r="D431">
        <v>1.0007999999999999</v>
      </c>
      <c r="E431">
        <v>0.99980000000000002</v>
      </c>
      <c r="F431" t="s">
        <v>4174</v>
      </c>
      <c r="G431">
        <v>2.0000000000000001E-4</v>
      </c>
    </row>
    <row r="432" spans="1:7" x14ac:dyDescent="0.35">
      <c r="A432" s="1">
        <v>45176</v>
      </c>
      <c r="B432">
        <v>0.99980000000000002</v>
      </c>
      <c r="C432">
        <v>0.99990000000000001</v>
      </c>
      <c r="D432">
        <v>1.0009999999999999</v>
      </c>
      <c r="E432">
        <v>0.99950000000000006</v>
      </c>
      <c r="F432" t="s">
        <v>4175</v>
      </c>
      <c r="G432">
        <v>-2.0000000000000001E-4</v>
      </c>
    </row>
    <row r="433" spans="1:7" x14ac:dyDescent="0.35">
      <c r="A433" s="1">
        <v>45175</v>
      </c>
      <c r="B433">
        <v>0.99990000000000001</v>
      </c>
      <c r="C433">
        <v>0.99960000000000004</v>
      </c>
      <c r="D433">
        <v>1.0004999999999999</v>
      </c>
      <c r="E433">
        <v>0.99960000000000004</v>
      </c>
      <c r="F433" t="s">
        <v>4176</v>
      </c>
      <c r="G433">
        <v>2.9999999999999997E-4</v>
      </c>
    </row>
    <row r="434" spans="1:7" x14ac:dyDescent="0.35">
      <c r="A434" s="1">
        <v>45174</v>
      </c>
      <c r="B434">
        <v>0.99960000000000004</v>
      </c>
      <c r="C434">
        <v>0.99970000000000003</v>
      </c>
      <c r="D434">
        <v>1.0003</v>
      </c>
      <c r="E434">
        <v>0.99950000000000006</v>
      </c>
      <c r="F434" t="s">
        <v>4177</v>
      </c>
      <c r="G434">
        <v>-1E-4</v>
      </c>
    </row>
    <row r="435" spans="1:7" x14ac:dyDescent="0.35">
      <c r="A435" s="1">
        <v>45173</v>
      </c>
      <c r="B435">
        <v>0.99970000000000003</v>
      </c>
      <c r="C435">
        <v>1</v>
      </c>
      <c r="D435">
        <v>1.0002</v>
      </c>
      <c r="E435">
        <v>0.99950000000000006</v>
      </c>
      <c r="F435" t="s">
        <v>4178</v>
      </c>
      <c r="G435">
        <v>-2.0000000000000001E-4</v>
      </c>
    </row>
    <row r="436" spans="1:7" x14ac:dyDescent="0.35">
      <c r="A436" s="1">
        <v>45172</v>
      </c>
      <c r="B436">
        <v>1</v>
      </c>
      <c r="C436">
        <v>1.0001</v>
      </c>
      <c r="D436">
        <v>1.0004999999999999</v>
      </c>
      <c r="E436">
        <v>0.99990000000000001</v>
      </c>
      <c r="F436" t="s">
        <v>4179</v>
      </c>
      <c r="G436">
        <v>-2.0000000000000001E-4</v>
      </c>
    </row>
    <row r="437" spans="1:7" x14ac:dyDescent="0.35">
      <c r="A437" s="1">
        <v>45171</v>
      </c>
      <c r="B437">
        <v>1.0001</v>
      </c>
      <c r="C437">
        <v>0.99990000000000001</v>
      </c>
      <c r="D437">
        <v>1.0004999999999999</v>
      </c>
      <c r="E437">
        <v>0.99990000000000001</v>
      </c>
      <c r="F437" t="s">
        <v>4180</v>
      </c>
      <c r="G437">
        <v>2.9999999999999997E-4</v>
      </c>
    </row>
    <row r="438" spans="1:7" x14ac:dyDescent="0.35">
      <c r="A438" s="1">
        <v>45170</v>
      </c>
      <c r="B438">
        <v>0.99990000000000001</v>
      </c>
      <c r="C438">
        <v>1.0011000000000001</v>
      </c>
      <c r="D438">
        <v>1.0011000000000001</v>
      </c>
      <c r="E438">
        <v>0.99960000000000004</v>
      </c>
      <c r="F438" t="s">
        <v>4181</v>
      </c>
      <c r="G438">
        <v>-2.9999999999999997E-4</v>
      </c>
    </row>
    <row r="439" spans="1:7" x14ac:dyDescent="0.35">
      <c r="A439" s="1">
        <v>45169</v>
      </c>
      <c r="B439">
        <v>1.0001</v>
      </c>
      <c r="C439">
        <v>1.0002</v>
      </c>
      <c r="D439">
        <v>1.0011000000000001</v>
      </c>
      <c r="E439">
        <v>1</v>
      </c>
      <c r="F439" t="s">
        <v>4182</v>
      </c>
      <c r="G439">
        <v>0</v>
      </c>
    </row>
    <row r="440" spans="1:7" x14ac:dyDescent="0.35">
      <c r="A440" s="1">
        <v>45168</v>
      </c>
      <c r="B440">
        <v>1.0002</v>
      </c>
      <c r="C440">
        <v>1.0008999999999999</v>
      </c>
      <c r="D440">
        <v>1.0008999999999999</v>
      </c>
      <c r="E440">
        <v>0.99990000000000001</v>
      </c>
      <c r="F440" t="s">
        <v>4183</v>
      </c>
      <c r="G440">
        <v>0</v>
      </c>
    </row>
    <row r="441" spans="1:7" x14ac:dyDescent="0.35">
      <c r="A441" s="1">
        <v>45167</v>
      </c>
      <c r="B441">
        <v>1.0001</v>
      </c>
      <c r="C441">
        <v>0.99970000000000003</v>
      </c>
      <c r="D441">
        <v>1.0009999999999999</v>
      </c>
      <c r="E441">
        <v>0.99960000000000004</v>
      </c>
      <c r="F441" t="s">
        <v>3845</v>
      </c>
      <c r="G441">
        <v>4.0000000000000002E-4</v>
      </c>
    </row>
    <row r="442" spans="1:7" x14ac:dyDescent="0.35">
      <c r="A442" s="1">
        <v>45166</v>
      </c>
      <c r="B442">
        <v>0.99970000000000003</v>
      </c>
      <c r="C442">
        <v>1.0007999999999999</v>
      </c>
      <c r="D442">
        <v>1.0008999999999999</v>
      </c>
      <c r="E442">
        <v>0.99950000000000006</v>
      </c>
      <c r="F442" t="s">
        <v>4184</v>
      </c>
      <c r="G442">
        <v>0</v>
      </c>
    </row>
    <row r="443" spans="1:7" x14ac:dyDescent="0.35">
      <c r="A443" s="1">
        <v>45165</v>
      </c>
      <c r="B443">
        <v>0.99970000000000003</v>
      </c>
      <c r="C443">
        <v>1.0007999999999999</v>
      </c>
      <c r="D443">
        <v>1.0008999999999999</v>
      </c>
      <c r="E443">
        <v>0.99960000000000004</v>
      </c>
      <c r="F443" t="s">
        <v>4185</v>
      </c>
      <c r="G443">
        <v>-2.0000000000000001E-4</v>
      </c>
    </row>
    <row r="444" spans="1:7" x14ac:dyDescent="0.35">
      <c r="A444" s="1">
        <v>45164</v>
      </c>
      <c r="B444">
        <v>0.99990000000000001</v>
      </c>
      <c r="C444">
        <v>0.99970000000000003</v>
      </c>
      <c r="D444">
        <v>1.0008999999999999</v>
      </c>
      <c r="E444">
        <v>0.99970000000000003</v>
      </c>
      <c r="F444" t="s">
        <v>4186</v>
      </c>
      <c r="G444">
        <v>2.0000000000000001E-4</v>
      </c>
    </row>
    <row r="445" spans="1:7" x14ac:dyDescent="0.35">
      <c r="A445" s="1">
        <v>45163</v>
      </c>
      <c r="B445">
        <v>0.99970000000000003</v>
      </c>
      <c r="C445">
        <v>0.99970000000000003</v>
      </c>
      <c r="D445">
        <v>1.0008999999999999</v>
      </c>
      <c r="E445">
        <v>0.99950000000000006</v>
      </c>
      <c r="F445" t="s">
        <v>4187</v>
      </c>
      <c r="G445">
        <v>0</v>
      </c>
    </row>
    <row r="446" spans="1:7" x14ac:dyDescent="0.35">
      <c r="A446" s="1">
        <v>45162</v>
      </c>
      <c r="B446">
        <v>0.99970000000000003</v>
      </c>
      <c r="C446">
        <v>1</v>
      </c>
      <c r="D446">
        <v>1.0009999999999999</v>
      </c>
      <c r="E446">
        <v>0.99970000000000003</v>
      </c>
      <c r="F446" t="s">
        <v>4188</v>
      </c>
      <c r="G446">
        <v>-2.0000000000000001E-4</v>
      </c>
    </row>
    <row r="447" spans="1:7" x14ac:dyDescent="0.35">
      <c r="A447" s="1">
        <v>45161</v>
      </c>
      <c r="B447">
        <v>1</v>
      </c>
      <c r="C447">
        <v>0.99970000000000003</v>
      </c>
      <c r="D447">
        <v>1.0005999999999999</v>
      </c>
      <c r="E447">
        <v>0.99970000000000003</v>
      </c>
      <c r="F447" t="s">
        <v>4189</v>
      </c>
      <c r="G447">
        <v>2.9999999999999997E-4</v>
      </c>
    </row>
    <row r="448" spans="1:7" x14ac:dyDescent="0.35">
      <c r="A448" s="1">
        <v>45160</v>
      </c>
      <c r="B448">
        <v>0.99970000000000003</v>
      </c>
      <c r="C448">
        <v>1</v>
      </c>
      <c r="D448">
        <v>1.0008999999999999</v>
      </c>
      <c r="E448">
        <v>0.99960000000000004</v>
      </c>
      <c r="F448" t="s">
        <v>4190</v>
      </c>
      <c r="G448">
        <v>-4.0000000000000002E-4</v>
      </c>
    </row>
    <row r="449" spans="1:7" x14ac:dyDescent="0.35">
      <c r="A449" s="1">
        <v>45159</v>
      </c>
      <c r="B449">
        <v>1</v>
      </c>
      <c r="C449">
        <v>1.0002</v>
      </c>
      <c r="D449">
        <v>1.0008999999999999</v>
      </c>
      <c r="E449">
        <v>0.99980000000000002</v>
      </c>
      <c r="F449" t="s">
        <v>4191</v>
      </c>
      <c r="G449">
        <v>-2.0000000000000001E-4</v>
      </c>
    </row>
    <row r="450" spans="1:7" x14ac:dyDescent="0.35">
      <c r="A450" s="1">
        <v>45158</v>
      </c>
      <c r="B450">
        <v>1.0002</v>
      </c>
      <c r="C450">
        <v>1.0001</v>
      </c>
      <c r="D450">
        <v>1.0006999999999999</v>
      </c>
      <c r="E450">
        <v>1.0001</v>
      </c>
      <c r="F450" t="s">
        <v>4192</v>
      </c>
      <c r="G450">
        <v>2.0000000000000001E-4</v>
      </c>
    </row>
    <row r="451" spans="1:7" x14ac:dyDescent="0.35">
      <c r="A451" s="1">
        <v>45157</v>
      </c>
      <c r="B451">
        <v>1.0001</v>
      </c>
      <c r="C451">
        <v>1</v>
      </c>
      <c r="D451">
        <v>1.0007999999999999</v>
      </c>
      <c r="E451">
        <v>1</v>
      </c>
      <c r="F451" t="s">
        <v>4193</v>
      </c>
      <c r="G451">
        <v>1E-4</v>
      </c>
    </row>
    <row r="452" spans="1:7" x14ac:dyDescent="0.35">
      <c r="A452" s="1">
        <v>45156</v>
      </c>
      <c r="B452">
        <v>1</v>
      </c>
      <c r="C452">
        <v>1.0003</v>
      </c>
      <c r="D452">
        <v>1.0006999999999999</v>
      </c>
      <c r="E452">
        <v>0.99950000000000006</v>
      </c>
      <c r="F452" t="s">
        <v>4194</v>
      </c>
      <c r="G452">
        <v>-4.0000000000000002E-4</v>
      </c>
    </row>
    <row r="453" spans="1:7" x14ac:dyDescent="0.35">
      <c r="A453" s="1">
        <v>45155</v>
      </c>
      <c r="B453">
        <v>1.0003</v>
      </c>
      <c r="C453">
        <v>0.99909999999999999</v>
      </c>
      <c r="D453">
        <v>1.0004</v>
      </c>
      <c r="E453">
        <v>0.99880000000000002</v>
      </c>
      <c r="F453" t="s">
        <v>4195</v>
      </c>
      <c r="G453">
        <v>1.1999999999999999E-3</v>
      </c>
    </row>
    <row r="454" spans="1:7" x14ac:dyDescent="0.35">
      <c r="A454" s="1">
        <v>45154</v>
      </c>
      <c r="B454">
        <v>0.99909999999999999</v>
      </c>
      <c r="C454">
        <v>0.99909999999999999</v>
      </c>
      <c r="D454">
        <v>1.0001</v>
      </c>
      <c r="E454">
        <v>0.999</v>
      </c>
      <c r="F454" t="s">
        <v>4196</v>
      </c>
      <c r="G454">
        <v>0</v>
      </c>
    </row>
    <row r="455" spans="1:7" x14ac:dyDescent="0.35">
      <c r="A455" s="1">
        <v>45153</v>
      </c>
      <c r="B455">
        <v>0.99909999999999999</v>
      </c>
      <c r="C455">
        <v>0.99929999999999997</v>
      </c>
      <c r="D455">
        <v>1.0002</v>
      </c>
      <c r="E455">
        <v>0.99890000000000001</v>
      </c>
      <c r="F455" t="s">
        <v>4197</v>
      </c>
      <c r="G455">
        <v>-2.0000000000000001E-4</v>
      </c>
    </row>
    <row r="456" spans="1:7" x14ac:dyDescent="0.35">
      <c r="A456" s="1">
        <v>45152</v>
      </c>
      <c r="B456">
        <v>0.99929999999999997</v>
      </c>
      <c r="C456">
        <v>0.99950000000000006</v>
      </c>
      <c r="D456">
        <v>1.0004999999999999</v>
      </c>
      <c r="E456">
        <v>0.99860000000000004</v>
      </c>
      <c r="F456" t="s">
        <v>4198</v>
      </c>
      <c r="G456">
        <v>-2.0000000000000001E-4</v>
      </c>
    </row>
    <row r="457" spans="1:7" x14ac:dyDescent="0.35">
      <c r="A457" s="1">
        <v>45151</v>
      </c>
      <c r="B457">
        <v>0.99950000000000006</v>
      </c>
      <c r="C457">
        <v>0.99980000000000002</v>
      </c>
      <c r="D457">
        <v>1.0004999999999999</v>
      </c>
      <c r="E457">
        <v>0.99950000000000006</v>
      </c>
      <c r="F457" t="s">
        <v>4199</v>
      </c>
      <c r="G457">
        <v>-2.9999999999999997E-4</v>
      </c>
    </row>
    <row r="458" spans="1:7" x14ac:dyDescent="0.35">
      <c r="A458" s="1">
        <v>45150</v>
      </c>
      <c r="B458">
        <v>0.99980000000000002</v>
      </c>
      <c r="C458">
        <v>0.99939999999999996</v>
      </c>
      <c r="D458">
        <v>1.0003</v>
      </c>
      <c r="E458">
        <v>0.99939999999999996</v>
      </c>
      <c r="F458" t="s">
        <v>4200</v>
      </c>
      <c r="G458">
        <v>5.0000000000000001E-4</v>
      </c>
    </row>
    <row r="459" spans="1:7" x14ac:dyDescent="0.35">
      <c r="A459" s="1">
        <v>45149</v>
      </c>
      <c r="B459">
        <v>0.99939999999999996</v>
      </c>
      <c r="C459">
        <v>0.99919999999999998</v>
      </c>
      <c r="D459">
        <v>1</v>
      </c>
      <c r="E459">
        <v>0.99919999999999998</v>
      </c>
      <c r="F459" t="s">
        <v>4201</v>
      </c>
      <c r="G459">
        <v>1E-4</v>
      </c>
    </row>
    <row r="460" spans="1:7" x14ac:dyDescent="0.35">
      <c r="A460" s="1">
        <v>45148</v>
      </c>
      <c r="B460">
        <v>0.99919999999999998</v>
      </c>
      <c r="C460">
        <v>0.99960000000000004</v>
      </c>
      <c r="D460">
        <v>1.0005999999999999</v>
      </c>
      <c r="E460">
        <v>0.99909999999999999</v>
      </c>
      <c r="F460" t="s">
        <v>4202</v>
      </c>
      <c r="G460">
        <v>-4.0000000000000002E-4</v>
      </c>
    </row>
    <row r="461" spans="1:7" x14ac:dyDescent="0.35">
      <c r="A461" s="1">
        <v>45147</v>
      </c>
      <c r="B461">
        <v>0.99960000000000004</v>
      </c>
      <c r="C461">
        <v>0.99980000000000002</v>
      </c>
      <c r="D461">
        <v>1.0005999999999999</v>
      </c>
      <c r="E461">
        <v>0.99939999999999996</v>
      </c>
      <c r="F461" t="s">
        <v>4203</v>
      </c>
      <c r="G461">
        <v>-2.0000000000000001E-4</v>
      </c>
    </row>
    <row r="462" spans="1:7" x14ac:dyDescent="0.35">
      <c r="A462" s="1">
        <v>45146</v>
      </c>
      <c r="B462">
        <v>0.99980000000000002</v>
      </c>
      <c r="C462">
        <v>1.0004</v>
      </c>
      <c r="D462">
        <v>1.0004999999999999</v>
      </c>
      <c r="E462">
        <v>0.99929999999999997</v>
      </c>
      <c r="F462" t="s">
        <v>4204</v>
      </c>
      <c r="G462">
        <v>5.0000000000000001E-4</v>
      </c>
    </row>
    <row r="463" spans="1:7" x14ac:dyDescent="0.35">
      <c r="A463" s="1">
        <v>45145</v>
      </c>
      <c r="B463">
        <v>0.99929999999999997</v>
      </c>
      <c r="C463">
        <v>0.99909999999999999</v>
      </c>
      <c r="D463">
        <v>1.0001</v>
      </c>
      <c r="E463">
        <v>0.99880000000000002</v>
      </c>
      <c r="F463" t="s">
        <v>4205</v>
      </c>
      <c r="G463">
        <v>2.0000000000000001E-4</v>
      </c>
    </row>
    <row r="464" spans="1:7" x14ac:dyDescent="0.35">
      <c r="A464" s="1">
        <v>45144</v>
      </c>
      <c r="B464">
        <v>0.99909999999999999</v>
      </c>
      <c r="C464">
        <v>0.99950000000000006</v>
      </c>
      <c r="D464">
        <v>1.0002</v>
      </c>
      <c r="E464">
        <v>0.99909999999999999</v>
      </c>
      <c r="F464" t="s">
        <v>4206</v>
      </c>
      <c r="G464">
        <v>-4.0000000000000002E-4</v>
      </c>
    </row>
    <row r="465" spans="1:7" x14ac:dyDescent="0.35">
      <c r="A465" s="1">
        <v>45143</v>
      </c>
      <c r="B465">
        <v>0.99950000000000006</v>
      </c>
      <c r="C465">
        <v>0.99880000000000002</v>
      </c>
      <c r="D465">
        <v>1.0003</v>
      </c>
      <c r="E465">
        <v>0.99880000000000002</v>
      </c>
      <c r="F465" t="s">
        <v>4207</v>
      </c>
      <c r="G465">
        <v>8.0000000000000004E-4</v>
      </c>
    </row>
    <row r="466" spans="1:7" x14ac:dyDescent="0.35">
      <c r="A466" s="1">
        <v>45142</v>
      </c>
      <c r="B466">
        <v>0.99880000000000002</v>
      </c>
      <c r="C466">
        <v>0.99939999999999996</v>
      </c>
      <c r="D466">
        <v>1.0003</v>
      </c>
      <c r="E466">
        <v>0.99860000000000004</v>
      </c>
      <c r="F466" t="s">
        <v>4208</v>
      </c>
      <c r="G466">
        <v>-5.9999999999999995E-4</v>
      </c>
    </row>
    <row r="467" spans="1:7" x14ac:dyDescent="0.35">
      <c r="A467" s="1">
        <v>45141</v>
      </c>
      <c r="B467">
        <v>0.99939999999999996</v>
      </c>
      <c r="C467">
        <v>0.99970000000000003</v>
      </c>
      <c r="D467">
        <v>1.0007999999999999</v>
      </c>
      <c r="E467">
        <v>0.99909999999999999</v>
      </c>
      <c r="F467" t="s">
        <v>4209</v>
      </c>
      <c r="G467">
        <v>-2.9999999999999997E-4</v>
      </c>
    </row>
    <row r="468" spans="1:7" x14ac:dyDescent="0.35">
      <c r="A468" s="1">
        <v>45140</v>
      </c>
      <c r="B468">
        <v>0.99970000000000003</v>
      </c>
      <c r="C468">
        <v>1</v>
      </c>
      <c r="D468">
        <v>1.0008999999999999</v>
      </c>
      <c r="E468">
        <v>0.99960000000000004</v>
      </c>
      <c r="F468" t="s">
        <v>4210</v>
      </c>
      <c r="G468">
        <v>-2.9999999999999997E-4</v>
      </c>
    </row>
    <row r="469" spans="1:7" x14ac:dyDescent="0.35">
      <c r="A469" s="1">
        <v>45139</v>
      </c>
      <c r="B469">
        <v>1</v>
      </c>
      <c r="C469">
        <v>1</v>
      </c>
      <c r="D469">
        <v>1.0014000000000001</v>
      </c>
      <c r="E469">
        <v>0.99980000000000002</v>
      </c>
      <c r="F469" t="s">
        <v>4211</v>
      </c>
      <c r="G469">
        <v>-1E-4</v>
      </c>
    </row>
    <row r="470" spans="1:7" x14ac:dyDescent="0.35">
      <c r="A470" s="1">
        <v>45138</v>
      </c>
      <c r="B470">
        <v>1</v>
      </c>
      <c r="C470">
        <v>1.0004999999999999</v>
      </c>
      <c r="D470">
        <v>1.0015000000000001</v>
      </c>
      <c r="E470">
        <v>0.99980000000000002</v>
      </c>
      <c r="F470" t="s">
        <v>4212</v>
      </c>
      <c r="G470">
        <v>-4.0000000000000002E-4</v>
      </c>
    </row>
    <row r="471" spans="1:7" x14ac:dyDescent="0.35">
      <c r="A471" s="1">
        <v>45137</v>
      </c>
      <c r="B471">
        <v>1.0004999999999999</v>
      </c>
      <c r="C471">
        <v>1.0002</v>
      </c>
      <c r="D471">
        <v>1.0015000000000001</v>
      </c>
      <c r="E471">
        <v>1.0002</v>
      </c>
      <c r="F471" t="s">
        <v>4213</v>
      </c>
      <c r="G471">
        <v>2.0000000000000001E-4</v>
      </c>
    </row>
    <row r="472" spans="1:7" x14ac:dyDescent="0.35">
      <c r="A472" s="1">
        <v>45136</v>
      </c>
      <c r="B472">
        <v>1.0002</v>
      </c>
      <c r="C472">
        <v>1</v>
      </c>
      <c r="D472">
        <v>1.0015000000000001</v>
      </c>
      <c r="E472">
        <v>1</v>
      </c>
      <c r="F472" t="s">
        <v>4214</v>
      </c>
      <c r="G472">
        <v>2.0000000000000001E-4</v>
      </c>
    </row>
    <row r="473" spans="1:7" x14ac:dyDescent="0.35">
      <c r="A473" s="1">
        <v>45135</v>
      </c>
      <c r="B473">
        <v>1</v>
      </c>
      <c r="C473">
        <v>0.99980000000000002</v>
      </c>
      <c r="D473">
        <v>1.0013000000000001</v>
      </c>
      <c r="E473">
        <v>0.99970000000000003</v>
      </c>
      <c r="F473" t="s">
        <v>4215</v>
      </c>
      <c r="G473">
        <v>2.9999999999999997E-4</v>
      </c>
    </row>
    <row r="474" spans="1:7" x14ac:dyDescent="0.35">
      <c r="A474" s="1">
        <v>45134</v>
      </c>
      <c r="B474">
        <v>0.99980000000000002</v>
      </c>
      <c r="C474">
        <v>1.0001</v>
      </c>
      <c r="D474">
        <v>1.0015000000000001</v>
      </c>
      <c r="E474">
        <v>0.99970000000000003</v>
      </c>
      <c r="F474" t="s">
        <v>4216</v>
      </c>
      <c r="G474">
        <v>-4.0000000000000002E-4</v>
      </c>
    </row>
    <row r="475" spans="1:7" x14ac:dyDescent="0.35">
      <c r="A475" s="1">
        <v>45133</v>
      </c>
      <c r="B475">
        <v>1.0001</v>
      </c>
      <c r="C475">
        <v>1.0003</v>
      </c>
      <c r="D475">
        <v>1.0015000000000001</v>
      </c>
      <c r="E475">
        <v>0.99990000000000001</v>
      </c>
      <c r="F475" t="s">
        <v>4217</v>
      </c>
      <c r="G475">
        <v>-1E-4</v>
      </c>
    </row>
    <row r="476" spans="1:7" x14ac:dyDescent="0.35">
      <c r="A476" s="1">
        <v>45132</v>
      </c>
      <c r="B476">
        <v>1.0003</v>
      </c>
      <c r="C476">
        <v>1.0003</v>
      </c>
      <c r="D476">
        <v>1.0015000000000001</v>
      </c>
      <c r="E476">
        <v>1.0002</v>
      </c>
      <c r="F476" t="s">
        <v>4218</v>
      </c>
      <c r="G476">
        <v>0</v>
      </c>
    </row>
    <row r="477" spans="1:7" x14ac:dyDescent="0.35">
      <c r="A477" s="1">
        <v>45131</v>
      </c>
      <c r="B477">
        <v>1.0003</v>
      </c>
      <c r="C477">
        <v>1.0001</v>
      </c>
      <c r="D477">
        <v>1.0011000000000001</v>
      </c>
      <c r="E477">
        <v>1</v>
      </c>
      <c r="F477" t="s">
        <v>4219</v>
      </c>
      <c r="G477">
        <v>2.0000000000000001E-4</v>
      </c>
    </row>
    <row r="478" spans="1:7" x14ac:dyDescent="0.35">
      <c r="A478" s="1">
        <v>45130</v>
      </c>
      <c r="B478">
        <v>1.0001</v>
      </c>
      <c r="C478">
        <v>1.0003</v>
      </c>
      <c r="D478">
        <v>1.0013000000000001</v>
      </c>
      <c r="E478">
        <v>1.0001</v>
      </c>
      <c r="F478" t="s">
        <v>4220</v>
      </c>
      <c r="G478">
        <v>-2.9999999999999997E-4</v>
      </c>
    </row>
    <row r="479" spans="1:7" x14ac:dyDescent="0.35">
      <c r="A479" s="1">
        <v>45129</v>
      </c>
      <c r="B479">
        <v>1.0003</v>
      </c>
      <c r="C479">
        <v>1.0003</v>
      </c>
      <c r="D479">
        <v>1.0013000000000001</v>
      </c>
      <c r="E479">
        <v>1.0003</v>
      </c>
      <c r="F479" t="s">
        <v>4221</v>
      </c>
      <c r="G479">
        <v>1E-4</v>
      </c>
    </row>
    <row r="480" spans="1:7" x14ac:dyDescent="0.35">
      <c r="A480" s="1">
        <v>45128</v>
      </c>
      <c r="B480">
        <v>1.0003</v>
      </c>
      <c r="C480">
        <v>1.0013000000000001</v>
      </c>
      <c r="D480">
        <v>1.0014000000000001</v>
      </c>
      <c r="E480">
        <v>1.0001</v>
      </c>
      <c r="F480" t="s">
        <v>4222</v>
      </c>
      <c r="G480">
        <v>0</v>
      </c>
    </row>
    <row r="481" spans="1:7" x14ac:dyDescent="0.35">
      <c r="A481" s="1">
        <v>45127</v>
      </c>
      <c r="B481">
        <v>1.0002</v>
      </c>
      <c r="C481">
        <v>1.0009999999999999</v>
      </c>
      <c r="D481">
        <v>1.0009999999999999</v>
      </c>
      <c r="E481">
        <v>1.0001</v>
      </c>
      <c r="F481" t="s">
        <v>4223</v>
      </c>
      <c r="G481">
        <v>1E-4</v>
      </c>
    </row>
    <row r="482" spans="1:7" x14ac:dyDescent="0.35">
      <c r="A482" s="1">
        <v>45126</v>
      </c>
      <c r="B482">
        <v>1.0002</v>
      </c>
      <c r="C482">
        <v>1.0012000000000001</v>
      </c>
      <c r="D482">
        <v>1.0013000000000001</v>
      </c>
      <c r="E482">
        <v>1</v>
      </c>
      <c r="F482" t="s">
        <v>4224</v>
      </c>
      <c r="G482">
        <v>-1E-4</v>
      </c>
    </row>
    <row r="483" spans="1:7" x14ac:dyDescent="0.35">
      <c r="A483" s="1">
        <v>45125</v>
      </c>
      <c r="B483">
        <v>1.0002</v>
      </c>
      <c r="C483">
        <v>1.0001</v>
      </c>
      <c r="D483">
        <v>1.0014000000000001</v>
      </c>
      <c r="E483">
        <v>1.0001</v>
      </c>
      <c r="F483" t="s">
        <v>4225</v>
      </c>
      <c r="G483">
        <v>1E-4</v>
      </c>
    </row>
    <row r="484" spans="1:7" x14ac:dyDescent="0.35">
      <c r="A484" s="1">
        <v>45124</v>
      </c>
      <c r="B484">
        <v>1.0001</v>
      </c>
      <c r="C484">
        <v>1.0002</v>
      </c>
      <c r="D484">
        <v>1.0012000000000001</v>
      </c>
      <c r="E484">
        <v>1.0001</v>
      </c>
      <c r="F484" t="s">
        <v>4226</v>
      </c>
      <c r="G484">
        <v>-1E-4</v>
      </c>
    </row>
    <row r="485" spans="1:7" x14ac:dyDescent="0.35">
      <c r="A485" s="1">
        <v>45123</v>
      </c>
      <c r="B485">
        <v>1.0002</v>
      </c>
      <c r="C485">
        <v>1.0002</v>
      </c>
      <c r="D485">
        <v>1.0011000000000001</v>
      </c>
      <c r="E485">
        <v>1.0001</v>
      </c>
      <c r="F485" t="s">
        <v>4227</v>
      </c>
      <c r="G485">
        <v>0</v>
      </c>
    </row>
    <row r="486" spans="1:7" x14ac:dyDescent="0.35">
      <c r="A486" s="1">
        <v>45122</v>
      </c>
      <c r="B486">
        <v>1.0002</v>
      </c>
      <c r="C486">
        <v>1.0006999999999999</v>
      </c>
      <c r="D486">
        <v>1.0012000000000001</v>
      </c>
      <c r="E486">
        <v>1.0002</v>
      </c>
      <c r="F486" t="s">
        <v>4228</v>
      </c>
      <c r="G486">
        <v>-4.0000000000000002E-4</v>
      </c>
    </row>
    <row r="487" spans="1:7" x14ac:dyDescent="0.35">
      <c r="A487" s="1">
        <v>45121</v>
      </c>
      <c r="B487">
        <v>1.0006999999999999</v>
      </c>
      <c r="C487">
        <v>1.0004</v>
      </c>
      <c r="D487">
        <v>1.0012000000000001</v>
      </c>
      <c r="E487">
        <v>1.0004</v>
      </c>
      <c r="F487" t="s">
        <v>4229</v>
      </c>
      <c r="G487">
        <v>2.0000000000000001E-4</v>
      </c>
    </row>
    <row r="488" spans="1:7" x14ac:dyDescent="0.35">
      <c r="A488" s="1">
        <v>45120</v>
      </c>
      <c r="B488">
        <v>1.0004</v>
      </c>
      <c r="C488">
        <v>1.0014000000000001</v>
      </c>
      <c r="D488">
        <v>1.0014000000000001</v>
      </c>
      <c r="E488">
        <v>1.0002</v>
      </c>
      <c r="F488" t="s">
        <v>4230</v>
      </c>
      <c r="G488">
        <v>1E-4</v>
      </c>
    </row>
    <row r="489" spans="1:7" x14ac:dyDescent="0.35">
      <c r="A489" s="1">
        <v>45119</v>
      </c>
      <c r="B489">
        <v>1.0003</v>
      </c>
      <c r="C489">
        <v>1.0003</v>
      </c>
      <c r="D489">
        <v>1.0012000000000001</v>
      </c>
      <c r="E489">
        <v>1.0002</v>
      </c>
      <c r="F489" t="s">
        <v>4231</v>
      </c>
      <c r="G489">
        <v>0</v>
      </c>
    </row>
    <row r="490" spans="1:7" x14ac:dyDescent="0.35">
      <c r="A490" s="1">
        <v>45118</v>
      </c>
      <c r="B490">
        <v>1.0003</v>
      </c>
      <c r="C490">
        <v>1.0009999999999999</v>
      </c>
      <c r="D490">
        <v>1.0009999999999999</v>
      </c>
      <c r="E490">
        <v>1.0003</v>
      </c>
      <c r="F490" t="s">
        <v>4232</v>
      </c>
      <c r="G490">
        <v>0</v>
      </c>
    </row>
    <row r="491" spans="1:7" x14ac:dyDescent="0.35">
      <c r="A491" s="1">
        <v>45117</v>
      </c>
      <c r="B491">
        <v>1.0003</v>
      </c>
      <c r="C491">
        <v>1.0004</v>
      </c>
      <c r="D491">
        <v>1.0007999999999999</v>
      </c>
      <c r="E491">
        <v>1.0001</v>
      </c>
      <c r="F491" t="s">
        <v>4233</v>
      </c>
      <c r="G491">
        <v>-1E-4</v>
      </c>
    </row>
    <row r="492" spans="1:7" x14ac:dyDescent="0.35">
      <c r="A492" s="1">
        <v>45116</v>
      </c>
      <c r="B492">
        <v>1.0004</v>
      </c>
      <c r="C492">
        <v>1.0006999999999999</v>
      </c>
      <c r="D492">
        <v>1.0012000000000001</v>
      </c>
      <c r="E492">
        <v>1.0003</v>
      </c>
      <c r="F492" t="s">
        <v>4234</v>
      </c>
      <c r="G492">
        <v>-2.9999999999999997E-4</v>
      </c>
    </row>
    <row r="493" spans="1:7" x14ac:dyDescent="0.35">
      <c r="A493" s="1">
        <v>45115</v>
      </c>
      <c r="B493">
        <v>1.0006999999999999</v>
      </c>
      <c r="C493">
        <v>1.0003</v>
      </c>
      <c r="D493">
        <v>1.0009999999999999</v>
      </c>
      <c r="E493">
        <v>1.0003</v>
      </c>
      <c r="F493" t="s">
        <v>4235</v>
      </c>
      <c r="G493">
        <v>4.0000000000000002E-4</v>
      </c>
    </row>
    <row r="494" spans="1:7" x14ac:dyDescent="0.35">
      <c r="A494" s="1">
        <v>45114</v>
      </c>
      <c r="B494">
        <v>1.0003</v>
      </c>
      <c r="C494">
        <v>1.0001</v>
      </c>
      <c r="D494">
        <v>1.0011000000000001</v>
      </c>
      <c r="E494">
        <v>1.0001</v>
      </c>
      <c r="F494" t="s">
        <v>4236</v>
      </c>
      <c r="G494">
        <v>2.0000000000000001E-4</v>
      </c>
    </row>
    <row r="495" spans="1:7" x14ac:dyDescent="0.35">
      <c r="A495" s="1">
        <v>45113</v>
      </c>
      <c r="B495">
        <v>1.0001</v>
      </c>
      <c r="C495">
        <v>1</v>
      </c>
      <c r="D495">
        <v>1.0009999999999999</v>
      </c>
      <c r="E495">
        <v>1</v>
      </c>
      <c r="F495" t="s">
        <v>4237</v>
      </c>
      <c r="G495">
        <v>0</v>
      </c>
    </row>
    <row r="496" spans="1:7" x14ac:dyDescent="0.35">
      <c r="A496" s="1">
        <v>45112</v>
      </c>
      <c r="B496">
        <v>1</v>
      </c>
      <c r="C496">
        <v>1</v>
      </c>
      <c r="D496">
        <v>1.0007999999999999</v>
      </c>
      <c r="E496">
        <v>1</v>
      </c>
      <c r="F496" t="s">
        <v>4238</v>
      </c>
      <c r="G496">
        <v>0</v>
      </c>
    </row>
    <row r="497" spans="1:7" x14ac:dyDescent="0.35">
      <c r="A497" s="1">
        <v>45111</v>
      </c>
      <c r="B497">
        <v>1</v>
      </c>
      <c r="C497">
        <v>1.0001</v>
      </c>
      <c r="D497">
        <v>1.0011000000000001</v>
      </c>
      <c r="E497">
        <v>1</v>
      </c>
      <c r="F497" t="s">
        <v>4239</v>
      </c>
      <c r="G497">
        <v>0</v>
      </c>
    </row>
    <row r="498" spans="1:7" x14ac:dyDescent="0.35">
      <c r="A498" s="1">
        <v>45110</v>
      </c>
      <c r="B498">
        <v>1.0001</v>
      </c>
      <c r="C498">
        <v>1.0001</v>
      </c>
      <c r="D498">
        <v>1.0012000000000001</v>
      </c>
      <c r="E498">
        <v>1</v>
      </c>
      <c r="F498" t="s">
        <v>4240</v>
      </c>
      <c r="G498">
        <v>-1E-4</v>
      </c>
    </row>
    <row r="499" spans="1:7" x14ac:dyDescent="0.35">
      <c r="A499" s="1">
        <v>45109</v>
      </c>
      <c r="B499">
        <v>1.0001</v>
      </c>
      <c r="C499">
        <v>1.0001</v>
      </c>
      <c r="D499">
        <v>1.0008999999999999</v>
      </c>
      <c r="E499">
        <v>1.0001</v>
      </c>
      <c r="F499" t="s">
        <v>4241</v>
      </c>
      <c r="G499">
        <v>0</v>
      </c>
    </row>
    <row r="500" spans="1:7" x14ac:dyDescent="0.35">
      <c r="A500" s="1">
        <v>45108</v>
      </c>
      <c r="B500">
        <v>1.0001</v>
      </c>
      <c r="C500">
        <v>1.0001</v>
      </c>
      <c r="D500">
        <v>1.0008999999999999</v>
      </c>
      <c r="E500">
        <v>1</v>
      </c>
      <c r="F500" t="s">
        <v>4242</v>
      </c>
      <c r="G500">
        <v>0</v>
      </c>
    </row>
    <row r="501" spans="1:7" x14ac:dyDescent="0.35">
      <c r="A501" s="1">
        <v>45107</v>
      </c>
      <c r="B501">
        <v>1.0001</v>
      </c>
      <c r="C501">
        <v>0.99990000000000001</v>
      </c>
      <c r="D501">
        <v>1.0007999999999999</v>
      </c>
      <c r="E501">
        <v>0.99980000000000002</v>
      </c>
      <c r="F501" t="s">
        <v>4243</v>
      </c>
      <c r="G501">
        <v>1E-4</v>
      </c>
    </row>
    <row r="502" spans="1:7" x14ac:dyDescent="0.35">
      <c r="A502" s="1">
        <v>45106</v>
      </c>
      <c r="B502">
        <v>0.99990000000000001</v>
      </c>
      <c r="C502">
        <v>1.0001</v>
      </c>
      <c r="D502">
        <v>1.0007999999999999</v>
      </c>
      <c r="E502">
        <v>0.99990000000000001</v>
      </c>
      <c r="F502" t="s">
        <v>4244</v>
      </c>
      <c r="G502">
        <v>-1E-4</v>
      </c>
    </row>
    <row r="503" spans="1:7" x14ac:dyDescent="0.35">
      <c r="A503" s="1">
        <v>45105</v>
      </c>
      <c r="B503">
        <v>1.0001</v>
      </c>
      <c r="C503">
        <v>1.0001</v>
      </c>
      <c r="D503">
        <v>1.0009999999999999</v>
      </c>
      <c r="E503">
        <v>0.99990000000000001</v>
      </c>
      <c r="F503" t="s">
        <v>4245</v>
      </c>
      <c r="G503">
        <v>-1E-4</v>
      </c>
    </row>
    <row r="504" spans="1:7" x14ac:dyDescent="0.35">
      <c r="A504" s="1">
        <v>45104</v>
      </c>
      <c r="B504">
        <v>1.0001</v>
      </c>
      <c r="C504">
        <v>1</v>
      </c>
      <c r="D504">
        <v>1.0007999999999999</v>
      </c>
      <c r="E504">
        <v>0.99980000000000002</v>
      </c>
      <c r="F504" t="s">
        <v>4246</v>
      </c>
      <c r="G504">
        <v>2.0000000000000001E-4</v>
      </c>
    </row>
    <row r="505" spans="1:7" x14ac:dyDescent="0.35">
      <c r="A505" s="1">
        <v>45103</v>
      </c>
      <c r="B505">
        <v>1</v>
      </c>
      <c r="C505">
        <v>0.99980000000000002</v>
      </c>
      <c r="D505">
        <v>1.0007999999999999</v>
      </c>
      <c r="E505">
        <v>0.99950000000000006</v>
      </c>
      <c r="F505" t="s">
        <v>4247</v>
      </c>
      <c r="G505">
        <v>1E-4</v>
      </c>
    </row>
    <row r="506" spans="1:7" x14ac:dyDescent="0.35">
      <c r="A506" s="1">
        <v>45102</v>
      </c>
      <c r="B506">
        <v>0.99980000000000002</v>
      </c>
      <c r="C506">
        <v>1.0003</v>
      </c>
      <c r="D506">
        <v>1.0007999999999999</v>
      </c>
      <c r="E506">
        <v>0.99950000000000006</v>
      </c>
      <c r="F506" t="s">
        <v>4248</v>
      </c>
      <c r="G506">
        <v>-5.0000000000000001E-4</v>
      </c>
    </row>
    <row r="507" spans="1:7" x14ac:dyDescent="0.35">
      <c r="A507" s="1">
        <v>45101</v>
      </c>
      <c r="B507">
        <v>1.0003</v>
      </c>
      <c r="C507">
        <v>1.0004999999999999</v>
      </c>
      <c r="D507">
        <v>1.0011000000000001</v>
      </c>
      <c r="E507">
        <v>1.0002</v>
      </c>
      <c r="F507" t="s">
        <v>4249</v>
      </c>
      <c r="G507">
        <v>-2.0000000000000001E-4</v>
      </c>
    </row>
    <row r="508" spans="1:7" x14ac:dyDescent="0.35">
      <c r="A508" s="1">
        <v>45100</v>
      </c>
      <c r="B508">
        <v>1.0004999999999999</v>
      </c>
      <c r="C508">
        <v>1.0001</v>
      </c>
      <c r="D508">
        <v>1.0009999999999999</v>
      </c>
      <c r="E508">
        <v>1</v>
      </c>
      <c r="F508" t="s">
        <v>4250</v>
      </c>
      <c r="G508">
        <v>4.0000000000000002E-4</v>
      </c>
    </row>
    <row r="509" spans="1:7" x14ac:dyDescent="0.35">
      <c r="A509" s="1">
        <v>45099</v>
      </c>
      <c r="B509">
        <v>1.0001</v>
      </c>
      <c r="C509">
        <v>0.99990000000000001</v>
      </c>
      <c r="D509">
        <v>1.0006999999999999</v>
      </c>
      <c r="E509">
        <v>0.99990000000000001</v>
      </c>
      <c r="F509" t="s">
        <v>4251</v>
      </c>
      <c r="G509">
        <v>2.0000000000000001E-4</v>
      </c>
    </row>
    <row r="510" spans="1:7" x14ac:dyDescent="0.35">
      <c r="A510" s="1">
        <v>45098</v>
      </c>
      <c r="B510">
        <v>0.99990000000000001</v>
      </c>
      <c r="C510">
        <v>1.0003</v>
      </c>
      <c r="D510">
        <v>1.0004999999999999</v>
      </c>
      <c r="E510">
        <v>0.99970000000000003</v>
      </c>
      <c r="F510" t="s">
        <v>4252</v>
      </c>
      <c r="G510">
        <v>-4.0000000000000002E-4</v>
      </c>
    </row>
    <row r="511" spans="1:7" x14ac:dyDescent="0.35">
      <c r="A511" s="1">
        <v>45097</v>
      </c>
      <c r="B511">
        <v>1.0003</v>
      </c>
      <c r="C511">
        <v>1</v>
      </c>
      <c r="D511">
        <v>1.0005999999999999</v>
      </c>
      <c r="E511">
        <v>0.99960000000000004</v>
      </c>
      <c r="F511" t="s">
        <v>4253</v>
      </c>
      <c r="G511">
        <v>4.0000000000000002E-4</v>
      </c>
    </row>
    <row r="512" spans="1:7" x14ac:dyDescent="0.35">
      <c r="A512" s="1">
        <v>45096</v>
      </c>
      <c r="B512">
        <v>1</v>
      </c>
      <c r="C512">
        <v>1.0001</v>
      </c>
      <c r="D512">
        <v>1.0007999999999999</v>
      </c>
      <c r="E512">
        <v>0.99960000000000004</v>
      </c>
      <c r="F512" t="s">
        <v>4254</v>
      </c>
      <c r="G512">
        <v>-2.0000000000000001E-4</v>
      </c>
    </row>
    <row r="513" spans="1:7" x14ac:dyDescent="0.35">
      <c r="A513" s="1">
        <v>45095</v>
      </c>
      <c r="B513">
        <v>1.0001</v>
      </c>
      <c r="C513">
        <v>1.0005999999999999</v>
      </c>
      <c r="D513">
        <v>1.0006999999999999</v>
      </c>
      <c r="E513">
        <v>1</v>
      </c>
      <c r="F513" t="s">
        <v>4255</v>
      </c>
      <c r="G513">
        <v>2.0000000000000001E-4</v>
      </c>
    </row>
    <row r="514" spans="1:7" x14ac:dyDescent="0.35">
      <c r="A514" s="1">
        <v>45094</v>
      </c>
      <c r="B514">
        <v>0.99990000000000001</v>
      </c>
      <c r="C514">
        <v>0.99950000000000006</v>
      </c>
      <c r="D514">
        <v>1.0005999999999999</v>
      </c>
      <c r="E514">
        <v>0.99950000000000006</v>
      </c>
      <c r="F514" t="s">
        <v>4256</v>
      </c>
      <c r="G514">
        <v>5.0000000000000001E-4</v>
      </c>
    </row>
    <row r="515" spans="1:7" x14ac:dyDescent="0.35">
      <c r="A515" s="1">
        <v>45093</v>
      </c>
      <c r="B515">
        <v>0.99950000000000006</v>
      </c>
      <c r="C515">
        <v>0.99929999999999997</v>
      </c>
      <c r="D515">
        <v>1.0006999999999999</v>
      </c>
      <c r="E515">
        <v>0.99880000000000002</v>
      </c>
      <c r="F515" t="s">
        <v>4257</v>
      </c>
      <c r="G515">
        <v>1E-4</v>
      </c>
    </row>
    <row r="516" spans="1:7" x14ac:dyDescent="0.35">
      <c r="A516" s="1">
        <v>45092</v>
      </c>
      <c r="B516">
        <v>0.99929999999999997</v>
      </c>
      <c r="C516">
        <v>0.99980000000000002</v>
      </c>
      <c r="D516">
        <v>1.0007999999999999</v>
      </c>
      <c r="E516">
        <v>0.99639999999999995</v>
      </c>
      <c r="F516" t="s">
        <v>4258</v>
      </c>
      <c r="G516">
        <v>-5.0000000000000001E-4</v>
      </c>
    </row>
    <row r="517" spans="1:7" x14ac:dyDescent="0.35">
      <c r="A517" s="1">
        <v>45091</v>
      </c>
      <c r="B517">
        <v>0.99980000000000002</v>
      </c>
      <c r="C517">
        <v>0.99990000000000001</v>
      </c>
      <c r="D517">
        <v>1.0007999999999999</v>
      </c>
      <c r="E517">
        <v>0.99950000000000006</v>
      </c>
      <c r="F517" t="s">
        <v>4259</v>
      </c>
      <c r="G517">
        <v>-1E-4</v>
      </c>
    </row>
    <row r="518" spans="1:7" x14ac:dyDescent="0.35">
      <c r="A518" s="1">
        <v>45090</v>
      </c>
      <c r="B518">
        <v>0.99990000000000001</v>
      </c>
      <c r="C518">
        <v>1</v>
      </c>
      <c r="D518">
        <v>1.0008999999999999</v>
      </c>
      <c r="E518">
        <v>0.99990000000000001</v>
      </c>
      <c r="F518" t="s">
        <v>4260</v>
      </c>
      <c r="G518">
        <v>0</v>
      </c>
    </row>
    <row r="519" spans="1:7" x14ac:dyDescent="0.35">
      <c r="A519" s="1">
        <v>45089</v>
      </c>
      <c r="B519">
        <v>1</v>
      </c>
      <c r="C519">
        <v>1.0002</v>
      </c>
      <c r="D519">
        <v>1.0009999999999999</v>
      </c>
      <c r="E519">
        <v>0.99990000000000001</v>
      </c>
      <c r="F519" t="s">
        <v>4261</v>
      </c>
      <c r="G519">
        <v>-2.9999999999999997E-4</v>
      </c>
    </row>
    <row r="520" spans="1:7" x14ac:dyDescent="0.35">
      <c r="A520" s="1">
        <v>45088</v>
      </c>
      <c r="B520">
        <v>1.0002</v>
      </c>
      <c r="C520">
        <v>1.0004999999999999</v>
      </c>
      <c r="D520">
        <v>1.0009999999999999</v>
      </c>
      <c r="E520">
        <v>1.0002</v>
      </c>
      <c r="F520" t="s">
        <v>4262</v>
      </c>
      <c r="G520">
        <v>-2.9999999999999997E-4</v>
      </c>
    </row>
    <row r="521" spans="1:7" x14ac:dyDescent="0.35">
      <c r="A521" s="1">
        <v>45087</v>
      </c>
      <c r="B521">
        <v>1.0004999999999999</v>
      </c>
      <c r="C521">
        <v>1.0002</v>
      </c>
      <c r="D521">
        <v>1.0007999999999999</v>
      </c>
      <c r="E521">
        <v>1.0002</v>
      </c>
      <c r="F521" t="s">
        <v>4263</v>
      </c>
      <c r="G521">
        <v>2.9999999999999997E-4</v>
      </c>
    </row>
    <row r="522" spans="1:7" x14ac:dyDescent="0.35">
      <c r="A522" s="1">
        <v>45086</v>
      </c>
      <c r="B522">
        <v>1.0002</v>
      </c>
      <c r="C522">
        <v>1.0005999999999999</v>
      </c>
      <c r="D522">
        <v>1.0011000000000001</v>
      </c>
      <c r="E522">
        <v>1</v>
      </c>
      <c r="F522" t="s">
        <v>4264</v>
      </c>
      <c r="G522">
        <v>-4.0000000000000002E-4</v>
      </c>
    </row>
    <row r="523" spans="1:7" x14ac:dyDescent="0.35">
      <c r="A523" s="1">
        <v>45085</v>
      </c>
      <c r="B523">
        <v>1.0005999999999999</v>
      </c>
      <c r="C523">
        <v>1.0001</v>
      </c>
      <c r="D523">
        <v>1.0007999999999999</v>
      </c>
      <c r="E523">
        <v>1.0001</v>
      </c>
      <c r="F523" t="s">
        <v>4265</v>
      </c>
      <c r="G523">
        <v>5.0000000000000001E-4</v>
      </c>
    </row>
    <row r="524" spans="1:7" x14ac:dyDescent="0.35">
      <c r="A524" s="1">
        <v>45084</v>
      </c>
      <c r="B524">
        <v>1.0001</v>
      </c>
      <c r="C524">
        <v>1.0001</v>
      </c>
      <c r="D524">
        <v>1.0004</v>
      </c>
      <c r="E524">
        <v>1</v>
      </c>
      <c r="F524" t="s">
        <v>4266</v>
      </c>
      <c r="G524">
        <v>1E-4</v>
      </c>
    </row>
    <row r="525" spans="1:7" x14ac:dyDescent="0.35">
      <c r="A525" s="1">
        <v>45083</v>
      </c>
      <c r="B525">
        <v>1.0001</v>
      </c>
      <c r="C525">
        <v>1.0002</v>
      </c>
      <c r="D525">
        <v>1.0005999999999999</v>
      </c>
      <c r="E525">
        <v>0.99980000000000002</v>
      </c>
      <c r="F525" t="s">
        <v>4267</v>
      </c>
      <c r="G525">
        <v>-2.0000000000000001E-4</v>
      </c>
    </row>
    <row r="526" spans="1:7" x14ac:dyDescent="0.35">
      <c r="A526" s="1">
        <v>45082</v>
      </c>
      <c r="B526">
        <v>1.0002</v>
      </c>
      <c r="C526">
        <v>1</v>
      </c>
      <c r="D526">
        <v>1.0004</v>
      </c>
      <c r="E526">
        <v>0.99960000000000004</v>
      </c>
      <c r="F526" t="s">
        <v>4268</v>
      </c>
      <c r="G526">
        <v>2.0000000000000001E-4</v>
      </c>
    </row>
    <row r="527" spans="1:7" x14ac:dyDescent="0.35">
      <c r="A527" s="1">
        <v>45081</v>
      </c>
      <c r="B527">
        <v>1</v>
      </c>
      <c r="C527">
        <v>1.0002</v>
      </c>
      <c r="D527">
        <v>1.0004999999999999</v>
      </c>
      <c r="E527">
        <v>1</v>
      </c>
      <c r="F527" t="s">
        <v>4269</v>
      </c>
      <c r="G527">
        <v>-2.0000000000000001E-4</v>
      </c>
    </row>
    <row r="528" spans="1:7" x14ac:dyDescent="0.35">
      <c r="A528" s="1">
        <v>45080</v>
      </c>
      <c r="B528">
        <v>1.0002</v>
      </c>
      <c r="C528">
        <v>1.0004</v>
      </c>
      <c r="D528">
        <v>1.0005999999999999</v>
      </c>
      <c r="E528">
        <v>1.0002</v>
      </c>
      <c r="F528" t="s">
        <v>4270</v>
      </c>
      <c r="G528">
        <v>-1E-4</v>
      </c>
    </row>
    <row r="529" spans="1:7" x14ac:dyDescent="0.35">
      <c r="A529" s="1">
        <v>45079</v>
      </c>
      <c r="B529">
        <v>1.0004</v>
      </c>
      <c r="C529">
        <v>1</v>
      </c>
      <c r="D529">
        <v>1.0006999999999999</v>
      </c>
      <c r="E529">
        <v>0.99990000000000001</v>
      </c>
      <c r="F529" t="s">
        <v>4271</v>
      </c>
      <c r="G529">
        <v>2.9999999999999997E-4</v>
      </c>
    </row>
    <row r="530" spans="1:7" x14ac:dyDescent="0.35">
      <c r="A530" s="1">
        <v>45078</v>
      </c>
      <c r="B530">
        <v>1</v>
      </c>
      <c r="C530">
        <v>1.0002</v>
      </c>
      <c r="D530">
        <v>1.0006999999999999</v>
      </c>
      <c r="E530">
        <v>0.99980000000000002</v>
      </c>
      <c r="F530" t="s">
        <v>4272</v>
      </c>
      <c r="G530">
        <v>-1E-4</v>
      </c>
    </row>
    <row r="531" spans="1:7" x14ac:dyDescent="0.35">
      <c r="A531" s="1">
        <v>45077</v>
      </c>
      <c r="B531">
        <v>1.0002</v>
      </c>
      <c r="C531">
        <v>1.0002</v>
      </c>
      <c r="D531">
        <v>1.0011000000000001</v>
      </c>
      <c r="E531">
        <v>1</v>
      </c>
      <c r="F531" t="s">
        <v>4273</v>
      </c>
      <c r="G531">
        <v>0</v>
      </c>
    </row>
    <row r="532" spans="1:7" x14ac:dyDescent="0.35">
      <c r="A532" s="1">
        <v>45076</v>
      </c>
      <c r="B532">
        <v>1.0002</v>
      </c>
      <c r="C532">
        <v>1.0002</v>
      </c>
      <c r="D532">
        <v>1.0011000000000001</v>
      </c>
      <c r="E532">
        <v>1</v>
      </c>
      <c r="F532" t="s">
        <v>4274</v>
      </c>
      <c r="G532">
        <v>0</v>
      </c>
    </row>
    <row r="533" spans="1:7" x14ac:dyDescent="0.35">
      <c r="A533" s="1">
        <v>45075</v>
      </c>
      <c r="B533">
        <v>1.0002</v>
      </c>
      <c r="C533">
        <v>1.0004</v>
      </c>
      <c r="D533">
        <v>1.0012000000000001</v>
      </c>
      <c r="E533">
        <v>0.99990000000000001</v>
      </c>
      <c r="F533" t="s">
        <v>4275</v>
      </c>
      <c r="G533">
        <v>-2.0000000000000001E-4</v>
      </c>
    </row>
    <row r="534" spans="1:7" x14ac:dyDescent="0.35">
      <c r="A534" s="1">
        <v>45074</v>
      </c>
      <c r="B534">
        <v>1.0004</v>
      </c>
      <c r="C534">
        <v>1.0004999999999999</v>
      </c>
      <c r="D534">
        <v>1.0012000000000001</v>
      </c>
      <c r="E534">
        <v>1.0003</v>
      </c>
      <c r="F534" t="s">
        <v>4276</v>
      </c>
      <c r="G534">
        <v>-1E-4</v>
      </c>
    </row>
    <row r="535" spans="1:7" x14ac:dyDescent="0.35">
      <c r="A535" s="1">
        <v>45073</v>
      </c>
      <c r="B535">
        <v>1.0004999999999999</v>
      </c>
      <c r="C535">
        <v>1.0004</v>
      </c>
      <c r="D535">
        <v>1.0011000000000001</v>
      </c>
      <c r="E535">
        <v>1.0004</v>
      </c>
      <c r="F535" t="s">
        <v>4277</v>
      </c>
      <c r="G535">
        <v>1E-4</v>
      </c>
    </row>
    <row r="536" spans="1:7" x14ac:dyDescent="0.35">
      <c r="A536" s="1">
        <v>45072</v>
      </c>
      <c r="B536">
        <v>1.0004</v>
      </c>
      <c r="C536">
        <v>1</v>
      </c>
      <c r="D536">
        <v>1.0008999999999999</v>
      </c>
      <c r="E536">
        <v>1</v>
      </c>
      <c r="F536" t="s">
        <v>4278</v>
      </c>
      <c r="G536">
        <v>2.9999999999999997E-4</v>
      </c>
    </row>
    <row r="537" spans="1:7" x14ac:dyDescent="0.35">
      <c r="A537" s="1">
        <v>45071</v>
      </c>
      <c r="B537">
        <v>1</v>
      </c>
      <c r="C537">
        <v>1</v>
      </c>
      <c r="D537">
        <v>1.0005999999999999</v>
      </c>
      <c r="E537">
        <v>0.99980000000000002</v>
      </c>
      <c r="F537" t="s">
        <v>4279</v>
      </c>
      <c r="G537">
        <v>0</v>
      </c>
    </row>
    <row r="538" spans="1:7" x14ac:dyDescent="0.35">
      <c r="A538" s="1">
        <v>45070</v>
      </c>
      <c r="B538">
        <v>1</v>
      </c>
      <c r="C538">
        <v>1</v>
      </c>
      <c r="D538">
        <v>1.0006999999999999</v>
      </c>
      <c r="E538">
        <v>0.99950000000000006</v>
      </c>
      <c r="F538" t="s">
        <v>4280</v>
      </c>
      <c r="G538">
        <v>0</v>
      </c>
    </row>
    <row r="539" spans="1:7" x14ac:dyDescent="0.35">
      <c r="A539" s="1">
        <v>45069</v>
      </c>
      <c r="B539">
        <v>1</v>
      </c>
      <c r="C539">
        <v>1.0002</v>
      </c>
      <c r="D539">
        <v>1.0011000000000001</v>
      </c>
      <c r="E539">
        <v>1</v>
      </c>
      <c r="F539" t="s">
        <v>4281</v>
      </c>
      <c r="G539">
        <v>-2.0000000000000001E-4</v>
      </c>
    </row>
    <row r="540" spans="1:7" x14ac:dyDescent="0.35">
      <c r="A540" s="1">
        <v>45068</v>
      </c>
      <c r="B540">
        <v>1.0002</v>
      </c>
      <c r="C540">
        <v>1.0005999999999999</v>
      </c>
      <c r="D540">
        <v>1.0005999999999999</v>
      </c>
      <c r="E540">
        <v>1</v>
      </c>
      <c r="F540" t="s">
        <v>4282</v>
      </c>
      <c r="G540">
        <v>-1E-4</v>
      </c>
    </row>
    <row r="541" spans="1:7" x14ac:dyDescent="0.35">
      <c r="A541" s="1">
        <v>45067</v>
      </c>
      <c r="B541">
        <v>1.0003</v>
      </c>
      <c r="C541">
        <v>1.0003</v>
      </c>
      <c r="D541">
        <v>1.0005999999999999</v>
      </c>
      <c r="E541">
        <v>1.0002</v>
      </c>
      <c r="F541" t="s">
        <v>4283</v>
      </c>
      <c r="G541">
        <v>1E-4</v>
      </c>
    </row>
    <row r="542" spans="1:7" x14ac:dyDescent="0.35">
      <c r="A542" s="1">
        <v>45066</v>
      </c>
      <c r="B542">
        <v>1.0003</v>
      </c>
      <c r="C542">
        <v>1.0002</v>
      </c>
      <c r="D542">
        <v>1.0011000000000001</v>
      </c>
      <c r="E542">
        <v>1.0002</v>
      </c>
      <c r="F542" t="s">
        <v>4284</v>
      </c>
      <c r="G542">
        <v>0</v>
      </c>
    </row>
    <row r="543" spans="1:7" x14ac:dyDescent="0.35">
      <c r="A543" s="1">
        <v>45065</v>
      </c>
      <c r="B543">
        <v>1.0002</v>
      </c>
      <c r="C543">
        <v>1.0002</v>
      </c>
      <c r="D543">
        <v>1.0012000000000001</v>
      </c>
      <c r="E543">
        <v>1.0001</v>
      </c>
      <c r="F543" t="s">
        <v>4285</v>
      </c>
      <c r="G543">
        <v>1E-4</v>
      </c>
    </row>
    <row r="544" spans="1:7" x14ac:dyDescent="0.35">
      <c r="A544" s="1">
        <v>45064</v>
      </c>
      <c r="B544">
        <v>1.0002</v>
      </c>
      <c r="C544">
        <v>1.0001</v>
      </c>
      <c r="D544">
        <v>1.0009999999999999</v>
      </c>
      <c r="E544">
        <v>1.0001</v>
      </c>
      <c r="F544" t="s">
        <v>4286</v>
      </c>
      <c r="G544">
        <v>0</v>
      </c>
    </row>
    <row r="545" spans="1:7" x14ac:dyDescent="0.35">
      <c r="A545" s="1">
        <v>45063</v>
      </c>
      <c r="B545">
        <v>1.0001</v>
      </c>
      <c r="C545">
        <v>1.0001</v>
      </c>
      <c r="D545">
        <v>1.0008999999999999</v>
      </c>
      <c r="E545">
        <v>0.99990000000000001</v>
      </c>
      <c r="F545" t="s">
        <v>4287</v>
      </c>
      <c r="G545">
        <v>0</v>
      </c>
    </row>
    <row r="546" spans="1:7" x14ac:dyDescent="0.35">
      <c r="A546" s="1">
        <v>45062</v>
      </c>
      <c r="B546">
        <v>1.0001</v>
      </c>
      <c r="C546">
        <v>1.0008999999999999</v>
      </c>
      <c r="D546">
        <v>1.0008999999999999</v>
      </c>
      <c r="E546">
        <v>1</v>
      </c>
      <c r="F546" t="s">
        <v>4288</v>
      </c>
      <c r="G546">
        <v>-1E-4</v>
      </c>
    </row>
    <row r="547" spans="1:7" x14ac:dyDescent="0.35">
      <c r="A547" s="1">
        <v>45061</v>
      </c>
      <c r="B547">
        <v>1.0002</v>
      </c>
      <c r="C547">
        <v>1.0004</v>
      </c>
      <c r="D547">
        <v>1.0007999999999999</v>
      </c>
      <c r="E547">
        <v>1</v>
      </c>
      <c r="F547" t="s">
        <v>4289</v>
      </c>
      <c r="G547">
        <v>-1E-4</v>
      </c>
    </row>
    <row r="548" spans="1:7" x14ac:dyDescent="0.35">
      <c r="A548" s="1">
        <v>45060</v>
      </c>
      <c r="B548">
        <v>1.0004</v>
      </c>
      <c r="C548">
        <v>1.0005999999999999</v>
      </c>
      <c r="D548">
        <v>1.0008999999999999</v>
      </c>
      <c r="E548">
        <v>1.0003</v>
      </c>
      <c r="F548" t="s">
        <v>4290</v>
      </c>
      <c r="G548">
        <v>-2.0000000000000001E-4</v>
      </c>
    </row>
    <row r="549" spans="1:7" x14ac:dyDescent="0.35">
      <c r="A549" s="1">
        <v>45059</v>
      </c>
      <c r="B549">
        <v>1.0005999999999999</v>
      </c>
      <c r="C549">
        <v>1.0005999999999999</v>
      </c>
      <c r="D549">
        <v>1.0011000000000001</v>
      </c>
      <c r="E549">
        <v>1.0004</v>
      </c>
      <c r="F549" t="s">
        <v>4291</v>
      </c>
      <c r="G549">
        <v>0</v>
      </c>
    </row>
    <row r="550" spans="1:7" x14ac:dyDescent="0.35">
      <c r="A550" s="1">
        <v>45058</v>
      </c>
      <c r="B550">
        <v>1.0005999999999999</v>
      </c>
      <c r="C550">
        <v>1.0004999999999999</v>
      </c>
      <c r="D550">
        <v>1.0012000000000001</v>
      </c>
      <c r="E550">
        <v>1.0003</v>
      </c>
      <c r="F550" t="s">
        <v>4292</v>
      </c>
      <c r="G550">
        <v>1E-4</v>
      </c>
    </row>
    <row r="551" spans="1:7" x14ac:dyDescent="0.35">
      <c r="A551" s="1">
        <v>45057</v>
      </c>
      <c r="B551">
        <v>1.0004999999999999</v>
      </c>
      <c r="C551">
        <v>1.0006999999999999</v>
      </c>
      <c r="D551">
        <v>1.0011000000000001</v>
      </c>
      <c r="E551">
        <v>1.0003</v>
      </c>
      <c r="F551" t="s">
        <v>4293</v>
      </c>
      <c r="G551">
        <v>-2.0000000000000001E-4</v>
      </c>
    </row>
    <row r="552" spans="1:7" x14ac:dyDescent="0.35">
      <c r="A552" s="1">
        <v>45056</v>
      </c>
      <c r="B552">
        <v>1.0006999999999999</v>
      </c>
      <c r="C552">
        <v>1.0004</v>
      </c>
      <c r="D552">
        <v>1.0009999999999999</v>
      </c>
      <c r="E552">
        <v>1.0003</v>
      </c>
      <c r="F552" t="s">
        <v>4294</v>
      </c>
      <c r="G552">
        <v>2.0000000000000001E-4</v>
      </c>
    </row>
    <row r="553" spans="1:7" x14ac:dyDescent="0.35">
      <c r="A553" s="1">
        <v>45055</v>
      </c>
      <c r="B553">
        <v>1.0004</v>
      </c>
      <c r="C553">
        <v>1.0008999999999999</v>
      </c>
      <c r="D553">
        <v>1.0012000000000001</v>
      </c>
      <c r="E553">
        <v>1.0001</v>
      </c>
      <c r="F553" t="s">
        <v>4295</v>
      </c>
      <c r="G553">
        <v>-4.0000000000000002E-4</v>
      </c>
    </row>
    <row r="554" spans="1:7" x14ac:dyDescent="0.35">
      <c r="A554" s="1">
        <v>45054</v>
      </c>
      <c r="B554">
        <v>1.0008999999999999</v>
      </c>
      <c r="C554">
        <v>1.0015000000000001</v>
      </c>
      <c r="D554">
        <v>1.002</v>
      </c>
      <c r="E554">
        <v>1.0005999999999999</v>
      </c>
      <c r="F554" t="s">
        <v>4296</v>
      </c>
      <c r="G554">
        <v>-5.9999999999999995E-4</v>
      </c>
    </row>
    <row r="555" spans="1:7" x14ac:dyDescent="0.35">
      <c r="A555" s="1">
        <v>45053</v>
      </c>
      <c r="B555">
        <v>1.0015000000000001</v>
      </c>
      <c r="C555">
        <v>1.0019</v>
      </c>
      <c r="D555">
        <v>1.002</v>
      </c>
      <c r="E555">
        <v>1.0011000000000001</v>
      </c>
      <c r="F555" t="s">
        <v>4137</v>
      </c>
      <c r="G555">
        <v>-4.0000000000000002E-4</v>
      </c>
    </row>
    <row r="556" spans="1:7" x14ac:dyDescent="0.35">
      <c r="A556" s="1">
        <v>45052</v>
      </c>
      <c r="B556">
        <v>1.0019</v>
      </c>
      <c r="C556">
        <v>1.0009999999999999</v>
      </c>
      <c r="D556">
        <v>1.0019</v>
      </c>
      <c r="E556">
        <v>1.0007999999999999</v>
      </c>
      <c r="F556" t="s">
        <v>4297</v>
      </c>
      <c r="G556">
        <v>8.0000000000000004E-4</v>
      </c>
    </row>
    <row r="557" spans="1:7" x14ac:dyDescent="0.35">
      <c r="A557" s="1">
        <v>45051</v>
      </c>
      <c r="B557">
        <v>1.0009999999999999</v>
      </c>
      <c r="C557">
        <v>1.0004</v>
      </c>
      <c r="D557">
        <v>1.0012000000000001</v>
      </c>
      <c r="E557">
        <v>1.0003</v>
      </c>
      <c r="F557" t="s">
        <v>4298</v>
      </c>
      <c r="G557">
        <v>6.9999999999999999E-4</v>
      </c>
    </row>
    <row r="558" spans="1:7" x14ac:dyDescent="0.35">
      <c r="A558" s="1">
        <v>45050</v>
      </c>
      <c r="B558">
        <v>1.0004</v>
      </c>
      <c r="C558">
        <v>1.0003</v>
      </c>
      <c r="D558">
        <v>1.0006999999999999</v>
      </c>
      <c r="E558">
        <v>1.0001</v>
      </c>
      <c r="F558" t="s">
        <v>4299</v>
      </c>
      <c r="G558">
        <v>1E-4</v>
      </c>
    </row>
    <row r="559" spans="1:7" x14ac:dyDescent="0.35">
      <c r="A559" s="1">
        <v>45049</v>
      </c>
      <c r="B559">
        <v>1.0003</v>
      </c>
      <c r="C559">
        <v>1.0004999999999999</v>
      </c>
      <c r="D559">
        <v>1.0006999999999999</v>
      </c>
      <c r="E559">
        <v>1.0002</v>
      </c>
      <c r="F559" t="s">
        <v>4300</v>
      </c>
      <c r="G559">
        <v>-2.9999999999999997E-4</v>
      </c>
    </row>
    <row r="560" spans="1:7" x14ac:dyDescent="0.35">
      <c r="A560" s="1">
        <v>45048</v>
      </c>
      <c r="B560">
        <v>1.0004999999999999</v>
      </c>
      <c r="C560">
        <v>1.0004</v>
      </c>
      <c r="D560">
        <v>1.0007999999999999</v>
      </c>
      <c r="E560">
        <v>1.0001</v>
      </c>
      <c r="F560" t="s">
        <v>4301</v>
      </c>
      <c r="G560">
        <v>2.0000000000000001E-4</v>
      </c>
    </row>
    <row r="561" spans="1:7" x14ac:dyDescent="0.35">
      <c r="A561" s="1">
        <v>45047</v>
      </c>
      <c r="B561">
        <v>1.0004</v>
      </c>
      <c r="C561">
        <v>1.0004</v>
      </c>
      <c r="D561">
        <v>1.0007999999999999</v>
      </c>
      <c r="E561">
        <v>1</v>
      </c>
      <c r="F561" t="s">
        <v>4302</v>
      </c>
      <c r="G561">
        <v>-1E-4</v>
      </c>
    </row>
    <row r="562" spans="1:7" x14ac:dyDescent="0.35">
      <c r="A562" s="1">
        <v>45046</v>
      </c>
      <c r="B562">
        <v>1.0004</v>
      </c>
      <c r="C562">
        <v>1.0004</v>
      </c>
      <c r="D562">
        <v>1.0007999999999999</v>
      </c>
      <c r="E562">
        <v>1.0004</v>
      </c>
      <c r="F562" t="s">
        <v>4303</v>
      </c>
      <c r="G562">
        <v>0</v>
      </c>
    </row>
    <row r="563" spans="1:7" x14ac:dyDescent="0.35">
      <c r="A563" s="1">
        <v>45045</v>
      </c>
      <c r="B563">
        <v>1.0004</v>
      </c>
      <c r="C563">
        <v>1.0005999999999999</v>
      </c>
      <c r="D563">
        <v>1.0007999999999999</v>
      </c>
      <c r="E563">
        <v>1.0004</v>
      </c>
      <c r="F563" t="s">
        <v>4304</v>
      </c>
      <c r="G563">
        <v>-1E-4</v>
      </c>
    </row>
    <row r="564" spans="1:7" x14ac:dyDescent="0.35">
      <c r="A564" s="1">
        <v>45044</v>
      </c>
      <c r="B564">
        <v>1.0004999999999999</v>
      </c>
      <c r="C564">
        <v>1.0001</v>
      </c>
      <c r="D564">
        <v>1.0005999999999999</v>
      </c>
      <c r="E564">
        <v>1</v>
      </c>
      <c r="F564" t="s">
        <v>4305</v>
      </c>
      <c r="G564">
        <v>5.0000000000000001E-4</v>
      </c>
    </row>
    <row r="565" spans="1:7" x14ac:dyDescent="0.35">
      <c r="A565" s="1">
        <v>45043</v>
      </c>
      <c r="B565">
        <v>1.0001</v>
      </c>
      <c r="C565">
        <v>1.0003</v>
      </c>
      <c r="D565">
        <v>1.0005999999999999</v>
      </c>
      <c r="E565">
        <v>0.99990000000000001</v>
      </c>
      <c r="F565" t="s">
        <v>4306</v>
      </c>
      <c r="G565">
        <v>-2.9999999999999997E-4</v>
      </c>
    </row>
    <row r="566" spans="1:7" x14ac:dyDescent="0.35">
      <c r="A566" s="1">
        <v>45042</v>
      </c>
      <c r="B566">
        <v>1.0003</v>
      </c>
      <c r="C566">
        <v>1.0001</v>
      </c>
      <c r="D566">
        <v>1.0007999999999999</v>
      </c>
      <c r="E566">
        <v>0.99990000000000001</v>
      </c>
      <c r="F566" t="s">
        <v>4307</v>
      </c>
      <c r="G566">
        <v>2.0000000000000001E-4</v>
      </c>
    </row>
    <row r="567" spans="1:7" x14ac:dyDescent="0.35">
      <c r="A567" s="1">
        <v>45041</v>
      </c>
      <c r="B567">
        <v>1.0001</v>
      </c>
      <c r="C567">
        <v>1.0001</v>
      </c>
      <c r="D567">
        <v>1.0006999999999999</v>
      </c>
      <c r="E567">
        <v>0.99970000000000003</v>
      </c>
      <c r="F567" t="s">
        <v>4308</v>
      </c>
      <c r="G567">
        <v>0</v>
      </c>
    </row>
    <row r="568" spans="1:7" x14ac:dyDescent="0.35">
      <c r="A568" s="1">
        <v>45040</v>
      </c>
      <c r="B568">
        <v>1.0002</v>
      </c>
      <c r="C568">
        <v>1.0002</v>
      </c>
      <c r="D568">
        <v>1.0006999999999999</v>
      </c>
      <c r="E568">
        <v>1</v>
      </c>
      <c r="F568" t="s">
        <v>4309</v>
      </c>
      <c r="G568">
        <v>-1E-4</v>
      </c>
    </row>
    <row r="569" spans="1:7" x14ac:dyDescent="0.35">
      <c r="A569" s="1">
        <v>45039</v>
      </c>
      <c r="B569">
        <v>1.0002</v>
      </c>
      <c r="C569">
        <v>1.0003</v>
      </c>
      <c r="D569">
        <v>1.0005999999999999</v>
      </c>
      <c r="E569">
        <v>1.0001</v>
      </c>
      <c r="F569" t="s">
        <v>4310</v>
      </c>
      <c r="G569">
        <v>0</v>
      </c>
    </row>
    <row r="570" spans="1:7" x14ac:dyDescent="0.35">
      <c r="A570" s="1">
        <v>45038</v>
      </c>
      <c r="B570">
        <v>1.0003</v>
      </c>
      <c r="C570">
        <v>1.0002</v>
      </c>
      <c r="D570">
        <v>1.0006999999999999</v>
      </c>
      <c r="E570">
        <v>1.0002</v>
      </c>
      <c r="F570" t="s">
        <v>4311</v>
      </c>
      <c r="G570">
        <v>0</v>
      </c>
    </row>
    <row r="571" spans="1:7" x14ac:dyDescent="0.35">
      <c r="A571" s="1">
        <v>45037</v>
      </c>
      <c r="B571">
        <v>1.0002</v>
      </c>
      <c r="C571">
        <v>1.0002</v>
      </c>
      <c r="D571">
        <v>1.0007999999999999</v>
      </c>
      <c r="E571">
        <v>0.99990000000000001</v>
      </c>
      <c r="F571" t="s">
        <v>4312</v>
      </c>
      <c r="G571">
        <v>1E-4</v>
      </c>
    </row>
    <row r="572" spans="1:7" x14ac:dyDescent="0.35">
      <c r="A572" s="1">
        <v>45036</v>
      </c>
      <c r="B572">
        <v>1.0002</v>
      </c>
      <c r="C572">
        <v>1.0004999999999999</v>
      </c>
      <c r="D572">
        <v>1.0007999999999999</v>
      </c>
      <c r="E572">
        <v>1</v>
      </c>
      <c r="F572" t="s">
        <v>4313</v>
      </c>
      <c r="G572">
        <v>-2.9999999999999997E-4</v>
      </c>
    </row>
    <row r="573" spans="1:7" x14ac:dyDescent="0.35">
      <c r="A573" s="1">
        <v>45035</v>
      </c>
      <c r="B573">
        <v>1.0004999999999999</v>
      </c>
      <c r="C573">
        <v>1.0003</v>
      </c>
      <c r="D573">
        <v>1.0006999999999999</v>
      </c>
      <c r="E573">
        <v>1.0001</v>
      </c>
      <c r="F573" t="s">
        <v>4314</v>
      </c>
      <c r="G573">
        <v>2.0000000000000001E-4</v>
      </c>
    </row>
    <row r="574" spans="1:7" x14ac:dyDescent="0.35">
      <c r="A574" s="1">
        <v>45034</v>
      </c>
      <c r="B574">
        <v>1.0003</v>
      </c>
      <c r="C574">
        <v>1.0004</v>
      </c>
      <c r="D574">
        <v>1.0007999999999999</v>
      </c>
      <c r="E574">
        <v>0.99970000000000003</v>
      </c>
      <c r="F574" t="s">
        <v>4315</v>
      </c>
      <c r="G574">
        <v>-2.0000000000000001E-4</v>
      </c>
    </row>
    <row r="575" spans="1:7" x14ac:dyDescent="0.35">
      <c r="A575" s="1">
        <v>45033</v>
      </c>
      <c r="B575">
        <v>1.0004</v>
      </c>
      <c r="C575">
        <v>1.0001</v>
      </c>
      <c r="D575">
        <v>1.0004999999999999</v>
      </c>
      <c r="E575">
        <v>0.99970000000000003</v>
      </c>
      <c r="F575" t="s">
        <v>4316</v>
      </c>
      <c r="G575">
        <v>4.0000000000000002E-4</v>
      </c>
    </row>
    <row r="576" spans="1:7" x14ac:dyDescent="0.35">
      <c r="A576" s="1">
        <v>45032</v>
      </c>
      <c r="B576">
        <v>1.0001</v>
      </c>
      <c r="C576">
        <v>1.0003</v>
      </c>
      <c r="D576">
        <v>1.0004</v>
      </c>
      <c r="E576">
        <v>0.99970000000000003</v>
      </c>
      <c r="F576" t="s">
        <v>4317</v>
      </c>
      <c r="G576">
        <v>-2.9999999999999997E-4</v>
      </c>
    </row>
    <row r="577" spans="1:7" x14ac:dyDescent="0.35">
      <c r="A577" s="1">
        <v>45031</v>
      </c>
      <c r="B577">
        <v>1.0003</v>
      </c>
      <c r="C577">
        <v>1.0005999999999999</v>
      </c>
      <c r="D577">
        <v>1.0005999999999999</v>
      </c>
      <c r="E577">
        <v>0.99990000000000001</v>
      </c>
      <c r="F577" t="s">
        <v>4318</v>
      </c>
      <c r="G577">
        <v>-2.0000000000000001E-4</v>
      </c>
    </row>
    <row r="578" spans="1:7" x14ac:dyDescent="0.35">
      <c r="A578" s="1">
        <v>45030</v>
      </c>
      <c r="B578">
        <v>1.0005999999999999</v>
      </c>
      <c r="C578">
        <v>1.0007999999999999</v>
      </c>
      <c r="D578">
        <v>1.0007999999999999</v>
      </c>
      <c r="E578">
        <v>1</v>
      </c>
      <c r="F578" t="s">
        <v>4319</v>
      </c>
      <c r="G578">
        <v>-2.0000000000000001E-4</v>
      </c>
    </row>
    <row r="579" spans="1:7" x14ac:dyDescent="0.35">
      <c r="A579" s="1">
        <v>45029</v>
      </c>
      <c r="B579">
        <v>1.0007999999999999</v>
      </c>
      <c r="C579">
        <v>1.0003</v>
      </c>
      <c r="D579">
        <v>1.0008999999999999</v>
      </c>
      <c r="E579">
        <v>1.0001</v>
      </c>
      <c r="F579" t="s">
        <v>4320</v>
      </c>
      <c r="G579">
        <v>5.0000000000000001E-4</v>
      </c>
    </row>
    <row r="580" spans="1:7" x14ac:dyDescent="0.35">
      <c r="A580" s="1">
        <v>45028</v>
      </c>
      <c r="B580">
        <v>1.0003</v>
      </c>
      <c r="C580">
        <v>1.0003</v>
      </c>
      <c r="D580">
        <v>1.0005999999999999</v>
      </c>
      <c r="E580">
        <v>0.99970000000000003</v>
      </c>
      <c r="F580" t="s">
        <v>4321</v>
      </c>
      <c r="G580">
        <v>0</v>
      </c>
    </row>
    <row r="581" spans="1:7" x14ac:dyDescent="0.35">
      <c r="A581" s="1">
        <v>45027</v>
      </c>
      <c r="B581">
        <v>1.0003</v>
      </c>
      <c r="C581">
        <v>1</v>
      </c>
      <c r="D581">
        <v>1.0004999999999999</v>
      </c>
      <c r="E581">
        <v>0.99929999999999997</v>
      </c>
      <c r="F581" t="s">
        <v>4322</v>
      </c>
      <c r="G581">
        <v>2.0000000000000001E-4</v>
      </c>
    </row>
    <row r="582" spans="1:7" x14ac:dyDescent="0.35">
      <c r="A582" s="1">
        <v>45026</v>
      </c>
      <c r="B582">
        <v>1</v>
      </c>
      <c r="C582">
        <v>1.0003</v>
      </c>
      <c r="D582">
        <v>1.0004</v>
      </c>
      <c r="E582">
        <v>0.99950000000000006</v>
      </c>
      <c r="F582" t="s">
        <v>4323</v>
      </c>
      <c r="G582">
        <v>-2.0000000000000001E-4</v>
      </c>
    </row>
    <row r="583" spans="1:7" x14ac:dyDescent="0.35">
      <c r="A583" s="1">
        <v>45025</v>
      </c>
      <c r="B583">
        <v>1.0003</v>
      </c>
      <c r="C583">
        <v>0.999</v>
      </c>
      <c r="D583">
        <v>1.0003</v>
      </c>
      <c r="E583">
        <v>0.999</v>
      </c>
      <c r="F583" t="s">
        <v>4324</v>
      </c>
      <c r="G583">
        <v>4.0000000000000002E-4</v>
      </c>
    </row>
    <row r="584" spans="1:7" x14ac:dyDescent="0.35">
      <c r="A584" s="1">
        <v>45024</v>
      </c>
      <c r="B584">
        <v>0.99990000000000001</v>
      </c>
      <c r="C584">
        <v>1.0001</v>
      </c>
      <c r="D584">
        <v>1.0001</v>
      </c>
      <c r="E584">
        <v>0.99960000000000004</v>
      </c>
      <c r="F584" t="s">
        <v>4325</v>
      </c>
      <c r="G584">
        <v>-2.0000000000000001E-4</v>
      </c>
    </row>
    <row r="585" spans="1:7" x14ac:dyDescent="0.35">
      <c r="A585" s="1">
        <v>45023</v>
      </c>
      <c r="B585">
        <v>1.0001</v>
      </c>
      <c r="C585">
        <v>1.0001</v>
      </c>
      <c r="D585">
        <v>1.0002</v>
      </c>
      <c r="E585">
        <v>0.99950000000000006</v>
      </c>
      <c r="F585" t="s">
        <v>4326</v>
      </c>
      <c r="G585">
        <v>-1E-4</v>
      </c>
    </row>
    <row r="586" spans="1:7" x14ac:dyDescent="0.35">
      <c r="A586" s="1">
        <v>45022</v>
      </c>
      <c r="B586">
        <v>1.0001</v>
      </c>
      <c r="C586">
        <v>0.99990000000000001</v>
      </c>
      <c r="D586">
        <v>1.0003</v>
      </c>
      <c r="E586">
        <v>0.99960000000000004</v>
      </c>
      <c r="F586" t="s">
        <v>4327</v>
      </c>
      <c r="G586">
        <v>2.0000000000000001E-4</v>
      </c>
    </row>
    <row r="587" spans="1:7" x14ac:dyDescent="0.35">
      <c r="A587" s="1">
        <v>45021</v>
      </c>
      <c r="B587">
        <v>0.99990000000000001</v>
      </c>
      <c r="C587">
        <v>1.0001</v>
      </c>
      <c r="D587">
        <v>1.0001</v>
      </c>
      <c r="E587">
        <v>0.99980000000000002</v>
      </c>
      <c r="F587" t="s">
        <v>4328</v>
      </c>
      <c r="G587">
        <v>-1E-4</v>
      </c>
    </row>
    <row r="588" spans="1:7" x14ac:dyDescent="0.35">
      <c r="A588" s="1">
        <v>45020</v>
      </c>
      <c r="B588">
        <v>1.0001</v>
      </c>
      <c r="C588">
        <v>1</v>
      </c>
      <c r="D588">
        <v>1.0003</v>
      </c>
      <c r="E588">
        <v>0.99990000000000001</v>
      </c>
      <c r="F588" t="s">
        <v>4329</v>
      </c>
      <c r="G588">
        <v>1E-4</v>
      </c>
    </row>
    <row r="589" spans="1:7" x14ac:dyDescent="0.35">
      <c r="A589" s="1">
        <v>45019</v>
      </c>
      <c r="B589">
        <v>1</v>
      </c>
      <c r="C589">
        <v>1</v>
      </c>
      <c r="D589">
        <v>1.0002</v>
      </c>
      <c r="E589">
        <v>0.99970000000000003</v>
      </c>
      <c r="F589" t="s">
        <v>4330</v>
      </c>
      <c r="G589">
        <v>0</v>
      </c>
    </row>
    <row r="590" spans="1:7" x14ac:dyDescent="0.35">
      <c r="A590" s="1">
        <v>45018</v>
      </c>
      <c r="B590">
        <v>1</v>
      </c>
      <c r="C590">
        <v>1.0002</v>
      </c>
      <c r="D590">
        <v>1.0002</v>
      </c>
      <c r="E590">
        <v>0.99980000000000002</v>
      </c>
      <c r="F590" t="s">
        <v>4331</v>
      </c>
      <c r="G590">
        <v>-2.0000000000000001E-4</v>
      </c>
    </row>
    <row r="591" spans="1:7" x14ac:dyDescent="0.35">
      <c r="A591" s="1">
        <v>45017</v>
      </c>
      <c r="B591">
        <v>1.0002</v>
      </c>
      <c r="C591">
        <v>1.0001</v>
      </c>
      <c r="D591">
        <v>1.0002</v>
      </c>
      <c r="E591">
        <v>0.99970000000000003</v>
      </c>
      <c r="F591" t="s">
        <v>4332</v>
      </c>
      <c r="G591">
        <v>1E-4</v>
      </c>
    </row>
    <row r="592" spans="1:7" x14ac:dyDescent="0.35">
      <c r="A592" s="1">
        <v>45016</v>
      </c>
      <c r="B592">
        <v>1.0001</v>
      </c>
      <c r="C592">
        <v>0.99970000000000003</v>
      </c>
      <c r="D592">
        <v>1.0003</v>
      </c>
      <c r="E592">
        <v>0.99970000000000003</v>
      </c>
      <c r="F592" t="s">
        <v>4333</v>
      </c>
      <c r="G592">
        <v>1E-4</v>
      </c>
    </row>
    <row r="593" spans="1:7" x14ac:dyDescent="0.35">
      <c r="A593" s="1">
        <v>45015</v>
      </c>
      <c r="B593">
        <v>1</v>
      </c>
      <c r="C593">
        <v>0.99990000000000001</v>
      </c>
      <c r="D593">
        <v>1.0001</v>
      </c>
      <c r="E593">
        <v>0.99970000000000003</v>
      </c>
      <c r="F593" t="s">
        <v>4334</v>
      </c>
      <c r="G593">
        <v>0</v>
      </c>
    </row>
    <row r="594" spans="1:7" x14ac:dyDescent="0.35">
      <c r="A594" s="1">
        <v>45014</v>
      </c>
      <c r="B594">
        <v>0.99990000000000001</v>
      </c>
      <c r="C594">
        <v>1.0001</v>
      </c>
      <c r="D594">
        <v>1.0003</v>
      </c>
      <c r="E594">
        <v>0.99970000000000003</v>
      </c>
      <c r="F594" t="s">
        <v>4335</v>
      </c>
      <c r="G594">
        <v>-2.0000000000000001E-4</v>
      </c>
    </row>
    <row r="595" spans="1:7" x14ac:dyDescent="0.35">
      <c r="A595" s="1">
        <v>45013</v>
      </c>
      <c r="B595">
        <v>1.0001</v>
      </c>
      <c r="C595">
        <v>1.0002</v>
      </c>
      <c r="D595">
        <v>1.0003</v>
      </c>
      <c r="E595">
        <v>0.99960000000000004</v>
      </c>
      <c r="F595" t="s">
        <v>4336</v>
      </c>
      <c r="G595">
        <v>-1E-4</v>
      </c>
    </row>
    <row r="596" spans="1:7" x14ac:dyDescent="0.35">
      <c r="A596" s="1">
        <v>45012</v>
      </c>
      <c r="B596">
        <v>1.0002</v>
      </c>
      <c r="C596">
        <v>1</v>
      </c>
      <c r="D596">
        <v>1.0004</v>
      </c>
      <c r="E596">
        <v>0.99970000000000003</v>
      </c>
      <c r="F596" t="s">
        <v>4337</v>
      </c>
      <c r="G596">
        <v>-5.0000000000000001E-4</v>
      </c>
    </row>
    <row r="597" spans="1:7" x14ac:dyDescent="0.35">
      <c r="A597" s="1">
        <v>45011</v>
      </c>
      <c r="B597">
        <v>1.0006999999999999</v>
      </c>
      <c r="C597">
        <v>1.0005999999999999</v>
      </c>
      <c r="D597">
        <v>1.0006999999999999</v>
      </c>
      <c r="E597">
        <v>1.0003</v>
      </c>
      <c r="F597" t="s">
        <v>4338</v>
      </c>
      <c r="G597">
        <v>0</v>
      </c>
    </row>
    <row r="598" spans="1:7" x14ac:dyDescent="0.35">
      <c r="A598" s="1">
        <v>45010</v>
      </c>
      <c r="B598">
        <v>1.0005999999999999</v>
      </c>
      <c r="C598">
        <v>1.0009999999999999</v>
      </c>
      <c r="D598">
        <v>1.0009999999999999</v>
      </c>
      <c r="E598">
        <v>1.0004</v>
      </c>
      <c r="F598" t="s">
        <v>4339</v>
      </c>
      <c r="G598">
        <v>-4.0000000000000002E-4</v>
      </c>
    </row>
    <row r="599" spans="1:7" x14ac:dyDescent="0.35">
      <c r="A599" s="1">
        <v>45009</v>
      </c>
      <c r="B599">
        <v>1.0009999999999999</v>
      </c>
      <c r="C599">
        <v>1.0009999999999999</v>
      </c>
      <c r="D599">
        <v>1.0012000000000001</v>
      </c>
      <c r="E599">
        <v>1.0004</v>
      </c>
      <c r="F599" t="s">
        <v>4340</v>
      </c>
      <c r="G599">
        <v>0</v>
      </c>
    </row>
    <row r="600" spans="1:7" x14ac:dyDescent="0.35">
      <c r="A600" s="1">
        <v>45008</v>
      </c>
      <c r="B600">
        <v>1.0009999999999999</v>
      </c>
      <c r="C600">
        <v>1.0015000000000001</v>
      </c>
      <c r="D600">
        <v>1.0021</v>
      </c>
      <c r="E600">
        <v>1.0002</v>
      </c>
      <c r="F600" t="s">
        <v>4341</v>
      </c>
      <c r="G600">
        <v>-5.0000000000000001E-4</v>
      </c>
    </row>
    <row r="601" spans="1:7" x14ac:dyDescent="0.35">
      <c r="A601" s="1">
        <v>45007</v>
      </c>
      <c r="B601">
        <v>1.0015000000000001</v>
      </c>
      <c r="C601">
        <v>1.0015000000000001</v>
      </c>
      <c r="D601">
        <v>1.0021</v>
      </c>
      <c r="E601">
        <v>1.0001</v>
      </c>
      <c r="F601" t="s">
        <v>4342</v>
      </c>
      <c r="G601">
        <v>1E-4</v>
      </c>
    </row>
    <row r="602" spans="1:7" x14ac:dyDescent="0.35">
      <c r="A602" s="1">
        <v>45006</v>
      </c>
      <c r="B602">
        <v>1.0015000000000001</v>
      </c>
      <c r="C602">
        <v>1.0016</v>
      </c>
      <c r="D602">
        <v>1.002</v>
      </c>
      <c r="E602">
        <v>1.0002</v>
      </c>
      <c r="F602" t="s">
        <v>4343</v>
      </c>
      <c r="G602">
        <v>-2.0000000000000001E-4</v>
      </c>
    </row>
    <row r="603" spans="1:7" x14ac:dyDescent="0.35">
      <c r="A603" s="1">
        <v>45005</v>
      </c>
      <c r="B603">
        <v>1.0016</v>
      </c>
      <c r="C603">
        <v>1.0003</v>
      </c>
      <c r="D603">
        <v>1.0024</v>
      </c>
      <c r="E603">
        <v>1.0002</v>
      </c>
      <c r="F603" t="s">
        <v>4344</v>
      </c>
      <c r="G603">
        <v>0</v>
      </c>
    </row>
    <row r="604" spans="1:7" x14ac:dyDescent="0.35">
      <c r="A604" s="1">
        <v>45004</v>
      </c>
      <c r="B604">
        <v>1.0017</v>
      </c>
      <c r="C604">
        <v>1.0015000000000001</v>
      </c>
      <c r="D604">
        <v>1.0021</v>
      </c>
      <c r="E604">
        <v>1.0004</v>
      </c>
      <c r="F604" t="s">
        <v>4345</v>
      </c>
      <c r="G604">
        <v>1E-4</v>
      </c>
    </row>
    <row r="605" spans="1:7" x14ac:dyDescent="0.35">
      <c r="A605" s="1">
        <v>45003</v>
      </c>
      <c r="B605">
        <v>1.0015000000000001</v>
      </c>
      <c r="C605">
        <v>1.0018</v>
      </c>
      <c r="D605">
        <v>1.0018</v>
      </c>
      <c r="E605">
        <v>1.0001</v>
      </c>
      <c r="F605" t="s">
        <v>4346</v>
      </c>
      <c r="G605">
        <v>-2.9999999999999997E-4</v>
      </c>
    </row>
    <row r="606" spans="1:7" x14ac:dyDescent="0.35">
      <c r="A606" s="1">
        <v>45002</v>
      </c>
      <c r="B606">
        <v>1.0018</v>
      </c>
      <c r="C606">
        <v>1.002</v>
      </c>
      <c r="D606">
        <v>1.0028999999999999</v>
      </c>
      <c r="E606">
        <v>1.0008999999999999</v>
      </c>
      <c r="F606" t="s">
        <v>4347</v>
      </c>
      <c r="G606">
        <v>-2.0000000000000001E-4</v>
      </c>
    </row>
    <row r="607" spans="1:7" x14ac:dyDescent="0.35">
      <c r="A607" s="1">
        <v>45001</v>
      </c>
      <c r="B607">
        <v>1.002</v>
      </c>
      <c r="C607">
        <v>1.0036</v>
      </c>
      <c r="D607">
        <v>1.0036</v>
      </c>
      <c r="E607">
        <v>1.0011000000000001</v>
      </c>
      <c r="F607" t="s">
        <v>4348</v>
      </c>
      <c r="G607">
        <v>-1.5E-3</v>
      </c>
    </row>
    <row r="608" spans="1:7" x14ac:dyDescent="0.35">
      <c r="A608" s="1">
        <v>45000</v>
      </c>
      <c r="B608">
        <v>1.0036</v>
      </c>
      <c r="C608">
        <v>1.0028999999999999</v>
      </c>
      <c r="D608">
        <v>1.0044999999999999</v>
      </c>
      <c r="E608">
        <v>1.0015000000000001</v>
      </c>
      <c r="F608" t="s">
        <v>4349</v>
      </c>
      <c r="G608">
        <v>6.9999999999999999E-4</v>
      </c>
    </row>
    <row r="609" spans="1:7" x14ac:dyDescent="0.35">
      <c r="A609" s="1">
        <v>44999</v>
      </c>
      <c r="B609">
        <v>1.0028999999999999</v>
      </c>
      <c r="C609">
        <v>1.004</v>
      </c>
      <c r="D609">
        <v>1.0066999999999999</v>
      </c>
      <c r="E609">
        <v>1.0012000000000001</v>
      </c>
      <c r="F609" t="s">
        <v>4350</v>
      </c>
      <c r="G609">
        <v>-1.1999999999999999E-3</v>
      </c>
    </row>
    <row r="610" spans="1:7" x14ac:dyDescent="0.35">
      <c r="A610" s="1">
        <v>44998</v>
      </c>
      <c r="B610">
        <v>1.0041</v>
      </c>
      <c r="C610">
        <v>1.0068999999999999</v>
      </c>
      <c r="D610">
        <v>1.0079</v>
      </c>
      <c r="E610">
        <v>1.0012000000000001</v>
      </c>
      <c r="F610" t="s">
        <v>4351</v>
      </c>
      <c r="G610">
        <v>-2.8999999999999998E-3</v>
      </c>
    </row>
    <row r="611" spans="1:7" x14ac:dyDescent="0.35">
      <c r="A611" s="1">
        <v>44997</v>
      </c>
      <c r="B611">
        <v>1.0069999999999999</v>
      </c>
      <c r="C611">
        <v>1.0067999999999999</v>
      </c>
      <c r="D611">
        <v>1.0174000000000001</v>
      </c>
      <c r="E611">
        <v>1.0025999999999999</v>
      </c>
      <c r="F611" t="s">
        <v>4352</v>
      </c>
      <c r="G611">
        <v>2.0000000000000001E-4</v>
      </c>
    </row>
    <row r="612" spans="1:7" x14ac:dyDescent="0.35">
      <c r="A612" s="1">
        <v>44996</v>
      </c>
      <c r="B612">
        <v>1.0067999999999999</v>
      </c>
      <c r="C612">
        <v>1.0032000000000001</v>
      </c>
      <c r="D612">
        <v>1.0317000000000001</v>
      </c>
      <c r="E612">
        <v>1.0009999999999999</v>
      </c>
      <c r="F612" t="s">
        <v>4353</v>
      </c>
      <c r="G612">
        <v>3.5999999999999999E-3</v>
      </c>
    </row>
    <row r="613" spans="1:7" x14ac:dyDescent="0.35">
      <c r="A613" s="1">
        <v>44995</v>
      </c>
      <c r="B613">
        <v>1.0033000000000001</v>
      </c>
      <c r="C613">
        <v>1.0001</v>
      </c>
      <c r="D613">
        <v>1.0045999999999999</v>
      </c>
      <c r="E613">
        <v>1</v>
      </c>
      <c r="F613" t="s">
        <v>4354</v>
      </c>
      <c r="G613">
        <v>3.0999999999999999E-3</v>
      </c>
    </row>
    <row r="614" spans="1:7" x14ac:dyDescent="0.35">
      <c r="A614" s="1">
        <v>44994</v>
      </c>
      <c r="B614">
        <v>1.0001</v>
      </c>
      <c r="C614">
        <v>0.99990000000000001</v>
      </c>
      <c r="D614">
        <v>1.0006999999999999</v>
      </c>
      <c r="E614">
        <v>0.99960000000000004</v>
      </c>
      <c r="F614" t="s">
        <v>4355</v>
      </c>
      <c r="G614">
        <v>2.9999999999999997E-4</v>
      </c>
    </row>
    <row r="615" spans="1:7" x14ac:dyDescent="0.35">
      <c r="A615" s="1">
        <v>44993</v>
      </c>
      <c r="B615">
        <v>0.99990000000000001</v>
      </c>
      <c r="C615">
        <v>0.99990000000000001</v>
      </c>
      <c r="D615">
        <v>1.0003</v>
      </c>
      <c r="E615">
        <v>0.99980000000000002</v>
      </c>
      <c r="F615" t="s">
        <v>4356</v>
      </c>
      <c r="G615">
        <v>0</v>
      </c>
    </row>
    <row r="616" spans="1:7" x14ac:dyDescent="0.35">
      <c r="A616" s="1">
        <v>44992</v>
      </c>
      <c r="B616">
        <v>0.99990000000000001</v>
      </c>
      <c r="C616">
        <v>0.99990000000000001</v>
      </c>
      <c r="D616">
        <v>1.0003</v>
      </c>
      <c r="E616">
        <v>0.99970000000000003</v>
      </c>
      <c r="F616" t="s">
        <v>4357</v>
      </c>
      <c r="G616">
        <v>0</v>
      </c>
    </row>
    <row r="617" spans="1:7" x14ac:dyDescent="0.35">
      <c r="A617" s="1">
        <v>44991</v>
      </c>
      <c r="B617">
        <v>0.99990000000000001</v>
      </c>
      <c r="C617">
        <v>1</v>
      </c>
      <c r="D617">
        <v>1.0002</v>
      </c>
      <c r="E617">
        <v>0.99970000000000003</v>
      </c>
      <c r="F617" t="s">
        <v>4358</v>
      </c>
      <c r="G617">
        <v>-1E-4</v>
      </c>
    </row>
    <row r="618" spans="1:7" x14ac:dyDescent="0.35">
      <c r="A618" s="1">
        <v>44990</v>
      </c>
      <c r="B618">
        <v>1</v>
      </c>
      <c r="C618">
        <v>1</v>
      </c>
      <c r="D618">
        <v>1.0001</v>
      </c>
      <c r="E618">
        <v>0.99990000000000001</v>
      </c>
      <c r="F618" t="s">
        <v>4359</v>
      </c>
      <c r="G618">
        <v>0</v>
      </c>
    </row>
    <row r="619" spans="1:7" x14ac:dyDescent="0.35">
      <c r="A619" s="1">
        <v>44989</v>
      </c>
      <c r="B619">
        <v>1</v>
      </c>
      <c r="C619">
        <v>1.0001</v>
      </c>
      <c r="D619">
        <v>1.0002</v>
      </c>
      <c r="E619">
        <v>1</v>
      </c>
      <c r="F619" t="s">
        <v>4360</v>
      </c>
      <c r="G619">
        <v>-1E-4</v>
      </c>
    </row>
    <row r="620" spans="1:7" x14ac:dyDescent="0.35">
      <c r="A620" s="1">
        <v>44988</v>
      </c>
      <c r="B620">
        <v>1.0001</v>
      </c>
      <c r="C620">
        <v>1</v>
      </c>
      <c r="D620">
        <v>1.0004</v>
      </c>
      <c r="E620">
        <v>0.99990000000000001</v>
      </c>
      <c r="F620" t="s">
        <v>4361</v>
      </c>
      <c r="G620">
        <v>1E-4</v>
      </c>
    </row>
    <row r="621" spans="1:7" x14ac:dyDescent="0.35">
      <c r="A621" s="1">
        <v>44987</v>
      </c>
      <c r="B621">
        <v>1</v>
      </c>
      <c r="C621">
        <v>1.0001</v>
      </c>
      <c r="D621">
        <v>1.0002</v>
      </c>
      <c r="E621">
        <v>0.99980000000000002</v>
      </c>
      <c r="F621" t="s">
        <v>4362</v>
      </c>
      <c r="G621">
        <v>-1E-4</v>
      </c>
    </row>
    <row r="622" spans="1:7" x14ac:dyDescent="0.35">
      <c r="A622" s="1">
        <v>44986</v>
      </c>
      <c r="B622">
        <v>1.0001</v>
      </c>
      <c r="C622">
        <v>1.0001</v>
      </c>
      <c r="D622">
        <v>1.0002</v>
      </c>
      <c r="E622">
        <v>0.99990000000000001</v>
      </c>
      <c r="F622" t="s">
        <v>4363</v>
      </c>
      <c r="G622">
        <v>0</v>
      </c>
    </row>
    <row r="623" spans="1:7" x14ac:dyDescent="0.35">
      <c r="A623" s="1">
        <v>44985</v>
      </c>
      <c r="B623">
        <v>1.0001</v>
      </c>
      <c r="C623">
        <v>1</v>
      </c>
      <c r="D623">
        <v>1.0003</v>
      </c>
      <c r="E623">
        <v>0.99990000000000001</v>
      </c>
      <c r="F623" t="s">
        <v>4364</v>
      </c>
      <c r="G623">
        <v>1E-4</v>
      </c>
    </row>
    <row r="624" spans="1:7" x14ac:dyDescent="0.35">
      <c r="A624" s="1">
        <v>44984</v>
      </c>
      <c r="B624">
        <v>1</v>
      </c>
      <c r="C624">
        <v>1.0001</v>
      </c>
      <c r="D624">
        <v>1.0002</v>
      </c>
      <c r="E624">
        <v>0.99980000000000002</v>
      </c>
      <c r="F624" t="s">
        <v>4365</v>
      </c>
      <c r="G624">
        <v>-1E-4</v>
      </c>
    </row>
    <row r="625" spans="1:7" x14ac:dyDescent="0.35">
      <c r="A625" s="1">
        <v>44983</v>
      </c>
      <c r="B625">
        <v>1.0001</v>
      </c>
      <c r="C625">
        <v>1.0002</v>
      </c>
      <c r="D625">
        <v>1.0007999999999999</v>
      </c>
      <c r="E625">
        <v>1</v>
      </c>
      <c r="F625" t="s">
        <v>4366</v>
      </c>
      <c r="G625">
        <v>-1E-4</v>
      </c>
    </row>
    <row r="626" spans="1:7" x14ac:dyDescent="0.35">
      <c r="A626" s="1">
        <v>44982</v>
      </c>
      <c r="B626">
        <v>1.0002</v>
      </c>
      <c r="C626">
        <v>1.0001</v>
      </c>
      <c r="D626">
        <v>1.0004</v>
      </c>
      <c r="E626">
        <v>1</v>
      </c>
      <c r="F626" t="s">
        <v>4367</v>
      </c>
      <c r="G626">
        <v>1E-4</v>
      </c>
    </row>
    <row r="627" spans="1:7" x14ac:dyDescent="0.35">
      <c r="A627" s="1">
        <v>44981</v>
      </c>
      <c r="B627">
        <v>1.0001</v>
      </c>
      <c r="C627">
        <v>1.0001</v>
      </c>
      <c r="D627">
        <v>1.0004999999999999</v>
      </c>
      <c r="E627">
        <v>0.99990000000000001</v>
      </c>
      <c r="F627" t="s">
        <v>4368</v>
      </c>
      <c r="G627">
        <v>0</v>
      </c>
    </row>
    <row r="628" spans="1:7" x14ac:dyDescent="0.35">
      <c r="A628" s="1">
        <v>44980</v>
      </c>
      <c r="B628">
        <v>1.0001</v>
      </c>
      <c r="C628">
        <v>1</v>
      </c>
      <c r="D628">
        <v>1.0003</v>
      </c>
      <c r="E628">
        <v>0.99990000000000001</v>
      </c>
      <c r="F628" t="s">
        <v>4369</v>
      </c>
      <c r="G628">
        <v>1E-4</v>
      </c>
    </row>
    <row r="629" spans="1:7" x14ac:dyDescent="0.35">
      <c r="A629" s="1">
        <v>44979</v>
      </c>
      <c r="B629">
        <v>1</v>
      </c>
      <c r="C629">
        <v>1.0002</v>
      </c>
      <c r="D629">
        <v>1.0006999999999999</v>
      </c>
      <c r="E629">
        <v>0.99990000000000001</v>
      </c>
      <c r="F629" t="s">
        <v>4370</v>
      </c>
      <c r="G629">
        <v>-2.0000000000000001E-4</v>
      </c>
    </row>
    <row r="630" spans="1:7" x14ac:dyDescent="0.35">
      <c r="A630" s="1">
        <v>44978</v>
      </c>
      <c r="B630">
        <v>1.0002</v>
      </c>
      <c r="C630">
        <v>1</v>
      </c>
      <c r="D630">
        <v>1.0003</v>
      </c>
      <c r="E630">
        <v>0.99990000000000001</v>
      </c>
      <c r="F630" t="s">
        <v>4371</v>
      </c>
      <c r="G630">
        <v>2.9999999999999997E-4</v>
      </c>
    </row>
    <row r="631" spans="1:7" x14ac:dyDescent="0.35">
      <c r="A631" s="1">
        <v>44977</v>
      </c>
      <c r="B631">
        <v>1</v>
      </c>
      <c r="C631">
        <v>1.0003</v>
      </c>
      <c r="D631">
        <v>1.0004999999999999</v>
      </c>
      <c r="E631">
        <v>0.99990000000000001</v>
      </c>
      <c r="F631" t="s">
        <v>4372</v>
      </c>
      <c r="G631">
        <v>-4.0000000000000002E-4</v>
      </c>
    </row>
    <row r="632" spans="1:7" x14ac:dyDescent="0.35">
      <c r="A632" s="1">
        <v>44976</v>
      </c>
      <c r="B632">
        <v>1.0003</v>
      </c>
      <c r="C632">
        <v>1.0001</v>
      </c>
      <c r="D632">
        <v>1.0004</v>
      </c>
      <c r="E632">
        <v>1</v>
      </c>
      <c r="F632" t="s">
        <v>4373</v>
      </c>
      <c r="G632">
        <v>2.0000000000000001E-4</v>
      </c>
    </row>
    <row r="633" spans="1:7" x14ac:dyDescent="0.35">
      <c r="A633" s="1">
        <v>44975</v>
      </c>
      <c r="B633">
        <v>1.0001</v>
      </c>
      <c r="C633">
        <v>1.0001</v>
      </c>
      <c r="D633">
        <v>1.0004</v>
      </c>
      <c r="E633">
        <v>1</v>
      </c>
      <c r="F633" t="s">
        <v>4374</v>
      </c>
      <c r="G633">
        <v>-1E-4</v>
      </c>
    </row>
    <row r="634" spans="1:7" x14ac:dyDescent="0.35">
      <c r="A634" s="1">
        <v>44974</v>
      </c>
      <c r="B634">
        <v>1.0002</v>
      </c>
      <c r="C634">
        <v>1.0001</v>
      </c>
      <c r="D634">
        <v>1.0004</v>
      </c>
      <c r="E634">
        <v>0.99980000000000002</v>
      </c>
      <c r="F634" t="s">
        <v>4375</v>
      </c>
      <c r="G634">
        <v>1E-4</v>
      </c>
    </row>
    <row r="635" spans="1:7" x14ac:dyDescent="0.35">
      <c r="A635" s="1">
        <v>44973</v>
      </c>
      <c r="B635">
        <v>1.0001</v>
      </c>
      <c r="C635">
        <v>1.0001</v>
      </c>
      <c r="D635">
        <v>1.0002</v>
      </c>
      <c r="E635">
        <v>0.99960000000000004</v>
      </c>
      <c r="F635" t="s">
        <v>4376</v>
      </c>
      <c r="G635">
        <v>0</v>
      </c>
    </row>
    <row r="636" spans="1:7" x14ac:dyDescent="0.35">
      <c r="A636" s="1">
        <v>44972</v>
      </c>
      <c r="B636">
        <v>1.0001</v>
      </c>
      <c r="C636">
        <v>1.0003</v>
      </c>
      <c r="D636">
        <v>1.0004</v>
      </c>
      <c r="E636">
        <v>1</v>
      </c>
      <c r="F636" t="s">
        <v>4377</v>
      </c>
      <c r="G636">
        <v>-2.0000000000000001E-4</v>
      </c>
    </row>
    <row r="637" spans="1:7" x14ac:dyDescent="0.35">
      <c r="A637" s="1">
        <v>44971</v>
      </c>
      <c r="B637">
        <v>1.0003</v>
      </c>
      <c r="C637">
        <v>1.0004999999999999</v>
      </c>
      <c r="D637">
        <v>1.0006999999999999</v>
      </c>
      <c r="E637">
        <v>0.99970000000000003</v>
      </c>
      <c r="F637" t="s">
        <v>4378</v>
      </c>
      <c r="G637">
        <v>-2.0000000000000001E-4</v>
      </c>
    </row>
    <row r="638" spans="1:7" x14ac:dyDescent="0.35">
      <c r="A638" s="1">
        <v>44970</v>
      </c>
      <c r="B638">
        <v>1.0004999999999999</v>
      </c>
      <c r="C638">
        <v>1.0002</v>
      </c>
      <c r="D638">
        <v>1.0024999999999999</v>
      </c>
      <c r="E638">
        <v>1</v>
      </c>
      <c r="F638" t="s">
        <v>4379</v>
      </c>
      <c r="G638">
        <v>4.0000000000000002E-4</v>
      </c>
    </row>
    <row r="639" spans="1:7" x14ac:dyDescent="0.35">
      <c r="A639" s="1">
        <v>44969</v>
      </c>
      <c r="B639">
        <v>1.0002</v>
      </c>
      <c r="C639">
        <v>1.0001</v>
      </c>
      <c r="D639">
        <v>1.0002</v>
      </c>
      <c r="E639">
        <v>0.99990000000000001</v>
      </c>
      <c r="F639" t="s">
        <v>4380</v>
      </c>
      <c r="G639">
        <v>1E-4</v>
      </c>
    </row>
    <row r="640" spans="1:7" x14ac:dyDescent="0.35">
      <c r="A640" s="1">
        <v>44968</v>
      </c>
      <c r="B640">
        <v>1.0001</v>
      </c>
      <c r="C640">
        <v>1.0001</v>
      </c>
      <c r="D640">
        <v>1.0001</v>
      </c>
      <c r="E640">
        <v>0.99990000000000001</v>
      </c>
      <c r="F640" t="s">
        <v>4381</v>
      </c>
      <c r="G640">
        <v>0</v>
      </c>
    </row>
    <row r="641" spans="1:7" x14ac:dyDescent="0.35">
      <c r="A641" s="1">
        <v>44967</v>
      </c>
      <c r="B641">
        <v>1.0001</v>
      </c>
      <c r="C641">
        <v>0.99990000000000001</v>
      </c>
      <c r="D641">
        <v>1.0002</v>
      </c>
      <c r="E641">
        <v>0.99990000000000001</v>
      </c>
      <c r="F641" t="s">
        <v>4382</v>
      </c>
      <c r="G641">
        <v>1E-4</v>
      </c>
    </row>
    <row r="642" spans="1:7" x14ac:dyDescent="0.35">
      <c r="A642" s="1">
        <v>44966</v>
      </c>
      <c r="B642">
        <v>1</v>
      </c>
      <c r="C642">
        <v>1</v>
      </c>
      <c r="D642">
        <v>1.0002</v>
      </c>
      <c r="E642">
        <v>0.99980000000000002</v>
      </c>
      <c r="F642" t="s">
        <v>4383</v>
      </c>
      <c r="G642">
        <v>0</v>
      </c>
    </row>
    <row r="643" spans="1:7" x14ac:dyDescent="0.35">
      <c r="A643" s="1">
        <v>44965</v>
      </c>
      <c r="B643">
        <v>1</v>
      </c>
      <c r="C643">
        <v>1.0001</v>
      </c>
      <c r="D643">
        <v>1.0001</v>
      </c>
      <c r="E643">
        <v>0.99970000000000003</v>
      </c>
      <c r="F643" t="s">
        <v>4384</v>
      </c>
      <c r="G643">
        <v>-1E-4</v>
      </c>
    </row>
    <row r="644" spans="1:7" x14ac:dyDescent="0.35">
      <c r="A644" s="1">
        <v>44964</v>
      </c>
      <c r="B644">
        <v>1.0001</v>
      </c>
      <c r="C644">
        <v>0.99980000000000002</v>
      </c>
      <c r="D644">
        <v>1.0002</v>
      </c>
      <c r="E644">
        <v>0.99980000000000002</v>
      </c>
      <c r="F644" t="s">
        <v>4385</v>
      </c>
      <c r="G644">
        <v>1E-4</v>
      </c>
    </row>
    <row r="645" spans="1:7" x14ac:dyDescent="0.35">
      <c r="A645" s="1">
        <v>44963</v>
      </c>
      <c r="B645">
        <v>1</v>
      </c>
      <c r="C645">
        <v>1.0002</v>
      </c>
      <c r="D645">
        <v>1.0002</v>
      </c>
      <c r="E645">
        <v>0.99980000000000002</v>
      </c>
      <c r="F645" t="s">
        <v>4104</v>
      </c>
      <c r="G645">
        <v>-2.0000000000000001E-4</v>
      </c>
    </row>
    <row r="646" spans="1:7" x14ac:dyDescent="0.35">
      <c r="A646" s="1">
        <v>44962</v>
      </c>
      <c r="B646">
        <v>1.0002</v>
      </c>
      <c r="C646">
        <v>1</v>
      </c>
      <c r="D646">
        <v>1.0003</v>
      </c>
      <c r="E646">
        <v>0.99980000000000002</v>
      </c>
      <c r="F646" t="s">
        <v>4386</v>
      </c>
      <c r="G646">
        <v>2.0000000000000001E-4</v>
      </c>
    </row>
    <row r="647" spans="1:7" x14ac:dyDescent="0.35">
      <c r="A647" s="1">
        <v>44961</v>
      </c>
      <c r="B647">
        <v>1</v>
      </c>
      <c r="C647">
        <v>1.0001</v>
      </c>
      <c r="D647">
        <v>1.0001</v>
      </c>
      <c r="E647">
        <v>0.99990000000000001</v>
      </c>
      <c r="F647" t="s">
        <v>4387</v>
      </c>
      <c r="G647">
        <v>-1E-4</v>
      </c>
    </row>
    <row r="648" spans="1:7" x14ac:dyDescent="0.35">
      <c r="A648" s="1">
        <v>44960</v>
      </c>
      <c r="B648">
        <v>1.0001</v>
      </c>
      <c r="C648">
        <v>1.0001</v>
      </c>
      <c r="D648">
        <v>1.0003</v>
      </c>
      <c r="E648">
        <v>0.99970000000000003</v>
      </c>
      <c r="F648" t="s">
        <v>4388</v>
      </c>
      <c r="G648">
        <v>0</v>
      </c>
    </row>
    <row r="649" spans="1:7" x14ac:dyDescent="0.35">
      <c r="A649" s="1">
        <v>44959</v>
      </c>
      <c r="B649">
        <v>1.0001</v>
      </c>
      <c r="C649">
        <v>1.0001</v>
      </c>
      <c r="D649">
        <v>1.0002</v>
      </c>
      <c r="E649">
        <v>0.99990000000000001</v>
      </c>
      <c r="F649" t="s">
        <v>4389</v>
      </c>
      <c r="G649">
        <v>0</v>
      </c>
    </row>
    <row r="650" spans="1:7" x14ac:dyDescent="0.35">
      <c r="A650" s="1">
        <v>44958</v>
      </c>
      <c r="B650">
        <v>1.0001</v>
      </c>
      <c r="C650">
        <v>1.0001</v>
      </c>
      <c r="D650">
        <v>1.0002</v>
      </c>
      <c r="E650">
        <v>0.99990000000000001</v>
      </c>
      <c r="F650" t="s">
        <v>4390</v>
      </c>
      <c r="G650">
        <v>0</v>
      </c>
    </row>
    <row r="651" spans="1:7" x14ac:dyDescent="0.35">
      <c r="A651" s="1">
        <v>44957</v>
      </c>
      <c r="B651">
        <v>1.0001</v>
      </c>
      <c r="C651">
        <v>1.0001</v>
      </c>
      <c r="D651">
        <v>1.0003</v>
      </c>
      <c r="E651">
        <v>0.99990000000000001</v>
      </c>
      <c r="F651" t="s">
        <v>4391</v>
      </c>
      <c r="G651">
        <v>0</v>
      </c>
    </row>
    <row r="652" spans="1:7" x14ac:dyDescent="0.35">
      <c r="A652" s="1">
        <v>44956</v>
      </c>
      <c r="B652">
        <v>1.0001</v>
      </c>
      <c r="C652">
        <v>1</v>
      </c>
      <c r="D652">
        <v>1.0002</v>
      </c>
      <c r="E652">
        <v>0.99980000000000002</v>
      </c>
      <c r="F652" t="s">
        <v>4392</v>
      </c>
      <c r="G652">
        <v>1E-4</v>
      </c>
    </row>
    <row r="653" spans="1:7" x14ac:dyDescent="0.35">
      <c r="A653" s="1">
        <v>44955</v>
      </c>
      <c r="B653">
        <v>1</v>
      </c>
      <c r="C653">
        <v>1.0002</v>
      </c>
      <c r="D653">
        <v>1.0005999999999999</v>
      </c>
      <c r="E653">
        <v>0.99990000000000001</v>
      </c>
      <c r="F653" t="s">
        <v>4393</v>
      </c>
      <c r="G653">
        <v>-2.0000000000000001E-4</v>
      </c>
    </row>
    <row r="654" spans="1:7" x14ac:dyDescent="0.35">
      <c r="A654" s="1">
        <v>44954</v>
      </c>
      <c r="B654">
        <v>1.0002</v>
      </c>
      <c r="C654">
        <v>1.0002</v>
      </c>
      <c r="D654">
        <v>1.0003</v>
      </c>
      <c r="E654">
        <v>0.99990000000000001</v>
      </c>
      <c r="F654" t="s">
        <v>4394</v>
      </c>
      <c r="G654">
        <v>-1E-4</v>
      </c>
    </row>
    <row r="655" spans="1:7" x14ac:dyDescent="0.35">
      <c r="A655" s="1">
        <v>44953</v>
      </c>
      <c r="B655">
        <v>1.0002</v>
      </c>
      <c r="C655">
        <v>1</v>
      </c>
      <c r="D655">
        <v>1.0003</v>
      </c>
      <c r="E655">
        <v>0.99990000000000001</v>
      </c>
      <c r="F655" t="s">
        <v>4395</v>
      </c>
      <c r="G655">
        <v>2.9999999999999997E-4</v>
      </c>
    </row>
    <row r="656" spans="1:7" x14ac:dyDescent="0.35">
      <c r="A656" s="1">
        <v>44952</v>
      </c>
      <c r="B656">
        <v>1</v>
      </c>
      <c r="C656">
        <v>1.0002</v>
      </c>
      <c r="D656">
        <v>1.0003</v>
      </c>
      <c r="E656">
        <v>0.99980000000000002</v>
      </c>
      <c r="F656" t="s">
        <v>4396</v>
      </c>
      <c r="G656">
        <v>-2.0000000000000001E-4</v>
      </c>
    </row>
    <row r="657" spans="1:7" x14ac:dyDescent="0.35">
      <c r="A657" s="1">
        <v>44951</v>
      </c>
      <c r="B657">
        <v>1.0002</v>
      </c>
      <c r="C657">
        <v>1.0002</v>
      </c>
      <c r="D657">
        <v>1.0003</v>
      </c>
      <c r="E657">
        <v>0.99990000000000001</v>
      </c>
      <c r="F657" t="s">
        <v>4397</v>
      </c>
      <c r="G657">
        <v>0</v>
      </c>
    </row>
    <row r="658" spans="1:7" x14ac:dyDescent="0.35">
      <c r="A658" s="1">
        <v>44950</v>
      </c>
      <c r="B658">
        <v>1.0002</v>
      </c>
      <c r="C658">
        <v>1.0001</v>
      </c>
      <c r="D658">
        <v>1.0003</v>
      </c>
      <c r="E658">
        <v>0.99970000000000003</v>
      </c>
      <c r="F658" t="s">
        <v>4398</v>
      </c>
      <c r="G658">
        <v>1E-4</v>
      </c>
    </row>
    <row r="659" spans="1:7" x14ac:dyDescent="0.35">
      <c r="A659" s="1">
        <v>44949</v>
      </c>
      <c r="B659">
        <v>1.0001</v>
      </c>
      <c r="C659">
        <v>1.0002</v>
      </c>
      <c r="D659">
        <v>1.0003</v>
      </c>
      <c r="E659">
        <v>0.99990000000000001</v>
      </c>
      <c r="F659" t="s">
        <v>4399</v>
      </c>
      <c r="G659">
        <v>-2.0000000000000001E-4</v>
      </c>
    </row>
    <row r="660" spans="1:7" x14ac:dyDescent="0.35">
      <c r="A660" s="1">
        <v>44948</v>
      </c>
      <c r="B660">
        <v>1.0002</v>
      </c>
      <c r="C660">
        <v>1.0001</v>
      </c>
      <c r="D660">
        <v>1.0003</v>
      </c>
      <c r="E660">
        <v>1</v>
      </c>
      <c r="F660" t="s">
        <v>4400</v>
      </c>
      <c r="G660">
        <v>1E-4</v>
      </c>
    </row>
    <row r="661" spans="1:7" x14ac:dyDescent="0.35">
      <c r="A661" s="1">
        <v>44947</v>
      </c>
      <c r="B661">
        <v>1.0001</v>
      </c>
      <c r="C661">
        <v>1.0001</v>
      </c>
      <c r="D661">
        <v>1.0004</v>
      </c>
      <c r="E661">
        <v>1</v>
      </c>
      <c r="F661" t="s">
        <v>4401</v>
      </c>
      <c r="G661">
        <v>0</v>
      </c>
    </row>
    <row r="662" spans="1:7" x14ac:dyDescent="0.35">
      <c r="A662" s="1">
        <v>44946</v>
      </c>
      <c r="B662">
        <v>1.0001</v>
      </c>
      <c r="C662">
        <v>1.0001</v>
      </c>
      <c r="D662">
        <v>1.0003</v>
      </c>
      <c r="E662">
        <v>0.99990000000000001</v>
      </c>
      <c r="F662" t="s">
        <v>4402</v>
      </c>
      <c r="G662">
        <v>1E-4</v>
      </c>
    </row>
    <row r="663" spans="1:7" x14ac:dyDescent="0.35">
      <c r="A663" s="1">
        <v>44945</v>
      </c>
      <c r="B663">
        <v>1</v>
      </c>
      <c r="C663">
        <v>0.99990000000000001</v>
      </c>
      <c r="D663">
        <v>1.0002</v>
      </c>
      <c r="E663">
        <v>0.99980000000000002</v>
      </c>
      <c r="F663" t="s">
        <v>4403</v>
      </c>
      <c r="G663">
        <v>1E-4</v>
      </c>
    </row>
    <row r="664" spans="1:7" x14ac:dyDescent="0.35">
      <c r="A664" s="1">
        <v>44944</v>
      </c>
      <c r="B664">
        <v>0.99990000000000001</v>
      </c>
      <c r="C664">
        <v>1.0002</v>
      </c>
      <c r="D664">
        <v>1.0004</v>
      </c>
      <c r="E664">
        <v>0.99919999999999998</v>
      </c>
      <c r="F664" t="s">
        <v>4105</v>
      </c>
      <c r="G664">
        <v>-2.9999999999999997E-4</v>
      </c>
    </row>
    <row r="665" spans="1:7" x14ac:dyDescent="0.35">
      <c r="A665" s="1">
        <v>44943</v>
      </c>
      <c r="B665">
        <v>1.0002</v>
      </c>
      <c r="C665">
        <v>1.0005999999999999</v>
      </c>
      <c r="D665">
        <v>1.0006999999999999</v>
      </c>
      <c r="E665">
        <v>0.99980000000000002</v>
      </c>
      <c r="F665" t="s">
        <v>4404</v>
      </c>
      <c r="G665">
        <v>1E-4</v>
      </c>
    </row>
    <row r="666" spans="1:7" x14ac:dyDescent="0.35">
      <c r="A666" s="1">
        <v>44942</v>
      </c>
      <c r="B666">
        <v>1.0001</v>
      </c>
      <c r="C666">
        <v>1.0003</v>
      </c>
      <c r="D666">
        <v>1.0005999999999999</v>
      </c>
      <c r="E666">
        <v>0.99970000000000003</v>
      </c>
      <c r="F666" t="s">
        <v>4405</v>
      </c>
      <c r="G666">
        <v>-1E-4</v>
      </c>
    </row>
    <row r="667" spans="1:7" x14ac:dyDescent="0.35">
      <c r="A667" s="1">
        <v>44941</v>
      </c>
      <c r="B667">
        <v>1.0002</v>
      </c>
      <c r="C667">
        <v>1.0002</v>
      </c>
      <c r="D667">
        <v>1.0004999999999999</v>
      </c>
      <c r="E667">
        <v>1.0001</v>
      </c>
      <c r="F667" t="s">
        <v>4406</v>
      </c>
      <c r="G667">
        <v>0</v>
      </c>
    </row>
    <row r="668" spans="1:7" x14ac:dyDescent="0.35">
      <c r="A668" s="1">
        <v>44940</v>
      </c>
      <c r="B668">
        <v>1.0002</v>
      </c>
      <c r="C668">
        <v>1.0002</v>
      </c>
      <c r="D668">
        <v>1.0004999999999999</v>
      </c>
      <c r="E668">
        <v>0.99970000000000003</v>
      </c>
      <c r="F668" t="s">
        <v>4407</v>
      </c>
      <c r="G668">
        <v>1E-4</v>
      </c>
    </row>
    <row r="669" spans="1:7" x14ac:dyDescent="0.35">
      <c r="A669" s="1">
        <v>44939</v>
      </c>
      <c r="B669">
        <v>1.0001</v>
      </c>
      <c r="C669">
        <v>1.0002</v>
      </c>
      <c r="D669">
        <v>1.0003</v>
      </c>
      <c r="E669">
        <v>0.99980000000000002</v>
      </c>
      <c r="F669" t="s">
        <v>4408</v>
      </c>
      <c r="G669">
        <v>0</v>
      </c>
    </row>
    <row r="670" spans="1:7" x14ac:dyDescent="0.35">
      <c r="A670" s="1">
        <v>44938</v>
      </c>
      <c r="B670">
        <v>1.0001</v>
      </c>
      <c r="C670">
        <v>1.0004999999999999</v>
      </c>
      <c r="D670">
        <v>1.0005999999999999</v>
      </c>
      <c r="E670">
        <v>0.99980000000000002</v>
      </c>
      <c r="F670" t="s">
        <v>4409</v>
      </c>
      <c r="G670">
        <v>2.0000000000000001E-4</v>
      </c>
    </row>
    <row r="671" spans="1:7" x14ac:dyDescent="0.35">
      <c r="A671" s="1">
        <v>44937</v>
      </c>
      <c r="B671">
        <v>0.99990000000000001</v>
      </c>
      <c r="C671">
        <v>1.0002</v>
      </c>
      <c r="D671">
        <v>1.0004999999999999</v>
      </c>
      <c r="E671">
        <v>0.99960000000000004</v>
      </c>
      <c r="F671" t="s">
        <v>4410</v>
      </c>
      <c r="G671">
        <v>-2.0000000000000001E-4</v>
      </c>
    </row>
    <row r="672" spans="1:7" x14ac:dyDescent="0.35">
      <c r="A672" s="1">
        <v>44936</v>
      </c>
      <c r="B672">
        <v>1.0001</v>
      </c>
      <c r="C672">
        <v>1.0003</v>
      </c>
      <c r="D672">
        <v>1.0004</v>
      </c>
      <c r="E672">
        <v>0.99980000000000002</v>
      </c>
      <c r="F672" t="s">
        <v>4411</v>
      </c>
      <c r="G672">
        <v>1E-4</v>
      </c>
    </row>
    <row r="673" spans="1:7" x14ac:dyDescent="0.35">
      <c r="A673" s="1">
        <v>44935</v>
      </c>
      <c r="B673">
        <v>1</v>
      </c>
      <c r="C673">
        <v>1.0008999999999999</v>
      </c>
      <c r="D673">
        <v>1.0008999999999999</v>
      </c>
      <c r="E673">
        <v>0.99980000000000002</v>
      </c>
      <c r="F673" t="s">
        <v>4412</v>
      </c>
      <c r="G673">
        <v>-1E-4</v>
      </c>
    </row>
    <row r="674" spans="1:7" x14ac:dyDescent="0.35">
      <c r="A674" s="1">
        <v>44934</v>
      </c>
      <c r="B674">
        <v>1.0002</v>
      </c>
      <c r="C674">
        <v>0.99990000000000001</v>
      </c>
      <c r="D674">
        <v>1.0007999999999999</v>
      </c>
      <c r="E674">
        <v>0.99990000000000001</v>
      </c>
      <c r="F674" t="s">
        <v>4413</v>
      </c>
      <c r="G674">
        <v>2.9999999999999997E-4</v>
      </c>
    </row>
    <row r="675" spans="1:7" x14ac:dyDescent="0.35">
      <c r="A675" s="1">
        <v>44933</v>
      </c>
      <c r="B675">
        <v>0.99990000000000001</v>
      </c>
      <c r="C675">
        <v>0.99980000000000002</v>
      </c>
      <c r="D675">
        <v>1.0008999999999999</v>
      </c>
      <c r="E675">
        <v>0.99970000000000003</v>
      </c>
      <c r="F675" t="s">
        <v>4414</v>
      </c>
      <c r="G675">
        <v>1E-4</v>
      </c>
    </row>
    <row r="676" spans="1:7" x14ac:dyDescent="0.35">
      <c r="A676" s="1">
        <v>44932</v>
      </c>
      <c r="B676">
        <v>0.99980000000000002</v>
      </c>
      <c r="C676">
        <v>0.99970000000000003</v>
      </c>
      <c r="D676">
        <v>1.0006999999999999</v>
      </c>
      <c r="E676">
        <v>0.99939999999999996</v>
      </c>
      <c r="F676" t="s">
        <v>4415</v>
      </c>
      <c r="G676">
        <v>1E-4</v>
      </c>
    </row>
    <row r="677" spans="1:7" x14ac:dyDescent="0.35">
      <c r="A677" s="1">
        <v>44931</v>
      </c>
      <c r="B677">
        <v>0.99970000000000003</v>
      </c>
      <c r="C677">
        <v>0.99980000000000002</v>
      </c>
      <c r="D677">
        <v>1.0006999999999999</v>
      </c>
      <c r="E677">
        <v>0.99939999999999996</v>
      </c>
      <c r="F677" t="s">
        <v>4416</v>
      </c>
      <c r="G677">
        <v>-1E-4</v>
      </c>
    </row>
    <row r="678" spans="1:7" x14ac:dyDescent="0.35">
      <c r="A678" s="1">
        <v>44930</v>
      </c>
      <c r="B678">
        <v>0.99970000000000003</v>
      </c>
      <c r="C678">
        <v>0.99980000000000002</v>
      </c>
      <c r="D678">
        <v>1.0008999999999999</v>
      </c>
      <c r="E678">
        <v>0.99970000000000003</v>
      </c>
      <c r="F678" t="s">
        <v>4417</v>
      </c>
      <c r="G678">
        <v>-1E-4</v>
      </c>
    </row>
    <row r="679" spans="1:7" x14ac:dyDescent="0.35">
      <c r="A679" s="1">
        <v>44929</v>
      </c>
      <c r="B679">
        <v>0.99980000000000002</v>
      </c>
      <c r="C679">
        <v>0.99990000000000001</v>
      </c>
      <c r="D679">
        <v>1.0011000000000001</v>
      </c>
      <c r="E679">
        <v>0.99970000000000003</v>
      </c>
      <c r="F679" t="s">
        <v>4418</v>
      </c>
      <c r="G679">
        <v>-1E-4</v>
      </c>
    </row>
    <row r="680" spans="1:7" x14ac:dyDescent="0.35">
      <c r="A680" s="1">
        <v>44928</v>
      </c>
      <c r="B680">
        <v>0.99990000000000001</v>
      </c>
      <c r="C680">
        <v>0.99970000000000003</v>
      </c>
      <c r="D680">
        <v>1.0016</v>
      </c>
      <c r="E680">
        <v>0.99970000000000003</v>
      </c>
      <c r="F680" t="s">
        <v>4419</v>
      </c>
      <c r="G680">
        <v>1E-4</v>
      </c>
    </row>
    <row r="681" spans="1:7" x14ac:dyDescent="0.35">
      <c r="A681" s="1">
        <v>44927</v>
      </c>
      <c r="B681">
        <v>0.99980000000000002</v>
      </c>
      <c r="C681">
        <v>0.99990000000000001</v>
      </c>
      <c r="D681">
        <v>1.0015000000000001</v>
      </c>
      <c r="E681">
        <v>0.99970000000000003</v>
      </c>
      <c r="F681" t="s">
        <v>4420</v>
      </c>
      <c r="G681">
        <v>-1E-4</v>
      </c>
    </row>
    <row r="682" spans="1:7" x14ac:dyDescent="0.35">
      <c r="A682" s="1">
        <v>44926</v>
      </c>
      <c r="B682">
        <v>0.99990000000000001</v>
      </c>
      <c r="C682">
        <v>0.99970000000000003</v>
      </c>
      <c r="D682">
        <v>1.0008999999999999</v>
      </c>
      <c r="E682">
        <v>0.99970000000000003</v>
      </c>
      <c r="F682" t="s">
        <v>4421</v>
      </c>
      <c r="G682">
        <v>2.0000000000000001E-4</v>
      </c>
    </row>
    <row r="683" spans="1:7" x14ac:dyDescent="0.35">
      <c r="A683" s="1">
        <v>44925</v>
      </c>
      <c r="B683">
        <v>0.99970000000000003</v>
      </c>
      <c r="C683">
        <v>0.99970000000000003</v>
      </c>
      <c r="D683">
        <v>1.0011000000000001</v>
      </c>
      <c r="E683">
        <v>0.99960000000000004</v>
      </c>
      <c r="F683" t="s">
        <v>4422</v>
      </c>
      <c r="G683">
        <v>0</v>
      </c>
    </row>
    <row r="684" spans="1:7" x14ac:dyDescent="0.35">
      <c r="A684" s="1">
        <v>44924</v>
      </c>
      <c r="B684">
        <v>0.99970000000000003</v>
      </c>
      <c r="C684">
        <v>0.99980000000000002</v>
      </c>
      <c r="D684">
        <v>1.0008999999999999</v>
      </c>
      <c r="E684">
        <v>0.99970000000000003</v>
      </c>
      <c r="F684" t="s">
        <v>4423</v>
      </c>
      <c r="G684">
        <v>-1E-4</v>
      </c>
    </row>
    <row r="685" spans="1:7" x14ac:dyDescent="0.35">
      <c r="A685" s="1">
        <v>44923</v>
      </c>
      <c r="B685">
        <v>0.99980000000000002</v>
      </c>
      <c r="C685">
        <v>0.99980000000000002</v>
      </c>
      <c r="D685">
        <v>1.0011000000000001</v>
      </c>
      <c r="E685">
        <v>0.99980000000000002</v>
      </c>
      <c r="F685" t="s">
        <v>4424</v>
      </c>
      <c r="G685">
        <v>0</v>
      </c>
    </row>
    <row r="686" spans="1:7" x14ac:dyDescent="0.35">
      <c r="A686" s="1">
        <v>44922</v>
      </c>
      <c r="B686">
        <v>0.99980000000000002</v>
      </c>
      <c r="C686">
        <v>1</v>
      </c>
      <c r="D686">
        <v>1.0012000000000001</v>
      </c>
      <c r="E686">
        <v>0.99970000000000003</v>
      </c>
      <c r="F686" t="s">
        <v>4425</v>
      </c>
      <c r="G686">
        <v>-2.0000000000000001E-4</v>
      </c>
    </row>
    <row r="687" spans="1:7" x14ac:dyDescent="0.35">
      <c r="A687" s="1">
        <v>44921</v>
      </c>
      <c r="B687">
        <v>1</v>
      </c>
      <c r="C687">
        <v>1.0004</v>
      </c>
      <c r="D687">
        <v>1.0011000000000001</v>
      </c>
      <c r="E687">
        <v>0.99990000000000001</v>
      </c>
      <c r="F687" t="s">
        <v>4426</v>
      </c>
      <c r="G687">
        <v>-4.0000000000000002E-4</v>
      </c>
    </row>
    <row r="688" spans="1:7" x14ac:dyDescent="0.35">
      <c r="A688" s="1">
        <v>44920</v>
      </c>
      <c r="B688">
        <v>1.0004</v>
      </c>
      <c r="C688">
        <v>1.0003</v>
      </c>
      <c r="D688">
        <v>1.0012000000000001</v>
      </c>
      <c r="E688">
        <v>1.0003</v>
      </c>
      <c r="F688" t="s">
        <v>4427</v>
      </c>
      <c r="G688">
        <v>1E-4</v>
      </c>
    </row>
    <row r="689" spans="1:7" x14ac:dyDescent="0.35">
      <c r="A689" s="1">
        <v>44919</v>
      </c>
      <c r="B689">
        <v>1.0003</v>
      </c>
      <c r="C689">
        <v>1.0002</v>
      </c>
      <c r="D689">
        <v>1.0014000000000001</v>
      </c>
      <c r="E689">
        <v>1.0001</v>
      </c>
      <c r="F689" t="s">
        <v>4428</v>
      </c>
      <c r="G689">
        <v>1E-4</v>
      </c>
    </row>
    <row r="690" spans="1:7" x14ac:dyDescent="0.35">
      <c r="A690" s="1">
        <v>44918</v>
      </c>
      <c r="B690">
        <v>1.0002</v>
      </c>
      <c r="C690">
        <v>1</v>
      </c>
      <c r="D690">
        <v>1.0012000000000001</v>
      </c>
      <c r="E690">
        <v>1</v>
      </c>
      <c r="F690" t="s">
        <v>4429</v>
      </c>
      <c r="G690">
        <v>1E-4</v>
      </c>
    </row>
    <row r="691" spans="1:7" x14ac:dyDescent="0.35">
      <c r="A691" s="1">
        <v>44917</v>
      </c>
      <c r="B691">
        <v>1</v>
      </c>
      <c r="C691">
        <v>1.0001</v>
      </c>
      <c r="D691">
        <v>1.0008999999999999</v>
      </c>
      <c r="E691">
        <v>0.99990000000000001</v>
      </c>
      <c r="F691" t="s">
        <v>4430</v>
      </c>
      <c r="G691">
        <v>0</v>
      </c>
    </row>
    <row r="692" spans="1:7" x14ac:dyDescent="0.35">
      <c r="A692" s="1">
        <v>44916</v>
      </c>
      <c r="B692">
        <v>1.0001</v>
      </c>
      <c r="C692">
        <v>1.0002</v>
      </c>
      <c r="D692">
        <v>1.0008999999999999</v>
      </c>
      <c r="E692">
        <v>1</v>
      </c>
      <c r="F692" t="s">
        <v>4431</v>
      </c>
      <c r="G692">
        <v>-1E-4</v>
      </c>
    </row>
    <row r="693" spans="1:7" x14ac:dyDescent="0.35">
      <c r="A693" s="1">
        <v>44915</v>
      </c>
      <c r="B693">
        <v>1.0002</v>
      </c>
      <c r="C693">
        <v>0.99990000000000001</v>
      </c>
      <c r="D693">
        <v>1.0004</v>
      </c>
      <c r="E693">
        <v>0.99990000000000001</v>
      </c>
      <c r="F693" t="s">
        <v>4432</v>
      </c>
      <c r="G693">
        <v>1E-4</v>
      </c>
    </row>
    <row r="694" spans="1:7" x14ac:dyDescent="0.35">
      <c r="A694" s="1">
        <v>44914</v>
      </c>
      <c r="B694">
        <v>1</v>
      </c>
      <c r="C694">
        <v>1.0002</v>
      </c>
      <c r="D694">
        <v>1.0008999999999999</v>
      </c>
      <c r="E694">
        <v>0.99980000000000002</v>
      </c>
      <c r="F694" t="s">
        <v>4433</v>
      </c>
      <c r="G694">
        <v>-2.0000000000000001E-4</v>
      </c>
    </row>
    <row r="695" spans="1:7" x14ac:dyDescent="0.35">
      <c r="A695" s="1">
        <v>44913</v>
      </c>
      <c r="B695">
        <v>1.0002</v>
      </c>
      <c r="C695">
        <v>1.0003</v>
      </c>
      <c r="D695">
        <v>1.0008999999999999</v>
      </c>
      <c r="E695">
        <v>1.0002</v>
      </c>
      <c r="F695" t="s">
        <v>4434</v>
      </c>
      <c r="G695">
        <v>0</v>
      </c>
    </row>
    <row r="696" spans="1:7" x14ac:dyDescent="0.35">
      <c r="A696" s="1">
        <v>44912</v>
      </c>
      <c r="B696">
        <v>1.0003</v>
      </c>
      <c r="C696">
        <v>1.0009999999999999</v>
      </c>
      <c r="D696">
        <v>1.0009999999999999</v>
      </c>
      <c r="E696">
        <v>1.0002</v>
      </c>
      <c r="F696" t="s">
        <v>4435</v>
      </c>
      <c r="G696">
        <v>1E-4</v>
      </c>
    </row>
    <row r="697" spans="1:7" x14ac:dyDescent="0.35">
      <c r="A697" s="1">
        <v>44911</v>
      </c>
      <c r="B697">
        <v>1.0002</v>
      </c>
      <c r="C697">
        <v>1.0001</v>
      </c>
      <c r="D697">
        <v>1.0007999999999999</v>
      </c>
      <c r="E697">
        <v>0.99990000000000001</v>
      </c>
      <c r="F697" t="s">
        <v>4436</v>
      </c>
      <c r="G697">
        <v>0</v>
      </c>
    </row>
    <row r="698" spans="1:7" x14ac:dyDescent="0.35">
      <c r="A698" s="1">
        <v>44910</v>
      </c>
      <c r="B698">
        <v>1.0002</v>
      </c>
      <c r="C698">
        <v>1.0004999999999999</v>
      </c>
      <c r="D698">
        <v>1.0006999999999999</v>
      </c>
      <c r="E698">
        <v>1</v>
      </c>
      <c r="F698" t="s">
        <v>4437</v>
      </c>
      <c r="G698">
        <v>1E-4</v>
      </c>
    </row>
    <row r="699" spans="1:7" x14ac:dyDescent="0.35">
      <c r="A699" s="1">
        <v>44909</v>
      </c>
      <c r="B699">
        <v>1.0001</v>
      </c>
      <c r="C699">
        <v>0.99980000000000002</v>
      </c>
      <c r="D699">
        <v>1.0004</v>
      </c>
      <c r="E699">
        <v>0.99980000000000002</v>
      </c>
      <c r="F699" t="s">
        <v>4438</v>
      </c>
      <c r="G699">
        <v>2.9999999999999997E-4</v>
      </c>
    </row>
    <row r="700" spans="1:7" x14ac:dyDescent="0.35">
      <c r="A700" s="1">
        <v>44908</v>
      </c>
      <c r="B700">
        <v>0.99980000000000002</v>
      </c>
      <c r="C700">
        <v>1.0002</v>
      </c>
      <c r="D700">
        <v>1.0009999999999999</v>
      </c>
      <c r="E700">
        <v>0.99919999999999998</v>
      </c>
      <c r="F700" t="s">
        <v>4439</v>
      </c>
      <c r="G700">
        <v>-4.0000000000000002E-4</v>
      </c>
    </row>
    <row r="701" spans="1:7" x14ac:dyDescent="0.35">
      <c r="A701" s="1">
        <v>44907</v>
      </c>
      <c r="B701">
        <v>1.0002</v>
      </c>
      <c r="C701">
        <v>1.0004</v>
      </c>
      <c r="D701">
        <v>1.0009999999999999</v>
      </c>
      <c r="E701">
        <v>1.0001</v>
      </c>
      <c r="F701" t="s">
        <v>4440</v>
      </c>
      <c r="G701">
        <v>-2.0000000000000001E-4</v>
      </c>
    </row>
    <row r="702" spans="1:7" x14ac:dyDescent="0.35">
      <c r="A702" s="1">
        <v>44906</v>
      </c>
      <c r="B702">
        <v>1.0004</v>
      </c>
      <c r="C702">
        <v>1.0001</v>
      </c>
      <c r="D702">
        <v>1.0005999999999999</v>
      </c>
      <c r="E702">
        <v>1.0001</v>
      </c>
      <c r="F702" t="s">
        <v>4441</v>
      </c>
      <c r="G702">
        <v>2.9999999999999997E-4</v>
      </c>
    </row>
    <row r="703" spans="1:7" x14ac:dyDescent="0.35">
      <c r="A703" s="1">
        <v>44905</v>
      </c>
      <c r="B703">
        <v>1.0001</v>
      </c>
      <c r="C703">
        <v>1.0002</v>
      </c>
      <c r="D703">
        <v>1.0005999999999999</v>
      </c>
      <c r="E703">
        <v>1</v>
      </c>
      <c r="F703" t="s">
        <v>4442</v>
      </c>
      <c r="G703">
        <v>-1E-4</v>
      </c>
    </row>
    <row r="704" spans="1:7" x14ac:dyDescent="0.35">
      <c r="A704" s="1">
        <v>44904</v>
      </c>
      <c r="B704">
        <v>1.0001</v>
      </c>
      <c r="C704">
        <v>1.0002</v>
      </c>
      <c r="D704">
        <v>1.0009999999999999</v>
      </c>
      <c r="E704">
        <v>1</v>
      </c>
      <c r="F704" t="s">
        <v>4443</v>
      </c>
      <c r="G704">
        <v>-1E-4</v>
      </c>
    </row>
    <row r="705" spans="1:7" x14ac:dyDescent="0.35">
      <c r="A705" s="1">
        <v>44903</v>
      </c>
      <c r="B705">
        <v>1.0002</v>
      </c>
      <c r="C705">
        <v>1.0001</v>
      </c>
      <c r="D705">
        <v>1.0006999999999999</v>
      </c>
      <c r="E705">
        <v>1.0001</v>
      </c>
      <c r="F705" t="s">
        <v>4444</v>
      </c>
      <c r="G705">
        <v>1E-4</v>
      </c>
    </row>
    <row r="706" spans="1:7" x14ac:dyDescent="0.35">
      <c r="A706" s="1">
        <v>44902</v>
      </c>
      <c r="B706">
        <v>1.0001</v>
      </c>
      <c r="C706">
        <v>1</v>
      </c>
      <c r="D706">
        <v>1.0006999999999999</v>
      </c>
      <c r="E706">
        <v>1</v>
      </c>
      <c r="F706" t="s">
        <v>4445</v>
      </c>
      <c r="G706">
        <v>1E-4</v>
      </c>
    </row>
    <row r="707" spans="1:7" x14ac:dyDescent="0.35">
      <c r="A707" s="1">
        <v>44901</v>
      </c>
      <c r="B707">
        <v>1</v>
      </c>
      <c r="C707">
        <v>0.99990000000000001</v>
      </c>
      <c r="D707">
        <v>1.0006999999999999</v>
      </c>
      <c r="E707">
        <v>0.99990000000000001</v>
      </c>
      <c r="F707" t="s">
        <v>4446</v>
      </c>
      <c r="G707">
        <v>0</v>
      </c>
    </row>
    <row r="708" spans="1:7" x14ac:dyDescent="0.35">
      <c r="A708" s="1">
        <v>44900</v>
      </c>
      <c r="B708">
        <v>0.99990000000000001</v>
      </c>
      <c r="C708">
        <v>1.0007999999999999</v>
      </c>
      <c r="D708">
        <v>1.0008999999999999</v>
      </c>
      <c r="E708">
        <v>0.99970000000000003</v>
      </c>
      <c r="F708" t="s">
        <v>4447</v>
      </c>
      <c r="G708">
        <v>-2.0000000000000001E-4</v>
      </c>
    </row>
    <row r="709" spans="1:7" x14ac:dyDescent="0.35">
      <c r="A709" s="1">
        <v>44899</v>
      </c>
      <c r="B709">
        <v>1.0002</v>
      </c>
      <c r="C709">
        <v>1.0001</v>
      </c>
      <c r="D709">
        <v>1.0003</v>
      </c>
      <c r="E709">
        <v>1</v>
      </c>
      <c r="F709" t="s">
        <v>4448</v>
      </c>
      <c r="G709">
        <v>1E-4</v>
      </c>
    </row>
    <row r="710" spans="1:7" x14ac:dyDescent="0.35">
      <c r="A710" s="1">
        <v>44898</v>
      </c>
      <c r="B710">
        <v>1.0001</v>
      </c>
      <c r="C710">
        <v>1</v>
      </c>
      <c r="D710">
        <v>1.0002</v>
      </c>
      <c r="E710">
        <v>0.99990000000000001</v>
      </c>
      <c r="F710" t="s">
        <v>4449</v>
      </c>
      <c r="G710">
        <v>1E-4</v>
      </c>
    </row>
    <row r="711" spans="1:7" x14ac:dyDescent="0.35">
      <c r="A711" s="1">
        <v>44897</v>
      </c>
      <c r="B711">
        <v>1</v>
      </c>
      <c r="C711">
        <v>1.0001</v>
      </c>
      <c r="D711">
        <v>1.0004</v>
      </c>
      <c r="E711">
        <v>0.99990000000000001</v>
      </c>
      <c r="F711" t="s">
        <v>4450</v>
      </c>
      <c r="G711">
        <v>-1E-4</v>
      </c>
    </row>
    <row r="712" spans="1:7" x14ac:dyDescent="0.35">
      <c r="A712" s="1">
        <v>44896</v>
      </c>
      <c r="B712">
        <v>1.0001</v>
      </c>
      <c r="C712">
        <v>1.0003</v>
      </c>
      <c r="D712">
        <v>1.0006999999999999</v>
      </c>
      <c r="E712">
        <v>0.99990000000000001</v>
      </c>
      <c r="F712" t="s">
        <v>4451</v>
      </c>
      <c r="G712">
        <v>-2.0000000000000001E-4</v>
      </c>
    </row>
    <row r="713" spans="1:7" x14ac:dyDescent="0.35">
      <c r="A713" s="1">
        <v>44895</v>
      </c>
      <c r="B713">
        <v>1.0003</v>
      </c>
      <c r="C713">
        <v>0.99970000000000003</v>
      </c>
      <c r="D713">
        <v>1.0014000000000001</v>
      </c>
      <c r="E713">
        <v>0.99970000000000003</v>
      </c>
      <c r="F713" t="s">
        <v>4452</v>
      </c>
      <c r="G713">
        <v>5.0000000000000001E-4</v>
      </c>
    </row>
    <row r="714" spans="1:7" x14ac:dyDescent="0.35">
      <c r="A714" s="1">
        <v>44894</v>
      </c>
      <c r="B714">
        <v>0.99970000000000003</v>
      </c>
      <c r="C714">
        <v>0.99950000000000006</v>
      </c>
      <c r="D714">
        <v>1.0003</v>
      </c>
      <c r="E714">
        <v>0.99939999999999996</v>
      </c>
      <c r="F714" t="s">
        <v>4453</v>
      </c>
      <c r="G714">
        <v>2.0000000000000001E-4</v>
      </c>
    </row>
    <row r="715" spans="1:7" x14ac:dyDescent="0.35">
      <c r="A715" s="1">
        <v>44893</v>
      </c>
      <c r="B715">
        <v>0.99950000000000006</v>
      </c>
      <c r="C715">
        <v>0.99939999999999996</v>
      </c>
      <c r="D715">
        <v>1.0004999999999999</v>
      </c>
      <c r="E715">
        <v>0.99939999999999996</v>
      </c>
      <c r="F715" t="s">
        <v>4454</v>
      </c>
      <c r="G715">
        <v>1E-4</v>
      </c>
    </row>
    <row r="716" spans="1:7" x14ac:dyDescent="0.35">
      <c r="A716" s="1">
        <v>44892</v>
      </c>
      <c r="B716">
        <v>0.99939999999999996</v>
      </c>
      <c r="C716">
        <v>1.0001</v>
      </c>
      <c r="D716">
        <v>1.0002</v>
      </c>
      <c r="E716">
        <v>0.99919999999999998</v>
      </c>
      <c r="F716" t="s">
        <v>4455</v>
      </c>
      <c r="G716">
        <v>1E-4</v>
      </c>
    </row>
    <row r="717" spans="1:7" x14ac:dyDescent="0.35">
      <c r="A717" s="1">
        <v>44891</v>
      </c>
      <c r="B717">
        <v>0.99929999999999997</v>
      </c>
      <c r="C717">
        <v>0.99929999999999997</v>
      </c>
      <c r="D717">
        <v>1.0004</v>
      </c>
      <c r="E717">
        <v>0.99919999999999998</v>
      </c>
      <c r="F717" t="s">
        <v>4456</v>
      </c>
      <c r="G717">
        <v>0</v>
      </c>
    </row>
    <row r="718" spans="1:7" x14ac:dyDescent="0.35">
      <c r="A718" s="1">
        <v>44890</v>
      </c>
      <c r="B718">
        <v>0.99929999999999997</v>
      </c>
      <c r="C718">
        <v>0.99919999999999998</v>
      </c>
      <c r="D718">
        <v>1.0003</v>
      </c>
      <c r="E718">
        <v>0.99909999999999999</v>
      </c>
      <c r="F718" t="s">
        <v>4457</v>
      </c>
      <c r="G718">
        <v>1E-4</v>
      </c>
    </row>
    <row r="719" spans="1:7" x14ac:dyDescent="0.35">
      <c r="A719" s="1">
        <v>44889</v>
      </c>
      <c r="B719">
        <v>0.99919999999999998</v>
      </c>
      <c r="C719">
        <v>0.99890000000000001</v>
      </c>
      <c r="D719">
        <v>1.0001</v>
      </c>
      <c r="E719">
        <v>0.99880000000000002</v>
      </c>
      <c r="F719" t="s">
        <v>4458</v>
      </c>
      <c r="G719">
        <v>2.0000000000000001E-4</v>
      </c>
    </row>
    <row r="720" spans="1:7" x14ac:dyDescent="0.35">
      <c r="A720" s="1">
        <v>44888</v>
      </c>
      <c r="B720">
        <v>0.999</v>
      </c>
      <c r="C720">
        <v>0.99990000000000001</v>
      </c>
      <c r="D720">
        <v>0.99990000000000001</v>
      </c>
      <c r="E720">
        <v>0.99870000000000003</v>
      </c>
      <c r="F720" t="s">
        <v>4459</v>
      </c>
      <c r="G720">
        <v>2.0000000000000001E-4</v>
      </c>
    </row>
    <row r="721" spans="1:7" x14ac:dyDescent="0.35">
      <c r="A721" s="1">
        <v>44887</v>
      </c>
      <c r="B721">
        <v>0.99880000000000002</v>
      </c>
      <c r="C721">
        <v>0.99939999999999996</v>
      </c>
      <c r="D721">
        <v>0.99939999999999996</v>
      </c>
      <c r="E721">
        <v>0.99860000000000004</v>
      </c>
      <c r="F721" t="s">
        <v>4460</v>
      </c>
      <c r="G721">
        <v>0</v>
      </c>
    </row>
    <row r="722" spans="1:7" x14ac:dyDescent="0.35">
      <c r="A722" s="1">
        <v>44886</v>
      </c>
      <c r="B722">
        <v>0.99880000000000002</v>
      </c>
      <c r="C722">
        <v>0.99870000000000003</v>
      </c>
      <c r="D722">
        <v>0.99970000000000003</v>
      </c>
      <c r="E722">
        <v>0.99860000000000004</v>
      </c>
      <c r="F722" t="s">
        <v>4461</v>
      </c>
      <c r="G722">
        <v>1E-4</v>
      </c>
    </row>
    <row r="723" spans="1:7" x14ac:dyDescent="0.35">
      <c r="A723" s="1">
        <v>44885</v>
      </c>
      <c r="B723">
        <v>0.99860000000000004</v>
      </c>
      <c r="C723">
        <v>0.999</v>
      </c>
      <c r="D723">
        <v>0.99970000000000003</v>
      </c>
      <c r="E723">
        <v>0.99860000000000004</v>
      </c>
      <c r="F723" t="s">
        <v>4462</v>
      </c>
      <c r="G723">
        <v>-2.9999999999999997E-4</v>
      </c>
    </row>
    <row r="724" spans="1:7" x14ac:dyDescent="0.35">
      <c r="A724" s="1">
        <v>44884</v>
      </c>
      <c r="B724">
        <v>0.99890000000000001</v>
      </c>
      <c r="C724">
        <v>0.99909999999999999</v>
      </c>
      <c r="D724">
        <v>0.99929999999999997</v>
      </c>
      <c r="E724">
        <v>0.99890000000000001</v>
      </c>
      <c r="F724" t="s">
        <v>4463</v>
      </c>
      <c r="G724">
        <v>0</v>
      </c>
    </row>
    <row r="725" spans="1:7" x14ac:dyDescent="0.35">
      <c r="A725" s="1">
        <v>44883</v>
      </c>
      <c r="B725">
        <v>0.99890000000000001</v>
      </c>
      <c r="C725">
        <v>0.99909999999999999</v>
      </c>
      <c r="D725">
        <v>0.99939999999999996</v>
      </c>
      <c r="E725">
        <v>0.99880000000000002</v>
      </c>
      <c r="F725" t="s">
        <v>4464</v>
      </c>
      <c r="G725">
        <v>-2.9999999999999997E-4</v>
      </c>
    </row>
    <row r="726" spans="1:7" x14ac:dyDescent="0.35">
      <c r="A726" s="1">
        <v>44882</v>
      </c>
      <c r="B726">
        <v>0.99919999999999998</v>
      </c>
      <c r="C726">
        <v>0.99919999999999998</v>
      </c>
      <c r="D726">
        <v>0.99980000000000002</v>
      </c>
      <c r="E726">
        <v>0.99909999999999999</v>
      </c>
      <c r="F726" t="s">
        <v>4465</v>
      </c>
      <c r="G726">
        <v>1E-4</v>
      </c>
    </row>
    <row r="727" spans="1:7" x14ac:dyDescent="0.35">
      <c r="A727" s="1">
        <v>44881</v>
      </c>
      <c r="B727">
        <v>0.99919999999999998</v>
      </c>
      <c r="C727">
        <v>0.999</v>
      </c>
      <c r="D727">
        <v>0.99980000000000002</v>
      </c>
      <c r="E727">
        <v>0.99890000000000001</v>
      </c>
      <c r="F727" t="s">
        <v>4466</v>
      </c>
      <c r="G727">
        <v>2.0000000000000001E-4</v>
      </c>
    </row>
    <row r="728" spans="1:7" x14ac:dyDescent="0.35">
      <c r="A728" s="1">
        <v>44880</v>
      </c>
      <c r="B728">
        <v>0.999</v>
      </c>
      <c r="C728">
        <v>0.99909999999999999</v>
      </c>
      <c r="D728">
        <v>1.0005999999999999</v>
      </c>
      <c r="E728">
        <v>0.99870000000000003</v>
      </c>
      <c r="F728" t="s">
        <v>4467</v>
      </c>
      <c r="G728">
        <v>-1E-4</v>
      </c>
    </row>
    <row r="729" spans="1:7" x14ac:dyDescent="0.35">
      <c r="A729" s="1">
        <v>44879</v>
      </c>
      <c r="B729">
        <v>0.99909999999999999</v>
      </c>
      <c r="C729">
        <v>0.99890000000000001</v>
      </c>
      <c r="D729">
        <v>1.0005999999999999</v>
      </c>
      <c r="E729">
        <v>0.99870000000000003</v>
      </c>
      <c r="F729" t="s">
        <v>4468</v>
      </c>
      <c r="G729">
        <v>2.0000000000000001E-4</v>
      </c>
    </row>
    <row r="730" spans="1:7" x14ac:dyDescent="0.35">
      <c r="A730" s="1">
        <v>44878</v>
      </c>
      <c r="B730">
        <v>0.99880000000000002</v>
      </c>
      <c r="C730">
        <v>1.0004999999999999</v>
      </c>
      <c r="D730">
        <v>1.0005999999999999</v>
      </c>
      <c r="E730">
        <v>0.99870000000000003</v>
      </c>
      <c r="F730" t="s">
        <v>4469</v>
      </c>
      <c r="G730">
        <v>2.9999999999999997E-4</v>
      </c>
    </row>
    <row r="731" spans="1:7" x14ac:dyDescent="0.35">
      <c r="A731" s="1">
        <v>44877</v>
      </c>
      <c r="B731">
        <v>0.99860000000000004</v>
      </c>
      <c r="C731">
        <v>0.99980000000000002</v>
      </c>
      <c r="D731">
        <v>0.99980000000000002</v>
      </c>
      <c r="E731">
        <v>0.99829999999999997</v>
      </c>
      <c r="F731" t="s">
        <v>4470</v>
      </c>
      <c r="G731">
        <v>2.0000000000000001E-4</v>
      </c>
    </row>
    <row r="732" spans="1:7" x14ac:dyDescent="0.35">
      <c r="A732" s="1">
        <v>44876</v>
      </c>
      <c r="B732">
        <v>0.99839999999999995</v>
      </c>
      <c r="C732">
        <v>0.99819999999999998</v>
      </c>
      <c r="D732">
        <v>0.99960000000000004</v>
      </c>
      <c r="E732">
        <v>0.99819999999999998</v>
      </c>
      <c r="F732" t="s">
        <v>4471</v>
      </c>
      <c r="G732">
        <v>2.0000000000000001E-4</v>
      </c>
    </row>
    <row r="733" spans="1:7" x14ac:dyDescent="0.35">
      <c r="A733" s="1">
        <v>44875</v>
      </c>
      <c r="B733">
        <v>0.99819999999999998</v>
      </c>
      <c r="C733">
        <v>0.99909999999999999</v>
      </c>
      <c r="D733">
        <v>1.0006999999999999</v>
      </c>
      <c r="E733">
        <v>0.98180000000000001</v>
      </c>
      <c r="F733" t="s">
        <v>4472</v>
      </c>
      <c r="G733">
        <v>-8.9999999999999998E-4</v>
      </c>
    </row>
    <row r="734" spans="1:7" x14ac:dyDescent="0.35">
      <c r="A734" s="1">
        <v>44874</v>
      </c>
      <c r="B734">
        <v>0.99909999999999999</v>
      </c>
      <c r="C734">
        <v>1.0003</v>
      </c>
      <c r="D734">
        <v>1.0012000000000001</v>
      </c>
      <c r="E734">
        <v>0.999</v>
      </c>
      <c r="F734" t="s">
        <v>4473</v>
      </c>
      <c r="G734">
        <v>-1.1000000000000001E-3</v>
      </c>
    </row>
    <row r="735" spans="1:7" x14ac:dyDescent="0.35">
      <c r="A735" s="1">
        <v>44873</v>
      </c>
      <c r="B735">
        <v>1.0002</v>
      </c>
      <c r="C735">
        <v>1.0001</v>
      </c>
      <c r="D735">
        <v>1.0011000000000001</v>
      </c>
      <c r="E735">
        <v>0.99990000000000001</v>
      </c>
      <c r="F735" t="s">
        <v>4474</v>
      </c>
      <c r="G735">
        <v>1E-4</v>
      </c>
    </row>
    <row r="736" spans="1:7" x14ac:dyDescent="0.35">
      <c r="A736" s="1">
        <v>44872</v>
      </c>
      <c r="B736">
        <v>1.0001</v>
      </c>
      <c r="C736">
        <v>1.0003</v>
      </c>
      <c r="D736">
        <v>1.0011000000000001</v>
      </c>
      <c r="E736">
        <v>1</v>
      </c>
      <c r="F736" t="s">
        <v>4475</v>
      </c>
      <c r="G736">
        <v>-2.0000000000000001E-4</v>
      </c>
    </row>
    <row r="737" spans="1:7" x14ac:dyDescent="0.35">
      <c r="A737" s="1">
        <v>44871</v>
      </c>
      <c r="B737">
        <v>1.0003</v>
      </c>
      <c r="C737">
        <v>1.0002</v>
      </c>
      <c r="D737">
        <v>1.0009999999999999</v>
      </c>
      <c r="E737">
        <v>1.0002</v>
      </c>
      <c r="F737" t="s">
        <v>4476</v>
      </c>
      <c r="G737">
        <v>0</v>
      </c>
    </row>
    <row r="738" spans="1:7" x14ac:dyDescent="0.35">
      <c r="A738" s="1">
        <v>44870</v>
      </c>
      <c r="B738">
        <v>1.0003</v>
      </c>
      <c r="C738">
        <v>1.0002</v>
      </c>
      <c r="D738">
        <v>1.0008999999999999</v>
      </c>
      <c r="E738">
        <v>1.0001</v>
      </c>
      <c r="F738" t="s">
        <v>4477</v>
      </c>
      <c r="G738">
        <v>1E-4</v>
      </c>
    </row>
    <row r="739" spans="1:7" x14ac:dyDescent="0.35">
      <c r="A739" s="1">
        <v>44869</v>
      </c>
      <c r="B739">
        <v>1.0002</v>
      </c>
      <c r="C739">
        <v>1</v>
      </c>
      <c r="D739">
        <v>1.0011000000000001</v>
      </c>
      <c r="E739">
        <v>1</v>
      </c>
      <c r="F739" t="s">
        <v>4478</v>
      </c>
      <c r="G739">
        <v>2.0000000000000001E-4</v>
      </c>
    </row>
    <row r="740" spans="1:7" x14ac:dyDescent="0.35">
      <c r="A740" s="1">
        <v>44868</v>
      </c>
      <c r="B740">
        <v>1</v>
      </c>
      <c r="C740">
        <v>1</v>
      </c>
      <c r="D740">
        <v>1.0011000000000001</v>
      </c>
      <c r="E740">
        <v>0.99990000000000001</v>
      </c>
      <c r="F740" t="s">
        <v>4479</v>
      </c>
      <c r="G740">
        <v>-1E-4</v>
      </c>
    </row>
    <row r="741" spans="1:7" x14ac:dyDescent="0.35">
      <c r="A741" s="1">
        <v>44867</v>
      </c>
      <c r="B741">
        <v>1.0001</v>
      </c>
      <c r="C741">
        <v>1</v>
      </c>
      <c r="D741">
        <v>1.0009999999999999</v>
      </c>
      <c r="E741">
        <v>0.99990000000000001</v>
      </c>
      <c r="F741" t="s">
        <v>4480</v>
      </c>
      <c r="G741">
        <v>2.0000000000000001E-4</v>
      </c>
    </row>
    <row r="742" spans="1:7" x14ac:dyDescent="0.35">
      <c r="A742" s="1">
        <v>44866</v>
      </c>
      <c r="B742">
        <v>1</v>
      </c>
      <c r="C742">
        <v>1</v>
      </c>
      <c r="D742">
        <v>1.0006999999999999</v>
      </c>
      <c r="E742">
        <v>0.99990000000000001</v>
      </c>
      <c r="F742" t="s">
        <v>4481</v>
      </c>
      <c r="G742">
        <v>-1E-4</v>
      </c>
    </row>
    <row r="743" spans="1:7" x14ac:dyDescent="0.35">
      <c r="A743" s="1">
        <v>44865</v>
      </c>
      <c r="B743">
        <v>1</v>
      </c>
      <c r="C743">
        <v>1.0003</v>
      </c>
      <c r="D743">
        <v>1.0008999999999999</v>
      </c>
      <c r="E743">
        <v>0.99980000000000002</v>
      </c>
      <c r="F743" t="s">
        <v>4482</v>
      </c>
      <c r="G743">
        <v>-2.0000000000000001E-4</v>
      </c>
    </row>
    <row r="744" spans="1:7" x14ac:dyDescent="0.35">
      <c r="A744" s="1">
        <v>44864</v>
      </c>
      <c r="B744">
        <v>1.0003</v>
      </c>
      <c r="C744">
        <v>1.0003</v>
      </c>
      <c r="D744">
        <v>1.0009999999999999</v>
      </c>
      <c r="E744">
        <v>1.0002</v>
      </c>
      <c r="F744" t="s">
        <v>4483</v>
      </c>
      <c r="G744">
        <v>-1E-4</v>
      </c>
    </row>
    <row r="745" spans="1:7" x14ac:dyDescent="0.35">
      <c r="A745" s="1">
        <v>44863</v>
      </c>
      <c r="B745">
        <v>1.0003</v>
      </c>
      <c r="C745">
        <v>1.0002</v>
      </c>
      <c r="D745">
        <v>1.0008999999999999</v>
      </c>
      <c r="E745">
        <v>1.0002</v>
      </c>
      <c r="F745" t="s">
        <v>4484</v>
      </c>
      <c r="G745">
        <v>1E-4</v>
      </c>
    </row>
    <row r="746" spans="1:7" x14ac:dyDescent="0.35">
      <c r="A746" s="1">
        <v>44862</v>
      </c>
      <c r="B746">
        <v>1.0002</v>
      </c>
      <c r="C746">
        <v>1.0002</v>
      </c>
      <c r="D746">
        <v>1.0007999999999999</v>
      </c>
      <c r="E746">
        <v>1.0001</v>
      </c>
      <c r="F746" t="s">
        <v>4485</v>
      </c>
      <c r="G746">
        <v>1E-4</v>
      </c>
    </row>
    <row r="747" spans="1:7" x14ac:dyDescent="0.35">
      <c r="A747" s="1">
        <v>44861</v>
      </c>
      <c r="B747">
        <v>1.0002</v>
      </c>
      <c r="C747">
        <v>1.0003</v>
      </c>
      <c r="D747">
        <v>1.0008999999999999</v>
      </c>
      <c r="E747">
        <v>1.0001</v>
      </c>
      <c r="F747" t="s">
        <v>4486</v>
      </c>
      <c r="G747">
        <v>-1E-4</v>
      </c>
    </row>
    <row r="748" spans="1:7" x14ac:dyDescent="0.35">
      <c r="A748" s="1">
        <v>44860</v>
      </c>
      <c r="B748">
        <v>1.0003</v>
      </c>
      <c r="C748">
        <v>1.0002</v>
      </c>
      <c r="D748">
        <v>1.0009999999999999</v>
      </c>
      <c r="E748">
        <v>1.0002</v>
      </c>
      <c r="F748" t="s">
        <v>4487</v>
      </c>
      <c r="G748">
        <v>0</v>
      </c>
    </row>
    <row r="749" spans="1:7" x14ac:dyDescent="0.35">
      <c r="A749" s="1">
        <v>44859</v>
      </c>
      <c r="B749">
        <v>1.0002</v>
      </c>
      <c r="C749">
        <v>0.99990000000000001</v>
      </c>
      <c r="D749">
        <v>1.0007999999999999</v>
      </c>
      <c r="E749">
        <v>0.99990000000000001</v>
      </c>
      <c r="F749" t="s">
        <v>4488</v>
      </c>
      <c r="G749">
        <v>2.9999999999999997E-4</v>
      </c>
    </row>
    <row r="750" spans="1:7" x14ac:dyDescent="0.35">
      <c r="A750" s="1">
        <v>44858</v>
      </c>
      <c r="B750">
        <v>0.99990000000000001</v>
      </c>
      <c r="C750">
        <v>1.0001</v>
      </c>
      <c r="D750">
        <v>1.0007999999999999</v>
      </c>
      <c r="E750">
        <v>0.99990000000000001</v>
      </c>
      <c r="F750" t="s">
        <v>4489</v>
      </c>
      <c r="G750">
        <v>-1E-4</v>
      </c>
    </row>
    <row r="751" spans="1:7" x14ac:dyDescent="0.35">
      <c r="A751" s="1">
        <v>44857</v>
      </c>
      <c r="B751">
        <v>1.0001</v>
      </c>
      <c r="C751">
        <v>1.0001</v>
      </c>
      <c r="D751">
        <v>1.0006999999999999</v>
      </c>
      <c r="E751">
        <v>1</v>
      </c>
      <c r="F751" t="s">
        <v>4490</v>
      </c>
      <c r="G751">
        <v>0</v>
      </c>
    </row>
    <row r="752" spans="1:7" x14ac:dyDescent="0.35">
      <c r="A752" s="1">
        <v>44856</v>
      </c>
      <c r="B752">
        <v>1.0001</v>
      </c>
      <c r="C752">
        <v>1.0002</v>
      </c>
      <c r="D752">
        <v>1.0006999999999999</v>
      </c>
      <c r="E752">
        <v>0.99990000000000001</v>
      </c>
      <c r="F752" t="s">
        <v>4491</v>
      </c>
      <c r="G752">
        <v>-1E-4</v>
      </c>
    </row>
    <row r="753" spans="1:7" x14ac:dyDescent="0.35">
      <c r="A753" s="1">
        <v>44855</v>
      </c>
      <c r="B753">
        <v>1.0002</v>
      </c>
      <c r="C753">
        <v>1</v>
      </c>
      <c r="D753">
        <v>1.0007999999999999</v>
      </c>
      <c r="E753">
        <v>0.99990000000000001</v>
      </c>
      <c r="F753" t="s">
        <v>4492</v>
      </c>
      <c r="G753">
        <v>2.0000000000000001E-4</v>
      </c>
    </row>
    <row r="754" spans="1:7" x14ac:dyDescent="0.35">
      <c r="A754" s="1">
        <v>44854</v>
      </c>
      <c r="B754">
        <v>1</v>
      </c>
      <c r="C754">
        <v>1</v>
      </c>
      <c r="D754">
        <v>1.0004999999999999</v>
      </c>
      <c r="E754">
        <v>1</v>
      </c>
      <c r="F754" t="s">
        <v>4493</v>
      </c>
      <c r="G754">
        <v>0</v>
      </c>
    </row>
    <row r="755" spans="1:7" x14ac:dyDescent="0.35">
      <c r="A755" s="1">
        <v>44853</v>
      </c>
      <c r="B755">
        <v>1</v>
      </c>
      <c r="C755">
        <v>1.0004</v>
      </c>
      <c r="D755">
        <v>1.0004</v>
      </c>
      <c r="E755">
        <v>1</v>
      </c>
      <c r="F755" t="s">
        <v>4494</v>
      </c>
      <c r="G755">
        <v>-1E-4</v>
      </c>
    </row>
    <row r="756" spans="1:7" x14ac:dyDescent="0.35">
      <c r="A756" s="1">
        <v>44852</v>
      </c>
      <c r="B756">
        <v>1.0001</v>
      </c>
      <c r="C756">
        <v>1.0001</v>
      </c>
      <c r="D756">
        <v>1.0004</v>
      </c>
      <c r="E756">
        <v>1</v>
      </c>
      <c r="F756" t="s">
        <v>4495</v>
      </c>
      <c r="G756">
        <v>0</v>
      </c>
    </row>
    <row r="757" spans="1:7" x14ac:dyDescent="0.35">
      <c r="A757" s="1">
        <v>44851</v>
      </c>
      <c r="B757">
        <v>1.0001</v>
      </c>
      <c r="C757">
        <v>1.0002</v>
      </c>
      <c r="D757">
        <v>1.0004</v>
      </c>
      <c r="E757">
        <v>0.99990000000000001</v>
      </c>
      <c r="F757" t="s">
        <v>4496</v>
      </c>
      <c r="G757">
        <v>0</v>
      </c>
    </row>
    <row r="758" spans="1:7" x14ac:dyDescent="0.35">
      <c r="A758" s="1">
        <v>44850</v>
      </c>
      <c r="B758">
        <v>1.0001</v>
      </c>
      <c r="C758">
        <v>1</v>
      </c>
      <c r="D758">
        <v>1.0002</v>
      </c>
      <c r="E758">
        <v>0.99990000000000001</v>
      </c>
      <c r="F758" t="s">
        <v>4497</v>
      </c>
      <c r="G758">
        <v>1E-4</v>
      </c>
    </row>
    <row r="759" spans="1:7" x14ac:dyDescent="0.35">
      <c r="A759" s="1">
        <v>44849</v>
      </c>
      <c r="B759">
        <v>1</v>
      </c>
      <c r="C759">
        <v>1</v>
      </c>
      <c r="D759">
        <v>1.0003</v>
      </c>
      <c r="E759">
        <v>1</v>
      </c>
      <c r="F759" t="s">
        <v>4498</v>
      </c>
      <c r="G759">
        <v>0</v>
      </c>
    </row>
    <row r="760" spans="1:7" x14ac:dyDescent="0.35">
      <c r="A760" s="1">
        <v>44848</v>
      </c>
      <c r="B760">
        <v>1</v>
      </c>
      <c r="C760">
        <v>1</v>
      </c>
      <c r="D760">
        <v>1.0003</v>
      </c>
      <c r="E760">
        <v>0.99990000000000001</v>
      </c>
      <c r="F760" t="s">
        <v>4499</v>
      </c>
      <c r="G760">
        <v>0</v>
      </c>
    </row>
    <row r="761" spans="1:7" x14ac:dyDescent="0.35">
      <c r="A761" s="1">
        <v>44847</v>
      </c>
      <c r="B761">
        <v>1</v>
      </c>
      <c r="C761">
        <v>1.0002</v>
      </c>
      <c r="D761">
        <v>1.0002</v>
      </c>
      <c r="E761">
        <v>0.99990000000000001</v>
      </c>
      <c r="F761" t="s">
        <v>4500</v>
      </c>
      <c r="G761">
        <v>0</v>
      </c>
    </row>
    <row r="762" spans="1:7" x14ac:dyDescent="0.35">
      <c r="A762" s="1">
        <v>44846</v>
      </c>
      <c r="B762">
        <v>1</v>
      </c>
      <c r="C762">
        <v>0.99990000000000001</v>
      </c>
      <c r="D762">
        <v>1.0001</v>
      </c>
      <c r="E762">
        <v>0.99990000000000001</v>
      </c>
      <c r="F762" t="s">
        <v>4501</v>
      </c>
      <c r="G762">
        <v>1E-4</v>
      </c>
    </row>
    <row r="763" spans="1:7" x14ac:dyDescent="0.35">
      <c r="A763" s="1">
        <v>44845</v>
      </c>
      <c r="B763">
        <v>0.99990000000000001</v>
      </c>
      <c r="C763">
        <v>1.0001</v>
      </c>
      <c r="D763">
        <v>1.0002</v>
      </c>
      <c r="E763">
        <v>0.99980000000000002</v>
      </c>
      <c r="F763" t="s">
        <v>4502</v>
      </c>
      <c r="G763">
        <v>0</v>
      </c>
    </row>
    <row r="764" spans="1:7" x14ac:dyDescent="0.35">
      <c r="A764" s="1">
        <v>44844</v>
      </c>
      <c r="B764">
        <v>0.99990000000000001</v>
      </c>
      <c r="C764">
        <v>1.0002</v>
      </c>
      <c r="D764">
        <v>1.0002</v>
      </c>
      <c r="E764">
        <v>0.99980000000000002</v>
      </c>
      <c r="F764" t="s">
        <v>4503</v>
      </c>
      <c r="G764">
        <v>-2.0000000000000001E-4</v>
      </c>
    </row>
    <row r="765" spans="1:7" x14ac:dyDescent="0.35">
      <c r="A765" s="1">
        <v>44843</v>
      </c>
      <c r="B765">
        <v>1.0002</v>
      </c>
      <c r="C765">
        <v>1.0001</v>
      </c>
      <c r="D765">
        <v>1.0002</v>
      </c>
      <c r="E765">
        <v>1</v>
      </c>
      <c r="F765" t="s">
        <v>4504</v>
      </c>
      <c r="G765">
        <v>1E-4</v>
      </c>
    </row>
    <row r="766" spans="1:7" x14ac:dyDescent="0.35">
      <c r="A766" s="1">
        <v>44842</v>
      </c>
      <c r="B766">
        <v>1.0001</v>
      </c>
      <c r="C766">
        <v>1.0002</v>
      </c>
      <c r="D766">
        <v>1.0003</v>
      </c>
      <c r="E766">
        <v>1</v>
      </c>
      <c r="F766" t="s">
        <v>4505</v>
      </c>
      <c r="G766">
        <v>-1E-4</v>
      </c>
    </row>
    <row r="767" spans="1:7" x14ac:dyDescent="0.35">
      <c r="A767" s="1">
        <v>44841</v>
      </c>
      <c r="B767">
        <v>1.0002</v>
      </c>
      <c r="C767">
        <v>1.0001</v>
      </c>
      <c r="D767">
        <v>1.0002</v>
      </c>
      <c r="E767">
        <v>0.99990000000000001</v>
      </c>
      <c r="F767" t="s">
        <v>4506</v>
      </c>
      <c r="G767">
        <v>1E-4</v>
      </c>
    </row>
    <row r="768" spans="1:7" x14ac:dyDescent="0.35">
      <c r="A768" s="1">
        <v>44840</v>
      </c>
      <c r="B768">
        <v>1.0001</v>
      </c>
      <c r="C768">
        <v>1.0002</v>
      </c>
      <c r="D768">
        <v>1.0002</v>
      </c>
      <c r="E768">
        <v>1</v>
      </c>
      <c r="F768" t="s">
        <v>4507</v>
      </c>
      <c r="G768">
        <v>-1E-4</v>
      </c>
    </row>
    <row r="769" spans="1:7" x14ac:dyDescent="0.35">
      <c r="A769" s="1">
        <v>44839</v>
      </c>
      <c r="B769">
        <v>1.0002</v>
      </c>
      <c r="C769">
        <v>1.0002</v>
      </c>
      <c r="D769">
        <v>1.0003</v>
      </c>
      <c r="E769">
        <v>1</v>
      </c>
      <c r="F769" t="s">
        <v>4508</v>
      </c>
      <c r="G769">
        <v>0</v>
      </c>
    </row>
    <row r="770" spans="1:7" x14ac:dyDescent="0.35">
      <c r="A770" s="1">
        <v>44838</v>
      </c>
      <c r="B770">
        <v>1.0002</v>
      </c>
      <c r="C770">
        <v>1</v>
      </c>
      <c r="D770">
        <v>1.0003</v>
      </c>
      <c r="E770">
        <v>1</v>
      </c>
      <c r="F770" t="s">
        <v>4509</v>
      </c>
      <c r="G770">
        <v>1E-4</v>
      </c>
    </row>
    <row r="771" spans="1:7" x14ac:dyDescent="0.35">
      <c r="A771" s="1">
        <v>44837</v>
      </c>
      <c r="B771">
        <v>1.0001</v>
      </c>
      <c r="C771">
        <v>1.0001</v>
      </c>
      <c r="D771">
        <v>1.0003</v>
      </c>
      <c r="E771">
        <v>0.99990000000000001</v>
      </c>
      <c r="F771" t="s">
        <v>4510</v>
      </c>
      <c r="G771">
        <v>0</v>
      </c>
    </row>
    <row r="772" spans="1:7" x14ac:dyDescent="0.35">
      <c r="A772" s="1">
        <v>44836</v>
      </c>
      <c r="B772">
        <v>1.0001</v>
      </c>
      <c r="C772">
        <v>1</v>
      </c>
      <c r="D772">
        <v>1.0002</v>
      </c>
      <c r="E772">
        <v>0.99990000000000001</v>
      </c>
      <c r="F772" t="s">
        <v>4511</v>
      </c>
      <c r="G772">
        <v>1E-4</v>
      </c>
    </row>
    <row r="773" spans="1:7" x14ac:dyDescent="0.35">
      <c r="A773" s="1">
        <v>44835</v>
      </c>
      <c r="B773">
        <v>1</v>
      </c>
      <c r="C773">
        <v>1.0002</v>
      </c>
      <c r="D773">
        <v>1.0004999999999999</v>
      </c>
      <c r="E773">
        <v>0.99990000000000001</v>
      </c>
      <c r="F773" t="s">
        <v>4512</v>
      </c>
      <c r="G773">
        <v>-2.0000000000000001E-4</v>
      </c>
    </row>
    <row r="774" spans="1:7" x14ac:dyDescent="0.35">
      <c r="A774" s="1">
        <v>44834</v>
      </c>
      <c r="B774">
        <v>1.0002</v>
      </c>
      <c r="C774">
        <v>1.0001</v>
      </c>
      <c r="D774">
        <v>1.0003</v>
      </c>
      <c r="E774">
        <v>0.99990000000000001</v>
      </c>
      <c r="F774" t="s">
        <v>4513</v>
      </c>
      <c r="G774">
        <v>0</v>
      </c>
    </row>
    <row r="775" spans="1:7" x14ac:dyDescent="0.35">
      <c r="A775" s="1">
        <v>44833</v>
      </c>
      <c r="B775">
        <v>1.0001</v>
      </c>
      <c r="C775">
        <v>0.99990000000000001</v>
      </c>
      <c r="D775">
        <v>1.0004</v>
      </c>
      <c r="E775">
        <v>0.99990000000000001</v>
      </c>
      <c r="F775" t="s">
        <v>4514</v>
      </c>
      <c r="G775">
        <v>2.0000000000000001E-4</v>
      </c>
    </row>
    <row r="776" spans="1:7" x14ac:dyDescent="0.35">
      <c r="A776" s="1">
        <v>44832</v>
      </c>
      <c r="B776">
        <v>0.99990000000000001</v>
      </c>
      <c r="C776">
        <v>0.99990000000000001</v>
      </c>
      <c r="D776">
        <v>1.0006999999999999</v>
      </c>
      <c r="E776">
        <v>0.99990000000000001</v>
      </c>
      <c r="F776" t="s">
        <v>4515</v>
      </c>
      <c r="G776">
        <v>0</v>
      </c>
    </row>
    <row r="777" spans="1:7" x14ac:dyDescent="0.35">
      <c r="A777" s="1">
        <v>44831</v>
      </c>
      <c r="B777">
        <v>0.99990000000000001</v>
      </c>
      <c r="C777">
        <v>1.0002</v>
      </c>
      <c r="D777">
        <v>1.0007999999999999</v>
      </c>
      <c r="E777">
        <v>0.99980000000000002</v>
      </c>
      <c r="F777" t="s">
        <v>4516</v>
      </c>
      <c r="G777">
        <v>-2.9999999999999997E-4</v>
      </c>
    </row>
    <row r="778" spans="1:7" x14ac:dyDescent="0.35">
      <c r="A778" s="1">
        <v>44830</v>
      </c>
      <c r="B778">
        <v>1.0002</v>
      </c>
      <c r="C778">
        <v>1.0001</v>
      </c>
      <c r="D778">
        <v>1.0006999999999999</v>
      </c>
      <c r="E778">
        <v>1</v>
      </c>
      <c r="F778" t="s">
        <v>4517</v>
      </c>
      <c r="G778">
        <v>1E-4</v>
      </c>
    </row>
    <row r="779" spans="1:7" x14ac:dyDescent="0.35">
      <c r="A779" s="1">
        <v>44829</v>
      </c>
      <c r="B779">
        <v>1.0001</v>
      </c>
      <c r="C779">
        <v>1.0004</v>
      </c>
      <c r="D779">
        <v>1.0004999999999999</v>
      </c>
      <c r="E779">
        <v>1</v>
      </c>
      <c r="F779" t="s">
        <v>4518</v>
      </c>
      <c r="G779">
        <v>-1E-4</v>
      </c>
    </row>
    <row r="780" spans="1:7" x14ac:dyDescent="0.35">
      <c r="A780" s="1">
        <v>44828</v>
      </c>
      <c r="B780">
        <v>1.0002</v>
      </c>
      <c r="C780">
        <v>1.0001</v>
      </c>
      <c r="D780">
        <v>1.0006999999999999</v>
      </c>
      <c r="E780">
        <v>1</v>
      </c>
      <c r="F780" t="s">
        <v>4519</v>
      </c>
      <c r="G780">
        <v>0</v>
      </c>
    </row>
    <row r="781" spans="1:7" x14ac:dyDescent="0.35">
      <c r="A781" s="1">
        <v>44827</v>
      </c>
      <c r="B781">
        <v>1.0002</v>
      </c>
      <c r="C781">
        <v>1.0001</v>
      </c>
      <c r="D781">
        <v>1.0007999999999999</v>
      </c>
      <c r="E781">
        <v>1</v>
      </c>
      <c r="F781" t="s">
        <v>4520</v>
      </c>
      <c r="G781">
        <v>1E-4</v>
      </c>
    </row>
    <row r="782" spans="1:7" x14ac:dyDescent="0.35">
      <c r="A782" s="1">
        <v>44826</v>
      </c>
      <c r="B782">
        <v>1.0001</v>
      </c>
      <c r="C782">
        <v>1.0001</v>
      </c>
      <c r="D782">
        <v>1.0006999999999999</v>
      </c>
      <c r="E782">
        <v>1</v>
      </c>
      <c r="F782" t="s">
        <v>4521</v>
      </c>
      <c r="G782">
        <v>0</v>
      </c>
    </row>
    <row r="783" spans="1:7" x14ac:dyDescent="0.35">
      <c r="A783" s="1">
        <v>44825</v>
      </c>
      <c r="B783">
        <v>1.0001</v>
      </c>
      <c r="C783">
        <v>1.0001</v>
      </c>
      <c r="D783">
        <v>1.0004</v>
      </c>
      <c r="E783">
        <v>1</v>
      </c>
      <c r="F783" t="s">
        <v>4522</v>
      </c>
      <c r="G783">
        <v>0</v>
      </c>
    </row>
    <row r="784" spans="1:7" x14ac:dyDescent="0.35">
      <c r="A784" s="1">
        <v>44824</v>
      </c>
      <c r="B784">
        <v>1.0001</v>
      </c>
      <c r="C784">
        <v>1.0002</v>
      </c>
      <c r="D784">
        <v>1.0005999999999999</v>
      </c>
      <c r="E784">
        <v>1</v>
      </c>
      <c r="F784" t="s">
        <v>4523</v>
      </c>
      <c r="G784">
        <v>-1E-4</v>
      </c>
    </row>
    <row r="785" spans="1:7" x14ac:dyDescent="0.35">
      <c r="A785" s="1">
        <v>44823</v>
      </c>
      <c r="B785">
        <v>1.0002</v>
      </c>
      <c r="C785">
        <v>1.0001</v>
      </c>
      <c r="D785">
        <v>1.0003</v>
      </c>
      <c r="E785">
        <v>1</v>
      </c>
      <c r="F785" t="s">
        <v>4524</v>
      </c>
      <c r="G785">
        <v>1E-4</v>
      </c>
    </row>
    <row r="786" spans="1:7" x14ac:dyDescent="0.35">
      <c r="A786" s="1">
        <v>44822</v>
      </c>
      <c r="B786">
        <v>1</v>
      </c>
      <c r="C786">
        <v>1.0002</v>
      </c>
      <c r="D786">
        <v>1.0004999999999999</v>
      </c>
      <c r="E786">
        <v>0.99990000000000001</v>
      </c>
      <c r="F786" t="s">
        <v>4525</v>
      </c>
      <c r="G786">
        <v>-2.0000000000000001E-4</v>
      </c>
    </row>
    <row r="787" spans="1:7" x14ac:dyDescent="0.35">
      <c r="A787" s="1">
        <v>44821</v>
      </c>
      <c r="B787">
        <v>1.0002</v>
      </c>
      <c r="C787">
        <v>1.0001</v>
      </c>
      <c r="D787">
        <v>1.0004999999999999</v>
      </c>
      <c r="E787">
        <v>1.0001</v>
      </c>
      <c r="F787" t="s">
        <v>4526</v>
      </c>
      <c r="G787">
        <v>1E-4</v>
      </c>
    </row>
    <row r="788" spans="1:7" x14ac:dyDescent="0.35">
      <c r="A788" s="1">
        <v>44820</v>
      </c>
      <c r="B788">
        <v>1.0001</v>
      </c>
      <c r="C788">
        <v>1.0001</v>
      </c>
      <c r="D788">
        <v>1.0008999999999999</v>
      </c>
      <c r="E788">
        <v>0.99990000000000001</v>
      </c>
      <c r="F788" t="s">
        <v>4527</v>
      </c>
      <c r="G788">
        <v>0</v>
      </c>
    </row>
    <row r="789" spans="1:7" x14ac:dyDescent="0.35">
      <c r="A789" s="1">
        <v>44819</v>
      </c>
      <c r="B789">
        <v>1.0001</v>
      </c>
      <c r="C789">
        <v>1.0004</v>
      </c>
      <c r="D789">
        <v>1.0004</v>
      </c>
      <c r="E789">
        <v>1</v>
      </c>
      <c r="F789" t="s">
        <v>4528</v>
      </c>
      <c r="G789">
        <v>-1E-4</v>
      </c>
    </row>
    <row r="790" spans="1:7" x14ac:dyDescent="0.35">
      <c r="A790" s="1">
        <v>44818</v>
      </c>
      <c r="B790">
        <v>1.0002</v>
      </c>
      <c r="C790">
        <v>1.0001</v>
      </c>
      <c r="D790">
        <v>1.0004999999999999</v>
      </c>
      <c r="E790">
        <v>1</v>
      </c>
      <c r="F790" t="s">
        <v>4529</v>
      </c>
      <c r="G790">
        <v>2.0000000000000001E-4</v>
      </c>
    </row>
    <row r="791" spans="1:7" x14ac:dyDescent="0.35">
      <c r="A791" s="1">
        <v>44817</v>
      </c>
      <c r="B791">
        <v>1.0001</v>
      </c>
      <c r="C791">
        <v>1.0002</v>
      </c>
      <c r="D791">
        <v>1.0007999999999999</v>
      </c>
      <c r="E791">
        <v>1</v>
      </c>
      <c r="F791" t="s">
        <v>4530</v>
      </c>
      <c r="G791">
        <v>-1E-4</v>
      </c>
    </row>
    <row r="792" spans="1:7" x14ac:dyDescent="0.35">
      <c r="A792" s="1">
        <v>44816</v>
      </c>
      <c r="B792">
        <v>1.0002</v>
      </c>
      <c r="C792">
        <v>1.0002</v>
      </c>
      <c r="D792">
        <v>1.0003</v>
      </c>
      <c r="E792">
        <v>1</v>
      </c>
      <c r="F792" t="s">
        <v>4531</v>
      </c>
      <c r="G792">
        <v>0</v>
      </c>
    </row>
    <row r="793" spans="1:7" x14ac:dyDescent="0.35">
      <c r="A793" s="1">
        <v>44815</v>
      </c>
      <c r="B793">
        <v>1.0002</v>
      </c>
      <c r="C793">
        <v>1.0003</v>
      </c>
      <c r="D793">
        <v>1.0003</v>
      </c>
      <c r="E793">
        <v>1.0001</v>
      </c>
      <c r="F793" t="s">
        <v>4532</v>
      </c>
      <c r="G793">
        <v>-1E-4</v>
      </c>
    </row>
    <row r="794" spans="1:7" x14ac:dyDescent="0.35">
      <c r="A794" s="1">
        <v>44814</v>
      </c>
      <c r="B794">
        <v>1.0003</v>
      </c>
      <c r="C794">
        <v>1.0003</v>
      </c>
      <c r="D794">
        <v>1.0005999999999999</v>
      </c>
      <c r="E794">
        <v>1.0002</v>
      </c>
      <c r="F794" t="s">
        <v>4533</v>
      </c>
      <c r="G794">
        <v>0</v>
      </c>
    </row>
    <row r="795" spans="1:7" x14ac:dyDescent="0.35">
      <c r="A795" s="1">
        <v>44813</v>
      </c>
      <c r="B795">
        <v>1.0003</v>
      </c>
      <c r="C795">
        <v>0.99990000000000001</v>
      </c>
      <c r="D795">
        <v>1.0004999999999999</v>
      </c>
      <c r="E795">
        <v>0.99990000000000001</v>
      </c>
      <c r="F795" t="s">
        <v>4534</v>
      </c>
      <c r="G795">
        <v>2.0000000000000001E-4</v>
      </c>
    </row>
    <row r="796" spans="1:7" x14ac:dyDescent="0.35">
      <c r="A796" s="1">
        <v>44812</v>
      </c>
      <c r="B796">
        <v>1.0001</v>
      </c>
      <c r="C796">
        <v>1</v>
      </c>
      <c r="D796">
        <v>1.0001</v>
      </c>
      <c r="E796">
        <v>0.99970000000000003</v>
      </c>
      <c r="F796" t="s">
        <v>4535</v>
      </c>
      <c r="G796">
        <v>1E-4</v>
      </c>
    </row>
    <row r="797" spans="1:7" x14ac:dyDescent="0.35">
      <c r="A797" s="1">
        <v>44811</v>
      </c>
      <c r="B797">
        <v>1</v>
      </c>
      <c r="C797">
        <v>1</v>
      </c>
      <c r="D797">
        <v>1.0001</v>
      </c>
      <c r="E797">
        <v>0.99990000000000001</v>
      </c>
      <c r="F797" t="s">
        <v>4536</v>
      </c>
      <c r="G797">
        <v>1E-4</v>
      </c>
    </row>
    <row r="798" spans="1:7" x14ac:dyDescent="0.35">
      <c r="A798" s="1">
        <v>44810</v>
      </c>
      <c r="B798">
        <v>0.99990000000000001</v>
      </c>
      <c r="C798">
        <v>0.99990000000000001</v>
      </c>
      <c r="D798">
        <v>1.0005999999999999</v>
      </c>
      <c r="E798">
        <v>0.99980000000000002</v>
      </c>
      <c r="F798" t="s">
        <v>4537</v>
      </c>
      <c r="G798">
        <v>0</v>
      </c>
    </row>
    <row r="799" spans="1:7" x14ac:dyDescent="0.35">
      <c r="A799" s="1">
        <v>44809</v>
      </c>
      <c r="B799">
        <v>0.99990000000000001</v>
      </c>
      <c r="C799">
        <v>1</v>
      </c>
      <c r="D799">
        <v>1.0001</v>
      </c>
      <c r="E799">
        <v>0.99970000000000003</v>
      </c>
      <c r="F799" t="s">
        <v>4538</v>
      </c>
      <c r="G799">
        <v>-1E-4</v>
      </c>
    </row>
    <row r="800" spans="1:7" x14ac:dyDescent="0.35">
      <c r="A800" s="1">
        <v>44808</v>
      </c>
      <c r="B800">
        <v>1</v>
      </c>
      <c r="C800">
        <v>1</v>
      </c>
      <c r="D800">
        <v>1.0001</v>
      </c>
      <c r="E800">
        <v>0.99980000000000002</v>
      </c>
      <c r="F800" t="s">
        <v>4539</v>
      </c>
      <c r="G800">
        <v>0</v>
      </c>
    </row>
    <row r="801" spans="1:7" x14ac:dyDescent="0.35">
      <c r="A801" s="1">
        <v>44807</v>
      </c>
      <c r="B801">
        <v>1</v>
      </c>
      <c r="C801">
        <v>1.0001</v>
      </c>
      <c r="D801">
        <v>1.0005999999999999</v>
      </c>
      <c r="E801">
        <v>1</v>
      </c>
      <c r="F801" t="s">
        <v>4540</v>
      </c>
      <c r="G801">
        <v>-1E-4</v>
      </c>
    </row>
    <row r="802" spans="1:7" x14ac:dyDescent="0.35">
      <c r="A802" s="1">
        <v>44806</v>
      </c>
      <c r="B802">
        <v>1.0001</v>
      </c>
      <c r="C802">
        <v>1.0001</v>
      </c>
      <c r="D802">
        <v>1.0005999999999999</v>
      </c>
      <c r="E802">
        <v>1</v>
      </c>
      <c r="F802" t="s">
        <v>4541</v>
      </c>
      <c r="G802">
        <v>0</v>
      </c>
    </row>
    <row r="803" spans="1:7" x14ac:dyDescent="0.35">
      <c r="A803" s="1">
        <v>44805</v>
      </c>
      <c r="B803">
        <v>1.0001</v>
      </c>
      <c r="C803">
        <v>1</v>
      </c>
      <c r="D803">
        <v>1.0005999999999999</v>
      </c>
      <c r="E803">
        <v>0.99980000000000002</v>
      </c>
      <c r="F803" t="s">
        <v>4542</v>
      </c>
      <c r="G803">
        <v>1E-4</v>
      </c>
    </row>
    <row r="804" spans="1:7" x14ac:dyDescent="0.35">
      <c r="A804" s="1">
        <v>44804</v>
      </c>
      <c r="B804">
        <v>1</v>
      </c>
      <c r="C804">
        <v>1.0001</v>
      </c>
      <c r="D804">
        <v>1.0004999999999999</v>
      </c>
      <c r="E804">
        <v>0.99990000000000001</v>
      </c>
      <c r="F804" t="s">
        <v>4543</v>
      </c>
      <c r="G804">
        <v>-1E-4</v>
      </c>
    </row>
    <row r="805" spans="1:7" x14ac:dyDescent="0.35">
      <c r="A805" s="1">
        <v>44803</v>
      </c>
      <c r="B805">
        <v>1.0001</v>
      </c>
      <c r="C805">
        <v>1</v>
      </c>
      <c r="D805">
        <v>1.0004999999999999</v>
      </c>
      <c r="E805">
        <v>1</v>
      </c>
      <c r="F805" t="s">
        <v>4544</v>
      </c>
      <c r="G805">
        <v>0</v>
      </c>
    </row>
    <row r="806" spans="1:7" x14ac:dyDescent="0.35">
      <c r="A806" s="1">
        <v>44802</v>
      </c>
      <c r="B806">
        <v>1</v>
      </c>
      <c r="C806">
        <v>1.0003</v>
      </c>
      <c r="D806">
        <v>1.0004999999999999</v>
      </c>
      <c r="E806">
        <v>0.99990000000000001</v>
      </c>
      <c r="F806" t="s">
        <v>4545</v>
      </c>
      <c r="G806">
        <v>-2.0000000000000001E-4</v>
      </c>
    </row>
    <row r="807" spans="1:7" x14ac:dyDescent="0.35">
      <c r="A807" s="1">
        <v>44801</v>
      </c>
      <c r="B807">
        <v>1.0003</v>
      </c>
      <c r="C807">
        <v>1.0002</v>
      </c>
      <c r="D807">
        <v>1.0006999999999999</v>
      </c>
      <c r="E807">
        <v>1.0001</v>
      </c>
      <c r="F807" t="s">
        <v>4546</v>
      </c>
      <c r="G807">
        <v>0</v>
      </c>
    </row>
    <row r="808" spans="1:7" x14ac:dyDescent="0.35">
      <c r="A808" s="1">
        <v>44800</v>
      </c>
      <c r="B808">
        <v>1.0002</v>
      </c>
      <c r="C808">
        <v>1.0001</v>
      </c>
      <c r="D808">
        <v>1.0006999999999999</v>
      </c>
      <c r="E808">
        <v>1.0001</v>
      </c>
      <c r="F808" t="s">
        <v>4547</v>
      </c>
      <c r="G808">
        <v>1E-4</v>
      </c>
    </row>
    <row r="809" spans="1:7" x14ac:dyDescent="0.35">
      <c r="A809" s="1">
        <v>44799</v>
      </c>
      <c r="B809">
        <v>1.0001</v>
      </c>
      <c r="C809">
        <v>1</v>
      </c>
      <c r="D809">
        <v>1.0004999999999999</v>
      </c>
      <c r="E809">
        <v>0.99970000000000003</v>
      </c>
      <c r="F809" t="s">
        <v>4548</v>
      </c>
      <c r="G809">
        <v>1E-4</v>
      </c>
    </row>
    <row r="810" spans="1:7" x14ac:dyDescent="0.35">
      <c r="A810" s="1">
        <v>44798</v>
      </c>
      <c r="B810">
        <v>1</v>
      </c>
      <c r="C810">
        <v>0.99990000000000001</v>
      </c>
      <c r="D810">
        <v>1.0005999999999999</v>
      </c>
      <c r="E810">
        <v>0.99990000000000001</v>
      </c>
      <c r="F810" t="s">
        <v>4549</v>
      </c>
      <c r="G810">
        <v>1E-4</v>
      </c>
    </row>
    <row r="811" spans="1:7" x14ac:dyDescent="0.35">
      <c r="A811" s="1">
        <v>44797</v>
      </c>
      <c r="B811">
        <v>0.99990000000000001</v>
      </c>
      <c r="C811">
        <v>1</v>
      </c>
      <c r="D811">
        <v>1.0003</v>
      </c>
      <c r="E811">
        <v>0.99960000000000004</v>
      </c>
      <c r="F811" t="s">
        <v>4550</v>
      </c>
      <c r="G811">
        <v>0</v>
      </c>
    </row>
    <row r="812" spans="1:7" x14ac:dyDescent="0.35">
      <c r="A812" s="1">
        <v>44796</v>
      </c>
      <c r="B812">
        <v>0.99990000000000001</v>
      </c>
      <c r="C812">
        <v>0.99990000000000001</v>
      </c>
      <c r="D812">
        <v>1.0002</v>
      </c>
      <c r="E812">
        <v>0.99990000000000001</v>
      </c>
      <c r="F812" t="s">
        <v>4551</v>
      </c>
      <c r="G812">
        <v>0</v>
      </c>
    </row>
    <row r="813" spans="1:7" x14ac:dyDescent="0.35">
      <c r="A813" s="1">
        <v>44795</v>
      </c>
      <c r="B813">
        <v>0.99990000000000001</v>
      </c>
      <c r="C813">
        <v>1</v>
      </c>
      <c r="D813">
        <v>1.0001</v>
      </c>
      <c r="E813">
        <v>0.99970000000000003</v>
      </c>
      <c r="F813" t="s">
        <v>4552</v>
      </c>
      <c r="G813">
        <v>-1E-4</v>
      </c>
    </row>
    <row r="814" spans="1:7" x14ac:dyDescent="0.35">
      <c r="A814" s="1">
        <v>44794</v>
      </c>
      <c r="B814">
        <v>1</v>
      </c>
      <c r="C814">
        <v>1</v>
      </c>
      <c r="D814">
        <v>1.0002</v>
      </c>
      <c r="E814">
        <v>0.99990000000000001</v>
      </c>
      <c r="F814" t="s">
        <v>4553</v>
      </c>
      <c r="G814">
        <v>1E-4</v>
      </c>
    </row>
    <row r="815" spans="1:7" x14ac:dyDescent="0.35">
      <c r="A815" s="1">
        <v>44793</v>
      </c>
      <c r="B815">
        <v>0.99990000000000001</v>
      </c>
      <c r="C815">
        <v>1</v>
      </c>
      <c r="D815">
        <v>1.0002</v>
      </c>
      <c r="E815">
        <v>0.99990000000000001</v>
      </c>
      <c r="F815" t="s">
        <v>4554</v>
      </c>
      <c r="G815">
        <v>-1E-4</v>
      </c>
    </row>
    <row r="816" spans="1:7" x14ac:dyDescent="0.35">
      <c r="A816" s="1">
        <v>44792</v>
      </c>
      <c r="B816">
        <v>1</v>
      </c>
      <c r="C816">
        <v>1</v>
      </c>
      <c r="D816">
        <v>1.0002</v>
      </c>
      <c r="E816">
        <v>0.99980000000000002</v>
      </c>
      <c r="F816" t="s">
        <v>4555</v>
      </c>
      <c r="G816">
        <v>0</v>
      </c>
    </row>
    <row r="817" spans="1:7" x14ac:dyDescent="0.35">
      <c r="A817" s="1">
        <v>44791</v>
      </c>
      <c r="B817">
        <v>1</v>
      </c>
      <c r="C817">
        <v>1</v>
      </c>
      <c r="D817">
        <v>1.0002</v>
      </c>
      <c r="E817">
        <v>0.99990000000000001</v>
      </c>
      <c r="F817" t="s">
        <v>4556</v>
      </c>
      <c r="G817">
        <v>0</v>
      </c>
    </row>
    <row r="818" spans="1:7" x14ac:dyDescent="0.35">
      <c r="A818" s="1">
        <v>44790</v>
      </c>
      <c r="B818">
        <v>1</v>
      </c>
      <c r="C818">
        <v>1.0001</v>
      </c>
      <c r="D818">
        <v>1.0002</v>
      </c>
      <c r="E818">
        <v>0.99990000000000001</v>
      </c>
      <c r="F818" t="s">
        <v>4557</v>
      </c>
      <c r="G818">
        <v>-1E-4</v>
      </c>
    </row>
    <row r="819" spans="1:7" x14ac:dyDescent="0.35">
      <c r="A819" s="1">
        <v>44789</v>
      </c>
      <c r="B819">
        <v>1.0001</v>
      </c>
      <c r="C819">
        <v>1</v>
      </c>
      <c r="D819">
        <v>1.0002</v>
      </c>
      <c r="E819">
        <v>0.99990000000000001</v>
      </c>
      <c r="F819" t="s">
        <v>4558</v>
      </c>
      <c r="G819">
        <v>-1E-4</v>
      </c>
    </row>
    <row r="820" spans="1:7" x14ac:dyDescent="0.35">
      <c r="A820" s="1">
        <v>44788</v>
      </c>
      <c r="B820">
        <v>1.0001</v>
      </c>
      <c r="C820">
        <v>1.0002</v>
      </c>
      <c r="D820">
        <v>1.0003</v>
      </c>
      <c r="E820">
        <v>1</v>
      </c>
      <c r="F820" t="s">
        <v>4559</v>
      </c>
      <c r="G820">
        <v>-1E-4</v>
      </c>
    </row>
    <row r="821" spans="1:7" x14ac:dyDescent="0.35">
      <c r="A821" s="1">
        <v>44787</v>
      </c>
      <c r="B821">
        <v>1.0002</v>
      </c>
      <c r="C821">
        <v>1.0003</v>
      </c>
      <c r="D821">
        <v>1.0003</v>
      </c>
      <c r="E821">
        <v>1</v>
      </c>
      <c r="F821" t="s">
        <v>4560</v>
      </c>
      <c r="G821">
        <v>-1E-4</v>
      </c>
    </row>
    <row r="822" spans="1:7" x14ac:dyDescent="0.35">
      <c r="A822" s="1">
        <v>44786</v>
      </c>
      <c r="B822">
        <v>1.0003</v>
      </c>
      <c r="C822">
        <v>1.0003</v>
      </c>
      <c r="D822">
        <v>1.0004</v>
      </c>
      <c r="E822">
        <v>1</v>
      </c>
      <c r="F822" t="s">
        <v>4561</v>
      </c>
      <c r="G822">
        <v>-1E-4</v>
      </c>
    </row>
    <row r="823" spans="1:7" x14ac:dyDescent="0.35">
      <c r="A823" s="1">
        <v>44785</v>
      </c>
      <c r="B823">
        <v>1.0004</v>
      </c>
      <c r="C823">
        <v>1.0004</v>
      </c>
      <c r="D823">
        <v>1.0006999999999999</v>
      </c>
      <c r="E823">
        <v>1</v>
      </c>
      <c r="F823" t="s">
        <v>4562</v>
      </c>
      <c r="G823">
        <v>0</v>
      </c>
    </row>
    <row r="824" spans="1:7" x14ac:dyDescent="0.35">
      <c r="A824" s="1">
        <v>44784</v>
      </c>
      <c r="B824">
        <v>1.0004</v>
      </c>
      <c r="C824">
        <v>1.0002</v>
      </c>
      <c r="D824">
        <v>1.0004999999999999</v>
      </c>
      <c r="E824">
        <v>0.99990000000000001</v>
      </c>
      <c r="F824" t="s">
        <v>4563</v>
      </c>
      <c r="G824">
        <v>2.0000000000000001E-4</v>
      </c>
    </row>
    <row r="825" spans="1:7" x14ac:dyDescent="0.35">
      <c r="A825" s="1">
        <v>44783</v>
      </c>
      <c r="B825">
        <v>1.0002</v>
      </c>
      <c r="C825">
        <v>1.0002</v>
      </c>
      <c r="D825">
        <v>1.0006999999999999</v>
      </c>
      <c r="E825">
        <v>0.99980000000000002</v>
      </c>
      <c r="F825" t="s">
        <v>4564</v>
      </c>
      <c r="G825">
        <v>0</v>
      </c>
    </row>
    <row r="826" spans="1:7" x14ac:dyDescent="0.35">
      <c r="A826" s="1">
        <v>44782</v>
      </c>
      <c r="B826">
        <v>1.0002</v>
      </c>
      <c r="C826">
        <v>1</v>
      </c>
      <c r="D826">
        <v>1.0003</v>
      </c>
      <c r="E826">
        <v>0.99990000000000001</v>
      </c>
      <c r="F826" t="s">
        <v>4565</v>
      </c>
      <c r="G826">
        <v>1E-4</v>
      </c>
    </row>
    <row r="827" spans="1:7" x14ac:dyDescent="0.35">
      <c r="A827" s="1">
        <v>44781</v>
      </c>
      <c r="B827">
        <v>1.0002</v>
      </c>
      <c r="C827">
        <v>1.0001</v>
      </c>
      <c r="D827">
        <v>1.0002</v>
      </c>
      <c r="E827">
        <v>0.99990000000000001</v>
      </c>
      <c r="F827" t="s">
        <v>4566</v>
      </c>
      <c r="G827">
        <v>1E-4</v>
      </c>
    </row>
    <row r="828" spans="1:7" x14ac:dyDescent="0.35">
      <c r="A828" s="1">
        <v>44780</v>
      </c>
      <c r="B828">
        <v>1.0001</v>
      </c>
      <c r="C828">
        <v>0.99990000000000001</v>
      </c>
      <c r="D828">
        <v>1.0001</v>
      </c>
      <c r="E828">
        <v>0.99970000000000003</v>
      </c>
      <c r="F828" t="s">
        <v>4567</v>
      </c>
      <c r="G828">
        <v>2.0000000000000001E-4</v>
      </c>
    </row>
    <row r="829" spans="1:7" x14ac:dyDescent="0.35">
      <c r="A829" s="1">
        <v>44779</v>
      </c>
      <c r="B829">
        <v>0.99990000000000001</v>
      </c>
      <c r="C829">
        <v>1</v>
      </c>
      <c r="D829">
        <v>1</v>
      </c>
      <c r="E829">
        <v>0.99839999999999995</v>
      </c>
      <c r="F829" t="s">
        <v>4568</v>
      </c>
      <c r="G829">
        <v>-1E-4</v>
      </c>
    </row>
    <row r="830" spans="1:7" x14ac:dyDescent="0.35">
      <c r="A830" s="1">
        <v>44778</v>
      </c>
      <c r="B830">
        <v>1</v>
      </c>
      <c r="C830">
        <v>1.0001</v>
      </c>
      <c r="D830">
        <v>1.0003</v>
      </c>
      <c r="E830">
        <v>0.99960000000000004</v>
      </c>
      <c r="F830" t="s">
        <v>4569</v>
      </c>
      <c r="G830">
        <v>-1E-4</v>
      </c>
    </row>
    <row r="831" spans="1:7" x14ac:dyDescent="0.35">
      <c r="A831" s="1">
        <v>44777</v>
      </c>
      <c r="B831">
        <v>1.0001</v>
      </c>
      <c r="C831">
        <v>1.0001</v>
      </c>
      <c r="D831">
        <v>1.0001</v>
      </c>
      <c r="E831">
        <v>0.99960000000000004</v>
      </c>
      <c r="F831" t="s">
        <v>4570</v>
      </c>
      <c r="G831">
        <v>0</v>
      </c>
    </row>
    <row r="832" spans="1:7" x14ac:dyDescent="0.35">
      <c r="A832" s="1">
        <v>44776</v>
      </c>
      <c r="B832">
        <v>1.0001</v>
      </c>
      <c r="C832">
        <v>1.0001</v>
      </c>
      <c r="D832">
        <v>1.0003</v>
      </c>
      <c r="E832">
        <v>1</v>
      </c>
      <c r="F832" t="s">
        <v>4571</v>
      </c>
      <c r="G832">
        <v>0</v>
      </c>
    </row>
    <row r="833" spans="1:7" x14ac:dyDescent="0.35">
      <c r="A833" s="1">
        <v>44775</v>
      </c>
      <c r="B833">
        <v>1.0001</v>
      </c>
      <c r="C833">
        <v>1</v>
      </c>
      <c r="D833">
        <v>1.0004</v>
      </c>
      <c r="E833">
        <v>1</v>
      </c>
      <c r="F833" t="s">
        <v>4572</v>
      </c>
      <c r="G833">
        <v>-1E-4</v>
      </c>
    </row>
    <row r="834" spans="1:7" x14ac:dyDescent="0.35">
      <c r="A834" s="1">
        <v>44774</v>
      </c>
      <c r="B834">
        <v>1.0002</v>
      </c>
      <c r="C834">
        <v>1.0002</v>
      </c>
      <c r="D834">
        <v>1.0003</v>
      </c>
      <c r="E834">
        <v>1</v>
      </c>
      <c r="F834" t="s">
        <v>4573</v>
      </c>
      <c r="G834">
        <v>0</v>
      </c>
    </row>
    <row r="835" spans="1:7" x14ac:dyDescent="0.35">
      <c r="A835" s="1">
        <v>44773</v>
      </c>
      <c r="B835">
        <v>1.0002</v>
      </c>
      <c r="C835">
        <v>1.0002</v>
      </c>
      <c r="D835">
        <v>1.0003</v>
      </c>
      <c r="E835">
        <v>1</v>
      </c>
      <c r="F835" t="s">
        <v>4574</v>
      </c>
      <c r="G835">
        <v>0</v>
      </c>
    </row>
    <row r="836" spans="1:7" x14ac:dyDescent="0.35">
      <c r="A836" s="1">
        <v>44772</v>
      </c>
      <c r="B836">
        <v>1.0002</v>
      </c>
      <c r="C836">
        <v>1.0003</v>
      </c>
      <c r="D836">
        <v>1.0004999999999999</v>
      </c>
      <c r="E836">
        <v>1.0001</v>
      </c>
      <c r="F836" t="s">
        <v>4575</v>
      </c>
      <c r="G836">
        <v>-1E-4</v>
      </c>
    </row>
    <row r="837" spans="1:7" x14ac:dyDescent="0.35">
      <c r="A837" s="1">
        <v>44771</v>
      </c>
      <c r="B837">
        <v>1.0004</v>
      </c>
      <c r="C837">
        <v>1.0002</v>
      </c>
      <c r="D837">
        <v>1.0005999999999999</v>
      </c>
      <c r="E837">
        <v>1.0001</v>
      </c>
      <c r="F837" t="s">
        <v>4576</v>
      </c>
      <c r="G837">
        <v>2.0000000000000001E-4</v>
      </c>
    </row>
    <row r="838" spans="1:7" x14ac:dyDescent="0.35">
      <c r="A838" s="1">
        <v>44770</v>
      </c>
      <c r="B838">
        <v>1.0002</v>
      </c>
      <c r="C838">
        <v>1.0003</v>
      </c>
      <c r="D838">
        <v>1.0003</v>
      </c>
      <c r="E838">
        <v>1</v>
      </c>
      <c r="F838" t="s">
        <v>4577</v>
      </c>
      <c r="G838">
        <v>-1E-4</v>
      </c>
    </row>
    <row r="839" spans="1:7" x14ac:dyDescent="0.35">
      <c r="A839" s="1">
        <v>44769</v>
      </c>
      <c r="B839">
        <v>1.0003</v>
      </c>
      <c r="C839">
        <v>1.0001</v>
      </c>
      <c r="D839">
        <v>1.0006999999999999</v>
      </c>
      <c r="E839">
        <v>1</v>
      </c>
      <c r="F839" t="s">
        <v>4578</v>
      </c>
      <c r="G839">
        <v>2.0000000000000001E-4</v>
      </c>
    </row>
    <row r="840" spans="1:7" x14ac:dyDescent="0.35">
      <c r="A840" s="1">
        <v>44768</v>
      </c>
      <c r="B840">
        <v>1.0001</v>
      </c>
      <c r="C840">
        <v>1</v>
      </c>
      <c r="D840">
        <v>1.0002</v>
      </c>
      <c r="E840">
        <v>0.99990000000000001</v>
      </c>
      <c r="F840" t="s">
        <v>4579</v>
      </c>
      <c r="G840">
        <v>1E-4</v>
      </c>
    </row>
    <row r="841" spans="1:7" x14ac:dyDescent="0.35">
      <c r="A841" s="1">
        <v>44767</v>
      </c>
      <c r="B841">
        <v>1</v>
      </c>
      <c r="C841">
        <v>1.0001</v>
      </c>
      <c r="D841">
        <v>1.0001</v>
      </c>
      <c r="E841">
        <v>0.99970000000000003</v>
      </c>
      <c r="F841" t="s">
        <v>4580</v>
      </c>
      <c r="G841">
        <v>-1E-4</v>
      </c>
    </row>
    <row r="842" spans="1:7" x14ac:dyDescent="0.35">
      <c r="A842" s="1">
        <v>44766</v>
      </c>
      <c r="B842">
        <v>1.0001</v>
      </c>
      <c r="C842">
        <v>1</v>
      </c>
      <c r="D842">
        <v>1.0003</v>
      </c>
      <c r="E842">
        <v>0.99980000000000002</v>
      </c>
      <c r="F842" t="s">
        <v>4581</v>
      </c>
      <c r="G842">
        <v>1E-4</v>
      </c>
    </row>
    <row r="843" spans="1:7" x14ac:dyDescent="0.35">
      <c r="A843" s="1">
        <v>44765</v>
      </c>
      <c r="B843">
        <v>1</v>
      </c>
      <c r="C843">
        <v>1.0001</v>
      </c>
      <c r="D843">
        <v>1.0001</v>
      </c>
      <c r="E843">
        <v>0.99990000000000001</v>
      </c>
      <c r="F843" t="s">
        <v>4582</v>
      </c>
      <c r="G843">
        <v>0</v>
      </c>
    </row>
    <row r="844" spans="1:7" x14ac:dyDescent="0.35">
      <c r="A844" s="1">
        <v>44764</v>
      </c>
      <c r="B844">
        <v>1.0001</v>
      </c>
      <c r="C844">
        <v>1.0001</v>
      </c>
      <c r="D844">
        <v>1.0003</v>
      </c>
      <c r="E844">
        <v>0.99990000000000001</v>
      </c>
      <c r="F844" t="s">
        <v>4583</v>
      </c>
      <c r="G844">
        <v>-1E-4</v>
      </c>
    </row>
    <row r="845" spans="1:7" x14ac:dyDescent="0.35">
      <c r="A845" s="1">
        <v>44763</v>
      </c>
      <c r="B845">
        <v>1.0001</v>
      </c>
      <c r="C845">
        <v>0.99990000000000001</v>
      </c>
      <c r="D845">
        <v>1.0003</v>
      </c>
      <c r="E845">
        <v>0.99990000000000001</v>
      </c>
      <c r="F845" t="s">
        <v>4584</v>
      </c>
      <c r="G845">
        <v>1E-4</v>
      </c>
    </row>
    <row r="846" spans="1:7" x14ac:dyDescent="0.35">
      <c r="A846" s="1">
        <v>44762</v>
      </c>
      <c r="B846">
        <v>1</v>
      </c>
      <c r="C846">
        <v>1</v>
      </c>
      <c r="D846">
        <v>1.0003</v>
      </c>
      <c r="E846">
        <v>0.99990000000000001</v>
      </c>
      <c r="F846" t="s">
        <v>4585</v>
      </c>
      <c r="G846">
        <v>0</v>
      </c>
    </row>
    <row r="847" spans="1:7" x14ac:dyDescent="0.35">
      <c r="A847" s="1">
        <v>44761</v>
      </c>
      <c r="B847">
        <v>1</v>
      </c>
      <c r="C847">
        <v>0.99990000000000001</v>
      </c>
      <c r="D847">
        <v>1.0002</v>
      </c>
      <c r="E847">
        <v>0.99990000000000001</v>
      </c>
      <c r="F847" t="s">
        <v>4586</v>
      </c>
      <c r="G847">
        <v>1E-4</v>
      </c>
    </row>
    <row r="848" spans="1:7" x14ac:dyDescent="0.35">
      <c r="A848" s="1">
        <v>44760</v>
      </c>
      <c r="B848">
        <v>0.99990000000000001</v>
      </c>
      <c r="C848">
        <v>0.99990000000000001</v>
      </c>
      <c r="D848">
        <v>1.0001</v>
      </c>
      <c r="E848">
        <v>0.99970000000000003</v>
      </c>
      <c r="F848" t="s">
        <v>4587</v>
      </c>
      <c r="G848">
        <v>0</v>
      </c>
    </row>
    <row r="849" spans="1:7" x14ac:dyDescent="0.35">
      <c r="A849" s="1">
        <v>44759</v>
      </c>
      <c r="B849">
        <v>0.99990000000000001</v>
      </c>
      <c r="C849">
        <v>0.99990000000000001</v>
      </c>
      <c r="D849">
        <v>1.0002</v>
      </c>
      <c r="E849">
        <v>0.99990000000000001</v>
      </c>
      <c r="F849" t="s">
        <v>4588</v>
      </c>
      <c r="G849">
        <v>0</v>
      </c>
    </row>
    <row r="850" spans="1:7" x14ac:dyDescent="0.35">
      <c r="A850" s="1">
        <v>44758</v>
      </c>
      <c r="B850">
        <v>0.99990000000000001</v>
      </c>
      <c r="C850">
        <v>0.99980000000000002</v>
      </c>
      <c r="D850">
        <v>1.0002</v>
      </c>
      <c r="E850">
        <v>0.99970000000000003</v>
      </c>
      <c r="F850" t="s">
        <v>4589</v>
      </c>
      <c r="G850">
        <v>1E-4</v>
      </c>
    </row>
    <row r="851" spans="1:7" x14ac:dyDescent="0.35">
      <c r="A851" s="1">
        <v>44757</v>
      </c>
      <c r="B851">
        <v>0.99980000000000002</v>
      </c>
      <c r="C851">
        <v>0.99939999999999996</v>
      </c>
      <c r="D851">
        <v>0.99990000000000001</v>
      </c>
      <c r="E851">
        <v>0.99939999999999996</v>
      </c>
      <c r="F851" t="s">
        <v>4590</v>
      </c>
      <c r="G851">
        <v>4.0000000000000002E-4</v>
      </c>
    </row>
    <row r="852" spans="1:7" x14ac:dyDescent="0.35">
      <c r="A852" s="1">
        <v>44756</v>
      </c>
      <c r="B852">
        <v>0.99939999999999996</v>
      </c>
      <c r="C852">
        <v>0.99950000000000006</v>
      </c>
      <c r="D852">
        <v>0.99980000000000002</v>
      </c>
      <c r="E852">
        <v>0.99919999999999998</v>
      </c>
      <c r="F852" t="s">
        <v>4591</v>
      </c>
      <c r="G852">
        <v>-1E-4</v>
      </c>
    </row>
    <row r="853" spans="1:7" x14ac:dyDescent="0.35">
      <c r="A853" s="1">
        <v>44755</v>
      </c>
      <c r="B853">
        <v>0.99950000000000006</v>
      </c>
      <c r="C853">
        <v>0.999</v>
      </c>
      <c r="D853">
        <v>0.99980000000000002</v>
      </c>
      <c r="E853">
        <v>0.99860000000000004</v>
      </c>
      <c r="F853" t="s">
        <v>4592</v>
      </c>
      <c r="G853">
        <v>5.0000000000000001E-4</v>
      </c>
    </row>
    <row r="854" spans="1:7" x14ac:dyDescent="0.35">
      <c r="A854" s="1">
        <v>44754</v>
      </c>
      <c r="B854">
        <v>0.999</v>
      </c>
      <c r="C854">
        <v>0.99950000000000006</v>
      </c>
      <c r="D854">
        <v>0.99950000000000006</v>
      </c>
      <c r="E854">
        <v>0.99890000000000001</v>
      </c>
      <c r="F854" t="s">
        <v>4593</v>
      </c>
      <c r="G854">
        <v>-2.9999999999999997E-4</v>
      </c>
    </row>
    <row r="855" spans="1:7" x14ac:dyDescent="0.35">
      <c r="A855" s="1">
        <v>44753</v>
      </c>
      <c r="B855">
        <v>0.99929999999999997</v>
      </c>
      <c r="C855">
        <v>0.99960000000000004</v>
      </c>
      <c r="D855">
        <v>1</v>
      </c>
      <c r="E855">
        <v>0.99919999999999998</v>
      </c>
      <c r="F855" t="s">
        <v>4594</v>
      </c>
      <c r="G855">
        <v>-2.9999999999999997E-4</v>
      </c>
    </row>
    <row r="856" spans="1:7" x14ac:dyDescent="0.35">
      <c r="A856" s="1">
        <v>44752</v>
      </c>
      <c r="B856">
        <v>0.99960000000000004</v>
      </c>
      <c r="C856">
        <v>0.99960000000000004</v>
      </c>
      <c r="D856">
        <v>0.99980000000000002</v>
      </c>
      <c r="E856">
        <v>0.99929999999999997</v>
      </c>
      <c r="F856" t="s">
        <v>4595</v>
      </c>
      <c r="G856">
        <v>0</v>
      </c>
    </row>
    <row r="857" spans="1:7" x14ac:dyDescent="0.35">
      <c r="A857" s="1">
        <v>44751</v>
      </c>
      <c r="B857">
        <v>0.99960000000000004</v>
      </c>
      <c r="C857">
        <v>0.99939999999999996</v>
      </c>
      <c r="D857">
        <v>0.99980000000000002</v>
      </c>
      <c r="E857">
        <v>0.99939999999999996</v>
      </c>
      <c r="F857" t="s">
        <v>4596</v>
      </c>
      <c r="G857">
        <v>2.0000000000000001E-4</v>
      </c>
    </row>
    <row r="858" spans="1:7" x14ac:dyDescent="0.35">
      <c r="A858" s="1">
        <v>44750</v>
      </c>
      <c r="B858">
        <v>0.99939999999999996</v>
      </c>
      <c r="C858">
        <v>0.99939999999999996</v>
      </c>
      <c r="D858">
        <v>0.99960000000000004</v>
      </c>
      <c r="E858">
        <v>0.999</v>
      </c>
      <c r="F858" t="s">
        <v>4597</v>
      </c>
      <c r="G858">
        <v>0</v>
      </c>
    </row>
    <row r="859" spans="1:7" x14ac:dyDescent="0.35">
      <c r="A859" s="1">
        <v>44749</v>
      </c>
      <c r="B859">
        <v>0.99939999999999996</v>
      </c>
      <c r="C859">
        <v>0.999</v>
      </c>
      <c r="D859">
        <v>0.99960000000000004</v>
      </c>
      <c r="E859">
        <v>0.999</v>
      </c>
      <c r="F859" t="s">
        <v>4598</v>
      </c>
      <c r="G859">
        <v>4.0000000000000002E-4</v>
      </c>
    </row>
    <row r="860" spans="1:7" x14ac:dyDescent="0.35">
      <c r="A860" s="1">
        <v>44748</v>
      </c>
      <c r="B860">
        <v>0.999</v>
      </c>
      <c r="C860">
        <v>0.999</v>
      </c>
      <c r="D860">
        <v>0.99939999999999996</v>
      </c>
      <c r="E860">
        <v>0.99890000000000001</v>
      </c>
      <c r="F860" t="s">
        <v>4599</v>
      </c>
      <c r="G860">
        <v>1E-4</v>
      </c>
    </row>
    <row r="861" spans="1:7" x14ac:dyDescent="0.35">
      <c r="A861" s="1">
        <v>44747</v>
      </c>
      <c r="B861">
        <v>0.999</v>
      </c>
      <c r="C861">
        <v>0.99890000000000001</v>
      </c>
      <c r="D861">
        <v>0.99950000000000006</v>
      </c>
      <c r="E861">
        <v>0.99870000000000003</v>
      </c>
      <c r="F861" t="s">
        <v>4600</v>
      </c>
      <c r="G861">
        <v>0</v>
      </c>
    </row>
    <row r="862" spans="1:7" x14ac:dyDescent="0.35">
      <c r="A862" s="1">
        <v>44746</v>
      </c>
      <c r="B862">
        <v>0.99890000000000001</v>
      </c>
      <c r="C862">
        <v>0.999</v>
      </c>
      <c r="D862">
        <v>0.99970000000000003</v>
      </c>
      <c r="E862">
        <v>0.99890000000000001</v>
      </c>
      <c r="F862" t="s">
        <v>4601</v>
      </c>
      <c r="G862">
        <v>0</v>
      </c>
    </row>
    <row r="863" spans="1:7" x14ac:dyDescent="0.35">
      <c r="A863" s="1">
        <v>44745</v>
      </c>
      <c r="B863">
        <v>0.999</v>
      </c>
      <c r="C863">
        <v>0.999</v>
      </c>
      <c r="D863">
        <v>0.99960000000000004</v>
      </c>
      <c r="E863">
        <v>0.999</v>
      </c>
      <c r="F863" t="s">
        <v>4602</v>
      </c>
      <c r="G863">
        <v>0</v>
      </c>
    </row>
    <row r="864" spans="1:7" x14ac:dyDescent="0.35">
      <c r="A864" s="1">
        <v>44744</v>
      </c>
      <c r="B864">
        <v>0.999</v>
      </c>
      <c r="C864">
        <v>0.99909999999999999</v>
      </c>
      <c r="D864">
        <v>1.0001</v>
      </c>
      <c r="E864">
        <v>0.999</v>
      </c>
      <c r="F864" t="s">
        <v>4603</v>
      </c>
      <c r="G864">
        <v>0</v>
      </c>
    </row>
    <row r="865" spans="1:7" x14ac:dyDescent="0.35">
      <c r="A865" s="1">
        <v>44743</v>
      </c>
      <c r="B865">
        <v>0.99909999999999999</v>
      </c>
      <c r="C865">
        <v>0.999</v>
      </c>
      <c r="D865">
        <v>0.99970000000000003</v>
      </c>
      <c r="E865">
        <v>0.99890000000000001</v>
      </c>
      <c r="F865" t="s">
        <v>4604</v>
      </c>
      <c r="G865">
        <v>0</v>
      </c>
    </row>
    <row r="866" spans="1:7" x14ac:dyDescent="0.35">
      <c r="A866" s="1">
        <v>44742</v>
      </c>
      <c r="B866">
        <v>0.999</v>
      </c>
      <c r="C866">
        <v>0.999</v>
      </c>
      <c r="D866">
        <v>0.99970000000000003</v>
      </c>
      <c r="E866">
        <v>0.99880000000000002</v>
      </c>
      <c r="F866" t="s">
        <v>4605</v>
      </c>
      <c r="G866">
        <v>1E-4</v>
      </c>
    </row>
    <row r="867" spans="1:7" x14ac:dyDescent="0.35">
      <c r="A867" s="1">
        <v>44741</v>
      </c>
      <c r="B867">
        <v>0.999</v>
      </c>
      <c r="C867">
        <v>0.999</v>
      </c>
      <c r="D867">
        <v>0.99980000000000002</v>
      </c>
      <c r="E867">
        <v>0.99880000000000002</v>
      </c>
      <c r="F867" t="s">
        <v>4606</v>
      </c>
      <c r="G867">
        <v>-1E-4</v>
      </c>
    </row>
    <row r="868" spans="1:7" x14ac:dyDescent="0.35">
      <c r="A868" s="1">
        <v>44740</v>
      </c>
      <c r="B868">
        <v>0.999</v>
      </c>
      <c r="C868">
        <v>0.99909999999999999</v>
      </c>
      <c r="D868">
        <v>0.99980000000000002</v>
      </c>
      <c r="E868">
        <v>0.999</v>
      </c>
      <c r="F868" t="s">
        <v>4607</v>
      </c>
      <c r="G868">
        <v>-1E-4</v>
      </c>
    </row>
    <row r="869" spans="1:7" x14ac:dyDescent="0.35">
      <c r="A869" s="1">
        <v>44739</v>
      </c>
      <c r="B869">
        <v>0.99909999999999999</v>
      </c>
      <c r="C869">
        <v>1.0001</v>
      </c>
      <c r="D869">
        <v>1.0004999999999999</v>
      </c>
      <c r="E869">
        <v>0.999</v>
      </c>
      <c r="F869" t="s">
        <v>4608</v>
      </c>
      <c r="G869">
        <v>-8.9999999999999998E-4</v>
      </c>
    </row>
    <row r="870" spans="1:7" x14ac:dyDescent="0.35">
      <c r="A870" s="1">
        <v>44738</v>
      </c>
      <c r="B870">
        <v>1.0001</v>
      </c>
      <c r="C870">
        <v>0.99960000000000004</v>
      </c>
      <c r="D870">
        <v>1.0001</v>
      </c>
      <c r="E870">
        <v>0.99950000000000006</v>
      </c>
      <c r="F870" t="s">
        <v>4609</v>
      </c>
      <c r="G870">
        <v>5.0000000000000001E-4</v>
      </c>
    </row>
    <row r="871" spans="1:7" x14ac:dyDescent="0.35">
      <c r="A871" s="1">
        <v>44737</v>
      </c>
      <c r="B871">
        <v>0.99960000000000004</v>
      </c>
      <c r="C871">
        <v>0.99929999999999997</v>
      </c>
      <c r="D871">
        <v>0.99980000000000002</v>
      </c>
      <c r="E871">
        <v>0.99929999999999997</v>
      </c>
      <c r="F871" t="s">
        <v>4610</v>
      </c>
      <c r="G871">
        <v>2.9999999999999997E-4</v>
      </c>
    </row>
    <row r="872" spans="1:7" x14ac:dyDescent="0.35">
      <c r="A872" s="1">
        <v>44736</v>
      </c>
      <c r="B872">
        <v>0.99929999999999997</v>
      </c>
      <c r="C872">
        <v>0.999</v>
      </c>
      <c r="D872">
        <v>0.99929999999999997</v>
      </c>
      <c r="E872">
        <v>0.99860000000000004</v>
      </c>
      <c r="F872" t="s">
        <v>4611</v>
      </c>
      <c r="G872">
        <v>2.0000000000000001E-4</v>
      </c>
    </row>
    <row r="873" spans="1:7" x14ac:dyDescent="0.35">
      <c r="A873" s="1">
        <v>44735</v>
      </c>
      <c r="B873">
        <v>0.999</v>
      </c>
      <c r="C873">
        <v>0.99890000000000001</v>
      </c>
      <c r="D873">
        <v>0.99919999999999998</v>
      </c>
      <c r="E873">
        <v>0.99860000000000004</v>
      </c>
      <c r="F873" t="s">
        <v>4612</v>
      </c>
      <c r="G873">
        <v>1E-4</v>
      </c>
    </row>
    <row r="874" spans="1:7" x14ac:dyDescent="0.35">
      <c r="A874" s="1">
        <v>44734</v>
      </c>
      <c r="B874">
        <v>0.99890000000000001</v>
      </c>
      <c r="C874">
        <v>0.999</v>
      </c>
      <c r="D874">
        <v>0.99909999999999999</v>
      </c>
      <c r="E874">
        <v>0.99829999999999997</v>
      </c>
      <c r="F874" t="s">
        <v>4083</v>
      </c>
      <c r="G874">
        <v>-1E-4</v>
      </c>
    </row>
    <row r="875" spans="1:7" x14ac:dyDescent="0.35">
      <c r="A875" s="1">
        <v>44733</v>
      </c>
      <c r="B875">
        <v>0.99890000000000001</v>
      </c>
      <c r="C875">
        <v>0.99880000000000002</v>
      </c>
      <c r="D875">
        <v>0.99960000000000004</v>
      </c>
      <c r="E875">
        <v>0.99880000000000002</v>
      </c>
      <c r="F875" t="s">
        <v>4613</v>
      </c>
      <c r="G875">
        <v>1E-4</v>
      </c>
    </row>
    <row r="876" spans="1:7" x14ac:dyDescent="0.35">
      <c r="A876" s="1">
        <v>44732</v>
      </c>
      <c r="B876">
        <v>0.99880000000000002</v>
      </c>
      <c r="C876">
        <v>0.99880000000000002</v>
      </c>
      <c r="D876">
        <v>0.99929999999999997</v>
      </c>
      <c r="E876">
        <v>0.99860000000000004</v>
      </c>
      <c r="F876" t="s">
        <v>4614</v>
      </c>
      <c r="G876">
        <v>0</v>
      </c>
    </row>
    <row r="877" spans="1:7" x14ac:dyDescent="0.35">
      <c r="A877" s="1">
        <v>44731</v>
      </c>
      <c r="B877">
        <v>0.99880000000000002</v>
      </c>
      <c r="C877">
        <v>0.999</v>
      </c>
      <c r="D877">
        <v>0.99990000000000001</v>
      </c>
      <c r="E877">
        <v>0.99870000000000003</v>
      </c>
      <c r="F877" t="s">
        <v>4615</v>
      </c>
      <c r="G877">
        <v>-2.0000000000000001E-4</v>
      </c>
    </row>
    <row r="878" spans="1:7" x14ac:dyDescent="0.35">
      <c r="A878" s="1">
        <v>44730</v>
      </c>
      <c r="B878">
        <v>0.999</v>
      </c>
      <c r="C878">
        <v>0.99829999999999997</v>
      </c>
      <c r="D878">
        <v>0.99990000000000001</v>
      </c>
      <c r="E878">
        <v>0.99739999999999995</v>
      </c>
      <c r="F878" t="s">
        <v>4616</v>
      </c>
      <c r="G878">
        <v>6.9999999999999999E-4</v>
      </c>
    </row>
    <row r="879" spans="1:7" x14ac:dyDescent="0.35">
      <c r="A879" s="1">
        <v>44729</v>
      </c>
      <c r="B879">
        <v>0.99829999999999997</v>
      </c>
      <c r="C879">
        <v>1.0001</v>
      </c>
      <c r="D879">
        <v>1.0002</v>
      </c>
      <c r="E879">
        <v>0.998</v>
      </c>
      <c r="F879" t="s">
        <v>4617</v>
      </c>
      <c r="G879">
        <v>-8.0000000000000004E-4</v>
      </c>
    </row>
    <row r="880" spans="1:7" x14ac:dyDescent="0.35">
      <c r="A880" s="1">
        <v>44728</v>
      </c>
      <c r="B880">
        <v>0.99909999999999999</v>
      </c>
      <c r="C880">
        <v>1.0004</v>
      </c>
      <c r="D880">
        <v>1.0005999999999999</v>
      </c>
      <c r="E880">
        <v>0.999</v>
      </c>
      <c r="F880" t="s">
        <v>4618</v>
      </c>
      <c r="G880">
        <v>-2.9999999999999997E-4</v>
      </c>
    </row>
    <row r="881" spans="1:7" x14ac:dyDescent="0.35">
      <c r="A881" s="1">
        <v>44727</v>
      </c>
      <c r="B881">
        <v>0.99939999999999996</v>
      </c>
      <c r="C881">
        <v>1.0001</v>
      </c>
      <c r="D881">
        <v>1.0004</v>
      </c>
      <c r="E881">
        <v>0.99860000000000004</v>
      </c>
      <c r="F881" t="s">
        <v>4619</v>
      </c>
      <c r="G881">
        <v>2.0000000000000001E-4</v>
      </c>
    </row>
    <row r="882" spans="1:7" x14ac:dyDescent="0.35">
      <c r="A882" s="1">
        <v>44726</v>
      </c>
      <c r="B882">
        <v>0.99919999999999998</v>
      </c>
      <c r="C882">
        <v>0.99919999999999998</v>
      </c>
      <c r="D882">
        <v>1.0004</v>
      </c>
      <c r="E882">
        <v>0.99909999999999999</v>
      </c>
      <c r="F882" t="s">
        <v>4620</v>
      </c>
      <c r="G882">
        <v>0</v>
      </c>
    </row>
    <row r="883" spans="1:7" x14ac:dyDescent="0.35">
      <c r="A883" s="1">
        <v>44725</v>
      </c>
      <c r="B883">
        <v>0.99919999999999998</v>
      </c>
      <c r="C883">
        <v>1.0002</v>
      </c>
      <c r="D883">
        <v>1.0023</v>
      </c>
      <c r="E883">
        <v>0.99890000000000001</v>
      </c>
      <c r="F883" t="s">
        <v>4621</v>
      </c>
      <c r="G883">
        <v>-1E-3</v>
      </c>
    </row>
    <row r="884" spans="1:7" x14ac:dyDescent="0.35">
      <c r="A884" s="1">
        <v>44724</v>
      </c>
      <c r="B884">
        <v>1.0002</v>
      </c>
      <c r="C884">
        <v>0.99990000000000001</v>
      </c>
      <c r="D884">
        <v>1.0005999999999999</v>
      </c>
      <c r="E884">
        <v>0.99980000000000002</v>
      </c>
      <c r="F884" t="s">
        <v>4622</v>
      </c>
      <c r="G884">
        <v>2.9999999999999997E-4</v>
      </c>
    </row>
    <row r="885" spans="1:7" x14ac:dyDescent="0.35">
      <c r="A885" s="1">
        <v>44723</v>
      </c>
      <c r="B885">
        <v>0.99990000000000001</v>
      </c>
      <c r="C885">
        <v>0.99939999999999996</v>
      </c>
      <c r="D885">
        <v>1.0004</v>
      </c>
      <c r="E885">
        <v>0.99939999999999996</v>
      </c>
      <c r="F885" t="s">
        <v>4623</v>
      </c>
      <c r="G885">
        <v>5.0000000000000001E-4</v>
      </c>
    </row>
    <row r="886" spans="1:7" x14ac:dyDescent="0.35">
      <c r="A886" s="1">
        <v>44722</v>
      </c>
      <c r="B886">
        <v>0.99939999999999996</v>
      </c>
      <c r="C886">
        <v>0.99939999999999996</v>
      </c>
      <c r="D886">
        <v>1.0005999999999999</v>
      </c>
      <c r="E886">
        <v>0.99929999999999997</v>
      </c>
      <c r="F886" t="s">
        <v>4624</v>
      </c>
      <c r="G886">
        <v>0</v>
      </c>
    </row>
    <row r="887" spans="1:7" x14ac:dyDescent="0.35">
      <c r="A887" s="1">
        <v>44721</v>
      </c>
      <c r="B887">
        <v>0.99939999999999996</v>
      </c>
      <c r="C887">
        <v>0.99950000000000006</v>
      </c>
      <c r="D887">
        <v>1.0006999999999999</v>
      </c>
      <c r="E887">
        <v>0.99939999999999996</v>
      </c>
      <c r="F887" t="s">
        <v>4625</v>
      </c>
      <c r="G887">
        <v>-1E-4</v>
      </c>
    </row>
    <row r="888" spans="1:7" x14ac:dyDescent="0.35">
      <c r="A888" s="1">
        <v>44720</v>
      </c>
      <c r="B888">
        <v>0.99950000000000006</v>
      </c>
      <c r="C888">
        <v>0.99950000000000006</v>
      </c>
      <c r="D888">
        <v>1.0004999999999999</v>
      </c>
      <c r="E888">
        <v>0.99939999999999996</v>
      </c>
      <c r="F888" t="s">
        <v>4626</v>
      </c>
      <c r="G888">
        <v>0</v>
      </c>
    </row>
    <row r="889" spans="1:7" x14ac:dyDescent="0.35">
      <c r="A889" s="1">
        <v>44719</v>
      </c>
      <c r="B889">
        <v>0.99950000000000006</v>
      </c>
      <c r="C889">
        <v>0.99939999999999996</v>
      </c>
      <c r="D889">
        <v>1.0001</v>
      </c>
      <c r="E889">
        <v>0.99929999999999997</v>
      </c>
      <c r="F889" t="s">
        <v>4627</v>
      </c>
      <c r="G889">
        <v>1E-4</v>
      </c>
    </row>
    <row r="890" spans="1:7" x14ac:dyDescent="0.35">
      <c r="A890" s="1">
        <v>44718</v>
      </c>
      <c r="B890">
        <v>0.99939999999999996</v>
      </c>
      <c r="C890">
        <v>0.99990000000000001</v>
      </c>
      <c r="D890">
        <v>1.0003</v>
      </c>
      <c r="E890">
        <v>0.99919999999999998</v>
      </c>
      <c r="F890" t="s">
        <v>4628</v>
      </c>
      <c r="G890">
        <v>-5.0000000000000001E-4</v>
      </c>
    </row>
    <row r="891" spans="1:7" x14ac:dyDescent="0.35">
      <c r="A891" s="1">
        <v>44717</v>
      </c>
      <c r="B891">
        <v>0.99990000000000001</v>
      </c>
      <c r="C891">
        <v>0.99990000000000001</v>
      </c>
      <c r="D891">
        <v>1.0004</v>
      </c>
      <c r="E891">
        <v>0.99970000000000003</v>
      </c>
      <c r="F891" t="s">
        <v>4629</v>
      </c>
      <c r="G891">
        <v>0</v>
      </c>
    </row>
    <row r="892" spans="1:7" x14ac:dyDescent="0.35">
      <c r="A892" s="1">
        <v>44716</v>
      </c>
      <c r="B892">
        <v>0.99990000000000001</v>
      </c>
      <c r="C892">
        <v>0.99939999999999996</v>
      </c>
      <c r="D892">
        <v>1.0004999999999999</v>
      </c>
      <c r="E892">
        <v>0.99939999999999996</v>
      </c>
      <c r="F892" t="s">
        <v>4630</v>
      </c>
      <c r="G892">
        <v>5.0000000000000001E-4</v>
      </c>
    </row>
    <row r="893" spans="1:7" x14ac:dyDescent="0.35">
      <c r="A893" s="1">
        <v>44715</v>
      </c>
      <c r="B893">
        <v>0.99939999999999996</v>
      </c>
      <c r="C893">
        <v>0.99970000000000003</v>
      </c>
      <c r="D893">
        <v>1.0006999999999999</v>
      </c>
      <c r="E893">
        <v>0.99929999999999997</v>
      </c>
      <c r="F893" t="s">
        <v>4631</v>
      </c>
      <c r="G893">
        <v>-2.9999999999999997E-4</v>
      </c>
    </row>
    <row r="894" spans="1:7" x14ac:dyDescent="0.35">
      <c r="A894" s="1">
        <v>44714</v>
      </c>
      <c r="B894">
        <v>0.99980000000000002</v>
      </c>
      <c r="C894">
        <v>0.99980000000000002</v>
      </c>
      <c r="D894">
        <v>1.0019</v>
      </c>
      <c r="E894">
        <v>0.99960000000000004</v>
      </c>
      <c r="F894" t="s">
        <v>4632</v>
      </c>
      <c r="G894">
        <v>-1E-4</v>
      </c>
    </row>
    <row r="895" spans="1:7" x14ac:dyDescent="0.35">
      <c r="A895" s="1">
        <v>44713</v>
      </c>
      <c r="B895">
        <v>0.99980000000000002</v>
      </c>
      <c r="C895">
        <v>0.99939999999999996</v>
      </c>
      <c r="D895">
        <v>0.99990000000000001</v>
      </c>
      <c r="E895">
        <v>0.99929999999999997</v>
      </c>
      <c r="F895" t="s">
        <v>4633</v>
      </c>
      <c r="G895">
        <v>5.0000000000000001E-4</v>
      </c>
    </row>
    <row r="896" spans="1:7" x14ac:dyDescent="0.35">
      <c r="A896" s="1">
        <v>44712</v>
      </c>
      <c r="B896">
        <v>0.99939999999999996</v>
      </c>
      <c r="C896">
        <v>0.99950000000000006</v>
      </c>
      <c r="D896">
        <v>1.0001</v>
      </c>
      <c r="E896">
        <v>0.99929999999999997</v>
      </c>
      <c r="F896" t="s">
        <v>4634</v>
      </c>
      <c r="G896">
        <v>-1E-4</v>
      </c>
    </row>
    <row r="897" spans="1:7" x14ac:dyDescent="0.35">
      <c r="A897" s="1">
        <v>44711</v>
      </c>
      <c r="B897">
        <v>0.99950000000000006</v>
      </c>
      <c r="C897">
        <v>1.0002</v>
      </c>
      <c r="D897">
        <v>1.0003</v>
      </c>
      <c r="E897">
        <v>0.99919999999999998</v>
      </c>
      <c r="F897" t="s">
        <v>4635</v>
      </c>
      <c r="G897">
        <v>0</v>
      </c>
    </row>
    <row r="898" spans="1:7" x14ac:dyDescent="0.35">
      <c r="A898" s="1">
        <v>44710</v>
      </c>
      <c r="B898">
        <v>0.99939999999999996</v>
      </c>
      <c r="C898">
        <v>0.99950000000000006</v>
      </c>
      <c r="D898">
        <v>1.0001</v>
      </c>
      <c r="E898">
        <v>0.99939999999999996</v>
      </c>
      <c r="F898" t="s">
        <v>4636</v>
      </c>
      <c r="G898">
        <v>-1E-4</v>
      </c>
    </row>
    <row r="899" spans="1:7" x14ac:dyDescent="0.35">
      <c r="A899" s="1">
        <v>44709</v>
      </c>
      <c r="B899">
        <v>0.99950000000000006</v>
      </c>
      <c r="C899">
        <v>0.99909999999999999</v>
      </c>
      <c r="D899">
        <v>0.99990000000000001</v>
      </c>
      <c r="E899">
        <v>0.99909999999999999</v>
      </c>
      <c r="F899" t="s">
        <v>4637</v>
      </c>
      <c r="G899">
        <v>2.9999999999999997E-4</v>
      </c>
    </row>
    <row r="900" spans="1:7" x14ac:dyDescent="0.35">
      <c r="A900" s="1">
        <v>44708</v>
      </c>
      <c r="B900">
        <v>0.99919999999999998</v>
      </c>
      <c r="C900">
        <v>0.99919999999999998</v>
      </c>
      <c r="D900">
        <v>0.99980000000000002</v>
      </c>
      <c r="E900">
        <v>0.999</v>
      </c>
      <c r="F900" t="s">
        <v>4399</v>
      </c>
      <c r="G900">
        <v>0</v>
      </c>
    </row>
    <row r="901" spans="1:7" x14ac:dyDescent="0.35">
      <c r="A901" s="1">
        <v>44707</v>
      </c>
      <c r="B901">
        <v>0.99919999999999998</v>
      </c>
      <c r="C901">
        <v>0.99909999999999999</v>
      </c>
      <c r="D901">
        <v>0.99960000000000004</v>
      </c>
      <c r="E901">
        <v>0.999</v>
      </c>
      <c r="F901" t="s">
        <v>4638</v>
      </c>
      <c r="G901">
        <v>1E-4</v>
      </c>
    </row>
    <row r="902" spans="1:7" x14ac:dyDescent="0.35">
      <c r="A902" s="1">
        <v>44706</v>
      </c>
      <c r="B902">
        <v>0.99909999999999999</v>
      </c>
      <c r="C902">
        <v>0.99909999999999999</v>
      </c>
      <c r="D902">
        <v>0.99990000000000001</v>
      </c>
      <c r="E902">
        <v>0.999</v>
      </c>
      <c r="F902" t="s">
        <v>4639</v>
      </c>
      <c r="G902">
        <v>0</v>
      </c>
    </row>
    <row r="903" spans="1:7" x14ac:dyDescent="0.35">
      <c r="A903" s="1">
        <v>44705</v>
      </c>
      <c r="B903">
        <v>0.99909999999999999</v>
      </c>
      <c r="C903">
        <v>0.99960000000000004</v>
      </c>
      <c r="D903">
        <v>0.99960000000000004</v>
      </c>
      <c r="E903">
        <v>0.999</v>
      </c>
      <c r="F903" t="s">
        <v>4640</v>
      </c>
      <c r="G903">
        <v>0</v>
      </c>
    </row>
    <row r="904" spans="1:7" x14ac:dyDescent="0.35">
      <c r="A904" s="1">
        <v>44704</v>
      </c>
      <c r="B904">
        <v>0.99909999999999999</v>
      </c>
      <c r="C904">
        <v>0.99939999999999996</v>
      </c>
      <c r="D904">
        <v>0.99980000000000002</v>
      </c>
      <c r="E904">
        <v>0.999</v>
      </c>
      <c r="F904" t="s">
        <v>4641</v>
      </c>
      <c r="G904">
        <v>-2.9999999999999997E-4</v>
      </c>
    </row>
    <row r="905" spans="1:7" x14ac:dyDescent="0.35">
      <c r="A905" s="1">
        <v>44703</v>
      </c>
      <c r="B905">
        <v>0.99939999999999996</v>
      </c>
      <c r="C905">
        <v>0.99929999999999997</v>
      </c>
      <c r="D905">
        <v>0.99980000000000002</v>
      </c>
      <c r="E905">
        <v>0.99919999999999998</v>
      </c>
      <c r="F905" t="s">
        <v>4642</v>
      </c>
      <c r="G905">
        <v>1E-4</v>
      </c>
    </row>
    <row r="906" spans="1:7" x14ac:dyDescent="0.35">
      <c r="A906" s="1">
        <v>44702</v>
      </c>
      <c r="B906">
        <v>0.99939999999999996</v>
      </c>
      <c r="C906">
        <v>0.99990000000000001</v>
      </c>
      <c r="D906">
        <v>0.99990000000000001</v>
      </c>
      <c r="E906">
        <v>0.99919999999999998</v>
      </c>
      <c r="F906" t="s">
        <v>4643</v>
      </c>
      <c r="G906">
        <v>2.0000000000000001E-4</v>
      </c>
    </row>
    <row r="907" spans="1:7" x14ac:dyDescent="0.35">
      <c r="A907" s="1">
        <v>44701</v>
      </c>
      <c r="B907">
        <v>0.99909999999999999</v>
      </c>
      <c r="C907">
        <v>0.99929999999999997</v>
      </c>
      <c r="D907">
        <v>1</v>
      </c>
      <c r="E907">
        <v>0.999</v>
      </c>
      <c r="F907" t="s">
        <v>4644</v>
      </c>
      <c r="G907">
        <v>-1E-4</v>
      </c>
    </row>
    <row r="908" spans="1:7" x14ac:dyDescent="0.35">
      <c r="A908" s="1">
        <v>44700</v>
      </c>
      <c r="B908">
        <v>0.99929999999999997</v>
      </c>
      <c r="C908">
        <v>0.99880000000000002</v>
      </c>
      <c r="D908">
        <v>0.99950000000000006</v>
      </c>
      <c r="E908">
        <v>0.99880000000000002</v>
      </c>
      <c r="F908" t="s">
        <v>4645</v>
      </c>
      <c r="G908">
        <v>5.0000000000000001E-4</v>
      </c>
    </row>
    <row r="909" spans="1:7" x14ac:dyDescent="0.35">
      <c r="A909" s="1">
        <v>44699</v>
      </c>
      <c r="B909">
        <v>0.99880000000000002</v>
      </c>
      <c r="C909">
        <v>0.99990000000000001</v>
      </c>
      <c r="D909">
        <v>0.99990000000000001</v>
      </c>
      <c r="E909">
        <v>0.99880000000000002</v>
      </c>
      <c r="F909" t="s">
        <v>4646</v>
      </c>
      <c r="G909">
        <v>-4.0000000000000002E-4</v>
      </c>
    </row>
    <row r="910" spans="1:7" x14ac:dyDescent="0.35">
      <c r="A910" s="1">
        <v>44698</v>
      </c>
      <c r="B910">
        <v>0.99909999999999999</v>
      </c>
      <c r="C910">
        <v>0.99890000000000001</v>
      </c>
      <c r="D910">
        <v>0.99980000000000002</v>
      </c>
      <c r="E910">
        <v>0.99890000000000001</v>
      </c>
      <c r="F910" t="s">
        <v>4647</v>
      </c>
      <c r="G910">
        <v>2.0000000000000001E-4</v>
      </c>
    </row>
    <row r="911" spans="1:7" x14ac:dyDescent="0.35">
      <c r="A911" s="1">
        <v>44697</v>
      </c>
      <c r="B911">
        <v>0.99890000000000001</v>
      </c>
      <c r="C911">
        <v>0.99980000000000002</v>
      </c>
      <c r="D911">
        <v>0.99980000000000002</v>
      </c>
      <c r="E911">
        <v>0.99880000000000002</v>
      </c>
      <c r="F911" t="s">
        <v>4648</v>
      </c>
      <c r="G911">
        <v>-2.0000000000000001E-4</v>
      </c>
    </row>
    <row r="912" spans="1:7" x14ac:dyDescent="0.35">
      <c r="A912" s="1">
        <v>44696</v>
      </c>
      <c r="B912">
        <v>0.99909999999999999</v>
      </c>
      <c r="C912">
        <v>0.999</v>
      </c>
      <c r="D912">
        <v>1.0004</v>
      </c>
      <c r="E912">
        <v>0.99890000000000001</v>
      </c>
      <c r="F912" t="s">
        <v>4649</v>
      </c>
      <c r="G912">
        <v>1E-4</v>
      </c>
    </row>
    <row r="913" spans="1:7" x14ac:dyDescent="0.35">
      <c r="A913" s="1">
        <v>44695</v>
      </c>
      <c r="B913">
        <v>0.999</v>
      </c>
      <c r="C913">
        <v>0.99880000000000002</v>
      </c>
      <c r="D913">
        <v>1.0001</v>
      </c>
      <c r="E913">
        <v>0.99860000000000004</v>
      </c>
      <c r="F913" t="s">
        <v>4650</v>
      </c>
      <c r="G913">
        <v>2.0000000000000001E-4</v>
      </c>
    </row>
    <row r="914" spans="1:7" x14ac:dyDescent="0.35">
      <c r="A914" s="1">
        <v>44694</v>
      </c>
      <c r="B914">
        <v>0.99880000000000002</v>
      </c>
      <c r="C914">
        <v>0.99819999999999998</v>
      </c>
      <c r="D914">
        <v>1.0019</v>
      </c>
      <c r="E914">
        <v>0.99819999999999998</v>
      </c>
      <c r="F914" t="s">
        <v>4651</v>
      </c>
      <c r="G914">
        <v>5.9999999999999995E-4</v>
      </c>
    </row>
    <row r="915" spans="1:7" x14ac:dyDescent="0.35">
      <c r="A915" s="1">
        <v>44693</v>
      </c>
      <c r="B915">
        <v>0.99829999999999997</v>
      </c>
      <c r="C915">
        <v>1.0006999999999999</v>
      </c>
      <c r="D915">
        <v>1.0007999999999999</v>
      </c>
      <c r="E915">
        <v>0.97440000000000004</v>
      </c>
      <c r="F915" t="s">
        <v>4652</v>
      </c>
      <c r="G915">
        <v>1.5E-3</v>
      </c>
    </row>
    <row r="916" spans="1:7" x14ac:dyDescent="0.35">
      <c r="A916" s="1">
        <v>44692</v>
      </c>
      <c r="B916">
        <v>0.99680000000000002</v>
      </c>
      <c r="C916">
        <v>1.0002</v>
      </c>
      <c r="D916">
        <v>1.0012000000000001</v>
      </c>
      <c r="E916">
        <v>0.99670000000000003</v>
      </c>
      <c r="F916" t="s">
        <v>4653</v>
      </c>
      <c r="G916">
        <v>-3.3999999999999998E-3</v>
      </c>
    </row>
    <row r="917" spans="1:7" x14ac:dyDescent="0.35">
      <c r="A917" s="1">
        <v>44691</v>
      </c>
      <c r="B917">
        <v>1.0002</v>
      </c>
      <c r="C917">
        <v>1</v>
      </c>
      <c r="D917">
        <v>1.0005999999999999</v>
      </c>
      <c r="E917">
        <v>1</v>
      </c>
      <c r="F917" t="s">
        <v>4654</v>
      </c>
      <c r="G917">
        <v>2.0000000000000001E-4</v>
      </c>
    </row>
    <row r="918" spans="1:7" x14ac:dyDescent="0.35">
      <c r="A918" s="1">
        <v>44690</v>
      </c>
      <c r="B918">
        <v>1</v>
      </c>
      <c r="C918">
        <v>1.0001</v>
      </c>
      <c r="D918">
        <v>1.0004999999999999</v>
      </c>
      <c r="E918">
        <v>0.99990000000000001</v>
      </c>
      <c r="F918" t="s">
        <v>4655</v>
      </c>
      <c r="G918">
        <v>-1E-4</v>
      </c>
    </row>
    <row r="919" spans="1:7" x14ac:dyDescent="0.35">
      <c r="A919" s="1">
        <v>44689</v>
      </c>
      <c r="B919">
        <v>1.0001</v>
      </c>
      <c r="C919">
        <v>0.99990000000000001</v>
      </c>
      <c r="D919">
        <v>1.0005999999999999</v>
      </c>
      <c r="E919">
        <v>0.99990000000000001</v>
      </c>
      <c r="F919" t="s">
        <v>4656</v>
      </c>
      <c r="G919">
        <v>2.0000000000000001E-4</v>
      </c>
    </row>
    <row r="920" spans="1:7" x14ac:dyDescent="0.35">
      <c r="A920" s="1">
        <v>44688</v>
      </c>
      <c r="B920">
        <v>0.99990000000000001</v>
      </c>
      <c r="C920">
        <v>1.0003</v>
      </c>
      <c r="D920">
        <v>1.0003</v>
      </c>
      <c r="E920">
        <v>0.99980000000000002</v>
      </c>
      <c r="F920" t="s">
        <v>3965</v>
      </c>
      <c r="G920">
        <v>0</v>
      </c>
    </row>
    <row r="921" spans="1:7" x14ac:dyDescent="0.35">
      <c r="A921" s="1">
        <v>44687</v>
      </c>
      <c r="B921">
        <v>0.99990000000000001</v>
      </c>
      <c r="C921">
        <v>0.99990000000000001</v>
      </c>
      <c r="D921">
        <v>1.0003</v>
      </c>
      <c r="E921">
        <v>0.99980000000000002</v>
      </c>
      <c r="F921" t="s">
        <v>4657</v>
      </c>
      <c r="G921">
        <v>0</v>
      </c>
    </row>
    <row r="922" spans="1:7" x14ac:dyDescent="0.35">
      <c r="A922" s="1">
        <v>44686</v>
      </c>
      <c r="B922">
        <v>0.99990000000000001</v>
      </c>
      <c r="C922">
        <v>0.99990000000000001</v>
      </c>
      <c r="D922">
        <v>1.0002</v>
      </c>
      <c r="E922">
        <v>0.99980000000000002</v>
      </c>
      <c r="F922" t="s">
        <v>4658</v>
      </c>
      <c r="G922">
        <v>0</v>
      </c>
    </row>
    <row r="923" spans="1:7" x14ac:dyDescent="0.35">
      <c r="A923" s="1">
        <v>44685</v>
      </c>
      <c r="B923">
        <v>0.99990000000000001</v>
      </c>
      <c r="C923">
        <v>1</v>
      </c>
      <c r="D923">
        <v>1.0002</v>
      </c>
      <c r="E923">
        <v>0.99980000000000002</v>
      </c>
      <c r="F923" t="s">
        <v>4659</v>
      </c>
      <c r="G923">
        <v>-1E-4</v>
      </c>
    </row>
    <row r="924" spans="1:7" x14ac:dyDescent="0.35">
      <c r="A924" s="1">
        <v>44684</v>
      </c>
      <c r="B924">
        <v>1</v>
      </c>
      <c r="C924">
        <v>1.0002</v>
      </c>
      <c r="D924">
        <v>1.0003</v>
      </c>
      <c r="E924">
        <v>0.99980000000000002</v>
      </c>
      <c r="F924" t="s">
        <v>4660</v>
      </c>
      <c r="G924">
        <v>-1E-4</v>
      </c>
    </row>
    <row r="925" spans="1:7" x14ac:dyDescent="0.35">
      <c r="A925" s="1">
        <v>44683</v>
      </c>
      <c r="B925">
        <v>1</v>
      </c>
      <c r="C925">
        <v>1.0002</v>
      </c>
      <c r="D925">
        <v>1.0004</v>
      </c>
      <c r="E925">
        <v>0.99990000000000001</v>
      </c>
      <c r="F925" t="s">
        <v>4661</v>
      </c>
      <c r="G925">
        <v>-2.0000000000000001E-4</v>
      </c>
    </row>
    <row r="926" spans="1:7" x14ac:dyDescent="0.35">
      <c r="A926" s="1">
        <v>44682</v>
      </c>
      <c r="B926">
        <v>1.0002</v>
      </c>
      <c r="C926">
        <v>1.0003</v>
      </c>
      <c r="D926">
        <v>1.0005999999999999</v>
      </c>
      <c r="E926">
        <v>1.0001</v>
      </c>
      <c r="F926" t="s">
        <v>4662</v>
      </c>
      <c r="G926">
        <v>-1E-4</v>
      </c>
    </row>
    <row r="927" spans="1:7" x14ac:dyDescent="0.35">
      <c r="A927" s="1">
        <v>44681</v>
      </c>
      <c r="B927">
        <v>1.0003</v>
      </c>
      <c r="C927">
        <v>1.0003</v>
      </c>
      <c r="D927">
        <v>1.0004</v>
      </c>
      <c r="E927">
        <v>1.0001</v>
      </c>
      <c r="F927" t="s">
        <v>4366</v>
      </c>
      <c r="G927">
        <v>2.9999999999999997E-4</v>
      </c>
    </row>
    <row r="928" spans="1:7" x14ac:dyDescent="0.35">
      <c r="A928" s="1">
        <v>44680</v>
      </c>
      <c r="B928">
        <v>1</v>
      </c>
      <c r="C928">
        <v>1.0002</v>
      </c>
      <c r="D928">
        <v>1.0003</v>
      </c>
      <c r="E928">
        <v>0.99990000000000001</v>
      </c>
      <c r="F928" t="s">
        <v>4663</v>
      </c>
      <c r="G928">
        <v>0</v>
      </c>
    </row>
    <row r="929" spans="1:7" x14ac:dyDescent="0.35">
      <c r="A929" s="1">
        <v>44679</v>
      </c>
      <c r="B929">
        <v>1</v>
      </c>
      <c r="C929">
        <v>1</v>
      </c>
      <c r="D929">
        <v>1.0003</v>
      </c>
      <c r="E929">
        <v>0.99990000000000001</v>
      </c>
      <c r="F929" t="s">
        <v>4664</v>
      </c>
      <c r="G929">
        <v>0</v>
      </c>
    </row>
    <row r="930" spans="1:7" x14ac:dyDescent="0.35">
      <c r="A930" s="1">
        <v>44678</v>
      </c>
      <c r="B930">
        <v>1</v>
      </c>
      <c r="C930">
        <v>1.0004</v>
      </c>
      <c r="D930">
        <v>1.0004</v>
      </c>
      <c r="E930">
        <v>0.99990000000000001</v>
      </c>
      <c r="F930" t="s">
        <v>4665</v>
      </c>
      <c r="G930">
        <v>1E-4</v>
      </c>
    </row>
    <row r="931" spans="1:7" x14ac:dyDescent="0.35">
      <c r="A931" s="1">
        <v>44677</v>
      </c>
      <c r="B931">
        <v>1</v>
      </c>
      <c r="C931">
        <v>1</v>
      </c>
      <c r="D931">
        <v>1.0005999999999999</v>
      </c>
      <c r="E931">
        <v>1</v>
      </c>
      <c r="F931" t="s">
        <v>4663</v>
      </c>
      <c r="G931">
        <v>-1E-4</v>
      </c>
    </row>
    <row r="932" spans="1:7" x14ac:dyDescent="0.35">
      <c r="A932" s="1">
        <v>44676</v>
      </c>
      <c r="B932">
        <v>1</v>
      </c>
      <c r="C932">
        <v>1.0003</v>
      </c>
      <c r="D932">
        <v>1.0004999999999999</v>
      </c>
      <c r="E932">
        <v>1</v>
      </c>
      <c r="F932" t="s">
        <v>4666</v>
      </c>
      <c r="G932">
        <v>-2.0000000000000001E-4</v>
      </c>
    </row>
    <row r="933" spans="1:7" x14ac:dyDescent="0.35">
      <c r="A933" s="1">
        <v>44675</v>
      </c>
      <c r="B933">
        <v>1.0002</v>
      </c>
      <c r="C933">
        <v>1.0002</v>
      </c>
      <c r="D933">
        <v>1.0004999999999999</v>
      </c>
      <c r="E933">
        <v>1.0002</v>
      </c>
      <c r="F933" t="s">
        <v>4667</v>
      </c>
      <c r="G933">
        <v>0</v>
      </c>
    </row>
    <row r="934" spans="1:7" x14ac:dyDescent="0.35">
      <c r="A934" s="1">
        <v>44674</v>
      </c>
      <c r="B934">
        <v>1.0002</v>
      </c>
      <c r="C934">
        <v>1.0001</v>
      </c>
      <c r="D934">
        <v>1.0005999999999999</v>
      </c>
      <c r="E934">
        <v>1.0001</v>
      </c>
      <c r="F934" t="s">
        <v>4668</v>
      </c>
      <c r="G934">
        <v>2.0000000000000001E-4</v>
      </c>
    </row>
    <row r="935" spans="1:7" x14ac:dyDescent="0.35">
      <c r="A935" s="1">
        <v>44673</v>
      </c>
      <c r="B935">
        <v>1</v>
      </c>
      <c r="C935">
        <v>1.0004</v>
      </c>
      <c r="D935">
        <v>1.0004999999999999</v>
      </c>
      <c r="E935">
        <v>1</v>
      </c>
      <c r="F935" t="s">
        <v>4669</v>
      </c>
      <c r="G935">
        <v>-1E-4</v>
      </c>
    </row>
    <row r="936" spans="1:7" x14ac:dyDescent="0.35">
      <c r="A936" s="1">
        <v>44672</v>
      </c>
      <c r="B936">
        <v>1.0001</v>
      </c>
      <c r="C936">
        <v>1.0002</v>
      </c>
      <c r="D936">
        <v>1.0004</v>
      </c>
      <c r="E936">
        <v>1</v>
      </c>
      <c r="F936" t="s">
        <v>4670</v>
      </c>
      <c r="G936">
        <v>-1E-4</v>
      </c>
    </row>
    <row r="937" spans="1:7" x14ac:dyDescent="0.35">
      <c r="A937" s="1">
        <v>44671</v>
      </c>
      <c r="B937">
        <v>1.0002</v>
      </c>
      <c r="C937">
        <v>1.0002</v>
      </c>
      <c r="D937">
        <v>1.0004999999999999</v>
      </c>
      <c r="E937">
        <v>1.0001</v>
      </c>
      <c r="F937" t="s">
        <v>4671</v>
      </c>
      <c r="G937">
        <v>1E-4</v>
      </c>
    </row>
    <row r="938" spans="1:7" x14ac:dyDescent="0.35">
      <c r="A938" s="1">
        <v>44670</v>
      </c>
      <c r="B938">
        <v>1.0001</v>
      </c>
      <c r="C938">
        <v>1.0001</v>
      </c>
      <c r="D938">
        <v>1.0004999999999999</v>
      </c>
      <c r="E938">
        <v>1.0001</v>
      </c>
      <c r="F938" t="s">
        <v>4672</v>
      </c>
      <c r="G938">
        <v>0</v>
      </c>
    </row>
    <row r="939" spans="1:7" x14ac:dyDescent="0.35">
      <c r="A939" s="1">
        <v>44669</v>
      </c>
      <c r="B939">
        <v>1.0001</v>
      </c>
      <c r="C939">
        <v>1.0003</v>
      </c>
      <c r="D939">
        <v>1.0005999999999999</v>
      </c>
      <c r="E939">
        <v>1.0001</v>
      </c>
      <c r="F939" t="s">
        <v>4673</v>
      </c>
      <c r="G939">
        <v>-2.0000000000000001E-4</v>
      </c>
    </row>
    <row r="940" spans="1:7" x14ac:dyDescent="0.35">
      <c r="A940" s="1">
        <v>44668</v>
      </c>
      <c r="B940">
        <v>1.0003</v>
      </c>
      <c r="C940">
        <v>1.0002</v>
      </c>
      <c r="D940">
        <v>1.0005999999999999</v>
      </c>
      <c r="E940">
        <v>1.0002</v>
      </c>
      <c r="F940" t="s">
        <v>4674</v>
      </c>
      <c r="G940">
        <v>1E-4</v>
      </c>
    </row>
    <row r="941" spans="1:7" x14ac:dyDescent="0.35">
      <c r="A941" s="1">
        <v>44667</v>
      </c>
      <c r="B941">
        <v>1.0002</v>
      </c>
      <c r="C941">
        <v>1.0004999999999999</v>
      </c>
      <c r="D941">
        <v>1.0005999999999999</v>
      </c>
      <c r="E941">
        <v>1.0001</v>
      </c>
      <c r="F941" t="s">
        <v>4675</v>
      </c>
      <c r="G941">
        <v>0</v>
      </c>
    </row>
    <row r="942" spans="1:7" x14ac:dyDescent="0.35">
      <c r="A942" s="1">
        <v>44666</v>
      </c>
      <c r="B942">
        <v>1.0002</v>
      </c>
      <c r="C942">
        <v>1.0001</v>
      </c>
      <c r="D942">
        <v>1.0004</v>
      </c>
      <c r="E942">
        <v>1.0001</v>
      </c>
      <c r="F942" t="s">
        <v>4676</v>
      </c>
      <c r="G942">
        <v>2.0000000000000001E-4</v>
      </c>
    </row>
    <row r="943" spans="1:7" x14ac:dyDescent="0.35">
      <c r="A943" s="1">
        <v>44665</v>
      </c>
      <c r="B943">
        <v>1.0001</v>
      </c>
      <c r="C943">
        <v>1.0002</v>
      </c>
      <c r="D943">
        <v>1.0004999999999999</v>
      </c>
      <c r="E943">
        <v>1</v>
      </c>
      <c r="F943" t="s">
        <v>4677</v>
      </c>
      <c r="G943">
        <v>-2.0000000000000001E-4</v>
      </c>
    </row>
    <row r="944" spans="1:7" x14ac:dyDescent="0.35">
      <c r="A944" s="1">
        <v>44664</v>
      </c>
      <c r="B944">
        <v>1.0002</v>
      </c>
      <c r="C944">
        <v>1.0002</v>
      </c>
      <c r="D944">
        <v>1.0005999999999999</v>
      </c>
      <c r="E944">
        <v>1.0001</v>
      </c>
      <c r="F944" t="s">
        <v>4678</v>
      </c>
      <c r="G944">
        <v>0</v>
      </c>
    </row>
    <row r="945" spans="1:7" x14ac:dyDescent="0.35">
      <c r="A945" s="1">
        <v>44663</v>
      </c>
      <c r="B945">
        <v>1.0002</v>
      </c>
      <c r="C945">
        <v>1.0006999999999999</v>
      </c>
      <c r="D945">
        <v>1.0006999999999999</v>
      </c>
      <c r="E945">
        <v>1.0002</v>
      </c>
      <c r="F945" t="s">
        <v>4679</v>
      </c>
      <c r="G945">
        <v>0</v>
      </c>
    </row>
    <row r="946" spans="1:7" x14ac:dyDescent="0.35">
      <c r="A946" s="1">
        <v>44662</v>
      </c>
      <c r="B946">
        <v>1.0003</v>
      </c>
      <c r="C946">
        <v>1.0004999999999999</v>
      </c>
      <c r="D946">
        <v>1.0007999999999999</v>
      </c>
      <c r="E946">
        <v>1.0001</v>
      </c>
      <c r="F946" t="s">
        <v>4680</v>
      </c>
      <c r="G946">
        <v>-2.0000000000000001E-4</v>
      </c>
    </row>
    <row r="947" spans="1:7" x14ac:dyDescent="0.35">
      <c r="A947" s="1">
        <v>44661</v>
      </c>
      <c r="B947">
        <v>1.0004999999999999</v>
      </c>
      <c r="C947">
        <v>1.0003</v>
      </c>
      <c r="D947">
        <v>1.0005999999999999</v>
      </c>
      <c r="E947">
        <v>1.0001</v>
      </c>
      <c r="F947" t="s">
        <v>4681</v>
      </c>
      <c r="G947">
        <v>2.0000000000000001E-4</v>
      </c>
    </row>
    <row r="948" spans="1:7" x14ac:dyDescent="0.35">
      <c r="A948" s="1">
        <v>44660</v>
      </c>
      <c r="B948">
        <v>1.0003</v>
      </c>
      <c r="C948">
        <v>1.0003</v>
      </c>
      <c r="D948">
        <v>1.0003</v>
      </c>
      <c r="E948">
        <v>1</v>
      </c>
      <c r="F948" t="s">
        <v>4682</v>
      </c>
      <c r="G948">
        <v>0</v>
      </c>
    </row>
    <row r="949" spans="1:7" x14ac:dyDescent="0.35">
      <c r="A949" s="1">
        <v>44659</v>
      </c>
      <c r="B949">
        <v>1.0003</v>
      </c>
      <c r="C949">
        <v>1.0002</v>
      </c>
      <c r="D949">
        <v>1.0004</v>
      </c>
      <c r="E949">
        <v>1.0001</v>
      </c>
      <c r="F949" t="s">
        <v>4683</v>
      </c>
      <c r="G949">
        <v>1E-4</v>
      </c>
    </row>
    <row r="950" spans="1:7" x14ac:dyDescent="0.35">
      <c r="A950" s="1">
        <v>44658</v>
      </c>
      <c r="B950">
        <v>1.0002</v>
      </c>
      <c r="C950">
        <v>1.0002</v>
      </c>
      <c r="D950">
        <v>1.0005999999999999</v>
      </c>
      <c r="E950">
        <v>1</v>
      </c>
      <c r="F950" t="s">
        <v>4684</v>
      </c>
      <c r="G950">
        <v>-1E-4</v>
      </c>
    </row>
    <row r="951" spans="1:7" x14ac:dyDescent="0.35">
      <c r="A951" s="1">
        <v>44657</v>
      </c>
      <c r="B951">
        <v>1.0003</v>
      </c>
      <c r="C951">
        <v>1.0002</v>
      </c>
      <c r="D951">
        <v>1.0004</v>
      </c>
      <c r="E951">
        <v>1</v>
      </c>
      <c r="F951" t="s">
        <v>4685</v>
      </c>
      <c r="G951">
        <v>1E-4</v>
      </c>
    </row>
    <row r="952" spans="1:7" x14ac:dyDescent="0.35">
      <c r="A952" s="1">
        <v>44656</v>
      </c>
      <c r="B952">
        <v>1.0002</v>
      </c>
      <c r="C952">
        <v>1.0002</v>
      </c>
      <c r="D952">
        <v>1.0004</v>
      </c>
      <c r="E952">
        <v>1</v>
      </c>
      <c r="F952" t="s">
        <v>4686</v>
      </c>
      <c r="G952">
        <v>0</v>
      </c>
    </row>
    <row r="953" spans="1:7" x14ac:dyDescent="0.35">
      <c r="A953" s="1">
        <v>44655</v>
      </c>
      <c r="B953">
        <v>1.0002</v>
      </c>
      <c r="C953">
        <v>1.0001</v>
      </c>
      <c r="D953">
        <v>1.0003</v>
      </c>
      <c r="E953">
        <v>0.99980000000000002</v>
      </c>
      <c r="F953" t="s">
        <v>4687</v>
      </c>
      <c r="G953">
        <v>0</v>
      </c>
    </row>
    <row r="954" spans="1:7" x14ac:dyDescent="0.35">
      <c r="A954" s="1">
        <v>44654</v>
      </c>
      <c r="B954">
        <v>1.0002</v>
      </c>
      <c r="C954">
        <v>1.0003</v>
      </c>
      <c r="D954">
        <v>1.0004</v>
      </c>
      <c r="E954">
        <v>1</v>
      </c>
      <c r="F954" t="s">
        <v>4688</v>
      </c>
      <c r="G954">
        <v>-1E-4</v>
      </c>
    </row>
    <row r="955" spans="1:7" x14ac:dyDescent="0.35">
      <c r="A955" s="1">
        <v>44653</v>
      </c>
      <c r="B955">
        <v>1.0003</v>
      </c>
      <c r="C955">
        <v>1.0004</v>
      </c>
      <c r="D955">
        <v>1.0005999999999999</v>
      </c>
      <c r="E955">
        <v>1.0001</v>
      </c>
      <c r="F955" t="s">
        <v>4689</v>
      </c>
      <c r="G955">
        <v>-1E-4</v>
      </c>
    </row>
    <row r="956" spans="1:7" x14ac:dyDescent="0.35">
      <c r="A956" s="1">
        <v>44652</v>
      </c>
      <c r="B956">
        <v>1.0004</v>
      </c>
      <c r="C956">
        <v>1.0003</v>
      </c>
      <c r="D956">
        <v>1.0005999999999999</v>
      </c>
      <c r="E956">
        <v>1.0001</v>
      </c>
      <c r="F956" t="s">
        <v>4690</v>
      </c>
      <c r="G956">
        <v>1E-4</v>
      </c>
    </row>
    <row r="957" spans="1:7" x14ac:dyDescent="0.35">
      <c r="A957" s="1">
        <v>44651</v>
      </c>
      <c r="B957">
        <v>1.0003</v>
      </c>
      <c r="C957">
        <v>1.0001</v>
      </c>
      <c r="D957">
        <v>1.0004999999999999</v>
      </c>
      <c r="E957">
        <v>1.0001</v>
      </c>
      <c r="F957" t="s">
        <v>4691</v>
      </c>
      <c r="G957">
        <v>0</v>
      </c>
    </row>
    <row r="958" spans="1:7" x14ac:dyDescent="0.35">
      <c r="A958" s="1">
        <v>44650</v>
      </c>
      <c r="B958">
        <v>1.0003</v>
      </c>
      <c r="C958">
        <v>1.0004</v>
      </c>
      <c r="D958">
        <v>1.0004999999999999</v>
      </c>
      <c r="E958">
        <v>0.99990000000000001</v>
      </c>
      <c r="F958" t="s">
        <v>4692</v>
      </c>
      <c r="G958">
        <v>-1E-4</v>
      </c>
    </row>
    <row r="959" spans="1:7" x14ac:dyDescent="0.35">
      <c r="A959" s="1">
        <v>44649</v>
      </c>
      <c r="B959">
        <v>1.0004</v>
      </c>
      <c r="C959">
        <v>1.0001</v>
      </c>
      <c r="D959">
        <v>1.0005999999999999</v>
      </c>
      <c r="E959">
        <v>1</v>
      </c>
      <c r="F959" t="s">
        <v>4693</v>
      </c>
      <c r="G959">
        <v>0</v>
      </c>
    </row>
    <row r="960" spans="1:7" x14ac:dyDescent="0.35">
      <c r="A960" s="1">
        <v>44648</v>
      </c>
      <c r="B960">
        <v>1.0003</v>
      </c>
      <c r="C960">
        <v>1.0002</v>
      </c>
      <c r="D960">
        <v>1.0004</v>
      </c>
      <c r="E960">
        <v>0.99970000000000003</v>
      </c>
      <c r="F960" t="s">
        <v>4694</v>
      </c>
      <c r="G960">
        <v>2.0000000000000001E-4</v>
      </c>
    </row>
    <row r="961" spans="1:7" x14ac:dyDescent="0.35">
      <c r="A961" s="1">
        <v>44647</v>
      </c>
      <c r="B961">
        <v>1.0002</v>
      </c>
      <c r="C961">
        <v>1.0004999999999999</v>
      </c>
      <c r="D961">
        <v>1.0004999999999999</v>
      </c>
      <c r="E961">
        <v>1.0001</v>
      </c>
      <c r="F961" t="s">
        <v>4695</v>
      </c>
      <c r="G961">
        <v>-2.9999999999999997E-4</v>
      </c>
    </row>
    <row r="962" spans="1:7" x14ac:dyDescent="0.35">
      <c r="A962" s="1">
        <v>44646</v>
      </c>
      <c r="B962">
        <v>1.0004</v>
      </c>
      <c r="C962">
        <v>1.0004</v>
      </c>
      <c r="D962">
        <v>1.0005999999999999</v>
      </c>
      <c r="E962">
        <v>1.0004</v>
      </c>
      <c r="F962" t="s">
        <v>4696</v>
      </c>
      <c r="G962">
        <v>0</v>
      </c>
    </row>
    <row r="963" spans="1:7" x14ac:dyDescent="0.35">
      <c r="A963" s="1">
        <v>44645</v>
      </c>
      <c r="B963">
        <v>1.0004</v>
      </c>
      <c r="C963">
        <v>1.0004</v>
      </c>
      <c r="D963">
        <v>1.0005999999999999</v>
      </c>
      <c r="E963">
        <v>1.0001</v>
      </c>
      <c r="F963" t="s">
        <v>4697</v>
      </c>
      <c r="G963">
        <v>0</v>
      </c>
    </row>
    <row r="964" spans="1:7" x14ac:dyDescent="0.35">
      <c r="A964" s="1">
        <v>44644</v>
      </c>
      <c r="B964">
        <v>1.0004</v>
      </c>
      <c r="C964">
        <v>1.0003</v>
      </c>
      <c r="D964">
        <v>1.0004999999999999</v>
      </c>
      <c r="E964">
        <v>1</v>
      </c>
      <c r="F964" t="s">
        <v>4698</v>
      </c>
      <c r="G964">
        <v>1E-4</v>
      </c>
    </row>
    <row r="965" spans="1:7" x14ac:dyDescent="0.35">
      <c r="A965" s="1">
        <v>44643</v>
      </c>
      <c r="B965">
        <v>1.0003</v>
      </c>
      <c r="C965">
        <v>1.0003</v>
      </c>
      <c r="D965">
        <v>1.0004999999999999</v>
      </c>
      <c r="E965">
        <v>1</v>
      </c>
      <c r="F965" t="s">
        <v>4699</v>
      </c>
      <c r="G965">
        <v>1E-4</v>
      </c>
    </row>
    <row r="966" spans="1:7" x14ac:dyDescent="0.35">
      <c r="A966" s="1">
        <v>44642</v>
      </c>
      <c r="B966">
        <v>1.0003</v>
      </c>
      <c r="C966">
        <v>1.0001</v>
      </c>
      <c r="D966">
        <v>1.0004</v>
      </c>
      <c r="E966">
        <v>1</v>
      </c>
      <c r="F966" t="s">
        <v>4700</v>
      </c>
      <c r="G966">
        <v>0</v>
      </c>
    </row>
    <row r="967" spans="1:7" x14ac:dyDescent="0.35">
      <c r="A967" s="1">
        <v>44641</v>
      </c>
      <c r="B967">
        <v>1.0002</v>
      </c>
      <c r="C967">
        <v>1.0004</v>
      </c>
      <c r="D967">
        <v>1.0005999999999999</v>
      </c>
      <c r="E967">
        <v>1.0002</v>
      </c>
      <c r="F967" t="s">
        <v>4701</v>
      </c>
      <c r="G967">
        <v>-2.0000000000000001E-4</v>
      </c>
    </row>
    <row r="968" spans="1:7" x14ac:dyDescent="0.35">
      <c r="A968" s="1">
        <v>44640</v>
      </c>
      <c r="B968">
        <v>1.0004</v>
      </c>
      <c r="C968">
        <v>1.0004</v>
      </c>
      <c r="D968">
        <v>1.0004999999999999</v>
      </c>
      <c r="E968">
        <v>1.0001</v>
      </c>
      <c r="F968" t="s">
        <v>4702</v>
      </c>
      <c r="G968">
        <v>0</v>
      </c>
    </row>
    <row r="969" spans="1:7" x14ac:dyDescent="0.35">
      <c r="A969" s="1">
        <v>44639</v>
      </c>
      <c r="B969">
        <v>1.0004</v>
      </c>
      <c r="C969">
        <v>1.0004</v>
      </c>
      <c r="D969">
        <v>1.0004999999999999</v>
      </c>
      <c r="E969">
        <v>1</v>
      </c>
      <c r="F969" t="s">
        <v>4703</v>
      </c>
      <c r="G969">
        <v>0</v>
      </c>
    </row>
    <row r="970" spans="1:7" x14ac:dyDescent="0.35">
      <c r="A970" s="1">
        <v>44638</v>
      </c>
      <c r="B970">
        <v>1.0004</v>
      </c>
      <c r="C970">
        <v>1.0004999999999999</v>
      </c>
      <c r="D970">
        <v>1.0008999999999999</v>
      </c>
      <c r="E970">
        <v>1.0003</v>
      </c>
      <c r="F970" t="s">
        <v>4704</v>
      </c>
      <c r="G970">
        <v>-1E-4</v>
      </c>
    </row>
    <row r="971" spans="1:7" x14ac:dyDescent="0.35">
      <c r="A971" s="1">
        <v>44637</v>
      </c>
      <c r="B971">
        <v>1.0004</v>
      </c>
      <c r="C971">
        <v>1.0004</v>
      </c>
      <c r="D971">
        <v>1.0007999999999999</v>
      </c>
      <c r="E971">
        <v>1.0004</v>
      </c>
      <c r="F971" t="s">
        <v>4705</v>
      </c>
      <c r="G971">
        <v>0</v>
      </c>
    </row>
    <row r="972" spans="1:7" x14ac:dyDescent="0.35">
      <c r="A972" s="1">
        <v>44636</v>
      </c>
      <c r="B972">
        <v>1.0004</v>
      </c>
      <c r="C972">
        <v>1.0004999999999999</v>
      </c>
      <c r="D972">
        <v>1.0007999999999999</v>
      </c>
      <c r="E972">
        <v>1.0004</v>
      </c>
      <c r="F972" t="s">
        <v>4706</v>
      </c>
      <c r="G972">
        <v>-1E-4</v>
      </c>
    </row>
    <row r="973" spans="1:7" x14ac:dyDescent="0.35">
      <c r="A973" s="1">
        <v>44635</v>
      </c>
      <c r="B973">
        <v>1.0004999999999999</v>
      </c>
      <c r="C973">
        <v>1.0007999999999999</v>
      </c>
      <c r="D973">
        <v>1.0008999999999999</v>
      </c>
      <c r="E973">
        <v>1.0004</v>
      </c>
      <c r="F973" t="s">
        <v>4707</v>
      </c>
      <c r="G973">
        <v>0</v>
      </c>
    </row>
    <row r="974" spans="1:7" x14ac:dyDescent="0.35">
      <c r="A974" s="1">
        <v>44634</v>
      </c>
      <c r="B974">
        <v>1.0004</v>
      </c>
      <c r="C974">
        <v>1.0002</v>
      </c>
      <c r="D974">
        <v>1.0004999999999999</v>
      </c>
      <c r="E974">
        <v>1.0001</v>
      </c>
      <c r="F974" t="s">
        <v>4644</v>
      </c>
      <c r="G974">
        <v>2.0000000000000001E-4</v>
      </c>
    </row>
    <row r="975" spans="1:7" x14ac:dyDescent="0.35">
      <c r="A975" s="1">
        <v>44633</v>
      </c>
      <c r="B975">
        <v>1.0002</v>
      </c>
      <c r="C975">
        <v>1.0001</v>
      </c>
      <c r="D975">
        <v>1.0004</v>
      </c>
      <c r="E975">
        <v>1.0001</v>
      </c>
      <c r="F975" t="s">
        <v>4708</v>
      </c>
      <c r="G975">
        <v>0</v>
      </c>
    </row>
    <row r="976" spans="1:7" x14ac:dyDescent="0.35">
      <c r="A976" s="1">
        <v>44632</v>
      </c>
      <c r="B976">
        <v>1.0002</v>
      </c>
      <c r="C976">
        <v>1.0002</v>
      </c>
      <c r="D976">
        <v>1.0004</v>
      </c>
      <c r="E976">
        <v>1.0001</v>
      </c>
      <c r="F976" t="s">
        <v>4709</v>
      </c>
      <c r="G976">
        <v>0</v>
      </c>
    </row>
    <row r="977" spans="1:7" x14ac:dyDescent="0.35">
      <c r="A977" s="1">
        <v>44631</v>
      </c>
      <c r="B977">
        <v>1.0002</v>
      </c>
      <c r="C977">
        <v>1.0004999999999999</v>
      </c>
      <c r="D977">
        <v>1.0007999999999999</v>
      </c>
      <c r="E977">
        <v>1.0001</v>
      </c>
      <c r="F977" t="s">
        <v>4710</v>
      </c>
      <c r="G977">
        <v>-2.9999999999999997E-4</v>
      </c>
    </row>
    <row r="978" spans="1:7" x14ac:dyDescent="0.35">
      <c r="A978" s="1">
        <v>44630</v>
      </c>
      <c r="B978">
        <v>1.0004999999999999</v>
      </c>
      <c r="C978">
        <v>1.0005999999999999</v>
      </c>
      <c r="D978">
        <v>1.0011000000000001</v>
      </c>
      <c r="E978">
        <v>1.0004</v>
      </c>
      <c r="F978" t="s">
        <v>4711</v>
      </c>
      <c r="G978">
        <v>2.0000000000000001E-4</v>
      </c>
    </row>
    <row r="979" spans="1:7" x14ac:dyDescent="0.35">
      <c r="A979" s="1">
        <v>44629</v>
      </c>
      <c r="B979">
        <v>1.0004</v>
      </c>
      <c r="C979">
        <v>1.0002</v>
      </c>
      <c r="D979">
        <v>1.0005999999999999</v>
      </c>
      <c r="E979">
        <v>1.0002</v>
      </c>
      <c r="F979" t="s">
        <v>4712</v>
      </c>
      <c r="G979">
        <v>2.0000000000000001E-4</v>
      </c>
    </row>
    <row r="980" spans="1:7" x14ac:dyDescent="0.35">
      <c r="A980" s="1">
        <v>44628</v>
      </c>
      <c r="B980">
        <v>1.0002</v>
      </c>
      <c r="C980">
        <v>1.0005999999999999</v>
      </c>
      <c r="D980">
        <v>1.0007999999999999</v>
      </c>
      <c r="E980">
        <v>1.0001</v>
      </c>
      <c r="F980" t="s">
        <v>4713</v>
      </c>
      <c r="G980">
        <v>-1E-4</v>
      </c>
    </row>
    <row r="981" spans="1:7" x14ac:dyDescent="0.35">
      <c r="A981" s="1">
        <v>44627</v>
      </c>
      <c r="B981">
        <v>1.0002</v>
      </c>
      <c r="C981">
        <v>1.0003</v>
      </c>
      <c r="D981">
        <v>1.0006999999999999</v>
      </c>
      <c r="E981">
        <v>1.0001</v>
      </c>
      <c r="F981" t="s">
        <v>4714</v>
      </c>
      <c r="G981">
        <v>-1E-4</v>
      </c>
    </row>
    <row r="982" spans="1:7" x14ac:dyDescent="0.35">
      <c r="A982" s="1">
        <v>44626</v>
      </c>
      <c r="B982">
        <v>1.0003</v>
      </c>
      <c r="C982">
        <v>1.0003</v>
      </c>
      <c r="D982">
        <v>1.0007999999999999</v>
      </c>
      <c r="E982">
        <v>1.0002</v>
      </c>
      <c r="F982" t="s">
        <v>4715</v>
      </c>
      <c r="G982">
        <v>0</v>
      </c>
    </row>
    <row r="983" spans="1:7" x14ac:dyDescent="0.35">
      <c r="A983" s="1">
        <v>44625</v>
      </c>
      <c r="B983">
        <v>1.0003</v>
      </c>
      <c r="C983">
        <v>1.0003</v>
      </c>
      <c r="D983">
        <v>1.0008999999999999</v>
      </c>
      <c r="E983">
        <v>1.0002</v>
      </c>
      <c r="F983" t="s">
        <v>4716</v>
      </c>
      <c r="G983">
        <v>0</v>
      </c>
    </row>
    <row r="984" spans="1:7" x14ac:dyDescent="0.35">
      <c r="A984" s="1">
        <v>44624</v>
      </c>
      <c r="B984">
        <v>1.0003</v>
      </c>
      <c r="C984">
        <v>1.0006999999999999</v>
      </c>
      <c r="D984">
        <v>1.0007999999999999</v>
      </c>
      <c r="E984">
        <v>1</v>
      </c>
      <c r="F984" t="s">
        <v>4717</v>
      </c>
      <c r="G984">
        <v>2.0000000000000001E-4</v>
      </c>
    </row>
    <row r="985" spans="1:7" x14ac:dyDescent="0.35">
      <c r="A985" s="1">
        <v>44623</v>
      </c>
      <c r="B985">
        <v>1.0002</v>
      </c>
      <c r="C985">
        <v>1.0006999999999999</v>
      </c>
      <c r="D985">
        <v>1.0008999999999999</v>
      </c>
      <c r="E985">
        <v>1.0001</v>
      </c>
      <c r="F985" t="s">
        <v>4718</v>
      </c>
      <c r="G985">
        <v>-2.9999999999999997E-4</v>
      </c>
    </row>
    <row r="986" spans="1:7" x14ac:dyDescent="0.35">
      <c r="A986" s="1">
        <v>44622</v>
      </c>
      <c r="B986">
        <v>1.0004</v>
      </c>
      <c r="C986">
        <v>1.0007999999999999</v>
      </c>
      <c r="D986">
        <v>1.0008999999999999</v>
      </c>
      <c r="E986">
        <v>1.0003</v>
      </c>
      <c r="F986" t="s">
        <v>4719</v>
      </c>
      <c r="G986">
        <v>0</v>
      </c>
    </row>
    <row r="987" spans="1:7" x14ac:dyDescent="0.35">
      <c r="A987" s="1">
        <v>44621</v>
      </c>
      <c r="B987">
        <v>1.0004999999999999</v>
      </c>
      <c r="C987">
        <v>1.0004</v>
      </c>
      <c r="D987">
        <v>1.0008999999999999</v>
      </c>
      <c r="E987">
        <v>1.0003</v>
      </c>
      <c r="F987" t="s">
        <v>4720</v>
      </c>
      <c r="G987">
        <v>1E-4</v>
      </c>
    </row>
    <row r="988" spans="1:7" x14ac:dyDescent="0.35">
      <c r="A988" s="1">
        <v>44620</v>
      </c>
      <c r="B988">
        <v>1.0003</v>
      </c>
      <c r="C988">
        <v>1.0005999999999999</v>
      </c>
      <c r="D988">
        <v>1.0009999999999999</v>
      </c>
      <c r="E988">
        <v>1.0003</v>
      </c>
      <c r="F988" t="s">
        <v>4721</v>
      </c>
      <c r="G988">
        <v>-2.9999999999999997E-4</v>
      </c>
    </row>
    <row r="989" spans="1:7" x14ac:dyDescent="0.35">
      <c r="A989" s="1">
        <v>44619</v>
      </c>
      <c r="B989">
        <v>1.0005999999999999</v>
      </c>
      <c r="C989">
        <v>1.0006999999999999</v>
      </c>
      <c r="D989">
        <v>1.0011000000000001</v>
      </c>
      <c r="E989">
        <v>1.0003</v>
      </c>
      <c r="F989" t="s">
        <v>4722</v>
      </c>
      <c r="G989">
        <v>-1E-4</v>
      </c>
    </row>
    <row r="990" spans="1:7" x14ac:dyDescent="0.35">
      <c r="A990" s="1">
        <v>44618</v>
      </c>
      <c r="B990">
        <v>1.0006999999999999</v>
      </c>
      <c r="C990">
        <v>1.0006999999999999</v>
      </c>
      <c r="D990">
        <v>1.0009999999999999</v>
      </c>
      <c r="E990">
        <v>1.0004999999999999</v>
      </c>
      <c r="F990" t="s">
        <v>4723</v>
      </c>
      <c r="G990">
        <v>0</v>
      </c>
    </row>
    <row r="991" spans="1:7" x14ac:dyDescent="0.35">
      <c r="A991" s="1">
        <v>44617</v>
      </c>
      <c r="B991">
        <v>1.0006999999999999</v>
      </c>
      <c r="C991">
        <v>1.0007999999999999</v>
      </c>
      <c r="D991">
        <v>1.0012000000000001</v>
      </c>
      <c r="E991">
        <v>1.0004999999999999</v>
      </c>
      <c r="F991" t="s">
        <v>4724</v>
      </c>
      <c r="G991">
        <v>-1E-4</v>
      </c>
    </row>
    <row r="992" spans="1:7" x14ac:dyDescent="0.35">
      <c r="A992" s="1">
        <v>44616</v>
      </c>
      <c r="B992">
        <v>1.0007999999999999</v>
      </c>
      <c r="C992">
        <v>1.0006999999999999</v>
      </c>
      <c r="D992">
        <v>1.0029999999999999</v>
      </c>
      <c r="E992">
        <v>1.0006999999999999</v>
      </c>
      <c r="F992" t="s">
        <v>4725</v>
      </c>
      <c r="G992">
        <v>1E-4</v>
      </c>
    </row>
    <row r="993" spans="1:7" x14ac:dyDescent="0.35">
      <c r="A993" s="1">
        <v>44615</v>
      </c>
      <c r="B993">
        <v>1.0005999999999999</v>
      </c>
      <c r="C993">
        <v>1.0006999999999999</v>
      </c>
      <c r="D993">
        <v>1.0013000000000001</v>
      </c>
      <c r="E993">
        <v>1.0005999999999999</v>
      </c>
      <c r="F993" t="s">
        <v>4726</v>
      </c>
      <c r="G993">
        <v>0</v>
      </c>
    </row>
    <row r="994" spans="1:7" x14ac:dyDescent="0.35">
      <c r="A994" s="1">
        <v>44614</v>
      </c>
      <c r="B994">
        <v>1.0006999999999999</v>
      </c>
      <c r="C994">
        <v>1.0015000000000001</v>
      </c>
      <c r="D994">
        <v>1.0015000000000001</v>
      </c>
      <c r="E994">
        <v>1.0005999999999999</v>
      </c>
      <c r="F994" t="s">
        <v>4727</v>
      </c>
      <c r="G994">
        <v>-1E-4</v>
      </c>
    </row>
    <row r="995" spans="1:7" x14ac:dyDescent="0.35">
      <c r="A995" s="1">
        <v>44613</v>
      </c>
      <c r="B995">
        <v>1.0007999999999999</v>
      </c>
      <c r="C995">
        <v>1.0006999999999999</v>
      </c>
      <c r="D995">
        <v>1.0013000000000001</v>
      </c>
      <c r="E995">
        <v>1.0004999999999999</v>
      </c>
      <c r="F995" t="s">
        <v>4728</v>
      </c>
      <c r="G995">
        <v>2.0000000000000001E-4</v>
      </c>
    </row>
    <row r="996" spans="1:7" x14ac:dyDescent="0.35">
      <c r="A996" s="1">
        <v>44612</v>
      </c>
      <c r="B996">
        <v>1.0006999999999999</v>
      </c>
      <c r="C996">
        <v>1.0004999999999999</v>
      </c>
      <c r="D996">
        <v>1.0009999999999999</v>
      </c>
      <c r="E996">
        <v>1.0004999999999999</v>
      </c>
      <c r="F996" t="s">
        <v>4729</v>
      </c>
      <c r="G996">
        <v>2.0000000000000001E-4</v>
      </c>
    </row>
    <row r="997" spans="1:7" x14ac:dyDescent="0.35">
      <c r="A997" s="1">
        <v>44611</v>
      </c>
      <c r="B997">
        <v>1.0004999999999999</v>
      </c>
      <c r="C997">
        <v>1.0004999999999999</v>
      </c>
      <c r="D997">
        <v>1.0009999999999999</v>
      </c>
      <c r="E997">
        <v>1.0004</v>
      </c>
      <c r="F997" t="s">
        <v>4730</v>
      </c>
      <c r="G997">
        <v>0</v>
      </c>
    </row>
    <row r="998" spans="1:7" x14ac:dyDescent="0.35">
      <c r="A998" s="1">
        <v>44610</v>
      </c>
      <c r="B998">
        <v>1.0004999999999999</v>
      </c>
      <c r="C998">
        <v>1.0009999999999999</v>
      </c>
      <c r="D998">
        <v>1.0009999999999999</v>
      </c>
      <c r="E998">
        <v>1.0004999999999999</v>
      </c>
      <c r="F998" t="s">
        <v>4731</v>
      </c>
      <c r="G998">
        <v>-2.0000000000000001E-4</v>
      </c>
    </row>
    <row r="999" spans="1:7" x14ac:dyDescent="0.35">
      <c r="A999" s="1">
        <v>44609</v>
      </c>
      <c r="B999">
        <v>1.0006999999999999</v>
      </c>
      <c r="C999">
        <v>1.0005999999999999</v>
      </c>
      <c r="D999">
        <v>1.0007999999999999</v>
      </c>
      <c r="E999">
        <v>1.0004999999999999</v>
      </c>
      <c r="F999" t="s">
        <v>4732</v>
      </c>
      <c r="G999">
        <v>1E-4</v>
      </c>
    </row>
    <row r="1000" spans="1:7" x14ac:dyDescent="0.35">
      <c r="A1000" s="1">
        <v>44608</v>
      </c>
      <c r="B1000">
        <v>1.0005999999999999</v>
      </c>
      <c r="C1000">
        <v>1.0006999999999999</v>
      </c>
      <c r="D1000">
        <v>1.0007999999999999</v>
      </c>
      <c r="E1000">
        <v>1.0004999999999999</v>
      </c>
      <c r="F1000" t="s">
        <v>3790</v>
      </c>
      <c r="G1000">
        <v>0</v>
      </c>
    </row>
    <row r="1001" spans="1:7" x14ac:dyDescent="0.35">
      <c r="A1001" s="1">
        <v>44607</v>
      </c>
      <c r="B1001">
        <v>1.0005999999999999</v>
      </c>
      <c r="C1001">
        <v>1.0004</v>
      </c>
      <c r="D1001">
        <v>1.0008999999999999</v>
      </c>
      <c r="E1001">
        <v>1.0004</v>
      </c>
      <c r="F1001" t="s">
        <v>4733</v>
      </c>
      <c r="G1001">
        <v>1E-4</v>
      </c>
    </row>
    <row r="1002" spans="1:7" x14ac:dyDescent="0.35">
      <c r="A1002" s="1">
        <v>44606</v>
      </c>
      <c r="B1002">
        <v>1.0004999999999999</v>
      </c>
      <c r="C1002">
        <v>1.0005999999999999</v>
      </c>
      <c r="D1002">
        <v>1.0008999999999999</v>
      </c>
      <c r="E1002">
        <v>1.0003</v>
      </c>
      <c r="F1002" t="s">
        <v>4734</v>
      </c>
      <c r="G1002">
        <v>-1E-4</v>
      </c>
    </row>
    <row r="1003" spans="1:7" x14ac:dyDescent="0.35">
      <c r="A1003" s="1">
        <v>44605</v>
      </c>
      <c r="B1003">
        <v>1.0005999999999999</v>
      </c>
      <c r="C1003">
        <v>1.0005999999999999</v>
      </c>
      <c r="D1003">
        <v>1.0008999999999999</v>
      </c>
      <c r="E1003">
        <v>1.0004999999999999</v>
      </c>
      <c r="F1003" t="s">
        <v>4735</v>
      </c>
      <c r="G1003">
        <v>0</v>
      </c>
    </row>
    <row r="1004" spans="1:7" x14ac:dyDescent="0.35">
      <c r="A1004" s="1">
        <v>44604</v>
      </c>
      <c r="B1004">
        <v>1.0005999999999999</v>
      </c>
      <c r="C1004">
        <v>1.0005999999999999</v>
      </c>
      <c r="D1004">
        <v>1.0009999999999999</v>
      </c>
      <c r="E1004">
        <v>1.0004999999999999</v>
      </c>
      <c r="F1004" t="s">
        <v>4736</v>
      </c>
      <c r="G1004">
        <v>0</v>
      </c>
    </row>
    <row r="1005" spans="1:7" x14ac:dyDescent="0.35">
      <c r="A1005" s="1">
        <v>44603</v>
      </c>
      <c r="B1005">
        <v>1.0005999999999999</v>
      </c>
      <c r="C1005">
        <v>1.0007999999999999</v>
      </c>
      <c r="D1005">
        <v>1.0011000000000001</v>
      </c>
      <c r="E1005">
        <v>1.0005999999999999</v>
      </c>
      <c r="F1005" t="s">
        <v>4737</v>
      </c>
      <c r="G1005">
        <v>-2.0000000000000001E-4</v>
      </c>
    </row>
    <row r="1006" spans="1:7" x14ac:dyDescent="0.35">
      <c r="A1006" s="1">
        <v>44602</v>
      </c>
      <c r="B1006">
        <v>1.0007999999999999</v>
      </c>
      <c r="C1006">
        <v>1.0008999999999999</v>
      </c>
      <c r="D1006">
        <v>1.0011000000000001</v>
      </c>
      <c r="E1006">
        <v>1.0005999999999999</v>
      </c>
      <c r="F1006" t="s">
        <v>4738</v>
      </c>
      <c r="G1006">
        <v>-2.0000000000000001E-4</v>
      </c>
    </row>
    <row r="1007" spans="1:7" x14ac:dyDescent="0.35">
      <c r="A1007" s="1">
        <v>44601</v>
      </c>
      <c r="B1007">
        <v>1.0008999999999999</v>
      </c>
      <c r="C1007">
        <v>1.0008999999999999</v>
      </c>
      <c r="D1007">
        <v>1.0011000000000001</v>
      </c>
      <c r="E1007">
        <v>1.0006999999999999</v>
      </c>
      <c r="F1007" t="s">
        <v>4739</v>
      </c>
      <c r="G1007">
        <v>-1E-4</v>
      </c>
    </row>
    <row r="1008" spans="1:7" x14ac:dyDescent="0.35">
      <c r="A1008" s="1">
        <v>44600</v>
      </c>
      <c r="B1008">
        <v>1.0009999999999999</v>
      </c>
      <c r="C1008">
        <v>1.0006999999999999</v>
      </c>
      <c r="D1008">
        <v>1.0011000000000001</v>
      </c>
      <c r="E1008">
        <v>1.0005999999999999</v>
      </c>
      <c r="F1008" t="s">
        <v>4740</v>
      </c>
      <c r="G1008">
        <v>2.9999999999999997E-4</v>
      </c>
    </row>
    <row r="1009" spans="1:7" x14ac:dyDescent="0.35">
      <c r="A1009" s="1">
        <v>44599</v>
      </c>
      <c r="B1009">
        <v>1.0006999999999999</v>
      </c>
      <c r="C1009">
        <v>1.0007999999999999</v>
      </c>
      <c r="D1009">
        <v>1.0011000000000001</v>
      </c>
      <c r="E1009">
        <v>1.0005999999999999</v>
      </c>
      <c r="F1009" t="s">
        <v>4741</v>
      </c>
      <c r="G1009">
        <v>1E-4</v>
      </c>
    </row>
    <row r="1010" spans="1:7" x14ac:dyDescent="0.35">
      <c r="A1010" s="1">
        <v>44598</v>
      </c>
      <c r="B1010">
        <v>1.0006999999999999</v>
      </c>
      <c r="C1010">
        <v>1.0006999999999999</v>
      </c>
      <c r="D1010">
        <v>1.0009999999999999</v>
      </c>
      <c r="E1010">
        <v>1.0005999999999999</v>
      </c>
      <c r="F1010" t="s">
        <v>4742</v>
      </c>
      <c r="G1010">
        <v>0</v>
      </c>
    </row>
    <row r="1011" spans="1:7" x14ac:dyDescent="0.35">
      <c r="A1011" s="1">
        <v>44597</v>
      </c>
      <c r="B1011">
        <v>1.0006999999999999</v>
      </c>
      <c r="C1011">
        <v>1.0007999999999999</v>
      </c>
      <c r="D1011">
        <v>1.0007999999999999</v>
      </c>
      <c r="E1011">
        <v>1.0005999999999999</v>
      </c>
      <c r="F1011" t="s">
        <v>4743</v>
      </c>
      <c r="G1011">
        <v>-1E-4</v>
      </c>
    </row>
    <row r="1012" spans="1:7" x14ac:dyDescent="0.35">
      <c r="A1012" s="1">
        <v>44596</v>
      </c>
      <c r="B1012">
        <v>1.0007999999999999</v>
      </c>
      <c r="C1012">
        <v>1.0004999999999999</v>
      </c>
      <c r="D1012">
        <v>1.0008999999999999</v>
      </c>
      <c r="E1012">
        <v>1.0004</v>
      </c>
      <c r="F1012" t="s">
        <v>4091</v>
      </c>
      <c r="G1012">
        <v>2.9999999999999997E-4</v>
      </c>
    </row>
    <row r="1013" spans="1:7" x14ac:dyDescent="0.35">
      <c r="A1013" s="1">
        <v>44595</v>
      </c>
      <c r="B1013">
        <v>1.0004999999999999</v>
      </c>
      <c r="C1013">
        <v>1.0004999999999999</v>
      </c>
      <c r="D1013">
        <v>1.0007999999999999</v>
      </c>
      <c r="E1013">
        <v>1.0004</v>
      </c>
      <c r="F1013" t="s">
        <v>4744</v>
      </c>
      <c r="G1013">
        <v>0</v>
      </c>
    </row>
    <row r="1014" spans="1:7" x14ac:dyDescent="0.35">
      <c r="A1014" s="1">
        <v>44594</v>
      </c>
      <c r="B1014">
        <v>1.0004999999999999</v>
      </c>
      <c r="C1014">
        <v>1.0005999999999999</v>
      </c>
      <c r="D1014">
        <v>1.0007999999999999</v>
      </c>
      <c r="E1014">
        <v>1.0003</v>
      </c>
      <c r="F1014" t="s">
        <v>4745</v>
      </c>
      <c r="G1014">
        <v>-1E-4</v>
      </c>
    </row>
    <row r="1015" spans="1:7" x14ac:dyDescent="0.35">
      <c r="A1015" s="1">
        <v>44593</v>
      </c>
      <c r="B1015">
        <v>1.0005999999999999</v>
      </c>
      <c r="C1015">
        <v>1.0004999999999999</v>
      </c>
      <c r="D1015">
        <v>1.0007999999999999</v>
      </c>
      <c r="E1015">
        <v>1.0004</v>
      </c>
      <c r="F1015" t="s">
        <v>4746</v>
      </c>
      <c r="G1015">
        <v>1E-4</v>
      </c>
    </row>
    <row r="1016" spans="1:7" x14ac:dyDescent="0.35">
      <c r="A1016" s="1">
        <v>44592</v>
      </c>
      <c r="B1016">
        <v>1.0004999999999999</v>
      </c>
      <c r="C1016">
        <v>1.0004999999999999</v>
      </c>
      <c r="D1016">
        <v>1.0007999999999999</v>
      </c>
      <c r="E1016">
        <v>1.0003</v>
      </c>
      <c r="F1016" t="s">
        <v>4747</v>
      </c>
      <c r="G1016">
        <v>0</v>
      </c>
    </row>
    <row r="1017" spans="1:7" x14ac:dyDescent="0.35">
      <c r="A1017" s="1">
        <v>44591</v>
      </c>
      <c r="B1017">
        <v>1.0004999999999999</v>
      </c>
      <c r="C1017">
        <v>1.0003</v>
      </c>
      <c r="D1017">
        <v>1.0006999999999999</v>
      </c>
      <c r="E1017">
        <v>1.0003</v>
      </c>
      <c r="F1017" t="s">
        <v>4748</v>
      </c>
      <c r="G1017">
        <v>1E-4</v>
      </c>
    </row>
    <row r="1018" spans="1:7" x14ac:dyDescent="0.35">
      <c r="A1018" s="1">
        <v>44590</v>
      </c>
      <c r="B1018">
        <v>1.0004</v>
      </c>
      <c r="C1018">
        <v>1.0004</v>
      </c>
      <c r="D1018">
        <v>1.0006999999999999</v>
      </c>
      <c r="E1018">
        <v>1.0004</v>
      </c>
      <c r="F1018" t="s">
        <v>4749</v>
      </c>
      <c r="G1018">
        <v>0</v>
      </c>
    </row>
    <row r="1019" spans="1:7" x14ac:dyDescent="0.35">
      <c r="A1019" s="1">
        <v>44589</v>
      </c>
      <c r="B1019">
        <v>1.0004</v>
      </c>
      <c r="C1019">
        <v>1.0002</v>
      </c>
      <c r="D1019">
        <v>1.0007999999999999</v>
      </c>
      <c r="E1019">
        <v>1.0002</v>
      </c>
      <c r="F1019" t="s">
        <v>4750</v>
      </c>
      <c r="G1019">
        <v>2.0000000000000001E-4</v>
      </c>
    </row>
    <row r="1020" spans="1:7" x14ac:dyDescent="0.35">
      <c r="A1020" s="1">
        <v>44588</v>
      </c>
      <c r="B1020">
        <v>1.0002</v>
      </c>
      <c r="C1020">
        <v>1.0006999999999999</v>
      </c>
      <c r="D1020">
        <v>1.0008999999999999</v>
      </c>
      <c r="E1020">
        <v>1.0002</v>
      </c>
      <c r="F1020" t="s">
        <v>4751</v>
      </c>
      <c r="G1020">
        <v>-5.0000000000000001E-4</v>
      </c>
    </row>
    <row r="1021" spans="1:7" x14ac:dyDescent="0.35">
      <c r="A1021" s="1">
        <v>44587</v>
      </c>
      <c r="B1021">
        <v>1.0006999999999999</v>
      </c>
      <c r="C1021">
        <v>1.0007999999999999</v>
      </c>
      <c r="D1021">
        <v>1.0009999999999999</v>
      </c>
      <c r="E1021">
        <v>1.0004</v>
      </c>
      <c r="F1021" t="s">
        <v>4752</v>
      </c>
      <c r="G1021">
        <v>-1E-4</v>
      </c>
    </row>
    <row r="1022" spans="1:7" x14ac:dyDescent="0.35">
      <c r="A1022" s="1">
        <v>44586</v>
      </c>
      <c r="B1022">
        <v>1.0007999999999999</v>
      </c>
      <c r="C1022">
        <v>1.0004999999999999</v>
      </c>
      <c r="D1022">
        <v>1.0008999999999999</v>
      </c>
      <c r="E1022">
        <v>1.0003</v>
      </c>
      <c r="F1022" t="s">
        <v>4753</v>
      </c>
      <c r="G1022">
        <v>2.0000000000000001E-4</v>
      </c>
    </row>
    <row r="1023" spans="1:7" x14ac:dyDescent="0.35">
      <c r="A1023" s="1">
        <v>44585</v>
      </c>
      <c r="B1023">
        <v>1.0004999999999999</v>
      </c>
      <c r="C1023">
        <v>1.0009999999999999</v>
      </c>
      <c r="D1023">
        <v>1.0011000000000001</v>
      </c>
      <c r="E1023">
        <v>1.0002</v>
      </c>
      <c r="F1023" t="s">
        <v>4754</v>
      </c>
      <c r="G1023">
        <v>-1E-4</v>
      </c>
    </row>
    <row r="1024" spans="1:7" x14ac:dyDescent="0.35">
      <c r="A1024" s="1">
        <v>44584</v>
      </c>
      <c r="B1024">
        <v>1.0005999999999999</v>
      </c>
      <c r="C1024">
        <v>1.0004</v>
      </c>
      <c r="D1024">
        <v>1.0011000000000001</v>
      </c>
      <c r="E1024">
        <v>1.0004</v>
      </c>
      <c r="F1024" t="s">
        <v>4755</v>
      </c>
      <c r="G1024">
        <v>2.0000000000000001E-4</v>
      </c>
    </row>
    <row r="1025" spans="1:7" x14ac:dyDescent="0.35">
      <c r="A1025" s="1">
        <v>44583</v>
      </c>
      <c r="B1025">
        <v>1.0004</v>
      </c>
      <c r="C1025">
        <v>1.0004</v>
      </c>
      <c r="D1025">
        <v>1.0008999999999999</v>
      </c>
      <c r="E1025">
        <v>1.0003</v>
      </c>
      <c r="F1025" t="s">
        <v>4756</v>
      </c>
      <c r="G1025">
        <v>0</v>
      </c>
    </row>
    <row r="1026" spans="1:7" x14ac:dyDescent="0.35">
      <c r="A1026" s="1">
        <v>44582</v>
      </c>
      <c r="B1026">
        <v>1.0004</v>
      </c>
      <c r="C1026">
        <v>1.0003</v>
      </c>
      <c r="D1026">
        <v>1.0004999999999999</v>
      </c>
      <c r="E1026">
        <v>1</v>
      </c>
      <c r="F1026" t="s">
        <v>4757</v>
      </c>
      <c r="G1026">
        <v>4.0000000000000002E-4</v>
      </c>
    </row>
    <row r="1027" spans="1:7" x14ac:dyDescent="0.35">
      <c r="A1027" s="1">
        <v>44581</v>
      </c>
      <c r="B1027">
        <v>1.0001</v>
      </c>
      <c r="C1027">
        <v>1.0003</v>
      </c>
      <c r="D1027">
        <v>1.0004999999999999</v>
      </c>
      <c r="E1027">
        <v>1.0001</v>
      </c>
      <c r="F1027" t="s">
        <v>4758</v>
      </c>
      <c r="G1027">
        <v>-2.0000000000000001E-4</v>
      </c>
    </row>
    <row r="1028" spans="1:7" x14ac:dyDescent="0.35">
      <c r="A1028" s="1">
        <v>44580</v>
      </c>
      <c r="B1028">
        <v>1.0003</v>
      </c>
      <c r="C1028">
        <v>1.0002</v>
      </c>
      <c r="D1028">
        <v>1.0004999999999999</v>
      </c>
      <c r="E1028">
        <v>1.0002</v>
      </c>
      <c r="F1028" t="s">
        <v>4759</v>
      </c>
      <c r="G1028">
        <v>1E-4</v>
      </c>
    </row>
    <row r="1029" spans="1:7" x14ac:dyDescent="0.35">
      <c r="A1029" s="1">
        <v>44579</v>
      </c>
      <c r="B1029">
        <v>1.0002</v>
      </c>
      <c r="C1029">
        <v>1.0003</v>
      </c>
      <c r="D1029">
        <v>1.0004</v>
      </c>
      <c r="E1029">
        <v>1.0001</v>
      </c>
      <c r="F1029" t="s">
        <v>4760</v>
      </c>
      <c r="G1029">
        <v>-1E-4</v>
      </c>
    </row>
    <row r="1030" spans="1:7" x14ac:dyDescent="0.35">
      <c r="A1030" s="1">
        <v>44578</v>
      </c>
      <c r="B1030">
        <v>1.0003</v>
      </c>
      <c r="C1030">
        <v>1.0004</v>
      </c>
      <c r="D1030">
        <v>1.0004999999999999</v>
      </c>
      <c r="E1030">
        <v>1.0002</v>
      </c>
      <c r="F1030" t="s">
        <v>4761</v>
      </c>
      <c r="G1030">
        <v>0</v>
      </c>
    </row>
    <row r="1031" spans="1:7" x14ac:dyDescent="0.35">
      <c r="A1031" s="1">
        <v>44577</v>
      </c>
      <c r="B1031">
        <v>1.0003</v>
      </c>
      <c r="C1031">
        <v>1.0003</v>
      </c>
      <c r="D1031">
        <v>1.0004999999999999</v>
      </c>
      <c r="E1031">
        <v>1</v>
      </c>
      <c r="F1031" t="s">
        <v>4762</v>
      </c>
      <c r="G1031">
        <v>0</v>
      </c>
    </row>
    <row r="1032" spans="1:7" x14ac:dyDescent="0.35">
      <c r="A1032" s="1">
        <v>44576</v>
      </c>
      <c r="B1032">
        <v>1.0003</v>
      </c>
      <c r="C1032">
        <v>1.0004</v>
      </c>
      <c r="D1032">
        <v>1.0004999999999999</v>
      </c>
      <c r="E1032">
        <v>1.0002</v>
      </c>
      <c r="F1032" t="s">
        <v>4763</v>
      </c>
      <c r="G1032">
        <v>-1E-4</v>
      </c>
    </row>
    <row r="1033" spans="1:7" x14ac:dyDescent="0.35">
      <c r="A1033" s="1">
        <v>44575</v>
      </c>
      <c r="B1033">
        <v>1.0004</v>
      </c>
      <c r="C1033">
        <v>1.0003</v>
      </c>
      <c r="D1033">
        <v>1.0004999999999999</v>
      </c>
      <c r="E1033">
        <v>1.0002</v>
      </c>
      <c r="F1033" t="s">
        <v>4764</v>
      </c>
      <c r="G1033">
        <v>1E-4</v>
      </c>
    </row>
    <row r="1034" spans="1:7" x14ac:dyDescent="0.35">
      <c r="A1034" s="1">
        <v>44574</v>
      </c>
      <c r="B1034">
        <v>1.0003</v>
      </c>
      <c r="C1034">
        <v>1.0004</v>
      </c>
      <c r="D1034">
        <v>1.0004999999999999</v>
      </c>
      <c r="E1034">
        <v>1.0002</v>
      </c>
      <c r="F1034" t="s">
        <v>4765</v>
      </c>
      <c r="G1034">
        <v>-1E-4</v>
      </c>
    </row>
    <row r="1035" spans="1:7" x14ac:dyDescent="0.35">
      <c r="A1035" s="1">
        <v>44573</v>
      </c>
      <c r="B1035">
        <v>1.0004</v>
      </c>
      <c r="C1035">
        <v>1.0003</v>
      </c>
      <c r="D1035">
        <v>1.0005999999999999</v>
      </c>
      <c r="E1035">
        <v>1.0002</v>
      </c>
      <c r="F1035" t="s">
        <v>4766</v>
      </c>
      <c r="G1035">
        <v>1E-4</v>
      </c>
    </row>
    <row r="1036" spans="1:7" x14ac:dyDescent="0.35">
      <c r="A1036" s="1">
        <v>44572</v>
      </c>
      <c r="B1036">
        <v>1.0003</v>
      </c>
      <c r="C1036">
        <v>1.0002</v>
      </c>
      <c r="D1036">
        <v>1.0004</v>
      </c>
      <c r="E1036">
        <v>1</v>
      </c>
      <c r="F1036" t="s">
        <v>4767</v>
      </c>
      <c r="G1036">
        <v>1E-4</v>
      </c>
    </row>
    <row r="1037" spans="1:7" x14ac:dyDescent="0.35">
      <c r="A1037" s="1">
        <v>44571</v>
      </c>
      <c r="B1037">
        <v>1.0002</v>
      </c>
      <c r="C1037">
        <v>1</v>
      </c>
      <c r="D1037">
        <v>1.0003</v>
      </c>
      <c r="E1037">
        <v>0.99990000000000001</v>
      </c>
      <c r="F1037" t="s">
        <v>4768</v>
      </c>
      <c r="G1037">
        <v>2.0000000000000001E-4</v>
      </c>
    </row>
    <row r="1038" spans="1:7" x14ac:dyDescent="0.35">
      <c r="A1038" s="1">
        <v>44570</v>
      </c>
      <c r="B1038">
        <v>1</v>
      </c>
      <c r="C1038">
        <v>1.0001</v>
      </c>
      <c r="D1038">
        <v>1.0004999999999999</v>
      </c>
      <c r="E1038">
        <v>1</v>
      </c>
      <c r="F1038" t="s">
        <v>4769</v>
      </c>
      <c r="G1038">
        <v>-1E-4</v>
      </c>
    </row>
    <row r="1039" spans="1:7" x14ac:dyDescent="0.35">
      <c r="A1039" s="1">
        <v>44569</v>
      </c>
      <c r="B1039">
        <v>1.0001</v>
      </c>
      <c r="C1039">
        <v>1</v>
      </c>
      <c r="D1039">
        <v>1.0001</v>
      </c>
      <c r="E1039">
        <v>0.99990000000000001</v>
      </c>
      <c r="F1039" t="s">
        <v>4770</v>
      </c>
      <c r="G1039">
        <v>2.0000000000000001E-4</v>
      </c>
    </row>
    <row r="1040" spans="1:7" x14ac:dyDescent="0.35">
      <c r="A1040" s="1">
        <v>44568</v>
      </c>
      <c r="B1040">
        <v>0.99990000000000001</v>
      </c>
      <c r="C1040">
        <v>1</v>
      </c>
      <c r="D1040">
        <v>1</v>
      </c>
      <c r="E1040">
        <v>0.99970000000000003</v>
      </c>
      <c r="F1040" t="s">
        <v>4771</v>
      </c>
      <c r="G1040">
        <v>-1E-4</v>
      </c>
    </row>
    <row r="1041" spans="1:7" x14ac:dyDescent="0.35">
      <c r="A1041" s="1">
        <v>44567</v>
      </c>
      <c r="B1041">
        <v>0.99990000000000001</v>
      </c>
      <c r="C1041">
        <v>1</v>
      </c>
      <c r="D1041">
        <v>1.0001</v>
      </c>
      <c r="E1041">
        <v>0.99970000000000003</v>
      </c>
      <c r="F1041" t="s">
        <v>4772</v>
      </c>
      <c r="G1041">
        <v>-1E-4</v>
      </c>
    </row>
    <row r="1042" spans="1:7" x14ac:dyDescent="0.35">
      <c r="A1042" s="1">
        <v>44566</v>
      </c>
      <c r="B1042">
        <v>1</v>
      </c>
      <c r="C1042">
        <v>1</v>
      </c>
      <c r="D1042">
        <v>1.0001</v>
      </c>
      <c r="E1042">
        <v>0.99980000000000002</v>
      </c>
      <c r="F1042" t="s">
        <v>4773</v>
      </c>
      <c r="G1042">
        <v>1E-4</v>
      </c>
    </row>
    <row r="1043" spans="1:7" x14ac:dyDescent="0.35">
      <c r="A1043" s="1">
        <v>44565</v>
      </c>
      <c r="B1043">
        <v>0.99990000000000001</v>
      </c>
      <c r="C1043">
        <v>1</v>
      </c>
      <c r="D1043">
        <v>1.0002</v>
      </c>
      <c r="E1043">
        <v>0.99980000000000002</v>
      </c>
      <c r="F1043" t="s">
        <v>4774</v>
      </c>
      <c r="G1043">
        <v>-1E-4</v>
      </c>
    </row>
    <row r="1044" spans="1:7" x14ac:dyDescent="0.35">
      <c r="A1044" s="1">
        <v>44564</v>
      </c>
      <c r="B1044">
        <v>1</v>
      </c>
      <c r="C1044">
        <v>1.0002</v>
      </c>
      <c r="D1044">
        <v>1.0002</v>
      </c>
      <c r="E1044">
        <v>0.99990000000000001</v>
      </c>
      <c r="F1044" t="s">
        <v>4775</v>
      </c>
      <c r="G1044">
        <v>-2.0000000000000001E-4</v>
      </c>
    </row>
    <row r="1045" spans="1:7" x14ac:dyDescent="0.35">
      <c r="A1045" s="1">
        <v>44563</v>
      </c>
      <c r="B1045">
        <v>1.0002</v>
      </c>
      <c r="C1045">
        <v>1.0002</v>
      </c>
      <c r="D1045">
        <v>1.0003</v>
      </c>
      <c r="E1045">
        <v>1</v>
      </c>
      <c r="F1045" t="s">
        <v>4776</v>
      </c>
      <c r="G1045">
        <v>0</v>
      </c>
    </row>
    <row r="1046" spans="1:7" x14ac:dyDescent="0.35">
      <c r="A1046" s="1">
        <v>44562</v>
      </c>
      <c r="B1046">
        <v>1.0002</v>
      </c>
      <c r="C1046">
        <v>0.99990000000000001</v>
      </c>
      <c r="D1046">
        <v>1.0003</v>
      </c>
      <c r="E1046">
        <v>0.99990000000000001</v>
      </c>
      <c r="F1046" t="s">
        <v>4074</v>
      </c>
      <c r="G1046">
        <v>2.0000000000000001E-4</v>
      </c>
    </row>
    <row r="1047" spans="1:7" x14ac:dyDescent="0.35">
      <c r="A1047" s="1">
        <v>44561</v>
      </c>
      <c r="B1047">
        <v>1</v>
      </c>
      <c r="C1047">
        <v>1</v>
      </c>
      <c r="D1047">
        <v>1.0001</v>
      </c>
      <c r="E1047">
        <v>0.99980000000000002</v>
      </c>
      <c r="F1047" t="s">
        <v>4777</v>
      </c>
      <c r="G1047">
        <v>-1E-4</v>
      </c>
    </row>
    <row r="1048" spans="1:7" x14ac:dyDescent="0.35">
      <c r="A1048" s="1">
        <v>44560</v>
      </c>
      <c r="B1048">
        <v>1</v>
      </c>
      <c r="C1048">
        <v>1</v>
      </c>
      <c r="D1048">
        <v>1.0003</v>
      </c>
      <c r="E1048">
        <v>0.99960000000000004</v>
      </c>
      <c r="F1048" t="s">
        <v>4778</v>
      </c>
      <c r="G1048">
        <v>-1E-4</v>
      </c>
    </row>
    <row r="1049" spans="1:7" x14ac:dyDescent="0.35">
      <c r="A1049" s="1">
        <v>44559</v>
      </c>
      <c r="B1049">
        <v>1.0001</v>
      </c>
      <c r="C1049">
        <v>1.0002</v>
      </c>
      <c r="D1049">
        <v>1.0003</v>
      </c>
      <c r="E1049">
        <v>0.99990000000000001</v>
      </c>
      <c r="F1049" t="s">
        <v>4779</v>
      </c>
      <c r="G1049">
        <v>0</v>
      </c>
    </row>
    <row r="1050" spans="1:7" x14ac:dyDescent="0.35">
      <c r="A1050" s="1">
        <v>44558</v>
      </c>
      <c r="B1050">
        <v>1.0001</v>
      </c>
      <c r="C1050">
        <v>1.0003</v>
      </c>
      <c r="D1050">
        <v>1.0004999999999999</v>
      </c>
      <c r="E1050">
        <v>1</v>
      </c>
      <c r="F1050" t="s">
        <v>4780</v>
      </c>
      <c r="G1050">
        <v>-2.0000000000000001E-4</v>
      </c>
    </row>
    <row r="1051" spans="1:7" x14ac:dyDescent="0.35">
      <c r="A1051" s="1">
        <v>44557</v>
      </c>
      <c r="B1051">
        <v>1.0003</v>
      </c>
      <c r="C1051">
        <v>1.0004999999999999</v>
      </c>
      <c r="D1051">
        <v>1.0006999999999999</v>
      </c>
      <c r="E1051">
        <v>1.0002</v>
      </c>
      <c r="F1051" t="s">
        <v>4781</v>
      </c>
      <c r="G1051">
        <v>-2.0000000000000001E-4</v>
      </c>
    </row>
    <row r="1052" spans="1:7" x14ac:dyDescent="0.35">
      <c r="A1052" s="1">
        <v>44556</v>
      </c>
      <c r="B1052">
        <v>1.0004999999999999</v>
      </c>
      <c r="C1052">
        <v>1.0005999999999999</v>
      </c>
      <c r="D1052">
        <v>1.0006999999999999</v>
      </c>
      <c r="E1052">
        <v>1.0004</v>
      </c>
      <c r="F1052" t="s">
        <v>4782</v>
      </c>
      <c r="G1052">
        <v>-1E-4</v>
      </c>
    </row>
    <row r="1053" spans="1:7" x14ac:dyDescent="0.35">
      <c r="A1053" s="1">
        <v>44555</v>
      </c>
      <c r="B1053">
        <v>1.0005999999999999</v>
      </c>
      <c r="C1053">
        <v>1.0004999999999999</v>
      </c>
      <c r="D1053">
        <v>1.0007999999999999</v>
      </c>
      <c r="E1053">
        <v>1.0004</v>
      </c>
      <c r="F1053" t="s">
        <v>4783</v>
      </c>
      <c r="G1053">
        <v>0</v>
      </c>
    </row>
    <row r="1054" spans="1:7" x14ac:dyDescent="0.35">
      <c r="A1054" s="1">
        <v>44554</v>
      </c>
      <c r="B1054">
        <v>1.0004999999999999</v>
      </c>
      <c r="C1054">
        <v>1.0003</v>
      </c>
      <c r="D1054">
        <v>1.0005999999999999</v>
      </c>
      <c r="E1054">
        <v>1.0002</v>
      </c>
      <c r="F1054" t="s">
        <v>4784</v>
      </c>
      <c r="G1054">
        <v>2.0000000000000001E-4</v>
      </c>
    </row>
    <row r="1055" spans="1:7" x14ac:dyDescent="0.35">
      <c r="A1055" s="1">
        <v>44553</v>
      </c>
      <c r="B1055">
        <v>1.0003</v>
      </c>
      <c r="C1055">
        <v>1.0003</v>
      </c>
      <c r="D1055">
        <v>1.0005999999999999</v>
      </c>
      <c r="E1055">
        <v>1.0001</v>
      </c>
      <c r="F1055" t="s">
        <v>4785</v>
      </c>
      <c r="G1055">
        <v>0</v>
      </c>
    </row>
    <row r="1056" spans="1:7" x14ac:dyDescent="0.35">
      <c r="A1056" s="1">
        <v>44552</v>
      </c>
      <c r="B1056">
        <v>1.0003</v>
      </c>
      <c r="C1056">
        <v>1.0003</v>
      </c>
      <c r="D1056">
        <v>1.0004999999999999</v>
      </c>
      <c r="E1056">
        <v>1.0002</v>
      </c>
      <c r="F1056" t="s">
        <v>4786</v>
      </c>
      <c r="G1056">
        <v>0</v>
      </c>
    </row>
    <row r="1057" spans="1:7" x14ac:dyDescent="0.35">
      <c r="A1057" s="1">
        <v>44551</v>
      </c>
      <c r="B1057">
        <v>1.0003</v>
      </c>
      <c r="C1057">
        <v>1.0002</v>
      </c>
      <c r="D1057">
        <v>1.0004999999999999</v>
      </c>
      <c r="E1057">
        <v>1.0002</v>
      </c>
      <c r="F1057" t="s">
        <v>4787</v>
      </c>
      <c r="G1057">
        <v>1E-4</v>
      </c>
    </row>
    <row r="1058" spans="1:7" x14ac:dyDescent="0.35">
      <c r="A1058" s="1">
        <v>44550</v>
      </c>
      <c r="B1058">
        <v>1.0002</v>
      </c>
      <c r="C1058">
        <v>1.0004</v>
      </c>
      <c r="D1058">
        <v>1.0013000000000001</v>
      </c>
      <c r="E1058">
        <v>1.0001</v>
      </c>
      <c r="F1058" t="s">
        <v>4788</v>
      </c>
      <c r="G1058">
        <v>-1E-4</v>
      </c>
    </row>
    <row r="1059" spans="1:7" x14ac:dyDescent="0.35">
      <c r="A1059" s="1">
        <v>44549</v>
      </c>
      <c r="B1059">
        <v>1.0003</v>
      </c>
      <c r="C1059">
        <v>1.0004999999999999</v>
      </c>
      <c r="D1059">
        <v>1.0006999999999999</v>
      </c>
      <c r="E1059">
        <v>1.0003</v>
      </c>
      <c r="F1059" t="s">
        <v>4789</v>
      </c>
      <c r="G1059">
        <v>-2.0000000000000001E-4</v>
      </c>
    </row>
    <row r="1060" spans="1:7" x14ac:dyDescent="0.35">
      <c r="A1060" s="1">
        <v>44548</v>
      </c>
      <c r="B1060">
        <v>1.0004999999999999</v>
      </c>
      <c r="C1060">
        <v>1.0004</v>
      </c>
      <c r="D1060">
        <v>1.0006999999999999</v>
      </c>
      <c r="E1060">
        <v>1.0004</v>
      </c>
      <c r="F1060" t="s">
        <v>4790</v>
      </c>
      <c r="G1060">
        <v>1E-4</v>
      </c>
    </row>
    <row r="1061" spans="1:7" x14ac:dyDescent="0.35">
      <c r="A1061" s="1">
        <v>44547</v>
      </c>
      <c r="B1061">
        <v>1.0004</v>
      </c>
      <c r="C1061">
        <v>1.0003</v>
      </c>
      <c r="D1061">
        <v>1.0005999999999999</v>
      </c>
      <c r="E1061">
        <v>1.0003</v>
      </c>
      <c r="F1061" t="s">
        <v>4791</v>
      </c>
      <c r="G1061">
        <v>1E-4</v>
      </c>
    </row>
    <row r="1062" spans="1:7" x14ac:dyDescent="0.35">
      <c r="A1062" s="1">
        <v>44546</v>
      </c>
      <c r="B1062">
        <v>1.0003</v>
      </c>
      <c r="C1062">
        <v>1.0005999999999999</v>
      </c>
      <c r="D1062">
        <v>1.0007999999999999</v>
      </c>
      <c r="E1062">
        <v>1.0001</v>
      </c>
      <c r="F1062" t="s">
        <v>4792</v>
      </c>
      <c r="G1062">
        <v>-2.9999999999999997E-4</v>
      </c>
    </row>
    <row r="1063" spans="1:7" x14ac:dyDescent="0.35">
      <c r="A1063" s="1">
        <v>44545</v>
      </c>
      <c r="B1063">
        <v>1.0005999999999999</v>
      </c>
      <c r="C1063">
        <v>1.0004</v>
      </c>
      <c r="D1063">
        <v>1.0006999999999999</v>
      </c>
      <c r="E1063">
        <v>1.0003</v>
      </c>
      <c r="F1063" t="s">
        <v>4793</v>
      </c>
      <c r="G1063">
        <v>1E-4</v>
      </c>
    </row>
    <row r="1064" spans="1:7" x14ac:dyDescent="0.35">
      <c r="A1064" s="1">
        <v>44544</v>
      </c>
      <c r="B1064">
        <v>1.0004</v>
      </c>
      <c r="C1064">
        <v>1.0007999999999999</v>
      </c>
      <c r="D1064">
        <v>1.0013000000000001</v>
      </c>
      <c r="E1064">
        <v>1.0004</v>
      </c>
      <c r="F1064" t="s">
        <v>4794</v>
      </c>
      <c r="G1064">
        <v>-2.9999999999999997E-4</v>
      </c>
    </row>
    <row r="1065" spans="1:7" x14ac:dyDescent="0.35">
      <c r="A1065" s="1">
        <v>44543</v>
      </c>
      <c r="B1065">
        <v>1.0007999999999999</v>
      </c>
      <c r="C1065">
        <v>1.0005999999999999</v>
      </c>
      <c r="D1065">
        <v>1.0016</v>
      </c>
      <c r="E1065">
        <v>1.0005999999999999</v>
      </c>
      <c r="F1065" t="s">
        <v>4795</v>
      </c>
      <c r="G1065">
        <v>1E-4</v>
      </c>
    </row>
    <row r="1066" spans="1:7" x14ac:dyDescent="0.35">
      <c r="A1066" s="1">
        <v>44542</v>
      </c>
      <c r="B1066">
        <v>1.0005999999999999</v>
      </c>
      <c r="C1066">
        <v>1.0007999999999999</v>
      </c>
      <c r="D1066">
        <v>1.0007999999999999</v>
      </c>
      <c r="E1066">
        <v>1.0004999999999999</v>
      </c>
      <c r="F1066" t="s">
        <v>4796</v>
      </c>
      <c r="G1066">
        <v>0</v>
      </c>
    </row>
    <row r="1067" spans="1:7" x14ac:dyDescent="0.35">
      <c r="A1067" s="1">
        <v>44541</v>
      </c>
      <c r="B1067">
        <v>1.0006999999999999</v>
      </c>
      <c r="C1067">
        <v>1.0004999999999999</v>
      </c>
      <c r="D1067">
        <v>1.0008999999999999</v>
      </c>
      <c r="E1067">
        <v>1.0004</v>
      </c>
      <c r="F1067" t="s">
        <v>4797</v>
      </c>
      <c r="G1067">
        <v>2.0000000000000001E-4</v>
      </c>
    </row>
    <row r="1068" spans="1:7" x14ac:dyDescent="0.35">
      <c r="A1068" s="1">
        <v>44540</v>
      </c>
      <c r="B1068">
        <v>1.0004999999999999</v>
      </c>
      <c r="C1068">
        <v>1.0005999999999999</v>
      </c>
      <c r="D1068">
        <v>1.0009999999999999</v>
      </c>
      <c r="E1068">
        <v>1.0003</v>
      </c>
      <c r="F1068" t="s">
        <v>4798</v>
      </c>
      <c r="G1068">
        <v>-1E-4</v>
      </c>
    </row>
    <row r="1069" spans="1:7" x14ac:dyDescent="0.35">
      <c r="A1069" s="1">
        <v>44539</v>
      </c>
      <c r="B1069">
        <v>1.0005999999999999</v>
      </c>
      <c r="C1069">
        <v>1.0009999999999999</v>
      </c>
      <c r="D1069">
        <v>1.0011000000000001</v>
      </c>
      <c r="E1069">
        <v>1.0004999999999999</v>
      </c>
      <c r="F1069" t="s">
        <v>4799</v>
      </c>
      <c r="G1069">
        <v>-2.9999999999999997E-4</v>
      </c>
    </row>
    <row r="1070" spans="1:7" x14ac:dyDescent="0.35">
      <c r="A1070" s="1">
        <v>44538</v>
      </c>
      <c r="B1070">
        <v>1.0008999999999999</v>
      </c>
      <c r="C1070">
        <v>1.0008999999999999</v>
      </c>
      <c r="D1070">
        <v>1.0012000000000001</v>
      </c>
      <c r="E1070">
        <v>1.0005999999999999</v>
      </c>
      <c r="F1070" t="s">
        <v>4800</v>
      </c>
      <c r="G1070">
        <v>1E-4</v>
      </c>
    </row>
    <row r="1071" spans="1:7" x14ac:dyDescent="0.35">
      <c r="A1071" s="1">
        <v>44537</v>
      </c>
      <c r="B1071">
        <v>1.0007999999999999</v>
      </c>
      <c r="C1071">
        <v>1.0009999999999999</v>
      </c>
      <c r="D1071">
        <v>1.0013000000000001</v>
      </c>
      <c r="E1071">
        <v>1.0006999999999999</v>
      </c>
      <c r="F1071" t="s">
        <v>4801</v>
      </c>
      <c r="G1071">
        <v>-2.0000000000000001E-4</v>
      </c>
    </row>
    <row r="1072" spans="1:7" x14ac:dyDescent="0.35">
      <c r="A1072" s="1">
        <v>44536</v>
      </c>
      <c r="B1072">
        <v>1.0009999999999999</v>
      </c>
      <c r="C1072">
        <v>1.0013000000000001</v>
      </c>
      <c r="D1072">
        <v>1.0015000000000001</v>
      </c>
      <c r="E1072">
        <v>1.0007999999999999</v>
      </c>
      <c r="F1072" t="s">
        <v>4802</v>
      </c>
      <c r="G1072">
        <v>-2.0000000000000001E-4</v>
      </c>
    </row>
    <row r="1073" spans="1:7" x14ac:dyDescent="0.35">
      <c r="A1073" s="1">
        <v>44535</v>
      </c>
      <c r="B1073">
        <v>1.0013000000000001</v>
      </c>
      <c r="C1073">
        <v>1.0012000000000001</v>
      </c>
      <c r="D1073">
        <v>1.0017</v>
      </c>
      <c r="E1073">
        <v>1.0008999999999999</v>
      </c>
      <c r="F1073" t="s">
        <v>4803</v>
      </c>
      <c r="G1073">
        <v>1E-4</v>
      </c>
    </row>
    <row r="1074" spans="1:7" x14ac:dyDescent="0.35">
      <c r="A1074" s="1">
        <v>44534</v>
      </c>
      <c r="B1074">
        <v>1.0012000000000001</v>
      </c>
      <c r="C1074">
        <v>1.0004999999999999</v>
      </c>
      <c r="D1074">
        <v>1.0021</v>
      </c>
      <c r="E1074">
        <v>1.0004999999999999</v>
      </c>
      <c r="F1074" t="s">
        <v>4804</v>
      </c>
      <c r="G1074">
        <v>5.9999999999999995E-4</v>
      </c>
    </row>
    <row r="1075" spans="1:7" x14ac:dyDescent="0.35">
      <c r="A1075" s="1">
        <v>44533</v>
      </c>
      <c r="B1075">
        <v>1.0004999999999999</v>
      </c>
      <c r="C1075">
        <v>1.0006999999999999</v>
      </c>
      <c r="D1075">
        <v>1.0008999999999999</v>
      </c>
      <c r="E1075">
        <v>1.0002</v>
      </c>
      <c r="F1075" t="s">
        <v>4805</v>
      </c>
      <c r="G1075">
        <v>-2.0000000000000001E-4</v>
      </c>
    </row>
    <row r="1076" spans="1:7" x14ac:dyDescent="0.35">
      <c r="A1076" s="1">
        <v>44532</v>
      </c>
      <c r="B1076">
        <v>1.0006999999999999</v>
      </c>
      <c r="C1076">
        <v>1.0005999999999999</v>
      </c>
      <c r="D1076">
        <v>1.0008999999999999</v>
      </c>
      <c r="E1076">
        <v>1.0005999999999999</v>
      </c>
      <c r="F1076" t="s">
        <v>4806</v>
      </c>
      <c r="G1076">
        <v>1E-4</v>
      </c>
    </row>
    <row r="1077" spans="1:7" x14ac:dyDescent="0.35">
      <c r="A1077" s="1">
        <v>44531</v>
      </c>
      <c r="B1077">
        <v>1.0005999999999999</v>
      </c>
      <c r="C1077">
        <v>1.0007999999999999</v>
      </c>
      <c r="D1077">
        <v>1.0011000000000001</v>
      </c>
      <c r="E1077">
        <v>1.0003</v>
      </c>
      <c r="F1077" t="s">
        <v>4807</v>
      </c>
      <c r="G1077">
        <v>-2.9999999999999997E-4</v>
      </c>
    </row>
    <row r="1078" spans="1:7" x14ac:dyDescent="0.35">
      <c r="A1078" s="1">
        <v>44530</v>
      </c>
      <c r="B1078">
        <v>1.0008999999999999</v>
      </c>
      <c r="C1078">
        <v>1.0009999999999999</v>
      </c>
      <c r="D1078">
        <v>1.0011000000000001</v>
      </c>
      <c r="E1078">
        <v>1.0006999999999999</v>
      </c>
      <c r="F1078" t="s">
        <v>4808</v>
      </c>
      <c r="G1078">
        <v>-1E-4</v>
      </c>
    </row>
    <row r="1079" spans="1:7" x14ac:dyDescent="0.35">
      <c r="A1079" s="1">
        <v>44529</v>
      </c>
      <c r="B1079">
        <v>1.0009999999999999</v>
      </c>
      <c r="C1079">
        <v>1.0008999999999999</v>
      </c>
      <c r="D1079">
        <v>1.0011000000000001</v>
      </c>
      <c r="E1079">
        <v>1.0005999999999999</v>
      </c>
      <c r="F1079" t="s">
        <v>4809</v>
      </c>
      <c r="G1079">
        <v>1E-4</v>
      </c>
    </row>
    <row r="1080" spans="1:7" x14ac:dyDescent="0.35">
      <c r="A1080" s="1">
        <v>44528</v>
      </c>
      <c r="B1080">
        <v>1.0008999999999999</v>
      </c>
      <c r="C1080">
        <v>1.0008999999999999</v>
      </c>
      <c r="D1080">
        <v>1.0014000000000001</v>
      </c>
      <c r="E1080">
        <v>1.0007999999999999</v>
      </c>
      <c r="F1080" t="s">
        <v>4810</v>
      </c>
      <c r="G1080">
        <v>1E-4</v>
      </c>
    </row>
    <row r="1081" spans="1:7" x14ac:dyDescent="0.35">
      <c r="A1081" s="1">
        <v>44527</v>
      </c>
      <c r="B1081">
        <v>1.0008999999999999</v>
      </c>
      <c r="C1081">
        <v>1.0006999999999999</v>
      </c>
      <c r="D1081">
        <v>1.0013000000000001</v>
      </c>
      <c r="E1081">
        <v>1.0006999999999999</v>
      </c>
      <c r="F1081" t="s">
        <v>4811</v>
      </c>
      <c r="G1081">
        <v>2.0000000000000001E-4</v>
      </c>
    </row>
    <row r="1082" spans="1:7" x14ac:dyDescent="0.35">
      <c r="A1082" s="1">
        <v>44526</v>
      </c>
      <c r="B1082">
        <v>1.0006999999999999</v>
      </c>
      <c r="C1082">
        <v>1.0006999999999999</v>
      </c>
      <c r="D1082">
        <v>1.0014000000000001</v>
      </c>
      <c r="E1082">
        <v>1.0004</v>
      </c>
      <c r="F1082" t="s">
        <v>4812</v>
      </c>
      <c r="G1082">
        <v>0</v>
      </c>
    </row>
    <row r="1083" spans="1:7" x14ac:dyDescent="0.35">
      <c r="A1083" s="1">
        <v>44525</v>
      </c>
      <c r="B1083">
        <v>1.0006999999999999</v>
      </c>
      <c r="C1083">
        <v>1.0003</v>
      </c>
      <c r="D1083">
        <v>1.0009999999999999</v>
      </c>
      <c r="E1083">
        <v>1.0003</v>
      </c>
      <c r="F1083" t="s">
        <v>4813</v>
      </c>
      <c r="G1083">
        <v>4.0000000000000002E-4</v>
      </c>
    </row>
    <row r="1084" spans="1:7" x14ac:dyDescent="0.35">
      <c r="A1084" s="1">
        <v>44524</v>
      </c>
      <c r="B1084">
        <v>1.0003</v>
      </c>
      <c r="C1084">
        <v>1.0003</v>
      </c>
      <c r="D1084">
        <v>1.0005999999999999</v>
      </c>
      <c r="E1084">
        <v>1.0002</v>
      </c>
      <c r="F1084" t="s">
        <v>4814</v>
      </c>
      <c r="G1084">
        <v>0</v>
      </c>
    </row>
    <row r="1085" spans="1:7" x14ac:dyDescent="0.35">
      <c r="A1085" s="1">
        <v>44523</v>
      </c>
      <c r="B1085">
        <v>1.0003</v>
      </c>
      <c r="C1085">
        <v>1.0006999999999999</v>
      </c>
      <c r="D1085">
        <v>1.0006999999999999</v>
      </c>
      <c r="E1085">
        <v>0.99980000000000002</v>
      </c>
      <c r="F1085" t="s">
        <v>4815</v>
      </c>
      <c r="G1085">
        <v>-5.0000000000000001E-4</v>
      </c>
    </row>
    <row r="1086" spans="1:7" x14ac:dyDescent="0.35">
      <c r="A1086" s="1">
        <v>44522</v>
      </c>
      <c r="B1086">
        <v>1.0007999999999999</v>
      </c>
      <c r="C1086">
        <v>1.0011000000000001</v>
      </c>
      <c r="D1086">
        <v>1.0014000000000001</v>
      </c>
      <c r="E1086">
        <v>1.0005999999999999</v>
      </c>
      <c r="F1086" t="s">
        <v>4816</v>
      </c>
      <c r="G1086">
        <v>-2.9999999999999997E-4</v>
      </c>
    </row>
    <row r="1087" spans="1:7" x14ac:dyDescent="0.35">
      <c r="A1087" s="1">
        <v>44521</v>
      </c>
      <c r="B1087">
        <v>1.0011000000000001</v>
      </c>
      <c r="C1087">
        <v>1.0007999999999999</v>
      </c>
      <c r="D1087">
        <v>1.0013000000000001</v>
      </c>
      <c r="E1087">
        <v>1.0005999999999999</v>
      </c>
      <c r="F1087" t="s">
        <v>4817</v>
      </c>
      <c r="G1087">
        <v>2.0000000000000001E-4</v>
      </c>
    </row>
    <row r="1088" spans="1:7" x14ac:dyDescent="0.35">
      <c r="A1088" s="1">
        <v>44520</v>
      </c>
      <c r="B1088">
        <v>1.0007999999999999</v>
      </c>
      <c r="C1088">
        <v>1.0008999999999999</v>
      </c>
      <c r="D1088">
        <v>1.0012000000000001</v>
      </c>
      <c r="E1088">
        <v>1.0005999999999999</v>
      </c>
      <c r="F1088" t="s">
        <v>4818</v>
      </c>
      <c r="G1088">
        <v>0</v>
      </c>
    </row>
    <row r="1089" spans="1:7" x14ac:dyDescent="0.35">
      <c r="A1089" s="1">
        <v>44519</v>
      </c>
      <c r="B1089">
        <v>1.0008999999999999</v>
      </c>
      <c r="C1089">
        <v>1.0005999999999999</v>
      </c>
      <c r="D1089">
        <v>1.0013000000000001</v>
      </c>
      <c r="E1089">
        <v>1.0004</v>
      </c>
      <c r="F1089" t="s">
        <v>4819</v>
      </c>
      <c r="G1089">
        <v>2.9999999999999997E-4</v>
      </c>
    </row>
    <row r="1090" spans="1:7" x14ac:dyDescent="0.35">
      <c r="A1090" s="1">
        <v>44518</v>
      </c>
      <c r="B1090">
        <v>1.0005999999999999</v>
      </c>
      <c r="C1090">
        <v>1.0004</v>
      </c>
      <c r="D1090">
        <v>1.0012000000000001</v>
      </c>
      <c r="E1090">
        <v>1.0001</v>
      </c>
      <c r="F1090" t="s">
        <v>4820</v>
      </c>
      <c r="G1090">
        <v>2.0000000000000001E-4</v>
      </c>
    </row>
    <row r="1091" spans="1:7" x14ac:dyDescent="0.35">
      <c r="A1091" s="1">
        <v>44517</v>
      </c>
      <c r="B1091">
        <v>1.0004</v>
      </c>
      <c r="C1091">
        <v>1.0002</v>
      </c>
      <c r="D1091">
        <v>1.0009999999999999</v>
      </c>
      <c r="E1091">
        <v>0.99980000000000002</v>
      </c>
      <c r="F1091" t="s">
        <v>4821</v>
      </c>
      <c r="G1091">
        <v>2.0000000000000001E-4</v>
      </c>
    </row>
    <row r="1092" spans="1:7" x14ac:dyDescent="0.35">
      <c r="A1092" s="1">
        <v>44516</v>
      </c>
      <c r="B1092">
        <v>1.0002</v>
      </c>
      <c r="C1092">
        <v>0.99990000000000001</v>
      </c>
      <c r="D1092">
        <v>1.0012000000000001</v>
      </c>
      <c r="E1092">
        <v>0.99970000000000003</v>
      </c>
      <c r="F1092" t="s">
        <v>4822</v>
      </c>
      <c r="G1092">
        <v>2.9999999999999997E-4</v>
      </c>
    </row>
    <row r="1093" spans="1:7" x14ac:dyDescent="0.35">
      <c r="A1093" s="1">
        <v>44515</v>
      </c>
      <c r="B1093">
        <v>0.99990000000000001</v>
      </c>
      <c r="C1093">
        <v>1.0001</v>
      </c>
      <c r="D1093">
        <v>1.0003</v>
      </c>
      <c r="E1093">
        <v>0.99980000000000002</v>
      </c>
      <c r="F1093" t="s">
        <v>4823</v>
      </c>
      <c r="G1093">
        <v>-2.9999999999999997E-4</v>
      </c>
    </row>
    <row r="1094" spans="1:7" x14ac:dyDescent="0.35">
      <c r="A1094" s="1">
        <v>44514</v>
      </c>
      <c r="B1094">
        <v>1.0001</v>
      </c>
      <c r="C1094">
        <v>1.0001</v>
      </c>
      <c r="D1094">
        <v>1.0002</v>
      </c>
      <c r="E1094">
        <v>0.99990000000000001</v>
      </c>
      <c r="F1094" t="s">
        <v>4824</v>
      </c>
      <c r="G1094">
        <v>1E-4</v>
      </c>
    </row>
    <row r="1095" spans="1:7" x14ac:dyDescent="0.35">
      <c r="A1095" s="1">
        <v>44513</v>
      </c>
      <c r="B1095">
        <v>1.0001</v>
      </c>
      <c r="C1095">
        <v>1.0002</v>
      </c>
      <c r="D1095">
        <v>1.0004</v>
      </c>
      <c r="E1095">
        <v>1</v>
      </c>
      <c r="F1095" t="s">
        <v>4825</v>
      </c>
      <c r="G1095">
        <v>-1E-4</v>
      </c>
    </row>
    <row r="1096" spans="1:7" x14ac:dyDescent="0.35">
      <c r="A1096" s="1">
        <v>44512</v>
      </c>
      <c r="B1096">
        <v>1.0002</v>
      </c>
      <c r="C1096">
        <v>1.0003</v>
      </c>
      <c r="D1096">
        <v>1.0004</v>
      </c>
      <c r="E1096">
        <v>0.99960000000000004</v>
      </c>
      <c r="F1096" t="s">
        <v>4826</v>
      </c>
      <c r="G1096">
        <v>-1E-4</v>
      </c>
    </row>
    <row r="1097" spans="1:7" x14ac:dyDescent="0.35">
      <c r="A1097" s="1">
        <v>44511</v>
      </c>
      <c r="B1097">
        <v>1.0003</v>
      </c>
      <c r="C1097">
        <v>1</v>
      </c>
      <c r="D1097">
        <v>1.0004999999999999</v>
      </c>
      <c r="E1097">
        <v>0.99919999999999998</v>
      </c>
      <c r="F1097" t="s">
        <v>4827</v>
      </c>
      <c r="G1097">
        <v>2.9999999999999997E-4</v>
      </c>
    </row>
    <row r="1098" spans="1:7" x14ac:dyDescent="0.35">
      <c r="A1098" s="1">
        <v>44510</v>
      </c>
      <c r="B1098">
        <v>1</v>
      </c>
      <c r="C1098">
        <v>1.0001</v>
      </c>
      <c r="D1098">
        <v>1.0004999999999999</v>
      </c>
      <c r="E1098">
        <v>0.99970000000000003</v>
      </c>
      <c r="F1098" t="s">
        <v>4828</v>
      </c>
      <c r="G1098">
        <v>-1E-4</v>
      </c>
    </row>
    <row r="1099" spans="1:7" x14ac:dyDescent="0.35">
      <c r="A1099" s="1">
        <v>44509</v>
      </c>
      <c r="B1099">
        <v>1.0001</v>
      </c>
      <c r="C1099">
        <v>1.0003</v>
      </c>
      <c r="D1099">
        <v>1.0004999999999999</v>
      </c>
      <c r="E1099">
        <v>0.99970000000000003</v>
      </c>
      <c r="F1099" t="s">
        <v>4829</v>
      </c>
      <c r="G1099">
        <v>-2.0000000000000001E-4</v>
      </c>
    </row>
    <row r="1100" spans="1:7" x14ac:dyDescent="0.35">
      <c r="A1100" s="1">
        <v>44508</v>
      </c>
      <c r="B1100">
        <v>1.0003</v>
      </c>
      <c r="C1100">
        <v>1.0006999999999999</v>
      </c>
      <c r="D1100">
        <v>1.0008999999999999</v>
      </c>
      <c r="E1100">
        <v>0.99980000000000002</v>
      </c>
      <c r="F1100" t="s">
        <v>4830</v>
      </c>
      <c r="G1100">
        <v>-4.0000000000000002E-4</v>
      </c>
    </row>
    <row r="1101" spans="1:7" x14ac:dyDescent="0.35">
      <c r="A1101" s="1">
        <v>44507</v>
      </c>
      <c r="B1101">
        <v>1.0006999999999999</v>
      </c>
      <c r="C1101">
        <v>1.0006999999999999</v>
      </c>
      <c r="D1101">
        <v>1.0011000000000001</v>
      </c>
      <c r="E1101">
        <v>1.0004999999999999</v>
      </c>
      <c r="F1101" t="s">
        <v>4831</v>
      </c>
      <c r="G1101">
        <v>0</v>
      </c>
    </row>
    <row r="1102" spans="1:7" x14ac:dyDescent="0.35">
      <c r="A1102" s="1">
        <v>44506</v>
      </c>
      <c r="B1102">
        <v>1.0006999999999999</v>
      </c>
      <c r="C1102">
        <v>1.0008999999999999</v>
      </c>
      <c r="D1102">
        <v>1.0008999999999999</v>
      </c>
      <c r="E1102">
        <v>1.0003</v>
      </c>
      <c r="F1102" t="s">
        <v>4832</v>
      </c>
      <c r="G1102">
        <v>-2.0000000000000001E-4</v>
      </c>
    </row>
    <row r="1103" spans="1:7" x14ac:dyDescent="0.35">
      <c r="A1103" s="1">
        <v>44505</v>
      </c>
      <c r="B1103">
        <v>1.0008999999999999</v>
      </c>
      <c r="C1103">
        <v>1.0004999999999999</v>
      </c>
      <c r="D1103">
        <v>1.0008999999999999</v>
      </c>
      <c r="E1103">
        <v>1.0003</v>
      </c>
      <c r="F1103" t="s">
        <v>4833</v>
      </c>
      <c r="G1103">
        <v>4.0000000000000002E-4</v>
      </c>
    </row>
    <row r="1104" spans="1:7" x14ac:dyDescent="0.35">
      <c r="A1104" s="1">
        <v>44504</v>
      </c>
      <c r="B1104">
        <v>1.0004999999999999</v>
      </c>
      <c r="C1104">
        <v>1.0003</v>
      </c>
      <c r="D1104">
        <v>1.0007999999999999</v>
      </c>
      <c r="E1104">
        <v>1</v>
      </c>
      <c r="F1104" t="s">
        <v>4834</v>
      </c>
      <c r="G1104">
        <v>2.0000000000000001E-4</v>
      </c>
    </row>
    <row r="1105" spans="1:7" x14ac:dyDescent="0.35">
      <c r="A1105" s="1">
        <v>44503</v>
      </c>
      <c r="B1105">
        <v>1.0003</v>
      </c>
      <c r="C1105">
        <v>1.0004999999999999</v>
      </c>
      <c r="D1105">
        <v>1.0008999999999999</v>
      </c>
      <c r="E1105">
        <v>1</v>
      </c>
      <c r="F1105" t="s">
        <v>4835</v>
      </c>
      <c r="G1105">
        <v>-2.9999999999999997E-4</v>
      </c>
    </row>
    <row r="1106" spans="1:7" x14ac:dyDescent="0.35">
      <c r="A1106" s="1">
        <v>44502</v>
      </c>
      <c r="B1106">
        <v>1.0005999999999999</v>
      </c>
      <c r="C1106">
        <v>1.0004999999999999</v>
      </c>
      <c r="D1106">
        <v>1.0011000000000001</v>
      </c>
      <c r="E1106">
        <v>1.0002</v>
      </c>
      <c r="F1106" t="s">
        <v>4836</v>
      </c>
      <c r="G1106">
        <v>1E-4</v>
      </c>
    </row>
    <row r="1107" spans="1:7" x14ac:dyDescent="0.35">
      <c r="A1107" s="1">
        <v>44501</v>
      </c>
      <c r="B1107">
        <v>1.0004999999999999</v>
      </c>
      <c r="C1107">
        <v>1.0004999999999999</v>
      </c>
      <c r="D1107">
        <v>1.0006999999999999</v>
      </c>
      <c r="E1107">
        <v>1.0002</v>
      </c>
      <c r="F1107" t="s">
        <v>4592</v>
      </c>
      <c r="G1107">
        <v>0</v>
      </c>
    </row>
    <row r="1108" spans="1:7" x14ac:dyDescent="0.35">
      <c r="A1108" s="1">
        <v>44500</v>
      </c>
      <c r="B1108">
        <v>1.0004999999999999</v>
      </c>
      <c r="C1108">
        <v>1.0004</v>
      </c>
      <c r="D1108">
        <v>1.0006999999999999</v>
      </c>
      <c r="E1108">
        <v>1.0002</v>
      </c>
      <c r="F1108" t="s">
        <v>4837</v>
      </c>
      <c r="G1108">
        <v>1E-4</v>
      </c>
    </row>
    <row r="1109" spans="1:7" x14ac:dyDescent="0.35">
      <c r="A1109" s="1">
        <v>44499</v>
      </c>
      <c r="B1109">
        <v>1.0004</v>
      </c>
      <c r="C1109">
        <v>1.0001</v>
      </c>
      <c r="D1109">
        <v>1.0005999999999999</v>
      </c>
      <c r="E1109">
        <v>0.99990000000000001</v>
      </c>
      <c r="F1109" t="s">
        <v>4838</v>
      </c>
      <c r="G1109">
        <v>2.9999999999999997E-4</v>
      </c>
    </row>
    <row r="1110" spans="1:7" x14ac:dyDescent="0.35">
      <c r="A1110" s="1">
        <v>44498</v>
      </c>
      <c r="B1110">
        <v>1.0001</v>
      </c>
      <c r="C1110">
        <v>1.0003</v>
      </c>
      <c r="D1110">
        <v>1.0004</v>
      </c>
      <c r="E1110">
        <v>0.99990000000000001</v>
      </c>
      <c r="F1110" t="s">
        <v>4839</v>
      </c>
      <c r="G1110">
        <v>-2.0000000000000001E-4</v>
      </c>
    </row>
    <row r="1111" spans="1:7" x14ac:dyDescent="0.35">
      <c r="A1111" s="1">
        <v>44497</v>
      </c>
      <c r="B1111">
        <v>1.0003</v>
      </c>
      <c r="C1111">
        <v>1.0005999999999999</v>
      </c>
      <c r="D1111">
        <v>1.0005999999999999</v>
      </c>
      <c r="E1111">
        <v>1</v>
      </c>
      <c r="F1111" t="s">
        <v>4840</v>
      </c>
      <c r="G1111">
        <v>-2.9999999999999997E-4</v>
      </c>
    </row>
    <row r="1112" spans="1:7" x14ac:dyDescent="0.35">
      <c r="A1112" s="1">
        <v>44496</v>
      </c>
      <c r="B1112">
        <v>1.0005999999999999</v>
      </c>
      <c r="C1112">
        <v>0.99970000000000003</v>
      </c>
      <c r="D1112">
        <v>1.0008999999999999</v>
      </c>
      <c r="E1112">
        <v>0.99960000000000004</v>
      </c>
      <c r="F1112" t="s">
        <v>4841</v>
      </c>
      <c r="G1112">
        <v>5.9999999999999995E-4</v>
      </c>
    </row>
    <row r="1113" spans="1:7" x14ac:dyDescent="0.35">
      <c r="A1113" s="1">
        <v>44495</v>
      </c>
      <c r="B1113">
        <v>0.99990000000000001</v>
      </c>
      <c r="C1113">
        <v>1</v>
      </c>
      <c r="D1113">
        <v>1.0002</v>
      </c>
      <c r="E1113">
        <v>0.99970000000000003</v>
      </c>
      <c r="F1113" t="s">
        <v>4842</v>
      </c>
      <c r="G1113">
        <v>0</v>
      </c>
    </row>
    <row r="1114" spans="1:7" x14ac:dyDescent="0.35">
      <c r="A1114" s="1">
        <v>44494</v>
      </c>
      <c r="B1114">
        <v>1</v>
      </c>
      <c r="C1114">
        <v>0.99980000000000002</v>
      </c>
      <c r="D1114">
        <v>1.0001</v>
      </c>
      <c r="E1114">
        <v>0.99960000000000004</v>
      </c>
      <c r="F1114" t="s">
        <v>4843</v>
      </c>
      <c r="G1114">
        <v>1E-4</v>
      </c>
    </row>
    <row r="1115" spans="1:7" x14ac:dyDescent="0.35">
      <c r="A1115" s="1">
        <v>44493</v>
      </c>
      <c r="B1115">
        <v>0.99980000000000002</v>
      </c>
      <c r="C1115">
        <v>1</v>
      </c>
      <c r="D1115">
        <v>1.0003</v>
      </c>
      <c r="E1115">
        <v>0.99970000000000003</v>
      </c>
      <c r="F1115" t="s">
        <v>4844</v>
      </c>
      <c r="G1115">
        <v>-1E-4</v>
      </c>
    </row>
    <row r="1116" spans="1:7" x14ac:dyDescent="0.35">
      <c r="A1116" s="1">
        <v>44492</v>
      </c>
      <c r="B1116">
        <v>1</v>
      </c>
      <c r="C1116">
        <v>0.99980000000000002</v>
      </c>
      <c r="D1116">
        <v>1.0001</v>
      </c>
      <c r="E1116">
        <v>0.99960000000000004</v>
      </c>
      <c r="F1116" t="s">
        <v>4845</v>
      </c>
      <c r="G1116">
        <v>1E-4</v>
      </c>
    </row>
    <row r="1117" spans="1:7" x14ac:dyDescent="0.35">
      <c r="A1117" s="1">
        <v>44491</v>
      </c>
      <c r="B1117">
        <v>0.99980000000000002</v>
      </c>
      <c r="C1117">
        <v>1</v>
      </c>
      <c r="D1117">
        <v>1.0002</v>
      </c>
      <c r="E1117">
        <v>0.99939999999999996</v>
      </c>
      <c r="F1117" t="s">
        <v>4846</v>
      </c>
      <c r="G1117">
        <v>-2.0000000000000001E-4</v>
      </c>
    </row>
    <row r="1118" spans="1:7" x14ac:dyDescent="0.35">
      <c r="A1118" s="1">
        <v>44490</v>
      </c>
      <c r="B1118">
        <v>1</v>
      </c>
      <c r="C1118">
        <v>1.0002</v>
      </c>
      <c r="D1118">
        <v>1.0005999999999999</v>
      </c>
      <c r="E1118">
        <v>0.99990000000000001</v>
      </c>
      <c r="F1118" t="s">
        <v>4847</v>
      </c>
      <c r="G1118">
        <v>-2.0000000000000001E-4</v>
      </c>
    </row>
    <row r="1119" spans="1:7" x14ac:dyDescent="0.35">
      <c r="A1119" s="1">
        <v>44489</v>
      </c>
      <c r="B1119">
        <v>1.0002</v>
      </c>
      <c r="C1119">
        <v>1.0001</v>
      </c>
      <c r="D1119">
        <v>1.0004</v>
      </c>
      <c r="E1119">
        <v>1</v>
      </c>
      <c r="F1119" t="s">
        <v>4848</v>
      </c>
      <c r="G1119">
        <v>0</v>
      </c>
    </row>
    <row r="1120" spans="1:7" x14ac:dyDescent="0.35">
      <c r="A1120" s="1">
        <v>44488</v>
      </c>
      <c r="B1120">
        <v>1.0002</v>
      </c>
      <c r="C1120">
        <v>0.99990000000000001</v>
      </c>
      <c r="D1120">
        <v>1.0004</v>
      </c>
      <c r="E1120">
        <v>0.99990000000000001</v>
      </c>
      <c r="F1120" t="s">
        <v>4849</v>
      </c>
      <c r="G1120">
        <v>2.9999999999999997E-4</v>
      </c>
    </row>
    <row r="1121" spans="1:7" x14ac:dyDescent="0.35">
      <c r="A1121" s="1">
        <v>44487</v>
      </c>
      <c r="B1121">
        <v>0.99990000000000001</v>
      </c>
      <c r="C1121">
        <v>1</v>
      </c>
      <c r="D1121">
        <v>1.0001</v>
      </c>
      <c r="E1121">
        <v>0.99970000000000003</v>
      </c>
      <c r="F1121" t="s">
        <v>4850</v>
      </c>
      <c r="G1121">
        <v>-1E-4</v>
      </c>
    </row>
    <row r="1122" spans="1:7" x14ac:dyDescent="0.35">
      <c r="A1122" s="1">
        <v>44486</v>
      </c>
      <c r="B1122">
        <v>1</v>
      </c>
      <c r="C1122">
        <v>1</v>
      </c>
      <c r="D1122">
        <v>1.0001</v>
      </c>
      <c r="E1122">
        <v>0.99990000000000001</v>
      </c>
      <c r="F1122" t="s">
        <v>4851</v>
      </c>
      <c r="G1122">
        <v>0</v>
      </c>
    </row>
    <row r="1123" spans="1:7" x14ac:dyDescent="0.35">
      <c r="A1123" s="1">
        <v>44485</v>
      </c>
      <c r="B1123">
        <v>1</v>
      </c>
      <c r="C1123">
        <v>0.99990000000000001</v>
      </c>
      <c r="D1123">
        <v>1.0002</v>
      </c>
      <c r="E1123">
        <v>0.99990000000000001</v>
      </c>
      <c r="F1123" t="s">
        <v>4852</v>
      </c>
      <c r="G1123">
        <v>1E-4</v>
      </c>
    </row>
    <row r="1124" spans="1:7" x14ac:dyDescent="0.35">
      <c r="A1124" s="1">
        <v>44484</v>
      </c>
      <c r="B1124">
        <v>0.99990000000000001</v>
      </c>
      <c r="C1124">
        <v>1.0001</v>
      </c>
      <c r="D1124">
        <v>1.0002</v>
      </c>
      <c r="E1124">
        <v>0.99960000000000004</v>
      </c>
      <c r="F1124" t="s">
        <v>4853</v>
      </c>
      <c r="G1124">
        <v>-2.0000000000000001E-4</v>
      </c>
    </row>
    <row r="1125" spans="1:7" x14ac:dyDescent="0.35">
      <c r="A1125" s="1">
        <v>44483</v>
      </c>
      <c r="B1125">
        <v>1.0001</v>
      </c>
      <c r="C1125">
        <v>1.0001</v>
      </c>
      <c r="D1125">
        <v>1.0002</v>
      </c>
      <c r="E1125">
        <v>0.99990000000000001</v>
      </c>
      <c r="F1125" t="s">
        <v>4854</v>
      </c>
      <c r="G1125">
        <v>0</v>
      </c>
    </row>
    <row r="1126" spans="1:7" x14ac:dyDescent="0.35">
      <c r="A1126" s="1">
        <v>44482</v>
      </c>
      <c r="B1126">
        <v>1.0001</v>
      </c>
      <c r="C1126">
        <v>0.99990000000000001</v>
      </c>
      <c r="D1126">
        <v>1.0002</v>
      </c>
      <c r="E1126">
        <v>0.99970000000000003</v>
      </c>
      <c r="F1126" t="s">
        <v>4855</v>
      </c>
      <c r="G1126">
        <v>1E-4</v>
      </c>
    </row>
    <row r="1127" spans="1:7" x14ac:dyDescent="0.35">
      <c r="A1127" s="1">
        <v>44481</v>
      </c>
      <c r="B1127">
        <v>1</v>
      </c>
      <c r="C1127">
        <v>1.0002</v>
      </c>
      <c r="D1127">
        <v>1.0003</v>
      </c>
      <c r="E1127">
        <v>0.99990000000000001</v>
      </c>
      <c r="F1127" t="s">
        <v>4856</v>
      </c>
      <c r="G1127">
        <v>-1E-4</v>
      </c>
    </row>
    <row r="1128" spans="1:7" x14ac:dyDescent="0.35">
      <c r="A1128" s="1">
        <v>44480</v>
      </c>
      <c r="B1128">
        <v>1.0001</v>
      </c>
      <c r="C1128">
        <v>1.0001</v>
      </c>
      <c r="D1128">
        <v>1.0004999999999999</v>
      </c>
      <c r="E1128">
        <v>0.99990000000000001</v>
      </c>
      <c r="F1128" t="s">
        <v>4857</v>
      </c>
      <c r="G1128">
        <v>0</v>
      </c>
    </row>
    <row r="1129" spans="1:7" x14ac:dyDescent="0.35">
      <c r="A1129" s="1">
        <v>44479</v>
      </c>
      <c r="B1129">
        <v>1.0001</v>
      </c>
      <c r="C1129">
        <v>1.0003</v>
      </c>
      <c r="D1129">
        <v>1.0004999999999999</v>
      </c>
      <c r="E1129">
        <v>1.0001</v>
      </c>
      <c r="F1129" t="s">
        <v>4858</v>
      </c>
      <c r="G1129">
        <v>-2.0000000000000001E-4</v>
      </c>
    </row>
    <row r="1130" spans="1:7" x14ac:dyDescent="0.35">
      <c r="A1130" s="1">
        <v>44478</v>
      </c>
      <c r="B1130">
        <v>1.0003</v>
      </c>
      <c r="C1130">
        <v>1.0002</v>
      </c>
      <c r="D1130">
        <v>1.0004</v>
      </c>
      <c r="E1130">
        <v>1.0001</v>
      </c>
      <c r="F1130" t="s">
        <v>4859</v>
      </c>
      <c r="G1130">
        <v>1E-4</v>
      </c>
    </row>
    <row r="1131" spans="1:7" x14ac:dyDescent="0.35">
      <c r="A1131" s="1">
        <v>44477</v>
      </c>
      <c r="B1131">
        <v>1.0002</v>
      </c>
      <c r="C1131">
        <v>1.0003</v>
      </c>
      <c r="D1131">
        <v>1.0004</v>
      </c>
      <c r="E1131">
        <v>1</v>
      </c>
      <c r="F1131" t="s">
        <v>4860</v>
      </c>
      <c r="G1131">
        <v>-1E-4</v>
      </c>
    </row>
    <row r="1132" spans="1:7" x14ac:dyDescent="0.35">
      <c r="A1132" s="1">
        <v>44476</v>
      </c>
      <c r="B1132">
        <v>1.0003</v>
      </c>
      <c r="C1132">
        <v>1.0004</v>
      </c>
      <c r="D1132">
        <v>1.0004999999999999</v>
      </c>
      <c r="E1132">
        <v>1.0001</v>
      </c>
      <c r="F1132" t="s">
        <v>4861</v>
      </c>
      <c r="G1132">
        <v>-1E-4</v>
      </c>
    </row>
    <row r="1133" spans="1:7" x14ac:dyDescent="0.35">
      <c r="A1133" s="1">
        <v>44475</v>
      </c>
      <c r="B1133">
        <v>1.0004</v>
      </c>
      <c r="C1133">
        <v>1.0005999999999999</v>
      </c>
      <c r="D1133">
        <v>1.0005999999999999</v>
      </c>
      <c r="E1133">
        <v>1.0001</v>
      </c>
      <c r="F1133" t="s">
        <v>4862</v>
      </c>
      <c r="G1133">
        <v>-1E-4</v>
      </c>
    </row>
    <row r="1134" spans="1:7" x14ac:dyDescent="0.35">
      <c r="A1134" s="1">
        <v>44474</v>
      </c>
      <c r="B1134">
        <v>1.0004999999999999</v>
      </c>
      <c r="C1134">
        <v>1.0004</v>
      </c>
      <c r="D1134">
        <v>1.0005999999999999</v>
      </c>
      <c r="E1134">
        <v>1.0002</v>
      </c>
      <c r="F1134" t="s">
        <v>4863</v>
      </c>
      <c r="G1134">
        <v>2.0000000000000001E-4</v>
      </c>
    </row>
    <row r="1135" spans="1:7" x14ac:dyDescent="0.35">
      <c r="A1135" s="1">
        <v>44473</v>
      </c>
      <c r="B1135">
        <v>1.0003</v>
      </c>
      <c r="C1135">
        <v>1.0004999999999999</v>
      </c>
      <c r="D1135">
        <v>1.0004999999999999</v>
      </c>
      <c r="E1135">
        <v>1.0002</v>
      </c>
      <c r="F1135" t="s">
        <v>4864</v>
      </c>
      <c r="G1135">
        <v>-2.9999999999999997E-4</v>
      </c>
    </row>
    <row r="1136" spans="1:7" x14ac:dyDescent="0.35">
      <c r="A1136" s="1">
        <v>44472</v>
      </c>
      <c r="B1136">
        <v>1.0005999999999999</v>
      </c>
      <c r="C1136">
        <v>1.0004</v>
      </c>
      <c r="D1136">
        <v>1.0005999999999999</v>
      </c>
      <c r="E1136">
        <v>1.0003</v>
      </c>
      <c r="F1136" t="s">
        <v>4865</v>
      </c>
      <c r="G1136">
        <v>2.0000000000000001E-4</v>
      </c>
    </row>
    <row r="1137" spans="1:7" x14ac:dyDescent="0.35">
      <c r="A1137" s="1">
        <v>44471</v>
      </c>
      <c r="B1137">
        <v>1.0004</v>
      </c>
      <c r="C1137">
        <v>1.0003</v>
      </c>
      <c r="D1137">
        <v>1.0004999999999999</v>
      </c>
      <c r="E1137">
        <v>1.0003</v>
      </c>
      <c r="F1137" t="s">
        <v>4866</v>
      </c>
      <c r="G1137">
        <v>-1E-4</v>
      </c>
    </row>
    <row r="1138" spans="1:7" x14ac:dyDescent="0.35">
      <c r="A1138" s="1">
        <v>44470</v>
      </c>
      <c r="B1138">
        <v>1.0004</v>
      </c>
      <c r="C1138">
        <v>1.0002</v>
      </c>
      <c r="D1138">
        <v>1.0005999999999999</v>
      </c>
      <c r="E1138">
        <v>1.0001</v>
      </c>
      <c r="F1138" t="s">
        <v>4867</v>
      </c>
      <c r="G1138">
        <v>2.9999999999999997E-4</v>
      </c>
    </row>
    <row r="1139" spans="1:7" x14ac:dyDescent="0.35">
      <c r="A1139" s="1">
        <v>44469</v>
      </c>
      <c r="B1139">
        <v>1.0001</v>
      </c>
      <c r="C1139">
        <v>1</v>
      </c>
      <c r="D1139">
        <v>1.0002</v>
      </c>
      <c r="E1139">
        <v>0.99990000000000001</v>
      </c>
      <c r="F1139" t="s">
        <v>4868</v>
      </c>
      <c r="G1139">
        <v>1E-4</v>
      </c>
    </row>
    <row r="1140" spans="1:7" x14ac:dyDescent="0.35">
      <c r="A1140" s="1">
        <v>44468</v>
      </c>
      <c r="B1140">
        <v>1</v>
      </c>
      <c r="C1140">
        <v>1.0002</v>
      </c>
      <c r="D1140">
        <v>1.0004</v>
      </c>
      <c r="E1140">
        <v>0.99980000000000002</v>
      </c>
      <c r="F1140" t="s">
        <v>4869</v>
      </c>
      <c r="G1140">
        <v>-2.0000000000000001E-4</v>
      </c>
    </row>
    <row r="1141" spans="1:7" x14ac:dyDescent="0.35">
      <c r="A1141" s="1">
        <v>44467</v>
      </c>
      <c r="B1141">
        <v>1.0002</v>
      </c>
      <c r="C1141">
        <v>1.0004</v>
      </c>
      <c r="D1141">
        <v>1.0004999999999999</v>
      </c>
      <c r="E1141">
        <v>1</v>
      </c>
      <c r="F1141" t="s">
        <v>4870</v>
      </c>
      <c r="G1141">
        <v>-2.9999999999999997E-4</v>
      </c>
    </row>
    <row r="1142" spans="1:7" x14ac:dyDescent="0.35">
      <c r="A1142" s="1">
        <v>44466</v>
      </c>
      <c r="B1142">
        <v>1.0004</v>
      </c>
      <c r="C1142">
        <v>1.0008999999999999</v>
      </c>
      <c r="D1142">
        <v>1.0013000000000001</v>
      </c>
      <c r="E1142">
        <v>1.0002</v>
      </c>
      <c r="F1142" t="s">
        <v>4871</v>
      </c>
      <c r="G1142">
        <v>-5.0000000000000001E-4</v>
      </c>
    </row>
    <row r="1143" spans="1:7" x14ac:dyDescent="0.35">
      <c r="A1143" s="1">
        <v>44465</v>
      </c>
      <c r="B1143">
        <v>1.0008999999999999</v>
      </c>
      <c r="C1143">
        <v>1.0013000000000001</v>
      </c>
      <c r="D1143">
        <v>1.0024</v>
      </c>
      <c r="E1143">
        <v>1.0007999999999999</v>
      </c>
      <c r="F1143" t="s">
        <v>4872</v>
      </c>
      <c r="G1143">
        <v>-4.0000000000000002E-4</v>
      </c>
    </row>
    <row r="1144" spans="1:7" x14ac:dyDescent="0.35">
      <c r="A1144" s="1">
        <v>44464</v>
      </c>
      <c r="B1144">
        <v>1.0013000000000001</v>
      </c>
      <c r="C1144">
        <v>1.0017</v>
      </c>
      <c r="D1144">
        <v>1.0018</v>
      </c>
      <c r="E1144">
        <v>1.0011000000000001</v>
      </c>
      <c r="F1144" t="s">
        <v>4873</v>
      </c>
      <c r="G1144">
        <v>2.9999999999999997E-4</v>
      </c>
    </row>
    <row r="1145" spans="1:7" x14ac:dyDescent="0.35">
      <c r="A1145" s="1">
        <v>44463</v>
      </c>
      <c r="B1145">
        <v>1.0009999999999999</v>
      </c>
      <c r="C1145">
        <v>1.0006999999999999</v>
      </c>
      <c r="D1145">
        <v>1.0013000000000001</v>
      </c>
      <c r="E1145">
        <v>1.0004</v>
      </c>
      <c r="F1145" t="s">
        <v>4874</v>
      </c>
      <c r="G1145">
        <v>2.9999999999999997E-4</v>
      </c>
    </row>
    <row r="1146" spans="1:7" x14ac:dyDescent="0.35">
      <c r="A1146" s="1">
        <v>44462</v>
      </c>
      <c r="B1146">
        <v>1.0006999999999999</v>
      </c>
      <c r="C1146">
        <v>1.0004999999999999</v>
      </c>
      <c r="D1146">
        <v>1.0008999999999999</v>
      </c>
      <c r="E1146">
        <v>1.0004999999999999</v>
      </c>
      <c r="F1146" t="s">
        <v>4875</v>
      </c>
      <c r="G1146">
        <v>2.0000000000000001E-4</v>
      </c>
    </row>
    <row r="1147" spans="1:7" x14ac:dyDescent="0.35">
      <c r="A1147" s="1">
        <v>44461</v>
      </c>
      <c r="B1147">
        <v>1.0004999999999999</v>
      </c>
      <c r="C1147">
        <v>1.0002</v>
      </c>
      <c r="D1147">
        <v>1.0006999999999999</v>
      </c>
      <c r="E1147">
        <v>1.0002</v>
      </c>
      <c r="F1147" t="s">
        <v>4876</v>
      </c>
      <c r="G1147">
        <v>2.9999999999999997E-4</v>
      </c>
    </row>
    <row r="1148" spans="1:7" x14ac:dyDescent="0.35">
      <c r="A1148" s="1">
        <v>44460</v>
      </c>
      <c r="B1148">
        <v>1.0002</v>
      </c>
      <c r="C1148">
        <v>0.99990000000000001</v>
      </c>
      <c r="D1148">
        <v>1.0004999999999999</v>
      </c>
      <c r="E1148">
        <v>0.99990000000000001</v>
      </c>
      <c r="F1148" t="s">
        <v>4877</v>
      </c>
      <c r="G1148">
        <v>2.9999999999999997E-4</v>
      </c>
    </row>
    <row r="1149" spans="1:7" x14ac:dyDescent="0.35">
      <c r="A1149" s="1">
        <v>44459</v>
      </c>
      <c r="B1149">
        <v>0.99990000000000001</v>
      </c>
      <c r="C1149">
        <v>1.0003</v>
      </c>
      <c r="D1149">
        <v>1.0008999999999999</v>
      </c>
      <c r="E1149">
        <v>0.99990000000000001</v>
      </c>
      <c r="F1149" t="s">
        <v>4878</v>
      </c>
      <c r="G1149">
        <v>-4.0000000000000002E-4</v>
      </c>
    </row>
    <row r="1150" spans="1:7" x14ac:dyDescent="0.35">
      <c r="A1150" s="1">
        <v>44458</v>
      </c>
      <c r="B1150">
        <v>1.0003</v>
      </c>
      <c r="C1150">
        <v>1.0002</v>
      </c>
      <c r="D1150">
        <v>1.0005999999999999</v>
      </c>
      <c r="E1150">
        <v>1.0002</v>
      </c>
      <c r="F1150" t="s">
        <v>4879</v>
      </c>
      <c r="G1150">
        <v>1E-4</v>
      </c>
    </row>
    <row r="1151" spans="1:7" x14ac:dyDescent="0.35">
      <c r="A1151" s="1">
        <v>44457</v>
      </c>
      <c r="B1151">
        <v>1.0002</v>
      </c>
      <c r="C1151">
        <v>1.0002</v>
      </c>
      <c r="D1151">
        <v>1.0005999999999999</v>
      </c>
      <c r="E1151">
        <v>1.0001</v>
      </c>
      <c r="F1151" t="s">
        <v>4880</v>
      </c>
      <c r="G1151">
        <v>0</v>
      </c>
    </row>
    <row r="1152" spans="1:7" x14ac:dyDescent="0.35">
      <c r="A1152" s="1">
        <v>44456</v>
      </c>
      <c r="B1152">
        <v>1.0002</v>
      </c>
      <c r="C1152">
        <v>1.0003</v>
      </c>
      <c r="D1152">
        <v>1.0006999999999999</v>
      </c>
      <c r="E1152">
        <v>1.0001</v>
      </c>
      <c r="F1152" t="s">
        <v>4881</v>
      </c>
      <c r="G1152">
        <v>-1E-4</v>
      </c>
    </row>
    <row r="1153" spans="1:7" x14ac:dyDescent="0.35">
      <c r="A1153" s="1">
        <v>44455</v>
      </c>
      <c r="B1153">
        <v>1.0003</v>
      </c>
      <c r="C1153">
        <v>1.0004</v>
      </c>
      <c r="D1153">
        <v>1.0006999999999999</v>
      </c>
      <c r="E1153">
        <v>1.0001</v>
      </c>
      <c r="F1153" t="s">
        <v>4882</v>
      </c>
      <c r="G1153">
        <v>-1E-4</v>
      </c>
    </row>
    <row r="1154" spans="1:7" x14ac:dyDescent="0.35">
      <c r="A1154" s="1">
        <v>44454</v>
      </c>
      <c r="B1154">
        <v>1.0004</v>
      </c>
      <c r="C1154">
        <v>1.0003</v>
      </c>
      <c r="D1154">
        <v>1.0005999999999999</v>
      </c>
      <c r="E1154">
        <v>1.0002</v>
      </c>
      <c r="F1154" t="s">
        <v>4883</v>
      </c>
      <c r="G1154">
        <v>1E-4</v>
      </c>
    </row>
    <row r="1155" spans="1:7" x14ac:dyDescent="0.35">
      <c r="A1155" s="1">
        <v>44453</v>
      </c>
      <c r="B1155">
        <v>1.0003</v>
      </c>
      <c r="C1155">
        <v>1.0003</v>
      </c>
      <c r="D1155">
        <v>1.0005999999999999</v>
      </c>
      <c r="E1155">
        <v>1.0002</v>
      </c>
      <c r="F1155" t="s">
        <v>4884</v>
      </c>
      <c r="G1155">
        <v>1E-4</v>
      </c>
    </row>
    <row r="1156" spans="1:7" x14ac:dyDescent="0.35">
      <c r="A1156" s="1">
        <v>44452</v>
      </c>
      <c r="B1156">
        <v>1.0002</v>
      </c>
      <c r="C1156">
        <v>1.0001</v>
      </c>
      <c r="D1156">
        <v>1.0004999999999999</v>
      </c>
      <c r="E1156">
        <v>1</v>
      </c>
      <c r="F1156" t="s">
        <v>4885</v>
      </c>
      <c r="G1156">
        <v>2.0000000000000001E-4</v>
      </c>
    </row>
    <row r="1157" spans="1:7" x14ac:dyDescent="0.35">
      <c r="A1157" s="1">
        <v>44451</v>
      </c>
      <c r="B1157">
        <v>1.0001</v>
      </c>
      <c r="C1157">
        <v>1.0003</v>
      </c>
      <c r="D1157">
        <v>1.0004999999999999</v>
      </c>
      <c r="E1157">
        <v>1</v>
      </c>
      <c r="F1157" t="s">
        <v>4886</v>
      </c>
      <c r="G1157">
        <v>-2.0000000000000001E-4</v>
      </c>
    </row>
    <row r="1158" spans="1:7" x14ac:dyDescent="0.35">
      <c r="A1158" s="1">
        <v>44450</v>
      </c>
      <c r="B1158">
        <v>1.0003</v>
      </c>
      <c r="C1158">
        <v>1.0002</v>
      </c>
      <c r="D1158">
        <v>1.0005999999999999</v>
      </c>
      <c r="E1158">
        <v>1.0002</v>
      </c>
      <c r="F1158" t="s">
        <v>4430</v>
      </c>
      <c r="G1158">
        <v>1E-4</v>
      </c>
    </row>
    <row r="1159" spans="1:7" x14ac:dyDescent="0.35">
      <c r="A1159" s="1">
        <v>44449</v>
      </c>
      <c r="B1159">
        <v>1.0002</v>
      </c>
      <c r="C1159">
        <v>1.0003</v>
      </c>
      <c r="D1159">
        <v>1.0005999999999999</v>
      </c>
      <c r="E1159">
        <v>1</v>
      </c>
      <c r="F1159" t="s">
        <v>4887</v>
      </c>
      <c r="G1159">
        <v>0</v>
      </c>
    </row>
    <row r="1160" spans="1:7" x14ac:dyDescent="0.35">
      <c r="A1160" s="1">
        <v>44448</v>
      </c>
      <c r="B1160">
        <v>1.0002</v>
      </c>
      <c r="C1160">
        <v>1.0003</v>
      </c>
      <c r="D1160">
        <v>1.0004999999999999</v>
      </c>
      <c r="E1160">
        <v>1.0001</v>
      </c>
      <c r="F1160" t="s">
        <v>4888</v>
      </c>
      <c r="G1160">
        <v>-1E-4</v>
      </c>
    </row>
    <row r="1161" spans="1:7" x14ac:dyDescent="0.35">
      <c r="A1161" s="1">
        <v>44447</v>
      </c>
      <c r="B1161">
        <v>1.0003</v>
      </c>
      <c r="C1161">
        <v>1.0004</v>
      </c>
      <c r="D1161">
        <v>1.0007999999999999</v>
      </c>
      <c r="E1161">
        <v>1.0001</v>
      </c>
      <c r="F1161" t="s">
        <v>4889</v>
      </c>
      <c r="G1161">
        <v>-2.0000000000000001E-4</v>
      </c>
    </row>
    <row r="1162" spans="1:7" x14ac:dyDescent="0.35">
      <c r="A1162" s="1">
        <v>44446</v>
      </c>
      <c r="B1162">
        <v>1.0004</v>
      </c>
      <c r="C1162">
        <v>1.0004</v>
      </c>
      <c r="D1162">
        <v>1.0011000000000001</v>
      </c>
      <c r="E1162">
        <v>1</v>
      </c>
      <c r="F1162" t="s">
        <v>4890</v>
      </c>
      <c r="G1162">
        <v>0</v>
      </c>
    </row>
    <row r="1163" spans="1:7" x14ac:dyDescent="0.35">
      <c r="A1163" s="1">
        <v>44445</v>
      </c>
      <c r="B1163">
        <v>1.0004</v>
      </c>
      <c r="C1163">
        <v>1.0003</v>
      </c>
      <c r="D1163">
        <v>1.0009999999999999</v>
      </c>
      <c r="E1163">
        <v>1.0002</v>
      </c>
      <c r="F1163" t="s">
        <v>4891</v>
      </c>
      <c r="G1163">
        <v>0</v>
      </c>
    </row>
    <row r="1164" spans="1:7" x14ac:dyDescent="0.35">
      <c r="A1164" s="1">
        <v>44444</v>
      </c>
      <c r="B1164">
        <v>1.0004</v>
      </c>
      <c r="C1164">
        <v>1.0003</v>
      </c>
      <c r="D1164">
        <v>1.0005999999999999</v>
      </c>
      <c r="E1164">
        <v>1.0001</v>
      </c>
      <c r="F1164" t="s">
        <v>4892</v>
      </c>
      <c r="G1164">
        <v>0</v>
      </c>
    </row>
    <row r="1165" spans="1:7" x14ac:dyDescent="0.35">
      <c r="A1165" s="1">
        <v>44443</v>
      </c>
      <c r="B1165">
        <v>1.0003</v>
      </c>
      <c r="C1165">
        <v>1.0002</v>
      </c>
      <c r="D1165">
        <v>1.0004999999999999</v>
      </c>
      <c r="E1165">
        <v>1.0001</v>
      </c>
      <c r="F1165" t="s">
        <v>4893</v>
      </c>
      <c r="G1165">
        <v>1E-4</v>
      </c>
    </row>
    <row r="1166" spans="1:7" x14ac:dyDescent="0.35">
      <c r="A1166" s="1">
        <v>44442</v>
      </c>
      <c r="B1166">
        <v>1.0002</v>
      </c>
      <c r="C1166">
        <v>1.0003</v>
      </c>
      <c r="D1166">
        <v>1.0004999999999999</v>
      </c>
      <c r="E1166">
        <v>1.0001</v>
      </c>
      <c r="F1166" t="s">
        <v>4894</v>
      </c>
      <c r="G1166">
        <v>-1E-4</v>
      </c>
    </row>
    <row r="1167" spans="1:7" x14ac:dyDescent="0.35">
      <c r="A1167" s="1">
        <v>44441</v>
      </c>
      <c r="B1167">
        <v>1.0003</v>
      </c>
      <c r="C1167">
        <v>1.0002</v>
      </c>
      <c r="D1167">
        <v>1.0005999999999999</v>
      </c>
      <c r="E1167">
        <v>1.0001</v>
      </c>
      <c r="F1167" t="s">
        <v>4895</v>
      </c>
      <c r="G1167">
        <v>0</v>
      </c>
    </row>
    <row r="1168" spans="1:7" x14ac:dyDescent="0.35">
      <c r="A1168" s="1">
        <v>44440</v>
      </c>
      <c r="B1168">
        <v>1.0003</v>
      </c>
      <c r="C1168">
        <v>1.0003</v>
      </c>
      <c r="D1168">
        <v>1.0005999999999999</v>
      </c>
      <c r="E1168">
        <v>1.0002</v>
      </c>
      <c r="F1168" t="s">
        <v>4896</v>
      </c>
      <c r="G1168">
        <v>-1E-4</v>
      </c>
    </row>
    <row r="1169" spans="1:7" x14ac:dyDescent="0.35">
      <c r="A1169" s="1">
        <v>44439</v>
      </c>
      <c r="B1169">
        <v>1.0003</v>
      </c>
      <c r="C1169">
        <v>1.0004</v>
      </c>
      <c r="D1169">
        <v>1.0007999999999999</v>
      </c>
      <c r="E1169">
        <v>1.0002</v>
      </c>
      <c r="F1169" t="s">
        <v>4897</v>
      </c>
      <c r="G1169">
        <v>-1E-4</v>
      </c>
    </row>
    <row r="1170" spans="1:7" x14ac:dyDescent="0.35">
      <c r="A1170" s="1">
        <v>44438</v>
      </c>
      <c r="B1170">
        <v>1.0004</v>
      </c>
      <c r="C1170">
        <v>1.0006999999999999</v>
      </c>
      <c r="D1170">
        <v>1.0007999999999999</v>
      </c>
      <c r="E1170">
        <v>1.0004</v>
      </c>
      <c r="F1170" t="s">
        <v>4898</v>
      </c>
      <c r="G1170">
        <v>-2.9999999999999997E-4</v>
      </c>
    </row>
    <row r="1171" spans="1:7" x14ac:dyDescent="0.35">
      <c r="A1171" s="1">
        <v>44437</v>
      </c>
      <c r="B1171">
        <v>1.0006999999999999</v>
      </c>
      <c r="C1171">
        <v>1.0005999999999999</v>
      </c>
      <c r="D1171">
        <v>1.0008999999999999</v>
      </c>
      <c r="E1171">
        <v>1.0004999999999999</v>
      </c>
      <c r="F1171" t="s">
        <v>4899</v>
      </c>
      <c r="G1171">
        <v>1E-4</v>
      </c>
    </row>
    <row r="1172" spans="1:7" x14ac:dyDescent="0.35">
      <c r="A1172" s="1">
        <v>44436</v>
      </c>
      <c r="B1172">
        <v>1.0005999999999999</v>
      </c>
      <c r="C1172">
        <v>1.0005999999999999</v>
      </c>
      <c r="D1172">
        <v>1.0006999999999999</v>
      </c>
      <c r="E1172">
        <v>1.0003</v>
      </c>
      <c r="F1172" t="s">
        <v>4900</v>
      </c>
      <c r="G1172">
        <v>0</v>
      </c>
    </row>
    <row r="1173" spans="1:7" x14ac:dyDescent="0.35">
      <c r="A1173" s="1">
        <v>44435</v>
      </c>
      <c r="B1173">
        <v>1.0005999999999999</v>
      </c>
      <c r="C1173">
        <v>1.0003</v>
      </c>
      <c r="D1173">
        <v>1.0006999999999999</v>
      </c>
      <c r="E1173">
        <v>1.0001</v>
      </c>
      <c r="F1173" t="s">
        <v>4901</v>
      </c>
      <c r="G1173">
        <v>2.9999999999999997E-4</v>
      </c>
    </row>
    <row r="1174" spans="1:7" x14ac:dyDescent="0.35">
      <c r="A1174" s="1">
        <v>44434</v>
      </c>
      <c r="B1174">
        <v>1.0003</v>
      </c>
      <c r="C1174">
        <v>1.0003</v>
      </c>
      <c r="D1174">
        <v>1.0004999999999999</v>
      </c>
      <c r="E1174">
        <v>1</v>
      </c>
      <c r="F1174" t="s">
        <v>4902</v>
      </c>
      <c r="G1174">
        <v>1E-4</v>
      </c>
    </row>
    <row r="1175" spans="1:7" x14ac:dyDescent="0.35">
      <c r="A1175" s="1">
        <v>44433</v>
      </c>
      <c r="B1175">
        <v>1.0002</v>
      </c>
      <c r="C1175">
        <v>1.0003</v>
      </c>
      <c r="D1175">
        <v>1.0004</v>
      </c>
      <c r="E1175">
        <v>1</v>
      </c>
      <c r="F1175" t="s">
        <v>4903</v>
      </c>
      <c r="G1175">
        <v>-1E-4</v>
      </c>
    </row>
    <row r="1176" spans="1:7" x14ac:dyDescent="0.35">
      <c r="A1176" s="1">
        <v>44432</v>
      </c>
      <c r="B1176">
        <v>1.0003</v>
      </c>
      <c r="C1176">
        <v>1.0003</v>
      </c>
      <c r="D1176">
        <v>1.0004</v>
      </c>
      <c r="E1176">
        <v>0.99990000000000001</v>
      </c>
      <c r="F1176" t="s">
        <v>4904</v>
      </c>
      <c r="G1176">
        <v>0</v>
      </c>
    </row>
    <row r="1177" spans="1:7" x14ac:dyDescent="0.35">
      <c r="A1177" s="1">
        <v>44431</v>
      </c>
      <c r="B1177">
        <v>1.0003</v>
      </c>
      <c r="C1177">
        <v>1.0005999999999999</v>
      </c>
      <c r="D1177">
        <v>1.0006999999999999</v>
      </c>
      <c r="E1177">
        <v>1.0002</v>
      </c>
      <c r="F1177" t="s">
        <v>4905</v>
      </c>
      <c r="G1177">
        <v>-2.9999999999999997E-4</v>
      </c>
    </row>
    <row r="1178" spans="1:7" x14ac:dyDescent="0.35">
      <c r="A1178" s="1">
        <v>44430</v>
      </c>
      <c r="B1178">
        <v>1.0005999999999999</v>
      </c>
      <c r="C1178">
        <v>1.0005999999999999</v>
      </c>
      <c r="D1178">
        <v>1.0007999999999999</v>
      </c>
      <c r="E1178">
        <v>1.0004</v>
      </c>
      <c r="F1178" t="s">
        <v>4906</v>
      </c>
      <c r="G1178">
        <v>0</v>
      </c>
    </row>
    <row r="1179" spans="1:7" x14ac:dyDescent="0.35">
      <c r="A1179" s="1">
        <v>44429</v>
      </c>
      <c r="B1179">
        <v>1.0005999999999999</v>
      </c>
      <c r="C1179">
        <v>1.0004</v>
      </c>
      <c r="D1179">
        <v>1.0008999999999999</v>
      </c>
      <c r="E1179">
        <v>1.0002</v>
      </c>
      <c r="F1179" t="s">
        <v>4907</v>
      </c>
      <c r="G1179">
        <v>2.0000000000000001E-4</v>
      </c>
    </row>
    <row r="1180" spans="1:7" x14ac:dyDescent="0.35">
      <c r="A1180" s="1">
        <v>44428</v>
      </c>
      <c r="B1180">
        <v>1.0004</v>
      </c>
      <c r="C1180">
        <v>1.0003</v>
      </c>
      <c r="D1180">
        <v>1.0004999999999999</v>
      </c>
      <c r="E1180">
        <v>0.99990000000000001</v>
      </c>
      <c r="F1180" t="s">
        <v>4908</v>
      </c>
      <c r="G1180">
        <v>2.9999999999999997E-4</v>
      </c>
    </row>
    <row r="1181" spans="1:7" x14ac:dyDescent="0.35">
      <c r="A1181" s="1">
        <v>44427</v>
      </c>
      <c r="B1181">
        <v>1.0002</v>
      </c>
      <c r="C1181">
        <v>1.0003</v>
      </c>
      <c r="D1181">
        <v>1.0004999999999999</v>
      </c>
      <c r="E1181">
        <v>0.99990000000000001</v>
      </c>
      <c r="F1181" t="s">
        <v>4909</v>
      </c>
      <c r="G1181">
        <v>-1E-4</v>
      </c>
    </row>
    <row r="1182" spans="1:7" x14ac:dyDescent="0.35">
      <c r="A1182" s="1">
        <v>44426</v>
      </c>
      <c r="B1182">
        <v>1.0003</v>
      </c>
      <c r="C1182">
        <v>1.0002</v>
      </c>
      <c r="D1182">
        <v>1.0004999999999999</v>
      </c>
      <c r="E1182">
        <v>1.0001</v>
      </c>
      <c r="F1182" t="s">
        <v>4910</v>
      </c>
      <c r="G1182">
        <v>1E-4</v>
      </c>
    </row>
    <row r="1183" spans="1:7" x14ac:dyDescent="0.35">
      <c r="A1183" s="1">
        <v>44425</v>
      </c>
      <c r="B1183">
        <v>1.0002</v>
      </c>
      <c r="C1183">
        <v>1.0003</v>
      </c>
      <c r="D1183">
        <v>1.0007999999999999</v>
      </c>
      <c r="E1183">
        <v>1</v>
      </c>
      <c r="F1183" t="s">
        <v>4911</v>
      </c>
      <c r="G1183">
        <v>-1E-4</v>
      </c>
    </row>
    <row r="1184" spans="1:7" x14ac:dyDescent="0.35">
      <c r="A1184" s="1">
        <v>44424</v>
      </c>
      <c r="B1184">
        <v>1.0003</v>
      </c>
      <c r="C1184">
        <v>1.0006999999999999</v>
      </c>
      <c r="D1184">
        <v>1.0006999999999999</v>
      </c>
      <c r="E1184">
        <v>1.0001</v>
      </c>
      <c r="F1184" t="s">
        <v>4912</v>
      </c>
      <c r="G1184">
        <v>-4.0000000000000002E-4</v>
      </c>
    </row>
    <row r="1185" spans="1:7" x14ac:dyDescent="0.35">
      <c r="A1185" s="1">
        <v>44423</v>
      </c>
      <c r="B1185">
        <v>1.0006999999999999</v>
      </c>
      <c r="C1185">
        <v>1.0004999999999999</v>
      </c>
      <c r="D1185">
        <v>1.0007999999999999</v>
      </c>
      <c r="E1185">
        <v>1.0003</v>
      </c>
      <c r="F1185" t="s">
        <v>4913</v>
      </c>
      <c r="G1185">
        <v>1E-4</v>
      </c>
    </row>
    <row r="1186" spans="1:7" x14ac:dyDescent="0.35">
      <c r="A1186" s="1">
        <v>44422</v>
      </c>
      <c r="B1186">
        <v>1.0004999999999999</v>
      </c>
      <c r="C1186">
        <v>1.0003</v>
      </c>
      <c r="D1186">
        <v>1.0006999999999999</v>
      </c>
      <c r="E1186">
        <v>1.0002</v>
      </c>
      <c r="F1186" t="s">
        <v>4914</v>
      </c>
      <c r="G1186">
        <v>2.0000000000000001E-4</v>
      </c>
    </row>
    <row r="1187" spans="1:7" x14ac:dyDescent="0.35">
      <c r="A1187" s="1">
        <v>44421</v>
      </c>
      <c r="B1187">
        <v>1.0003</v>
      </c>
      <c r="C1187">
        <v>1.0004</v>
      </c>
      <c r="D1187">
        <v>1.0007999999999999</v>
      </c>
      <c r="E1187">
        <v>1.0001</v>
      </c>
      <c r="F1187" t="s">
        <v>4915</v>
      </c>
      <c r="G1187">
        <v>-1E-4</v>
      </c>
    </row>
    <row r="1188" spans="1:7" x14ac:dyDescent="0.35">
      <c r="A1188" s="1">
        <v>44420</v>
      </c>
      <c r="B1188">
        <v>1.0004</v>
      </c>
      <c r="C1188">
        <v>1</v>
      </c>
      <c r="D1188">
        <v>1.0005999999999999</v>
      </c>
      <c r="E1188">
        <v>1</v>
      </c>
      <c r="F1188" t="s">
        <v>4916</v>
      </c>
      <c r="G1188">
        <v>1E-4</v>
      </c>
    </row>
    <row r="1189" spans="1:7" x14ac:dyDescent="0.35">
      <c r="A1189" s="1">
        <v>44419</v>
      </c>
      <c r="B1189">
        <v>1.0003</v>
      </c>
      <c r="C1189">
        <v>1.0002</v>
      </c>
      <c r="D1189">
        <v>1.0004999999999999</v>
      </c>
      <c r="E1189">
        <v>1.0001</v>
      </c>
      <c r="F1189" t="s">
        <v>4917</v>
      </c>
      <c r="G1189">
        <v>0</v>
      </c>
    </row>
    <row r="1190" spans="1:7" x14ac:dyDescent="0.35">
      <c r="A1190" s="1">
        <v>44418</v>
      </c>
      <c r="B1190">
        <v>1.0002</v>
      </c>
      <c r="C1190">
        <v>1.0003</v>
      </c>
      <c r="D1190">
        <v>1.0004999999999999</v>
      </c>
      <c r="E1190">
        <v>1</v>
      </c>
      <c r="F1190" t="s">
        <v>4918</v>
      </c>
      <c r="G1190">
        <v>0</v>
      </c>
    </row>
    <row r="1191" spans="1:7" x14ac:dyDescent="0.35">
      <c r="A1191" s="1">
        <v>44417</v>
      </c>
      <c r="B1191">
        <v>1.0003</v>
      </c>
      <c r="C1191">
        <v>1.0001</v>
      </c>
      <c r="D1191">
        <v>1.0004</v>
      </c>
      <c r="E1191">
        <v>0.99980000000000002</v>
      </c>
      <c r="F1191" t="s">
        <v>4919</v>
      </c>
      <c r="G1191">
        <v>1E-4</v>
      </c>
    </row>
    <row r="1192" spans="1:7" x14ac:dyDescent="0.35">
      <c r="A1192" s="1">
        <v>44416</v>
      </c>
      <c r="B1192">
        <v>1.0001</v>
      </c>
      <c r="C1192">
        <v>1.0002</v>
      </c>
      <c r="D1192">
        <v>1.0004</v>
      </c>
      <c r="E1192">
        <v>0.99950000000000006</v>
      </c>
      <c r="F1192" t="s">
        <v>4920</v>
      </c>
      <c r="G1192">
        <v>-1E-4</v>
      </c>
    </row>
    <row r="1193" spans="1:7" x14ac:dyDescent="0.35">
      <c r="A1193" s="1">
        <v>44415</v>
      </c>
      <c r="B1193">
        <v>1.0002</v>
      </c>
      <c r="C1193">
        <v>1.0004</v>
      </c>
      <c r="D1193">
        <v>1.0005999999999999</v>
      </c>
      <c r="E1193">
        <v>1.0001</v>
      </c>
      <c r="F1193" t="s">
        <v>4921</v>
      </c>
      <c r="G1193">
        <v>-2.0000000000000001E-4</v>
      </c>
    </row>
    <row r="1194" spans="1:7" x14ac:dyDescent="0.35">
      <c r="A1194" s="1">
        <v>44414</v>
      </c>
      <c r="B1194">
        <v>1.0004</v>
      </c>
      <c r="C1194">
        <v>1.0004</v>
      </c>
      <c r="D1194">
        <v>1.0004999999999999</v>
      </c>
      <c r="E1194">
        <v>1.0001</v>
      </c>
      <c r="F1194" t="s">
        <v>4922</v>
      </c>
      <c r="G1194">
        <v>0</v>
      </c>
    </row>
    <row r="1195" spans="1:7" x14ac:dyDescent="0.35">
      <c r="A1195" s="1">
        <v>44413</v>
      </c>
      <c r="B1195">
        <v>1.0004</v>
      </c>
      <c r="C1195">
        <v>1.0001</v>
      </c>
      <c r="D1195">
        <v>1.0005999999999999</v>
      </c>
      <c r="E1195">
        <v>1</v>
      </c>
      <c r="F1195" t="s">
        <v>4923</v>
      </c>
      <c r="G1195">
        <v>2.9999999999999997E-4</v>
      </c>
    </row>
    <row r="1196" spans="1:7" x14ac:dyDescent="0.35">
      <c r="A1196" s="1">
        <v>44412</v>
      </c>
      <c r="B1196">
        <v>1.0001</v>
      </c>
      <c r="C1196">
        <v>1.0004999999999999</v>
      </c>
      <c r="D1196">
        <v>1.0004999999999999</v>
      </c>
      <c r="E1196">
        <v>0.99990000000000001</v>
      </c>
      <c r="F1196" t="s">
        <v>4924</v>
      </c>
      <c r="G1196">
        <v>-2.0000000000000001E-4</v>
      </c>
    </row>
    <row r="1197" spans="1:7" x14ac:dyDescent="0.35">
      <c r="A1197" s="1">
        <v>44411</v>
      </c>
      <c r="B1197">
        <v>1.0003</v>
      </c>
      <c r="C1197">
        <v>1.0003</v>
      </c>
      <c r="D1197">
        <v>1.0008999999999999</v>
      </c>
      <c r="E1197">
        <v>1.0002</v>
      </c>
      <c r="F1197" t="s">
        <v>4925</v>
      </c>
      <c r="G1197">
        <v>0</v>
      </c>
    </row>
    <row r="1198" spans="1:7" x14ac:dyDescent="0.35">
      <c r="A1198" s="1">
        <v>44410</v>
      </c>
      <c r="B1198">
        <v>1.0003</v>
      </c>
      <c r="C1198">
        <v>1.0005999999999999</v>
      </c>
      <c r="D1198">
        <v>1.0008999999999999</v>
      </c>
      <c r="E1198">
        <v>1.0002</v>
      </c>
      <c r="F1198" t="s">
        <v>4926</v>
      </c>
      <c r="G1198">
        <v>-2.0000000000000001E-4</v>
      </c>
    </row>
    <row r="1199" spans="1:7" x14ac:dyDescent="0.35">
      <c r="A1199" s="1">
        <v>44409</v>
      </c>
      <c r="B1199">
        <v>1.0005999999999999</v>
      </c>
      <c r="C1199">
        <v>0.99970000000000003</v>
      </c>
      <c r="D1199">
        <v>1.0005999999999999</v>
      </c>
      <c r="E1199">
        <v>0.99960000000000004</v>
      </c>
      <c r="F1199" t="s">
        <v>4927</v>
      </c>
      <c r="G1199">
        <v>4.0000000000000002E-4</v>
      </c>
    </row>
    <row r="1200" spans="1:7" x14ac:dyDescent="0.35">
      <c r="A1200" s="1">
        <v>44408</v>
      </c>
      <c r="B1200">
        <v>1.0002</v>
      </c>
      <c r="C1200">
        <v>1.0004</v>
      </c>
      <c r="D1200">
        <v>1.0004</v>
      </c>
      <c r="E1200">
        <v>1</v>
      </c>
      <c r="F1200" t="s">
        <v>4928</v>
      </c>
      <c r="G1200">
        <v>-2.0000000000000001E-4</v>
      </c>
    </row>
    <row r="1201" spans="1:7" x14ac:dyDescent="0.35">
      <c r="A1201" s="1">
        <v>44407</v>
      </c>
      <c r="B1201">
        <v>1.0004</v>
      </c>
      <c r="C1201">
        <v>1.0002</v>
      </c>
      <c r="D1201">
        <v>1.0006999999999999</v>
      </c>
      <c r="E1201">
        <v>1.0002</v>
      </c>
      <c r="F1201" t="s">
        <v>4929</v>
      </c>
      <c r="G1201">
        <v>2.0000000000000001E-4</v>
      </c>
    </row>
    <row r="1202" spans="1:7" x14ac:dyDescent="0.35">
      <c r="A1202" s="1">
        <v>44406</v>
      </c>
      <c r="B1202">
        <v>1.0002</v>
      </c>
      <c r="C1202">
        <v>1.0003</v>
      </c>
      <c r="D1202">
        <v>1.0004</v>
      </c>
      <c r="E1202">
        <v>1.0002</v>
      </c>
      <c r="F1202" t="s">
        <v>4930</v>
      </c>
      <c r="G1202">
        <v>-1E-4</v>
      </c>
    </row>
    <row r="1203" spans="1:7" x14ac:dyDescent="0.35">
      <c r="A1203" s="1">
        <v>44405</v>
      </c>
      <c r="B1203">
        <v>1.0003</v>
      </c>
      <c r="C1203">
        <v>1.0004</v>
      </c>
      <c r="D1203">
        <v>1.0006999999999999</v>
      </c>
      <c r="E1203">
        <v>1.0001</v>
      </c>
      <c r="F1203" t="s">
        <v>4931</v>
      </c>
      <c r="G1203">
        <v>-1E-4</v>
      </c>
    </row>
    <row r="1204" spans="1:7" x14ac:dyDescent="0.35">
      <c r="A1204" s="1">
        <v>44404</v>
      </c>
      <c r="B1204">
        <v>1.0004</v>
      </c>
      <c r="C1204">
        <v>1.0004</v>
      </c>
      <c r="D1204">
        <v>1.0008999999999999</v>
      </c>
      <c r="E1204">
        <v>1.0002</v>
      </c>
      <c r="F1204" t="s">
        <v>4932</v>
      </c>
      <c r="G1204">
        <v>0</v>
      </c>
    </row>
    <row r="1205" spans="1:7" x14ac:dyDescent="0.35">
      <c r="A1205" s="1">
        <v>44403</v>
      </c>
      <c r="B1205">
        <v>1.0004</v>
      </c>
      <c r="C1205">
        <v>1.0007999999999999</v>
      </c>
      <c r="D1205">
        <v>1.0011000000000001</v>
      </c>
      <c r="E1205">
        <v>0.99990000000000001</v>
      </c>
      <c r="F1205" t="s">
        <v>4933</v>
      </c>
      <c r="G1205">
        <v>-4.0000000000000002E-4</v>
      </c>
    </row>
    <row r="1206" spans="1:7" x14ac:dyDescent="0.35">
      <c r="A1206" s="1">
        <v>44402</v>
      </c>
      <c r="B1206">
        <v>1.0007999999999999</v>
      </c>
      <c r="C1206">
        <v>1.0013000000000001</v>
      </c>
      <c r="D1206">
        <v>1.0014000000000001</v>
      </c>
      <c r="E1206">
        <v>1.0006999999999999</v>
      </c>
      <c r="F1206" t="s">
        <v>4934</v>
      </c>
      <c r="G1206">
        <v>-1E-4</v>
      </c>
    </row>
    <row r="1207" spans="1:7" x14ac:dyDescent="0.35">
      <c r="A1207" s="1">
        <v>44401</v>
      </c>
      <c r="B1207">
        <v>1.0008999999999999</v>
      </c>
      <c r="C1207">
        <v>1.0004</v>
      </c>
      <c r="D1207">
        <v>1.0008999999999999</v>
      </c>
      <c r="E1207">
        <v>1.0004</v>
      </c>
      <c r="F1207" t="s">
        <v>4935</v>
      </c>
      <c r="G1207">
        <v>5.0000000000000001E-4</v>
      </c>
    </row>
    <row r="1208" spans="1:7" x14ac:dyDescent="0.35">
      <c r="A1208" s="1">
        <v>44400</v>
      </c>
      <c r="B1208">
        <v>1.0004</v>
      </c>
      <c r="C1208">
        <v>1.0003</v>
      </c>
      <c r="D1208">
        <v>1.0007999999999999</v>
      </c>
      <c r="E1208">
        <v>1.0002</v>
      </c>
      <c r="F1208" t="s">
        <v>4936</v>
      </c>
      <c r="G1208">
        <v>1E-4</v>
      </c>
    </row>
    <row r="1209" spans="1:7" x14ac:dyDescent="0.35">
      <c r="A1209" s="1">
        <v>44399</v>
      </c>
      <c r="B1209">
        <v>1.0003</v>
      </c>
      <c r="C1209">
        <v>1.0003</v>
      </c>
      <c r="D1209">
        <v>1.0006999999999999</v>
      </c>
      <c r="E1209">
        <v>1.0002</v>
      </c>
      <c r="F1209" t="s">
        <v>4937</v>
      </c>
      <c r="G1209">
        <v>0</v>
      </c>
    </row>
    <row r="1210" spans="1:7" x14ac:dyDescent="0.35">
      <c r="A1210" s="1">
        <v>44398</v>
      </c>
      <c r="B1210">
        <v>1.0003</v>
      </c>
      <c r="C1210">
        <v>1.0004999999999999</v>
      </c>
      <c r="D1210">
        <v>1.0009999999999999</v>
      </c>
      <c r="E1210">
        <v>1.0002</v>
      </c>
      <c r="F1210" t="s">
        <v>4938</v>
      </c>
      <c r="G1210">
        <v>-2.0000000000000001E-4</v>
      </c>
    </row>
    <row r="1211" spans="1:7" x14ac:dyDescent="0.35">
      <c r="A1211" s="1">
        <v>44397</v>
      </c>
      <c r="B1211">
        <v>1.0004</v>
      </c>
      <c r="C1211">
        <v>1.0004</v>
      </c>
      <c r="D1211">
        <v>1.0012000000000001</v>
      </c>
      <c r="E1211">
        <v>1.0003</v>
      </c>
      <c r="F1211" t="s">
        <v>4939</v>
      </c>
      <c r="G1211">
        <v>0</v>
      </c>
    </row>
    <row r="1212" spans="1:7" x14ac:dyDescent="0.35">
      <c r="A1212" s="1">
        <v>44396</v>
      </c>
      <c r="B1212">
        <v>1.0004</v>
      </c>
      <c r="C1212">
        <v>1.0008999999999999</v>
      </c>
      <c r="D1212">
        <v>1.0013000000000001</v>
      </c>
      <c r="E1212">
        <v>1.0001</v>
      </c>
      <c r="F1212" t="s">
        <v>4940</v>
      </c>
      <c r="G1212">
        <v>-5.0000000000000001E-4</v>
      </c>
    </row>
    <row r="1213" spans="1:7" x14ac:dyDescent="0.35">
      <c r="A1213" s="1">
        <v>44395</v>
      </c>
      <c r="B1213">
        <v>1.0008999999999999</v>
      </c>
      <c r="C1213">
        <v>1.0006999999999999</v>
      </c>
      <c r="D1213">
        <v>1.0009999999999999</v>
      </c>
      <c r="E1213">
        <v>0.99929999999999997</v>
      </c>
      <c r="F1213" t="s">
        <v>4941</v>
      </c>
      <c r="G1213">
        <v>2.0000000000000001E-4</v>
      </c>
    </row>
    <row r="1214" spans="1:7" x14ac:dyDescent="0.35">
      <c r="A1214" s="1">
        <v>44394</v>
      </c>
      <c r="B1214">
        <v>1.0006999999999999</v>
      </c>
      <c r="C1214">
        <v>1.0005999999999999</v>
      </c>
      <c r="D1214">
        <v>1.0015000000000001</v>
      </c>
      <c r="E1214">
        <v>1</v>
      </c>
      <c r="F1214" t="s">
        <v>4942</v>
      </c>
      <c r="G1214">
        <v>1E-4</v>
      </c>
    </row>
    <row r="1215" spans="1:7" x14ac:dyDescent="0.35">
      <c r="A1215" s="1">
        <v>44393</v>
      </c>
      <c r="B1215">
        <v>1.0005999999999999</v>
      </c>
      <c r="C1215">
        <v>1.0002</v>
      </c>
      <c r="D1215">
        <v>1.0009999999999999</v>
      </c>
      <c r="E1215">
        <v>1.0002</v>
      </c>
      <c r="F1215" t="s">
        <v>4513</v>
      </c>
      <c r="G1215">
        <v>5.0000000000000001E-4</v>
      </c>
    </row>
    <row r="1216" spans="1:7" x14ac:dyDescent="0.35">
      <c r="A1216" s="1">
        <v>44392</v>
      </c>
      <c r="B1216">
        <v>1.0002</v>
      </c>
      <c r="C1216">
        <v>1.0002</v>
      </c>
      <c r="D1216">
        <v>1.0005999999999999</v>
      </c>
      <c r="E1216">
        <v>0.99990000000000001</v>
      </c>
      <c r="F1216" t="s">
        <v>4943</v>
      </c>
      <c r="G1216">
        <v>0</v>
      </c>
    </row>
    <row r="1217" spans="1:7" x14ac:dyDescent="0.35">
      <c r="A1217" s="1">
        <v>44391</v>
      </c>
      <c r="B1217">
        <v>1.0002</v>
      </c>
      <c r="C1217">
        <v>1.0002</v>
      </c>
      <c r="D1217">
        <v>1.0007999999999999</v>
      </c>
      <c r="E1217">
        <v>1.0001</v>
      </c>
      <c r="F1217" t="s">
        <v>4944</v>
      </c>
      <c r="G1217">
        <v>0</v>
      </c>
    </row>
    <row r="1218" spans="1:7" x14ac:dyDescent="0.35">
      <c r="A1218" s="1">
        <v>44390</v>
      </c>
      <c r="B1218">
        <v>1.0002</v>
      </c>
      <c r="C1218">
        <v>0.99980000000000002</v>
      </c>
      <c r="D1218">
        <v>1.0004</v>
      </c>
      <c r="E1218">
        <v>0.99960000000000004</v>
      </c>
      <c r="F1218" t="s">
        <v>4198</v>
      </c>
      <c r="G1218">
        <v>5.0000000000000001E-4</v>
      </c>
    </row>
    <row r="1219" spans="1:7" x14ac:dyDescent="0.35">
      <c r="A1219" s="1">
        <v>44389</v>
      </c>
      <c r="B1219">
        <v>0.99980000000000002</v>
      </c>
      <c r="C1219">
        <v>1</v>
      </c>
      <c r="D1219">
        <v>1.0002</v>
      </c>
      <c r="E1219">
        <v>0.99950000000000006</v>
      </c>
      <c r="F1219" t="s">
        <v>4945</v>
      </c>
      <c r="G1219">
        <v>-2.0000000000000001E-4</v>
      </c>
    </row>
    <row r="1220" spans="1:7" x14ac:dyDescent="0.35">
      <c r="A1220" s="1">
        <v>44388</v>
      </c>
      <c r="B1220">
        <v>1</v>
      </c>
      <c r="C1220">
        <v>0.99990000000000001</v>
      </c>
      <c r="D1220">
        <v>1.0001</v>
      </c>
      <c r="E1220">
        <v>0.99980000000000002</v>
      </c>
      <c r="F1220" t="s">
        <v>4946</v>
      </c>
      <c r="G1220">
        <v>1E-4</v>
      </c>
    </row>
    <row r="1221" spans="1:7" x14ac:dyDescent="0.35">
      <c r="A1221" s="1">
        <v>44387</v>
      </c>
      <c r="B1221">
        <v>0.99990000000000001</v>
      </c>
      <c r="C1221">
        <v>0.999</v>
      </c>
      <c r="D1221">
        <v>1</v>
      </c>
      <c r="E1221">
        <v>0.99870000000000003</v>
      </c>
      <c r="F1221" t="s">
        <v>4947</v>
      </c>
      <c r="G1221">
        <v>5.0000000000000001E-4</v>
      </c>
    </row>
    <row r="1222" spans="1:7" x14ac:dyDescent="0.35">
      <c r="A1222" s="1">
        <v>44386</v>
      </c>
      <c r="B1222">
        <v>0.99939999999999996</v>
      </c>
      <c r="C1222">
        <v>0.99960000000000004</v>
      </c>
      <c r="D1222">
        <v>0.99970000000000003</v>
      </c>
      <c r="E1222">
        <v>0.99909999999999999</v>
      </c>
      <c r="F1222" t="s">
        <v>4948</v>
      </c>
      <c r="G1222">
        <v>-2.9999999999999997E-4</v>
      </c>
    </row>
    <row r="1223" spans="1:7" x14ac:dyDescent="0.35">
      <c r="A1223" s="1">
        <v>44385</v>
      </c>
      <c r="B1223">
        <v>0.99960000000000004</v>
      </c>
      <c r="C1223">
        <v>1.0004</v>
      </c>
      <c r="D1223">
        <v>1.0006999999999999</v>
      </c>
      <c r="E1223">
        <v>0.99870000000000003</v>
      </c>
      <c r="F1223" t="s">
        <v>4949</v>
      </c>
      <c r="G1223">
        <v>-8.0000000000000004E-4</v>
      </c>
    </row>
    <row r="1224" spans="1:7" x14ac:dyDescent="0.35">
      <c r="A1224" s="1">
        <v>44384</v>
      </c>
      <c r="B1224">
        <v>1.0004</v>
      </c>
      <c r="C1224">
        <v>1.0002</v>
      </c>
      <c r="D1224">
        <v>1.0007999999999999</v>
      </c>
      <c r="E1224">
        <v>1.0001</v>
      </c>
      <c r="F1224" t="s">
        <v>4950</v>
      </c>
      <c r="G1224">
        <v>2.0000000000000001E-4</v>
      </c>
    </row>
    <row r="1225" spans="1:7" x14ac:dyDescent="0.35">
      <c r="A1225" s="1">
        <v>44383</v>
      </c>
      <c r="B1225">
        <v>1.0002</v>
      </c>
      <c r="C1225">
        <v>1.0003</v>
      </c>
      <c r="D1225">
        <v>1.0005999999999999</v>
      </c>
      <c r="E1225">
        <v>0.99990000000000001</v>
      </c>
      <c r="F1225" t="s">
        <v>4951</v>
      </c>
      <c r="G1225">
        <v>-1E-4</v>
      </c>
    </row>
    <row r="1226" spans="1:7" x14ac:dyDescent="0.35">
      <c r="A1226" s="1">
        <v>44382</v>
      </c>
      <c r="B1226">
        <v>1.0003</v>
      </c>
      <c r="C1226">
        <v>1</v>
      </c>
      <c r="D1226">
        <v>1.0004</v>
      </c>
      <c r="E1226">
        <v>0.99980000000000002</v>
      </c>
      <c r="F1226" t="s">
        <v>4952</v>
      </c>
      <c r="G1226">
        <v>2.9999999999999997E-4</v>
      </c>
    </row>
    <row r="1227" spans="1:7" x14ac:dyDescent="0.35">
      <c r="A1227" s="1">
        <v>44381</v>
      </c>
      <c r="B1227">
        <v>1</v>
      </c>
      <c r="C1227">
        <v>1.0003</v>
      </c>
      <c r="D1227">
        <v>1.0003</v>
      </c>
      <c r="E1227">
        <v>0.99980000000000002</v>
      </c>
      <c r="F1227" t="s">
        <v>4953</v>
      </c>
      <c r="G1227">
        <v>-4.0000000000000002E-4</v>
      </c>
    </row>
    <row r="1228" spans="1:7" x14ac:dyDescent="0.35">
      <c r="A1228" s="1">
        <v>44380</v>
      </c>
      <c r="B1228">
        <v>1.0003</v>
      </c>
      <c r="C1228">
        <v>1.0003</v>
      </c>
      <c r="D1228">
        <v>1.0006999999999999</v>
      </c>
      <c r="E1228">
        <v>1.0003</v>
      </c>
      <c r="F1228" t="s">
        <v>4954</v>
      </c>
      <c r="G1228">
        <v>1E-4</v>
      </c>
    </row>
    <row r="1229" spans="1:7" x14ac:dyDescent="0.35">
      <c r="A1229" s="1">
        <v>44379</v>
      </c>
      <c r="B1229">
        <v>1.0003</v>
      </c>
      <c r="C1229">
        <v>1.0002</v>
      </c>
      <c r="D1229">
        <v>1.0004</v>
      </c>
      <c r="E1229">
        <v>1</v>
      </c>
      <c r="F1229" t="s">
        <v>4955</v>
      </c>
      <c r="G1229">
        <v>0</v>
      </c>
    </row>
    <row r="1230" spans="1:7" x14ac:dyDescent="0.35">
      <c r="A1230" s="1">
        <v>44378</v>
      </c>
      <c r="B1230">
        <v>1.0002</v>
      </c>
      <c r="C1230">
        <v>1.0004</v>
      </c>
      <c r="D1230">
        <v>1.0006999999999999</v>
      </c>
      <c r="E1230">
        <v>0.99980000000000002</v>
      </c>
      <c r="F1230" t="s">
        <v>4956</v>
      </c>
      <c r="G1230">
        <v>-1E-4</v>
      </c>
    </row>
    <row r="1231" spans="1:7" x14ac:dyDescent="0.35">
      <c r="A1231" s="1">
        <v>44377</v>
      </c>
      <c r="B1231">
        <v>1.0003</v>
      </c>
      <c r="C1231">
        <v>1.0002</v>
      </c>
      <c r="D1231">
        <v>1.0004999999999999</v>
      </c>
      <c r="E1231">
        <v>1</v>
      </c>
      <c r="F1231" t="s">
        <v>4957</v>
      </c>
      <c r="G1231">
        <v>1E-4</v>
      </c>
    </row>
    <row r="1232" spans="1:7" x14ac:dyDescent="0.35">
      <c r="A1232" s="1">
        <v>44376</v>
      </c>
      <c r="B1232">
        <v>1.0002</v>
      </c>
      <c r="C1232">
        <v>1.0004</v>
      </c>
      <c r="D1232">
        <v>1.0007999999999999</v>
      </c>
      <c r="E1232">
        <v>1.0002</v>
      </c>
      <c r="F1232" t="s">
        <v>4958</v>
      </c>
      <c r="G1232">
        <v>-1E-4</v>
      </c>
    </row>
    <row r="1233" spans="1:7" x14ac:dyDescent="0.35">
      <c r="A1233" s="1">
        <v>44375</v>
      </c>
      <c r="B1233">
        <v>1.0004</v>
      </c>
      <c r="C1233">
        <v>1.0005999999999999</v>
      </c>
      <c r="D1233">
        <v>1.0011000000000001</v>
      </c>
      <c r="E1233">
        <v>1.0003</v>
      </c>
      <c r="F1233" t="s">
        <v>4959</v>
      </c>
      <c r="G1233">
        <v>-2.9999999999999997E-4</v>
      </c>
    </row>
    <row r="1234" spans="1:7" x14ac:dyDescent="0.35">
      <c r="A1234" s="1">
        <v>44374</v>
      </c>
      <c r="B1234">
        <v>1.0005999999999999</v>
      </c>
      <c r="C1234">
        <v>1.0012000000000001</v>
      </c>
      <c r="D1234">
        <v>1.0041</v>
      </c>
      <c r="E1234">
        <v>1.0004</v>
      </c>
      <c r="F1234" t="s">
        <v>4960</v>
      </c>
      <c r="G1234">
        <v>-5.9999999999999995E-4</v>
      </c>
    </row>
    <row r="1235" spans="1:7" x14ac:dyDescent="0.35">
      <c r="A1235" s="1">
        <v>44373</v>
      </c>
      <c r="B1235">
        <v>1.0012000000000001</v>
      </c>
      <c r="C1235">
        <v>0.99980000000000002</v>
      </c>
      <c r="D1235">
        <v>1.0018</v>
      </c>
      <c r="E1235">
        <v>0.99939999999999996</v>
      </c>
      <c r="F1235" t="s">
        <v>4961</v>
      </c>
      <c r="G1235">
        <v>1.4E-3</v>
      </c>
    </row>
    <row r="1236" spans="1:7" x14ac:dyDescent="0.35">
      <c r="A1236" s="1">
        <v>44372</v>
      </c>
      <c r="B1236">
        <v>0.99980000000000002</v>
      </c>
      <c r="C1236">
        <v>1.0002</v>
      </c>
      <c r="D1236">
        <v>1.0004</v>
      </c>
      <c r="E1236">
        <v>0.99780000000000002</v>
      </c>
      <c r="F1236" t="s">
        <v>4962</v>
      </c>
      <c r="G1236">
        <v>-2.0000000000000001E-4</v>
      </c>
    </row>
    <row r="1237" spans="1:7" x14ac:dyDescent="0.35">
      <c r="A1237" s="1">
        <v>44371</v>
      </c>
      <c r="B1237">
        <v>1</v>
      </c>
      <c r="C1237">
        <v>1.0004999999999999</v>
      </c>
      <c r="D1237">
        <v>1.0009999999999999</v>
      </c>
      <c r="E1237">
        <v>0.99990000000000001</v>
      </c>
      <c r="F1237" t="s">
        <v>4963</v>
      </c>
      <c r="G1237">
        <v>-5.0000000000000001E-4</v>
      </c>
    </row>
    <row r="1238" spans="1:7" x14ac:dyDescent="0.35">
      <c r="A1238" s="1">
        <v>44370</v>
      </c>
      <c r="B1238">
        <v>1.0004999999999999</v>
      </c>
      <c r="C1238">
        <v>1.0012000000000001</v>
      </c>
      <c r="D1238">
        <v>1.0021</v>
      </c>
      <c r="E1238">
        <v>1.0002</v>
      </c>
      <c r="F1238" t="s">
        <v>4964</v>
      </c>
      <c r="G1238">
        <v>-6.9999999999999999E-4</v>
      </c>
    </row>
    <row r="1239" spans="1:7" x14ac:dyDescent="0.35">
      <c r="A1239" s="1">
        <v>44369</v>
      </c>
      <c r="B1239">
        <v>1.0012000000000001</v>
      </c>
      <c r="C1239">
        <v>1.0017</v>
      </c>
      <c r="D1239">
        <v>1.0035000000000001</v>
      </c>
      <c r="E1239">
        <v>1.0011000000000001</v>
      </c>
      <c r="F1239" t="s">
        <v>4965</v>
      </c>
      <c r="G1239">
        <v>-5.0000000000000001E-4</v>
      </c>
    </row>
    <row r="1240" spans="1:7" x14ac:dyDescent="0.35">
      <c r="A1240" s="1">
        <v>44368</v>
      </c>
      <c r="B1240">
        <v>1.0017</v>
      </c>
      <c r="C1240">
        <v>1.0015000000000001</v>
      </c>
      <c r="D1240">
        <v>1.0029999999999999</v>
      </c>
      <c r="E1240">
        <v>1.0004999999999999</v>
      </c>
      <c r="F1240" t="s">
        <v>4966</v>
      </c>
      <c r="G1240">
        <v>6.9999999999999999E-4</v>
      </c>
    </row>
    <row r="1241" spans="1:7" x14ac:dyDescent="0.35">
      <c r="A1241" s="1">
        <v>44367</v>
      </c>
      <c r="B1241">
        <v>1.0009999999999999</v>
      </c>
      <c r="C1241">
        <v>1.0013000000000001</v>
      </c>
      <c r="D1241">
        <v>1.0019</v>
      </c>
      <c r="E1241">
        <v>1.0008999999999999</v>
      </c>
      <c r="F1241" t="s">
        <v>4967</v>
      </c>
      <c r="G1241">
        <v>-2.9999999999999997E-4</v>
      </c>
    </row>
    <row r="1242" spans="1:7" x14ac:dyDescent="0.35">
      <c r="A1242" s="1">
        <v>44366</v>
      </c>
      <c r="B1242">
        <v>1.0013000000000001</v>
      </c>
      <c r="C1242">
        <v>1.0005999999999999</v>
      </c>
      <c r="D1242">
        <v>1.0017</v>
      </c>
      <c r="E1242">
        <v>1.0005999999999999</v>
      </c>
      <c r="F1242" t="s">
        <v>4968</v>
      </c>
      <c r="G1242">
        <v>5.9999999999999995E-4</v>
      </c>
    </row>
    <row r="1243" spans="1:7" x14ac:dyDescent="0.35">
      <c r="A1243" s="1">
        <v>44365</v>
      </c>
      <c r="B1243">
        <v>1.0005999999999999</v>
      </c>
      <c r="C1243">
        <v>1</v>
      </c>
      <c r="D1243">
        <v>1.0007999999999999</v>
      </c>
      <c r="E1243">
        <v>1</v>
      </c>
      <c r="F1243" t="s">
        <v>4969</v>
      </c>
      <c r="G1243">
        <v>5.9999999999999995E-4</v>
      </c>
    </row>
    <row r="1244" spans="1:7" x14ac:dyDescent="0.35">
      <c r="A1244" s="1">
        <v>44364</v>
      </c>
      <c r="B1244">
        <v>1</v>
      </c>
      <c r="C1244">
        <v>0.99980000000000002</v>
      </c>
      <c r="D1244">
        <v>1.0001</v>
      </c>
      <c r="E1244">
        <v>0.99960000000000004</v>
      </c>
      <c r="F1244" t="s">
        <v>4970</v>
      </c>
      <c r="G1244">
        <v>2.0000000000000001E-4</v>
      </c>
    </row>
    <row r="1245" spans="1:7" x14ac:dyDescent="0.35">
      <c r="A1245" s="1">
        <v>44363</v>
      </c>
      <c r="B1245">
        <v>0.99980000000000002</v>
      </c>
      <c r="C1245">
        <v>0.99990000000000001</v>
      </c>
      <c r="D1245">
        <v>1.0001</v>
      </c>
      <c r="E1245">
        <v>0.99950000000000006</v>
      </c>
      <c r="F1245" t="s">
        <v>4971</v>
      </c>
      <c r="G1245">
        <v>-2.0000000000000001E-4</v>
      </c>
    </row>
    <row r="1246" spans="1:7" x14ac:dyDescent="0.35">
      <c r="A1246" s="1">
        <v>44362</v>
      </c>
      <c r="B1246">
        <v>1</v>
      </c>
      <c r="C1246">
        <v>1.0002</v>
      </c>
      <c r="D1246">
        <v>1.0002</v>
      </c>
      <c r="E1246">
        <v>0.99939999999999996</v>
      </c>
      <c r="F1246" t="s">
        <v>4972</v>
      </c>
      <c r="G1246">
        <v>-1E-4</v>
      </c>
    </row>
    <row r="1247" spans="1:7" x14ac:dyDescent="0.35">
      <c r="A1247" s="1">
        <v>44361</v>
      </c>
      <c r="B1247">
        <v>1.0001</v>
      </c>
      <c r="C1247">
        <v>0.99990000000000001</v>
      </c>
      <c r="D1247">
        <v>1.0003</v>
      </c>
      <c r="E1247">
        <v>0.99939999999999996</v>
      </c>
      <c r="F1247" t="s">
        <v>4973</v>
      </c>
      <c r="G1247">
        <v>2.0000000000000001E-4</v>
      </c>
    </row>
    <row r="1248" spans="1:7" x14ac:dyDescent="0.35">
      <c r="A1248" s="1">
        <v>44360</v>
      </c>
      <c r="B1248">
        <v>0.99990000000000001</v>
      </c>
      <c r="C1248">
        <v>1.0003</v>
      </c>
      <c r="D1248">
        <v>1.0006999999999999</v>
      </c>
      <c r="E1248">
        <v>0.99980000000000002</v>
      </c>
      <c r="F1248" t="s">
        <v>4974</v>
      </c>
      <c r="G1248">
        <v>-4.0000000000000002E-4</v>
      </c>
    </row>
    <row r="1249" spans="1:7" x14ac:dyDescent="0.35">
      <c r="A1249" s="1">
        <v>44359</v>
      </c>
      <c r="B1249">
        <v>1.0003</v>
      </c>
      <c r="C1249">
        <v>1</v>
      </c>
      <c r="D1249">
        <v>1.0007999999999999</v>
      </c>
      <c r="E1249">
        <v>1</v>
      </c>
      <c r="F1249" t="s">
        <v>4975</v>
      </c>
      <c r="G1249">
        <v>2.9999999999999997E-4</v>
      </c>
    </row>
    <row r="1250" spans="1:7" x14ac:dyDescent="0.35">
      <c r="A1250" s="1">
        <v>44358</v>
      </c>
      <c r="B1250">
        <v>1</v>
      </c>
      <c r="C1250">
        <v>1.0003</v>
      </c>
      <c r="D1250">
        <v>1.0004</v>
      </c>
      <c r="E1250">
        <v>0.99990000000000001</v>
      </c>
      <c r="F1250" t="s">
        <v>4976</v>
      </c>
      <c r="G1250">
        <v>-2.0000000000000001E-4</v>
      </c>
    </row>
    <row r="1251" spans="1:7" x14ac:dyDescent="0.35">
      <c r="A1251" s="1">
        <v>44357</v>
      </c>
      <c r="B1251">
        <v>1.0003</v>
      </c>
      <c r="C1251">
        <v>1</v>
      </c>
      <c r="D1251">
        <v>1.0004999999999999</v>
      </c>
      <c r="E1251">
        <v>0.99950000000000006</v>
      </c>
      <c r="F1251" t="s">
        <v>4977</v>
      </c>
      <c r="G1251">
        <v>2.0000000000000001E-4</v>
      </c>
    </row>
    <row r="1252" spans="1:7" x14ac:dyDescent="0.35">
      <c r="A1252" s="1">
        <v>44356</v>
      </c>
      <c r="B1252">
        <v>1.0001</v>
      </c>
      <c r="C1252">
        <v>1.0007999999999999</v>
      </c>
      <c r="D1252">
        <v>1.0015000000000001</v>
      </c>
      <c r="E1252">
        <v>0.99960000000000004</v>
      </c>
      <c r="F1252" t="s">
        <v>4978</v>
      </c>
      <c r="G1252">
        <v>-6.9999999999999999E-4</v>
      </c>
    </row>
    <row r="1253" spans="1:7" x14ac:dyDescent="0.35">
      <c r="A1253" s="1">
        <v>44355</v>
      </c>
      <c r="B1253">
        <v>1.0007999999999999</v>
      </c>
      <c r="C1253">
        <v>1.0003</v>
      </c>
      <c r="D1253">
        <v>1.0011000000000001</v>
      </c>
      <c r="E1253">
        <v>1.0001</v>
      </c>
      <c r="F1253" t="s">
        <v>4979</v>
      </c>
      <c r="G1253">
        <v>5.0000000000000001E-4</v>
      </c>
    </row>
    <row r="1254" spans="1:7" x14ac:dyDescent="0.35">
      <c r="A1254" s="1">
        <v>44354</v>
      </c>
      <c r="B1254">
        <v>1.0003</v>
      </c>
      <c r="C1254">
        <v>1</v>
      </c>
      <c r="D1254">
        <v>1.0004999999999999</v>
      </c>
      <c r="E1254">
        <v>0.99890000000000001</v>
      </c>
      <c r="F1254" t="s">
        <v>4980</v>
      </c>
      <c r="G1254">
        <v>2.9999999999999997E-4</v>
      </c>
    </row>
    <row r="1255" spans="1:7" x14ac:dyDescent="0.35">
      <c r="A1255" s="1">
        <v>44353</v>
      </c>
      <c r="B1255">
        <v>1</v>
      </c>
      <c r="C1255">
        <v>1.0004999999999999</v>
      </c>
      <c r="D1255">
        <v>1.0007999999999999</v>
      </c>
      <c r="E1255">
        <v>0.99990000000000001</v>
      </c>
      <c r="F1255" t="s">
        <v>4981</v>
      </c>
      <c r="G1255">
        <v>-5.0000000000000001E-4</v>
      </c>
    </row>
    <row r="1256" spans="1:7" x14ac:dyDescent="0.35">
      <c r="A1256" s="1">
        <v>44352</v>
      </c>
      <c r="B1256">
        <v>1.0004999999999999</v>
      </c>
      <c r="C1256">
        <v>1.0004999999999999</v>
      </c>
      <c r="D1256">
        <v>1.0006999999999999</v>
      </c>
      <c r="E1256">
        <v>1.0001</v>
      </c>
      <c r="F1256" t="s">
        <v>4982</v>
      </c>
      <c r="G1256">
        <v>0</v>
      </c>
    </row>
    <row r="1257" spans="1:7" x14ac:dyDescent="0.35">
      <c r="A1257" s="1">
        <v>44351</v>
      </c>
      <c r="B1257">
        <v>1.0004999999999999</v>
      </c>
      <c r="C1257">
        <v>1.0001</v>
      </c>
      <c r="D1257">
        <v>1.0007999999999999</v>
      </c>
      <c r="E1257">
        <v>0.99980000000000002</v>
      </c>
      <c r="F1257" t="s">
        <v>4983</v>
      </c>
      <c r="G1257">
        <v>4.0000000000000002E-4</v>
      </c>
    </row>
    <row r="1258" spans="1:7" x14ac:dyDescent="0.35">
      <c r="A1258" s="1">
        <v>44350</v>
      </c>
      <c r="B1258">
        <v>1.0001</v>
      </c>
      <c r="C1258">
        <v>1.0001</v>
      </c>
      <c r="D1258">
        <v>1.0005999999999999</v>
      </c>
      <c r="E1258">
        <v>0.99990000000000001</v>
      </c>
      <c r="F1258" t="s">
        <v>4984</v>
      </c>
      <c r="G1258">
        <v>0</v>
      </c>
    </row>
    <row r="1259" spans="1:7" x14ac:dyDescent="0.35">
      <c r="A1259" s="1">
        <v>44349</v>
      </c>
      <c r="B1259">
        <v>1.0001</v>
      </c>
      <c r="C1259">
        <v>0.99980000000000002</v>
      </c>
      <c r="D1259">
        <v>1.0004</v>
      </c>
      <c r="E1259">
        <v>0.99980000000000002</v>
      </c>
      <c r="F1259" t="s">
        <v>4985</v>
      </c>
      <c r="G1259">
        <v>2.0000000000000001E-4</v>
      </c>
    </row>
    <row r="1260" spans="1:7" x14ac:dyDescent="0.35">
      <c r="A1260" s="1">
        <v>44348</v>
      </c>
      <c r="B1260">
        <v>0.99980000000000002</v>
      </c>
      <c r="C1260">
        <v>1.0002</v>
      </c>
      <c r="D1260">
        <v>1.0003</v>
      </c>
      <c r="E1260">
        <v>0.99980000000000002</v>
      </c>
      <c r="F1260" t="s">
        <v>4986</v>
      </c>
      <c r="G1260">
        <v>-2.9999999999999997E-4</v>
      </c>
    </row>
    <row r="1261" spans="1:7" x14ac:dyDescent="0.35">
      <c r="A1261" s="1">
        <v>44347</v>
      </c>
      <c r="B1261">
        <v>1.0001</v>
      </c>
      <c r="C1261">
        <v>0.99919999999999998</v>
      </c>
      <c r="D1261">
        <v>1.0005999999999999</v>
      </c>
      <c r="E1261">
        <v>0.99919999999999998</v>
      </c>
      <c r="F1261" t="s">
        <v>4987</v>
      </c>
      <c r="G1261">
        <v>5.0000000000000001E-4</v>
      </c>
    </row>
    <row r="1262" spans="1:7" x14ac:dyDescent="0.35">
      <c r="A1262" s="1">
        <v>44346</v>
      </c>
      <c r="B1262">
        <v>0.99970000000000003</v>
      </c>
      <c r="C1262">
        <v>1</v>
      </c>
      <c r="D1262">
        <v>1.0001</v>
      </c>
      <c r="E1262">
        <v>0.998</v>
      </c>
      <c r="F1262" t="s">
        <v>4988</v>
      </c>
      <c r="G1262">
        <v>-2.9999999999999997E-4</v>
      </c>
    </row>
    <row r="1263" spans="1:7" x14ac:dyDescent="0.35">
      <c r="A1263" s="1">
        <v>44345</v>
      </c>
      <c r="B1263">
        <v>1</v>
      </c>
      <c r="C1263">
        <v>1.0003</v>
      </c>
      <c r="D1263">
        <v>1.0011000000000001</v>
      </c>
      <c r="E1263">
        <v>0.99950000000000006</v>
      </c>
      <c r="F1263" t="s">
        <v>4989</v>
      </c>
      <c r="G1263">
        <v>-2.9999999999999997E-4</v>
      </c>
    </row>
    <row r="1264" spans="1:7" x14ac:dyDescent="0.35">
      <c r="A1264" s="1">
        <v>44344</v>
      </c>
      <c r="B1264">
        <v>1.0003</v>
      </c>
      <c r="C1264">
        <v>1.0006999999999999</v>
      </c>
      <c r="D1264">
        <v>1.0009999999999999</v>
      </c>
      <c r="E1264">
        <v>0.99990000000000001</v>
      </c>
      <c r="F1264" t="s">
        <v>4990</v>
      </c>
      <c r="G1264">
        <v>-4.0000000000000002E-4</v>
      </c>
    </row>
    <row r="1265" spans="1:7" x14ac:dyDescent="0.35">
      <c r="A1265" s="1">
        <v>44343</v>
      </c>
      <c r="B1265">
        <v>1.0006999999999999</v>
      </c>
      <c r="C1265">
        <v>1.0014000000000001</v>
      </c>
      <c r="D1265">
        <v>1.0018</v>
      </c>
      <c r="E1265">
        <v>1.0005999999999999</v>
      </c>
      <c r="F1265" t="s">
        <v>4991</v>
      </c>
      <c r="G1265">
        <v>-6.9999999999999999E-4</v>
      </c>
    </row>
    <row r="1266" spans="1:7" x14ac:dyDescent="0.35">
      <c r="A1266" s="1">
        <v>44342</v>
      </c>
      <c r="B1266">
        <v>1.0014000000000001</v>
      </c>
      <c r="C1266">
        <v>1.0011000000000001</v>
      </c>
      <c r="D1266">
        <v>1.0018</v>
      </c>
      <c r="E1266">
        <v>1.0011000000000001</v>
      </c>
      <c r="F1266" t="s">
        <v>4992</v>
      </c>
      <c r="G1266">
        <v>2.9999999999999997E-4</v>
      </c>
    </row>
    <row r="1267" spans="1:7" x14ac:dyDescent="0.35">
      <c r="A1267" s="1">
        <v>44341</v>
      </c>
      <c r="B1267">
        <v>1.0011000000000001</v>
      </c>
      <c r="C1267">
        <v>1.0009999999999999</v>
      </c>
      <c r="D1267">
        <v>1.002</v>
      </c>
      <c r="E1267">
        <v>1.0004999999999999</v>
      </c>
      <c r="F1267" t="s">
        <v>4993</v>
      </c>
      <c r="G1267">
        <v>1E-4</v>
      </c>
    </row>
    <row r="1268" spans="1:7" x14ac:dyDescent="0.35">
      <c r="A1268" s="1">
        <v>44340</v>
      </c>
      <c r="B1268">
        <v>1.0008999999999999</v>
      </c>
      <c r="C1268">
        <v>1.0017</v>
      </c>
      <c r="D1268">
        <v>1.0027999999999999</v>
      </c>
      <c r="E1268">
        <v>1.0007999999999999</v>
      </c>
      <c r="F1268" t="s">
        <v>4994</v>
      </c>
      <c r="G1268">
        <v>-8.0000000000000004E-4</v>
      </c>
    </row>
    <row r="1269" spans="1:7" x14ac:dyDescent="0.35">
      <c r="A1269" s="1">
        <v>44339</v>
      </c>
      <c r="B1269">
        <v>1.0017</v>
      </c>
      <c r="C1269">
        <v>1.0021</v>
      </c>
      <c r="D1269">
        <v>1.0044999999999999</v>
      </c>
      <c r="E1269">
        <v>1.0014000000000001</v>
      </c>
      <c r="F1269" t="s">
        <v>4995</v>
      </c>
      <c r="G1269">
        <v>-4.0000000000000002E-4</v>
      </c>
    </row>
    <row r="1270" spans="1:7" x14ac:dyDescent="0.35">
      <c r="A1270" s="1">
        <v>44338</v>
      </c>
      <c r="B1270">
        <v>1.0021</v>
      </c>
      <c r="C1270">
        <v>1.0023</v>
      </c>
      <c r="D1270">
        <v>1.0044999999999999</v>
      </c>
      <c r="E1270">
        <v>1.0007999999999999</v>
      </c>
      <c r="F1270" t="s">
        <v>4996</v>
      </c>
      <c r="G1270">
        <v>-1E-4</v>
      </c>
    </row>
    <row r="1271" spans="1:7" x14ac:dyDescent="0.35">
      <c r="A1271" s="1">
        <v>44337</v>
      </c>
      <c r="B1271">
        <v>1.0022</v>
      </c>
      <c r="C1271">
        <v>1.0019</v>
      </c>
      <c r="D1271">
        <v>1.0026999999999999</v>
      </c>
      <c r="E1271">
        <v>1.0011000000000001</v>
      </c>
      <c r="F1271" t="s">
        <v>4997</v>
      </c>
      <c r="G1271">
        <v>2.9999999999999997E-4</v>
      </c>
    </row>
    <row r="1272" spans="1:7" x14ac:dyDescent="0.35">
      <c r="A1272" s="1">
        <v>44336</v>
      </c>
      <c r="B1272">
        <v>1.0019</v>
      </c>
      <c r="C1272">
        <v>1.0017</v>
      </c>
      <c r="D1272">
        <v>1.0025999999999999</v>
      </c>
      <c r="E1272">
        <v>1.0008999999999999</v>
      </c>
      <c r="F1272" t="s">
        <v>4998</v>
      </c>
      <c r="G1272">
        <v>2.0000000000000001E-4</v>
      </c>
    </row>
    <row r="1273" spans="1:7" x14ac:dyDescent="0.35">
      <c r="A1273" s="1">
        <v>44335</v>
      </c>
      <c r="B1273">
        <v>1.0017</v>
      </c>
      <c r="C1273">
        <v>1.0006999999999999</v>
      </c>
      <c r="D1273">
        <v>1.0057</v>
      </c>
      <c r="E1273">
        <v>1.0001</v>
      </c>
      <c r="F1273" t="s">
        <v>4999</v>
      </c>
      <c r="G1273">
        <v>1E-3</v>
      </c>
    </row>
    <row r="1274" spans="1:7" x14ac:dyDescent="0.35">
      <c r="A1274" s="1">
        <v>44334</v>
      </c>
      <c r="B1274">
        <v>1.0006999999999999</v>
      </c>
      <c r="C1274">
        <v>1</v>
      </c>
      <c r="D1274">
        <v>1.0015000000000001</v>
      </c>
      <c r="E1274">
        <v>0.99860000000000004</v>
      </c>
      <c r="F1274" t="s">
        <v>5000</v>
      </c>
      <c r="G1274">
        <v>6.9999999999999999E-4</v>
      </c>
    </row>
    <row r="1275" spans="1:7" x14ac:dyDescent="0.35">
      <c r="A1275" s="1">
        <v>44333</v>
      </c>
      <c r="B1275">
        <v>1</v>
      </c>
      <c r="C1275">
        <v>1.0019</v>
      </c>
      <c r="D1275">
        <v>1.0049999999999999</v>
      </c>
      <c r="E1275">
        <v>0.99870000000000003</v>
      </c>
      <c r="F1275" t="s">
        <v>5001</v>
      </c>
      <c r="G1275">
        <v>-1.9E-3</v>
      </c>
    </row>
    <row r="1276" spans="1:7" x14ac:dyDescent="0.35">
      <c r="A1276" s="1">
        <v>44332</v>
      </c>
      <c r="B1276">
        <v>1.0019</v>
      </c>
      <c r="C1276">
        <v>1.0009999999999999</v>
      </c>
      <c r="D1276">
        <v>1.0024999999999999</v>
      </c>
      <c r="E1276">
        <v>1.0004999999999999</v>
      </c>
      <c r="F1276" t="s">
        <v>5002</v>
      </c>
      <c r="G1276">
        <v>8.9999999999999998E-4</v>
      </c>
    </row>
    <row r="1277" spans="1:7" x14ac:dyDescent="0.35">
      <c r="A1277" s="1">
        <v>44331</v>
      </c>
      <c r="B1277">
        <v>1.0009999999999999</v>
      </c>
      <c r="C1277">
        <v>1.0009999999999999</v>
      </c>
      <c r="D1277">
        <v>1.0017</v>
      </c>
      <c r="E1277">
        <v>1.0006999999999999</v>
      </c>
      <c r="F1277" t="s">
        <v>5003</v>
      </c>
      <c r="G1277">
        <v>0</v>
      </c>
    </row>
    <row r="1278" spans="1:7" x14ac:dyDescent="0.35">
      <c r="A1278" s="1">
        <v>44330</v>
      </c>
      <c r="B1278">
        <v>1.0009999999999999</v>
      </c>
      <c r="C1278">
        <v>1.0005999999999999</v>
      </c>
      <c r="D1278">
        <v>1.002</v>
      </c>
      <c r="E1278">
        <v>1.0005999999999999</v>
      </c>
      <c r="F1278" t="s">
        <v>5004</v>
      </c>
      <c r="G1278">
        <v>4.0000000000000002E-4</v>
      </c>
    </row>
    <row r="1279" spans="1:7" x14ac:dyDescent="0.35">
      <c r="A1279" s="1">
        <v>44329</v>
      </c>
      <c r="B1279">
        <v>1.0005999999999999</v>
      </c>
      <c r="C1279">
        <v>1.0006999999999999</v>
      </c>
      <c r="D1279">
        <v>1.0029999999999999</v>
      </c>
      <c r="E1279">
        <v>1.0002</v>
      </c>
      <c r="F1279" t="s">
        <v>5005</v>
      </c>
      <c r="G1279">
        <v>-1E-4</v>
      </c>
    </row>
    <row r="1280" spans="1:7" x14ac:dyDescent="0.35">
      <c r="A1280" s="1">
        <v>44328</v>
      </c>
      <c r="B1280">
        <v>1.0006999999999999</v>
      </c>
      <c r="C1280">
        <v>1.0008999999999999</v>
      </c>
      <c r="D1280">
        <v>1.0024999999999999</v>
      </c>
      <c r="E1280">
        <v>1.0001</v>
      </c>
      <c r="F1280" t="s">
        <v>5006</v>
      </c>
      <c r="G1280">
        <v>-2.0000000000000001E-4</v>
      </c>
    </row>
    <row r="1281" spans="1:7" x14ac:dyDescent="0.35">
      <c r="A1281" s="1">
        <v>44327</v>
      </c>
      <c r="B1281">
        <v>1.0008999999999999</v>
      </c>
      <c r="C1281">
        <v>1.0006999999999999</v>
      </c>
      <c r="D1281">
        <v>1.0013000000000001</v>
      </c>
      <c r="E1281">
        <v>0.99919999999999998</v>
      </c>
      <c r="F1281" t="s">
        <v>5007</v>
      </c>
      <c r="G1281">
        <v>1E-4</v>
      </c>
    </row>
    <row r="1282" spans="1:7" x14ac:dyDescent="0.35">
      <c r="A1282" s="1">
        <v>44326</v>
      </c>
      <c r="B1282">
        <v>1.0007999999999999</v>
      </c>
      <c r="C1282">
        <v>1.0007999999999999</v>
      </c>
      <c r="D1282">
        <v>1.0028999999999999</v>
      </c>
      <c r="E1282">
        <v>1.0002</v>
      </c>
      <c r="F1282" t="s">
        <v>5008</v>
      </c>
      <c r="G1282">
        <v>-1E-4</v>
      </c>
    </row>
    <row r="1283" spans="1:7" x14ac:dyDescent="0.35">
      <c r="A1283" s="1">
        <v>44325</v>
      </c>
      <c r="B1283">
        <v>1.0007999999999999</v>
      </c>
      <c r="C1283">
        <v>1.0008999999999999</v>
      </c>
      <c r="D1283">
        <v>1.0009999999999999</v>
      </c>
      <c r="E1283">
        <v>0.99929999999999997</v>
      </c>
      <c r="F1283" t="s">
        <v>5009</v>
      </c>
      <c r="G1283">
        <v>-1E-4</v>
      </c>
    </row>
    <row r="1284" spans="1:7" x14ac:dyDescent="0.35">
      <c r="A1284" s="1">
        <v>44324</v>
      </c>
      <c r="B1284">
        <v>1.0008999999999999</v>
      </c>
      <c r="C1284">
        <v>1.0006999999999999</v>
      </c>
      <c r="D1284">
        <v>1.0014000000000001</v>
      </c>
      <c r="E1284">
        <v>1</v>
      </c>
      <c r="F1284" t="s">
        <v>3924</v>
      </c>
      <c r="G1284">
        <v>1E-4</v>
      </c>
    </row>
    <row r="1285" spans="1:7" x14ac:dyDescent="0.35">
      <c r="A1285" s="1">
        <v>44323</v>
      </c>
      <c r="B1285">
        <v>1.0007999999999999</v>
      </c>
      <c r="C1285">
        <v>1.0004</v>
      </c>
      <c r="D1285">
        <v>1.0014000000000001</v>
      </c>
      <c r="E1285">
        <v>1</v>
      </c>
      <c r="F1285" t="s">
        <v>5010</v>
      </c>
      <c r="G1285">
        <v>2.0000000000000001E-4</v>
      </c>
    </row>
    <row r="1286" spans="1:7" x14ac:dyDescent="0.35">
      <c r="A1286" s="1">
        <v>44322</v>
      </c>
      <c r="B1286">
        <v>1.0005999999999999</v>
      </c>
      <c r="C1286">
        <v>1.0008999999999999</v>
      </c>
      <c r="D1286">
        <v>1.0017</v>
      </c>
      <c r="E1286">
        <v>1.0001</v>
      </c>
      <c r="F1286" t="s">
        <v>5011</v>
      </c>
      <c r="G1286">
        <v>-2.9999999999999997E-4</v>
      </c>
    </row>
    <row r="1287" spans="1:7" x14ac:dyDescent="0.35">
      <c r="A1287" s="1">
        <v>44321</v>
      </c>
      <c r="B1287">
        <v>1.0008999999999999</v>
      </c>
      <c r="C1287">
        <v>1.0005999999999999</v>
      </c>
      <c r="D1287">
        <v>1.0009999999999999</v>
      </c>
      <c r="E1287">
        <v>0.99970000000000003</v>
      </c>
      <c r="F1287" t="s">
        <v>5012</v>
      </c>
      <c r="G1287">
        <v>2.9999999999999997E-4</v>
      </c>
    </row>
    <row r="1288" spans="1:7" x14ac:dyDescent="0.35">
      <c r="A1288" s="1">
        <v>44320</v>
      </c>
      <c r="B1288">
        <v>1.0005999999999999</v>
      </c>
      <c r="C1288">
        <v>1.0004</v>
      </c>
      <c r="D1288">
        <v>1.0006999999999999</v>
      </c>
      <c r="E1288">
        <v>1.0001</v>
      </c>
      <c r="F1288" t="s">
        <v>5013</v>
      </c>
      <c r="G1288">
        <v>4.0000000000000002E-4</v>
      </c>
    </row>
    <row r="1289" spans="1:7" x14ac:dyDescent="0.35">
      <c r="A1289" s="1">
        <v>44319</v>
      </c>
      <c r="B1289">
        <v>1.0002</v>
      </c>
      <c r="C1289">
        <v>1.0003</v>
      </c>
      <c r="D1289">
        <v>1.0008999999999999</v>
      </c>
      <c r="E1289">
        <v>0.99950000000000006</v>
      </c>
      <c r="F1289" t="s">
        <v>5014</v>
      </c>
      <c r="G1289">
        <v>-2.0000000000000001E-4</v>
      </c>
    </row>
    <row r="1290" spans="1:7" x14ac:dyDescent="0.35">
      <c r="A1290" s="1">
        <v>44318</v>
      </c>
      <c r="B1290">
        <v>1.0004</v>
      </c>
      <c r="C1290">
        <v>1.0003</v>
      </c>
      <c r="D1290">
        <v>1.0004999999999999</v>
      </c>
      <c r="E1290">
        <v>0.99919999999999998</v>
      </c>
      <c r="F1290" t="s">
        <v>5015</v>
      </c>
      <c r="G1290">
        <v>1E-4</v>
      </c>
    </row>
    <row r="1291" spans="1:7" x14ac:dyDescent="0.35">
      <c r="A1291" s="1">
        <v>44317</v>
      </c>
      <c r="B1291">
        <v>1.0002</v>
      </c>
      <c r="C1291">
        <v>1.0002</v>
      </c>
      <c r="D1291">
        <v>1.0004</v>
      </c>
      <c r="E1291">
        <v>0.99850000000000005</v>
      </c>
      <c r="F1291" t="s">
        <v>5016</v>
      </c>
      <c r="G1291">
        <v>1E-4</v>
      </c>
    </row>
    <row r="1292" spans="1:7" x14ac:dyDescent="0.35">
      <c r="A1292" s="1">
        <v>44316</v>
      </c>
      <c r="B1292">
        <v>1.0002</v>
      </c>
      <c r="C1292">
        <v>1.0003</v>
      </c>
      <c r="D1292">
        <v>1.0008999999999999</v>
      </c>
      <c r="E1292">
        <v>0.99990000000000001</v>
      </c>
      <c r="F1292" t="s">
        <v>5017</v>
      </c>
      <c r="G1292">
        <v>-2.0000000000000001E-4</v>
      </c>
    </row>
    <row r="1293" spans="1:7" x14ac:dyDescent="0.35">
      <c r="A1293" s="1">
        <v>44315</v>
      </c>
      <c r="B1293">
        <v>1.0003</v>
      </c>
      <c r="C1293">
        <v>1.0006999999999999</v>
      </c>
      <c r="D1293">
        <v>1.0011000000000001</v>
      </c>
      <c r="E1293">
        <v>1.0001</v>
      </c>
      <c r="F1293" t="s">
        <v>5018</v>
      </c>
      <c r="G1293">
        <v>-4.0000000000000002E-4</v>
      </c>
    </row>
    <row r="1294" spans="1:7" x14ac:dyDescent="0.35">
      <c r="A1294" s="1">
        <v>44314</v>
      </c>
      <c r="B1294">
        <v>1.0006999999999999</v>
      </c>
      <c r="C1294">
        <v>1.0002</v>
      </c>
      <c r="D1294">
        <v>1.0018</v>
      </c>
      <c r="E1294">
        <v>0.99970000000000003</v>
      </c>
      <c r="F1294" t="s">
        <v>5019</v>
      </c>
      <c r="G1294">
        <v>0</v>
      </c>
    </row>
    <row r="1295" spans="1:7" x14ac:dyDescent="0.35">
      <c r="A1295" s="1">
        <v>44313</v>
      </c>
      <c r="B1295">
        <v>1.0006999999999999</v>
      </c>
      <c r="C1295">
        <v>1.0014000000000001</v>
      </c>
      <c r="D1295">
        <v>1.0017</v>
      </c>
      <c r="E1295">
        <v>1.0003</v>
      </c>
      <c r="F1295" t="s">
        <v>5020</v>
      </c>
      <c r="G1295">
        <v>-2.0000000000000001E-4</v>
      </c>
    </row>
    <row r="1296" spans="1:7" x14ac:dyDescent="0.35">
      <c r="A1296" s="1">
        <v>44312</v>
      </c>
      <c r="B1296">
        <v>1.0008999999999999</v>
      </c>
      <c r="C1296">
        <v>1.0011000000000001</v>
      </c>
      <c r="D1296">
        <v>1.0024999999999999</v>
      </c>
      <c r="E1296">
        <v>1.0006999999999999</v>
      </c>
      <c r="F1296" t="s">
        <v>5021</v>
      </c>
      <c r="G1296">
        <v>-2.0000000000000001E-4</v>
      </c>
    </row>
    <row r="1297" spans="1:7" x14ac:dyDescent="0.35">
      <c r="A1297" s="1">
        <v>44311</v>
      </c>
      <c r="B1297">
        <v>1.0012000000000001</v>
      </c>
      <c r="C1297">
        <v>1.0023</v>
      </c>
      <c r="D1297">
        <v>1.0023</v>
      </c>
      <c r="E1297">
        <v>1.0009999999999999</v>
      </c>
      <c r="F1297" t="s">
        <v>5022</v>
      </c>
      <c r="G1297">
        <v>-5.9999999999999995E-4</v>
      </c>
    </row>
    <row r="1298" spans="1:7" x14ac:dyDescent="0.35">
      <c r="A1298" s="1">
        <v>44310</v>
      </c>
      <c r="B1298">
        <v>1.0018</v>
      </c>
      <c r="C1298">
        <v>1.0005999999999999</v>
      </c>
      <c r="D1298">
        <v>1.0024</v>
      </c>
      <c r="E1298">
        <v>1.0004999999999999</v>
      </c>
      <c r="F1298" t="s">
        <v>5023</v>
      </c>
      <c r="G1298">
        <v>1E-3</v>
      </c>
    </row>
    <row r="1299" spans="1:7" x14ac:dyDescent="0.35">
      <c r="A1299" s="1">
        <v>44309</v>
      </c>
      <c r="B1299">
        <v>1.0007999999999999</v>
      </c>
      <c r="C1299">
        <v>1.0004</v>
      </c>
      <c r="D1299">
        <v>1.0016</v>
      </c>
      <c r="E1299">
        <v>0.99980000000000002</v>
      </c>
      <c r="F1299" t="s">
        <v>5024</v>
      </c>
      <c r="G1299">
        <v>5.0000000000000001E-4</v>
      </c>
    </row>
    <row r="1300" spans="1:7" x14ac:dyDescent="0.35">
      <c r="A1300" s="1">
        <v>44308</v>
      </c>
      <c r="B1300">
        <v>1.0004</v>
      </c>
      <c r="C1300">
        <v>1.0002</v>
      </c>
      <c r="D1300">
        <v>1.0009999999999999</v>
      </c>
      <c r="E1300">
        <v>0.99950000000000006</v>
      </c>
      <c r="F1300" t="s">
        <v>5025</v>
      </c>
      <c r="G1300">
        <v>2.0000000000000001E-4</v>
      </c>
    </row>
    <row r="1301" spans="1:7" x14ac:dyDescent="0.35">
      <c r="A1301" s="1">
        <v>44307</v>
      </c>
      <c r="B1301">
        <v>1.0002</v>
      </c>
      <c r="C1301">
        <v>1.0004</v>
      </c>
      <c r="D1301">
        <v>1.0006999999999999</v>
      </c>
      <c r="E1301">
        <v>0.99990000000000001</v>
      </c>
      <c r="F1301" t="s">
        <v>5026</v>
      </c>
      <c r="G1301">
        <v>-5.9999999999999995E-4</v>
      </c>
    </row>
    <row r="1302" spans="1:7" x14ac:dyDescent="0.35">
      <c r="A1302" s="1">
        <v>44306</v>
      </c>
      <c r="B1302">
        <v>1.0007999999999999</v>
      </c>
      <c r="C1302">
        <v>1.0006999999999999</v>
      </c>
      <c r="D1302">
        <v>1.0019</v>
      </c>
      <c r="E1302">
        <v>1</v>
      </c>
      <c r="F1302" t="s">
        <v>5027</v>
      </c>
      <c r="G1302">
        <v>1E-4</v>
      </c>
    </row>
    <row r="1303" spans="1:7" x14ac:dyDescent="0.35">
      <c r="A1303" s="1">
        <v>44305</v>
      </c>
      <c r="B1303">
        <v>1.0006999999999999</v>
      </c>
      <c r="C1303">
        <v>1.0004</v>
      </c>
      <c r="D1303">
        <v>1.0014000000000001</v>
      </c>
      <c r="E1303">
        <v>1</v>
      </c>
      <c r="F1303" t="s">
        <v>5028</v>
      </c>
      <c r="G1303">
        <v>-4.0000000000000002E-4</v>
      </c>
    </row>
    <row r="1304" spans="1:7" x14ac:dyDescent="0.35">
      <c r="A1304" s="1">
        <v>44304</v>
      </c>
      <c r="B1304">
        <v>1.0011000000000001</v>
      </c>
      <c r="C1304">
        <v>0.99939999999999996</v>
      </c>
      <c r="D1304">
        <v>1.0033000000000001</v>
      </c>
      <c r="E1304">
        <v>0.99750000000000005</v>
      </c>
      <c r="F1304" t="s">
        <v>5029</v>
      </c>
      <c r="G1304">
        <v>1E-3</v>
      </c>
    </row>
    <row r="1305" spans="1:7" x14ac:dyDescent="0.35">
      <c r="A1305" s="1">
        <v>44303</v>
      </c>
      <c r="B1305">
        <v>1.0001</v>
      </c>
      <c r="C1305">
        <v>1</v>
      </c>
      <c r="D1305">
        <v>1.0006999999999999</v>
      </c>
      <c r="E1305">
        <v>0.999</v>
      </c>
      <c r="F1305" t="s">
        <v>5030</v>
      </c>
      <c r="G1305">
        <v>-6.9999999999999999E-4</v>
      </c>
    </row>
    <row r="1306" spans="1:7" x14ac:dyDescent="0.35">
      <c r="A1306" s="1">
        <v>44302</v>
      </c>
      <c r="B1306">
        <v>1.0007999999999999</v>
      </c>
      <c r="C1306">
        <v>1.0009999999999999</v>
      </c>
      <c r="D1306">
        <v>1.0018</v>
      </c>
      <c r="E1306">
        <v>0.99980000000000002</v>
      </c>
      <c r="F1306" t="s">
        <v>5031</v>
      </c>
      <c r="G1306">
        <v>-1E-4</v>
      </c>
    </row>
    <row r="1307" spans="1:7" x14ac:dyDescent="0.35">
      <c r="A1307" s="1">
        <v>44301</v>
      </c>
      <c r="B1307">
        <v>1.0008999999999999</v>
      </c>
      <c r="C1307">
        <v>0.99929999999999997</v>
      </c>
      <c r="D1307">
        <v>1.0016</v>
      </c>
      <c r="E1307">
        <v>0.99870000000000003</v>
      </c>
      <c r="F1307" t="s">
        <v>5032</v>
      </c>
      <c r="G1307">
        <v>1.1000000000000001E-3</v>
      </c>
    </row>
    <row r="1308" spans="1:7" x14ac:dyDescent="0.35">
      <c r="A1308" s="1">
        <v>44300</v>
      </c>
      <c r="B1308">
        <v>0.99980000000000002</v>
      </c>
      <c r="C1308">
        <v>0.99919999999999998</v>
      </c>
      <c r="D1308">
        <v>1.0008999999999999</v>
      </c>
      <c r="E1308">
        <v>0.99919999999999998</v>
      </c>
      <c r="F1308" t="s">
        <v>5033</v>
      </c>
      <c r="G1308">
        <v>1E-4</v>
      </c>
    </row>
    <row r="1309" spans="1:7" x14ac:dyDescent="0.35">
      <c r="A1309" s="1">
        <v>44299</v>
      </c>
      <c r="B1309">
        <v>0.99970000000000003</v>
      </c>
      <c r="C1309">
        <v>1</v>
      </c>
      <c r="D1309">
        <v>1.0005999999999999</v>
      </c>
      <c r="E1309">
        <v>0.99809999999999999</v>
      </c>
      <c r="F1309" t="s">
        <v>5034</v>
      </c>
      <c r="G1309">
        <v>-2.9999999999999997E-4</v>
      </c>
    </row>
    <row r="1310" spans="1:7" x14ac:dyDescent="0.35">
      <c r="A1310" s="1">
        <v>44298</v>
      </c>
      <c r="B1310">
        <v>1</v>
      </c>
      <c r="C1310">
        <v>1.0002</v>
      </c>
      <c r="D1310">
        <v>1.0006999999999999</v>
      </c>
      <c r="E1310">
        <v>0.99950000000000006</v>
      </c>
      <c r="F1310" t="s">
        <v>5035</v>
      </c>
      <c r="G1310">
        <v>-2.0000000000000001E-4</v>
      </c>
    </row>
    <row r="1311" spans="1:7" x14ac:dyDescent="0.35">
      <c r="A1311" s="1">
        <v>44297</v>
      </c>
      <c r="B1311">
        <v>1.0002</v>
      </c>
      <c r="C1311">
        <v>1.0002</v>
      </c>
      <c r="D1311">
        <v>1.0005999999999999</v>
      </c>
      <c r="E1311">
        <v>0.99960000000000004</v>
      </c>
      <c r="F1311" t="s">
        <v>4154</v>
      </c>
      <c r="G1311">
        <v>0</v>
      </c>
    </row>
    <row r="1312" spans="1:7" x14ac:dyDescent="0.35">
      <c r="A1312" s="1">
        <v>44296</v>
      </c>
      <c r="B1312">
        <v>1.0001</v>
      </c>
      <c r="C1312">
        <v>0.99990000000000001</v>
      </c>
      <c r="D1312">
        <v>1.0007999999999999</v>
      </c>
      <c r="E1312">
        <v>0.99970000000000003</v>
      </c>
      <c r="F1312" t="s">
        <v>5036</v>
      </c>
      <c r="G1312">
        <v>2.9999999999999997E-4</v>
      </c>
    </row>
    <row r="1313" spans="1:7" x14ac:dyDescent="0.35">
      <c r="A1313" s="1">
        <v>44295</v>
      </c>
      <c r="B1313">
        <v>0.99980000000000002</v>
      </c>
      <c r="C1313">
        <v>0.99990000000000001</v>
      </c>
      <c r="D1313">
        <v>1.0007999999999999</v>
      </c>
      <c r="E1313">
        <v>0.99950000000000006</v>
      </c>
      <c r="F1313" t="s">
        <v>5037</v>
      </c>
      <c r="G1313">
        <v>-2.0000000000000001E-4</v>
      </c>
    </row>
    <row r="1314" spans="1:7" x14ac:dyDescent="0.35">
      <c r="A1314" s="1">
        <v>44294</v>
      </c>
      <c r="B1314">
        <v>1</v>
      </c>
      <c r="C1314">
        <v>1</v>
      </c>
      <c r="D1314">
        <v>1.0006999999999999</v>
      </c>
      <c r="E1314">
        <v>0.99950000000000006</v>
      </c>
      <c r="F1314" t="s">
        <v>5038</v>
      </c>
      <c r="G1314">
        <v>1E-4</v>
      </c>
    </row>
    <row r="1315" spans="1:7" x14ac:dyDescent="0.35">
      <c r="A1315" s="1">
        <v>44293</v>
      </c>
      <c r="B1315">
        <v>0.99990000000000001</v>
      </c>
      <c r="C1315">
        <v>1.0001</v>
      </c>
      <c r="D1315">
        <v>1.0003</v>
      </c>
      <c r="E1315">
        <v>0.99850000000000005</v>
      </c>
      <c r="F1315" t="s">
        <v>5039</v>
      </c>
      <c r="G1315">
        <v>-2.0000000000000001E-4</v>
      </c>
    </row>
    <row r="1316" spans="1:7" x14ac:dyDescent="0.35">
      <c r="A1316" s="1">
        <v>44292</v>
      </c>
      <c r="B1316">
        <v>1.0001</v>
      </c>
      <c r="C1316">
        <v>1.0001</v>
      </c>
      <c r="D1316">
        <v>1.0004999999999999</v>
      </c>
      <c r="E1316">
        <v>0.99519999999999997</v>
      </c>
      <c r="F1316" t="s">
        <v>5040</v>
      </c>
      <c r="G1316">
        <v>0</v>
      </c>
    </row>
    <row r="1317" spans="1:7" x14ac:dyDescent="0.35">
      <c r="A1317" s="1">
        <v>44291</v>
      </c>
      <c r="B1317">
        <v>1.0001</v>
      </c>
      <c r="C1317">
        <v>1.0004</v>
      </c>
      <c r="D1317">
        <v>1.0006999999999999</v>
      </c>
      <c r="E1317">
        <v>0.99939999999999996</v>
      </c>
      <c r="F1317" t="s">
        <v>5041</v>
      </c>
      <c r="G1317">
        <v>-1E-4</v>
      </c>
    </row>
    <row r="1318" spans="1:7" x14ac:dyDescent="0.35">
      <c r="A1318" s="1">
        <v>44290</v>
      </c>
      <c r="B1318">
        <v>1.0003</v>
      </c>
      <c r="C1318">
        <v>0.99960000000000004</v>
      </c>
      <c r="D1318">
        <v>1.0007999999999999</v>
      </c>
      <c r="E1318">
        <v>0.99919999999999998</v>
      </c>
      <c r="F1318" t="s">
        <v>5042</v>
      </c>
      <c r="G1318">
        <v>6.9999999999999999E-4</v>
      </c>
    </row>
    <row r="1319" spans="1:7" x14ac:dyDescent="0.35">
      <c r="A1319" s="1">
        <v>44289</v>
      </c>
      <c r="B1319">
        <v>0.99960000000000004</v>
      </c>
      <c r="C1319">
        <v>0.99960000000000004</v>
      </c>
      <c r="D1319">
        <v>1.0005999999999999</v>
      </c>
      <c r="E1319">
        <v>0.99909999999999999</v>
      </c>
      <c r="F1319" t="s">
        <v>5043</v>
      </c>
      <c r="G1319">
        <v>-2.0000000000000001E-4</v>
      </c>
    </row>
    <row r="1320" spans="1:7" x14ac:dyDescent="0.35">
      <c r="A1320" s="1">
        <v>44288</v>
      </c>
      <c r="B1320">
        <v>0.99980000000000002</v>
      </c>
      <c r="C1320">
        <v>0.99980000000000002</v>
      </c>
      <c r="D1320">
        <v>1.0003</v>
      </c>
      <c r="E1320">
        <v>0.99950000000000006</v>
      </c>
      <c r="F1320" t="s">
        <v>5044</v>
      </c>
      <c r="G1320">
        <v>0</v>
      </c>
    </row>
    <row r="1321" spans="1:7" x14ac:dyDescent="0.35">
      <c r="A1321" s="1">
        <v>44287</v>
      </c>
      <c r="B1321">
        <v>0.99980000000000002</v>
      </c>
      <c r="C1321">
        <v>1.0003</v>
      </c>
      <c r="D1321">
        <v>1.0003</v>
      </c>
      <c r="E1321">
        <v>0.99929999999999997</v>
      </c>
      <c r="F1321" t="s">
        <v>4780</v>
      </c>
      <c r="G1321">
        <v>-5.0000000000000001E-4</v>
      </c>
    </row>
    <row r="1322" spans="1:7" x14ac:dyDescent="0.35">
      <c r="A1322" s="1">
        <v>44286</v>
      </c>
      <c r="B1322">
        <v>1.0002</v>
      </c>
      <c r="C1322">
        <v>1.0007999999999999</v>
      </c>
      <c r="D1322">
        <v>1.0018</v>
      </c>
      <c r="E1322">
        <v>0.99990000000000001</v>
      </c>
      <c r="F1322" t="s">
        <v>5045</v>
      </c>
      <c r="G1322">
        <v>-6.9999999999999999E-4</v>
      </c>
    </row>
    <row r="1323" spans="1:7" x14ac:dyDescent="0.35">
      <c r="A1323" s="1">
        <v>44285</v>
      </c>
      <c r="B1323">
        <v>1.0008999999999999</v>
      </c>
      <c r="C1323">
        <v>1.0002</v>
      </c>
      <c r="D1323">
        <v>1.0013000000000001</v>
      </c>
      <c r="E1323">
        <v>1.0002</v>
      </c>
      <c r="F1323" t="s">
        <v>5046</v>
      </c>
      <c r="G1323">
        <v>6.9999999999999999E-4</v>
      </c>
    </row>
    <row r="1324" spans="1:7" x14ac:dyDescent="0.35">
      <c r="A1324" s="1">
        <v>44284</v>
      </c>
      <c r="B1324">
        <v>1.0002</v>
      </c>
      <c r="C1324">
        <v>0.99980000000000002</v>
      </c>
      <c r="D1324">
        <v>1.0014000000000001</v>
      </c>
      <c r="E1324">
        <v>0.99980000000000002</v>
      </c>
      <c r="F1324" t="s">
        <v>5047</v>
      </c>
      <c r="G1324">
        <v>4.0000000000000002E-4</v>
      </c>
    </row>
    <row r="1325" spans="1:7" x14ac:dyDescent="0.35">
      <c r="A1325" s="1">
        <v>44283</v>
      </c>
      <c r="B1325">
        <v>0.99990000000000001</v>
      </c>
      <c r="C1325">
        <v>1.0004</v>
      </c>
      <c r="D1325">
        <v>1.0008999999999999</v>
      </c>
      <c r="E1325">
        <v>0.99970000000000003</v>
      </c>
      <c r="F1325" t="s">
        <v>5048</v>
      </c>
      <c r="G1325">
        <v>-5.0000000000000001E-4</v>
      </c>
    </row>
    <row r="1326" spans="1:7" x14ac:dyDescent="0.35">
      <c r="A1326" s="1">
        <v>44282</v>
      </c>
      <c r="B1326">
        <v>1.0004</v>
      </c>
      <c r="C1326">
        <v>1.0001</v>
      </c>
      <c r="D1326">
        <v>1.0006999999999999</v>
      </c>
      <c r="E1326">
        <v>0.99970000000000003</v>
      </c>
      <c r="F1326" t="s">
        <v>5049</v>
      </c>
      <c r="G1326">
        <v>2.9999999999999997E-4</v>
      </c>
    </row>
    <row r="1327" spans="1:7" x14ac:dyDescent="0.35">
      <c r="A1327" s="1">
        <v>44281</v>
      </c>
      <c r="B1327">
        <v>1.0001</v>
      </c>
      <c r="C1327">
        <v>1.0004</v>
      </c>
      <c r="D1327">
        <v>1.0008999999999999</v>
      </c>
      <c r="E1327">
        <v>0.99980000000000002</v>
      </c>
      <c r="F1327" t="s">
        <v>5050</v>
      </c>
      <c r="G1327">
        <v>-2.9999999999999997E-4</v>
      </c>
    </row>
    <row r="1328" spans="1:7" x14ac:dyDescent="0.35">
      <c r="A1328" s="1">
        <v>44280</v>
      </c>
      <c r="B1328">
        <v>1.0004</v>
      </c>
      <c r="C1328">
        <v>1.0004</v>
      </c>
      <c r="D1328">
        <v>1.0005999999999999</v>
      </c>
      <c r="E1328">
        <v>0.99860000000000004</v>
      </c>
      <c r="F1328" t="s">
        <v>5051</v>
      </c>
      <c r="G1328">
        <v>2.0000000000000001E-4</v>
      </c>
    </row>
    <row r="1329" spans="1:7" x14ac:dyDescent="0.35">
      <c r="A1329" s="1">
        <v>44279</v>
      </c>
      <c r="B1329">
        <v>1.0002</v>
      </c>
      <c r="C1329">
        <v>1.0001</v>
      </c>
      <c r="D1329">
        <v>1.0012000000000001</v>
      </c>
      <c r="E1329">
        <v>0.99939999999999996</v>
      </c>
      <c r="F1329" t="s">
        <v>5052</v>
      </c>
      <c r="G1329">
        <v>1E-4</v>
      </c>
    </row>
    <row r="1330" spans="1:7" x14ac:dyDescent="0.35">
      <c r="A1330" s="1">
        <v>44278</v>
      </c>
      <c r="B1330">
        <v>1</v>
      </c>
      <c r="C1330">
        <v>1.0004</v>
      </c>
      <c r="D1330">
        <v>1.0005999999999999</v>
      </c>
      <c r="E1330">
        <v>0.99929999999999997</v>
      </c>
      <c r="F1330" t="s">
        <v>5053</v>
      </c>
      <c r="G1330">
        <v>-2.9999999999999997E-4</v>
      </c>
    </row>
    <row r="1331" spans="1:7" x14ac:dyDescent="0.35">
      <c r="A1331" s="1">
        <v>44277</v>
      </c>
      <c r="B1331">
        <v>1.0004</v>
      </c>
      <c r="C1331">
        <v>1</v>
      </c>
      <c r="D1331">
        <v>1.0005999999999999</v>
      </c>
      <c r="E1331">
        <v>0.99929999999999997</v>
      </c>
      <c r="F1331" t="s">
        <v>5054</v>
      </c>
      <c r="G1331">
        <v>2.0000000000000001E-4</v>
      </c>
    </row>
    <row r="1332" spans="1:7" x14ac:dyDescent="0.35">
      <c r="A1332" s="1">
        <v>44276</v>
      </c>
      <c r="B1332">
        <v>1.0001</v>
      </c>
      <c r="C1332">
        <v>0.99970000000000003</v>
      </c>
      <c r="D1332">
        <v>1.0002</v>
      </c>
      <c r="E1332">
        <v>0.99880000000000002</v>
      </c>
      <c r="F1332" t="s">
        <v>5055</v>
      </c>
      <c r="G1332">
        <v>4.0000000000000002E-4</v>
      </c>
    </row>
    <row r="1333" spans="1:7" x14ac:dyDescent="0.35">
      <c r="A1333" s="1">
        <v>44275</v>
      </c>
      <c r="B1333">
        <v>0.99970000000000003</v>
      </c>
      <c r="C1333">
        <v>1.0001</v>
      </c>
      <c r="D1333">
        <v>1.0009999999999999</v>
      </c>
      <c r="E1333">
        <v>0.99960000000000004</v>
      </c>
      <c r="F1333" t="s">
        <v>5056</v>
      </c>
      <c r="G1333">
        <v>-4.0000000000000002E-4</v>
      </c>
    </row>
    <row r="1334" spans="1:7" x14ac:dyDescent="0.35">
      <c r="A1334" s="1">
        <v>44274</v>
      </c>
      <c r="B1334">
        <v>1.0001</v>
      </c>
      <c r="C1334">
        <v>0.99980000000000002</v>
      </c>
      <c r="D1334">
        <v>1.0004999999999999</v>
      </c>
      <c r="E1334">
        <v>0.99909999999999999</v>
      </c>
      <c r="F1334" t="s">
        <v>5057</v>
      </c>
      <c r="G1334">
        <v>2.0000000000000001E-4</v>
      </c>
    </row>
    <row r="1335" spans="1:7" x14ac:dyDescent="0.35">
      <c r="A1335" s="1">
        <v>44273</v>
      </c>
      <c r="B1335">
        <v>0.99990000000000001</v>
      </c>
      <c r="C1335">
        <v>0.99939999999999996</v>
      </c>
      <c r="D1335">
        <v>1.0007999999999999</v>
      </c>
      <c r="E1335">
        <v>0.99839999999999995</v>
      </c>
      <c r="F1335" t="s">
        <v>5058</v>
      </c>
      <c r="G1335">
        <v>4.0000000000000002E-4</v>
      </c>
    </row>
    <row r="1336" spans="1:7" x14ac:dyDescent="0.35">
      <c r="A1336" s="1">
        <v>44272</v>
      </c>
      <c r="B1336">
        <v>0.99939999999999996</v>
      </c>
      <c r="C1336">
        <v>1.0001</v>
      </c>
      <c r="D1336">
        <v>1.0007999999999999</v>
      </c>
      <c r="E1336">
        <v>0.99880000000000002</v>
      </c>
      <c r="F1336" t="s">
        <v>5059</v>
      </c>
      <c r="G1336">
        <v>-5.9999999999999995E-4</v>
      </c>
    </row>
    <row r="1337" spans="1:7" x14ac:dyDescent="0.35">
      <c r="A1337" s="1">
        <v>44271</v>
      </c>
      <c r="B1337">
        <v>1</v>
      </c>
      <c r="C1337">
        <v>1.0012000000000001</v>
      </c>
      <c r="D1337">
        <v>1.0021</v>
      </c>
      <c r="E1337">
        <v>0.99890000000000001</v>
      </c>
      <c r="F1337" t="s">
        <v>5060</v>
      </c>
      <c r="G1337">
        <v>-5.9999999999999995E-4</v>
      </c>
    </row>
    <row r="1338" spans="1:7" x14ac:dyDescent="0.35">
      <c r="A1338" s="1">
        <v>44270</v>
      </c>
      <c r="B1338">
        <v>1.0005999999999999</v>
      </c>
      <c r="C1338">
        <v>0.99980000000000002</v>
      </c>
      <c r="D1338">
        <v>1.0015000000000001</v>
      </c>
      <c r="E1338">
        <v>0.99890000000000001</v>
      </c>
      <c r="F1338" t="s">
        <v>5061</v>
      </c>
      <c r="G1338">
        <v>8.9999999999999998E-4</v>
      </c>
    </row>
    <row r="1339" spans="1:7" x14ac:dyDescent="0.35">
      <c r="A1339" s="1">
        <v>44269</v>
      </c>
      <c r="B1339">
        <v>0.99970000000000003</v>
      </c>
      <c r="C1339">
        <v>1</v>
      </c>
      <c r="D1339">
        <v>1.0006999999999999</v>
      </c>
      <c r="E1339">
        <v>0.99939999999999996</v>
      </c>
      <c r="F1339" t="s">
        <v>5062</v>
      </c>
      <c r="G1339">
        <v>-2.9999999999999997E-4</v>
      </c>
    </row>
    <row r="1340" spans="1:7" x14ac:dyDescent="0.35">
      <c r="A1340" s="1">
        <v>44268</v>
      </c>
      <c r="B1340">
        <v>0.99990000000000001</v>
      </c>
      <c r="C1340">
        <v>1.0004999999999999</v>
      </c>
      <c r="D1340">
        <v>1.0019</v>
      </c>
      <c r="E1340">
        <v>0.99939999999999996</v>
      </c>
      <c r="F1340" t="s">
        <v>5063</v>
      </c>
      <c r="G1340">
        <v>-5.9999999999999995E-4</v>
      </c>
    </row>
    <row r="1341" spans="1:7" x14ac:dyDescent="0.35">
      <c r="A1341" s="1">
        <v>44267</v>
      </c>
      <c r="B1341">
        <v>1.0004999999999999</v>
      </c>
      <c r="C1341">
        <v>1.0014000000000001</v>
      </c>
      <c r="D1341">
        <v>1.0019</v>
      </c>
      <c r="E1341">
        <v>1.0002</v>
      </c>
      <c r="F1341" t="s">
        <v>5064</v>
      </c>
      <c r="G1341">
        <v>-2.0000000000000001E-4</v>
      </c>
    </row>
    <row r="1342" spans="1:7" x14ac:dyDescent="0.35">
      <c r="A1342" s="1">
        <v>44266</v>
      </c>
      <c r="B1342">
        <v>1.0006999999999999</v>
      </c>
      <c r="C1342">
        <v>1.0007999999999999</v>
      </c>
      <c r="D1342">
        <v>1.0017</v>
      </c>
      <c r="E1342">
        <v>1.0002</v>
      </c>
      <c r="F1342" t="s">
        <v>5065</v>
      </c>
      <c r="G1342">
        <v>0</v>
      </c>
    </row>
    <row r="1343" spans="1:7" x14ac:dyDescent="0.35">
      <c r="A1343" s="1">
        <v>44265</v>
      </c>
      <c r="B1343">
        <v>1.0007999999999999</v>
      </c>
      <c r="C1343">
        <v>1.0008999999999999</v>
      </c>
      <c r="D1343">
        <v>1.0015000000000001</v>
      </c>
      <c r="E1343">
        <v>1.0003</v>
      </c>
      <c r="F1343" t="s">
        <v>5066</v>
      </c>
      <c r="G1343">
        <v>-1E-4</v>
      </c>
    </row>
    <row r="1344" spans="1:7" x14ac:dyDescent="0.35">
      <c r="A1344" s="1">
        <v>44264</v>
      </c>
      <c r="B1344">
        <v>1.0008999999999999</v>
      </c>
      <c r="C1344">
        <v>1.0004</v>
      </c>
      <c r="D1344">
        <v>1.0014000000000001</v>
      </c>
      <c r="E1344">
        <v>1.0003</v>
      </c>
      <c r="F1344" t="s">
        <v>5067</v>
      </c>
      <c r="G1344">
        <v>5.0000000000000001E-4</v>
      </c>
    </row>
    <row r="1345" spans="1:7" x14ac:dyDescent="0.35">
      <c r="A1345" s="1">
        <v>44263</v>
      </c>
      <c r="B1345">
        <v>1.0004</v>
      </c>
      <c r="C1345">
        <v>1.0004</v>
      </c>
      <c r="D1345">
        <v>1.0009999999999999</v>
      </c>
      <c r="E1345">
        <v>0.99980000000000002</v>
      </c>
      <c r="F1345" t="s">
        <v>5068</v>
      </c>
      <c r="G1345">
        <v>0</v>
      </c>
    </row>
    <row r="1346" spans="1:7" x14ac:dyDescent="0.35">
      <c r="A1346" s="1">
        <v>44262</v>
      </c>
      <c r="B1346">
        <v>1.0004</v>
      </c>
      <c r="C1346">
        <v>1.0002</v>
      </c>
      <c r="D1346">
        <v>1.0007999999999999</v>
      </c>
      <c r="E1346">
        <v>0.99980000000000002</v>
      </c>
      <c r="F1346" t="s">
        <v>5069</v>
      </c>
      <c r="G1346">
        <v>2.9999999999999997E-4</v>
      </c>
    </row>
    <row r="1347" spans="1:7" x14ac:dyDescent="0.35">
      <c r="A1347" s="1">
        <v>44261</v>
      </c>
      <c r="B1347">
        <v>1.0002</v>
      </c>
      <c r="C1347">
        <v>1.0011000000000001</v>
      </c>
      <c r="D1347">
        <v>1.0019</v>
      </c>
      <c r="E1347">
        <v>0.99890000000000001</v>
      </c>
      <c r="F1347" t="s">
        <v>5070</v>
      </c>
      <c r="G1347">
        <v>-8.9999999999999998E-4</v>
      </c>
    </row>
    <row r="1348" spans="1:7" x14ac:dyDescent="0.35">
      <c r="A1348" s="1">
        <v>44260</v>
      </c>
      <c r="B1348">
        <v>1.0011000000000001</v>
      </c>
      <c r="C1348">
        <v>1.0002</v>
      </c>
      <c r="D1348">
        <v>1.0019</v>
      </c>
      <c r="E1348">
        <v>1.0002</v>
      </c>
      <c r="F1348" t="s">
        <v>3923</v>
      </c>
      <c r="G1348">
        <v>8.0000000000000004E-4</v>
      </c>
    </row>
    <row r="1349" spans="1:7" x14ac:dyDescent="0.35">
      <c r="A1349" s="1">
        <v>44259</v>
      </c>
      <c r="B1349">
        <v>1.0002</v>
      </c>
      <c r="C1349">
        <v>1.0005999999999999</v>
      </c>
      <c r="D1349">
        <v>1.0014000000000001</v>
      </c>
      <c r="E1349">
        <v>0.99970000000000003</v>
      </c>
      <c r="F1349" t="s">
        <v>5071</v>
      </c>
      <c r="G1349">
        <v>-2.9999999999999997E-4</v>
      </c>
    </row>
    <row r="1350" spans="1:7" x14ac:dyDescent="0.35">
      <c r="A1350" s="1">
        <v>44258</v>
      </c>
      <c r="B1350">
        <v>1.0005999999999999</v>
      </c>
      <c r="C1350">
        <v>1.0013000000000001</v>
      </c>
      <c r="D1350">
        <v>1.0018</v>
      </c>
      <c r="E1350">
        <v>1.0003</v>
      </c>
      <c r="F1350" t="s">
        <v>5072</v>
      </c>
      <c r="G1350">
        <v>-6.9999999999999999E-4</v>
      </c>
    </row>
    <row r="1351" spans="1:7" x14ac:dyDescent="0.35">
      <c r="A1351" s="1">
        <v>44257</v>
      </c>
      <c r="B1351">
        <v>1.0013000000000001</v>
      </c>
      <c r="C1351">
        <v>1.0002</v>
      </c>
      <c r="D1351">
        <v>1.0013000000000001</v>
      </c>
      <c r="E1351">
        <v>0.99950000000000006</v>
      </c>
      <c r="F1351" t="s">
        <v>5073</v>
      </c>
      <c r="G1351">
        <v>1E-3</v>
      </c>
    </row>
    <row r="1352" spans="1:7" x14ac:dyDescent="0.35">
      <c r="A1352" s="1">
        <v>44256</v>
      </c>
      <c r="B1352">
        <v>1.0003</v>
      </c>
      <c r="C1352">
        <v>1.0024</v>
      </c>
      <c r="D1352">
        <v>1.0029999999999999</v>
      </c>
      <c r="E1352">
        <v>1.0003</v>
      </c>
      <c r="F1352" t="s">
        <v>5074</v>
      </c>
      <c r="G1352">
        <v>-2.0999999999999999E-3</v>
      </c>
    </row>
    <row r="1353" spans="1:7" x14ac:dyDescent="0.35">
      <c r="A1353" s="1">
        <v>44255</v>
      </c>
      <c r="B1353">
        <v>1.0024</v>
      </c>
      <c r="C1353">
        <v>1.0013000000000001</v>
      </c>
      <c r="D1353">
        <v>1.0028999999999999</v>
      </c>
      <c r="E1353">
        <v>1.0011000000000001</v>
      </c>
      <c r="F1353" t="s">
        <v>5075</v>
      </c>
      <c r="G1353">
        <v>1.1000000000000001E-3</v>
      </c>
    </row>
    <row r="1354" spans="1:7" x14ac:dyDescent="0.35">
      <c r="A1354" s="1">
        <v>44254</v>
      </c>
      <c r="B1354">
        <v>1.0013000000000001</v>
      </c>
      <c r="C1354">
        <v>0.99980000000000002</v>
      </c>
      <c r="D1354">
        <v>1.0014000000000001</v>
      </c>
      <c r="E1354">
        <v>0.99919999999999998</v>
      </c>
      <c r="F1354" t="s">
        <v>5076</v>
      </c>
      <c r="G1354">
        <v>1.5E-3</v>
      </c>
    </row>
    <row r="1355" spans="1:7" x14ac:dyDescent="0.35">
      <c r="A1355" s="1">
        <v>44253</v>
      </c>
      <c r="B1355">
        <v>0.99980000000000002</v>
      </c>
      <c r="C1355">
        <v>1.0003</v>
      </c>
      <c r="D1355">
        <v>1.0014000000000001</v>
      </c>
      <c r="E1355">
        <v>0.99770000000000003</v>
      </c>
      <c r="F1355" t="s">
        <v>5077</v>
      </c>
      <c r="G1355">
        <v>-5.0000000000000001E-4</v>
      </c>
    </row>
    <row r="1356" spans="1:7" x14ac:dyDescent="0.35">
      <c r="A1356" s="1">
        <v>44252</v>
      </c>
      <c r="B1356">
        <v>1.0003</v>
      </c>
      <c r="C1356">
        <v>1.0008999999999999</v>
      </c>
      <c r="D1356">
        <v>1.0017</v>
      </c>
      <c r="E1356">
        <v>0.99990000000000001</v>
      </c>
      <c r="F1356" t="s">
        <v>5078</v>
      </c>
      <c r="G1356">
        <v>-5.0000000000000001E-4</v>
      </c>
    </row>
    <row r="1357" spans="1:7" x14ac:dyDescent="0.35">
      <c r="A1357" s="1">
        <v>44251</v>
      </c>
      <c r="B1357">
        <v>1.0008999999999999</v>
      </c>
      <c r="C1357">
        <v>0.99990000000000001</v>
      </c>
      <c r="D1357">
        <v>1.0016</v>
      </c>
      <c r="E1357">
        <v>0.99909999999999999</v>
      </c>
      <c r="F1357" t="s">
        <v>5079</v>
      </c>
      <c r="G1357">
        <v>8.9999999999999998E-4</v>
      </c>
    </row>
    <row r="1358" spans="1:7" x14ac:dyDescent="0.35">
      <c r="A1358" s="1">
        <v>44250</v>
      </c>
      <c r="B1358">
        <v>0.99990000000000001</v>
      </c>
      <c r="C1358">
        <v>0.99990000000000001</v>
      </c>
      <c r="D1358">
        <v>1.0004</v>
      </c>
      <c r="E1358">
        <v>0.99570000000000003</v>
      </c>
      <c r="F1358" t="s">
        <v>5080</v>
      </c>
      <c r="G1358">
        <v>0</v>
      </c>
    </row>
    <row r="1359" spans="1:7" x14ac:dyDescent="0.35">
      <c r="A1359" s="1">
        <v>44249</v>
      </c>
      <c r="B1359">
        <v>1</v>
      </c>
      <c r="C1359">
        <v>1.0001</v>
      </c>
      <c r="D1359">
        <v>1.0009999999999999</v>
      </c>
      <c r="E1359">
        <v>0.99870000000000003</v>
      </c>
      <c r="F1359" t="s">
        <v>5081</v>
      </c>
      <c r="G1359">
        <v>-1E-4</v>
      </c>
    </row>
    <row r="1360" spans="1:7" x14ac:dyDescent="0.35">
      <c r="A1360" s="1">
        <v>44248</v>
      </c>
      <c r="B1360">
        <v>1.0001</v>
      </c>
      <c r="C1360">
        <v>0.99929999999999997</v>
      </c>
      <c r="D1360">
        <v>1.0009999999999999</v>
      </c>
      <c r="E1360">
        <v>0.99919999999999998</v>
      </c>
      <c r="F1360" t="s">
        <v>5082</v>
      </c>
      <c r="G1360">
        <v>2.9999999999999997E-4</v>
      </c>
    </row>
    <row r="1361" spans="1:7" x14ac:dyDescent="0.35">
      <c r="A1361" s="1">
        <v>44247</v>
      </c>
      <c r="B1361">
        <v>0.99970000000000003</v>
      </c>
      <c r="C1361">
        <v>1</v>
      </c>
      <c r="D1361">
        <v>1.0006999999999999</v>
      </c>
      <c r="E1361">
        <v>0.99909999999999999</v>
      </c>
      <c r="F1361" t="s">
        <v>5083</v>
      </c>
      <c r="G1361">
        <v>-2.9999999999999997E-4</v>
      </c>
    </row>
    <row r="1362" spans="1:7" x14ac:dyDescent="0.35">
      <c r="A1362" s="1">
        <v>44246</v>
      </c>
      <c r="B1362">
        <v>1</v>
      </c>
      <c r="C1362">
        <v>0.99980000000000002</v>
      </c>
      <c r="D1362">
        <v>1.0012000000000001</v>
      </c>
      <c r="E1362">
        <v>0.99919999999999998</v>
      </c>
      <c r="F1362" t="s">
        <v>5084</v>
      </c>
      <c r="G1362">
        <v>0</v>
      </c>
    </row>
    <row r="1363" spans="1:7" x14ac:dyDescent="0.35">
      <c r="A1363" s="1">
        <v>44245</v>
      </c>
      <c r="B1363">
        <v>1</v>
      </c>
      <c r="C1363">
        <v>0.99970000000000003</v>
      </c>
      <c r="D1363">
        <v>1.0009999999999999</v>
      </c>
      <c r="E1363">
        <v>0.99960000000000004</v>
      </c>
      <c r="F1363" t="s">
        <v>5085</v>
      </c>
      <c r="G1363">
        <v>-2.0000000000000001E-4</v>
      </c>
    </row>
    <row r="1364" spans="1:7" x14ac:dyDescent="0.35">
      <c r="A1364" s="1">
        <v>44244</v>
      </c>
      <c r="B1364">
        <v>1.0003</v>
      </c>
      <c r="C1364">
        <v>1.0004999999999999</v>
      </c>
      <c r="D1364">
        <v>1.0019</v>
      </c>
      <c r="E1364">
        <v>0.99990000000000001</v>
      </c>
      <c r="F1364" t="s">
        <v>5086</v>
      </c>
      <c r="G1364">
        <v>-2.9999999999999997E-4</v>
      </c>
    </row>
    <row r="1365" spans="1:7" x14ac:dyDescent="0.35">
      <c r="A1365" s="1">
        <v>44243</v>
      </c>
      <c r="B1365">
        <v>1.0004999999999999</v>
      </c>
      <c r="C1365">
        <v>1.0003</v>
      </c>
      <c r="D1365">
        <v>1.0009999999999999</v>
      </c>
      <c r="E1365">
        <v>0.99909999999999999</v>
      </c>
      <c r="F1365" t="s">
        <v>5087</v>
      </c>
      <c r="G1365">
        <v>2.9999999999999997E-4</v>
      </c>
    </row>
    <row r="1366" spans="1:7" x14ac:dyDescent="0.35">
      <c r="A1366" s="1">
        <v>44242</v>
      </c>
      <c r="B1366">
        <v>1.0003</v>
      </c>
      <c r="C1366">
        <v>1.0006999999999999</v>
      </c>
      <c r="D1366">
        <v>1.0007999999999999</v>
      </c>
      <c r="E1366">
        <v>0.99929999999999997</v>
      </c>
      <c r="F1366" t="s">
        <v>5088</v>
      </c>
      <c r="G1366">
        <v>-5.0000000000000001E-4</v>
      </c>
    </row>
    <row r="1367" spans="1:7" x14ac:dyDescent="0.35">
      <c r="A1367" s="1">
        <v>44241</v>
      </c>
      <c r="B1367">
        <v>1.0007999999999999</v>
      </c>
      <c r="C1367">
        <v>1.0005999999999999</v>
      </c>
      <c r="D1367">
        <v>1.0012000000000001</v>
      </c>
      <c r="E1367">
        <v>0.99970000000000003</v>
      </c>
      <c r="F1367" t="s">
        <v>4329</v>
      </c>
      <c r="G1367">
        <v>2.0000000000000001E-4</v>
      </c>
    </row>
    <row r="1368" spans="1:7" x14ac:dyDescent="0.35">
      <c r="A1368" s="1">
        <v>44240</v>
      </c>
      <c r="B1368">
        <v>1.0004999999999999</v>
      </c>
      <c r="C1368">
        <v>1.0016</v>
      </c>
      <c r="D1368">
        <v>1.0024</v>
      </c>
      <c r="E1368">
        <v>0.99939999999999996</v>
      </c>
      <c r="F1368" t="s">
        <v>5064</v>
      </c>
      <c r="G1368">
        <v>-1.1000000000000001E-3</v>
      </c>
    </row>
    <row r="1369" spans="1:7" x14ac:dyDescent="0.35">
      <c r="A1369" s="1">
        <v>44239</v>
      </c>
      <c r="B1369">
        <v>1.0016</v>
      </c>
      <c r="C1369">
        <v>1.0004</v>
      </c>
      <c r="D1369">
        <v>1.0017</v>
      </c>
      <c r="E1369">
        <v>0.99990000000000001</v>
      </c>
      <c r="F1369" t="s">
        <v>5089</v>
      </c>
      <c r="G1369">
        <v>1.1999999999999999E-3</v>
      </c>
    </row>
    <row r="1370" spans="1:7" x14ac:dyDescent="0.35">
      <c r="A1370" s="1">
        <v>44238</v>
      </c>
      <c r="B1370">
        <v>1.0004</v>
      </c>
      <c r="C1370">
        <v>1.0006999999999999</v>
      </c>
      <c r="D1370">
        <v>1.0015000000000001</v>
      </c>
      <c r="E1370">
        <v>0.99990000000000001</v>
      </c>
      <c r="F1370" t="s">
        <v>5090</v>
      </c>
      <c r="G1370">
        <v>-2.9999999999999997E-4</v>
      </c>
    </row>
    <row r="1371" spans="1:7" x14ac:dyDescent="0.35">
      <c r="A1371" s="1">
        <v>44237</v>
      </c>
      <c r="B1371">
        <v>1.0006999999999999</v>
      </c>
      <c r="C1371">
        <v>1.0012000000000001</v>
      </c>
      <c r="D1371">
        <v>1.0015000000000001</v>
      </c>
      <c r="E1371">
        <v>0.99939999999999996</v>
      </c>
      <c r="F1371" t="s">
        <v>5091</v>
      </c>
      <c r="G1371">
        <v>-5.0000000000000001E-4</v>
      </c>
    </row>
    <row r="1372" spans="1:7" x14ac:dyDescent="0.35">
      <c r="A1372" s="1">
        <v>44236</v>
      </c>
      <c r="B1372">
        <v>1.0012000000000001</v>
      </c>
      <c r="C1372">
        <v>1.0013000000000001</v>
      </c>
      <c r="D1372">
        <v>1.0039</v>
      </c>
      <c r="E1372">
        <v>1</v>
      </c>
      <c r="F1372" t="s">
        <v>5092</v>
      </c>
      <c r="G1372">
        <v>-1E-4</v>
      </c>
    </row>
    <row r="1373" spans="1:7" x14ac:dyDescent="0.35">
      <c r="A1373" s="1">
        <v>44235</v>
      </c>
      <c r="B1373">
        <v>1.0013000000000001</v>
      </c>
      <c r="C1373">
        <v>1.0012000000000001</v>
      </c>
      <c r="D1373">
        <v>1.0038</v>
      </c>
      <c r="E1373">
        <v>0.99970000000000003</v>
      </c>
      <c r="F1373" t="s">
        <v>5093</v>
      </c>
      <c r="G1373">
        <v>1E-4</v>
      </c>
    </row>
    <row r="1374" spans="1:7" x14ac:dyDescent="0.35">
      <c r="A1374" s="1">
        <v>44234</v>
      </c>
      <c r="B1374">
        <v>1.0011000000000001</v>
      </c>
      <c r="C1374">
        <v>1.0008999999999999</v>
      </c>
      <c r="D1374">
        <v>1.0018</v>
      </c>
      <c r="E1374">
        <v>1</v>
      </c>
      <c r="F1374" t="s">
        <v>5094</v>
      </c>
      <c r="G1374">
        <v>2.0000000000000001E-4</v>
      </c>
    </row>
    <row r="1375" spans="1:7" x14ac:dyDescent="0.35">
      <c r="A1375" s="1">
        <v>44233</v>
      </c>
      <c r="B1375">
        <v>1.0009999999999999</v>
      </c>
      <c r="C1375">
        <v>0.99950000000000006</v>
      </c>
      <c r="D1375">
        <v>1.0027999999999999</v>
      </c>
      <c r="E1375">
        <v>0.99919999999999998</v>
      </c>
      <c r="F1375" t="s">
        <v>5095</v>
      </c>
      <c r="G1375">
        <v>1E-3</v>
      </c>
    </row>
    <row r="1376" spans="1:7" x14ac:dyDescent="0.35">
      <c r="A1376" s="1">
        <v>44232</v>
      </c>
      <c r="B1376">
        <v>1</v>
      </c>
      <c r="C1376">
        <v>1.0005999999999999</v>
      </c>
      <c r="D1376">
        <v>1.0018</v>
      </c>
      <c r="E1376">
        <v>0.99970000000000003</v>
      </c>
      <c r="F1376" t="s">
        <v>5096</v>
      </c>
      <c r="G1376">
        <v>-5.9999999999999995E-4</v>
      </c>
    </row>
    <row r="1377" spans="1:7" x14ac:dyDescent="0.35">
      <c r="A1377" s="1">
        <v>44231</v>
      </c>
      <c r="B1377">
        <v>1.0005999999999999</v>
      </c>
      <c r="C1377">
        <v>1.0007999999999999</v>
      </c>
      <c r="D1377">
        <v>1.0023</v>
      </c>
      <c r="E1377">
        <v>1.0001</v>
      </c>
      <c r="F1377" t="s">
        <v>5097</v>
      </c>
      <c r="G1377">
        <v>-2.9999999999999997E-4</v>
      </c>
    </row>
    <row r="1378" spans="1:7" x14ac:dyDescent="0.35">
      <c r="A1378" s="1">
        <v>44230</v>
      </c>
      <c r="B1378">
        <v>1.0008999999999999</v>
      </c>
      <c r="C1378">
        <v>1.002</v>
      </c>
      <c r="D1378">
        <v>1.0034000000000001</v>
      </c>
      <c r="E1378">
        <v>1.0005999999999999</v>
      </c>
      <c r="F1378" t="s">
        <v>5098</v>
      </c>
      <c r="G1378">
        <v>-8.0000000000000004E-4</v>
      </c>
    </row>
    <row r="1379" spans="1:7" x14ac:dyDescent="0.35">
      <c r="A1379" s="1">
        <v>44229</v>
      </c>
      <c r="B1379">
        <v>1.0016</v>
      </c>
      <c r="C1379">
        <v>1.0006999999999999</v>
      </c>
      <c r="D1379">
        <v>1.0024999999999999</v>
      </c>
      <c r="E1379">
        <v>1.0006999999999999</v>
      </c>
      <c r="F1379" t="s">
        <v>5099</v>
      </c>
      <c r="G1379">
        <v>8.0000000000000004E-4</v>
      </c>
    </row>
    <row r="1380" spans="1:7" x14ac:dyDescent="0.35">
      <c r="A1380" s="1">
        <v>44228</v>
      </c>
      <c r="B1380">
        <v>1.0007999999999999</v>
      </c>
      <c r="C1380">
        <v>1.0008999999999999</v>
      </c>
      <c r="D1380">
        <v>1.0015000000000001</v>
      </c>
      <c r="E1380">
        <v>0.99960000000000004</v>
      </c>
      <c r="F1380" t="s">
        <v>5100</v>
      </c>
      <c r="G1380">
        <v>-1E-4</v>
      </c>
    </row>
    <row r="1381" spans="1:7" x14ac:dyDescent="0.35">
      <c r="A1381" s="1">
        <v>44227</v>
      </c>
      <c r="B1381">
        <v>1.0008999999999999</v>
      </c>
      <c r="C1381">
        <v>1.0013000000000001</v>
      </c>
      <c r="D1381">
        <v>1.0017</v>
      </c>
      <c r="E1381">
        <v>0.99980000000000002</v>
      </c>
      <c r="F1381" t="s">
        <v>5101</v>
      </c>
      <c r="G1381">
        <v>-4.0000000000000002E-4</v>
      </c>
    </row>
    <row r="1382" spans="1:7" x14ac:dyDescent="0.35">
      <c r="A1382" s="1">
        <v>44226</v>
      </c>
      <c r="B1382">
        <v>1.0013000000000001</v>
      </c>
      <c r="C1382">
        <v>1.0004999999999999</v>
      </c>
      <c r="D1382">
        <v>1.0016</v>
      </c>
      <c r="E1382">
        <v>0.99960000000000004</v>
      </c>
      <c r="F1382" t="s">
        <v>5102</v>
      </c>
      <c r="G1382">
        <v>8.0000000000000004E-4</v>
      </c>
    </row>
    <row r="1383" spans="1:7" x14ac:dyDescent="0.35">
      <c r="A1383" s="1">
        <v>44225</v>
      </c>
      <c r="B1383">
        <v>1.0004999999999999</v>
      </c>
      <c r="C1383">
        <v>1.0013000000000001</v>
      </c>
      <c r="D1383">
        <v>1.0044999999999999</v>
      </c>
      <c r="E1383">
        <v>0.99919999999999998</v>
      </c>
      <c r="F1383" t="s">
        <v>5103</v>
      </c>
      <c r="G1383">
        <v>-6.9999999999999999E-4</v>
      </c>
    </row>
    <row r="1384" spans="1:7" x14ac:dyDescent="0.35">
      <c r="A1384" s="1">
        <v>44224</v>
      </c>
      <c r="B1384">
        <v>1.0013000000000001</v>
      </c>
      <c r="C1384">
        <v>1.0018</v>
      </c>
      <c r="D1384">
        <v>1.0027999999999999</v>
      </c>
      <c r="E1384">
        <v>1.0003</v>
      </c>
      <c r="F1384" t="s">
        <v>4983</v>
      </c>
      <c r="G1384">
        <v>-5.9999999999999995E-4</v>
      </c>
    </row>
    <row r="1385" spans="1:7" x14ac:dyDescent="0.35">
      <c r="A1385" s="1">
        <v>44223</v>
      </c>
      <c r="B1385">
        <v>1.0018</v>
      </c>
      <c r="C1385">
        <v>1.0011000000000001</v>
      </c>
      <c r="D1385">
        <v>1.0025999999999999</v>
      </c>
      <c r="E1385">
        <v>0.99970000000000003</v>
      </c>
      <c r="F1385" t="s">
        <v>5104</v>
      </c>
      <c r="G1385">
        <v>6.9999999999999999E-4</v>
      </c>
    </row>
    <row r="1386" spans="1:7" x14ac:dyDescent="0.35">
      <c r="A1386" s="1">
        <v>44222</v>
      </c>
      <c r="B1386">
        <v>1.0011000000000001</v>
      </c>
      <c r="C1386">
        <v>0.99990000000000001</v>
      </c>
      <c r="D1386">
        <v>1.0024</v>
      </c>
      <c r="E1386">
        <v>0.99970000000000003</v>
      </c>
      <c r="F1386" t="s">
        <v>5105</v>
      </c>
      <c r="G1386">
        <v>1.1999999999999999E-3</v>
      </c>
    </row>
    <row r="1387" spans="1:7" x14ac:dyDescent="0.35">
      <c r="A1387" s="1">
        <v>44221</v>
      </c>
      <c r="B1387">
        <v>0.99990000000000001</v>
      </c>
      <c r="C1387">
        <v>1.0015000000000001</v>
      </c>
      <c r="D1387">
        <v>1.0025999999999999</v>
      </c>
      <c r="E1387">
        <v>0.99960000000000004</v>
      </c>
      <c r="F1387" t="s">
        <v>5106</v>
      </c>
      <c r="G1387">
        <v>-1.6000000000000001E-3</v>
      </c>
    </row>
    <row r="1388" spans="1:7" x14ac:dyDescent="0.35">
      <c r="A1388" s="1">
        <v>44220</v>
      </c>
      <c r="B1388">
        <v>1.0015000000000001</v>
      </c>
      <c r="C1388">
        <v>1.0004</v>
      </c>
      <c r="D1388">
        <v>1.0042</v>
      </c>
      <c r="E1388">
        <v>1</v>
      </c>
      <c r="F1388" t="s">
        <v>5107</v>
      </c>
      <c r="G1388">
        <v>1.1000000000000001E-3</v>
      </c>
    </row>
    <row r="1389" spans="1:7" x14ac:dyDescent="0.35">
      <c r="A1389" s="1">
        <v>44219</v>
      </c>
      <c r="B1389">
        <v>1.0004</v>
      </c>
      <c r="C1389">
        <v>1.0015000000000001</v>
      </c>
      <c r="D1389">
        <v>1.0028999999999999</v>
      </c>
      <c r="E1389">
        <v>1.0003</v>
      </c>
      <c r="F1389" t="s">
        <v>5108</v>
      </c>
      <c r="G1389">
        <v>-1.1999999999999999E-3</v>
      </c>
    </row>
    <row r="1390" spans="1:7" x14ac:dyDescent="0.35">
      <c r="A1390" s="1">
        <v>44218</v>
      </c>
      <c r="B1390">
        <v>1.0015000000000001</v>
      </c>
      <c r="C1390">
        <v>1.0001</v>
      </c>
      <c r="D1390">
        <v>1.0024999999999999</v>
      </c>
      <c r="E1390">
        <v>0.99819999999999998</v>
      </c>
      <c r="F1390" t="s">
        <v>5109</v>
      </c>
      <c r="G1390">
        <v>1.4E-3</v>
      </c>
    </row>
    <row r="1391" spans="1:7" x14ac:dyDescent="0.35">
      <c r="A1391" s="1">
        <v>44217</v>
      </c>
      <c r="B1391">
        <v>1.0001</v>
      </c>
      <c r="C1391">
        <v>1.0008999999999999</v>
      </c>
      <c r="D1391">
        <v>1.0014000000000001</v>
      </c>
      <c r="E1391">
        <v>0.998</v>
      </c>
      <c r="F1391" t="s">
        <v>5110</v>
      </c>
      <c r="G1391">
        <v>-8.0000000000000004E-4</v>
      </c>
    </row>
    <row r="1392" spans="1:7" x14ac:dyDescent="0.35">
      <c r="A1392" s="1">
        <v>44216</v>
      </c>
      <c r="B1392">
        <v>1.0008999999999999</v>
      </c>
      <c r="C1392">
        <v>1.0004</v>
      </c>
      <c r="D1392">
        <v>1.0009999999999999</v>
      </c>
      <c r="E1392">
        <v>0.99790000000000001</v>
      </c>
      <c r="F1392" t="s">
        <v>5111</v>
      </c>
      <c r="G1392">
        <v>5.0000000000000001E-4</v>
      </c>
    </row>
    <row r="1393" spans="1:7" x14ac:dyDescent="0.35">
      <c r="A1393" s="1">
        <v>44215</v>
      </c>
      <c r="B1393">
        <v>1.0004</v>
      </c>
      <c r="C1393">
        <v>1.0009999999999999</v>
      </c>
      <c r="D1393">
        <v>1.0041</v>
      </c>
      <c r="E1393">
        <v>1.0002</v>
      </c>
      <c r="F1393" t="s">
        <v>5112</v>
      </c>
      <c r="G1393">
        <v>-6.9999999999999999E-4</v>
      </c>
    </row>
    <row r="1394" spans="1:7" x14ac:dyDescent="0.35">
      <c r="A1394" s="1">
        <v>44214</v>
      </c>
      <c r="B1394">
        <v>1.0011000000000001</v>
      </c>
      <c r="C1394">
        <v>1.0007999999999999</v>
      </c>
      <c r="D1394">
        <v>1.0016</v>
      </c>
      <c r="E1394">
        <v>1</v>
      </c>
      <c r="F1394" t="s">
        <v>5113</v>
      </c>
      <c r="G1394">
        <v>2.9999999999999997E-4</v>
      </c>
    </row>
    <row r="1395" spans="1:7" x14ac:dyDescent="0.35">
      <c r="A1395" s="1">
        <v>44213</v>
      </c>
      <c r="B1395">
        <v>1.0007999999999999</v>
      </c>
      <c r="C1395">
        <v>1.0003</v>
      </c>
      <c r="D1395">
        <v>1.0013000000000001</v>
      </c>
      <c r="E1395">
        <v>0.99880000000000002</v>
      </c>
      <c r="F1395" t="s">
        <v>5114</v>
      </c>
      <c r="G1395">
        <v>5.0000000000000001E-4</v>
      </c>
    </row>
    <row r="1396" spans="1:7" x14ac:dyDescent="0.35">
      <c r="A1396" s="1">
        <v>44212</v>
      </c>
      <c r="B1396">
        <v>1.0003</v>
      </c>
      <c r="C1396">
        <v>0.99980000000000002</v>
      </c>
      <c r="D1396">
        <v>1.0022</v>
      </c>
      <c r="E1396">
        <v>0.99890000000000001</v>
      </c>
      <c r="F1396" t="s">
        <v>5115</v>
      </c>
      <c r="G1396">
        <v>4.0000000000000002E-4</v>
      </c>
    </row>
    <row r="1397" spans="1:7" x14ac:dyDescent="0.35">
      <c r="A1397" s="1">
        <v>44211</v>
      </c>
      <c r="B1397">
        <v>0.99980000000000002</v>
      </c>
      <c r="C1397">
        <v>0.999</v>
      </c>
      <c r="D1397">
        <v>1.0004</v>
      </c>
      <c r="E1397">
        <v>0.99790000000000001</v>
      </c>
      <c r="F1397" t="s">
        <v>5116</v>
      </c>
      <c r="G1397">
        <v>8.9999999999999998E-4</v>
      </c>
    </row>
    <row r="1398" spans="1:7" x14ac:dyDescent="0.35">
      <c r="A1398" s="1">
        <v>44210</v>
      </c>
      <c r="B1398">
        <v>0.999</v>
      </c>
      <c r="C1398">
        <v>0.99980000000000002</v>
      </c>
      <c r="D1398">
        <v>1.0015000000000001</v>
      </c>
      <c r="E1398">
        <v>0.99860000000000004</v>
      </c>
      <c r="F1398" t="s">
        <v>5117</v>
      </c>
      <c r="G1398">
        <v>-8.9999999999999998E-4</v>
      </c>
    </row>
    <row r="1399" spans="1:7" x14ac:dyDescent="0.35">
      <c r="A1399" s="1">
        <v>44209</v>
      </c>
      <c r="B1399">
        <v>0.99990000000000001</v>
      </c>
      <c r="C1399">
        <v>1.0018</v>
      </c>
      <c r="D1399">
        <v>1.0029999999999999</v>
      </c>
      <c r="E1399">
        <v>0.99960000000000004</v>
      </c>
      <c r="F1399" t="s">
        <v>5118</v>
      </c>
      <c r="G1399">
        <v>-1.1999999999999999E-3</v>
      </c>
    </row>
    <row r="1400" spans="1:7" x14ac:dyDescent="0.35">
      <c r="A1400" s="1">
        <v>44208</v>
      </c>
      <c r="B1400">
        <v>1.0011000000000001</v>
      </c>
      <c r="C1400">
        <v>1.0004</v>
      </c>
      <c r="D1400">
        <v>1.0024</v>
      </c>
      <c r="E1400">
        <v>0.99870000000000003</v>
      </c>
      <c r="F1400" t="s">
        <v>5119</v>
      </c>
      <c r="G1400">
        <v>5.9999999999999995E-4</v>
      </c>
    </row>
    <row r="1401" spans="1:7" x14ac:dyDescent="0.35">
      <c r="A1401" s="1">
        <v>44207</v>
      </c>
      <c r="B1401">
        <v>1.0004</v>
      </c>
      <c r="C1401">
        <v>1.0004</v>
      </c>
      <c r="D1401">
        <v>1.0036</v>
      </c>
      <c r="E1401">
        <v>0.99929999999999997</v>
      </c>
      <c r="F1401" t="s">
        <v>5120</v>
      </c>
      <c r="G1401">
        <v>0</v>
      </c>
    </row>
    <row r="1402" spans="1:7" x14ac:dyDescent="0.35">
      <c r="A1402" s="1">
        <v>44206</v>
      </c>
      <c r="B1402">
        <v>1.0004</v>
      </c>
      <c r="C1402">
        <v>1.0027999999999999</v>
      </c>
      <c r="D1402">
        <v>1.0027999999999999</v>
      </c>
      <c r="E1402">
        <v>0.99909999999999999</v>
      </c>
      <c r="F1402" t="s">
        <v>5121</v>
      </c>
      <c r="G1402">
        <v>-2.3E-3</v>
      </c>
    </row>
    <row r="1403" spans="1:7" x14ac:dyDescent="0.35">
      <c r="A1403" s="1">
        <v>44205</v>
      </c>
      <c r="B1403">
        <v>1.0026999999999999</v>
      </c>
      <c r="C1403">
        <v>0.99950000000000006</v>
      </c>
      <c r="D1403">
        <v>1.0029999999999999</v>
      </c>
      <c r="E1403">
        <v>0.99839999999999995</v>
      </c>
      <c r="F1403" t="s">
        <v>5122</v>
      </c>
      <c r="G1403">
        <v>3.0999999999999999E-3</v>
      </c>
    </row>
    <row r="1404" spans="1:7" x14ac:dyDescent="0.35">
      <c r="A1404" s="1">
        <v>44204</v>
      </c>
      <c r="B1404">
        <v>0.99960000000000004</v>
      </c>
      <c r="C1404">
        <v>0.99990000000000001</v>
      </c>
      <c r="D1404">
        <v>1.0012000000000001</v>
      </c>
      <c r="E1404">
        <v>0.99760000000000004</v>
      </c>
      <c r="F1404" t="s">
        <v>5123</v>
      </c>
      <c r="G1404">
        <v>-2.9999999999999997E-4</v>
      </c>
    </row>
    <row r="1405" spans="1:7" x14ac:dyDescent="0.35">
      <c r="A1405" s="1">
        <v>44203</v>
      </c>
      <c r="B1405">
        <v>0.99990000000000001</v>
      </c>
      <c r="C1405">
        <v>1.0004</v>
      </c>
      <c r="D1405">
        <v>1.0017</v>
      </c>
      <c r="E1405">
        <v>0.99860000000000004</v>
      </c>
      <c r="F1405" t="s">
        <v>5124</v>
      </c>
      <c r="G1405">
        <v>-1.2999999999999999E-3</v>
      </c>
    </row>
    <row r="1406" spans="1:7" x14ac:dyDescent="0.35">
      <c r="A1406" s="1">
        <v>44202</v>
      </c>
      <c r="B1406">
        <v>1.0012000000000001</v>
      </c>
      <c r="C1406">
        <v>1.0019</v>
      </c>
      <c r="D1406">
        <v>1.0026999999999999</v>
      </c>
      <c r="E1406">
        <v>0.99690000000000001</v>
      </c>
      <c r="F1406" t="s">
        <v>5125</v>
      </c>
      <c r="G1406">
        <v>-6.9999999999999999E-4</v>
      </c>
    </row>
    <row r="1407" spans="1:7" x14ac:dyDescent="0.35">
      <c r="A1407" s="1">
        <v>44201</v>
      </c>
      <c r="B1407">
        <v>1.0019</v>
      </c>
      <c r="C1407">
        <v>0.99970000000000003</v>
      </c>
      <c r="D1407">
        <v>1.0026999999999999</v>
      </c>
      <c r="E1407">
        <v>0.99919999999999998</v>
      </c>
      <c r="F1407" t="s">
        <v>5126</v>
      </c>
      <c r="G1407">
        <v>1.9E-3</v>
      </c>
    </row>
    <row r="1408" spans="1:7" x14ac:dyDescent="0.35">
      <c r="A1408" s="1">
        <v>44200</v>
      </c>
      <c r="B1408">
        <v>1</v>
      </c>
      <c r="C1408">
        <v>1.0001</v>
      </c>
      <c r="D1408">
        <v>1.0024999999999999</v>
      </c>
      <c r="E1408">
        <v>0.99860000000000004</v>
      </c>
      <c r="F1408" t="s">
        <v>5127</v>
      </c>
      <c r="G1408">
        <v>0</v>
      </c>
    </row>
    <row r="1409" spans="1:7" x14ac:dyDescent="0.35">
      <c r="A1409" s="1">
        <v>44199</v>
      </c>
      <c r="B1409">
        <v>1</v>
      </c>
      <c r="C1409">
        <v>0.99980000000000002</v>
      </c>
      <c r="D1409">
        <v>1.0021</v>
      </c>
      <c r="E1409">
        <v>0.99819999999999998</v>
      </c>
      <c r="F1409" t="s">
        <v>5128</v>
      </c>
      <c r="G1409">
        <v>-2.9999999999999997E-4</v>
      </c>
    </row>
    <row r="1410" spans="1:7" x14ac:dyDescent="0.35">
      <c r="A1410" s="1">
        <v>44198</v>
      </c>
      <c r="B1410">
        <v>1.0003</v>
      </c>
      <c r="C1410">
        <v>1.0018</v>
      </c>
      <c r="D1410">
        <v>1.0018</v>
      </c>
      <c r="E1410">
        <v>0.99919999999999998</v>
      </c>
      <c r="F1410" t="s">
        <v>5129</v>
      </c>
      <c r="G1410">
        <v>-1.5E-3</v>
      </c>
    </row>
    <row r="1411" spans="1:7" x14ac:dyDescent="0.35">
      <c r="A1411" s="1">
        <v>44197</v>
      </c>
      <c r="B1411">
        <v>1.0018</v>
      </c>
      <c r="C1411">
        <v>1.0004</v>
      </c>
      <c r="D1411">
        <v>1.002</v>
      </c>
      <c r="E1411">
        <v>0.99980000000000002</v>
      </c>
      <c r="F1411" t="s">
        <v>5130</v>
      </c>
      <c r="G1411">
        <v>1.2999999999999999E-3</v>
      </c>
    </row>
    <row r="1412" spans="1:7" x14ac:dyDescent="0.35">
      <c r="A1412" s="1">
        <v>44196</v>
      </c>
      <c r="B1412">
        <v>1.0004999999999999</v>
      </c>
      <c r="C1412">
        <v>1.0003</v>
      </c>
      <c r="D1412">
        <v>1.0006999999999999</v>
      </c>
      <c r="E1412">
        <v>0.99870000000000003</v>
      </c>
      <c r="F1412" t="s">
        <v>5131</v>
      </c>
      <c r="G1412">
        <v>2.9999999999999997E-4</v>
      </c>
    </row>
    <row r="1413" spans="1:7" x14ac:dyDescent="0.35">
      <c r="A1413" s="1">
        <v>44195</v>
      </c>
      <c r="B1413">
        <v>1.0003</v>
      </c>
      <c r="C1413">
        <v>0.99760000000000004</v>
      </c>
      <c r="D1413">
        <v>1.0004</v>
      </c>
      <c r="E1413">
        <v>0.99750000000000005</v>
      </c>
      <c r="F1413" t="s">
        <v>5132</v>
      </c>
      <c r="G1413">
        <v>1.8E-3</v>
      </c>
    </row>
    <row r="1414" spans="1:7" x14ac:dyDescent="0.35">
      <c r="A1414" s="1">
        <v>44194</v>
      </c>
      <c r="B1414">
        <v>0.99850000000000005</v>
      </c>
      <c r="C1414">
        <v>0.99860000000000004</v>
      </c>
      <c r="D1414">
        <v>0.99950000000000006</v>
      </c>
      <c r="E1414">
        <v>0.99809999999999999</v>
      </c>
      <c r="F1414" t="s">
        <v>5133</v>
      </c>
      <c r="G1414">
        <v>-2.0000000000000001E-4</v>
      </c>
    </row>
    <row r="1415" spans="1:7" x14ac:dyDescent="0.35">
      <c r="A1415" s="1">
        <v>44193</v>
      </c>
      <c r="B1415">
        <v>0.99870000000000003</v>
      </c>
      <c r="C1415">
        <v>0.99880000000000002</v>
      </c>
      <c r="D1415">
        <v>0.99950000000000006</v>
      </c>
      <c r="E1415">
        <v>0.99629999999999996</v>
      </c>
      <c r="F1415" t="s">
        <v>5134</v>
      </c>
      <c r="G1415">
        <v>-2.0000000000000001E-4</v>
      </c>
    </row>
    <row r="1416" spans="1:7" x14ac:dyDescent="0.35">
      <c r="A1416" s="1">
        <v>44192</v>
      </c>
      <c r="B1416">
        <v>0.99880000000000002</v>
      </c>
      <c r="C1416">
        <v>0.99829999999999997</v>
      </c>
      <c r="D1416">
        <v>0.99919999999999998</v>
      </c>
      <c r="E1416">
        <v>0.99539999999999995</v>
      </c>
      <c r="F1416" t="s">
        <v>5135</v>
      </c>
      <c r="G1416">
        <v>5.0000000000000001E-4</v>
      </c>
    </row>
    <row r="1417" spans="1:7" x14ac:dyDescent="0.35">
      <c r="A1417" s="1">
        <v>44191</v>
      </c>
      <c r="B1417">
        <v>0.99829999999999997</v>
      </c>
      <c r="C1417">
        <v>1.0003</v>
      </c>
      <c r="D1417">
        <v>1.0005999999999999</v>
      </c>
      <c r="E1417">
        <v>0.99819999999999998</v>
      </c>
      <c r="F1417" t="s">
        <v>5136</v>
      </c>
      <c r="G1417">
        <v>-2E-3</v>
      </c>
    </row>
    <row r="1418" spans="1:7" x14ac:dyDescent="0.35">
      <c r="A1418" s="1">
        <v>44190</v>
      </c>
      <c r="B1418">
        <v>1.0004</v>
      </c>
      <c r="C1418">
        <v>1.0002</v>
      </c>
      <c r="D1418">
        <v>1.0011000000000001</v>
      </c>
      <c r="E1418">
        <v>0.99909999999999999</v>
      </c>
      <c r="F1418" t="s">
        <v>5137</v>
      </c>
      <c r="G1418">
        <v>2.9999999999999997E-4</v>
      </c>
    </row>
    <row r="1419" spans="1:7" x14ac:dyDescent="0.35">
      <c r="A1419" s="1">
        <v>44189</v>
      </c>
      <c r="B1419">
        <v>1</v>
      </c>
      <c r="C1419">
        <v>0.999</v>
      </c>
      <c r="D1419">
        <v>1.0001</v>
      </c>
      <c r="E1419">
        <v>0.99870000000000003</v>
      </c>
      <c r="F1419" t="s">
        <v>5138</v>
      </c>
      <c r="G1419">
        <v>8.0000000000000004E-4</v>
      </c>
    </row>
    <row r="1420" spans="1:7" x14ac:dyDescent="0.35">
      <c r="A1420" s="1">
        <v>44188</v>
      </c>
      <c r="B1420">
        <v>0.99929999999999997</v>
      </c>
      <c r="C1420">
        <v>0.99960000000000004</v>
      </c>
      <c r="D1420">
        <v>1.0005999999999999</v>
      </c>
      <c r="E1420">
        <v>0.99890000000000001</v>
      </c>
      <c r="F1420" t="s">
        <v>5139</v>
      </c>
      <c r="G1420">
        <v>-2.9999999999999997E-4</v>
      </c>
    </row>
    <row r="1421" spans="1:7" x14ac:dyDescent="0.35">
      <c r="A1421" s="1">
        <v>44187</v>
      </c>
      <c r="B1421">
        <v>0.99950000000000006</v>
      </c>
      <c r="C1421">
        <v>0.99950000000000006</v>
      </c>
      <c r="D1421">
        <v>1.0004</v>
      </c>
      <c r="E1421">
        <v>0.998</v>
      </c>
      <c r="F1421" t="s">
        <v>5140</v>
      </c>
      <c r="G1421">
        <v>-2.9999999999999997E-4</v>
      </c>
    </row>
    <row r="1422" spans="1:7" x14ac:dyDescent="0.35">
      <c r="A1422" s="1">
        <v>44186</v>
      </c>
      <c r="B1422">
        <v>0.99980000000000002</v>
      </c>
      <c r="C1422">
        <v>0.99950000000000006</v>
      </c>
      <c r="D1422">
        <v>1.0003</v>
      </c>
      <c r="E1422">
        <v>0.99790000000000001</v>
      </c>
      <c r="F1422" t="s">
        <v>5141</v>
      </c>
      <c r="G1422">
        <v>2.9999999999999997E-4</v>
      </c>
    </row>
    <row r="1423" spans="1:7" x14ac:dyDescent="0.35">
      <c r="A1423" s="1">
        <v>44185</v>
      </c>
      <c r="B1423">
        <v>0.99950000000000006</v>
      </c>
      <c r="C1423">
        <v>1.0002</v>
      </c>
      <c r="D1423">
        <v>1.0002</v>
      </c>
      <c r="E1423">
        <v>0.99909999999999999</v>
      </c>
      <c r="F1423" t="s">
        <v>5142</v>
      </c>
      <c r="G1423">
        <v>-8.0000000000000004E-4</v>
      </c>
    </row>
    <row r="1424" spans="1:7" x14ac:dyDescent="0.35">
      <c r="A1424" s="1">
        <v>44184</v>
      </c>
      <c r="B1424">
        <v>1.0002</v>
      </c>
      <c r="C1424">
        <v>1.0007999999999999</v>
      </c>
      <c r="D1424">
        <v>1.0013000000000001</v>
      </c>
      <c r="E1424">
        <v>1.0001</v>
      </c>
      <c r="F1424" t="s">
        <v>4047</v>
      </c>
      <c r="G1424">
        <v>-5.0000000000000001E-4</v>
      </c>
    </row>
    <row r="1425" spans="1:7" x14ac:dyDescent="0.35">
      <c r="A1425" s="1">
        <v>44183</v>
      </c>
      <c r="B1425">
        <v>1.0007999999999999</v>
      </c>
      <c r="C1425">
        <v>0.99970000000000003</v>
      </c>
      <c r="D1425">
        <v>1.0008999999999999</v>
      </c>
      <c r="E1425">
        <v>0.99890000000000001</v>
      </c>
      <c r="F1425" t="s">
        <v>5143</v>
      </c>
      <c r="G1425">
        <v>1.1000000000000001E-3</v>
      </c>
    </row>
    <row r="1426" spans="1:7" x14ac:dyDescent="0.35">
      <c r="A1426" s="1">
        <v>44182</v>
      </c>
      <c r="B1426">
        <v>0.99970000000000003</v>
      </c>
      <c r="C1426">
        <v>0.99880000000000002</v>
      </c>
      <c r="D1426">
        <v>1.0004</v>
      </c>
      <c r="E1426">
        <v>0.99609999999999999</v>
      </c>
      <c r="F1426" t="s">
        <v>5144</v>
      </c>
      <c r="G1426">
        <v>0</v>
      </c>
    </row>
    <row r="1427" spans="1:7" x14ac:dyDescent="0.35">
      <c r="A1427" s="1">
        <v>44181</v>
      </c>
      <c r="B1427">
        <v>0.99970000000000003</v>
      </c>
      <c r="C1427">
        <v>1.0016</v>
      </c>
      <c r="D1427">
        <v>1.0022</v>
      </c>
      <c r="E1427">
        <v>0.99950000000000006</v>
      </c>
      <c r="F1427" t="s">
        <v>5145</v>
      </c>
      <c r="G1427">
        <v>-1.2999999999999999E-3</v>
      </c>
    </row>
    <row r="1428" spans="1:7" x14ac:dyDescent="0.35">
      <c r="A1428" s="1">
        <v>44180</v>
      </c>
      <c r="B1428">
        <v>1.0009999999999999</v>
      </c>
      <c r="C1428">
        <v>0.99990000000000001</v>
      </c>
      <c r="D1428">
        <v>1.0014000000000001</v>
      </c>
      <c r="E1428">
        <v>0.99990000000000001</v>
      </c>
      <c r="F1428" t="s">
        <v>5146</v>
      </c>
      <c r="G1428">
        <v>1.1000000000000001E-3</v>
      </c>
    </row>
    <row r="1429" spans="1:7" x14ac:dyDescent="0.35">
      <c r="A1429" s="1">
        <v>44179</v>
      </c>
      <c r="B1429">
        <v>1</v>
      </c>
      <c r="C1429">
        <v>1.0004</v>
      </c>
      <c r="D1429">
        <v>1.0008999999999999</v>
      </c>
      <c r="E1429">
        <v>0.99970000000000003</v>
      </c>
      <c r="F1429" t="s">
        <v>5147</v>
      </c>
      <c r="G1429">
        <v>-1E-4</v>
      </c>
    </row>
    <row r="1430" spans="1:7" x14ac:dyDescent="0.35">
      <c r="A1430" s="1">
        <v>44178</v>
      </c>
      <c r="B1430">
        <v>1</v>
      </c>
      <c r="C1430">
        <v>1.0004999999999999</v>
      </c>
      <c r="D1430">
        <v>1.0007999999999999</v>
      </c>
      <c r="E1430">
        <v>0.99960000000000004</v>
      </c>
      <c r="F1430" t="s">
        <v>5148</v>
      </c>
      <c r="G1430">
        <v>-5.0000000000000001E-4</v>
      </c>
    </row>
    <row r="1431" spans="1:7" x14ac:dyDescent="0.35">
      <c r="A1431" s="1">
        <v>44177</v>
      </c>
      <c r="B1431">
        <v>1.0004999999999999</v>
      </c>
      <c r="C1431">
        <v>1.0004999999999999</v>
      </c>
      <c r="D1431">
        <v>1.0016</v>
      </c>
      <c r="E1431">
        <v>1.0003</v>
      </c>
      <c r="F1431" t="s">
        <v>5149</v>
      </c>
      <c r="G1431">
        <v>-1E-4</v>
      </c>
    </row>
    <row r="1432" spans="1:7" x14ac:dyDescent="0.35">
      <c r="A1432" s="1">
        <v>44176</v>
      </c>
      <c r="B1432">
        <v>1.0005999999999999</v>
      </c>
      <c r="C1432">
        <v>1.0003</v>
      </c>
      <c r="D1432">
        <v>1.0012000000000001</v>
      </c>
      <c r="E1432">
        <v>0.99990000000000001</v>
      </c>
      <c r="F1432" t="s">
        <v>5150</v>
      </c>
      <c r="G1432">
        <v>2.9999999999999997E-4</v>
      </c>
    </row>
    <row r="1433" spans="1:7" x14ac:dyDescent="0.35">
      <c r="A1433" s="1">
        <v>44175</v>
      </c>
      <c r="B1433">
        <v>1.0003</v>
      </c>
      <c r="C1433">
        <v>1.0004</v>
      </c>
      <c r="D1433">
        <v>1.0013000000000001</v>
      </c>
      <c r="E1433">
        <v>0.99980000000000002</v>
      </c>
      <c r="F1433" t="s">
        <v>5151</v>
      </c>
      <c r="G1433">
        <v>-1E-4</v>
      </c>
    </row>
    <row r="1434" spans="1:7" x14ac:dyDescent="0.35">
      <c r="A1434" s="1">
        <v>44174</v>
      </c>
      <c r="B1434">
        <v>1.0004</v>
      </c>
      <c r="C1434">
        <v>0.99970000000000003</v>
      </c>
      <c r="D1434">
        <v>1.0036</v>
      </c>
      <c r="E1434">
        <v>0.99970000000000003</v>
      </c>
      <c r="F1434" t="s">
        <v>5152</v>
      </c>
      <c r="G1434">
        <v>6.9999999999999999E-4</v>
      </c>
    </row>
    <row r="1435" spans="1:7" x14ac:dyDescent="0.35">
      <c r="A1435" s="1">
        <v>44173</v>
      </c>
      <c r="B1435">
        <v>0.99970000000000003</v>
      </c>
      <c r="C1435">
        <v>1.0004999999999999</v>
      </c>
      <c r="D1435">
        <v>1.0012000000000001</v>
      </c>
      <c r="E1435">
        <v>0.99950000000000006</v>
      </c>
      <c r="F1435" t="s">
        <v>5153</v>
      </c>
      <c r="G1435">
        <v>-8.9999999999999998E-4</v>
      </c>
    </row>
    <row r="1436" spans="1:7" x14ac:dyDescent="0.35">
      <c r="A1436" s="1">
        <v>44172</v>
      </c>
      <c r="B1436">
        <v>1.0004999999999999</v>
      </c>
      <c r="C1436">
        <v>1.0013000000000001</v>
      </c>
      <c r="D1436">
        <v>1.0017</v>
      </c>
      <c r="E1436">
        <v>1.0001</v>
      </c>
      <c r="F1436" t="s">
        <v>5154</v>
      </c>
      <c r="G1436">
        <v>-8.0000000000000004E-4</v>
      </c>
    </row>
    <row r="1437" spans="1:7" x14ac:dyDescent="0.35">
      <c r="A1437" s="1">
        <v>44171</v>
      </c>
      <c r="B1437">
        <v>1.0013000000000001</v>
      </c>
      <c r="C1437">
        <v>1.0005999999999999</v>
      </c>
      <c r="D1437">
        <v>1.0014000000000001</v>
      </c>
      <c r="E1437">
        <v>1.0001</v>
      </c>
      <c r="F1437" t="s">
        <v>5155</v>
      </c>
      <c r="G1437">
        <v>6.9999999999999999E-4</v>
      </c>
    </row>
    <row r="1438" spans="1:7" x14ac:dyDescent="0.35">
      <c r="A1438" s="1">
        <v>44170</v>
      </c>
      <c r="B1438">
        <v>1.0005999999999999</v>
      </c>
      <c r="C1438">
        <v>1.0002</v>
      </c>
      <c r="D1438">
        <v>1.0006999999999999</v>
      </c>
      <c r="E1438">
        <v>0.99970000000000003</v>
      </c>
      <c r="F1438" t="s">
        <v>5156</v>
      </c>
      <c r="G1438">
        <v>4.0000000000000002E-4</v>
      </c>
    </row>
    <row r="1439" spans="1:7" x14ac:dyDescent="0.35">
      <c r="A1439" s="1">
        <v>44169</v>
      </c>
      <c r="B1439">
        <v>1.0002</v>
      </c>
      <c r="C1439">
        <v>1.0007999999999999</v>
      </c>
      <c r="D1439">
        <v>1.0015000000000001</v>
      </c>
      <c r="E1439">
        <v>0.99950000000000006</v>
      </c>
      <c r="F1439" t="s">
        <v>5157</v>
      </c>
      <c r="G1439">
        <v>-5.9999999999999995E-4</v>
      </c>
    </row>
    <row r="1440" spans="1:7" x14ac:dyDescent="0.35">
      <c r="A1440" s="1">
        <v>44168</v>
      </c>
      <c r="B1440">
        <v>1.0007999999999999</v>
      </c>
      <c r="C1440">
        <v>1.0004999999999999</v>
      </c>
      <c r="D1440">
        <v>1.0016</v>
      </c>
      <c r="E1440">
        <v>1.0004</v>
      </c>
      <c r="F1440" t="s">
        <v>4327</v>
      </c>
      <c r="G1440">
        <v>2.9999999999999997E-4</v>
      </c>
    </row>
    <row r="1441" spans="1:7" x14ac:dyDescent="0.35">
      <c r="A1441" s="1">
        <v>44167</v>
      </c>
      <c r="B1441">
        <v>1.0004999999999999</v>
      </c>
      <c r="C1441">
        <v>1.0016</v>
      </c>
      <c r="D1441">
        <v>1.0027999999999999</v>
      </c>
      <c r="E1441">
        <v>1.0003</v>
      </c>
      <c r="F1441" t="s">
        <v>5158</v>
      </c>
      <c r="G1441">
        <v>-1E-3</v>
      </c>
    </row>
    <row r="1442" spans="1:7" x14ac:dyDescent="0.35">
      <c r="A1442" s="1">
        <v>44166</v>
      </c>
      <c r="B1442">
        <v>1.0016</v>
      </c>
      <c r="C1442">
        <v>1.0003</v>
      </c>
      <c r="D1442">
        <v>1.0026999999999999</v>
      </c>
      <c r="E1442">
        <v>0.99939999999999996</v>
      </c>
      <c r="F1442" t="s">
        <v>5159</v>
      </c>
      <c r="G1442">
        <v>1.1999999999999999E-3</v>
      </c>
    </row>
    <row r="1443" spans="1:7" x14ac:dyDescent="0.35">
      <c r="A1443" s="1">
        <v>44165</v>
      </c>
      <c r="B1443">
        <v>1.0004</v>
      </c>
      <c r="C1443">
        <v>1.0008999999999999</v>
      </c>
      <c r="D1443">
        <v>1.0016</v>
      </c>
      <c r="E1443">
        <v>0.99990000000000001</v>
      </c>
      <c r="F1443" t="s">
        <v>5160</v>
      </c>
      <c r="G1443">
        <v>-5.0000000000000001E-4</v>
      </c>
    </row>
    <row r="1444" spans="1:7" x14ac:dyDescent="0.35">
      <c r="A1444" s="1">
        <v>44164</v>
      </c>
      <c r="B1444">
        <v>1.0008999999999999</v>
      </c>
      <c r="C1444">
        <v>1.0009999999999999</v>
      </c>
      <c r="D1444">
        <v>1.0019</v>
      </c>
      <c r="E1444">
        <v>1.0004999999999999</v>
      </c>
      <c r="F1444" t="s">
        <v>4206</v>
      </c>
      <c r="G1444">
        <v>-1E-4</v>
      </c>
    </row>
    <row r="1445" spans="1:7" x14ac:dyDescent="0.35">
      <c r="A1445" s="1">
        <v>44163</v>
      </c>
      <c r="B1445">
        <v>1.0009999999999999</v>
      </c>
      <c r="C1445">
        <v>1.002</v>
      </c>
      <c r="D1445">
        <v>1.0024999999999999</v>
      </c>
      <c r="E1445">
        <v>1.0008999999999999</v>
      </c>
      <c r="F1445" t="s">
        <v>5161</v>
      </c>
      <c r="G1445">
        <v>-4.0000000000000002E-4</v>
      </c>
    </row>
    <row r="1446" spans="1:7" x14ac:dyDescent="0.35">
      <c r="A1446" s="1">
        <v>44162</v>
      </c>
      <c r="B1446">
        <v>1.0014000000000001</v>
      </c>
      <c r="C1446">
        <v>1.0024999999999999</v>
      </c>
      <c r="D1446">
        <v>1.0036</v>
      </c>
      <c r="E1446">
        <v>1.0009999999999999</v>
      </c>
      <c r="F1446" t="s">
        <v>5162</v>
      </c>
      <c r="G1446">
        <v>-1.1000000000000001E-3</v>
      </c>
    </row>
    <row r="1447" spans="1:7" x14ac:dyDescent="0.35">
      <c r="A1447" s="1">
        <v>44161</v>
      </c>
      <c r="B1447">
        <v>1.0024999999999999</v>
      </c>
      <c r="C1447">
        <v>1</v>
      </c>
      <c r="D1447">
        <v>1.0033000000000001</v>
      </c>
      <c r="E1447">
        <v>0.99960000000000004</v>
      </c>
      <c r="F1447" t="s">
        <v>5163</v>
      </c>
      <c r="G1447">
        <v>2.5000000000000001E-3</v>
      </c>
    </row>
    <row r="1448" spans="1:7" x14ac:dyDescent="0.35">
      <c r="A1448" s="1">
        <v>44160</v>
      </c>
      <c r="B1448">
        <v>1</v>
      </c>
      <c r="C1448">
        <v>0.99950000000000006</v>
      </c>
      <c r="D1448">
        <v>1.0013000000000001</v>
      </c>
      <c r="E1448">
        <v>0.99850000000000005</v>
      </c>
      <c r="F1448" t="s">
        <v>5164</v>
      </c>
      <c r="G1448">
        <v>5.0000000000000001E-4</v>
      </c>
    </row>
    <row r="1449" spans="1:7" x14ac:dyDescent="0.35">
      <c r="A1449" s="1">
        <v>44159</v>
      </c>
      <c r="B1449">
        <v>0.99950000000000006</v>
      </c>
      <c r="C1449">
        <v>0.99939999999999996</v>
      </c>
      <c r="D1449">
        <v>1.0013000000000001</v>
      </c>
      <c r="E1449">
        <v>0.99890000000000001</v>
      </c>
      <c r="F1449" t="s">
        <v>5165</v>
      </c>
      <c r="G1449">
        <v>-4.0000000000000002E-4</v>
      </c>
    </row>
    <row r="1450" spans="1:7" x14ac:dyDescent="0.35">
      <c r="A1450" s="1">
        <v>44158</v>
      </c>
      <c r="B1450">
        <v>0.99990000000000001</v>
      </c>
      <c r="C1450">
        <v>0.99890000000000001</v>
      </c>
      <c r="D1450">
        <v>1.0005999999999999</v>
      </c>
      <c r="E1450">
        <v>0.99829999999999997</v>
      </c>
      <c r="F1450" t="s">
        <v>5166</v>
      </c>
      <c r="G1450">
        <v>1E-3</v>
      </c>
    </row>
    <row r="1451" spans="1:7" x14ac:dyDescent="0.35">
      <c r="A1451" s="1">
        <v>44157</v>
      </c>
      <c r="B1451">
        <v>0.99890000000000001</v>
      </c>
      <c r="C1451">
        <v>0.99839999999999995</v>
      </c>
      <c r="D1451">
        <v>1.0005999999999999</v>
      </c>
      <c r="E1451">
        <v>0.99719999999999998</v>
      </c>
      <c r="F1451" t="s">
        <v>5167</v>
      </c>
      <c r="G1451">
        <v>5.0000000000000001E-4</v>
      </c>
    </row>
    <row r="1452" spans="1:7" x14ac:dyDescent="0.35">
      <c r="A1452" s="1">
        <v>44156</v>
      </c>
      <c r="B1452">
        <v>0.99839999999999995</v>
      </c>
      <c r="C1452">
        <v>1</v>
      </c>
      <c r="D1452">
        <v>1.0002</v>
      </c>
      <c r="E1452">
        <v>0.99829999999999997</v>
      </c>
      <c r="F1452" t="s">
        <v>5168</v>
      </c>
      <c r="G1452">
        <v>-1.9E-3</v>
      </c>
    </row>
    <row r="1453" spans="1:7" x14ac:dyDescent="0.35">
      <c r="A1453" s="1">
        <v>44155</v>
      </c>
      <c r="B1453">
        <v>1.0003</v>
      </c>
      <c r="C1453">
        <v>1.0005999999999999</v>
      </c>
      <c r="D1453">
        <v>1.0009999999999999</v>
      </c>
      <c r="E1453">
        <v>0.99990000000000001</v>
      </c>
      <c r="F1453" t="s">
        <v>5169</v>
      </c>
      <c r="G1453">
        <v>-4.0000000000000002E-4</v>
      </c>
    </row>
    <row r="1454" spans="1:7" x14ac:dyDescent="0.35">
      <c r="A1454" s="1">
        <v>44154</v>
      </c>
      <c r="B1454">
        <v>1.0005999999999999</v>
      </c>
      <c r="C1454">
        <v>0.99980000000000002</v>
      </c>
      <c r="D1454">
        <v>1.0008999999999999</v>
      </c>
      <c r="E1454">
        <v>0.99939999999999996</v>
      </c>
      <c r="F1454" t="s">
        <v>5170</v>
      </c>
      <c r="G1454">
        <v>5.0000000000000001E-4</v>
      </c>
    </row>
    <row r="1455" spans="1:7" x14ac:dyDescent="0.35">
      <c r="A1455" s="1">
        <v>44153</v>
      </c>
      <c r="B1455">
        <v>1.0002</v>
      </c>
      <c r="C1455">
        <v>1.0006999999999999</v>
      </c>
      <c r="D1455">
        <v>1.0333000000000001</v>
      </c>
      <c r="E1455">
        <v>0.99939999999999996</v>
      </c>
      <c r="F1455" t="s">
        <v>5171</v>
      </c>
      <c r="G1455">
        <v>-5.9999999999999995E-4</v>
      </c>
    </row>
    <row r="1456" spans="1:7" x14ac:dyDescent="0.35">
      <c r="A1456" s="1">
        <v>44152</v>
      </c>
      <c r="B1456">
        <v>1.0006999999999999</v>
      </c>
      <c r="C1456">
        <v>1.0004</v>
      </c>
      <c r="D1456">
        <v>1.0007999999999999</v>
      </c>
      <c r="E1456">
        <v>0.99950000000000006</v>
      </c>
      <c r="F1456" t="s">
        <v>5172</v>
      </c>
      <c r="G1456">
        <v>2.9999999999999997E-4</v>
      </c>
    </row>
    <row r="1457" spans="1:7" x14ac:dyDescent="0.35">
      <c r="A1457" s="1">
        <v>44151</v>
      </c>
      <c r="B1457">
        <v>1.0004</v>
      </c>
      <c r="C1457">
        <v>1.0006999999999999</v>
      </c>
      <c r="D1457">
        <v>1.0009999999999999</v>
      </c>
      <c r="E1457">
        <v>1.0001</v>
      </c>
      <c r="F1457" t="s">
        <v>5173</v>
      </c>
      <c r="G1457">
        <v>-2.0000000000000001E-4</v>
      </c>
    </row>
    <row r="1458" spans="1:7" x14ac:dyDescent="0.35">
      <c r="A1458" s="1">
        <v>44150</v>
      </c>
      <c r="B1458">
        <v>1.0005999999999999</v>
      </c>
      <c r="C1458">
        <v>1.0002</v>
      </c>
      <c r="D1458">
        <v>1.0008999999999999</v>
      </c>
      <c r="E1458">
        <v>0.99960000000000004</v>
      </c>
      <c r="F1458" t="s">
        <v>4525</v>
      </c>
      <c r="G1458">
        <v>4.0000000000000002E-4</v>
      </c>
    </row>
    <row r="1459" spans="1:7" x14ac:dyDescent="0.35">
      <c r="A1459" s="1">
        <v>44149</v>
      </c>
      <c r="B1459">
        <v>1.0002</v>
      </c>
      <c r="C1459">
        <v>0.99960000000000004</v>
      </c>
      <c r="D1459">
        <v>1.0002</v>
      </c>
      <c r="E1459">
        <v>0.99839999999999995</v>
      </c>
      <c r="F1459" t="s">
        <v>5174</v>
      </c>
      <c r="G1459">
        <v>0</v>
      </c>
    </row>
    <row r="1460" spans="1:7" x14ac:dyDescent="0.35">
      <c r="A1460" s="1">
        <v>44148</v>
      </c>
      <c r="B1460">
        <v>1.0002</v>
      </c>
      <c r="C1460">
        <v>1.0004</v>
      </c>
      <c r="D1460">
        <v>1.0009999999999999</v>
      </c>
      <c r="E1460">
        <v>0.99980000000000002</v>
      </c>
      <c r="F1460" t="s">
        <v>5175</v>
      </c>
      <c r="G1460">
        <v>-1E-4</v>
      </c>
    </row>
    <row r="1461" spans="1:7" x14ac:dyDescent="0.35">
      <c r="A1461" s="1">
        <v>44147</v>
      </c>
      <c r="B1461">
        <v>1.0003</v>
      </c>
      <c r="C1461">
        <v>1.0011000000000001</v>
      </c>
      <c r="D1461">
        <v>1.0016</v>
      </c>
      <c r="E1461">
        <v>1.0002</v>
      </c>
      <c r="F1461" t="s">
        <v>5176</v>
      </c>
      <c r="G1461">
        <v>-8.0000000000000004E-4</v>
      </c>
    </row>
    <row r="1462" spans="1:7" x14ac:dyDescent="0.35">
      <c r="A1462" s="1">
        <v>44146</v>
      </c>
      <c r="B1462">
        <v>1.0011000000000001</v>
      </c>
      <c r="C1462">
        <v>1.0012000000000001</v>
      </c>
      <c r="D1462">
        <v>1.0019</v>
      </c>
      <c r="E1462">
        <v>1.0006999999999999</v>
      </c>
      <c r="F1462" t="s">
        <v>5177</v>
      </c>
      <c r="G1462">
        <v>-1E-4</v>
      </c>
    </row>
    <row r="1463" spans="1:7" x14ac:dyDescent="0.35">
      <c r="A1463" s="1">
        <v>44145</v>
      </c>
      <c r="B1463">
        <v>1.0012000000000001</v>
      </c>
      <c r="C1463">
        <v>1.0004</v>
      </c>
      <c r="D1463">
        <v>1.0014000000000001</v>
      </c>
      <c r="E1463">
        <v>1.0002</v>
      </c>
      <c r="F1463" t="s">
        <v>5178</v>
      </c>
      <c r="G1463">
        <v>6.9999999999999999E-4</v>
      </c>
    </row>
    <row r="1464" spans="1:7" x14ac:dyDescent="0.35">
      <c r="A1464" s="1">
        <v>44144</v>
      </c>
      <c r="B1464">
        <v>1.0004</v>
      </c>
      <c r="C1464">
        <v>1.0009999999999999</v>
      </c>
      <c r="D1464">
        <v>1.0018</v>
      </c>
      <c r="E1464">
        <v>1.0003</v>
      </c>
      <c r="F1464" t="s">
        <v>5179</v>
      </c>
      <c r="G1464">
        <v>-5.9999999999999995E-4</v>
      </c>
    </row>
    <row r="1465" spans="1:7" x14ac:dyDescent="0.35">
      <c r="A1465" s="1">
        <v>44143</v>
      </c>
      <c r="B1465">
        <v>1.0009999999999999</v>
      </c>
      <c r="C1465">
        <v>1.0016</v>
      </c>
      <c r="D1465">
        <v>1.0022</v>
      </c>
      <c r="E1465">
        <v>1.0003</v>
      </c>
      <c r="F1465" t="s">
        <v>5180</v>
      </c>
      <c r="G1465">
        <v>-5.9999999999999995E-4</v>
      </c>
    </row>
    <row r="1466" spans="1:7" x14ac:dyDescent="0.35">
      <c r="A1466" s="1">
        <v>44142</v>
      </c>
      <c r="B1466">
        <v>1.0016</v>
      </c>
      <c r="C1466">
        <v>1</v>
      </c>
      <c r="D1466">
        <v>1.0024</v>
      </c>
      <c r="E1466">
        <v>0.99909999999999999</v>
      </c>
      <c r="F1466" t="s">
        <v>5181</v>
      </c>
      <c r="G1466">
        <v>1.6000000000000001E-3</v>
      </c>
    </row>
    <row r="1467" spans="1:7" x14ac:dyDescent="0.35">
      <c r="A1467" s="1">
        <v>44141</v>
      </c>
      <c r="B1467">
        <v>1</v>
      </c>
      <c r="C1467">
        <v>1.0002</v>
      </c>
      <c r="D1467">
        <v>1.0004</v>
      </c>
      <c r="E1467">
        <v>0.998</v>
      </c>
      <c r="F1467" t="s">
        <v>5182</v>
      </c>
      <c r="G1467">
        <v>-1E-4</v>
      </c>
    </row>
    <row r="1468" spans="1:7" x14ac:dyDescent="0.35">
      <c r="A1468" s="1">
        <v>44140</v>
      </c>
      <c r="B1468">
        <v>1.0002</v>
      </c>
      <c r="C1468">
        <v>1.0009999999999999</v>
      </c>
      <c r="D1468">
        <v>1.0009999999999999</v>
      </c>
      <c r="E1468">
        <v>1.0002</v>
      </c>
      <c r="F1468" t="s">
        <v>5183</v>
      </c>
      <c r="G1468">
        <v>-8.9999999999999998E-4</v>
      </c>
    </row>
    <row r="1469" spans="1:7" x14ac:dyDescent="0.35">
      <c r="A1469" s="1">
        <v>44139</v>
      </c>
      <c r="B1469">
        <v>1.0009999999999999</v>
      </c>
      <c r="C1469">
        <v>1.0005999999999999</v>
      </c>
      <c r="D1469">
        <v>1.0012000000000001</v>
      </c>
      <c r="E1469">
        <v>0.99980000000000002</v>
      </c>
      <c r="F1469" t="s">
        <v>5184</v>
      </c>
      <c r="G1469">
        <v>5.0000000000000001E-4</v>
      </c>
    </row>
    <row r="1470" spans="1:7" x14ac:dyDescent="0.35">
      <c r="A1470" s="1">
        <v>44138</v>
      </c>
      <c r="B1470">
        <v>1.0005999999999999</v>
      </c>
      <c r="C1470">
        <v>1.0004999999999999</v>
      </c>
      <c r="D1470">
        <v>1.0008999999999999</v>
      </c>
      <c r="E1470">
        <v>0.99970000000000003</v>
      </c>
      <c r="F1470" t="s">
        <v>5185</v>
      </c>
      <c r="G1470">
        <v>1E-4</v>
      </c>
    </row>
    <row r="1471" spans="1:7" x14ac:dyDescent="0.35">
      <c r="A1471" s="1">
        <v>44137</v>
      </c>
      <c r="B1471">
        <v>1.0004999999999999</v>
      </c>
      <c r="C1471">
        <v>0.99990000000000001</v>
      </c>
      <c r="D1471">
        <v>1.0006999999999999</v>
      </c>
      <c r="E1471">
        <v>0.99990000000000001</v>
      </c>
      <c r="F1471" t="s">
        <v>5186</v>
      </c>
      <c r="G1471">
        <v>2.9999999999999997E-4</v>
      </c>
    </row>
    <row r="1472" spans="1:7" x14ac:dyDescent="0.35">
      <c r="A1472" s="1">
        <v>44136</v>
      </c>
      <c r="B1472">
        <v>1.0002</v>
      </c>
      <c r="C1472">
        <v>1.0001</v>
      </c>
      <c r="D1472">
        <v>1.0004999999999999</v>
      </c>
      <c r="E1472">
        <v>0.99980000000000002</v>
      </c>
      <c r="F1472" t="s">
        <v>5187</v>
      </c>
      <c r="G1472">
        <v>1E-4</v>
      </c>
    </row>
    <row r="1473" spans="1:7" x14ac:dyDescent="0.35">
      <c r="A1473" s="1">
        <v>44135</v>
      </c>
      <c r="B1473">
        <v>1.0001</v>
      </c>
      <c r="C1473">
        <v>1.0007999999999999</v>
      </c>
      <c r="D1473">
        <v>1.0008999999999999</v>
      </c>
      <c r="E1473">
        <v>0.99980000000000002</v>
      </c>
      <c r="F1473" t="s">
        <v>5188</v>
      </c>
      <c r="G1473">
        <v>-6.9999999999999999E-4</v>
      </c>
    </row>
    <row r="1474" spans="1:7" x14ac:dyDescent="0.35">
      <c r="A1474" s="1">
        <v>44134</v>
      </c>
      <c r="B1474">
        <v>1.0007999999999999</v>
      </c>
      <c r="C1474">
        <v>1.0002</v>
      </c>
      <c r="D1474">
        <v>1.0009999999999999</v>
      </c>
      <c r="E1474">
        <v>0.99990000000000001</v>
      </c>
      <c r="F1474" t="s">
        <v>5189</v>
      </c>
      <c r="G1474">
        <v>5.9999999999999995E-4</v>
      </c>
    </row>
    <row r="1475" spans="1:7" x14ac:dyDescent="0.35">
      <c r="A1475" s="1">
        <v>44133</v>
      </c>
      <c r="B1475">
        <v>1.0002</v>
      </c>
      <c r="C1475">
        <v>1</v>
      </c>
      <c r="D1475">
        <v>1.0006999999999999</v>
      </c>
      <c r="E1475">
        <v>0.99990000000000001</v>
      </c>
      <c r="F1475" t="s">
        <v>5190</v>
      </c>
      <c r="G1475">
        <v>-1E-4</v>
      </c>
    </row>
    <row r="1476" spans="1:7" x14ac:dyDescent="0.35">
      <c r="A1476" s="1">
        <v>44132</v>
      </c>
      <c r="B1476">
        <v>1.0003</v>
      </c>
      <c r="C1476">
        <v>1</v>
      </c>
      <c r="D1476">
        <v>1.0005999999999999</v>
      </c>
      <c r="E1476">
        <v>0.99990000000000001</v>
      </c>
      <c r="F1476" t="s">
        <v>5191</v>
      </c>
      <c r="G1476">
        <v>0</v>
      </c>
    </row>
    <row r="1477" spans="1:7" x14ac:dyDescent="0.35">
      <c r="A1477" s="1">
        <v>44131</v>
      </c>
      <c r="B1477">
        <v>1.0003</v>
      </c>
      <c r="C1477">
        <v>1.0008999999999999</v>
      </c>
      <c r="D1477">
        <v>1.0009999999999999</v>
      </c>
      <c r="E1477">
        <v>1.0002</v>
      </c>
      <c r="F1477" t="s">
        <v>5192</v>
      </c>
      <c r="G1477">
        <v>-5.9999999999999995E-4</v>
      </c>
    </row>
    <row r="1478" spans="1:7" x14ac:dyDescent="0.35">
      <c r="A1478" s="1">
        <v>44130</v>
      </c>
      <c r="B1478">
        <v>1.0008999999999999</v>
      </c>
      <c r="C1478">
        <v>1.0004999999999999</v>
      </c>
      <c r="D1478">
        <v>1.0013000000000001</v>
      </c>
      <c r="E1478">
        <v>1.0003</v>
      </c>
      <c r="F1478" t="s">
        <v>5193</v>
      </c>
      <c r="G1478">
        <v>2.9999999999999997E-4</v>
      </c>
    </row>
    <row r="1479" spans="1:7" x14ac:dyDescent="0.35">
      <c r="A1479" s="1">
        <v>44129</v>
      </c>
      <c r="B1479">
        <v>1.0005999999999999</v>
      </c>
      <c r="C1479">
        <v>1.0008999999999999</v>
      </c>
      <c r="D1479">
        <v>1.0014000000000001</v>
      </c>
      <c r="E1479">
        <v>1.0005999999999999</v>
      </c>
      <c r="F1479" t="s">
        <v>5194</v>
      </c>
      <c r="G1479">
        <v>-2.9999999999999997E-4</v>
      </c>
    </row>
    <row r="1480" spans="1:7" x14ac:dyDescent="0.35">
      <c r="A1480" s="1">
        <v>44128</v>
      </c>
      <c r="B1480">
        <v>1.0008999999999999</v>
      </c>
      <c r="C1480">
        <v>1.0006999999999999</v>
      </c>
      <c r="D1480">
        <v>1.0014000000000001</v>
      </c>
      <c r="E1480">
        <v>1.0004</v>
      </c>
      <c r="F1480" t="s">
        <v>5195</v>
      </c>
      <c r="G1480">
        <v>2.0000000000000001E-4</v>
      </c>
    </row>
    <row r="1481" spans="1:7" x14ac:dyDescent="0.35">
      <c r="A1481" s="1">
        <v>44127</v>
      </c>
      <c r="B1481">
        <v>1.0006999999999999</v>
      </c>
      <c r="C1481">
        <v>1.0011000000000001</v>
      </c>
      <c r="D1481">
        <v>1.0015000000000001</v>
      </c>
      <c r="E1481">
        <v>1.0004</v>
      </c>
      <c r="F1481" t="s">
        <v>5196</v>
      </c>
      <c r="G1481">
        <v>-2.9999999999999997E-4</v>
      </c>
    </row>
    <row r="1482" spans="1:7" x14ac:dyDescent="0.35">
      <c r="A1482" s="1">
        <v>44126</v>
      </c>
      <c r="B1482">
        <v>1.0009999999999999</v>
      </c>
      <c r="C1482">
        <v>1.0019</v>
      </c>
      <c r="D1482">
        <v>1.0021</v>
      </c>
      <c r="E1482">
        <v>1.0007999999999999</v>
      </c>
      <c r="F1482" t="s">
        <v>4934</v>
      </c>
      <c r="G1482">
        <v>-8.9999999999999998E-4</v>
      </c>
    </row>
    <row r="1483" spans="1:7" x14ac:dyDescent="0.35">
      <c r="A1483" s="1">
        <v>44125</v>
      </c>
      <c r="B1483">
        <v>1.0019</v>
      </c>
      <c r="C1483">
        <v>1.0011000000000001</v>
      </c>
      <c r="D1483">
        <v>1.0022</v>
      </c>
      <c r="E1483">
        <v>1.0005999999999999</v>
      </c>
      <c r="F1483" t="s">
        <v>5197</v>
      </c>
      <c r="G1483">
        <v>8.0000000000000004E-4</v>
      </c>
    </row>
    <row r="1484" spans="1:7" x14ac:dyDescent="0.35">
      <c r="A1484" s="1">
        <v>44124</v>
      </c>
      <c r="B1484">
        <v>1.0011000000000001</v>
      </c>
      <c r="C1484">
        <v>1.0007999999999999</v>
      </c>
      <c r="D1484">
        <v>1.0014000000000001</v>
      </c>
      <c r="E1484">
        <v>1.0004999999999999</v>
      </c>
      <c r="F1484" t="s">
        <v>5198</v>
      </c>
      <c r="G1484">
        <v>2.9999999999999997E-4</v>
      </c>
    </row>
    <row r="1485" spans="1:7" x14ac:dyDescent="0.35">
      <c r="A1485" s="1">
        <v>44123</v>
      </c>
      <c r="B1485">
        <v>1.0007999999999999</v>
      </c>
      <c r="C1485">
        <v>1.0009999999999999</v>
      </c>
      <c r="D1485">
        <v>1.0015000000000001</v>
      </c>
      <c r="E1485">
        <v>1.0004</v>
      </c>
      <c r="F1485" t="s">
        <v>5199</v>
      </c>
      <c r="G1485">
        <v>-2.0000000000000001E-4</v>
      </c>
    </row>
    <row r="1486" spans="1:7" x14ac:dyDescent="0.35">
      <c r="A1486" s="1">
        <v>44122</v>
      </c>
      <c r="B1486">
        <v>1.0009999999999999</v>
      </c>
      <c r="C1486">
        <v>1.0008999999999999</v>
      </c>
      <c r="D1486">
        <v>1.0014000000000001</v>
      </c>
      <c r="E1486">
        <v>1.0006999999999999</v>
      </c>
      <c r="F1486" t="s">
        <v>5200</v>
      </c>
      <c r="G1486">
        <v>1E-4</v>
      </c>
    </row>
    <row r="1487" spans="1:7" x14ac:dyDescent="0.35">
      <c r="A1487" s="1">
        <v>44121</v>
      </c>
      <c r="B1487">
        <v>1.0008999999999999</v>
      </c>
      <c r="C1487">
        <v>1.0008999999999999</v>
      </c>
      <c r="D1487">
        <v>1.0016</v>
      </c>
      <c r="E1487">
        <v>1.0006999999999999</v>
      </c>
      <c r="F1487" t="s">
        <v>5201</v>
      </c>
      <c r="G1487">
        <v>-1E-4</v>
      </c>
    </row>
    <row r="1488" spans="1:7" x14ac:dyDescent="0.35">
      <c r="A1488" s="1">
        <v>44120</v>
      </c>
      <c r="B1488">
        <v>1.0009999999999999</v>
      </c>
      <c r="C1488">
        <v>1.0009999999999999</v>
      </c>
      <c r="D1488">
        <v>1.0016</v>
      </c>
      <c r="E1488">
        <v>1.0005999999999999</v>
      </c>
      <c r="F1488" t="s">
        <v>5202</v>
      </c>
      <c r="G1488">
        <v>1E-4</v>
      </c>
    </row>
    <row r="1489" spans="1:7" x14ac:dyDescent="0.35">
      <c r="A1489" s="1">
        <v>44119</v>
      </c>
      <c r="B1489">
        <v>1.0008999999999999</v>
      </c>
      <c r="C1489">
        <v>1.0012000000000001</v>
      </c>
      <c r="D1489">
        <v>1.0019</v>
      </c>
      <c r="E1489">
        <v>1.0006999999999999</v>
      </c>
      <c r="F1489" t="s">
        <v>5203</v>
      </c>
      <c r="G1489">
        <v>-4.0000000000000002E-4</v>
      </c>
    </row>
    <row r="1490" spans="1:7" x14ac:dyDescent="0.35">
      <c r="A1490" s="1">
        <v>44118</v>
      </c>
      <c r="B1490">
        <v>1.0013000000000001</v>
      </c>
      <c r="C1490">
        <v>1.0012000000000001</v>
      </c>
      <c r="D1490">
        <v>1.0018</v>
      </c>
      <c r="E1490">
        <v>1.0008999999999999</v>
      </c>
      <c r="F1490" t="s">
        <v>5204</v>
      </c>
      <c r="G1490">
        <v>1E-4</v>
      </c>
    </row>
    <row r="1491" spans="1:7" x14ac:dyDescent="0.35">
      <c r="A1491" s="1">
        <v>44117</v>
      </c>
      <c r="B1491">
        <v>1.0012000000000001</v>
      </c>
      <c r="C1491">
        <v>1.0016</v>
      </c>
      <c r="D1491">
        <v>1.0021</v>
      </c>
      <c r="E1491">
        <v>1.0008999999999999</v>
      </c>
      <c r="F1491" t="s">
        <v>5205</v>
      </c>
      <c r="G1491">
        <v>-2.9999999999999997E-4</v>
      </c>
    </row>
    <row r="1492" spans="1:7" x14ac:dyDescent="0.35">
      <c r="A1492" s="1">
        <v>44116</v>
      </c>
      <c r="B1492">
        <v>1.0015000000000001</v>
      </c>
      <c r="C1492">
        <v>1.0012000000000001</v>
      </c>
      <c r="D1492">
        <v>1.0016</v>
      </c>
      <c r="E1492">
        <v>1.0006999999999999</v>
      </c>
      <c r="F1492" t="s">
        <v>5206</v>
      </c>
      <c r="G1492">
        <v>5.0000000000000001E-4</v>
      </c>
    </row>
    <row r="1493" spans="1:7" x14ac:dyDescent="0.35">
      <c r="A1493" s="1">
        <v>44115</v>
      </c>
      <c r="B1493">
        <v>1.0009999999999999</v>
      </c>
      <c r="C1493">
        <v>1.0011000000000001</v>
      </c>
      <c r="D1493">
        <v>1.0017</v>
      </c>
      <c r="E1493">
        <v>1.0004999999999999</v>
      </c>
      <c r="F1493" t="s">
        <v>5207</v>
      </c>
      <c r="G1493">
        <v>-1E-4</v>
      </c>
    </row>
    <row r="1494" spans="1:7" x14ac:dyDescent="0.35">
      <c r="A1494" s="1">
        <v>44114</v>
      </c>
      <c r="B1494">
        <v>1.0011000000000001</v>
      </c>
      <c r="C1494">
        <v>1.0014000000000001</v>
      </c>
      <c r="D1494">
        <v>1.0022</v>
      </c>
      <c r="E1494">
        <v>1.0008999999999999</v>
      </c>
      <c r="F1494" t="s">
        <v>5208</v>
      </c>
      <c r="G1494">
        <v>-2.9999999999999997E-4</v>
      </c>
    </row>
    <row r="1495" spans="1:7" x14ac:dyDescent="0.35">
      <c r="A1495" s="1">
        <v>44113</v>
      </c>
      <c r="B1495">
        <v>1.0014000000000001</v>
      </c>
      <c r="C1495">
        <v>1.0014000000000001</v>
      </c>
      <c r="D1495">
        <v>1.0021</v>
      </c>
      <c r="E1495">
        <v>1.0011000000000001</v>
      </c>
      <c r="F1495" t="s">
        <v>5209</v>
      </c>
      <c r="G1495">
        <v>0</v>
      </c>
    </row>
    <row r="1496" spans="1:7" x14ac:dyDescent="0.35">
      <c r="A1496" s="1">
        <v>44112</v>
      </c>
      <c r="B1496">
        <v>1.0015000000000001</v>
      </c>
      <c r="C1496">
        <v>1.0016</v>
      </c>
      <c r="D1496">
        <v>1.0019</v>
      </c>
      <c r="E1496">
        <v>1.0007999999999999</v>
      </c>
      <c r="F1496" t="s">
        <v>5210</v>
      </c>
      <c r="G1496">
        <v>5.9999999999999995E-4</v>
      </c>
    </row>
    <row r="1497" spans="1:7" x14ac:dyDescent="0.35">
      <c r="A1497" s="1">
        <v>44111</v>
      </c>
      <c r="B1497">
        <v>1.0007999999999999</v>
      </c>
      <c r="C1497">
        <v>1.0005999999999999</v>
      </c>
      <c r="D1497">
        <v>1.0015000000000001</v>
      </c>
      <c r="E1497">
        <v>1</v>
      </c>
      <c r="F1497" t="s">
        <v>5211</v>
      </c>
      <c r="G1497">
        <v>2.9999999999999997E-4</v>
      </c>
    </row>
    <row r="1498" spans="1:7" x14ac:dyDescent="0.35">
      <c r="A1498" s="1">
        <v>44110</v>
      </c>
      <c r="B1498">
        <v>1.0005999999999999</v>
      </c>
      <c r="C1498">
        <v>1.0011000000000001</v>
      </c>
      <c r="D1498">
        <v>1.0022</v>
      </c>
      <c r="E1498">
        <v>1.0004999999999999</v>
      </c>
      <c r="F1498" t="s">
        <v>5212</v>
      </c>
      <c r="G1498">
        <v>-5.0000000000000001E-4</v>
      </c>
    </row>
    <row r="1499" spans="1:7" x14ac:dyDescent="0.35">
      <c r="A1499" s="1">
        <v>44109</v>
      </c>
      <c r="B1499">
        <v>1.0011000000000001</v>
      </c>
      <c r="C1499">
        <v>1.0015000000000001</v>
      </c>
      <c r="D1499">
        <v>1.0022</v>
      </c>
      <c r="E1499">
        <v>1.0004999999999999</v>
      </c>
      <c r="F1499" t="s">
        <v>5213</v>
      </c>
      <c r="G1499">
        <v>-4.0000000000000002E-4</v>
      </c>
    </row>
    <row r="1500" spans="1:7" x14ac:dyDescent="0.35">
      <c r="A1500" s="1">
        <v>44108</v>
      </c>
      <c r="B1500">
        <v>1.0015000000000001</v>
      </c>
      <c r="C1500">
        <v>1.0013000000000001</v>
      </c>
      <c r="D1500">
        <v>1.0023</v>
      </c>
      <c r="E1500">
        <v>1.0013000000000001</v>
      </c>
      <c r="F1500" t="s">
        <v>5214</v>
      </c>
      <c r="G1500">
        <v>2.0000000000000001E-4</v>
      </c>
    </row>
    <row r="1501" spans="1:7" x14ac:dyDescent="0.35">
      <c r="A1501" s="1">
        <v>44107</v>
      </c>
      <c r="B1501">
        <v>1.0013000000000001</v>
      </c>
      <c r="C1501">
        <v>1.0011000000000001</v>
      </c>
      <c r="D1501">
        <v>1.0021</v>
      </c>
      <c r="E1501">
        <v>1.0009999999999999</v>
      </c>
      <c r="F1501" t="s">
        <v>5215</v>
      </c>
      <c r="G1501">
        <v>1E-4</v>
      </c>
    </row>
    <row r="1502" spans="1:7" x14ac:dyDescent="0.35">
      <c r="A1502" s="1">
        <v>44106</v>
      </c>
      <c r="B1502">
        <v>1.0012000000000001</v>
      </c>
      <c r="C1502">
        <v>1.0008999999999999</v>
      </c>
      <c r="D1502">
        <v>1.0022</v>
      </c>
      <c r="E1502">
        <v>1.0004</v>
      </c>
      <c r="F1502" t="s">
        <v>5216</v>
      </c>
      <c r="G1502">
        <v>2.0000000000000001E-4</v>
      </c>
    </row>
    <row r="1503" spans="1:7" x14ac:dyDescent="0.35">
      <c r="A1503" s="1">
        <v>44105</v>
      </c>
      <c r="B1503">
        <v>1.0009999999999999</v>
      </c>
      <c r="C1503">
        <v>1.0015000000000001</v>
      </c>
      <c r="D1503">
        <v>1.0021</v>
      </c>
      <c r="E1503">
        <v>1.0003</v>
      </c>
      <c r="F1503" t="s">
        <v>5217</v>
      </c>
      <c r="G1503">
        <v>1E-4</v>
      </c>
    </row>
    <row r="1504" spans="1:7" x14ac:dyDescent="0.35">
      <c r="A1504" s="1">
        <v>44104</v>
      </c>
      <c r="B1504">
        <v>1.0008999999999999</v>
      </c>
      <c r="C1504">
        <v>1.0016</v>
      </c>
      <c r="D1504">
        <v>1.0019</v>
      </c>
      <c r="E1504">
        <v>1.0004</v>
      </c>
      <c r="F1504" t="s">
        <v>5218</v>
      </c>
      <c r="G1504">
        <v>-1E-4</v>
      </c>
    </row>
    <row r="1505" spans="1:7" x14ac:dyDescent="0.35">
      <c r="A1505" s="1">
        <v>44103</v>
      </c>
      <c r="B1505">
        <v>1.0009999999999999</v>
      </c>
      <c r="C1505">
        <v>1.0016</v>
      </c>
      <c r="D1505">
        <v>1.002</v>
      </c>
      <c r="E1505">
        <v>1.0005999999999999</v>
      </c>
      <c r="F1505" t="s">
        <v>5219</v>
      </c>
      <c r="G1505">
        <v>-2.0000000000000001E-4</v>
      </c>
    </row>
    <row r="1506" spans="1:7" x14ac:dyDescent="0.35">
      <c r="A1506" s="1">
        <v>44102</v>
      </c>
      <c r="B1506">
        <v>1.0011000000000001</v>
      </c>
      <c r="C1506">
        <v>1.0023</v>
      </c>
      <c r="D1506">
        <v>1.0029999999999999</v>
      </c>
      <c r="E1506">
        <v>1.0008999999999999</v>
      </c>
      <c r="F1506" t="s">
        <v>5220</v>
      </c>
      <c r="G1506">
        <v>-1.1999999999999999E-3</v>
      </c>
    </row>
    <row r="1507" spans="1:7" x14ac:dyDescent="0.35">
      <c r="A1507" s="1">
        <v>44101</v>
      </c>
      <c r="B1507">
        <v>1.0023</v>
      </c>
      <c r="C1507">
        <v>1.0019</v>
      </c>
      <c r="D1507">
        <v>1.0026999999999999</v>
      </c>
      <c r="E1507">
        <v>1.0012000000000001</v>
      </c>
      <c r="F1507" t="s">
        <v>5221</v>
      </c>
      <c r="G1507">
        <v>5.9999999999999995E-4</v>
      </c>
    </row>
    <row r="1508" spans="1:7" x14ac:dyDescent="0.35">
      <c r="A1508" s="1">
        <v>44100</v>
      </c>
      <c r="B1508">
        <v>1.0017</v>
      </c>
      <c r="C1508">
        <v>1.0016</v>
      </c>
      <c r="D1508">
        <v>1.0026999999999999</v>
      </c>
      <c r="E1508">
        <v>1.0015000000000001</v>
      </c>
      <c r="F1508" t="s">
        <v>5222</v>
      </c>
      <c r="G1508">
        <v>1E-4</v>
      </c>
    </row>
    <row r="1509" spans="1:7" x14ac:dyDescent="0.35">
      <c r="A1509" s="1">
        <v>44099</v>
      </c>
      <c r="B1509">
        <v>1.0016</v>
      </c>
      <c r="C1509">
        <v>1.0016</v>
      </c>
      <c r="D1509">
        <v>1.0021</v>
      </c>
      <c r="E1509">
        <v>1.0007999999999999</v>
      </c>
      <c r="F1509" t="s">
        <v>5223</v>
      </c>
      <c r="G1509">
        <v>6.9999999999999999E-4</v>
      </c>
    </row>
    <row r="1510" spans="1:7" x14ac:dyDescent="0.35">
      <c r="A1510" s="1">
        <v>44098</v>
      </c>
      <c r="B1510">
        <v>1.0009999999999999</v>
      </c>
      <c r="C1510">
        <v>1.0004999999999999</v>
      </c>
      <c r="D1510">
        <v>1.0022</v>
      </c>
      <c r="E1510">
        <v>1.0004999999999999</v>
      </c>
      <c r="F1510" t="s">
        <v>5224</v>
      </c>
      <c r="G1510">
        <v>4.0000000000000002E-4</v>
      </c>
    </row>
    <row r="1511" spans="1:7" x14ac:dyDescent="0.35">
      <c r="A1511" s="1">
        <v>44097</v>
      </c>
      <c r="B1511">
        <v>1.0005999999999999</v>
      </c>
      <c r="C1511">
        <v>1.0018</v>
      </c>
      <c r="D1511">
        <v>1.0021</v>
      </c>
      <c r="E1511">
        <v>1.0002</v>
      </c>
      <c r="F1511" t="s">
        <v>5225</v>
      </c>
      <c r="G1511">
        <v>-2.9999999999999997E-4</v>
      </c>
    </row>
    <row r="1512" spans="1:7" x14ac:dyDescent="0.35">
      <c r="A1512" s="1">
        <v>44096</v>
      </c>
      <c r="B1512">
        <v>1.0008999999999999</v>
      </c>
      <c r="C1512">
        <v>1.0008999999999999</v>
      </c>
      <c r="D1512">
        <v>1.0022</v>
      </c>
      <c r="E1512">
        <v>1.0005999999999999</v>
      </c>
      <c r="F1512" t="s">
        <v>5226</v>
      </c>
      <c r="G1512">
        <v>0</v>
      </c>
    </row>
    <row r="1513" spans="1:7" x14ac:dyDescent="0.35">
      <c r="A1513" s="1">
        <v>44095</v>
      </c>
      <c r="B1513">
        <v>1.0009999999999999</v>
      </c>
      <c r="C1513">
        <v>1.0015000000000001</v>
      </c>
      <c r="D1513">
        <v>1.0024999999999999</v>
      </c>
      <c r="E1513">
        <v>1.0005999999999999</v>
      </c>
      <c r="F1513" t="s">
        <v>5227</v>
      </c>
      <c r="G1513">
        <v>-1E-4</v>
      </c>
    </row>
    <row r="1514" spans="1:7" x14ac:dyDescent="0.35">
      <c r="A1514" s="1">
        <v>44094</v>
      </c>
      <c r="B1514">
        <v>1.0009999999999999</v>
      </c>
      <c r="C1514">
        <v>1.0012000000000001</v>
      </c>
      <c r="D1514">
        <v>1.0023</v>
      </c>
      <c r="E1514">
        <v>1.0009999999999999</v>
      </c>
      <c r="F1514" t="s">
        <v>5228</v>
      </c>
      <c r="G1514">
        <v>-2.0000000000000001E-4</v>
      </c>
    </row>
    <row r="1515" spans="1:7" x14ac:dyDescent="0.35">
      <c r="A1515" s="1">
        <v>44093</v>
      </c>
      <c r="B1515">
        <v>1.0012000000000001</v>
      </c>
      <c r="C1515">
        <v>1.0016</v>
      </c>
      <c r="D1515">
        <v>1.002</v>
      </c>
      <c r="E1515">
        <v>1.0009999999999999</v>
      </c>
      <c r="F1515" t="s">
        <v>5229</v>
      </c>
      <c r="G1515">
        <v>5.9999999999999995E-4</v>
      </c>
    </row>
    <row r="1516" spans="1:7" x14ac:dyDescent="0.35">
      <c r="A1516" s="1">
        <v>44092</v>
      </c>
      <c r="B1516">
        <v>1.0006999999999999</v>
      </c>
      <c r="C1516">
        <v>1.0018</v>
      </c>
      <c r="D1516">
        <v>1.0023</v>
      </c>
      <c r="E1516">
        <v>1.0004999999999999</v>
      </c>
      <c r="F1516" t="s">
        <v>5230</v>
      </c>
      <c r="G1516">
        <v>-4.0000000000000002E-4</v>
      </c>
    </row>
    <row r="1517" spans="1:7" x14ac:dyDescent="0.35">
      <c r="A1517" s="1">
        <v>44091</v>
      </c>
      <c r="B1517">
        <v>1.0011000000000001</v>
      </c>
      <c r="C1517">
        <v>1.0013000000000001</v>
      </c>
      <c r="D1517">
        <v>1.0023</v>
      </c>
      <c r="E1517">
        <v>1.0007999999999999</v>
      </c>
      <c r="F1517" t="s">
        <v>5231</v>
      </c>
      <c r="G1517">
        <v>-2.9999999999999997E-4</v>
      </c>
    </row>
    <row r="1518" spans="1:7" x14ac:dyDescent="0.35">
      <c r="A1518" s="1">
        <v>44090</v>
      </c>
      <c r="B1518">
        <v>1.0013000000000001</v>
      </c>
      <c r="C1518">
        <v>1.0011000000000001</v>
      </c>
      <c r="D1518">
        <v>1.0021</v>
      </c>
      <c r="E1518">
        <v>1.0004</v>
      </c>
      <c r="F1518" t="s">
        <v>5232</v>
      </c>
      <c r="G1518">
        <v>6.9999999999999999E-4</v>
      </c>
    </row>
    <row r="1519" spans="1:7" x14ac:dyDescent="0.35">
      <c r="A1519" s="1">
        <v>44089</v>
      </c>
      <c r="B1519">
        <v>1.0005999999999999</v>
      </c>
      <c r="C1519">
        <v>1.0007999999999999</v>
      </c>
      <c r="D1519">
        <v>1.0019</v>
      </c>
      <c r="E1519">
        <v>1.0003</v>
      </c>
      <c r="F1519" t="s">
        <v>5233</v>
      </c>
      <c r="G1519">
        <v>-2.0000000000000001E-4</v>
      </c>
    </row>
    <row r="1520" spans="1:7" x14ac:dyDescent="0.35">
      <c r="A1520" s="1">
        <v>44088</v>
      </c>
      <c r="B1520">
        <v>1.0007999999999999</v>
      </c>
      <c r="C1520">
        <v>1.0004</v>
      </c>
      <c r="D1520">
        <v>1.0021</v>
      </c>
      <c r="E1520">
        <v>1.0004</v>
      </c>
      <c r="F1520" t="s">
        <v>5234</v>
      </c>
      <c r="G1520">
        <v>5.0000000000000001E-4</v>
      </c>
    </row>
    <row r="1521" spans="1:7" x14ac:dyDescent="0.35">
      <c r="A1521" s="1">
        <v>44087</v>
      </c>
      <c r="B1521">
        <v>1.0003</v>
      </c>
      <c r="C1521">
        <v>1.0013000000000001</v>
      </c>
      <c r="D1521">
        <v>1.002</v>
      </c>
      <c r="E1521">
        <v>1.0003</v>
      </c>
      <c r="F1521" t="s">
        <v>5235</v>
      </c>
      <c r="G1521">
        <v>-6.9999999999999999E-4</v>
      </c>
    </row>
    <row r="1522" spans="1:7" x14ac:dyDescent="0.35">
      <c r="A1522" s="1">
        <v>44086</v>
      </c>
      <c r="B1522">
        <v>1.0009999999999999</v>
      </c>
      <c r="C1522">
        <v>1.0009999999999999</v>
      </c>
      <c r="D1522">
        <v>1.0016</v>
      </c>
      <c r="E1522">
        <v>1.0006999999999999</v>
      </c>
      <c r="F1522" t="s">
        <v>5236</v>
      </c>
      <c r="G1522">
        <v>0</v>
      </c>
    </row>
    <row r="1523" spans="1:7" x14ac:dyDescent="0.35">
      <c r="A1523" s="1">
        <v>44085</v>
      </c>
      <c r="B1523">
        <v>1.0009999999999999</v>
      </c>
      <c r="C1523">
        <v>1.0007999999999999</v>
      </c>
      <c r="D1523">
        <v>1.0017</v>
      </c>
      <c r="E1523">
        <v>1.0005999999999999</v>
      </c>
      <c r="F1523" t="s">
        <v>5237</v>
      </c>
      <c r="G1523">
        <v>2.9999999999999997E-4</v>
      </c>
    </row>
    <row r="1524" spans="1:7" x14ac:dyDescent="0.35">
      <c r="A1524" s="1">
        <v>44084</v>
      </c>
      <c r="B1524">
        <v>1.0007999999999999</v>
      </c>
      <c r="C1524">
        <v>1.0008999999999999</v>
      </c>
      <c r="D1524">
        <v>1.0024999999999999</v>
      </c>
      <c r="E1524">
        <v>1.0006999999999999</v>
      </c>
      <c r="F1524" t="s">
        <v>5238</v>
      </c>
      <c r="G1524">
        <v>-1E-4</v>
      </c>
    </row>
    <row r="1525" spans="1:7" x14ac:dyDescent="0.35">
      <c r="A1525" s="1">
        <v>44083</v>
      </c>
      <c r="B1525">
        <v>1.0008999999999999</v>
      </c>
      <c r="C1525">
        <v>1.0011000000000001</v>
      </c>
      <c r="D1525">
        <v>1.0022</v>
      </c>
      <c r="E1525">
        <v>1.0007999999999999</v>
      </c>
      <c r="F1525" t="s">
        <v>5239</v>
      </c>
      <c r="G1525">
        <v>-2.0000000000000001E-4</v>
      </c>
    </row>
    <row r="1526" spans="1:7" x14ac:dyDescent="0.35">
      <c r="A1526" s="1">
        <v>44082</v>
      </c>
      <c r="B1526">
        <v>1.0011000000000001</v>
      </c>
      <c r="C1526">
        <v>1.0014000000000001</v>
      </c>
      <c r="D1526">
        <v>1.0027999999999999</v>
      </c>
      <c r="E1526">
        <v>1.0006999999999999</v>
      </c>
      <c r="F1526" t="s">
        <v>5240</v>
      </c>
      <c r="G1526">
        <v>-2.9999999999999997E-4</v>
      </c>
    </row>
    <row r="1527" spans="1:7" x14ac:dyDescent="0.35">
      <c r="A1527" s="1">
        <v>44081</v>
      </c>
      <c r="B1527">
        <v>1.0014000000000001</v>
      </c>
      <c r="C1527">
        <v>1.0013000000000001</v>
      </c>
      <c r="D1527">
        <v>1.0024999999999999</v>
      </c>
      <c r="E1527">
        <v>1.0009999999999999</v>
      </c>
      <c r="F1527" t="s">
        <v>5241</v>
      </c>
      <c r="G1527">
        <v>0</v>
      </c>
    </row>
    <row r="1528" spans="1:7" x14ac:dyDescent="0.35">
      <c r="A1528" s="1">
        <v>44080</v>
      </c>
      <c r="B1528">
        <v>1.0013000000000001</v>
      </c>
      <c r="C1528">
        <v>1.0019</v>
      </c>
      <c r="D1528">
        <v>1.0029999999999999</v>
      </c>
      <c r="E1528">
        <v>1.0008999999999999</v>
      </c>
      <c r="F1528" t="s">
        <v>4284</v>
      </c>
      <c r="G1528">
        <v>-5.0000000000000001E-4</v>
      </c>
    </row>
    <row r="1529" spans="1:7" x14ac:dyDescent="0.35">
      <c r="A1529" s="1">
        <v>44079</v>
      </c>
      <c r="B1529">
        <v>1.0019</v>
      </c>
      <c r="C1529">
        <v>1.0025999999999999</v>
      </c>
      <c r="D1529">
        <v>1.0029999999999999</v>
      </c>
      <c r="E1529">
        <v>1.0016</v>
      </c>
      <c r="F1529" t="s">
        <v>5242</v>
      </c>
      <c r="G1529">
        <v>0</v>
      </c>
    </row>
    <row r="1530" spans="1:7" x14ac:dyDescent="0.35">
      <c r="A1530" s="1">
        <v>44078</v>
      </c>
      <c r="B1530">
        <v>1.0019</v>
      </c>
      <c r="C1530">
        <v>1.0019</v>
      </c>
      <c r="D1530">
        <v>1.0024</v>
      </c>
      <c r="E1530">
        <v>1.0005999999999999</v>
      </c>
      <c r="F1530" t="s">
        <v>5243</v>
      </c>
      <c r="G1530">
        <v>0</v>
      </c>
    </row>
    <row r="1531" spans="1:7" x14ac:dyDescent="0.35">
      <c r="A1531" s="1">
        <v>44077</v>
      </c>
      <c r="B1531">
        <v>1.0019</v>
      </c>
      <c r="C1531">
        <v>1.0013000000000001</v>
      </c>
      <c r="D1531">
        <v>1.0023</v>
      </c>
      <c r="E1531">
        <v>1.0005999999999999</v>
      </c>
      <c r="F1531" t="s">
        <v>5244</v>
      </c>
      <c r="G1531">
        <v>8.0000000000000004E-4</v>
      </c>
    </row>
    <row r="1532" spans="1:7" x14ac:dyDescent="0.35">
      <c r="A1532" s="1">
        <v>44076</v>
      </c>
      <c r="B1532">
        <v>1.0011000000000001</v>
      </c>
      <c r="C1532">
        <v>1.0014000000000001</v>
      </c>
      <c r="D1532">
        <v>1.0022</v>
      </c>
      <c r="E1532">
        <v>1.0006999999999999</v>
      </c>
      <c r="F1532" t="s">
        <v>5245</v>
      </c>
      <c r="G1532">
        <v>2.0000000000000001E-4</v>
      </c>
    </row>
    <row r="1533" spans="1:7" x14ac:dyDescent="0.35">
      <c r="A1533" s="1">
        <v>44075</v>
      </c>
      <c r="B1533">
        <v>1.0008999999999999</v>
      </c>
      <c r="C1533">
        <v>1.0008999999999999</v>
      </c>
      <c r="D1533">
        <v>1.0022</v>
      </c>
      <c r="E1533">
        <v>1.0007999999999999</v>
      </c>
      <c r="F1533" t="s">
        <v>5246</v>
      </c>
      <c r="G1533">
        <v>0</v>
      </c>
    </row>
    <row r="1534" spans="1:7" x14ac:dyDescent="0.35">
      <c r="A1534" s="1">
        <v>44074</v>
      </c>
      <c r="B1534">
        <v>1.0008999999999999</v>
      </c>
      <c r="C1534">
        <v>1.0012000000000001</v>
      </c>
      <c r="D1534">
        <v>1.0025999999999999</v>
      </c>
      <c r="E1534">
        <v>1.0006999999999999</v>
      </c>
      <c r="F1534" t="s">
        <v>5247</v>
      </c>
      <c r="G1534">
        <v>-2.9999999999999997E-4</v>
      </c>
    </row>
    <row r="1535" spans="1:7" x14ac:dyDescent="0.35">
      <c r="A1535" s="1">
        <v>44073</v>
      </c>
      <c r="B1535">
        <v>1.0012000000000001</v>
      </c>
      <c r="C1535">
        <v>1.0011000000000001</v>
      </c>
      <c r="D1535">
        <v>1.0025999999999999</v>
      </c>
      <c r="E1535">
        <v>1.0008999999999999</v>
      </c>
      <c r="F1535" t="s">
        <v>5248</v>
      </c>
      <c r="G1535">
        <v>1E-4</v>
      </c>
    </row>
    <row r="1536" spans="1:7" x14ac:dyDescent="0.35">
      <c r="A1536" s="1">
        <v>44072</v>
      </c>
      <c r="B1536">
        <v>1.0011000000000001</v>
      </c>
      <c r="C1536">
        <v>1.0011000000000001</v>
      </c>
      <c r="D1536">
        <v>1.0021</v>
      </c>
      <c r="E1536">
        <v>1.0008999999999999</v>
      </c>
      <c r="F1536" t="s">
        <v>5249</v>
      </c>
      <c r="G1536">
        <v>0</v>
      </c>
    </row>
    <row r="1537" spans="1:7" x14ac:dyDescent="0.35">
      <c r="A1537" s="1">
        <v>44071</v>
      </c>
      <c r="B1537">
        <v>1.0011000000000001</v>
      </c>
      <c r="C1537">
        <v>1.0014000000000001</v>
      </c>
      <c r="D1537">
        <v>1.0019</v>
      </c>
      <c r="E1537">
        <v>1.0008999999999999</v>
      </c>
      <c r="F1537" t="s">
        <v>5250</v>
      </c>
      <c r="G1537">
        <v>1E-4</v>
      </c>
    </row>
    <row r="1538" spans="1:7" x14ac:dyDescent="0.35">
      <c r="A1538" s="1">
        <v>44070</v>
      </c>
      <c r="B1538">
        <v>1.0008999999999999</v>
      </c>
      <c r="C1538">
        <v>1.0012000000000001</v>
      </c>
      <c r="D1538">
        <v>1.0018</v>
      </c>
      <c r="E1538">
        <v>1.0006999999999999</v>
      </c>
      <c r="F1538" t="s">
        <v>5251</v>
      </c>
      <c r="G1538">
        <v>-2.0000000000000001E-4</v>
      </c>
    </row>
    <row r="1539" spans="1:7" x14ac:dyDescent="0.35">
      <c r="A1539" s="1">
        <v>44069</v>
      </c>
      <c r="B1539">
        <v>1.0012000000000001</v>
      </c>
      <c r="C1539">
        <v>1.0007999999999999</v>
      </c>
      <c r="D1539">
        <v>1.0015000000000001</v>
      </c>
      <c r="E1539">
        <v>1.0004</v>
      </c>
      <c r="F1539" t="s">
        <v>5252</v>
      </c>
      <c r="G1539">
        <v>2.9999999999999997E-4</v>
      </c>
    </row>
    <row r="1540" spans="1:7" x14ac:dyDescent="0.35">
      <c r="A1540" s="1">
        <v>44068</v>
      </c>
      <c r="B1540">
        <v>1.0007999999999999</v>
      </c>
      <c r="C1540">
        <v>1.0007999999999999</v>
      </c>
      <c r="D1540">
        <v>1.0013000000000001</v>
      </c>
      <c r="E1540">
        <v>1.0002</v>
      </c>
      <c r="F1540" t="s">
        <v>5253</v>
      </c>
      <c r="G1540">
        <v>1E-4</v>
      </c>
    </row>
    <row r="1541" spans="1:7" x14ac:dyDescent="0.35">
      <c r="A1541" s="1">
        <v>44067</v>
      </c>
      <c r="B1541">
        <v>1.0007999999999999</v>
      </c>
      <c r="C1541">
        <v>1.0008999999999999</v>
      </c>
      <c r="D1541">
        <v>1.0017</v>
      </c>
      <c r="E1541">
        <v>1.0004</v>
      </c>
      <c r="F1541" t="s">
        <v>5254</v>
      </c>
      <c r="G1541">
        <v>-1E-4</v>
      </c>
    </row>
    <row r="1542" spans="1:7" x14ac:dyDescent="0.35">
      <c r="A1542" s="1">
        <v>44066</v>
      </c>
      <c r="B1542">
        <v>1.0008999999999999</v>
      </c>
      <c r="C1542">
        <v>1.0007999999999999</v>
      </c>
      <c r="D1542">
        <v>1.0017</v>
      </c>
      <c r="E1542">
        <v>1.0003</v>
      </c>
      <c r="F1542" t="s">
        <v>5255</v>
      </c>
      <c r="G1542">
        <v>1E-4</v>
      </c>
    </row>
    <row r="1543" spans="1:7" x14ac:dyDescent="0.35">
      <c r="A1543" s="1">
        <v>44065</v>
      </c>
      <c r="B1543">
        <v>1.0007999999999999</v>
      </c>
      <c r="C1543">
        <v>1.0001</v>
      </c>
      <c r="D1543">
        <v>1.0011000000000001</v>
      </c>
      <c r="E1543">
        <v>1</v>
      </c>
      <c r="F1543" t="s">
        <v>5256</v>
      </c>
      <c r="G1543">
        <v>6.9999999999999999E-4</v>
      </c>
    </row>
    <row r="1544" spans="1:7" x14ac:dyDescent="0.35">
      <c r="A1544" s="1">
        <v>44064</v>
      </c>
      <c r="B1544">
        <v>1.0001</v>
      </c>
      <c r="C1544">
        <v>1.0014000000000001</v>
      </c>
      <c r="D1544">
        <v>1.0024</v>
      </c>
      <c r="E1544">
        <v>1.0001</v>
      </c>
      <c r="F1544" t="s">
        <v>5257</v>
      </c>
      <c r="G1544">
        <v>-1.1999999999999999E-3</v>
      </c>
    </row>
    <row r="1545" spans="1:7" x14ac:dyDescent="0.35">
      <c r="A1545" s="1">
        <v>44063</v>
      </c>
      <c r="B1545">
        <v>1.0014000000000001</v>
      </c>
      <c r="C1545">
        <v>1.0021</v>
      </c>
      <c r="D1545">
        <v>1.0023</v>
      </c>
      <c r="E1545">
        <v>1.0005999999999999</v>
      </c>
      <c r="F1545" t="s">
        <v>5258</v>
      </c>
      <c r="G1545">
        <v>1E-4</v>
      </c>
    </row>
    <row r="1546" spans="1:7" x14ac:dyDescent="0.35">
      <c r="A1546" s="1">
        <v>44062</v>
      </c>
      <c r="B1546">
        <v>1.0013000000000001</v>
      </c>
      <c r="C1546">
        <v>1.0011000000000001</v>
      </c>
      <c r="D1546">
        <v>1.0019</v>
      </c>
      <c r="E1546">
        <v>1.0004999999999999</v>
      </c>
      <c r="F1546" t="s">
        <v>5259</v>
      </c>
      <c r="G1546">
        <v>2.0000000000000001E-4</v>
      </c>
    </row>
    <row r="1547" spans="1:7" x14ac:dyDescent="0.35">
      <c r="A1547" s="1">
        <v>44061</v>
      </c>
      <c r="B1547">
        <v>1.0011000000000001</v>
      </c>
      <c r="C1547">
        <v>1.0017</v>
      </c>
      <c r="D1547">
        <v>1.0022</v>
      </c>
      <c r="E1547">
        <v>1.0004999999999999</v>
      </c>
      <c r="F1547" t="s">
        <v>5260</v>
      </c>
      <c r="G1547">
        <v>-5.9999999999999995E-4</v>
      </c>
    </row>
    <row r="1548" spans="1:7" x14ac:dyDescent="0.35">
      <c r="A1548" s="1">
        <v>44060</v>
      </c>
      <c r="B1548">
        <v>1.0017</v>
      </c>
      <c r="C1548">
        <v>1.0007999999999999</v>
      </c>
      <c r="D1548">
        <v>1.0031000000000001</v>
      </c>
      <c r="E1548">
        <v>1.0003</v>
      </c>
      <c r="F1548" t="s">
        <v>5261</v>
      </c>
      <c r="G1548">
        <v>8.9999999999999998E-4</v>
      </c>
    </row>
    <row r="1549" spans="1:7" x14ac:dyDescent="0.35">
      <c r="A1549" s="1">
        <v>44059</v>
      </c>
      <c r="B1549">
        <v>1.0007999999999999</v>
      </c>
      <c r="C1549">
        <v>1.0012000000000001</v>
      </c>
      <c r="D1549">
        <v>1.0021</v>
      </c>
      <c r="E1549">
        <v>1.0003</v>
      </c>
      <c r="F1549" t="s">
        <v>5262</v>
      </c>
      <c r="G1549">
        <v>-5.0000000000000001E-4</v>
      </c>
    </row>
    <row r="1550" spans="1:7" x14ac:dyDescent="0.35">
      <c r="A1550" s="1">
        <v>44058</v>
      </c>
      <c r="B1550">
        <v>1.0012000000000001</v>
      </c>
      <c r="C1550">
        <v>1.0006999999999999</v>
      </c>
      <c r="D1550">
        <v>1.0018</v>
      </c>
      <c r="E1550">
        <v>1.0002</v>
      </c>
      <c r="F1550" t="s">
        <v>4256</v>
      </c>
      <c r="G1550">
        <v>5.9999999999999995E-4</v>
      </c>
    </row>
    <row r="1551" spans="1:7" x14ac:dyDescent="0.35">
      <c r="A1551" s="1">
        <v>44057</v>
      </c>
      <c r="B1551">
        <v>1.0006999999999999</v>
      </c>
      <c r="C1551">
        <v>1.0016</v>
      </c>
      <c r="D1551">
        <v>1.0024999999999999</v>
      </c>
      <c r="E1551">
        <v>1.0003</v>
      </c>
      <c r="F1551" t="s">
        <v>5263</v>
      </c>
      <c r="G1551">
        <v>-1E-3</v>
      </c>
    </row>
    <row r="1552" spans="1:7" x14ac:dyDescent="0.35">
      <c r="A1552" s="1">
        <v>44056</v>
      </c>
      <c r="B1552">
        <v>1.0016</v>
      </c>
      <c r="C1552">
        <v>1.0009999999999999</v>
      </c>
      <c r="D1552">
        <v>1.002</v>
      </c>
      <c r="E1552">
        <v>0.99929999999999997</v>
      </c>
      <c r="F1552" t="s">
        <v>5264</v>
      </c>
      <c r="G1552">
        <v>5.9999999999999995E-4</v>
      </c>
    </row>
    <row r="1553" spans="1:7" x14ac:dyDescent="0.35">
      <c r="A1553" s="1">
        <v>44055</v>
      </c>
      <c r="B1553">
        <v>1.0009999999999999</v>
      </c>
      <c r="C1553">
        <v>0.99950000000000006</v>
      </c>
      <c r="D1553">
        <v>1.0015000000000001</v>
      </c>
      <c r="E1553">
        <v>0.99909999999999999</v>
      </c>
      <c r="F1553" t="s">
        <v>5265</v>
      </c>
      <c r="G1553">
        <v>1.5E-3</v>
      </c>
    </row>
    <row r="1554" spans="1:7" x14ac:dyDescent="0.35">
      <c r="A1554" s="1">
        <v>44054</v>
      </c>
      <c r="B1554">
        <v>0.99950000000000006</v>
      </c>
      <c r="C1554">
        <v>1.0006999999999999</v>
      </c>
      <c r="D1554">
        <v>1.0012000000000001</v>
      </c>
      <c r="E1554">
        <v>0.99929999999999997</v>
      </c>
      <c r="F1554" t="s">
        <v>5266</v>
      </c>
      <c r="G1554">
        <v>-1.1999999999999999E-3</v>
      </c>
    </row>
    <row r="1555" spans="1:7" x14ac:dyDescent="0.35">
      <c r="A1555" s="1">
        <v>44053</v>
      </c>
      <c r="B1555">
        <v>1.0006999999999999</v>
      </c>
      <c r="C1555">
        <v>1.0001</v>
      </c>
      <c r="D1555">
        <v>1.0018</v>
      </c>
      <c r="E1555">
        <v>0.99960000000000004</v>
      </c>
      <c r="F1555" t="s">
        <v>4207</v>
      </c>
      <c r="G1555">
        <v>5.9999999999999995E-4</v>
      </c>
    </row>
    <row r="1556" spans="1:7" x14ac:dyDescent="0.35">
      <c r="A1556" s="1">
        <v>44052</v>
      </c>
      <c r="B1556">
        <v>1.0001</v>
      </c>
      <c r="C1556">
        <v>1.0001</v>
      </c>
      <c r="D1556">
        <v>1.0006999999999999</v>
      </c>
      <c r="E1556">
        <v>0.99980000000000002</v>
      </c>
      <c r="F1556" t="s">
        <v>5267</v>
      </c>
      <c r="G1556">
        <v>-1E-4</v>
      </c>
    </row>
    <row r="1557" spans="1:7" x14ac:dyDescent="0.35">
      <c r="A1557" s="1">
        <v>44051</v>
      </c>
      <c r="B1557">
        <v>1.0001</v>
      </c>
      <c r="C1557">
        <v>0.99980000000000002</v>
      </c>
      <c r="D1557">
        <v>1.0008999999999999</v>
      </c>
      <c r="E1557">
        <v>0.99909999999999999</v>
      </c>
      <c r="F1557" t="s">
        <v>5268</v>
      </c>
      <c r="G1557">
        <v>2.9999999999999997E-4</v>
      </c>
    </row>
    <row r="1558" spans="1:7" x14ac:dyDescent="0.35">
      <c r="A1558" s="1">
        <v>44050</v>
      </c>
      <c r="B1558">
        <v>0.99980000000000002</v>
      </c>
      <c r="C1558">
        <v>1.0002</v>
      </c>
      <c r="D1558">
        <v>1.0002</v>
      </c>
      <c r="E1558">
        <v>0.99890000000000001</v>
      </c>
      <c r="F1558" t="s">
        <v>5269</v>
      </c>
      <c r="G1558">
        <v>-2.9999999999999997E-4</v>
      </c>
    </row>
    <row r="1559" spans="1:7" x14ac:dyDescent="0.35">
      <c r="A1559" s="1">
        <v>44049</v>
      </c>
      <c r="B1559">
        <v>1.0002</v>
      </c>
      <c r="C1559">
        <v>1.0004999999999999</v>
      </c>
      <c r="D1559">
        <v>1.0008999999999999</v>
      </c>
      <c r="E1559">
        <v>0.99980000000000002</v>
      </c>
      <c r="F1559" t="s">
        <v>5270</v>
      </c>
      <c r="G1559">
        <v>-2.9999999999999997E-4</v>
      </c>
    </row>
    <row r="1560" spans="1:7" x14ac:dyDescent="0.35">
      <c r="A1560" s="1">
        <v>44048</v>
      </c>
      <c r="B1560">
        <v>1.0004999999999999</v>
      </c>
      <c r="C1560">
        <v>0.99990000000000001</v>
      </c>
      <c r="D1560">
        <v>1.0011000000000001</v>
      </c>
      <c r="E1560">
        <v>0.99929999999999997</v>
      </c>
      <c r="F1560" t="s">
        <v>5271</v>
      </c>
      <c r="G1560">
        <v>5.0000000000000001E-4</v>
      </c>
    </row>
    <row r="1561" spans="1:7" x14ac:dyDescent="0.35">
      <c r="A1561" s="1">
        <v>44047</v>
      </c>
      <c r="B1561">
        <v>0.99990000000000001</v>
      </c>
      <c r="C1561">
        <v>1.0003</v>
      </c>
      <c r="D1561">
        <v>1.0004</v>
      </c>
      <c r="E1561">
        <v>0.99919999999999998</v>
      </c>
      <c r="F1561" t="s">
        <v>5272</v>
      </c>
      <c r="G1561">
        <v>-2.9999999999999997E-4</v>
      </c>
    </row>
    <row r="1562" spans="1:7" x14ac:dyDescent="0.35">
      <c r="A1562" s="1">
        <v>44046</v>
      </c>
      <c r="B1562">
        <v>1.0003</v>
      </c>
      <c r="C1562">
        <v>0.99960000000000004</v>
      </c>
      <c r="D1562">
        <v>1.0004999999999999</v>
      </c>
      <c r="E1562">
        <v>0.999</v>
      </c>
      <c r="F1562" t="s">
        <v>5273</v>
      </c>
      <c r="G1562">
        <v>6.9999999999999999E-4</v>
      </c>
    </row>
    <row r="1563" spans="1:7" x14ac:dyDescent="0.35">
      <c r="A1563" s="1">
        <v>44045</v>
      </c>
      <c r="B1563">
        <v>0.99960000000000004</v>
      </c>
      <c r="C1563">
        <v>1.0004</v>
      </c>
      <c r="D1563">
        <v>1.0017</v>
      </c>
      <c r="E1563">
        <v>0.99850000000000005</v>
      </c>
      <c r="F1563" t="s">
        <v>5274</v>
      </c>
      <c r="G1563">
        <v>-8.9999999999999998E-4</v>
      </c>
    </row>
    <row r="1564" spans="1:7" x14ac:dyDescent="0.35">
      <c r="A1564" s="1">
        <v>44044</v>
      </c>
      <c r="B1564">
        <v>1.0004999999999999</v>
      </c>
      <c r="C1564">
        <v>1.0013000000000001</v>
      </c>
      <c r="D1564">
        <v>1.0014000000000001</v>
      </c>
      <c r="E1564">
        <v>0.99929999999999997</v>
      </c>
      <c r="F1564" t="s">
        <v>5275</v>
      </c>
      <c r="G1564">
        <v>-8.0000000000000004E-4</v>
      </c>
    </row>
    <row r="1565" spans="1:7" x14ac:dyDescent="0.35">
      <c r="A1565" s="1">
        <v>44043</v>
      </c>
      <c r="B1565">
        <v>1.0013000000000001</v>
      </c>
      <c r="C1565">
        <v>1.0018</v>
      </c>
      <c r="D1565">
        <v>1.0023</v>
      </c>
      <c r="E1565">
        <v>1.0004999999999999</v>
      </c>
      <c r="F1565" t="s">
        <v>5276</v>
      </c>
      <c r="G1565">
        <v>-5.0000000000000001E-4</v>
      </c>
    </row>
    <row r="1566" spans="1:7" x14ac:dyDescent="0.35">
      <c r="A1566" s="1">
        <v>44042</v>
      </c>
      <c r="B1566">
        <v>1.0018</v>
      </c>
      <c r="C1566">
        <v>1.0016</v>
      </c>
      <c r="D1566">
        <v>1.0021</v>
      </c>
      <c r="E1566">
        <v>1.0011000000000001</v>
      </c>
      <c r="F1566" t="s">
        <v>5277</v>
      </c>
      <c r="G1566">
        <v>4.0000000000000002E-4</v>
      </c>
    </row>
    <row r="1567" spans="1:7" x14ac:dyDescent="0.35">
      <c r="A1567" s="1">
        <v>44041</v>
      </c>
      <c r="B1567">
        <v>1.0014000000000001</v>
      </c>
      <c r="C1567">
        <v>1.0019</v>
      </c>
      <c r="D1567">
        <v>1.0031000000000001</v>
      </c>
      <c r="E1567">
        <v>1.0009999999999999</v>
      </c>
      <c r="F1567" t="s">
        <v>5278</v>
      </c>
      <c r="G1567">
        <v>-5.0000000000000001E-4</v>
      </c>
    </row>
    <row r="1568" spans="1:7" x14ac:dyDescent="0.35">
      <c r="A1568" s="1">
        <v>44040</v>
      </c>
      <c r="B1568">
        <v>1.0019</v>
      </c>
      <c r="C1568">
        <v>1.0014000000000001</v>
      </c>
      <c r="D1568">
        <v>1.0024999999999999</v>
      </c>
      <c r="E1568">
        <v>1.0011000000000001</v>
      </c>
      <c r="F1568" t="s">
        <v>5279</v>
      </c>
      <c r="G1568">
        <v>2.9999999999999997E-4</v>
      </c>
    </row>
    <row r="1569" spans="1:7" x14ac:dyDescent="0.35">
      <c r="A1569" s="1">
        <v>44039</v>
      </c>
      <c r="B1569">
        <v>1.0016</v>
      </c>
      <c r="C1569">
        <v>1.0013000000000001</v>
      </c>
      <c r="D1569">
        <v>1.0025999999999999</v>
      </c>
      <c r="E1569">
        <v>1.0006999999999999</v>
      </c>
      <c r="F1569" t="s">
        <v>5280</v>
      </c>
      <c r="G1569">
        <v>2.0000000000000001E-4</v>
      </c>
    </row>
    <row r="1570" spans="1:7" x14ac:dyDescent="0.35">
      <c r="A1570" s="1">
        <v>44038</v>
      </c>
      <c r="B1570">
        <v>1.0013000000000001</v>
      </c>
      <c r="C1570">
        <v>1.0012000000000001</v>
      </c>
      <c r="D1570">
        <v>1.0025999999999999</v>
      </c>
      <c r="E1570">
        <v>1.0011000000000001</v>
      </c>
      <c r="F1570" t="s">
        <v>5281</v>
      </c>
      <c r="G1570">
        <v>2.0000000000000001E-4</v>
      </c>
    </row>
    <row r="1571" spans="1:7" x14ac:dyDescent="0.35">
      <c r="A1571" s="1">
        <v>44037</v>
      </c>
      <c r="B1571">
        <v>1.0012000000000001</v>
      </c>
      <c r="C1571">
        <v>1.0019</v>
      </c>
      <c r="D1571">
        <v>1.0024</v>
      </c>
      <c r="E1571">
        <v>1.0009999999999999</v>
      </c>
      <c r="F1571" t="s">
        <v>5282</v>
      </c>
      <c r="G1571">
        <v>-6.9999999999999999E-4</v>
      </c>
    </row>
    <row r="1572" spans="1:7" x14ac:dyDescent="0.35">
      <c r="A1572" s="1">
        <v>44036</v>
      </c>
      <c r="B1572">
        <v>1.0019</v>
      </c>
      <c r="C1572">
        <v>1.0011000000000001</v>
      </c>
      <c r="D1572">
        <v>1.0021</v>
      </c>
      <c r="E1572">
        <v>1.0011000000000001</v>
      </c>
      <c r="F1572" t="s">
        <v>5283</v>
      </c>
      <c r="G1572">
        <v>6.9999999999999999E-4</v>
      </c>
    </row>
    <row r="1573" spans="1:7" x14ac:dyDescent="0.35">
      <c r="A1573" s="1">
        <v>44035</v>
      </c>
      <c r="B1573">
        <v>1.0011000000000001</v>
      </c>
      <c r="C1573">
        <v>1.0022</v>
      </c>
      <c r="D1573">
        <v>1.0026999999999999</v>
      </c>
      <c r="E1573">
        <v>1.0009999999999999</v>
      </c>
      <c r="F1573" t="s">
        <v>5284</v>
      </c>
      <c r="G1573">
        <v>-1E-3</v>
      </c>
    </row>
    <row r="1574" spans="1:7" x14ac:dyDescent="0.35">
      <c r="A1574" s="1">
        <v>44034</v>
      </c>
      <c r="B1574">
        <v>1.0022</v>
      </c>
      <c r="C1574">
        <v>1.0017</v>
      </c>
      <c r="D1574">
        <v>1.0024999999999999</v>
      </c>
      <c r="E1574">
        <v>1.0011000000000001</v>
      </c>
      <c r="F1574" t="s">
        <v>5285</v>
      </c>
      <c r="G1574">
        <v>5.0000000000000001E-4</v>
      </c>
    </row>
    <row r="1575" spans="1:7" x14ac:dyDescent="0.35">
      <c r="A1575" s="1">
        <v>44033</v>
      </c>
      <c r="B1575">
        <v>1.0017</v>
      </c>
      <c r="C1575">
        <v>1.0009999999999999</v>
      </c>
      <c r="D1575">
        <v>1.0024999999999999</v>
      </c>
      <c r="E1575">
        <v>1.0009999999999999</v>
      </c>
      <c r="F1575" t="s">
        <v>5286</v>
      </c>
      <c r="G1575">
        <v>5.9999999999999995E-4</v>
      </c>
    </row>
    <row r="1576" spans="1:7" x14ac:dyDescent="0.35">
      <c r="A1576" s="1">
        <v>44032</v>
      </c>
      <c r="B1576">
        <v>1.0009999999999999</v>
      </c>
      <c r="C1576">
        <v>1.0017</v>
      </c>
      <c r="D1576">
        <v>1.0022</v>
      </c>
      <c r="E1576">
        <v>1.0008999999999999</v>
      </c>
      <c r="F1576" t="s">
        <v>5287</v>
      </c>
      <c r="G1576">
        <v>-6.9999999999999999E-4</v>
      </c>
    </row>
    <row r="1577" spans="1:7" x14ac:dyDescent="0.35">
      <c r="A1577" s="1">
        <v>44031</v>
      </c>
      <c r="B1577">
        <v>1.0017</v>
      </c>
      <c r="C1577">
        <v>1.0015000000000001</v>
      </c>
      <c r="D1577">
        <v>1.0018</v>
      </c>
      <c r="E1577">
        <v>1.0008999999999999</v>
      </c>
      <c r="F1577" t="s">
        <v>5288</v>
      </c>
      <c r="G1577">
        <v>6.9999999999999999E-4</v>
      </c>
    </row>
    <row r="1578" spans="1:7" x14ac:dyDescent="0.35">
      <c r="A1578" s="1">
        <v>44030</v>
      </c>
      <c r="B1578">
        <v>1.0011000000000001</v>
      </c>
      <c r="C1578">
        <v>1.0006999999999999</v>
      </c>
      <c r="D1578">
        <v>1.0015000000000001</v>
      </c>
      <c r="E1578">
        <v>1.0006999999999999</v>
      </c>
      <c r="F1578" t="s">
        <v>5289</v>
      </c>
      <c r="G1578">
        <v>4.0000000000000002E-4</v>
      </c>
    </row>
    <row r="1579" spans="1:7" x14ac:dyDescent="0.35">
      <c r="A1579" s="1">
        <v>44029</v>
      </c>
      <c r="B1579">
        <v>1.0006999999999999</v>
      </c>
      <c r="C1579">
        <v>1.0004</v>
      </c>
      <c r="D1579">
        <v>1.0014000000000001</v>
      </c>
      <c r="E1579">
        <v>1</v>
      </c>
      <c r="F1579" t="s">
        <v>5290</v>
      </c>
      <c r="G1579">
        <v>2.0000000000000001E-4</v>
      </c>
    </row>
    <row r="1580" spans="1:7" x14ac:dyDescent="0.35">
      <c r="A1580" s="1">
        <v>44028</v>
      </c>
      <c r="B1580">
        <v>1.0004999999999999</v>
      </c>
      <c r="C1580">
        <v>0.99990000000000001</v>
      </c>
      <c r="D1580">
        <v>1.0008999999999999</v>
      </c>
      <c r="E1580">
        <v>0.99970000000000003</v>
      </c>
      <c r="F1580" t="s">
        <v>5291</v>
      </c>
      <c r="G1580">
        <v>5.9999999999999995E-4</v>
      </c>
    </row>
    <row r="1581" spans="1:7" x14ac:dyDescent="0.35">
      <c r="A1581" s="1">
        <v>44027</v>
      </c>
      <c r="B1581">
        <v>0.99990000000000001</v>
      </c>
      <c r="C1581">
        <v>1.0003</v>
      </c>
      <c r="D1581">
        <v>1.0012000000000001</v>
      </c>
      <c r="E1581">
        <v>0.99980000000000002</v>
      </c>
      <c r="F1581" t="s">
        <v>5292</v>
      </c>
      <c r="G1581">
        <v>-4.0000000000000002E-4</v>
      </c>
    </row>
    <row r="1582" spans="1:7" x14ac:dyDescent="0.35">
      <c r="A1582" s="1">
        <v>44026</v>
      </c>
      <c r="B1582">
        <v>1.0003</v>
      </c>
      <c r="C1582">
        <v>1.0003</v>
      </c>
      <c r="D1582">
        <v>1.0011000000000001</v>
      </c>
      <c r="E1582">
        <v>1.0001</v>
      </c>
      <c r="F1582" t="s">
        <v>5293</v>
      </c>
      <c r="G1582">
        <v>0</v>
      </c>
    </row>
    <row r="1583" spans="1:7" x14ac:dyDescent="0.35">
      <c r="A1583" s="1">
        <v>44025</v>
      </c>
      <c r="B1583">
        <v>1.0003</v>
      </c>
      <c r="C1583">
        <v>1.0011000000000001</v>
      </c>
      <c r="D1583">
        <v>1.0016</v>
      </c>
      <c r="E1583">
        <v>1.0002</v>
      </c>
      <c r="F1583" t="s">
        <v>5294</v>
      </c>
      <c r="G1583">
        <v>-6.9999999999999999E-4</v>
      </c>
    </row>
    <row r="1584" spans="1:7" x14ac:dyDescent="0.35">
      <c r="A1584" s="1">
        <v>44024</v>
      </c>
      <c r="B1584">
        <v>1.0011000000000001</v>
      </c>
      <c r="C1584">
        <v>1.0011000000000001</v>
      </c>
      <c r="D1584">
        <v>1.0016</v>
      </c>
      <c r="E1584">
        <v>1.0006999999999999</v>
      </c>
      <c r="F1584" t="s">
        <v>5295</v>
      </c>
      <c r="G1584">
        <v>0</v>
      </c>
    </row>
    <row r="1585" spans="1:7" x14ac:dyDescent="0.35">
      <c r="A1585" s="1">
        <v>44023</v>
      </c>
      <c r="B1585">
        <v>1.0011000000000001</v>
      </c>
      <c r="C1585">
        <v>1.0007999999999999</v>
      </c>
      <c r="D1585">
        <v>1.0016</v>
      </c>
      <c r="E1585">
        <v>1.0005999999999999</v>
      </c>
      <c r="F1585" t="s">
        <v>5296</v>
      </c>
      <c r="G1585">
        <v>2.9999999999999997E-4</v>
      </c>
    </row>
    <row r="1586" spans="1:7" x14ac:dyDescent="0.35">
      <c r="A1586" s="1">
        <v>44022</v>
      </c>
      <c r="B1586">
        <v>1.0007999999999999</v>
      </c>
      <c r="C1586">
        <v>1.0012000000000001</v>
      </c>
      <c r="D1586">
        <v>1.0016</v>
      </c>
      <c r="E1586">
        <v>1.0003</v>
      </c>
      <c r="F1586" t="s">
        <v>5297</v>
      </c>
      <c r="G1586">
        <v>-4.0000000000000002E-4</v>
      </c>
    </row>
    <row r="1587" spans="1:7" x14ac:dyDescent="0.35">
      <c r="A1587" s="1">
        <v>44021</v>
      </c>
      <c r="B1587">
        <v>1.0012000000000001</v>
      </c>
      <c r="C1587">
        <v>1.0011000000000001</v>
      </c>
      <c r="D1587">
        <v>1.0018</v>
      </c>
      <c r="E1587">
        <v>1.0004</v>
      </c>
      <c r="F1587" t="s">
        <v>5298</v>
      </c>
      <c r="G1587">
        <v>0</v>
      </c>
    </row>
    <row r="1588" spans="1:7" x14ac:dyDescent="0.35">
      <c r="A1588" s="1">
        <v>44020</v>
      </c>
      <c r="B1588">
        <v>1.0012000000000001</v>
      </c>
      <c r="C1588">
        <v>1.0007999999999999</v>
      </c>
      <c r="D1588">
        <v>1.0017</v>
      </c>
      <c r="E1588">
        <v>1.0007999999999999</v>
      </c>
      <c r="F1588" t="s">
        <v>4200</v>
      </c>
      <c r="G1588">
        <v>2.9999999999999997E-4</v>
      </c>
    </row>
    <row r="1589" spans="1:7" x14ac:dyDescent="0.35">
      <c r="A1589" s="1">
        <v>44019</v>
      </c>
      <c r="B1589">
        <v>1.0007999999999999</v>
      </c>
      <c r="C1589">
        <v>1.0011000000000001</v>
      </c>
      <c r="D1589">
        <v>1.0013000000000001</v>
      </c>
      <c r="E1589">
        <v>1.0005999999999999</v>
      </c>
      <c r="F1589" t="s">
        <v>5299</v>
      </c>
      <c r="G1589">
        <v>0</v>
      </c>
    </row>
    <row r="1590" spans="1:7" x14ac:dyDescent="0.35">
      <c r="A1590" s="1">
        <v>44018</v>
      </c>
      <c r="B1590">
        <v>1.0008999999999999</v>
      </c>
      <c r="C1590">
        <v>1.0011000000000001</v>
      </c>
      <c r="D1590">
        <v>1.0016</v>
      </c>
      <c r="E1590">
        <v>1.0004999999999999</v>
      </c>
      <c r="F1590" t="s">
        <v>5300</v>
      </c>
      <c r="G1590">
        <v>-2.0000000000000001E-4</v>
      </c>
    </row>
    <row r="1591" spans="1:7" x14ac:dyDescent="0.35">
      <c r="A1591" s="1">
        <v>44017</v>
      </c>
      <c r="B1591">
        <v>1.0011000000000001</v>
      </c>
      <c r="C1591">
        <v>1.0009999999999999</v>
      </c>
      <c r="D1591">
        <v>1.0017</v>
      </c>
      <c r="E1591">
        <v>1.0008999999999999</v>
      </c>
      <c r="F1591" t="s">
        <v>5301</v>
      </c>
      <c r="G1591">
        <v>1E-4</v>
      </c>
    </row>
    <row r="1592" spans="1:7" x14ac:dyDescent="0.35">
      <c r="A1592" s="1">
        <v>44016</v>
      </c>
      <c r="B1592">
        <v>1.0009999999999999</v>
      </c>
      <c r="C1592">
        <v>1.0004999999999999</v>
      </c>
      <c r="D1592">
        <v>1.0016</v>
      </c>
      <c r="E1592">
        <v>1.0004999999999999</v>
      </c>
      <c r="F1592" t="s">
        <v>5302</v>
      </c>
      <c r="G1592">
        <v>5.0000000000000001E-4</v>
      </c>
    </row>
    <row r="1593" spans="1:7" x14ac:dyDescent="0.35">
      <c r="A1593" s="1">
        <v>44015</v>
      </c>
      <c r="B1593">
        <v>1.0004999999999999</v>
      </c>
      <c r="C1593">
        <v>1.0004</v>
      </c>
      <c r="D1593">
        <v>1.0006999999999999</v>
      </c>
      <c r="E1593">
        <v>1.0002</v>
      </c>
      <c r="F1593" t="s">
        <v>1486</v>
      </c>
      <c r="G1593">
        <v>1E-4</v>
      </c>
    </row>
    <row r="1594" spans="1:7" x14ac:dyDescent="0.35">
      <c r="A1594" s="1">
        <v>44014</v>
      </c>
      <c r="B1594">
        <v>1.0004</v>
      </c>
      <c r="C1594">
        <v>1.0004999999999999</v>
      </c>
      <c r="D1594">
        <v>1.0006999999999999</v>
      </c>
      <c r="E1594">
        <v>0.99980000000000002</v>
      </c>
      <c r="F1594" t="s">
        <v>5303</v>
      </c>
      <c r="G1594">
        <v>-1E-4</v>
      </c>
    </row>
    <row r="1595" spans="1:7" x14ac:dyDescent="0.35">
      <c r="A1595" s="1">
        <v>44013</v>
      </c>
      <c r="B1595">
        <v>1.0004999999999999</v>
      </c>
      <c r="C1595">
        <v>1.0003</v>
      </c>
      <c r="D1595">
        <v>1.0008999999999999</v>
      </c>
      <c r="E1595">
        <v>1.0002</v>
      </c>
      <c r="F1595" t="s">
        <v>5304</v>
      </c>
      <c r="G1595">
        <v>2.0000000000000001E-4</v>
      </c>
    </row>
    <row r="1596" spans="1:7" x14ac:dyDescent="0.35">
      <c r="A1596" s="1">
        <v>44012</v>
      </c>
      <c r="B1596">
        <v>1.0003</v>
      </c>
      <c r="C1596">
        <v>0.99990000000000001</v>
      </c>
      <c r="D1596">
        <v>1.0005999999999999</v>
      </c>
      <c r="E1596">
        <v>0.99990000000000001</v>
      </c>
      <c r="F1596" t="s">
        <v>5305</v>
      </c>
      <c r="G1596">
        <v>4.0000000000000002E-4</v>
      </c>
    </row>
    <row r="1597" spans="1:7" x14ac:dyDescent="0.35">
      <c r="A1597" s="1">
        <v>44011</v>
      </c>
      <c r="B1597">
        <v>0.99990000000000001</v>
      </c>
      <c r="C1597">
        <v>1.0001</v>
      </c>
      <c r="D1597">
        <v>1.0009999999999999</v>
      </c>
      <c r="E1597">
        <v>0.99939999999999996</v>
      </c>
      <c r="F1597" t="s">
        <v>5306</v>
      </c>
      <c r="G1597">
        <v>-1E-4</v>
      </c>
    </row>
    <row r="1598" spans="1:7" x14ac:dyDescent="0.35">
      <c r="A1598" s="1">
        <v>44010</v>
      </c>
      <c r="B1598">
        <v>1.0001</v>
      </c>
      <c r="C1598">
        <v>0.99970000000000003</v>
      </c>
      <c r="D1598">
        <v>1.0007999999999999</v>
      </c>
      <c r="E1598">
        <v>0.99970000000000003</v>
      </c>
      <c r="F1598" t="s">
        <v>5307</v>
      </c>
      <c r="G1598">
        <v>2.9999999999999997E-4</v>
      </c>
    </row>
    <row r="1599" spans="1:7" x14ac:dyDescent="0.35">
      <c r="A1599" s="1">
        <v>44009</v>
      </c>
      <c r="B1599">
        <v>0.99970000000000003</v>
      </c>
      <c r="C1599">
        <v>1.0001</v>
      </c>
      <c r="D1599">
        <v>1.0009999999999999</v>
      </c>
      <c r="E1599">
        <v>0.99950000000000006</v>
      </c>
      <c r="F1599" t="s">
        <v>5308</v>
      </c>
      <c r="G1599">
        <v>-4.0000000000000002E-4</v>
      </c>
    </row>
    <row r="1600" spans="1:7" x14ac:dyDescent="0.35">
      <c r="A1600" s="1">
        <v>44008</v>
      </c>
      <c r="B1600">
        <v>1.0001</v>
      </c>
      <c r="C1600">
        <v>1.0001</v>
      </c>
      <c r="D1600">
        <v>1.0012000000000001</v>
      </c>
      <c r="E1600">
        <v>0.99950000000000006</v>
      </c>
      <c r="F1600" t="s">
        <v>5309</v>
      </c>
      <c r="G1600">
        <v>1E-4</v>
      </c>
    </row>
    <row r="1601" spans="1:7" x14ac:dyDescent="0.35">
      <c r="A1601" s="1">
        <v>44007</v>
      </c>
      <c r="B1601">
        <v>1.0001</v>
      </c>
      <c r="C1601">
        <v>0.99990000000000001</v>
      </c>
      <c r="D1601">
        <v>1.0006999999999999</v>
      </c>
      <c r="E1601">
        <v>0.99960000000000004</v>
      </c>
      <c r="F1601" t="s">
        <v>5310</v>
      </c>
      <c r="G1601">
        <v>2.0000000000000001E-4</v>
      </c>
    </row>
    <row r="1602" spans="1:7" x14ac:dyDescent="0.35">
      <c r="A1602" s="1">
        <v>44006</v>
      </c>
      <c r="B1602">
        <v>0.99990000000000001</v>
      </c>
      <c r="C1602">
        <v>1.0007999999999999</v>
      </c>
      <c r="D1602">
        <v>1.0015000000000001</v>
      </c>
      <c r="E1602">
        <v>0.99960000000000004</v>
      </c>
      <c r="F1602" t="s">
        <v>5311</v>
      </c>
      <c r="G1602">
        <v>-1E-3</v>
      </c>
    </row>
    <row r="1603" spans="1:7" x14ac:dyDescent="0.35">
      <c r="A1603" s="1">
        <v>44005</v>
      </c>
      <c r="B1603">
        <v>1.0007999999999999</v>
      </c>
      <c r="C1603">
        <v>1.0005999999999999</v>
      </c>
      <c r="D1603">
        <v>1.0012000000000001</v>
      </c>
      <c r="E1603">
        <v>1.0002</v>
      </c>
      <c r="F1603" t="s">
        <v>5291</v>
      </c>
      <c r="G1603">
        <v>2.0000000000000001E-4</v>
      </c>
    </row>
    <row r="1604" spans="1:7" x14ac:dyDescent="0.35">
      <c r="A1604" s="1">
        <v>44004</v>
      </c>
      <c r="B1604">
        <v>1.0005999999999999</v>
      </c>
      <c r="C1604">
        <v>0.99990000000000001</v>
      </c>
      <c r="D1604">
        <v>1.0008999999999999</v>
      </c>
      <c r="E1604">
        <v>0.99990000000000001</v>
      </c>
      <c r="F1604" t="s">
        <v>5312</v>
      </c>
      <c r="G1604">
        <v>6.9999999999999999E-4</v>
      </c>
    </row>
    <row r="1605" spans="1:7" x14ac:dyDescent="0.35">
      <c r="A1605" s="1">
        <v>44003</v>
      </c>
      <c r="B1605">
        <v>0.99990000000000001</v>
      </c>
      <c r="C1605">
        <v>1.0013000000000001</v>
      </c>
      <c r="D1605">
        <v>1.0013000000000001</v>
      </c>
      <c r="E1605">
        <v>0.99980000000000002</v>
      </c>
      <c r="F1605" t="s">
        <v>5313</v>
      </c>
      <c r="G1605">
        <v>-8.0000000000000004E-4</v>
      </c>
    </row>
    <row r="1606" spans="1:7" x14ac:dyDescent="0.35">
      <c r="A1606" s="1">
        <v>44002</v>
      </c>
      <c r="B1606">
        <v>1.0006999999999999</v>
      </c>
      <c r="C1606">
        <v>0.99950000000000006</v>
      </c>
      <c r="D1606">
        <v>1.0007999999999999</v>
      </c>
      <c r="E1606">
        <v>0.99950000000000006</v>
      </c>
      <c r="F1606" t="s">
        <v>5314</v>
      </c>
      <c r="G1606">
        <v>1.1999999999999999E-3</v>
      </c>
    </row>
    <row r="1607" spans="1:7" x14ac:dyDescent="0.35">
      <c r="A1607" s="1">
        <v>44001</v>
      </c>
      <c r="B1607">
        <v>0.99950000000000006</v>
      </c>
      <c r="C1607">
        <v>0.99960000000000004</v>
      </c>
      <c r="D1607">
        <v>1.0007999999999999</v>
      </c>
      <c r="E1607">
        <v>0.99919999999999998</v>
      </c>
      <c r="F1607" t="s">
        <v>5315</v>
      </c>
      <c r="G1607">
        <v>-1E-4</v>
      </c>
    </row>
    <row r="1608" spans="1:7" x14ac:dyDescent="0.35">
      <c r="A1608" s="1">
        <v>44000</v>
      </c>
      <c r="B1608">
        <v>0.99960000000000004</v>
      </c>
      <c r="C1608">
        <v>1</v>
      </c>
      <c r="D1608">
        <v>1.0008999999999999</v>
      </c>
      <c r="E1608">
        <v>0.99939999999999996</v>
      </c>
      <c r="F1608" t="s">
        <v>5316</v>
      </c>
      <c r="G1608">
        <v>-4.0000000000000002E-4</v>
      </c>
    </row>
    <row r="1609" spans="1:7" x14ac:dyDescent="0.35">
      <c r="A1609" s="1">
        <v>43999</v>
      </c>
      <c r="B1609">
        <v>1</v>
      </c>
      <c r="C1609">
        <v>1.0003</v>
      </c>
      <c r="D1609">
        <v>1.0008999999999999</v>
      </c>
      <c r="E1609">
        <v>0.99960000000000004</v>
      </c>
      <c r="F1609" t="s">
        <v>5317</v>
      </c>
      <c r="G1609">
        <v>-2.9999999999999997E-4</v>
      </c>
    </row>
    <row r="1610" spans="1:7" x14ac:dyDescent="0.35">
      <c r="A1610" s="1">
        <v>43998</v>
      </c>
      <c r="B1610">
        <v>1.0003</v>
      </c>
      <c r="C1610">
        <v>1.0004999999999999</v>
      </c>
      <c r="D1610">
        <v>1.0014000000000001</v>
      </c>
      <c r="E1610">
        <v>0.99990000000000001</v>
      </c>
      <c r="F1610" t="s">
        <v>5318</v>
      </c>
      <c r="G1610">
        <v>-2.0000000000000001E-4</v>
      </c>
    </row>
    <row r="1611" spans="1:7" x14ac:dyDescent="0.35">
      <c r="A1611" s="1">
        <v>43997</v>
      </c>
      <c r="B1611">
        <v>1.0004999999999999</v>
      </c>
      <c r="C1611">
        <v>0.99980000000000002</v>
      </c>
      <c r="D1611">
        <v>1.0007999999999999</v>
      </c>
      <c r="E1611">
        <v>0.99939999999999996</v>
      </c>
      <c r="F1611" t="s">
        <v>5319</v>
      </c>
      <c r="G1611">
        <v>8.0000000000000004E-4</v>
      </c>
    </row>
    <row r="1612" spans="1:7" x14ac:dyDescent="0.35">
      <c r="A1612" s="1">
        <v>43996</v>
      </c>
      <c r="B1612">
        <v>0.99980000000000002</v>
      </c>
      <c r="C1612">
        <v>1.0001</v>
      </c>
      <c r="D1612">
        <v>1.0004</v>
      </c>
      <c r="E1612">
        <v>0.99960000000000004</v>
      </c>
      <c r="F1612" t="s">
        <v>5320</v>
      </c>
      <c r="G1612">
        <v>-2.9999999999999997E-4</v>
      </c>
    </row>
    <row r="1613" spans="1:7" x14ac:dyDescent="0.35">
      <c r="A1613" s="1">
        <v>43995</v>
      </c>
      <c r="B1613">
        <v>1.0001</v>
      </c>
      <c r="C1613">
        <v>0.99970000000000003</v>
      </c>
      <c r="D1613">
        <v>1.0003</v>
      </c>
      <c r="E1613">
        <v>0.99970000000000003</v>
      </c>
      <c r="F1613" t="s">
        <v>2154</v>
      </c>
      <c r="G1613">
        <v>4.0000000000000002E-4</v>
      </c>
    </row>
    <row r="1614" spans="1:7" x14ac:dyDescent="0.35">
      <c r="A1614" s="1">
        <v>43994</v>
      </c>
      <c r="B1614">
        <v>0.99970000000000003</v>
      </c>
      <c r="C1614">
        <v>0.99919999999999998</v>
      </c>
      <c r="D1614">
        <v>1.0002</v>
      </c>
      <c r="E1614">
        <v>0.99919999999999998</v>
      </c>
      <c r="F1614" t="s">
        <v>5321</v>
      </c>
      <c r="G1614">
        <v>5.0000000000000001E-4</v>
      </c>
    </row>
    <row r="1615" spans="1:7" x14ac:dyDescent="0.35">
      <c r="A1615" s="1">
        <v>43993</v>
      </c>
      <c r="B1615">
        <v>0.99919999999999998</v>
      </c>
      <c r="C1615">
        <v>1.0006999999999999</v>
      </c>
      <c r="D1615">
        <v>1.0012000000000001</v>
      </c>
      <c r="E1615">
        <v>0.99829999999999997</v>
      </c>
      <c r="F1615" t="s">
        <v>5322</v>
      </c>
      <c r="G1615">
        <v>-1.4E-3</v>
      </c>
    </row>
    <row r="1616" spans="1:7" x14ac:dyDescent="0.35">
      <c r="A1616" s="1">
        <v>43992</v>
      </c>
      <c r="B1616">
        <v>1.0006999999999999</v>
      </c>
      <c r="C1616">
        <v>1.0004</v>
      </c>
      <c r="D1616">
        <v>1.0008999999999999</v>
      </c>
      <c r="E1616">
        <v>0.99990000000000001</v>
      </c>
      <c r="F1616" t="s">
        <v>5323</v>
      </c>
      <c r="G1616">
        <v>2.0000000000000001E-4</v>
      </c>
    </row>
    <row r="1617" spans="1:7" x14ac:dyDescent="0.35">
      <c r="A1617" s="1">
        <v>43991</v>
      </c>
      <c r="B1617">
        <v>1.0004999999999999</v>
      </c>
      <c r="C1617">
        <v>1.0004</v>
      </c>
      <c r="D1617">
        <v>1.0006999999999999</v>
      </c>
      <c r="E1617">
        <v>0.99939999999999996</v>
      </c>
      <c r="F1617" t="s">
        <v>5324</v>
      </c>
      <c r="G1617">
        <v>1E-4</v>
      </c>
    </row>
    <row r="1618" spans="1:7" x14ac:dyDescent="0.35">
      <c r="A1618" s="1">
        <v>43990</v>
      </c>
      <c r="B1618">
        <v>1.0004</v>
      </c>
      <c r="C1618">
        <v>1.0001</v>
      </c>
      <c r="D1618">
        <v>1.0004999999999999</v>
      </c>
      <c r="E1618">
        <v>0.99980000000000002</v>
      </c>
      <c r="F1618" t="s">
        <v>5325</v>
      </c>
      <c r="G1618">
        <v>2.9999999999999997E-4</v>
      </c>
    </row>
    <row r="1619" spans="1:7" x14ac:dyDescent="0.35">
      <c r="A1619" s="1">
        <v>43989</v>
      </c>
      <c r="B1619">
        <v>1.0001</v>
      </c>
      <c r="C1619">
        <v>0.99990000000000001</v>
      </c>
      <c r="D1619">
        <v>1.0004</v>
      </c>
      <c r="E1619">
        <v>0.99960000000000004</v>
      </c>
      <c r="F1619" t="s">
        <v>5326</v>
      </c>
      <c r="G1619">
        <v>1E-4</v>
      </c>
    </row>
    <row r="1620" spans="1:7" x14ac:dyDescent="0.35">
      <c r="A1620" s="1">
        <v>43988</v>
      </c>
      <c r="B1620">
        <v>0.99990000000000001</v>
      </c>
      <c r="C1620">
        <v>0.99970000000000003</v>
      </c>
      <c r="D1620">
        <v>1.0003</v>
      </c>
      <c r="E1620">
        <v>0.99960000000000004</v>
      </c>
      <c r="F1620" t="s">
        <v>5327</v>
      </c>
      <c r="G1620">
        <v>2.0000000000000001E-4</v>
      </c>
    </row>
    <row r="1621" spans="1:7" x14ac:dyDescent="0.35">
      <c r="A1621" s="1">
        <v>43987</v>
      </c>
      <c r="B1621">
        <v>0.99970000000000003</v>
      </c>
      <c r="C1621">
        <v>1</v>
      </c>
      <c r="D1621">
        <v>1.0004</v>
      </c>
      <c r="E1621">
        <v>0.99939999999999996</v>
      </c>
      <c r="F1621" t="s">
        <v>5328</v>
      </c>
      <c r="G1621">
        <v>-2.9999999999999997E-4</v>
      </c>
    </row>
    <row r="1622" spans="1:7" x14ac:dyDescent="0.35">
      <c r="A1622" s="1">
        <v>43986</v>
      </c>
      <c r="B1622">
        <v>1</v>
      </c>
      <c r="C1622">
        <v>1.0003</v>
      </c>
      <c r="D1622">
        <v>1.0004</v>
      </c>
      <c r="E1622">
        <v>0.99970000000000003</v>
      </c>
      <c r="F1622" t="s">
        <v>5329</v>
      </c>
      <c r="G1622">
        <v>0</v>
      </c>
    </row>
    <row r="1623" spans="1:7" x14ac:dyDescent="0.35">
      <c r="A1623" s="1">
        <v>43985</v>
      </c>
      <c r="B1623">
        <v>1</v>
      </c>
      <c r="C1623">
        <v>1.0001</v>
      </c>
      <c r="D1623">
        <v>1.0011000000000001</v>
      </c>
      <c r="E1623">
        <v>0.99960000000000004</v>
      </c>
      <c r="F1623" t="s">
        <v>5288</v>
      </c>
      <c r="G1623">
        <v>-1E-4</v>
      </c>
    </row>
    <row r="1624" spans="1:7" x14ac:dyDescent="0.35">
      <c r="A1624" s="1">
        <v>43984</v>
      </c>
      <c r="B1624">
        <v>1.0001</v>
      </c>
      <c r="C1624">
        <v>1.0017</v>
      </c>
      <c r="D1624">
        <v>1.0024</v>
      </c>
      <c r="E1624">
        <v>0.99919999999999998</v>
      </c>
      <c r="F1624" t="s">
        <v>5330</v>
      </c>
      <c r="G1624">
        <v>-1.6000000000000001E-3</v>
      </c>
    </row>
    <row r="1625" spans="1:7" x14ac:dyDescent="0.35">
      <c r="A1625" s="1">
        <v>43983</v>
      </c>
      <c r="B1625">
        <v>1.0017</v>
      </c>
      <c r="C1625">
        <v>0.99929999999999997</v>
      </c>
      <c r="D1625">
        <v>1.0027999999999999</v>
      </c>
      <c r="E1625">
        <v>0.99890000000000001</v>
      </c>
      <c r="F1625" t="s">
        <v>5331</v>
      </c>
      <c r="G1625">
        <v>2.3999999999999998E-3</v>
      </c>
    </row>
    <row r="1626" spans="1:7" x14ac:dyDescent="0.35">
      <c r="A1626" s="1">
        <v>43982</v>
      </c>
      <c r="B1626">
        <v>0.99929999999999997</v>
      </c>
      <c r="C1626">
        <v>0.99950000000000006</v>
      </c>
      <c r="D1626">
        <v>1.0001</v>
      </c>
      <c r="E1626">
        <v>0.99919999999999998</v>
      </c>
      <c r="F1626" t="s">
        <v>5332</v>
      </c>
      <c r="G1626">
        <v>-5.0000000000000001E-4</v>
      </c>
    </row>
    <row r="1627" spans="1:7" x14ac:dyDescent="0.35">
      <c r="A1627" s="1">
        <v>43981</v>
      </c>
      <c r="B1627">
        <v>0.99980000000000002</v>
      </c>
      <c r="C1627">
        <v>1</v>
      </c>
      <c r="D1627">
        <v>1.0003</v>
      </c>
      <c r="E1627">
        <v>0.99929999999999997</v>
      </c>
      <c r="F1627" t="s">
        <v>5333</v>
      </c>
      <c r="G1627">
        <v>1E-4</v>
      </c>
    </row>
    <row r="1628" spans="1:7" x14ac:dyDescent="0.35">
      <c r="A1628" s="1">
        <v>43980</v>
      </c>
      <c r="B1628">
        <v>0.99970000000000003</v>
      </c>
      <c r="C1628">
        <v>1</v>
      </c>
      <c r="D1628">
        <v>1.0002</v>
      </c>
      <c r="E1628">
        <v>0.99919999999999998</v>
      </c>
      <c r="F1628" t="s">
        <v>5334</v>
      </c>
      <c r="G1628">
        <v>-4.0000000000000002E-4</v>
      </c>
    </row>
    <row r="1629" spans="1:7" x14ac:dyDescent="0.35">
      <c r="A1629" s="1">
        <v>43979</v>
      </c>
      <c r="B1629">
        <v>1</v>
      </c>
      <c r="C1629">
        <v>1.0002</v>
      </c>
      <c r="D1629">
        <v>1.0011000000000001</v>
      </c>
      <c r="E1629">
        <v>0.99980000000000002</v>
      </c>
      <c r="F1629" t="s">
        <v>5335</v>
      </c>
      <c r="G1629">
        <v>-1E-4</v>
      </c>
    </row>
    <row r="1630" spans="1:7" x14ac:dyDescent="0.35">
      <c r="A1630" s="1">
        <v>43978</v>
      </c>
      <c r="B1630">
        <v>1.0002</v>
      </c>
      <c r="C1630">
        <v>1.0004999999999999</v>
      </c>
      <c r="D1630">
        <v>1.0019</v>
      </c>
      <c r="E1630">
        <v>0.99990000000000001</v>
      </c>
      <c r="F1630" t="s">
        <v>5336</v>
      </c>
      <c r="G1630">
        <v>-2.9999999999999997E-4</v>
      </c>
    </row>
    <row r="1631" spans="1:7" x14ac:dyDescent="0.35">
      <c r="A1631" s="1">
        <v>43977</v>
      </c>
      <c r="B1631">
        <v>1.0004999999999999</v>
      </c>
      <c r="C1631">
        <v>1.0003</v>
      </c>
      <c r="D1631">
        <v>1.0015000000000001</v>
      </c>
      <c r="E1631">
        <v>1.0003</v>
      </c>
      <c r="F1631" t="s">
        <v>5337</v>
      </c>
      <c r="G1631">
        <v>1E-4</v>
      </c>
    </row>
    <row r="1632" spans="1:7" x14ac:dyDescent="0.35">
      <c r="A1632" s="1">
        <v>43976</v>
      </c>
      <c r="B1632">
        <v>1.0003</v>
      </c>
      <c r="C1632">
        <v>0.99980000000000002</v>
      </c>
      <c r="D1632">
        <v>1.0009999999999999</v>
      </c>
      <c r="E1632">
        <v>0.99980000000000002</v>
      </c>
      <c r="F1632" t="s">
        <v>5338</v>
      </c>
      <c r="G1632">
        <v>5.0000000000000001E-4</v>
      </c>
    </row>
    <row r="1633" spans="1:7" x14ac:dyDescent="0.35">
      <c r="A1633" s="1">
        <v>43975</v>
      </c>
      <c r="B1633">
        <v>0.99980000000000002</v>
      </c>
      <c r="C1633">
        <v>1.0003</v>
      </c>
      <c r="D1633">
        <v>1.0008999999999999</v>
      </c>
      <c r="E1633">
        <v>0.99950000000000006</v>
      </c>
      <c r="F1633" t="s">
        <v>5339</v>
      </c>
      <c r="G1633">
        <v>-5.0000000000000001E-4</v>
      </c>
    </row>
    <row r="1634" spans="1:7" x14ac:dyDescent="0.35">
      <c r="A1634" s="1">
        <v>43974</v>
      </c>
      <c r="B1634">
        <v>1.0003</v>
      </c>
      <c r="C1634">
        <v>1.0003</v>
      </c>
      <c r="D1634">
        <v>1.0005999999999999</v>
      </c>
      <c r="E1634">
        <v>1</v>
      </c>
      <c r="F1634" t="s">
        <v>3760</v>
      </c>
      <c r="G1634">
        <v>1E-4</v>
      </c>
    </row>
    <row r="1635" spans="1:7" x14ac:dyDescent="0.35">
      <c r="A1635" s="1">
        <v>43973</v>
      </c>
      <c r="B1635">
        <v>1.0002</v>
      </c>
      <c r="C1635">
        <v>0.99970000000000003</v>
      </c>
      <c r="D1635">
        <v>1.0004999999999999</v>
      </c>
      <c r="E1635">
        <v>0.99950000000000006</v>
      </c>
      <c r="F1635" t="s">
        <v>5340</v>
      </c>
      <c r="G1635">
        <v>5.0000000000000001E-4</v>
      </c>
    </row>
    <row r="1636" spans="1:7" x14ac:dyDescent="0.35">
      <c r="A1636" s="1">
        <v>43972</v>
      </c>
      <c r="B1636">
        <v>0.99970000000000003</v>
      </c>
      <c r="C1636">
        <v>0.99990000000000001</v>
      </c>
      <c r="D1636">
        <v>1.0002</v>
      </c>
      <c r="E1636">
        <v>0.99919999999999998</v>
      </c>
      <c r="F1636" t="s">
        <v>5341</v>
      </c>
      <c r="G1636">
        <v>-2.0000000000000001E-4</v>
      </c>
    </row>
    <row r="1637" spans="1:7" x14ac:dyDescent="0.35">
      <c r="A1637" s="1">
        <v>43971</v>
      </c>
      <c r="B1637">
        <v>0.99990000000000001</v>
      </c>
      <c r="C1637">
        <v>1.0002</v>
      </c>
      <c r="D1637">
        <v>1.0004</v>
      </c>
      <c r="E1637">
        <v>0.99929999999999997</v>
      </c>
      <c r="F1637" t="s">
        <v>5195</v>
      </c>
      <c r="G1637">
        <v>-2.9999999999999997E-4</v>
      </c>
    </row>
    <row r="1638" spans="1:7" x14ac:dyDescent="0.35">
      <c r="A1638" s="1">
        <v>43970</v>
      </c>
      <c r="B1638">
        <v>1.0002</v>
      </c>
      <c r="C1638">
        <v>0.99970000000000003</v>
      </c>
      <c r="D1638">
        <v>1.0004999999999999</v>
      </c>
      <c r="E1638">
        <v>0.99939999999999996</v>
      </c>
      <c r="F1638" t="s">
        <v>5342</v>
      </c>
      <c r="G1638">
        <v>5.0000000000000001E-4</v>
      </c>
    </row>
    <row r="1639" spans="1:7" x14ac:dyDescent="0.35">
      <c r="A1639" s="1">
        <v>43969</v>
      </c>
      <c r="B1639">
        <v>0.99970000000000003</v>
      </c>
      <c r="C1639">
        <v>0.99980000000000002</v>
      </c>
      <c r="D1639">
        <v>1</v>
      </c>
      <c r="E1639">
        <v>0.99929999999999997</v>
      </c>
      <c r="F1639" t="s">
        <v>5343</v>
      </c>
      <c r="G1639">
        <v>-1E-4</v>
      </c>
    </row>
    <row r="1640" spans="1:7" x14ac:dyDescent="0.35">
      <c r="A1640" s="1">
        <v>43968</v>
      </c>
      <c r="B1640">
        <v>0.99980000000000002</v>
      </c>
      <c r="C1640">
        <v>0.99990000000000001</v>
      </c>
      <c r="D1640">
        <v>1.0004</v>
      </c>
      <c r="E1640">
        <v>0.99960000000000004</v>
      </c>
      <c r="F1640" t="s">
        <v>5344</v>
      </c>
      <c r="G1640">
        <v>-1E-4</v>
      </c>
    </row>
    <row r="1641" spans="1:7" x14ac:dyDescent="0.35">
      <c r="A1641" s="1">
        <v>43967</v>
      </c>
      <c r="B1641">
        <v>0.99990000000000001</v>
      </c>
      <c r="C1641">
        <v>1</v>
      </c>
      <c r="D1641">
        <v>1.0004</v>
      </c>
      <c r="E1641">
        <v>0.99960000000000004</v>
      </c>
      <c r="F1641" t="s">
        <v>5345</v>
      </c>
      <c r="G1641">
        <v>0</v>
      </c>
    </row>
    <row r="1642" spans="1:7" x14ac:dyDescent="0.35">
      <c r="A1642" s="1">
        <v>43966</v>
      </c>
      <c r="B1642">
        <v>1</v>
      </c>
      <c r="C1642">
        <v>1.0003</v>
      </c>
      <c r="D1642">
        <v>1.0006999999999999</v>
      </c>
      <c r="E1642">
        <v>0.99880000000000002</v>
      </c>
      <c r="F1642" t="s">
        <v>3762</v>
      </c>
      <c r="G1642">
        <v>-4.0000000000000002E-4</v>
      </c>
    </row>
    <row r="1643" spans="1:7" x14ac:dyDescent="0.35">
      <c r="A1643" s="1">
        <v>43965</v>
      </c>
      <c r="B1643">
        <v>1.0003</v>
      </c>
      <c r="C1643">
        <v>1.0009999999999999</v>
      </c>
      <c r="D1643">
        <v>1.0009999999999999</v>
      </c>
      <c r="E1643">
        <v>0.99980000000000002</v>
      </c>
      <c r="F1643" t="s">
        <v>5346</v>
      </c>
      <c r="G1643">
        <v>-5.9999999999999995E-4</v>
      </c>
    </row>
    <row r="1644" spans="1:7" x14ac:dyDescent="0.35">
      <c r="A1644" s="1">
        <v>43964</v>
      </c>
      <c r="B1644">
        <v>1.0009999999999999</v>
      </c>
      <c r="C1644">
        <v>1.0006999999999999</v>
      </c>
      <c r="D1644">
        <v>1.0012000000000001</v>
      </c>
      <c r="E1644">
        <v>1.0003</v>
      </c>
      <c r="F1644" t="s">
        <v>5347</v>
      </c>
      <c r="G1644">
        <v>2.9999999999999997E-4</v>
      </c>
    </row>
    <row r="1645" spans="1:7" x14ac:dyDescent="0.35">
      <c r="A1645" s="1">
        <v>43963</v>
      </c>
      <c r="B1645">
        <v>1.0006999999999999</v>
      </c>
      <c r="C1645">
        <v>1.0004</v>
      </c>
      <c r="D1645">
        <v>1.0008999999999999</v>
      </c>
      <c r="E1645">
        <v>1.0002</v>
      </c>
      <c r="F1645" t="s">
        <v>5348</v>
      </c>
      <c r="G1645">
        <v>1E-4</v>
      </c>
    </row>
    <row r="1646" spans="1:7" x14ac:dyDescent="0.35">
      <c r="A1646" s="1">
        <v>43962</v>
      </c>
      <c r="B1646">
        <v>1.0005999999999999</v>
      </c>
      <c r="C1646">
        <v>1.0004999999999999</v>
      </c>
      <c r="D1646">
        <v>1.0013000000000001</v>
      </c>
      <c r="E1646">
        <v>1.0002</v>
      </c>
      <c r="F1646" t="s">
        <v>5349</v>
      </c>
      <c r="G1646">
        <v>0</v>
      </c>
    </row>
    <row r="1647" spans="1:7" x14ac:dyDescent="0.35">
      <c r="A1647" s="1">
        <v>43961</v>
      </c>
      <c r="B1647">
        <v>1.0005999999999999</v>
      </c>
      <c r="C1647">
        <v>1.0003</v>
      </c>
      <c r="D1647">
        <v>1.0024</v>
      </c>
      <c r="E1647">
        <v>1</v>
      </c>
      <c r="F1647" t="s">
        <v>5350</v>
      </c>
      <c r="G1647">
        <v>4.0000000000000002E-4</v>
      </c>
    </row>
    <row r="1648" spans="1:7" x14ac:dyDescent="0.35">
      <c r="A1648" s="1">
        <v>43960</v>
      </c>
      <c r="B1648">
        <v>1.0002</v>
      </c>
      <c r="C1648">
        <v>1.0006999999999999</v>
      </c>
      <c r="D1648">
        <v>1.0006999999999999</v>
      </c>
      <c r="E1648">
        <v>0.99990000000000001</v>
      </c>
      <c r="F1648" t="s">
        <v>5351</v>
      </c>
      <c r="G1648">
        <v>-5.0000000000000001E-4</v>
      </c>
    </row>
    <row r="1649" spans="1:7" x14ac:dyDescent="0.35">
      <c r="A1649" s="1">
        <v>43959</v>
      </c>
      <c r="B1649">
        <v>1.0006999999999999</v>
      </c>
      <c r="C1649">
        <v>1.0011000000000001</v>
      </c>
      <c r="D1649">
        <v>1.0014000000000001</v>
      </c>
      <c r="E1649">
        <v>1.0001</v>
      </c>
      <c r="F1649" t="s">
        <v>5352</v>
      </c>
      <c r="G1649">
        <v>-4.0000000000000002E-4</v>
      </c>
    </row>
    <row r="1650" spans="1:7" x14ac:dyDescent="0.35">
      <c r="A1650" s="1">
        <v>43958</v>
      </c>
      <c r="B1650">
        <v>1.0011000000000001</v>
      </c>
      <c r="C1650">
        <v>1.0005999999999999</v>
      </c>
      <c r="D1650">
        <v>1.0015000000000001</v>
      </c>
      <c r="E1650">
        <v>1.0003</v>
      </c>
      <c r="F1650" t="s">
        <v>5353</v>
      </c>
      <c r="G1650">
        <v>2.0000000000000001E-4</v>
      </c>
    </row>
    <row r="1651" spans="1:7" x14ac:dyDescent="0.35">
      <c r="A1651" s="1">
        <v>43957</v>
      </c>
      <c r="B1651">
        <v>1.0009999999999999</v>
      </c>
      <c r="C1651">
        <v>1.0006999999999999</v>
      </c>
      <c r="D1651">
        <v>1.0013000000000001</v>
      </c>
      <c r="E1651">
        <v>1</v>
      </c>
      <c r="F1651" t="s">
        <v>5354</v>
      </c>
      <c r="G1651">
        <v>2.9999999999999997E-4</v>
      </c>
    </row>
    <row r="1652" spans="1:7" x14ac:dyDescent="0.35">
      <c r="A1652" s="1">
        <v>43956</v>
      </c>
      <c r="B1652">
        <v>1.0006999999999999</v>
      </c>
      <c r="C1652">
        <v>1.0006999999999999</v>
      </c>
      <c r="D1652">
        <v>1.0011000000000001</v>
      </c>
      <c r="E1652">
        <v>1</v>
      </c>
      <c r="F1652" t="s">
        <v>5355</v>
      </c>
      <c r="G1652">
        <v>1E-4</v>
      </c>
    </row>
    <row r="1653" spans="1:7" x14ac:dyDescent="0.35">
      <c r="A1653" s="1">
        <v>43955</v>
      </c>
      <c r="B1653">
        <v>1.0005999999999999</v>
      </c>
      <c r="C1653">
        <v>1.0006999999999999</v>
      </c>
      <c r="D1653">
        <v>1.0013000000000001</v>
      </c>
      <c r="E1653">
        <v>1.0002</v>
      </c>
      <c r="F1653" t="s">
        <v>5356</v>
      </c>
      <c r="G1653">
        <v>-1E-4</v>
      </c>
    </row>
    <row r="1654" spans="1:7" x14ac:dyDescent="0.35">
      <c r="A1654" s="1">
        <v>43954</v>
      </c>
      <c r="B1654">
        <v>1.0005999999999999</v>
      </c>
      <c r="C1654">
        <v>1.0006999999999999</v>
      </c>
      <c r="D1654">
        <v>1.0009999999999999</v>
      </c>
      <c r="E1654">
        <v>0.99990000000000001</v>
      </c>
      <c r="F1654" t="s">
        <v>5357</v>
      </c>
      <c r="G1654">
        <v>-4.0000000000000002E-4</v>
      </c>
    </row>
    <row r="1655" spans="1:7" x14ac:dyDescent="0.35">
      <c r="A1655" s="1">
        <v>43953</v>
      </c>
      <c r="B1655">
        <v>1.0009999999999999</v>
      </c>
      <c r="C1655">
        <v>1.0005999999999999</v>
      </c>
      <c r="D1655">
        <v>1.0014000000000001</v>
      </c>
      <c r="E1655">
        <v>1.0004</v>
      </c>
      <c r="F1655" t="s">
        <v>5358</v>
      </c>
      <c r="G1655">
        <v>4.0000000000000002E-4</v>
      </c>
    </row>
    <row r="1656" spans="1:7" x14ac:dyDescent="0.35">
      <c r="A1656" s="1">
        <v>43952</v>
      </c>
      <c r="B1656">
        <v>1.0005999999999999</v>
      </c>
      <c r="C1656">
        <v>1.0006999999999999</v>
      </c>
      <c r="D1656">
        <v>1.0014000000000001</v>
      </c>
      <c r="E1656">
        <v>0.99970000000000003</v>
      </c>
      <c r="F1656" t="s">
        <v>5359</v>
      </c>
      <c r="G1656">
        <v>-1E-4</v>
      </c>
    </row>
    <row r="1657" spans="1:7" x14ac:dyDescent="0.35">
      <c r="A1657" s="1">
        <v>43951</v>
      </c>
      <c r="B1657">
        <v>1.0006999999999999</v>
      </c>
      <c r="C1657">
        <v>1.0007999999999999</v>
      </c>
      <c r="D1657">
        <v>1.0013000000000001</v>
      </c>
      <c r="E1657">
        <v>0.99860000000000004</v>
      </c>
      <c r="F1657" t="s">
        <v>5360</v>
      </c>
      <c r="G1657">
        <v>-1E-4</v>
      </c>
    </row>
    <row r="1658" spans="1:7" x14ac:dyDescent="0.35">
      <c r="A1658" s="1">
        <v>43950</v>
      </c>
      <c r="B1658">
        <v>1.0007999999999999</v>
      </c>
      <c r="C1658">
        <v>1.0015000000000001</v>
      </c>
      <c r="D1658">
        <v>1.002</v>
      </c>
      <c r="E1658">
        <v>1.0006999999999999</v>
      </c>
      <c r="F1658" t="s">
        <v>5361</v>
      </c>
      <c r="G1658">
        <v>-6.9999999999999999E-4</v>
      </c>
    </row>
    <row r="1659" spans="1:7" x14ac:dyDescent="0.35">
      <c r="A1659" s="1">
        <v>43949</v>
      </c>
      <c r="B1659">
        <v>1.0015000000000001</v>
      </c>
      <c r="C1659">
        <v>1.0014000000000001</v>
      </c>
      <c r="D1659">
        <v>1.0016</v>
      </c>
      <c r="E1659">
        <v>1.0008999999999999</v>
      </c>
      <c r="F1659" t="s">
        <v>5362</v>
      </c>
      <c r="G1659">
        <v>1E-4</v>
      </c>
    </row>
    <row r="1660" spans="1:7" x14ac:dyDescent="0.35">
      <c r="A1660" s="1">
        <v>43948</v>
      </c>
      <c r="B1660">
        <v>1.0014000000000001</v>
      </c>
      <c r="C1660">
        <v>1.0009999999999999</v>
      </c>
      <c r="D1660">
        <v>1.0016</v>
      </c>
      <c r="E1660">
        <v>1.0008999999999999</v>
      </c>
      <c r="F1660" t="s">
        <v>5363</v>
      </c>
      <c r="G1660">
        <v>4.0000000000000002E-4</v>
      </c>
    </row>
    <row r="1661" spans="1:7" x14ac:dyDescent="0.35">
      <c r="A1661" s="1">
        <v>43947</v>
      </c>
      <c r="B1661">
        <v>1.0009999999999999</v>
      </c>
      <c r="C1661">
        <v>1.0011000000000001</v>
      </c>
      <c r="D1661">
        <v>1.0016</v>
      </c>
      <c r="E1661">
        <v>1.0005999999999999</v>
      </c>
      <c r="F1661" t="s">
        <v>5364</v>
      </c>
      <c r="G1661">
        <v>-1E-4</v>
      </c>
    </row>
    <row r="1662" spans="1:7" x14ac:dyDescent="0.35">
      <c r="A1662" s="1">
        <v>43946</v>
      </c>
      <c r="B1662">
        <v>1.0011000000000001</v>
      </c>
      <c r="C1662">
        <v>1.0016</v>
      </c>
      <c r="D1662">
        <v>1.0018</v>
      </c>
      <c r="E1662">
        <v>1.0005999999999999</v>
      </c>
      <c r="F1662" t="s">
        <v>5365</v>
      </c>
      <c r="G1662">
        <v>-4.0000000000000002E-4</v>
      </c>
    </row>
    <row r="1663" spans="1:7" x14ac:dyDescent="0.35">
      <c r="A1663" s="1">
        <v>43945</v>
      </c>
      <c r="B1663">
        <v>1.0016</v>
      </c>
      <c r="C1663">
        <v>1.0018</v>
      </c>
      <c r="D1663">
        <v>1.0024999999999999</v>
      </c>
      <c r="E1663">
        <v>1.0004999999999999</v>
      </c>
      <c r="F1663" t="s">
        <v>5366</v>
      </c>
      <c r="G1663">
        <v>2.9999999999999997E-4</v>
      </c>
    </row>
    <row r="1664" spans="1:7" x14ac:dyDescent="0.35">
      <c r="A1664" s="1">
        <v>43944</v>
      </c>
      <c r="B1664">
        <v>1.0012000000000001</v>
      </c>
      <c r="C1664">
        <v>1.0021</v>
      </c>
      <c r="D1664">
        <v>1.0037</v>
      </c>
      <c r="E1664">
        <v>1.0012000000000001</v>
      </c>
      <c r="F1664" t="s">
        <v>5367</v>
      </c>
      <c r="G1664">
        <v>-8.9999999999999998E-4</v>
      </c>
    </row>
    <row r="1665" spans="1:7" x14ac:dyDescent="0.35">
      <c r="A1665" s="1">
        <v>43943</v>
      </c>
      <c r="B1665">
        <v>1.0021</v>
      </c>
      <c r="C1665">
        <v>1.0024999999999999</v>
      </c>
      <c r="D1665">
        <v>1.0056</v>
      </c>
      <c r="E1665">
        <v>1.0018</v>
      </c>
      <c r="F1665" t="s">
        <v>5368</v>
      </c>
      <c r="G1665">
        <v>-4.0000000000000002E-4</v>
      </c>
    </row>
    <row r="1666" spans="1:7" x14ac:dyDescent="0.35">
      <c r="A1666" s="1">
        <v>43942</v>
      </c>
      <c r="B1666">
        <v>1.0024999999999999</v>
      </c>
      <c r="C1666">
        <v>1.0019</v>
      </c>
      <c r="D1666">
        <v>1.0037</v>
      </c>
      <c r="E1666">
        <v>1.0019</v>
      </c>
      <c r="F1666" t="s">
        <v>5369</v>
      </c>
      <c r="G1666">
        <v>5.0000000000000001E-4</v>
      </c>
    </row>
    <row r="1667" spans="1:7" x14ac:dyDescent="0.35">
      <c r="A1667" s="1">
        <v>43941</v>
      </c>
      <c r="B1667">
        <v>1.0019</v>
      </c>
      <c r="C1667">
        <v>1.0024999999999999</v>
      </c>
      <c r="D1667">
        <v>1.0048999999999999</v>
      </c>
      <c r="E1667">
        <v>1.0013000000000001</v>
      </c>
      <c r="F1667" t="s">
        <v>5370</v>
      </c>
      <c r="G1667">
        <v>-5.9999999999999995E-4</v>
      </c>
    </row>
    <row r="1668" spans="1:7" x14ac:dyDescent="0.35">
      <c r="A1668" s="1">
        <v>43940</v>
      </c>
      <c r="B1668">
        <v>1.0024999999999999</v>
      </c>
      <c r="C1668">
        <v>1.002</v>
      </c>
      <c r="D1668">
        <v>1.0044</v>
      </c>
      <c r="E1668">
        <v>1.002</v>
      </c>
      <c r="F1668" t="s">
        <v>5371</v>
      </c>
      <c r="G1668">
        <v>5.9999999999999995E-4</v>
      </c>
    </row>
    <row r="1669" spans="1:7" x14ac:dyDescent="0.35">
      <c r="A1669" s="1">
        <v>43939</v>
      </c>
      <c r="B1669">
        <v>1.002</v>
      </c>
      <c r="C1669">
        <v>1.0024999999999999</v>
      </c>
      <c r="D1669">
        <v>1.0054000000000001</v>
      </c>
      <c r="E1669">
        <v>1.002</v>
      </c>
      <c r="F1669" t="s">
        <v>5372</v>
      </c>
      <c r="G1669">
        <v>-5.0000000000000001E-4</v>
      </c>
    </row>
    <row r="1670" spans="1:7" x14ac:dyDescent="0.35">
      <c r="A1670" s="1">
        <v>43938</v>
      </c>
      <c r="B1670">
        <v>1.0024999999999999</v>
      </c>
      <c r="C1670">
        <v>1.0025999999999999</v>
      </c>
      <c r="D1670">
        <v>1.004</v>
      </c>
      <c r="E1670">
        <v>1.0017</v>
      </c>
      <c r="F1670" t="s">
        <v>5373</v>
      </c>
      <c r="G1670">
        <v>-1E-4</v>
      </c>
    </row>
    <row r="1671" spans="1:7" x14ac:dyDescent="0.35">
      <c r="A1671" s="1">
        <v>43937</v>
      </c>
      <c r="B1671">
        <v>1.0025999999999999</v>
      </c>
      <c r="C1671">
        <v>1.0025999999999999</v>
      </c>
      <c r="D1671">
        <v>1.0063</v>
      </c>
      <c r="E1671">
        <v>1.0021</v>
      </c>
      <c r="F1671" t="s">
        <v>5374</v>
      </c>
      <c r="G1671">
        <v>-1E-4</v>
      </c>
    </row>
    <row r="1672" spans="1:7" x14ac:dyDescent="0.35">
      <c r="A1672" s="1">
        <v>43936</v>
      </c>
      <c r="B1672">
        <v>1.0026999999999999</v>
      </c>
      <c r="C1672">
        <v>1.0023</v>
      </c>
      <c r="D1672">
        <v>1.0056</v>
      </c>
      <c r="E1672">
        <v>1.0023</v>
      </c>
      <c r="F1672" t="s">
        <v>5375</v>
      </c>
      <c r="G1672">
        <v>2.9999999999999997E-4</v>
      </c>
    </row>
    <row r="1673" spans="1:7" x14ac:dyDescent="0.35">
      <c r="A1673" s="1">
        <v>43935</v>
      </c>
      <c r="B1673">
        <v>1.0023</v>
      </c>
      <c r="C1673">
        <v>1.0031000000000001</v>
      </c>
      <c r="D1673">
        <v>1.0044</v>
      </c>
      <c r="E1673">
        <v>1.0019</v>
      </c>
      <c r="F1673" t="s">
        <v>5376</v>
      </c>
      <c r="G1673">
        <v>-4.0000000000000002E-4</v>
      </c>
    </row>
    <row r="1674" spans="1:7" x14ac:dyDescent="0.35">
      <c r="A1674" s="1">
        <v>43934</v>
      </c>
      <c r="B1674">
        <v>1.0026999999999999</v>
      </c>
      <c r="C1674">
        <v>1.0023</v>
      </c>
      <c r="D1674">
        <v>1.0044</v>
      </c>
      <c r="E1674">
        <v>1.0022</v>
      </c>
      <c r="F1674" t="s">
        <v>5308</v>
      </c>
      <c r="G1674">
        <v>4.0000000000000002E-4</v>
      </c>
    </row>
    <row r="1675" spans="1:7" x14ac:dyDescent="0.35">
      <c r="A1675" s="1">
        <v>43933</v>
      </c>
      <c r="B1675">
        <v>1.0023</v>
      </c>
      <c r="C1675">
        <v>1.0026999999999999</v>
      </c>
      <c r="D1675">
        <v>1.0044999999999999</v>
      </c>
      <c r="E1675">
        <v>1.0022</v>
      </c>
      <c r="F1675" t="s">
        <v>5377</v>
      </c>
      <c r="G1675">
        <v>-4.0000000000000002E-4</v>
      </c>
    </row>
    <row r="1676" spans="1:7" x14ac:dyDescent="0.35">
      <c r="A1676" s="1">
        <v>43932</v>
      </c>
      <c r="B1676">
        <v>1.0026999999999999</v>
      </c>
      <c r="C1676">
        <v>1.0026999999999999</v>
      </c>
      <c r="D1676">
        <v>1.0038</v>
      </c>
      <c r="E1676">
        <v>1.0023</v>
      </c>
      <c r="F1676" t="s">
        <v>5378</v>
      </c>
      <c r="G1676">
        <v>5.9999999999999995E-4</v>
      </c>
    </row>
    <row r="1677" spans="1:7" x14ac:dyDescent="0.35">
      <c r="A1677" s="1">
        <v>43931</v>
      </c>
      <c r="B1677">
        <v>1.0022</v>
      </c>
      <c r="C1677">
        <v>1.0018</v>
      </c>
      <c r="D1677">
        <v>1.004</v>
      </c>
      <c r="E1677">
        <v>1.0018</v>
      </c>
      <c r="F1677" t="s">
        <v>5379</v>
      </c>
      <c r="G1677">
        <v>4.0000000000000002E-4</v>
      </c>
    </row>
    <row r="1678" spans="1:7" x14ac:dyDescent="0.35">
      <c r="A1678" s="1">
        <v>43930</v>
      </c>
      <c r="B1678">
        <v>1.0018</v>
      </c>
      <c r="C1678">
        <v>1.0019</v>
      </c>
      <c r="D1678">
        <v>1.0031000000000001</v>
      </c>
      <c r="E1678">
        <v>1.0016</v>
      </c>
      <c r="F1678" t="s">
        <v>5380</v>
      </c>
      <c r="G1678">
        <v>-1E-4</v>
      </c>
    </row>
    <row r="1679" spans="1:7" x14ac:dyDescent="0.35">
      <c r="A1679" s="1">
        <v>43929</v>
      </c>
      <c r="B1679">
        <v>1.0019</v>
      </c>
      <c r="C1679">
        <v>1.0012000000000001</v>
      </c>
      <c r="D1679">
        <v>1.0027999999999999</v>
      </c>
      <c r="E1679">
        <v>1.0012000000000001</v>
      </c>
      <c r="F1679" t="s">
        <v>5381</v>
      </c>
      <c r="G1679">
        <v>8.0000000000000004E-4</v>
      </c>
    </row>
    <row r="1680" spans="1:7" x14ac:dyDescent="0.35">
      <c r="A1680" s="1">
        <v>43928</v>
      </c>
      <c r="B1680">
        <v>1.0012000000000001</v>
      </c>
      <c r="C1680">
        <v>1.0021</v>
      </c>
      <c r="D1680">
        <v>1.0033000000000001</v>
      </c>
      <c r="E1680">
        <v>1.0009999999999999</v>
      </c>
      <c r="F1680" t="s">
        <v>5382</v>
      </c>
      <c r="G1680">
        <v>-1E-3</v>
      </c>
    </row>
    <row r="1681" spans="1:7" x14ac:dyDescent="0.35">
      <c r="A1681" s="1">
        <v>43927</v>
      </c>
      <c r="B1681">
        <v>1.0021</v>
      </c>
      <c r="C1681">
        <v>1.0028999999999999</v>
      </c>
      <c r="D1681">
        <v>1.006</v>
      </c>
      <c r="E1681">
        <v>1.0016</v>
      </c>
      <c r="F1681" t="s">
        <v>5383</v>
      </c>
      <c r="G1681">
        <v>-8.0000000000000004E-4</v>
      </c>
    </row>
    <row r="1682" spans="1:7" x14ac:dyDescent="0.35">
      <c r="A1682" s="1">
        <v>43926</v>
      </c>
      <c r="B1682">
        <v>1.0028999999999999</v>
      </c>
      <c r="C1682">
        <v>1.0059</v>
      </c>
      <c r="D1682">
        <v>1.0061</v>
      </c>
      <c r="E1682">
        <v>1.0025999999999999</v>
      </c>
      <c r="F1682" t="s">
        <v>5384</v>
      </c>
      <c r="G1682">
        <v>-1.1000000000000001E-3</v>
      </c>
    </row>
    <row r="1683" spans="1:7" x14ac:dyDescent="0.35">
      <c r="A1683" s="1">
        <v>43925</v>
      </c>
      <c r="B1683">
        <v>1.004</v>
      </c>
      <c r="C1683">
        <v>1.0047999999999999</v>
      </c>
      <c r="D1683">
        <v>1.0049999999999999</v>
      </c>
      <c r="E1683">
        <v>1.0031000000000001</v>
      </c>
      <c r="F1683" t="s">
        <v>5385</v>
      </c>
      <c r="G1683">
        <v>1.5E-3</v>
      </c>
    </row>
    <row r="1684" spans="1:7" x14ac:dyDescent="0.35">
      <c r="A1684" s="1">
        <v>43924</v>
      </c>
      <c r="B1684">
        <v>1.0024999999999999</v>
      </c>
      <c r="C1684">
        <v>1.0021</v>
      </c>
      <c r="D1684">
        <v>1.004</v>
      </c>
      <c r="E1684">
        <v>1.0021</v>
      </c>
      <c r="F1684" t="s">
        <v>3760</v>
      </c>
      <c r="G1684">
        <v>0</v>
      </c>
    </row>
    <row r="1685" spans="1:7" x14ac:dyDescent="0.35">
      <c r="A1685" s="1">
        <v>43923</v>
      </c>
      <c r="B1685">
        <v>1.0024999999999999</v>
      </c>
      <c r="C1685">
        <v>1.0042</v>
      </c>
      <c r="D1685">
        <v>1.0057</v>
      </c>
      <c r="E1685">
        <v>1.0021</v>
      </c>
      <c r="F1685" t="s">
        <v>5335</v>
      </c>
      <c r="G1685">
        <v>-1.6999999999999999E-3</v>
      </c>
    </row>
    <row r="1686" spans="1:7" x14ac:dyDescent="0.35">
      <c r="A1686" s="1">
        <v>43922</v>
      </c>
      <c r="B1686">
        <v>1.0042</v>
      </c>
      <c r="C1686">
        <v>1.0036</v>
      </c>
      <c r="D1686">
        <v>1.0059</v>
      </c>
      <c r="E1686">
        <v>1.0032000000000001</v>
      </c>
      <c r="F1686" t="s">
        <v>5386</v>
      </c>
      <c r="G1686">
        <v>5.9999999999999995E-4</v>
      </c>
    </row>
    <row r="1687" spans="1:7" x14ac:dyDescent="0.35">
      <c r="A1687" s="1">
        <v>43921</v>
      </c>
      <c r="B1687">
        <v>1.0035000000000001</v>
      </c>
      <c r="C1687">
        <v>1.004</v>
      </c>
      <c r="D1687">
        <v>1.0065</v>
      </c>
      <c r="E1687">
        <v>1.0033000000000001</v>
      </c>
      <c r="F1687" t="s">
        <v>5387</v>
      </c>
      <c r="G1687">
        <v>-4.0000000000000002E-4</v>
      </c>
    </row>
    <row r="1688" spans="1:7" x14ac:dyDescent="0.35">
      <c r="A1688" s="1">
        <v>43920</v>
      </c>
      <c r="B1688">
        <v>1.004</v>
      </c>
      <c r="C1688">
        <v>1.0061</v>
      </c>
      <c r="D1688">
        <v>1.0065999999999999</v>
      </c>
      <c r="E1688">
        <v>1.0038</v>
      </c>
      <c r="F1688" t="s">
        <v>2145</v>
      </c>
      <c r="G1688">
        <v>4.0000000000000002E-4</v>
      </c>
    </row>
    <row r="1689" spans="1:7" x14ac:dyDescent="0.35">
      <c r="A1689" s="1">
        <v>43919</v>
      </c>
      <c r="B1689">
        <v>1.0036</v>
      </c>
      <c r="C1689">
        <v>1.0034000000000001</v>
      </c>
      <c r="D1689">
        <v>1.0059</v>
      </c>
      <c r="E1689">
        <v>1.0032000000000001</v>
      </c>
      <c r="F1689" t="s">
        <v>5388</v>
      </c>
      <c r="G1689">
        <v>1E-4</v>
      </c>
    </row>
    <row r="1690" spans="1:7" x14ac:dyDescent="0.35">
      <c r="A1690" s="1">
        <v>43918</v>
      </c>
      <c r="B1690">
        <v>1.0034000000000001</v>
      </c>
      <c r="C1690">
        <v>1.0037</v>
      </c>
      <c r="D1690">
        <v>1.0061</v>
      </c>
      <c r="E1690">
        <v>1.0027999999999999</v>
      </c>
      <c r="F1690" t="s">
        <v>5389</v>
      </c>
      <c r="G1690">
        <v>-2.0000000000000001E-4</v>
      </c>
    </row>
    <row r="1691" spans="1:7" x14ac:dyDescent="0.35">
      <c r="A1691" s="1">
        <v>43917</v>
      </c>
      <c r="B1691">
        <v>1.0037</v>
      </c>
      <c r="C1691">
        <v>1.0048999999999999</v>
      </c>
      <c r="D1691">
        <v>1.0062</v>
      </c>
      <c r="E1691">
        <v>1.0031000000000001</v>
      </c>
      <c r="F1691" t="s">
        <v>5390</v>
      </c>
      <c r="G1691">
        <v>-1.1999999999999999E-3</v>
      </c>
    </row>
    <row r="1692" spans="1:7" x14ac:dyDescent="0.35">
      <c r="A1692" s="1">
        <v>43916</v>
      </c>
      <c r="B1692">
        <v>1.0048999999999999</v>
      </c>
      <c r="C1692">
        <v>1.0032000000000001</v>
      </c>
      <c r="D1692">
        <v>1.0049999999999999</v>
      </c>
      <c r="E1692">
        <v>1.0032000000000001</v>
      </c>
      <c r="F1692" t="s">
        <v>5391</v>
      </c>
      <c r="G1692">
        <v>1.6000000000000001E-3</v>
      </c>
    </row>
    <row r="1693" spans="1:7" x14ac:dyDescent="0.35">
      <c r="A1693" s="1">
        <v>43915</v>
      </c>
      <c r="B1693">
        <v>1.0032000000000001</v>
      </c>
      <c r="C1693">
        <v>1.0043</v>
      </c>
      <c r="D1693">
        <v>1.0077</v>
      </c>
      <c r="E1693">
        <v>1.0028999999999999</v>
      </c>
      <c r="F1693" t="s">
        <v>5392</v>
      </c>
      <c r="G1693">
        <v>-1.1000000000000001E-3</v>
      </c>
    </row>
    <row r="1694" spans="1:7" x14ac:dyDescent="0.35">
      <c r="A1694" s="1">
        <v>43914</v>
      </c>
      <c r="B1694">
        <v>1.0043</v>
      </c>
      <c r="C1694">
        <v>1.0051000000000001</v>
      </c>
      <c r="D1694">
        <v>1.0065</v>
      </c>
      <c r="E1694">
        <v>1.0036</v>
      </c>
      <c r="F1694" t="s">
        <v>5393</v>
      </c>
      <c r="G1694">
        <v>-8.9999999999999998E-4</v>
      </c>
    </row>
    <row r="1695" spans="1:7" x14ac:dyDescent="0.35">
      <c r="A1695" s="1">
        <v>43913</v>
      </c>
      <c r="B1695">
        <v>1.0051000000000001</v>
      </c>
      <c r="C1695">
        <v>1.0035000000000001</v>
      </c>
      <c r="D1695">
        <v>1.0062</v>
      </c>
      <c r="E1695">
        <v>1.0033000000000001</v>
      </c>
      <c r="F1695" t="s">
        <v>5394</v>
      </c>
      <c r="G1695">
        <v>1.6999999999999999E-3</v>
      </c>
    </row>
    <row r="1696" spans="1:7" x14ac:dyDescent="0.35">
      <c r="A1696" s="1">
        <v>43912</v>
      </c>
      <c r="B1696">
        <v>1.0035000000000001</v>
      </c>
      <c r="C1696">
        <v>1.0032000000000001</v>
      </c>
      <c r="D1696">
        <v>1.0054000000000001</v>
      </c>
      <c r="E1696">
        <v>1.0026999999999999</v>
      </c>
      <c r="F1696" t="s">
        <v>5395</v>
      </c>
      <c r="G1696">
        <v>2.9999999999999997E-4</v>
      </c>
    </row>
    <row r="1697" spans="1:7" x14ac:dyDescent="0.35">
      <c r="A1697" s="1">
        <v>43911</v>
      </c>
      <c r="B1697">
        <v>1.0032000000000001</v>
      </c>
      <c r="C1697">
        <v>1.0017</v>
      </c>
      <c r="D1697">
        <v>1.0039</v>
      </c>
      <c r="E1697">
        <v>1.0017</v>
      </c>
      <c r="F1697" t="s">
        <v>5396</v>
      </c>
      <c r="G1697">
        <v>1.5E-3</v>
      </c>
    </row>
    <row r="1698" spans="1:7" x14ac:dyDescent="0.35">
      <c r="A1698" s="1">
        <v>43910</v>
      </c>
      <c r="B1698">
        <v>1.0017</v>
      </c>
      <c r="C1698">
        <v>1.0035000000000001</v>
      </c>
      <c r="D1698">
        <v>1.0046999999999999</v>
      </c>
      <c r="E1698">
        <v>1.0012000000000001</v>
      </c>
      <c r="F1698" t="s">
        <v>5397</v>
      </c>
      <c r="G1698">
        <v>-1.8E-3</v>
      </c>
    </row>
    <row r="1699" spans="1:7" x14ac:dyDescent="0.35">
      <c r="A1699" s="1">
        <v>43909</v>
      </c>
      <c r="B1699">
        <v>1.0035000000000001</v>
      </c>
      <c r="C1699">
        <v>1.0061</v>
      </c>
      <c r="D1699">
        <v>1.0111000000000001</v>
      </c>
      <c r="E1699">
        <v>1.0034000000000001</v>
      </c>
      <c r="F1699" t="s">
        <v>5398</v>
      </c>
      <c r="G1699">
        <v>-2.3E-3</v>
      </c>
    </row>
    <row r="1700" spans="1:7" x14ac:dyDescent="0.35">
      <c r="A1700" s="1">
        <v>43908</v>
      </c>
      <c r="B1700">
        <v>1.0059</v>
      </c>
      <c r="C1700">
        <v>1.0068999999999999</v>
      </c>
      <c r="D1700">
        <v>1.0094000000000001</v>
      </c>
      <c r="E1700">
        <v>1.0057</v>
      </c>
      <c r="F1700" t="s">
        <v>5399</v>
      </c>
      <c r="G1700">
        <v>-1.1000000000000001E-3</v>
      </c>
    </row>
    <row r="1701" spans="1:7" x14ac:dyDescent="0.35">
      <c r="A1701" s="1">
        <v>43907</v>
      </c>
      <c r="B1701">
        <v>1.0068999999999999</v>
      </c>
      <c r="C1701">
        <v>1.0059</v>
      </c>
      <c r="D1701">
        <v>1.0265</v>
      </c>
      <c r="E1701">
        <v>1.0059</v>
      </c>
      <c r="F1701" t="s">
        <v>5311</v>
      </c>
      <c r="G1701">
        <v>1E-3</v>
      </c>
    </row>
    <row r="1702" spans="1:7" x14ac:dyDescent="0.35">
      <c r="A1702" s="1">
        <v>43906</v>
      </c>
      <c r="B1702">
        <v>1.0059</v>
      </c>
      <c r="C1702">
        <v>1.0023</v>
      </c>
      <c r="D1702">
        <v>1.0073000000000001</v>
      </c>
      <c r="E1702">
        <v>1.0023</v>
      </c>
      <c r="F1702" t="s">
        <v>5400</v>
      </c>
      <c r="G1702">
        <v>3.3999999999999998E-3</v>
      </c>
    </row>
    <row r="1703" spans="1:7" x14ac:dyDescent="0.35">
      <c r="A1703" s="1">
        <v>43905</v>
      </c>
      <c r="B1703">
        <v>1.0024999999999999</v>
      </c>
      <c r="C1703">
        <v>1.0084</v>
      </c>
      <c r="D1703">
        <v>1.0209999999999999</v>
      </c>
      <c r="E1703">
        <v>1.0023</v>
      </c>
      <c r="F1703" t="s">
        <v>5401</v>
      </c>
      <c r="G1703">
        <v>-5.8999999999999999E-3</v>
      </c>
    </row>
    <row r="1704" spans="1:7" x14ac:dyDescent="0.35">
      <c r="A1704" s="1">
        <v>43904</v>
      </c>
      <c r="B1704">
        <v>1.0084</v>
      </c>
      <c r="C1704">
        <v>1.0083</v>
      </c>
      <c r="D1704">
        <v>1.0097</v>
      </c>
      <c r="E1704">
        <v>1.0044</v>
      </c>
      <c r="F1704" t="s">
        <v>5402</v>
      </c>
      <c r="G1704">
        <v>2.0000000000000001E-4</v>
      </c>
    </row>
    <row r="1705" spans="1:7" x14ac:dyDescent="0.35">
      <c r="A1705" s="1">
        <v>43903</v>
      </c>
      <c r="B1705">
        <v>1.0082</v>
      </c>
      <c r="C1705">
        <v>1.0130999999999999</v>
      </c>
      <c r="D1705">
        <v>1.0667</v>
      </c>
      <c r="E1705">
        <v>1.0041</v>
      </c>
      <c r="F1705" t="s">
        <v>5403</v>
      </c>
      <c r="G1705">
        <v>-6.4999999999999997E-3</v>
      </c>
    </row>
    <row r="1706" spans="1:7" x14ac:dyDescent="0.35">
      <c r="A1706" s="1">
        <v>43902</v>
      </c>
      <c r="B1706">
        <v>1.0147999999999999</v>
      </c>
      <c r="C1706">
        <v>1.0045999999999999</v>
      </c>
      <c r="D1706">
        <v>1.0327</v>
      </c>
      <c r="E1706">
        <v>1.0007999999999999</v>
      </c>
      <c r="F1706" t="s">
        <v>5404</v>
      </c>
      <c r="G1706">
        <v>1.0200000000000001E-2</v>
      </c>
    </row>
    <row r="1707" spans="1:7" x14ac:dyDescent="0.35">
      <c r="A1707" s="1">
        <v>43901</v>
      </c>
      <c r="B1707">
        <v>1.0045999999999999</v>
      </c>
      <c r="C1707">
        <v>1.0037</v>
      </c>
      <c r="D1707">
        <v>1.0064</v>
      </c>
      <c r="E1707">
        <v>1.0037</v>
      </c>
      <c r="F1707" t="s">
        <v>2145</v>
      </c>
      <c r="G1707">
        <v>8.0000000000000004E-4</v>
      </c>
    </row>
    <row r="1708" spans="1:7" x14ac:dyDescent="0.35">
      <c r="A1708" s="1">
        <v>43900</v>
      </c>
      <c r="B1708">
        <v>1.0037</v>
      </c>
      <c r="C1708">
        <v>1.0038</v>
      </c>
      <c r="D1708">
        <v>1.0054000000000001</v>
      </c>
      <c r="E1708">
        <v>1.0033000000000001</v>
      </c>
      <c r="F1708" t="s">
        <v>5405</v>
      </c>
      <c r="G1708">
        <v>-1E-4</v>
      </c>
    </row>
    <row r="1709" spans="1:7" x14ac:dyDescent="0.35">
      <c r="A1709" s="1">
        <v>43899</v>
      </c>
      <c r="B1709">
        <v>1.0038</v>
      </c>
      <c r="C1709">
        <v>1.0074000000000001</v>
      </c>
      <c r="D1709">
        <v>1.008</v>
      </c>
      <c r="E1709">
        <v>1.0034000000000001</v>
      </c>
      <c r="F1709" t="s">
        <v>5406</v>
      </c>
      <c r="G1709">
        <v>-1.1999999999999999E-3</v>
      </c>
    </row>
    <row r="1710" spans="1:7" x14ac:dyDescent="0.35">
      <c r="A1710" s="1">
        <v>43898</v>
      </c>
      <c r="B1710">
        <v>1.0049999999999999</v>
      </c>
      <c r="C1710">
        <v>1.0046999999999999</v>
      </c>
      <c r="D1710">
        <v>1.0074000000000001</v>
      </c>
      <c r="E1710">
        <v>1.0028999999999999</v>
      </c>
      <c r="F1710" t="s">
        <v>5407</v>
      </c>
      <c r="G1710">
        <v>4.0000000000000002E-4</v>
      </c>
    </row>
    <row r="1711" spans="1:7" x14ac:dyDescent="0.35">
      <c r="A1711" s="1">
        <v>43897</v>
      </c>
      <c r="B1711">
        <v>1.0046999999999999</v>
      </c>
      <c r="C1711">
        <v>1.0074000000000001</v>
      </c>
      <c r="D1711">
        <v>1.008</v>
      </c>
      <c r="E1711">
        <v>1.0044999999999999</v>
      </c>
      <c r="F1711" t="s">
        <v>5408</v>
      </c>
      <c r="G1711">
        <v>-1E-4</v>
      </c>
    </row>
    <row r="1712" spans="1:7" x14ac:dyDescent="0.35">
      <c r="A1712" s="1">
        <v>43896</v>
      </c>
      <c r="B1712">
        <v>1.0047999999999999</v>
      </c>
      <c r="C1712">
        <v>1.0062</v>
      </c>
      <c r="D1712">
        <v>1.0065</v>
      </c>
      <c r="E1712">
        <v>1.0043</v>
      </c>
      <c r="F1712" t="s">
        <v>5409</v>
      </c>
      <c r="G1712">
        <v>1.1000000000000001E-3</v>
      </c>
    </row>
    <row r="1713" spans="1:7" x14ac:dyDescent="0.35">
      <c r="A1713" s="1">
        <v>43895</v>
      </c>
      <c r="B1713">
        <v>1.0037</v>
      </c>
      <c r="C1713">
        <v>1.0035000000000001</v>
      </c>
      <c r="D1713">
        <v>1.0055000000000001</v>
      </c>
      <c r="E1713">
        <v>1.0031000000000001</v>
      </c>
      <c r="F1713" t="s">
        <v>5410</v>
      </c>
      <c r="G1713">
        <v>2.0000000000000001E-4</v>
      </c>
    </row>
    <row r="1714" spans="1:7" x14ac:dyDescent="0.35">
      <c r="A1714" s="1">
        <v>43894</v>
      </c>
      <c r="B1714">
        <v>1.0035000000000001</v>
      </c>
      <c r="C1714">
        <v>1.0044</v>
      </c>
      <c r="D1714">
        <v>1.0059</v>
      </c>
      <c r="E1714">
        <v>1.0028999999999999</v>
      </c>
      <c r="F1714" t="s">
        <v>5411</v>
      </c>
      <c r="G1714">
        <v>-8.9999999999999998E-4</v>
      </c>
    </row>
    <row r="1715" spans="1:7" x14ac:dyDescent="0.35">
      <c r="A1715" s="1">
        <v>43893</v>
      </c>
      <c r="B1715">
        <v>1.0044</v>
      </c>
      <c r="C1715">
        <v>1.0048999999999999</v>
      </c>
      <c r="D1715">
        <v>1.0058</v>
      </c>
      <c r="E1715">
        <v>1.0038</v>
      </c>
      <c r="F1715" t="s">
        <v>5412</v>
      </c>
      <c r="G1715">
        <v>1.6999999999999999E-3</v>
      </c>
    </row>
    <row r="1716" spans="1:7" x14ac:dyDescent="0.35">
      <c r="A1716" s="1">
        <v>43892</v>
      </c>
      <c r="B1716">
        <v>1.0025999999999999</v>
      </c>
      <c r="C1716">
        <v>1.0064</v>
      </c>
      <c r="D1716">
        <v>1.0065</v>
      </c>
      <c r="E1716">
        <v>1.0023</v>
      </c>
      <c r="F1716" t="s">
        <v>5413</v>
      </c>
      <c r="G1716">
        <v>-1.6999999999999999E-3</v>
      </c>
    </row>
    <row r="1717" spans="1:7" x14ac:dyDescent="0.35">
      <c r="A1717" s="1">
        <v>43891</v>
      </c>
      <c r="B1717">
        <v>1.0043</v>
      </c>
      <c r="C1717">
        <v>1.0064</v>
      </c>
      <c r="D1717">
        <v>1.0068999999999999</v>
      </c>
      <c r="E1717">
        <v>1.0037</v>
      </c>
      <c r="F1717" t="s">
        <v>2162</v>
      </c>
      <c r="G1717">
        <v>-2.0000000000000001E-4</v>
      </c>
    </row>
    <row r="1718" spans="1:7" x14ac:dyDescent="0.35">
      <c r="A1718" s="1">
        <v>43890</v>
      </c>
      <c r="B1718">
        <v>1.0044999999999999</v>
      </c>
      <c r="C1718">
        <v>1.0037</v>
      </c>
      <c r="D1718">
        <v>1.0055000000000001</v>
      </c>
      <c r="E1718">
        <v>1.0037</v>
      </c>
      <c r="F1718" t="s">
        <v>5414</v>
      </c>
      <c r="G1718">
        <v>8.0000000000000004E-4</v>
      </c>
    </row>
    <row r="1719" spans="1:7" x14ac:dyDescent="0.35">
      <c r="A1719" s="1">
        <v>43889</v>
      </c>
      <c r="B1719">
        <v>1.0037</v>
      </c>
      <c r="C1719">
        <v>1.002</v>
      </c>
      <c r="D1719">
        <v>1.0055000000000001</v>
      </c>
      <c r="E1719">
        <v>1.002</v>
      </c>
      <c r="F1719" t="s">
        <v>5411</v>
      </c>
      <c r="G1719">
        <v>1.6000000000000001E-3</v>
      </c>
    </row>
    <row r="1720" spans="1:7" x14ac:dyDescent="0.35">
      <c r="A1720" s="1">
        <v>43888</v>
      </c>
      <c r="B1720">
        <v>1.0021</v>
      </c>
      <c r="C1720">
        <v>1.0026999999999999</v>
      </c>
      <c r="D1720">
        <v>1.0053000000000001</v>
      </c>
      <c r="E1720">
        <v>1.0017</v>
      </c>
      <c r="F1720" t="s">
        <v>5415</v>
      </c>
      <c r="G1720">
        <v>-5.9999999999999995E-4</v>
      </c>
    </row>
    <row r="1721" spans="1:7" x14ac:dyDescent="0.35">
      <c r="A1721" s="1">
        <v>43887</v>
      </c>
      <c r="B1721">
        <v>1.0026999999999999</v>
      </c>
      <c r="C1721">
        <v>1.002</v>
      </c>
      <c r="D1721">
        <v>1.0043</v>
      </c>
      <c r="E1721">
        <v>1.0014000000000001</v>
      </c>
      <c r="F1721" t="s">
        <v>5416</v>
      </c>
      <c r="G1721">
        <v>6.9999999999999999E-4</v>
      </c>
    </row>
    <row r="1722" spans="1:7" x14ac:dyDescent="0.35">
      <c r="A1722" s="1">
        <v>43886</v>
      </c>
      <c r="B1722">
        <v>1.002</v>
      </c>
      <c r="C1722">
        <v>1.0012000000000001</v>
      </c>
      <c r="D1722">
        <v>1.0039</v>
      </c>
      <c r="E1722">
        <v>1.0012000000000001</v>
      </c>
      <c r="F1722" t="s">
        <v>5417</v>
      </c>
      <c r="G1722">
        <v>8.9999999999999998E-4</v>
      </c>
    </row>
    <row r="1723" spans="1:7" x14ac:dyDescent="0.35">
      <c r="A1723" s="1">
        <v>43885</v>
      </c>
      <c r="B1723">
        <v>1.0011000000000001</v>
      </c>
      <c r="C1723">
        <v>1.0037</v>
      </c>
      <c r="D1723">
        <v>1.0042</v>
      </c>
      <c r="E1723">
        <v>1.0007999999999999</v>
      </c>
      <c r="F1723" t="s">
        <v>5418</v>
      </c>
      <c r="G1723">
        <v>-2.5999999999999999E-3</v>
      </c>
    </row>
    <row r="1724" spans="1:7" x14ac:dyDescent="0.35">
      <c r="A1724" s="1">
        <v>43884</v>
      </c>
      <c r="B1724">
        <v>1.0037</v>
      </c>
      <c r="C1724">
        <v>1.0044999999999999</v>
      </c>
      <c r="D1724">
        <v>1.0057</v>
      </c>
      <c r="E1724">
        <v>1.0031000000000001</v>
      </c>
      <c r="F1724" t="s">
        <v>5419</v>
      </c>
      <c r="G1724">
        <v>-6.9999999999999999E-4</v>
      </c>
    </row>
    <row r="1725" spans="1:7" x14ac:dyDescent="0.35">
      <c r="A1725" s="1">
        <v>43883</v>
      </c>
      <c r="B1725">
        <v>1.0044</v>
      </c>
      <c r="C1725">
        <v>1.0027999999999999</v>
      </c>
      <c r="D1725">
        <v>1.0047999999999999</v>
      </c>
      <c r="E1725">
        <v>1.0019</v>
      </c>
      <c r="F1725" t="s">
        <v>5420</v>
      </c>
      <c r="G1725">
        <v>2.0999999999999999E-3</v>
      </c>
    </row>
    <row r="1726" spans="1:7" x14ac:dyDescent="0.35">
      <c r="A1726" s="1">
        <v>43882</v>
      </c>
      <c r="B1726">
        <v>1.0024</v>
      </c>
      <c r="C1726">
        <v>1.0017</v>
      </c>
      <c r="D1726">
        <v>1.0037</v>
      </c>
      <c r="E1726">
        <v>1.0015000000000001</v>
      </c>
      <c r="F1726" t="s">
        <v>5421</v>
      </c>
      <c r="G1726">
        <v>5.9999999999999995E-4</v>
      </c>
    </row>
    <row r="1727" spans="1:7" x14ac:dyDescent="0.35">
      <c r="A1727" s="1">
        <v>43881</v>
      </c>
      <c r="B1727">
        <v>1.0017</v>
      </c>
      <c r="C1727">
        <v>1.0004</v>
      </c>
      <c r="D1727">
        <v>1.0025999999999999</v>
      </c>
      <c r="E1727">
        <v>1.0002</v>
      </c>
      <c r="F1727" t="s">
        <v>2148</v>
      </c>
      <c r="G1727">
        <v>1.2999999999999999E-3</v>
      </c>
    </row>
    <row r="1728" spans="1:7" x14ac:dyDescent="0.35">
      <c r="A1728" s="1">
        <v>43880</v>
      </c>
      <c r="B1728">
        <v>1.0004</v>
      </c>
      <c r="C1728">
        <v>1.0021</v>
      </c>
      <c r="D1728">
        <v>1.0031000000000001</v>
      </c>
      <c r="E1728">
        <v>0.99980000000000002</v>
      </c>
      <c r="F1728" t="s">
        <v>5422</v>
      </c>
      <c r="G1728">
        <v>-1.6000000000000001E-3</v>
      </c>
    </row>
    <row r="1729" spans="1:7" x14ac:dyDescent="0.35">
      <c r="A1729" s="1">
        <v>43879</v>
      </c>
      <c r="B1729">
        <v>1.0021</v>
      </c>
      <c r="C1729">
        <v>1.0008999999999999</v>
      </c>
      <c r="D1729">
        <v>1.0032000000000001</v>
      </c>
      <c r="E1729">
        <v>1.0002</v>
      </c>
      <c r="F1729" t="s">
        <v>5423</v>
      </c>
      <c r="G1729">
        <v>1.1999999999999999E-3</v>
      </c>
    </row>
    <row r="1730" spans="1:7" x14ac:dyDescent="0.35">
      <c r="A1730" s="1">
        <v>43878</v>
      </c>
      <c r="B1730">
        <v>1.0008999999999999</v>
      </c>
      <c r="C1730">
        <v>1.0013000000000001</v>
      </c>
      <c r="D1730">
        <v>1.0033000000000001</v>
      </c>
      <c r="E1730">
        <v>1.0006999999999999</v>
      </c>
      <c r="F1730" t="s">
        <v>5424</v>
      </c>
      <c r="G1730">
        <v>-2.0000000000000001E-4</v>
      </c>
    </row>
    <row r="1731" spans="1:7" x14ac:dyDescent="0.35">
      <c r="A1731" s="1">
        <v>43877</v>
      </c>
      <c r="B1731">
        <v>1.0011000000000001</v>
      </c>
      <c r="C1731">
        <v>1.0002</v>
      </c>
      <c r="D1731">
        <v>1.0022</v>
      </c>
      <c r="E1731">
        <v>0.999</v>
      </c>
      <c r="F1731" t="s">
        <v>5425</v>
      </c>
      <c r="G1731">
        <v>8.9999999999999998E-4</v>
      </c>
    </row>
    <row r="1732" spans="1:7" x14ac:dyDescent="0.35">
      <c r="A1732" s="1">
        <v>43876</v>
      </c>
      <c r="B1732">
        <v>1.0002</v>
      </c>
      <c r="C1732">
        <v>1</v>
      </c>
      <c r="D1732">
        <v>1.0009999999999999</v>
      </c>
      <c r="E1732">
        <v>0.99839999999999995</v>
      </c>
      <c r="F1732" t="s">
        <v>5426</v>
      </c>
      <c r="G1732">
        <v>2.9999999999999997E-4</v>
      </c>
    </row>
    <row r="1733" spans="1:7" x14ac:dyDescent="0.35">
      <c r="A1733" s="1">
        <v>43875</v>
      </c>
      <c r="B1733">
        <v>1</v>
      </c>
      <c r="C1733">
        <v>0.99919999999999998</v>
      </c>
      <c r="D1733">
        <v>1.0002</v>
      </c>
      <c r="E1733">
        <v>0.99819999999999998</v>
      </c>
      <c r="F1733" t="s">
        <v>5427</v>
      </c>
      <c r="G1733">
        <v>8.0000000000000004E-4</v>
      </c>
    </row>
    <row r="1734" spans="1:7" x14ac:dyDescent="0.35">
      <c r="A1734" s="1">
        <v>43874</v>
      </c>
      <c r="B1734">
        <v>0.99919999999999998</v>
      </c>
      <c r="C1734">
        <v>1.0009999999999999</v>
      </c>
      <c r="D1734">
        <v>1.0012000000000001</v>
      </c>
      <c r="E1734">
        <v>0.99880000000000002</v>
      </c>
      <c r="F1734" t="s">
        <v>5428</v>
      </c>
      <c r="G1734">
        <v>-1.8E-3</v>
      </c>
    </row>
    <row r="1735" spans="1:7" x14ac:dyDescent="0.35">
      <c r="A1735" s="1">
        <v>43873</v>
      </c>
      <c r="B1735">
        <v>1.0009999999999999</v>
      </c>
      <c r="C1735">
        <v>1.0028999999999999</v>
      </c>
      <c r="D1735">
        <v>1.0028999999999999</v>
      </c>
      <c r="E1735">
        <v>0.99990000000000001</v>
      </c>
      <c r="F1735" t="s">
        <v>5429</v>
      </c>
      <c r="G1735">
        <v>-1.9E-3</v>
      </c>
    </row>
    <row r="1736" spans="1:7" x14ac:dyDescent="0.35">
      <c r="A1736" s="1">
        <v>43872</v>
      </c>
      <c r="B1736">
        <v>1.0028999999999999</v>
      </c>
      <c r="C1736">
        <v>0.99980000000000002</v>
      </c>
      <c r="D1736">
        <v>1.0034000000000001</v>
      </c>
      <c r="E1736">
        <v>0.99929999999999997</v>
      </c>
      <c r="F1736" t="s">
        <v>5430</v>
      </c>
      <c r="G1736">
        <v>3.0999999999999999E-3</v>
      </c>
    </row>
    <row r="1737" spans="1:7" x14ac:dyDescent="0.35">
      <c r="A1737" s="1">
        <v>43871</v>
      </c>
      <c r="B1737">
        <v>0.99980000000000002</v>
      </c>
      <c r="C1737">
        <v>0.99919999999999998</v>
      </c>
      <c r="D1737">
        <v>1.0001</v>
      </c>
      <c r="E1737">
        <v>0.99870000000000003</v>
      </c>
      <c r="F1737" t="s">
        <v>5425</v>
      </c>
      <c r="G1737">
        <v>2.0000000000000001E-4</v>
      </c>
    </row>
    <row r="1738" spans="1:7" x14ac:dyDescent="0.35">
      <c r="A1738" s="1">
        <v>43870</v>
      </c>
      <c r="B1738">
        <v>0.99950000000000006</v>
      </c>
      <c r="C1738">
        <v>0.99970000000000003</v>
      </c>
      <c r="D1738">
        <v>1.0004</v>
      </c>
      <c r="E1738">
        <v>0.99860000000000004</v>
      </c>
      <c r="F1738" t="s">
        <v>5418</v>
      </c>
      <c r="G1738">
        <v>-2.0000000000000001E-4</v>
      </c>
    </row>
    <row r="1739" spans="1:7" x14ac:dyDescent="0.35">
      <c r="A1739" s="1">
        <v>43869</v>
      </c>
      <c r="B1739">
        <v>0.99970000000000003</v>
      </c>
      <c r="C1739">
        <v>0.99809999999999999</v>
      </c>
      <c r="D1739">
        <v>1.0012000000000001</v>
      </c>
      <c r="E1739">
        <v>0.99739999999999995</v>
      </c>
      <c r="F1739" t="s">
        <v>5328</v>
      </c>
      <c r="G1739">
        <v>1.6000000000000001E-3</v>
      </c>
    </row>
    <row r="1740" spans="1:7" x14ac:dyDescent="0.35">
      <c r="A1740" s="1">
        <v>43868</v>
      </c>
      <c r="B1740">
        <v>0.99809999999999999</v>
      </c>
      <c r="C1740">
        <v>0.99850000000000005</v>
      </c>
      <c r="D1740">
        <v>0.99980000000000002</v>
      </c>
      <c r="E1740">
        <v>0.99750000000000005</v>
      </c>
      <c r="F1740" t="s">
        <v>5431</v>
      </c>
      <c r="G1740">
        <v>-2.9999999999999997E-4</v>
      </c>
    </row>
    <row r="1741" spans="1:7" x14ac:dyDescent="0.35">
      <c r="A1741" s="1">
        <v>43867</v>
      </c>
      <c r="B1741">
        <v>0.99850000000000005</v>
      </c>
      <c r="C1741">
        <v>0.99970000000000003</v>
      </c>
      <c r="D1741">
        <v>1.0013000000000001</v>
      </c>
      <c r="E1741">
        <v>0.99809999999999999</v>
      </c>
      <c r="F1741" t="s">
        <v>5432</v>
      </c>
      <c r="G1741">
        <v>-1.2999999999999999E-3</v>
      </c>
    </row>
    <row r="1742" spans="1:7" x14ac:dyDescent="0.35">
      <c r="A1742" s="1">
        <v>43866</v>
      </c>
      <c r="B1742">
        <v>0.99970000000000003</v>
      </c>
      <c r="C1742">
        <v>0.999</v>
      </c>
      <c r="D1742">
        <v>1.0016</v>
      </c>
      <c r="E1742">
        <v>0.999</v>
      </c>
      <c r="F1742" t="s">
        <v>5433</v>
      </c>
      <c r="G1742">
        <v>6.9999999999999999E-4</v>
      </c>
    </row>
    <row r="1743" spans="1:7" x14ac:dyDescent="0.35">
      <c r="A1743" s="1">
        <v>43865</v>
      </c>
      <c r="B1743">
        <v>0.999</v>
      </c>
      <c r="C1743">
        <v>1.0004</v>
      </c>
      <c r="D1743">
        <v>1.0018</v>
      </c>
      <c r="E1743">
        <v>0.999</v>
      </c>
      <c r="F1743" t="s">
        <v>5434</v>
      </c>
      <c r="G1743">
        <v>-1.4E-3</v>
      </c>
    </row>
    <row r="1744" spans="1:7" x14ac:dyDescent="0.35">
      <c r="A1744" s="1">
        <v>43864</v>
      </c>
      <c r="B1744">
        <v>1.0004</v>
      </c>
      <c r="C1744">
        <v>1.0006999999999999</v>
      </c>
      <c r="D1744">
        <v>1.0024999999999999</v>
      </c>
      <c r="E1744">
        <v>0.99939999999999996</v>
      </c>
      <c r="F1744" t="s">
        <v>5435</v>
      </c>
      <c r="G1744">
        <v>-2.9999999999999997E-4</v>
      </c>
    </row>
    <row r="1745" spans="1:7" x14ac:dyDescent="0.35">
      <c r="A1745" s="1">
        <v>43863</v>
      </c>
      <c r="B1745">
        <v>1.0006999999999999</v>
      </c>
      <c r="C1745">
        <v>1.0014000000000001</v>
      </c>
      <c r="D1745">
        <v>1.0026999999999999</v>
      </c>
      <c r="E1745">
        <v>1.0001</v>
      </c>
      <c r="F1745" t="s">
        <v>5436</v>
      </c>
      <c r="G1745">
        <v>-6.9999999999999999E-4</v>
      </c>
    </row>
    <row r="1746" spans="1:7" x14ac:dyDescent="0.35">
      <c r="A1746" s="1">
        <v>43862</v>
      </c>
      <c r="B1746">
        <v>1.0014000000000001</v>
      </c>
      <c r="C1746">
        <v>0.99990000000000001</v>
      </c>
      <c r="D1746">
        <v>1.0027999999999999</v>
      </c>
      <c r="E1746">
        <v>0.99990000000000001</v>
      </c>
      <c r="F1746" t="s">
        <v>2153</v>
      </c>
      <c r="G1746">
        <v>1.5E-3</v>
      </c>
    </row>
    <row r="1747" spans="1:7" x14ac:dyDescent="0.35">
      <c r="A1747" s="1">
        <v>43861</v>
      </c>
      <c r="B1747">
        <v>0.99990000000000001</v>
      </c>
      <c r="C1747">
        <v>0.99909999999999999</v>
      </c>
      <c r="D1747">
        <v>1.0009999999999999</v>
      </c>
      <c r="E1747">
        <v>0.99909999999999999</v>
      </c>
      <c r="F1747" t="s">
        <v>5437</v>
      </c>
      <c r="G1747">
        <v>8.0000000000000004E-4</v>
      </c>
    </row>
    <row r="1748" spans="1:7" x14ac:dyDescent="0.35">
      <c r="A1748" s="1">
        <v>43860</v>
      </c>
      <c r="B1748">
        <v>0.99909999999999999</v>
      </c>
      <c r="C1748">
        <v>1</v>
      </c>
      <c r="D1748">
        <v>1.0024</v>
      </c>
      <c r="E1748">
        <v>0.99860000000000004</v>
      </c>
      <c r="F1748" t="s">
        <v>5418</v>
      </c>
      <c r="G1748">
        <v>-8.9999999999999998E-4</v>
      </c>
    </row>
    <row r="1749" spans="1:7" x14ac:dyDescent="0.35">
      <c r="A1749" s="1">
        <v>43859</v>
      </c>
      <c r="B1749">
        <v>1</v>
      </c>
      <c r="C1749">
        <v>1.0017</v>
      </c>
      <c r="D1749">
        <v>1.0034000000000001</v>
      </c>
      <c r="E1749">
        <v>0.99909999999999999</v>
      </c>
      <c r="F1749" t="s">
        <v>5438</v>
      </c>
      <c r="G1749">
        <v>-1.6999999999999999E-3</v>
      </c>
    </row>
    <row r="1750" spans="1:7" x14ac:dyDescent="0.35">
      <c r="A1750" s="1">
        <v>43858</v>
      </c>
      <c r="B1750">
        <v>1.0017</v>
      </c>
      <c r="C1750">
        <v>1.0022</v>
      </c>
      <c r="D1750">
        <v>1.0025999999999999</v>
      </c>
      <c r="E1750">
        <v>1.0002</v>
      </c>
      <c r="F1750" t="s">
        <v>5439</v>
      </c>
      <c r="G1750">
        <v>2.3E-3</v>
      </c>
    </row>
    <row r="1751" spans="1:7" x14ac:dyDescent="0.35">
      <c r="A1751" s="1">
        <v>43857</v>
      </c>
      <c r="B1751">
        <v>0.99939999999999996</v>
      </c>
      <c r="C1751">
        <v>1.0021</v>
      </c>
      <c r="D1751">
        <v>1.0044</v>
      </c>
      <c r="E1751">
        <v>0.99880000000000002</v>
      </c>
      <c r="F1751" t="s">
        <v>5440</v>
      </c>
      <c r="G1751">
        <v>-2.7000000000000001E-3</v>
      </c>
    </row>
    <row r="1752" spans="1:7" x14ac:dyDescent="0.35">
      <c r="A1752" s="1">
        <v>43856</v>
      </c>
      <c r="B1752">
        <v>1.0021</v>
      </c>
      <c r="C1752">
        <v>1.0025999999999999</v>
      </c>
      <c r="D1752">
        <v>1.0061</v>
      </c>
      <c r="E1752">
        <v>1.0016</v>
      </c>
      <c r="F1752" t="s">
        <v>1982</v>
      </c>
      <c r="G1752">
        <v>-5.0000000000000001E-4</v>
      </c>
    </row>
    <row r="1753" spans="1:7" x14ac:dyDescent="0.35">
      <c r="A1753" s="1">
        <v>43855</v>
      </c>
      <c r="B1753">
        <v>1.0025999999999999</v>
      </c>
      <c r="C1753">
        <v>1.0011000000000001</v>
      </c>
      <c r="D1753">
        <v>1.0038</v>
      </c>
      <c r="E1753">
        <v>1.0011000000000001</v>
      </c>
      <c r="F1753" t="s">
        <v>1973</v>
      </c>
      <c r="G1753">
        <v>1.5E-3</v>
      </c>
    </row>
    <row r="1754" spans="1:7" x14ac:dyDescent="0.35">
      <c r="A1754" s="1">
        <v>43854</v>
      </c>
      <c r="B1754">
        <v>1.0011000000000001</v>
      </c>
      <c r="C1754">
        <v>0.99970000000000003</v>
      </c>
      <c r="D1754">
        <v>1.0023</v>
      </c>
      <c r="E1754">
        <v>0.99970000000000003</v>
      </c>
      <c r="F1754" t="s">
        <v>5296</v>
      </c>
      <c r="G1754">
        <v>1.4E-3</v>
      </c>
    </row>
    <row r="1755" spans="1:7" x14ac:dyDescent="0.35">
      <c r="A1755" s="1">
        <v>43853</v>
      </c>
      <c r="B1755">
        <v>0.99970000000000003</v>
      </c>
      <c r="C1755">
        <v>1.0032000000000001</v>
      </c>
      <c r="D1755">
        <v>1.0036</v>
      </c>
      <c r="E1755">
        <v>0.99909999999999999</v>
      </c>
      <c r="F1755" t="s">
        <v>5441</v>
      </c>
      <c r="G1755">
        <v>-1.1999999999999999E-3</v>
      </c>
    </row>
    <row r="1756" spans="1:7" x14ac:dyDescent="0.35">
      <c r="A1756" s="1">
        <v>43852</v>
      </c>
      <c r="B1756">
        <v>1.0008999999999999</v>
      </c>
      <c r="C1756">
        <v>1.0028999999999999</v>
      </c>
      <c r="D1756">
        <v>1.0029999999999999</v>
      </c>
      <c r="E1756">
        <v>1.0004</v>
      </c>
      <c r="F1756" t="s">
        <v>2157</v>
      </c>
      <c r="G1756">
        <v>-1E-4</v>
      </c>
    </row>
    <row r="1757" spans="1:7" x14ac:dyDescent="0.35">
      <c r="A1757" s="1">
        <v>43851</v>
      </c>
      <c r="B1757">
        <v>1.0009999999999999</v>
      </c>
      <c r="C1757">
        <v>1.0007999999999999</v>
      </c>
      <c r="D1757">
        <v>1.0025999999999999</v>
      </c>
      <c r="E1757">
        <v>1.0004999999999999</v>
      </c>
      <c r="F1757" t="s">
        <v>5442</v>
      </c>
      <c r="G1757">
        <v>2.0000000000000001E-4</v>
      </c>
    </row>
    <row r="1758" spans="1:7" x14ac:dyDescent="0.35">
      <c r="A1758" s="1">
        <v>43850</v>
      </c>
      <c r="B1758">
        <v>1.0007999999999999</v>
      </c>
      <c r="C1758">
        <v>1.0004999999999999</v>
      </c>
      <c r="D1758">
        <v>1.0021</v>
      </c>
      <c r="E1758">
        <v>0.99990000000000001</v>
      </c>
      <c r="F1758" t="s">
        <v>5443</v>
      </c>
      <c r="G1758">
        <v>2.9999999999999997E-4</v>
      </c>
    </row>
    <row r="1759" spans="1:7" x14ac:dyDescent="0.35">
      <c r="A1759" s="1">
        <v>43849</v>
      </c>
      <c r="B1759">
        <v>1.0004999999999999</v>
      </c>
      <c r="C1759">
        <v>0.99990000000000001</v>
      </c>
      <c r="D1759">
        <v>1.0015000000000001</v>
      </c>
      <c r="E1759">
        <v>0.99760000000000004</v>
      </c>
      <c r="F1759" t="s">
        <v>5444</v>
      </c>
      <c r="G1759">
        <v>5.9999999999999995E-4</v>
      </c>
    </row>
    <row r="1760" spans="1:7" x14ac:dyDescent="0.35">
      <c r="A1760" s="1">
        <v>43848</v>
      </c>
      <c r="B1760">
        <v>0.99990000000000001</v>
      </c>
      <c r="C1760">
        <v>0.99839999999999995</v>
      </c>
      <c r="D1760">
        <v>1.0004</v>
      </c>
      <c r="E1760">
        <v>0.99790000000000001</v>
      </c>
      <c r="F1760" t="s">
        <v>5445</v>
      </c>
      <c r="G1760">
        <v>1.6999999999999999E-3</v>
      </c>
    </row>
    <row r="1761" spans="1:7" x14ac:dyDescent="0.35">
      <c r="A1761" s="1">
        <v>43847</v>
      </c>
      <c r="B1761">
        <v>0.99819999999999998</v>
      </c>
      <c r="C1761">
        <v>1.0022</v>
      </c>
      <c r="D1761">
        <v>1.0033000000000001</v>
      </c>
      <c r="E1761">
        <v>0.99819999999999998</v>
      </c>
      <c r="F1761" t="s">
        <v>5446</v>
      </c>
      <c r="G1761">
        <v>-2.2000000000000001E-3</v>
      </c>
    </row>
    <row r="1762" spans="1:7" x14ac:dyDescent="0.35">
      <c r="A1762" s="1">
        <v>43846</v>
      </c>
      <c r="B1762">
        <v>1.0004</v>
      </c>
      <c r="C1762">
        <v>0.99919999999999998</v>
      </c>
      <c r="D1762">
        <v>1.0016</v>
      </c>
      <c r="E1762">
        <v>0.99890000000000001</v>
      </c>
      <c r="F1762" t="s">
        <v>5447</v>
      </c>
      <c r="G1762">
        <v>1.1999999999999999E-3</v>
      </c>
    </row>
    <row r="1763" spans="1:7" x14ac:dyDescent="0.35">
      <c r="A1763" s="1">
        <v>43845</v>
      </c>
      <c r="B1763">
        <v>0.99919999999999998</v>
      </c>
      <c r="C1763">
        <v>0.99690000000000001</v>
      </c>
      <c r="D1763">
        <v>1.0004999999999999</v>
      </c>
      <c r="E1763">
        <v>0.99590000000000001</v>
      </c>
      <c r="F1763" t="s">
        <v>5448</v>
      </c>
      <c r="G1763">
        <v>1.8E-3</v>
      </c>
    </row>
    <row r="1764" spans="1:7" x14ac:dyDescent="0.35">
      <c r="A1764" s="1">
        <v>43844</v>
      </c>
      <c r="B1764">
        <v>0.99739999999999995</v>
      </c>
      <c r="C1764">
        <v>1.0025999999999999</v>
      </c>
      <c r="D1764">
        <v>1.0043</v>
      </c>
      <c r="E1764">
        <v>0.99719999999999998</v>
      </c>
      <c r="F1764" t="s">
        <v>5449</v>
      </c>
      <c r="G1764">
        <v>-5.1999999999999998E-3</v>
      </c>
    </row>
    <row r="1765" spans="1:7" x14ac:dyDescent="0.35">
      <c r="A1765" s="1">
        <v>43843</v>
      </c>
      <c r="B1765">
        <v>1.0025999999999999</v>
      </c>
      <c r="C1765">
        <v>1.0004999999999999</v>
      </c>
      <c r="D1765">
        <v>1.0033000000000001</v>
      </c>
      <c r="E1765">
        <v>1.0004999999999999</v>
      </c>
      <c r="F1765" t="s">
        <v>5450</v>
      </c>
      <c r="G1765">
        <v>2.2000000000000001E-3</v>
      </c>
    </row>
    <row r="1766" spans="1:7" x14ac:dyDescent="0.35">
      <c r="A1766" s="1">
        <v>43842</v>
      </c>
      <c r="B1766">
        <v>1.0004</v>
      </c>
      <c r="C1766">
        <v>1.0011000000000001</v>
      </c>
      <c r="D1766">
        <v>1.0015000000000001</v>
      </c>
      <c r="E1766">
        <v>1.0004</v>
      </c>
      <c r="F1766" t="s">
        <v>5451</v>
      </c>
      <c r="G1766">
        <v>-5.9999999999999995E-4</v>
      </c>
    </row>
    <row r="1767" spans="1:7" x14ac:dyDescent="0.35">
      <c r="A1767" s="1">
        <v>43841</v>
      </c>
      <c r="B1767">
        <v>1.0009999999999999</v>
      </c>
      <c r="C1767">
        <v>1.0015000000000001</v>
      </c>
      <c r="D1767">
        <v>1.0021</v>
      </c>
      <c r="E1767">
        <v>1.0007999999999999</v>
      </c>
      <c r="F1767" t="s">
        <v>5339</v>
      </c>
      <c r="G1767">
        <v>-4.0000000000000002E-4</v>
      </c>
    </row>
    <row r="1768" spans="1:7" x14ac:dyDescent="0.35">
      <c r="A1768" s="1">
        <v>43840</v>
      </c>
      <c r="B1768">
        <v>1.0014000000000001</v>
      </c>
      <c r="C1768">
        <v>1.0048999999999999</v>
      </c>
      <c r="D1768">
        <v>1.0065</v>
      </c>
      <c r="E1768">
        <v>1.0013000000000001</v>
      </c>
      <c r="F1768" t="s">
        <v>5452</v>
      </c>
      <c r="G1768">
        <v>-1E-3</v>
      </c>
    </row>
    <row r="1769" spans="1:7" x14ac:dyDescent="0.35">
      <c r="A1769" s="1">
        <v>43839</v>
      </c>
      <c r="B1769">
        <v>1.0024</v>
      </c>
      <c r="C1769">
        <v>1.0013000000000001</v>
      </c>
      <c r="D1769">
        <v>1.0033000000000001</v>
      </c>
      <c r="E1769">
        <v>1.0013000000000001</v>
      </c>
      <c r="F1769" t="s">
        <v>5453</v>
      </c>
      <c r="G1769">
        <v>1.1000000000000001E-3</v>
      </c>
    </row>
    <row r="1770" spans="1:7" x14ac:dyDescent="0.35">
      <c r="A1770" s="1">
        <v>43838</v>
      </c>
      <c r="B1770">
        <v>1.0013000000000001</v>
      </c>
      <c r="C1770">
        <v>1.0016</v>
      </c>
      <c r="D1770">
        <v>1.0028999999999999</v>
      </c>
      <c r="E1770">
        <v>1.0011000000000001</v>
      </c>
      <c r="F1770" t="s">
        <v>5314</v>
      </c>
      <c r="G1770">
        <v>-2.9999999999999997E-4</v>
      </c>
    </row>
    <row r="1771" spans="1:7" x14ac:dyDescent="0.35">
      <c r="A1771" s="1">
        <v>43837</v>
      </c>
      <c r="B1771">
        <v>1.0016</v>
      </c>
      <c r="C1771">
        <v>1.0054000000000001</v>
      </c>
      <c r="D1771">
        <v>1.0057</v>
      </c>
      <c r="E1771">
        <v>1.0013000000000001</v>
      </c>
      <c r="F1771" t="s">
        <v>5454</v>
      </c>
      <c r="G1771">
        <v>-2.5000000000000001E-3</v>
      </c>
    </row>
    <row r="1772" spans="1:7" x14ac:dyDescent="0.35">
      <c r="A1772" s="1">
        <v>43836</v>
      </c>
      <c r="B1772">
        <v>1.0041</v>
      </c>
      <c r="C1772">
        <v>1.0041</v>
      </c>
      <c r="D1772">
        <v>1.0054000000000001</v>
      </c>
      <c r="E1772">
        <v>1.0029999999999999</v>
      </c>
      <c r="F1772" t="s">
        <v>5455</v>
      </c>
      <c r="G1772">
        <v>8.0000000000000004E-4</v>
      </c>
    </row>
    <row r="1773" spans="1:7" x14ac:dyDescent="0.35">
      <c r="A1773" s="1">
        <v>43835</v>
      </c>
      <c r="B1773">
        <v>1.0032000000000001</v>
      </c>
      <c r="C1773">
        <v>1.0049999999999999</v>
      </c>
      <c r="D1773">
        <v>1.0083</v>
      </c>
      <c r="E1773">
        <v>1.0031000000000001</v>
      </c>
      <c r="F1773" t="s">
        <v>5456</v>
      </c>
      <c r="G1773">
        <v>-1.8E-3</v>
      </c>
    </row>
    <row r="1774" spans="1:7" x14ac:dyDescent="0.35">
      <c r="A1774" s="1">
        <v>43834</v>
      </c>
      <c r="B1774">
        <v>1.0049999999999999</v>
      </c>
      <c r="C1774">
        <v>1.0064</v>
      </c>
      <c r="D1774">
        <v>1.0093000000000001</v>
      </c>
      <c r="E1774">
        <v>1.0048999999999999</v>
      </c>
      <c r="F1774" t="s">
        <v>5457</v>
      </c>
      <c r="G1774">
        <v>1.1000000000000001E-3</v>
      </c>
    </row>
    <row r="1775" spans="1:7" x14ac:dyDescent="0.35">
      <c r="A1775" s="1">
        <v>43833</v>
      </c>
      <c r="B1775">
        <v>1.0039</v>
      </c>
      <c r="C1775">
        <v>1.0053000000000001</v>
      </c>
      <c r="D1775">
        <v>1.0103</v>
      </c>
      <c r="E1775">
        <v>1.0035000000000001</v>
      </c>
      <c r="F1775" t="s">
        <v>5458</v>
      </c>
      <c r="G1775">
        <v>-1.4E-3</v>
      </c>
    </row>
    <row r="1776" spans="1:7" x14ac:dyDescent="0.35">
      <c r="A1776" s="1">
        <v>43832</v>
      </c>
      <c r="B1776">
        <v>1.0053000000000001</v>
      </c>
      <c r="C1776">
        <v>1.0163</v>
      </c>
      <c r="D1776">
        <v>1.0166999999999999</v>
      </c>
      <c r="E1776">
        <v>1.0051000000000001</v>
      </c>
      <c r="F1776" t="s">
        <v>5459</v>
      </c>
      <c r="G1776">
        <v>-6.7999999999999996E-3</v>
      </c>
    </row>
    <row r="1777" spans="1:7" x14ac:dyDescent="0.35">
      <c r="A1777" s="1">
        <v>43831</v>
      </c>
      <c r="B1777">
        <v>1.0121</v>
      </c>
      <c r="C1777">
        <v>1.0095000000000001</v>
      </c>
      <c r="D1777">
        <v>1.0126999999999999</v>
      </c>
      <c r="E1777">
        <v>1.0078</v>
      </c>
      <c r="F1777" t="s">
        <v>1661</v>
      </c>
      <c r="G1777">
        <v>7.3000000000000001E-3</v>
      </c>
    </row>
    <row r="1778" spans="1:7" x14ac:dyDescent="0.35">
      <c r="A1778" s="1">
        <v>43830</v>
      </c>
      <c r="B1778">
        <v>1.0047999999999999</v>
      </c>
      <c r="C1778">
        <v>1.0079</v>
      </c>
      <c r="D1778">
        <v>1.0079</v>
      </c>
      <c r="E1778">
        <v>1.0043</v>
      </c>
      <c r="F1778" t="s">
        <v>1975</v>
      </c>
      <c r="G1778">
        <v>2.5999999999999999E-3</v>
      </c>
    </row>
    <row r="1779" spans="1:7" x14ac:dyDescent="0.35">
      <c r="A1779" s="1">
        <v>43829</v>
      </c>
      <c r="B1779">
        <v>1.0021</v>
      </c>
      <c r="C1779">
        <v>1.0135000000000001</v>
      </c>
      <c r="D1779">
        <v>1.0139</v>
      </c>
      <c r="E1779">
        <v>1.0016</v>
      </c>
      <c r="F1779" t="s">
        <v>5460</v>
      </c>
      <c r="G1779">
        <v>-4.0000000000000001E-3</v>
      </c>
    </row>
    <row r="1780" spans="1:7" x14ac:dyDescent="0.35">
      <c r="A1780" s="1">
        <v>43828</v>
      </c>
      <c r="B1780">
        <v>1.0062</v>
      </c>
      <c r="C1780">
        <v>1.0041</v>
      </c>
      <c r="D1780">
        <v>1.0099</v>
      </c>
      <c r="E1780">
        <v>1.0041</v>
      </c>
      <c r="F1780" t="s">
        <v>5461</v>
      </c>
      <c r="G1780">
        <v>2.0999999999999999E-3</v>
      </c>
    </row>
    <row r="1781" spans="1:7" x14ac:dyDescent="0.35">
      <c r="A1781" s="1">
        <v>43827</v>
      </c>
      <c r="B1781">
        <v>1.0041</v>
      </c>
      <c r="C1781">
        <v>1.0021</v>
      </c>
      <c r="D1781">
        <v>1.0051000000000001</v>
      </c>
      <c r="E1781">
        <v>1.0021</v>
      </c>
      <c r="F1781" t="s">
        <v>5462</v>
      </c>
      <c r="G1781">
        <v>2.0999999999999999E-3</v>
      </c>
    </row>
    <row r="1782" spans="1:7" x14ac:dyDescent="0.35">
      <c r="A1782" s="1">
        <v>43826</v>
      </c>
      <c r="B1782">
        <v>1.002</v>
      </c>
      <c r="C1782">
        <v>1.0052000000000001</v>
      </c>
      <c r="D1782">
        <v>1.0055000000000001</v>
      </c>
      <c r="E1782">
        <v>1.0007999999999999</v>
      </c>
      <c r="F1782" t="s">
        <v>5463</v>
      </c>
      <c r="G1782">
        <v>-1.4E-3</v>
      </c>
    </row>
    <row r="1783" spans="1:7" x14ac:dyDescent="0.35">
      <c r="A1783" s="1">
        <v>43825</v>
      </c>
      <c r="B1783">
        <v>1.0034000000000001</v>
      </c>
      <c r="C1783">
        <v>1.0057</v>
      </c>
      <c r="D1783">
        <v>1.006</v>
      </c>
      <c r="E1783">
        <v>1.0026999999999999</v>
      </c>
      <c r="F1783" t="s">
        <v>5464</v>
      </c>
      <c r="G1783">
        <v>-2.0000000000000001E-4</v>
      </c>
    </row>
    <row r="1784" spans="1:7" x14ac:dyDescent="0.35">
      <c r="A1784" s="1">
        <v>43824</v>
      </c>
      <c r="B1784">
        <v>1.0036</v>
      </c>
      <c r="C1784">
        <v>1.0041</v>
      </c>
      <c r="D1784">
        <v>1.0084</v>
      </c>
      <c r="E1784">
        <v>1.0032000000000001</v>
      </c>
      <c r="F1784" t="s">
        <v>5465</v>
      </c>
      <c r="G1784">
        <v>-5.0000000000000001E-4</v>
      </c>
    </row>
    <row r="1785" spans="1:7" x14ac:dyDescent="0.35">
      <c r="A1785" s="1">
        <v>43823</v>
      </c>
      <c r="B1785">
        <v>1.0041</v>
      </c>
      <c r="C1785">
        <v>1.0034000000000001</v>
      </c>
      <c r="D1785">
        <v>1.0065</v>
      </c>
      <c r="E1785">
        <v>1.0031000000000001</v>
      </c>
      <c r="F1785" t="s">
        <v>1977</v>
      </c>
      <c r="G1785">
        <v>5.9999999999999995E-4</v>
      </c>
    </row>
    <row r="1786" spans="1:7" x14ac:dyDescent="0.35">
      <c r="A1786" s="1">
        <v>43822</v>
      </c>
      <c r="B1786">
        <v>1.0034000000000001</v>
      </c>
      <c r="C1786">
        <v>1.0095000000000001</v>
      </c>
      <c r="D1786">
        <v>1.0127999999999999</v>
      </c>
      <c r="E1786">
        <v>1.0031000000000001</v>
      </c>
      <c r="F1786" t="s">
        <v>5466</v>
      </c>
      <c r="G1786">
        <v>-6.0000000000000001E-3</v>
      </c>
    </row>
    <row r="1787" spans="1:7" x14ac:dyDescent="0.35">
      <c r="A1787" s="1">
        <v>43821</v>
      </c>
      <c r="B1787">
        <v>1.0095000000000001</v>
      </c>
      <c r="C1787">
        <v>1.0114000000000001</v>
      </c>
      <c r="D1787">
        <v>1.0198</v>
      </c>
      <c r="E1787">
        <v>1.0087999999999999</v>
      </c>
      <c r="F1787" t="s">
        <v>5467</v>
      </c>
      <c r="G1787">
        <v>2.8999999999999998E-3</v>
      </c>
    </row>
    <row r="1788" spans="1:7" x14ac:dyDescent="0.35">
      <c r="A1788" s="1">
        <v>43820</v>
      </c>
      <c r="B1788">
        <v>1.0065999999999999</v>
      </c>
      <c r="C1788">
        <v>1.0049999999999999</v>
      </c>
      <c r="D1788">
        <v>1.0125</v>
      </c>
      <c r="E1788">
        <v>1.0049999999999999</v>
      </c>
      <c r="F1788" t="s">
        <v>5468</v>
      </c>
      <c r="G1788">
        <v>1.5E-3</v>
      </c>
    </row>
    <row r="1789" spans="1:7" x14ac:dyDescent="0.35">
      <c r="A1789" s="1">
        <v>43819</v>
      </c>
      <c r="B1789">
        <v>1.0049999999999999</v>
      </c>
      <c r="C1789">
        <v>1.0054000000000001</v>
      </c>
      <c r="D1789">
        <v>1.0113000000000001</v>
      </c>
      <c r="E1789">
        <v>1.0045999999999999</v>
      </c>
      <c r="F1789" t="s">
        <v>5469</v>
      </c>
      <c r="G1789">
        <v>-5.0000000000000001E-4</v>
      </c>
    </row>
    <row r="1790" spans="1:7" x14ac:dyDescent="0.35">
      <c r="A1790" s="1">
        <v>43818</v>
      </c>
      <c r="B1790">
        <v>1.0055000000000001</v>
      </c>
      <c r="C1790">
        <v>1.0053000000000001</v>
      </c>
      <c r="D1790">
        <v>1.0082</v>
      </c>
      <c r="E1790">
        <v>1.0045999999999999</v>
      </c>
      <c r="F1790" t="s">
        <v>5470</v>
      </c>
      <c r="G1790">
        <v>0</v>
      </c>
    </row>
    <row r="1791" spans="1:7" x14ac:dyDescent="0.35">
      <c r="A1791" s="1">
        <v>43817</v>
      </c>
      <c r="B1791">
        <v>1.0055000000000001</v>
      </c>
      <c r="C1791">
        <v>1.0067999999999999</v>
      </c>
      <c r="D1791">
        <v>1.0068999999999999</v>
      </c>
      <c r="E1791">
        <v>1.0048999999999999</v>
      </c>
      <c r="F1791" t="s">
        <v>5471</v>
      </c>
      <c r="G1791">
        <v>1E-4</v>
      </c>
    </row>
    <row r="1792" spans="1:7" x14ac:dyDescent="0.35">
      <c r="A1792" s="1">
        <v>43816</v>
      </c>
      <c r="B1792">
        <v>1.0054000000000001</v>
      </c>
      <c r="C1792">
        <v>1.0038</v>
      </c>
      <c r="D1792">
        <v>1.0065</v>
      </c>
      <c r="E1792">
        <v>1.0038</v>
      </c>
      <c r="F1792" t="s">
        <v>5472</v>
      </c>
      <c r="G1792">
        <v>1.5E-3</v>
      </c>
    </row>
    <row r="1793" spans="1:7" x14ac:dyDescent="0.35">
      <c r="A1793" s="1">
        <v>43815</v>
      </c>
      <c r="B1793">
        <v>1.0039</v>
      </c>
      <c r="C1793">
        <v>1.008</v>
      </c>
      <c r="D1793">
        <v>1.0108999999999999</v>
      </c>
      <c r="E1793">
        <v>1.0032000000000001</v>
      </c>
      <c r="F1793" t="s">
        <v>5473</v>
      </c>
      <c r="G1793">
        <v>-4.0000000000000001E-3</v>
      </c>
    </row>
    <row r="1794" spans="1:7" x14ac:dyDescent="0.35">
      <c r="A1794" s="1">
        <v>43814</v>
      </c>
      <c r="B1794">
        <v>1.008</v>
      </c>
      <c r="C1794">
        <v>1.0081</v>
      </c>
      <c r="D1794">
        <v>1.0139</v>
      </c>
      <c r="E1794">
        <v>1.0076000000000001</v>
      </c>
      <c r="F1794" t="s">
        <v>5474</v>
      </c>
      <c r="G1794">
        <v>-1E-4</v>
      </c>
    </row>
    <row r="1795" spans="1:7" x14ac:dyDescent="0.35">
      <c r="A1795" s="1">
        <v>43813</v>
      </c>
      <c r="B1795">
        <v>1.0081</v>
      </c>
      <c r="C1795">
        <v>1.0066999999999999</v>
      </c>
      <c r="D1795">
        <v>1.0122</v>
      </c>
      <c r="E1795">
        <v>1.0058</v>
      </c>
      <c r="F1795" t="s">
        <v>5475</v>
      </c>
      <c r="G1795">
        <v>2.7000000000000001E-3</v>
      </c>
    </row>
    <row r="1796" spans="1:7" x14ac:dyDescent="0.35">
      <c r="A1796" s="1">
        <v>43812</v>
      </c>
      <c r="B1796">
        <v>1.0053000000000001</v>
      </c>
      <c r="C1796">
        <v>1.0031000000000001</v>
      </c>
      <c r="D1796">
        <v>1.0096000000000001</v>
      </c>
      <c r="E1796">
        <v>1.0031000000000001</v>
      </c>
      <c r="F1796" t="s">
        <v>5476</v>
      </c>
      <c r="G1796">
        <v>2.2000000000000001E-3</v>
      </c>
    </row>
    <row r="1797" spans="1:7" x14ac:dyDescent="0.35">
      <c r="A1797" s="1">
        <v>43811</v>
      </c>
      <c r="B1797">
        <v>1.0031000000000001</v>
      </c>
      <c r="C1797">
        <v>1.0023</v>
      </c>
      <c r="D1797">
        <v>1.0074000000000001</v>
      </c>
      <c r="E1797">
        <v>1.0023</v>
      </c>
      <c r="F1797" t="s">
        <v>5477</v>
      </c>
      <c r="G1797">
        <v>8.0000000000000004E-4</v>
      </c>
    </row>
    <row r="1798" spans="1:7" x14ac:dyDescent="0.35">
      <c r="A1798" s="1">
        <v>43810</v>
      </c>
      <c r="B1798">
        <v>1.0023</v>
      </c>
      <c r="C1798">
        <v>1.0031000000000001</v>
      </c>
      <c r="D1798">
        <v>1.0092000000000001</v>
      </c>
      <c r="E1798">
        <v>1.0022</v>
      </c>
      <c r="F1798" t="s">
        <v>5478</v>
      </c>
      <c r="G1798">
        <v>-8.9999999999999998E-4</v>
      </c>
    </row>
    <row r="1799" spans="1:7" x14ac:dyDescent="0.35">
      <c r="A1799" s="1">
        <v>43809</v>
      </c>
      <c r="B1799">
        <v>1.0032000000000001</v>
      </c>
      <c r="C1799">
        <v>1.0044</v>
      </c>
      <c r="D1799">
        <v>1.0087999999999999</v>
      </c>
      <c r="E1799">
        <v>1.0028999999999999</v>
      </c>
      <c r="F1799" t="s">
        <v>5463</v>
      </c>
      <c r="G1799">
        <v>-1.1999999999999999E-3</v>
      </c>
    </row>
    <row r="1800" spans="1:7" x14ac:dyDescent="0.35">
      <c r="A1800" s="1">
        <v>43808</v>
      </c>
      <c r="B1800">
        <v>1.0044</v>
      </c>
      <c r="C1800">
        <v>1.0079</v>
      </c>
      <c r="D1800">
        <v>1.0091000000000001</v>
      </c>
      <c r="E1800">
        <v>1.0043</v>
      </c>
      <c r="F1800" t="s">
        <v>5447</v>
      </c>
      <c r="G1800">
        <v>-3.2000000000000002E-3</v>
      </c>
    </row>
    <row r="1801" spans="1:7" x14ac:dyDescent="0.35">
      <c r="A1801" s="1">
        <v>43807</v>
      </c>
      <c r="B1801">
        <v>1.0076000000000001</v>
      </c>
      <c r="C1801">
        <v>1.0115000000000001</v>
      </c>
      <c r="D1801">
        <v>1.0122</v>
      </c>
      <c r="E1801">
        <v>1.0069999999999999</v>
      </c>
      <c r="F1801" t="s">
        <v>5479</v>
      </c>
      <c r="G1801">
        <v>-1.6000000000000001E-3</v>
      </c>
    </row>
    <row r="1802" spans="1:7" x14ac:dyDescent="0.35">
      <c r="A1802" s="1">
        <v>43806</v>
      </c>
      <c r="B1802">
        <v>1.0093000000000001</v>
      </c>
      <c r="C1802">
        <v>1.0052000000000001</v>
      </c>
      <c r="D1802">
        <v>1.0107999999999999</v>
      </c>
      <c r="E1802">
        <v>1.0052000000000001</v>
      </c>
      <c r="F1802" t="s">
        <v>5480</v>
      </c>
      <c r="G1802">
        <v>4.0000000000000001E-3</v>
      </c>
    </row>
    <row r="1803" spans="1:7" x14ac:dyDescent="0.35">
      <c r="A1803" s="1">
        <v>43805</v>
      </c>
      <c r="B1803">
        <v>1.0052000000000001</v>
      </c>
      <c r="C1803">
        <v>1.0047999999999999</v>
      </c>
      <c r="D1803">
        <v>1.0102</v>
      </c>
      <c r="E1803">
        <v>1.0044</v>
      </c>
      <c r="F1803" t="s">
        <v>5481</v>
      </c>
      <c r="G1803">
        <v>4.0000000000000002E-4</v>
      </c>
    </row>
    <row r="1804" spans="1:7" x14ac:dyDescent="0.35">
      <c r="A1804" s="1">
        <v>43804</v>
      </c>
      <c r="B1804">
        <v>1.0047999999999999</v>
      </c>
      <c r="C1804">
        <v>1.0054000000000001</v>
      </c>
      <c r="D1804">
        <v>1.0072000000000001</v>
      </c>
      <c r="E1804">
        <v>1.0042</v>
      </c>
      <c r="F1804" t="s">
        <v>5441</v>
      </c>
      <c r="G1804">
        <v>-5.9999999999999995E-4</v>
      </c>
    </row>
    <row r="1805" spans="1:7" x14ac:dyDescent="0.35">
      <c r="A1805" s="1">
        <v>43803</v>
      </c>
      <c r="B1805">
        <v>1.0054000000000001</v>
      </c>
      <c r="C1805">
        <v>1.0065999999999999</v>
      </c>
      <c r="D1805">
        <v>1.0136000000000001</v>
      </c>
      <c r="E1805">
        <v>1.0052000000000001</v>
      </c>
      <c r="F1805" t="s">
        <v>5308</v>
      </c>
      <c r="G1805">
        <v>-1.1999999999999999E-3</v>
      </c>
    </row>
    <row r="1806" spans="1:7" x14ac:dyDescent="0.35">
      <c r="A1806" s="1">
        <v>43802</v>
      </c>
      <c r="B1806">
        <v>1.0065999999999999</v>
      </c>
      <c r="C1806">
        <v>1.0082</v>
      </c>
      <c r="D1806">
        <v>1.0118</v>
      </c>
      <c r="E1806">
        <v>1.006</v>
      </c>
      <c r="F1806" t="s">
        <v>3764</v>
      </c>
      <c r="G1806">
        <v>-1.8E-3</v>
      </c>
    </row>
    <row r="1807" spans="1:7" x14ac:dyDescent="0.35">
      <c r="A1807" s="1">
        <v>43801</v>
      </c>
      <c r="B1807">
        <v>1.0084</v>
      </c>
      <c r="C1807">
        <v>1.0097</v>
      </c>
      <c r="D1807">
        <v>1.0111000000000001</v>
      </c>
      <c r="E1807">
        <v>1.0078</v>
      </c>
      <c r="F1807" t="s">
        <v>5482</v>
      </c>
      <c r="G1807">
        <v>5.0000000000000001E-4</v>
      </c>
    </row>
    <row r="1808" spans="1:7" x14ac:dyDescent="0.35">
      <c r="A1808" s="1">
        <v>43800</v>
      </c>
      <c r="B1808">
        <v>1.0079</v>
      </c>
      <c r="C1808">
        <v>1.0088999999999999</v>
      </c>
      <c r="D1808">
        <v>1.0134000000000001</v>
      </c>
      <c r="E1808">
        <v>1.0073000000000001</v>
      </c>
      <c r="F1808" t="s">
        <v>5483</v>
      </c>
      <c r="G1808">
        <v>-8.9999999999999998E-4</v>
      </c>
    </row>
    <row r="1809" spans="1:7" x14ac:dyDescent="0.35">
      <c r="A1809" s="1">
        <v>43799</v>
      </c>
      <c r="B1809">
        <v>1.0087999999999999</v>
      </c>
      <c r="C1809">
        <v>1.0065999999999999</v>
      </c>
      <c r="D1809">
        <v>1.0112000000000001</v>
      </c>
      <c r="E1809">
        <v>1.0065999999999999</v>
      </c>
      <c r="F1809" t="s">
        <v>1645</v>
      </c>
      <c r="G1809">
        <v>2.3E-3</v>
      </c>
    </row>
    <row r="1810" spans="1:7" x14ac:dyDescent="0.35">
      <c r="A1810" s="1">
        <v>43798</v>
      </c>
      <c r="B1810">
        <v>1.0065999999999999</v>
      </c>
      <c r="C1810">
        <v>1.0057</v>
      </c>
      <c r="D1810">
        <v>1.0091000000000001</v>
      </c>
      <c r="E1810">
        <v>1.0057</v>
      </c>
      <c r="F1810" t="s">
        <v>5484</v>
      </c>
      <c r="G1810">
        <v>8.0000000000000004E-4</v>
      </c>
    </row>
    <row r="1811" spans="1:7" x14ac:dyDescent="0.35">
      <c r="A1811" s="1">
        <v>43797</v>
      </c>
      <c r="B1811">
        <v>1.0058</v>
      </c>
      <c r="C1811">
        <v>1.0046999999999999</v>
      </c>
      <c r="D1811">
        <v>1.0072000000000001</v>
      </c>
      <c r="E1811">
        <v>1.0046999999999999</v>
      </c>
      <c r="F1811" t="s">
        <v>5485</v>
      </c>
      <c r="G1811">
        <v>1.1000000000000001E-3</v>
      </c>
    </row>
    <row r="1812" spans="1:7" x14ac:dyDescent="0.35">
      <c r="A1812" s="1">
        <v>43796</v>
      </c>
      <c r="B1812">
        <v>1.0046999999999999</v>
      </c>
      <c r="C1812">
        <v>1.0059</v>
      </c>
      <c r="D1812">
        <v>1.0085999999999999</v>
      </c>
      <c r="E1812">
        <v>1.0045999999999999</v>
      </c>
      <c r="F1812" t="s">
        <v>5486</v>
      </c>
      <c r="G1812">
        <v>-1.1999999999999999E-3</v>
      </c>
    </row>
    <row r="1813" spans="1:7" x14ac:dyDescent="0.35">
      <c r="A1813" s="1">
        <v>43795</v>
      </c>
      <c r="B1813">
        <v>1.0059</v>
      </c>
      <c r="C1813">
        <v>1.0066999999999999</v>
      </c>
      <c r="D1813">
        <v>1.0083</v>
      </c>
      <c r="E1813">
        <v>1.0048999999999999</v>
      </c>
      <c r="F1813" t="s">
        <v>5487</v>
      </c>
      <c r="G1813">
        <v>-8.0000000000000004E-4</v>
      </c>
    </row>
    <row r="1814" spans="1:7" x14ac:dyDescent="0.35">
      <c r="A1814" s="1">
        <v>43794</v>
      </c>
      <c r="B1814">
        <v>1.0066999999999999</v>
      </c>
      <c r="C1814">
        <v>1.0089999999999999</v>
      </c>
      <c r="D1814">
        <v>1.0154000000000001</v>
      </c>
      <c r="E1814">
        <v>1.0063</v>
      </c>
      <c r="F1814" t="s">
        <v>5488</v>
      </c>
      <c r="G1814">
        <v>-2.3E-3</v>
      </c>
    </row>
    <row r="1815" spans="1:7" x14ac:dyDescent="0.35">
      <c r="A1815" s="1">
        <v>43793</v>
      </c>
      <c r="B1815">
        <v>1.0089999999999999</v>
      </c>
      <c r="C1815">
        <v>1.0084</v>
      </c>
      <c r="D1815">
        <v>1.0111000000000001</v>
      </c>
      <c r="E1815">
        <v>1.008</v>
      </c>
      <c r="F1815" t="s">
        <v>5489</v>
      </c>
      <c r="G1815">
        <v>2.2000000000000001E-3</v>
      </c>
    </row>
    <row r="1816" spans="1:7" x14ac:dyDescent="0.35">
      <c r="A1816" s="1">
        <v>43792</v>
      </c>
      <c r="B1816">
        <v>1.0067999999999999</v>
      </c>
      <c r="C1816">
        <v>1.0062</v>
      </c>
      <c r="D1816">
        <v>1.0078</v>
      </c>
      <c r="E1816">
        <v>1.0062</v>
      </c>
      <c r="F1816" t="s">
        <v>5471</v>
      </c>
      <c r="G1816">
        <v>6.9999999999999999E-4</v>
      </c>
    </row>
    <row r="1817" spans="1:7" x14ac:dyDescent="0.35">
      <c r="A1817" s="1">
        <v>43791</v>
      </c>
      <c r="B1817">
        <v>1.0062</v>
      </c>
      <c r="C1817">
        <v>1.0041</v>
      </c>
      <c r="D1817">
        <v>1.0073000000000001</v>
      </c>
      <c r="E1817">
        <v>1.0041</v>
      </c>
      <c r="F1817" t="s">
        <v>5490</v>
      </c>
      <c r="G1817">
        <v>2E-3</v>
      </c>
    </row>
    <row r="1818" spans="1:7" x14ac:dyDescent="0.35">
      <c r="A1818" s="1">
        <v>43790</v>
      </c>
      <c r="B1818">
        <v>1.0041</v>
      </c>
      <c r="C1818">
        <v>1.0029999999999999</v>
      </c>
      <c r="D1818">
        <v>1.0079</v>
      </c>
      <c r="E1818">
        <v>1.0029999999999999</v>
      </c>
      <c r="F1818" t="s">
        <v>5491</v>
      </c>
      <c r="G1818">
        <v>1.1000000000000001E-3</v>
      </c>
    </row>
    <row r="1819" spans="1:7" x14ac:dyDescent="0.35">
      <c r="A1819" s="1">
        <v>43789</v>
      </c>
      <c r="B1819">
        <v>1.0029999999999999</v>
      </c>
      <c r="C1819">
        <v>1.0078</v>
      </c>
      <c r="D1819">
        <v>1.0084</v>
      </c>
      <c r="E1819">
        <v>1.0027999999999999</v>
      </c>
      <c r="F1819" t="s">
        <v>2160</v>
      </c>
      <c r="G1819">
        <v>-1.6999999999999999E-3</v>
      </c>
    </row>
    <row r="1820" spans="1:7" x14ac:dyDescent="0.35">
      <c r="A1820" s="1">
        <v>43788</v>
      </c>
      <c r="B1820">
        <v>1.0046999999999999</v>
      </c>
      <c r="C1820">
        <v>1.0023</v>
      </c>
      <c r="D1820">
        <v>1.0076000000000001</v>
      </c>
      <c r="E1820">
        <v>1.0023</v>
      </c>
      <c r="F1820" t="s">
        <v>5320</v>
      </c>
      <c r="G1820">
        <v>2.5000000000000001E-3</v>
      </c>
    </row>
    <row r="1821" spans="1:7" x14ac:dyDescent="0.35">
      <c r="A1821" s="1">
        <v>43787</v>
      </c>
      <c r="B1821">
        <v>1.0022</v>
      </c>
      <c r="C1821">
        <v>1.0058</v>
      </c>
      <c r="D1821">
        <v>1.0071000000000001</v>
      </c>
      <c r="E1821">
        <v>1.0017</v>
      </c>
      <c r="F1821" t="s">
        <v>5492</v>
      </c>
      <c r="G1821">
        <v>-3.5999999999999999E-3</v>
      </c>
    </row>
    <row r="1822" spans="1:7" x14ac:dyDescent="0.35">
      <c r="A1822" s="1">
        <v>43786</v>
      </c>
      <c r="B1822">
        <v>1.0058</v>
      </c>
      <c r="C1822">
        <v>1.004</v>
      </c>
      <c r="D1822">
        <v>1.0069999999999999</v>
      </c>
      <c r="E1822">
        <v>1.004</v>
      </c>
      <c r="F1822" t="s">
        <v>5493</v>
      </c>
      <c r="G1822">
        <v>1.8E-3</v>
      </c>
    </row>
    <row r="1823" spans="1:7" x14ac:dyDescent="0.35">
      <c r="A1823" s="1">
        <v>43785</v>
      </c>
      <c r="B1823">
        <v>1.004</v>
      </c>
      <c r="C1823">
        <v>1.0048999999999999</v>
      </c>
      <c r="D1823">
        <v>1.0052000000000001</v>
      </c>
      <c r="E1823">
        <v>1.0036</v>
      </c>
      <c r="F1823" t="s">
        <v>1977</v>
      </c>
      <c r="G1823">
        <v>1.1000000000000001E-3</v>
      </c>
    </row>
    <row r="1824" spans="1:7" x14ac:dyDescent="0.35">
      <c r="A1824" s="1">
        <v>43784</v>
      </c>
      <c r="B1824">
        <v>1.0027999999999999</v>
      </c>
      <c r="C1824">
        <v>1.0014000000000001</v>
      </c>
      <c r="D1824">
        <v>1.0042</v>
      </c>
      <c r="E1824">
        <v>1.0014000000000001</v>
      </c>
      <c r="F1824" t="s">
        <v>5494</v>
      </c>
      <c r="G1824">
        <v>1.4E-3</v>
      </c>
    </row>
    <row r="1825" spans="1:7" x14ac:dyDescent="0.35">
      <c r="A1825" s="1">
        <v>43783</v>
      </c>
      <c r="B1825">
        <v>1.0014000000000001</v>
      </c>
      <c r="C1825">
        <v>1.006</v>
      </c>
      <c r="D1825">
        <v>1.006</v>
      </c>
      <c r="E1825">
        <v>1.0006999999999999</v>
      </c>
      <c r="F1825" t="s">
        <v>5495</v>
      </c>
      <c r="G1825">
        <v>-2.9999999999999997E-4</v>
      </c>
    </row>
    <row r="1826" spans="1:7" x14ac:dyDescent="0.35">
      <c r="A1826" s="1">
        <v>43782</v>
      </c>
      <c r="B1826">
        <v>1.0017</v>
      </c>
      <c r="C1826">
        <v>1.0018</v>
      </c>
      <c r="D1826">
        <v>1.0044999999999999</v>
      </c>
      <c r="E1826">
        <v>1.0013000000000001</v>
      </c>
      <c r="F1826" t="s">
        <v>5496</v>
      </c>
      <c r="G1826">
        <v>-1E-4</v>
      </c>
    </row>
    <row r="1827" spans="1:7" x14ac:dyDescent="0.35">
      <c r="A1827" s="1">
        <v>43781</v>
      </c>
      <c r="B1827">
        <v>1.0018</v>
      </c>
      <c r="C1827">
        <v>1.0026999999999999</v>
      </c>
      <c r="D1827">
        <v>1.0041</v>
      </c>
      <c r="E1827">
        <v>1.0012000000000001</v>
      </c>
      <c r="F1827" t="s">
        <v>3767</v>
      </c>
      <c r="G1827">
        <v>-8.0000000000000004E-4</v>
      </c>
    </row>
    <row r="1828" spans="1:7" x14ac:dyDescent="0.35">
      <c r="A1828" s="1">
        <v>43780</v>
      </c>
      <c r="B1828">
        <v>1.0026999999999999</v>
      </c>
      <c r="C1828">
        <v>1.0039</v>
      </c>
      <c r="D1828">
        <v>1.0047999999999999</v>
      </c>
      <c r="E1828">
        <v>1.0022</v>
      </c>
      <c r="F1828" t="s">
        <v>1983</v>
      </c>
      <c r="G1828">
        <v>-1.1999999999999999E-3</v>
      </c>
    </row>
    <row r="1829" spans="1:7" x14ac:dyDescent="0.35">
      <c r="A1829" s="1">
        <v>43779</v>
      </c>
      <c r="B1829">
        <v>1.0039</v>
      </c>
      <c r="C1829">
        <v>1.0039</v>
      </c>
      <c r="D1829">
        <v>1.0049999999999999</v>
      </c>
      <c r="E1829">
        <v>1.0033000000000001</v>
      </c>
      <c r="F1829" t="s">
        <v>5442</v>
      </c>
      <c r="G1829">
        <v>1.1000000000000001E-3</v>
      </c>
    </row>
    <row r="1830" spans="1:7" x14ac:dyDescent="0.35">
      <c r="A1830" s="1">
        <v>43778</v>
      </c>
      <c r="B1830">
        <v>1.0027999999999999</v>
      </c>
      <c r="C1830">
        <v>1.0004999999999999</v>
      </c>
      <c r="D1830">
        <v>1.0029999999999999</v>
      </c>
      <c r="E1830">
        <v>1.0004999999999999</v>
      </c>
      <c r="F1830" t="s">
        <v>5497</v>
      </c>
      <c r="G1830">
        <v>2.2000000000000001E-3</v>
      </c>
    </row>
    <row r="1831" spans="1:7" x14ac:dyDescent="0.35">
      <c r="A1831" s="1">
        <v>43777</v>
      </c>
      <c r="B1831">
        <v>1.0004999999999999</v>
      </c>
      <c r="C1831">
        <v>1.0013000000000001</v>
      </c>
      <c r="D1831">
        <v>1.002</v>
      </c>
      <c r="E1831">
        <v>0.99939999999999996</v>
      </c>
      <c r="F1831" t="s">
        <v>5498</v>
      </c>
      <c r="G1831">
        <v>-2.0000000000000001E-4</v>
      </c>
    </row>
    <row r="1832" spans="1:7" x14ac:dyDescent="0.35">
      <c r="A1832" s="1">
        <v>43776</v>
      </c>
      <c r="B1832">
        <v>1.0006999999999999</v>
      </c>
      <c r="C1832">
        <v>1.0016</v>
      </c>
      <c r="D1832">
        <v>1.0027999999999999</v>
      </c>
      <c r="E1832">
        <v>1.0002</v>
      </c>
      <c r="F1832" t="s">
        <v>5499</v>
      </c>
      <c r="G1832">
        <v>-8.9999999999999998E-4</v>
      </c>
    </row>
    <row r="1833" spans="1:7" x14ac:dyDescent="0.35">
      <c r="A1833" s="1">
        <v>43775</v>
      </c>
      <c r="B1833">
        <v>1.0016</v>
      </c>
      <c r="C1833">
        <v>1.0022</v>
      </c>
      <c r="D1833">
        <v>1.0049999999999999</v>
      </c>
      <c r="E1833">
        <v>1.0011000000000001</v>
      </c>
      <c r="F1833" t="s">
        <v>5500</v>
      </c>
      <c r="G1833">
        <v>-5.9999999999999995E-4</v>
      </c>
    </row>
    <row r="1834" spans="1:7" x14ac:dyDescent="0.35">
      <c r="A1834" s="1">
        <v>43774</v>
      </c>
      <c r="B1834">
        <v>1.0022</v>
      </c>
      <c r="C1834">
        <v>1.0046999999999999</v>
      </c>
      <c r="D1834">
        <v>1.0049999999999999</v>
      </c>
      <c r="E1834">
        <v>1.0016</v>
      </c>
      <c r="F1834" t="s">
        <v>5456</v>
      </c>
      <c r="G1834">
        <v>-1.2999999999999999E-3</v>
      </c>
    </row>
    <row r="1835" spans="1:7" x14ac:dyDescent="0.35">
      <c r="A1835" s="1">
        <v>43773</v>
      </c>
      <c r="B1835">
        <v>1.0035000000000001</v>
      </c>
      <c r="C1835">
        <v>1.0032000000000001</v>
      </c>
      <c r="D1835">
        <v>1.0043</v>
      </c>
      <c r="E1835">
        <v>1.0025999999999999</v>
      </c>
      <c r="F1835" t="s">
        <v>5376</v>
      </c>
      <c r="G1835">
        <v>2.9999999999999997E-4</v>
      </c>
    </row>
    <row r="1836" spans="1:7" x14ac:dyDescent="0.35">
      <c r="A1836" s="1">
        <v>43772</v>
      </c>
      <c r="B1836">
        <v>1.0033000000000001</v>
      </c>
      <c r="C1836">
        <v>1.0036</v>
      </c>
      <c r="D1836">
        <v>1.0046999999999999</v>
      </c>
      <c r="E1836">
        <v>1.0028999999999999</v>
      </c>
      <c r="F1836" t="s">
        <v>5501</v>
      </c>
      <c r="G1836">
        <v>-4.0000000000000002E-4</v>
      </c>
    </row>
    <row r="1837" spans="1:7" x14ac:dyDescent="0.35">
      <c r="A1837" s="1">
        <v>43771</v>
      </c>
      <c r="B1837">
        <v>1.0036</v>
      </c>
      <c r="C1837">
        <v>1.0047999999999999</v>
      </c>
      <c r="D1837">
        <v>1.0049999999999999</v>
      </c>
      <c r="E1837">
        <v>1.0034000000000001</v>
      </c>
      <c r="F1837" t="s">
        <v>5502</v>
      </c>
      <c r="G1837">
        <v>-2.0000000000000001E-4</v>
      </c>
    </row>
    <row r="1838" spans="1:7" x14ac:dyDescent="0.35">
      <c r="A1838" s="1">
        <v>43770</v>
      </c>
      <c r="B1838">
        <v>1.0038</v>
      </c>
      <c r="C1838">
        <v>1.0034000000000001</v>
      </c>
      <c r="D1838">
        <v>1.0044999999999999</v>
      </c>
      <c r="E1838">
        <v>1.0034000000000001</v>
      </c>
      <c r="F1838" t="s">
        <v>5503</v>
      </c>
      <c r="G1838">
        <v>4.0000000000000002E-4</v>
      </c>
    </row>
    <row r="1839" spans="1:7" x14ac:dyDescent="0.35">
      <c r="A1839" s="1">
        <v>43769</v>
      </c>
      <c r="B1839">
        <v>1.0034000000000001</v>
      </c>
      <c r="C1839">
        <v>1.0035000000000001</v>
      </c>
      <c r="D1839">
        <v>1.0044</v>
      </c>
      <c r="E1839">
        <v>1.0032000000000001</v>
      </c>
      <c r="F1839" t="s">
        <v>5504</v>
      </c>
      <c r="G1839">
        <v>-1E-4</v>
      </c>
    </row>
    <row r="1840" spans="1:7" x14ac:dyDescent="0.35">
      <c r="A1840" s="1">
        <v>43768</v>
      </c>
      <c r="B1840">
        <v>1.0035000000000001</v>
      </c>
      <c r="C1840">
        <v>1.0035000000000001</v>
      </c>
      <c r="D1840">
        <v>1.0042</v>
      </c>
      <c r="E1840">
        <v>1.0023</v>
      </c>
      <c r="F1840" t="s">
        <v>5505</v>
      </c>
      <c r="G1840">
        <v>0</v>
      </c>
    </row>
    <row r="1841" spans="1:7" x14ac:dyDescent="0.35">
      <c r="A1841" s="1">
        <v>43767</v>
      </c>
      <c r="B1841">
        <v>1.0035000000000001</v>
      </c>
      <c r="C1841">
        <v>1.0024999999999999</v>
      </c>
      <c r="D1841">
        <v>1.0038</v>
      </c>
      <c r="E1841">
        <v>1.0015000000000001</v>
      </c>
      <c r="F1841" t="s">
        <v>5506</v>
      </c>
      <c r="G1841">
        <v>1E-3</v>
      </c>
    </row>
    <row r="1842" spans="1:7" x14ac:dyDescent="0.35">
      <c r="A1842" s="1">
        <v>43766</v>
      </c>
      <c r="B1842">
        <v>1.0024999999999999</v>
      </c>
      <c r="C1842">
        <v>1.0029999999999999</v>
      </c>
      <c r="D1842">
        <v>1.0047999999999999</v>
      </c>
      <c r="E1842">
        <v>1.0024</v>
      </c>
      <c r="F1842" t="s">
        <v>5507</v>
      </c>
      <c r="G1842">
        <v>-5.0000000000000001E-4</v>
      </c>
    </row>
    <row r="1843" spans="1:7" x14ac:dyDescent="0.35">
      <c r="A1843" s="1">
        <v>43765</v>
      </c>
      <c r="B1843">
        <v>1.0029999999999999</v>
      </c>
      <c r="C1843">
        <v>1.0042</v>
      </c>
      <c r="D1843">
        <v>1.0048999999999999</v>
      </c>
      <c r="E1843">
        <v>1.0024</v>
      </c>
      <c r="F1843" t="s">
        <v>5412</v>
      </c>
      <c r="G1843">
        <v>-1.1999999999999999E-3</v>
      </c>
    </row>
    <row r="1844" spans="1:7" x14ac:dyDescent="0.35">
      <c r="A1844" s="1">
        <v>43764</v>
      </c>
      <c r="B1844">
        <v>1.0042</v>
      </c>
      <c r="C1844">
        <v>1.0043</v>
      </c>
      <c r="D1844">
        <v>1.0066999999999999</v>
      </c>
      <c r="E1844">
        <v>1.0018</v>
      </c>
      <c r="F1844" t="s">
        <v>5508</v>
      </c>
      <c r="G1844">
        <v>0</v>
      </c>
    </row>
    <row r="1845" spans="1:7" x14ac:dyDescent="0.35">
      <c r="A1845" s="1">
        <v>43763</v>
      </c>
      <c r="B1845">
        <v>1.0043</v>
      </c>
      <c r="C1845">
        <v>1.0085</v>
      </c>
      <c r="D1845">
        <v>1.0109999999999999</v>
      </c>
      <c r="E1845">
        <v>1.004</v>
      </c>
      <c r="F1845" t="s">
        <v>5509</v>
      </c>
      <c r="G1845">
        <v>-2.3E-3</v>
      </c>
    </row>
    <row r="1846" spans="1:7" x14ac:dyDescent="0.35">
      <c r="A1846" s="1">
        <v>43762</v>
      </c>
      <c r="B1846">
        <v>1.0065999999999999</v>
      </c>
      <c r="C1846">
        <v>1.0067999999999999</v>
      </c>
      <c r="D1846">
        <v>1.0073000000000001</v>
      </c>
      <c r="E1846">
        <v>1.0049999999999999</v>
      </c>
      <c r="F1846" t="s">
        <v>5510</v>
      </c>
      <c r="G1846">
        <v>1.1000000000000001E-3</v>
      </c>
    </row>
    <row r="1847" spans="1:7" x14ac:dyDescent="0.35">
      <c r="A1847" s="1">
        <v>43761</v>
      </c>
      <c r="B1847">
        <v>1.0055000000000001</v>
      </c>
      <c r="C1847">
        <v>1.0046999999999999</v>
      </c>
      <c r="D1847">
        <v>1.0082</v>
      </c>
      <c r="E1847">
        <v>1.0044999999999999</v>
      </c>
      <c r="F1847" t="s">
        <v>5511</v>
      </c>
      <c r="G1847">
        <v>8.0000000000000004E-4</v>
      </c>
    </row>
    <row r="1848" spans="1:7" x14ac:dyDescent="0.35">
      <c r="A1848" s="1">
        <v>43760</v>
      </c>
      <c r="B1848">
        <v>1.0046999999999999</v>
      </c>
      <c r="C1848">
        <v>1.0058</v>
      </c>
      <c r="D1848">
        <v>1.0085999999999999</v>
      </c>
      <c r="E1848">
        <v>1.0043</v>
      </c>
      <c r="F1848" t="s">
        <v>3758</v>
      </c>
      <c r="G1848">
        <v>-1.1999999999999999E-3</v>
      </c>
    </row>
    <row r="1849" spans="1:7" x14ac:dyDescent="0.35">
      <c r="A1849" s="1">
        <v>43759</v>
      </c>
      <c r="B1849">
        <v>1.0058</v>
      </c>
      <c r="C1849">
        <v>1.0097</v>
      </c>
      <c r="D1849">
        <v>1.0114000000000001</v>
      </c>
      <c r="E1849">
        <v>1.0054000000000001</v>
      </c>
      <c r="F1849" t="s">
        <v>2167</v>
      </c>
      <c r="G1849">
        <v>-3.8E-3</v>
      </c>
    </row>
    <row r="1850" spans="1:7" x14ac:dyDescent="0.35">
      <c r="A1850" s="1">
        <v>43758</v>
      </c>
      <c r="B1850">
        <v>1.0097</v>
      </c>
      <c r="C1850">
        <v>1.0061</v>
      </c>
      <c r="D1850">
        <v>1.0105999999999999</v>
      </c>
      <c r="E1850">
        <v>1.0061</v>
      </c>
      <c r="F1850" t="s">
        <v>5512</v>
      </c>
      <c r="G1850">
        <v>3.5999999999999999E-3</v>
      </c>
    </row>
    <row r="1851" spans="1:7" x14ac:dyDescent="0.35">
      <c r="A1851" s="1">
        <v>43757</v>
      </c>
      <c r="B1851">
        <v>1.0061</v>
      </c>
      <c r="C1851">
        <v>1.0058</v>
      </c>
      <c r="D1851">
        <v>1.0085</v>
      </c>
      <c r="E1851">
        <v>1.0058</v>
      </c>
      <c r="F1851" t="s">
        <v>5460</v>
      </c>
      <c r="G1851">
        <v>2.9999999999999997E-4</v>
      </c>
    </row>
    <row r="1852" spans="1:7" x14ac:dyDescent="0.35">
      <c r="A1852" s="1">
        <v>43756</v>
      </c>
      <c r="B1852">
        <v>1.0058</v>
      </c>
      <c r="C1852">
        <v>1.0079</v>
      </c>
      <c r="D1852">
        <v>1.0086999999999999</v>
      </c>
      <c r="E1852">
        <v>1.0053000000000001</v>
      </c>
      <c r="F1852" t="s">
        <v>5437</v>
      </c>
      <c r="G1852">
        <v>1.6999999999999999E-3</v>
      </c>
    </row>
    <row r="1853" spans="1:7" x14ac:dyDescent="0.35">
      <c r="A1853" s="1">
        <v>43755</v>
      </c>
      <c r="B1853">
        <v>1.0041</v>
      </c>
      <c r="C1853">
        <v>1.0049999999999999</v>
      </c>
      <c r="D1853">
        <v>1.0058</v>
      </c>
      <c r="E1853">
        <v>1.0038</v>
      </c>
      <c r="F1853" t="s">
        <v>5513</v>
      </c>
      <c r="G1853">
        <v>8.0000000000000004E-4</v>
      </c>
    </row>
    <row r="1854" spans="1:7" x14ac:dyDescent="0.35">
      <c r="A1854" s="1">
        <v>43754</v>
      </c>
      <c r="B1854">
        <v>1.0033000000000001</v>
      </c>
      <c r="C1854">
        <v>1.0066999999999999</v>
      </c>
      <c r="D1854">
        <v>1.0067999999999999</v>
      </c>
      <c r="E1854">
        <v>1.0027999999999999</v>
      </c>
      <c r="F1854" t="s">
        <v>5514</v>
      </c>
      <c r="G1854">
        <v>-1.1000000000000001E-3</v>
      </c>
    </row>
    <row r="1855" spans="1:7" x14ac:dyDescent="0.35">
      <c r="A1855" s="1">
        <v>43753</v>
      </c>
      <c r="B1855">
        <v>1.0044999999999999</v>
      </c>
      <c r="C1855">
        <v>1.0031000000000001</v>
      </c>
      <c r="D1855">
        <v>1.0072000000000001</v>
      </c>
      <c r="E1855">
        <v>1.0031000000000001</v>
      </c>
      <c r="F1855" t="s">
        <v>5515</v>
      </c>
      <c r="G1855">
        <v>1.4E-3</v>
      </c>
    </row>
    <row r="1856" spans="1:7" x14ac:dyDescent="0.35">
      <c r="A1856" s="1">
        <v>43752</v>
      </c>
      <c r="B1856">
        <v>1.0031000000000001</v>
      </c>
      <c r="C1856">
        <v>1.0091000000000001</v>
      </c>
      <c r="D1856">
        <v>1.0095000000000001</v>
      </c>
      <c r="E1856">
        <v>1.0025999999999999</v>
      </c>
      <c r="F1856" t="s">
        <v>2154</v>
      </c>
      <c r="G1856">
        <v>-5.9999999999999995E-4</v>
      </c>
    </row>
    <row r="1857" spans="1:7" x14ac:dyDescent="0.35">
      <c r="A1857" s="1">
        <v>43751</v>
      </c>
      <c r="B1857">
        <v>1.0037</v>
      </c>
      <c r="C1857">
        <v>1.0099</v>
      </c>
      <c r="D1857">
        <v>1.0102</v>
      </c>
      <c r="E1857">
        <v>1.0035000000000001</v>
      </c>
      <c r="F1857" t="s">
        <v>5516</v>
      </c>
      <c r="G1857">
        <v>-2.3E-3</v>
      </c>
    </row>
    <row r="1858" spans="1:7" x14ac:dyDescent="0.35">
      <c r="A1858" s="1">
        <v>43750</v>
      </c>
      <c r="B1858">
        <v>1.0059</v>
      </c>
      <c r="C1858">
        <v>1.0029999999999999</v>
      </c>
      <c r="D1858">
        <v>1.0068999999999999</v>
      </c>
      <c r="E1858">
        <v>1.0029999999999999</v>
      </c>
      <c r="F1858" t="s">
        <v>5517</v>
      </c>
      <c r="G1858">
        <v>3.0000000000000001E-3</v>
      </c>
    </row>
    <row r="1859" spans="1:7" x14ac:dyDescent="0.35">
      <c r="A1859" s="1">
        <v>43749</v>
      </c>
      <c r="B1859">
        <v>1.0028999999999999</v>
      </c>
      <c r="C1859">
        <v>1.0038</v>
      </c>
      <c r="D1859">
        <v>1.0055000000000001</v>
      </c>
      <c r="E1859">
        <v>1.0022</v>
      </c>
      <c r="F1859" t="s">
        <v>5518</v>
      </c>
      <c r="G1859">
        <v>-8.0000000000000004E-4</v>
      </c>
    </row>
    <row r="1860" spans="1:7" x14ac:dyDescent="0.35">
      <c r="A1860" s="1">
        <v>43748</v>
      </c>
      <c r="B1860">
        <v>1.0038</v>
      </c>
      <c r="C1860">
        <v>1.0037</v>
      </c>
      <c r="D1860">
        <v>1.0042</v>
      </c>
      <c r="E1860">
        <v>1.0028999999999999</v>
      </c>
      <c r="F1860" t="s">
        <v>5412</v>
      </c>
      <c r="G1860">
        <v>8.0000000000000004E-4</v>
      </c>
    </row>
    <row r="1861" spans="1:7" x14ac:dyDescent="0.35">
      <c r="A1861" s="1">
        <v>43747</v>
      </c>
      <c r="B1861">
        <v>1.0029999999999999</v>
      </c>
      <c r="C1861">
        <v>1.0048999999999999</v>
      </c>
      <c r="D1861">
        <v>1.0055000000000001</v>
      </c>
      <c r="E1861">
        <v>1.0021</v>
      </c>
      <c r="F1861" t="s">
        <v>5519</v>
      </c>
      <c r="G1861">
        <v>-8.9999999999999998E-4</v>
      </c>
    </row>
    <row r="1862" spans="1:7" x14ac:dyDescent="0.35">
      <c r="A1862" s="1">
        <v>43746</v>
      </c>
      <c r="B1862">
        <v>1.0039</v>
      </c>
      <c r="C1862">
        <v>1.0047999999999999</v>
      </c>
      <c r="D1862">
        <v>1.0061</v>
      </c>
      <c r="E1862">
        <v>1.0036</v>
      </c>
      <c r="F1862" t="s">
        <v>5520</v>
      </c>
      <c r="G1862">
        <v>-8.0000000000000004E-4</v>
      </c>
    </row>
    <row r="1863" spans="1:7" x14ac:dyDescent="0.35">
      <c r="A1863" s="1">
        <v>43745</v>
      </c>
      <c r="B1863">
        <v>1.0046999999999999</v>
      </c>
      <c r="C1863">
        <v>1.0065</v>
      </c>
      <c r="D1863">
        <v>1.0101</v>
      </c>
      <c r="E1863">
        <v>1.0044999999999999</v>
      </c>
      <c r="F1863" t="s">
        <v>5521</v>
      </c>
      <c r="G1863">
        <v>-1.6999999999999999E-3</v>
      </c>
    </row>
    <row r="1864" spans="1:7" x14ac:dyDescent="0.35">
      <c r="A1864" s="1">
        <v>43744</v>
      </c>
      <c r="B1864">
        <v>1.0065</v>
      </c>
      <c r="C1864">
        <v>1.0075000000000001</v>
      </c>
      <c r="D1864">
        <v>1.0107999999999999</v>
      </c>
      <c r="E1864">
        <v>1.0061</v>
      </c>
      <c r="F1864" t="s">
        <v>3777</v>
      </c>
      <c r="G1864">
        <v>-1E-3</v>
      </c>
    </row>
    <row r="1865" spans="1:7" x14ac:dyDescent="0.35">
      <c r="A1865" s="1">
        <v>43743</v>
      </c>
      <c r="B1865">
        <v>1.0075000000000001</v>
      </c>
      <c r="C1865">
        <v>1.006</v>
      </c>
      <c r="D1865">
        <v>1.0091000000000001</v>
      </c>
      <c r="E1865">
        <v>1.006</v>
      </c>
      <c r="F1865" t="s">
        <v>5522</v>
      </c>
      <c r="G1865">
        <v>1.5E-3</v>
      </c>
    </row>
    <row r="1866" spans="1:7" x14ac:dyDescent="0.35">
      <c r="A1866" s="1">
        <v>43742</v>
      </c>
      <c r="B1866">
        <v>1.006</v>
      </c>
      <c r="C1866">
        <v>1.0085</v>
      </c>
      <c r="D1866">
        <v>1.0097</v>
      </c>
      <c r="E1866">
        <v>1.0057</v>
      </c>
      <c r="F1866" t="s">
        <v>5523</v>
      </c>
      <c r="G1866">
        <v>-2.0000000000000001E-4</v>
      </c>
    </row>
    <row r="1867" spans="1:7" x14ac:dyDescent="0.35">
      <c r="A1867" s="1">
        <v>43741</v>
      </c>
      <c r="B1867">
        <v>1.0062</v>
      </c>
      <c r="C1867">
        <v>1.0066999999999999</v>
      </c>
      <c r="D1867">
        <v>1.0081</v>
      </c>
      <c r="E1867">
        <v>1.0048999999999999</v>
      </c>
      <c r="F1867" t="s">
        <v>5524</v>
      </c>
      <c r="G1867">
        <v>-4.0000000000000002E-4</v>
      </c>
    </row>
    <row r="1868" spans="1:7" x14ac:dyDescent="0.35">
      <c r="A1868" s="1">
        <v>43740</v>
      </c>
      <c r="B1868">
        <v>1.0065999999999999</v>
      </c>
      <c r="C1868">
        <v>1.0055000000000001</v>
      </c>
      <c r="D1868">
        <v>1.0099</v>
      </c>
      <c r="E1868">
        <v>1.0055000000000001</v>
      </c>
      <c r="F1868" t="s">
        <v>5525</v>
      </c>
      <c r="G1868">
        <v>1.1000000000000001E-3</v>
      </c>
    </row>
    <row r="1869" spans="1:7" x14ac:dyDescent="0.35">
      <c r="A1869" s="1">
        <v>43739</v>
      </c>
      <c r="B1869">
        <v>1.0055000000000001</v>
      </c>
      <c r="C1869">
        <v>1.0058</v>
      </c>
      <c r="D1869">
        <v>1.0067999999999999</v>
      </c>
      <c r="E1869">
        <v>1.0053000000000001</v>
      </c>
      <c r="F1869" t="s">
        <v>5526</v>
      </c>
      <c r="G1869">
        <v>-2.0000000000000001E-4</v>
      </c>
    </row>
    <row r="1870" spans="1:7" x14ac:dyDescent="0.35">
      <c r="A1870" s="1">
        <v>43738</v>
      </c>
      <c r="B1870">
        <v>1.0058</v>
      </c>
      <c r="C1870">
        <v>1.0055000000000001</v>
      </c>
      <c r="D1870">
        <v>1.0069999999999999</v>
      </c>
      <c r="E1870">
        <v>1.0052000000000001</v>
      </c>
      <c r="F1870" t="s">
        <v>5527</v>
      </c>
      <c r="G1870">
        <v>2.9999999999999997E-4</v>
      </c>
    </row>
    <row r="1871" spans="1:7" x14ac:dyDescent="0.35">
      <c r="A1871" s="1">
        <v>43737</v>
      </c>
      <c r="B1871">
        <v>1.0055000000000001</v>
      </c>
      <c r="C1871">
        <v>1.0043</v>
      </c>
      <c r="D1871">
        <v>1.0057</v>
      </c>
      <c r="E1871">
        <v>1.0037</v>
      </c>
      <c r="F1871" t="s">
        <v>5528</v>
      </c>
      <c r="G1871">
        <v>1.2999999999999999E-3</v>
      </c>
    </row>
    <row r="1872" spans="1:7" x14ac:dyDescent="0.35">
      <c r="A1872" s="1">
        <v>43736</v>
      </c>
      <c r="B1872">
        <v>1.0041</v>
      </c>
      <c r="C1872">
        <v>1.0042</v>
      </c>
      <c r="D1872">
        <v>1.0061</v>
      </c>
      <c r="E1872">
        <v>1.0027999999999999</v>
      </c>
      <c r="F1872" t="s">
        <v>5529</v>
      </c>
      <c r="G1872">
        <v>-1E-4</v>
      </c>
    </row>
    <row r="1873" spans="1:7" x14ac:dyDescent="0.35">
      <c r="A1873" s="1">
        <v>43735</v>
      </c>
      <c r="B1873">
        <v>1.0042</v>
      </c>
      <c r="C1873">
        <v>1.0047999999999999</v>
      </c>
      <c r="D1873">
        <v>1.0063</v>
      </c>
      <c r="E1873">
        <v>1.0039</v>
      </c>
      <c r="F1873" t="s">
        <v>5393</v>
      </c>
      <c r="G1873">
        <v>-5.0000000000000001E-4</v>
      </c>
    </row>
    <row r="1874" spans="1:7" x14ac:dyDescent="0.35">
      <c r="A1874" s="1">
        <v>43734</v>
      </c>
      <c r="B1874">
        <v>1.0046999999999999</v>
      </c>
      <c r="C1874">
        <v>1.0044</v>
      </c>
      <c r="D1874">
        <v>1.0065</v>
      </c>
      <c r="E1874">
        <v>1.0031000000000001</v>
      </c>
      <c r="F1874" t="s">
        <v>3759</v>
      </c>
      <c r="G1874">
        <v>2.9999999999999997E-4</v>
      </c>
    </row>
    <row r="1875" spans="1:7" x14ac:dyDescent="0.35">
      <c r="A1875" s="1">
        <v>43733</v>
      </c>
      <c r="B1875">
        <v>1.0044</v>
      </c>
      <c r="C1875">
        <v>1.0039</v>
      </c>
      <c r="D1875">
        <v>1.0061</v>
      </c>
      <c r="E1875">
        <v>1.0029999999999999</v>
      </c>
      <c r="F1875" t="s">
        <v>5530</v>
      </c>
      <c r="G1875">
        <v>5.0000000000000001E-4</v>
      </c>
    </row>
    <row r="1876" spans="1:7" x14ac:dyDescent="0.35">
      <c r="A1876" s="1">
        <v>43732</v>
      </c>
      <c r="B1876">
        <v>1.0039</v>
      </c>
      <c r="C1876">
        <v>1.0031000000000001</v>
      </c>
      <c r="D1876">
        <v>1.0182</v>
      </c>
      <c r="E1876">
        <v>0.99909999999999999</v>
      </c>
      <c r="F1876" t="s">
        <v>5531</v>
      </c>
      <c r="G1876">
        <v>2.0999999999999999E-3</v>
      </c>
    </row>
    <row r="1877" spans="1:7" x14ac:dyDescent="0.35">
      <c r="A1877" s="1">
        <v>43731</v>
      </c>
      <c r="B1877">
        <v>1.0017</v>
      </c>
      <c r="C1877">
        <v>1.0035000000000001</v>
      </c>
      <c r="D1877">
        <v>1.0044</v>
      </c>
      <c r="E1877">
        <v>1.0013000000000001</v>
      </c>
      <c r="F1877" t="s">
        <v>5532</v>
      </c>
      <c r="G1877">
        <v>-1.6999999999999999E-3</v>
      </c>
    </row>
    <row r="1878" spans="1:7" x14ac:dyDescent="0.35">
      <c r="A1878" s="1">
        <v>43730</v>
      </c>
      <c r="B1878">
        <v>1.0035000000000001</v>
      </c>
      <c r="C1878">
        <v>1.0037</v>
      </c>
      <c r="D1878">
        <v>1.0044999999999999</v>
      </c>
      <c r="E1878">
        <v>1.0028999999999999</v>
      </c>
      <c r="F1878" t="s">
        <v>5533</v>
      </c>
      <c r="G1878">
        <v>2.0000000000000001E-4</v>
      </c>
    </row>
    <row r="1879" spans="1:7" x14ac:dyDescent="0.35">
      <c r="A1879" s="1">
        <v>43729</v>
      </c>
      <c r="B1879">
        <v>1.0033000000000001</v>
      </c>
      <c r="C1879">
        <v>1.0025999999999999</v>
      </c>
      <c r="D1879">
        <v>1.0046999999999999</v>
      </c>
      <c r="E1879">
        <v>1.0025999999999999</v>
      </c>
      <c r="F1879" t="s">
        <v>5378</v>
      </c>
      <c r="G1879">
        <v>5.9999999999999995E-4</v>
      </c>
    </row>
    <row r="1880" spans="1:7" x14ac:dyDescent="0.35">
      <c r="A1880" s="1">
        <v>43728</v>
      </c>
      <c r="B1880">
        <v>1.0026999999999999</v>
      </c>
      <c r="C1880">
        <v>1.0041</v>
      </c>
      <c r="D1880">
        <v>1.0054000000000001</v>
      </c>
      <c r="E1880">
        <v>1.0024</v>
      </c>
      <c r="F1880" t="s">
        <v>2164</v>
      </c>
      <c r="G1880">
        <v>-1.4E-3</v>
      </c>
    </row>
    <row r="1881" spans="1:7" x14ac:dyDescent="0.35">
      <c r="A1881" s="1">
        <v>43727</v>
      </c>
      <c r="B1881">
        <v>1.0041</v>
      </c>
      <c r="C1881">
        <v>1.002</v>
      </c>
      <c r="D1881">
        <v>1.0049999999999999</v>
      </c>
      <c r="E1881">
        <v>1.002</v>
      </c>
      <c r="F1881" t="s">
        <v>5534</v>
      </c>
      <c r="G1881">
        <v>2.0999999999999999E-3</v>
      </c>
    </row>
    <row r="1882" spans="1:7" x14ac:dyDescent="0.35">
      <c r="A1882" s="1">
        <v>43726</v>
      </c>
      <c r="B1882">
        <v>1.002</v>
      </c>
      <c r="C1882">
        <v>1.0027999999999999</v>
      </c>
      <c r="D1882">
        <v>1.0046999999999999</v>
      </c>
      <c r="E1882">
        <v>1.0015000000000001</v>
      </c>
      <c r="F1882" t="s">
        <v>2163</v>
      </c>
      <c r="G1882">
        <v>-6.9999999999999999E-4</v>
      </c>
    </row>
    <row r="1883" spans="1:7" x14ac:dyDescent="0.35">
      <c r="A1883" s="1">
        <v>43725</v>
      </c>
      <c r="B1883">
        <v>1.0027999999999999</v>
      </c>
      <c r="C1883">
        <v>1.0029999999999999</v>
      </c>
      <c r="D1883">
        <v>1.0045999999999999</v>
      </c>
      <c r="E1883">
        <v>1.0023</v>
      </c>
      <c r="F1883" t="s">
        <v>5535</v>
      </c>
      <c r="G1883">
        <v>-2.0000000000000001E-4</v>
      </c>
    </row>
    <row r="1884" spans="1:7" x14ac:dyDescent="0.35">
      <c r="A1884" s="1">
        <v>43724</v>
      </c>
      <c r="B1884">
        <v>1.0029999999999999</v>
      </c>
      <c r="C1884">
        <v>1.0044</v>
      </c>
      <c r="D1884">
        <v>1.0062</v>
      </c>
      <c r="E1884">
        <v>1.0019</v>
      </c>
      <c r="F1884" t="s">
        <v>5536</v>
      </c>
      <c r="G1884">
        <v>-1.4E-3</v>
      </c>
    </row>
    <row r="1885" spans="1:7" x14ac:dyDescent="0.35">
      <c r="A1885" s="1">
        <v>43723</v>
      </c>
      <c r="B1885">
        <v>1.0044</v>
      </c>
      <c r="C1885">
        <v>1.0055000000000001</v>
      </c>
      <c r="D1885">
        <v>1.0056</v>
      </c>
      <c r="E1885">
        <v>1.0039</v>
      </c>
      <c r="F1885" t="s">
        <v>1779</v>
      </c>
      <c r="G1885">
        <v>0</v>
      </c>
    </row>
    <row r="1886" spans="1:7" x14ac:dyDescent="0.35">
      <c r="A1886" s="1">
        <v>43722</v>
      </c>
      <c r="B1886">
        <v>1.0044</v>
      </c>
      <c r="C1886">
        <v>1.0051000000000001</v>
      </c>
      <c r="D1886">
        <v>1.0064</v>
      </c>
      <c r="E1886">
        <v>1.0041</v>
      </c>
      <c r="F1886" t="s">
        <v>1600</v>
      </c>
      <c r="G1886">
        <v>1.1999999999999999E-3</v>
      </c>
    </row>
    <row r="1887" spans="1:7" x14ac:dyDescent="0.35">
      <c r="A1887" s="1">
        <v>43721</v>
      </c>
      <c r="B1887">
        <v>1.0032000000000001</v>
      </c>
      <c r="C1887">
        <v>1.0029999999999999</v>
      </c>
      <c r="D1887">
        <v>1.0049999999999999</v>
      </c>
      <c r="E1887">
        <v>1.0021</v>
      </c>
      <c r="F1887" t="s">
        <v>5537</v>
      </c>
      <c r="G1887">
        <v>2.9999999999999997E-4</v>
      </c>
    </row>
    <row r="1888" spans="1:7" x14ac:dyDescent="0.35">
      <c r="A1888" s="1">
        <v>43720</v>
      </c>
      <c r="B1888">
        <v>1.0029999999999999</v>
      </c>
      <c r="C1888">
        <v>1.0034000000000001</v>
      </c>
      <c r="D1888">
        <v>1.0078</v>
      </c>
      <c r="E1888">
        <v>1.0024</v>
      </c>
      <c r="F1888" t="s">
        <v>5460</v>
      </c>
      <c r="G1888">
        <v>-5.0000000000000001E-4</v>
      </c>
    </row>
    <row r="1889" spans="1:7" x14ac:dyDescent="0.35">
      <c r="A1889" s="1">
        <v>43719</v>
      </c>
      <c r="B1889">
        <v>1.0034000000000001</v>
      </c>
      <c r="C1889">
        <v>1.0031000000000001</v>
      </c>
      <c r="D1889">
        <v>1.0114000000000001</v>
      </c>
      <c r="E1889">
        <v>1.0008999999999999</v>
      </c>
      <c r="F1889" t="s">
        <v>1987</v>
      </c>
      <c r="G1889">
        <v>4.0000000000000002E-4</v>
      </c>
    </row>
    <row r="1890" spans="1:7" x14ac:dyDescent="0.35">
      <c r="A1890" s="1">
        <v>43718</v>
      </c>
      <c r="B1890">
        <v>1.0029999999999999</v>
      </c>
      <c r="C1890">
        <v>1.0032000000000001</v>
      </c>
      <c r="D1890">
        <v>1.0044</v>
      </c>
      <c r="E1890">
        <v>1.0024</v>
      </c>
      <c r="F1890" t="s">
        <v>5538</v>
      </c>
      <c r="G1890">
        <v>2.9999999999999997E-4</v>
      </c>
    </row>
    <row r="1891" spans="1:7" x14ac:dyDescent="0.35">
      <c r="A1891" s="1">
        <v>43717</v>
      </c>
      <c r="B1891">
        <v>1.0026999999999999</v>
      </c>
      <c r="C1891">
        <v>1.0043</v>
      </c>
      <c r="D1891">
        <v>1.0068999999999999</v>
      </c>
      <c r="E1891">
        <v>1.0025999999999999</v>
      </c>
      <c r="F1891" t="s">
        <v>5496</v>
      </c>
      <c r="G1891">
        <v>-1.5E-3</v>
      </c>
    </row>
    <row r="1892" spans="1:7" x14ac:dyDescent="0.35">
      <c r="A1892" s="1">
        <v>43716</v>
      </c>
      <c r="B1892">
        <v>1.0043</v>
      </c>
      <c r="C1892">
        <v>1.0052000000000001</v>
      </c>
      <c r="D1892">
        <v>1.0057</v>
      </c>
      <c r="E1892">
        <v>1.0037</v>
      </c>
      <c r="F1892" t="s">
        <v>5539</v>
      </c>
      <c r="G1892">
        <v>-5.0000000000000001E-4</v>
      </c>
    </row>
    <row r="1893" spans="1:7" x14ac:dyDescent="0.35">
      <c r="A1893" s="1">
        <v>43715</v>
      </c>
      <c r="B1893">
        <v>1.0047999999999999</v>
      </c>
      <c r="C1893">
        <v>1.0024</v>
      </c>
      <c r="D1893">
        <v>1.0052000000000001</v>
      </c>
      <c r="E1893">
        <v>1.0021</v>
      </c>
      <c r="F1893" t="s">
        <v>5540</v>
      </c>
      <c r="G1893">
        <v>2.3999999999999998E-3</v>
      </c>
    </row>
    <row r="1894" spans="1:7" x14ac:dyDescent="0.35">
      <c r="A1894" s="1">
        <v>43714</v>
      </c>
      <c r="B1894">
        <v>1.0024</v>
      </c>
      <c r="C1894">
        <v>1.0026999999999999</v>
      </c>
      <c r="D1894">
        <v>1.004</v>
      </c>
      <c r="E1894">
        <v>1.0015000000000001</v>
      </c>
      <c r="F1894" t="s">
        <v>5541</v>
      </c>
      <c r="G1894">
        <v>-2.9999999999999997E-4</v>
      </c>
    </row>
    <row r="1895" spans="1:7" x14ac:dyDescent="0.35">
      <c r="A1895" s="1">
        <v>43713</v>
      </c>
      <c r="B1895">
        <v>1.0026999999999999</v>
      </c>
      <c r="C1895">
        <v>1.0027999999999999</v>
      </c>
      <c r="D1895">
        <v>1.0046999999999999</v>
      </c>
      <c r="E1895">
        <v>1.0024</v>
      </c>
      <c r="F1895" t="s">
        <v>5542</v>
      </c>
      <c r="G1895">
        <v>-1E-4</v>
      </c>
    </row>
    <row r="1896" spans="1:7" x14ac:dyDescent="0.35">
      <c r="A1896" s="1">
        <v>43712</v>
      </c>
      <c r="B1896">
        <v>1.0027999999999999</v>
      </c>
      <c r="C1896">
        <v>1.0023</v>
      </c>
      <c r="D1896">
        <v>1.0054000000000001</v>
      </c>
      <c r="E1896">
        <v>1.0019</v>
      </c>
      <c r="F1896" t="s">
        <v>5543</v>
      </c>
      <c r="G1896">
        <v>5.0000000000000001E-4</v>
      </c>
    </row>
    <row r="1897" spans="1:7" x14ac:dyDescent="0.35">
      <c r="A1897" s="1">
        <v>43711</v>
      </c>
      <c r="B1897">
        <v>1.0023</v>
      </c>
      <c r="C1897">
        <v>1.0032000000000001</v>
      </c>
      <c r="D1897">
        <v>1.0044999999999999</v>
      </c>
      <c r="E1897">
        <v>1.0007999999999999</v>
      </c>
      <c r="F1897" t="s">
        <v>5510</v>
      </c>
      <c r="G1897">
        <v>-8.9999999999999998E-4</v>
      </c>
    </row>
    <row r="1898" spans="1:7" x14ac:dyDescent="0.35">
      <c r="A1898" s="1">
        <v>43710</v>
      </c>
      <c r="B1898">
        <v>1.0032000000000001</v>
      </c>
      <c r="C1898">
        <v>1.0039</v>
      </c>
      <c r="D1898">
        <v>1.0065999999999999</v>
      </c>
      <c r="E1898">
        <v>1.0022</v>
      </c>
      <c r="F1898" t="s">
        <v>5390</v>
      </c>
      <c r="G1898">
        <v>-5.9999999999999995E-4</v>
      </c>
    </row>
    <row r="1899" spans="1:7" x14ac:dyDescent="0.35">
      <c r="A1899" s="1">
        <v>43709</v>
      </c>
      <c r="B1899">
        <v>1.0039</v>
      </c>
      <c r="C1899">
        <v>1.0035000000000001</v>
      </c>
      <c r="D1899">
        <v>1.0116000000000001</v>
      </c>
      <c r="E1899">
        <v>1.0035000000000001</v>
      </c>
      <c r="F1899" t="s">
        <v>5544</v>
      </c>
      <c r="G1899">
        <v>4.0000000000000002E-4</v>
      </c>
    </row>
    <row r="1900" spans="1:7" x14ac:dyDescent="0.35">
      <c r="A1900" s="1">
        <v>43708</v>
      </c>
      <c r="B1900">
        <v>1.0035000000000001</v>
      </c>
      <c r="C1900">
        <v>1.0038</v>
      </c>
      <c r="D1900">
        <v>1.0084</v>
      </c>
      <c r="E1900">
        <v>1.0027999999999999</v>
      </c>
      <c r="F1900" t="s">
        <v>5455</v>
      </c>
      <c r="G1900">
        <v>-2.9999999999999997E-4</v>
      </c>
    </row>
    <row r="1901" spans="1:7" x14ac:dyDescent="0.35">
      <c r="A1901" s="1">
        <v>43707</v>
      </c>
      <c r="B1901">
        <v>1.0038</v>
      </c>
      <c r="C1901">
        <v>1.0022</v>
      </c>
      <c r="D1901">
        <v>1.0094000000000001</v>
      </c>
      <c r="E1901">
        <v>1.0022</v>
      </c>
      <c r="F1901" t="s">
        <v>5545</v>
      </c>
      <c r="G1901">
        <v>1.6000000000000001E-3</v>
      </c>
    </row>
    <row r="1902" spans="1:7" x14ac:dyDescent="0.35">
      <c r="A1902" s="1">
        <v>43706</v>
      </c>
      <c r="B1902">
        <v>1.0022</v>
      </c>
      <c r="C1902">
        <v>1.0016</v>
      </c>
      <c r="D1902">
        <v>1.0044</v>
      </c>
      <c r="E1902">
        <v>1.0016</v>
      </c>
      <c r="F1902" t="s">
        <v>5546</v>
      </c>
      <c r="G1902">
        <v>5.9999999999999995E-4</v>
      </c>
    </row>
    <row r="1903" spans="1:7" x14ac:dyDescent="0.35">
      <c r="A1903" s="1">
        <v>43705</v>
      </c>
      <c r="B1903">
        <v>1.0016</v>
      </c>
      <c r="C1903">
        <v>1.0026999999999999</v>
      </c>
      <c r="D1903">
        <v>1.0044</v>
      </c>
      <c r="E1903">
        <v>0.99890000000000001</v>
      </c>
      <c r="F1903" t="s">
        <v>5547</v>
      </c>
      <c r="G1903">
        <v>2.0000000000000001E-4</v>
      </c>
    </row>
    <row r="1904" spans="1:7" x14ac:dyDescent="0.35">
      <c r="A1904" s="1">
        <v>43704</v>
      </c>
      <c r="B1904">
        <v>1.0015000000000001</v>
      </c>
      <c r="C1904">
        <v>1.0007999999999999</v>
      </c>
      <c r="D1904">
        <v>1.0042</v>
      </c>
      <c r="E1904">
        <v>1.0007999999999999</v>
      </c>
      <c r="F1904" t="s">
        <v>5548</v>
      </c>
      <c r="G1904">
        <v>6.9999999999999999E-4</v>
      </c>
    </row>
    <row r="1905" spans="1:7" x14ac:dyDescent="0.35">
      <c r="A1905" s="1">
        <v>43703</v>
      </c>
      <c r="B1905">
        <v>1.0007999999999999</v>
      </c>
      <c r="C1905">
        <v>1.002</v>
      </c>
      <c r="D1905">
        <v>1.0044</v>
      </c>
      <c r="E1905">
        <v>1.0004</v>
      </c>
      <c r="F1905" t="s">
        <v>5549</v>
      </c>
      <c r="G1905">
        <v>-1.1999999999999999E-3</v>
      </c>
    </row>
    <row r="1906" spans="1:7" x14ac:dyDescent="0.35">
      <c r="A1906" s="1">
        <v>43702</v>
      </c>
      <c r="B1906">
        <v>1.002</v>
      </c>
      <c r="C1906">
        <v>1.0031000000000001</v>
      </c>
      <c r="D1906">
        <v>1.0065999999999999</v>
      </c>
      <c r="E1906">
        <v>1.0017</v>
      </c>
      <c r="F1906" t="s">
        <v>5443</v>
      </c>
      <c r="G1906">
        <v>-1E-3</v>
      </c>
    </row>
    <row r="1907" spans="1:7" x14ac:dyDescent="0.35">
      <c r="A1907" s="1">
        <v>43701</v>
      </c>
      <c r="B1907">
        <v>1.0031000000000001</v>
      </c>
      <c r="C1907">
        <v>1.0024</v>
      </c>
      <c r="D1907">
        <v>1.004</v>
      </c>
      <c r="E1907">
        <v>1.0018</v>
      </c>
      <c r="F1907" t="s">
        <v>5550</v>
      </c>
      <c r="G1907">
        <v>6.9999999999999999E-4</v>
      </c>
    </row>
    <row r="1908" spans="1:7" x14ac:dyDescent="0.35">
      <c r="A1908" s="1">
        <v>43700</v>
      </c>
      <c r="B1908">
        <v>1.0024</v>
      </c>
      <c r="C1908">
        <v>1.0045999999999999</v>
      </c>
      <c r="D1908">
        <v>1.0054000000000001</v>
      </c>
      <c r="E1908">
        <v>1.0022</v>
      </c>
      <c r="F1908" t="s">
        <v>5551</v>
      </c>
      <c r="G1908">
        <v>4.0000000000000002E-4</v>
      </c>
    </row>
    <row r="1909" spans="1:7" x14ac:dyDescent="0.35">
      <c r="A1909" s="1">
        <v>43699</v>
      </c>
      <c r="B1909">
        <v>1.002</v>
      </c>
      <c r="C1909">
        <v>1.0006999999999999</v>
      </c>
      <c r="D1909">
        <v>1.0028999999999999</v>
      </c>
      <c r="E1909">
        <v>1.0006999999999999</v>
      </c>
      <c r="F1909" t="s">
        <v>5524</v>
      </c>
      <c r="G1909">
        <v>1.2999999999999999E-3</v>
      </c>
    </row>
    <row r="1910" spans="1:7" x14ac:dyDescent="0.35">
      <c r="A1910" s="1">
        <v>43698</v>
      </c>
      <c r="B1910">
        <v>1.0006999999999999</v>
      </c>
      <c r="C1910">
        <v>1.0015000000000001</v>
      </c>
      <c r="D1910">
        <v>1.0022</v>
      </c>
      <c r="E1910">
        <v>0.99919999999999998</v>
      </c>
      <c r="F1910" t="s">
        <v>5552</v>
      </c>
      <c r="G1910">
        <v>-8.9999999999999998E-4</v>
      </c>
    </row>
    <row r="1911" spans="1:7" x14ac:dyDescent="0.35">
      <c r="A1911" s="1">
        <v>43697</v>
      </c>
      <c r="B1911">
        <v>1.0015000000000001</v>
      </c>
      <c r="C1911">
        <v>1.0016</v>
      </c>
      <c r="D1911">
        <v>1.0023</v>
      </c>
      <c r="E1911">
        <v>1.0008999999999999</v>
      </c>
      <c r="F1911" t="s">
        <v>3764</v>
      </c>
      <c r="G1911">
        <v>-1E-4</v>
      </c>
    </row>
    <row r="1912" spans="1:7" x14ac:dyDescent="0.35">
      <c r="A1912" s="1">
        <v>43696</v>
      </c>
      <c r="B1912">
        <v>1.0016</v>
      </c>
      <c r="C1912">
        <v>1.0025999999999999</v>
      </c>
      <c r="D1912">
        <v>1.0033000000000001</v>
      </c>
      <c r="E1912">
        <v>1.0014000000000001</v>
      </c>
      <c r="F1912" t="s">
        <v>5553</v>
      </c>
      <c r="G1912">
        <v>-1E-3</v>
      </c>
    </row>
    <row r="1913" spans="1:7" x14ac:dyDescent="0.35">
      <c r="A1913" s="1">
        <v>43695</v>
      </c>
      <c r="B1913">
        <v>1.0025999999999999</v>
      </c>
      <c r="C1913">
        <v>1.0031000000000001</v>
      </c>
      <c r="D1913">
        <v>1.0045999999999999</v>
      </c>
      <c r="E1913">
        <v>1.0018</v>
      </c>
      <c r="F1913" t="s">
        <v>1604</v>
      </c>
      <c r="G1913">
        <v>-5.0000000000000001E-4</v>
      </c>
    </row>
    <row r="1914" spans="1:7" x14ac:dyDescent="0.35">
      <c r="A1914" s="1">
        <v>43694</v>
      </c>
      <c r="B1914">
        <v>1.0031000000000001</v>
      </c>
      <c r="C1914">
        <v>1.0027999999999999</v>
      </c>
      <c r="D1914">
        <v>1.0039</v>
      </c>
      <c r="E1914">
        <v>1.0019</v>
      </c>
      <c r="F1914" t="s">
        <v>5554</v>
      </c>
      <c r="G1914">
        <v>8.0000000000000004E-4</v>
      </c>
    </row>
    <row r="1915" spans="1:7" x14ac:dyDescent="0.35">
      <c r="A1915" s="1">
        <v>43693</v>
      </c>
      <c r="B1915">
        <v>1.0023</v>
      </c>
      <c r="C1915">
        <v>1.0019</v>
      </c>
      <c r="D1915">
        <v>1.0033000000000001</v>
      </c>
      <c r="E1915">
        <v>1.0009999999999999</v>
      </c>
      <c r="F1915" t="s">
        <v>5555</v>
      </c>
      <c r="G1915">
        <v>4.0000000000000002E-4</v>
      </c>
    </row>
    <row r="1916" spans="1:7" x14ac:dyDescent="0.35">
      <c r="A1916" s="1">
        <v>43692</v>
      </c>
      <c r="B1916">
        <v>1.0019</v>
      </c>
      <c r="C1916">
        <v>1.0017</v>
      </c>
      <c r="D1916">
        <v>1.0023</v>
      </c>
      <c r="E1916">
        <v>0.99909999999999999</v>
      </c>
      <c r="F1916" t="s">
        <v>5556</v>
      </c>
      <c r="G1916">
        <v>1.1999999999999999E-3</v>
      </c>
    </row>
    <row r="1917" spans="1:7" x14ac:dyDescent="0.35">
      <c r="A1917" s="1">
        <v>43691</v>
      </c>
      <c r="B1917">
        <v>1.0006999999999999</v>
      </c>
      <c r="C1917">
        <v>0.99919999999999998</v>
      </c>
      <c r="D1917">
        <v>1.0012000000000001</v>
      </c>
      <c r="E1917">
        <v>0.998</v>
      </c>
      <c r="F1917" t="s">
        <v>5557</v>
      </c>
      <c r="G1917">
        <v>1.4E-3</v>
      </c>
    </row>
    <row r="1918" spans="1:7" x14ac:dyDescent="0.35">
      <c r="A1918" s="1">
        <v>43690</v>
      </c>
      <c r="B1918">
        <v>0.99919999999999998</v>
      </c>
      <c r="C1918">
        <v>0.99950000000000006</v>
      </c>
      <c r="D1918">
        <v>1.0012000000000001</v>
      </c>
      <c r="E1918">
        <v>0.99790000000000001</v>
      </c>
      <c r="F1918" t="s">
        <v>5558</v>
      </c>
      <c r="G1918">
        <v>-2.9999999999999997E-4</v>
      </c>
    </row>
    <row r="1919" spans="1:7" x14ac:dyDescent="0.35">
      <c r="A1919" s="1">
        <v>43689</v>
      </c>
      <c r="B1919">
        <v>0.99950000000000006</v>
      </c>
      <c r="C1919">
        <v>1.0009999999999999</v>
      </c>
      <c r="D1919">
        <v>1.0014000000000001</v>
      </c>
      <c r="E1919">
        <v>0.99870000000000003</v>
      </c>
      <c r="F1919" t="s">
        <v>1990</v>
      </c>
      <c r="G1919">
        <v>-5.0000000000000001E-4</v>
      </c>
    </row>
    <row r="1920" spans="1:7" x14ac:dyDescent="0.35">
      <c r="A1920" s="1">
        <v>43688</v>
      </c>
      <c r="B1920">
        <v>1</v>
      </c>
      <c r="C1920">
        <v>0.99870000000000003</v>
      </c>
      <c r="D1920">
        <v>1.0009999999999999</v>
      </c>
      <c r="E1920">
        <v>0.99860000000000004</v>
      </c>
      <c r="F1920" t="s">
        <v>1980</v>
      </c>
      <c r="G1920">
        <v>1.4E-3</v>
      </c>
    </row>
    <row r="1921" spans="1:7" x14ac:dyDescent="0.35">
      <c r="A1921" s="1">
        <v>43687</v>
      </c>
      <c r="B1921">
        <v>0.99870000000000003</v>
      </c>
      <c r="C1921">
        <v>1.0007999999999999</v>
      </c>
      <c r="D1921">
        <v>1.0016</v>
      </c>
      <c r="E1921">
        <v>0.99760000000000004</v>
      </c>
      <c r="F1921" t="s">
        <v>5559</v>
      </c>
      <c r="G1921">
        <v>-2.2000000000000001E-3</v>
      </c>
    </row>
    <row r="1922" spans="1:7" x14ac:dyDescent="0.35">
      <c r="A1922" s="1">
        <v>43686</v>
      </c>
      <c r="B1922">
        <v>1.0007999999999999</v>
      </c>
      <c r="C1922">
        <v>1.0009999999999999</v>
      </c>
      <c r="D1922">
        <v>1.0017</v>
      </c>
      <c r="E1922">
        <v>0.99960000000000004</v>
      </c>
      <c r="F1922" t="s">
        <v>5560</v>
      </c>
      <c r="G1922">
        <v>-2.0000000000000001E-4</v>
      </c>
    </row>
    <row r="1923" spans="1:7" x14ac:dyDescent="0.35">
      <c r="A1923" s="1">
        <v>43685</v>
      </c>
      <c r="B1923">
        <v>1.0009999999999999</v>
      </c>
      <c r="C1923">
        <v>1.0004999999999999</v>
      </c>
      <c r="D1923">
        <v>1.0027999999999999</v>
      </c>
      <c r="E1923">
        <v>1.0002</v>
      </c>
      <c r="F1923" t="s">
        <v>5561</v>
      </c>
      <c r="G1923">
        <v>5.0000000000000001E-4</v>
      </c>
    </row>
    <row r="1924" spans="1:7" x14ac:dyDescent="0.35">
      <c r="A1924" s="1">
        <v>43684</v>
      </c>
      <c r="B1924">
        <v>1.0004999999999999</v>
      </c>
      <c r="C1924">
        <v>0.99939999999999996</v>
      </c>
      <c r="D1924">
        <v>1.0016</v>
      </c>
      <c r="E1924">
        <v>0.99870000000000003</v>
      </c>
      <c r="F1924" t="s">
        <v>5454</v>
      </c>
      <c r="G1924">
        <v>1E-3</v>
      </c>
    </row>
    <row r="1925" spans="1:7" x14ac:dyDescent="0.35">
      <c r="A1925" s="1">
        <v>43683</v>
      </c>
      <c r="B1925">
        <v>0.99939999999999996</v>
      </c>
      <c r="C1925">
        <v>1.0005999999999999</v>
      </c>
      <c r="D1925">
        <v>1.0026999999999999</v>
      </c>
      <c r="E1925">
        <v>0.99880000000000002</v>
      </c>
      <c r="F1925" t="s">
        <v>5562</v>
      </c>
      <c r="G1925">
        <v>-8.9999999999999998E-4</v>
      </c>
    </row>
    <row r="1926" spans="1:7" x14ac:dyDescent="0.35">
      <c r="A1926" s="1">
        <v>43682</v>
      </c>
      <c r="B1926">
        <v>1.0004</v>
      </c>
      <c r="C1926">
        <v>1.0025999999999999</v>
      </c>
      <c r="D1926">
        <v>1.0029999999999999</v>
      </c>
      <c r="E1926">
        <v>0.99990000000000001</v>
      </c>
      <c r="F1926" t="s">
        <v>5563</v>
      </c>
      <c r="G1926">
        <v>-2.3E-3</v>
      </c>
    </row>
    <row r="1927" spans="1:7" x14ac:dyDescent="0.35">
      <c r="A1927" s="1">
        <v>43681</v>
      </c>
      <c r="B1927">
        <v>1.0025999999999999</v>
      </c>
      <c r="C1927">
        <v>1.0011000000000001</v>
      </c>
      <c r="D1927">
        <v>1.0028999999999999</v>
      </c>
      <c r="E1927">
        <v>1.0005999999999999</v>
      </c>
      <c r="F1927" t="s">
        <v>5564</v>
      </c>
      <c r="G1927">
        <v>1.5E-3</v>
      </c>
    </row>
    <row r="1928" spans="1:7" x14ac:dyDescent="0.35">
      <c r="A1928" s="1">
        <v>43680</v>
      </c>
      <c r="B1928">
        <v>1.0011000000000001</v>
      </c>
      <c r="C1928">
        <v>1.0003</v>
      </c>
      <c r="D1928">
        <v>1.0017</v>
      </c>
      <c r="E1928">
        <v>0.99960000000000004</v>
      </c>
      <c r="F1928" t="s">
        <v>5378</v>
      </c>
      <c r="G1928">
        <v>8.0000000000000004E-4</v>
      </c>
    </row>
    <row r="1929" spans="1:7" x14ac:dyDescent="0.35">
      <c r="A1929" s="1">
        <v>43679</v>
      </c>
      <c r="B1929">
        <v>1.0003</v>
      </c>
      <c r="C1929">
        <v>1.0022</v>
      </c>
      <c r="D1929">
        <v>1.0025999999999999</v>
      </c>
      <c r="E1929">
        <v>0.99990000000000001</v>
      </c>
      <c r="F1929" t="s">
        <v>5435</v>
      </c>
      <c r="G1929">
        <v>-1.6999999999999999E-3</v>
      </c>
    </row>
    <row r="1930" spans="1:7" x14ac:dyDescent="0.35">
      <c r="A1930" s="1">
        <v>43678</v>
      </c>
      <c r="B1930">
        <v>1.002</v>
      </c>
      <c r="C1930">
        <v>1.0015000000000001</v>
      </c>
      <c r="D1930">
        <v>1.0026999999999999</v>
      </c>
      <c r="E1930">
        <v>1</v>
      </c>
      <c r="F1930" t="s">
        <v>5565</v>
      </c>
      <c r="G1930">
        <v>5.9999999999999995E-4</v>
      </c>
    </row>
    <row r="1931" spans="1:7" x14ac:dyDescent="0.35">
      <c r="A1931" s="1">
        <v>43677</v>
      </c>
      <c r="B1931">
        <v>1.0015000000000001</v>
      </c>
      <c r="C1931">
        <v>1.0013000000000001</v>
      </c>
      <c r="D1931">
        <v>1.0033000000000001</v>
      </c>
      <c r="E1931">
        <v>1.0001</v>
      </c>
      <c r="F1931" t="s">
        <v>5566</v>
      </c>
      <c r="G1931">
        <v>2.0000000000000001E-4</v>
      </c>
    </row>
    <row r="1932" spans="1:7" x14ac:dyDescent="0.35">
      <c r="A1932" s="1">
        <v>43676</v>
      </c>
      <c r="B1932">
        <v>1.0013000000000001</v>
      </c>
      <c r="C1932">
        <v>0.99890000000000001</v>
      </c>
      <c r="D1932">
        <v>1.0016</v>
      </c>
      <c r="E1932">
        <v>0.99870000000000003</v>
      </c>
      <c r="F1932" t="s">
        <v>5567</v>
      </c>
      <c r="G1932">
        <v>2.8E-3</v>
      </c>
    </row>
    <row r="1933" spans="1:7" x14ac:dyDescent="0.35">
      <c r="A1933" s="1">
        <v>43675</v>
      </c>
      <c r="B1933">
        <v>0.99850000000000005</v>
      </c>
      <c r="C1933">
        <v>0.99939999999999996</v>
      </c>
      <c r="D1933">
        <v>0.99960000000000004</v>
      </c>
      <c r="E1933">
        <v>0.99650000000000005</v>
      </c>
      <c r="F1933" t="s">
        <v>5521</v>
      </c>
      <c r="G1933">
        <v>-8.9999999999999998E-4</v>
      </c>
    </row>
    <row r="1934" spans="1:7" x14ac:dyDescent="0.35">
      <c r="A1934" s="1">
        <v>43674</v>
      </c>
      <c r="B1934">
        <v>0.99939999999999996</v>
      </c>
      <c r="C1934">
        <v>0.99950000000000006</v>
      </c>
      <c r="D1934">
        <v>1.0011000000000001</v>
      </c>
      <c r="E1934">
        <v>0.99639999999999995</v>
      </c>
      <c r="F1934" t="s">
        <v>5568</v>
      </c>
      <c r="G1934">
        <v>-1E-4</v>
      </c>
    </row>
    <row r="1935" spans="1:7" x14ac:dyDescent="0.35">
      <c r="A1935" s="1">
        <v>43673</v>
      </c>
      <c r="B1935">
        <v>0.99950000000000006</v>
      </c>
      <c r="C1935">
        <v>1.0012000000000001</v>
      </c>
      <c r="D1935">
        <v>1.0025999999999999</v>
      </c>
      <c r="E1935">
        <v>0.99650000000000005</v>
      </c>
      <c r="F1935" t="s">
        <v>5569</v>
      </c>
      <c r="G1935">
        <v>-1.6999999999999999E-3</v>
      </c>
    </row>
    <row r="1936" spans="1:7" x14ac:dyDescent="0.35">
      <c r="A1936" s="1">
        <v>43672</v>
      </c>
      <c r="B1936">
        <v>1.0012000000000001</v>
      </c>
      <c r="C1936">
        <v>1.0008999999999999</v>
      </c>
      <c r="D1936">
        <v>1.0024</v>
      </c>
      <c r="E1936">
        <v>1.0004999999999999</v>
      </c>
      <c r="F1936" t="s">
        <v>5377</v>
      </c>
      <c r="G1936">
        <v>2.9999999999999997E-4</v>
      </c>
    </row>
    <row r="1937" spans="1:7" x14ac:dyDescent="0.35">
      <c r="A1937" s="1">
        <v>43671</v>
      </c>
      <c r="B1937">
        <v>1.0008999999999999</v>
      </c>
      <c r="C1937">
        <v>1.0004</v>
      </c>
      <c r="D1937">
        <v>1.0022</v>
      </c>
      <c r="E1937">
        <v>1.0002</v>
      </c>
      <c r="F1937" t="s">
        <v>5570</v>
      </c>
      <c r="G1937">
        <v>5.9999999999999995E-4</v>
      </c>
    </row>
    <row r="1938" spans="1:7" x14ac:dyDescent="0.35">
      <c r="A1938" s="1">
        <v>43670</v>
      </c>
      <c r="B1938">
        <v>1.0004</v>
      </c>
      <c r="C1938">
        <v>0.99960000000000004</v>
      </c>
      <c r="D1938">
        <v>1.0009999999999999</v>
      </c>
      <c r="E1938">
        <v>0.99850000000000005</v>
      </c>
      <c r="F1938" t="s">
        <v>5571</v>
      </c>
      <c r="G1938">
        <v>6.9999999999999999E-4</v>
      </c>
    </row>
    <row r="1939" spans="1:7" x14ac:dyDescent="0.35">
      <c r="A1939" s="1">
        <v>43669</v>
      </c>
      <c r="B1939">
        <v>0.99970000000000003</v>
      </c>
      <c r="C1939">
        <v>0.99880000000000002</v>
      </c>
      <c r="D1939">
        <v>1.0004999999999999</v>
      </c>
      <c r="E1939">
        <v>0.99760000000000004</v>
      </c>
      <c r="F1939" t="s">
        <v>5478</v>
      </c>
      <c r="G1939">
        <v>8.9999999999999998E-4</v>
      </c>
    </row>
    <row r="1940" spans="1:7" x14ac:dyDescent="0.35">
      <c r="A1940" s="1">
        <v>43668</v>
      </c>
      <c r="B1940">
        <v>0.99880000000000002</v>
      </c>
      <c r="C1940">
        <v>0.99960000000000004</v>
      </c>
      <c r="D1940">
        <v>1.0005999999999999</v>
      </c>
      <c r="E1940">
        <v>0.99770000000000003</v>
      </c>
      <c r="F1940" t="s">
        <v>5572</v>
      </c>
      <c r="G1940">
        <v>-8.0000000000000004E-4</v>
      </c>
    </row>
    <row r="1941" spans="1:7" x14ac:dyDescent="0.35">
      <c r="A1941" s="1">
        <v>43667</v>
      </c>
      <c r="B1941">
        <v>0.99960000000000004</v>
      </c>
      <c r="C1941">
        <v>1.0009999999999999</v>
      </c>
      <c r="D1941">
        <v>1.0009999999999999</v>
      </c>
      <c r="E1941">
        <v>0.99790000000000001</v>
      </c>
      <c r="F1941" t="s">
        <v>5573</v>
      </c>
      <c r="G1941">
        <v>-1.6999999999999999E-3</v>
      </c>
    </row>
    <row r="1942" spans="1:7" x14ac:dyDescent="0.35">
      <c r="A1942" s="1">
        <v>43666</v>
      </c>
      <c r="B1942">
        <v>1.0013000000000001</v>
      </c>
      <c r="C1942">
        <v>1.0016</v>
      </c>
      <c r="D1942">
        <v>1.0024999999999999</v>
      </c>
      <c r="E1942">
        <v>1.0002</v>
      </c>
      <c r="F1942" t="s">
        <v>5574</v>
      </c>
      <c r="G1942">
        <v>-2.9999999999999997E-4</v>
      </c>
    </row>
    <row r="1943" spans="1:7" x14ac:dyDescent="0.35">
      <c r="A1943" s="1">
        <v>43665</v>
      </c>
      <c r="B1943">
        <v>1.0017</v>
      </c>
      <c r="C1943">
        <v>1.0019</v>
      </c>
      <c r="D1943">
        <v>1.0034000000000001</v>
      </c>
      <c r="E1943">
        <v>0.99990000000000001</v>
      </c>
      <c r="F1943" t="s">
        <v>5575</v>
      </c>
      <c r="G1943">
        <v>-2.0000000000000001E-4</v>
      </c>
    </row>
    <row r="1944" spans="1:7" x14ac:dyDescent="0.35">
      <c r="A1944" s="1">
        <v>43664</v>
      </c>
      <c r="B1944">
        <v>1.0019</v>
      </c>
      <c r="C1944">
        <v>1.0024</v>
      </c>
      <c r="D1944">
        <v>1.0034000000000001</v>
      </c>
      <c r="E1944">
        <v>0.99870000000000003</v>
      </c>
      <c r="F1944" t="s">
        <v>2137</v>
      </c>
      <c r="G1944">
        <v>-5.0000000000000001E-4</v>
      </c>
    </row>
    <row r="1945" spans="1:7" x14ac:dyDescent="0.35">
      <c r="A1945" s="1">
        <v>43663</v>
      </c>
      <c r="B1945">
        <v>1.0024</v>
      </c>
      <c r="C1945">
        <v>1.0002</v>
      </c>
      <c r="D1945">
        <v>1.0026999999999999</v>
      </c>
      <c r="E1945">
        <v>0.999</v>
      </c>
      <c r="F1945" t="s">
        <v>5576</v>
      </c>
      <c r="G1945">
        <v>2.2000000000000001E-3</v>
      </c>
    </row>
    <row r="1946" spans="1:7" x14ac:dyDescent="0.35">
      <c r="A1946" s="1">
        <v>43662</v>
      </c>
      <c r="B1946">
        <v>1.0002</v>
      </c>
      <c r="C1946">
        <v>0.99839999999999995</v>
      </c>
      <c r="D1946">
        <v>1.0019</v>
      </c>
      <c r="E1946">
        <v>0.99690000000000001</v>
      </c>
      <c r="F1946" t="s">
        <v>5577</v>
      </c>
      <c r="G1946">
        <v>1.2999999999999999E-3</v>
      </c>
    </row>
    <row r="1947" spans="1:7" x14ac:dyDescent="0.35">
      <c r="A1947" s="1">
        <v>43661</v>
      </c>
      <c r="B1947">
        <v>0.99890000000000001</v>
      </c>
      <c r="C1947">
        <v>1.0005999999999999</v>
      </c>
      <c r="D1947">
        <v>1.0024</v>
      </c>
      <c r="E1947">
        <v>0.99860000000000004</v>
      </c>
      <c r="F1947" t="s">
        <v>5359</v>
      </c>
      <c r="G1947">
        <v>-1.6999999999999999E-3</v>
      </c>
    </row>
    <row r="1948" spans="1:7" x14ac:dyDescent="0.35">
      <c r="A1948" s="1">
        <v>43660</v>
      </c>
      <c r="B1948">
        <v>1.0005999999999999</v>
      </c>
      <c r="C1948">
        <v>0.99770000000000003</v>
      </c>
      <c r="D1948">
        <v>1.0006999999999999</v>
      </c>
      <c r="E1948">
        <v>0.99570000000000003</v>
      </c>
      <c r="F1948" t="s">
        <v>5578</v>
      </c>
      <c r="G1948">
        <v>2.8999999999999998E-3</v>
      </c>
    </row>
    <row r="1949" spans="1:7" x14ac:dyDescent="0.35">
      <c r="A1949" s="1">
        <v>43659</v>
      </c>
      <c r="B1949">
        <v>0.99770000000000003</v>
      </c>
      <c r="C1949">
        <v>1.0024</v>
      </c>
      <c r="D1949">
        <v>1.0027999999999999</v>
      </c>
      <c r="E1949">
        <v>0.99609999999999999</v>
      </c>
      <c r="F1949" t="s">
        <v>5473</v>
      </c>
      <c r="G1949">
        <v>-5.0000000000000001E-3</v>
      </c>
    </row>
    <row r="1950" spans="1:7" x14ac:dyDescent="0.35">
      <c r="A1950" s="1">
        <v>43658</v>
      </c>
      <c r="B1950">
        <v>1.0026999999999999</v>
      </c>
      <c r="C1950">
        <v>1.0002</v>
      </c>
      <c r="D1950">
        <v>1.0033000000000001</v>
      </c>
      <c r="E1950">
        <v>0.99890000000000001</v>
      </c>
      <c r="F1950" t="s">
        <v>5510</v>
      </c>
      <c r="G1950">
        <v>2.5999999999999999E-3</v>
      </c>
    </row>
    <row r="1951" spans="1:7" x14ac:dyDescent="0.35">
      <c r="A1951" s="1">
        <v>43657</v>
      </c>
      <c r="B1951">
        <v>1.0002</v>
      </c>
      <c r="C1951">
        <v>0.99850000000000005</v>
      </c>
      <c r="D1951">
        <v>1.002</v>
      </c>
      <c r="E1951">
        <v>0.998</v>
      </c>
      <c r="F1951" t="s">
        <v>5579</v>
      </c>
      <c r="G1951">
        <v>1.6999999999999999E-3</v>
      </c>
    </row>
    <row r="1952" spans="1:7" x14ac:dyDescent="0.35">
      <c r="A1952" s="1">
        <v>43656</v>
      </c>
      <c r="B1952">
        <v>0.99850000000000005</v>
      </c>
      <c r="C1952">
        <v>1.0017</v>
      </c>
      <c r="D1952">
        <v>1.0028999999999999</v>
      </c>
      <c r="E1952">
        <v>0.99790000000000001</v>
      </c>
      <c r="F1952" t="s">
        <v>1920</v>
      </c>
      <c r="G1952">
        <v>-3.3E-3</v>
      </c>
    </row>
    <row r="1953" spans="1:7" x14ac:dyDescent="0.35">
      <c r="A1953" s="1">
        <v>43655</v>
      </c>
      <c r="B1953">
        <v>1.0017</v>
      </c>
      <c r="C1953">
        <v>1.004</v>
      </c>
      <c r="D1953">
        <v>1.0042</v>
      </c>
      <c r="E1953">
        <v>1.0004</v>
      </c>
      <c r="F1953" t="s">
        <v>5580</v>
      </c>
      <c r="G1953">
        <v>-2.2000000000000001E-3</v>
      </c>
    </row>
    <row r="1954" spans="1:7" x14ac:dyDescent="0.35">
      <c r="A1954" s="1">
        <v>43654</v>
      </c>
      <c r="B1954">
        <v>1.0039</v>
      </c>
      <c r="C1954">
        <v>1.0044999999999999</v>
      </c>
      <c r="D1954">
        <v>1.0048999999999999</v>
      </c>
      <c r="E1954">
        <v>1.0036</v>
      </c>
      <c r="F1954" t="s">
        <v>5581</v>
      </c>
      <c r="G1954">
        <v>-5.9999999999999995E-4</v>
      </c>
    </row>
    <row r="1955" spans="1:7" x14ac:dyDescent="0.35">
      <c r="A1955" s="1">
        <v>43653</v>
      </c>
      <c r="B1955">
        <v>1.0044999999999999</v>
      </c>
      <c r="C1955">
        <v>1.0025999999999999</v>
      </c>
      <c r="D1955">
        <v>1.0046999999999999</v>
      </c>
      <c r="E1955">
        <v>1.0021</v>
      </c>
      <c r="F1955" t="s">
        <v>5582</v>
      </c>
      <c r="G1955">
        <v>1.9E-3</v>
      </c>
    </row>
    <row r="1956" spans="1:7" x14ac:dyDescent="0.35">
      <c r="A1956" s="1">
        <v>43652</v>
      </c>
      <c r="B1956">
        <v>1.0025999999999999</v>
      </c>
      <c r="C1956">
        <v>1.0022</v>
      </c>
      <c r="D1956">
        <v>1.0046999999999999</v>
      </c>
      <c r="E1956">
        <v>1.0022</v>
      </c>
      <c r="F1956" t="s">
        <v>5583</v>
      </c>
      <c r="G1956">
        <v>4.0000000000000002E-4</v>
      </c>
    </row>
    <row r="1957" spans="1:7" x14ac:dyDescent="0.35">
      <c r="A1957" s="1">
        <v>43651</v>
      </c>
      <c r="B1957">
        <v>1.0022</v>
      </c>
      <c r="C1957">
        <v>1.0014000000000001</v>
      </c>
      <c r="D1957">
        <v>1.0033000000000001</v>
      </c>
      <c r="E1957">
        <v>0.99880000000000002</v>
      </c>
      <c r="F1957" t="s">
        <v>5584</v>
      </c>
      <c r="G1957">
        <v>8.0000000000000004E-4</v>
      </c>
    </row>
    <row r="1958" spans="1:7" x14ac:dyDescent="0.35">
      <c r="A1958" s="1">
        <v>43650</v>
      </c>
      <c r="B1958">
        <v>1.0014000000000001</v>
      </c>
      <c r="C1958">
        <v>1.0028999999999999</v>
      </c>
      <c r="D1958">
        <v>1.0034000000000001</v>
      </c>
      <c r="E1958">
        <v>1.0014000000000001</v>
      </c>
      <c r="F1958" t="s">
        <v>5585</v>
      </c>
      <c r="G1958">
        <v>-1.4E-3</v>
      </c>
    </row>
    <row r="1959" spans="1:7" x14ac:dyDescent="0.35">
      <c r="A1959" s="1">
        <v>43649</v>
      </c>
      <c r="B1959">
        <v>1.0028999999999999</v>
      </c>
      <c r="C1959">
        <v>1.0032000000000001</v>
      </c>
      <c r="D1959">
        <v>1.0036</v>
      </c>
      <c r="E1959">
        <v>1.0003</v>
      </c>
      <c r="F1959" t="s">
        <v>5586</v>
      </c>
      <c r="G1959">
        <v>6.9999999999999999E-4</v>
      </c>
    </row>
    <row r="1960" spans="1:7" x14ac:dyDescent="0.35">
      <c r="A1960" s="1">
        <v>43648</v>
      </c>
      <c r="B1960">
        <v>1.0021</v>
      </c>
      <c r="C1960">
        <v>1.0006999999999999</v>
      </c>
      <c r="D1960">
        <v>1.0036</v>
      </c>
      <c r="E1960">
        <v>0.99729999999999996</v>
      </c>
      <c r="F1960" t="s">
        <v>5587</v>
      </c>
      <c r="G1960">
        <v>1.4E-3</v>
      </c>
    </row>
    <row r="1961" spans="1:7" x14ac:dyDescent="0.35">
      <c r="A1961" s="1">
        <v>43647</v>
      </c>
      <c r="B1961">
        <v>1.0006999999999999</v>
      </c>
      <c r="C1961">
        <v>0.99360000000000004</v>
      </c>
      <c r="D1961">
        <v>1.0021</v>
      </c>
      <c r="E1961">
        <v>0.99360000000000004</v>
      </c>
      <c r="F1961" t="s">
        <v>5588</v>
      </c>
      <c r="G1961">
        <v>7.0000000000000001E-3</v>
      </c>
    </row>
    <row r="1962" spans="1:7" x14ac:dyDescent="0.35">
      <c r="A1962" s="1">
        <v>43646</v>
      </c>
      <c r="B1962">
        <v>0.99370000000000003</v>
      </c>
      <c r="C1962">
        <v>0.99890000000000001</v>
      </c>
      <c r="D1962">
        <v>1.0007999999999999</v>
      </c>
      <c r="E1962">
        <v>0.99209999999999998</v>
      </c>
      <c r="F1962" t="s">
        <v>5589</v>
      </c>
      <c r="G1962">
        <v>-5.1999999999999998E-3</v>
      </c>
    </row>
    <row r="1963" spans="1:7" x14ac:dyDescent="0.35">
      <c r="A1963" s="1">
        <v>43645</v>
      </c>
      <c r="B1963">
        <v>0.99890000000000001</v>
      </c>
      <c r="C1963">
        <v>0.99280000000000002</v>
      </c>
      <c r="D1963">
        <v>0.99950000000000006</v>
      </c>
      <c r="E1963">
        <v>0.99199999999999999</v>
      </c>
      <c r="F1963" t="s">
        <v>5590</v>
      </c>
      <c r="G1963">
        <v>6.1999999999999998E-3</v>
      </c>
    </row>
    <row r="1964" spans="1:7" x14ac:dyDescent="0.35">
      <c r="A1964" s="1">
        <v>43644</v>
      </c>
      <c r="B1964">
        <v>0.99280000000000002</v>
      </c>
      <c r="C1964">
        <v>0.98829999999999996</v>
      </c>
      <c r="D1964">
        <v>0.99609999999999999</v>
      </c>
      <c r="E1964">
        <v>0.98650000000000004</v>
      </c>
      <c r="F1964" t="s">
        <v>5591</v>
      </c>
      <c r="G1964">
        <v>4.4999999999999997E-3</v>
      </c>
    </row>
    <row r="1965" spans="1:7" x14ac:dyDescent="0.35">
      <c r="A1965" s="1">
        <v>43643</v>
      </c>
      <c r="B1965">
        <v>0.98839999999999995</v>
      </c>
      <c r="C1965">
        <v>0.9869</v>
      </c>
      <c r="D1965">
        <v>0.99480000000000002</v>
      </c>
      <c r="E1965">
        <v>0.98550000000000004</v>
      </c>
      <c r="F1965" t="s">
        <v>5592</v>
      </c>
      <c r="G1965">
        <v>1.5E-3</v>
      </c>
    </row>
    <row r="1966" spans="1:7" x14ac:dyDescent="0.35">
      <c r="A1966" s="1">
        <v>43642</v>
      </c>
      <c r="B1966">
        <v>0.9869</v>
      </c>
      <c r="C1966">
        <v>0.99529999999999996</v>
      </c>
      <c r="D1966">
        <v>0.99790000000000001</v>
      </c>
      <c r="E1966">
        <v>0.98170000000000002</v>
      </c>
      <c r="F1966" t="s">
        <v>5593</v>
      </c>
      <c r="G1966">
        <v>-8.5000000000000006E-3</v>
      </c>
    </row>
    <row r="1967" spans="1:7" x14ac:dyDescent="0.35">
      <c r="A1967" s="1">
        <v>43641</v>
      </c>
      <c r="B1967">
        <v>0.99529999999999996</v>
      </c>
      <c r="C1967">
        <v>0.99839999999999995</v>
      </c>
      <c r="D1967">
        <v>1.0003</v>
      </c>
      <c r="E1967">
        <v>0.99529999999999996</v>
      </c>
      <c r="F1967" t="s">
        <v>5594</v>
      </c>
      <c r="G1967">
        <v>-3.0999999999999999E-3</v>
      </c>
    </row>
    <row r="1968" spans="1:7" x14ac:dyDescent="0.35">
      <c r="A1968" s="1">
        <v>43640</v>
      </c>
      <c r="B1968">
        <v>0.99839999999999995</v>
      </c>
      <c r="C1968">
        <v>0.99780000000000002</v>
      </c>
      <c r="D1968">
        <v>1.0008999999999999</v>
      </c>
      <c r="E1968">
        <v>0.99750000000000005</v>
      </c>
      <c r="F1968" t="s">
        <v>5595</v>
      </c>
      <c r="G1968">
        <v>6.9999999999999999E-4</v>
      </c>
    </row>
    <row r="1969" spans="1:7" x14ac:dyDescent="0.35">
      <c r="A1969" s="1">
        <v>43639</v>
      </c>
      <c r="B1969">
        <v>0.99770000000000003</v>
      </c>
      <c r="C1969">
        <v>1.0014000000000001</v>
      </c>
      <c r="D1969">
        <v>1.0016</v>
      </c>
      <c r="E1969">
        <v>0.99660000000000004</v>
      </c>
      <c r="F1969" t="s">
        <v>5596</v>
      </c>
      <c r="G1969">
        <v>-2.3E-3</v>
      </c>
    </row>
    <row r="1970" spans="1:7" x14ac:dyDescent="0.35">
      <c r="A1970" s="1">
        <v>43638</v>
      </c>
      <c r="B1970">
        <v>1.0001</v>
      </c>
      <c r="C1970">
        <v>1.0033000000000001</v>
      </c>
      <c r="D1970">
        <v>1.004</v>
      </c>
      <c r="E1970">
        <v>0.99750000000000005</v>
      </c>
      <c r="F1970" t="s">
        <v>5597</v>
      </c>
      <c r="G1970">
        <v>-3.2000000000000002E-3</v>
      </c>
    </row>
    <row r="1971" spans="1:7" x14ac:dyDescent="0.35">
      <c r="A1971" s="1">
        <v>43637</v>
      </c>
      <c r="B1971">
        <v>1.0033000000000001</v>
      </c>
      <c r="C1971">
        <v>1.0039</v>
      </c>
      <c r="D1971">
        <v>1.0043</v>
      </c>
      <c r="E1971">
        <v>1.0006999999999999</v>
      </c>
      <c r="F1971" t="s">
        <v>5598</v>
      </c>
      <c r="G1971">
        <v>0</v>
      </c>
    </row>
    <row r="1972" spans="1:7" x14ac:dyDescent="0.35">
      <c r="A1972" s="1">
        <v>43636</v>
      </c>
      <c r="B1972">
        <v>1.0034000000000001</v>
      </c>
      <c r="C1972">
        <v>1.0034000000000001</v>
      </c>
      <c r="D1972">
        <v>1.0044</v>
      </c>
      <c r="E1972">
        <v>1.0024</v>
      </c>
      <c r="F1972" t="s">
        <v>5430</v>
      </c>
      <c r="G1972">
        <v>0</v>
      </c>
    </row>
    <row r="1973" spans="1:7" x14ac:dyDescent="0.35">
      <c r="A1973" s="1">
        <v>43635</v>
      </c>
      <c r="B1973">
        <v>1.0034000000000001</v>
      </c>
      <c r="C1973">
        <v>1.0004999999999999</v>
      </c>
      <c r="D1973">
        <v>1.0034000000000001</v>
      </c>
      <c r="E1973">
        <v>1.0004999999999999</v>
      </c>
      <c r="F1973" t="s">
        <v>5344</v>
      </c>
      <c r="G1973">
        <v>2.8999999999999998E-3</v>
      </c>
    </row>
    <row r="1974" spans="1:7" x14ac:dyDescent="0.35">
      <c r="A1974" s="1">
        <v>43634</v>
      </c>
      <c r="B1974">
        <v>1.0004999999999999</v>
      </c>
      <c r="C1974">
        <v>1.0035000000000001</v>
      </c>
      <c r="D1974">
        <v>1.0043</v>
      </c>
      <c r="E1974">
        <v>0.99909999999999999</v>
      </c>
      <c r="F1974" t="s">
        <v>5599</v>
      </c>
      <c r="G1974">
        <v>-2.8E-3</v>
      </c>
    </row>
    <row r="1975" spans="1:7" x14ac:dyDescent="0.35">
      <c r="A1975" s="1">
        <v>43633</v>
      </c>
      <c r="B1975">
        <v>1.0033000000000001</v>
      </c>
      <c r="C1975">
        <v>1.0023</v>
      </c>
      <c r="D1975">
        <v>1.0045999999999999</v>
      </c>
      <c r="E1975">
        <v>1.0008999999999999</v>
      </c>
      <c r="F1975" t="s">
        <v>1484</v>
      </c>
      <c r="G1975">
        <v>1.1000000000000001E-3</v>
      </c>
    </row>
    <row r="1976" spans="1:7" x14ac:dyDescent="0.35">
      <c r="A1976" s="1">
        <v>43632</v>
      </c>
      <c r="B1976">
        <v>1.0022</v>
      </c>
      <c r="C1976">
        <v>1.0036</v>
      </c>
      <c r="D1976">
        <v>1.0062</v>
      </c>
      <c r="E1976">
        <v>1.0014000000000001</v>
      </c>
      <c r="F1976" t="s">
        <v>5600</v>
      </c>
      <c r="G1976">
        <v>-1.5E-3</v>
      </c>
    </row>
    <row r="1977" spans="1:7" x14ac:dyDescent="0.35">
      <c r="A1977" s="1">
        <v>43631</v>
      </c>
      <c r="B1977">
        <v>1.0037</v>
      </c>
      <c r="C1977">
        <v>1.0035000000000001</v>
      </c>
      <c r="D1977">
        <v>1.0043</v>
      </c>
      <c r="E1977">
        <v>1.0029999999999999</v>
      </c>
      <c r="F1977" t="s">
        <v>5343</v>
      </c>
      <c r="G1977">
        <v>-2.9999999999999997E-4</v>
      </c>
    </row>
    <row r="1978" spans="1:7" x14ac:dyDescent="0.35">
      <c r="A1978" s="1">
        <v>43630</v>
      </c>
      <c r="B1978">
        <v>1.0041</v>
      </c>
      <c r="C1978">
        <v>1.0017</v>
      </c>
      <c r="D1978">
        <v>1.0041</v>
      </c>
      <c r="E1978">
        <v>1.0006999999999999</v>
      </c>
      <c r="F1978" t="s">
        <v>5601</v>
      </c>
      <c r="G1978">
        <v>2.3999999999999998E-3</v>
      </c>
    </row>
    <row r="1979" spans="1:7" x14ac:dyDescent="0.35">
      <c r="A1979" s="1">
        <v>43629</v>
      </c>
      <c r="B1979">
        <v>1.0017</v>
      </c>
      <c r="C1979">
        <v>1.0036</v>
      </c>
      <c r="D1979">
        <v>1.0039</v>
      </c>
      <c r="E1979">
        <v>1.0017</v>
      </c>
      <c r="F1979" t="s">
        <v>5602</v>
      </c>
      <c r="G1979">
        <v>-1.9E-3</v>
      </c>
    </row>
    <row r="1980" spans="1:7" x14ac:dyDescent="0.35">
      <c r="A1980" s="1">
        <v>43628</v>
      </c>
      <c r="B1980">
        <v>1.0036</v>
      </c>
      <c r="C1980">
        <v>1.0027999999999999</v>
      </c>
      <c r="D1980">
        <v>1.0055000000000001</v>
      </c>
      <c r="E1980">
        <v>1.0024</v>
      </c>
      <c r="F1980" t="s">
        <v>4434</v>
      </c>
      <c r="G1980">
        <v>5.0000000000000001E-4</v>
      </c>
    </row>
    <row r="1981" spans="1:7" x14ac:dyDescent="0.35">
      <c r="A1981" s="1">
        <v>43627</v>
      </c>
      <c r="B1981">
        <v>1.0031000000000001</v>
      </c>
      <c r="C1981">
        <v>1.0039</v>
      </c>
      <c r="D1981">
        <v>1.0042</v>
      </c>
      <c r="E1981">
        <v>1.0014000000000001</v>
      </c>
      <c r="F1981" t="s">
        <v>5603</v>
      </c>
      <c r="G1981">
        <v>-8.0000000000000004E-4</v>
      </c>
    </row>
    <row r="1982" spans="1:7" x14ac:dyDescent="0.35">
      <c r="A1982" s="1">
        <v>43626</v>
      </c>
      <c r="B1982">
        <v>1.0039</v>
      </c>
      <c r="C1982">
        <v>1.0013000000000001</v>
      </c>
      <c r="D1982">
        <v>1.0046999999999999</v>
      </c>
      <c r="E1982">
        <v>1.0006999999999999</v>
      </c>
      <c r="F1982" t="s">
        <v>5604</v>
      </c>
      <c r="G1982">
        <v>2.5999999999999999E-3</v>
      </c>
    </row>
    <row r="1983" spans="1:7" x14ac:dyDescent="0.35">
      <c r="A1983" s="1">
        <v>43625</v>
      </c>
      <c r="B1983">
        <v>1.0013000000000001</v>
      </c>
      <c r="C1983">
        <v>1.0039</v>
      </c>
      <c r="D1983">
        <v>1.0045999999999999</v>
      </c>
      <c r="E1983">
        <v>1.0007999999999999</v>
      </c>
      <c r="F1983" t="s">
        <v>5605</v>
      </c>
      <c r="G1983">
        <v>-2.5999999999999999E-3</v>
      </c>
    </row>
    <row r="1984" spans="1:7" x14ac:dyDescent="0.35">
      <c r="A1984" s="1">
        <v>43624</v>
      </c>
      <c r="B1984">
        <v>1.0039</v>
      </c>
      <c r="C1984">
        <v>1.0024</v>
      </c>
      <c r="D1984">
        <v>1.0041</v>
      </c>
      <c r="E1984">
        <v>1.0009999999999999</v>
      </c>
      <c r="F1984" t="s">
        <v>5606</v>
      </c>
      <c r="G1984">
        <v>1.5E-3</v>
      </c>
    </row>
    <row r="1985" spans="1:7" x14ac:dyDescent="0.35">
      <c r="A1985" s="1">
        <v>43623</v>
      </c>
      <c r="B1985">
        <v>1.0024</v>
      </c>
      <c r="C1985">
        <v>1.0024</v>
      </c>
      <c r="D1985">
        <v>1.004</v>
      </c>
      <c r="E1985">
        <v>1.0012000000000001</v>
      </c>
      <c r="F1985" t="s">
        <v>5607</v>
      </c>
      <c r="G1985">
        <v>0</v>
      </c>
    </row>
    <row r="1986" spans="1:7" x14ac:dyDescent="0.35">
      <c r="A1986" s="1">
        <v>43622</v>
      </c>
      <c r="B1986">
        <v>1.0024</v>
      </c>
      <c r="C1986">
        <v>1.002</v>
      </c>
      <c r="D1986">
        <v>1.0032000000000001</v>
      </c>
      <c r="E1986">
        <v>1.0005999999999999</v>
      </c>
      <c r="F1986" t="s">
        <v>5487</v>
      </c>
      <c r="G1986">
        <v>4.0000000000000002E-4</v>
      </c>
    </row>
    <row r="1987" spans="1:7" x14ac:dyDescent="0.35">
      <c r="A1987" s="1">
        <v>43621</v>
      </c>
      <c r="B1987">
        <v>1.002</v>
      </c>
      <c r="C1987">
        <v>0.99950000000000006</v>
      </c>
      <c r="D1987">
        <v>1.0034000000000001</v>
      </c>
      <c r="E1987">
        <v>0.99950000000000006</v>
      </c>
      <c r="F1987" t="s">
        <v>5608</v>
      </c>
      <c r="G1987">
        <v>2.5000000000000001E-3</v>
      </c>
    </row>
    <row r="1988" spans="1:7" x14ac:dyDescent="0.35">
      <c r="A1988" s="1">
        <v>43620</v>
      </c>
      <c r="B1988">
        <v>0.99950000000000006</v>
      </c>
      <c r="C1988">
        <v>0.99890000000000001</v>
      </c>
      <c r="D1988">
        <v>1.0009999999999999</v>
      </c>
      <c r="E1988">
        <v>0.99580000000000002</v>
      </c>
      <c r="F1988" t="s">
        <v>5609</v>
      </c>
      <c r="G1988">
        <v>5.9999999999999995E-4</v>
      </c>
    </row>
    <row r="1989" spans="1:7" x14ac:dyDescent="0.35">
      <c r="A1989" s="1">
        <v>43619</v>
      </c>
      <c r="B1989">
        <v>0.99890000000000001</v>
      </c>
      <c r="C1989">
        <v>1.0005999999999999</v>
      </c>
      <c r="D1989">
        <v>1.002</v>
      </c>
      <c r="E1989">
        <v>0.99680000000000002</v>
      </c>
      <c r="F1989" t="s">
        <v>5610</v>
      </c>
      <c r="G1989">
        <v>-1.6999999999999999E-3</v>
      </c>
    </row>
    <row r="1990" spans="1:7" x14ac:dyDescent="0.35">
      <c r="A1990" s="1">
        <v>43618</v>
      </c>
      <c r="B1990">
        <v>1.0005999999999999</v>
      </c>
      <c r="C1990">
        <v>1.0002</v>
      </c>
      <c r="D1990">
        <v>1.0033000000000001</v>
      </c>
      <c r="E1990">
        <v>0.99939999999999996</v>
      </c>
      <c r="F1990" t="s">
        <v>5396</v>
      </c>
      <c r="G1990">
        <v>2.9999999999999997E-4</v>
      </c>
    </row>
    <row r="1991" spans="1:7" x14ac:dyDescent="0.35">
      <c r="A1991" s="1">
        <v>43617</v>
      </c>
      <c r="B1991">
        <v>1.0002</v>
      </c>
      <c r="C1991">
        <v>0.99880000000000002</v>
      </c>
      <c r="D1991">
        <v>1.0023</v>
      </c>
      <c r="E1991">
        <v>0.99750000000000005</v>
      </c>
      <c r="F1991" t="s">
        <v>5611</v>
      </c>
      <c r="G1991">
        <v>1.4E-3</v>
      </c>
    </row>
    <row r="1992" spans="1:7" x14ac:dyDescent="0.35">
      <c r="A1992" s="1">
        <v>43616</v>
      </c>
      <c r="B1992">
        <v>0.99880000000000002</v>
      </c>
      <c r="C1992">
        <v>1.0003</v>
      </c>
      <c r="D1992">
        <v>1.0008999999999999</v>
      </c>
      <c r="E1992">
        <v>0.99629999999999996</v>
      </c>
      <c r="F1992" t="s">
        <v>5291</v>
      </c>
      <c r="G1992">
        <v>-1.5E-3</v>
      </c>
    </row>
    <row r="1993" spans="1:7" x14ac:dyDescent="0.35">
      <c r="A1993" s="1">
        <v>43615</v>
      </c>
      <c r="B1993">
        <v>1.0003</v>
      </c>
      <c r="C1993">
        <v>1.0031000000000001</v>
      </c>
      <c r="D1993">
        <v>1.004</v>
      </c>
      <c r="E1993">
        <v>0.99950000000000006</v>
      </c>
      <c r="F1993" t="s">
        <v>5612</v>
      </c>
      <c r="G1993">
        <v>-2.8E-3</v>
      </c>
    </row>
    <row r="1994" spans="1:7" x14ac:dyDescent="0.35">
      <c r="A1994" s="1">
        <v>43614</v>
      </c>
      <c r="B1994">
        <v>1.0031000000000001</v>
      </c>
      <c r="C1994">
        <v>1.0014000000000001</v>
      </c>
      <c r="D1994">
        <v>1.004</v>
      </c>
      <c r="E1994">
        <v>1.0009999999999999</v>
      </c>
      <c r="F1994" t="s">
        <v>5352</v>
      </c>
      <c r="G1994">
        <v>1.8E-3</v>
      </c>
    </row>
    <row r="1995" spans="1:7" x14ac:dyDescent="0.35">
      <c r="A1995" s="1">
        <v>43613</v>
      </c>
      <c r="B1995">
        <v>1.0014000000000001</v>
      </c>
      <c r="C1995">
        <v>1.0036</v>
      </c>
      <c r="D1995">
        <v>1.0048999999999999</v>
      </c>
      <c r="E1995">
        <v>1.0005999999999999</v>
      </c>
      <c r="F1995" t="s">
        <v>5613</v>
      </c>
      <c r="G1995">
        <v>-2.2000000000000001E-3</v>
      </c>
    </row>
    <row r="1996" spans="1:7" x14ac:dyDescent="0.35">
      <c r="A1996" s="1">
        <v>43612</v>
      </c>
      <c r="B1996">
        <v>1.0036</v>
      </c>
      <c r="C1996">
        <v>1.0087999999999999</v>
      </c>
      <c r="D1996">
        <v>1.0134000000000001</v>
      </c>
      <c r="E1996">
        <v>1.0015000000000001</v>
      </c>
      <c r="F1996" t="s">
        <v>5614</v>
      </c>
      <c r="G1996">
        <v>-5.4000000000000003E-3</v>
      </c>
    </row>
    <row r="1997" spans="1:7" x14ac:dyDescent="0.35">
      <c r="A1997" s="1">
        <v>43611</v>
      </c>
      <c r="B1997">
        <v>1.0091000000000001</v>
      </c>
      <c r="C1997">
        <v>1.0029999999999999</v>
      </c>
      <c r="D1997">
        <v>1.0142</v>
      </c>
      <c r="E1997">
        <v>1.0009999999999999</v>
      </c>
      <c r="F1997" t="s">
        <v>5615</v>
      </c>
      <c r="G1997">
        <v>6.1000000000000004E-3</v>
      </c>
    </row>
    <row r="1998" spans="1:7" x14ac:dyDescent="0.35">
      <c r="A1998" s="1">
        <v>43610</v>
      </c>
      <c r="B1998">
        <v>1.0029999999999999</v>
      </c>
      <c r="C1998">
        <v>1.0029999999999999</v>
      </c>
      <c r="D1998">
        <v>1.0048999999999999</v>
      </c>
      <c r="E1998">
        <v>1.0021</v>
      </c>
      <c r="F1998" t="s">
        <v>5616</v>
      </c>
      <c r="G1998">
        <v>0</v>
      </c>
    </row>
    <row r="1999" spans="1:7" x14ac:dyDescent="0.35">
      <c r="A1999" s="1">
        <v>43609</v>
      </c>
      <c r="B1999">
        <v>1.0029999999999999</v>
      </c>
      <c r="C1999">
        <v>1.0024</v>
      </c>
      <c r="D1999">
        <v>1.0066999999999999</v>
      </c>
      <c r="E1999">
        <v>1.0019</v>
      </c>
      <c r="F1999" t="s">
        <v>5324</v>
      </c>
      <c r="G1999">
        <v>1E-4</v>
      </c>
    </row>
    <row r="2000" spans="1:7" x14ac:dyDescent="0.35">
      <c r="A2000" s="1">
        <v>43608</v>
      </c>
      <c r="B2000">
        <v>1.0028999999999999</v>
      </c>
      <c r="C2000">
        <v>1</v>
      </c>
      <c r="D2000">
        <v>1.0036</v>
      </c>
      <c r="E2000">
        <v>0.99880000000000002</v>
      </c>
      <c r="F2000" t="s">
        <v>5440</v>
      </c>
      <c r="G2000">
        <v>2.8999999999999998E-3</v>
      </c>
    </row>
    <row r="2001" spans="1:7" x14ac:dyDescent="0.35">
      <c r="A2001" s="1">
        <v>43607</v>
      </c>
      <c r="B2001">
        <v>1</v>
      </c>
      <c r="C2001">
        <v>1.0039</v>
      </c>
      <c r="D2001">
        <v>1.0045999999999999</v>
      </c>
      <c r="E2001">
        <v>0.99909999999999999</v>
      </c>
      <c r="F2001" t="s">
        <v>5617</v>
      </c>
      <c r="G2001">
        <v>-3.8999999999999998E-3</v>
      </c>
    </row>
    <row r="2002" spans="1:7" x14ac:dyDescent="0.35">
      <c r="A2002" s="1">
        <v>43606</v>
      </c>
      <c r="B2002">
        <v>1.0039</v>
      </c>
      <c r="C2002">
        <v>1.0056</v>
      </c>
      <c r="D2002">
        <v>1.0069999999999999</v>
      </c>
      <c r="E2002">
        <v>1.0024999999999999</v>
      </c>
      <c r="F2002" t="s">
        <v>5618</v>
      </c>
      <c r="G2002">
        <v>-1.8E-3</v>
      </c>
    </row>
    <row r="2003" spans="1:7" x14ac:dyDescent="0.35">
      <c r="A2003" s="1">
        <v>43605</v>
      </c>
      <c r="B2003">
        <v>1.0057</v>
      </c>
      <c r="C2003">
        <v>1.0044</v>
      </c>
      <c r="D2003">
        <v>1.0058</v>
      </c>
      <c r="E2003">
        <v>1.0001</v>
      </c>
      <c r="F2003" t="s">
        <v>5619</v>
      </c>
      <c r="G2003">
        <v>1.2999999999999999E-3</v>
      </c>
    </row>
    <row r="2004" spans="1:7" x14ac:dyDescent="0.35">
      <c r="A2004" s="1">
        <v>43604</v>
      </c>
      <c r="B2004">
        <v>1.0044</v>
      </c>
      <c r="C2004">
        <v>1.0012000000000001</v>
      </c>
      <c r="D2004">
        <v>1.0065</v>
      </c>
      <c r="E2004">
        <v>1</v>
      </c>
      <c r="F2004" t="s">
        <v>5620</v>
      </c>
      <c r="G2004">
        <v>3.2000000000000002E-3</v>
      </c>
    </row>
    <row r="2005" spans="1:7" x14ac:dyDescent="0.35">
      <c r="A2005" s="1">
        <v>43603</v>
      </c>
      <c r="B2005">
        <v>1.0012000000000001</v>
      </c>
      <c r="C2005">
        <v>1.0048999999999999</v>
      </c>
      <c r="D2005">
        <v>1.0079</v>
      </c>
      <c r="E2005">
        <v>1.0004</v>
      </c>
      <c r="F2005" t="s">
        <v>5621</v>
      </c>
      <c r="G2005">
        <v>-3.7000000000000002E-3</v>
      </c>
    </row>
    <row r="2006" spans="1:7" x14ac:dyDescent="0.35">
      <c r="A2006" s="1">
        <v>43602</v>
      </c>
      <c r="B2006">
        <v>1.0049999999999999</v>
      </c>
      <c r="C2006">
        <v>0.99939999999999996</v>
      </c>
      <c r="D2006">
        <v>1.0101</v>
      </c>
      <c r="E2006">
        <v>0.99450000000000005</v>
      </c>
      <c r="F2006" t="s">
        <v>4255</v>
      </c>
      <c r="G2006">
        <v>5.5999999999999999E-3</v>
      </c>
    </row>
    <row r="2007" spans="1:7" x14ac:dyDescent="0.35">
      <c r="A2007" s="1">
        <v>43601</v>
      </c>
      <c r="B2007">
        <v>0.99939999999999996</v>
      </c>
      <c r="C2007">
        <v>0.99560000000000004</v>
      </c>
      <c r="D2007">
        <v>1.0022</v>
      </c>
      <c r="E2007">
        <v>0.99460000000000004</v>
      </c>
      <c r="F2007" t="s">
        <v>4497</v>
      </c>
      <c r="G2007">
        <v>1.6000000000000001E-3</v>
      </c>
    </row>
    <row r="2008" spans="1:7" x14ac:dyDescent="0.35">
      <c r="A2008" s="1">
        <v>43600</v>
      </c>
      <c r="B2008">
        <v>0.99780000000000002</v>
      </c>
      <c r="C2008">
        <v>0.99660000000000004</v>
      </c>
      <c r="D2008">
        <v>1.0025999999999999</v>
      </c>
      <c r="E2008">
        <v>0.99490000000000001</v>
      </c>
      <c r="F2008" t="s">
        <v>5622</v>
      </c>
      <c r="G2008">
        <v>1.1999999999999999E-3</v>
      </c>
    </row>
    <row r="2009" spans="1:7" x14ac:dyDescent="0.35">
      <c r="A2009" s="1">
        <v>43599</v>
      </c>
      <c r="B2009">
        <v>0.99660000000000004</v>
      </c>
      <c r="C2009">
        <v>0.99890000000000001</v>
      </c>
      <c r="D2009">
        <v>0.99939999999999996</v>
      </c>
      <c r="E2009">
        <v>0.99060000000000004</v>
      </c>
      <c r="F2009" t="s">
        <v>5623</v>
      </c>
      <c r="G2009">
        <v>-2.3E-3</v>
      </c>
    </row>
    <row r="2010" spans="1:7" x14ac:dyDescent="0.35">
      <c r="A2010" s="1">
        <v>43598</v>
      </c>
      <c r="B2010">
        <v>0.99890000000000001</v>
      </c>
      <c r="C2010">
        <v>1.0011000000000001</v>
      </c>
      <c r="D2010">
        <v>1.0119</v>
      </c>
      <c r="E2010">
        <v>0.997</v>
      </c>
      <c r="F2010" t="s">
        <v>5624</v>
      </c>
      <c r="G2010">
        <v>-2.2000000000000001E-3</v>
      </c>
    </row>
    <row r="2011" spans="1:7" x14ac:dyDescent="0.35">
      <c r="A2011" s="1">
        <v>43597</v>
      </c>
      <c r="B2011">
        <v>1.0011000000000001</v>
      </c>
      <c r="C2011">
        <v>1</v>
      </c>
      <c r="D2011">
        <v>1.0077</v>
      </c>
      <c r="E2011">
        <v>0.99580000000000002</v>
      </c>
      <c r="F2011" t="s">
        <v>5625</v>
      </c>
      <c r="G2011">
        <v>1.1000000000000001E-3</v>
      </c>
    </row>
    <row r="2012" spans="1:7" x14ac:dyDescent="0.35">
      <c r="A2012" s="1">
        <v>43596</v>
      </c>
      <c r="B2012">
        <v>1</v>
      </c>
      <c r="C2012">
        <v>1.0081</v>
      </c>
      <c r="D2012">
        <v>174.1763</v>
      </c>
      <c r="E2012">
        <v>0.99909999999999999</v>
      </c>
      <c r="F2012" t="s">
        <v>5626</v>
      </c>
      <c r="G2012">
        <v>-3.0999999999999999E-3</v>
      </c>
    </row>
    <row r="2013" spans="1:7" x14ac:dyDescent="0.35">
      <c r="A2013" s="1">
        <v>43595</v>
      </c>
      <c r="B2013">
        <v>1.0031000000000001</v>
      </c>
      <c r="C2013">
        <v>1.0057</v>
      </c>
      <c r="D2013">
        <v>1.0137</v>
      </c>
      <c r="E2013">
        <v>1.0031000000000001</v>
      </c>
      <c r="F2013" t="s">
        <v>5627</v>
      </c>
      <c r="G2013">
        <v>-2.5000000000000001E-3</v>
      </c>
    </row>
    <row r="2014" spans="1:7" x14ac:dyDescent="0.35">
      <c r="A2014" s="1">
        <v>43594</v>
      </c>
      <c r="B2014">
        <v>1.0057</v>
      </c>
      <c r="C2014">
        <v>1.0306</v>
      </c>
      <c r="D2014">
        <v>1.0315000000000001</v>
      </c>
      <c r="E2014">
        <v>1.0057</v>
      </c>
      <c r="F2014" t="s">
        <v>5316</v>
      </c>
      <c r="G2014">
        <v>-1.2999999999999999E-2</v>
      </c>
    </row>
    <row r="2015" spans="1:7" x14ac:dyDescent="0.35">
      <c r="A2015" s="1">
        <v>43593</v>
      </c>
      <c r="B2015">
        <v>1.0188999999999999</v>
      </c>
      <c r="C2015">
        <v>1.0281</v>
      </c>
      <c r="D2015">
        <v>1.0436000000000001</v>
      </c>
      <c r="E2015">
        <v>1.0177</v>
      </c>
      <c r="F2015" t="s">
        <v>5628</v>
      </c>
      <c r="G2015">
        <v>-8.9999999999999993E-3</v>
      </c>
    </row>
    <row r="2016" spans="1:7" x14ac:dyDescent="0.35">
      <c r="A2016" s="1">
        <v>43592</v>
      </c>
      <c r="B2016">
        <v>1.0281</v>
      </c>
      <c r="C2016">
        <v>1.0213000000000001</v>
      </c>
      <c r="D2016">
        <v>1.0491999999999999</v>
      </c>
      <c r="E2016">
        <v>1.0213000000000001</v>
      </c>
      <c r="F2016" t="s">
        <v>5629</v>
      </c>
      <c r="G2016">
        <v>6.6E-3</v>
      </c>
    </row>
    <row r="2017" spans="1:7" x14ac:dyDescent="0.35">
      <c r="A2017" s="1">
        <v>43591</v>
      </c>
      <c r="B2017">
        <v>1.0213000000000001</v>
      </c>
      <c r="C2017">
        <v>1.0457000000000001</v>
      </c>
      <c r="D2017">
        <v>1.0496000000000001</v>
      </c>
      <c r="E2017">
        <v>1.0206</v>
      </c>
      <c r="F2017" t="s">
        <v>5505</v>
      </c>
      <c r="G2017">
        <v>-7.3000000000000001E-3</v>
      </c>
    </row>
    <row r="2018" spans="1:7" x14ac:dyDescent="0.35">
      <c r="A2018" s="1">
        <v>43590</v>
      </c>
      <c r="B2018">
        <v>1.0287999999999999</v>
      </c>
      <c r="C2018">
        <v>1.0114000000000001</v>
      </c>
      <c r="D2018">
        <v>1.0398000000000001</v>
      </c>
      <c r="E2018">
        <v>1.0114000000000001</v>
      </c>
      <c r="F2018" t="s">
        <v>2167</v>
      </c>
      <c r="G2018">
        <v>1.72E-2</v>
      </c>
    </row>
    <row r="2019" spans="1:7" x14ac:dyDescent="0.35">
      <c r="A2019" s="1">
        <v>43589</v>
      </c>
      <c r="B2019">
        <v>1.0114000000000001</v>
      </c>
      <c r="C2019">
        <v>1.0159</v>
      </c>
      <c r="D2019">
        <v>1.0422</v>
      </c>
      <c r="E2019">
        <v>1.0073000000000001</v>
      </c>
      <c r="F2019" t="s">
        <v>5630</v>
      </c>
      <c r="G2019">
        <v>-4.4000000000000003E-3</v>
      </c>
    </row>
    <row r="2020" spans="1:7" x14ac:dyDescent="0.35">
      <c r="A2020" s="1">
        <v>43588</v>
      </c>
      <c r="B2020">
        <v>1.0159</v>
      </c>
      <c r="C2020">
        <v>1.0165999999999999</v>
      </c>
      <c r="D2020">
        <v>1.0401</v>
      </c>
      <c r="E2020">
        <v>1.0157</v>
      </c>
      <c r="F2020" t="s">
        <v>5631</v>
      </c>
      <c r="G2020">
        <v>-6.9999999999999999E-4</v>
      </c>
    </row>
    <row r="2021" spans="1:7" x14ac:dyDescent="0.35">
      <c r="A2021" s="1">
        <v>43587</v>
      </c>
      <c r="B2021">
        <v>1.0165999999999999</v>
      </c>
      <c r="C2021">
        <v>1.0111000000000001</v>
      </c>
      <c r="D2021">
        <v>1.0441</v>
      </c>
      <c r="E2021">
        <v>1.0111000000000001</v>
      </c>
      <c r="F2021" t="s">
        <v>5364</v>
      </c>
      <c r="G2021">
        <v>5.4999999999999997E-3</v>
      </c>
    </row>
    <row r="2022" spans="1:7" x14ac:dyDescent="0.35">
      <c r="A2022" s="1">
        <v>43586</v>
      </c>
      <c r="B2022">
        <v>1.0111000000000001</v>
      </c>
      <c r="C2022">
        <v>1.0206999999999999</v>
      </c>
      <c r="D2022">
        <v>1.0445</v>
      </c>
      <c r="E2022">
        <v>1.0106999999999999</v>
      </c>
      <c r="F2022" t="s">
        <v>5549</v>
      </c>
      <c r="G2022">
        <v>-9.4000000000000004E-3</v>
      </c>
    </row>
    <row r="2023" spans="1:7" x14ac:dyDescent="0.35">
      <c r="A2023" s="1">
        <v>43585</v>
      </c>
      <c r="B2023">
        <v>1.0206999999999999</v>
      </c>
      <c r="C2023">
        <v>1.0152000000000001</v>
      </c>
      <c r="D2023">
        <v>1.042</v>
      </c>
      <c r="E2023">
        <v>1.0152000000000001</v>
      </c>
      <c r="F2023" t="s">
        <v>5632</v>
      </c>
      <c r="G2023">
        <v>5.4000000000000003E-3</v>
      </c>
    </row>
    <row r="2024" spans="1:7" x14ac:dyDescent="0.35">
      <c r="A2024" s="1">
        <v>43584</v>
      </c>
      <c r="B2024">
        <v>1.0152000000000001</v>
      </c>
      <c r="C2024">
        <v>1.0258</v>
      </c>
      <c r="D2024">
        <v>1.0311999999999999</v>
      </c>
      <c r="E2024">
        <v>1.0073000000000001</v>
      </c>
      <c r="F2024" t="s">
        <v>5616</v>
      </c>
      <c r="G2024">
        <v>0.02</v>
      </c>
    </row>
    <row r="2025" spans="1:7" x14ac:dyDescent="0.35">
      <c r="A2025" s="1">
        <v>43583</v>
      </c>
      <c r="B2025">
        <v>0.99529999999999996</v>
      </c>
      <c r="C2025">
        <v>1.0068999999999999</v>
      </c>
      <c r="D2025">
        <v>1.0234000000000001</v>
      </c>
      <c r="E2025">
        <v>0.99529999999999996</v>
      </c>
      <c r="F2025" t="s">
        <v>3759</v>
      </c>
      <c r="G2025">
        <v>-1.15E-2</v>
      </c>
    </row>
    <row r="2026" spans="1:7" x14ac:dyDescent="0.35">
      <c r="A2026" s="1">
        <v>43582</v>
      </c>
      <c r="B2026">
        <v>1.0068999999999999</v>
      </c>
      <c r="C2026">
        <v>0.99729999999999996</v>
      </c>
      <c r="D2026">
        <v>1.0149999999999999</v>
      </c>
      <c r="E2026">
        <v>0.99670000000000003</v>
      </c>
      <c r="F2026" t="s">
        <v>5633</v>
      </c>
      <c r="G2026">
        <v>9.7000000000000003E-3</v>
      </c>
    </row>
    <row r="2027" spans="1:7" x14ac:dyDescent="0.35">
      <c r="A2027" s="1">
        <v>43581</v>
      </c>
      <c r="B2027">
        <v>0.99729999999999996</v>
      </c>
      <c r="C2027">
        <v>0.98950000000000005</v>
      </c>
      <c r="D2027">
        <v>1.0073000000000001</v>
      </c>
      <c r="E2027">
        <v>0.98950000000000005</v>
      </c>
      <c r="F2027" t="s">
        <v>5634</v>
      </c>
      <c r="G2027">
        <v>7.9000000000000008E-3</v>
      </c>
    </row>
    <row r="2028" spans="1:7" x14ac:dyDescent="0.35">
      <c r="A2028" s="1">
        <v>43580</v>
      </c>
      <c r="B2028">
        <v>0.98950000000000005</v>
      </c>
      <c r="C2028">
        <v>1.0045999999999999</v>
      </c>
      <c r="D2028">
        <v>1.0116000000000001</v>
      </c>
      <c r="E2028">
        <v>0.98670000000000002</v>
      </c>
      <c r="F2028" t="s">
        <v>5635</v>
      </c>
      <c r="G2028">
        <v>-1.5100000000000001E-2</v>
      </c>
    </row>
    <row r="2029" spans="1:7" x14ac:dyDescent="0.35">
      <c r="A2029" s="1">
        <v>43579</v>
      </c>
      <c r="B2029">
        <v>1.0045999999999999</v>
      </c>
      <c r="C2029">
        <v>1.0093000000000001</v>
      </c>
      <c r="D2029">
        <v>1.0105999999999999</v>
      </c>
      <c r="E2029">
        <v>1.0044999999999999</v>
      </c>
      <c r="F2029" t="s">
        <v>5636</v>
      </c>
      <c r="G2029">
        <v>-1.4E-3</v>
      </c>
    </row>
    <row r="2030" spans="1:7" x14ac:dyDescent="0.35">
      <c r="A2030" s="1">
        <v>43578</v>
      </c>
      <c r="B2030">
        <v>1.006</v>
      </c>
      <c r="C2030">
        <v>1.0069999999999999</v>
      </c>
      <c r="D2030">
        <v>1.012</v>
      </c>
      <c r="E2030">
        <v>1.0042</v>
      </c>
      <c r="F2030" t="s">
        <v>5637</v>
      </c>
      <c r="G2030">
        <v>1.9E-3</v>
      </c>
    </row>
    <row r="2031" spans="1:7" x14ac:dyDescent="0.35">
      <c r="A2031" s="1">
        <v>43577</v>
      </c>
      <c r="B2031">
        <v>1.0041</v>
      </c>
      <c r="C2031">
        <v>1.0048999999999999</v>
      </c>
      <c r="D2031">
        <v>1.0129999999999999</v>
      </c>
      <c r="E2031">
        <v>1.0033000000000001</v>
      </c>
      <c r="F2031" t="s">
        <v>5638</v>
      </c>
      <c r="G2031">
        <v>-8.0000000000000004E-4</v>
      </c>
    </row>
    <row r="2032" spans="1:7" x14ac:dyDescent="0.35">
      <c r="A2032" s="1">
        <v>43576</v>
      </c>
      <c r="B2032">
        <v>1.0048999999999999</v>
      </c>
      <c r="C2032">
        <v>1.0034000000000001</v>
      </c>
      <c r="D2032">
        <v>1.0068999999999999</v>
      </c>
      <c r="E2032">
        <v>1.0034000000000001</v>
      </c>
      <c r="F2032" t="s">
        <v>5639</v>
      </c>
      <c r="G2032">
        <v>1.5E-3</v>
      </c>
    </row>
    <row r="2033" spans="1:7" x14ac:dyDescent="0.35">
      <c r="A2033" s="1">
        <v>43575</v>
      </c>
      <c r="B2033">
        <v>1.0034000000000001</v>
      </c>
      <c r="C2033">
        <v>1.0035000000000001</v>
      </c>
      <c r="D2033">
        <v>1.0058</v>
      </c>
      <c r="E2033">
        <v>1.0025999999999999</v>
      </c>
      <c r="F2033" t="s">
        <v>2003</v>
      </c>
      <c r="G2033">
        <v>-1E-4</v>
      </c>
    </row>
    <row r="2034" spans="1:7" x14ac:dyDescent="0.35">
      <c r="A2034" s="1">
        <v>43574</v>
      </c>
      <c r="B2034">
        <v>1.0035000000000001</v>
      </c>
      <c r="C2034">
        <v>1.0036</v>
      </c>
      <c r="D2034">
        <v>1.0085</v>
      </c>
      <c r="E2034">
        <v>1.0023</v>
      </c>
      <c r="F2034" t="s">
        <v>5640</v>
      </c>
      <c r="G2034">
        <v>-1E-4</v>
      </c>
    </row>
    <row r="2035" spans="1:7" x14ac:dyDescent="0.35">
      <c r="A2035" s="1">
        <v>43573</v>
      </c>
      <c r="B2035">
        <v>1.0036</v>
      </c>
      <c r="C2035">
        <v>1.0028999999999999</v>
      </c>
      <c r="D2035">
        <v>1.0099</v>
      </c>
      <c r="E2035">
        <v>1.0022</v>
      </c>
      <c r="F2035" t="s">
        <v>5538</v>
      </c>
      <c r="G2035">
        <v>6.9999999999999999E-4</v>
      </c>
    </row>
    <row r="2036" spans="1:7" x14ac:dyDescent="0.35">
      <c r="A2036" s="1">
        <v>43572</v>
      </c>
      <c r="B2036">
        <v>1.0028999999999999</v>
      </c>
      <c r="C2036">
        <v>1.0035000000000001</v>
      </c>
      <c r="D2036">
        <v>1.0069999999999999</v>
      </c>
      <c r="E2036">
        <v>1.0026999999999999</v>
      </c>
      <c r="F2036" t="s">
        <v>5641</v>
      </c>
      <c r="G2036">
        <v>-5.9999999999999995E-4</v>
      </c>
    </row>
    <row r="2037" spans="1:7" x14ac:dyDescent="0.35">
      <c r="A2037" s="1">
        <v>43571</v>
      </c>
      <c r="B2037">
        <v>1.0035000000000001</v>
      </c>
      <c r="C2037">
        <v>1.0005999999999999</v>
      </c>
      <c r="D2037">
        <v>1.0059</v>
      </c>
      <c r="E2037">
        <v>1.0005999999999999</v>
      </c>
      <c r="F2037" t="s">
        <v>5476</v>
      </c>
      <c r="G2037">
        <v>2.8E-3</v>
      </c>
    </row>
    <row r="2038" spans="1:7" x14ac:dyDescent="0.35">
      <c r="A2038" s="1">
        <v>43570</v>
      </c>
      <c r="B2038">
        <v>1.0005999999999999</v>
      </c>
      <c r="C2038">
        <v>1.004</v>
      </c>
      <c r="D2038">
        <v>1.0102</v>
      </c>
      <c r="E2038">
        <v>1.0005999999999999</v>
      </c>
      <c r="F2038" t="s">
        <v>5642</v>
      </c>
      <c r="G2038">
        <v>-3.3999999999999998E-3</v>
      </c>
    </row>
    <row r="2039" spans="1:7" x14ac:dyDescent="0.35">
      <c r="A2039" s="1">
        <v>43569</v>
      </c>
      <c r="B2039">
        <v>1.004</v>
      </c>
      <c r="C2039">
        <v>1.0038</v>
      </c>
      <c r="D2039">
        <v>1.0083</v>
      </c>
      <c r="E2039">
        <v>1.0032000000000001</v>
      </c>
      <c r="F2039" t="s">
        <v>1623</v>
      </c>
      <c r="G2039">
        <v>2.9999999999999997E-4</v>
      </c>
    </row>
    <row r="2040" spans="1:7" x14ac:dyDescent="0.35">
      <c r="A2040" s="1">
        <v>43568</v>
      </c>
      <c r="B2040">
        <v>1.0038</v>
      </c>
      <c r="C2040">
        <v>1.0092000000000001</v>
      </c>
      <c r="D2040">
        <v>1.0092000000000001</v>
      </c>
      <c r="E2040">
        <v>1.0031000000000001</v>
      </c>
      <c r="F2040" t="s">
        <v>1662</v>
      </c>
      <c r="G2040">
        <v>5.9999999999999995E-4</v>
      </c>
    </row>
    <row r="2041" spans="1:7" x14ac:dyDescent="0.35">
      <c r="A2041" s="1">
        <v>43567</v>
      </c>
      <c r="B2041">
        <v>1.0032000000000001</v>
      </c>
      <c r="C2041">
        <v>1.0067999999999999</v>
      </c>
      <c r="D2041">
        <v>1.0095000000000001</v>
      </c>
      <c r="E2041">
        <v>1.0026999999999999</v>
      </c>
      <c r="F2041" t="s">
        <v>5643</v>
      </c>
      <c r="G2041">
        <v>-8.9999999999999998E-4</v>
      </c>
    </row>
    <row r="2042" spans="1:7" x14ac:dyDescent="0.35">
      <c r="A2042" s="1">
        <v>43566</v>
      </c>
      <c r="B2042">
        <v>1.0041</v>
      </c>
      <c r="C2042">
        <v>1.0022</v>
      </c>
      <c r="D2042">
        <v>1.0083</v>
      </c>
      <c r="E2042">
        <v>1.0019</v>
      </c>
      <c r="F2042" t="s">
        <v>5601</v>
      </c>
      <c r="G2042">
        <v>1.9E-3</v>
      </c>
    </row>
    <row r="2043" spans="1:7" x14ac:dyDescent="0.35">
      <c r="A2043" s="1">
        <v>43565</v>
      </c>
      <c r="B2043">
        <v>1.0022</v>
      </c>
      <c r="C2043">
        <v>1.0107999999999999</v>
      </c>
      <c r="D2043">
        <v>1.0116000000000001</v>
      </c>
      <c r="E2043">
        <v>1.0014000000000001</v>
      </c>
      <c r="F2043" t="s">
        <v>5346</v>
      </c>
      <c r="G2043">
        <v>-4.3E-3</v>
      </c>
    </row>
    <row r="2044" spans="1:7" x14ac:dyDescent="0.35">
      <c r="A2044" s="1">
        <v>43564</v>
      </c>
      <c r="B2044">
        <v>1.0065999999999999</v>
      </c>
      <c r="C2044">
        <v>1.0112000000000001</v>
      </c>
      <c r="D2044">
        <v>1.0112000000000001</v>
      </c>
      <c r="E2044">
        <v>1.0052000000000001</v>
      </c>
      <c r="F2044" t="s">
        <v>5644</v>
      </c>
      <c r="G2044">
        <v>-1E-4</v>
      </c>
    </row>
    <row r="2045" spans="1:7" x14ac:dyDescent="0.35">
      <c r="A2045" s="1">
        <v>43563</v>
      </c>
      <c r="B2045">
        <v>1.0066999999999999</v>
      </c>
      <c r="C2045">
        <v>1.0036</v>
      </c>
      <c r="D2045">
        <v>1.0126999999999999</v>
      </c>
      <c r="E2045">
        <v>1.0005999999999999</v>
      </c>
      <c r="F2045" t="s">
        <v>5383</v>
      </c>
      <c r="G2045">
        <v>3.0999999999999999E-3</v>
      </c>
    </row>
    <row r="2046" spans="1:7" x14ac:dyDescent="0.35">
      <c r="A2046" s="1">
        <v>43562</v>
      </c>
      <c r="B2046">
        <v>1.0036</v>
      </c>
      <c r="C2046">
        <v>1.0004</v>
      </c>
      <c r="D2046">
        <v>1.0065999999999999</v>
      </c>
      <c r="E2046">
        <v>0.99980000000000002</v>
      </c>
      <c r="F2046" t="s">
        <v>5645</v>
      </c>
      <c r="G2046">
        <v>3.3E-3</v>
      </c>
    </row>
    <row r="2047" spans="1:7" x14ac:dyDescent="0.35">
      <c r="A2047" s="1">
        <v>43561</v>
      </c>
      <c r="B2047">
        <v>1.0004</v>
      </c>
      <c r="C2047">
        <v>1.0054000000000001</v>
      </c>
      <c r="D2047">
        <v>1.0072000000000001</v>
      </c>
      <c r="E2047">
        <v>1.0003</v>
      </c>
      <c r="F2047" t="s">
        <v>1648</v>
      </c>
      <c r="G2047">
        <v>-5.0000000000000001E-3</v>
      </c>
    </row>
    <row r="2048" spans="1:7" x14ac:dyDescent="0.35">
      <c r="A2048" s="1">
        <v>43560</v>
      </c>
      <c r="B2048">
        <v>1.0054000000000001</v>
      </c>
      <c r="C2048">
        <v>1.002</v>
      </c>
      <c r="D2048">
        <v>1.006</v>
      </c>
      <c r="E2048">
        <v>0.99980000000000002</v>
      </c>
      <c r="F2048" t="s">
        <v>5646</v>
      </c>
      <c r="G2048">
        <v>3.3999999999999998E-3</v>
      </c>
    </row>
    <row r="2049" spans="1:7" x14ac:dyDescent="0.35">
      <c r="A2049" s="1">
        <v>43559</v>
      </c>
      <c r="B2049">
        <v>1.002</v>
      </c>
      <c r="C2049">
        <v>1.0054000000000001</v>
      </c>
      <c r="D2049">
        <v>1.0082</v>
      </c>
      <c r="E2049">
        <v>1.0006999999999999</v>
      </c>
      <c r="F2049" t="s">
        <v>5647</v>
      </c>
      <c r="G2049">
        <v>-3.3E-3</v>
      </c>
    </row>
    <row r="2050" spans="1:7" x14ac:dyDescent="0.35">
      <c r="A2050" s="1">
        <v>43558</v>
      </c>
      <c r="B2050">
        <v>1.0054000000000001</v>
      </c>
      <c r="C2050">
        <v>1.0072000000000001</v>
      </c>
      <c r="D2050">
        <v>1.0107999999999999</v>
      </c>
      <c r="E2050">
        <v>0.99690000000000001</v>
      </c>
      <c r="F2050" t="s">
        <v>5648</v>
      </c>
      <c r="G2050">
        <v>-1.8E-3</v>
      </c>
    </row>
    <row r="2051" spans="1:7" x14ac:dyDescent="0.35">
      <c r="A2051" s="1">
        <v>43557</v>
      </c>
      <c r="B2051">
        <v>1.0072000000000001</v>
      </c>
      <c r="C2051">
        <v>0.99990000000000001</v>
      </c>
      <c r="D2051">
        <v>1.0239</v>
      </c>
      <c r="E2051">
        <v>0.99819999999999998</v>
      </c>
      <c r="F2051" t="s">
        <v>5527</v>
      </c>
      <c r="G2051">
        <v>8.8999999999999999E-3</v>
      </c>
    </row>
    <row r="2052" spans="1:7" x14ac:dyDescent="0.35">
      <c r="A2052" s="1">
        <v>43556</v>
      </c>
      <c r="B2052">
        <v>0.99829999999999997</v>
      </c>
      <c r="C2052">
        <v>1.0005999999999999</v>
      </c>
      <c r="D2052">
        <v>1.0039</v>
      </c>
      <c r="E2052">
        <v>0.99690000000000001</v>
      </c>
      <c r="F2052" t="s">
        <v>5649</v>
      </c>
      <c r="G2052">
        <v>-2.3E-3</v>
      </c>
    </row>
    <row r="2053" spans="1:7" x14ac:dyDescent="0.35">
      <c r="A2053" s="1">
        <v>43555</v>
      </c>
      <c r="B2053">
        <v>1.0005999999999999</v>
      </c>
      <c r="C2053">
        <v>0.99790000000000001</v>
      </c>
      <c r="D2053">
        <v>1.0056</v>
      </c>
      <c r="E2053">
        <v>0.99760000000000004</v>
      </c>
      <c r="F2053" t="s">
        <v>5650</v>
      </c>
      <c r="G2053">
        <v>2.7000000000000001E-3</v>
      </c>
    </row>
    <row r="2054" spans="1:7" x14ac:dyDescent="0.35">
      <c r="A2054" s="1">
        <v>43554</v>
      </c>
      <c r="B2054">
        <v>0.99790000000000001</v>
      </c>
      <c r="C2054">
        <v>1.0084</v>
      </c>
      <c r="D2054">
        <v>1.01</v>
      </c>
      <c r="E2054">
        <v>0.99739999999999995</v>
      </c>
      <c r="F2054" t="s">
        <v>5651</v>
      </c>
      <c r="G2054">
        <v>5.9999999999999995E-4</v>
      </c>
    </row>
    <row r="2055" spans="1:7" x14ac:dyDescent="0.35">
      <c r="A2055" s="1">
        <v>43553</v>
      </c>
      <c r="B2055">
        <v>0.99729999999999996</v>
      </c>
      <c r="C2055">
        <v>0.99609999999999999</v>
      </c>
      <c r="D2055">
        <v>0.99890000000000001</v>
      </c>
      <c r="E2055">
        <v>0.99429999999999996</v>
      </c>
      <c r="F2055" t="s">
        <v>5652</v>
      </c>
      <c r="G2055">
        <v>1.1999999999999999E-3</v>
      </c>
    </row>
    <row r="2056" spans="1:7" x14ac:dyDescent="0.35">
      <c r="A2056" s="1">
        <v>43552</v>
      </c>
      <c r="B2056">
        <v>0.99609999999999999</v>
      </c>
      <c r="C2056">
        <v>1.0015000000000001</v>
      </c>
      <c r="D2056">
        <v>1.0015000000000001</v>
      </c>
      <c r="E2056">
        <v>0.99570000000000003</v>
      </c>
      <c r="F2056" t="s">
        <v>5653</v>
      </c>
      <c r="G2056">
        <v>-8.9999999999999998E-4</v>
      </c>
    </row>
    <row r="2057" spans="1:7" x14ac:dyDescent="0.35">
      <c r="A2057" s="1">
        <v>43551</v>
      </c>
      <c r="B2057">
        <v>0.997</v>
      </c>
      <c r="C2057">
        <v>0.99650000000000005</v>
      </c>
      <c r="D2057">
        <v>1.0025999999999999</v>
      </c>
      <c r="E2057">
        <v>0.99550000000000005</v>
      </c>
      <c r="F2057" t="s">
        <v>5654</v>
      </c>
      <c r="G2057">
        <v>5.0000000000000001E-4</v>
      </c>
    </row>
    <row r="2058" spans="1:7" x14ac:dyDescent="0.35">
      <c r="A2058" s="1">
        <v>43550</v>
      </c>
      <c r="B2058">
        <v>0.99650000000000005</v>
      </c>
      <c r="C2058">
        <v>0.99490000000000001</v>
      </c>
      <c r="D2058">
        <v>0.999</v>
      </c>
      <c r="E2058">
        <v>0.99490000000000001</v>
      </c>
      <c r="F2058" t="s">
        <v>5655</v>
      </c>
      <c r="G2058">
        <v>1.6000000000000001E-3</v>
      </c>
    </row>
    <row r="2059" spans="1:7" x14ac:dyDescent="0.35">
      <c r="A2059" s="1">
        <v>43549</v>
      </c>
      <c r="B2059">
        <v>0.99490000000000001</v>
      </c>
      <c r="C2059">
        <v>0.99690000000000001</v>
      </c>
      <c r="D2059">
        <v>1.0085999999999999</v>
      </c>
      <c r="E2059">
        <v>0.99429999999999996</v>
      </c>
      <c r="F2059" t="s">
        <v>1648</v>
      </c>
      <c r="G2059">
        <v>-2E-3</v>
      </c>
    </row>
    <row r="2060" spans="1:7" x14ac:dyDescent="0.35">
      <c r="A2060" s="1">
        <v>43548</v>
      </c>
      <c r="B2060">
        <v>0.99690000000000001</v>
      </c>
      <c r="C2060">
        <v>0.99650000000000005</v>
      </c>
      <c r="D2060">
        <v>1.0103</v>
      </c>
      <c r="E2060">
        <v>0.99650000000000005</v>
      </c>
      <c r="F2060" t="s">
        <v>1579</v>
      </c>
      <c r="G2060">
        <v>4.0000000000000002E-4</v>
      </c>
    </row>
    <row r="2061" spans="1:7" x14ac:dyDescent="0.35">
      <c r="A2061" s="1">
        <v>43547</v>
      </c>
      <c r="B2061">
        <v>0.99650000000000005</v>
      </c>
      <c r="C2061">
        <v>0.99790000000000001</v>
      </c>
      <c r="D2061">
        <v>1.0028999999999999</v>
      </c>
      <c r="E2061">
        <v>0.99629999999999996</v>
      </c>
      <c r="F2061" t="s">
        <v>1931</v>
      </c>
      <c r="G2061">
        <v>-1.4E-3</v>
      </c>
    </row>
    <row r="2062" spans="1:7" x14ac:dyDescent="0.35">
      <c r="A2062" s="1">
        <v>43546</v>
      </c>
      <c r="B2062">
        <v>0.99790000000000001</v>
      </c>
      <c r="C2062">
        <v>0.99790000000000001</v>
      </c>
      <c r="D2062">
        <v>1.0047999999999999</v>
      </c>
      <c r="E2062">
        <v>0.99770000000000003</v>
      </c>
      <c r="F2062" t="s">
        <v>5656</v>
      </c>
      <c r="G2062">
        <v>0</v>
      </c>
    </row>
    <row r="2063" spans="1:7" x14ac:dyDescent="0.35">
      <c r="A2063" s="1">
        <v>43545</v>
      </c>
      <c r="B2063">
        <v>0.99790000000000001</v>
      </c>
      <c r="C2063">
        <v>0.99760000000000004</v>
      </c>
      <c r="D2063">
        <v>1.0005999999999999</v>
      </c>
      <c r="E2063">
        <v>0.99709999999999999</v>
      </c>
      <c r="F2063" t="s">
        <v>5478</v>
      </c>
      <c r="G2063">
        <v>2.9999999999999997E-4</v>
      </c>
    </row>
    <row r="2064" spans="1:7" x14ac:dyDescent="0.35">
      <c r="A2064" s="1">
        <v>43544</v>
      </c>
      <c r="B2064">
        <v>0.99760000000000004</v>
      </c>
      <c r="C2064">
        <v>0.99650000000000005</v>
      </c>
      <c r="D2064">
        <v>0.99860000000000004</v>
      </c>
      <c r="E2064">
        <v>0.99519999999999997</v>
      </c>
      <c r="F2064" t="s">
        <v>5657</v>
      </c>
      <c r="G2064">
        <v>1.1000000000000001E-3</v>
      </c>
    </row>
    <row r="2065" spans="1:7" x14ac:dyDescent="0.35">
      <c r="A2065" s="1">
        <v>43543</v>
      </c>
      <c r="B2065">
        <v>0.99650000000000005</v>
      </c>
      <c r="C2065">
        <v>0.99619999999999997</v>
      </c>
      <c r="D2065">
        <v>1.0039</v>
      </c>
      <c r="E2065">
        <v>0.99480000000000002</v>
      </c>
      <c r="F2065" t="s">
        <v>5658</v>
      </c>
      <c r="G2065">
        <v>4.0000000000000002E-4</v>
      </c>
    </row>
    <row r="2066" spans="1:7" x14ac:dyDescent="0.35">
      <c r="A2066" s="1">
        <v>43542</v>
      </c>
      <c r="B2066">
        <v>0.99619999999999997</v>
      </c>
      <c r="C2066">
        <v>0.99629999999999996</v>
      </c>
      <c r="D2066">
        <v>1.0044</v>
      </c>
      <c r="E2066">
        <v>0.99409999999999998</v>
      </c>
      <c r="F2066" t="s">
        <v>1605</v>
      </c>
      <c r="G2066">
        <v>-1E-4</v>
      </c>
    </row>
    <row r="2067" spans="1:7" x14ac:dyDescent="0.35">
      <c r="A2067" s="1">
        <v>43541</v>
      </c>
      <c r="B2067">
        <v>0.99629999999999996</v>
      </c>
      <c r="C2067">
        <v>0.99850000000000005</v>
      </c>
      <c r="D2067">
        <v>1.0132000000000001</v>
      </c>
      <c r="E2067">
        <v>0.99580000000000002</v>
      </c>
      <c r="F2067" t="s">
        <v>5659</v>
      </c>
      <c r="G2067">
        <v>-2.2000000000000001E-3</v>
      </c>
    </row>
    <row r="2068" spans="1:7" x14ac:dyDescent="0.35">
      <c r="A2068" s="1">
        <v>43540</v>
      </c>
      <c r="B2068">
        <v>0.99850000000000005</v>
      </c>
      <c r="C2068">
        <v>0.99580000000000002</v>
      </c>
      <c r="D2068">
        <v>1.0035000000000001</v>
      </c>
      <c r="E2068">
        <v>0.99580000000000002</v>
      </c>
      <c r="F2068" t="s">
        <v>3771</v>
      </c>
      <c r="G2068">
        <v>2.7000000000000001E-3</v>
      </c>
    </row>
    <row r="2069" spans="1:7" x14ac:dyDescent="0.35">
      <c r="A2069" s="1">
        <v>43539</v>
      </c>
      <c r="B2069">
        <v>0.99580000000000002</v>
      </c>
      <c r="C2069">
        <v>1.0004</v>
      </c>
      <c r="D2069">
        <v>1.0014000000000001</v>
      </c>
      <c r="E2069">
        <v>0.99329999999999996</v>
      </c>
      <c r="F2069" t="s">
        <v>1602</v>
      </c>
      <c r="G2069">
        <v>1E-3</v>
      </c>
    </row>
    <row r="2070" spans="1:7" x14ac:dyDescent="0.35">
      <c r="A2070" s="1">
        <v>43538</v>
      </c>
      <c r="B2070">
        <v>0.99480000000000002</v>
      </c>
      <c r="C2070">
        <v>1.0031000000000001</v>
      </c>
      <c r="D2070">
        <v>1.0031000000000001</v>
      </c>
      <c r="E2070">
        <v>0.99360000000000004</v>
      </c>
      <c r="F2070" t="s">
        <v>5513</v>
      </c>
      <c r="G2070">
        <v>-2.2000000000000001E-3</v>
      </c>
    </row>
    <row r="2071" spans="1:7" x14ac:dyDescent="0.35">
      <c r="A2071" s="1">
        <v>43537</v>
      </c>
      <c r="B2071">
        <v>0.997</v>
      </c>
      <c r="C2071">
        <v>0.99609999999999999</v>
      </c>
      <c r="D2071">
        <v>1.0008999999999999</v>
      </c>
      <c r="E2071">
        <v>0.99529999999999996</v>
      </c>
      <c r="F2071" t="s">
        <v>1616</v>
      </c>
      <c r="G2071">
        <v>8.9999999999999998E-4</v>
      </c>
    </row>
    <row r="2072" spans="1:7" x14ac:dyDescent="0.35">
      <c r="A2072" s="1">
        <v>43536</v>
      </c>
      <c r="B2072">
        <v>0.99609999999999999</v>
      </c>
      <c r="C2072">
        <v>0.99529999999999996</v>
      </c>
      <c r="D2072">
        <v>0.99970000000000003</v>
      </c>
      <c r="E2072">
        <v>0.99360000000000004</v>
      </c>
      <c r="F2072" t="s">
        <v>2173</v>
      </c>
      <c r="G2072">
        <v>8.0000000000000004E-4</v>
      </c>
    </row>
    <row r="2073" spans="1:7" x14ac:dyDescent="0.35">
      <c r="A2073" s="1">
        <v>43535</v>
      </c>
      <c r="B2073">
        <v>0.99529999999999996</v>
      </c>
      <c r="C2073">
        <v>0.99660000000000004</v>
      </c>
      <c r="D2073">
        <v>1.0007999999999999</v>
      </c>
      <c r="E2073">
        <v>0.99419999999999997</v>
      </c>
      <c r="F2073" t="s">
        <v>5660</v>
      </c>
      <c r="G2073">
        <v>-1.2999999999999999E-3</v>
      </c>
    </row>
    <row r="2074" spans="1:7" x14ac:dyDescent="0.35">
      <c r="A2074" s="1">
        <v>43534</v>
      </c>
      <c r="B2074">
        <v>0.99660000000000004</v>
      </c>
      <c r="C2074">
        <v>0.99370000000000003</v>
      </c>
      <c r="D2074">
        <v>0.99750000000000005</v>
      </c>
      <c r="E2074">
        <v>0.99370000000000003</v>
      </c>
      <c r="F2074" t="s">
        <v>5661</v>
      </c>
      <c r="G2074">
        <v>2.5999999999999999E-3</v>
      </c>
    </row>
    <row r="2075" spans="1:7" x14ac:dyDescent="0.35">
      <c r="A2075" s="1">
        <v>43533</v>
      </c>
      <c r="B2075">
        <v>0.99399999999999999</v>
      </c>
      <c r="C2075">
        <v>0.99429999999999996</v>
      </c>
      <c r="D2075">
        <v>0.99919999999999998</v>
      </c>
      <c r="E2075">
        <v>0.99370000000000003</v>
      </c>
      <c r="F2075" t="s">
        <v>5662</v>
      </c>
      <c r="G2075">
        <v>-2.9999999999999997E-4</v>
      </c>
    </row>
    <row r="2076" spans="1:7" x14ac:dyDescent="0.35">
      <c r="A2076" s="1">
        <v>43532</v>
      </c>
      <c r="B2076">
        <v>0.99429999999999996</v>
      </c>
      <c r="C2076">
        <v>0.99580000000000002</v>
      </c>
      <c r="D2076">
        <v>1.0015000000000001</v>
      </c>
      <c r="E2076">
        <v>0.99399999999999999</v>
      </c>
      <c r="F2076" t="s">
        <v>1616</v>
      </c>
      <c r="G2076">
        <v>-1.6000000000000001E-3</v>
      </c>
    </row>
    <row r="2077" spans="1:7" x14ac:dyDescent="0.35">
      <c r="A2077" s="1">
        <v>43531</v>
      </c>
      <c r="B2077">
        <v>0.99580000000000002</v>
      </c>
      <c r="C2077">
        <v>0.99639999999999995</v>
      </c>
      <c r="D2077">
        <v>1.0011000000000001</v>
      </c>
      <c r="E2077">
        <v>0.99570000000000003</v>
      </c>
      <c r="F2077" t="s">
        <v>1645</v>
      </c>
      <c r="G2077">
        <v>-5.9999999999999995E-4</v>
      </c>
    </row>
    <row r="2078" spans="1:7" x14ac:dyDescent="0.35">
      <c r="A2078" s="1">
        <v>43530</v>
      </c>
      <c r="B2078">
        <v>0.99639999999999995</v>
      </c>
      <c r="C2078">
        <v>0.99719999999999998</v>
      </c>
      <c r="D2078">
        <v>1.0005999999999999</v>
      </c>
      <c r="E2078">
        <v>0.99550000000000005</v>
      </c>
      <c r="F2078" t="s">
        <v>1644</v>
      </c>
      <c r="G2078">
        <v>-6.9999999999999999E-4</v>
      </c>
    </row>
    <row r="2079" spans="1:7" x14ac:dyDescent="0.35">
      <c r="A2079" s="1">
        <v>43529</v>
      </c>
      <c r="B2079">
        <v>0.99719999999999998</v>
      </c>
      <c r="C2079">
        <v>1.0023</v>
      </c>
      <c r="D2079">
        <v>1.0029999999999999</v>
      </c>
      <c r="E2079">
        <v>0.99490000000000001</v>
      </c>
      <c r="F2079" t="s">
        <v>5663</v>
      </c>
      <c r="G2079">
        <v>5.0000000000000001E-4</v>
      </c>
    </row>
    <row r="2080" spans="1:7" x14ac:dyDescent="0.35">
      <c r="A2080" s="1">
        <v>43528</v>
      </c>
      <c r="B2080">
        <v>0.99670000000000003</v>
      </c>
      <c r="C2080">
        <v>0.99470000000000003</v>
      </c>
      <c r="D2080">
        <v>1.0001</v>
      </c>
      <c r="E2080">
        <v>0.99470000000000003</v>
      </c>
      <c r="F2080" t="s">
        <v>5475</v>
      </c>
      <c r="G2080">
        <v>2E-3</v>
      </c>
    </row>
    <row r="2081" spans="1:7" x14ac:dyDescent="0.35">
      <c r="A2081" s="1">
        <v>43527</v>
      </c>
      <c r="B2081">
        <v>0.99470000000000003</v>
      </c>
      <c r="C2081">
        <v>1.0033000000000001</v>
      </c>
      <c r="D2081">
        <v>1.0047999999999999</v>
      </c>
      <c r="E2081">
        <v>0.99460000000000004</v>
      </c>
      <c r="F2081" t="s">
        <v>1932</v>
      </c>
      <c r="G2081">
        <v>-4.3E-3</v>
      </c>
    </row>
    <row r="2082" spans="1:7" x14ac:dyDescent="0.35">
      <c r="A2082" s="1">
        <v>43526</v>
      </c>
      <c r="B2082">
        <v>0.999</v>
      </c>
      <c r="C2082">
        <v>1.0073000000000001</v>
      </c>
      <c r="D2082">
        <v>1.0075000000000001</v>
      </c>
      <c r="E2082">
        <v>0.99750000000000005</v>
      </c>
      <c r="F2082" t="s">
        <v>5664</v>
      </c>
      <c r="G2082">
        <v>2.8E-3</v>
      </c>
    </row>
    <row r="2083" spans="1:7" x14ac:dyDescent="0.35">
      <c r="A2083" s="1">
        <v>43525</v>
      </c>
      <c r="B2083">
        <v>0.99619999999999997</v>
      </c>
      <c r="C2083">
        <v>0.99539999999999995</v>
      </c>
      <c r="D2083">
        <v>1.0210999999999999</v>
      </c>
      <c r="E2083">
        <v>0.99480000000000002</v>
      </c>
      <c r="F2083" t="s">
        <v>5665</v>
      </c>
      <c r="G2083">
        <v>8.0000000000000004E-4</v>
      </c>
    </row>
    <row r="2084" spans="1:7" x14ac:dyDescent="0.35">
      <c r="A2084" s="1">
        <v>43524</v>
      </c>
      <c r="B2084">
        <v>0.99539999999999995</v>
      </c>
      <c r="C2084">
        <v>1.0051000000000001</v>
      </c>
      <c r="D2084">
        <v>1.0095000000000001</v>
      </c>
      <c r="E2084">
        <v>0.99460000000000004</v>
      </c>
      <c r="F2084" t="s">
        <v>1984</v>
      </c>
      <c r="G2084">
        <v>-1E-4</v>
      </c>
    </row>
    <row r="2085" spans="1:7" x14ac:dyDescent="0.35">
      <c r="A2085" s="1">
        <v>43523</v>
      </c>
      <c r="B2085">
        <v>0.99550000000000005</v>
      </c>
      <c r="C2085">
        <v>0.997</v>
      </c>
      <c r="D2085">
        <v>1.0008999999999999</v>
      </c>
      <c r="E2085">
        <v>0.99470000000000003</v>
      </c>
      <c r="F2085" t="s">
        <v>1985</v>
      </c>
      <c r="G2085">
        <v>-1.5E-3</v>
      </c>
    </row>
    <row r="2086" spans="1:7" x14ac:dyDescent="0.35">
      <c r="A2086" s="1">
        <v>43522</v>
      </c>
      <c r="B2086">
        <v>0.997</v>
      </c>
      <c r="C2086">
        <v>0.99650000000000005</v>
      </c>
      <c r="D2086">
        <v>1.0001</v>
      </c>
      <c r="E2086">
        <v>0.99509999999999998</v>
      </c>
      <c r="F2086" t="s">
        <v>1596</v>
      </c>
      <c r="G2086">
        <v>-1E-4</v>
      </c>
    </row>
    <row r="2087" spans="1:7" x14ac:dyDescent="0.35">
      <c r="A2087" s="1">
        <v>43521</v>
      </c>
      <c r="B2087">
        <v>0.99709999999999999</v>
      </c>
      <c r="C2087">
        <v>0.99839999999999995</v>
      </c>
      <c r="D2087">
        <v>1.0082</v>
      </c>
      <c r="E2087">
        <v>0.99370000000000003</v>
      </c>
      <c r="F2087" t="s">
        <v>2162</v>
      </c>
      <c r="G2087">
        <v>-1.2999999999999999E-3</v>
      </c>
    </row>
    <row r="2088" spans="1:7" x14ac:dyDescent="0.35">
      <c r="A2088" s="1">
        <v>43520</v>
      </c>
      <c r="B2088">
        <v>0.99839999999999995</v>
      </c>
      <c r="C2088">
        <v>1.0016</v>
      </c>
      <c r="D2088">
        <v>1.0024</v>
      </c>
      <c r="E2088">
        <v>0.99419999999999997</v>
      </c>
      <c r="F2088" t="s">
        <v>5666</v>
      </c>
      <c r="G2088">
        <v>-2.0000000000000001E-4</v>
      </c>
    </row>
    <row r="2089" spans="1:7" x14ac:dyDescent="0.35">
      <c r="A2089" s="1">
        <v>43519</v>
      </c>
      <c r="B2089">
        <v>0.99860000000000004</v>
      </c>
      <c r="C2089">
        <v>0.9929</v>
      </c>
      <c r="D2089">
        <v>0.99890000000000001</v>
      </c>
      <c r="E2089">
        <v>0.9929</v>
      </c>
      <c r="F2089" t="s">
        <v>5506</v>
      </c>
      <c r="G2089">
        <v>5.7000000000000002E-3</v>
      </c>
    </row>
    <row r="2090" spans="1:7" x14ac:dyDescent="0.35">
      <c r="A2090" s="1">
        <v>43518</v>
      </c>
      <c r="B2090">
        <v>0.9929</v>
      </c>
      <c r="C2090">
        <v>0.99019999999999997</v>
      </c>
      <c r="D2090">
        <v>0.99509999999999998</v>
      </c>
      <c r="E2090">
        <v>0.99019999999999997</v>
      </c>
      <c r="F2090" t="s">
        <v>1978</v>
      </c>
      <c r="G2090">
        <v>2.8E-3</v>
      </c>
    </row>
    <row r="2091" spans="1:7" x14ac:dyDescent="0.35">
      <c r="A2091" s="1">
        <v>43517</v>
      </c>
      <c r="B2091">
        <v>0.99019999999999997</v>
      </c>
      <c r="C2091">
        <v>0.9919</v>
      </c>
      <c r="D2091">
        <v>0.99580000000000002</v>
      </c>
      <c r="E2091">
        <v>0.99019999999999997</v>
      </c>
      <c r="F2091" t="s">
        <v>5667</v>
      </c>
      <c r="G2091">
        <v>-1.8E-3</v>
      </c>
    </row>
    <row r="2092" spans="1:7" x14ac:dyDescent="0.35">
      <c r="A2092" s="1">
        <v>43516</v>
      </c>
      <c r="B2092">
        <v>0.9919</v>
      </c>
      <c r="C2092">
        <v>0.99309999999999998</v>
      </c>
      <c r="D2092">
        <v>1.0048999999999999</v>
      </c>
      <c r="E2092">
        <v>0.9899</v>
      </c>
      <c r="F2092" t="s">
        <v>5524</v>
      </c>
      <c r="G2092">
        <v>-1.1000000000000001E-3</v>
      </c>
    </row>
    <row r="2093" spans="1:7" x14ac:dyDescent="0.35">
      <c r="A2093" s="1">
        <v>43515</v>
      </c>
      <c r="B2093">
        <v>0.99309999999999998</v>
      </c>
      <c r="C2093">
        <v>0.99250000000000005</v>
      </c>
      <c r="D2093">
        <v>1.0065999999999999</v>
      </c>
      <c r="E2093">
        <v>0.99250000000000005</v>
      </c>
      <c r="F2093" t="s">
        <v>1984</v>
      </c>
      <c r="G2093">
        <v>5.9999999999999995E-4</v>
      </c>
    </row>
    <row r="2094" spans="1:7" x14ac:dyDescent="0.35">
      <c r="A2094" s="1">
        <v>43514</v>
      </c>
      <c r="B2094">
        <v>0.99250000000000005</v>
      </c>
      <c r="C2094">
        <v>0.98929999999999996</v>
      </c>
      <c r="D2094">
        <v>1.0055000000000001</v>
      </c>
      <c r="E2094">
        <v>0.98929999999999996</v>
      </c>
      <c r="F2094" t="s">
        <v>5668</v>
      </c>
      <c r="G2094">
        <v>3.2000000000000002E-3</v>
      </c>
    </row>
    <row r="2095" spans="1:7" x14ac:dyDescent="0.35">
      <c r="A2095" s="1">
        <v>43513</v>
      </c>
      <c r="B2095">
        <v>0.98929999999999996</v>
      </c>
      <c r="C2095">
        <v>0.99060000000000004</v>
      </c>
      <c r="D2095">
        <v>0.997</v>
      </c>
      <c r="E2095">
        <v>0.98799999999999999</v>
      </c>
      <c r="F2095" t="s">
        <v>5669</v>
      </c>
      <c r="G2095">
        <v>-1.4E-3</v>
      </c>
    </row>
    <row r="2096" spans="1:7" x14ac:dyDescent="0.35">
      <c r="A2096" s="1">
        <v>43512</v>
      </c>
      <c r="B2096">
        <v>0.99060000000000004</v>
      </c>
      <c r="C2096">
        <v>0.99060000000000004</v>
      </c>
      <c r="D2096">
        <v>0.99419999999999997</v>
      </c>
      <c r="E2096">
        <v>0.99</v>
      </c>
      <c r="F2096" t="s">
        <v>1981</v>
      </c>
      <c r="G2096">
        <v>0</v>
      </c>
    </row>
    <row r="2097" spans="1:7" x14ac:dyDescent="0.35">
      <c r="A2097" s="1">
        <v>43511</v>
      </c>
      <c r="B2097">
        <v>0.99060000000000004</v>
      </c>
      <c r="C2097">
        <v>0.99070000000000003</v>
      </c>
      <c r="D2097">
        <v>0.99650000000000005</v>
      </c>
      <c r="E2097">
        <v>0.99039999999999995</v>
      </c>
      <c r="F2097" t="s">
        <v>5670</v>
      </c>
      <c r="G2097">
        <v>-1E-4</v>
      </c>
    </row>
    <row r="2098" spans="1:7" x14ac:dyDescent="0.35">
      <c r="A2098" s="1">
        <v>43510</v>
      </c>
      <c r="B2098">
        <v>0.99070000000000003</v>
      </c>
      <c r="C2098">
        <v>0.99470000000000003</v>
      </c>
      <c r="D2098">
        <v>0.99470000000000003</v>
      </c>
      <c r="E2098">
        <v>0.98929999999999996</v>
      </c>
      <c r="F2098" t="s">
        <v>5476</v>
      </c>
      <c r="G2098">
        <v>1.1000000000000001E-3</v>
      </c>
    </row>
    <row r="2099" spans="1:7" x14ac:dyDescent="0.35">
      <c r="A2099" s="1">
        <v>43509</v>
      </c>
      <c r="B2099">
        <v>0.98960000000000004</v>
      </c>
      <c r="C2099">
        <v>0.98870000000000002</v>
      </c>
      <c r="D2099">
        <v>0.99380000000000002</v>
      </c>
      <c r="E2099">
        <v>0.98870000000000002</v>
      </c>
      <c r="F2099" t="s">
        <v>5671</v>
      </c>
      <c r="G2099">
        <v>1E-3</v>
      </c>
    </row>
    <row r="2100" spans="1:7" x14ac:dyDescent="0.35">
      <c r="A2100" s="1">
        <v>43508</v>
      </c>
      <c r="B2100">
        <v>0.98870000000000002</v>
      </c>
      <c r="C2100">
        <v>0.98860000000000003</v>
      </c>
      <c r="D2100">
        <v>0.996</v>
      </c>
      <c r="E2100">
        <v>0.98719999999999997</v>
      </c>
      <c r="F2100" t="s">
        <v>5656</v>
      </c>
      <c r="G2100">
        <v>1E-4</v>
      </c>
    </row>
    <row r="2101" spans="1:7" x14ac:dyDescent="0.35">
      <c r="A2101" s="1">
        <v>43507</v>
      </c>
      <c r="B2101">
        <v>0.98860000000000003</v>
      </c>
      <c r="C2101">
        <v>0.99239999999999995</v>
      </c>
      <c r="D2101">
        <v>0.99829999999999997</v>
      </c>
      <c r="E2101">
        <v>0.98780000000000001</v>
      </c>
      <c r="F2101" t="s">
        <v>5672</v>
      </c>
      <c r="G2101">
        <v>-3.8999999999999998E-3</v>
      </c>
    </row>
    <row r="2102" spans="1:7" x14ac:dyDescent="0.35">
      <c r="A2102" s="1">
        <v>43506</v>
      </c>
      <c r="B2102">
        <v>0.99239999999999995</v>
      </c>
      <c r="C2102">
        <v>0.99419999999999997</v>
      </c>
      <c r="D2102">
        <v>0.99490000000000001</v>
      </c>
      <c r="E2102">
        <v>0.98970000000000002</v>
      </c>
      <c r="F2102" t="s">
        <v>5673</v>
      </c>
      <c r="G2102">
        <v>2.7000000000000001E-3</v>
      </c>
    </row>
    <row r="2103" spans="1:7" x14ac:dyDescent="0.35">
      <c r="A2103" s="1">
        <v>43505</v>
      </c>
      <c r="B2103">
        <v>0.98980000000000001</v>
      </c>
      <c r="C2103">
        <v>0.9899</v>
      </c>
      <c r="D2103">
        <v>0.99439999999999995</v>
      </c>
      <c r="E2103">
        <v>0.9889</v>
      </c>
      <c r="F2103" t="s">
        <v>5674</v>
      </c>
      <c r="G2103">
        <v>-2.0000000000000001E-4</v>
      </c>
    </row>
    <row r="2104" spans="1:7" x14ac:dyDescent="0.35">
      <c r="A2104" s="1">
        <v>43504</v>
      </c>
      <c r="B2104">
        <v>0.9899</v>
      </c>
      <c r="C2104">
        <v>0.99539999999999995</v>
      </c>
      <c r="D2104">
        <v>0.99539999999999995</v>
      </c>
      <c r="E2104">
        <v>0.98640000000000005</v>
      </c>
      <c r="F2104" t="s">
        <v>5505</v>
      </c>
      <c r="G2104">
        <v>1.1000000000000001E-3</v>
      </c>
    </row>
    <row r="2105" spans="1:7" x14ac:dyDescent="0.35">
      <c r="A2105" s="1">
        <v>43503</v>
      </c>
      <c r="B2105">
        <v>0.98880000000000001</v>
      </c>
      <c r="C2105">
        <v>0.98880000000000001</v>
      </c>
      <c r="D2105">
        <v>0.99719999999999998</v>
      </c>
      <c r="E2105">
        <v>0.98799999999999999</v>
      </c>
      <c r="F2105" t="s">
        <v>1646</v>
      </c>
      <c r="G2105">
        <v>0</v>
      </c>
    </row>
    <row r="2106" spans="1:7" x14ac:dyDescent="0.35">
      <c r="A2106" s="1">
        <v>43502</v>
      </c>
      <c r="B2106">
        <v>0.98880000000000001</v>
      </c>
      <c r="C2106">
        <v>0.9889</v>
      </c>
      <c r="D2106">
        <v>0.99619999999999997</v>
      </c>
      <c r="E2106">
        <v>0.9869</v>
      </c>
      <c r="F2106" t="s">
        <v>5675</v>
      </c>
      <c r="G2106">
        <v>0</v>
      </c>
    </row>
    <row r="2107" spans="1:7" x14ac:dyDescent="0.35">
      <c r="A2107" s="1">
        <v>43501</v>
      </c>
      <c r="B2107">
        <v>0.9889</v>
      </c>
      <c r="C2107">
        <v>0.9859</v>
      </c>
      <c r="D2107">
        <v>0.99170000000000003</v>
      </c>
      <c r="E2107">
        <v>0.9859</v>
      </c>
      <c r="F2107" t="s">
        <v>5676</v>
      </c>
      <c r="G2107">
        <v>3.0000000000000001E-3</v>
      </c>
    </row>
    <row r="2108" spans="1:7" x14ac:dyDescent="0.35">
      <c r="A2108" s="1">
        <v>43500</v>
      </c>
      <c r="B2108">
        <v>0.9859</v>
      </c>
      <c r="C2108">
        <v>0.9899</v>
      </c>
      <c r="D2108">
        <v>0.99099999999999999</v>
      </c>
      <c r="E2108">
        <v>0.98560000000000003</v>
      </c>
      <c r="F2108" t="s">
        <v>1752</v>
      </c>
      <c r="G2108">
        <v>-3.0000000000000001E-3</v>
      </c>
    </row>
    <row r="2109" spans="1:7" x14ac:dyDescent="0.35">
      <c r="A2109" s="1">
        <v>43499</v>
      </c>
      <c r="B2109">
        <v>0.9889</v>
      </c>
      <c r="C2109">
        <v>0.99039999999999995</v>
      </c>
      <c r="D2109">
        <v>0.99409999999999998</v>
      </c>
      <c r="E2109">
        <v>0.9879</v>
      </c>
      <c r="F2109" t="s">
        <v>1657</v>
      </c>
      <c r="G2109">
        <v>-1.6000000000000001E-3</v>
      </c>
    </row>
    <row r="2110" spans="1:7" x14ac:dyDescent="0.35">
      <c r="A2110" s="1">
        <v>43498</v>
      </c>
      <c r="B2110">
        <v>0.99039999999999995</v>
      </c>
      <c r="C2110">
        <v>1.0012000000000001</v>
      </c>
      <c r="D2110">
        <v>1.0052000000000001</v>
      </c>
      <c r="E2110">
        <v>0.99039999999999995</v>
      </c>
      <c r="F2110" t="s">
        <v>5677</v>
      </c>
      <c r="G2110">
        <v>-2.8999999999999998E-3</v>
      </c>
    </row>
    <row r="2111" spans="1:7" x14ac:dyDescent="0.35">
      <c r="A2111" s="1">
        <v>43497</v>
      </c>
      <c r="B2111">
        <v>0.99329999999999996</v>
      </c>
      <c r="C2111">
        <v>1.0004999999999999</v>
      </c>
      <c r="D2111">
        <v>1.002</v>
      </c>
      <c r="E2111">
        <v>0.99029999999999996</v>
      </c>
      <c r="F2111" t="s">
        <v>5678</v>
      </c>
      <c r="G2111">
        <v>-1.6000000000000001E-3</v>
      </c>
    </row>
    <row r="2112" spans="1:7" x14ac:dyDescent="0.35">
      <c r="A2112" s="1">
        <v>43496</v>
      </c>
      <c r="B2112">
        <v>0.99490000000000001</v>
      </c>
      <c r="C2112">
        <v>0.99470000000000003</v>
      </c>
      <c r="D2112">
        <v>1.0073000000000001</v>
      </c>
      <c r="E2112">
        <v>0.99260000000000004</v>
      </c>
      <c r="F2112" t="s">
        <v>5542</v>
      </c>
      <c r="G2112">
        <v>2.0000000000000001E-4</v>
      </c>
    </row>
    <row r="2113" spans="1:7" x14ac:dyDescent="0.35">
      <c r="A2113" s="1">
        <v>43495</v>
      </c>
      <c r="B2113">
        <v>0.99470000000000003</v>
      </c>
      <c r="C2113">
        <v>0.99629999999999996</v>
      </c>
      <c r="D2113">
        <v>1.0062</v>
      </c>
      <c r="E2113">
        <v>0.99439999999999995</v>
      </c>
      <c r="F2113" t="s">
        <v>5474</v>
      </c>
      <c r="G2113">
        <v>-1.5E-3</v>
      </c>
    </row>
    <row r="2114" spans="1:7" x14ac:dyDescent="0.35">
      <c r="A2114" s="1">
        <v>43494</v>
      </c>
      <c r="B2114">
        <v>0.99629999999999996</v>
      </c>
      <c r="C2114">
        <v>1</v>
      </c>
      <c r="D2114">
        <v>1.0118</v>
      </c>
      <c r="E2114">
        <v>0.99539999999999995</v>
      </c>
      <c r="F2114" t="s">
        <v>1644</v>
      </c>
      <c r="G2114">
        <v>-3.7000000000000002E-3</v>
      </c>
    </row>
    <row r="2115" spans="1:7" x14ac:dyDescent="0.35">
      <c r="A2115" s="1">
        <v>43493</v>
      </c>
      <c r="B2115">
        <v>1</v>
      </c>
      <c r="C2115">
        <v>0.99890000000000001</v>
      </c>
      <c r="D2115">
        <v>1.0215000000000001</v>
      </c>
      <c r="E2115">
        <v>0.99770000000000003</v>
      </c>
      <c r="F2115" t="s">
        <v>5671</v>
      </c>
      <c r="G2115">
        <v>1.1000000000000001E-3</v>
      </c>
    </row>
    <row r="2116" spans="1:7" x14ac:dyDescent="0.35">
      <c r="A2116" s="1">
        <v>43492</v>
      </c>
      <c r="B2116">
        <v>0.99890000000000001</v>
      </c>
      <c r="C2116">
        <v>1.0011000000000001</v>
      </c>
      <c r="D2116">
        <v>1.0116000000000001</v>
      </c>
      <c r="E2116">
        <v>0.99870000000000003</v>
      </c>
      <c r="F2116" t="s">
        <v>5679</v>
      </c>
      <c r="G2116">
        <v>-2.2000000000000001E-3</v>
      </c>
    </row>
    <row r="2117" spans="1:7" x14ac:dyDescent="0.35">
      <c r="A2117" s="1">
        <v>43491</v>
      </c>
      <c r="B2117">
        <v>1.0011000000000001</v>
      </c>
      <c r="C2117">
        <v>1.0116000000000001</v>
      </c>
      <c r="D2117">
        <v>1.0125999999999999</v>
      </c>
      <c r="E2117">
        <v>0.99909999999999999</v>
      </c>
      <c r="F2117" t="s">
        <v>5680</v>
      </c>
      <c r="G2117">
        <v>-1E-4</v>
      </c>
    </row>
    <row r="2118" spans="1:7" x14ac:dyDescent="0.35">
      <c r="A2118" s="1">
        <v>43490</v>
      </c>
      <c r="B2118">
        <v>1.0012000000000001</v>
      </c>
      <c r="C2118">
        <v>1.0023</v>
      </c>
      <c r="D2118">
        <v>1.0124</v>
      </c>
      <c r="E2118">
        <v>1.0003</v>
      </c>
      <c r="F2118" t="s">
        <v>1592</v>
      </c>
      <c r="G2118">
        <v>-1.1000000000000001E-3</v>
      </c>
    </row>
    <row r="2119" spans="1:7" x14ac:dyDescent="0.35">
      <c r="A2119" s="1">
        <v>43489</v>
      </c>
      <c r="B2119">
        <v>1.0023</v>
      </c>
      <c r="C2119">
        <v>1.0039</v>
      </c>
      <c r="D2119">
        <v>1.0238</v>
      </c>
      <c r="E2119">
        <v>1.0008999999999999</v>
      </c>
      <c r="F2119" t="s">
        <v>5673</v>
      </c>
      <c r="G2119">
        <v>-1.6000000000000001E-3</v>
      </c>
    </row>
    <row r="2120" spans="1:7" x14ac:dyDescent="0.35">
      <c r="A2120" s="1">
        <v>43488</v>
      </c>
      <c r="B2120">
        <v>1.0039</v>
      </c>
      <c r="C2120">
        <v>1.0017</v>
      </c>
      <c r="D2120">
        <v>1.0091000000000001</v>
      </c>
      <c r="E2120">
        <v>1.0017</v>
      </c>
      <c r="F2120" t="s">
        <v>5681</v>
      </c>
      <c r="G2120">
        <v>2.3E-3</v>
      </c>
    </row>
    <row r="2121" spans="1:7" x14ac:dyDescent="0.35">
      <c r="A2121" s="1">
        <v>43487</v>
      </c>
      <c r="B2121">
        <v>1.0017</v>
      </c>
      <c r="C2121">
        <v>1.0158</v>
      </c>
      <c r="D2121">
        <v>1.0158</v>
      </c>
      <c r="E2121">
        <v>1.0005999999999999</v>
      </c>
      <c r="F2121" t="s">
        <v>5682</v>
      </c>
      <c r="G2121">
        <v>-1E-3</v>
      </c>
    </row>
    <row r="2122" spans="1:7" x14ac:dyDescent="0.35">
      <c r="A2122" s="1">
        <v>43486</v>
      </c>
      <c r="B2122">
        <v>1.0025999999999999</v>
      </c>
      <c r="C2122">
        <v>1.0012000000000001</v>
      </c>
      <c r="D2122">
        <v>1.0166999999999999</v>
      </c>
      <c r="E2122">
        <v>1.0012000000000001</v>
      </c>
      <c r="F2122" t="s">
        <v>1591</v>
      </c>
      <c r="G2122">
        <v>1.5E-3</v>
      </c>
    </row>
    <row r="2123" spans="1:7" x14ac:dyDescent="0.35">
      <c r="A2123" s="1">
        <v>43485</v>
      </c>
      <c r="B2123">
        <v>1.0012000000000001</v>
      </c>
      <c r="C2123">
        <v>1.004</v>
      </c>
      <c r="D2123">
        <v>1.0124</v>
      </c>
      <c r="E2123">
        <v>0.99809999999999999</v>
      </c>
      <c r="F2123" t="s">
        <v>1981</v>
      </c>
      <c r="G2123">
        <v>-2.8E-3</v>
      </c>
    </row>
    <row r="2124" spans="1:7" x14ac:dyDescent="0.35">
      <c r="A2124" s="1">
        <v>43484</v>
      </c>
      <c r="B2124">
        <v>1.004</v>
      </c>
      <c r="C2124">
        <v>1.0039</v>
      </c>
      <c r="D2124">
        <v>1.0263</v>
      </c>
      <c r="E2124">
        <v>1.0037</v>
      </c>
      <c r="F2124" t="s">
        <v>5683</v>
      </c>
      <c r="G2124">
        <v>0</v>
      </c>
    </row>
    <row r="2125" spans="1:7" x14ac:dyDescent="0.35">
      <c r="A2125" s="1">
        <v>43483</v>
      </c>
      <c r="B2125">
        <v>1.0039</v>
      </c>
      <c r="C2125">
        <v>1.0054000000000001</v>
      </c>
      <c r="D2125">
        <v>1.0178</v>
      </c>
      <c r="E2125">
        <v>1.0033000000000001</v>
      </c>
      <c r="F2125" t="s">
        <v>5684</v>
      </c>
      <c r="G2125">
        <v>-1.5E-3</v>
      </c>
    </row>
    <row r="2126" spans="1:7" x14ac:dyDescent="0.35">
      <c r="A2126" s="1">
        <v>43482</v>
      </c>
      <c r="B2126">
        <v>1.0054000000000001</v>
      </c>
      <c r="C2126">
        <v>1.0038</v>
      </c>
      <c r="D2126">
        <v>1.0126999999999999</v>
      </c>
      <c r="E2126">
        <v>1.0032000000000001</v>
      </c>
      <c r="F2126" t="s">
        <v>2137</v>
      </c>
      <c r="G2126">
        <v>1.6000000000000001E-3</v>
      </c>
    </row>
    <row r="2127" spans="1:7" x14ac:dyDescent="0.35">
      <c r="A2127" s="1">
        <v>43481</v>
      </c>
      <c r="B2127">
        <v>1.0038</v>
      </c>
      <c r="C2127">
        <v>1.0064</v>
      </c>
      <c r="D2127">
        <v>1.0156000000000001</v>
      </c>
      <c r="E2127">
        <v>1.0036</v>
      </c>
      <c r="F2127" t="s">
        <v>5685</v>
      </c>
      <c r="G2127">
        <v>-2.5999999999999999E-3</v>
      </c>
    </row>
    <row r="2128" spans="1:7" x14ac:dyDescent="0.35">
      <c r="A2128" s="1">
        <v>43480</v>
      </c>
      <c r="B2128">
        <v>1.0064</v>
      </c>
      <c r="C2128">
        <v>1.0091000000000001</v>
      </c>
      <c r="D2128">
        <v>1.0165999999999999</v>
      </c>
      <c r="E2128">
        <v>1.0062</v>
      </c>
      <c r="F2128" t="s">
        <v>5405</v>
      </c>
      <c r="G2128">
        <v>-2.5999999999999999E-3</v>
      </c>
    </row>
    <row r="2129" spans="1:7" x14ac:dyDescent="0.35">
      <c r="A2129" s="1">
        <v>43479</v>
      </c>
      <c r="B2129">
        <v>1.0091000000000001</v>
      </c>
      <c r="C2129">
        <v>1.0182</v>
      </c>
      <c r="D2129">
        <v>1.0198</v>
      </c>
      <c r="E2129">
        <v>1.0085</v>
      </c>
      <c r="F2129" t="s">
        <v>1483</v>
      </c>
      <c r="G2129">
        <v>2.9999999999999997E-4</v>
      </c>
    </row>
    <row r="2130" spans="1:7" x14ac:dyDescent="0.35">
      <c r="A2130" s="1">
        <v>43478</v>
      </c>
      <c r="B2130">
        <v>1.0087999999999999</v>
      </c>
      <c r="C2130">
        <v>1.0091000000000001</v>
      </c>
      <c r="D2130">
        <v>1.0172000000000001</v>
      </c>
      <c r="E2130">
        <v>1.0084</v>
      </c>
      <c r="F2130" t="s">
        <v>2158</v>
      </c>
      <c r="G2130">
        <v>-2.9999999999999997E-4</v>
      </c>
    </row>
    <row r="2131" spans="1:7" x14ac:dyDescent="0.35">
      <c r="A2131" s="1">
        <v>43477</v>
      </c>
      <c r="B2131">
        <v>1.0091000000000001</v>
      </c>
      <c r="C2131">
        <v>1.0078</v>
      </c>
      <c r="D2131">
        <v>1.0265</v>
      </c>
      <c r="E2131">
        <v>1.0078</v>
      </c>
      <c r="F2131" t="s">
        <v>5459</v>
      </c>
      <c r="G2131">
        <v>1.2999999999999999E-3</v>
      </c>
    </row>
    <row r="2132" spans="1:7" x14ac:dyDescent="0.35">
      <c r="A2132" s="1">
        <v>43476</v>
      </c>
      <c r="B2132">
        <v>1.0078</v>
      </c>
      <c r="C2132">
        <v>1.0102</v>
      </c>
      <c r="D2132">
        <v>1.0205</v>
      </c>
      <c r="E2132">
        <v>1.0076000000000001</v>
      </c>
      <c r="F2132" t="s">
        <v>5686</v>
      </c>
      <c r="G2132">
        <v>-2.3E-3</v>
      </c>
    </row>
    <row r="2133" spans="1:7" x14ac:dyDescent="0.35">
      <c r="A2133" s="1">
        <v>43475</v>
      </c>
      <c r="B2133">
        <v>1.0102</v>
      </c>
      <c r="C2133">
        <v>1.0069999999999999</v>
      </c>
      <c r="D2133">
        <v>1.0119</v>
      </c>
      <c r="E2133">
        <v>1.0025999999999999</v>
      </c>
      <c r="F2133" t="s">
        <v>5687</v>
      </c>
      <c r="G2133">
        <v>3.2000000000000002E-3</v>
      </c>
    </row>
    <row r="2134" spans="1:7" x14ac:dyDescent="0.35">
      <c r="A2134" s="1">
        <v>43474</v>
      </c>
      <c r="B2134">
        <v>1.0069999999999999</v>
      </c>
      <c r="C2134">
        <v>1.0065999999999999</v>
      </c>
      <c r="D2134">
        <v>1.0143</v>
      </c>
      <c r="E2134">
        <v>1.004</v>
      </c>
      <c r="F2134" t="s">
        <v>5688</v>
      </c>
      <c r="G2134">
        <v>4.0000000000000002E-4</v>
      </c>
    </row>
    <row r="2135" spans="1:7" x14ac:dyDescent="0.35">
      <c r="A2135" s="1">
        <v>43473</v>
      </c>
      <c r="B2135">
        <v>1.0065999999999999</v>
      </c>
      <c r="C2135">
        <v>1.0066999999999999</v>
      </c>
      <c r="D2135">
        <v>1.0136000000000001</v>
      </c>
      <c r="E2135">
        <v>1.0053000000000001</v>
      </c>
      <c r="F2135" t="s">
        <v>5689</v>
      </c>
      <c r="G2135">
        <v>-2.0000000000000001E-4</v>
      </c>
    </row>
    <row r="2136" spans="1:7" x14ac:dyDescent="0.35">
      <c r="A2136" s="1">
        <v>43472</v>
      </c>
      <c r="B2136">
        <v>1.0066999999999999</v>
      </c>
      <c r="C2136">
        <v>1.0168999999999999</v>
      </c>
      <c r="D2136">
        <v>1.0168999999999999</v>
      </c>
      <c r="E2136">
        <v>1.0063</v>
      </c>
      <c r="F2136" t="s">
        <v>5690</v>
      </c>
      <c r="G2136">
        <v>-4.4999999999999997E-3</v>
      </c>
    </row>
    <row r="2137" spans="1:7" x14ac:dyDescent="0.35">
      <c r="A2137" s="1">
        <v>43471</v>
      </c>
      <c r="B2137">
        <v>1.0113000000000001</v>
      </c>
      <c r="C2137">
        <v>1.0058</v>
      </c>
      <c r="D2137">
        <v>1.0149999999999999</v>
      </c>
      <c r="E2137">
        <v>1.0041</v>
      </c>
      <c r="F2137" t="s">
        <v>5514</v>
      </c>
      <c r="G2137">
        <v>5.4999999999999997E-3</v>
      </c>
    </row>
    <row r="2138" spans="1:7" x14ac:dyDescent="0.35">
      <c r="A2138" s="1">
        <v>43470</v>
      </c>
      <c r="B2138">
        <v>1.0058</v>
      </c>
      <c r="C2138">
        <v>1.0065999999999999</v>
      </c>
      <c r="D2138">
        <v>1.0132000000000001</v>
      </c>
      <c r="E2138">
        <v>1.0051000000000001</v>
      </c>
      <c r="F2138" t="s">
        <v>1976</v>
      </c>
      <c r="G2138">
        <v>-8.0000000000000004E-4</v>
      </c>
    </row>
    <row r="2139" spans="1:7" x14ac:dyDescent="0.35">
      <c r="A2139" s="1">
        <v>43469</v>
      </c>
      <c r="B2139">
        <v>1.0065999999999999</v>
      </c>
      <c r="C2139">
        <v>1.0054000000000001</v>
      </c>
      <c r="D2139">
        <v>1.0107999999999999</v>
      </c>
      <c r="E2139">
        <v>1.0019</v>
      </c>
      <c r="F2139" t="s">
        <v>5691</v>
      </c>
      <c r="G2139">
        <v>1.1999999999999999E-3</v>
      </c>
    </row>
    <row r="2140" spans="1:7" x14ac:dyDescent="0.35">
      <c r="A2140" s="1">
        <v>43468</v>
      </c>
      <c r="B2140">
        <v>1.0054000000000001</v>
      </c>
      <c r="C2140">
        <v>1.0083</v>
      </c>
      <c r="D2140">
        <v>1.01</v>
      </c>
      <c r="E2140">
        <v>1.0036</v>
      </c>
      <c r="F2140" t="s">
        <v>5692</v>
      </c>
      <c r="G2140">
        <v>-1.9E-3</v>
      </c>
    </row>
    <row r="2141" spans="1:7" x14ac:dyDescent="0.35">
      <c r="A2141" s="1">
        <v>43467</v>
      </c>
      <c r="B2141">
        <v>1.0073000000000001</v>
      </c>
      <c r="C2141">
        <v>1.0063</v>
      </c>
      <c r="D2141">
        <v>1.0172000000000001</v>
      </c>
      <c r="E2141">
        <v>1.0044999999999999</v>
      </c>
      <c r="F2141" t="s">
        <v>5684</v>
      </c>
      <c r="G2141">
        <v>1E-3</v>
      </c>
    </row>
    <row r="2142" spans="1:7" x14ac:dyDescent="0.35">
      <c r="A2142" s="1">
        <v>43466</v>
      </c>
      <c r="B2142">
        <v>1.0063</v>
      </c>
      <c r="C2142">
        <v>0.99950000000000006</v>
      </c>
      <c r="D2142">
        <v>1.0076000000000001</v>
      </c>
      <c r="E2142">
        <v>0.999</v>
      </c>
      <c r="F2142" t="s">
        <v>5693</v>
      </c>
      <c r="G2142">
        <v>6.7000000000000002E-3</v>
      </c>
    </row>
    <row r="2143" spans="1:7" x14ac:dyDescent="0.35">
      <c r="A2143" s="1">
        <v>43465</v>
      </c>
      <c r="B2143">
        <v>0.99960000000000004</v>
      </c>
      <c r="C2143">
        <v>1.0083</v>
      </c>
      <c r="D2143">
        <v>1.0113000000000001</v>
      </c>
      <c r="E2143">
        <v>0.99960000000000004</v>
      </c>
      <c r="F2143" t="s">
        <v>5501</v>
      </c>
      <c r="G2143">
        <v>-8.6E-3</v>
      </c>
    </row>
    <row r="2144" spans="1:7" x14ac:dyDescent="0.35">
      <c r="A2144" s="1">
        <v>43464</v>
      </c>
      <c r="B2144">
        <v>1.0083</v>
      </c>
      <c r="C2144">
        <v>1.0097</v>
      </c>
      <c r="D2144">
        <v>1.0119</v>
      </c>
      <c r="E2144">
        <v>1.0047999999999999</v>
      </c>
      <c r="F2144" t="s">
        <v>1984</v>
      </c>
      <c r="G2144">
        <v>-1.5E-3</v>
      </c>
    </row>
    <row r="2145" spans="1:7" x14ac:dyDescent="0.35">
      <c r="A2145" s="1">
        <v>43463</v>
      </c>
      <c r="B2145">
        <v>1.0097</v>
      </c>
      <c r="C2145">
        <v>1.0144</v>
      </c>
      <c r="D2145">
        <v>1.0184</v>
      </c>
      <c r="E2145">
        <v>1.0054000000000001</v>
      </c>
      <c r="F2145" t="s">
        <v>5450</v>
      </c>
      <c r="G2145">
        <v>-2E-3</v>
      </c>
    </row>
    <row r="2146" spans="1:7" x14ac:dyDescent="0.35">
      <c r="A2146" s="1">
        <v>43462</v>
      </c>
      <c r="B2146">
        <v>1.0117</v>
      </c>
      <c r="C2146">
        <v>1.0075000000000001</v>
      </c>
      <c r="D2146">
        <v>1.0173000000000001</v>
      </c>
      <c r="E2146">
        <v>1.0043</v>
      </c>
      <c r="F2146" t="s">
        <v>5694</v>
      </c>
      <c r="G2146">
        <v>4.1999999999999997E-3</v>
      </c>
    </row>
    <row r="2147" spans="1:7" x14ac:dyDescent="0.35">
      <c r="A2147" s="1">
        <v>43461</v>
      </c>
      <c r="B2147">
        <v>1.0075000000000001</v>
      </c>
      <c r="C2147">
        <v>1.0162</v>
      </c>
      <c r="D2147">
        <v>1.0162</v>
      </c>
      <c r="E2147">
        <v>1.006</v>
      </c>
      <c r="F2147" t="s">
        <v>5695</v>
      </c>
      <c r="G2147">
        <v>-2.0999999999999999E-3</v>
      </c>
    </row>
    <row r="2148" spans="1:7" x14ac:dyDescent="0.35">
      <c r="A2148" s="1">
        <v>43460</v>
      </c>
      <c r="B2148">
        <v>1.0096000000000001</v>
      </c>
      <c r="C2148">
        <v>1.0116000000000001</v>
      </c>
      <c r="D2148">
        <v>1.0189999999999999</v>
      </c>
      <c r="E2148">
        <v>1.0072000000000001</v>
      </c>
      <c r="F2148" t="s">
        <v>5696</v>
      </c>
      <c r="G2148">
        <v>-1.9E-3</v>
      </c>
    </row>
    <row r="2149" spans="1:7" x14ac:dyDescent="0.35">
      <c r="A2149" s="1">
        <v>43459</v>
      </c>
      <c r="B2149">
        <v>1.0116000000000001</v>
      </c>
      <c r="C2149">
        <v>1.0053000000000001</v>
      </c>
      <c r="D2149">
        <v>1.0136000000000001</v>
      </c>
      <c r="E2149">
        <v>1.0033000000000001</v>
      </c>
      <c r="F2149" t="s">
        <v>5474</v>
      </c>
      <c r="G2149">
        <v>6.1999999999999998E-3</v>
      </c>
    </row>
    <row r="2150" spans="1:7" x14ac:dyDescent="0.35">
      <c r="A2150" s="1">
        <v>43458</v>
      </c>
      <c r="B2150">
        <v>1.0053000000000001</v>
      </c>
      <c r="C2150">
        <v>1.01</v>
      </c>
      <c r="D2150">
        <v>1.0115000000000001</v>
      </c>
      <c r="E2150">
        <v>1.0034000000000001</v>
      </c>
      <c r="F2150" t="s">
        <v>5697</v>
      </c>
      <c r="G2150">
        <v>1.2999999999999999E-3</v>
      </c>
    </row>
    <row r="2151" spans="1:7" x14ac:dyDescent="0.35">
      <c r="A2151" s="1">
        <v>43457</v>
      </c>
      <c r="B2151">
        <v>1.004</v>
      </c>
      <c r="C2151">
        <v>1.0145999999999999</v>
      </c>
      <c r="D2151">
        <v>1.0149999999999999</v>
      </c>
      <c r="E2151">
        <v>1.0032000000000001</v>
      </c>
      <c r="F2151" t="s">
        <v>5698</v>
      </c>
      <c r="G2151">
        <v>-4.1999999999999997E-3</v>
      </c>
    </row>
    <row r="2152" spans="1:7" x14ac:dyDescent="0.35">
      <c r="A2152" s="1">
        <v>43456</v>
      </c>
      <c r="B2152">
        <v>1.0082</v>
      </c>
      <c r="C2152">
        <v>1.0022</v>
      </c>
      <c r="D2152">
        <v>1.0085</v>
      </c>
      <c r="E2152">
        <v>0.99990000000000001</v>
      </c>
      <c r="F2152" t="s">
        <v>1647</v>
      </c>
      <c r="G2152">
        <v>7.4999999999999997E-3</v>
      </c>
    </row>
    <row r="2153" spans="1:7" x14ac:dyDescent="0.35">
      <c r="A2153" s="1">
        <v>43455</v>
      </c>
      <c r="B2153">
        <v>1.0006999999999999</v>
      </c>
      <c r="C2153">
        <v>1.0065</v>
      </c>
      <c r="D2153">
        <v>1.0105</v>
      </c>
      <c r="E2153">
        <v>1.0005999999999999</v>
      </c>
      <c r="F2153" t="s">
        <v>5699</v>
      </c>
      <c r="G2153">
        <v>-5.7000000000000002E-3</v>
      </c>
    </row>
    <row r="2154" spans="1:7" x14ac:dyDescent="0.35">
      <c r="A2154" s="1">
        <v>43454</v>
      </c>
      <c r="B2154">
        <v>1.0065</v>
      </c>
      <c r="C2154">
        <v>1.0046999999999999</v>
      </c>
      <c r="D2154">
        <v>1.0139</v>
      </c>
      <c r="E2154">
        <v>1.0003</v>
      </c>
      <c r="F2154" t="s">
        <v>5700</v>
      </c>
      <c r="G2154">
        <v>1.8E-3</v>
      </c>
    </row>
    <row r="2155" spans="1:7" x14ac:dyDescent="0.35">
      <c r="A2155" s="1">
        <v>43453</v>
      </c>
      <c r="B2155">
        <v>1.0046999999999999</v>
      </c>
      <c r="C2155">
        <v>1.0089999999999999</v>
      </c>
      <c r="D2155">
        <v>1.0145</v>
      </c>
      <c r="E2155">
        <v>0.99780000000000002</v>
      </c>
      <c r="F2155" t="s">
        <v>5701</v>
      </c>
      <c r="G2155">
        <v>8.0000000000000004E-4</v>
      </c>
    </row>
    <row r="2156" spans="1:7" x14ac:dyDescent="0.35">
      <c r="A2156" s="1">
        <v>43452</v>
      </c>
      <c r="B2156">
        <v>1.0039</v>
      </c>
      <c r="C2156">
        <v>0.99739999999999995</v>
      </c>
      <c r="D2156">
        <v>1.0044</v>
      </c>
      <c r="E2156">
        <v>0.99670000000000003</v>
      </c>
      <c r="F2156" t="s">
        <v>5484</v>
      </c>
      <c r="G2156">
        <v>6.4999999999999997E-3</v>
      </c>
    </row>
    <row r="2157" spans="1:7" x14ac:dyDescent="0.35">
      <c r="A2157" s="1">
        <v>43451</v>
      </c>
      <c r="B2157">
        <v>0.99739999999999995</v>
      </c>
      <c r="C2157">
        <v>0.9919</v>
      </c>
      <c r="D2157">
        <v>1.0029999999999999</v>
      </c>
      <c r="E2157">
        <v>0.99180000000000001</v>
      </c>
      <c r="F2157" t="s">
        <v>2163</v>
      </c>
      <c r="G2157">
        <v>5.4999999999999997E-3</v>
      </c>
    </row>
    <row r="2158" spans="1:7" x14ac:dyDescent="0.35">
      <c r="A2158" s="1">
        <v>43450</v>
      </c>
      <c r="B2158">
        <v>0.9919</v>
      </c>
      <c r="C2158">
        <v>0.99219999999999997</v>
      </c>
      <c r="D2158">
        <v>0.99929999999999997</v>
      </c>
      <c r="E2158">
        <v>0.98970000000000002</v>
      </c>
      <c r="F2158" t="s">
        <v>1709</v>
      </c>
      <c r="G2158">
        <v>-2.9999999999999997E-4</v>
      </c>
    </row>
    <row r="2159" spans="1:7" x14ac:dyDescent="0.35">
      <c r="A2159" s="1">
        <v>43449</v>
      </c>
      <c r="B2159">
        <v>0.99219999999999997</v>
      </c>
      <c r="C2159">
        <v>0.99319999999999997</v>
      </c>
      <c r="D2159">
        <v>0.99839999999999995</v>
      </c>
      <c r="E2159">
        <v>0.99099999999999999</v>
      </c>
      <c r="F2159" t="s">
        <v>1606</v>
      </c>
      <c r="G2159">
        <v>-8.0000000000000004E-4</v>
      </c>
    </row>
    <row r="2160" spans="1:7" x14ac:dyDescent="0.35">
      <c r="A2160" s="1">
        <v>43448</v>
      </c>
      <c r="B2160">
        <v>0.99299999999999999</v>
      </c>
      <c r="C2160">
        <v>0.98839999999999995</v>
      </c>
      <c r="D2160">
        <v>0.99329999999999996</v>
      </c>
      <c r="E2160">
        <v>0.98640000000000005</v>
      </c>
      <c r="F2160" t="s">
        <v>5702</v>
      </c>
      <c r="G2160">
        <v>4.5999999999999999E-3</v>
      </c>
    </row>
    <row r="2161" spans="1:7" x14ac:dyDescent="0.35">
      <c r="A2161" s="1">
        <v>43447</v>
      </c>
      <c r="B2161">
        <v>0.98839999999999995</v>
      </c>
      <c r="C2161">
        <v>0.99550000000000005</v>
      </c>
      <c r="D2161">
        <v>1.0044999999999999</v>
      </c>
      <c r="E2161">
        <v>0.98670000000000002</v>
      </c>
      <c r="F2161" t="s">
        <v>5503</v>
      </c>
      <c r="G2161">
        <v>-7.1000000000000004E-3</v>
      </c>
    </row>
    <row r="2162" spans="1:7" x14ac:dyDescent="0.35">
      <c r="A2162" s="1">
        <v>43446</v>
      </c>
      <c r="B2162">
        <v>0.99550000000000005</v>
      </c>
      <c r="C2162">
        <v>1.0029999999999999</v>
      </c>
      <c r="D2162">
        <v>1.0029999999999999</v>
      </c>
      <c r="E2162">
        <v>0.99450000000000005</v>
      </c>
      <c r="F2162" t="s">
        <v>5606</v>
      </c>
      <c r="G2162">
        <v>2.8E-3</v>
      </c>
    </row>
    <row r="2163" spans="1:7" x14ac:dyDescent="0.35">
      <c r="A2163" s="1">
        <v>43445</v>
      </c>
      <c r="B2163">
        <v>0.99280000000000002</v>
      </c>
      <c r="C2163">
        <v>1.0076000000000001</v>
      </c>
      <c r="D2163">
        <v>1.0104</v>
      </c>
      <c r="E2163">
        <v>0.98850000000000005</v>
      </c>
      <c r="F2163" t="s">
        <v>5703</v>
      </c>
      <c r="G2163">
        <v>-4.3E-3</v>
      </c>
    </row>
    <row r="2164" spans="1:7" x14ac:dyDescent="0.35">
      <c r="A2164" s="1">
        <v>43444</v>
      </c>
      <c r="B2164">
        <v>0.99709999999999999</v>
      </c>
      <c r="C2164">
        <v>0.995</v>
      </c>
      <c r="D2164">
        <v>1.0004</v>
      </c>
      <c r="E2164">
        <v>0.99360000000000004</v>
      </c>
      <c r="F2164" t="s">
        <v>1631</v>
      </c>
      <c r="G2164">
        <v>2.0999999999999999E-3</v>
      </c>
    </row>
    <row r="2165" spans="1:7" x14ac:dyDescent="0.35">
      <c r="A2165" s="1">
        <v>43443</v>
      </c>
      <c r="B2165">
        <v>0.995</v>
      </c>
      <c r="C2165">
        <v>0.99639999999999995</v>
      </c>
      <c r="D2165">
        <v>1.0004</v>
      </c>
      <c r="E2165">
        <v>0.99419999999999997</v>
      </c>
      <c r="F2165" t="s">
        <v>1993</v>
      </c>
      <c r="G2165">
        <v>-1.5E-3</v>
      </c>
    </row>
    <row r="2166" spans="1:7" x14ac:dyDescent="0.35">
      <c r="A2166" s="1">
        <v>43442</v>
      </c>
      <c r="B2166">
        <v>0.99639999999999995</v>
      </c>
      <c r="C2166">
        <v>0.99309999999999998</v>
      </c>
      <c r="D2166">
        <v>1.0006999999999999</v>
      </c>
      <c r="E2166">
        <v>0.98860000000000003</v>
      </c>
      <c r="F2166" t="s">
        <v>5704</v>
      </c>
      <c r="G2166">
        <v>3.3E-3</v>
      </c>
    </row>
    <row r="2167" spans="1:7" x14ac:dyDescent="0.35">
      <c r="A2167" s="1">
        <v>43441</v>
      </c>
      <c r="B2167">
        <v>0.99309999999999998</v>
      </c>
      <c r="C2167">
        <v>0.98399999999999999</v>
      </c>
      <c r="D2167">
        <v>0.99780000000000002</v>
      </c>
      <c r="E2167">
        <v>0.98399999999999999</v>
      </c>
      <c r="F2167" t="s">
        <v>5705</v>
      </c>
      <c r="G2167">
        <v>1.23E-2</v>
      </c>
    </row>
    <row r="2168" spans="1:7" x14ac:dyDescent="0.35">
      <c r="A2168" s="1">
        <v>43440</v>
      </c>
      <c r="B2168">
        <v>0.98099999999999998</v>
      </c>
      <c r="C2168">
        <v>0.98260000000000003</v>
      </c>
      <c r="D2168">
        <v>0.99109999999999998</v>
      </c>
      <c r="E2168">
        <v>0.98050000000000004</v>
      </c>
      <c r="F2168" t="s">
        <v>5706</v>
      </c>
      <c r="G2168">
        <v>-2.3E-3</v>
      </c>
    </row>
    <row r="2169" spans="1:7" x14ac:dyDescent="0.35">
      <c r="A2169" s="1">
        <v>43439</v>
      </c>
      <c r="B2169">
        <v>0.98329999999999995</v>
      </c>
      <c r="C2169">
        <v>0.9879</v>
      </c>
      <c r="D2169">
        <v>1.0036</v>
      </c>
      <c r="E2169">
        <v>0.98089999999999999</v>
      </c>
      <c r="F2169" t="s">
        <v>5681</v>
      </c>
      <c r="G2169">
        <v>-4.7000000000000002E-3</v>
      </c>
    </row>
    <row r="2170" spans="1:7" x14ac:dyDescent="0.35">
      <c r="A2170" s="1">
        <v>43438</v>
      </c>
      <c r="B2170">
        <v>0.9879</v>
      </c>
      <c r="C2170">
        <v>0.98939999999999995</v>
      </c>
      <c r="D2170">
        <v>0.99560000000000004</v>
      </c>
      <c r="E2170">
        <v>0.98680000000000001</v>
      </c>
      <c r="F2170" t="s">
        <v>5468</v>
      </c>
      <c r="G2170">
        <v>-1.4E-3</v>
      </c>
    </row>
    <row r="2171" spans="1:7" x14ac:dyDescent="0.35">
      <c r="A2171" s="1">
        <v>43437</v>
      </c>
      <c r="B2171">
        <v>0.98939999999999995</v>
      </c>
      <c r="C2171">
        <v>0.98419999999999996</v>
      </c>
      <c r="D2171">
        <v>0.99270000000000003</v>
      </c>
      <c r="E2171">
        <v>0.98350000000000004</v>
      </c>
      <c r="F2171" t="s">
        <v>5517</v>
      </c>
      <c r="G2171">
        <v>5.1999999999999998E-3</v>
      </c>
    </row>
    <row r="2172" spans="1:7" x14ac:dyDescent="0.35">
      <c r="A2172" s="1">
        <v>43436</v>
      </c>
      <c r="B2172">
        <v>0.98419999999999996</v>
      </c>
      <c r="C2172">
        <v>0.98809999999999998</v>
      </c>
      <c r="D2172">
        <v>0.999</v>
      </c>
      <c r="E2172">
        <v>0.98329999999999995</v>
      </c>
      <c r="F2172" t="s">
        <v>5696</v>
      </c>
      <c r="G2172">
        <v>-3.8999999999999998E-3</v>
      </c>
    </row>
    <row r="2173" spans="1:7" x14ac:dyDescent="0.35">
      <c r="A2173" s="1">
        <v>43435</v>
      </c>
      <c r="B2173">
        <v>0.98809999999999998</v>
      </c>
      <c r="C2173">
        <v>0.98570000000000002</v>
      </c>
      <c r="D2173">
        <v>0.99229999999999996</v>
      </c>
      <c r="E2173">
        <v>0.98380000000000001</v>
      </c>
      <c r="F2173" t="s">
        <v>5654</v>
      </c>
      <c r="G2173">
        <v>2.3999999999999998E-3</v>
      </c>
    </row>
    <row r="2174" spans="1:7" x14ac:dyDescent="0.35">
      <c r="A2174" s="1">
        <v>43434</v>
      </c>
      <c r="B2174">
        <v>0.98570000000000002</v>
      </c>
      <c r="C2174">
        <v>0.9889</v>
      </c>
      <c r="D2174">
        <v>0.99299999999999999</v>
      </c>
      <c r="E2174">
        <v>0.98119999999999996</v>
      </c>
      <c r="F2174" t="s">
        <v>1974</v>
      </c>
      <c r="G2174">
        <v>-3.2000000000000002E-3</v>
      </c>
    </row>
    <row r="2175" spans="1:7" x14ac:dyDescent="0.35">
      <c r="A2175" s="1">
        <v>43433</v>
      </c>
      <c r="B2175">
        <v>0.9889</v>
      </c>
      <c r="C2175">
        <v>0.98909999999999998</v>
      </c>
      <c r="D2175">
        <v>0.99299999999999999</v>
      </c>
      <c r="E2175">
        <v>0.98419999999999996</v>
      </c>
      <c r="F2175" t="s">
        <v>5707</v>
      </c>
      <c r="G2175">
        <v>-2.0000000000000001E-4</v>
      </c>
    </row>
    <row r="2176" spans="1:7" x14ac:dyDescent="0.35">
      <c r="A2176" s="1">
        <v>43432</v>
      </c>
      <c r="B2176">
        <v>0.98909999999999998</v>
      </c>
      <c r="C2176">
        <v>0.97789999999999999</v>
      </c>
      <c r="D2176">
        <v>0.99029999999999996</v>
      </c>
      <c r="E2176">
        <v>0.97360000000000002</v>
      </c>
      <c r="F2176" t="s">
        <v>5708</v>
      </c>
      <c r="G2176">
        <v>1.8200000000000001E-2</v>
      </c>
    </row>
    <row r="2177" spans="1:7" x14ac:dyDescent="0.35">
      <c r="A2177" s="1">
        <v>43431</v>
      </c>
      <c r="B2177">
        <v>0.97140000000000004</v>
      </c>
      <c r="C2177">
        <v>0.96560000000000001</v>
      </c>
      <c r="D2177">
        <v>0.97640000000000005</v>
      </c>
      <c r="E2177">
        <v>0.96560000000000001</v>
      </c>
      <c r="F2177" t="s">
        <v>5691</v>
      </c>
      <c r="G2177">
        <v>6.0000000000000001E-3</v>
      </c>
    </row>
    <row r="2178" spans="1:7" x14ac:dyDescent="0.35">
      <c r="A2178" s="1">
        <v>43430</v>
      </c>
      <c r="B2178">
        <v>0.96560000000000001</v>
      </c>
      <c r="C2178">
        <v>0.96260000000000001</v>
      </c>
      <c r="D2178">
        <v>0.97330000000000005</v>
      </c>
      <c r="E2178">
        <v>0.95469999999999999</v>
      </c>
      <c r="F2178" t="s">
        <v>5709</v>
      </c>
      <c r="G2178">
        <v>3.0999999999999999E-3</v>
      </c>
    </row>
    <row r="2179" spans="1:7" x14ac:dyDescent="0.35">
      <c r="A2179" s="1">
        <v>43429</v>
      </c>
      <c r="B2179">
        <v>0.96260000000000001</v>
      </c>
      <c r="C2179">
        <v>0.9637</v>
      </c>
      <c r="D2179">
        <v>0.97340000000000004</v>
      </c>
      <c r="E2179">
        <v>0.94720000000000004</v>
      </c>
      <c r="F2179" t="s">
        <v>5648</v>
      </c>
      <c r="G2179">
        <v>-1.1000000000000001E-3</v>
      </c>
    </row>
    <row r="2180" spans="1:7" x14ac:dyDescent="0.35">
      <c r="A2180" s="1">
        <v>43428</v>
      </c>
      <c r="B2180">
        <v>0.9637</v>
      </c>
      <c r="C2180">
        <v>0.97089999999999999</v>
      </c>
      <c r="D2180">
        <v>0.9909</v>
      </c>
      <c r="E2180">
        <v>0.95889999999999997</v>
      </c>
      <c r="F2180" t="s">
        <v>5710</v>
      </c>
      <c r="G2180">
        <v>-7.4999999999999997E-3</v>
      </c>
    </row>
    <row r="2181" spans="1:7" x14ac:dyDescent="0.35">
      <c r="A2181" s="1">
        <v>43427</v>
      </c>
      <c r="B2181">
        <v>0.97089999999999999</v>
      </c>
      <c r="C2181">
        <v>0.97789999999999999</v>
      </c>
      <c r="D2181">
        <v>0.98160000000000003</v>
      </c>
      <c r="E2181">
        <v>0.96919999999999995</v>
      </c>
      <c r="F2181" t="s">
        <v>3765</v>
      </c>
      <c r="G2181">
        <v>-7.1000000000000004E-3</v>
      </c>
    </row>
    <row r="2182" spans="1:7" x14ac:dyDescent="0.35">
      <c r="A2182" s="1">
        <v>43426</v>
      </c>
      <c r="B2182">
        <v>0.97789999999999999</v>
      </c>
      <c r="C2182">
        <v>0.98329999999999995</v>
      </c>
      <c r="D2182">
        <v>0.98399999999999999</v>
      </c>
      <c r="E2182">
        <v>0.97119999999999995</v>
      </c>
      <c r="F2182" t="s">
        <v>5421</v>
      </c>
      <c r="G2182">
        <v>4.0000000000000001E-3</v>
      </c>
    </row>
    <row r="2183" spans="1:7" x14ac:dyDescent="0.35">
      <c r="A2183" s="1">
        <v>43425</v>
      </c>
      <c r="B2183">
        <v>0.97399999999999998</v>
      </c>
      <c r="C2183">
        <v>0.95709999999999995</v>
      </c>
      <c r="D2183">
        <v>0.9778</v>
      </c>
      <c r="E2183">
        <v>0.95709999999999995</v>
      </c>
      <c r="F2183" t="s">
        <v>5711</v>
      </c>
      <c r="G2183">
        <v>1.7600000000000001E-2</v>
      </c>
    </row>
    <row r="2184" spans="1:7" x14ac:dyDescent="0.35">
      <c r="A2184" s="1">
        <v>43424</v>
      </c>
      <c r="B2184">
        <v>0.95709999999999995</v>
      </c>
      <c r="C2184">
        <v>0.9637</v>
      </c>
      <c r="D2184">
        <v>0.9748</v>
      </c>
      <c r="E2184">
        <v>0.93189999999999995</v>
      </c>
      <c r="F2184" t="s">
        <v>5712</v>
      </c>
      <c r="G2184">
        <v>-6.7999999999999996E-3</v>
      </c>
    </row>
    <row r="2185" spans="1:7" x14ac:dyDescent="0.35">
      <c r="A2185" s="1">
        <v>43423</v>
      </c>
      <c r="B2185">
        <v>0.9637</v>
      </c>
      <c r="C2185">
        <v>0.99819999999999998</v>
      </c>
      <c r="D2185">
        <v>0.99819999999999998</v>
      </c>
      <c r="E2185">
        <v>0.96360000000000001</v>
      </c>
      <c r="F2185" t="s">
        <v>5713</v>
      </c>
      <c r="G2185">
        <v>-2.1399999999999999E-2</v>
      </c>
    </row>
    <row r="2186" spans="1:7" x14ac:dyDescent="0.35">
      <c r="A2186" s="1">
        <v>43422</v>
      </c>
      <c r="B2186">
        <v>0.98470000000000002</v>
      </c>
      <c r="C2186">
        <v>0.9798</v>
      </c>
      <c r="D2186">
        <v>0.99309999999999998</v>
      </c>
      <c r="E2186">
        <v>0.9798</v>
      </c>
      <c r="F2186" t="s">
        <v>5714</v>
      </c>
      <c r="G2186">
        <v>5.0000000000000001E-3</v>
      </c>
    </row>
    <row r="2187" spans="1:7" x14ac:dyDescent="0.35">
      <c r="A2187" s="1">
        <v>43421</v>
      </c>
      <c r="B2187">
        <v>0.9798</v>
      </c>
      <c r="C2187">
        <v>0.97650000000000003</v>
      </c>
      <c r="D2187">
        <v>0.99519999999999997</v>
      </c>
      <c r="E2187">
        <v>0.97650000000000003</v>
      </c>
      <c r="F2187" t="s">
        <v>5715</v>
      </c>
      <c r="G2187">
        <v>3.3999999999999998E-3</v>
      </c>
    </row>
    <row r="2188" spans="1:7" x14ac:dyDescent="0.35">
      <c r="A2188" s="1">
        <v>43420</v>
      </c>
      <c r="B2188">
        <v>0.97650000000000003</v>
      </c>
      <c r="C2188">
        <v>0.97060000000000002</v>
      </c>
      <c r="D2188">
        <v>0.98460000000000003</v>
      </c>
      <c r="E2188">
        <v>0.97060000000000002</v>
      </c>
      <c r="F2188" t="s">
        <v>5716</v>
      </c>
      <c r="G2188">
        <v>6.1000000000000004E-3</v>
      </c>
    </row>
    <row r="2189" spans="1:7" x14ac:dyDescent="0.35">
      <c r="A2189" s="1">
        <v>43419</v>
      </c>
      <c r="B2189">
        <v>0.97060000000000002</v>
      </c>
      <c r="C2189">
        <v>0.9506</v>
      </c>
      <c r="D2189">
        <v>0.97989999999999999</v>
      </c>
      <c r="E2189">
        <v>0.9506</v>
      </c>
      <c r="F2189" t="s">
        <v>5717</v>
      </c>
      <c r="G2189">
        <v>2.1000000000000001E-2</v>
      </c>
    </row>
    <row r="2190" spans="1:7" x14ac:dyDescent="0.35">
      <c r="A2190" s="1">
        <v>43418</v>
      </c>
      <c r="B2190">
        <v>0.9506</v>
      </c>
      <c r="C2190">
        <v>0.96930000000000005</v>
      </c>
      <c r="D2190">
        <v>0.98060000000000003</v>
      </c>
      <c r="E2190">
        <v>0.94199999999999995</v>
      </c>
      <c r="F2190" t="s">
        <v>5718</v>
      </c>
      <c r="G2190">
        <v>-1.9300000000000001E-2</v>
      </c>
    </row>
    <row r="2191" spans="1:7" x14ac:dyDescent="0.35">
      <c r="A2191" s="1">
        <v>43417</v>
      </c>
      <c r="B2191">
        <v>0.96930000000000005</v>
      </c>
      <c r="C2191">
        <v>0.98029999999999995</v>
      </c>
      <c r="D2191">
        <v>0.98819999999999997</v>
      </c>
      <c r="E2191">
        <v>0.96930000000000005</v>
      </c>
      <c r="F2191" t="s">
        <v>5535</v>
      </c>
      <c r="G2191">
        <v>-1.1299999999999999E-2</v>
      </c>
    </row>
    <row r="2192" spans="1:7" x14ac:dyDescent="0.35">
      <c r="A2192" s="1">
        <v>43416</v>
      </c>
      <c r="B2192">
        <v>0.98040000000000005</v>
      </c>
      <c r="C2192">
        <v>0.98650000000000004</v>
      </c>
      <c r="D2192">
        <v>0.99299999999999999</v>
      </c>
      <c r="E2192">
        <v>0.98029999999999995</v>
      </c>
      <c r="F2192" t="s">
        <v>5470</v>
      </c>
      <c r="G2192">
        <v>-6.3E-3</v>
      </c>
    </row>
    <row r="2193" spans="1:7" x14ac:dyDescent="0.35">
      <c r="A2193" s="1">
        <v>43415</v>
      </c>
      <c r="B2193">
        <v>0.98650000000000004</v>
      </c>
      <c r="C2193">
        <v>1.0007999999999999</v>
      </c>
      <c r="D2193">
        <v>1.0016</v>
      </c>
      <c r="E2193">
        <v>0.98529999999999995</v>
      </c>
      <c r="F2193" t="s">
        <v>2153</v>
      </c>
      <c r="G2193">
        <v>-1.4E-3</v>
      </c>
    </row>
    <row r="2194" spans="1:7" x14ac:dyDescent="0.35">
      <c r="A2194" s="1">
        <v>43414</v>
      </c>
      <c r="B2194">
        <v>0.9879</v>
      </c>
      <c r="C2194">
        <v>0.98709999999999998</v>
      </c>
      <c r="D2194">
        <v>0.9919</v>
      </c>
      <c r="E2194">
        <v>0.98619999999999997</v>
      </c>
      <c r="F2194" t="s">
        <v>5719</v>
      </c>
      <c r="G2194">
        <v>8.0000000000000004E-4</v>
      </c>
    </row>
    <row r="2195" spans="1:7" x14ac:dyDescent="0.35">
      <c r="A2195" s="1">
        <v>43413</v>
      </c>
      <c r="B2195">
        <v>0.98709999999999998</v>
      </c>
      <c r="C2195">
        <v>0.98980000000000001</v>
      </c>
      <c r="D2195">
        <v>0.99299999999999999</v>
      </c>
      <c r="E2195">
        <v>0.98660000000000003</v>
      </c>
      <c r="F2195" t="s">
        <v>2170</v>
      </c>
      <c r="G2195">
        <v>-2.7000000000000001E-3</v>
      </c>
    </row>
    <row r="2196" spans="1:7" x14ac:dyDescent="0.35">
      <c r="A2196" s="1">
        <v>43412</v>
      </c>
      <c r="B2196">
        <v>0.98980000000000001</v>
      </c>
      <c r="C2196">
        <v>0.99099999999999999</v>
      </c>
      <c r="D2196">
        <v>0.99219999999999997</v>
      </c>
      <c r="E2196">
        <v>0.9869</v>
      </c>
      <c r="F2196" t="s">
        <v>5720</v>
      </c>
      <c r="G2196">
        <v>-1.2999999999999999E-3</v>
      </c>
    </row>
    <row r="2197" spans="1:7" x14ac:dyDescent="0.35">
      <c r="A2197" s="1">
        <v>43411</v>
      </c>
      <c r="B2197">
        <v>0.99099999999999999</v>
      </c>
      <c r="C2197">
        <v>0.99299999999999999</v>
      </c>
      <c r="D2197">
        <v>0.99309999999999998</v>
      </c>
      <c r="E2197">
        <v>0.98580000000000001</v>
      </c>
      <c r="F2197" t="s">
        <v>5721</v>
      </c>
      <c r="G2197">
        <v>-2.9999999999999997E-4</v>
      </c>
    </row>
    <row r="2198" spans="1:7" x14ac:dyDescent="0.35">
      <c r="A2198" s="1">
        <v>43410</v>
      </c>
      <c r="B2198">
        <v>0.99129999999999996</v>
      </c>
      <c r="C2198">
        <v>0.99560000000000004</v>
      </c>
      <c r="D2198">
        <v>0.99890000000000001</v>
      </c>
      <c r="E2198">
        <v>0.98770000000000002</v>
      </c>
      <c r="F2198" t="s">
        <v>1980</v>
      </c>
      <c r="G2198">
        <v>-1E-4</v>
      </c>
    </row>
    <row r="2199" spans="1:7" x14ac:dyDescent="0.35">
      <c r="A2199" s="1">
        <v>43409</v>
      </c>
      <c r="B2199">
        <v>0.99150000000000005</v>
      </c>
      <c r="C2199">
        <v>0.99160000000000004</v>
      </c>
      <c r="D2199">
        <v>0.99460000000000004</v>
      </c>
      <c r="E2199">
        <v>0.98870000000000002</v>
      </c>
      <c r="F2199" t="s">
        <v>5722</v>
      </c>
      <c r="G2199">
        <v>-1E-4</v>
      </c>
    </row>
    <row r="2200" spans="1:7" x14ac:dyDescent="0.35">
      <c r="A2200" s="1">
        <v>43408</v>
      </c>
      <c r="B2200">
        <v>0.99160000000000004</v>
      </c>
      <c r="C2200">
        <v>0.99419999999999997</v>
      </c>
      <c r="D2200">
        <v>0.99639999999999995</v>
      </c>
      <c r="E2200">
        <v>0.99</v>
      </c>
      <c r="F2200" t="s">
        <v>5723</v>
      </c>
      <c r="G2200">
        <v>-2.5999999999999999E-3</v>
      </c>
    </row>
    <row r="2201" spans="1:7" x14ac:dyDescent="0.35">
      <c r="A2201" s="1">
        <v>43407</v>
      </c>
      <c r="B2201">
        <v>0.99419999999999997</v>
      </c>
      <c r="C2201">
        <v>0.98950000000000005</v>
      </c>
      <c r="D2201">
        <v>0.99629999999999996</v>
      </c>
      <c r="E2201">
        <v>0.98950000000000005</v>
      </c>
      <c r="F2201" t="s">
        <v>5724</v>
      </c>
      <c r="G2201">
        <v>4.7000000000000002E-3</v>
      </c>
    </row>
    <row r="2202" spans="1:7" x14ac:dyDescent="0.35">
      <c r="A2202" s="1">
        <v>43406</v>
      </c>
      <c r="B2202">
        <v>0.98950000000000005</v>
      </c>
      <c r="C2202">
        <v>0.99380000000000002</v>
      </c>
      <c r="D2202">
        <v>0.99529999999999996</v>
      </c>
      <c r="E2202">
        <v>0.98850000000000005</v>
      </c>
      <c r="F2202" t="s">
        <v>2174</v>
      </c>
      <c r="G2202">
        <v>-1.6999999999999999E-3</v>
      </c>
    </row>
    <row r="2203" spans="1:7" x14ac:dyDescent="0.35">
      <c r="A2203" s="1">
        <v>43405</v>
      </c>
      <c r="B2203">
        <v>0.99119999999999997</v>
      </c>
      <c r="C2203">
        <v>0.99199999999999999</v>
      </c>
      <c r="D2203">
        <v>0.99550000000000005</v>
      </c>
      <c r="E2203">
        <v>0.98850000000000005</v>
      </c>
      <c r="F2203" t="s">
        <v>2168</v>
      </c>
      <c r="G2203">
        <v>-8.0000000000000004E-4</v>
      </c>
    </row>
    <row r="2204" spans="1:7" x14ac:dyDescent="0.35">
      <c r="A2204" s="1">
        <v>43404</v>
      </c>
      <c r="B2204">
        <v>0.99199999999999999</v>
      </c>
      <c r="C2204">
        <v>0.99619999999999997</v>
      </c>
      <c r="D2204">
        <v>0.99639999999999995</v>
      </c>
      <c r="E2204">
        <v>0.98919999999999997</v>
      </c>
      <c r="F2204" t="s">
        <v>1486</v>
      </c>
      <c r="G2204">
        <v>-1.4E-3</v>
      </c>
    </row>
    <row r="2205" spans="1:7" x14ac:dyDescent="0.35">
      <c r="A2205" s="1">
        <v>43403</v>
      </c>
      <c r="B2205">
        <v>0.99339999999999995</v>
      </c>
      <c r="C2205">
        <v>0.99309999999999998</v>
      </c>
      <c r="D2205">
        <v>0.99619999999999997</v>
      </c>
      <c r="E2205">
        <v>0.98680000000000001</v>
      </c>
      <c r="F2205" t="s">
        <v>5725</v>
      </c>
      <c r="G2205">
        <v>6.4999999999999997E-3</v>
      </c>
    </row>
    <row r="2206" spans="1:7" x14ac:dyDescent="0.35">
      <c r="A2206" s="1">
        <v>43402</v>
      </c>
      <c r="B2206">
        <v>0.98699999999999999</v>
      </c>
      <c r="C2206">
        <v>1.012</v>
      </c>
      <c r="D2206">
        <v>1.012</v>
      </c>
      <c r="E2206">
        <v>0.98280000000000001</v>
      </c>
      <c r="F2206" t="s">
        <v>5726</v>
      </c>
      <c r="G2206">
        <v>-3.7000000000000002E-3</v>
      </c>
    </row>
    <row r="2207" spans="1:7" x14ac:dyDescent="0.35">
      <c r="A2207" s="1">
        <v>43401</v>
      </c>
      <c r="B2207">
        <v>0.99070000000000003</v>
      </c>
      <c r="C2207">
        <v>1.0084</v>
      </c>
      <c r="D2207">
        <v>1.0084</v>
      </c>
      <c r="E2207">
        <v>0.98809999999999998</v>
      </c>
      <c r="F2207" t="s">
        <v>4360</v>
      </c>
      <c r="G2207">
        <v>5.9999999999999995E-4</v>
      </c>
    </row>
    <row r="2208" spans="1:7" x14ac:dyDescent="0.35">
      <c r="A2208" s="1">
        <v>43400</v>
      </c>
      <c r="B2208">
        <v>0.99009999999999998</v>
      </c>
      <c r="C2208">
        <v>0.97940000000000005</v>
      </c>
      <c r="D2208">
        <v>1.0083</v>
      </c>
      <c r="E2208">
        <v>0.97940000000000005</v>
      </c>
      <c r="F2208" t="s">
        <v>5727</v>
      </c>
      <c r="G2208">
        <v>1.0999999999999999E-2</v>
      </c>
    </row>
    <row r="2209" spans="1:7" x14ac:dyDescent="0.35">
      <c r="A2209" s="1">
        <v>43399</v>
      </c>
      <c r="B2209">
        <v>0.97940000000000005</v>
      </c>
      <c r="C2209">
        <v>0.9778</v>
      </c>
      <c r="D2209">
        <v>1.0075000000000001</v>
      </c>
      <c r="E2209">
        <v>0.97660000000000002</v>
      </c>
      <c r="F2209" t="s">
        <v>5385</v>
      </c>
      <c r="G2209">
        <v>1.6000000000000001E-3</v>
      </c>
    </row>
    <row r="2210" spans="1:7" x14ac:dyDescent="0.35">
      <c r="A2210" s="1">
        <v>43398</v>
      </c>
      <c r="B2210">
        <v>0.9778</v>
      </c>
      <c r="C2210">
        <v>0.97860000000000003</v>
      </c>
      <c r="D2210">
        <v>1.0049999999999999</v>
      </c>
      <c r="E2210">
        <v>0.97529999999999994</v>
      </c>
      <c r="F2210" t="s">
        <v>5728</v>
      </c>
      <c r="G2210">
        <v>-8.9999999999999998E-4</v>
      </c>
    </row>
    <row r="2211" spans="1:7" x14ac:dyDescent="0.35">
      <c r="A2211" s="1">
        <v>43397</v>
      </c>
      <c r="B2211">
        <v>0.97860000000000003</v>
      </c>
      <c r="C2211">
        <v>0.97799999999999998</v>
      </c>
      <c r="D2211">
        <v>1.0016</v>
      </c>
      <c r="E2211">
        <v>0.97430000000000005</v>
      </c>
      <c r="F2211" t="s">
        <v>5729</v>
      </c>
      <c r="G2211">
        <v>5.9999999999999995E-4</v>
      </c>
    </row>
    <row r="2212" spans="1:7" x14ac:dyDescent="0.35">
      <c r="A2212" s="1">
        <v>43396</v>
      </c>
      <c r="B2212">
        <v>0.97799999999999998</v>
      </c>
      <c r="C2212">
        <v>0.99850000000000005</v>
      </c>
      <c r="D2212">
        <v>0.99850000000000005</v>
      </c>
      <c r="E2212">
        <v>0.97130000000000005</v>
      </c>
      <c r="F2212" t="s">
        <v>5695</v>
      </c>
      <c r="G2212">
        <v>4.4999999999999997E-3</v>
      </c>
    </row>
    <row r="2213" spans="1:7" x14ac:dyDescent="0.35">
      <c r="A2213" s="1">
        <v>43395</v>
      </c>
      <c r="B2213">
        <v>0.97360000000000002</v>
      </c>
      <c r="C2213">
        <v>0.97470000000000001</v>
      </c>
      <c r="D2213">
        <v>0.99939999999999996</v>
      </c>
      <c r="E2213">
        <v>0.96819999999999995</v>
      </c>
      <c r="F2213" t="s">
        <v>5730</v>
      </c>
      <c r="G2213">
        <v>-1.1000000000000001E-3</v>
      </c>
    </row>
    <row r="2214" spans="1:7" x14ac:dyDescent="0.35">
      <c r="A2214" s="1">
        <v>43394</v>
      </c>
      <c r="B2214">
        <v>0.97470000000000001</v>
      </c>
      <c r="C2214">
        <v>1.0001</v>
      </c>
      <c r="D2214">
        <v>1.0001</v>
      </c>
      <c r="E2214">
        <v>0.97330000000000005</v>
      </c>
      <c r="F2214" t="s">
        <v>5662</v>
      </c>
      <c r="G2214">
        <v>8.9999999999999998E-4</v>
      </c>
    </row>
    <row r="2215" spans="1:7" x14ac:dyDescent="0.35">
      <c r="A2215" s="1">
        <v>43393</v>
      </c>
      <c r="B2215">
        <v>0.9738</v>
      </c>
      <c r="C2215">
        <v>0.97719999999999996</v>
      </c>
      <c r="D2215">
        <v>1.0034000000000001</v>
      </c>
      <c r="E2215">
        <v>0.9728</v>
      </c>
      <c r="F2215" t="s">
        <v>1894</v>
      </c>
      <c r="G2215">
        <v>-3.5000000000000001E-3</v>
      </c>
    </row>
    <row r="2216" spans="1:7" x14ac:dyDescent="0.35">
      <c r="A2216" s="1">
        <v>43392</v>
      </c>
      <c r="B2216">
        <v>0.97719999999999996</v>
      </c>
      <c r="C2216">
        <v>0.96479999999999999</v>
      </c>
      <c r="D2216">
        <v>0.99309999999999998</v>
      </c>
      <c r="E2216">
        <v>0.96479999999999999</v>
      </c>
      <c r="F2216" t="s">
        <v>5731</v>
      </c>
      <c r="G2216">
        <v>1.29E-2</v>
      </c>
    </row>
    <row r="2217" spans="1:7" x14ac:dyDescent="0.35">
      <c r="A2217" s="1">
        <v>43391</v>
      </c>
      <c r="B2217">
        <v>0.96479999999999999</v>
      </c>
      <c r="C2217">
        <v>0.9577</v>
      </c>
      <c r="D2217">
        <v>0.9899</v>
      </c>
      <c r="E2217">
        <v>0.95550000000000002</v>
      </c>
      <c r="F2217" t="s">
        <v>3774</v>
      </c>
      <c r="G2217">
        <v>7.4999999999999997E-3</v>
      </c>
    </row>
    <row r="2218" spans="1:7" x14ac:dyDescent="0.35">
      <c r="A2218" s="1">
        <v>43390</v>
      </c>
      <c r="B2218">
        <v>0.9577</v>
      </c>
      <c r="C2218">
        <v>0.95430000000000004</v>
      </c>
      <c r="D2218">
        <v>0.98909999999999998</v>
      </c>
      <c r="E2218">
        <v>0.95250000000000001</v>
      </c>
      <c r="F2218" t="s">
        <v>3770</v>
      </c>
      <c r="G2218">
        <v>3.5000000000000001E-3</v>
      </c>
    </row>
    <row r="2219" spans="1:7" x14ac:dyDescent="0.35">
      <c r="A2219" s="1">
        <v>43389</v>
      </c>
      <c r="B2219">
        <v>0.95430000000000004</v>
      </c>
      <c r="C2219">
        <v>0.95689999999999997</v>
      </c>
      <c r="D2219">
        <v>0.99080000000000001</v>
      </c>
      <c r="E2219">
        <v>0.95140000000000002</v>
      </c>
      <c r="F2219" t="s">
        <v>5637</v>
      </c>
      <c r="G2219">
        <v>-2.7000000000000001E-3</v>
      </c>
    </row>
    <row r="2220" spans="1:7" x14ac:dyDescent="0.35">
      <c r="A2220" s="1">
        <v>43388</v>
      </c>
      <c r="B2220">
        <v>0.95689999999999997</v>
      </c>
      <c r="C2220">
        <v>1.0203</v>
      </c>
      <c r="D2220">
        <v>1.0203</v>
      </c>
      <c r="E2220">
        <v>0.87180000000000002</v>
      </c>
      <c r="F2220" t="s">
        <v>5732</v>
      </c>
      <c r="G2220">
        <v>-1.9800000000000002E-2</v>
      </c>
    </row>
    <row r="2221" spans="1:7" x14ac:dyDescent="0.35">
      <c r="A2221" s="1">
        <v>43387</v>
      </c>
      <c r="B2221">
        <v>0.97629999999999995</v>
      </c>
      <c r="C2221">
        <v>0.98029999999999995</v>
      </c>
      <c r="D2221">
        <v>1.0202</v>
      </c>
      <c r="E2221">
        <v>0.97260000000000002</v>
      </c>
      <c r="F2221" t="s">
        <v>5554</v>
      </c>
      <c r="G2221">
        <v>-4.1000000000000003E-3</v>
      </c>
    </row>
    <row r="2222" spans="1:7" x14ac:dyDescent="0.35">
      <c r="A2222" s="1">
        <v>43386</v>
      </c>
      <c r="B2222">
        <v>0.98029999999999995</v>
      </c>
      <c r="C2222">
        <v>1.0212000000000001</v>
      </c>
      <c r="D2222">
        <v>1.0212000000000001</v>
      </c>
      <c r="E2222">
        <v>0.97940000000000005</v>
      </c>
      <c r="F2222" t="s">
        <v>5733</v>
      </c>
      <c r="G2222">
        <v>-1.4E-3</v>
      </c>
    </row>
    <row r="2223" spans="1:7" x14ac:dyDescent="0.35">
      <c r="A2223" s="1">
        <v>43385</v>
      </c>
      <c r="B2223">
        <v>0.98170000000000002</v>
      </c>
      <c r="C2223">
        <v>1.0243</v>
      </c>
      <c r="D2223">
        <v>1.0243</v>
      </c>
      <c r="E2223">
        <v>0.97189999999999999</v>
      </c>
      <c r="F2223" t="s">
        <v>2177</v>
      </c>
      <c r="G2223">
        <v>-8.9999999999999998E-4</v>
      </c>
    </row>
    <row r="2224" spans="1:7" x14ac:dyDescent="0.35">
      <c r="A2224" s="1">
        <v>43384</v>
      </c>
      <c r="B2224">
        <v>0.98260000000000003</v>
      </c>
      <c r="C2224">
        <v>0.98309999999999997</v>
      </c>
      <c r="D2224">
        <v>1.0078</v>
      </c>
      <c r="E2224">
        <v>0.97330000000000005</v>
      </c>
      <c r="F2224" t="s">
        <v>5663</v>
      </c>
      <c r="G2224">
        <v>-5.0000000000000001E-4</v>
      </c>
    </row>
    <row r="2225" spans="1:7" x14ac:dyDescent="0.35">
      <c r="A2225" s="1">
        <v>43383</v>
      </c>
      <c r="B2225">
        <v>0.98309999999999997</v>
      </c>
      <c r="C2225">
        <v>1.0048999999999999</v>
      </c>
      <c r="D2225">
        <v>1.0048999999999999</v>
      </c>
      <c r="E2225">
        <v>0.98299999999999998</v>
      </c>
      <c r="F2225" t="s">
        <v>2173</v>
      </c>
      <c r="G2225">
        <v>-6.4999999999999997E-3</v>
      </c>
    </row>
    <row r="2226" spans="1:7" x14ac:dyDescent="0.35">
      <c r="A2226" s="1">
        <v>43382</v>
      </c>
      <c r="B2226">
        <v>0.98950000000000005</v>
      </c>
      <c r="C2226">
        <v>0.9909</v>
      </c>
      <c r="D2226">
        <v>1.0042</v>
      </c>
      <c r="E2226">
        <v>0.98880000000000001</v>
      </c>
      <c r="F2226" t="s">
        <v>5660</v>
      </c>
      <c r="G2226">
        <v>-1.5E-3</v>
      </c>
    </row>
    <row r="2227" spans="1:7" x14ac:dyDescent="0.35">
      <c r="A2227" s="1">
        <v>43381</v>
      </c>
      <c r="B2227">
        <v>0.9909</v>
      </c>
      <c r="C2227">
        <v>0.99419999999999997</v>
      </c>
      <c r="D2227">
        <v>1.0092000000000001</v>
      </c>
      <c r="E2227">
        <v>0.99009999999999998</v>
      </c>
      <c r="F2227" t="s">
        <v>5671</v>
      </c>
      <c r="G2227">
        <v>-3.3E-3</v>
      </c>
    </row>
    <row r="2228" spans="1:7" x14ac:dyDescent="0.35">
      <c r="A2228" s="1">
        <v>43380</v>
      </c>
      <c r="B2228">
        <v>0.99419999999999997</v>
      </c>
      <c r="C2228">
        <v>0.99399999999999999</v>
      </c>
      <c r="D2228">
        <v>0.99419999999999997</v>
      </c>
      <c r="E2228">
        <v>0.99399999999999999</v>
      </c>
      <c r="F2228" t="s">
        <v>5734</v>
      </c>
      <c r="G2228">
        <v>2.0000000000000001E-4</v>
      </c>
    </row>
    <row r="2229" spans="1:7" x14ac:dyDescent="0.35">
      <c r="A2229" s="1">
        <v>43379</v>
      </c>
      <c r="B2229">
        <v>0.99399999999999999</v>
      </c>
      <c r="C2229">
        <v>0.99219999999999997</v>
      </c>
      <c r="D2229">
        <v>0.99399999999999999</v>
      </c>
      <c r="E2229">
        <v>0.99219999999999997</v>
      </c>
      <c r="F2229" t="s">
        <v>5735</v>
      </c>
      <c r="G2229">
        <v>1.8E-3</v>
      </c>
    </row>
    <row r="2230" spans="1:7" x14ac:dyDescent="0.35">
      <c r="A2230" s="1">
        <v>43378</v>
      </c>
      <c r="B2230">
        <v>0.99219999999999997</v>
      </c>
      <c r="C2230">
        <v>1.0069999999999999</v>
      </c>
      <c r="D2230">
        <v>1.0069999999999999</v>
      </c>
      <c r="E2230">
        <v>0.99219999999999997</v>
      </c>
      <c r="F2230" t="s">
        <v>5736</v>
      </c>
      <c r="G2230">
        <v>-1.8E-3</v>
      </c>
    </row>
    <row r="2231" spans="1:7" x14ac:dyDescent="0.35">
      <c r="A2231" s="1">
        <v>43377</v>
      </c>
      <c r="B2231">
        <v>0.99390000000000001</v>
      </c>
      <c r="C2231">
        <v>0.99370000000000003</v>
      </c>
      <c r="D2231">
        <v>0.99390000000000001</v>
      </c>
      <c r="E2231">
        <v>0.99370000000000003</v>
      </c>
      <c r="F2231" t="s">
        <v>5696</v>
      </c>
      <c r="G2231">
        <v>1E-4</v>
      </c>
    </row>
    <row r="2232" spans="1:7" x14ac:dyDescent="0.35">
      <c r="A2232" s="1">
        <v>43376</v>
      </c>
      <c r="B2232">
        <v>0.99390000000000001</v>
      </c>
      <c r="C2232">
        <v>1.0045999999999999</v>
      </c>
      <c r="D2232">
        <v>1.0045999999999999</v>
      </c>
      <c r="E2232">
        <v>0.99390000000000001</v>
      </c>
      <c r="F2232" t="s">
        <v>1593</v>
      </c>
      <c r="G2232">
        <v>1.9E-3</v>
      </c>
    </row>
    <row r="2233" spans="1:7" x14ac:dyDescent="0.35">
      <c r="A2233" s="1">
        <v>43375</v>
      </c>
      <c r="B2233">
        <v>0.9919</v>
      </c>
      <c r="C2233">
        <v>1.0069999999999999</v>
      </c>
      <c r="D2233">
        <v>1.0069999999999999</v>
      </c>
      <c r="E2233">
        <v>0.9919</v>
      </c>
      <c r="F2233" t="s">
        <v>5681</v>
      </c>
      <c r="G2233">
        <v>-3.2000000000000002E-3</v>
      </c>
    </row>
    <row r="2234" spans="1:7" x14ac:dyDescent="0.35">
      <c r="A2234" s="1">
        <v>43374</v>
      </c>
      <c r="B2234">
        <v>0.99509999999999998</v>
      </c>
      <c r="C2234">
        <v>0.99709999999999999</v>
      </c>
      <c r="D2234">
        <v>0.99709999999999999</v>
      </c>
      <c r="E2234">
        <v>0.99509999999999998</v>
      </c>
      <c r="F2234" t="s">
        <v>1652</v>
      </c>
      <c r="G2234">
        <v>-1.8E-3</v>
      </c>
    </row>
    <row r="2235" spans="1:7" x14ac:dyDescent="0.35">
      <c r="A2235" s="1">
        <v>43373</v>
      </c>
      <c r="B2235">
        <v>0.99690000000000001</v>
      </c>
      <c r="C2235">
        <v>0.99719999999999998</v>
      </c>
      <c r="D2235">
        <v>1.0042</v>
      </c>
      <c r="E2235">
        <v>0.99690000000000001</v>
      </c>
      <c r="F2235" t="s">
        <v>5737</v>
      </c>
      <c r="G2235">
        <v>-2.9999999999999997E-4</v>
      </c>
    </row>
    <row r="2236" spans="1:7" x14ac:dyDescent="0.35">
      <c r="A2236" s="1">
        <v>43372</v>
      </c>
      <c r="B2236">
        <v>0.99719999999999998</v>
      </c>
      <c r="C2236">
        <v>0.99829999999999997</v>
      </c>
      <c r="D2236">
        <v>0.99829999999999997</v>
      </c>
      <c r="E2236">
        <v>0.99719999999999998</v>
      </c>
      <c r="F2236" t="s">
        <v>5738</v>
      </c>
      <c r="G2236">
        <v>-1E-3</v>
      </c>
    </row>
    <row r="2237" spans="1:7" x14ac:dyDescent="0.35">
      <c r="A2237" s="1">
        <v>43371</v>
      </c>
      <c r="B2237">
        <v>0.99829999999999997</v>
      </c>
      <c r="C2237">
        <v>1.0015000000000001</v>
      </c>
      <c r="D2237">
        <v>1.0015000000000001</v>
      </c>
      <c r="E2237">
        <v>0.99829999999999997</v>
      </c>
      <c r="F2237" t="s">
        <v>5739</v>
      </c>
      <c r="G2237">
        <v>5.9999999999999995E-4</v>
      </c>
    </row>
    <row r="2238" spans="1:7" x14ac:dyDescent="0.35">
      <c r="A2238" s="1">
        <v>43370</v>
      </c>
      <c r="B2238">
        <v>0.99770000000000003</v>
      </c>
      <c r="C2238">
        <v>0.99760000000000004</v>
      </c>
      <c r="D2238">
        <v>1.0075000000000001</v>
      </c>
      <c r="E2238">
        <v>0.99760000000000004</v>
      </c>
      <c r="F2238" t="s">
        <v>5474</v>
      </c>
      <c r="G2238">
        <v>1E-4</v>
      </c>
    </row>
    <row r="2239" spans="1:7" x14ac:dyDescent="0.35">
      <c r="A2239" s="1">
        <v>43369</v>
      </c>
      <c r="B2239">
        <v>0.99760000000000004</v>
      </c>
      <c r="C2239">
        <v>1.0038</v>
      </c>
      <c r="D2239">
        <v>1.0089999999999999</v>
      </c>
      <c r="E2239">
        <v>0.98340000000000005</v>
      </c>
      <c r="F2239" t="s">
        <v>2156</v>
      </c>
      <c r="G2239">
        <v>-1.4E-3</v>
      </c>
    </row>
    <row r="2240" spans="1:7" x14ac:dyDescent="0.35">
      <c r="A2240" s="1">
        <v>43368</v>
      </c>
      <c r="B2240">
        <v>0.999</v>
      </c>
      <c r="C2240">
        <v>0.999</v>
      </c>
      <c r="D2240">
        <v>1.0053000000000001</v>
      </c>
      <c r="E2240">
        <v>0.99819999999999998</v>
      </c>
      <c r="F2240" t="s">
        <v>1658</v>
      </c>
      <c r="G2240">
        <v>1E-4</v>
      </c>
    </row>
    <row r="2241" spans="1:7" x14ac:dyDescent="0.35">
      <c r="A2241" s="1">
        <v>43367</v>
      </c>
      <c r="B2241">
        <v>0.999</v>
      </c>
      <c r="C2241">
        <v>1.0002</v>
      </c>
      <c r="D2241">
        <v>1.0002</v>
      </c>
      <c r="E2241">
        <v>0.999</v>
      </c>
      <c r="F2241" t="s">
        <v>1658</v>
      </c>
      <c r="G2241">
        <v>-1E-4</v>
      </c>
    </row>
    <row r="2242" spans="1:7" x14ac:dyDescent="0.35">
      <c r="A2242" s="1">
        <v>43366</v>
      </c>
      <c r="B2242">
        <v>0.99909999999999999</v>
      </c>
      <c r="C2242">
        <v>0.99860000000000004</v>
      </c>
      <c r="D2242">
        <v>1.0019</v>
      </c>
      <c r="E2242">
        <v>0.99819999999999998</v>
      </c>
      <c r="F2242" t="s">
        <v>5740</v>
      </c>
      <c r="G2242">
        <v>5.0000000000000001E-4</v>
      </c>
    </row>
    <row r="2243" spans="1:7" x14ac:dyDescent="0.35">
      <c r="A2243" s="1">
        <v>43365</v>
      </c>
      <c r="B2243">
        <v>0.99860000000000004</v>
      </c>
      <c r="C2243">
        <v>0.99839999999999995</v>
      </c>
      <c r="D2243">
        <v>1.0047999999999999</v>
      </c>
      <c r="E2243">
        <v>0.998</v>
      </c>
      <c r="F2243" t="s">
        <v>5741</v>
      </c>
      <c r="G2243">
        <v>2.0000000000000001E-4</v>
      </c>
    </row>
    <row r="2244" spans="1:7" x14ac:dyDescent="0.35">
      <c r="A2244" s="1">
        <v>43364</v>
      </c>
      <c r="B2244">
        <v>0.99839999999999995</v>
      </c>
      <c r="C2244">
        <v>0.99929999999999997</v>
      </c>
      <c r="D2244">
        <v>1.0092000000000001</v>
      </c>
      <c r="E2244">
        <v>0.98109999999999997</v>
      </c>
      <c r="F2244" t="s">
        <v>5673</v>
      </c>
      <c r="G2244">
        <v>-8.9999999999999998E-4</v>
      </c>
    </row>
    <row r="2245" spans="1:7" x14ac:dyDescent="0.35">
      <c r="A2245" s="1">
        <v>43363</v>
      </c>
      <c r="B2245">
        <v>0.99929999999999997</v>
      </c>
      <c r="C2245">
        <v>1.0082</v>
      </c>
      <c r="D2245">
        <v>1.0082</v>
      </c>
      <c r="E2245">
        <v>0.99929999999999997</v>
      </c>
      <c r="F2245" t="s">
        <v>1649</v>
      </c>
      <c r="G2245">
        <v>-8.8999999999999999E-3</v>
      </c>
    </row>
    <row r="2246" spans="1:7" x14ac:dyDescent="0.35">
      <c r="A2246" s="1">
        <v>43362</v>
      </c>
      <c r="B2246">
        <v>1.0082</v>
      </c>
      <c r="C2246">
        <v>0.99919999999999998</v>
      </c>
      <c r="D2246">
        <v>1.0105</v>
      </c>
      <c r="E2246">
        <v>0.99780000000000002</v>
      </c>
      <c r="F2246" t="s">
        <v>2944</v>
      </c>
      <c r="G2246">
        <v>9.1000000000000004E-3</v>
      </c>
    </row>
    <row r="2247" spans="1:7" x14ac:dyDescent="0.35">
      <c r="A2247" s="1">
        <v>43361</v>
      </c>
      <c r="B2247">
        <v>0.99919999999999998</v>
      </c>
      <c r="C2247">
        <v>0.99919999999999998</v>
      </c>
      <c r="D2247">
        <v>1.0137</v>
      </c>
      <c r="E2247">
        <v>0.99439999999999995</v>
      </c>
      <c r="F2247" t="s">
        <v>5475</v>
      </c>
      <c r="G2247">
        <v>0</v>
      </c>
    </row>
    <row r="2248" spans="1:7" x14ac:dyDescent="0.35">
      <c r="A2248" s="1">
        <v>43360</v>
      </c>
      <c r="B2248">
        <v>0.99919999999999998</v>
      </c>
      <c r="C2248">
        <v>1.0052000000000001</v>
      </c>
      <c r="D2248">
        <v>1.0083</v>
      </c>
      <c r="E2248">
        <v>0.99919999999999998</v>
      </c>
      <c r="F2248" t="s">
        <v>5742</v>
      </c>
      <c r="G2248">
        <v>-8.0000000000000004E-4</v>
      </c>
    </row>
    <row r="2249" spans="1:7" x14ac:dyDescent="0.35">
      <c r="A2249" s="1">
        <v>43359</v>
      </c>
      <c r="B2249">
        <v>0.99990000000000001</v>
      </c>
      <c r="C2249">
        <v>1.0065</v>
      </c>
      <c r="D2249">
        <v>1.0065999999999999</v>
      </c>
      <c r="E2249">
        <v>0.99990000000000001</v>
      </c>
      <c r="F2249" t="s">
        <v>5743</v>
      </c>
      <c r="G2249">
        <v>0</v>
      </c>
    </row>
    <row r="2250" spans="1:7" x14ac:dyDescent="0.35">
      <c r="A2250" s="1">
        <v>43358</v>
      </c>
      <c r="B2250">
        <v>1</v>
      </c>
      <c r="C2250">
        <v>1.0082</v>
      </c>
      <c r="D2250">
        <v>1.0087999999999999</v>
      </c>
      <c r="E2250">
        <v>0.99909999999999999</v>
      </c>
      <c r="F2250" t="s">
        <v>5744</v>
      </c>
      <c r="G2250">
        <v>2.9999999999999997E-4</v>
      </c>
    </row>
    <row r="2251" spans="1:7" x14ac:dyDescent="0.35">
      <c r="A2251" s="1">
        <v>43357</v>
      </c>
      <c r="B2251">
        <v>0.99970000000000003</v>
      </c>
      <c r="C2251">
        <v>1.0087999999999999</v>
      </c>
      <c r="D2251">
        <v>1.0091000000000001</v>
      </c>
      <c r="E2251">
        <v>0.99909999999999999</v>
      </c>
      <c r="F2251" t="s">
        <v>5745</v>
      </c>
      <c r="G2251">
        <v>2.9999999999999997E-4</v>
      </c>
    </row>
    <row r="2252" spans="1:7" x14ac:dyDescent="0.35">
      <c r="A2252" s="1">
        <v>43356</v>
      </c>
      <c r="B2252">
        <v>0.99939999999999996</v>
      </c>
      <c r="C2252">
        <v>0.99819999999999998</v>
      </c>
      <c r="D2252">
        <v>1.0165</v>
      </c>
      <c r="E2252">
        <v>0.99819999999999998</v>
      </c>
      <c r="F2252" t="s">
        <v>1972</v>
      </c>
      <c r="G2252">
        <v>1.1999999999999999E-3</v>
      </c>
    </row>
    <row r="2253" spans="1:7" x14ac:dyDescent="0.35">
      <c r="A2253" s="1">
        <v>43355</v>
      </c>
      <c r="B2253">
        <v>0.99819999999999998</v>
      </c>
      <c r="C2253">
        <v>1.0186999999999999</v>
      </c>
      <c r="D2253">
        <v>1.0192000000000001</v>
      </c>
      <c r="E2253">
        <v>0.99180000000000001</v>
      </c>
      <c r="F2253" t="s">
        <v>5501</v>
      </c>
      <c r="G2253">
        <v>-2.9999999999999997E-4</v>
      </c>
    </row>
    <row r="2254" spans="1:7" x14ac:dyDescent="0.35">
      <c r="A2254" s="1">
        <v>43354</v>
      </c>
      <c r="B2254">
        <v>0.99850000000000005</v>
      </c>
      <c r="C2254">
        <v>0.99790000000000001</v>
      </c>
      <c r="D2254">
        <v>0.99850000000000005</v>
      </c>
      <c r="E2254">
        <v>0.99470000000000003</v>
      </c>
      <c r="F2254" t="s">
        <v>5746</v>
      </c>
      <c r="G2254">
        <v>5.9999999999999995E-4</v>
      </c>
    </row>
    <row r="2255" spans="1:7" x14ac:dyDescent="0.35">
      <c r="A2255" s="1">
        <v>43353</v>
      </c>
      <c r="B2255">
        <v>0.99790000000000001</v>
      </c>
      <c r="C2255">
        <v>1.0187999999999999</v>
      </c>
      <c r="D2255">
        <v>1.0187999999999999</v>
      </c>
      <c r="E2255">
        <v>0.99790000000000001</v>
      </c>
      <c r="F2255" t="s">
        <v>5747</v>
      </c>
      <c r="G2255">
        <v>-4.0000000000000002E-4</v>
      </c>
    </row>
    <row r="2256" spans="1:7" x14ac:dyDescent="0.35">
      <c r="A2256" s="1">
        <v>43352</v>
      </c>
      <c r="B2256">
        <v>0.99829999999999997</v>
      </c>
      <c r="C2256">
        <v>1.0004999999999999</v>
      </c>
      <c r="D2256">
        <v>1.0285</v>
      </c>
      <c r="E2256">
        <v>0.99819999999999998</v>
      </c>
      <c r="F2256" t="s">
        <v>5748</v>
      </c>
      <c r="G2256">
        <v>-2.2000000000000001E-3</v>
      </c>
    </row>
    <row r="2257" spans="1:7" x14ac:dyDescent="0.35">
      <c r="A2257" s="1">
        <v>43351</v>
      </c>
      <c r="B2257">
        <v>1.0004999999999999</v>
      </c>
      <c r="C2257">
        <v>0.99990000000000001</v>
      </c>
      <c r="D2257">
        <v>1.0190999999999999</v>
      </c>
      <c r="E2257">
        <v>0.99909999999999999</v>
      </c>
      <c r="F2257" t="s">
        <v>5749</v>
      </c>
      <c r="G2257">
        <v>5.9999999999999995E-4</v>
      </c>
    </row>
    <row r="2258" spans="1:7" x14ac:dyDescent="0.35">
      <c r="A2258" s="1">
        <v>43350</v>
      </c>
      <c r="B2258">
        <v>0.99990000000000001</v>
      </c>
      <c r="C2258">
        <v>1.0107999999999999</v>
      </c>
      <c r="D2258">
        <v>1.0141</v>
      </c>
      <c r="E2258">
        <v>0.99819999999999998</v>
      </c>
      <c r="F2258" t="s">
        <v>5674</v>
      </c>
      <c r="G2258">
        <v>1.6999999999999999E-3</v>
      </c>
    </row>
    <row r="2259" spans="1:7" x14ac:dyDescent="0.35">
      <c r="A2259" s="1">
        <v>43349</v>
      </c>
      <c r="B2259">
        <v>0.99819999999999998</v>
      </c>
      <c r="C2259">
        <v>0.99650000000000005</v>
      </c>
      <c r="D2259">
        <v>1.0117</v>
      </c>
      <c r="E2259">
        <v>0.99650000000000005</v>
      </c>
      <c r="F2259" t="s">
        <v>5654</v>
      </c>
      <c r="G2259">
        <v>1.6999999999999999E-3</v>
      </c>
    </row>
    <row r="2260" spans="1:7" x14ac:dyDescent="0.35">
      <c r="A2260" s="1">
        <v>43348</v>
      </c>
      <c r="B2260">
        <v>0.99650000000000005</v>
      </c>
      <c r="C2260">
        <v>0.99690000000000001</v>
      </c>
      <c r="D2260">
        <v>1.0025999999999999</v>
      </c>
      <c r="E2260">
        <v>0.99650000000000005</v>
      </c>
      <c r="F2260" t="s">
        <v>5388</v>
      </c>
      <c r="G2260">
        <v>-4.0000000000000002E-4</v>
      </c>
    </row>
    <row r="2261" spans="1:7" x14ac:dyDescent="0.35">
      <c r="A2261" s="1">
        <v>43347</v>
      </c>
      <c r="B2261">
        <v>0.99690000000000001</v>
      </c>
      <c r="C2261">
        <v>0.99850000000000005</v>
      </c>
      <c r="D2261">
        <v>1.0011000000000001</v>
      </c>
      <c r="E2261">
        <v>0.99690000000000001</v>
      </c>
      <c r="F2261" t="s">
        <v>5731</v>
      </c>
      <c r="G2261">
        <v>-1.6000000000000001E-3</v>
      </c>
    </row>
    <row r="2262" spans="1:7" x14ac:dyDescent="0.35">
      <c r="A2262" s="1">
        <v>43346</v>
      </c>
      <c r="B2262">
        <v>0.99850000000000005</v>
      </c>
      <c r="C2262">
        <v>0.99860000000000004</v>
      </c>
      <c r="D2262">
        <v>0.99860000000000004</v>
      </c>
      <c r="E2262">
        <v>0.99829999999999997</v>
      </c>
      <c r="F2262" t="s">
        <v>5750</v>
      </c>
      <c r="G2262">
        <v>-1E-4</v>
      </c>
    </row>
    <row r="2263" spans="1:7" x14ac:dyDescent="0.35">
      <c r="A2263" s="1">
        <v>43345</v>
      </c>
      <c r="B2263">
        <v>0.99860000000000004</v>
      </c>
      <c r="C2263">
        <v>0.99829999999999997</v>
      </c>
      <c r="D2263">
        <v>1.0024999999999999</v>
      </c>
      <c r="E2263">
        <v>0.99409999999999998</v>
      </c>
      <c r="F2263" t="s">
        <v>1634</v>
      </c>
      <c r="G2263">
        <v>2.9999999999999997E-4</v>
      </c>
    </row>
    <row r="2264" spans="1:7" x14ac:dyDescent="0.35">
      <c r="A2264" s="1">
        <v>43344</v>
      </c>
      <c r="B2264">
        <v>0.99829999999999997</v>
      </c>
      <c r="C2264">
        <v>1</v>
      </c>
      <c r="D2264">
        <v>1.0043</v>
      </c>
      <c r="E2264">
        <v>0.99819999999999998</v>
      </c>
      <c r="F2264" t="s">
        <v>1639</v>
      </c>
      <c r="G2264">
        <v>-1.6000000000000001E-3</v>
      </c>
    </row>
    <row r="2265" spans="1:7" x14ac:dyDescent="0.35">
      <c r="A2265" s="1">
        <v>43343</v>
      </c>
      <c r="B2265">
        <v>1</v>
      </c>
      <c r="C2265">
        <v>1.0044</v>
      </c>
      <c r="D2265">
        <v>1.0051000000000001</v>
      </c>
      <c r="E2265">
        <v>0.98760000000000003</v>
      </c>
      <c r="F2265" t="s">
        <v>2175</v>
      </c>
      <c r="G2265">
        <v>8.0000000000000004E-4</v>
      </c>
    </row>
    <row r="2266" spans="1:7" x14ac:dyDescent="0.35">
      <c r="A2266" s="1">
        <v>43342</v>
      </c>
      <c r="B2266">
        <v>0.99919999999999998</v>
      </c>
      <c r="C2266">
        <v>0.99870000000000003</v>
      </c>
      <c r="D2266">
        <v>0.99919999999999998</v>
      </c>
      <c r="E2266">
        <v>0.99729999999999996</v>
      </c>
      <c r="F2266" t="s">
        <v>1658</v>
      </c>
      <c r="G2266">
        <v>4.0000000000000002E-4</v>
      </c>
    </row>
    <row r="2267" spans="1:7" x14ac:dyDescent="0.35">
      <c r="A2267" s="1">
        <v>43341</v>
      </c>
      <c r="B2267">
        <v>0.99870000000000003</v>
      </c>
      <c r="C2267">
        <v>0.99909999999999999</v>
      </c>
      <c r="D2267">
        <v>1.0022</v>
      </c>
      <c r="E2267">
        <v>0.99780000000000002</v>
      </c>
      <c r="F2267" t="s">
        <v>1619</v>
      </c>
      <c r="G2267">
        <v>1E-4</v>
      </c>
    </row>
    <row r="2268" spans="1:7" x14ac:dyDescent="0.35">
      <c r="A2268" s="1">
        <v>43340</v>
      </c>
      <c r="B2268">
        <v>0.99860000000000004</v>
      </c>
      <c r="C2268">
        <v>0.99990000000000001</v>
      </c>
      <c r="D2268">
        <v>1.0027999999999999</v>
      </c>
      <c r="E2268">
        <v>0.99729999999999996</v>
      </c>
      <c r="F2268" t="s">
        <v>5542</v>
      </c>
      <c r="G2268">
        <v>-1.1999999999999999E-3</v>
      </c>
    </row>
    <row r="2269" spans="1:7" x14ac:dyDescent="0.35">
      <c r="A2269" s="1">
        <v>43339</v>
      </c>
      <c r="B2269">
        <v>0.99990000000000001</v>
      </c>
      <c r="C2269">
        <v>0.99929999999999997</v>
      </c>
      <c r="D2269">
        <v>1.022</v>
      </c>
      <c r="E2269">
        <v>0.99929999999999997</v>
      </c>
      <c r="F2269" t="s">
        <v>1641</v>
      </c>
      <c r="G2269">
        <v>5.0000000000000001E-4</v>
      </c>
    </row>
    <row r="2270" spans="1:7" x14ac:dyDescent="0.35">
      <c r="A2270" s="1">
        <v>43338</v>
      </c>
      <c r="B2270">
        <v>0.99929999999999997</v>
      </c>
      <c r="C2270">
        <v>1.0052000000000001</v>
      </c>
      <c r="D2270">
        <v>1.0063</v>
      </c>
      <c r="E2270">
        <v>0.9929</v>
      </c>
      <c r="F2270" t="s">
        <v>5751</v>
      </c>
      <c r="G2270">
        <v>-1.2999999999999999E-3</v>
      </c>
    </row>
    <row r="2271" spans="1:7" x14ac:dyDescent="0.35">
      <c r="A2271" s="1">
        <v>43337</v>
      </c>
      <c r="B2271">
        <v>1.0006999999999999</v>
      </c>
      <c r="C2271">
        <v>1.0044999999999999</v>
      </c>
      <c r="D2271">
        <v>1.0133000000000001</v>
      </c>
      <c r="E2271">
        <v>0.99790000000000001</v>
      </c>
      <c r="F2271" t="s">
        <v>5752</v>
      </c>
      <c r="G2271">
        <v>1.1999999999999999E-3</v>
      </c>
    </row>
    <row r="2272" spans="1:7" x14ac:dyDescent="0.35">
      <c r="A2272" s="1">
        <v>43336</v>
      </c>
      <c r="B2272">
        <v>0.99950000000000006</v>
      </c>
      <c r="C2272">
        <v>1.0002</v>
      </c>
      <c r="D2272">
        <v>1.0069999999999999</v>
      </c>
      <c r="E2272">
        <v>0.99919999999999998</v>
      </c>
      <c r="F2272" t="s">
        <v>5753</v>
      </c>
      <c r="G2272">
        <v>-6.9999999999999999E-4</v>
      </c>
    </row>
    <row r="2273" spans="1:7" x14ac:dyDescent="0.35">
      <c r="A2273" s="1">
        <v>43335</v>
      </c>
      <c r="B2273">
        <v>1.0002</v>
      </c>
      <c r="C2273">
        <v>0.99970000000000003</v>
      </c>
      <c r="D2273">
        <v>1.0146999999999999</v>
      </c>
      <c r="E2273">
        <v>0.99950000000000006</v>
      </c>
      <c r="F2273" t="s">
        <v>5754</v>
      </c>
      <c r="G2273">
        <v>4.0000000000000002E-4</v>
      </c>
    </row>
    <row r="2274" spans="1:7" x14ac:dyDescent="0.35">
      <c r="A2274" s="1">
        <v>43334</v>
      </c>
      <c r="B2274">
        <v>0.99970000000000003</v>
      </c>
      <c r="C2274">
        <v>1.0039</v>
      </c>
      <c r="D2274">
        <v>1.0065999999999999</v>
      </c>
      <c r="E2274">
        <v>0.99680000000000002</v>
      </c>
      <c r="F2274" t="s">
        <v>5730</v>
      </c>
      <c r="G2274">
        <v>4.0000000000000002E-4</v>
      </c>
    </row>
    <row r="2275" spans="1:7" x14ac:dyDescent="0.35">
      <c r="A2275" s="1">
        <v>43333</v>
      </c>
      <c r="B2275">
        <v>0.99929999999999997</v>
      </c>
      <c r="C2275">
        <v>1.0005999999999999</v>
      </c>
      <c r="D2275">
        <v>1.0201</v>
      </c>
      <c r="E2275">
        <v>0.99909999999999999</v>
      </c>
      <c r="F2275" t="s">
        <v>5755</v>
      </c>
      <c r="G2275">
        <v>-1.2999999999999999E-3</v>
      </c>
    </row>
    <row r="2276" spans="1:7" x14ac:dyDescent="0.35">
      <c r="A2276" s="1">
        <v>43332</v>
      </c>
      <c r="B2276">
        <v>1.0005999999999999</v>
      </c>
      <c r="C2276">
        <v>1.0004</v>
      </c>
      <c r="D2276">
        <v>1.0046999999999999</v>
      </c>
      <c r="E2276">
        <v>0.99819999999999998</v>
      </c>
      <c r="F2276" t="s">
        <v>1588</v>
      </c>
      <c r="G2276">
        <v>2.0000000000000001E-4</v>
      </c>
    </row>
    <row r="2277" spans="1:7" x14ac:dyDescent="0.35">
      <c r="A2277" s="1">
        <v>43331</v>
      </c>
      <c r="B2277">
        <v>1.0004</v>
      </c>
      <c r="C2277">
        <v>1.0019</v>
      </c>
      <c r="D2277">
        <v>1.0042</v>
      </c>
      <c r="E2277">
        <v>1.0003</v>
      </c>
      <c r="F2277" t="s">
        <v>5756</v>
      </c>
      <c r="G2277">
        <v>-1.5E-3</v>
      </c>
    </row>
    <row r="2278" spans="1:7" x14ac:dyDescent="0.35">
      <c r="A2278" s="1">
        <v>43330</v>
      </c>
      <c r="B2278">
        <v>1.0019</v>
      </c>
      <c r="C2278">
        <v>0.99990000000000001</v>
      </c>
      <c r="D2278">
        <v>1.0126999999999999</v>
      </c>
      <c r="E2278">
        <v>0.99990000000000001</v>
      </c>
      <c r="F2278" t="s">
        <v>5757</v>
      </c>
      <c r="G2278">
        <v>2.0999999999999999E-3</v>
      </c>
    </row>
    <row r="2279" spans="1:7" x14ac:dyDescent="0.35">
      <c r="A2279" s="1">
        <v>43329</v>
      </c>
      <c r="B2279">
        <v>0.99990000000000001</v>
      </c>
      <c r="C2279">
        <v>0.99929999999999997</v>
      </c>
      <c r="D2279">
        <v>1.0039</v>
      </c>
      <c r="E2279">
        <v>0.99660000000000004</v>
      </c>
      <c r="F2279" t="s">
        <v>5758</v>
      </c>
      <c r="G2279">
        <v>5.0000000000000001E-4</v>
      </c>
    </row>
    <row r="2280" spans="1:7" x14ac:dyDescent="0.35">
      <c r="A2280" s="1">
        <v>43328</v>
      </c>
      <c r="B2280">
        <v>0.99929999999999997</v>
      </c>
      <c r="C2280">
        <v>1.0011000000000001</v>
      </c>
      <c r="D2280">
        <v>1.0025999999999999</v>
      </c>
      <c r="E2280">
        <v>0.99760000000000004</v>
      </c>
      <c r="F2280" t="s">
        <v>5759</v>
      </c>
      <c r="G2280">
        <v>-1.8E-3</v>
      </c>
    </row>
    <row r="2281" spans="1:7" x14ac:dyDescent="0.35">
      <c r="A2281" s="1">
        <v>43327</v>
      </c>
      <c r="B2281">
        <v>1.0011000000000001</v>
      </c>
      <c r="C2281">
        <v>1.0117</v>
      </c>
      <c r="D2281">
        <v>1.0117</v>
      </c>
      <c r="E2281">
        <v>1</v>
      </c>
      <c r="F2281" t="s">
        <v>5760</v>
      </c>
      <c r="G2281">
        <v>-2.9999999999999997E-4</v>
      </c>
    </row>
    <row r="2282" spans="1:7" x14ac:dyDescent="0.35">
      <c r="A2282" s="1">
        <v>43326</v>
      </c>
      <c r="B2282">
        <v>1.0015000000000001</v>
      </c>
      <c r="C2282">
        <v>1</v>
      </c>
      <c r="D2282">
        <v>1.0282</v>
      </c>
      <c r="E2282">
        <v>0.99929999999999997</v>
      </c>
      <c r="F2282" t="s">
        <v>1994</v>
      </c>
      <c r="G2282">
        <v>1.4E-3</v>
      </c>
    </row>
    <row r="2283" spans="1:7" x14ac:dyDescent="0.35">
      <c r="A2283" s="1">
        <v>43325</v>
      </c>
      <c r="B2283">
        <v>1</v>
      </c>
      <c r="C2283">
        <v>1</v>
      </c>
      <c r="D2283">
        <v>1.0188999999999999</v>
      </c>
      <c r="E2283">
        <v>0.99350000000000005</v>
      </c>
      <c r="F2283" t="s">
        <v>1974</v>
      </c>
      <c r="G2283">
        <v>0</v>
      </c>
    </row>
    <row r="2284" spans="1:7" x14ac:dyDescent="0.35">
      <c r="A2284" s="1">
        <v>43324</v>
      </c>
      <c r="B2284">
        <v>1</v>
      </c>
      <c r="C2284">
        <v>1.0011000000000001</v>
      </c>
      <c r="D2284">
        <v>1.0185999999999999</v>
      </c>
      <c r="E2284">
        <v>0.999</v>
      </c>
      <c r="F2284" t="s">
        <v>5761</v>
      </c>
      <c r="G2284">
        <v>-1.1000000000000001E-3</v>
      </c>
    </row>
    <row r="2285" spans="1:7" x14ac:dyDescent="0.35">
      <c r="A2285" s="1">
        <v>43323</v>
      </c>
      <c r="B2285">
        <v>1.0011000000000001</v>
      </c>
      <c r="C2285">
        <v>1.0056</v>
      </c>
      <c r="D2285">
        <v>1.0074000000000001</v>
      </c>
      <c r="E2285">
        <v>0.99929999999999997</v>
      </c>
      <c r="F2285" t="s">
        <v>5762</v>
      </c>
      <c r="G2285">
        <v>8.0000000000000004E-4</v>
      </c>
    </row>
    <row r="2286" spans="1:7" x14ac:dyDescent="0.35">
      <c r="A2286" s="1">
        <v>43322</v>
      </c>
      <c r="B2286">
        <v>1.0003</v>
      </c>
      <c r="C2286">
        <v>0.999</v>
      </c>
      <c r="D2286">
        <v>1.0078</v>
      </c>
      <c r="E2286">
        <v>0.999</v>
      </c>
      <c r="F2286" t="s">
        <v>1779</v>
      </c>
      <c r="G2286">
        <v>1.2999999999999999E-3</v>
      </c>
    </row>
    <row r="2287" spans="1:7" x14ac:dyDescent="0.35">
      <c r="A2287" s="1">
        <v>43321</v>
      </c>
      <c r="B2287">
        <v>0.999</v>
      </c>
      <c r="C2287">
        <v>1.0002</v>
      </c>
      <c r="D2287">
        <v>1.0103</v>
      </c>
      <c r="E2287">
        <v>0.99239999999999995</v>
      </c>
      <c r="F2287" t="s">
        <v>5763</v>
      </c>
      <c r="G2287">
        <v>-1.1999999999999999E-3</v>
      </c>
    </row>
    <row r="2288" spans="1:7" x14ac:dyDescent="0.35">
      <c r="A2288" s="1">
        <v>43320</v>
      </c>
      <c r="B2288">
        <v>1.0002</v>
      </c>
      <c r="C2288">
        <v>1.004</v>
      </c>
      <c r="D2288">
        <v>1.0044999999999999</v>
      </c>
      <c r="E2288">
        <v>1.0002</v>
      </c>
      <c r="F2288" t="s">
        <v>1987</v>
      </c>
      <c r="G2288">
        <v>4.0000000000000002E-4</v>
      </c>
    </row>
    <row r="2289" spans="1:7" x14ac:dyDescent="0.35">
      <c r="A2289" s="1">
        <v>43319</v>
      </c>
      <c r="B2289">
        <v>0.99980000000000002</v>
      </c>
      <c r="C2289">
        <v>0.99750000000000005</v>
      </c>
      <c r="D2289">
        <v>1.0034000000000001</v>
      </c>
      <c r="E2289">
        <v>0.99750000000000005</v>
      </c>
      <c r="F2289" t="s">
        <v>5764</v>
      </c>
      <c r="G2289">
        <v>2.3E-3</v>
      </c>
    </row>
    <row r="2290" spans="1:7" x14ac:dyDescent="0.35">
      <c r="A2290" s="1">
        <v>43318</v>
      </c>
      <c r="B2290">
        <v>0.99750000000000005</v>
      </c>
      <c r="C2290">
        <v>1.0049999999999999</v>
      </c>
      <c r="D2290">
        <v>1.0234000000000001</v>
      </c>
      <c r="E2290">
        <v>0.98899999999999999</v>
      </c>
      <c r="F2290" t="s">
        <v>5765</v>
      </c>
      <c r="G2290">
        <v>-1.6999999999999999E-3</v>
      </c>
    </row>
    <row r="2291" spans="1:7" x14ac:dyDescent="0.35">
      <c r="A2291" s="1">
        <v>43317</v>
      </c>
      <c r="B2291">
        <v>0.99919999999999998</v>
      </c>
      <c r="C2291">
        <v>1.0021</v>
      </c>
      <c r="D2291">
        <v>1.0041</v>
      </c>
      <c r="E2291">
        <v>0.99739999999999995</v>
      </c>
      <c r="F2291" t="s">
        <v>1940</v>
      </c>
      <c r="G2291">
        <v>2.9999999999999997E-4</v>
      </c>
    </row>
    <row r="2292" spans="1:7" x14ac:dyDescent="0.35">
      <c r="A2292" s="1">
        <v>43316</v>
      </c>
      <c r="B2292">
        <v>0.99890000000000001</v>
      </c>
      <c r="C2292">
        <v>1.0044999999999999</v>
      </c>
      <c r="D2292">
        <v>1.0044999999999999</v>
      </c>
      <c r="E2292">
        <v>0.99729999999999996</v>
      </c>
      <c r="F2292" t="s">
        <v>5766</v>
      </c>
      <c r="G2292">
        <v>-1E-4</v>
      </c>
    </row>
    <row r="2293" spans="1:7" x14ac:dyDescent="0.35">
      <c r="A2293" s="1">
        <v>43315</v>
      </c>
      <c r="B2293">
        <v>0.99909999999999999</v>
      </c>
      <c r="C2293">
        <v>0.99850000000000005</v>
      </c>
      <c r="D2293">
        <v>0.99909999999999999</v>
      </c>
      <c r="E2293">
        <v>0.99739999999999995</v>
      </c>
      <c r="F2293" t="s">
        <v>1638</v>
      </c>
      <c r="G2293">
        <v>5.0000000000000001E-4</v>
      </c>
    </row>
    <row r="2294" spans="1:7" x14ac:dyDescent="0.35">
      <c r="A2294" s="1">
        <v>43314</v>
      </c>
      <c r="B2294">
        <v>0.99850000000000005</v>
      </c>
      <c r="C2294">
        <v>1.0058</v>
      </c>
      <c r="D2294">
        <v>1.0065</v>
      </c>
      <c r="E2294">
        <v>0.98660000000000003</v>
      </c>
      <c r="F2294" t="s">
        <v>5767</v>
      </c>
      <c r="G2294">
        <v>-1E-3</v>
      </c>
    </row>
    <row r="2295" spans="1:7" x14ac:dyDescent="0.35">
      <c r="A2295" s="1">
        <v>43313</v>
      </c>
      <c r="B2295">
        <v>0.99950000000000006</v>
      </c>
      <c r="C2295">
        <v>0.99809999999999999</v>
      </c>
      <c r="D2295">
        <v>1.0055000000000001</v>
      </c>
      <c r="E2295">
        <v>0.99609999999999999</v>
      </c>
      <c r="F2295" t="s">
        <v>5768</v>
      </c>
      <c r="G2295">
        <v>1.4E-3</v>
      </c>
    </row>
    <row r="2296" spans="1:7" x14ac:dyDescent="0.35">
      <c r="A2296" s="1">
        <v>43312</v>
      </c>
      <c r="B2296">
        <v>0.99809999999999999</v>
      </c>
      <c r="C2296">
        <v>0.99729999999999996</v>
      </c>
      <c r="D2296">
        <v>1.0094000000000001</v>
      </c>
      <c r="E2296">
        <v>0.98880000000000001</v>
      </c>
      <c r="F2296" t="s">
        <v>5698</v>
      </c>
      <c r="G2296">
        <v>8.0000000000000004E-4</v>
      </c>
    </row>
    <row r="2297" spans="1:7" x14ac:dyDescent="0.35">
      <c r="A2297" s="1">
        <v>43311</v>
      </c>
      <c r="B2297">
        <v>0.99729999999999996</v>
      </c>
      <c r="C2297">
        <v>0.99990000000000001</v>
      </c>
      <c r="D2297">
        <v>1.0005999999999999</v>
      </c>
      <c r="E2297">
        <v>0.99539999999999995</v>
      </c>
      <c r="F2297" t="s">
        <v>5769</v>
      </c>
      <c r="G2297">
        <v>-2.5999999999999999E-3</v>
      </c>
    </row>
    <row r="2298" spans="1:7" x14ac:dyDescent="0.35">
      <c r="A2298" s="1">
        <v>43310</v>
      </c>
      <c r="B2298">
        <v>0.99990000000000001</v>
      </c>
      <c r="C2298">
        <v>0.99850000000000005</v>
      </c>
      <c r="D2298">
        <v>1.0008999999999999</v>
      </c>
      <c r="E2298">
        <v>0.99439999999999995</v>
      </c>
      <c r="F2298" t="s">
        <v>5770</v>
      </c>
      <c r="G2298">
        <v>1.2999999999999999E-3</v>
      </c>
    </row>
    <row r="2299" spans="1:7" x14ac:dyDescent="0.35">
      <c r="A2299" s="1">
        <v>43309</v>
      </c>
      <c r="B2299">
        <v>0.99850000000000005</v>
      </c>
      <c r="C2299">
        <v>0.99970000000000003</v>
      </c>
      <c r="D2299">
        <v>1.0037</v>
      </c>
      <c r="E2299">
        <v>0.99360000000000004</v>
      </c>
      <c r="F2299" t="s">
        <v>5771</v>
      </c>
      <c r="G2299">
        <v>-1.1999999999999999E-3</v>
      </c>
    </row>
    <row r="2300" spans="1:7" x14ac:dyDescent="0.35">
      <c r="A2300" s="1">
        <v>43308</v>
      </c>
      <c r="B2300">
        <v>0.99970000000000003</v>
      </c>
      <c r="C2300">
        <v>1.0009999999999999</v>
      </c>
      <c r="D2300">
        <v>1.0014000000000001</v>
      </c>
      <c r="E2300">
        <v>0.99639999999999995</v>
      </c>
      <c r="F2300" t="s">
        <v>1648</v>
      </c>
      <c r="G2300">
        <v>6.9999999999999999E-4</v>
      </c>
    </row>
    <row r="2301" spans="1:7" x14ac:dyDescent="0.35">
      <c r="A2301" s="1">
        <v>43307</v>
      </c>
      <c r="B2301">
        <v>0.999</v>
      </c>
      <c r="C2301">
        <v>0.99809999999999999</v>
      </c>
      <c r="D2301">
        <v>0.99939999999999996</v>
      </c>
      <c r="E2301">
        <v>0.99219999999999997</v>
      </c>
      <c r="F2301" t="s">
        <v>5772</v>
      </c>
      <c r="G2301">
        <v>8.0000000000000004E-4</v>
      </c>
    </row>
    <row r="2302" spans="1:7" x14ac:dyDescent="0.35">
      <c r="A2302" s="1">
        <v>43306</v>
      </c>
      <c r="B2302">
        <v>0.99809999999999999</v>
      </c>
      <c r="C2302">
        <v>0.99809999999999999</v>
      </c>
      <c r="D2302">
        <v>0.99980000000000002</v>
      </c>
      <c r="E2302">
        <v>0.99399999999999999</v>
      </c>
      <c r="F2302" t="s">
        <v>1603</v>
      </c>
      <c r="G2302">
        <v>0</v>
      </c>
    </row>
    <row r="2303" spans="1:7" x14ac:dyDescent="0.35">
      <c r="A2303" s="1">
        <v>43305</v>
      </c>
      <c r="B2303">
        <v>0.99809999999999999</v>
      </c>
      <c r="C2303">
        <v>1.0009999999999999</v>
      </c>
      <c r="D2303">
        <v>1.0023</v>
      </c>
      <c r="E2303">
        <v>0.99650000000000005</v>
      </c>
      <c r="F2303" t="s">
        <v>5773</v>
      </c>
      <c r="G2303">
        <v>2.9999999999999997E-4</v>
      </c>
    </row>
    <row r="2304" spans="1:7" x14ac:dyDescent="0.35">
      <c r="A2304" s="1">
        <v>43304</v>
      </c>
      <c r="B2304">
        <v>0.99780000000000002</v>
      </c>
      <c r="C2304">
        <v>0.99880000000000002</v>
      </c>
      <c r="D2304">
        <v>1.0008999999999999</v>
      </c>
      <c r="E2304">
        <v>0.99580000000000002</v>
      </c>
      <c r="F2304" t="s">
        <v>1597</v>
      </c>
      <c r="G2304">
        <v>-1.1000000000000001E-3</v>
      </c>
    </row>
    <row r="2305" spans="1:7" x14ac:dyDescent="0.35">
      <c r="A2305" s="1">
        <v>43303</v>
      </c>
      <c r="B2305">
        <v>0.99880000000000002</v>
      </c>
      <c r="C2305">
        <v>0.99970000000000003</v>
      </c>
      <c r="D2305">
        <v>1.0134000000000001</v>
      </c>
      <c r="E2305">
        <v>0.99529999999999996</v>
      </c>
      <c r="F2305" t="s">
        <v>3776</v>
      </c>
      <c r="G2305">
        <v>-1E-3</v>
      </c>
    </row>
    <row r="2306" spans="1:7" x14ac:dyDescent="0.35">
      <c r="A2306" s="1">
        <v>43302</v>
      </c>
      <c r="B2306">
        <v>0.99980000000000002</v>
      </c>
      <c r="C2306">
        <v>0.99819999999999998</v>
      </c>
      <c r="D2306">
        <v>1.0039</v>
      </c>
      <c r="E2306">
        <v>0.99729999999999996</v>
      </c>
      <c r="F2306" t="s">
        <v>5774</v>
      </c>
      <c r="G2306">
        <v>1.6000000000000001E-3</v>
      </c>
    </row>
    <row r="2307" spans="1:7" x14ac:dyDescent="0.35">
      <c r="A2307" s="1">
        <v>43301</v>
      </c>
      <c r="B2307">
        <v>0.99819999999999998</v>
      </c>
      <c r="C2307">
        <v>0.99980000000000002</v>
      </c>
      <c r="D2307">
        <v>0.99990000000000001</v>
      </c>
      <c r="E2307">
        <v>0.99619999999999997</v>
      </c>
      <c r="F2307" t="s">
        <v>5724</v>
      </c>
      <c r="G2307">
        <v>-1.6000000000000001E-3</v>
      </c>
    </row>
    <row r="2308" spans="1:7" x14ac:dyDescent="0.35">
      <c r="A2308" s="1">
        <v>43300</v>
      </c>
      <c r="B2308">
        <v>0.99980000000000002</v>
      </c>
      <c r="C2308">
        <v>0.99880000000000002</v>
      </c>
      <c r="D2308">
        <v>0.99980000000000002</v>
      </c>
      <c r="E2308">
        <v>0.99550000000000005</v>
      </c>
      <c r="F2308" t="s">
        <v>1603</v>
      </c>
      <c r="G2308">
        <v>1.1000000000000001E-3</v>
      </c>
    </row>
    <row r="2309" spans="1:7" x14ac:dyDescent="0.35">
      <c r="A2309" s="1">
        <v>43299</v>
      </c>
      <c r="B2309">
        <v>0.99880000000000002</v>
      </c>
      <c r="C2309">
        <v>0.999</v>
      </c>
      <c r="D2309">
        <v>1</v>
      </c>
      <c r="E2309">
        <v>0.99239999999999995</v>
      </c>
      <c r="F2309" t="s">
        <v>5462</v>
      </c>
      <c r="G2309">
        <v>-2.9999999999999997E-4</v>
      </c>
    </row>
    <row r="2310" spans="1:7" x14ac:dyDescent="0.35">
      <c r="A2310" s="1">
        <v>43298</v>
      </c>
      <c r="B2310">
        <v>0.999</v>
      </c>
      <c r="C2310">
        <v>0.99829999999999997</v>
      </c>
      <c r="D2310">
        <v>1.0004999999999999</v>
      </c>
      <c r="E2310">
        <v>0.99509999999999998</v>
      </c>
      <c r="F2310" t="s">
        <v>1645</v>
      </c>
      <c r="G2310">
        <v>1E-4</v>
      </c>
    </row>
    <row r="2311" spans="1:7" x14ac:dyDescent="0.35">
      <c r="A2311" s="1">
        <v>43297</v>
      </c>
      <c r="B2311">
        <v>0.99890000000000001</v>
      </c>
      <c r="C2311">
        <v>1.0111000000000001</v>
      </c>
      <c r="D2311">
        <v>1.0134000000000001</v>
      </c>
      <c r="E2311">
        <v>0.99129999999999996</v>
      </c>
      <c r="F2311" t="s">
        <v>1986</v>
      </c>
      <c r="G2311">
        <v>-1E-3</v>
      </c>
    </row>
    <row r="2312" spans="1:7" x14ac:dyDescent="0.35">
      <c r="A2312" s="1">
        <v>43296</v>
      </c>
      <c r="B2312">
        <v>1</v>
      </c>
      <c r="C2312">
        <v>1.0044999999999999</v>
      </c>
      <c r="D2312">
        <v>1.0126999999999999</v>
      </c>
      <c r="E2312">
        <v>0.99780000000000002</v>
      </c>
      <c r="F2312" t="s">
        <v>5662</v>
      </c>
      <c r="G2312">
        <v>5.9999999999999995E-4</v>
      </c>
    </row>
    <row r="2313" spans="1:7" x14ac:dyDescent="0.35">
      <c r="A2313" s="1">
        <v>43295</v>
      </c>
      <c r="B2313">
        <v>0.99939999999999996</v>
      </c>
      <c r="C2313">
        <v>1.002</v>
      </c>
      <c r="D2313">
        <v>1.0159</v>
      </c>
      <c r="E2313">
        <v>0.99580000000000002</v>
      </c>
      <c r="F2313" t="s">
        <v>1603</v>
      </c>
      <c r="G2313">
        <v>-2.5999999999999999E-3</v>
      </c>
    </row>
    <row r="2314" spans="1:7" x14ac:dyDescent="0.35">
      <c r="A2314" s="1">
        <v>43294</v>
      </c>
      <c r="B2314">
        <v>1.002</v>
      </c>
      <c r="C2314">
        <v>0.99909999999999999</v>
      </c>
      <c r="D2314">
        <v>1.0126999999999999</v>
      </c>
      <c r="E2314">
        <v>0.99909999999999999</v>
      </c>
      <c r="F2314" t="s">
        <v>5775</v>
      </c>
      <c r="G2314">
        <v>2.8E-3</v>
      </c>
    </row>
    <row r="2315" spans="1:7" x14ac:dyDescent="0.35">
      <c r="A2315" s="1">
        <v>43293</v>
      </c>
      <c r="B2315">
        <v>0.99919999999999998</v>
      </c>
      <c r="C2315">
        <v>1.0021</v>
      </c>
      <c r="D2315">
        <v>1.0112000000000001</v>
      </c>
      <c r="E2315">
        <v>0.99829999999999997</v>
      </c>
      <c r="F2315" t="s">
        <v>1607</v>
      </c>
      <c r="G2315">
        <v>-2.8999999999999998E-3</v>
      </c>
    </row>
    <row r="2316" spans="1:7" x14ac:dyDescent="0.35">
      <c r="A2316" s="1">
        <v>43292</v>
      </c>
      <c r="B2316">
        <v>1.0021</v>
      </c>
      <c r="C2316">
        <v>1.0091000000000001</v>
      </c>
      <c r="D2316">
        <v>1.0128999999999999</v>
      </c>
      <c r="E2316">
        <v>0.999</v>
      </c>
      <c r="F2316" t="s">
        <v>5776</v>
      </c>
      <c r="G2316">
        <v>2.0999999999999999E-3</v>
      </c>
    </row>
    <row r="2317" spans="1:7" x14ac:dyDescent="0.35">
      <c r="A2317" s="1">
        <v>43291</v>
      </c>
      <c r="B2317">
        <v>1</v>
      </c>
      <c r="C2317">
        <v>0.99919999999999998</v>
      </c>
      <c r="D2317">
        <v>1.0068999999999999</v>
      </c>
      <c r="E2317">
        <v>0.99890000000000001</v>
      </c>
      <c r="F2317" t="s">
        <v>5777</v>
      </c>
      <c r="G2317">
        <v>8.0000000000000004E-4</v>
      </c>
    </row>
    <row r="2318" spans="1:7" x14ac:dyDescent="0.35">
      <c r="A2318" s="1">
        <v>43290</v>
      </c>
      <c r="B2318">
        <v>0.99919999999999998</v>
      </c>
      <c r="C2318">
        <v>0.99939999999999996</v>
      </c>
      <c r="D2318">
        <v>1.0046999999999999</v>
      </c>
      <c r="E2318">
        <v>0.99919999999999998</v>
      </c>
      <c r="F2318" t="s">
        <v>5778</v>
      </c>
      <c r="G2318">
        <v>-2.9999999999999997E-4</v>
      </c>
    </row>
    <row r="2319" spans="1:7" x14ac:dyDescent="0.35">
      <c r="A2319" s="1">
        <v>43289</v>
      </c>
      <c r="B2319">
        <v>0.99939999999999996</v>
      </c>
      <c r="C2319">
        <v>1.0044</v>
      </c>
      <c r="D2319">
        <v>1.0049999999999999</v>
      </c>
      <c r="E2319">
        <v>0.99880000000000002</v>
      </c>
      <c r="F2319" t="s">
        <v>5779</v>
      </c>
      <c r="G2319">
        <v>-8.0000000000000004E-4</v>
      </c>
    </row>
    <row r="2320" spans="1:7" x14ac:dyDescent="0.35">
      <c r="A2320" s="1">
        <v>43288</v>
      </c>
      <c r="B2320">
        <v>1.0003</v>
      </c>
      <c r="C2320">
        <v>1.0057</v>
      </c>
      <c r="D2320">
        <v>1.0063</v>
      </c>
      <c r="E2320">
        <v>0.99460000000000004</v>
      </c>
      <c r="F2320" t="s">
        <v>5780</v>
      </c>
      <c r="G2320">
        <v>1.4E-3</v>
      </c>
    </row>
    <row r="2321" spans="1:7" x14ac:dyDescent="0.35">
      <c r="A2321" s="1">
        <v>43287</v>
      </c>
      <c r="B2321">
        <v>0.99880000000000002</v>
      </c>
      <c r="C2321">
        <v>1.0094000000000001</v>
      </c>
      <c r="D2321">
        <v>1.0101</v>
      </c>
      <c r="E2321">
        <v>0.99639999999999995</v>
      </c>
      <c r="F2321" t="s">
        <v>5781</v>
      </c>
      <c r="G2321">
        <v>-5.0000000000000001E-4</v>
      </c>
    </row>
    <row r="2322" spans="1:7" x14ac:dyDescent="0.35">
      <c r="A2322" s="1">
        <v>43286</v>
      </c>
      <c r="B2322">
        <v>0.99929999999999997</v>
      </c>
      <c r="C2322">
        <v>0.99890000000000001</v>
      </c>
      <c r="D2322">
        <v>1.0065</v>
      </c>
      <c r="E2322">
        <v>0.99850000000000005</v>
      </c>
      <c r="F2322" t="s">
        <v>5782</v>
      </c>
      <c r="G2322">
        <v>4.0000000000000002E-4</v>
      </c>
    </row>
    <row r="2323" spans="1:7" x14ac:dyDescent="0.35">
      <c r="A2323" s="1">
        <v>43285</v>
      </c>
      <c r="B2323">
        <v>0.99890000000000001</v>
      </c>
      <c r="C2323">
        <v>0.99919999999999998</v>
      </c>
      <c r="D2323">
        <v>1.0048999999999999</v>
      </c>
      <c r="E2323">
        <v>0.99739999999999995</v>
      </c>
      <c r="F2323" t="s">
        <v>5783</v>
      </c>
      <c r="G2323">
        <v>-2.9999999999999997E-4</v>
      </c>
    </row>
    <row r="2324" spans="1:7" x14ac:dyDescent="0.35">
      <c r="A2324" s="1">
        <v>43284</v>
      </c>
      <c r="B2324">
        <v>0.99919999999999998</v>
      </c>
      <c r="C2324">
        <v>0.99770000000000003</v>
      </c>
      <c r="D2324">
        <v>0.99990000000000001</v>
      </c>
      <c r="E2324">
        <v>0.99619999999999997</v>
      </c>
      <c r="F2324" t="s">
        <v>5784</v>
      </c>
      <c r="G2324">
        <v>2.9999999999999997E-4</v>
      </c>
    </row>
    <row r="2325" spans="1:7" x14ac:dyDescent="0.35">
      <c r="A2325" s="1">
        <v>43283</v>
      </c>
      <c r="B2325">
        <v>0.99890000000000001</v>
      </c>
      <c r="C2325">
        <v>0.99480000000000002</v>
      </c>
      <c r="D2325">
        <v>0.99890000000000001</v>
      </c>
      <c r="E2325">
        <v>0.99480000000000002</v>
      </c>
      <c r="F2325" t="s">
        <v>5785</v>
      </c>
      <c r="G2325">
        <v>8.9999999999999998E-4</v>
      </c>
    </row>
    <row r="2326" spans="1:7" x14ac:dyDescent="0.35">
      <c r="A2326" s="1">
        <v>43282</v>
      </c>
      <c r="B2326">
        <v>0.998</v>
      </c>
      <c r="C2326">
        <v>0.99970000000000003</v>
      </c>
      <c r="D2326">
        <v>1.002</v>
      </c>
      <c r="E2326">
        <v>0.99490000000000001</v>
      </c>
      <c r="F2326" t="s">
        <v>5786</v>
      </c>
      <c r="G2326">
        <v>-8.0000000000000004E-4</v>
      </c>
    </row>
    <row r="2327" spans="1:7" x14ac:dyDescent="0.35">
      <c r="A2327" s="1">
        <v>43281</v>
      </c>
      <c r="B2327">
        <v>0.99880000000000002</v>
      </c>
      <c r="C2327">
        <v>1.0121</v>
      </c>
      <c r="D2327">
        <v>1.0121</v>
      </c>
      <c r="E2327">
        <v>0.99880000000000002</v>
      </c>
      <c r="F2327" t="s">
        <v>5787</v>
      </c>
      <c r="G2327">
        <v>-1E-3</v>
      </c>
    </row>
    <row r="2328" spans="1:7" x14ac:dyDescent="0.35">
      <c r="A2328" s="1">
        <v>43280</v>
      </c>
      <c r="B2328">
        <v>0.99990000000000001</v>
      </c>
      <c r="C2328">
        <v>1.0111000000000001</v>
      </c>
      <c r="D2328">
        <v>1.0139</v>
      </c>
      <c r="E2328">
        <v>0.99890000000000001</v>
      </c>
      <c r="F2328" t="s">
        <v>5788</v>
      </c>
      <c r="G2328">
        <v>-1.11E-2</v>
      </c>
    </row>
    <row r="2329" spans="1:7" x14ac:dyDescent="0.35">
      <c r="A2329" s="1">
        <v>43279</v>
      </c>
      <c r="B2329">
        <v>1.0111000000000001</v>
      </c>
      <c r="C2329">
        <v>1.0047999999999999</v>
      </c>
      <c r="D2329">
        <v>1.0111000000000001</v>
      </c>
      <c r="E2329">
        <v>0.99839999999999995</v>
      </c>
      <c r="F2329" t="s">
        <v>5789</v>
      </c>
      <c r="G2329">
        <v>1.0999999999999999E-2</v>
      </c>
    </row>
    <row r="2330" spans="1:7" x14ac:dyDescent="0.35">
      <c r="A2330" s="1">
        <v>43278</v>
      </c>
      <c r="B2330">
        <v>1.0001</v>
      </c>
      <c r="C2330">
        <v>1.0072000000000001</v>
      </c>
      <c r="D2330">
        <v>1.0111000000000001</v>
      </c>
      <c r="E2330">
        <v>0.99919999999999998</v>
      </c>
      <c r="F2330" t="s">
        <v>1595</v>
      </c>
      <c r="G2330">
        <v>4.0000000000000002E-4</v>
      </c>
    </row>
    <row r="2331" spans="1:7" x14ac:dyDescent="0.35">
      <c r="A2331" s="1">
        <v>43277</v>
      </c>
      <c r="B2331">
        <v>0.99970000000000003</v>
      </c>
      <c r="C2331">
        <v>1.016</v>
      </c>
      <c r="D2331">
        <v>1.016</v>
      </c>
      <c r="E2331">
        <v>0.99919999999999998</v>
      </c>
      <c r="F2331" t="s">
        <v>1654</v>
      </c>
      <c r="G2331">
        <v>-5.9999999999999995E-4</v>
      </c>
    </row>
    <row r="2332" spans="1:7" x14ac:dyDescent="0.35">
      <c r="A2332" s="1">
        <v>43276</v>
      </c>
      <c r="B2332">
        <v>1.0003</v>
      </c>
      <c r="C2332">
        <v>1.0208999999999999</v>
      </c>
      <c r="D2332">
        <v>1.0224</v>
      </c>
      <c r="E2332">
        <v>0.99150000000000005</v>
      </c>
      <c r="F2332" t="s">
        <v>5653</v>
      </c>
      <c r="G2332">
        <v>-1.6000000000000001E-3</v>
      </c>
    </row>
    <row r="2333" spans="1:7" x14ac:dyDescent="0.35">
      <c r="A2333" s="1">
        <v>43275</v>
      </c>
      <c r="B2333">
        <v>1.0019</v>
      </c>
      <c r="C2333">
        <v>1.0212000000000001</v>
      </c>
      <c r="D2333">
        <v>1.0246</v>
      </c>
      <c r="E2333">
        <v>1.0011000000000001</v>
      </c>
      <c r="F2333" t="s">
        <v>1646</v>
      </c>
      <c r="G2333">
        <v>-2.2000000000000001E-3</v>
      </c>
    </row>
    <row r="2334" spans="1:7" x14ac:dyDescent="0.35">
      <c r="A2334" s="1">
        <v>43274</v>
      </c>
      <c r="B2334">
        <v>1.0041</v>
      </c>
      <c r="C2334">
        <v>1.0264</v>
      </c>
      <c r="D2334">
        <v>1.0264</v>
      </c>
      <c r="E2334">
        <v>1.0041</v>
      </c>
      <c r="F2334" t="s">
        <v>5790</v>
      </c>
      <c r="G2334">
        <v>2.8999999999999998E-3</v>
      </c>
    </row>
    <row r="2335" spans="1:7" x14ac:dyDescent="0.35">
      <c r="A2335" s="1">
        <v>43273</v>
      </c>
      <c r="B2335">
        <v>1.0013000000000001</v>
      </c>
      <c r="C2335">
        <v>1.0002</v>
      </c>
      <c r="D2335">
        <v>1.0013000000000001</v>
      </c>
      <c r="E2335">
        <v>1.0002</v>
      </c>
      <c r="F2335" t="s">
        <v>1638</v>
      </c>
      <c r="G2335">
        <v>1.5E-3</v>
      </c>
    </row>
    <row r="2336" spans="1:7" x14ac:dyDescent="0.35">
      <c r="A2336" s="1">
        <v>43272</v>
      </c>
      <c r="B2336">
        <v>0.99970000000000003</v>
      </c>
      <c r="C2336">
        <v>1</v>
      </c>
      <c r="D2336">
        <v>1.0004</v>
      </c>
      <c r="E2336">
        <v>0.99570000000000003</v>
      </c>
      <c r="F2336" t="s">
        <v>5791</v>
      </c>
      <c r="G2336">
        <v>5.9999999999999995E-4</v>
      </c>
    </row>
    <row r="2337" spans="1:7" x14ac:dyDescent="0.35">
      <c r="A2337" s="1">
        <v>43271</v>
      </c>
      <c r="B2337">
        <v>0.99919999999999998</v>
      </c>
      <c r="C2337">
        <v>0.99990000000000001</v>
      </c>
      <c r="D2337">
        <v>1.0114000000000001</v>
      </c>
      <c r="E2337">
        <v>0.999</v>
      </c>
      <c r="F2337" t="s">
        <v>5792</v>
      </c>
      <c r="G2337">
        <v>-6.9999999999999999E-4</v>
      </c>
    </row>
    <row r="2338" spans="1:7" x14ac:dyDescent="0.35">
      <c r="A2338" s="1">
        <v>43270</v>
      </c>
      <c r="B2338">
        <v>0.99990000000000001</v>
      </c>
      <c r="C2338">
        <v>1.0145</v>
      </c>
      <c r="D2338">
        <v>1.0153000000000001</v>
      </c>
      <c r="E2338">
        <v>0.999</v>
      </c>
      <c r="F2338" t="s">
        <v>5793</v>
      </c>
      <c r="G2338">
        <v>2.0000000000000001E-4</v>
      </c>
    </row>
    <row r="2339" spans="1:7" x14ac:dyDescent="0.35">
      <c r="A2339" s="1">
        <v>43269</v>
      </c>
      <c r="B2339">
        <v>0.99970000000000003</v>
      </c>
      <c r="C2339">
        <v>1.0278</v>
      </c>
      <c r="D2339">
        <v>1.0278</v>
      </c>
      <c r="E2339">
        <v>0.99950000000000006</v>
      </c>
      <c r="F2339" t="s">
        <v>1588</v>
      </c>
      <c r="G2339">
        <v>-1.1000000000000001E-3</v>
      </c>
    </row>
    <row r="2340" spans="1:7" x14ac:dyDescent="0.35">
      <c r="A2340" s="1">
        <v>43268</v>
      </c>
      <c r="B2340">
        <v>1.0007999999999999</v>
      </c>
      <c r="C2340">
        <v>1.0246</v>
      </c>
      <c r="D2340">
        <v>1.0268999999999999</v>
      </c>
      <c r="E2340">
        <v>1.0004999999999999</v>
      </c>
      <c r="F2340" t="s">
        <v>5794</v>
      </c>
      <c r="G2340">
        <v>1E-4</v>
      </c>
    </row>
    <row r="2341" spans="1:7" x14ac:dyDescent="0.35">
      <c r="A2341" s="1">
        <v>43267</v>
      </c>
      <c r="B2341">
        <v>1.0006999999999999</v>
      </c>
      <c r="C2341">
        <v>1.0288999999999999</v>
      </c>
      <c r="D2341">
        <v>1.0299</v>
      </c>
      <c r="E2341">
        <v>0.99929999999999997</v>
      </c>
      <c r="F2341" t="s">
        <v>5795</v>
      </c>
      <c r="G2341">
        <v>2.9999999999999997E-4</v>
      </c>
    </row>
    <row r="2342" spans="1:7" x14ac:dyDescent="0.35">
      <c r="A2342" s="1">
        <v>43266</v>
      </c>
      <c r="B2342">
        <v>1.0004</v>
      </c>
      <c r="C2342">
        <v>1.0164</v>
      </c>
      <c r="D2342">
        <v>1.0164</v>
      </c>
      <c r="E2342">
        <v>1.0004</v>
      </c>
      <c r="F2342" t="s">
        <v>5796</v>
      </c>
      <c r="G2342">
        <v>-2.9999999999999997E-4</v>
      </c>
    </row>
    <row r="2343" spans="1:7" x14ac:dyDescent="0.35">
      <c r="A2343" s="1">
        <v>43265</v>
      </c>
      <c r="B2343">
        <v>1.0006999999999999</v>
      </c>
      <c r="C2343">
        <v>1.0124</v>
      </c>
      <c r="D2343">
        <v>1.0124</v>
      </c>
      <c r="E2343">
        <v>1.0006999999999999</v>
      </c>
      <c r="F2343" t="s">
        <v>1995</v>
      </c>
      <c r="G2343">
        <v>-1.1599999999999999E-2</v>
      </c>
    </row>
    <row r="2344" spans="1:7" x14ac:dyDescent="0.35">
      <c r="A2344" s="1">
        <v>43264</v>
      </c>
      <c r="B2344">
        <v>1.0124</v>
      </c>
      <c r="C2344">
        <v>1.0011000000000001</v>
      </c>
      <c r="D2344">
        <v>1.0202</v>
      </c>
      <c r="E2344">
        <v>1.0011000000000001</v>
      </c>
      <c r="F2344" t="s">
        <v>5797</v>
      </c>
      <c r="G2344">
        <v>1.1299999999999999E-2</v>
      </c>
    </row>
    <row r="2345" spans="1:7" x14ac:dyDescent="0.35">
      <c r="A2345" s="1">
        <v>43263</v>
      </c>
      <c r="B2345">
        <v>1.0011000000000001</v>
      </c>
      <c r="C2345">
        <v>1.0004</v>
      </c>
      <c r="D2345">
        <v>1.0130999999999999</v>
      </c>
      <c r="E2345">
        <v>0.99970000000000003</v>
      </c>
      <c r="F2345" t="s">
        <v>1595</v>
      </c>
      <c r="G2345">
        <v>6.9999999999999999E-4</v>
      </c>
    </row>
    <row r="2346" spans="1:7" x14ac:dyDescent="0.35">
      <c r="A2346" s="1">
        <v>43262</v>
      </c>
      <c r="B2346">
        <v>1.0004</v>
      </c>
      <c r="C2346">
        <v>1.0193000000000001</v>
      </c>
      <c r="D2346">
        <v>1.0197000000000001</v>
      </c>
      <c r="E2346">
        <v>0.99750000000000005</v>
      </c>
      <c r="F2346" t="s">
        <v>1635</v>
      </c>
      <c r="G2346">
        <v>-8.0000000000000004E-4</v>
      </c>
    </row>
    <row r="2347" spans="1:7" x14ac:dyDescent="0.35">
      <c r="A2347" s="1">
        <v>43261</v>
      </c>
      <c r="B2347">
        <v>1.0013000000000001</v>
      </c>
      <c r="C2347">
        <v>1.0055000000000001</v>
      </c>
      <c r="D2347">
        <v>1.0055000000000001</v>
      </c>
      <c r="E2347">
        <v>0.99950000000000006</v>
      </c>
      <c r="F2347" t="s">
        <v>5798</v>
      </c>
      <c r="G2347">
        <v>2.5999999999999999E-3</v>
      </c>
    </row>
    <row r="2348" spans="1:7" x14ac:dyDescent="0.35">
      <c r="A2348" s="1">
        <v>43260</v>
      </c>
      <c r="B2348">
        <v>0.99870000000000003</v>
      </c>
      <c r="C2348">
        <v>1.0006999999999999</v>
      </c>
      <c r="D2348">
        <v>1.0025999999999999</v>
      </c>
      <c r="E2348">
        <v>0.99719999999999998</v>
      </c>
      <c r="F2348" t="s">
        <v>5799</v>
      </c>
      <c r="G2348">
        <v>-2.9999999999999997E-4</v>
      </c>
    </row>
    <row r="2349" spans="1:7" x14ac:dyDescent="0.35">
      <c r="A2349" s="1">
        <v>43259</v>
      </c>
      <c r="B2349">
        <v>0.999</v>
      </c>
      <c r="C2349">
        <v>0.99550000000000005</v>
      </c>
      <c r="D2349">
        <v>1.0017</v>
      </c>
      <c r="E2349">
        <v>0.99550000000000005</v>
      </c>
      <c r="F2349" t="s">
        <v>5800</v>
      </c>
      <c r="G2349">
        <v>2.9999999999999997E-4</v>
      </c>
    </row>
    <row r="2350" spans="1:7" x14ac:dyDescent="0.35">
      <c r="A2350" s="1">
        <v>43258</v>
      </c>
      <c r="B2350">
        <v>0.99870000000000003</v>
      </c>
      <c r="C2350">
        <v>0.99719999999999998</v>
      </c>
      <c r="D2350">
        <v>1.0001</v>
      </c>
      <c r="E2350">
        <v>0.99619999999999997</v>
      </c>
      <c r="F2350" t="s">
        <v>1638</v>
      </c>
      <c r="G2350">
        <v>1.5E-3</v>
      </c>
    </row>
    <row r="2351" spans="1:7" x14ac:dyDescent="0.35">
      <c r="A2351" s="1">
        <v>43257</v>
      </c>
      <c r="B2351">
        <v>0.99719999999999998</v>
      </c>
      <c r="C2351">
        <v>0.99919999999999998</v>
      </c>
      <c r="D2351">
        <v>0.99919999999999998</v>
      </c>
      <c r="E2351">
        <v>0.99719999999999998</v>
      </c>
      <c r="F2351" t="s">
        <v>1628</v>
      </c>
      <c r="G2351">
        <v>-2.0999999999999999E-3</v>
      </c>
    </row>
    <row r="2352" spans="1:7" x14ac:dyDescent="0.35">
      <c r="A2352" s="1">
        <v>43256</v>
      </c>
      <c r="B2352">
        <v>0.99929999999999997</v>
      </c>
      <c r="C2352">
        <v>0.99880000000000002</v>
      </c>
      <c r="D2352">
        <v>1.0017</v>
      </c>
      <c r="E2352">
        <v>0.99760000000000004</v>
      </c>
      <c r="F2352" t="s">
        <v>1594</v>
      </c>
      <c r="G2352">
        <v>5.0000000000000001E-4</v>
      </c>
    </row>
    <row r="2353" spans="1:7" x14ac:dyDescent="0.35">
      <c r="A2353" s="1">
        <v>43255</v>
      </c>
      <c r="B2353">
        <v>0.99880000000000002</v>
      </c>
      <c r="C2353">
        <v>0.99590000000000001</v>
      </c>
      <c r="D2353">
        <v>1.0011000000000001</v>
      </c>
      <c r="E2353">
        <v>0.99280000000000002</v>
      </c>
      <c r="F2353" t="s">
        <v>5801</v>
      </c>
      <c r="G2353">
        <v>-8.9999999999999998E-4</v>
      </c>
    </row>
    <row r="2354" spans="1:7" x14ac:dyDescent="0.35">
      <c r="A2354" s="1">
        <v>43254</v>
      </c>
      <c r="B2354">
        <v>0.99970000000000003</v>
      </c>
      <c r="C2354">
        <v>0.99509999999999998</v>
      </c>
      <c r="D2354">
        <v>1.0006999999999999</v>
      </c>
      <c r="E2354">
        <v>0.99419999999999997</v>
      </c>
      <c r="F2354" t="s">
        <v>5696</v>
      </c>
      <c r="G2354">
        <v>-1E-4</v>
      </c>
    </row>
    <row r="2355" spans="1:7" x14ac:dyDescent="0.35">
      <c r="A2355" s="1">
        <v>43253</v>
      </c>
      <c r="B2355">
        <v>0.99980000000000002</v>
      </c>
      <c r="C2355">
        <v>1</v>
      </c>
      <c r="D2355">
        <v>1.0006999999999999</v>
      </c>
      <c r="E2355">
        <v>0.99590000000000001</v>
      </c>
      <c r="F2355" t="s">
        <v>1609</v>
      </c>
      <c r="G2355">
        <v>8.9999999999999998E-4</v>
      </c>
    </row>
    <row r="2356" spans="1:7" x14ac:dyDescent="0.35">
      <c r="A2356" s="1">
        <v>43252</v>
      </c>
      <c r="B2356">
        <v>0.99880000000000002</v>
      </c>
      <c r="C2356">
        <v>0.996</v>
      </c>
      <c r="D2356">
        <v>0.99880000000000002</v>
      </c>
      <c r="E2356">
        <v>0.996</v>
      </c>
      <c r="F2356" t="s">
        <v>5802</v>
      </c>
      <c r="G2356">
        <v>5.9999999999999995E-4</v>
      </c>
    </row>
    <row r="2357" spans="1:7" x14ac:dyDescent="0.35">
      <c r="A2357" s="1">
        <v>43251</v>
      </c>
      <c r="B2357">
        <v>0.99819999999999998</v>
      </c>
      <c r="C2357">
        <v>0.99919999999999998</v>
      </c>
      <c r="D2357">
        <v>1.0046999999999999</v>
      </c>
      <c r="E2357">
        <v>0.99680000000000002</v>
      </c>
      <c r="F2357" t="s">
        <v>5803</v>
      </c>
      <c r="G2357">
        <v>-5.0000000000000001E-4</v>
      </c>
    </row>
    <row r="2358" spans="1:7" x14ac:dyDescent="0.35">
      <c r="A2358" s="1">
        <v>43250</v>
      </c>
      <c r="B2358">
        <v>0.99870000000000003</v>
      </c>
      <c r="C2358">
        <v>1</v>
      </c>
      <c r="D2358">
        <v>1.0044</v>
      </c>
      <c r="E2358">
        <v>0.99539999999999995</v>
      </c>
      <c r="F2358" t="s">
        <v>1981</v>
      </c>
      <c r="G2358">
        <v>4.0000000000000002E-4</v>
      </c>
    </row>
    <row r="2359" spans="1:7" x14ac:dyDescent="0.35">
      <c r="A2359" s="1">
        <v>43249</v>
      </c>
      <c r="B2359">
        <v>0.99829999999999997</v>
      </c>
      <c r="C2359">
        <v>0.99990000000000001</v>
      </c>
      <c r="D2359">
        <v>1.0022</v>
      </c>
      <c r="E2359">
        <v>0.99339999999999995</v>
      </c>
      <c r="F2359" t="s">
        <v>5723</v>
      </c>
      <c r="G2359">
        <v>-1.6000000000000001E-3</v>
      </c>
    </row>
    <row r="2360" spans="1:7" x14ac:dyDescent="0.35">
      <c r="A2360" s="1">
        <v>43248</v>
      </c>
      <c r="B2360">
        <v>0.99990000000000001</v>
      </c>
      <c r="C2360">
        <v>0.99829999999999997</v>
      </c>
      <c r="D2360">
        <v>1.0005999999999999</v>
      </c>
      <c r="E2360">
        <v>0.998</v>
      </c>
      <c r="F2360" t="s">
        <v>5804</v>
      </c>
      <c r="G2360">
        <v>1.6000000000000001E-3</v>
      </c>
    </row>
    <row r="2361" spans="1:7" x14ac:dyDescent="0.35">
      <c r="A2361" s="1">
        <v>43247</v>
      </c>
      <c r="B2361">
        <v>0.99829999999999997</v>
      </c>
      <c r="C2361">
        <v>0.99890000000000001</v>
      </c>
      <c r="D2361">
        <v>1</v>
      </c>
      <c r="E2361">
        <v>0.99829999999999997</v>
      </c>
      <c r="F2361" t="s">
        <v>5805</v>
      </c>
      <c r="G2361">
        <v>-5.9999999999999995E-4</v>
      </c>
    </row>
    <row r="2362" spans="1:7" x14ac:dyDescent="0.35">
      <c r="A2362" s="1">
        <v>43246</v>
      </c>
      <c r="B2362">
        <v>0.99890000000000001</v>
      </c>
      <c r="C2362">
        <v>0.99980000000000002</v>
      </c>
      <c r="D2362">
        <v>1.0009999999999999</v>
      </c>
      <c r="E2362">
        <v>0.99880000000000002</v>
      </c>
      <c r="F2362" t="s">
        <v>5806</v>
      </c>
      <c r="G2362">
        <v>-8.9999999999999998E-4</v>
      </c>
    </row>
    <row r="2363" spans="1:7" x14ac:dyDescent="0.35">
      <c r="A2363" s="1">
        <v>43245</v>
      </c>
      <c r="B2363">
        <v>0.99980000000000002</v>
      </c>
      <c r="C2363">
        <v>0.99960000000000004</v>
      </c>
      <c r="D2363">
        <v>1.0006999999999999</v>
      </c>
      <c r="E2363">
        <v>0.99819999999999998</v>
      </c>
      <c r="F2363" t="s">
        <v>5807</v>
      </c>
      <c r="G2363">
        <v>2.0000000000000001E-4</v>
      </c>
    </row>
    <row r="2364" spans="1:7" x14ac:dyDescent="0.35">
      <c r="A2364" s="1">
        <v>43244</v>
      </c>
      <c r="B2364">
        <v>0.99960000000000004</v>
      </c>
      <c r="C2364">
        <v>0.99980000000000002</v>
      </c>
      <c r="D2364">
        <v>1.0008999999999999</v>
      </c>
      <c r="E2364">
        <v>0.99050000000000005</v>
      </c>
      <c r="F2364" t="s">
        <v>5746</v>
      </c>
      <c r="G2364">
        <v>-2.0000000000000001E-4</v>
      </c>
    </row>
    <row r="2365" spans="1:7" x14ac:dyDescent="0.35">
      <c r="A2365" s="1">
        <v>43243</v>
      </c>
      <c r="B2365">
        <v>0.99980000000000002</v>
      </c>
      <c r="C2365">
        <v>0.99880000000000002</v>
      </c>
      <c r="D2365">
        <v>1.0009999999999999</v>
      </c>
      <c r="E2365">
        <v>0.995</v>
      </c>
      <c r="F2365" t="s">
        <v>5660</v>
      </c>
      <c r="G2365">
        <v>1E-3</v>
      </c>
    </row>
    <row r="2366" spans="1:7" x14ac:dyDescent="0.35">
      <c r="A2366" s="1">
        <v>43242</v>
      </c>
      <c r="B2366">
        <v>0.99880000000000002</v>
      </c>
      <c r="C2366">
        <v>0.99829999999999997</v>
      </c>
      <c r="D2366">
        <v>1</v>
      </c>
      <c r="E2366">
        <v>0.99</v>
      </c>
      <c r="F2366" t="s">
        <v>5730</v>
      </c>
      <c r="G2366">
        <v>2.9999999999999997E-4</v>
      </c>
    </row>
    <row r="2367" spans="1:7" x14ac:dyDescent="0.35">
      <c r="A2367" s="1">
        <v>43241</v>
      </c>
      <c r="B2367">
        <v>0.99850000000000005</v>
      </c>
      <c r="C2367">
        <v>1.0002</v>
      </c>
      <c r="D2367">
        <v>1.002</v>
      </c>
      <c r="E2367">
        <v>0.99719999999999998</v>
      </c>
      <c r="F2367" t="s">
        <v>1597</v>
      </c>
      <c r="G2367">
        <v>-1.6999999999999999E-3</v>
      </c>
    </row>
    <row r="2368" spans="1:7" x14ac:dyDescent="0.35">
      <c r="A2368" s="1">
        <v>43240</v>
      </c>
      <c r="B2368">
        <v>1.0002</v>
      </c>
      <c r="C2368">
        <v>0.99980000000000002</v>
      </c>
      <c r="D2368">
        <v>1.0014000000000001</v>
      </c>
      <c r="E2368">
        <v>0.998</v>
      </c>
      <c r="F2368" t="s">
        <v>5808</v>
      </c>
      <c r="G2368">
        <v>4.0000000000000002E-4</v>
      </c>
    </row>
    <row r="2369" spans="1:7" x14ac:dyDescent="0.35">
      <c r="A2369" s="1">
        <v>43239</v>
      </c>
      <c r="B2369">
        <v>0.99980000000000002</v>
      </c>
      <c r="C2369">
        <v>0.99790000000000001</v>
      </c>
      <c r="D2369">
        <v>1</v>
      </c>
      <c r="E2369">
        <v>0.99790000000000001</v>
      </c>
      <c r="F2369" t="s">
        <v>5809</v>
      </c>
      <c r="G2369">
        <v>1.9E-3</v>
      </c>
    </row>
    <row r="2370" spans="1:7" x14ac:dyDescent="0.35">
      <c r="A2370" s="1">
        <v>43238</v>
      </c>
      <c r="B2370">
        <v>0.99790000000000001</v>
      </c>
      <c r="C2370">
        <v>1.0006999999999999</v>
      </c>
      <c r="D2370">
        <v>1.002</v>
      </c>
      <c r="E2370">
        <v>0.99419999999999997</v>
      </c>
      <c r="F2370" t="s">
        <v>5810</v>
      </c>
      <c r="G2370">
        <v>-2.8E-3</v>
      </c>
    </row>
    <row r="2371" spans="1:7" x14ac:dyDescent="0.35">
      <c r="A2371" s="1">
        <v>43237</v>
      </c>
      <c r="B2371">
        <v>1.0006999999999999</v>
      </c>
      <c r="C2371">
        <v>1.0011000000000001</v>
      </c>
      <c r="D2371">
        <v>1.0012000000000001</v>
      </c>
      <c r="E2371">
        <v>0.99980000000000002</v>
      </c>
      <c r="F2371" t="s">
        <v>5811</v>
      </c>
      <c r="G2371">
        <v>-4.0000000000000002E-4</v>
      </c>
    </row>
    <row r="2372" spans="1:7" x14ac:dyDescent="0.35">
      <c r="A2372" s="1">
        <v>43236</v>
      </c>
      <c r="B2372">
        <v>1.0011000000000001</v>
      </c>
      <c r="C2372">
        <v>1</v>
      </c>
      <c r="D2372">
        <v>1.0048999999999999</v>
      </c>
      <c r="E2372">
        <v>0.99939999999999996</v>
      </c>
      <c r="F2372" t="s">
        <v>5759</v>
      </c>
      <c r="G2372">
        <v>1.1000000000000001E-3</v>
      </c>
    </row>
    <row r="2373" spans="1:7" x14ac:dyDescent="0.35">
      <c r="A2373" s="1">
        <v>43235</v>
      </c>
      <c r="B2373">
        <v>1</v>
      </c>
      <c r="C2373">
        <v>0.99990000000000001</v>
      </c>
      <c r="D2373">
        <v>1.0003</v>
      </c>
      <c r="E2373">
        <v>0.99950000000000006</v>
      </c>
      <c r="F2373" t="s">
        <v>5698</v>
      </c>
      <c r="G2373">
        <v>1E-4</v>
      </c>
    </row>
    <row r="2374" spans="1:7" x14ac:dyDescent="0.35">
      <c r="A2374" s="1">
        <v>43234</v>
      </c>
      <c r="B2374">
        <v>0.99990000000000001</v>
      </c>
      <c r="C2374">
        <v>1</v>
      </c>
      <c r="D2374">
        <v>1.0002</v>
      </c>
      <c r="E2374">
        <v>0.99909999999999999</v>
      </c>
      <c r="F2374" t="s">
        <v>5812</v>
      </c>
      <c r="G2374">
        <v>-1E-4</v>
      </c>
    </row>
    <row r="2375" spans="1:7" x14ac:dyDescent="0.35">
      <c r="A2375" s="1">
        <v>43233</v>
      </c>
      <c r="B2375">
        <v>1</v>
      </c>
      <c r="C2375">
        <v>1.0001</v>
      </c>
      <c r="D2375">
        <v>1.002</v>
      </c>
      <c r="E2375">
        <v>0.99909999999999999</v>
      </c>
      <c r="F2375" t="s">
        <v>5813</v>
      </c>
      <c r="G2375">
        <v>-1E-4</v>
      </c>
    </row>
    <row r="2376" spans="1:7" x14ac:dyDescent="0.35">
      <c r="A2376" s="1">
        <v>43232</v>
      </c>
      <c r="B2376">
        <v>1.0001</v>
      </c>
      <c r="C2376">
        <v>0.99919999999999998</v>
      </c>
      <c r="D2376">
        <v>1.0006999999999999</v>
      </c>
      <c r="E2376">
        <v>0.999</v>
      </c>
      <c r="F2376" t="s">
        <v>1661</v>
      </c>
      <c r="G2376">
        <v>8.9999999999999998E-4</v>
      </c>
    </row>
    <row r="2377" spans="1:7" x14ac:dyDescent="0.35">
      <c r="A2377" s="1">
        <v>43231</v>
      </c>
      <c r="B2377">
        <v>0.99919999999999998</v>
      </c>
      <c r="C2377">
        <v>0.999</v>
      </c>
      <c r="D2377">
        <v>1.0006999999999999</v>
      </c>
      <c r="E2377">
        <v>0.999</v>
      </c>
      <c r="F2377" t="s">
        <v>1639</v>
      </c>
      <c r="G2377">
        <v>2.0000000000000001E-4</v>
      </c>
    </row>
    <row r="2378" spans="1:7" x14ac:dyDescent="0.35">
      <c r="A2378" s="1">
        <v>43230</v>
      </c>
      <c r="B2378">
        <v>0.999</v>
      </c>
      <c r="C2378">
        <v>1</v>
      </c>
      <c r="D2378">
        <v>1.0006999999999999</v>
      </c>
      <c r="E2378">
        <v>0.999</v>
      </c>
      <c r="F2378" t="s">
        <v>5691</v>
      </c>
      <c r="G2378">
        <v>-1E-3</v>
      </c>
    </row>
    <row r="2379" spans="1:7" x14ac:dyDescent="0.35">
      <c r="A2379" s="1">
        <v>43229</v>
      </c>
      <c r="B2379">
        <v>1</v>
      </c>
      <c r="C2379">
        <v>1.0001</v>
      </c>
      <c r="D2379">
        <v>1.0003</v>
      </c>
      <c r="E2379">
        <v>0.999</v>
      </c>
      <c r="F2379" t="s">
        <v>5515</v>
      </c>
      <c r="G2379">
        <v>-1E-4</v>
      </c>
    </row>
    <row r="2380" spans="1:7" x14ac:dyDescent="0.35">
      <c r="A2380" s="1">
        <v>43228</v>
      </c>
      <c r="B2380">
        <v>1.0001</v>
      </c>
      <c r="C2380">
        <v>0.998</v>
      </c>
      <c r="D2380">
        <v>1.0012000000000001</v>
      </c>
      <c r="E2380">
        <v>0.99750000000000005</v>
      </c>
      <c r="F2380" t="s">
        <v>5814</v>
      </c>
      <c r="G2380">
        <v>1E-4</v>
      </c>
    </row>
    <row r="2381" spans="1:7" x14ac:dyDescent="0.35">
      <c r="A2381" s="1">
        <v>43227</v>
      </c>
      <c r="B2381">
        <v>1</v>
      </c>
      <c r="C2381">
        <v>0.99370000000000003</v>
      </c>
      <c r="D2381">
        <v>1</v>
      </c>
      <c r="E2381">
        <v>0.98899999999999999</v>
      </c>
      <c r="F2381" t="s">
        <v>5722</v>
      </c>
      <c r="G2381">
        <v>6.3E-3</v>
      </c>
    </row>
    <row r="2382" spans="1:7" x14ac:dyDescent="0.35">
      <c r="A2382" s="1">
        <v>43226</v>
      </c>
      <c r="B2382">
        <v>0.99370000000000003</v>
      </c>
      <c r="C2382">
        <v>0.99299999999999999</v>
      </c>
      <c r="D2382">
        <v>0.99919999999999998</v>
      </c>
      <c r="E2382">
        <v>0.98899999999999999</v>
      </c>
      <c r="F2382" t="s">
        <v>1893</v>
      </c>
      <c r="G2382">
        <v>6.9999999999999999E-4</v>
      </c>
    </row>
    <row r="2383" spans="1:7" x14ac:dyDescent="0.35">
      <c r="A2383" s="1">
        <v>43225</v>
      </c>
      <c r="B2383">
        <v>0.99299999999999999</v>
      </c>
      <c r="C2383">
        <v>0.99819999999999998</v>
      </c>
      <c r="D2383">
        <v>0.99990000000000001</v>
      </c>
      <c r="E2383">
        <v>0.99219999999999997</v>
      </c>
      <c r="F2383" t="s">
        <v>5733</v>
      </c>
      <c r="G2383">
        <v>-5.1999999999999998E-3</v>
      </c>
    </row>
    <row r="2384" spans="1:7" x14ac:dyDescent="0.35">
      <c r="A2384" s="1">
        <v>43224</v>
      </c>
      <c r="B2384">
        <v>0.99819999999999998</v>
      </c>
      <c r="C2384">
        <v>0.99650000000000005</v>
      </c>
      <c r="D2384">
        <v>1.0002</v>
      </c>
      <c r="E2384">
        <v>0.99509999999999998</v>
      </c>
      <c r="F2384" t="s">
        <v>5419</v>
      </c>
      <c r="G2384">
        <v>1.6999999999999999E-3</v>
      </c>
    </row>
    <row r="2385" spans="1:7" x14ac:dyDescent="0.35">
      <c r="A2385" s="1">
        <v>43223</v>
      </c>
      <c r="B2385">
        <v>0.99650000000000005</v>
      </c>
      <c r="C2385">
        <v>0.99960000000000004</v>
      </c>
      <c r="D2385">
        <v>0.99990000000000001</v>
      </c>
      <c r="E2385">
        <v>0.99390000000000001</v>
      </c>
      <c r="F2385" t="s">
        <v>5815</v>
      </c>
      <c r="G2385">
        <v>-3.0999999999999999E-3</v>
      </c>
    </row>
    <row r="2386" spans="1:7" x14ac:dyDescent="0.35">
      <c r="A2386" s="1">
        <v>43222</v>
      </c>
      <c r="B2386">
        <v>0.99960000000000004</v>
      </c>
      <c r="C2386">
        <v>1.0009999999999999</v>
      </c>
      <c r="D2386">
        <v>1.002</v>
      </c>
      <c r="E2386">
        <v>0.99960000000000004</v>
      </c>
      <c r="F2386" t="s">
        <v>3775</v>
      </c>
      <c r="G2386">
        <v>-1.4E-3</v>
      </c>
    </row>
    <row r="2387" spans="1:7" x14ac:dyDescent="0.35">
      <c r="A2387" s="1">
        <v>43221</v>
      </c>
      <c r="B2387">
        <v>1.0009999999999999</v>
      </c>
      <c r="C2387">
        <v>1.0002</v>
      </c>
      <c r="D2387">
        <v>1.0041</v>
      </c>
      <c r="E2387">
        <v>0.99980000000000002</v>
      </c>
      <c r="F2387" t="s">
        <v>1634</v>
      </c>
      <c r="G2387">
        <v>8.0000000000000004E-4</v>
      </c>
    </row>
    <row r="2388" spans="1:7" x14ac:dyDescent="0.35">
      <c r="A2388" s="1">
        <v>43220</v>
      </c>
      <c r="B2388">
        <v>1.0002</v>
      </c>
      <c r="C2388">
        <v>1.0009999999999999</v>
      </c>
      <c r="D2388">
        <v>1.0045999999999999</v>
      </c>
      <c r="E2388">
        <v>0.99980000000000002</v>
      </c>
      <c r="F2388" t="s">
        <v>5733</v>
      </c>
      <c r="G2388">
        <v>-8.0000000000000004E-4</v>
      </c>
    </row>
    <row r="2389" spans="1:7" x14ac:dyDescent="0.35">
      <c r="A2389" s="1">
        <v>43219</v>
      </c>
      <c r="B2389">
        <v>1.0009999999999999</v>
      </c>
      <c r="C2389">
        <v>1.0004999999999999</v>
      </c>
      <c r="D2389">
        <v>1.0029999999999999</v>
      </c>
      <c r="E2389">
        <v>0.99909999999999999</v>
      </c>
      <c r="F2389" t="s">
        <v>5816</v>
      </c>
      <c r="G2389">
        <v>5.0000000000000001E-4</v>
      </c>
    </row>
    <row r="2390" spans="1:7" x14ac:dyDescent="0.35">
      <c r="A2390" s="1">
        <v>43218</v>
      </c>
      <c r="B2390">
        <v>1.0004999999999999</v>
      </c>
      <c r="C2390">
        <v>1.0008999999999999</v>
      </c>
      <c r="D2390">
        <v>1.0015000000000001</v>
      </c>
      <c r="E2390">
        <v>1.0004999999999999</v>
      </c>
      <c r="F2390" t="s">
        <v>5658</v>
      </c>
      <c r="G2390">
        <v>-4.0000000000000002E-4</v>
      </c>
    </row>
    <row r="2391" spans="1:7" x14ac:dyDescent="0.35">
      <c r="A2391" s="1">
        <v>43217</v>
      </c>
      <c r="B2391">
        <v>1.0008999999999999</v>
      </c>
      <c r="C2391">
        <v>1.0004</v>
      </c>
      <c r="D2391">
        <v>1.0043</v>
      </c>
      <c r="E2391">
        <v>0.999</v>
      </c>
      <c r="F2391" t="s">
        <v>1646</v>
      </c>
      <c r="G2391">
        <v>5.0000000000000001E-4</v>
      </c>
    </row>
    <row r="2392" spans="1:7" x14ac:dyDescent="0.35">
      <c r="A2392" s="1">
        <v>43216</v>
      </c>
      <c r="B2392">
        <v>1.0004</v>
      </c>
      <c r="C2392">
        <v>1.0004999999999999</v>
      </c>
      <c r="D2392">
        <v>1.0069999999999999</v>
      </c>
      <c r="E2392">
        <v>1.0001</v>
      </c>
      <c r="F2392" t="s">
        <v>5524</v>
      </c>
      <c r="G2392">
        <v>-1E-4</v>
      </c>
    </row>
    <row r="2393" spans="1:7" x14ac:dyDescent="0.35">
      <c r="A2393" s="1">
        <v>43215</v>
      </c>
      <c r="B2393">
        <v>1.0004999999999999</v>
      </c>
      <c r="C2393">
        <v>1.0018</v>
      </c>
      <c r="D2393">
        <v>1.0044</v>
      </c>
      <c r="E2393">
        <v>1.0001</v>
      </c>
      <c r="F2393" t="s">
        <v>2163</v>
      </c>
      <c r="G2393">
        <v>-1.1999999999999999E-3</v>
      </c>
    </row>
    <row r="2394" spans="1:7" x14ac:dyDescent="0.35">
      <c r="A2394" s="1">
        <v>43214</v>
      </c>
      <c r="B2394">
        <v>1.0017</v>
      </c>
      <c r="C2394">
        <v>1.0019</v>
      </c>
      <c r="D2394">
        <v>1.004</v>
      </c>
      <c r="E2394">
        <v>0.99750000000000005</v>
      </c>
      <c r="F2394" t="s">
        <v>5817</v>
      </c>
      <c r="G2394">
        <v>-2.0000000000000001E-4</v>
      </c>
    </row>
    <row r="2395" spans="1:7" x14ac:dyDescent="0.35">
      <c r="A2395" s="1">
        <v>43213</v>
      </c>
      <c r="B2395">
        <v>1.0019</v>
      </c>
      <c r="C2395">
        <v>1.0029999999999999</v>
      </c>
      <c r="D2395">
        <v>1.0043</v>
      </c>
      <c r="E2395">
        <v>0.999</v>
      </c>
      <c r="F2395" t="s">
        <v>5818</v>
      </c>
      <c r="G2395">
        <v>-1.1000000000000001E-3</v>
      </c>
    </row>
    <row r="2396" spans="1:7" x14ac:dyDescent="0.35">
      <c r="A2396" s="1">
        <v>43212</v>
      </c>
      <c r="B2396">
        <v>1.0029999999999999</v>
      </c>
      <c r="C2396">
        <v>1.0002</v>
      </c>
      <c r="D2396">
        <v>1.0042</v>
      </c>
      <c r="E2396">
        <v>0.99519999999999997</v>
      </c>
      <c r="F2396" t="s">
        <v>5819</v>
      </c>
      <c r="G2396">
        <v>2.8E-3</v>
      </c>
    </row>
    <row r="2397" spans="1:7" x14ac:dyDescent="0.35">
      <c r="A2397" s="1">
        <v>43211</v>
      </c>
      <c r="B2397">
        <v>1.0002</v>
      </c>
      <c r="C2397">
        <v>1.0019</v>
      </c>
      <c r="D2397">
        <v>1.0032000000000001</v>
      </c>
      <c r="E2397">
        <v>0.99319999999999997</v>
      </c>
      <c r="F2397" t="s">
        <v>5820</v>
      </c>
      <c r="G2397">
        <v>-1.6999999999999999E-3</v>
      </c>
    </row>
    <row r="2398" spans="1:7" x14ac:dyDescent="0.35">
      <c r="A2398" s="1">
        <v>43210</v>
      </c>
      <c r="B2398">
        <v>1.0019</v>
      </c>
      <c r="C2398">
        <v>1.0004999999999999</v>
      </c>
      <c r="D2398">
        <v>1.0035000000000001</v>
      </c>
      <c r="E2398">
        <v>0.997</v>
      </c>
      <c r="F2398" t="s">
        <v>5821</v>
      </c>
      <c r="G2398">
        <v>1.4E-3</v>
      </c>
    </row>
    <row r="2399" spans="1:7" x14ac:dyDescent="0.35">
      <c r="A2399" s="1">
        <v>43209</v>
      </c>
      <c r="B2399">
        <v>1.0004999999999999</v>
      </c>
      <c r="C2399">
        <v>1.0001</v>
      </c>
      <c r="D2399">
        <v>1.0077</v>
      </c>
      <c r="E2399">
        <v>0.99950000000000006</v>
      </c>
      <c r="F2399" t="s">
        <v>5822</v>
      </c>
      <c r="G2399">
        <v>4.0000000000000002E-4</v>
      </c>
    </row>
    <row r="2400" spans="1:7" x14ac:dyDescent="0.35">
      <c r="A2400" s="1">
        <v>43208</v>
      </c>
      <c r="B2400">
        <v>1.0001</v>
      </c>
      <c r="C2400">
        <v>0.99950000000000006</v>
      </c>
      <c r="D2400">
        <v>1.0109999999999999</v>
      </c>
      <c r="E2400">
        <v>0.99919999999999998</v>
      </c>
      <c r="F2400" t="s">
        <v>1624</v>
      </c>
      <c r="G2400">
        <v>5.9999999999999995E-4</v>
      </c>
    </row>
    <row r="2401" spans="1:7" x14ac:dyDescent="0.35">
      <c r="A2401" s="1">
        <v>43207</v>
      </c>
      <c r="B2401">
        <v>0.99950000000000006</v>
      </c>
      <c r="C2401">
        <v>1.0001</v>
      </c>
      <c r="D2401">
        <v>1.0124</v>
      </c>
      <c r="E2401">
        <v>0.99929999999999997</v>
      </c>
      <c r="F2401" t="s">
        <v>1588</v>
      </c>
      <c r="G2401">
        <v>-5.9999999999999995E-4</v>
      </c>
    </row>
    <row r="2402" spans="1:7" x14ac:dyDescent="0.35">
      <c r="A2402" s="1">
        <v>43206</v>
      </c>
      <c r="B2402">
        <v>1.0001</v>
      </c>
      <c r="C2402">
        <v>1.0002</v>
      </c>
      <c r="D2402">
        <v>1.0034000000000001</v>
      </c>
      <c r="E2402">
        <v>0.99829999999999997</v>
      </c>
      <c r="F2402" t="s">
        <v>1975</v>
      </c>
      <c r="G2402">
        <v>-1E-4</v>
      </c>
    </row>
    <row r="2403" spans="1:7" x14ac:dyDescent="0.35">
      <c r="A2403" s="1">
        <v>43205</v>
      </c>
      <c r="B2403">
        <v>1.0002</v>
      </c>
      <c r="C2403">
        <v>1.0004</v>
      </c>
      <c r="D2403">
        <v>1.0053000000000001</v>
      </c>
      <c r="E2403">
        <v>0.99919999999999998</v>
      </c>
      <c r="F2403" t="s">
        <v>5823</v>
      </c>
      <c r="G2403">
        <v>-2.0000000000000001E-4</v>
      </c>
    </row>
    <row r="2404" spans="1:7" x14ac:dyDescent="0.35">
      <c r="A2404" s="1">
        <v>43204</v>
      </c>
      <c r="B2404">
        <v>1.0004</v>
      </c>
      <c r="C2404">
        <v>1.0004</v>
      </c>
      <c r="D2404">
        <v>1.0108999999999999</v>
      </c>
      <c r="E2404">
        <v>1</v>
      </c>
      <c r="F2404" t="s">
        <v>5824</v>
      </c>
      <c r="G2404">
        <v>0</v>
      </c>
    </row>
    <row r="2405" spans="1:7" x14ac:dyDescent="0.35">
      <c r="A2405" s="1">
        <v>43203</v>
      </c>
      <c r="B2405">
        <v>1.0004</v>
      </c>
      <c r="C2405">
        <v>0.99990000000000001</v>
      </c>
      <c r="D2405">
        <v>1.0086999999999999</v>
      </c>
      <c r="E2405">
        <v>0.99939999999999996</v>
      </c>
      <c r="F2405" t="s">
        <v>5825</v>
      </c>
      <c r="G2405">
        <v>4.0000000000000002E-4</v>
      </c>
    </row>
    <row r="2406" spans="1:7" x14ac:dyDescent="0.35">
      <c r="A2406" s="1">
        <v>43202</v>
      </c>
      <c r="B2406">
        <v>0.99990000000000001</v>
      </c>
      <c r="C2406">
        <v>1.0001</v>
      </c>
      <c r="D2406">
        <v>1.0102</v>
      </c>
      <c r="E2406">
        <v>0.99519999999999997</v>
      </c>
      <c r="F2406" t="s">
        <v>5540</v>
      </c>
      <c r="G2406">
        <v>-2.0000000000000001E-4</v>
      </c>
    </row>
    <row r="2407" spans="1:7" x14ac:dyDescent="0.35">
      <c r="A2407" s="1">
        <v>43201</v>
      </c>
      <c r="B2407">
        <v>1.0001</v>
      </c>
      <c r="C2407">
        <v>1.0011000000000001</v>
      </c>
      <c r="D2407">
        <v>1.0165</v>
      </c>
      <c r="E2407">
        <v>0.99919999999999998</v>
      </c>
      <c r="F2407" t="s">
        <v>5826</v>
      </c>
      <c r="G2407">
        <v>-8.9999999999999998E-4</v>
      </c>
    </row>
    <row r="2408" spans="1:7" x14ac:dyDescent="0.35">
      <c r="A2408" s="1">
        <v>43200</v>
      </c>
      <c r="B2408">
        <v>1.0011000000000001</v>
      </c>
      <c r="C2408">
        <v>1.0011000000000001</v>
      </c>
      <c r="D2408">
        <v>1.0229999999999999</v>
      </c>
      <c r="E2408">
        <v>0.94879999999999998</v>
      </c>
      <c r="F2408" t="s">
        <v>5827</v>
      </c>
      <c r="G2408">
        <v>0</v>
      </c>
    </row>
    <row r="2409" spans="1:7" x14ac:dyDescent="0.35">
      <c r="A2409" s="1">
        <v>43199</v>
      </c>
      <c r="B2409">
        <v>1.0011000000000001</v>
      </c>
      <c r="C2409">
        <v>0.99960000000000004</v>
      </c>
      <c r="D2409">
        <v>1.0165999999999999</v>
      </c>
      <c r="E2409">
        <v>0.99929999999999997</v>
      </c>
      <c r="F2409" t="s">
        <v>5828</v>
      </c>
      <c r="G2409">
        <v>1.5E-3</v>
      </c>
    </row>
    <row r="2410" spans="1:7" x14ac:dyDescent="0.35">
      <c r="A2410" s="1">
        <v>43198</v>
      </c>
      <c r="B2410">
        <v>0.99960000000000004</v>
      </c>
      <c r="C2410">
        <v>1.0021</v>
      </c>
      <c r="D2410">
        <v>1.0021</v>
      </c>
      <c r="E2410">
        <v>0.99809999999999999</v>
      </c>
      <c r="F2410" t="s">
        <v>5733</v>
      </c>
      <c r="G2410">
        <v>-2.5000000000000001E-3</v>
      </c>
    </row>
    <row r="2411" spans="1:7" x14ac:dyDescent="0.35">
      <c r="A2411" s="1">
        <v>43197</v>
      </c>
      <c r="B2411">
        <v>1.0021</v>
      </c>
      <c r="C2411">
        <v>1.0004999999999999</v>
      </c>
      <c r="D2411">
        <v>1.0021</v>
      </c>
      <c r="E2411">
        <v>0.99870000000000003</v>
      </c>
      <c r="F2411" t="s">
        <v>5770</v>
      </c>
      <c r="G2411">
        <v>1.6000000000000001E-3</v>
      </c>
    </row>
    <row r="2412" spans="1:7" x14ac:dyDescent="0.35">
      <c r="A2412" s="1">
        <v>43196</v>
      </c>
      <c r="B2412">
        <v>1.0004999999999999</v>
      </c>
      <c r="C2412">
        <v>1.0005999999999999</v>
      </c>
      <c r="D2412">
        <v>1.0005999999999999</v>
      </c>
      <c r="E2412">
        <v>0.99790000000000001</v>
      </c>
      <c r="F2412" t="s">
        <v>1579</v>
      </c>
      <c r="G2412">
        <v>0</v>
      </c>
    </row>
    <row r="2413" spans="1:7" x14ac:dyDescent="0.35">
      <c r="A2413" s="1">
        <v>43195</v>
      </c>
      <c r="B2413">
        <v>1.0005999999999999</v>
      </c>
      <c r="C2413">
        <v>1.0002</v>
      </c>
      <c r="D2413">
        <v>1.0005999999999999</v>
      </c>
      <c r="E2413">
        <v>1</v>
      </c>
      <c r="F2413" t="s">
        <v>5829</v>
      </c>
      <c r="G2413">
        <v>2.9999999999999997E-4</v>
      </c>
    </row>
    <row r="2414" spans="1:7" x14ac:dyDescent="0.35">
      <c r="A2414" s="1">
        <v>43194</v>
      </c>
      <c r="B2414">
        <v>1.0002</v>
      </c>
      <c r="C2414">
        <v>1.0026999999999999</v>
      </c>
      <c r="D2414">
        <v>1.0026999999999999</v>
      </c>
      <c r="E2414">
        <v>0.99629999999999996</v>
      </c>
      <c r="F2414" t="s">
        <v>5830</v>
      </c>
      <c r="G2414">
        <v>-2.5000000000000001E-3</v>
      </c>
    </row>
    <row r="2415" spans="1:7" x14ac:dyDescent="0.35">
      <c r="A2415" s="1">
        <v>43193</v>
      </c>
      <c r="B2415">
        <v>1.0026999999999999</v>
      </c>
      <c r="C2415">
        <v>1.0016</v>
      </c>
      <c r="D2415">
        <v>1.0026999999999999</v>
      </c>
      <c r="E2415">
        <v>0.99890000000000001</v>
      </c>
      <c r="F2415" t="s">
        <v>5662</v>
      </c>
      <c r="G2415">
        <v>1.1000000000000001E-3</v>
      </c>
    </row>
    <row r="2416" spans="1:7" x14ac:dyDescent="0.35">
      <c r="A2416" s="1">
        <v>43192</v>
      </c>
      <c r="B2416">
        <v>1.0016</v>
      </c>
      <c r="C2416">
        <v>1.0004</v>
      </c>
      <c r="D2416">
        <v>1.0016</v>
      </c>
      <c r="E2416">
        <v>0.99960000000000004</v>
      </c>
      <c r="F2416" t="s">
        <v>5831</v>
      </c>
      <c r="G2416">
        <v>1.1999999999999999E-3</v>
      </c>
    </row>
    <row r="2417" spans="1:7" x14ac:dyDescent="0.35">
      <c r="A2417" s="1">
        <v>43191</v>
      </c>
      <c r="B2417">
        <v>1.0004</v>
      </c>
      <c r="C2417">
        <v>1.0003</v>
      </c>
      <c r="D2417">
        <v>1.0004</v>
      </c>
      <c r="E2417">
        <v>0.99409999999999998</v>
      </c>
      <c r="F2417" t="s">
        <v>1975</v>
      </c>
      <c r="G2417">
        <v>0</v>
      </c>
    </row>
    <row r="2418" spans="1:7" x14ac:dyDescent="0.35">
      <c r="A2418" s="1">
        <v>43190</v>
      </c>
      <c r="B2418">
        <v>1.0003</v>
      </c>
      <c r="C2418">
        <v>0.99670000000000003</v>
      </c>
      <c r="D2418">
        <v>1.0003</v>
      </c>
      <c r="E2418">
        <v>0.99660000000000004</v>
      </c>
      <c r="F2418" t="s">
        <v>5832</v>
      </c>
      <c r="G2418">
        <v>3.5999999999999999E-3</v>
      </c>
    </row>
    <row r="2419" spans="1:7" x14ac:dyDescent="0.35">
      <c r="A2419" s="1">
        <v>43189</v>
      </c>
      <c r="B2419">
        <v>0.99670000000000003</v>
      </c>
      <c r="C2419">
        <v>0.99819999999999998</v>
      </c>
      <c r="D2419">
        <v>0.99819999999999998</v>
      </c>
      <c r="E2419">
        <v>0.99439999999999995</v>
      </c>
      <c r="F2419" t="s">
        <v>5682</v>
      </c>
      <c r="G2419">
        <v>-1.5E-3</v>
      </c>
    </row>
    <row r="2420" spans="1:7" x14ac:dyDescent="0.35">
      <c r="A2420" s="1">
        <v>43188</v>
      </c>
      <c r="B2420">
        <v>0.99819999999999998</v>
      </c>
      <c r="C2420">
        <v>1.0015000000000001</v>
      </c>
      <c r="D2420">
        <v>1.0015000000000001</v>
      </c>
      <c r="E2420">
        <v>0.99580000000000002</v>
      </c>
      <c r="F2420" t="s">
        <v>5542</v>
      </c>
      <c r="G2420">
        <v>-3.3E-3</v>
      </c>
    </row>
    <row r="2421" spans="1:7" x14ac:dyDescent="0.35">
      <c r="A2421" s="1">
        <v>43187</v>
      </c>
      <c r="B2421">
        <v>1.0015000000000001</v>
      </c>
      <c r="C2421">
        <v>1.0044999999999999</v>
      </c>
      <c r="D2421">
        <v>1.0044999999999999</v>
      </c>
      <c r="E2421">
        <v>1.0015000000000001</v>
      </c>
      <c r="F2421" t="s">
        <v>5833</v>
      </c>
      <c r="G2421">
        <v>-3.0000000000000001E-3</v>
      </c>
    </row>
    <row r="2422" spans="1:7" x14ac:dyDescent="0.35">
      <c r="A2422" s="1">
        <v>43186</v>
      </c>
      <c r="B2422">
        <v>1.0044999999999999</v>
      </c>
      <c r="C2422">
        <v>1.0035000000000001</v>
      </c>
      <c r="D2422">
        <v>1.0044999999999999</v>
      </c>
      <c r="E2422">
        <v>1.0027999999999999</v>
      </c>
      <c r="F2422" t="s">
        <v>1642</v>
      </c>
      <c r="G2422">
        <v>1.1000000000000001E-3</v>
      </c>
    </row>
    <row r="2423" spans="1:7" x14ac:dyDescent="0.35">
      <c r="A2423" s="1">
        <v>43185</v>
      </c>
      <c r="B2423">
        <v>1.0035000000000001</v>
      </c>
      <c r="C2423">
        <v>1.0027999999999999</v>
      </c>
      <c r="D2423">
        <v>1.0035000000000001</v>
      </c>
      <c r="E2423">
        <v>1.0017</v>
      </c>
      <c r="F2423" t="s">
        <v>1931</v>
      </c>
      <c r="G2423">
        <v>5.9999999999999995E-4</v>
      </c>
    </row>
    <row r="2424" spans="1:7" x14ac:dyDescent="0.35">
      <c r="A2424" s="1">
        <v>43184</v>
      </c>
      <c r="B2424">
        <v>1.0027999999999999</v>
      </c>
      <c r="C2424">
        <v>1.0023</v>
      </c>
      <c r="D2424">
        <v>1.0027999999999999</v>
      </c>
      <c r="E2424">
        <v>1.0022</v>
      </c>
      <c r="F2424" t="s">
        <v>5834</v>
      </c>
      <c r="G2424">
        <v>5.0000000000000001E-4</v>
      </c>
    </row>
    <row r="2425" spans="1:7" x14ac:dyDescent="0.35">
      <c r="A2425" s="1">
        <v>43183</v>
      </c>
      <c r="B2425">
        <v>1.0023</v>
      </c>
      <c r="C2425">
        <v>1.0006999999999999</v>
      </c>
      <c r="D2425">
        <v>1.0023</v>
      </c>
      <c r="E2425">
        <v>0.98480000000000001</v>
      </c>
      <c r="F2425" t="s">
        <v>5835</v>
      </c>
      <c r="G2425">
        <v>1.6000000000000001E-3</v>
      </c>
    </row>
    <row r="2426" spans="1:7" x14ac:dyDescent="0.35">
      <c r="A2426" s="1">
        <v>43182</v>
      </c>
      <c r="B2426">
        <v>1.0006999999999999</v>
      </c>
      <c r="C2426">
        <v>1.0014000000000001</v>
      </c>
      <c r="D2426">
        <v>1.0014000000000001</v>
      </c>
      <c r="E2426">
        <v>0.99909999999999999</v>
      </c>
      <c r="F2426" t="s">
        <v>1632</v>
      </c>
      <c r="G2426">
        <v>-6.9999999999999999E-4</v>
      </c>
    </row>
    <row r="2427" spans="1:7" x14ac:dyDescent="0.35">
      <c r="A2427" s="1">
        <v>43181</v>
      </c>
      <c r="B2427">
        <v>1.0014000000000001</v>
      </c>
      <c r="C2427">
        <v>1.0015000000000001</v>
      </c>
      <c r="D2427">
        <v>1.0015000000000001</v>
      </c>
      <c r="E2427">
        <v>1.0008999999999999</v>
      </c>
      <c r="F2427" t="s">
        <v>5836</v>
      </c>
      <c r="G2427">
        <v>0</v>
      </c>
    </row>
    <row r="2428" spans="1:7" x14ac:dyDescent="0.35">
      <c r="A2428" s="1">
        <v>43180</v>
      </c>
      <c r="B2428">
        <v>1.0015000000000001</v>
      </c>
      <c r="C2428">
        <v>1.0028999999999999</v>
      </c>
      <c r="D2428">
        <v>1.0028999999999999</v>
      </c>
      <c r="E2428">
        <v>0.99670000000000003</v>
      </c>
      <c r="F2428" t="s">
        <v>3699</v>
      </c>
      <c r="G2428">
        <v>-1.5E-3</v>
      </c>
    </row>
    <row r="2429" spans="1:7" x14ac:dyDescent="0.35">
      <c r="A2429" s="1">
        <v>43179</v>
      </c>
      <c r="B2429">
        <v>1.0028999999999999</v>
      </c>
      <c r="C2429">
        <v>1.0017</v>
      </c>
      <c r="D2429">
        <v>1.0028999999999999</v>
      </c>
      <c r="E2429">
        <v>0.99860000000000004</v>
      </c>
      <c r="F2429" t="s">
        <v>5837</v>
      </c>
      <c r="G2429">
        <v>1.2999999999999999E-3</v>
      </c>
    </row>
    <row r="2430" spans="1:7" x14ac:dyDescent="0.35">
      <c r="A2430" s="1">
        <v>43178</v>
      </c>
      <c r="B2430">
        <v>1.0016</v>
      </c>
      <c r="C2430">
        <v>0.99780000000000002</v>
      </c>
      <c r="D2430">
        <v>1.0016</v>
      </c>
      <c r="E2430">
        <v>0.99780000000000002</v>
      </c>
      <c r="F2430" t="s">
        <v>5461</v>
      </c>
      <c r="G2430">
        <v>3.8999999999999998E-3</v>
      </c>
    </row>
    <row r="2431" spans="1:7" x14ac:dyDescent="0.35">
      <c r="A2431" s="1">
        <v>43177</v>
      </c>
      <c r="B2431">
        <v>0.99780000000000002</v>
      </c>
      <c r="C2431">
        <v>1.0024</v>
      </c>
      <c r="D2431">
        <v>1.0024</v>
      </c>
      <c r="E2431">
        <v>0.9929</v>
      </c>
      <c r="F2431" t="s">
        <v>5838</v>
      </c>
      <c r="G2431">
        <v>-4.7000000000000002E-3</v>
      </c>
    </row>
    <row r="2432" spans="1:7" x14ac:dyDescent="0.35">
      <c r="A2432" s="1">
        <v>43176</v>
      </c>
      <c r="B2432">
        <v>1.0024</v>
      </c>
      <c r="C2432">
        <v>1.0014000000000001</v>
      </c>
      <c r="D2432">
        <v>1.0024</v>
      </c>
      <c r="E2432">
        <v>0.99429999999999996</v>
      </c>
      <c r="F2432" t="s">
        <v>1657</v>
      </c>
      <c r="G2432">
        <v>1.1000000000000001E-3</v>
      </c>
    </row>
    <row r="2433" spans="1:7" x14ac:dyDescent="0.35">
      <c r="A2433" s="1">
        <v>43175</v>
      </c>
      <c r="B2433">
        <v>1.0014000000000001</v>
      </c>
      <c r="C2433">
        <v>1.0006999999999999</v>
      </c>
      <c r="D2433">
        <v>1.0014000000000001</v>
      </c>
      <c r="E2433">
        <v>0.99939999999999996</v>
      </c>
      <c r="F2433" t="s">
        <v>1616</v>
      </c>
      <c r="G2433">
        <v>6.9999999999999999E-4</v>
      </c>
    </row>
    <row r="2434" spans="1:7" x14ac:dyDescent="0.35">
      <c r="A2434" s="1">
        <v>43174</v>
      </c>
      <c r="B2434">
        <v>1.0006999999999999</v>
      </c>
      <c r="C2434">
        <v>1.0023</v>
      </c>
      <c r="D2434">
        <v>1.0023</v>
      </c>
      <c r="E2434">
        <v>0.99390000000000001</v>
      </c>
      <c r="F2434" t="s">
        <v>5839</v>
      </c>
      <c r="G2434">
        <v>-1.6000000000000001E-3</v>
      </c>
    </row>
    <row r="2435" spans="1:7" x14ac:dyDescent="0.35">
      <c r="A2435" s="1">
        <v>43173</v>
      </c>
      <c r="B2435">
        <v>1.0023</v>
      </c>
      <c r="C2435">
        <v>1.002</v>
      </c>
      <c r="D2435">
        <v>1.0023</v>
      </c>
      <c r="E2435">
        <v>1.002</v>
      </c>
      <c r="F2435" t="s">
        <v>5837</v>
      </c>
      <c r="G2435">
        <v>4.0000000000000002E-4</v>
      </c>
    </row>
    <row r="2436" spans="1:7" x14ac:dyDescent="0.35">
      <c r="A2436" s="1">
        <v>43172</v>
      </c>
      <c r="B2436">
        <v>1.002</v>
      </c>
      <c r="C2436">
        <v>1.0036</v>
      </c>
      <c r="D2436">
        <v>1.0036</v>
      </c>
      <c r="E2436">
        <v>0.99939999999999996</v>
      </c>
      <c r="F2436" t="s">
        <v>5840</v>
      </c>
      <c r="G2436">
        <v>-1.6000000000000001E-3</v>
      </c>
    </row>
    <row r="2437" spans="1:7" x14ac:dyDescent="0.35">
      <c r="A2437" s="1">
        <v>43171</v>
      </c>
      <c r="B2437">
        <v>1.0036</v>
      </c>
      <c r="C2437">
        <v>1.0069999999999999</v>
      </c>
      <c r="D2437">
        <v>1.0069999999999999</v>
      </c>
      <c r="E2437">
        <v>1.0036</v>
      </c>
      <c r="F2437" t="s">
        <v>1709</v>
      </c>
      <c r="G2437">
        <v>-3.3999999999999998E-3</v>
      </c>
    </row>
    <row r="2438" spans="1:7" x14ac:dyDescent="0.35">
      <c r="A2438" s="1">
        <v>43170</v>
      </c>
      <c r="B2438">
        <v>1.0069999999999999</v>
      </c>
      <c r="C2438">
        <v>1.0034000000000001</v>
      </c>
      <c r="D2438">
        <v>1.0069999999999999</v>
      </c>
      <c r="E2438">
        <v>1.0034000000000001</v>
      </c>
      <c r="F2438" t="s">
        <v>1592</v>
      </c>
      <c r="G2438">
        <v>3.5999999999999999E-3</v>
      </c>
    </row>
    <row r="2439" spans="1:7" x14ac:dyDescent="0.35">
      <c r="A2439" s="1">
        <v>43169</v>
      </c>
      <c r="B2439">
        <v>1.0034000000000001</v>
      </c>
      <c r="C2439">
        <v>1.0029999999999999</v>
      </c>
      <c r="D2439">
        <v>1.0034000000000001</v>
      </c>
      <c r="E2439">
        <v>1.002</v>
      </c>
      <c r="F2439" t="s">
        <v>1626</v>
      </c>
      <c r="G2439">
        <v>4.0000000000000002E-4</v>
      </c>
    </row>
    <row r="2440" spans="1:7" x14ac:dyDescent="0.35">
      <c r="A2440" s="1">
        <v>43168</v>
      </c>
      <c r="B2440">
        <v>1.0029999999999999</v>
      </c>
      <c r="C2440">
        <v>1.0045999999999999</v>
      </c>
      <c r="D2440">
        <v>1.0045999999999999</v>
      </c>
      <c r="E2440">
        <v>1.0013000000000001</v>
      </c>
      <c r="F2440" t="s">
        <v>5652</v>
      </c>
      <c r="G2440">
        <v>-1.4E-3</v>
      </c>
    </row>
    <row r="2441" spans="1:7" x14ac:dyDescent="0.35">
      <c r="A2441" s="1">
        <v>43167</v>
      </c>
      <c r="B2441">
        <v>1.0044</v>
      </c>
      <c r="C2441">
        <v>1.0034000000000001</v>
      </c>
      <c r="D2441">
        <v>1.0044</v>
      </c>
      <c r="E2441">
        <v>0.98340000000000005</v>
      </c>
      <c r="F2441" t="s">
        <v>3769</v>
      </c>
      <c r="G2441">
        <v>1E-3</v>
      </c>
    </row>
    <row r="2442" spans="1:7" x14ac:dyDescent="0.35">
      <c r="A2442" s="1">
        <v>43166</v>
      </c>
      <c r="B2442">
        <v>1.0034000000000001</v>
      </c>
      <c r="C2442">
        <v>1.0007999999999999</v>
      </c>
      <c r="D2442">
        <v>1.0034000000000001</v>
      </c>
      <c r="E2442">
        <v>1.0007999999999999</v>
      </c>
      <c r="F2442" t="s">
        <v>5420</v>
      </c>
      <c r="G2442">
        <v>2.5999999999999999E-3</v>
      </c>
    </row>
    <row r="2443" spans="1:7" x14ac:dyDescent="0.35">
      <c r="A2443" s="1">
        <v>43165</v>
      </c>
      <c r="B2443">
        <v>1.0007999999999999</v>
      </c>
      <c r="C2443">
        <v>1.0009999999999999</v>
      </c>
      <c r="D2443">
        <v>1.0009999999999999</v>
      </c>
      <c r="E2443">
        <v>1.0002</v>
      </c>
      <c r="F2443" t="s">
        <v>1992</v>
      </c>
      <c r="G2443">
        <v>-2.9999999999999997E-4</v>
      </c>
    </row>
    <row r="2444" spans="1:7" x14ac:dyDescent="0.35">
      <c r="A2444" s="1">
        <v>43164</v>
      </c>
      <c r="B2444">
        <v>1.0009999999999999</v>
      </c>
      <c r="C2444">
        <v>1.0023</v>
      </c>
      <c r="D2444">
        <v>1.0023</v>
      </c>
      <c r="E2444">
        <v>1.0007999999999999</v>
      </c>
      <c r="F2444" t="s">
        <v>1988</v>
      </c>
      <c r="G2444">
        <v>-1.2999999999999999E-3</v>
      </c>
    </row>
    <row r="2445" spans="1:7" x14ac:dyDescent="0.35">
      <c r="A2445" s="1">
        <v>43163</v>
      </c>
      <c r="B2445">
        <v>1.0023</v>
      </c>
      <c r="C2445">
        <v>1.0015000000000001</v>
      </c>
      <c r="D2445">
        <v>1.0023</v>
      </c>
      <c r="E2445">
        <v>1.0015000000000001</v>
      </c>
      <c r="F2445" t="s">
        <v>1595</v>
      </c>
      <c r="G2445">
        <v>8.0000000000000004E-4</v>
      </c>
    </row>
    <row r="2446" spans="1:7" x14ac:dyDescent="0.35">
      <c r="A2446" s="1">
        <v>43162</v>
      </c>
      <c r="B2446">
        <v>1.0015000000000001</v>
      </c>
      <c r="C2446">
        <v>1.0002</v>
      </c>
      <c r="D2446">
        <v>1.0015000000000001</v>
      </c>
      <c r="E2446">
        <v>1.0002</v>
      </c>
      <c r="F2446" t="s">
        <v>1657</v>
      </c>
      <c r="G2446">
        <v>1.1999999999999999E-3</v>
      </c>
    </row>
    <row r="2447" spans="1:7" x14ac:dyDescent="0.35">
      <c r="A2447" s="1">
        <v>43161</v>
      </c>
      <c r="B2447">
        <v>1.0003</v>
      </c>
      <c r="C2447">
        <v>1.0002</v>
      </c>
      <c r="D2447">
        <v>1.0003</v>
      </c>
      <c r="E2447">
        <v>1.0001</v>
      </c>
      <c r="F2447" t="s">
        <v>5841</v>
      </c>
      <c r="G2447">
        <v>1E-4</v>
      </c>
    </row>
    <row r="2448" spans="1:7" x14ac:dyDescent="0.35">
      <c r="A2448" s="1">
        <v>43160</v>
      </c>
      <c r="B2448">
        <v>1.0002</v>
      </c>
      <c r="C2448">
        <v>1.0011000000000001</v>
      </c>
      <c r="D2448">
        <v>1.0011000000000001</v>
      </c>
      <c r="E2448">
        <v>0.99939999999999996</v>
      </c>
      <c r="F2448" t="s">
        <v>2167</v>
      </c>
      <c r="G2448">
        <v>-8.9999999999999998E-4</v>
      </c>
    </row>
    <row r="2449" spans="1:7" x14ac:dyDescent="0.35">
      <c r="A2449" s="1">
        <v>43159</v>
      </c>
      <c r="B2449">
        <v>1.0011000000000001</v>
      </c>
      <c r="C2449">
        <v>1.0024999999999999</v>
      </c>
      <c r="D2449">
        <v>1.0024999999999999</v>
      </c>
      <c r="E2449">
        <v>1.0006999999999999</v>
      </c>
      <c r="F2449" t="s">
        <v>5817</v>
      </c>
      <c r="G2449">
        <v>-1.4E-3</v>
      </c>
    </row>
    <row r="2450" spans="1:7" x14ac:dyDescent="0.35">
      <c r="A2450" s="1">
        <v>43158</v>
      </c>
      <c r="B2450">
        <v>1.0024999999999999</v>
      </c>
      <c r="C2450">
        <v>1.0015000000000001</v>
      </c>
      <c r="D2450">
        <v>1.0024999999999999</v>
      </c>
      <c r="E2450">
        <v>1.0015000000000001</v>
      </c>
      <c r="F2450" t="s">
        <v>1893</v>
      </c>
      <c r="G2450">
        <v>8.9999999999999998E-4</v>
      </c>
    </row>
    <row r="2451" spans="1:7" x14ac:dyDescent="0.35">
      <c r="A2451" s="1">
        <v>43157</v>
      </c>
      <c r="B2451">
        <v>1.0015000000000001</v>
      </c>
      <c r="C2451">
        <v>1.0024999999999999</v>
      </c>
      <c r="D2451">
        <v>1.0024999999999999</v>
      </c>
      <c r="E2451">
        <v>1.0015000000000001</v>
      </c>
      <c r="F2451" t="s">
        <v>5842</v>
      </c>
      <c r="G2451">
        <v>-1E-3</v>
      </c>
    </row>
    <row r="2452" spans="1:7" x14ac:dyDescent="0.35">
      <c r="A2452" s="1">
        <v>43156</v>
      </c>
      <c r="B2452">
        <v>1.0024999999999999</v>
      </c>
      <c r="C2452">
        <v>1.0029999999999999</v>
      </c>
      <c r="D2452">
        <v>1.0029999999999999</v>
      </c>
      <c r="E2452">
        <v>1.0024</v>
      </c>
      <c r="F2452" t="s">
        <v>5843</v>
      </c>
      <c r="G2452">
        <v>-5.0000000000000001E-4</v>
      </c>
    </row>
    <row r="2453" spans="1:7" x14ac:dyDescent="0.35">
      <c r="A2453" s="1">
        <v>43155</v>
      </c>
      <c r="B2453">
        <v>1.0029999999999999</v>
      </c>
      <c r="C2453">
        <v>1.0009999999999999</v>
      </c>
      <c r="D2453">
        <v>1.0029999999999999</v>
      </c>
      <c r="E2453">
        <v>1.0008999999999999</v>
      </c>
      <c r="F2453" t="s">
        <v>5844</v>
      </c>
      <c r="G2453">
        <v>2E-3</v>
      </c>
    </row>
    <row r="2454" spans="1:7" x14ac:dyDescent="0.35">
      <c r="A2454" s="1">
        <v>43154</v>
      </c>
      <c r="B2454">
        <v>1.0009999999999999</v>
      </c>
      <c r="C2454">
        <v>1.0018</v>
      </c>
      <c r="D2454">
        <v>1.0018</v>
      </c>
      <c r="E2454">
        <v>1.0007999999999999</v>
      </c>
      <c r="F2454" t="s">
        <v>1974</v>
      </c>
      <c r="G2454">
        <v>-1E-3</v>
      </c>
    </row>
    <row r="2455" spans="1:7" x14ac:dyDescent="0.35">
      <c r="A2455" s="1">
        <v>43153</v>
      </c>
      <c r="B2455">
        <v>1.002</v>
      </c>
      <c r="C2455">
        <v>1.0036</v>
      </c>
      <c r="D2455">
        <v>1.0036</v>
      </c>
      <c r="E2455">
        <v>1.002</v>
      </c>
      <c r="F2455" t="s">
        <v>2154</v>
      </c>
      <c r="G2455">
        <v>-1E-3</v>
      </c>
    </row>
    <row r="2456" spans="1:7" x14ac:dyDescent="0.35">
      <c r="A2456" s="1">
        <v>43152</v>
      </c>
      <c r="B2456">
        <v>1.0028999999999999</v>
      </c>
      <c r="C2456">
        <v>1.0024</v>
      </c>
      <c r="D2456">
        <v>1.0028999999999999</v>
      </c>
      <c r="E2456">
        <v>0.99990000000000001</v>
      </c>
      <c r="F2456" t="s">
        <v>3766</v>
      </c>
      <c r="G2456">
        <v>1.1000000000000001E-3</v>
      </c>
    </row>
    <row r="2457" spans="1:7" x14ac:dyDescent="0.35">
      <c r="A2457" s="1">
        <v>43151</v>
      </c>
      <c r="B2457">
        <v>1.0019</v>
      </c>
      <c r="C2457">
        <v>1.0034000000000001</v>
      </c>
      <c r="D2457">
        <v>1.0034000000000001</v>
      </c>
      <c r="E2457">
        <v>1.0005999999999999</v>
      </c>
      <c r="F2457" t="s">
        <v>5845</v>
      </c>
      <c r="G2457">
        <v>-1.5E-3</v>
      </c>
    </row>
    <row r="2458" spans="1:7" x14ac:dyDescent="0.35">
      <c r="A2458" s="1">
        <v>43150</v>
      </c>
      <c r="B2458">
        <v>1.0034000000000001</v>
      </c>
      <c r="C2458">
        <v>1.0058</v>
      </c>
      <c r="D2458">
        <v>1.0058</v>
      </c>
      <c r="E2458">
        <v>1.0026999999999999</v>
      </c>
      <c r="F2458" t="s">
        <v>5512</v>
      </c>
      <c r="G2458">
        <v>-2.3999999999999998E-3</v>
      </c>
    </row>
    <row r="2459" spans="1:7" x14ac:dyDescent="0.35">
      <c r="A2459" s="1">
        <v>43149</v>
      </c>
      <c r="B2459">
        <v>1.0058</v>
      </c>
      <c r="C2459">
        <v>1.006</v>
      </c>
      <c r="D2459">
        <v>1.006</v>
      </c>
      <c r="E2459">
        <v>1.0035000000000001</v>
      </c>
      <c r="F2459" t="s">
        <v>5515</v>
      </c>
      <c r="G2459">
        <v>-2.9999999999999997E-4</v>
      </c>
    </row>
    <row r="2460" spans="1:7" x14ac:dyDescent="0.35">
      <c r="A2460" s="1">
        <v>43148</v>
      </c>
      <c r="B2460">
        <v>1.006</v>
      </c>
      <c r="C2460">
        <v>1.0197000000000001</v>
      </c>
      <c r="D2460">
        <v>1.0197000000000001</v>
      </c>
      <c r="E2460">
        <v>1.0027999999999999</v>
      </c>
      <c r="F2460" t="s">
        <v>1993</v>
      </c>
      <c r="G2460">
        <v>2.8E-3</v>
      </c>
    </row>
    <row r="2461" spans="1:7" x14ac:dyDescent="0.35">
      <c r="A2461" s="1">
        <v>43147</v>
      </c>
      <c r="B2461">
        <v>1.0032000000000001</v>
      </c>
      <c r="C2461">
        <v>1.004</v>
      </c>
      <c r="D2461">
        <v>1.004</v>
      </c>
      <c r="E2461">
        <v>1.0032000000000001</v>
      </c>
      <c r="F2461" t="s">
        <v>1610</v>
      </c>
      <c r="G2461">
        <v>-8.0000000000000004E-4</v>
      </c>
    </row>
    <row r="2462" spans="1:7" x14ac:dyDescent="0.35">
      <c r="A2462" s="1">
        <v>43146</v>
      </c>
      <c r="B2462">
        <v>1.004</v>
      </c>
      <c r="C2462">
        <v>1.0021</v>
      </c>
      <c r="D2462">
        <v>1.004</v>
      </c>
      <c r="E2462">
        <v>1.0021</v>
      </c>
      <c r="F2462" t="s">
        <v>3771</v>
      </c>
      <c r="G2462">
        <v>1.6999999999999999E-3</v>
      </c>
    </row>
    <row r="2463" spans="1:7" x14ac:dyDescent="0.35">
      <c r="A2463" s="1">
        <v>43145</v>
      </c>
      <c r="B2463">
        <v>1.0023</v>
      </c>
      <c r="C2463">
        <v>1.0007999999999999</v>
      </c>
      <c r="D2463">
        <v>1.0023</v>
      </c>
      <c r="E2463">
        <v>1.0007999999999999</v>
      </c>
      <c r="F2463" t="s">
        <v>1597</v>
      </c>
      <c r="G2463">
        <v>1.4E-3</v>
      </c>
    </row>
    <row r="2464" spans="1:7" x14ac:dyDescent="0.35">
      <c r="A2464" s="1">
        <v>43144</v>
      </c>
      <c r="B2464">
        <v>1.0007999999999999</v>
      </c>
      <c r="C2464">
        <v>1.0009999999999999</v>
      </c>
      <c r="D2464">
        <v>1.0009999999999999</v>
      </c>
      <c r="E2464">
        <v>1.0004</v>
      </c>
      <c r="F2464" t="s">
        <v>1642</v>
      </c>
      <c r="G2464">
        <v>-2.0000000000000001E-4</v>
      </c>
    </row>
    <row r="2465" spans="1:7" x14ac:dyDescent="0.35">
      <c r="A2465" s="1">
        <v>43143</v>
      </c>
      <c r="B2465">
        <v>1.0009999999999999</v>
      </c>
      <c r="C2465">
        <v>1.0013000000000001</v>
      </c>
      <c r="D2465">
        <v>1.0013000000000001</v>
      </c>
      <c r="E2465">
        <v>0.99960000000000004</v>
      </c>
      <c r="F2465" t="s">
        <v>5723</v>
      </c>
      <c r="G2465">
        <v>-2.9999999999999997E-4</v>
      </c>
    </row>
    <row r="2466" spans="1:7" x14ac:dyDescent="0.35">
      <c r="A2466" s="1">
        <v>43142</v>
      </c>
      <c r="B2466">
        <v>1.0013000000000001</v>
      </c>
      <c r="C2466">
        <v>1.0027999999999999</v>
      </c>
      <c r="D2466">
        <v>1.0027999999999999</v>
      </c>
      <c r="E2466">
        <v>1.0013000000000001</v>
      </c>
      <c r="F2466" t="s">
        <v>5554</v>
      </c>
      <c r="G2466">
        <v>-1.5E-3</v>
      </c>
    </row>
    <row r="2467" spans="1:7" x14ac:dyDescent="0.35">
      <c r="A2467" s="1">
        <v>43141</v>
      </c>
      <c r="B2467">
        <v>1.0028999999999999</v>
      </c>
      <c r="C2467">
        <v>1.0041</v>
      </c>
      <c r="D2467">
        <v>1.0041</v>
      </c>
      <c r="E2467">
        <v>1.0022</v>
      </c>
      <c r="F2467" t="s">
        <v>5846</v>
      </c>
      <c r="G2467">
        <v>-1.1000000000000001E-3</v>
      </c>
    </row>
    <row r="2468" spans="1:7" x14ac:dyDescent="0.35">
      <c r="A2468" s="1">
        <v>43140</v>
      </c>
      <c r="B2468">
        <v>1.0041</v>
      </c>
      <c r="C2468">
        <v>1.0004999999999999</v>
      </c>
      <c r="D2468">
        <v>1.0041</v>
      </c>
      <c r="E2468">
        <v>1.0004999999999999</v>
      </c>
      <c r="F2468" t="s">
        <v>5653</v>
      </c>
      <c r="G2468">
        <v>3.5999999999999999E-3</v>
      </c>
    </row>
    <row r="2469" spans="1:7" x14ac:dyDescent="0.35">
      <c r="A2469" s="1">
        <v>43139</v>
      </c>
      <c r="B2469">
        <v>1.0004999999999999</v>
      </c>
      <c r="C2469">
        <v>1.0009999999999999</v>
      </c>
      <c r="D2469">
        <v>1.0009999999999999</v>
      </c>
      <c r="E2469">
        <v>1.0004999999999999</v>
      </c>
      <c r="F2469" t="s">
        <v>1640</v>
      </c>
      <c r="G2469">
        <v>-5.0000000000000001E-4</v>
      </c>
    </row>
    <row r="2470" spans="1:7" x14ac:dyDescent="0.35">
      <c r="A2470" s="1">
        <v>43138</v>
      </c>
      <c r="B2470">
        <v>1.0009999999999999</v>
      </c>
      <c r="C2470">
        <v>1.0014000000000001</v>
      </c>
      <c r="D2470">
        <v>1.0014000000000001</v>
      </c>
      <c r="E2470">
        <v>0.99890000000000001</v>
      </c>
      <c r="F2470" t="s">
        <v>5408</v>
      </c>
      <c r="G2470">
        <v>-4.0000000000000002E-4</v>
      </c>
    </row>
    <row r="2471" spans="1:7" x14ac:dyDescent="0.35">
      <c r="A2471" s="1">
        <v>43137</v>
      </c>
      <c r="B2471">
        <v>1.0014000000000001</v>
      </c>
      <c r="C2471">
        <v>0.9899</v>
      </c>
      <c r="D2471">
        <v>1.0014000000000001</v>
      </c>
      <c r="E2471">
        <v>0.98680000000000001</v>
      </c>
      <c r="F2471" t="s">
        <v>5425</v>
      </c>
      <c r="G2471">
        <v>1.1599999999999999E-2</v>
      </c>
    </row>
    <row r="2472" spans="1:7" x14ac:dyDescent="0.35">
      <c r="A2472" s="1">
        <v>43136</v>
      </c>
      <c r="B2472">
        <v>0.9899</v>
      </c>
      <c r="C2472">
        <v>0.99639999999999995</v>
      </c>
      <c r="D2472">
        <v>0.99639999999999995</v>
      </c>
      <c r="E2472">
        <v>0.98750000000000004</v>
      </c>
      <c r="F2472" t="s">
        <v>5847</v>
      </c>
      <c r="G2472">
        <v>-6.4999999999999997E-3</v>
      </c>
    </row>
    <row r="2473" spans="1:7" x14ac:dyDescent="0.35">
      <c r="A2473" s="1">
        <v>43135</v>
      </c>
      <c r="B2473">
        <v>0.99639999999999995</v>
      </c>
      <c r="C2473">
        <v>0.99650000000000005</v>
      </c>
      <c r="D2473">
        <v>0.99650000000000005</v>
      </c>
      <c r="E2473">
        <v>0.98850000000000005</v>
      </c>
      <c r="F2473" t="s">
        <v>5548</v>
      </c>
      <c r="G2473">
        <v>-1E-4</v>
      </c>
    </row>
    <row r="2474" spans="1:7" x14ac:dyDescent="0.35">
      <c r="A2474" s="1">
        <v>43134</v>
      </c>
      <c r="B2474">
        <v>0.99650000000000005</v>
      </c>
      <c r="C2474">
        <v>0.99080000000000001</v>
      </c>
      <c r="D2474">
        <v>0.99650000000000005</v>
      </c>
      <c r="E2474">
        <v>0.99</v>
      </c>
      <c r="F2474" t="s">
        <v>5848</v>
      </c>
      <c r="G2474">
        <v>5.7000000000000002E-3</v>
      </c>
    </row>
    <row r="2475" spans="1:7" x14ac:dyDescent="0.35">
      <c r="A2475" s="1">
        <v>43133</v>
      </c>
      <c r="B2475">
        <v>0.99080000000000001</v>
      </c>
      <c r="C2475">
        <v>0.97970000000000002</v>
      </c>
      <c r="D2475">
        <v>0.99080000000000001</v>
      </c>
      <c r="E2475">
        <v>0.97970000000000002</v>
      </c>
      <c r="F2475" t="s">
        <v>5849</v>
      </c>
      <c r="G2475">
        <v>1.15E-2</v>
      </c>
    </row>
    <row r="2476" spans="1:7" x14ac:dyDescent="0.35">
      <c r="A2476" s="1">
        <v>43132</v>
      </c>
      <c r="B2476">
        <v>0.97960000000000003</v>
      </c>
      <c r="C2476">
        <v>0.98660000000000003</v>
      </c>
      <c r="D2476">
        <v>0.98660000000000003</v>
      </c>
      <c r="E2476">
        <v>0.97040000000000004</v>
      </c>
      <c r="F2476" t="s">
        <v>5850</v>
      </c>
      <c r="G2476">
        <v>-7.1000000000000004E-3</v>
      </c>
    </row>
    <row r="2477" spans="1:7" x14ac:dyDescent="0.35">
      <c r="A2477" s="1">
        <v>43131</v>
      </c>
      <c r="B2477">
        <v>0.98660000000000003</v>
      </c>
      <c r="C2477">
        <v>0.98199999999999998</v>
      </c>
      <c r="D2477">
        <v>0.98660000000000003</v>
      </c>
      <c r="E2477">
        <v>0.98199999999999998</v>
      </c>
      <c r="F2477" t="s">
        <v>5851</v>
      </c>
      <c r="G2477">
        <v>4.7000000000000002E-3</v>
      </c>
    </row>
    <row r="2478" spans="1:7" x14ac:dyDescent="0.35">
      <c r="A2478" s="1">
        <v>43130</v>
      </c>
      <c r="B2478">
        <v>0.98199999999999998</v>
      </c>
      <c r="C2478">
        <v>0.99239999999999995</v>
      </c>
      <c r="D2478">
        <v>1.0464</v>
      </c>
      <c r="E2478">
        <v>0.97650000000000003</v>
      </c>
      <c r="F2478" t="s">
        <v>5852</v>
      </c>
      <c r="G2478">
        <v>-9.4000000000000004E-3</v>
      </c>
    </row>
    <row r="2479" spans="1:7" x14ac:dyDescent="0.35">
      <c r="A2479" s="1">
        <v>43129</v>
      </c>
      <c r="B2479">
        <v>0.99129999999999996</v>
      </c>
      <c r="C2479">
        <v>0.97950000000000004</v>
      </c>
      <c r="D2479">
        <v>0.998</v>
      </c>
      <c r="E2479">
        <v>0.95</v>
      </c>
      <c r="F2479" t="s">
        <v>5853</v>
      </c>
      <c r="G2479">
        <v>1.2E-2</v>
      </c>
    </row>
    <row r="2480" spans="1:7" x14ac:dyDescent="0.35">
      <c r="A2480" s="1">
        <v>43128</v>
      </c>
      <c r="B2480">
        <v>0.97950000000000004</v>
      </c>
      <c r="C2480">
        <v>0.995</v>
      </c>
      <c r="D2480">
        <v>0.997</v>
      </c>
      <c r="E2480">
        <v>0.93400000000000005</v>
      </c>
      <c r="F2480" t="s">
        <v>5854</v>
      </c>
      <c r="G2480">
        <v>-1.5599999999999999E-2</v>
      </c>
    </row>
    <row r="2481" spans="1:7" x14ac:dyDescent="0.35">
      <c r="A2481" s="1">
        <v>43127</v>
      </c>
      <c r="B2481">
        <v>0.995</v>
      </c>
      <c r="C2481">
        <v>1.0004</v>
      </c>
      <c r="D2481">
        <v>1.0004</v>
      </c>
      <c r="E2481">
        <v>0.995</v>
      </c>
      <c r="F2481" t="s">
        <v>5855</v>
      </c>
      <c r="G2481">
        <v>-5.4000000000000003E-3</v>
      </c>
    </row>
    <row r="2482" spans="1:7" x14ac:dyDescent="0.35">
      <c r="A2482" s="1">
        <v>43126</v>
      </c>
      <c r="B2482">
        <v>1.0004</v>
      </c>
      <c r="C2482">
        <v>1.0027999999999999</v>
      </c>
      <c r="D2482">
        <v>1.0054000000000001</v>
      </c>
      <c r="E2482">
        <v>0.99680000000000002</v>
      </c>
      <c r="F2482" t="s">
        <v>2174</v>
      </c>
      <c r="G2482">
        <v>-2.3999999999999998E-3</v>
      </c>
    </row>
    <row r="2483" spans="1:7" x14ac:dyDescent="0.35">
      <c r="A2483" s="1">
        <v>43125</v>
      </c>
      <c r="B2483">
        <v>1.0027999999999999</v>
      </c>
      <c r="C2483">
        <v>1.0036</v>
      </c>
      <c r="D2483">
        <v>1.0084</v>
      </c>
      <c r="E2483">
        <v>0.99639999999999995</v>
      </c>
      <c r="F2483" t="s">
        <v>5856</v>
      </c>
      <c r="G2483">
        <v>-8.0000000000000004E-4</v>
      </c>
    </row>
    <row r="2484" spans="1:7" x14ac:dyDescent="0.35">
      <c r="A2484" s="1">
        <v>43124</v>
      </c>
      <c r="B2484">
        <v>1.0036</v>
      </c>
      <c r="C2484">
        <v>1.0029999999999999</v>
      </c>
      <c r="D2484">
        <v>1.0087999999999999</v>
      </c>
      <c r="E2484">
        <v>1.0013000000000001</v>
      </c>
      <c r="F2484" t="s">
        <v>5857</v>
      </c>
      <c r="G2484">
        <v>5.9999999999999995E-4</v>
      </c>
    </row>
    <row r="2485" spans="1:7" x14ac:dyDescent="0.35">
      <c r="A2485" s="1">
        <v>43123</v>
      </c>
      <c r="B2485">
        <v>1.0029999999999999</v>
      </c>
      <c r="C2485">
        <v>1.0093000000000001</v>
      </c>
      <c r="D2485">
        <v>1.0115000000000001</v>
      </c>
      <c r="E2485">
        <v>1.0001</v>
      </c>
      <c r="F2485" t="s">
        <v>3768</v>
      </c>
      <c r="G2485">
        <v>-6.1999999999999998E-3</v>
      </c>
    </row>
    <row r="2486" spans="1:7" x14ac:dyDescent="0.35">
      <c r="A2486" s="1">
        <v>43122</v>
      </c>
      <c r="B2486">
        <v>1.0093000000000001</v>
      </c>
      <c r="C2486">
        <v>1.0067999999999999</v>
      </c>
      <c r="D2486">
        <v>1.0149999999999999</v>
      </c>
      <c r="E2486">
        <v>1.0026999999999999</v>
      </c>
      <c r="F2486" t="s">
        <v>5858</v>
      </c>
      <c r="G2486">
        <v>2.5000000000000001E-3</v>
      </c>
    </row>
    <row r="2487" spans="1:7" x14ac:dyDescent="0.35">
      <c r="A2487" s="1">
        <v>43121</v>
      </c>
      <c r="B2487">
        <v>1.0067999999999999</v>
      </c>
      <c r="C2487">
        <v>1.0122</v>
      </c>
      <c r="D2487">
        <v>1.016</v>
      </c>
      <c r="E2487">
        <v>1.0051000000000001</v>
      </c>
      <c r="F2487" t="s">
        <v>1994</v>
      </c>
      <c r="G2487">
        <v>-5.3E-3</v>
      </c>
    </row>
    <row r="2488" spans="1:7" x14ac:dyDescent="0.35">
      <c r="A2488" s="1">
        <v>43120</v>
      </c>
      <c r="B2488">
        <v>1.0122</v>
      </c>
      <c r="C2488">
        <v>1.0174000000000001</v>
      </c>
      <c r="D2488">
        <v>1.02</v>
      </c>
      <c r="E2488">
        <v>1.0054000000000001</v>
      </c>
      <c r="F2488" t="s">
        <v>5859</v>
      </c>
      <c r="G2488">
        <v>-5.1000000000000004E-3</v>
      </c>
    </row>
    <row r="2489" spans="1:7" x14ac:dyDescent="0.35">
      <c r="A2489" s="1">
        <v>43119</v>
      </c>
      <c r="B2489">
        <v>1.0174000000000001</v>
      </c>
      <c r="C2489">
        <v>1.0235000000000001</v>
      </c>
      <c r="D2489">
        <v>1.0235000000000001</v>
      </c>
      <c r="E2489">
        <v>1.0149999999999999</v>
      </c>
      <c r="F2489" t="s">
        <v>5507</v>
      </c>
      <c r="G2489">
        <v>-6.0000000000000001E-3</v>
      </c>
    </row>
    <row r="2490" spans="1:7" x14ac:dyDescent="0.35">
      <c r="A2490" s="1">
        <v>43118</v>
      </c>
      <c r="B2490">
        <v>1.0235000000000001</v>
      </c>
      <c r="C2490">
        <v>1.0125999999999999</v>
      </c>
      <c r="D2490">
        <v>1.0235000000000001</v>
      </c>
      <c r="E2490">
        <v>1.0118</v>
      </c>
      <c r="F2490" t="s">
        <v>5437</v>
      </c>
      <c r="G2490">
        <v>1.0800000000000001E-2</v>
      </c>
    </row>
    <row r="2491" spans="1:7" x14ac:dyDescent="0.35">
      <c r="A2491" s="1">
        <v>43117</v>
      </c>
      <c r="B2491">
        <v>1.0125999999999999</v>
      </c>
      <c r="C2491">
        <v>1.03</v>
      </c>
      <c r="D2491">
        <v>1.03</v>
      </c>
      <c r="E2491">
        <v>1.0023</v>
      </c>
      <c r="F2491" t="s">
        <v>5860</v>
      </c>
      <c r="G2491">
        <v>-1.6899999999999998E-2</v>
      </c>
    </row>
    <row r="2492" spans="1:7" x14ac:dyDescent="0.35">
      <c r="A2492" s="1">
        <v>43116</v>
      </c>
      <c r="B2492">
        <v>1.03</v>
      </c>
      <c r="C2492">
        <v>1.0034000000000001</v>
      </c>
      <c r="D2492">
        <v>1.03</v>
      </c>
      <c r="E2492">
        <v>1.0018</v>
      </c>
      <c r="F2492" t="s">
        <v>5861</v>
      </c>
      <c r="G2492">
        <v>2.6499999999999999E-2</v>
      </c>
    </row>
    <row r="2493" spans="1:7" x14ac:dyDescent="0.35">
      <c r="A2493" s="1">
        <v>43115</v>
      </c>
      <c r="B2493">
        <v>1.0034000000000001</v>
      </c>
      <c r="C2493">
        <v>1.0082</v>
      </c>
      <c r="D2493">
        <v>1.0082</v>
      </c>
      <c r="E2493">
        <v>1</v>
      </c>
      <c r="F2493" t="s">
        <v>5862</v>
      </c>
      <c r="G2493">
        <v>-4.7999999999999996E-3</v>
      </c>
    </row>
    <row r="2494" spans="1:7" x14ac:dyDescent="0.35">
      <c r="A2494" s="1">
        <v>43114</v>
      </c>
      <c r="B2494">
        <v>1.0082</v>
      </c>
      <c r="C2494">
        <v>1.01</v>
      </c>
      <c r="D2494">
        <v>1.01</v>
      </c>
      <c r="E2494">
        <v>0.99960000000000004</v>
      </c>
      <c r="F2494" t="s">
        <v>5470</v>
      </c>
      <c r="G2494">
        <v>-1.8E-3</v>
      </c>
    </row>
    <row r="2495" spans="1:7" x14ac:dyDescent="0.35">
      <c r="A2495" s="1">
        <v>43113</v>
      </c>
      <c r="B2495">
        <v>1.01</v>
      </c>
      <c r="C2495">
        <v>1.0169999999999999</v>
      </c>
      <c r="D2495">
        <v>1.0169999999999999</v>
      </c>
      <c r="E2495">
        <v>0.99260000000000004</v>
      </c>
      <c r="F2495" t="s">
        <v>5863</v>
      </c>
      <c r="G2495">
        <v>1.5900000000000001E-2</v>
      </c>
    </row>
    <row r="2496" spans="1:7" x14ac:dyDescent="0.35">
      <c r="A2496" s="1">
        <v>43111</v>
      </c>
      <c r="B2496">
        <v>0.99419999999999997</v>
      </c>
      <c r="C2496">
        <v>1</v>
      </c>
      <c r="D2496">
        <v>1.0088999999999999</v>
      </c>
      <c r="E2496">
        <v>0.99419999999999997</v>
      </c>
      <c r="F2496" t="s">
        <v>5696</v>
      </c>
      <c r="G2496">
        <v>-5.7999999999999996E-3</v>
      </c>
    </row>
    <row r="2497" spans="1:7" x14ac:dyDescent="0.35">
      <c r="A2497" s="1">
        <v>43110</v>
      </c>
      <c r="B2497">
        <v>1</v>
      </c>
      <c r="C2497">
        <v>1.01</v>
      </c>
      <c r="D2497">
        <v>1.01</v>
      </c>
      <c r="E2497">
        <v>0.996</v>
      </c>
      <c r="F2497" t="s">
        <v>5465</v>
      </c>
      <c r="G2497">
        <v>-9.9000000000000008E-3</v>
      </c>
    </row>
    <row r="2498" spans="1:7" x14ac:dyDescent="0.35">
      <c r="A2498" s="1">
        <v>43109</v>
      </c>
      <c r="B2498">
        <v>1.01</v>
      </c>
      <c r="C2498">
        <v>1</v>
      </c>
      <c r="D2498">
        <v>1.01</v>
      </c>
      <c r="E2498">
        <v>1</v>
      </c>
      <c r="F2498" t="s">
        <v>5695</v>
      </c>
      <c r="G2498">
        <v>0.01</v>
      </c>
    </row>
    <row r="2499" spans="1:7" x14ac:dyDescent="0.35">
      <c r="A2499" s="1">
        <v>43108</v>
      </c>
      <c r="B2499">
        <v>1</v>
      </c>
      <c r="C2499">
        <v>0.997</v>
      </c>
      <c r="D2499">
        <v>1</v>
      </c>
      <c r="E2499">
        <v>0.997</v>
      </c>
      <c r="F2499" t="s">
        <v>1651</v>
      </c>
      <c r="G2499">
        <v>3.0000000000000001E-3</v>
      </c>
    </row>
    <row r="2500" spans="1:7" x14ac:dyDescent="0.35">
      <c r="A2500" s="1">
        <v>43107</v>
      </c>
      <c r="B2500">
        <v>0.997</v>
      </c>
      <c r="C2500">
        <v>1</v>
      </c>
      <c r="D2500">
        <v>1</v>
      </c>
      <c r="E2500">
        <v>0.99</v>
      </c>
      <c r="F2500" t="s">
        <v>5746</v>
      </c>
      <c r="G2500">
        <v>-3.0000000000000001E-3</v>
      </c>
    </row>
    <row r="2501" spans="1:7" x14ac:dyDescent="0.35">
      <c r="A2501" s="1">
        <v>43106</v>
      </c>
      <c r="B2501">
        <v>1</v>
      </c>
      <c r="C2501">
        <v>1</v>
      </c>
      <c r="D2501">
        <v>1.01</v>
      </c>
      <c r="E2501">
        <v>0.99550000000000005</v>
      </c>
      <c r="F2501" t="s">
        <v>5674</v>
      </c>
      <c r="G2501">
        <v>0</v>
      </c>
    </row>
    <row r="2502" spans="1:7" x14ac:dyDescent="0.35">
      <c r="A2502" s="1">
        <v>43105</v>
      </c>
      <c r="B2502">
        <v>1</v>
      </c>
      <c r="C2502">
        <v>1.02</v>
      </c>
      <c r="D2502">
        <v>1.02</v>
      </c>
      <c r="E2502">
        <v>0.99929999999999997</v>
      </c>
      <c r="F2502" t="s">
        <v>5533</v>
      </c>
      <c r="G2502">
        <v>-1.9599999999999999E-2</v>
      </c>
    </row>
    <row r="2503" spans="1:7" x14ac:dyDescent="0.35">
      <c r="A2503" s="1">
        <v>43104</v>
      </c>
      <c r="B2503">
        <v>1.02</v>
      </c>
      <c r="C2503">
        <v>1.01</v>
      </c>
      <c r="D2503">
        <v>1.02</v>
      </c>
      <c r="E2503">
        <v>1.01</v>
      </c>
      <c r="F2503" t="s">
        <v>1994</v>
      </c>
      <c r="G2503">
        <v>9.9000000000000008E-3</v>
      </c>
    </row>
    <row r="2504" spans="1:7" x14ac:dyDescent="0.35">
      <c r="A2504" s="1">
        <v>43103</v>
      </c>
      <c r="B2504">
        <v>1.01</v>
      </c>
      <c r="C2504">
        <v>1.02</v>
      </c>
      <c r="D2504">
        <v>1.02</v>
      </c>
      <c r="E2504">
        <v>1</v>
      </c>
      <c r="F2504" t="s">
        <v>1893</v>
      </c>
      <c r="G2504">
        <v>-9.7999999999999997E-3</v>
      </c>
    </row>
    <row r="2505" spans="1:7" x14ac:dyDescent="0.35">
      <c r="A2505" s="1">
        <v>43102</v>
      </c>
      <c r="B2505">
        <v>1.02</v>
      </c>
      <c r="C2505">
        <v>1.01</v>
      </c>
      <c r="D2505">
        <v>1.02</v>
      </c>
      <c r="E2505">
        <v>1.01</v>
      </c>
      <c r="F2505" t="s">
        <v>5864</v>
      </c>
      <c r="G2505">
        <v>9.9000000000000008E-3</v>
      </c>
    </row>
    <row r="2506" spans="1:7" x14ac:dyDescent="0.35">
      <c r="A2506" s="1">
        <v>43101</v>
      </c>
      <c r="B2506">
        <v>1.01</v>
      </c>
      <c r="C2506">
        <v>1.02</v>
      </c>
      <c r="D2506">
        <v>1.03</v>
      </c>
      <c r="E2506">
        <v>1.01</v>
      </c>
      <c r="F2506" t="s">
        <v>1605</v>
      </c>
      <c r="G2506">
        <v>-9.7999999999999997E-3</v>
      </c>
    </row>
    <row r="2507" spans="1:7" x14ac:dyDescent="0.35">
      <c r="A2507" s="1">
        <v>43100</v>
      </c>
      <c r="B2507">
        <v>1.02</v>
      </c>
      <c r="C2507">
        <v>1.02</v>
      </c>
      <c r="D2507">
        <v>1.03</v>
      </c>
      <c r="E2507">
        <v>1.01</v>
      </c>
      <c r="F2507" t="s">
        <v>5865</v>
      </c>
      <c r="G2507">
        <v>0</v>
      </c>
    </row>
    <row r="2508" spans="1:7" x14ac:dyDescent="0.35">
      <c r="A2508" s="1">
        <v>43099</v>
      </c>
      <c r="B2508">
        <v>1.02</v>
      </c>
      <c r="C2508">
        <v>1.02</v>
      </c>
      <c r="D2508">
        <v>1.03</v>
      </c>
      <c r="E2508">
        <v>1.02</v>
      </c>
      <c r="F2508" t="s">
        <v>3767</v>
      </c>
      <c r="G2508">
        <v>0</v>
      </c>
    </row>
    <row r="2509" spans="1:7" x14ac:dyDescent="0.35">
      <c r="A2509" s="1">
        <v>43098</v>
      </c>
      <c r="B2509">
        <v>1.02</v>
      </c>
      <c r="C2509">
        <v>1.02</v>
      </c>
      <c r="D2509">
        <v>1.02</v>
      </c>
      <c r="E2509">
        <v>1.01</v>
      </c>
      <c r="F2509" t="s">
        <v>5674</v>
      </c>
      <c r="G2509">
        <v>0</v>
      </c>
    </row>
    <row r="2510" spans="1:7" x14ac:dyDescent="0.35">
      <c r="A2510" s="1">
        <v>43097</v>
      </c>
      <c r="B2510">
        <v>1.02</v>
      </c>
      <c r="C2510">
        <v>1.01</v>
      </c>
      <c r="D2510">
        <v>1.03</v>
      </c>
      <c r="E2510">
        <v>1</v>
      </c>
      <c r="F2510" t="s">
        <v>5866</v>
      </c>
      <c r="G2510">
        <v>9.9000000000000008E-3</v>
      </c>
    </row>
    <row r="2511" spans="1:7" x14ac:dyDescent="0.35">
      <c r="A2511" s="1">
        <v>43096</v>
      </c>
      <c r="B2511">
        <v>1.01</v>
      </c>
      <c r="C2511">
        <v>1</v>
      </c>
      <c r="D2511">
        <v>1.01</v>
      </c>
      <c r="E2511">
        <v>0.99519999999999997</v>
      </c>
      <c r="F2511" t="s">
        <v>1597</v>
      </c>
      <c r="G2511">
        <v>0.01</v>
      </c>
    </row>
    <row r="2512" spans="1:7" x14ac:dyDescent="0.35">
      <c r="A2512" s="1">
        <v>43095</v>
      </c>
      <c r="B2512">
        <v>1</v>
      </c>
      <c r="C2512">
        <v>1.01</v>
      </c>
      <c r="D2512">
        <v>1.02</v>
      </c>
      <c r="E2512">
        <v>0.99929999999999997</v>
      </c>
      <c r="F2512" t="s">
        <v>5706</v>
      </c>
      <c r="G2512">
        <v>-9.9000000000000008E-3</v>
      </c>
    </row>
    <row r="2513" spans="1:7" x14ac:dyDescent="0.35">
      <c r="A2513" s="1">
        <v>43094</v>
      </c>
      <c r="B2513">
        <v>1.01</v>
      </c>
      <c r="C2513">
        <v>1.02</v>
      </c>
      <c r="D2513">
        <v>1.03</v>
      </c>
      <c r="E2513">
        <v>1</v>
      </c>
      <c r="F2513" t="s">
        <v>5867</v>
      </c>
      <c r="G2513">
        <v>-9.7999999999999997E-3</v>
      </c>
    </row>
    <row r="2514" spans="1:7" x14ac:dyDescent="0.35">
      <c r="A2514" s="1">
        <v>43093</v>
      </c>
      <c r="B2514">
        <v>1.02</v>
      </c>
      <c r="C2514">
        <v>1.03</v>
      </c>
      <c r="D2514">
        <v>1.03</v>
      </c>
      <c r="E2514">
        <v>1.01</v>
      </c>
      <c r="F2514" t="s">
        <v>5868</v>
      </c>
      <c r="G2514">
        <v>-9.7000000000000003E-3</v>
      </c>
    </row>
    <row r="2515" spans="1:7" x14ac:dyDescent="0.35">
      <c r="A2515" s="1">
        <v>43092</v>
      </c>
      <c r="B2515">
        <v>1.03</v>
      </c>
      <c r="C2515">
        <v>1.03</v>
      </c>
      <c r="D2515">
        <v>1.04</v>
      </c>
      <c r="E2515">
        <v>1.01</v>
      </c>
      <c r="F2515" t="s">
        <v>5695</v>
      </c>
      <c r="G2515">
        <v>0</v>
      </c>
    </row>
    <row r="2516" spans="1:7" x14ac:dyDescent="0.35">
      <c r="A2516" s="1">
        <v>43091</v>
      </c>
      <c r="B2516">
        <v>1.03</v>
      </c>
      <c r="C2516">
        <v>0.995</v>
      </c>
      <c r="D2516">
        <v>1.04</v>
      </c>
      <c r="E2516">
        <v>0.995</v>
      </c>
      <c r="F2516" t="s">
        <v>5839</v>
      </c>
      <c r="G2516">
        <v>3.5200000000000002E-2</v>
      </c>
    </row>
    <row r="2517" spans="1:7" x14ac:dyDescent="0.35">
      <c r="A2517" s="1">
        <v>43090</v>
      </c>
      <c r="B2517">
        <v>0.995</v>
      </c>
      <c r="C2517">
        <v>0.99450000000000005</v>
      </c>
      <c r="D2517">
        <v>0.995</v>
      </c>
      <c r="E2517">
        <v>0.99450000000000005</v>
      </c>
      <c r="F2517" t="s">
        <v>5773</v>
      </c>
      <c r="G2517">
        <v>5.0000000000000001E-4</v>
      </c>
    </row>
    <row r="2518" spans="1:7" x14ac:dyDescent="0.35">
      <c r="A2518" s="1">
        <v>43089</v>
      </c>
      <c r="B2518">
        <v>0.99450000000000005</v>
      </c>
      <c r="C2518">
        <v>1.01</v>
      </c>
      <c r="D2518">
        <v>1.01</v>
      </c>
      <c r="E2518">
        <v>0.9909</v>
      </c>
      <c r="F2518" t="s">
        <v>1646</v>
      </c>
      <c r="G2518">
        <v>-1.5299999999999999E-2</v>
      </c>
    </row>
    <row r="2519" spans="1:7" x14ac:dyDescent="0.35">
      <c r="A2519" s="1">
        <v>43088</v>
      </c>
      <c r="B2519">
        <v>1.01</v>
      </c>
      <c r="C2519">
        <v>0.99850000000000005</v>
      </c>
      <c r="D2519">
        <v>1.01</v>
      </c>
      <c r="E2519">
        <v>0.99</v>
      </c>
      <c r="F2519" t="s">
        <v>1644</v>
      </c>
      <c r="G2519">
        <v>1.15E-2</v>
      </c>
    </row>
    <row r="2520" spans="1:7" x14ac:dyDescent="0.35">
      <c r="A2520" s="1">
        <v>43087</v>
      </c>
      <c r="B2520">
        <v>0.99850000000000005</v>
      </c>
      <c r="C2520">
        <v>0.99580000000000002</v>
      </c>
      <c r="D2520">
        <v>1.01</v>
      </c>
      <c r="E2520">
        <v>0.99529999999999996</v>
      </c>
      <c r="F2520" t="s">
        <v>1996</v>
      </c>
      <c r="G2520">
        <v>2.7000000000000001E-3</v>
      </c>
    </row>
    <row r="2521" spans="1:7" x14ac:dyDescent="0.35">
      <c r="A2521" s="1">
        <v>43086</v>
      </c>
      <c r="B2521">
        <v>0.99580000000000002</v>
      </c>
      <c r="C2521">
        <v>1.01</v>
      </c>
      <c r="D2521">
        <v>1.01</v>
      </c>
      <c r="E2521">
        <v>0.99</v>
      </c>
      <c r="F2521" t="s">
        <v>5657</v>
      </c>
      <c r="G2521">
        <v>-1.41E-2</v>
      </c>
    </row>
    <row r="2522" spans="1:7" x14ac:dyDescent="0.35">
      <c r="A2522" s="1">
        <v>43085</v>
      </c>
      <c r="B2522">
        <v>1.01</v>
      </c>
      <c r="C2522">
        <v>1</v>
      </c>
      <c r="D2522">
        <v>1.01</v>
      </c>
      <c r="E2522">
        <v>1</v>
      </c>
      <c r="F2522" t="s">
        <v>5869</v>
      </c>
      <c r="G2522">
        <v>0.01</v>
      </c>
    </row>
    <row r="2523" spans="1:7" x14ac:dyDescent="0.35">
      <c r="A2523" s="1">
        <v>43084</v>
      </c>
      <c r="B2523">
        <v>1</v>
      </c>
      <c r="C2523">
        <v>1</v>
      </c>
      <c r="D2523">
        <v>1.02</v>
      </c>
      <c r="E2523">
        <v>1</v>
      </c>
      <c r="F2523" t="s">
        <v>5746</v>
      </c>
      <c r="G2523">
        <v>0</v>
      </c>
    </row>
    <row r="2524" spans="1:7" x14ac:dyDescent="0.35">
      <c r="A2524" s="1">
        <v>43083</v>
      </c>
      <c r="B2524">
        <v>1</v>
      </c>
      <c r="C2524">
        <v>1</v>
      </c>
      <c r="D2524">
        <v>1.03</v>
      </c>
      <c r="E2524">
        <v>1</v>
      </c>
      <c r="F2524" t="s">
        <v>1579</v>
      </c>
      <c r="G2524">
        <v>0</v>
      </c>
    </row>
    <row r="2525" spans="1:7" x14ac:dyDescent="0.35">
      <c r="A2525" s="1">
        <v>43082</v>
      </c>
      <c r="B2525">
        <v>1</v>
      </c>
      <c r="C2525">
        <v>1.02</v>
      </c>
      <c r="D2525">
        <v>1.02</v>
      </c>
      <c r="E2525">
        <v>1</v>
      </c>
      <c r="F2525" t="s">
        <v>1607</v>
      </c>
      <c r="G2525">
        <v>-1.9599999999999999E-2</v>
      </c>
    </row>
    <row r="2526" spans="1:7" x14ac:dyDescent="0.35">
      <c r="A2526" s="1">
        <v>43081</v>
      </c>
      <c r="B2526">
        <v>1.02</v>
      </c>
      <c r="C2526">
        <v>1.01</v>
      </c>
      <c r="D2526">
        <v>1.03</v>
      </c>
      <c r="E2526">
        <v>1</v>
      </c>
      <c r="F2526" t="s">
        <v>1709</v>
      </c>
      <c r="G2526">
        <v>9.9000000000000008E-3</v>
      </c>
    </row>
    <row r="2527" spans="1:7" x14ac:dyDescent="0.35">
      <c r="A2527" s="1">
        <v>43080</v>
      </c>
      <c r="B2527">
        <v>1.01</v>
      </c>
      <c r="C2527">
        <v>1</v>
      </c>
      <c r="D2527">
        <v>1.02</v>
      </c>
      <c r="E2527">
        <v>1</v>
      </c>
      <c r="F2527" t="s">
        <v>5870</v>
      </c>
      <c r="G2527">
        <v>0.01</v>
      </c>
    </row>
    <row r="2528" spans="1:7" x14ac:dyDescent="0.35">
      <c r="A2528" s="1">
        <v>43079</v>
      </c>
      <c r="B2528">
        <v>1</v>
      </c>
      <c r="C2528">
        <v>1</v>
      </c>
      <c r="D2528">
        <v>1.02</v>
      </c>
      <c r="E2528">
        <v>1</v>
      </c>
      <c r="F2528" t="s">
        <v>5871</v>
      </c>
      <c r="G2528">
        <v>0</v>
      </c>
    </row>
    <row r="2529" spans="1:7" x14ac:dyDescent="0.35">
      <c r="A2529" s="1">
        <v>43078</v>
      </c>
      <c r="B2529">
        <v>1</v>
      </c>
      <c r="C2529">
        <v>1.01</v>
      </c>
      <c r="D2529">
        <v>1.02</v>
      </c>
      <c r="E2529">
        <v>1</v>
      </c>
      <c r="F2529" t="s">
        <v>5872</v>
      </c>
      <c r="G2529">
        <v>-9.9000000000000008E-3</v>
      </c>
    </row>
    <row r="2530" spans="1:7" x14ac:dyDescent="0.35">
      <c r="A2530" s="1">
        <v>43077</v>
      </c>
      <c r="B2530">
        <v>1.01</v>
      </c>
      <c r="C2530">
        <v>1.01</v>
      </c>
      <c r="D2530">
        <v>1.01</v>
      </c>
      <c r="E2530">
        <v>1</v>
      </c>
      <c r="F2530" t="s">
        <v>5873</v>
      </c>
      <c r="G2530">
        <v>0</v>
      </c>
    </row>
    <row r="2531" spans="1:7" x14ac:dyDescent="0.35">
      <c r="A2531" s="1">
        <v>43076</v>
      </c>
      <c r="B2531">
        <v>1.01</v>
      </c>
      <c r="C2531">
        <v>1.01</v>
      </c>
      <c r="D2531">
        <v>1.01</v>
      </c>
      <c r="E2531">
        <v>1</v>
      </c>
      <c r="F2531" t="s">
        <v>5773</v>
      </c>
      <c r="G2531">
        <v>0</v>
      </c>
    </row>
    <row r="2532" spans="1:7" x14ac:dyDescent="0.35">
      <c r="A2532" s="1">
        <v>43075</v>
      </c>
      <c r="B2532">
        <v>1.01</v>
      </c>
      <c r="C2532">
        <v>1</v>
      </c>
      <c r="D2532">
        <v>1.01</v>
      </c>
      <c r="E2532">
        <v>0.99670000000000003</v>
      </c>
      <c r="F2532" t="s">
        <v>1987</v>
      </c>
      <c r="G2532">
        <v>0.01</v>
      </c>
    </row>
    <row r="2533" spans="1:7" x14ac:dyDescent="0.35">
      <c r="A2533" s="1">
        <v>43074</v>
      </c>
      <c r="B2533">
        <v>1</v>
      </c>
      <c r="C2533">
        <v>1</v>
      </c>
      <c r="D2533">
        <v>1</v>
      </c>
      <c r="E2533">
        <v>0.98499999999999999</v>
      </c>
      <c r="F2533" t="s">
        <v>1634</v>
      </c>
      <c r="G2533">
        <v>0</v>
      </c>
    </row>
    <row r="2534" spans="1:7" x14ac:dyDescent="0.35">
      <c r="A2534" s="1">
        <v>43073</v>
      </c>
      <c r="B2534">
        <v>1</v>
      </c>
      <c r="C2534">
        <v>0.99770000000000003</v>
      </c>
      <c r="D2534">
        <v>1</v>
      </c>
      <c r="E2534">
        <v>0.98599999999999999</v>
      </c>
      <c r="F2534" t="s">
        <v>5825</v>
      </c>
      <c r="G2534">
        <v>2.3E-3</v>
      </c>
    </row>
    <row r="2535" spans="1:7" x14ac:dyDescent="0.35">
      <c r="A2535" s="1">
        <v>43072</v>
      </c>
      <c r="B2535">
        <v>0.99770000000000003</v>
      </c>
      <c r="C2535">
        <v>0.99590000000000001</v>
      </c>
      <c r="D2535">
        <v>0.998</v>
      </c>
      <c r="E2535">
        <v>0.98399999999999999</v>
      </c>
      <c r="F2535" t="s">
        <v>5660</v>
      </c>
      <c r="G2535">
        <v>1.8E-3</v>
      </c>
    </row>
    <row r="2536" spans="1:7" x14ac:dyDescent="0.35">
      <c r="A2536" s="1">
        <v>43071</v>
      </c>
      <c r="B2536">
        <v>0.99590000000000001</v>
      </c>
      <c r="C2536">
        <v>1.01</v>
      </c>
      <c r="D2536">
        <v>1.01</v>
      </c>
      <c r="E2536">
        <v>0.98260000000000003</v>
      </c>
      <c r="F2536" t="s">
        <v>5874</v>
      </c>
      <c r="G2536">
        <v>-1.4E-2</v>
      </c>
    </row>
    <row r="2537" spans="1:7" x14ac:dyDescent="0.35">
      <c r="A2537" s="1">
        <v>43070</v>
      </c>
      <c r="B2537">
        <v>1.01</v>
      </c>
      <c r="C2537">
        <v>1.01</v>
      </c>
      <c r="D2537">
        <v>1.01</v>
      </c>
      <c r="E2537">
        <v>1</v>
      </c>
      <c r="F2537" t="s">
        <v>5875</v>
      </c>
      <c r="G2537">
        <v>0</v>
      </c>
    </row>
    <row r="2538" spans="1:7" x14ac:dyDescent="0.35">
      <c r="A2538" s="1">
        <v>43069</v>
      </c>
      <c r="B2538">
        <v>1.01</v>
      </c>
      <c r="C2538">
        <v>0.99880000000000002</v>
      </c>
      <c r="D2538">
        <v>1.02</v>
      </c>
      <c r="E2538">
        <v>0.99590000000000001</v>
      </c>
      <c r="F2538" t="s">
        <v>1648</v>
      </c>
      <c r="G2538">
        <v>1.12E-2</v>
      </c>
    </row>
    <row r="2539" spans="1:7" x14ac:dyDescent="0.35">
      <c r="A2539" s="1">
        <v>43068</v>
      </c>
      <c r="B2539">
        <v>0.99880000000000002</v>
      </c>
      <c r="C2539">
        <v>0.99239999999999995</v>
      </c>
      <c r="D2539">
        <v>0.999</v>
      </c>
      <c r="E2539">
        <v>0.95</v>
      </c>
      <c r="F2539" t="s">
        <v>5876</v>
      </c>
      <c r="G2539">
        <v>6.4000000000000003E-3</v>
      </c>
    </row>
    <row r="2540" spans="1:7" x14ac:dyDescent="0.35">
      <c r="A2540" s="1">
        <v>43067</v>
      </c>
      <c r="B2540">
        <v>0.99239999999999995</v>
      </c>
      <c r="C2540">
        <v>0.99780000000000002</v>
      </c>
      <c r="D2540">
        <v>0.99780000000000002</v>
      </c>
      <c r="E2540">
        <v>0.97909999999999997</v>
      </c>
      <c r="F2540" t="s">
        <v>5877</v>
      </c>
      <c r="G2540">
        <v>-5.4000000000000003E-3</v>
      </c>
    </row>
    <row r="2541" spans="1:7" x14ac:dyDescent="0.35">
      <c r="A2541" s="1">
        <v>43066</v>
      </c>
      <c r="B2541">
        <v>0.99780000000000002</v>
      </c>
      <c r="C2541">
        <v>0.99609999999999999</v>
      </c>
      <c r="D2541">
        <v>1</v>
      </c>
      <c r="E2541">
        <v>0.99099999999999999</v>
      </c>
      <c r="F2541" t="s">
        <v>5878</v>
      </c>
      <c r="G2541">
        <v>1.6999999999999999E-3</v>
      </c>
    </row>
    <row r="2542" spans="1:7" x14ac:dyDescent="0.35">
      <c r="A2542" s="1">
        <v>43065</v>
      </c>
      <c r="B2542">
        <v>0.99609999999999999</v>
      </c>
      <c r="C2542">
        <v>0.997</v>
      </c>
      <c r="D2542">
        <v>1</v>
      </c>
      <c r="E2542">
        <v>0.98829999999999996</v>
      </c>
      <c r="F2542" t="s">
        <v>5879</v>
      </c>
      <c r="G2542">
        <v>-8.9999999999999998E-4</v>
      </c>
    </row>
    <row r="2543" spans="1:7" x14ac:dyDescent="0.35">
      <c r="A2543" s="1">
        <v>43064</v>
      </c>
      <c r="B2543">
        <v>0.997</v>
      </c>
      <c r="C2543">
        <v>0.99099999999999999</v>
      </c>
      <c r="D2543">
        <v>0.99860000000000004</v>
      </c>
      <c r="E2543">
        <v>0.98799999999999999</v>
      </c>
      <c r="F2543" t="s">
        <v>5880</v>
      </c>
      <c r="G2543">
        <v>6.1000000000000004E-3</v>
      </c>
    </row>
    <row r="2544" spans="1:7" x14ac:dyDescent="0.35">
      <c r="A2544" s="1">
        <v>43063</v>
      </c>
      <c r="B2544">
        <v>0.99099999999999999</v>
      </c>
      <c r="C2544">
        <v>0.995</v>
      </c>
      <c r="D2544">
        <v>1</v>
      </c>
      <c r="E2544">
        <v>0.98599999999999999</v>
      </c>
      <c r="F2544" t="s">
        <v>5881</v>
      </c>
      <c r="G2544">
        <v>-4.0000000000000001E-3</v>
      </c>
    </row>
    <row r="2545" spans="1:7" x14ac:dyDescent="0.35">
      <c r="A2545" s="1">
        <v>43062</v>
      </c>
      <c r="B2545">
        <v>0.995</v>
      </c>
      <c r="C2545">
        <v>0.99850000000000005</v>
      </c>
      <c r="D2545">
        <v>0.999</v>
      </c>
      <c r="E2545">
        <v>0.98</v>
      </c>
      <c r="F2545" t="s">
        <v>5882</v>
      </c>
      <c r="G2545">
        <v>-3.5000000000000001E-3</v>
      </c>
    </row>
    <row r="2546" spans="1:7" x14ac:dyDescent="0.35">
      <c r="A2546" s="1">
        <v>43061</v>
      </c>
      <c r="B2546">
        <v>0.99850000000000005</v>
      </c>
      <c r="C2546">
        <v>0.98070000000000002</v>
      </c>
      <c r="D2546">
        <v>1</v>
      </c>
      <c r="E2546">
        <v>0.97889999999999999</v>
      </c>
      <c r="F2546" t="s">
        <v>1889</v>
      </c>
      <c r="G2546">
        <v>1.8200000000000001E-2</v>
      </c>
    </row>
    <row r="2547" spans="1:7" x14ac:dyDescent="0.35">
      <c r="A2547" s="1">
        <v>43060</v>
      </c>
      <c r="B2547">
        <v>0.98070000000000002</v>
      </c>
      <c r="C2547">
        <v>0.99470000000000003</v>
      </c>
      <c r="D2547">
        <v>0.997</v>
      </c>
      <c r="E2547">
        <v>0.96</v>
      </c>
      <c r="F2547" t="s">
        <v>5883</v>
      </c>
      <c r="G2547">
        <v>-1.41E-2</v>
      </c>
    </row>
    <row r="2548" spans="1:7" x14ac:dyDescent="0.35">
      <c r="A2548" s="1">
        <v>43059</v>
      </c>
      <c r="B2548">
        <v>0.99470000000000003</v>
      </c>
      <c r="C2548">
        <v>0.99429999999999996</v>
      </c>
      <c r="D2548">
        <v>0.99950000000000006</v>
      </c>
      <c r="E2548">
        <v>0.90059999999999996</v>
      </c>
      <c r="F2548" t="s">
        <v>5884</v>
      </c>
      <c r="G2548">
        <v>4.0000000000000002E-4</v>
      </c>
    </row>
    <row r="2549" spans="1:7" x14ac:dyDescent="0.35">
      <c r="A2549" s="1">
        <v>43058</v>
      </c>
      <c r="B2549">
        <v>0.99429999999999996</v>
      </c>
      <c r="C2549">
        <v>0.99870000000000003</v>
      </c>
      <c r="D2549">
        <v>1</v>
      </c>
      <c r="E2549">
        <v>0.98899999999999999</v>
      </c>
      <c r="F2549" t="s">
        <v>5885</v>
      </c>
      <c r="G2549">
        <v>-4.4000000000000003E-3</v>
      </c>
    </row>
    <row r="2550" spans="1:7" x14ac:dyDescent="0.35">
      <c r="A2550" s="1">
        <v>43057</v>
      </c>
      <c r="B2550">
        <v>0.99870000000000003</v>
      </c>
      <c r="C2550">
        <v>1</v>
      </c>
      <c r="D2550">
        <v>1.01</v>
      </c>
      <c r="E2550">
        <v>0.99009999999999998</v>
      </c>
      <c r="F2550" t="s">
        <v>5886</v>
      </c>
      <c r="G2550">
        <v>-1.2999999999999999E-3</v>
      </c>
    </row>
    <row r="2551" spans="1:7" x14ac:dyDescent="0.35">
      <c r="A2551" s="1">
        <v>43056</v>
      </c>
      <c r="B2551">
        <v>1</v>
      </c>
      <c r="C2551">
        <v>0.98499999999999999</v>
      </c>
      <c r="D2551">
        <v>1</v>
      </c>
      <c r="E2551">
        <v>0.98299999999999998</v>
      </c>
      <c r="F2551" t="s">
        <v>5887</v>
      </c>
      <c r="G2551">
        <v>1.52E-2</v>
      </c>
    </row>
    <row r="2552" spans="1:7" x14ac:dyDescent="0.35">
      <c r="A2552" s="1">
        <v>43055</v>
      </c>
      <c r="B2552">
        <v>0.98499999999999999</v>
      </c>
      <c r="C2552">
        <v>1</v>
      </c>
      <c r="D2552">
        <v>1</v>
      </c>
      <c r="E2552">
        <v>0.98499999999999999</v>
      </c>
      <c r="F2552" t="s">
        <v>1626</v>
      </c>
      <c r="G2552">
        <v>-1.4999999999999999E-2</v>
      </c>
    </row>
    <row r="2553" spans="1:7" x14ac:dyDescent="0.35">
      <c r="A2553" s="1">
        <v>43054</v>
      </c>
      <c r="B2553">
        <v>1</v>
      </c>
      <c r="C2553">
        <v>1.01</v>
      </c>
      <c r="D2553">
        <v>1.02</v>
      </c>
      <c r="E2553">
        <v>1</v>
      </c>
      <c r="F2553" t="s">
        <v>5888</v>
      </c>
      <c r="G2553">
        <v>-9.9000000000000008E-3</v>
      </c>
    </row>
    <row r="2554" spans="1:7" x14ac:dyDescent="0.35">
      <c r="A2554" s="1">
        <v>43053</v>
      </c>
      <c r="B2554">
        <v>1.01</v>
      </c>
      <c r="C2554">
        <v>1.01</v>
      </c>
      <c r="D2554">
        <v>1.02</v>
      </c>
      <c r="E2554">
        <v>1.01</v>
      </c>
      <c r="F2554" t="s">
        <v>810</v>
      </c>
      <c r="G2554">
        <v>0</v>
      </c>
    </row>
    <row r="2555" spans="1:7" x14ac:dyDescent="0.35">
      <c r="A2555" s="1">
        <v>43052</v>
      </c>
      <c r="B2555">
        <v>1.01</v>
      </c>
      <c r="C2555">
        <v>1</v>
      </c>
      <c r="D2555">
        <v>1.02</v>
      </c>
      <c r="E2555">
        <v>1</v>
      </c>
      <c r="F2555" t="s">
        <v>5889</v>
      </c>
      <c r="G2555">
        <v>0.01</v>
      </c>
    </row>
    <row r="2556" spans="1:7" x14ac:dyDescent="0.35">
      <c r="A2556" s="1">
        <v>43051</v>
      </c>
      <c r="B2556">
        <v>1</v>
      </c>
      <c r="C2556">
        <v>1.01</v>
      </c>
      <c r="D2556">
        <v>1.02</v>
      </c>
      <c r="E2556">
        <v>1</v>
      </c>
      <c r="F2556" t="s">
        <v>5890</v>
      </c>
      <c r="G2556">
        <v>-9.9000000000000008E-3</v>
      </c>
    </row>
    <row r="2557" spans="1:7" x14ac:dyDescent="0.35">
      <c r="A2557" s="1">
        <v>43050</v>
      </c>
      <c r="B2557">
        <v>1.01</v>
      </c>
      <c r="C2557">
        <v>1</v>
      </c>
      <c r="D2557">
        <v>1.01</v>
      </c>
      <c r="E2557">
        <v>1</v>
      </c>
      <c r="F2557" t="s">
        <v>5891</v>
      </c>
      <c r="G2557">
        <v>0.01</v>
      </c>
    </row>
    <row r="2558" spans="1:7" x14ac:dyDescent="0.35">
      <c r="A2558" s="1">
        <v>43049</v>
      </c>
      <c r="B2558">
        <v>1</v>
      </c>
      <c r="C2558">
        <v>1.01</v>
      </c>
      <c r="D2558">
        <v>1.02</v>
      </c>
      <c r="E2558">
        <v>0.999</v>
      </c>
      <c r="F2558" t="s">
        <v>1591</v>
      </c>
      <c r="G2558">
        <v>-9.9000000000000008E-3</v>
      </c>
    </row>
    <row r="2559" spans="1:7" x14ac:dyDescent="0.35">
      <c r="A2559" s="1">
        <v>43048</v>
      </c>
      <c r="B2559">
        <v>1.01</v>
      </c>
      <c r="C2559">
        <v>1.01</v>
      </c>
      <c r="D2559">
        <v>1.01</v>
      </c>
      <c r="E2559">
        <v>1</v>
      </c>
      <c r="F2559" t="s">
        <v>5892</v>
      </c>
      <c r="G2559">
        <v>0</v>
      </c>
    </row>
    <row r="2560" spans="1:7" x14ac:dyDescent="0.35">
      <c r="A2560" s="1">
        <v>43047</v>
      </c>
      <c r="B2560">
        <v>1.01</v>
      </c>
      <c r="C2560">
        <v>1</v>
      </c>
      <c r="D2560">
        <v>1.01</v>
      </c>
      <c r="E2560">
        <v>1</v>
      </c>
      <c r="F2560" t="s">
        <v>5893</v>
      </c>
      <c r="G2560">
        <v>0.01</v>
      </c>
    </row>
    <row r="2561" spans="1:7" x14ac:dyDescent="0.35">
      <c r="A2561" s="1">
        <v>43046</v>
      </c>
      <c r="B2561">
        <v>1</v>
      </c>
      <c r="C2561">
        <v>1</v>
      </c>
      <c r="D2561">
        <v>1.01</v>
      </c>
      <c r="E2561">
        <v>1</v>
      </c>
      <c r="F2561" t="s">
        <v>5894</v>
      </c>
      <c r="G2561">
        <v>0</v>
      </c>
    </row>
    <row r="2562" spans="1:7" x14ac:dyDescent="0.35">
      <c r="A2562" s="1">
        <v>43045</v>
      </c>
      <c r="B2562">
        <v>1</v>
      </c>
      <c r="C2562">
        <v>1</v>
      </c>
      <c r="D2562">
        <v>1.02</v>
      </c>
      <c r="E2562">
        <v>1</v>
      </c>
      <c r="F2562" t="s">
        <v>5895</v>
      </c>
      <c r="G2562">
        <v>0</v>
      </c>
    </row>
    <row r="2563" spans="1:7" x14ac:dyDescent="0.35">
      <c r="A2563" s="1">
        <v>43044</v>
      </c>
      <c r="B2563">
        <v>1</v>
      </c>
      <c r="C2563">
        <v>1</v>
      </c>
      <c r="D2563">
        <v>1.01</v>
      </c>
      <c r="E2563">
        <v>1</v>
      </c>
      <c r="F2563" t="s">
        <v>5896</v>
      </c>
      <c r="G2563">
        <v>0</v>
      </c>
    </row>
    <row r="2564" spans="1:7" x14ac:dyDescent="0.35">
      <c r="A2564" s="1">
        <v>43043</v>
      </c>
      <c r="B2564">
        <v>1</v>
      </c>
      <c r="C2564">
        <v>1</v>
      </c>
      <c r="D2564">
        <v>1.01</v>
      </c>
      <c r="E2564">
        <v>1</v>
      </c>
      <c r="F2564" t="s">
        <v>5897</v>
      </c>
      <c r="G2564">
        <v>0</v>
      </c>
    </row>
    <row r="2565" spans="1:7" x14ac:dyDescent="0.35">
      <c r="A2565" s="1">
        <v>43042</v>
      </c>
      <c r="B2565">
        <v>1</v>
      </c>
      <c r="C2565">
        <v>1</v>
      </c>
      <c r="D2565">
        <v>1.01</v>
      </c>
      <c r="E2565">
        <v>1</v>
      </c>
      <c r="F2565" t="s">
        <v>5898</v>
      </c>
      <c r="G2565">
        <v>0</v>
      </c>
    </row>
    <row r="2566" spans="1:7" x14ac:dyDescent="0.35">
      <c r="A2566" s="1">
        <v>43041</v>
      </c>
      <c r="B2566">
        <v>1</v>
      </c>
      <c r="C2566">
        <v>1</v>
      </c>
      <c r="D2566">
        <v>1.01</v>
      </c>
      <c r="E2566">
        <v>1</v>
      </c>
      <c r="F2566" t="s">
        <v>5899</v>
      </c>
      <c r="G2566">
        <v>0</v>
      </c>
    </row>
    <row r="2567" spans="1:7" x14ac:dyDescent="0.35">
      <c r="A2567" s="1">
        <v>43040</v>
      </c>
      <c r="B2567">
        <v>1</v>
      </c>
      <c r="C2567">
        <v>0.99990000000000001</v>
      </c>
      <c r="D2567">
        <v>1.01</v>
      </c>
      <c r="E2567">
        <v>0.996</v>
      </c>
      <c r="F2567" t="s">
        <v>1616</v>
      </c>
      <c r="G2567">
        <v>1E-4</v>
      </c>
    </row>
    <row r="2568" spans="1:7" x14ac:dyDescent="0.35">
      <c r="A2568" s="1">
        <v>43039</v>
      </c>
      <c r="B2568">
        <v>0.99990000000000001</v>
      </c>
      <c r="C2568">
        <v>1</v>
      </c>
      <c r="D2568">
        <v>1.01</v>
      </c>
      <c r="E2568">
        <v>0.997</v>
      </c>
      <c r="F2568" t="s">
        <v>5662</v>
      </c>
      <c r="G2568">
        <v>-1E-4</v>
      </c>
    </row>
    <row r="2569" spans="1:7" x14ac:dyDescent="0.35">
      <c r="A2569" s="1">
        <v>43038</v>
      </c>
      <c r="B2569">
        <v>1</v>
      </c>
      <c r="C2569">
        <v>1</v>
      </c>
      <c r="D2569">
        <v>1</v>
      </c>
      <c r="E2569">
        <v>0.99719999999999998</v>
      </c>
      <c r="F2569" t="s">
        <v>5724</v>
      </c>
      <c r="G2569">
        <v>0</v>
      </c>
    </row>
    <row r="2570" spans="1:7" x14ac:dyDescent="0.35">
      <c r="A2570" s="1">
        <v>43037</v>
      </c>
      <c r="B2570">
        <v>1</v>
      </c>
      <c r="C2570">
        <v>1</v>
      </c>
      <c r="D2570">
        <v>1.01</v>
      </c>
      <c r="E2570">
        <v>1</v>
      </c>
      <c r="F2570" t="s">
        <v>3699</v>
      </c>
      <c r="G2570">
        <v>0</v>
      </c>
    </row>
    <row r="2571" spans="1:7" x14ac:dyDescent="0.35">
      <c r="A2571" s="1">
        <v>43036</v>
      </c>
      <c r="B2571">
        <v>1</v>
      </c>
      <c r="C2571">
        <v>1.01</v>
      </c>
      <c r="D2571">
        <v>1.01</v>
      </c>
      <c r="E2571">
        <v>1</v>
      </c>
      <c r="F2571" t="s">
        <v>1624</v>
      </c>
      <c r="G2571">
        <v>-9.9000000000000008E-3</v>
      </c>
    </row>
    <row r="2572" spans="1:7" x14ac:dyDescent="0.35">
      <c r="A2572" s="1">
        <v>43035</v>
      </c>
      <c r="B2572">
        <v>1.01</v>
      </c>
      <c r="C2572">
        <v>1</v>
      </c>
      <c r="D2572">
        <v>1.01</v>
      </c>
      <c r="E2572">
        <v>1</v>
      </c>
      <c r="F2572" t="s">
        <v>1661</v>
      </c>
      <c r="G2572">
        <v>0.01</v>
      </c>
    </row>
    <row r="2573" spans="1:7" x14ac:dyDescent="0.35">
      <c r="A2573" s="1">
        <v>43034</v>
      </c>
      <c r="B2573">
        <v>1</v>
      </c>
      <c r="C2573">
        <v>1</v>
      </c>
      <c r="D2573">
        <v>1.01</v>
      </c>
      <c r="E2573">
        <v>1</v>
      </c>
      <c r="F2573" t="s">
        <v>1658</v>
      </c>
      <c r="G2573">
        <v>0</v>
      </c>
    </row>
    <row r="2574" spans="1:7" x14ac:dyDescent="0.35">
      <c r="A2574" s="1">
        <v>43033</v>
      </c>
      <c r="B2574">
        <v>1</v>
      </c>
      <c r="C2574">
        <v>1</v>
      </c>
      <c r="D2574">
        <v>1.01</v>
      </c>
      <c r="E2574">
        <v>1</v>
      </c>
      <c r="F2574" t="s">
        <v>1592</v>
      </c>
      <c r="G2574">
        <v>0</v>
      </c>
    </row>
    <row r="2575" spans="1:7" x14ac:dyDescent="0.35">
      <c r="A2575" s="1">
        <v>43032</v>
      </c>
      <c r="B2575">
        <v>1</v>
      </c>
      <c r="C2575">
        <v>1</v>
      </c>
      <c r="D2575">
        <v>1.01</v>
      </c>
      <c r="E2575">
        <v>1</v>
      </c>
      <c r="F2575" t="s">
        <v>5724</v>
      </c>
      <c r="G2575">
        <v>0</v>
      </c>
    </row>
    <row r="2576" spans="1:7" x14ac:dyDescent="0.35">
      <c r="A2576" s="1">
        <v>43031</v>
      </c>
      <c r="B2576">
        <v>1</v>
      </c>
      <c r="C2576">
        <v>1</v>
      </c>
      <c r="D2576">
        <v>1.01</v>
      </c>
      <c r="E2576">
        <v>1</v>
      </c>
      <c r="F2576" t="s">
        <v>5900</v>
      </c>
      <c r="G2576">
        <v>0</v>
      </c>
    </row>
    <row r="2577" spans="1:7" x14ac:dyDescent="0.35">
      <c r="A2577" s="1">
        <v>43030</v>
      </c>
      <c r="B2577">
        <v>1</v>
      </c>
      <c r="C2577">
        <v>0.999</v>
      </c>
      <c r="D2577">
        <v>1.01</v>
      </c>
      <c r="E2577">
        <v>0.99809999999999999</v>
      </c>
      <c r="F2577" t="s">
        <v>5901</v>
      </c>
      <c r="G2577">
        <v>1E-3</v>
      </c>
    </row>
    <row r="2578" spans="1:7" x14ac:dyDescent="0.35">
      <c r="A2578" s="1">
        <v>43029</v>
      </c>
      <c r="B2578">
        <v>0.999</v>
      </c>
      <c r="C2578">
        <v>0.99939999999999996</v>
      </c>
      <c r="D2578">
        <v>1</v>
      </c>
      <c r="E2578">
        <v>0.97</v>
      </c>
      <c r="F2578" t="s">
        <v>1593</v>
      </c>
      <c r="G2578">
        <v>-4.0000000000000002E-4</v>
      </c>
    </row>
    <row r="2579" spans="1:7" x14ac:dyDescent="0.35">
      <c r="A2579" s="1">
        <v>43028</v>
      </c>
      <c r="B2579">
        <v>0.99939999999999996</v>
      </c>
      <c r="C2579">
        <v>0.99990000000000001</v>
      </c>
      <c r="D2579">
        <v>1</v>
      </c>
      <c r="E2579">
        <v>0.99709999999999999</v>
      </c>
      <c r="F2579" t="s">
        <v>5902</v>
      </c>
      <c r="G2579">
        <v>-5.0000000000000001E-4</v>
      </c>
    </row>
    <row r="2580" spans="1:7" x14ac:dyDescent="0.35">
      <c r="A2580" s="1">
        <v>43027</v>
      </c>
      <c r="B2580">
        <v>0.99990000000000001</v>
      </c>
      <c r="C2580">
        <v>1</v>
      </c>
      <c r="D2580">
        <v>1.01</v>
      </c>
      <c r="E2580">
        <v>0.99890000000000001</v>
      </c>
      <c r="F2580" t="s">
        <v>5903</v>
      </c>
      <c r="G2580">
        <v>-1E-4</v>
      </c>
    </row>
    <row r="2581" spans="1:7" x14ac:dyDescent="0.35">
      <c r="A2581" s="1">
        <v>43026</v>
      </c>
      <c r="B2581">
        <v>1</v>
      </c>
      <c r="C2581">
        <v>1</v>
      </c>
      <c r="D2581">
        <v>1.01</v>
      </c>
      <c r="E2581">
        <v>0.99970000000000003</v>
      </c>
      <c r="F2581" t="s">
        <v>5904</v>
      </c>
      <c r="G2581">
        <v>0</v>
      </c>
    </row>
    <row r="2582" spans="1:7" x14ac:dyDescent="0.35">
      <c r="A2582" s="1">
        <v>43025</v>
      </c>
      <c r="B2582">
        <v>1</v>
      </c>
      <c r="C2582">
        <v>0.99239999999999995</v>
      </c>
      <c r="D2582">
        <v>1</v>
      </c>
      <c r="E2582">
        <v>0.98740000000000006</v>
      </c>
      <c r="F2582" t="s">
        <v>5674</v>
      </c>
      <c r="G2582">
        <v>7.7000000000000002E-3</v>
      </c>
    </row>
    <row r="2583" spans="1:7" x14ac:dyDescent="0.35">
      <c r="A2583" s="1">
        <v>43024</v>
      </c>
      <c r="B2583">
        <v>0.99239999999999995</v>
      </c>
      <c r="C2583">
        <v>0.99919999999999998</v>
      </c>
      <c r="D2583">
        <v>1</v>
      </c>
      <c r="E2583">
        <v>0.98</v>
      </c>
      <c r="F2583" t="s">
        <v>1624</v>
      </c>
      <c r="G2583">
        <v>-6.7999999999999996E-3</v>
      </c>
    </row>
    <row r="2584" spans="1:7" x14ac:dyDescent="0.35">
      <c r="A2584" s="1">
        <v>43023</v>
      </c>
      <c r="B2584">
        <v>0.99919999999999998</v>
      </c>
      <c r="C2584">
        <v>0.99580000000000002</v>
      </c>
      <c r="D2584">
        <v>1</v>
      </c>
      <c r="E2584">
        <v>0.99519999999999997</v>
      </c>
      <c r="F2584" t="s">
        <v>5905</v>
      </c>
      <c r="G2584">
        <v>3.3999999999999998E-3</v>
      </c>
    </row>
    <row r="2585" spans="1:7" x14ac:dyDescent="0.35">
      <c r="A2585" s="1">
        <v>43022</v>
      </c>
      <c r="B2585">
        <v>0.99580000000000002</v>
      </c>
      <c r="C2585">
        <v>0.99450000000000005</v>
      </c>
      <c r="D2585">
        <v>0.998</v>
      </c>
      <c r="E2585">
        <v>0.99209999999999998</v>
      </c>
      <c r="F2585" t="s">
        <v>5906</v>
      </c>
      <c r="G2585">
        <v>1.2999999999999999E-3</v>
      </c>
    </row>
    <row r="2586" spans="1:7" x14ac:dyDescent="0.35">
      <c r="A2586" s="1">
        <v>43021</v>
      </c>
      <c r="B2586">
        <v>0.99450000000000005</v>
      </c>
      <c r="C2586">
        <v>0.99370000000000003</v>
      </c>
      <c r="D2586">
        <v>0.99719999999999998</v>
      </c>
      <c r="E2586">
        <v>0.99150000000000005</v>
      </c>
      <c r="F2586" t="s">
        <v>5746</v>
      </c>
      <c r="G2586">
        <v>8.0000000000000004E-4</v>
      </c>
    </row>
    <row r="2587" spans="1:7" x14ac:dyDescent="0.35">
      <c r="A2587" s="1">
        <v>43020</v>
      </c>
      <c r="B2587">
        <v>0.99370000000000003</v>
      </c>
      <c r="C2587">
        <v>0.99619999999999997</v>
      </c>
      <c r="D2587">
        <v>0.99719999999999998</v>
      </c>
      <c r="E2587">
        <v>0.99039999999999995</v>
      </c>
      <c r="F2587" t="s">
        <v>1593</v>
      </c>
      <c r="G2587">
        <v>-2.5000000000000001E-3</v>
      </c>
    </row>
    <row r="2588" spans="1:7" x14ac:dyDescent="0.35">
      <c r="A2588" s="1">
        <v>43019</v>
      </c>
      <c r="B2588">
        <v>0.99619999999999997</v>
      </c>
      <c r="C2588">
        <v>0.99419999999999997</v>
      </c>
      <c r="D2588">
        <v>0.99719999999999998</v>
      </c>
      <c r="E2588">
        <v>0.99299999999999999</v>
      </c>
      <c r="F2588" t="s">
        <v>1709</v>
      </c>
      <c r="G2588">
        <v>2E-3</v>
      </c>
    </row>
    <row r="2589" spans="1:7" x14ac:dyDescent="0.35">
      <c r="A2589" s="1">
        <v>43018</v>
      </c>
      <c r="B2589">
        <v>0.99419999999999997</v>
      </c>
      <c r="C2589">
        <v>0.997</v>
      </c>
      <c r="D2589">
        <v>0.99719999999999998</v>
      </c>
      <c r="E2589">
        <v>0.99409999999999998</v>
      </c>
      <c r="F2589" t="s">
        <v>1893</v>
      </c>
      <c r="G2589">
        <v>-2.8E-3</v>
      </c>
    </row>
    <row r="2590" spans="1:7" x14ac:dyDescent="0.35">
      <c r="A2590" s="1">
        <v>43017</v>
      </c>
      <c r="B2590">
        <v>0.997</v>
      </c>
      <c r="C2590">
        <v>0.99539999999999995</v>
      </c>
      <c r="D2590">
        <v>0.99719999999999998</v>
      </c>
      <c r="E2590">
        <v>0.99490000000000001</v>
      </c>
      <c r="F2590" t="s">
        <v>5907</v>
      </c>
      <c r="G2590">
        <v>1.6000000000000001E-3</v>
      </c>
    </row>
    <row r="2591" spans="1:7" x14ac:dyDescent="0.35">
      <c r="A2591" s="1">
        <v>43016</v>
      </c>
      <c r="B2591">
        <v>0.99539999999999995</v>
      </c>
      <c r="C2591">
        <v>0.99429999999999996</v>
      </c>
      <c r="D2591">
        <v>0.99719999999999998</v>
      </c>
      <c r="E2591">
        <v>0.99329999999999996</v>
      </c>
      <c r="F2591" t="s">
        <v>5908</v>
      </c>
      <c r="G2591">
        <v>1.1000000000000001E-3</v>
      </c>
    </row>
    <row r="2592" spans="1:7" x14ac:dyDescent="0.35">
      <c r="A2592" s="1">
        <v>43015</v>
      </c>
      <c r="B2592">
        <v>0.99429999999999996</v>
      </c>
      <c r="C2592">
        <v>0.99690000000000001</v>
      </c>
      <c r="D2592">
        <v>0.99839999999999995</v>
      </c>
      <c r="E2592">
        <v>0.99329999999999996</v>
      </c>
      <c r="F2592" t="s">
        <v>5909</v>
      </c>
      <c r="G2592">
        <v>-2.5999999999999999E-3</v>
      </c>
    </row>
    <row r="2593" spans="1:7" x14ac:dyDescent="0.35">
      <c r="A2593" s="1">
        <v>43014</v>
      </c>
      <c r="B2593">
        <v>0.99690000000000001</v>
      </c>
      <c r="C2593">
        <v>0.99839999999999995</v>
      </c>
      <c r="D2593">
        <v>0.99990000000000001</v>
      </c>
      <c r="E2593">
        <v>0.99399999999999999</v>
      </c>
      <c r="F2593" t="s">
        <v>3699</v>
      </c>
      <c r="G2593">
        <v>-1.5E-3</v>
      </c>
    </row>
    <row r="2594" spans="1:7" x14ac:dyDescent="0.35">
      <c r="A2594" s="1">
        <v>43013</v>
      </c>
      <c r="B2594">
        <v>0.99839999999999995</v>
      </c>
      <c r="C2594">
        <v>0.99609999999999999</v>
      </c>
      <c r="D2594">
        <v>1</v>
      </c>
      <c r="E2594">
        <v>0.996</v>
      </c>
      <c r="F2594" t="s">
        <v>5910</v>
      </c>
      <c r="G2594">
        <v>2.3E-3</v>
      </c>
    </row>
    <row r="2595" spans="1:7" x14ac:dyDescent="0.35">
      <c r="A2595" s="1">
        <v>43012</v>
      </c>
      <c r="B2595">
        <v>0.99609999999999999</v>
      </c>
      <c r="C2595">
        <v>0.99980000000000002</v>
      </c>
      <c r="D2595">
        <v>1</v>
      </c>
      <c r="E2595">
        <v>0.99299999999999999</v>
      </c>
      <c r="F2595" t="s">
        <v>1704</v>
      </c>
      <c r="G2595">
        <v>-3.7000000000000002E-3</v>
      </c>
    </row>
    <row r="2596" spans="1:7" x14ac:dyDescent="0.35">
      <c r="A2596" s="1">
        <v>43011</v>
      </c>
      <c r="B2596">
        <v>0.99980000000000002</v>
      </c>
      <c r="C2596">
        <v>0.99360000000000004</v>
      </c>
      <c r="D2596">
        <v>0.99990000000000001</v>
      </c>
      <c r="E2596">
        <v>0.99260000000000004</v>
      </c>
      <c r="F2596" t="s">
        <v>5911</v>
      </c>
      <c r="G2596">
        <v>6.1999999999999998E-3</v>
      </c>
    </row>
    <row r="2597" spans="1:7" x14ac:dyDescent="0.35">
      <c r="A2597" s="1">
        <v>43010</v>
      </c>
      <c r="B2597">
        <v>0.99360000000000004</v>
      </c>
      <c r="C2597">
        <v>0.99280000000000002</v>
      </c>
      <c r="D2597">
        <v>0.99790000000000001</v>
      </c>
      <c r="E2597">
        <v>0.99060000000000004</v>
      </c>
      <c r="F2597" t="s">
        <v>5912</v>
      </c>
      <c r="G2597">
        <v>8.0000000000000004E-4</v>
      </c>
    </row>
    <row r="2598" spans="1:7" x14ac:dyDescent="0.35">
      <c r="A2598" s="1">
        <v>43009</v>
      </c>
      <c r="B2598">
        <v>0.99280000000000002</v>
      </c>
      <c r="C2598">
        <v>0.99980000000000002</v>
      </c>
      <c r="D2598">
        <v>0.99980000000000002</v>
      </c>
      <c r="E2598">
        <v>0.9909</v>
      </c>
      <c r="F2598" t="s">
        <v>5913</v>
      </c>
      <c r="G2598">
        <v>-7.0000000000000001E-3</v>
      </c>
    </row>
    <row r="2599" spans="1:7" x14ac:dyDescent="0.35">
      <c r="A2599" s="1">
        <v>43008</v>
      </c>
      <c r="B2599">
        <v>0.99980000000000002</v>
      </c>
      <c r="C2599">
        <v>0.99839999999999995</v>
      </c>
      <c r="D2599">
        <v>0.99990000000000001</v>
      </c>
      <c r="E2599">
        <v>0.99050000000000005</v>
      </c>
      <c r="F2599" t="s">
        <v>5914</v>
      </c>
      <c r="G2599">
        <v>1.4E-3</v>
      </c>
    </row>
    <row r="2600" spans="1:7" x14ac:dyDescent="0.35">
      <c r="A2600" s="1">
        <v>43007</v>
      </c>
      <c r="B2600">
        <v>0.99839999999999995</v>
      </c>
      <c r="C2600">
        <v>0.99790000000000001</v>
      </c>
      <c r="D2600">
        <v>1</v>
      </c>
      <c r="E2600">
        <v>0.99390000000000001</v>
      </c>
      <c r="F2600" t="s">
        <v>5915</v>
      </c>
      <c r="G2600">
        <v>5.0000000000000001E-4</v>
      </c>
    </row>
    <row r="2601" spans="1:7" x14ac:dyDescent="0.35">
      <c r="A2601" s="1">
        <v>43006</v>
      </c>
      <c r="B2601">
        <v>0.99790000000000001</v>
      </c>
      <c r="C2601">
        <v>0.99860000000000004</v>
      </c>
      <c r="D2601">
        <v>1</v>
      </c>
      <c r="E2601">
        <v>0.99519999999999997</v>
      </c>
      <c r="F2601" t="s">
        <v>5916</v>
      </c>
      <c r="G2601">
        <v>-6.9999999999999999E-4</v>
      </c>
    </row>
    <row r="2602" spans="1:7" x14ac:dyDescent="0.35">
      <c r="A2602" s="1">
        <v>43005</v>
      </c>
      <c r="B2602">
        <v>0.99860000000000004</v>
      </c>
      <c r="C2602">
        <v>0.99980000000000002</v>
      </c>
      <c r="D2602">
        <v>1</v>
      </c>
      <c r="E2602">
        <v>0.99199999999999999</v>
      </c>
      <c r="F2602" t="s">
        <v>5917</v>
      </c>
      <c r="G2602">
        <v>-1.1999999999999999E-3</v>
      </c>
    </row>
    <row r="2603" spans="1:7" x14ac:dyDescent="0.35">
      <c r="A2603" s="1">
        <v>43004</v>
      </c>
      <c r="B2603">
        <v>0.99980000000000002</v>
      </c>
      <c r="C2603">
        <v>1</v>
      </c>
      <c r="D2603">
        <v>1.01</v>
      </c>
      <c r="E2603">
        <v>0.99950000000000006</v>
      </c>
      <c r="F2603" t="s">
        <v>5918</v>
      </c>
      <c r="G2603">
        <v>-2.0000000000000001E-4</v>
      </c>
    </row>
    <row r="2604" spans="1:7" x14ac:dyDescent="0.35">
      <c r="A2604" s="1">
        <v>43003</v>
      </c>
      <c r="B2604">
        <v>1</v>
      </c>
      <c r="C2604">
        <v>0.99980000000000002</v>
      </c>
      <c r="D2604">
        <v>1</v>
      </c>
      <c r="E2604">
        <v>0.995</v>
      </c>
      <c r="F2604" t="s">
        <v>5919</v>
      </c>
      <c r="G2604">
        <v>2.0000000000000001E-4</v>
      </c>
    </row>
    <row r="2605" spans="1:7" x14ac:dyDescent="0.35">
      <c r="A2605" s="1">
        <v>43002</v>
      </c>
      <c r="B2605">
        <v>0.99980000000000002</v>
      </c>
      <c r="C2605">
        <v>1</v>
      </c>
      <c r="D2605">
        <v>1</v>
      </c>
      <c r="E2605">
        <v>0.996</v>
      </c>
      <c r="F2605" t="s">
        <v>5920</v>
      </c>
      <c r="G2605">
        <v>-2.0000000000000001E-4</v>
      </c>
    </row>
    <row r="2606" spans="1:7" x14ac:dyDescent="0.35">
      <c r="A2606" s="1">
        <v>43001</v>
      </c>
      <c r="B2606">
        <v>1</v>
      </c>
      <c r="C2606">
        <v>1</v>
      </c>
      <c r="D2606">
        <v>1</v>
      </c>
      <c r="E2606">
        <v>0.98819999999999997</v>
      </c>
      <c r="F2606" t="s">
        <v>5921</v>
      </c>
      <c r="G2606">
        <v>0</v>
      </c>
    </row>
    <row r="2607" spans="1:7" x14ac:dyDescent="0.35">
      <c r="A2607" s="1">
        <v>43000</v>
      </c>
      <c r="B2607">
        <v>1</v>
      </c>
      <c r="C2607">
        <v>1</v>
      </c>
      <c r="D2607">
        <v>1.01</v>
      </c>
      <c r="E2607">
        <v>1</v>
      </c>
      <c r="F2607" t="s">
        <v>5922</v>
      </c>
      <c r="G2607">
        <v>0</v>
      </c>
    </row>
    <row r="2608" spans="1:7" x14ac:dyDescent="0.35">
      <c r="A2608" s="1">
        <v>42999</v>
      </c>
      <c r="B2608">
        <v>1</v>
      </c>
      <c r="C2608">
        <v>1</v>
      </c>
      <c r="D2608">
        <v>1.01</v>
      </c>
      <c r="E2608">
        <v>1</v>
      </c>
      <c r="F2608" t="s">
        <v>5923</v>
      </c>
      <c r="G2608">
        <v>0</v>
      </c>
    </row>
    <row r="2609" spans="1:7" x14ac:dyDescent="0.35">
      <c r="A2609" s="1">
        <v>42998</v>
      </c>
      <c r="B2609">
        <v>1</v>
      </c>
      <c r="C2609">
        <v>1</v>
      </c>
      <c r="D2609">
        <v>1.01</v>
      </c>
      <c r="E2609">
        <v>1</v>
      </c>
      <c r="F2609" t="s">
        <v>5924</v>
      </c>
      <c r="G2609">
        <v>0</v>
      </c>
    </row>
    <row r="2610" spans="1:7" x14ac:dyDescent="0.35">
      <c r="A2610" s="1">
        <v>42997</v>
      </c>
      <c r="B2610">
        <v>1</v>
      </c>
      <c r="C2610">
        <v>1</v>
      </c>
      <c r="D2610">
        <v>1.01</v>
      </c>
      <c r="E2610">
        <v>1</v>
      </c>
      <c r="F2610" t="s">
        <v>5925</v>
      </c>
      <c r="G2610">
        <v>0</v>
      </c>
    </row>
    <row r="2611" spans="1:7" x14ac:dyDescent="0.35">
      <c r="A2611" s="1">
        <v>42996</v>
      </c>
      <c r="B2611">
        <v>1</v>
      </c>
      <c r="C2611">
        <v>1.01</v>
      </c>
      <c r="D2611">
        <v>1.02</v>
      </c>
      <c r="E2611">
        <v>1</v>
      </c>
      <c r="F2611" t="s">
        <v>5926</v>
      </c>
      <c r="G2611">
        <v>-9.9000000000000008E-3</v>
      </c>
    </row>
    <row r="2612" spans="1:7" x14ac:dyDescent="0.35">
      <c r="A2612" s="1">
        <v>42995</v>
      </c>
      <c r="B2612">
        <v>1.01</v>
      </c>
      <c r="C2612">
        <v>1.01</v>
      </c>
      <c r="D2612">
        <v>1.02</v>
      </c>
      <c r="E2612">
        <v>1</v>
      </c>
      <c r="F2612" t="s">
        <v>5927</v>
      </c>
      <c r="G2612">
        <v>0</v>
      </c>
    </row>
    <row r="2613" spans="1:7" x14ac:dyDescent="0.35">
      <c r="A2613" s="1">
        <v>42994</v>
      </c>
      <c r="B2613">
        <v>1.01</v>
      </c>
      <c r="C2613">
        <v>1.01</v>
      </c>
      <c r="D2613">
        <v>1.03</v>
      </c>
      <c r="E2613">
        <v>1</v>
      </c>
      <c r="F2613" t="s">
        <v>5928</v>
      </c>
      <c r="G2613">
        <v>0</v>
      </c>
    </row>
    <row r="2614" spans="1:7" x14ac:dyDescent="0.35">
      <c r="A2614" s="1">
        <v>42993</v>
      </c>
      <c r="B2614">
        <v>1.01</v>
      </c>
      <c r="C2614">
        <v>1.01</v>
      </c>
      <c r="D2614">
        <v>1.01</v>
      </c>
      <c r="E2614">
        <v>0.99529999999999996</v>
      </c>
      <c r="F2614" t="s">
        <v>1661</v>
      </c>
      <c r="G2614">
        <v>0</v>
      </c>
    </row>
    <row r="2615" spans="1:7" x14ac:dyDescent="0.35">
      <c r="A2615" s="1">
        <v>42992</v>
      </c>
      <c r="B2615">
        <v>1.01</v>
      </c>
      <c r="C2615">
        <v>1</v>
      </c>
      <c r="D2615">
        <v>1.01</v>
      </c>
      <c r="E2615">
        <v>1</v>
      </c>
      <c r="F2615" t="s">
        <v>1932</v>
      </c>
      <c r="G2615">
        <v>0.01</v>
      </c>
    </row>
    <row r="2616" spans="1:7" x14ac:dyDescent="0.35">
      <c r="A2616" s="1">
        <v>42991</v>
      </c>
      <c r="B2616">
        <v>1</v>
      </c>
      <c r="C2616">
        <v>1</v>
      </c>
      <c r="D2616">
        <v>1.01</v>
      </c>
      <c r="E2616">
        <v>1</v>
      </c>
      <c r="F2616" t="s">
        <v>5929</v>
      </c>
      <c r="G2616">
        <v>0</v>
      </c>
    </row>
    <row r="2617" spans="1:7" x14ac:dyDescent="0.35">
      <c r="A2617" s="1">
        <v>42990</v>
      </c>
      <c r="B2617">
        <v>1</v>
      </c>
      <c r="C2617">
        <v>1.01</v>
      </c>
      <c r="D2617">
        <v>1.01</v>
      </c>
      <c r="E2617">
        <v>1</v>
      </c>
      <c r="F2617" t="s">
        <v>5930</v>
      </c>
      <c r="G2617">
        <v>-9.9000000000000008E-3</v>
      </c>
    </row>
    <row r="2618" spans="1:7" x14ac:dyDescent="0.35">
      <c r="A2618" s="1">
        <v>42989</v>
      </c>
      <c r="B2618">
        <v>1.01</v>
      </c>
      <c r="C2618">
        <v>1.01</v>
      </c>
      <c r="D2618">
        <v>1.02</v>
      </c>
      <c r="E2618">
        <v>1</v>
      </c>
      <c r="F2618" t="s">
        <v>5931</v>
      </c>
      <c r="G2618">
        <v>0</v>
      </c>
    </row>
    <row r="2619" spans="1:7" x14ac:dyDescent="0.35">
      <c r="A2619" s="1">
        <v>42988</v>
      </c>
      <c r="B2619">
        <v>1.01</v>
      </c>
      <c r="C2619">
        <v>1.01</v>
      </c>
      <c r="D2619">
        <v>1.03</v>
      </c>
      <c r="E2619">
        <v>1.01</v>
      </c>
      <c r="F2619" t="s">
        <v>5932</v>
      </c>
      <c r="G2619">
        <v>0</v>
      </c>
    </row>
    <row r="2620" spans="1:7" x14ac:dyDescent="0.35">
      <c r="A2620" s="1">
        <v>42987</v>
      </c>
      <c r="B2620">
        <v>1.01</v>
      </c>
      <c r="C2620">
        <v>1.02</v>
      </c>
      <c r="D2620">
        <v>1.02</v>
      </c>
      <c r="E2620">
        <v>1.01</v>
      </c>
      <c r="F2620" t="s">
        <v>5933</v>
      </c>
      <c r="G2620">
        <v>-9.7999999999999997E-3</v>
      </c>
    </row>
    <row r="2621" spans="1:7" x14ac:dyDescent="0.35">
      <c r="A2621" s="1">
        <v>42986</v>
      </c>
      <c r="B2621">
        <v>1.02</v>
      </c>
      <c r="C2621">
        <v>1.01</v>
      </c>
      <c r="D2621">
        <v>1.03</v>
      </c>
      <c r="E2621">
        <v>1.01</v>
      </c>
      <c r="F2621" t="s">
        <v>5934</v>
      </c>
      <c r="G2621">
        <v>9.9000000000000008E-3</v>
      </c>
    </row>
    <row r="2622" spans="1:7" x14ac:dyDescent="0.35">
      <c r="A2622" s="1">
        <v>42985</v>
      </c>
      <c r="B2622">
        <v>1.01</v>
      </c>
      <c r="C2622">
        <v>1.02</v>
      </c>
      <c r="D2622">
        <v>1.02</v>
      </c>
      <c r="E2622">
        <v>1.01</v>
      </c>
      <c r="F2622" t="s">
        <v>5935</v>
      </c>
      <c r="G2622">
        <v>-9.7999999999999997E-3</v>
      </c>
    </row>
    <row r="2623" spans="1:7" x14ac:dyDescent="0.35">
      <c r="A2623" s="1">
        <v>42984</v>
      </c>
      <c r="B2623">
        <v>1.02</v>
      </c>
      <c r="C2623">
        <v>1.02</v>
      </c>
      <c r="D2623">
        <v>1.04</v>
      </c>
      <c r="E2623">
        <v>1.02</v>
      </c>
      <c r="F2623" t="s">
        <v>5936</v>
      </c>
      <c r="G2623">
        <v>0</v>
      </c>
    </row>
    <row r="2624" spans="1:7" x14ac:dyDescent="0.35">
      <c r="A2624" s="1">
        <v>42983</v>
      </c>
      <c r="B2624">
        <v>1.02</v>
      </c>
      <c r="C2624">
        <v>1.04</v>
      </c>
      <c r="D2624">
        <v>1.05</v>
      </c>
      <c r="E2624">
        <v>1.01</v>
      </c>
      <c r="F2624" t="s">
        <v>1931</v>
      </c>
      <c r="G2624">
        <v>-1.9199999999999998E-2</v>
      </c>
    </row>
    <row r="2625" spans="1:7" x14ac:dyDescent="0.35">
      <c r="A2625" s="1">
        <v>42982</v>
      </c>
      <c r="B2625">
        <v>1.04</v>
      </c>
      <c r="C2625">
        <v>1.02</v>
      </c>
      <c r="D2625">
        <v>1.05</v>
      </c>
      <c r="E2625">
        <v>1.01</v>
      </c>
      <c r="F2625" t="s">
        <v>5937</v>
      </c>
      <c r="G2625">
        <v>1.9599999999999999E-2</v>
      </c>
    </row>
    <row r="2626" spans="1:7" x14ac:dyDescent="0.35">
      <c r="A2626" s="1">
        <v>42981</v>
      </c>
      <c r="B2626">
        <v>1.02</v>
      </c>
      <c r="C2626">
        <v>1.02</v>
      </c>
      <c r="D2626">
        <v>1.05</v>
      </c>
      <c r="E2626">
        <v>1.01</v>
      </c>
      <c r="F2626" t="s">
        <v>5938</v>
      </c>
      <c r="G2626">
        <v>0</v>
      </c>
    </row>
    <row r="2627" spans="1:7" x14ac:dyDescent="0.35">
      <c r="A2627" s="1">
        <v>42980</v>
      </c>
      <c r="B2627">
        <v>1.02</v>
      </c>
      <c r="C2627">
        <v>1.01</v>
      </c>
      <c r="D2627">
        <v>1.05</v>
      </c>
      <c r="E2627">
        <v>1</v>
      </c>
      <c r="F2627" t="s">
        <v>5939</v>
      </c>
      <c r="G2627">
        <v>9.9000000000000008E-3</v>
      </c>
    </row>
    <row r="2628" spans="1:7" x14ac:dyDescent="0.35">
      <c r="A2628" s="1">
        <v>42979</v>
      </c>
      <c r="B2628">
        <v>1.01</v>
      </c>
      <c r="C2628">
        <v>1</v>
      </c>
      <c r="D2628">
        <v>1.07</v>
      </c>
      <c r="E2628">
        <v>1</v>
      </c>
      <c r="F2628" t="s">
        <v>5940</v>
      </c>
      <c r="G2628">
        <v>0.01</v>
      </c>
    </row>
    <row r="2629" spans="1:7" x14ac:dyDescent="0.35">
      <c r="A2629" s="1">
        <v>42978</v>
      </c>
      <c r="B2629">
        <v>1</v>
      </c>
      <c r="C2629">
        <v>1</v>
      </c>
      <c r="D2629">
        <v>1.01</v>
      </c>
      <c r="E2629">
        <v>1</v>
      </c>
      <c r="F2629" t="s">
        <v>5941</v>
      </c>
      <c r="G2629">
        <v>0</v>
      </c>
    </row>
    <row r="2630" spans="1:7" x14ac:dyDescent="0.35">
      <c r="A2630" s="1">
        <v>42977</v>
      </c>
      <c r="B2630">
        <v>1</v>
      </c>
      <c r="C2630">
        <v>1.01</v>
      </c>
      <c r="D2630">
        <v>1.01</v>
      </c>
      <c r="E2630">
        <v>1</v>
      </c>
      <c r="F2630" t="s">
        <v>5942</v>
      </c>
      <c r="G2630">
        <v>-9.9000000000000008E-3</v>
      </c>
    </row>
    <row r="2631" spans="1:7" x14ac:dyDescent="0.35">
      <c r="A2631" s="1">
        <v>42976</v>
      </c>
      <c r="B2631">
        <v>1.01</v>
      </c>
      <c r="C2631">
        <v>1</v>
      </c>
      <c r="D2631">
        <v>1.02</v>
      </c>
      <c r="E2631">
        <v>1</v>
      </c>
      <c r="F2631" t="s">
        <v>5943</v>
      </c>
      <c r="G2631">
        <v>0.01</v>
      </c>
    </row>
    <row r="2632" spans="1:7" x14ac:dyDescent="0.35">
      <c r="A2632" s="1">
        <v>42975</v>
      </c>
      <c r="B2632">
        <v>1</v>
      </c>
      <c r="C2632">
        <v>1</v>
      </c>
      <c r="D2632">
        <v>1</v>
      </c>
      <c r="E2632">
        <v>1</v>
      </c>
      <c r="F2632" t="s">
        <v>5944</v>
      </c>
      <c r="G2632">
        <v>0</v>
      </c>
    </row>
    <row r="2633" spans="1:7" x14ac:dyDescent="0.35">
      <c r="A2633" s="1">
        <v>42974</v>
      </c>
      <c r="B2633">
        <v>1</v>
      </c>
      <c r="C2633">
        <v>1.01</v>
      </c>
      <c r="D2633">
        <v>1.01</v>
      </c>
      <c r="E2633">
        <v>1</v>
      </c>
      <c r="F2633" t="s">
        <v>5945</v>
      </c>
      <c r="G2633">
        <v>-9.9000000000000008E-3</v>
      </c>
    </row>
    <row r="2634" spans="1:7" x14ac:dyDescent="0.35">
      <c r="A2634" s="1">
        <v>42973</v>
      </c>
      <c r="B2634">
        <v>1.01</v>
      </c>
      <c r="C2634">
        <v>1.01</v>
      </c>
      <c r="D2634">
        <v>1.01</v>
      </c>
      <c r="E2634">
        <v>1.01</v>
      </c>
      <c r="F2634" t="s">
        <v>5946</v>
      </c>
      <c r="G2634">
        <v>0</v>
      </c>
    </row>
    <row r="2635" spans="1:7" x14ac:dyDescent="0.35">
      <c r="A2635" s="1">
        <v>42972</v>
      </c>
      <c r="B2635">
        <v>1.01</v>
      </c>
      <c r="C2635">
        <v>1.01</v>
      </c>
      <c r="D2635">
        <v>1.01</v>
      </c>
      <c r="E2635">
        <v>1</v>
      </c>
      <c r="F2635" t="s">
        <v>5947</v>
      </c>
      <c r="G2635">
        <v>0</v>
      </c>
    </row>
    <row r="2636" spans="1:7" x14ac:dyDescent="0.35">
      <c r="A2636" s="1">
        <v>42971</v>
      </c>
      <c r="B2636">
        <v>1.01</v>
      </c>
      <c r="C2636">
        <v>1.01</v>
      </c>
      <c r="D2636">
        <v>1.01</v>
      </c>
      <c r="E2636">
        <v>1.01</v>
      </c>
      <c r="F2636" t="s">
        <v>5948</v>
      </c>
      <c r="G2636">
        <v>0</v>
      </c>
    </row>
    <row r="2637" spans="1:7" x14ac:dyDescent="0.35">
      <c r="A2637" s="1">
        <v>42970</v>
      </c>
      <c r="B2637">
        <v>1.01</v>
      </c>
      <c r="C2637">
        <v>1.01</v>
      </c>
      <c r="D2637">
        <v>1.04</v>
      </c>
      <c r="E2637">
        <v>1.01</v>
      </c>
      <c r="F2637" t="s">
        <v>5949</v>
      </c>
      <c r="G2637">
        <v>0</v>
      </c>
    </row>
    <row r="2638" spans="1:7" x14ac:dyDescent="0.35">
      <c r="A2638" s="1">
        <v>42969</v>
      </c>
      <c r="B2638">
        <v>1.01</v>
      </c>
      <c r="C2638">
        <v>1.01</v>
      </c>
      <c r="D2638">
        <v>1.02</v>
      </c>
      <c r="E2638">
        <v>1</v>
      </c>
      <c r="F2638" t="s">
        <v>5950</v>
      </c>
      <c r="G2638">
        <v>0</v>
      </c>
    </row>
    <row r="2639" spans="1:7" x14ac:dyDescent="0.35">
      <c r="A2639" s="1">
        <v>42968</v>
      </c>
      <c r="B2639">
        <v>1.01</v>
      </c>
      <c r="C2639">
        <v>1</v>
      </c>
      <c r="D2639">
        <v>1.01</v>
      </c>
      <c r="E2639">
        <v>1</v>
      </c>
      <c r="F2639" t="s">
        <v>5951</v>
      </c>
      <c r="G2639">
        <v>0.01</v>
      </c>
    </row>
    <row r="2640" spans="1:7" x14ac:dyDescent="0.35">
      <c r="A2640" s="1">
        <v>42967</v>
      </c>
      <c r="B2640">
        <v>1</v>
      </c>
      <c r="C2640">
        <v>1</v>
      </c>
      <c r="D2640">
        <v>1.01</v>
      </c>
      <c r="E2640">
        <v>1</v>
      </c>
      <c r="F2640" t="s">
        <v>5952</v>
      </c>
      <c r="G2640">
        <v>0</v>
      </c>
    </row>
    <row r="2641" spans="1:7" x14ac:dyDescent="0.35">
      <c r="A2641" s="1">
        <v>42966</v>
      </c>
      <c r="B2641">
        <v>1</v>
      </c>
      <c r="C2641">
        <v>1</v>
      </c>
      <c r="D2641">
        <v>1.01</v>
      </c>
      <c r="E2641">
        <v>0.99990000000000001</v>
      </c>
      <c r="F2641" t="s">
        <v>5953</v>
      </c>
      <c r="G2641">
        <v>0</v>
      </c>
    </row>
    <row r="2642" spans="1:7" x14ac:dyDescent="0.35">
      <c r="A2642" s="1">
        <v>42965</v>
      </c>
      <c r="B2642">
        <v>1</v>
      </c>
      <c r="C2642">
        <v>0.99990000000000001</v>
      </c>
      <c r="D2642">
        <v>1</v>
      </c>
      <c r="E2642">
        <v>0.99019999999999997</v>
      </c>
      <c r="F2642" t="s">
        <v>5954</v>
      </c>
      <c r="G2642">
        <v>1E-4</v>
      </c>
    </row>
    <row r="2643" spans="1:7" x14ac:dyDescent="0.35">
      <c r="A2643" s="1">
        <v>42964</v>
      </c>
      <c r="B2643">
        <v>0.99990000000000001</v>
      </c>
      <c r="C2643">
        <v>1</v>
      </c>
      <c r="D2643">
        <v>1</v>
      </c>
      <c r="E2643">
        <v>0.98719999999999997</v>
      </c>
      <c r="F2643" t="s">
        <v>5955</v>
      </c>
      <c r="G2643">
        <v>-1E-4</v>
      </c>
    </row>
    <row r="2644" spans="1:7" x14ac:dyDescent="0.35">
      <c r="A2644" s="1">
        <v>42963</v>
      </c>
      <c r="B2644">
        <v>1</v>
      </c>
      <c r="C2644">
        <v>1</v>
      </c>
      <c r="D2644">
        <v>1</v>
      </c>
      <c r="E2644">
        <v>1</v>
      </c>
      <c r="F2644" t="s">
        <v>5956</v>
      </c>
      <c r="G2644">
        <v>0</v>
      </c>
    </row>
    <row r="2645" spans="1:7" x14ac:dyDescent="0.35">
      <c r="A2645" s="1">
        <v>42962</v>
      </c>
      <c r="B2645">
        <v>1</v>
      </c>
      <c r="C2645">
        <v>1</v>
      </c>
      <c r="D2645">
        <v>1</v>
      </c>
      <c r="E2645">
        <v>0.98909999999999998</v>
      </c>
      <c r="F2645" t="s">
        <v>5957</v>
      </c>
      <c r="G2645">
        <v>0</v>
      </c>
    </row>
    <row r="2646" spans="1:7" x14ac:dyDescent="0.35">
      <c r="A2646" s="1">
        <v>42961</v>
      </c>
      <c r="B2646">
        <v>1</v>
      </c>
      <c r="C2646">
        <v>1</v>
      </c>
      <c r="D2646">
        <v>1</v>
      </c>
      <c r="E2646">
        <v>0.98440000000000005</v>
      </c>
      <c r="F2646" t="s">
        <v>5958</v>
      </c>
      <c r="G2646">
        <v>0</v>
      </c>
    </row>
    <row r="2647" spans="1:7" x14ac:dyDescent="0.35">
      <c r="A2647" s="1">
        <v>42960</v>
      </c>
      <c r="B2647">
        <v>1</v>
      </c>
      <c r="C2647">
        <v>1.01</v>
      </c>
      <c r="D2647">
        <v>1.01</v>
      </c>
      <c r="E2647">
        <v>1</v>
      </c>
      <c r="F2647" t="s">
        <v>5959</v>
      </c>
      <c r="G2647">
        <v>-9.9000000000000008E-3</v>
      </c>
    </row>
    <row r="2648" spans="1:7" x14ac:dyDescent="0.35">
      <c r="A2648" s="1">
        <v>42959</v>
      </c>
      <c r="B2648">
        <v>1.01</v>
      </c>
      <c r="C2648">
        <v>1</v>
      </c>
      <c r="D2648">
        <v>1.01</v>
      </c>
      <c r="E2648">
        <v>1</v>
      </c>
      <c r="F2648" t="s">
        <v>5960</v>
      </c>
      <c r="G2648">
        <v>0.01</v>
      </c>
    </row>
    <row r="2649" spans="1:7" x14ac:dyDescent="0.35">
      <c r="A2649" s="1">
        <v>42958</v>
      </c>
      <c r="B2649">
        <v>1</v>
      </c>
      <c r="C2649">
        <v>1</v>
      </c>
      <c r="D2649">
        <v>1</v>
      </c>
      <c r="E2649">
        <v>0.98</v>
      </c>
      <c r="F2649" t="s">
        <v>1616</v>
      </c>
      <c r="G2649">
        <v>0</v>
      </c>
    </row>
    <row r="2650" spans="1:7" x14ac:dyDescent="0.35">
      <c r="A2650" s="1">
        <v>42957</v>
      </c>
      <c r="B2650">
        <v>1</v>
      </c>
      <c r="C2650">
        <v>1</v>
      </c>
      <c r="D2650">
        <v>1</v>
      </c>
      <c r="E2650">
        <v>0.99850000000000005</v>
      </c>
      <c r="F2650" t="s">
        <v>5961</v>
      </c>
      <c r="G2650">
        <v>0</v>
      </c>
    </row>
    <row r="2651" spans="1:7" x14ac:dyDescent="0.35">
      <c r="A2651" s="1">
        <v>42956</v>
      </c>
      <c r="B2651">
        <v>1</v>
      </c>
      <c r="C2651">
        <v>1</v>
      </c>
      <c r="D2651">
        <v>1</v>
      </c>
      <c r="E2651">
        <v>0.99819999999999998</v>
      </c>
      <c r="F2651" t="s">
        <v>5962</v>
      </c>
      <c r="G2651">
        <v>0</v>
      </c>
    </row>
    <row r="2652" spans="1:7" x14ac:dyDescent="0.35">
      <c r="A2652" s="1">
        <v>42955</v>
      </c>
      <c r="B2652">
        <v>1</v>
      </c>
      <c r="C2652">
        <v>1</v>
      </c>
      <c r="D2652">
        <v>1</v>
      </c>
      <c r="E2652">
        <v>0.99739999999999995</v>
      </c>
      <c r="F2652" t="s">
        <v>5963</v>
      </c>
      <c r="G2652">
        <v>0</v>
      </c>
    </row>
    <row r="2653" spans="1:7" x14ac:dyDescent="0.35">
      <c r="A2653" s="1">
        <v>42954</v>
      </c>
      <c r="B2653">
        <v>1</v>
      </c>
      <c r="C2653">
        <v>1</v>
      </c>
      <c r="D2653">
        <v>1</v>
      </c>
      <c r="E2653">
        <v>0.99719999999999998</v>
      </c>
      <c r="F2653" t="s">
        <v>5964</v>
      </c>
      <c r="G2653">
        <v>0</v>
      </c>
    </row>
    <row r="2654" spans="1:7" x14ac:dyDescent="0.35">
      <c r="A2654" s="1">
        <v>42953</v>
      </c>
      <c r="B2654">
        <v>1</v>
      </c>
      <c r="C2654">
        <v>1</v>
      </c>
      <c r="D2654">
        <v>1</v>
      </c>
      <c r="E2654">
        <v>0.99829999999999997</v>
      </c>
      <c r="F2654" t="s">
        <v>5965</v>
      </c>
      <c r="G2654">
        <v>0</v>
      </c>
    </row>
    <row r="2655" spans="1:7" x14ac:dyDescent="0.35">
      <c r="A2655" s="1">
        <v>42952</v>
      </c>
      <c r="B2655">
        <v>1</v>
      </c>
      <c r="C2655">
        <v>1</v>
      </c>
      <c r="D2655">
        <v>1</v>
      </c>
      <c r="E2655">
        <v>0.99719999999999998</v>
      </c>
      <c r="F2655" t="s">
        <v>5966</v>
      </c>
      <c r="G2655">
        <v>0</v>
      </c>
    </row>
    <row r="2656" spans="1:7" x14ac:dyDescent="0.35">
      <c r="A2656" s="1">
        <v>42951</v>
      </c>
      <c r="B2656">
        <v>1</v>
      </c>
      <c r="C2656">
        <v>0.99309999999999998</v>
      </c>
      <c r="D2656">
        <v>1</v>
      </c>
      <c r="E2656">
        <v>0.99309999999999998</v>
      </c>
      <c r="F2656" t="s">
        <v>5967</v>
      </c>
      <c r="G2656">
        <v>6.8999999999999999E-3</v>
      </c>
    </row>
    <row r="2657" spans="1:7" x14ac:dyDescent="0.35">
      <c r="A2657" s="1">
        <v>42950</v>
      </c>
      <c r="B2657">
        <v>0.99309999999999998</v>
      </c>
      <c r="C2657">
        <v>0.99909999999999999</v>
      </c>
      <c r="D2657">
        <v>1</v>
      </c>
      <c r="E2657">
        <v>0.99019999999999997</v>
      </c>
      <c r="F2657" t="s">
        <v>5968</v>
      </c>
      <c r="G2657">
        <v>-6.0000000000000001E-3</v>
      </c>
    </row>
    <row r="2658" spans="1:7" x14ac:dyDescent="0.35">
      <c r="A2658" s="1">
        <v>42949</v>
      </c>
      <c r="B2658">
        <v>0.99909999999999999</v>
      </c>
      <c r="C2658">
        <v>1</v>
      </c>
      <c r="D2658">
        <v>1</v>
      </c>
      <c r="E2658">
        <v>0.96499999999999997</v>
      </c>
      <c r="F2658" t="s">
        <v>5969</v>
      </c>
      <c r="G2658">
        <v>-8.9999999999999998E-4</v>
      </c>
    </row>
    <row r="2659" spans="1:7" x14ac:dyDescent="0.35">
      <c r="A2659" s="1">
        <v>42948</v>
      </c>
      <c r="B2659">
        <v>1</v>
      </c>
      <c r="C2659">
        <v>1</v>
      </c>
      <c r="D2659">
        <v>1.01</v>
      </c>
      <c r="E2659">
        <v>0.995</v>
      </c>
      <c r="F2659" t="s">
        <v>5970</v>
      </c>
      <c r="G2659">
        <v>0</v>
      </c>
    </row>
    <row r="2660" spans="1:7" x14ac:dyDescent="0.35">
      <c r="A2660" s="1">
        <v>42947</v>
      </c>
      <c r="B2660">
        <v>1</v>
      </c>
      <c r="C2660">
        <v>1</v>
      </c>
      <c r="D2660">
        <v>1.01</v>
      </c>
      <c r="E2660">
        <v>1</v>
      </c>
      <c r="F2660" t="s">
        <v>5971</v>
      </c>
      <c r="G2660">
        <v>0</v>
      </c>
    </row>
    <row r="2661" spans="1:7" x14ac:dyDescent="0.35">
      <c r="A2661" s="1">
        <v>42946</v>
      </c>
      <c r="B2661">
        <v>1</v>
      </c>
      <c r="C2661">
        <v>1</v>
      </c>
      <c r="D2661">
        <v>1.01</v>
      </c>
      <c r="E2661">
        <v>0.99909999999999999</v>
      </c>
      <c r="F2661" t="s">
        <v>5972</v>
      </c>
      <c r="G2661">
        <v>0</v>
      </c>
    </row>
    <row r="2662" spans="1:7" x14ac:dyDescent="0.35">
      <c r="A2662" s="1">
        <v>42945</v>
      </c>
      <c r="B2662">
        <v>1</v>
      </c>
      <c r="C2662">
        <v>1</v>
      </c>
      <c r="D2662">
        <v>1.01</v>
      </c>
      <c r="E2662">
        <v>0.99839999999999995</v>
      </c>
      <c r="F2662" t="s">
        <v>5973</v>
      </c>
      <c r="G2662">
        <v>0</v>
      </c>
    </row>
    <row r="2663" spans="1:7" x14ac:dyDescent="0.35">
      <c r="A2663" s="1">
        <v>42944</v>
      </c>
      <c r="B2663">
        <v>1</v>
      </c>
      <c r="C2663">
        <v>0.99929999999999997</v>
      </c>
      <c r="D2663">
        <v>1</v>
      </c>
      <c r="E2663">
        <v>0.99660000000000004</v>
      </c>
      <c r="F2663" t="s">
        <v>5673</v>
      </c>
      <c r="G2663">
        <v>6.9999999999999999E-4</v>
      </c>
    </row>
    <row r="2664" spans="1:7" x14ac:dyDescent="0.35">
      <c r="A2664" s="1">
        <v>42943</v>
      </c>
      <c r="B2664">
        <v>0.99929999999999997</v>
      </c>
      <c r="C2664">
        <v>0.99850000000000005</v>
      </c>
      <c r="D2664">
        <v>1</v>
      </c>
      <c r="E2664">
        <v>0.99180000000000001</v>
      </c>
      <c r="F2664" t="s">
        <v>5974</v>
      </c>
      <c r="G2664">
        <v>8.0000000000000004E-4</v>
      </c>
    </row>
    <row r="2665" spans="1:7" x14ac:dyDescent="0.35">
      <c r="A2665" s="1">
        <v>42942</v>
      </c>
      <c r="B2665">
        <v>0.99850000000000005</v>
      </c>
      <c r="C2665">
        <v>0.9869</v>
      </c>
      <c r="D2665">
        <v>1</v>
      </c>
      <c r="E2665">
        <v>0.9869</v>
      </c>
      <c r="F2665" t="s">
        <v>5975</v>
      </c>
      <c r="G2665">
        <v>1.18E-2</v>
      </c>
    </row>
    <row r="2666" spans="1:7" x14ac:dyDescent="0.35">
      <c r="A2666" s="1">
        <v>42941</v>
      </c>
      <c r="B2666">
        <v>0.9869</v>
      </c>
      <c r="C2666">
        <v>0.99690000000000001</v>
      </c>
      <c r="D2666">
        <v>1</v>
      </c>
      <c r="E2666">
        <v>0.98299999999999998</v>
      </c>
      <c r="F2666" t="s">
        <v>5976</v>
      </c>
      <c r="G2666">
        <v>-0.01</v>
      </c>
    </row>
    <row r="2667" spans="1:7" x14ac:dyDescent="0.35">
      <c r="A2667" s="1">
        <v>42940</v>
      </c>
      <c r="B2667">
        <v>0.99690000000000001</v>
      </c>
      <c r="C2667">
        <v>1</v>
      </c>
      <c r="D2667">
        <v>1</v>
      </c>
      <c r="E2667">
        <v>0.99509999999999998</v>
      </c>
      <c r="F2667" t="s">
        <v>5977</v>
      </c>
      <c r="G2667">
        <v>-3.0999999999999999E-3</v>
      </c>
    </row>
    <row r="2668" spans="1:7" x14ac:dyDescent="0.35">
      <c r="A2668" s="1">
        <v>42939</v>
      </c>
      <c r="B2668">
        <v>1</v>
      </c>
      <c r="C2668">
        <v>0.99760000000000004</v>
      </c>
      <c r="D2668">
        <v>1</v>
      </c>
      <c r="E2668">
        <v>0.99409999999999998</v>
      </c>
      <c r="F2668" t="s">
        <v>1658</v>
      </c>
      <c r="G2668">
        <v>2.3999999999999998E-3</v>
      </c>
    </row>
    <row r="2669" spans="1:7" x14ac:dyDescent="0.35">
      <c r="A2669" s="1">
        <v>42938</v>
      </c>
      <c r="B2669">
        <v>0.99760000000000004</v>
      </c>
      <c r="C2669">
        <v>1</v>
      </c>
      <c r="D2669">
        <v>1</v>
      </c>
      <c r="E2669">
        <v>0.99750000000000005</v>
      </c>
      <c r="F2669" t="s">
        <v>5978</v>
      </c>
      <c r="G2669">
        <v>-2.3999999999999998E-3</v>
      </c>
    </row>
    <row r="2670" spans="1:7" x14ac:dyDescent="0.35">
      <c r="A2670" s="1">
        <v>42937</v>
      </c>
      <c r="B2670">
        <v>1</v>
      </c>
      <c r="C2670">
        <v>1</v>
      </c>
      <c r="D2670">
        <v>1.01</v>
      </c>
      <c r="E2670">
        <v>0.99619999999999997</v>
      </c>
      <c r="F2670" t="s">
        <v>5979</v>
      </c>
      <c r="G2670">
        <v>0</v>
      </c>
    </row>
    <row r="2671" spans="1:7" x14ac:dyDescent="0.35">
      <c r="A2671" s="1">
        <v>42936</v>
      </c>
      <c r="B2671">
        <v>1</v>
      </c>
      <c r="C2671">
        <v>1</v>
      </c>
      <c r="D2671">
        <v>1</v>
      </c>
      <c r="E2671">
        <v>0.99509999999999998</v>
      </c>
      <c r="F2671" t="s">
        <v>1878</v>
      </c>
      <c r="G2671">
        <v>0</v>
      </c>
    </row>
    <row r="2672" spans="1:7" x14ac:dyDescent="0.35">
      <c r="A2672" s="1">
        <v>42935</v>
      </c>
      <c r="B2672">
        <v>1</v>
      </c>
      <c r="C2672">
        <v>1</v>
      </c>
      <c r="D2672">
        <v>1</v>
      </c>
      <c r="E2672">
        <v>1</v>
      </c>
      <c r="F2672" t="s">
        <v>5980</v>
      </c>
      <c r="G2672">
        <v>0</v>
      </c>
    </row>
    <row r="2673" spans="1:7" x14ac:dyDescent="0.35">
      <c r="A2673" s="1">
        <v>42934</v>
      </c>
      <c r="B2673">
        <v>1</v>
      </c>
      <c r="C2673">
        <v>1</v>
      </c>
      <c r="D2673">
        <v>1.01</v>
      </c>
      <c r="E2673">
        <v>0.99429999999999996</v>
      </c>
      <c r="F2673" t="s">
        <v>5981</v>
      </c>
      <c r="G2673">
        <v>0</v>
      </c>
    </row>
    <row r="2674" spans="1:7" x14ac:dyDescent="0.35">
      <c r="A2674" s="1">
        <v>42933</v>
      </c>
      <c r="B2674">
        <v>1</v>
      </c>
      <c r="C2674">
        <v>0.99</v>
      </c>
      <c r="D2674">
        <v>1</v>
      </c>
      <c r="E2674">
        <v>0.98099999999999998</v>
      </c>
      <c r="F2674" t="s">
        <v>5982</v>
      </c>
      <c r="G2674">
        <v>1.01E-2</v>
      </c>
    </row>
    <row r="2675" spans="1:7" x14ac:dyDescent="0.35">
      <c r="A2675" s="1">
        <v>42932</v>
      </c>
      <c r="B2675">
        <v>0.99</v>
      </c>
      <c r="C2675">
        <v>0.999</v>
      </c>
      <c r="D2675">
        <v>1</v>
      </c>
      <c r="E2675">
        <v>0.98029999999999995</v>
      </c>
      <c r="F2675" t="s">
        <v>5983</v>
      </c>
      <c r="G2675">
        <v>-8.9999999999999993E-3</v>
      </c>
    </row>
    <row r="2676" spans="1:7" x14ac:dyDescent="0.35">
      <c r="A2676" s="1">
        <v>42931</v>
      </c>
      <c r="B2676">
        <v>0.999</v>
      </c>
      <c r="C2676">
        <v>1</v>
      </c>
      <c r="D2676">
        <v>1.01</v>
      </c>
      <c r="E2676">
        <v>0.999</v>
      </c>
      <c r="F2676" t="s">
        <v>1654</v>
      </c>
      <c r="G2676">
        <v>-1E-3</v>
      </c>
    </row>
    <row r="2677" spans="1:7" x14ac:dyDescent="0.35">
      <c r="A2677" s="1">
        <v>42930</v>
      </c>
      <c r="B2677">
        <v>1</v>
      </c>
      <c r="C2677">
        <v>1</v>
      </c>
      <c r="D2677">
        <v>1.01</v>
      </c>
      <c r="E2677">
        <v>1</v>
      </c>
      <c r="F2677" t="s">
        <v>5984</v>
      </c>
      <c r="G2677">
        <v>0</v>
      </c>
    </row>
    <row r="2678" spans="1:7" x14ac:dyDescent="0.35">
      <c r="A2678" s="1">
        <v>42929</v>
      </c>
      <c r="B2678">
        <v>1</v>
      </c>
      <c r="C2678">
        <v>1.01</v>
      </c>
      <c r="D2678">
        <v>1.01</v>
      </c>
      <c r="E2678">
        <v>1</v>
      </c>
      <c r="F2678" t="s">
        <v>1595</v>
      </c>
      <c r="G2678">
        <v>-9.9000000000000008E-3</v>
      </c>
    </row>
    <row r="2679" spans="1:7" x14ac:dyDescent="0.35">
      <c r="A2679" s="1">
        <v>42928</v>
      </c>
      <c r="B2679">
        <v>1.01</v>
      </c>
      <c r="C2679">
        <v>1.01</v>
      </c>
      <c r="D2679">
        <v>1.01</v>
      </c>
      <c r="E2679">
        <v>1</v>
      </c>
      <c r="F2679" t="s">
        <v>5985</v>
      </c>
      <c r="G2679">
        <v>0</v>
      </c>
    </row>
    <row r="2680" spans="1:7" x14ac:dyDescent="0.35">
      <c r="A2680" s="1">
        <v>42927</v>
      </c>
      <c r="B2680">
        <v>1.01</v>
      </c>
      <c r="C2680">
        <v>1.01</v>
      </c>
      <c r="D2680">
        <v>1.01</v>
      </c>
      <c r="E2680">
        <v>1</v>
      </c>
      <c r="F2680" t="s">
        <v>5986</v>
      </c>
      <c r="G2680">
        <v>0</v>
      </c>
    </row>
    <row r="2681" spans="1:7" x14ac:dyDescent="0.35">
      <c r="A2681" s="1">
        <v>42926</v>
      </c>
      <c r="B2681">
        <v>1.01</v>
      </c>
      <c r="C2681">
        <v>1.01</v>
      </c>
      <c r="D2681">
        <v>1.01</v>
      </c>
      <c r="E2681">
        <v>1</v>
      </c>
      <c r="F2681" t="s">
        <v>5987</v>
      </c>
      <c r="G2681">
        <v>0</v>
      </c>
    </row>
    <row r="2682" spans="1:7" x14ac:dyDescent="0.35">
      <c r="A2682" s="1">
        <v>42925</v>
      </c>
      <c r="B2682">
        <v>1.01</v>
      </c>
      <c r="C2682">
        <v>1.01</v>
      </c>
      <c r="D2682">
        <v>1.01</v>
      </c>
      <c r="E2682">
        <v>1.01</v>
      </c>
      <c r="F2682" t="s">
        <v>5988</v>
      </c>
      <c r="G2682">
        <v>0</v>
      </c>
    </row>
    <row r="2683" spans="1:7" x14ac:dyDescent="0.35">
      <c r="A2683" s="1">
        <v>42924</v>
      </c>
      <c r="B2683">
        <v>1.01</v>
      </c>
      <c r="C2683">
        <v>1.01</v>
      </c>
      <c r="D2683">
        <v>1.02</v>
      </c>
      <c r="E2683">
        <v>1.01</v>
      </c>
      <c r="F2683" t="s">
        <v>5989</v>
      </c>
      <c r="G2683">
        <v>0</v>
      </c>
    </row>
    <row r="2684" spans="1:7" x14ac:dyDescent="0.35">
      <c r="A2684" s="1">
        <v>42923</v>
      </c>
      <c r="B2684">
        <v>1.01</v>
      </c>
      <c r="C2684">
        <v>1.01</v>
      </c>
      <c r="D2684">
        <v>1.02</v>
      </c>
      <c r="E2684">
        <v>1.01</v>
      </c>
      <c r="F2684" t="s">
        <v>5990</v>
      </c>
      <c r="G2684">
        <v>0</v>
      </c>
    </row>
    <row r="2685" spans="1:7" x14ac:dyDescent="0.35">
      <c r="A2685" s="1">
        <v>42922</v>
      </c>
      <c r="B2685">
        <v>1.01</v>
      </c>
      <c r="C2685">
        <v>1.01</v>
      </c>
      <c r="D2685">
        <v>1.03</v>
      </c>
      <c r="E2685">
        <v>1.01</v>
      </c>
      <c r="F2685" t="s">
        <v>5991</v>
      </c>
      <c r="G2685">
        <v>0</v>
      </c>
    </row>
    <row r="2686" spans="1:7" x14ac:dyDescent="0.35">
      <c r="A2686" s="1">
        <v>42921</v>
      </c>
      <c r="B2686">
        <v>1.01</v>
      </c>
      <c r="C2686">
        <v>1.01</v>
      </c>
      <c r="D2686">
        <v>1.01</v>
      </c>
      <c r="E2686">
        <v>1.01</v>
      </c>
      <c r="F2686" t="s">
        <v>5992</v>
      </c>
      <c r="G2686">
        <v>0</v>
      </c>
    </row>
    <row r="2687" spans="1:7" x14ac:dyDescent="0.35">
      <c r="A2687" s="1">
        <v>42920</v>
      </c>
      <c r="B2687">
        <v>1.01</v>
      </c>
      <c r="C2687">
        <v>1.01</v>
      </c>
      <c r="D2687">
        <v>1.02</v>
      </c>
      <c r="E2687">
        <v>1.01</v>
      </c>
      <c r="F2687" t="s">
        <v>5993</v>
      </c>
      <c r="G2687">
        <v>0</v>
      </c>
    </row>
    <row r="2688" spans="1:7" x14ac:dyDescent="0.35">
      <c r="A2688" s="1">
        <v>42919</v>
      </c>
      <c r="B2688">
        <v>1.01</v>
      </c>
      <c r="C2688">
        <v>1.03</v>
      </c>
      <c r="D2688">
        <v>1.03</v>
      </c>
      <c r="E2688">
        <v>1.01</v>
      </c>
      <c r="F2688" t="s">
        <v>5994</v>
      </c>
      <c r="G2688">
        <v>-1.9400000000000001E-2</v>
      </c>
    </row>
    <row r="2689" spans="1:7" x14ac:dyDescent="0.35">
      <c r="A2689" s="1">
        <v>42918</v>
      </c>
      <c r="B2689">
        <v>1.03</v>
      </c>
      <c r="C2689">
        <v>1.01</v>
      </c>
      <c r="D2689">
        <v>1.04</v>
      </c>
      <c r="E2689">
        <v>1.01</v>
      </c>
      <c r="F2689" t="s">
        <v>5995</v>
      </c>
      <c r="G2689">
        <v>1.9800000000000002E-2</v>
      </c>
    </row>
    <row r="2690" spans="1:7" x14ac:dyDescent="0.35">
      <c r="A2690" s="1">
        <v>42917</v>
      </c>
      <c r="B2690">
        <v>1.01</v>
      </c>
      <c r="C2690">
        <v>1.01</v>
      </c>
      <c r="D2690">
        <v>1.03</v>
      </c>
      <c r="E2690">
        <v>1.01</v>
      </c>
      <c r="F2690" t="s">
        <v>1752</v>
      </c>
      <c r="G2690">
        <v>0</v>
      </c>
    </row>
    <row r="2691" spans="1:7" x14ac:dyDescent="0.35">
      <c r="A2691" s="1">
        <v>42916</v>
      </c>
      <c r="B2691">
        <v>1.01</v>
      </c>
      <c r="C2691">
        <v>1.02</v>
      </c>
      <c r="D2691">
        <v>1.02</v>
      </c>
      <c r="E2691">
        <v>1.01</v>
      </c>
      <c r="F2691" t="s">
        <v>5996</v>
      </c>
      <c r="G2691">
        <v>-9.7999999999999997E-3</v>
      </c>
    </row>
    <row r="2692" spans="1:7" x14ac:dyDescent="0.35">
      <c r="A2692" s="1">
        <v>42915</v>
      </c>
      <c r="B2692">
        <v>1.02</v>
      </c>
      <c r="C2692">
        <v>1.02</v>
      </c>
      <c r="D2692">
        <v>1.03</v>
      </c>
      <c r="E2692">
        <v>1</v>
      </c>
      <c r="F2692" t="s">
        <v>5997</v>
      </c>
      <c r="G2692">
        <v>0</v>
      </c>
    </row>
    <row r="2693" spans="1:7" x14ac:dyDescent="0.35">
      <c r="A2693" s="1">
        <v>42914</v>
      </c>
      <c r="B2693">
        <v>1.02</v>
      </c>
      <c r="C2693">
        <v>1.01</v>
      </c>
      <c r="D2693">
        <v>1.03</v>
      </c>
      <c r="E2693">
        <v>1.01</v>
      </c>
      <c r="F2693" t="s">
        <v>1596</v>
      </c>
      <c r="G2693">
        <v>9.9000000000000008E-3</v>
      </c>
    </row>
    <row r="2694" spans="1:7" x14ac:dyDescent="0.35">
      <c r="A2694" s="1">
        <v>42913</v>
      </c>
      <c r="B2694">
        <v>1.01</v>
      </c>
      <c r="C2694">
        <v>1</v>
      </c>
      <c r="D2694">
        <v>1.01</v>
      </c>
      <c r="E2694">
        <v>0.99299999999999999</v>
      </c>
      <c r="F2694" t="s">
        <v>5660</v>
      </c>
      <c r="G2694">
        <v>0.01</v>
      </c>
    </row>
    <row r="2695" spans="1:7" x14ac:dyDescent="0.35">
      <c r="A2695" s="1">
        <v>42912</v>
      </c>
      <c r="B2695">
        <v>1</v>
      </c>
      <c r="C2695">
        <v>1</v>
      </c>
      <c r="D2695">
        <v>1.02</v>
      </c>
      <c r="E2695">
        <v>1</v>
      </c>
      <c r="F2695" t="s">
        <v>5998</v>
      </c>
      <c r="G2695">
        <v>0</v>
      </c>
    </row>
    <row r="2696" spans="1:7" x14ac:dyDescent="0.35">
      <c r="A2696" s="1">
        <v>42911</v>
      </c>
      <c r="B2696">
        <v>1</v>
      </c>
      <c r="C2696">
        <v>1.02</v>
      </c>
      <c r="D2696">
        <v>1.02</v>
      </c>
      <c r="E2696">
        <v>0.999</v>
      </c>
      <c r="F2696" t="s">
        <v>5999</v>
      </c>
      <c r="G2696">
        <v>-1.9599999999999999E-2</v>
      </c>
    </row>
    <row r="2697" spans="1:7" x14ac:dyDescent="0.35">
      <c r="A2697" s="1">
        <v>42910</v>
      </c>
      <c r="B2697">
        <v>1.02</v>
      </c>
      <c r="C2697">
        <v>1</v>
      </c>
      <c r="D2697">
        <v>1.02</v>
      </c>
      <c r="E2697">
        <v>0.99690000000000001</v>
      </c>
      <c r="F2697" t="s">
        <v>1579</v>
      </c>
      <c r="G2697">
        <v>0.02</v>
      </c>
    </row>
    <row r="2698" spans="1:7" x14ac:dyDescent="0.35">
      <c r="A2698" s="1">
        <v>42909</v>
      </c>
      <c r="B2698">
        <v>1</v>
      </c>
      <c r="C2698">
        <v>1.01</v>
      </c>
      <c r="D2698">
        <v>1.01</v>
      </c>
      <c r="E2698">
        <v>0.99690000000000001</v>
      </c>
      <c r="F2698" t="s">
        <v>6000</v>
      </c>
      <c r="G2698">
        <v>-9.9000000000000008E-3</v>
      </c>
    </row>
    <row r="2699" spans="1:7" x14ac:dyDescent="0.35">
      <c r="A2699" s="1">
        <v>42908</v>
      </c>
      <c r="B2699">
        <v>1.01</v>
      </c>
      <c r="C2699">
        <v>1.01</v>
      </c>
      <c r="D2699">
        <v>1.02</v>
      </c>
      <c r="E2699">
        <v>1</v>
      </c>
      <c r="F2699" t="s">
        <v>6001</v>
      </c>
      <c r="G2699">
        <v>0</v>
      </c>
    </row>
    <row r="2700" spans="1:7" x14ac:dyDescent="0.35">
      <c r="A2700" s="1">
        <v>42907</v>
      </c>
      <c r="B2700">
        <v>1.01</v>
      </c>
      <c r="C2700">
        <v>1</v>
      </c>
      <c r="D2700">
        <v>1.01</v>
      </c>
      <c r="E2700">
        <v>1</v>
      </c>
      <c r="F2700" t="s">
        <v>6002</v>
      </c>
      <c r="G2700">
        <v>0.01</v>
      </c>
    </row>
    <row r="2701" spans="1:7" x14ac:dyDescent="0.35">
      <c r="A2701" s="1">
        <v>42906</v>
      </c>
      <c r="B2701">
        <v>1</v>
      </c>
      <c r="C2701">
        <v>1</v>
      </c>
      <c r="D2701">
        <v>1.01</v>
      </c>
      <c r="E2701">
        <v>1</v>
      </c>
      <c r="F2701" t="s">
        <v>6003</v>
      </c>
      <c r="G2701">
        <v>0</v>
      </c>
    </row>
    <row r="2702" spans="1:7" x14ac:dyDescent="0.35">
      <c r="A2702" s="1">
        <v>42905</v>
      </c>
      <c r="B2702">
        <v>1</v>
      </c>
      <c r="C2702">
        <v>1.02</v>
      </c>
      <c r="D2702">
        <v>1.02</v>
      </c>
      <c r="E2702">
        <v>1</v>
      </c>
      <c r="F2702" t="s">
        <v>6004</v>
      </c>
      <c r="G2702">
        <v>-1.9599999999999999E-2</v>
      </c>
    </row>
    <row r="2703" spans="1:7" x14ac:dyDescent="0.35">
      <c r="A2703" s="1">
        <v>42904</v>
      </c>
      <c r="B2703">
        <v>1.02</v>
      </c>
      <c r="C2703">
        <v>1.01</v>
      </c>
      <c r="D2703">
        <v>1.02</v>
      </c>
      <c r="E2703">
        <v>1.01</v>
      </c>
      <c r="F2703" t="s">
        <v>6005</v>
      </c>
      <c r="G2703">
        <v>9.9000000000000008E-3</v>
      </c>
    </row>
    <row r="2704" spans="1:7" x14ac:dyDescent="0.35">
      <c r="A2704" s="1">
        <v>42903</v>
      </c>
      <c r="B2704">
        <v>1.01</v>
      </c>
      <c r="C2704">
        <v>1.01</v>
      </c>
      <c r="D2704">
        <v>1.02</v>
      </c>
      <c r="E2704">
        <v>1.01</v>
      </c>
      <c r="F2704" t="s">
        <v>6006</v>
      </c>
      <c r="G2704">
        <v>0</v>
      </c>
    </row>
    <row r="2705" spans="1:7" x14ac:dyDescent="0.35">
      <c r="A2705" s="1">
        <v>42902</v>
      </c>
      <c r="B2705">
        <v>1.01</v>
      </c>
      <c r="C2705">
        <v>1.02</v>
      </c>
      <c r="D2705">
        <v>1.05</v>
      </c>
      <c r="E2705">
        <v>1.01</v>
      </c>
      <c r="F2705" t="s">
        <v>6007</v>
      </c>
      <c r="G2705">
        <v>-9.7999999999999997E-3</v>
      </c>
    </row>
    <row r="2706" spans="1:7" x14ac:dyDescent="0.35">
      <c r="A2706" s="1">
        <v>42901</v>
      </c>
      <c r="B2706">
        <v>1.02</v>
      </c>
      <c r="C2706">
        <v>1.01</v>
      </c>
      <c r="D2706">
        <v>1.06</v>
      </c>
      <c r="E2706">
        <v>1.01</v>
      </c>
      <c r="F2706" t="s">
        <v>6008</v>
      </c>
      <c r="G2706">
        <v>9.9000000000000008E-3</v>
      </c>
    </row>
    <row r="2707" spans="1:7" x14ac:dyDescent="0.35">
      <c r="A2707" s="1">
        <v>42900</v>
      </c>
      <c r="B2707">
        <v>1.01</v>
      </c>
      <c r="C2707">
        <v>1.01</v>
      </c>
      <c r="D2707">
        <v>1.07</v>
      </c>
      <c r="E2707">
        <v>1.01</v>
      </c>
      <c r="F2707" t="s">
        <v>6009</v>
      </c>
      <c r="G2707">
        <v>0</v>
      </c>
    </row>
    <row r="2708" spans="1:7" x14ac:dyDescent="0.35">
      <c r="A2708" s="1">
        <v>42899</v>
      </c>
      <c r="B2708">
        <v>1.01</v>
      </c>
      <c r="C2708">
        <v>1</v>
      </c>
      <c r="D2708">
        <v>1.04</v>
      </c>
      <c r="E2708">
        <v>1</v>
      </c>
      <c r="F2708" t="s">
        <v>6010</v>
      </c>
      <c r="G2708">
        <v>0.01</v>
      </c>
    </row>
    <row r="2709" spans="1:7" x14ac:dyDescent="0.35">
      <c r="A2709" s="1">
        <v>42898</v>
      </c>
      <c r="B2709">
        <v>1</v>
      </c>
      <c r="C2709">
        <v>0.99509999999999998</v>
      </c>
      <c r="D2709">
        <v>1.01</v>
      </c>
      <c r="E2709">
        <v>0.995</v>
      </c>
      <c r="F2709" t="s">
        <v>6011</v>
      </c>
      <c r="G2709">
        <v>4.8999999999999998E-3</v>
      </c>
    </row>
    <row r="2710" spans="1:7" x14ac:dyDescent="0.35">
      <c r="A2710" s="1">
        <v>42897</v>
      </c>
      <c r="B2710">
        <v>0.99509999999999998</v>
      </c>
      <c r="C2710">
        <v>1</v>
      </c>
      <c r="D2710">
        <v>1.01</v>
      </c>
      <c r="E2710">
        <v>0.98399999999999999</v>
      </c>
      <c r="F2710" t="s">
        <v>6012</v>
      </c>
      <c r="G2710">
        <v>-4.8999999999999998E-3</v>
      </c>
    </row>
    <row r="2711" spans="1:7" x14ac:dyDescent="0.35">
      <c r="A2711" s="1">
        <v>42896</v>
      </c>
      <c r="B2711">
        <v>1</v>
      </c>
      <c r="C2711">
        <v>1</v>
      </c>
      <c r="D2711">
        <v>1.01</v>
      </c>
      <c r="E2711">
        <v>0.99950000000000006</v>
      </c>
      <c r="F2711" t="s">
        <v>6013</v>
      </c>
      <c r="G2711">
        <v>0</v>
      </c>
    </row>
    <row r="2712" spans="1:7" x14ac:dyDescent="0.35">
      <c r="A2712" s="1">
        <v>42895</v>
      </c>
      <c r="B2712">
        <v>1</v>
      </c>
      <c r="C2712">
        <v>1.01</v>
      </c>
      <c r="D2712">
        <v>1.01</v>
      </c>
      <c r="E2712">
        <v>0.999</v>
      </c>
      <c r="F2712" t="s">
        <v>6014</v>
      </c>
      <c r="G2712">
        <v>-9.9000000000000008E-3</v>
      </c>
    </row>
    <row r="2713" spans="1:7" x14ac:dyDescent="0.35">
      <c r="A2713" s="1">
        <v>42894</v>
      </c>
      <c r="B2713">
        <v>1.01</v>
      </c>
      <c r="C2713">
        <v>1.02</v>
      </c>
      <c r="D2713">
        <v>1.02</v>
      </c>
      <c r="E2713">
        <v>1</v>
      </c>
      <c r="F2713" t="s">
        <v>6015</v>
      </c>
      <c r="G2713">
        <v>-9.7999999999999997E-3</v>
      </c>
    </row>
    <row r="2714" spans="1:7" x14ac:dyDescent="0.35">
      <c r="A2714" s="1">
        <v>42893</v>
      </c>
      <c r="B2714">
        <v>1.02</v>
      </c>
      <c r="C2714">
        <v>1.01</v>
      </c>
      <c r="D2714">
        <v>1.02</v>
      </c>
      <c r="E2714">
        <v>1.01</v>
      </c>
      <c r="F2714" t="s">
        <v>6016</v>
      </c>
      <c r="G2714">
        <v>9.9000000000000008E-3</v>
      </c>
    </row>
    <row r="2715" spans="1:7" x14ac:dyDescent="0.35">
      <c r="A2715" s="1">
        <v>42892</v>
      </c>
      <c r="B2715">
        <v>1.01</v>
      </c>
      <c r="C2715">
        <v>1.02</v>
      </c>
      <c r="D2715">
        <v>1.04</v>
      </c>
      <c r="E2715">
        <v>1.01</v>
      </c>
      <c r="F2715" t="s">
        <v>6017</v>
      </c>
      <c r="G2715">
        <v>-9.7999999999999997E-3</v>
      </c>
    </row>
    <row r="2716" spans="1:7" x14ac:dyDescent="0.35">
      <c r="A2716" s="1">
        <v>42891</v>
      </c>
      <c r="B2716">
        <v>1.02</v>
      </c>
      <c r="C2716">
        <v>1.02</v>
      </c>
      <c r="D2716">
        <v>1.03</v>
      </c>
      <c r="E2716">
        <v>1.02</v>
      </c>
      <c r="F2716" t="s">
        <v>6018</v>
      </c>
      <c r="G2716">
        <v>0</v>
      </c>
    </row>
    <row r="2717" spans="1:7" x14ac:dyDescent="0.35">
      <c r="A2717" s="1">
        <v>42890</v>
      </c>
      <c r="B2717">
        <v>1.02</v>
      </c>
      <c r="C2717">
        <v>1.03</v>
      </c>
      <c r="D2717">
        <v>1.05</v>
      </c>
      <c r="E2717">
        <v>1.02</v>
      </c>
      <c r="F2717" t="s">
        <v>6019</v>
      </c>
      <c r="G2717">
        <v>-9.7000000000000003E-3</v>
      </c>
    </row>
    <row r="2718" spans="1:7" x14ac:dyDescent="0.35">
      <c r="A2718" s="1">
        <v>42889</v>
      </c>
      <c r="B2718">
        <v>1.03</v>
      </c>
      <c r="C2718">
        <v>1.03</v>
      </c>
      <c r="D2718">
        <v>1.05</v>
      </c>
      <c r="E2718">
        <v>1.01</v>
      </c>
      <c r="F2718" t="s">
        <v>6020</v>
      </c>
      <c r="G2718">
        <v>0</v>
      </c>
    </row>
    <row r="2719" spans="1:7" x14ac:dyDescent="0.35">
      <c r="A2719" s="1">
        <v>42888</v>
      </c>
      <c r="B2719">
        <v>1.03</v>
      </c>
      <c r="C2719">
        <v>1.04</v>
      </c>
      <c r="D2719">
        <v>1.06</v>
      </c>
      <c r="E2719">
        <v>1.03</v>
      </c>
      <c r="F2719" t="s">
        <v>6021</v>
      </c>
      <c r="G2719">
        <v>-9.5999999999999992E-3</v>
      </c>
    </row>
    <row r="2720" spans="1:7" x14ac:dyDescent="0.35">
      <c r="A2720" s="1">
        <v>42887</v>
      </c>
      <c r="B2720">
        <v>1.04</v>
      </c>
      <c r="C2720">
        <v>1.06</v>
      </c>
      <c r="D2720">
        <v>1.06</v>
      </c>
      <c r="E2720">
        <v>1.01</v>
      </c>
      <c r="F2720" t="s">
        <v>6022</v>
      </c>
      <c r="G2720">
        <v>-1.89E-2</v>
      </c>
    </row>
    <row r="2721" spans="1:7" x14ac:dyDescent="0.35">
      <c r="A2721" s="1">
        <v>42886</v>
      </c>
      <c r="B2721">
        <v>1.06</v>
      </c>
      <c r="C2721">
        <v>1.02</v>
      </c>
      <c r="D2721">
        <v>1.07</v>
      </c>
      <c r="E2721">
        <v>1</v>
      </c>
      <c r="F2721" t="s">
        <v>6023</v>
      </c>
      <c r="G2721">
        <v>3.9199999999999999E-2</v>
      </c>
    </row>
    <row r="2722" spans="1:7" x14ac:dyDescent="0.35">
      <c r="A2722" s="1">
        <v>42885</v>
      </c>
      <c r="B2722">
        <v>1.02</v>
      </c>
      <c r="C2722">
        <v>1.04</v>
      </c>
      <c r="D2722">
        <v>1.04</v>
      </c>
      <c r="E2722">
        <v>1.01</v>
      </c>
      <c r="F2722" t="s">
        <v>6024</v>
      </c>
      <c r="G2722">
        <v>-1.9199999999999998E-2</v>
      </c>
    </row>
    <row r="2723" spans="1:7" x14ac:dyDescent="0.35">
      <c r="A2723" s="1">
        <v>42884</v>
      </c>
      <c r="B2723">
        <v>1.04</v>
      </c>
      <c r="C2723">
        <v>1</v>
      </c>
      <c r="D2723">
        <v>1.04</v>
      </c>
      <c r="E2723">
        <v>1</v>
      </c>
      <c r="F2723" t="s">
        <v>6025</v>
      </c>
      <c r="G2723">
        <v>0.04</v>
      </c>
    </row>
    <row r="2724" spans="1:7" x14ac:dyDescent="0.35">
      <c r="A2724" s="1">
        <v>42883</v>
      </c>
      <c r="B2724">
        <v>1</v>
      </c>
      <c r="C2724">
        <v>1</v>
      </c>
      <c r="D2724">
        <v>1.04</v>
      </c>
      <c r="E2724">
        <v>1</v>
      </c>
      <c r="F2724" t="s">
        <v>6026</v>
      </c>
      <c r="G2724">
        <v>0</v>
      </c>
    </row>
    <row r="2725" spans="1:7" x14ac:dyDescent="0.35">
      <c r="A2725" s="1">
        <v>42882</v>
      </c>
      <c r="B2725">
        <v>1</v>
      </c>
      <c r="C2725">
        <v>1.02</v>
      </c>
      <c r="D2725">
        <v>1.05</v>
      </c>
      <c r="E2725">
        <v>1</v>
      </c>
      <c r="F2725" t="s">
        <v>6027</v>
      </c>
      <c r="G2725">
        <v>-1.9599999999999999E-2</v>
      </c>
    </row>
    <row r="2726" spans="1:7" x14ac:dyDescent="0.35">
      <c r="A2726" s="1">
        <v>42881</v>
      </c>
      <c r="B2726">
        <v>1.02</v>
      </c>
      <c r="C2726">
        <v>1</v>
      </c>
      <c r="D2726">
        <v>1.05</v>
      </c>
      <c r="E2726">
        <v>1</v>
      </c>
      <c r="F2726" t="s">
        <v>6028</v>
      </c>
      <c r="G2726">
        <v>0.02</v>
      </c>
    </row>
    <row r="2727" spans="1:7" x14ac:dyDescent="0.35">
      <c r="A2727" s="1">
        <v>42880</v>
      </c>
      <c r="B2727">
        <v>1</v>
      </c>
      <c r="C2727">
        <v>1.01</v>
      </c>
      <c r="D2727">
        <v>1.07</v>
      </c>
      <c r="E2727">
        <v>0.98399999999999999</v>
      </c>
      <c r="F2727" t="s">
        <v>6029</v>
      </c>
      <c r="G2727">
        <v>-9.9000000000000008E-3</v>
      </c>
    </row>
    <row r="2728" spans="1:7" x14ac:dyDescent="0.35">
      <c r="A2728" s="1">
        <v>42879</v>
      </c>
      <c r="B2728">
        <v>1.01</v>
      </c>
      <c r="C2728">
        <v>0.999</v>
      </c>
      <c r="D2728">
        <v>1.02</v>
      </c>
      <c r="E2728">
        <v>0.98009999999999997</v>
      </c>
      <c r="F2728" t="s">
        <v>6030</v>
      </c>
      <c r="G2728">
        <v>1.0999999999999999E-2</v>
      </c>
    </row>
    <row r="2729" spans="1:7" x14ac:dyDescent="0.35">
      <c r="A2729" s="1">
        <v>42878</v>
      </c>
      <c r="B2729">
        <v>0.999</v>
      </c>
      <c r="C2729">
        <v>1</v>
      </c>
      <c r="D2729">
        <v>1.02</v>
      </c>
      <c r="E2729">
        <v>0.98270000000000002</v>
      </c>
      <c r="F2729" t="s">
        <v>6031</v>
      </c>
      <c r="G2729">
        <v>-1E-3</v>
      </c>
    </row>
    <row r="2730" spans="1:7" x14ac:dyDescent="0.35">
      <c r="A2730" s="1">
        <v>42877</v>
      </c>
      <c r="B2730">
        <v>1</v>
      </c>
      <c r="C2730">
        <v>0.99560000000000004</v>
      </c>
      <c r="D2730">
        <v>1</v>
      </c>
      <c r="E2730">
        <v>0.9768</v>
      </c>
      <c r="F2730" t="s">
        <v>6032</v>
      </c>
      <c r="G2730">
        <v>4.4000000000000003E-3</v>
      </c>
    </row>
    <row r="2731" spans="1:7" x14ac:dyDescent="0.35">
      <c r="A2731" s="1">
        <v>42876</v>
      </c>
      <c r="B2731">
        <v>0.99560000000000004</v>
      </c>
      <c r="C2731">
        <v>0.99</v>
      </c>
      <c r="D2731">
        <v>1</v>
      </c>
      <c r="E2731">
        <v>0.97699999999999998</v>
      </c>
      <c r="F2731" t="s">
        <v>6033</v>
      </c>
      <c r="G2731">
        <v>5.7000000000000002E-3</v>
      </c>
    </row>
    <row r="2732" spans="1:7" x14ac:dyDescent="0.35">
      <c r="A2732" s="1">
        <v>42875</v>
      </c>
      <c r="B2732">
        <v>0.99</v>
      </c>
      <c r="C2732">
        <v>0.99829999999999997</v>
      </c>
      <c r="D2732">
        <v>0.999</v>
      </c>
      <c r="E2732">
        <v>0.98009999999999997</v>
      </c>
      <c r="F2732" t="s">
        <v>6034</v>
      </c>
      <c r="G2732">
        <v>-8.3000000000000001E-3</v>
      </c>
    </row>
    <row r="2733" spans="1:7" x14ac:dyDescent="0.35">
      <c r="A2733" s="1">
        <v>42874</v>
      </c>
      <c r="B2733">
        <v>0.99829999999999997</v>
      </c>
      <c r="C2733">
        <v>0.97989999999999999</v>
      </c>
      <c r="D2733">
        <v>0.99829999999999997</v>
      </c>
      <c r="E2733">
        <v>0.97060000000000002</v>
      </c>
      <c r="F2733" t="s">
        <v>6035</v>
      </c>
      <c r="G2733">
        <v>1.8800000000000001E-2</v>
      </c>
    </row>
    <row r="2734" spans="1:7" x14ac:dyDescent="0.35">
      <c r="A2734" s="1">
        <v>42873</v>
      </c>
      <c r="B2734">
        <v>0.97989999999999999</v>
      </c>
      <c r="C2734">
        <v>0.97660000000000002</v>
      </c>
      <c r="D2734">
        <v>0.98680000000000001</v>
      </c>
      <c r="E2734">
        <v>0.97030000000000005</v>
      </c>
      <c r="F2734" t="s">
        <v>6036</v>
      </c>
      <c r="G2734">
        <v>3.3999999999999998E-3</v>
      </c>
    </row>
    <row r="2735" spans="1:7" x14ac:dyDescent="0.35">
      <c r="A2735" s="1">
        <v>42872</v>
      </c>
      <c r="B2735">
        <v>0.97660000000000002</v>
      </c>
      <c r="C2735">
        <v>0.98970000000000002</v>
      </c>
      <c r="D2735">
        <v>0.98970000000000002</v>
      </c>
      <c r="E2735">
        <v>0.97019999999999995</v>
      </c>
      <c r="F2735" t="s">
        <v>6037</v>
      </c>
      <c r="G2735">
        <v>-1.32E-2</v>
      </c>
    </row>
    <row r="2736" spans="1:7" x14ac:dyDescent="0.35">
      <c r="A2736" s="1">
        <v>42871</v>
      </c>
      <c r="B2736">
        <v>0.98970000000000002</v>
      </c>
      <c r="C2736">
        <v>0.97729999999999995</v>
      </c>
      <c r="D2736">
        <v>0.98980000000000001</v>
      </c>
      <c r="E2736">
        <v>0.97</v>
      </c>
      <c r="F2736" t="s">
        <v>6038</v>
      </c>
      <c r="G2736">
        <v>1.2699999999999999E-2</v>
      </c>
    </row>
    <row r="2737" spans="1:7" x14ac:dyDescent="0.35">
      <c r="A2737" s="1">
        <v>42870</v>
      </c>
      <c r="B2737">
        <v>0.97729999999999995</v>
      </c>
      <c r="C2737">
        <v>0.98</v>
      </c>
      <c r="D2737">
        <v>0.99199999999999999</v>
      </c>
      <c r="E2737">
        <v>0.97219999999999995</v>
      </c>
      <c r="F2737" t="s">
        <v>6039</v>
      </c>
      <c r="G2737">
        <v>-2.8E-3</v>
      </c>
    </row>
    <row r="2738" spans="1:7" x14ac:dyDescent="0.35">
      <c r="A2738" s="1">
        <v>42869</v>
      </c>
      <c r="B2738">
        <v>0.98</v>
      </c>
      <c r="C2738">
        <v>0.9778</v>
      </c>
      <c r="D2738">
        <v>0.98860000000000003</v>
      </c>
      <c r="E2738">
        <v>0.96150000000000002</v>
      </c>
      <c r="F2738" t="s">
        <v>6040</v>
      </c>
      <c r="G2738">
        <v>2.2000000000000001E-3</v>
      </c>
    </row>
    <row r="2739" spans="1:7" x14ac:dyDescent="0.35">
      <c r="A2739" s="1">
        <v>42868</v>
      </c>
      <c r="B2739">
        <v>0.9778</v>
      </c>
      <c r="C2739">
        <v>0.98109999999999997</v>
      </c>
      <c r="D2739">
        <v>0.98570000000000002</v>
      </c>
      <c r="E2739">
        <v>0.95599999999999996</v>
      </c>
      <c r="F2739" t="s">
        <v>6041</v>
      </c>
      <c r="G2739">
        <v>-3.3999999999999998E-3</v>
      </c>
    </row>
    <row r="2740" spans="1:7" x14ac:dyDescent="0.35">
      <c r="A2740" s="1">
        <v>42867</v>
      </c>
      <c r="B2740">
        <v>0.98109999999999997</v>
      </c>
      <c r="C2740">
        <v>0.97250000000000003</v>
      </c>
      <c r="D2740">
        <v>0.99280000000000002</v>
      </c>
      <c r="E2740">
        <v>0.96009999999999995</v>
      </c>
      <c r="F2740" t="s">
        <v>6042</v>
      </c>
      <c r="G2740">
        <v>8.8000000000000005E-3</v>
      </c>
    </row>
    <row r="2741" spans="1:7" x14ac:dyDescent="0.35">
      <c r="A2741" s="1">
        <v>42866</v>
      </c>
      <c r="B2741">
        <v>0.97250000000000003</v>
      </c>
      <c r="C2741">
        <v>0.99399999999999999</v>
      </c>
      <c r="D2741">
        <v>0.99860000000000004</v>
      </c>
      <c r="E2741">
        <v>0.94750000000000001</v>
      </c>
      <c r="F2741" t="s">
        <v>6043</v>
      </c>
      <c r="G2741">
        <v>-2.1600000000000001E-2</v>
      </c>
    </row>
    <row r="2742" spans="1:7" x14ac:dyDescent="0.35">
      <c r="A2742" s="1">
        <v>42865</v>
      </c>
      <c r="B2742">
        <v>0.99399999999999999</v>
      </c>
      <c r="C2742">
        <v>0.97</v>
      </c>
      <c r="D2742">
        <v>0.99460000000000004</v>
      </c>
      <c r="E2742">
        <v>0.96499999999999997</v>
      </c>
      <c r="F2742" t="s">
        <v>6044</v>
      </c>
      <c r="G2742">
        <v>2.47E-2</v>
      </c>
    </row>
    <row r="2743" spans="1:7" x14ac:dyDescent="0.35">
      <c r="A2743" s="1">
        <v>42864</v>
      </c>
      <c r="B2743">
        <v>0.97</v>
      </c>
      <c r="C2743">
        <v>0.97109999999999996</v>
      </c>
      <c r="D2743">
        <v>0.97799999999999998</v>
      </c>
      <c r="E2743">
        <v>0.95269999999999999</v>
      </c>
      <c r="F2743" t="s">
        <v>6045</v>
      </c>
      <c r="G2743">
        <v>-1.1000000000000001E-3</v>
      </c>
    </row>
    <row r="2744" spans="1:7" x14ac:dyDescent="0.35">
      <c r="A2744" s="1">
        <v>42863</v>
      </c>
      <c r="B2744">
        <v>0.97109999999999996</v>
      </c>
      <c r="C2744">
        <v>0.92810000000000004</v>
      </c>
      <c r="D2744">
        <v>0.97199999999999998</v>
      </c>
      <c r="E2744">
        <v>0.92810000000000004</v>
      </c>
      <c r="F2744" t="s">
        <v>6046</v>
      </c>
      <c r="G2744">
        <v>4.6300000000000001E-2</v>
      </c>
    </row>
    <row r="2745" spans="1:7" x14ac:dyDescent="0.35">
      <c r="A2745" s="1">
        <v>42862</v>
      </c>
      <c r="B2745">
        <v>0.92810000000000004</v>
      </c>
      <c r="C2745">
        <v>0.98299999999999998</v>
      </c>
      <c r="D2745">
        <v>0.98299999999999998</v>
      </c>
      <c r="E2745">
        <v>0.92800000000000005</v>
      </c>
      <c r="F2745" t="s">
        <v>6047</v>
      </c>
      <c r="G2745">
        <v>-5.5800000000000002E-2</v>
      </c>
    </row>
    <row r="2746" spans="1:7" x14ac:dyDescent="0.35">
      <c r="A2746" s="1">
        <v>42861</v>
      </c>
      <c r="B2746">
        <v>0.98299999999999998</v>
      </c>
      <c r="C2746">
        <v>0.97899999999999998</v>
      </c>
      <c r="D2746">
        <v>0.9929</v>
      </c>
      <c r="E2746">
        <v>0.95499999999999996</v>
      </c>
      <c r="F2746" t="s">
        <v>6048</v>
      </c>
      <c r="G2746">
        <v>4.1000000000000003E-3</v>
      </c>
    </row>
    <row r="2747" spans="1:7" x14ac:dyDescent="0.35">
      <c r="A2747" s="1">
        <v>42860</v>
      </c>
      <c r="B2747">
        <v>0.97899999999999998</v>
      </c>
      <c r="C2747">
        <v>0.95899999999999996</v>
      </c>
      <c r="D2747">
        <v>0.98</v>
      </c>
      <c r="E2747">
        <v>0.93059999999999998</v>
      </c>
      <c r="F2747" t="s">
        <v>6049</v>
      </c>
      <c r="G2747">
        <v>2.0899999999999998E-2</v>
      </c>
    </row>
    <row r="2748" spans="1:7" x14ac:dyDescent="0.35">
      <c r="A2748" s="1">
        <v>42859</v>
      </c>
      <c r="B2748">
        <v>0.95899999999999996</v>
      </c>
      <c r="C2748">
        <v>0.93469999999999998</v>
      </c>
      <c r="D2748">
        <v>0.96389999999999998</v>
      </c>
      <c r="E2748">
        <v>0.91549999999999998</v>
      </c>
      <c r="F2748" t="s">
        <v>6050</v>
      </c>
      <c r="G2748">
        <v>2.5999999999999999E-2</v>
      </c>
    </row>
    <row r="2749" spans="1:7" x14ac:dyDescent="0.35">
      <c r="A2749" s="1">
        <v>42858</v>
      </c>
      <c r="B2749">
        <v>0.93469999999999998</v>
      </c>
      <c r="C2749">
        <v>0.92830000000000001</v>
      </c>
      <c r="D2749">
        <v>0.94799999999999995</v>
      </c>
      <c r="E2749">
        <v>0.92120000000000002</v>
      </c>
      <c r="F2749" t="s">
        <v>6051</v>
      </c>
      <c r="G2749">
        <v>6.8999999999999999E-3</v>
      </c>
    </row>
    <row r="2750" spans="1:7" x14ac:dyDescent="0.35">
      <c r="A2750" s="1">
        <v>42857</v>
      </c>
      <c r="B2750">
        <v>0.92830000000000001</v>
      </c>
      <c r="C2750">
        <v>0.91559999999999997</v>
      </c>
      <c r="D2750">
        <v>0.94</v>
      </c>
      <c r="E2750">
        <v>0.91210000000000002</v>
      </c>
      <c r="F2750" t="s">
        <v>1181</v>
      </c>
      <c r="G2750">
        <v>1.3899999999999999E-2</v>
      </c>
    </row>
    <row r="2751" spans="1:7" x14ac:dyDescent="0.35">
      <c r="A2751" s="1">
        <v>42856</v>
      </c>
      <c r="B2751">
        <v>0.91559999999999997</v>
      </c>
      <c r="C2751">
        <v>0.93500000000000005</v>
      </c>
      <c r="D2751">
        <v>0.94</v>
      </c>
      <c r="E2751">
        <v>0.91510000000000002</v>
      </c>
      <c r="F2751" t="s">
        <v>6052</v>
      </c>
      <c r="G2751">
        <v>-2.07E-2</v>
      </c>
    </row>
    <row r="2752" spans="1:7" x14ac:dyDescent="0.35">
      <c r="A2752" s="1">
        <v>42855</v>
      </c>
      <c r="B2752">
        <v>0.93500000000000005</v>
      </c>
      <c r="C2752">
        <v>0.93100000000000005</v>
      </c>
      <c r="D2752">
        <v>0.95289999999999997</v>
      </c>
      <c r="E2752">
        <v>0.91200000000000003</v>
      </c>
      <c r="F2752" t="s">
        <v>6053</v>
      </c>
      <c r="G2752">
        <v>4.3E-3</v>
      </c>
    </row>
    <row r="2753" spans="1:7" x14ac:dyDescent="0.35">
      <c r="A2753" s="1">
        <v>42854</v>
      </c>
      <c r="B2753">
        <v>0.93100000000000005</v>
      </c>
      <c r="C2753">
        <v>0.94</v>
      </c>
      <c r="D2753">
        <v>0.95240000000000002</v>
      </c>
      <c r="E2753">
        <v>0.93100000000000005</v>
      </c>
      <c r="F2753" t="s">
        <v>2774</v>
      </c>
      <c r="G2753">
        <v>-9.5999999999999992E-3</v>
      </c>
    </row>
    <row r="2754" spans="1:7" x14ac:dyDescent="0.35">
      <c r="A2754" s="1">
        <v>42853</v>
      </c>
      <c r="B2754">
        <v>0.94</v>
      </c>
      <c r="C2754">
        <v>0.92</v>
      </c>
      <c r="D2754">
        <v>0.96489999999999998</v>
      </c>
      <c r="E2754">
        <v>0.91990000000000005</v>
      </c>
      <c r="F2754" t="s">
        <v>6054</v>
      </c>
      <c r="G2754">
        <v>2.1700000000000001E-2</v>
      </c>
    </row>
    <row r="2755" spans="1:7" x14ac:dyDescent="0.35">
      <c r="A2755" s="1">
        <v>42852</v>
      </c>
      <c r="B2755">
        <v>0.92</v>
      </c>
      <c r="C2755">
        <v>0.92010000000000003</v>
      </c>
      <c r="D2755">
        <v>0.93700000000000006</v>
      </c>
      <c r="E2755">
        <v>0.91990000000000005</v>
      </c>
      <c r="F2755" t="s">
        <v>6055</v>
      </c>
      <c r="G2755">
        <v>-1E-4</v>
      </c>
    </row>
    <row r="2756" spans="1:7" x14ac:dyDescent="0.35">
      <c r="A2756" s="1">
        <v>42851</v>
      </c>
      <c r="B2756">
        <v>0.92010000000000003</v>
      </c>
      <c r="C2756">
        <v>0.90400000000000003</v>
      </c>
      <c r="D2756">
        <v>0.93669999999999998</v>
      </c>
      <c r="E2756">
        <v>0.90300000000000002</v>
      </c>
      <c r="F2756" t="s">
        <v>6056</v>
      </c>
      <c r="G2756">
        <v>1.78E-2</v>
      </c>
    </row>
    <row r="2757" spans="1:7" x14ac:dyDescent="0.35">
      <c r="A2757" s="1">
        <v>42850</v>
      </c>
      <c r="B2757">
        <v>0.90400000000000003</v>
      </c>
      <c r="C2757">
        <v>0.91500000000000004</v>
      </c>
      <c r="D2757">
        <v>0.92500000000000004</v>
      </c>
      <c r="E2757">
        <v>0.89</v>
      </c>
      <c r="F2757" t="s">
        <v>6057</v>
      </c>
      <c r="G2757">
        <v>-1.2E-2</v>
      </c>
    </row>
    <row r="2758" spans="1:7" x14ac:dyDescent="0.35">
      <c r="A2758" s="1">
        <v>42849</v>
      </c>
      <c r="B2758">
        <v>0.91500000000000004</v>
      </c>
      <c r="C2758">
        <v>0.91500000000000004</v>
      </c>
      <c r="D2758">
        <v>0.92859999999999998</v>
      </c>
      <c r="E2758">
        <v>0.90100000000000002</v>
      </c>
      <c r="F2758" t="s">
        <v>6058</v>
      </c>
      <c r="G2758">
        <v>0</v>
      </c>
    </row>
    <row r="2759" spans="1:7" x14ac:dyDescent="0.35">
      <c r="A2759" s="1">
        <v>42848</v>
      </c>
      <c r="B2759">
        <v>0.91500000000000004</v>
      </c>
      <c r="C2759">
        <v>0.91500000000000004</v>
      </c>
      <c r="D2759">
        <v>0.94</v>
      </c>
      <c r="E2759">
        <v>0.90100000000000002</v>
      </c>
      <c r="F2759" t="s">
        <v>6059</v>
      </c>
      <c r="G2759">
        <v>0</v>
      </c>
    </row>
    <row r="2760" spans="1:7" x14ac:dyDescent="0.35">
      <c r="A2760" s="1">
        <v>42847</v>
      </c>
      <c r="B2760">
        <v>0.91500000000000004</v>
      </c>
      <c r="C2760">
        <v>0.93630000000000002</v>
      </c>
      <c r="D2760">
        <v>0.95</v>
      </c>
      <c r="E2760">
        <v>0.91500000000000004</v>
      </c>
      <c r="F2760" t="s">
        <v>6060</v>
      </c>
      <c r="G2760">
        <v>-2.2700000000000001E-2</v>
      </c>
    </row>
    <row r="2761" spans="1:7" x14ac:dyDescent="0.35">
      <c r="A2761" s="1">
        <v>42846</v>
      </c>
      <c r="B2761">
        <v>0.93630000000000002</v>
      </c>
      <c r="C2761">
        <v>0.94899999999999995</v>
      </c>
      <c r="D2761">
        <v>0.95</v>
      </c>
      <c r="E2761">
        <v>0.9</v>
      </c>
      <c r="F2761" t="s">
        <v>6061</v>
      </c>
      <c r="G2761">
        <v>-1.34E-2</v>
      </c>
    </row>
    <row r="2762" spans="1:7" x14ac:dyDescent="0.35">
      <c r="A2762" s="1">
        <v>42845</v>
      </c>
      <c r="B2762">
        <v>0.94899999999999995</v>
      </c>
      <c r="C2762">
        <v>0.94599999999999995</v>
      </c>
      <c r="D2762">
        <v>0.95489999999999997</v>
      </c>
      <c r="E2762">
        <v>0.92</v>
      </c>
      <c r="F2762" t="s">
        <v>6062</v>
      </c>
      <c r="G2762">
        <v>3.2000000000000002E-3</v>
      </c>
    </row>
    <row r="2763" spans="1:7" x14ac:dyDescent="0.35">
      <c r="A2763" s="1">
        <v>42844</v>
      </c>
      <c r="B2763">
        <v>0.94599999999999995</v>
      </c>
      <c r="C2763">
        <v>0.94499999999999995</v>
      </c>
      <c r="D2763">
        <v>0.95489999999999997</v>
      </c>
      <c r="E2763">
        <v>0.93720000000000003</v>
      </c>
      <c r="F2763" t="s">
        <v>3418</v>
      </c>
      <c r="G2763">
        <v>1.1000000000000001E-3</v>
      </c>
    </row>
    <row r="2764" spans="1:7" x14ac:dyDescent="0.35">
      <c r="A2764" s="1">
        <v>42843</v>
      </c>
      <c r="B2764">
        <v>0.94499999999999995</v>
      </c>
      <c r="C2764">
        <v>0.93920000000000003</v>
      </c>
      <c r="D2764">
        <v>0.96279999999999999</v>
      </c>
      <c r="E2764">
        <v>0.92069999999999996</v>
      </c>
      <c r="F2764" t="s">
        <v>6063</v>
      </c>
      <c r="G2764">
        <v>6.1999999999999998E-3</v>
      </c>
    </row>
    <row r="2765" spans="1:7" x14ac:dyDescent="0.35">
      <c r="A2765" s="1">
        <v>42842</v>
      </c>
      <c r="B2765">
        <v>0.93920000000000003</v>
      </c>
      <c r="C2765">
        <v>0.95150000000000001</v>
      </c>
      <c r="D2765">
        <v>0.9698</v>
      </c>
      <c r="E2765">
        <v>0.92110000000000003</v>
      </c>
      <c r="F2765" t="s">
        <v>6064</v>
      </c>
      <c r="G2765">
        <v>-1.29E-2</v>
      </c>
    </row>
    <row r="2766" spans="1:7" x14ac:dyDescent="0.35">
      <c r="A2766" s="1">
        <v>42841</v>
      </c>
      <c r="B2766">
        <v>0.95150000000000001</v>
      </c>
      <c r="C2766">
        <v>0.98960000000000004</v>
      </c>
      <c r="D2766">
        <v>0.98960000000000004</v>
      </c>
      <c r="E2766">
        <v>0.95150000000000001</v>
      </c>
      <c r="F2766" t="s">
        <v>3382</v>
      </c>
      <c r="G2766">
        <v>-3.85E-2</v>
      </c>
    </row>
    <row r="2767" spans="1:7" x14ac:dyDescent="0.35">
      <c r="A2767" s="1">
        <v>42840</v>
      </c>
      <c r="B2767">
        <v>0.98960000000000004</v>
      </c>
      <c r="C2767">
        <v>0.9899</v>
      </c>
      <c r="D2767">
        <v>0.9899</v>
      </c>
      <c r="E2767">
        <v>0.96760000000000002</v>
      </c>
      <c r="F2767" t="s">
        <v>6065</v>
      </c>
      <c r="G2767">
        <v>-2.9999999999999997E-4</v>
      </c>
    </row>
    <row r="2768" spans="1:7" x14ac:dyDescent="0.35">
      <c r="A2768" s="1">
        <v>42839</v>
      </c>
      <c r="B2768">
        <v>0.9899</v>
      </c>
      <c r="C2768">
        <v>0.99390000000000001</v>
      </c>
      <c r="D2768">
        <v>0.996</v>
      </c>
      <c r="E2768">
        <v>0.96889999999999998</v>
      </c>
      <c r="F2768" t="s">
        <v>6066</v>
      </c>
      <c r="G2768">
        <v>-4.0000000000000001E-3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8FFE-2322-4D64-9441-3E4C458BA396}">
  <dimension ref="A1:G3169"/>
  <sheetViews>
    <sheetView workbookViewId="0">
      <selection sqref="A1:A1048576"/>
    </sheetView>
  </sheetViews>
  <sheetFormatPr defaultRowHeight="14.5" x14ac:dyDescent="0.35"/>
  <cols>
    <col min="1" max="1" width="10.453125" bestFit="1" customWidth="1"/>
    <col min="2" max="2" width="7.81640625" bestFit="1" customWidth="1"/>
    <col min="3" max="3" width="7.90625" bestFit="1" customWidth="1"/>
    <col min="4" max="5" width="7.81640625" bestFit="1" customWidth="1"/>
    <col min="6" max="6" width="8.08984375" bestFit="1" customWidth="1"/>
    <col min="7" max="7" width="11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3666</v>
      </c>
      <c r="G1" t="s">
        <v>5</v>
      </c>
    </row>
    <row r="2" spans="1:7" x14ac:dyDescent="0.35">
      <c r="A2" s="1">
        <v>45606</v>
      </c>
      <c r="B2">
        <v>3148.69</v>
      </c>
      <c r="C2">
        <v>3126.25</v>
      </c>
      <c r="D2">
        <v>3148.81</v>
      </c>
      <c r="E2">
        <v>3106.3</v>
      </c>
      <c r="F2" t="s">
        <v>7311</v>
      </c>
      <c r="G2">
        <v>6.7000000000000002E-3</v>
      </c>
    </row>
    <row r="3" spans="1:7" x14ac:dyDescent="0.35">
      <c r="A3" s="1">
        <v>45605</v>
      </c>
      <c r="B3">
        <v>3127.69</v>
      </c>
      <c r="C3">
        <v>2961.62</v>
      </c>
      <c r="D3">
        <v>3153.38</v>
      </c>
      <c r="E3">
        <v>2954.56</v>
      </c>
      <c r="F3" t="s">
        <v>3696</v>
      </c>
      <c r="G3">
        <v>5.62E-2</v>
      </c>
    </row>
    <row r="4" spans="1:7" x14ac:dyDescent="0.35">
      <c r="A4" s="1">
        <v>45604</v>
      </c>
      <c r="B4">
        <v>2961.34</v>
      </c>
      <c r="C4">
        <v>2894.2</v>
      </c>
      <c r="D4">
        <v>2981.51</v>
      </c>
      <c r="E4">
        <v>2887.19</v>
      </c>
      <c r="F4" t="s">
        <v>3697</v>
      </c>
      <c r="G4">
        <v>2.3199999999999998E-2</v>
      </c>
    </row>
    <row r="5" spans="1:7" x14ac:dyDescent="0.35">
      <c r="A5" s="1">
        <v>45603</v>
      </c>
      <c r="B5">
        <v>2894.13</v>
      </c>
      <c r="C5">
        <v>2721.85</v>
      </c>
      <c r="D5">
        <v>2914.81</v>
      </c>
      <c r="E5">
        <v>2700.01</v>
      </c>
      <c r="F5" t="s">
        <v>3698</v>
      </c>
      <c r="G5">
        <v>6.3299999999999995E-2</v>
      </c>
    </row>
    <row r="6" spans="1:7" x14ac:dyDescent="0.35">
      <c r="A6" s="1">
        <v>45602</v>
      </c>
      <c r="B6">
        <v>2721.85</v>
      </c>
      <c r="C6">
        <v>2422.5</v>
      </c>
      <c r="D6">
        <v>2740.34</v>
      </c>
      <c r="E6">
        <v>2422.0300000000002</v>
      </c>
      <c r="F6" t="s">
        <v>3699</v>
      </c>
      <c r="G6">
        <v>0.1236</v>
      </c>
    </row>
    <row r="7" spans="1:7" x14ac:dyDescent="0.35">
      <c r="A7" s="1">
        <v>45601</v>
      </c>
      <c r="B7">
        <v>2422.5</v>
      </c>
      <c r="C7">
        <v>2398.9499999999998</v>
      </c>
      <c r="D7">
        <v>2478.7399999999998</v>
      </c>
      <c r="E7">
        <v>2380.8000000000002</v>
      </c>
      <c r="F7" t="s">
        <v>3700</v>
      </c>
      <c r="G7">
        <v>9.7999999999999997E-3</v>
      </c>
    </row>
    <row r="8" spans="1:7" x14ac:dyDescent="0.35">
      <c r="A8" s="1">
        <v>45600</v>
      </c>
      <c r="B8">
        <v>2398.9499999999998</v>
      </c>
      <c r="C8">
        <v>2457.6799999999998</v>
      </c>
      <c r="D8">
        <v>2490.21</v>
      </c>
      <c r="E8">
        <v>2362.91</v>
      </c>
      <c r="F8" t="s">
        <v>3701</v>
      </c>
      <c r="G8">
        <v>-2.3900000000000001E-2</v>
      </c>
    </row>
    <row r="9" spans="1:7" x14ac:dyDescent="0.35">
      <c r="A9" s="1">
        <v>45599</v>
      </c>
      <c r="B9">
        <v>2457.6799999999998</v>
      </c>
      <c r="C9">
        <v>2492.54</v>
      </c>
      <c r="D9">
        <v>2496.33</v>
      </c>
      <c r="E9">
        <v>2411.7199999999998</v>
      </c>
      <c r="F9" t="s">
        <v>3702</v>
      </c>
      <c r="G9">
        <v>-1.3899999999999999E-2</v>
      </c>
    </row>
    <row r="10" spans="1:7" x14ac:dyDescent="0.35">
      <c r="A10" s="1">
        <v>45598</v>
      </c>
      <c r="B10">
        <v>2492.4499999999998</v>
      </c>
      <c r="C10">
        <v>2511.96</v>
      </c>
      <c r="D10">
        <v>2523.41</v>
      </c>
      <c r="E10">
        <v>2472.02</v>
      </c>
      <c r="F10" t="s">
        <v>3703</v>
      </c>
      <c r="G10">
        <v>-7.7999999999999996E-3</v>
      </c>
    </row>
    <row r="11" spans="1:7" x14ac:dyDescent="0.35">
      <c r="A11" s="1">
        <v>45597</v>
      </c>
      <c r="B11">
        <v>2511.96</v>
      </c>
      <c r="C11">
        <v>2519.14</v>
      </c>
      <c r="D11">
        <v>2584.17</v>
      </c>
      <c r="E11">
        <v>2471.4499999999998</v>
      </c>
      <c r="F11" t="s">
        <v>3704</v>
      </c>
      <c r="G11">
        <v>-2.8E-3</v>
      </c>
    </row>
    <row r="12" spans="1:7" x14ac:dyDescent="0.35">
      <c r="A12" s="1">
        <v>45596</v>
      </c>
      <c r="B12">
        <v>2519.14</v>
      </c>
      <c r="C12">
        <v>2658.62</v>
      </c>
      <c r="D12">
        <v>2668.39</v>
      </c>
      <c r="E12">
        <v>2506.64</v>
      </c>
      <c r="F12" t="s">
        <v>3705</v>
      </c>
      <c r="G12">
        <v>-5.2499999999999998E-2</v>
      </c>
    </row>
    <row r="13" spans="1:7" x14ac:dyDescent="0.35">
      <c r="A13" s="1">
        <v>45595</v>
      </c>
      <c r="B13">
        <v>2658.62</v>
      </c>
      <c r="C13">
        <v>2638.64</v>
      </c>
      <c r="D13">
        <v>2719.9</v>
      </c>
      <c r="E13">
        <v>2600.61</v>
      </c>
      <c r="F13" t="s">
        <v>3706</v>
      </c>
      <c r="G13">
        <v>7.6E-3</v>
      </c>
    </row>
    <row r="14" spans="1:7" x14ac:dyDescent="0.35">
      <c r="A14" s="1">
        <v>45594</v>
      </c>
      <c r="B14">
        <v>2638.64</v>
      </c>
      <c r="C14">
        <v>2567.41</v>
      </c>
      <c r="D14">
        <v>2679.5</v>
      </c>
      <c r="E14">
        <v>2561.3200000000002</v>
      </c>
      <c r="F14" t="s">
        <v>3707</v>
      </c>
      <c r="G14">
        <v>2.7699999999999999E-2</v>
      </c>
    </row>
    <row r="15" spans="1:7" x14ac:dyDescent="0.35">
      <c r="A15" s="1">
        <v>45593</v>
      </c>
      <c r="B15">
        <v>2567.41</v>
      </c>
      <c r="C15">
        <v>2507.8200000000002</v>
      </c>
      <c r="D15">
        <v>2587.71</v>
      </c>
      <c r="E15">
        <v>2473.0300000000002</v>
      </c>
      <c r="F15" t="s">
        <v>3708</v>
      </c>
      <c r="G15">
        <v>2.3900000000000001E-2</v>
      </c>
    </row>
    <row r="16" spans="1:7" x14ac:dyDescent="0.35">
      <c r="A16" s="1">
        <v>45592</v>
      </c>
      <c r="B16">
        <v>2507.39</v>
      </c>
      <c r="C16">
        <v>2482.52</v>
      </c>
      <c r="D16">
        <v>2525.37</v>
      </c>
      <c r="E16">
        <v>2465.7199999999998</v>
      </c>
      <c r="F16" t="s">
        <v>3709</v>
      </c>
      <c r="G16">
        <v>0.01</v>
      </c>
    </row>
    <row r="17" spans="1:7" x14ac:dyDescent="0.35">
      <c r="A17" s="1">
        <v>45591</v>
      </c>
      <c r="B17">
        <v>2482.52</v>
      </c>
      <c r="C17">
        <v>2441.1999999999998</v>
      </c>
      <c r="D17">
        <v>2506.39</v>
      </c>
      <c r="E17">
        <v>2430.77</v>
      </c>
      <c r="F17" t="s">
        <v>3710</v>
      </c>
      <c r="G17">
        <v>1.6899999999999998E-2</v>
      </c>
    </row>
    <row r="18" spans="1:7" x14ac:dyDescent="0.35">
      <c r="A18" s="1">
        <v>45590</v>
      </c>
      <c r="B18">
        <v>2441.1799999999998</v>
      </c>
      <c r="C18">
        <v>2535.87</v>
      </c>
      <c r="D18">
        <v>2564.13</v>
      </c>
      <c r="E18">
        <v>2386.98</v>
      </c>
      <c r="F18" t="s">
        <v>3711</v>
      </c>
      <c r="G18">
        <v>-3.73E-2</v>
      </c>
    </row>
    <row r="19" spans="1:7" x14ac:dyDescent="0.35">
      <c r="A19" s="1">
        <v>45589</v>
      </c>
      <c r="B19">
        <v>2535.87</v>
      </c>
      <c r="C19">
        <v>2524.64</v>
      </c>
      <c r="D19">
        <v>2561.75</v>
      </c>
      <c r="E19">
        <v>2508.98</v>
      </c>
      <c r="F19" t="s">
        <v>3712</v>
      </c>
      <c r="G19">
        <v>3.8999999999999998E-3</v>
      </c>
    </row>
    <row r="20" spans="1:7" x14ac:dyDescent="0.35">
      <c r="A20" s="1">
        <v>45588</v>
      </c>
      <c r="B20">
        <v>2526.1</v>
      </c>
      <c r="C20">
        <v>2622.91</v>
      </c>
      <c r="D20">
        <v>2625.51</v>
      </c>
      <c r="E20">
        <v>2463.67</v>
      </c>
      <c r="F20" t="s">
        <v>3713</v>
      </c>
      <c r="G20">
        <v>-3.6499999999999998E-2</v>
      </c>
    </row>
    <row r="21" spans="1:7" x14ac:dyDescent="0.35">
      <c r="A21" s="1">
        <v>45587</v>
      </c>
      <c r="B21">
        <v>2621.79</v>
      </c>
      <c r="C21">
        <v>2666.66</v>
      </c>
      <c r="D21">
        <v>2671.28</v>
      </c>
      <c r="E21">
        <v>2607.54</v>
      </c>
      <c r="F21" t="s">
        <v>3714</v>
      </c>
      <c r="G21">
        <v>-1.6799999999999999E-2</v>
      </c>
    </row>
    <row r="22" spans="1:7" x14ac:dyDescent="0.35">
      <c r="A22" s="1">
        <v>45586</v>
      </c>
      <c r="B22">
        <v>2666.66</v>
      </c>
      <c r="C22">
        <v>2747.28</v>
      </c>
      <c r="D22">
        <v>2766.1</v>
      </c>
      <c r="E22">
        <v>2656.65</v>
      </c>
      <c r="F22" t="s">
        <v>3715</v>
      </c>
      <c r="G22">
        <v>-2.93E-2</v>
      </c>
    </row>
    <row r="23" spans="1:7" x14ac:dyDescent="0.35">
      <c r="A23" s="1">
        <v>45585</v>
      </c>
      <c r="B23">
        <v>2747.28</v>
      </c>
      <c r="C23">
        <v>2647.42</v>
      </c>
      <c r="D23">
        <v>2757.52</v>
      </c>
      <c r="E23">
        <v>2635.82</v>
      </c>
      <c r="F23" t="s">
        <v>3716</v>
      </c>
      <c r="G23">
        <v>3.7699999999999997E-2</v>
      </c>
    </row>
    <row r="24" spans="1:7" x14ac:dyDescent="0.35">
      <c r="A24" s="1">
        <v>45584</v>
      </c>
      <c r="B24">
        <v>2647.39</v>
      </c>
      <c r="C24">
        <v>2641.72</v>
      </c>
      <c r="D24">
        <v>2662.63</v>
      </c>
      <c r="E24">
        <v>2631.27</v>
      </c>
      <c r="F24" t="s">
        <v>3717</v>
      </c>
      <c r="G24">
        <v>2.0999999999999999E-3</v>
      </c>
    </row>
    <row r="25" spans="1:7" x14ac:dyDescent="0.35">
      <c r="A25" s="1">
        <v>45583</v>
      </c>
      <c r="B25">
        <v>2641.72</v>
      </c>
      <c r="C25">
        <v>2605.5300000000002</v>
      </c>
      <c r="D25">
        <v>2675.17</v>
      </c>
      <c r="E25">
        <v>2596.7199999999998</v>
      </c>
      <c r="F25" t="s">
        <v>3718</v>
      </c>
      <c r="G25">
        <v>1.3899999999999999E-2</v>
      </c>
    </row>
    <row r="26" spans="1:7" x14ac:dyDescent="0.35">
      <c r="A26" s="1">
        <v>45582</v>
      </c>
      <c r="B26">
        <v>2605.5300000000002</v>
      </c>
      <c r="C26">
        <v>2611.09</v>
      </c>
      <c r="D26">
        <v>2646.96</v>
      </c>
      <c r="E26">
        <v>2578.23</v>
      </c>
      <c r="F26" t="s">
        <v>3719</v>
      </c>
      <c r="G26">
        <v>-2.0999999999999999E-3</v>
      </c>
    </row>
    <row r="27" spans="1:7" x14ac:dyDescent="0.35">
      <c r="A27" s="1">
        <v>45581</v>
      </c>
      <c r="B27">
        <v>2611.09</v>
      </c>
      <c r="C27">
        <v>2607.79</v>
      </c>
      <c r="D27">
        <v>2645.42</v>
      </c>
      <c r="E27">
        <v>2589.7199999999998</v>
      </c>
      <c r="F27" t="s">
        <v>3720</v>
      </c>
      <c r="G27">
        <v>1.1999999999999999E-3</v>
      </c>
    </row>
    <row r="28" spans="1:7" x14ac:dyDescent="0.35">
      <c r="A28" s="1">
        <v>45580</v>
      </c>
      <c r="B28">
        <v>2607.84</v>
      </c>
      <c r="C28">
        <v>2630.54</v>
      </c>
      <c r="D28">
        <v>2682.02</v>
      </c>
      <c r="E28">
        <v>2540.15</v>
      </c>
      <c r="F28" t="s">
        <v>3721</v>
      </c>
      <c r="G28">
        <v>-8.6E-3</v>
      </c>
    </row>
    <row r="29" spans="1:7" x14ac:dyDescent="0.35">
      <c r="A29" s="1">
        <v>45579</v>
      </c>
      <c r="B29">
        <v>2630.54</v>
      </c>
      <c r="C29">
        <v>2468.94</v>
      </c>
      <c r="D29">
        <v>2651.52</v>
      </c>
      <c r="E29">
        <v>2444.63</v>
      </c>
      <c r="F29" t="s">
        <v>3722</v>
      </c>
      <c r="G29">
        <v>6.5500000000000003E-2</v>
      </c>
    </row>
    <row r="30" spans="1:7" x14ac:dyDescent="0.35">
      <c r="A30" s="1">
        <v>45578</v>
      </c>
      <c r="B30">
        <v>2468.92</v>
      </c>
      <c r="C30">
        <v>2476.46</v>
      </c>
      <c r="D30">
        <v>2484.13</v>
      </c>
      <c r="E30">
        <v>2437.44</v>
      </c>
      <c r="F30" t="s">
        <v>15</v>
      </c>
      <c r="G30">
        <v>-3.0999999999999999E-3</v>
      </c>
    </row>
    <row r="31" spans="1:7" x14ac:dyDescent="0.35">
      <c r="A31" s="1">
        <v>45577</v>
      </c>
      <c r="B31">
        <v>2476.48</v>
      </c>
      <c r="C31">
        <v>2436.77</v>
      </c>
      <c r="D31">
        <v>2489.5300000000002</v>
      </c>
      <c r="E31">
        <v>2434.39</v>
      </c>
      <c r="F31" t="s">
        <v>3723</v>
      </c>
      <c r="G31">
        <v>1.6299999999999999E-2</v>
      </c>
    </row>
    <row r="32" spans="1:7" x14ac:dyDescent="0.35">
      <c r="A32" s="1">
        <v>45576</v>
      </c>
      <c r="B32">
        <v>2436.73</v>
      </c>
      <c r="C32">
        <v>2385.4</v>
      </c>
      <c r="D32">
        <v>2470.65</v>
      </c>
      <c r="E32">
        <v>2382.2199999999998</v>
      </c>
      <c r="F32" t="s">
        <v>3724</v>
      </c>
      <c r="G32">
        <v>2.1499999999999998E-2</v>
      </c>
    </row>
    <row r="33" spans="1:7" x14ac:dyDescent="0.35">
      <c r="A33" s="1">
        <v>45575</v>
      </c>
      <c r="B33">
        <v>2385.4</v>
      </c>
      <c r="C33">
        <v>2370.1</v>
      </c>
      <c r="D33">
        <v>2417.9</v>
      </c>
      <c r="E33">
        <v>2353.08</v>
      </c>
      <c r="F33" t="s">
        <v>3725</v>
      </c>
      <c r="G33">
        <v>6.4000000000000003E-3</v>
      </c>
    </row>
    <row r="34" spans="1:7" x14ac:dyDescent="0.35">
      <c r="A34" s="1">
        <v>45574</v>
      </c>
      <c r="B34">
        <v>2370.13</v>
      </c>
      <c r="C34">
        <v>2440.91</v>
      </c>
      <c r="D34">
        <v>2472.0300000000002</v>
      </c>
      <c r="E34">
        <v>2355.2399999999998</v>
      </c>
      <c r="F34" t="s">
        <v>7312</v>
      </c>
      <c r="G34">
        <v>-2.9000000000000001E-2</v>
      </c>
    </row>
    <row r="35" spans="1:7" x14ac:dyDescent="0.35">
      <c r="A35" s="1">
        <v>45573</v>
      </c>
      <c r="B35">
        <v>2440.9299999999998</v>
      </c>
      <c r="C35">
        <v>2422.73</v>
      </c>
      <c r="D35">
        <v>2461.96</v>
      </c>
      <c r="E35">
        <v>2403.1999999999998</v>
      </c>
      <c r="F35" t="s">
        <v>7313</v>
      </c>
      <c r="G35">
        <v>7.4999999999999997E-3</v>
      </c>
    </row>
    <row r="36" spans="1:7" x14ac:dyDescent="0.35">
      <c r="A36" s="1">
        <v>45572</v>
      </c>
      <c r="B36">
        <v>2422.75</v>
      </c>
      <c r="C36">
        <v>2440.33</v>
      </c>
      <c r="D36">
        <v>2520.0500000000002</v>
      </c>
      <c r="E36">
        <v>2407.0500000000002</v>
      </c>
      <c r="F36" t="s">
        <v>7314</v>
      </c>
      <c r="G36">
        <v>-7.1999999999999998E-3</v>
      </c>
    </row>
    <row r="37" spans="1:7" x14ac:dyDescent="0.35">
      <c r="A37" s="1">
        <v>45571</v>
      </c>
      <c r="B37">
        <v>2440.33</v>
      </c>
      <c r="C37">
        <v>2414.98</v>
      </c>
      <c r="D37">
        <v>2455.9499999999998</v>
      </c>
      <c r="E37">
        <v>2407.13</v>
      </c>
      <c r="F37" t="s">
        <v>2716</v>
      </c>
      <c r="G37">
        <v>1.0500000000000001E-2</v>
      </c>
    </row>
    <row r="38" spans="1:7" x14ac:dyDescent="0.35">
      <c r="A38" s="1">
        <v>45570</v>
      </c>
      <c r="B38">
        <v>2414.98</v>
      </c>
      <c r="C38">
        <v>2414.44</v>
      </c>
      <c r="D38">
        <v>2427.34</v>
      </c>
      <c r="E38">
        <v>2390.08</v>
      </c>
      <c r="F38" t="s">
        <v>7315</v>
      </c>
      <c r="G38">
        <v>2.0000000000000001E-4</v>
      </c>
    </row>
    <row r="39" spans="1:7" x14ac:dyDescent="0.35">
      <c r="A39" s="1">
        <v>45569</v>
      </c>
      <c r="B39">
        <v>2414.4299999999998</v>
      </c>
      <c r="C39">
        <v>2349.67</v>
      </c>
      <c r="D39">
        <v>2440.7399999999998</v>
      </c>
      <c r="E39">
        <v>2339.9699999999998</v>
      </c>
      <c r="F39" t="s">
        <v>7316</v>
      </c>
      <c r="G39">
        <v>2.76E-2</v>
      </c>
    </row>
    <row r="40" spans="1:7" x14ac:dyDescent="0.35">
      <c r="A40" s="1">
        <v>45568</v>
      </c>
      <c r="B40">
        <v>2349.67</v>
      </c>
      <c r="C40">
        <v>2365.5300000000002</v>
      </c>
      <c r="D40">
        <v>2402.6799999999998</v>
      </c>
      <c r="E40">
        <v>2311.6799999999998</v>
      </c>
      <c r="F40" t="s">
        <v>7317</v>
      </c>
      <c r="G40">
        <v>-6.7000000000000002E-3</v>
      </c>
    </row>
    <row r="41" spans="1:7" x14ac:dyDescent="0.35">
      <c r="A41" s="1">
        <v>45567</v>
      </c>
      <c r="B41">
        <v>2365.5700000000002</v>
      </c>
      <c r="C41">
        <v>2449.65</v>
      </c>
      <c r="D41">
        <v>2498.6999999999998</v>
      </c>
      <c r="E41">
        <v>2355.21</v>
      </c>
      <c r="F41" t="s">
        <v>7318</v>
      </c>
      <c r="G41">
        <v>-3.4299999999999997E-2</v>
      </c>
    </row>
    <row r="42" spans="1:7" x14ac:dyDescent="0.35">
      <c r="A42" s="1">
        <v>45566</v>
      </c>
      <c r="B42">
        <v>2449.67</v>
      </c>
      <c r="C42">
        <v>2602.3000000000002</v>
      </c>
      <c r="D42">
        <v>2656.71</v>
      </c>
      <c r="E42">
        <v>2422.11</v>
      </c>
      <c r="F42" t="s">
        <v>7319</v>
      </c>
      <c r="G42">
        <v>-5.91E-2</v>
      </c>
    </row>
    <row r="43" spans="1:7" x14ac:dyDescent="0.35">
      <c r="A43" s="1">
        <v>45565</v>
      </c>
      <c r="B43">
        <v>2603.48</v>
      </c>
      <c r="C43">
        <v>2657.67</v>
      </c>
      <c r="D43">
        <v>2661.71</v>
      </c>
      <c r="E43">
        <v>2579.3200000000002</v>
      </c>
      <c r="F43" t="s">
        <v>795</v>
      </c>
      <c r="G43">
        <v>-2.0400000000000001E-2</v>
      </c>
    </row>
    <row r="44" spans="1:7" x14ac:dyDescent="0.35">
      <c r="A44" s="1">
        <v>45564</v>
      </c>
      <c r="B44">
        <v>2657.67</v>
      </c>
      <c r="C44">
        <v>2675.71</v>
      </c>
      <c r="D44">
        <v>2683.73</v>
      </c>
      <c r="E44">
        <v>2634.69</v>
      </c>
      <c r="F44" t="s">
        <v>7320</v>
      </c>
      <c r="G44">
        <v>-6.7000000000000002E-3</v>
      </c>
    </row>
    <row r="45" spans="1:7" x14ac:dyDescent="0.35">
      <c r="A45" s="1">
        <v>45563</v>
      </c>
      <c r="B45">
        <v>2675.71</v>
      </c>
      <c r="C45">
        <v>2694.53</v>
      </c>
      <c r="D45">
        <v>2703.83</v>
      </c>
      <c r="E45">
        <v>2651.38</v>
      </c>
      <c r="F45" t="s">
        <v>7321</v>
      </c>
      <c r="G45">
        <v>-7.0000000000000001E-3</v>
      </c>
    </row>
    <row r="46" spans="1:7" x14ac:dyDescent="0.35">
      <c r="A46" s="1">
        <v>45562</v>
      </c>
      <c r="B46">
        <v>2694.53</v>
      </c>
      <c r="C46">
        <v>2632.05</v>
      </c>
      <c r="D46">
        <v>2726.69</v>
      </c>
      <c r="E46">
        <v>2616.0100000000002</v>
      </c>
      <c r="F46" t="s">
        <v>7322</v>
      </c>
      <c r="G46">
        <v>2.3699999999999999E-2</v>
      </c>
    </row>
    <row r="47" spans="1:7" x14ac:dyDescent="0.35">
      <c r="A47" s="1">
        <v>45561</v>
      </c>
      <c r="B47">
        <v>2632.05</v>
      </c>
      <c r="C47">
        <v>2580.29</v>
      </c>
      <c r="D47">
        <v>2664.95</v>
      </c>
      <c r="E47">
        <v>2560.48</v>
      </c>
      <c r="F47" t="s">
        <v>7323</v>
      </c>
      <c r="G47">
        <v>0.02</v>
      </c>
    </row>
    <row r="48" spans="1:7" x14ac:dyDescent="0.35">
      <c r="A48" s="1">
        <v>45560</v>
      </c>
      <c r="B48">
        <v>2580.34</v>
      </c>
      <c r="C48">
        <v>2652.47</v>
      </c>
      <c r="D48">
        <v>2672.17</v>
      </c>
      <c r="E48">
        <v>2557.8200000000002</v>
      </c>
      <c r="F48" t="s">
        <v>7324</v>
      </c>
      <c r="G48">
        <v>-2.7199999999999998E-2</v>
      </c>
    </row>
    <row r="49" spans="1:7" x14ac:dyDescent="0.35">
      <c r="A49" s="1">
        <v>45559</v>
      </c>
      <c r="B49">
        <v>2652.5</v>
      </c>
      <c r="C49">
        <v>2647.65</v>
      </c>
      <c r="D49">
        <v>2669.32</v>
      </c>
      <c r="E49">
        <v>2593.31</v>
      </c>
      <c r="F49" t="s">
        <v>7325</v>
      </c>
      <c r="G49">
        <v>1.8E-3</v>
      </c>
    </row>
    <row r="50" spans="1:7" x14ac:dyDescent="0.35">
      <c r="A50" s="1">
        <v>45558</v>
      </c>
      <c r="B50">
        <v>2647.65</v>
      </c>
      <c r="C50">
        <v>2581.06</v>
      </c>
      <c r="D50">
        <v>2701.6</v>
      </c>
      <c r="E50">
        <v>2544.6799999999998</v>
      </c>
      <c r="F50" t="s">
        <v>7326</v>
      </c>
      <c r="G50">
        <v>2.53E-2</v>
      </c>
    </row>
    <row r="51" spans="1:7" x14ac:dyDescent="0.35">
      <c r="A51" s="1">
        <v>45557</v>
      </c>
      <c r="B51">
        <v>2582.35</v>
      </c>
      <c r="C51">
        <v>2613.25</v>
      </c>
      <c r="D51">
        <v>2631.37</v>
      </c>
      <c r="E51">
        <v>2527.75</v>
      </c>
      <c r="F51" t="s">
        <v>7327</v>
      </c>
      <c r="G51">
        <v>-1.1900000000000001E-2</v>
      </c>
    </row>
    <row r="52" spans="1:7" x14ac:dyDescent="0.35">
      <c r="A52" s="1">
        <v>45556</v>
      </c>
      <c r="B52">
        <v>2613.35</v>
      </c>
      <c r="C52">
        <v>2561.29</v>
      </c>
      <c r="D52">
        <v>2619.81</v>
      </c>
      <c r="E52">
        <v>2530.2800000000002</v>
      </c>
      <c r="F52" t="s">
        <v>7328</v>
      </c>
      <c r="G52">
        <v>2.01E-2</v>
      </c>
    </row>
    <row r="53" spans="1:7" x14ac:dyDescent="0.35">
      <c r="A53" s="1">
        <v>45555</v>
      </c>
      <c r="B53">
        <v>2561.79</v>
      </c>
      <c r="C53">
        <v>2464.52</v>
      </c>
      <c r="D53">
        <v>2570.58</v>
      </c>
      <c r="E53">
        <v>2438.98</v>
      </c>
      <c r="F53" t="s">
        <v>7329</v>
      </c>
      <c r="G53">
        <v>3.95E-2</v>
      </c>
    </row>
    <row r="54" spans="1:7" x14ac:dyDescent="0.35">
      <c r="A54" s="1">
        <v>45554</v>
      </c>
      <c r="B54">
        <v>2464.4899999999998</v>
      </c>
      <c r="C54">
        <v>2374.9499999999998</v>
      </c>
      <c r="D54">
        <v>2491.54</v>
      </c>
      <c r="E54">
        <v>2373.2199999999998</v>
      </c>
      <c r="F54" t="s">
        <v>7330</v>
      </c>
      <c r="G54">
        <v>3.8899999999999997E-2</v>
      </c>
    </row>
    <row r="55" spans="1:7" x14ac:dyDescent="0.35">
      <c r="A55" s="1">
        <v>45553</v>
      </c>
      <c r="B55">
        <v>2372.1799999999998</v>
      </c>
      <c r="C55">
        <v>2341.83</v>
      </c>
      <c r="D55">
        <v>2372.54</v>
      </c>
      <c r="E55">
        <v>2278.9699999999998</v>
      </c>
      <c r="F55" t="s">
        <v>7331</v>
      </c>
      <c r="G55">
        <v>1.2999999999999999E-2</v>
      </c>
    </row>
    <row r="56" spans="1:7" x14ac:dyDescent="0.35">
      <c r="A56" s="1">
        <v>45552</v>
      </c>
      <c r="B56">
        <v>2341.8200000000002</v>
      </c>
      <c r="C56">
        <v>2295.7199999999998</v>
      </c>
      <c r="D56">
        <v>2392.33</v>
      </c>
      <c r="E56">
        <v>2264.52</v>
      </c>
      <c r="F56" t="s">
        <v>7332</v>
      </c>
      <c r="G56">
        <v>2.01E-2</v>
      </c>
    </row>
    <row r="57" spans="1:7" x14ac:dyDescent="0.35">
      <c r="A57" s="1">
        <v>45551</v>
      </c>
      <c r="B57">
        <v>2295.7199999999998</v>
      </c>
      <c r="C57">
        <v>2317.04</v>
      </c>
      <c r="D57">
        <v>2334.4499999999998</v>
      </c>
      <c r="E57">
        <v>2254.52</v>
      </c>
      <c r="F57" t="s">
        <v>7333</v>
      </c>
      <c r="G57">
        <v>-9.1999999999999998E-3</v>
      </c>
    </row>
    <row r="58" spans="1:7" x14ac:dyDescent="0.35">
      <c r="A58" s="1">
        <v>45550</v>
      </c>
      <c r="B58">
        <v>2317.04</v>
      </c>
      <c r="C58">
        <v>2417.56</v>
      </c>
      <c r="D58">
        <v>2428.91</v>
      </c>
      <c r="E58">
        <v>2294.5500000000002</v>
      </c>
      <c r="F58" t="s">
        <v>7334</v>
      </c>
      <c r="G58">
        <v>-4.1599999999999998E-2</v>
      </c>
    </row>
    <row r="59" spans="1:7" x14ac:dyDescent="0.35">
      <c r="A59" s="1">
        <v>45549</v>
      </c>
      <c r="B59">
        <v>2417.56</v>
      </c>
      <c r="C59">
        <v>2439.29</v>
      </c>
      <c r="D59">
        <v>2440.4</v>
      </c>
      <c r="E59">
        <v>2384.9899999999998</v>
      </c>
      <c r="F59" t="s">
        <v>7335</v>
      </c>
      <c r="G59">
        <v>-9.1999999999999998E-3</v>
      </c>
    </row>
    <row r="60" spans="1:7" x14ac:dyDescent="0.35">
      <c r="A60" s="1">
        <v>45548</v>
      </c>
      <c r="B60">
        <v>2440.12</v>
      </c>
      <c r="C60">
        <v>2361.79</v>
      </c>
      <c r="D60">
        <v>2459.4699999999998</v>
      </c>
      <c r="E60">
        <v>2337.7600000000002</v>
      </c>
      <c r="F60" t="s">
        <v>7336</v>
      </c>
      <c r="G60">
        <v>3.32E-2</v>
      </c>
    </row>
    <row r="61" spans="1:7" x14ac:dyDescent="0.35">
      <c r="A61" s="1">
        <v>45547</v>
      </c>
      <c r="B61">
        <v>2361.79</v>
      </c>
      <c r="C61">
        <v>2340.33</v>
      </c>
      <c r="D61">
        <v>2387.25</v>
      </c>
      <c r="E61">
        <v>2316.39</v>
      </c>
      <c r="F61" t="s">
        <v>7337</v>
      </c>
      <c r="G61">
        <v>9.1999999999999998E-3</v>
      </c>
    </row>
    <row r="62" spans="1:7" x14ac:dyDescent="0.35">
      <c r="A62" s="1">
        <v>45546</v>
      </c>
      <c r="B62">
        <v>2340.19</v>
      </c>
      <c r="C62">
        <v>2387.98</v>
      </c>
      <c r="D62">
        <v>2388.4</v>
      </c>
      <c r="E62">
        <v>2279</v>
      </c>
      <c r="F62" t="s">
        <v>7338</v>
      </c>
      <c r="G62">
        <v>-1.9900000000000001E-2</v>
      </c>
    </row>
    <row r="63" spans="1:7" x14ac:dyDescent="0.35">
      <c r="A63" s="1">
        <v>45545</v>
      </c>
      <c r="B63">
        <v>2387.71</v>
      </c>
      <c r="C63">
        <v>2359.5500000000002</v>
      </c>
      <c r="D63">
        <v>2397.1</v>
      </c>
      <c r="E63">
        <v>2323.91</v>
      </c>
      <c r="F63" t="s">
        <v>7339</v>
      </c>
      <c r="G63">
        <v>1.1900000000000001E-2</v>
      </c>
    </row>
    <row r="64" spans="1:7" x14ac:dyDescent="0.35">
      <c r="A64" s="1">
        <v>45544</v>
      </c>
      <c r="B64">
        <v>2359.6</v>
      </c>
      <c r="C64">
        <v>2296.2399999999998</v>
      </c>
      <c r="D64">
        <v>2377.64</v>
      </c>
      <c r="E64">
        <v>2274.5100000000002</v>
      </c>
      <c r="F64" t="s">
        <v>7340</v>
      </c>
      <c r="G64">
        <v>2.76E-2</v>
      </c>
    </row>
    <row r="65" spans="1:7" x14ac:dyDescent="0.35">
      <c r="A65" s="1">
        <v>45543</v>
      </c>
      <c r="B65">
        <v>2296.19</v>
      </c>
      <c r="C65">
        <v>2273.6999999999998</v>
      </c>
      <c r="D65">
        <v>2331.9899999999998</v>
      </c>
      <c r="E65">
        <v>2243.34</v>
      </c>
      <c r="F65" t="s">
        <v>7341</v>
      </c>
      <c r="G65">
        <v>9.4000000000000004E-3</v>
      </c>
    </row>
    <row r="66" spans="1:7" x14ac:dyDescent="0.35">
      <c r="A66" s="1">
        <v>45542</v>
      </c>
      <c r="B66">
        <v>2274.87</v>
      </c>
      <c r="C66">
        <v>2225.69</v>
      </c>
      <c r="D66">
        <v>2310.5700000000002</v>
      </c>
      <c r="E66">
        <v>2222.9299999999998</v>
      </c>
      <c r="F66" t="s">
        <v>6647</v>
      </c>
      <c r="G66">
        <v>2.2100000000000002E-2</v>
      </c>
    </row>
    <row r="67" spans="1:7" x14ac:dyDescent="0.35">
      <c r="A67" s="1">
        <v>45541</v>
      </c>
      <c r="B67">
        <v>2225.7199999999998</v>
      </c>
      <c r="C67">
        <v>2368.86</v>
      </c>
      <c r="D67">
        <v>2407.0700000000002</v>
      </c>
      <c r="E67">
        <v>2151.8000000000002</v>
      </c>
      <c r="F67" t="s">
        <v>7342</v>
      </c>
      <c r="G67">
        <v>-6.0600000000000001E-2</v>
      </c>
    </row>
    <row r="68" spans="1:7" x14ac:dyDescent="0.35">
      <c r="A68" s="1">
        <v>45540</v>
      </c>
      <c r="B68">
        <v>2369.1799999999998</v>
      </c>
      <c r="C68">
        <v>2450.7399999999998</v>
      </c>
      <c r="D68">
        <v>2465.66</v>
      </c>
      <c r="E68">
        <v>2351.7199999999998</v>
      </c>
      <c r="F68" t="s">
        <v>7343</v>
      </c>
      <c r="G68">
        <v>-3.3099999999999997E-2</v>
      </c>
    </row>
    <row r="69" spans="1:7" x14ac:dyDescent="0.35">
      <c r="A69" s="1">
        <v>45539</v>
      </c>
      <c r="B69">
        <v>2450.1799999999998</v>
      </c>
      <c r="C69">
        <v>2423.41</v>
      </c>
      <c r="D69">
        <v>2488.86</v>
      </c>
      <c r="E69">
        <v>2317.85</v>
      </c>
      <c r="F69" t="s">
        <v>7344</v>
      </c>
      <c r="G69">
        <v>1.11E-2</v>
      </c>
    </row>
    <row r="70" spans="1:7" x14ac:dyDescent="0.35">
      <c r="A70" s="1">
        <v>45538</v>
      </c>
      <c r="B70">
        <v>2423.4</v>
      </c>
      <c r="C70">
        <v>2538.35</v>
      </c>
      <c r="D70">
        <v>2551.94</v>
      </c>
      <c r="E70">
        <v>2419.89</v>
      </c>
      <c r="F70" t="s">
        <v>7345</v>
      </c>
      <c r="G70">
        <v>-4.53E-2</v>
      </c>
    </row>
    <row r="71" spans="1:7" x14ac:dyDescent="0.35">
      <c r="A71" s="1">
        <v>45537</v>
      </c>
      <c r="B71">
        <v>2538.35</v>
      </c>
      <c r="C71">
        <v>2427.35</v>
      </c>
      <c r="D71">
        <v>2560.67</v>
      </c>
      <c r="E71">
        <v>2425.66</v>
      </c>
      <c r="F71" t="s">
        <v>7346</v>
      </c>
      <c r="G71">
        <v>4.5699999999999998E-2</v>
      </c>
    </row>
    <row r="72" spans="1:7" x14ac:dyDescent="0.35">
      <c r="A72" s="1">
        <v>45536</v>
      </c>
      <c r="B72">
        <v>2427.4899999999998</v>
      </c>
      <c r="C72">
        <v>2513.06</v>
      </c>
      <c r="D72">
        <v>2515.77</v>
      </c>
      <c r="E72">
        <v>2403.61</v>
      </c>
      <c r="F72" t="s">
        <v>7347</v>
      </c>
      <c r="G72">
        <v>-3.4200000000000001E-2</v>
      </c>
    </row>
    <row r="73" spans="1:7" x14ac:dyDescent="0.35">
      <c r="A73" s="1">
        <v>45535</v>
      </c>
      <c r="B73">
        <v>2513.56</v>
      </c>
      <c r="C73">
        <v>2525.4699999999998</v>
      </c>
      <c r="D73">
        <v>2532.9299999999998</v>
      </c>
      <c r="E73">
        <v>2493.84</v>
      </c>
      <c r="F73" t="s">
        <v>7348</v>
      </c>
      <c r="G73">
        <v>-4.7000000000000002E-3</v>
      </c>
    </row>
    <row r="74" spans="1:7" x14ac:dyDescent="0.35">
      <c r="A74" s="1">
        <v>45534</v>
      </c>
      <c r="B74">
        <v>2525.4499999999998</v>
      </c>
      <c r="C74">
        <v>2528.4899999999998</v>
      </c>
      <c r="D74">
        <v>2540.79</v>
      </c>
      <c r="E74">
        <v>2436.9499999999998</v>
      </c>
      <c r="F74" t="s">
        <v>7349</v>
      </c>
      <c r="G74">
        <v>-1.2999999999999999E-3</v>
      </c>
    </row>
    <row r="75" spans="1:7" x14ac:dyDescent="0.35">
      <c r="A75" s="1">
        <v>45533</v>
      </c>
      <c r="B75">
        <v>2528.7199999999998</v>
      </c>
      <c r="C75">
        <v>2527.7800000000002</v>
      </c>
      <c r="D75">
        <v>2594.63</v>
      </c>
      <c r="E75">
        <v>2509.17</v>
      </c>
      <c r="F75" t="s">
        <v>7350</v>
      </c>
      <c r="G75">
        <v>4.0000000000000002E-4</v>
      </c>
    </row>
    <row r="76" spans="1:7" x14ac:dyDescent="0.35">
      <c r="A76" s="1">
        <v>45532</v>
      </c>
      <c r="B76">
        <v>2527.73</v>
      </c>
      <c r="C76">
        <v>2457.92</v>
      </c>
      <c r="D76">
        <v>2553.02</v>
      </c>
      <c r="E76">
        <v>2421.79</v>
      </c>
      <c r="F76" t="s">
        <v>7351</v>
      </c>
      <c r="G76">
        <v>2.8400000000000002E-2</v>
      </c>
    </row>
    <row r="77" spans="1:7" x14ac:dyDescent="0.35">
      <c r="A77" s="1">
        <v>45531</v>
      </c>
      <c r="B77">
        <v>2457.9899999999998</v>
      </c>
      <c r="C77">
        <v>2680.18</v>
      </c>
      <c r="D77">
        <v>2699.73</v>
      </c>
      <c r="E77">
        <v>2396.02</v>
      </c>
      <c r="F77" t="s">
        <v>7352</v>
      </c>
      <c r="G77">
        <v>-8.2900000000000001E-2</v>
      </c>
    </row>
    <row r="78" spans="1:7" x14ac:dyDescent="0.35">
      <c r="A78" s="1">
        <v>45530</v>
      </c>
      <c r="B78">
        <v>2680.3</v>
      </c>
      <c r="C78">
        <v>2746.1</v>
      </c>
      <c r="D78">
        <v>2761.69</v>
      </c>
      <c r="E78">
        <v>2668.63</v>
      </c>
      <c r="F78" t="s">
        <v>7353</v>
      </c>
      <c r="G78">
        <v>-2.46E-2</v>
      </c>
    </row>
    <row r="79" spans="1:7" x14ac:dyDescent="0.35">
      <c r="A79" s="1">
        <v>45529</v>
      </c>
      <c r="B79">
        <v>2747.99</v>
      </c>
      <c r="C79">
        <v>2768.9</v>
      </c>
      <c r="D79">
        <v>2792.11</v>
      </c>
      <c r="E79">
        <v>2734.78</v>
      </c>
      <c r="F79" t="s">
        <v>7354</v>
      </c>
      <c r="G79">
        <v>-7.4000000000000003E-3</v>
      </c>
    </row>
    <row r="80" spans="1:7" x14ac:dyDescent="0.35">
      <c r="A80" s="1">
        <v>45528</v>
      </c>
      <c r="B80">
        <v>2768.49</v>
      </c>
      <c r="C80">
        <v>2763.04</v>
      </c>
      <c r="D80">
        <v>2818.05</v>
      </c>
      <c r="E80">
        <v>2735.78</v>
      </c>
      <c r="F80" t="s">
        <v>7355</v>
      </c>
      <c r="G80">
        <v>2E-3</v>
      </c>
    </row>
    <row r="81" spans="1:7" x14ac:dyDescent="0.35">
      <c r="A81" s="1">
        <v>45527</v>
      </c>
      <c r="B81">
        <v>2762.86</v>
      </c>
      <c r="C81">
        <v>2623.06</v>
      </c>
      <c r="D81">
        <v>2794.82</v>
      </c>
      <c r="E81">
        <v>2622.15</v>
      </c>
      <c r="F81" t="s">
        <v>7356</v>
      </c>
      <c r="G81">
        <v>5.33E-2</v>
      </c>
    </row>
    <row r="82" spans="1:7" x14ac:dyDescent="0.35">
      <c r="A82" s="1">
        <v>45526</v>
      </c>
      <c r="B82">
        <v>2623.06</v>
      </c>
      <c r="C82">
        <v>2630.67</v>
      </c>
      <c r="D82">
        <v>2644.06</v>
      </c>
      <c r="E82">
        <v>2587.15</v>
      </c>
      <c r="F82" t="s">
        <v>7357</v>
      </c>
      <c r="G82">
        <v>-2.8999999999999998E-3</v>
      </c>
    </row>
    <row r="83" spans="1:7" x14ac:dyDescent="0.35">
      <c r="A83" s="1">
        <v>45525</v>
      </c>
      <c r="B83">
        <v>2630.67</v>
      </c>
      <c r="C83">
        <v>2572.7399999999998</v>
      </c>
      <c r="D83">
        <v>2659.21</v>
      </c>
      <c r="E83">
        <v>2541.3200000000002</v>
      </c>
      <c r="F83" t="s">
        <v>7358</v>
      </c>
      <c r="G83">
        <v>2.2499999999999999E-2</v>
      </c>
    </row>
    <row r="84" spans="1:7" x14ac:dyDescent="0.35">
      <c r="A84" s="1">
        <v>45524</v>
      </c>
      <c r="B84">
        <v>2572.9</v>
      </c>
      <c r="C84">
        <v>2637.1</v>
      </c>
      <c r="D84">
        <v>2692.61</v>
      </c>
      <c r="E84">
        <v>2557.87</v>
      </c>
      <c r="F84" t="s">
        <v>7359</v>
      </c>
      <c r="G84">
        <v>-2.4299999999999999E-2</v>
      </c>
    </row>
    <row r="85" spans="1:7" x14ac:dyDescent="0.35">
      <c r="A85" s="1">
        <v>45523</v>
      </c>
      <c r="B85">
        <v>2637.1</v>
      </c>
      <c r="C85">
        <v>2612.1</v>
      </c>
      <c r="D85">
        <v>2647.65</v>
      </c>
      <c r="E85">
        <v>2565.17</v>
      </c>
      <c r="F85" t="s">
        <v>7360</v>
      </c>
      <c r="G85">
        <v>9.5999999999999992E-3</v>
      </c>
    </row>
    <row r="86" spans="1:7" x14ac:dyDescent="0.35">
      <c r="A86" s="1">
        <v>45522</v>
      </c>
      <c r="B86">
        <v>2612.1</v>
      </c>
      <c r="C86">
        <v>2614.35</v>
      </c>
      <c r="D86">
        <v>2682.09</v>
      </c>
      <c r="E86">
        <v>2596.7600000000002</v>
      </c>
      <c r="F86" t="s">
        <v>7361</v>
      </c>
      <c r="G86">
        <v>-8.9999999999999998E-4</v>
      </c>
    </row>
    <row r="87" spans="1:7" x14ac:dyDescent="0.35">
      <c r="A87" s="1">
        <v>45521</v>
      </c>
      <c r="B87">
        <v>2614.35</v>
      </c>
      <c r="C87">
        <v>2592.38</v>
      </c>
      <c r="D87">
        <v>2626.62</v>
      </c>
      <c r="E87">
        <v>2588.44</v>
      </c>
      <c r="F87" t="s">
        <v>7362</v>
      </c>
      <c r="G87">
        <v>8.5000000000000006E-3</v>
      </c>
    </row>
    <row r="88" spans="1:7" x14ac:dyDescent="0.35">
      <c r="A88" s="1">
        <v>45520</v>
      </c>
      <c r="B88">
        <v>2592.38</v>
      </c>
      <c r="C88">
        <v>2569.9</v>
      </c>
      <c r="D88">
        <v>2627.47</v>
      </c>
      <c r="E88">
        <v>2552.92</v>
      </c>
      <c r="F88" t="s">
        <v>7363</v>
      </c>
      <c r="G88">
        <v>8.8999999999999999E-3</v>
      </c>
    </row>
    <row r="89" spans="1:7" x14ac:dyDescent="0.35">
      <c r="A89" s="1">
        <v>45519</v>
      </c>
      <c r="B89">
        <v>2569.44</v>
      </c>
      <c r="C89">
        <v>2662.95</v>
      </c>
      <c r="D89">
        <v>2675.13</v>
      </c>
      <c r="E89">
        <v>2525</v>
      </c>
      <c r="F89" t="s">
        <v>7364</v>
      </c>
      <c r="G89">
        <v>-3.5099999999999999E-2</v>
      </c>
    </row>
    <row r="90" spans="1:7" x14ac:dyDescent="0.35">
      <c r="A90" s="1">
        <v>45518</v>
      </c>
      <c r="B90">
        <v>2662.95</v>
      </c>
      <c r="C90">
        <v>2702.44</v>
      </c>
      <c r="D90">
        <v>2761.71</v>
      </c>
      <c r="E90">
        <v>2636</v>
      </c>
      <c r="F90" t="s">
        <v>7365</v>
      </c>
      <c r="G90">
        <v>-1.4800000000000001E-2</v>
      </c>
    </row>
    <row r="91" spans="1:7" x14ac:dyDescent="0.35">
      <c r="A91" s="1">
        <v>45517</v>
      </c>
      <c r="B91">
        <v>2702.95</v>
      </c>
      <c r="C91">
        <v>2722.66</v>
      </c>
      <c r="D91">
        <v>2737.55</v>
      </c>
      <c r="E91">
        <v>2612.8000000000002</v>
      </c>
      <c r="F91" t="s">
        <v>7366</v>
      </c>
      <c r="G91">
        <v>-7.1999999999999998E-3</v>
      </c>
    </row>
    <row r="92" spans="1:7" x14ac:dyDescent="0.35">
      <c r="A92" s="1">
        <v>45516</v>
      </c>
      <c r="B92">
        <v>2722.64</v>
      </c>
      <c r="C92">
        <v>2553.5700000000002</v>
      </c>
      <c r="D92">
        <v>2747.46</v>
      </c>
      <c r="E92">
        <v>2518.31</v>
      </c>
      <c r="F92" t="s">
        <v>7367</v>
      </c>
      <c r="G92">
        <v>6.6199999999999995E-2</v>
      </c>
    </row>
    <row r="93" spans="1:7" x14ac:dyDescent="0.35">
      <c r="A93" s="1">
        <v>45515</v>
      </c>
      <c r="B93">
        <v>2553.5700000000002</v>
      </c>
      <c r="C93">
        <v>2609.91</v>
      </c>
      <c r="D93">
        <v>2713.68</v>
      </c>
      <c r="E93">
        <v>2545.9899999999998</v>
      </c>
      <c r="F93" t="s">
        <v>7368</v>
      </c>
      <c r="G93">
        <v>-2.1700000000000001E-2</v>
      </c>
    </row>
    <row r="94" spans="1:7" x14ac:dyDescent="0.35">
      <c r="A94" s="1">
        <v>45514</v>
      </c>
      <c r="B94">
        <v>2610.2399999999998</v>
      </c>
      <c r="C94">
        <v>2598.79</v>
      </c>
      <c r="D94">
        <v>2640.46</v>
      </c>
      <c r="E94">
        <v>2579.59</v>
      </c>
      <c r="F94" t="s">
        <v>7369</v>
      </c>
      <c r="G94">
        <v>4.4000000000000003E-3</v>
      </c>
    </row>
    <row r="95" spans="1:7" x14ac:dyDescent="0.35">
      <c r="A95" s="1">
        <v>45513</v>
      </c>
      <c r="B95">
        <v>2598.9</v>
      </c>
      <c r="C95">
        <v>2682.25</v>
      </c>
      <c r="D95">
        <v>2703.8</v>
      </c>
      <c r="E95">
        <v>2556.98</v>
      </c>
      <c r="F95" t="s">
        <v>7370</v>
      </c>
      <c r="G95">
        <v>-3.1600000000000003E-2</v>
      </c>
    </row>
    <row r="96" spans="1:7" x14ac:dyDescent="0.35">
      <c r="A96" s="1">
        <v>45512</v>
      </c>
      <c r="B96">
        <v>2683.84</v>
      </c>
      <c r="C96">
        <v>2342.81</v>
      </c>
      <c r="D96">
        <v>2716.5</v>
      </c>
      <c r="E96">
        <v>2322.98</v>
      </c>
      <c r="F96" t="s">
        <v>7371</v>
      </c>
      <c r="G96">
        <v>0.14799999999999999</v>
      </c>
    </row>
    <row r="97" spans="1:7" x14ac:dyDescent="0.35">
      <c r="A97" s="1">
        <v>45511</v>
      </c>
      <c r="B97">
        <v>2337.83</v>
      </c>
      <c r="C97">
        <v>2461.84</v>
      </c>
      <c r="D97">
        <v>2550.36</v>
      </c>
      <c r="E97">
        <v>2311.79</v>
      </c>
      <c r="F97" t="s">
        <v>7372</v>
      </c>
      <c r="G97">
        <v>-5.04E-2</v>
      </c>
    </row>
    <row r="98" spans="1:7" x14ac:dyDescent="0.35">
      <c r="A98" s="1">
        <v>45510</v>
      </c>
      <c r="B98">
        <v>2461.92</v>
      </c>
      <c r="C98">
        <v>2415.98</v>
      </c>
      <c r="D98">
        <v>2548.23</v>
      </c>
      <c r="E98">
        <v>2415.98</v>
      </c>
      <c r="F98" t="s">
        <v>7373</v>
      </c>
      <c r="G98">
        <v>1.9E-2</v>
      </c>
    </row>
    <row r="99" spans="1:7" x14ac:dyDescent="0.35">
      <c r="A99" s="1">
        <v>45509</v>
      </c>
      <c r="B99">
        <v>2415.9899999999998</v>
      </c>
      <c r="C99">
        <v>2688.59</v>
      </c>
      <c r="D99">
        <v>2696.91</v>
      </c>
      <c r="E99">
        <v>2166.31</v>
      </c>
      <c r="F99" t="s">
        <v>5652</v>
      </c>
      <c r="G99">
        <v>-0.1014</v>
      </c>
    </row>
    <row r="100" spans="1:7" x14ac:dyDescent="0.35">
      <c r="A100" s="1">
        <v>45508</v>
      </c>
      <c r="B100">
        <v>2688.55</v>
      </c>
      <c r="C100">
        <v>2904.59</v>
      </c>
      <c r="D100">
        <v>2931.4</v>
      </c>
      <c r="E100">
        <v>2639.79</v>
      </c>
      <c r="F100" t="s">
        <v>7374</v>
      </c>
      <c r="G100">
        <v>-7.4399999999999994E-2</v>
      </c>
    </row>
    <row r="101" spans="1:7" x14ac:dyDescent="0.35">
      <c r="A101" s="1">
        <v>45507</v>
      </c>
      <c r="B101">
        <v>2904.59</v>
      </c>
      <c r="C101">
        <v>2990.32</v>
      </c>
      <c r="D101">
        <v>3017.57</v>
      </c>
      <c r="E101">
        <v>2863.44</v>
      </c>
      <c r="F101" t="s">
        <v>7375</v>
      </c>
      <c r="G101">
        <v>-2.87E-2</v>
      </c>
    </row>
    <row r="102" spans="1:7" x14ac:dyDescent="0.35">
      <c r="A102" s="1">
        <v>45506</v>
      </c>
      <c r="B102">
        <v>2990.32</v>
      </c>
      <c r="C102">
        <v>3203.37</v>
      </c>
      <c r="D102">
        <v>3217.36</v>
      </c>
      <c r="E102">
        <v>2967.43</v>
      </c>
      <c r="F102" t="s">
        <v>7376</v>
      </c>
      <c r="G102">
        <v>-6.7000000000000004E-2</v>
      </c>
    </row>
    <row r="103" spans="1:7" x14ac:dyDescent="0.35">
      <c r="A103" s="1">
        <v>45505</v>
      </c>
      <c r="B103">
        <v>3204.93</v>
      </c>
      <c r="C103">
        <v>3231.81</v>
      </c>
      <c r="D103">
        <v>3242.07</v>
      </c>
      <c r="E103">
        <v>3082.01</v>
      </c>
      <c r="F103" t="s">
        <v>7377</v>
      </c>
      <c r="G103">
        <v>-8.3000000000000001E-3</v>
      </c>
    </row>
    <row r="104" spans="1:7" x14ac:dyDescent="0.35">
      <c r="A104" s="1">
        <v>45504</v>
      </c>
      <c r="B104">
        <v>3231.84</v>
      </c>
      <c r="C104">
        <v>3278.94</v>
      </c>
      <c r="D104">
        <v>3348.63</v>
      </c>
      <c r="E104">
        <v>3216.48</v>
      </c>
      <c r="F104" t="s">
        <v>7378</v>
      </c>
      <c r="G104">
        <v>-1.44E-2</v>
      </c>
    </row>
    <row r="105" spans="1:7" x14ac:dyDescent="0.35">
      <c r="A105" s="1">
        <v>45503</v>
      </c>
      <c r="B105">
        <v>3278.94</v>
      </c>
      <c r="C105">
        <v>3318.24</v>
      </c>
      <c r="D105">
        <v>3366.02</v>
      </c>
      <c r="E105">
        <v>3237.67</v>
      </c>
      <c r="F105" t="s">
        <v>7379</v>
      </c>
      <c r="G105">
        <v>-1.18E-2</v>
      </c>
    </row>
    <row r="106" spans="1:7" x14ac:dyDescent="0.35">
      <c r="A106" s="1">
        <v>45502</v>
      </c>
      <c r="B106">
        <v>3318.24</v>
      </c>
      <c r="C106">
        <v>3270.32</v>
      </c>
      <c r="D106">
        <v>3396.7</v>
      </c>
      <c r="E106">
        <v>3260.86</v>
      </c>
      <c r="F106" t="s">
        <v>7380</v>
      </c>
      <c r="G106">
        <v>1.47E-2</v>
      </c>
    </row>
    <row r="107" spans="1:7" x14ac:dyDescent="0.35">
      <c r="A107" s="1">
        <v>45501</v>
      </c>
      <c r="B107">
        <v>3270.32</v>
      </c>
      <c r="C107">
        <v>3248.83</v>
      </c>
      <c r="D107">
        <v>3282.54</v>
      </c>
      <c r="E107">
        <v>3201.64</v>
      </c>
      <c r="F107" t="s">
        <v>7381</v>
      </c>
      <c r="G107">
        <v>7.1999999999999998E-3</v>
      </c>
    </row>
    <row r="108" spans="1:7" x14ac:dyDescent="0.35">
      <c r="A108" s="1">
        <v>45500</v>
      </c>
      <c r="B108">
        <v>3247.06</v>
      </c>
      <c r="C108">
        <v>3275.12</v>
      </c>
      <c r="D108">
        <v>3326.91</v>
      </c>
      <c r="E108">
        <v>3199.8</v>
      </c>
      <c r="F108" t="s">
        <v>7382</v>
      </c>
      <c r="G108">
        <v>-8.6E-3</v>
      </c>
    </row>
    <row r="109" spans="1:7" x14ac:dyDescent="0.35">
      <c r="A109" s="1">
        <v>45499</v>
      </c>
      <c r="B109">
        <v>3275.12</v>
      </c>
      <c r="C109">
        <v>3175.52</v>
      </c>
      <c r="D109">
        <v>3285.72</v>
      </c>
      <c r="E109">
        <v>3173.08</v>
      </c>
      <c r="F109" t="s">
        <v>7383</v>
      </c>
      <c r="G109">
        <v>3.1399999999999997E-2</v>
      </c>
    </row>
    <row r="110" spans="1:7" x14ac:dyDescent="0.35">
      <c r="A110" s="1">
        <v>45498</v>
      </c>
      <c r="B110">
        <v>3175.52</v>
      </c>
      <c r="C110">
        <v>3335.33</v>
      </c>
      <c r="D110">
        <v>3342.15</v>
      </c>
      <c r="E110">
        <v>3089.07</v>
      </c>
      <c r="F110" t="s">
        <v>7384</v>
      </c>
      <c r="G110">
        <v>-4.7899999999999998E-2</v>
      </c>
    </row>
    <row r="111" spans="1:7" x14ac:dyDescent="0.35">
      <c r="A111" s="1">
        <v>45497</v>
      </c>
      <c r="B111">
        <v>3335.33</v>
      </c>
      <c r="C111">
        <v>3482.54</v>
      </c>
      <c r="D111">
        <v>3487.04</v>
      </c>
      <c r="E111">
        <v>3311.8</v>
      </c>
      <c r="F111" t="s">
        <v>7385</v>
      </c>
      <c r="G111">
        <v>-4.2299999999999997E-2</v>
      </c>
    </row>
    <row r="112" spans="1:7" x14ac:dyDescent="0.35">
      <c r="A112" s="1">
        <v>45496</v>
      </c>
      <c r="B112">
        <v>3482.54</v>
      </c>
      <c r="C112">
        <v>3440.01</v>
      </c>
      <c r="D112">
        <v>3537.89</v>
      </c>
      <c r="E112">
        <v>3396.7</v>
      </c>
      <c r="F112" t="s">
        <v>7386</v>
      </c>
      <c r="G112">
        <v>1.24E-2</v>
      </c>
    </row>
    <row r="113" spans="1:7" x14ac:dyDescent="0.35">
      <c r="A113" s="1">
        <v>45495</v>
      </c>
      <c r="B113">
        <v>3440.01</v>
      </c>
      <c r="C113">
        <v>3535.55</v>
      </c>
      <c r="D113">
        <v>3559.66</v>
      </c>
      <c r="E113">
        <v>3424.86</v>
      </c>
      <c r="F113" t="s">
        <v>7387</v>
      </c>
      <c r="G113">
        <v>-2.7E-2</v>
      </c>
    </row>
    <row r="114" spans="1:7" x14ac:dyDescent="0.35">
      <c r="A114" s="1">
        <v>45494</v>
      </c>
      <c r="B114">
        <v>3535.55</v>
      </c>
      <c r="C114">
        <v>3517.04</v>
      </c>
      <c r="D114">
        <v>3544.71</v>
      </c>
      <c r="E114">
        <v>3415.57</v>
      </c>
      <c r="F114" t="s">
        <v>7388</v>
      </c>
      <c r="G114">
        <v>5.3E-3</v>
      </c>
    </row>
    <row r="115" spans="1:7" x14ac:dyDescent="0.35">
      <c r="A115" s="1">
        <v>45493</v>
      </c>
      <c r="B115">
        <v>3517.04</v>
      </c>
      <c r="C115">
        <v>3504.42</v>
      </c>
      <c r="D115">
        <v>3538.32</v>
      </c>
      <c r="E115">
        <v>3480.08</v>
      </c>
      <c r="F115" t="s">
        <v>7389</v>
      </c>
      <c r="G115">
        <v>3.5999999999999999E-3</v>
      </c>
    </row>
    <row r="116" spans="1:7" x14ac:dyDescent="0.35">
      <c r="A116" s="1">
        <v>45492</v>
      </c>
      <c r="B116">
        <v>3504.42</v>
      </c>
      <c r="C116">
        <v>3425.95</v>
      </c>
      <c r="D116">
        <v>3539.42</v>
      </c>
      <c r="E116">
        <v>3377.94</v>
      </c>
      <c r="F116" t="s">
        <v>7390</v>
      </c>
      <c r="G116">
        <v>2.29E-2</v>
      </c>
    </row>
    <row r="117" spans="1:7" x14ac:dyDescent="0.35">
      <c r="A117" s="1">
        <v>45491</v>
      </c>
      <c r="B117">
        <v>3425.94</v>
      </c>
      <c r="C117">
        <v>3387.83</v>
      </c>
      <c r="D117">
        <v>3489.43</v>
      </c>
      <c r="E117">
        <v>3374.48</v>
      </c>
      <c r="F117" t="s">
        <v>7391</v>
      </c>
      <c r="G117">
        <v>1.1299999999999999E-2</v>
      </c>
    </row>
    <row r="118" spans="1:7" x14ac:dyDescent="0.35">
      <c r="A118" s="1">
        <v>45490</v>
      </c>
      <c r="B118">
        <v>3387.81</v>
      </c>
      <c r="C118">
        <v>3443.02</v>
      </c>
      <c r="D118">
        <v>3514.65</v>
      </c>
      <c r="E118">
        <v>3378.55</v>
      </c>
      <c r="F118" t="s">
        <v>6693</v>
      </c>
      <c r="G118">
        <v>-1.6E-2</v>
      </c>
    </row>
    <row r="119" spans="1:7" x14ac:dyDescent="0.35">
      <c r="A119" s="1">
        <v>45489</v>
      </c>
      <c r="B119">
        <v>3442.99</v>
      </c>
      <c r="C119">
        <v>3483.5</v>
      </c>
      <c r="D119">
        <v>3494.6</v>
      </c>
      <c r="E119">
        <v>3347.85</v>
      </c>
      <c r="F119" t="s">
        <v>7392</v>
      </c>
      <c r="G119">
        <v>-1.2E-2</v>
      </c>
    </row>
    <row r="120" spans="1:7" x14ac:dyDescent="0.35">
      <c r="A120" s="1">
        <v>45488</v>
      </c>
      <c r="B120">
        <v>3484.78</v>
      </c>
      <c r="C120">
        <v>3243.5</v>
      </c>
      <c r="D120">
        <v>3490.89</v>
      </c>
      <c r="E120">
        <v>3233.77</v>
      </c>
      <c r="F120" t="s">
        <v>7393</v>
      </c>
      <c r="G120">
        <v>7.4399999999999994E-2</v>
      </c>
    </row>
    <row r="121" spans="1:7" x14ac:dyDescent="0.35">
      <c r="A121" s="1">
        <v>45487</v>
      </c>
      <c r="B121">
        <v>3243.5</v>
      </c>
      <c r="C121">
        <v>3175.1</v>
      </c>
      <c r="D121">
        <v>3265.8</v>
      </c>
      <c r="E121">
        <v>3165.38</v>
      </c>
      <c r="F121" t="s">
        <v>7394</v>
      </c>
      <c r="G121">
        <v>2.1499999999999998E-2</v>
      </c>
    </row>
    <row r="122" spans="1:7" x14ac:dyDescent="0.35">
      <c r="A122" s="1">
        <v>45486</v>
      </c>
      <c r="B122">
        <v>3175.1</v>
      </c>
      <c r="C122">
        <v>3134.15</v>
      </c>
      <c r="D122">
        <v>3200.12</v>
      </c>
      <c r="E122">
        <v>3113.52</v>
      </c>
      <c r="F122" t="s">
        <v>7395</v>
      </c>
      <c r="G122">
        <v>1.3299999999999999E-2</v>
      </c>
    </row>
    <row r="123" spans="1:7" x14ac:dyDescent="0.35">
      <c r="A123" s="1">
        <v>45485</v>
      </c>
      <c r="B123">
        <v>3133.33</v>
      </c>
      <c r="C123">
        <v>3099.82</v>
      </c>
      <c r="D123">
        <v>3157.43</v>
      </c>
      <c r="E123">
        <v>3048.61</v>
      </c>
      <c r="F123" t="s">
        <v>7396</v>
      </c>
      <c r="G123">
        <v>1.0800000000000001E-2</v>
      </c>
    </row>
    <row r="124" spans="1:7" x14ac:dyDescent="0.35">
      <c r="A124" s="1">
        <v>45484</v>
      </c>
      <c r="B124">
        <v>3099.82</v>
      </c>
      <c r="C124">
        <v>3101.17</v>
      </c>
      <c r="D124">
        <v>3214.07</v>
      </c>
      <c r="E124">
        <v>3057.55</v>
      </c>
      <c r="F124" t="s">
        <v>7397</v>
      </c>
      <c r="G124">
        <v>-4.0000000000000002E-4</v>
      </c>
    </row>
    <row r="125" spans="1:7" x14ac:dyDescent="0.35">
      <c r="A125" s="1">
        <v>45483</v>
      </c>
      <c r="B125">
        <v>3101.17</v>
      </c>
      <c r="C125">
        <v>3065.11</v>
      </c>
      <c r="D125">
        <v>3149.76</v>
      </c>
      <c r="E125">
        <v>3026.42</v>
      </c>
      <c r="F125" t="s">
        <v>7398</v>
      </c>
      <c r="G125">
        <v>1.18E-2</v>
      </c>
    </row>
    <row r="126" spans="1:7" x14ac:dyDescent="0.35">
      <c r="A126" s="1">
        <v>45482</v>
      </c>
      <c r="B126">
        <v>3065.11</v>
      </c>
      <c r="C126">
        <v>3019.64</v>
      </c>
      <c r="D126">
        <v>3108.63</v>
      </c>
      <c r="E126">
        <v>3004.62</v>
      </c>
      <c r="F126" t="s">
        <v>7399</v>
      </c>
      <c r="G126">
        <v>1.5100000000000001E-2</v>
      </c>
    </row>
    <row r="127" spans="1:7" x14ac:dyDescent="0.35">
      <c r="A127" s="1">
        <v>45481</v>
      </c>
      <c r="B127">
        <v>3019.64</v>
      </c>
      <c r="C127">
        <v>2930.48</v>
      </c>
      <c r="D127">
        <v>3084.2</v>
      </c>
      <c r="E127">
        <v>2826.32</v>
      </c>
      <c r="F127" t="s">
        <v>7400</v>
      </c>
      <c r="G127">
        <v>3.04E-2</v>
      </c>
    </row>
    <row r="128" spans="1:7" x14ac:dyDescent="0.35">
      <c r="A128" s="1">
        <v>45480</v>
      </c>
      <c r="B128">
        <v>2930.48</v>
      </c>
      <c r="C128">
        <v>3068.79</v>
      </c>
      <c r="D128">
        <v>3072.32</v>
      </c>
      <c r="E128">
        <v>2923.63</v>
      </c>
      <c r="F128" t="s">
        <v>7401</v>
      </c>
      <c r="G128">
        <v>-4.5100000000000001E-2</v>
      </c>
    </row>
    <row r="129" spans="1:7" x14ac:dyDescent="0.35">
      <c r="A129" s="1">
        <v>45479</v>
      </c>
      <c r="B129">
        <v>3068.79</v>
      </c>
      <c r="C129">
        <v>2981.4</v>
      </c>
      <c r="D129">
        <v>3080.16</v>
      </c>
      <c r="E129">
        <v>2955.65</v>
      </c>
      <c r="F129" t="s">
        <v>7402</v>
      </c>
      <c r="G129">
        <v>2.93E-2</v>
      </c>
    </row>
    <row r="130" spans="1:7" x14ac:dyDescent="0.35">
      <c r="A130" s="1">
        <v>45478</v>
      </c>
      <c r="B130">
        <v>2981.4</v>
      </c>
      <c r="C130">
        <v>3057.85</v>
      </c>
      <c r="D130">
        <v>3108.66</v>
      </c>
      <c r="E130">
        <v>2822.44</v>
      </c>
      <c r="F130" t="s">
        <v>7403</v>
      </c>
      <c r="G130">
        <v>-2.5000000000000001E-2</v>
      </c>
    </row>
    <row r="131" spans="1:7" x14ac:dyDescent="0.35">
      <c r="A131" s="1">
        <v>45477</v>
      </c>
      <c r="B131">
        <v>3057.81</v>
      </c>
      <c r="C131">
        <v>3295.13</v>
      </c>
      <c r="D131">
        <v>3313.23</v>
      </c>
      <c r="E131">
        <v>3052.15</v>
      </c>
      <c r="F131" t="s">
        <v>7404</v>
      </c>
      <c r="G131">
        <v>-7.1999999999999995E-2</v>
      </c>
    </row>
    <row r="132" spans="1:7" x14ac:dyDescent="0.35">
      <c r="A132" s="1">
        <v>45476</v>
      </c>
      <c r="B132">
        <v>3295.13</v>
      </c>
      <c r="C132">
        <v>3421.71</v>
      </c>
      <c r="D132">
        <v>3432.12</v>
      </c>
      <c r="E132">
        <v>3256.31</v>
      </c>
      <c r="F132" t="s">
        <v>7405</v>
      </c>
      <c r="G132">
        <v>-3.6999999999999998E-2</v>
      </c>
    </row>
    <row r="133" spans="1:7" x14ac:dyDescent="0.35">
      <c r="A133" s="1">
        <v>45475</v>
      </c>
      <c r="B133">
        <v>3421.71</v>
      </c>
      <c r="C133">
        <v>3442.66</v>
      </c>
      <c r="D133">
        <v>3463.9</v>
      </c>
      <c r="E133">
        <v>3402.98</v>
      </c>
      <c r="F133" t="s">
        <v>7406</v>
      </c>
      <c r="G133">
        <v>-6.1000000000000004E-3</v>
      </c>
    </row>
    <row r="134" spans="1:7" x14ac:dyDescent="0.35">
      <c r="A134" s="1">
        <v>45474</v>
      </c>
      <c r="B134">
        <v>3442.67</v>
      </c>
      <c r="C134">
        <v>3437.84</v>
      </c>
      <c r="D134">
        <v>3522</v>
      </c>
      <c r="E134">
        <v>3426.69</v>
      </c>
      <c r="F134" t="s">
        <v>7407</v>
      </c>
      <c r="G134">
        <v>1.4E-3</v>
      </c>
    </row>
    <row r="135" spans="1:7" x14ac:dyDescent="0.35">
      <c r="A135" s="1">
        <v>45473</v>
      </c>
      <c r="B135">
        <v>3437.84</v>
      </c>
      <c r="C135">
        <v>3378.6</v>
      </c>
      <c r="D135">
        <v>3459.12</v>
      </c>
      <c r="E135">
        <v>3356.74</v>
      </c>
      <c r="F135" t="s">
        <v>7408</v>
      </c>
      <c r="G135">
        <v>1.7500000000000002E-2</v>
      </c>
    </row>
    <row r="136" spans="1:7" x14ac:dyDescent="0.35">
      <c r="A136" s="1">
        <v>45472</v>
      </c>
      <c r="B136">
        <v>3378.6</v>
      </c>
      <c r="C136">
        <v>3380.17</v>
      </c>
      <c r="D136">
        <v>3408.32</v>
      </c>
      <c r="E136">
        <v>3374.78</v>
      </c>
      <c r="F136" t="s">
        <v>1404</v>
      </c>
      <c r="G136">
        <v>-5.0000000000000001E-4</v>
      </c>
    </row>
    <row r="137" spans="1:7" x14ac:dyDescent="0.35">
      <c r="A137" s="1">
        <v>45471</v>
      </c>
      <c r="B137">
        <v>3380.15</v>
      </c>
      <c r="C137">
        <v>3450.45</v>
      </c>
      <c r="D137">
        <v>3487.12</v>
      </c>
      <c r="E137">
        <v>3369.65</v>
      </c>
      <c r="F137" t="s">
        <v>7409</v>
      </c>
      <c r="G137">
        <v>-2.0400000000000001E-2</v>
      </c>
    </row>
    <row r="138" spans="1:7" x14ac:dyDescent="0.35">
      <c r="A138" s="1">
        <v>45470</v>
      </c>
      <c r="B138">
        <v>3450.45</v>
      </c>
      <c r="C138">
        <v>3370.79</v>
      </c>
      <c r="D138">
        <v>3472.72</v>
      </c>
      <c r="E138">
        <v>3364.08</v>
      </c>
      <c r="F138" t="s">
        <v>7410</v>
      </c>
      <c r="G138">
        <v>2.3699999999999999E-2</v>
      </c>
    </row>
    <row r="139" spans="1:7" x14ac:dyDescent="0.35">
      <c r="A139" s="1">
        <v>45469</v>
      </c>
      <c r="B139">
        <v>3370.72</v>
      </c>
      <c r="C139">
        <v>3395.03</v>
      </c>
      <c r="D139">
        <v>3424.75</v>
      </c>
      <c r="E139">
        <v>3328.42</v>
      </c>
      <c r="F139" t="s">
        <v>7411</v>
      </c>
      <c r="G139">
        <v>-7.1999999999999998E-3</v>
      </c>
    </row>
    <row r="140" spans="1:7" x14ac:dyDescent="0.35">
      <c r="A140" s="1">
        <v>45468</v>
      </c>
      <c r="B140">
        <v>3395.03</v>
      </c>
      <c r="C140">
        <v>3352.26</v>
      </c>
      <c r="D140">
        <v>3424.88</v>
      </c>
      <c r="E140">
        <v>3337.14</v>
      </c>
      <c r="F140" t="s">
        <v>7412</v>
      </c>
      <c r="G140">
        <v>1.2800000000000001E-2</v>
      </c>
    </row>
    <row r="141" spans="1:7" x14ac:dyDescent="0.35">
      <c r="A141" s="1">
        <v>45467</v>
      </c>
      <c r="B141">
        <v>3352.29</v>
      </c>
      <c r="C141">
        <v>3420.83</v>
      </c>
      <c r="D141">
        <v>3433.89</v>
      </c>
      <c r="E141">
        <v>3245.76</v>
      </c>
      <c r="F141" t="s">
        <v>7413</v>
      </c>
      <c r="G141">
        <v>-0.02</v>
      </c>
    </row>
    <row r="142" spans="1:7" x14ac:dyDescent="0.35">
      <c r="A142" s="1">
        <v>45466</v>
      </c>
      <c r="B142">
        <v>3420.84</v>
      </c>
      <c r="C142">
        <v>3495.96</v>
      </c>
      <c r="D142">
        <v>3520.35</v>
      </c>
      <c r="E142">
        <v>3410.03</v>
      </c>
      <c r="F142" t="s">
        <v>7414</v>
      </c>
      <c r="G142">
        <v>-2.1499999999999998E-2</v>
      </c>
    </row>
    <row r="143" spans="1:7" x14ac:dyDescent="0.35">
      <c r="A143" s="1">
        <v>45465</v>
      </c>
      <c r="B143">
        <v>3495.87</v>
      </c>
      <c r="C143">
        <v>3518.03</v>
      </c>
      <c r="D143">
        <v>3520.8</v>
      </c>
      <c r="E143">
        <v>3476.08</v>
      </c>
      <c r="F143" t="s">
        <v>7415</v>
      </c>
      <c r="G143">
        <v>-6.3E-3</v>
      </c>
    </row>
    <row r="144" spans="1:7" x14ac:dyDescent="0.35">
      <c r="A144" s="1">
        <v>45464</v>
      </c>
      <c r="B144">
        <v>3518.03</v>
      </c>
      <c r="C144">
        <v>3512.95</v>
      </c>
      <c r="D144">
        <v>3543.69</v>
      </c>
      <c r="E144">
        <v>3447.5</v>
      </c>
      <c r="F144" t="s">
        <v>7416</v>
      </c>
      <c r="G144">
        <v>1.5E-3</v>
      </c>
    </row>
    <row r="145" spans="1:7" x14ac:dyDescent="0.35">
      <c r="A145" s="1">
        <v>45463</v>
      </c>
      <c r="B145">
        <v>3512.91</v>
      </c>
      <c r="C145">
        <v>3561.24</v>
      </c>
      <c r="D145">
        <v>3624.46</v>
      </c>
      <c r="E145">
        <v>3486.58</v>
      </c>
      <c r="F145" t="s">
        <v>7417</v>
      </c>
      <c r="G145">
        <v>-1.3599999999999999E-2</v>
      </c>
    </row>
    <row r="146" spans="1:7" x14ac:dyDescent="0.35">
      <c r="A146" s="1">
        <v>45462</v>
      </c>
      <c r="B146">
        <v>3561.3</v>
      </c>
      <c r="C146">
        <v>3484.57</v>
      </c>
      <c r="D146">
        <v>3585.8</v>
      </c>
      <c r="E146">
        <v>3466.82</v>
      </c>
      <c r="F146" t="s">
        <v>7418</v>
      </c>
      <c r="G146">
        <v>2.1999999999999999E-2</v>
      </c>
    </row>
    <row r="147" spans="1:7" x14ac:dyDescent="0.35">
      <c r="A147" s="1">
        <v>45461</v>
      </c>
      <c r="B147">
        <v>3484.55</v>
      </c>
      <c r="C147">
        <v>3511.52</v>
      </c>
      <c r="D147">
        <v>3515.87</v>
      </c>
      <c r="E147">
        <v>3373.14</v>
      </c>
      <c r="F147" t="s">
        <v>7419</v>
      </c>
      <c r="G147">
        <v>-7.7000000000000002E-3</v>
      </c>
    </row>
    <row r="148" spans="1:7" x14ac:dyDescent="0.35">
      <c r="A148" s="1">
        <v>45460</v>
      </c>
      <c r="B148">
        <v>3511.52</v>
      </c>
      <c r="C148">
        <v>3625.11</v>
      </c>
      <c r="D148">
        <v>3636.99</v>
      </c>
      <c r="E148">
        <v>3470.65</v>
      </c>
      <c r="F148" t="s">
        <v>7420</v>
      </c>
      <c r="G148">
        <v>-3.1300000000000001E-2</v>
      </c>
    </row>
    <row r="149" spans="1:7" x14ac:dyDescent="0.35">
      <c r="A149" s="1">
        <v>45459</v>
      </c>
      <c r="B149">
        <v>3625.11</v>
      </c>
      <c r="C149">
        <v>3568.74</v>
      </c>
      <c r="D149">
        <v>3650.11</v>
      </c>
      <c r="E149">
        <v>3541.46</v>
      </c>
      <c r="F149" t="s">
        <v>7421</v>
      </c>
      <c r="G149">
        <v>1.5800000000000002E-2</v>
      </c>
    </row>
    <row r="150" spans="1:7" x14ac:dyDescent="0.35">
      <c r="A150" s="1">
        <v>45458</v>
      </c>
      <c r="B150">
        <v>3568.72</v>
      </c>
      <c r="C150">
        <v>3481.75</v>
      </c>
      <c r="D150">
        <v>3592.84</v>
      </c>
      <c r="E150">
        <v>3474.26</v>
      </c>
      <c r="F150" t="s">
        <v>7422</v>
      </c>
      <c r="G150">
        <v>2.5000000000000001E-2</v>
      </c>
    </row>
    <row r="151" spans="1:7" x14ac:dyDescent="0.35">
      <c r="A151" s="1">
        <v>45457</v>
      </c>
      <c r="B151">
        <v>3481.84</v>
      </c>
      <c r="C151">
        <v>3470.16</v>
      </c>
      <c r="D151">
        <v>3530.94</v>
      </c>
      <c r="E151">
        <v>3368.09</v>
      </c>
      <c r="F151" t="s">
        <v>7423</v>
      </c>
      <c r="G151">
        <v>3.3999999999999998E-3</v>
      </c>
    </row>
    <row r="152" spans="1:7" x14ac:dyDescent="0.35">
      <c r="A152" s="1">
        <v>45456</v>
      </c>
      <c r="B152">
        <v>3470.15</v>
      </c>
      <c r="C152">
        <v>3559.95</v>
      </c>
      <c r="D152">
        <v>3561.15</v>
      </c>
      <c r="E152">
        <v>3433.13</v>
      </c>
      <c r="F152" t="s">
        <v>7424</v>
      </c>
      <c r="G152">
        <v>-2.52E-2</v>
      </c>
    </row>
    <row r="153" spans="1:7" x14ac:dyDescent="0.35">
      <c r="A153" s="1">
        <v>45455</v>
      </c>
      <c r="B153">
        <v>3559.95</v>
      </c>
      <c r="C153">
        <v>3497.99</v>
      </c>
      <c r="D153">
        <v>3652.79</v>
      </c>
      <c r="E153">
        <v>3464.17</v>
      </c>
      <c r="F153" t="s">
        <v>7425</v>
      </c>
      <c r="G153">
        <v>1.77E-2</v>
      </c>
    </row>
    <row r="154" spans="1:7" x14ac:dyDescent="0.35">
      <c r="A154" s="1">
        <v>45454</v>
      </c>
      <c r="B154">
        <v>3498</v>
      </c>
      <c r="C154">
        <v>3667.85</v>
      </c>
      <c r="D154">
        <v>3672.92</v>
      </c>
      <c r="E154">
        <v>3433.2</v>
      </c>
      <c r="F154" t="s">
        <v>7426</v>
      </c>
      <c r="G154">
        <v>-4.6300000000000001E-2</v>
      </c>
    </row>
    <row r="155" spans="1:7" x14ac:dyDescent="0.35">
      <c r="A155" s="1">
        <v>45453</v>
      </c>
      <c r="B155">
        <v>3667.85</v>
      </c>
      <c r="C155">
        <v>3706.32</v>
      </c>
      <c r="D155">
        <v>3711.9</v>
      </c>
      <c r="E155">
        <v>3650.33</v>
      </c>
      <c r="F155" t="s">
        <v>7427</v>
      </c>
      <c r="G155">
        <v>-1.04E-2</v>
      </c>
    </row>
    <row r="156" spans="1:7" x14ac:dyDescent="0.35">
      <c r="A156" s="1">
        <v>45452</v>
      </c>
      <c r="B156">
        <v>3706.32</v>
      </c>
      <c r="C156">
        <v>3681.59</v>
      </c>
      <c r="D156">
        <v>3719.02</v>
      </c>
      <c r="E156">
        <v>3668.45</v>
      </c>
      <c r="F156" t="s">
        <v>2234</v>
      </c>
      <c r="G156">
        <v>6.7000000000000002E-3</v>
      </c>
    </row>
    <row r="157" spans="1:7" x14ac:dyDescent="0.35">
      <c r="A157" s="1">
        <v>45451</v>
      </c>
      <c r="B157">
        <v>3681.59</v>
      </c>
      <c r="C157">
        <v>3678.36</v>
      </c>
      <c r="D157">
        <v>3709.44</v>
      </c>
      <c r="E157">
        <v>3670.34</v>
      </c>
      <c r="F157" t="s">
        <v>7428</v>
      </c>
      <c r="G157">
        <v>8.9999999999999998E-4</v>
      </c>
    </row>
    <row r="158" spans="1:7" x14ac:dyDescent="0.35">
      <c r="A158" s="1">
        <v>45450</v>
      </c>
      <c r="B158">
        <v>3678.37</v>
      </c>
      <c r="C158">
        <v>3812.95</v>
      </c>
      <c r="D158">
        <v>3840.88</v>
      </c>
      <c r="E158">
        <v>3608.44</v>
      </c>
      <c r="F158" t="s">
        <v>7429</v>
      </c>
      <c r="G158">
        <v>-3.5299999999999998E-2</v>
      </c>
    </row>
    <row r="159" spans="1:7" x14ac:dyDescent="0.35">
      <c r="A159" s="1">
        <v>45449</v>
      </c>
      <c r="B159">
        <v>3812.95</v>
      </c>
      <c r="C159">
        <v>3865.15</v>
      </c>
      <c r="D159">
        <v>3878.28</v>
      </c>
      <c r="E159">
        <v>3765.23</v>
      </c>
      <c r="F159" t="s">
        <v>7430</v>
      </c>
      <c r="G159">
        <v>-1.35E-2</v>
      </c>
    </row>
    <row r="160" spans="1:7" x14ac:dyDescent="0.35">
      <c r="A160" s="1">
        <v>45448</v>
      </c>
      <c r="B160">
        <v>3865.14</v>
      </c>
      <c r="C160">
        <v>3810.35</v>
      </c>
      <c r="D160">
        <v>3885.15</v>
      </c>
      <c r="E160">
        <v>3778.13</v>
      </c>
      <c r="F160" t="s">
        <v>7431</v>
      </c>
      <c r="G160">
        <v>1.44E-2</v>
      </c>
    </row>
    <row r="161" spans="1:7" x14ac:dyDescent="0.35">
      <c r="A161" s="1">
        <v>45447</v>
      </c>
      <c r="B161">
        <v>3810.35</v>
      </c>
      <c r="C161">
        <v>3767.1</v>
      </c>
      <c r="D161">
        <v>3831.41</v>
      </c>
      <c r="E161">
        <v>3743.11</v>
      </c>
      <c r="F161" t="s">
        <v>7432</v>
      </c>
      <c r="G161">
        <v>1.15E-2</v>
      </c>
    </row>
    <row r="162" spans="1:7" x14ac:dyDescent="0.35">
      <c r="A162" s="1">
        <v>45446</v>
      </c>
      <c r="B162">
        <v>3767.1</v>
      </c>
      <c r="C162">
        <v>3782.06</v>
      </c>
      <c r="D162">
        <v>3849.47</v>
      </c>
      <c r="E162">
        <v>3759.07</v>
      </c>
      <c r="F162" t="s">
        <v>7433</v>
      </c>
      <c r="G162">
        <v>-4.0000000000000001E-3</v>
      </c>
    </row>
    <row r="163" spans="1:7" x14ac:dyDescent="0.35">
      <c r="A163" s="1">
        <v>45445</v>
      </c>
      <c r="B163">
        <v>3782.08</v>
      </c>
      <c r="C163">
        <v>3815.95</v>
      </c>
      <c r="D163">
        <v>3838.34</v>
      </c>
      <c r="E163">
        <v>3753.62</v>
      </c>
      <c r="F163" t="s">
        <v>7434</v>
      </c>
      <c r="G163">
        <v>-8.8999999999999999E-3</v>
      </c>
    </row>
    <row r="164" spans="1:7" x14ac:dyDescent="0.35">
      <c r="A164" s="1">
        <v>45444</v>
      </c>
      <c r="B164">
        <v>3815.95</v>
      </c>
      <c r="C164">
        <v>3762.63</v>
      </c>
      <c r="D164">
        <v>3832.35</v>
      </c>
      <c r="E164">
        <v>3753.32</v>
      </c>
      <c r="F164" t="s">
        <v>7435</v>
      </c>
      <c r="G164">
        <v>1.4200000000000001E-2</v>
      </c>
    </row>
    <row r="165" spans="1:7" x14ac:dyDescent="0.35">
      <c r="A165" s="1">
        <v>45443</v>
      </c>
      <c r="B165">
        <v>3762.66</v>
      </c>
      <c r="C165">
        <v>3747.89</v>
      </c>
      <c r="D165">
        <v>3844.96</v>
      </c>
      <c r="E165">
        <v>3724.57</v>
      </c>
      <c r="F165" t="s">
        <v>7436</v>
      </c>
      <c r="G165">
        <v>4.0000000000000001E-3</v>
      </c>
    </row>
    <row r="166" spans="1:7" x14ac:dyDescent="0.35">
      <c r="A166" s="1">
        <v>45442</v>
      </c>
      <c r="B166">
        <v>3747.55</v>
      </c>
      <c r="C166">
        <v>3767.22</v>
      </c>
      <c r="D166">
        <v>3824.94</v>
      </c>
      <c r="E166">
        <v>3703.74</v>
      </c>
      <c r="F166" t="s">
        <v>7437</v>
      </c>
      <c r="G166">
        <v>-5.7999999999999996E-3</v>
      </c>
    </row>
    <row r="167" spans="1:7" x14ac:dyDescent="0.35">
      <c r="A167" s="1">
        <v>45441</v>
      </c>
      <c r="B167">
        <v>3769.57</v>
      </c>
      <c r="C167">
        <v>3845.56</v>
      </c>
      <c r="D167">
        <v>3886.44</v>
      </c>
      <c r="E167">
        <v>3745.72</v>
      </c>
      <c r="F167" t="s">
        <v>7438</v>
      </c>
      <c r="G167">
        <v>-1.9800000000000002E-2</v>
      </c>
    </row>
    <row r="168" spans="1:7" x14ac:dyDescent="0.35">
      <c r="A168" s="1">
        <v>45440</v>
      </c>
      <c r="B168">
        <v>3845.56</v>
      </c>
      <c r="C168">
        <v>3894.33</v>
      </c>
      <c r="D168">
        <v>3929.21</v>
      </c>
      <c r="E168">
        <v>3775.08</v>
      </c>
      <c r="F168" t="s">
        <v>7439</v>
      </c>
      <c r="G168">
        <v>-1.2500000000000001E-2</v>
      </c>
    </row>
    <row r="169" spans="1:7" x14ac:dyDescent="0.35">
      <c r="A169" s="1">
        <v>45439</v>
      </c>
      <c r="B169">
        <v>3894.33</v>
      </c>
      <c r="C169">
        <v>3825.99</v>
      </c>
      <c r="D169">
        <v>3976</v>
      </c>
      <c r="E169">
        <v>3824.33</v>
      </c>
      <c r="F169" t="s">
        <v>7440</v>
      </c>
      <c r="G169">
        <v>1.7899999999999999E-2</v>
      </c>
    </row>
    <row r="170" spans="1:7" x14ac:dyDescent="0.35">
      <c r="A170" s="1">
        <v>45438</v>
      </c>
      <c r="B170">
        <v>3826.02</v>
      </c>
      <c r="C170">
        <v>3749.28</v>
      </c>
      <c r="D170">
        <v>3881.62</v>
      </c>
      <c r="E170">
        <v>3733.77</v>
      </c>
      <c r="F170" t="s">
        <v>7441</v>
      </c>
      <c r="G170">
        <v>2.0500000000000001E-2</v>
      </c>
    </row>
    <row r="171" spans="1:7" x14ac:dyDescent="0.35">
      <c r="A171" s="1">
        <v>45437</v>
      </c>
      <c r="B171">
        <v>3749.28</v>
      </c>
      <c r="C171">
        <v>3728.32</v>
      </c>
      <c r="D171">
        <v>3776.75</v>
      </c>
      <c r="E171">
        <v>3709.7</v>
      </c>
      <c r="F171" t="s">
        <v>7442</v>
      </c>
      <c r="G171">
        <v>5.7000000000000002E-3</v>
      </c>
    </row>
    <row r="172" spans="1:7" x14ac:dyDescent="0.35">
      <c r="A172" s="1">
        <v>45436</v>
      </c>
      <c r="B172">
        <v>3728.21</v>
      </c>
      <c r="C172">
        <v>3785.61</v>
      </c>
      <c r="D172">
        <v>3829.13</v>
      </c>
      <c r="E172">
        <v>3635.18</v>
      </c>
      <c r="F172" t="s">
        <v>7443</v>
      </c>
      <c r="G172">
        <v>-1.52E-2</v>
      </c>
    </row>
    <row r="173" spans="1:7" x14ac:dyDescent="0.35">
      <c r="A173" s="1">
        <v>45435</v>
      </c>
      <c r="B173">
        <v>3785.65</v>
      </c>
      <c r="C173">
        <v>3739.07</v>
      </c>
      <c r="D173">
        <v>3941.42</v>
      </c>
      <c r="E173">
        <v>3645.49</v>
      </c>
      <c r="F173" t="s">
        <v>1709</v>
      </c>
      <c r="G173">
        <v>1.2500000000000001E-2</v>
      </c>
    </row>
    <row r="174" spans="1:7" x14ac:dyDescent="0.35">
      <c r="A174" s="1">
        <v>45434</v>
      </c>
      <c r="B174">
        <v>3739.08</v>
      </c>
      <c r="C174">
        <v>3790.42</v>
      </c>
      <c r="D174">
        <v>3810.5</v>
      </c>
      <c r="E174">
        <v>3654.54</v>
      </c>
      <c r="F174" t="s">
        <v>7444</v>
      </c>
      <c r="G174">
        <v>-1.3599999999999999E-2</v>
      </c>
    </row>
    <row r="175" spans="1:7" x14ac:dyDescent="0.35">
      <c r="A175" s="1">
        <v>45433</v>
      </c>
      <c r="B175">
        <v>3790.46</v>
      </c>
      <c r="C175">
        <v>3661.04</v>
      </c>
      <c r="D175">
        <v>3833.07</v>
      </c>
      <c r="E175">
        <v>3630.71</v>
      </c>
      <c r="F175" t="s">
        <v>1657</v>
      </c>
      <c r="G175">
        <v>3.5299999999999998E-2</v>
      </c>
    </row>
    <row r="176" spans="1:7" x14ac:dyDescent="0.35">
      <c r="A176" s="1">
        <v>45432</v>
      </c>
      <c r="B176">
        <v>3661.07</v>
      </c>
      <c r="C176">
        <v>3072.07</v>
      </c>
      <c r="D176">
        <v>3679.47</v>
      </c>
      <c r="E176">
        <v>3048.33</v>
      </c>
      <c r="F176" t="s">
        <v>7445</v>
      </c>
      <c r="G176">
        <v>0.19170000000000001</v>
      </c>
    </row>
    <row r="177" spans="1:7" x14ac:dyDescent="0.35">
      <c r="A177" s="1">
        <v>45431</v>
      </c>
      <c r="B177">
        <v>3072.08</v>
      </c>
      <c r="C177">
        <v>3122.87</v>
      </c>
      <c r="D177">
        <v>3135.99</v>
      </c>
      <c r="E177">
        <v>3058.31</v>
      </c>
      <c r="F177" t="s">
        <v>7446</v>
      </c>
      <c r="G177">
        <v>-1.6299999999999999E-2</v>
      </c>
    </row>
    <row r="178" spans="1:7" x14ac:dyDescent="0.35">
      <c r="A178" s="1">
        <v>45430</v>
      </c>
      <c r="B178">
        <v>3122.87</v>
      </c>
      <c r="C178">
        <v>3092.09</v>
      </c>
      <c r="D178">
        <v>3145.59</v>
      </c>
      <c r="E178">
        <v>3084.73</v>
      </c>
      <c r="F178" t="s">
        <v>7447</v>
      </c>
      <c r="G178">
        <v>9.7000000000000003E-3</v>
      </c>
    </row>
    <row r="179" spans="1:7" x14ac:dyDescent="0.35">
      <c r="A179" s="1">
        <v>45429</v>
      </c>
      <c r="B179">
        <v>3092.75</v>
      </c>
      <c r="C179">
        <v>2944.99</v>
      </c>
      <c r="D179">
        <v>3116.65</v>
      </c>
      <c r="E179">
        <v>2933.39</v>
      </c>
      <c r="F179" t="s">
        <v>7448</v>
      </c>
      <c r="G179">
        <v>5.0200000000000002E-2</v>
      </c>
    </row>
    <row r="180" spans="1:7" x14ac:dyDescent="0.35">
      <c r="A180" s="1">
        <v>45428</v>
      </c>
      <c r="B180">
        <v>2944.99</v>
      </c>
      <c r="C180">
        <v>3032.64</v>
      </c>
      <c r="D180">
        <v>3040.62</v>
      </c>
      <c r="E180">
        <v>2924.2</v>
      </c>
      <c r="F180" t="s">
        <v>7449</v>
      </c>
      <c r="G180">
        <v>-2.9600000000000001E-2</v>
      </c>
    </row>
    <row r="181" spans="1:7" x14ac:dyDescent="0.35">
      <c r="A181" s="1">
        <v>45427</v>
      </c>
      <c r="B181">
        <v>3034.71</v>
      </c>
      <c r="C181">
        <v>2881.99</v>
      </c>
      <c r="D181">
        <v>3041.11</v>
      </c>
      <c r="E181">
        <v>2864.5</v>
      </c>
      <c r="F181" t="s">
        <v>7450</v>
      </c>
      <c r="G181">
        <v>5.2999999999999999E-2</v>
      </c>
    </row>
    <row r="182" spans="1:7" x14ac:dyDescent="0.35">
      <c r="A182" s="1">
        <v>45426</v>
      </c>
      <c r="B182">
        <v>2881.99</v>
      </c>
      <c r="C182">
        <v>2951.01</v>
      </c>
      <c r="D182">
        <v>2958.94</v>
      </c>
      <c r="E182">
        <v>2866</v>
      </c>
      <c r="F182" t="s">
        <v>7451</v>
      </c>
      <c r="G182">
        <v>-2.3400000000000001E-2</v>
      </c>
    </row>
    <row r="183" spans="1:7" x14ac:dyDescent="0.35">
      <c r="A183" s="1">
        <v>45425</v>
      </c>
      <c r="B183">
        <v>2951.01</v>
      </c>
      <c r="C183">
        <v>2929.36</v>
      </c>
      <c r="D183">
        <v>2993.23</v>
      </c>
      <c r="E183">
        <v>2865.08</v>
      </c>
      <c r="F183" t="s">
        <v>7452</v>
      </c>
      <c r="G183">
        <v>7.4000000000000003E-3</v>
      </c>
    </row>
    <row r="184" spans="1:7" x14ac:dyDescent="0.35">
      <c r="A184" s="1">
        <v>45424</v>
      </c>
      <c r="B184">
        <v>2929.35</v>
      </c>
      <c r="C184">
        <v>2912.56</v>
      </c>
      <c r="D184">
        <v>2953.92</v>
      </c>
      <c r="E184">
        <v>2903.16</v>
      </c>
      <c r="F184" t="s">
        <v>7453</v>
      </c>
      <c r="G184">
        <v>5.7999999999999996E-3</v>
      </c>
    </row>
    <row r="185" spans="1:7" x14ac:dyDescent="0.35">
      <c r="A185" s="1">
        <v>45423</v>
      </c>
      <c r="B185">
        <v>2912.56</v>
      </c>
      <c r="C185">
        <v>2909.86</v>
      </c>
      <c r="D185">
        <v>2943.58</v>
      </c>
      <c r="E185">
        <v>2889.62</v>
      </c>
      <c r="F185" t="s">
        <v>7454</v>
      </c>
      <c r="G185">
        <v>8.9999999999999998E-4</v>
      </c>
    </row>
    <row r="186" spans="1:7" x14ac:dyDescent="0.35">
      <c r="A186" s="1">
        <v>45422</v>
      </c>
      <c r="B186">
        <v>2909.86</v>
      </c>
      <c r="C186">
        <v>3036.32</v>
      </c>
      <c r="D186">
        <v>3052.94</v>
      </c>
      <c r="E186">
        <v>2882.82</v>
      </c>
      <c r="F186" t="s">
        <v>7455</v>
      </c>
      <c r="G186">
        <v>-4.1599999999999998E-2</v>
      </c>
    </row>
    <row r="187" spans="1:7" x14ac:dyDescent="0.35">
      <c r="A187" s="1">
        <v>45421</v>
      </c>
      <c r="B187">
        <v>3036.32</v>
      </c>
      <c r="C187">
        <v>2974.92</v>
      </c>
      <c r="D187">
        <v>3057.07</v>
      </c>
      <c r="E187">
        <v>2953.21</v>
      </c>
      <c r="F187" t="s">
        <v>7456</v>
      </c>
      <c r="G187">
        <v>2.06E-2</v>
      </c>
    </row>
    <row r="188" spans="1:7" x14ac:dyDescent="0.35">
      <c r="A188" s="1">
        <v>45420</v>
      </c>
      <c r="B188">
        <v>2974.94</v>
      </c>
      <c r="C188">
        <v>3006.32</v>
      </c>
      <c r="D188">
        <v>3036.79</v>
      </c>
      <c r="E188">
        <v>2941.71</v>
      </c>
      <c r="F188" t="s">
        <v>7457</v>
      </c>
      <c r="G188">
        <v>-1.04E-2</v>
      </c>
    </row>
    <row r="189" spans="1:7" x14ac:dyDescent="0.35">
      <c r="A189" s="1">
        <v>45419</v>
      </c>
      <c r="B189">
        <v>3006.36</v>
      </c>
      <c r="C189">
        <v>3062.03</v>
      </c>
      <c r="D189">
        <v>3128.32</v>
      </c>
      <c r="E189">
        <v>3004.04</v>
      </c>
      <c r="F189" t="s">
        <v>7458</v>
      </c>
      <c r="G189">
        <v>-1.8200000000000001E-2</v>
      </c>
    </row>
    <row r="190" spans="1:7" x14ac:dyDescent="0.35">
      <c r="A190" s="1">
        <v>45418</v>
      </c>
      <c r="B190">
        <v>3062.03</v>
      </c>
      <c r="C190">
        <v>3136.4</v>
      </c>
      <c r="D190">
        <v>3220.04</v>
      </c>
      <c r="E190">
        <v>3048.65</v>
      </c>
      <c r="F190" t="s">
        <v>7459</v>
      </c>
      <c r="G190">
        <v>-2.3699999999999999E-2</v>
      </c>
    </row>
    <row r="191" spans="1:7" x14ac:dyDescent="0.35">
      <c r="A191" s="1">
        <v>45417</v>
      </c>
      <c r="B191">
        <v>3136.4</v>
      </c>
      <c r="C191">
        <v>3117.14</v>
      </c>
      <c r="D191">
        <v>3170.63</v>
      </c>
      <c r="E191">
        <v>3074.55</v>
      </c>
      <c r="F191" t="s">
        <v>7460</v>
      </c>
      <c r="G191">
        <v>6.1999999999999998E-3</v>
      </c>
    </row>
    <row r="192" spans="1:7" x14ac:dyDescent="0.35">
      <c r="A192" s="1">
        <v>45416</v>
      </c>
      <c r="B192">
        <v>3117.23</v>
      </c>
      <c r="C192">
        <v>3102.25</v>
      </c>
      <c r="D192">
        <v>3146.74</v>
      </c>
      <c r="E192">
        <v>3095.58</v>
      </c>
      <c r="F192" t="s">
        <v>7461</v>
      </c>
      <c r="G192">
        <v>4.7999999999999996E-3</v>
      </c>
    </row>
    <row r="193" spans="1:7" x14ac:dyDescent="0.35">
      <c r="A193" s="1">
        <v>45415</v>
      </c>
      <c r="B193">
        <v>3102.25</v>
      </c>
      <c r="C193">
        <v>2987.11</v>
      </c>
      <c r="D193">
        <v>3125.81</v>
      </c>
      <c r="E193">
        <v>2958.98</v>
      </c>
      <c r="F193" t="s">
        <v>7462</v>
      </c>
      <c r="G193">
        <v>3.85E-2</v>
      </c>
    </row>
    <row r="194" spans="1:7" x14ac:dyDescent="0.35">
      <c r="A194" s="1">
        <v>45414</v>
      </c>
      <c r="B194">
        <v>2987.12</v>
      </c>
      <c r="C194">
        <v>2973.3</v>
      </c>
      <c r="D194">
        <v>3014.55</v>
      </c>
      <c r="E194">
        <v>2897.11</v>
      </c>
      <c r="F194" t="s">
        <v>7463</v>
      </c>
      <c r="G194">
        <v>4.7000000000000002E-3</v>
      </c>
    </row>
    <row r="195" spans="1:7" x14ac:dyDescent="0.35">
      <c r="A195" s="1">
        <v>45413</v>
      </c>
      <c r="B195">
        <v>2973.27</v>
      </c>
      <c r="C195">
        <v>3014.38</v>
      </c>
      <c r="D195">
        <v>3023.06</v>
      </c>
      <c r="E195">
        <v>2819.19</v>
      </c>
      <c r="F195" t="s">
        <v>7464</v>
      </c>
      <c r="G195">
        <v>-1.3599999999999999E-2</v>
      </c>
    </row>
    <row r="196" spans="1:7" x14ac:dyDescent="0.35">
      <c r="A196" s="1">
        <v>45412</v>
      </c>
      <c r="B196">
        <v>3014.41</v>
      </c>
      <c r="C196">
        <v>3216.85</v>
      </c>
      <c r="D196">
        <v>3250.44</v>
      </c>
      <c r="E196">
        <v>2927.77</v>
      </c>
      <c r="F196" t="s">
        <v>7465</v>
      </c>
      <c r="G196">
        <v>-6.2799999999999995E-2</v>
      </c>
    </row>
    <row r="197" spans="1:7" x14ac:dyDescent="0.35">
      <c r="A197" s="1">
        <v>45411</v>
      </c>
      <c r="B197">
        <v>3216.29</v>
      </c>
      <c r="C197">
        <v>3261.72</v>
      </c>
      <c r="D197">
        <v>3286.75</v>
      </c>
      <c r="E197">
        <v>3119.56</v>
      </c>
      <c r="F197" t="s">
        <v>7466</v>
      </c>
      <c r="G197">
        <v>-1.3899999999999999E-2</v>
      </c>
    </row>
    <row r="198" spans="1:7" x14ac:dyDescent="0.35">
      <c r="A198" s="1">
        <v>45410</v>
      </c>
      <c r="B198">
        <v>3261.69</v>
      </c>
      <c r="C198">
        <v>3255.57</v>
      </c>
      <c r="D198">
        <v>3347.45</v>
      </c>
      <c r="E198">
        <v>3250.66</v>
      </c>
      <c r="F198" t="s">
        <v>7467</v>
      </c>
      <c r="G198">
        <v>1.9E-3</v>
      </c>
    </row>
    <row r="199" spans="1:7" x14ac:dyDescent="0.35">
      <c r="A199" s="1">
        <v>45409</v>
      </c>
      <c r="B199">
        <v>3255.57</v>
      </c>
      <c r="C199">
        <v>3131.42</v>
      </c>
      <c r="D199">
        <v>3282.99</v>
      </c>
      <c r="E199">
        <v>3073.79</v>
      </c>
      <c r="F199" t="s">
        <v>7468</v>
      </c>
      <c r="G199">
        <v>3.9800000000000002E-2</v>
      </c>
    </row>
    <row r="200" spans="1:7" x14ac:dyDescent="0.35">
      <c r="A200" s="1">
        <v>45408</v>
      </c>
      <c r="B200">
        <v>3130.9</v>
      </c>
      <c r="C200">
        <v>3155.83</v>
      </c>
      <c r="D200">
        <v>3165.94</v>
      </c>
      <c r="E200">
        <v>3104.77</v>
      </c>
      <c r="F200" t="s">
        <v>7469</v>
      </c>
      <c r="G200">
        <v>-7.9000000000000008E-3</v>
      </c>
    </row>
    <row r="201" spans="1:7" x14ac:dyDescent="0.35">
      <c r="A201" s="1">
        <v>45407</v>
      </c>
      <c r="B201">
        <v>3155.83</v>
      </c>
      <c r="C201">
        <v>3141.03</v>
      </c>
      <c r="D201">
        <v>3189.11</v>
      </c>
      <c r="E201">
        <v>3078.65</v>
      </c>
      <c r="F201" t="s">
        <v>7470</v>
      </c>
      <c r="G201">
        <v>4.7000000000000002E-3</v>
      </c>
    </row>
    <row r="202" spans="1:7" x14ac:dyDescent="0.35">
      <c r="A202" s="1">
        <v>45406</v>
      </c>
      <c r="B202">
        <v>3141.03</v>
      </c>
      <c r="C202">
        <v>3220.11</v>
      </c>
      <c r="D202">
        <v>3292.31</v>
      </c>
      <c r="E202">
        <v>3111.91</v>
      </c>
      <c r="F202" t="s">
        <v>7471</v>
      </c>
      <c r="G202">
        <v>-2.46E-2</v>
      </c>
    </row>
    <row r="203" spans="1:7" x14ac:dyDescent="0.35">
      <c r="A203" s="1">
        <v>45405</v>
      </c>
      <c r="B203">
        <v>3220.13</v>
      </c>
      <c r="C203">
        <v>3200.28</v>
      </c>
      <c r="D203">
        <v>3262.5</v>
      </c>
      <c r="E203">
        <v>3153.81</v>
      </c>
      <c r="F203" t="s">
        <v>7472</v>
      </c>
      <c r="G203">
        <v>6.1000000000000004E-3</v>
      </c>
    </row>
    <row r="204" spans="1:7" x14ac:dyDescent="0.35">
      <c r="A204" s="1">
        <v>45404</v>
      </c>
      <c r="B204">
        <v>3200.62</v>
      </c>
      <c r="C204">
        <v>3147.84</v>
      </c>
      <c r="D204">
        <v>3233.84</v>
      </c>
      <c r="E204">
        <v>3130.24</v>
      </c>
      <c r="F204" t="s">
        <v>7473</v>
      </c>
      <c r="G204">
        <v>1.6799999999999999E-2</v>
      </c>
    </row>
    <row r="205" spans="1:7" x14ac:dyDescent="0.35">
      <c r="A205" s="1">
        <v>45403</v>
      </c>
      <c r="B205">
        <v>3147.83</v>
      </c>
      <c r="C205">
        <v>3156.62</v>
      </c>
      <c r="D205">
        <v>3195.43</v>
      </c>
      <c r="E205">
        <v>3116.85</v>
      </c>
      <c r="F205" t="s">
        <v>7474</v>
      </c>
      <c r="G205">
        <v>-2.8E-3</v>
      </c>
    </row>
    <row r="206" spans="1:7" x14ac:dyDescent="0.35">
      <c r="A206" s="1">
        <v>45402</v>
      </c>
      <c r="B206">
        <v>3156.63</v>
      </c>
      <c r="C206">
        <v>3056.51</v>
      </c>
      <c r="D206">
        <v>3168.9</v>
      </c>
      <c r="E206">
        <v>3020.82</v>
      </c>
      <c r="F206" t="s">
        <v>7475</v>
      </c>
      <c r="G206">
        <v>3.2899999999999999E-2</v>
      </c>
    </row>
    <row r="207" spans="1:7" x14ac:dyDescent="0.35">
      <c r="A207" s="1">
        <v>45401</v>
      </c>
      <c r="B207">
        <v>3056.23</v>
      </c>
      <c r="C207">
        <v>3064.49</v>
      </c>
      <c r="D207">
        <v>3122.51</v>
      </c>
      <c r="E207">
        <v>2871.82</v>
      </c>
      <c r="F207" t="s">
        <v>7476</v>
      </c>
      <c r="G207">
        <v>-2.7000000000000001E-3</v>
      </c>
    </row>
    <row r="208" spans="1:7" x14ac:dyDescent="0.35">
      <c r="A208" s="1">
        <v>45400</v>
      </c>
      <c r="B208">
        <v>3064.48</v>
      </c>
      <c r="C208">
        <v>2985.82</v>
      </c>
      <c r="D208">
        <v>3089.53</v>
      </c>
      <c r="E208">
        <v>2955.31</v>
      </c>
      <c r="F208" t="s">
        <v>7477</v>
      </c>
      <c r="G208">
        <v>2.63E-2</v>
      </c>
    </row>
    <row r="209" spans="1:7" x14ac:dyDescent="0.35">
      <c r="A209" s="1">
        <v>45399</v>
      </c>
      <c r="B209">
        <v>2985.82</v>
      </c>
      <c r="C209">
        <v>3083.42</v>
      </c>
      <c r="D209">
        <v>3123.68</v>
      </c>
      <c r="E209">
        <v>2917.59</v>
      </c>
      <c r="F209" t="s">
        <v>7478</v>
      </c>
      <c r="G209">
        <v>-3.1699999999999999E-2</v>
      </c>
    </row>
    <row r="210" spans="1:7" x14ac:dyDescent="0.35">
      <c r="A210" s="1">
        <v>45398</v>
      </c>
      <c r="B210">
        <v>3083.43</v>
      </c>
      <c r="C210">
        <v>3100.98</v>
      </c>
      <c r="D210">
        <v>3125.19</v>
      </c>
      <c r="E210">
        <v>2998.17</v>
      </c>
      <c r="F210" t="s">
        <v>7479</v>
      </c>
      <c r="G210">
        <v>-5.5999999999999999E-3</v>
      </c>
    </row>
    <row r="211" spans="1:7" x14ac:dyDescent="0.35">
      <c r="A211" s="1">
        <v>45397</v>
      </c>
      <c r="B211">
        <v>3100.94</v>
      </c>
      <c r="C211">
        <v>3152.65</v>
      </c>
      <c r="D211">
        <v>3273.03</v>
      </c>
      <c r="E211">
        <v>3030.76</v>
      </c>
      <c r="F211" t="s">
        <v>7480</v>
      </c>
      <c r="G211">
        <v>-1.6400000000000001E-2</v>
      </c>
    </row>
    <row r="212" spans="1:7" x14ac:dyDescent="0.35">
      <c r="A212" s="1">
        <v>45396</v>
      </c>
      <c r="B212">
        <v>3152.65</v>
      </c>
      <c r="C212">
        <v>3005.96</v>
      </c>
      <c r="D212">
        <v>3168.52</v>
      </c>
      <c r="E212">
        <v>2913.83</v>
      </c>
      <c r="F212" t="s">
        <v>7481</v>
      </c>
      <c r="G212">
        <v>4.9299999999999997E-2</v>
      </c>
    </row>
    <row r="213" spans="1:7" x14ac:dyDescent="0.35">
      <c r="A213" s="1">
        <v>45395</v>
      </c>
      <c r="B213">
        <v>3004.44</v>
      </c>
      <c r="C213">
        <v>3237.16</v>
      </c>
      <c r="D213">
        <v>3296.69</v>
      </c>
      <c r="E213">
        <v>2863.89</v>
      </c>
      <c r="F213" t="s">
        <v>1579</v>
      </c>
      <c r="G213">
        <v>-7.2700000000000001E-2</v>
      </c>
    </row>
    <row r="214" spans="1:7" x14ac:dyDescent="0.35">
      <c r="A214" s="1">
        <v>45394</v>
      </c>
      <c r="B214">
        <v>3239.86</v>
      </c>
      <c r="C214">
        <v>3502.55</v>
      </c>
      <c r="D214">
        <v>3551.22</v>
      </c>
      <c r="E214">
        <v>3150.92</v>
      </c>
      <c r="F214" t="s">
        <v>7482</v>
      </c>
      <c r="G214">
        <v>-7.4999999999999997E-2</v>
      </c>
    </row>
    <row r="215" spans="1:7" x14ac:dyDescent="0.35">
      <c r="A215" s="1">
        <v>45393</v>
      </c>
      <c r="B215">
        <v>3502.55</v>
      </c>
      <c r="C215">
        <v>3545.16</v>
      </c>
      <c r="D215">
        <v>3615.24</v>
      </c>
      <c r="E215">
        <v>3479.15</v>
      </c>
      <c r="F215" t="s">
        <v>7483</v>
      </c>
      <c r="G215">
        <v>-1.2E-2</v>
      </c>
    </row>
    <row r="216" spans="1:7" x14ac:dyDescent="0.35">
      <c r="A216" s="1">
        <v>45392</v>
      </c>
      <c r="B216">
        <v>3545.16</v>
      </c>
      <c r="C216">
        <v>3506.95</v>
      </c>
      <c r="D216">
        <v>3560.13</v>
      </c>
      <c r="E216">
        <v>3419.12</v>
      </c>
      <c r="F216" t="s">
        <v>7484</v>
      </c>
      <c r="G216">
        <v>1.09E-2</v>
      </c>
    </row>
    <row r="217" spans="1:7" x14ac:dyDescent="0.35">
      <c r="A217" s="1">
        <v>45391</v>
      </c>
      <c r="B217">
        <v>3506.96</v>
      </c>
      <c r="C217">
        <v>3694.92</v>
      </c>
      <c r="D217">
        <v>3723.75</v>
      </c>
      <c r="E217">
        <v>3459.79</v>
      </c>
      <c r="F217" t="s">
        <v>7485</v>
      </c>
      <c r="G217">
        <v>-5.0900000000000001E-2</v>
      </c>
    </row>
    <row r="218" spans="1:7" x14ac:dyDescent="0.35">
      <c r="A218" s="1">
        <v>45390</v>
      </c>
      <c r="B218">
        <v>3694.93</v>
      </c>
      <c r="C218">
        <v>3454.17</v>
      </c>
      <c r="D218">
        <v>3727.87</v>
      </c>
      <c r="E218">
        <v>3409.58</v>
      </c>
      <c r="F218" t="s">
        <v>7486</v>
      </c>
      <c r="G218">
        <v>6.9699999999999998E-2</v>
      </c>
    </row>
    <row r="219" spans="1:7" x14ac:dyDescent="0.35">
      <c r="A219" s="1">
        <v>45389</v>
      </c>
      <c r="B219">
        <v>3454.17</v>
      </c>
      <c r="C219">
        <v>3351.99</v>
      </c>
      <c r="D219">
        <v>3459.43</v>
      </c>
      <c r="E219">
        <v>3344.89</v>
      </c>
      <c r="F219" t="s">
        <v>7487</v>
      </c>
      <c r="G219">
        <v>3.0499999999999999E-2</v>
      </c>
    </row>
    <row r="220" spans="1:7" x14ac:dyDescent="0.35">
      <c r="A220" s="1">
        <v>45388</v>
      </c>
      <c r="B220">
        <v>3352.03</v>
      </c>
      <c r="C220">
        <v>3317.84</v>
      </c>
      <c r="D220">
        <v>3394.8</v>
      </c>
      <c r="E220">
        <v>3307.23</v>
      </c>
      <c r="F220" t="s">
        <v>6497</v>
      </c>
      <c r="G220">
        <v>1.03E-2</v>
      </c>
    </row>
    <row r="221" spans="1:7" x14ac:dyDescent="0.35">
      <c r="A221" s="1">
        <v>45387</v>
      </c>
      <c r="B221">
        <v>3317.84</v>
      </c>
      <c r="C221">
        <v>3327.45</v>
      </c>
      <c r="D221">
        <v>3344.17</v>
      </c>
      <c r="E221">
        <v>3212.89</v>
      </c>
      <c r="F221" t="s">
        <v>7488</v>
      </c>
      <c r="G221">
        <v>-2.8999999999999998E-3</v>
      </c>
    </row>
    <row r="222" spans="1:7" x14ac:dyDescent="0.35">
      <c r="A222" s="1">
        <v>45386</v>
      </c>
      <c r="B222">
        <v>3327.45</v>
      </c>
      <c r="C222">
        <v>3310.82</v>
      </c>
      <c r="D222">
        <v>3435.57</v>
      </c>
      <c r="E222">
        <v>3254.31</v>
      </c>
      <c r="F222" t="s">
        <v>7489</v>
      </c>
      <c r="G222">
        <v>5.1000000000000004E-3</v>
      </c>
    </row>
    <row r="223" spans="1:7" x14ac:dyDescent="0.35">
      <c r="A223" s="1">
        <v>45385</v>
      </c>
      <c r="B223">
        <v>3310.62</v>
      </c>
      <c r="C223">
        <v>3278.01</v>
      </c>
      <c r="D223">
        <v>3366.75</v>
      </c>
      <c r="E223">
        <v>3203.21</v>
      </c>
      <c r="F223" t="s">
        <v>7490</v>
      </c>
      <c r="G223">
        <v>0.01</v>
      </c>
    </row>
    <row r="224" spans="1:7" x14ac:dyDescent="0.35">
      <c r="A224" s="1">
        <v>45384</v>
      </c>
      <c r="B224">
        <v>3277.99</v>
      </c>
      <c r="C224">
        <v>3502.84</v>
      </c>
      <c r="D224">
        <v>3505.39</v>
      </c>
      <c r="E224">
        <v>3216.48</v>
      </c>
      <c r="F224" t="s">
        <v>7491</v>
      </c>
      <c r="G224">
        <v>-6.4199999999999993E-2</v>
      </c>
    </row>
    <row r="225" spans="1:7" x14ac:dyDescent="0.35">
      <c r="A225" s="1">
        <v>45383</v>
      </c>
      <c r="B225">
        <v>3502.82</v>
      </c>
      <c r="C225">
        <v>3647.08</v>
      </c>
      <c r="D225">
        <v>3647.08</v>
      </c>
      <c r="E225">
        <v>3421.96</v>
      </c>
      <c r="F225" t="s">
        <v>7492</v>
      </c>
      <c r="G225">
        <v>-3.9600000000000003E-2</v>
      </c>
    </row>
    <row r="226" spans="1:7" x14ac:dyDescent="0.35">
      <c r="A226" s="1">
        <v>45382</v>
      </c>
      <c r="B226">
        <v>3647.09</v>
      </c>
      <c r="C226">
        <v>3506.82</v>
      </c>
      <c r="D226">
        <v>3652.97</v>
      </c>
      <c r="E226">
        <v>3505.17</v>
      </c>
      <c r="F226" t="s">
        <v>7493</v>
      </c>
      <c r="G226">
        <v>0.04</v>
      </c>
    </row>
    <row r="227" spans="1:7" x14ac:dyDescent="0.35">
      <c r="A227" s="1">
        <v>45381</v>
      </c>
      <c r="B227">
        <v>3506.83</v>
      </c>
      <c r="C227">
        <v>3509.76</v>
      </c>
      <c r="D227">
        <v>3564.04</v>
      </c>
      <c r="E227">
        <v>3487.64</v>
      </c>
      <c r="F227" t="s">
        <v>7494</v>
      </c>
      <c r="G227">
        <v>-8.0000000000000004E-4</v>
      </c>
    </row>
    <row r="228" spans="1:7" x14ac:dyDescent="0.35">
      <c r="A228" s="1">
        <v>45380</v>
      </c>
      <c r="B228">
        <v>3509.76</v>
      </c>
      <c r="C228">
        <v>3559.43</v>
      </c>
      <c r="D228">
        <v>3583.18</v>
      </c>
      <c r="E228">
        <v>3475.04</v>
      </c>
      <c r="F228" t="s">
        <v>7495</v>
      </c>
      <c r="G228">
        <v>-1.4E-2</v>
      </c>
    </row>
    <row r="229" spans="1:7" x14ac:dyDescent="0.35">
      <c r="A229" s="1">
        <v>45379</v>
      </c>
      <c r="B229">
        <v>3559.43</v>
      </c>
      <c r="C229">
        <v>3500.43</v>
      </c>
      <c r="D229">
        <v>3609.66</v>
      </c>
      <c r="E229">
        <v>3470.62</v>
      </c>
      <c r="F229" t="s">
        <v>7496</v>
      </c>
      <c r="G229">
        <v>1.6899999999999998E-2</v>
      </c>
    </row>
    <row r="230" spans="1:7" x14ac:dyDescent="0.35">
      <c r="A230" s="1">
        <v>45378</v>
      </c>
      <c r="B230">
        <v>3500.43</v>
      </c>
      <c r="C230">
        <v>3587.48</v>
      </c>
      <c r="D230">
        <v>3661.91</v>
      </c>
      <c r="E230">
        <v>3462.44</v>
      </c>
      <c r="F230" t="s">
        <v>7497</v>
      </c>
      <c r="G230">
        <v>-2.4299999999999999E-2</v>
      </c>
    </row>
    <row r="231" spans="1:7" x14ac:dyDescent="0.35">
      <c r="A231" s="1">
        <v>45377</v>
      </c>
      <c r="B231">
        <v>3587.5</v>
      </c>
      <c r="C231">
        <v>3590.62</v>
      </c>
      <c r="D231">
        <v>3677.24</v>
      </c>
      <c r="E231">
        <v>3544.55</v>
      </c>
      <c r="F231" t="s">
        <v>7498</v>
      </c>
      <c r="G231">
        <v>-8.9999999999999998E-4</v>
      </c>
    </row>
    <row r="232" spans="1:7" x14ac:dyDescent="0.35">
      <c r="A232" s="1">
        <v>45376</v>
      </c>
      <c r="B232">
        <v>3590.62</v>
      </c>
      <c r="C232">
        <v>3455.35</v>
      </c>
      <c r="D232">
        <v>3651.3</v>
      </c>
      <c r="E232">
        <v>3421.09</v>
      </c>
      <c r="F232" t="s">
        <v>7499</v>
      </c>
      <c r="G232">
        <v>3.9199999999999999E-2</v>
      </c>
    </row>
    <row r="233" spans="1:7" x14ac:dyDescent="0.35">
      <c r="A233" s="1">
        <v>45375</v>
      </c>
      <c r="B233">
        <v>3455.33</v>
      </c>
      <c r="C233">
        <v>3332.87</v>
      </c>
      <c r="D233">
        <v>3469.66</v>
      </c>
      <c r="E233">
        <v>3300.74</v>
      </c>
      <c r="F233" t="s">
        <v>7500</v>
      </c>
      <c r="G233">
        <v>3.6700000000000003E-2</v>
      </c>
    </row>
    <row r="234" spans="1:7" x14ac:dyDescent="0.35">
      <c r="A234" s="1">
        <v>45374</v>
      </c>
      <c r="B234">
        <v>3332.9</v>
      </c>
      <c r="C234">
        <v>3334.19</v>
      </c>
      <c r="D234">
        <v>3430.04</v>
      </c>
      <c r="E234">
        <v>3275.78</v>
      </c>
      <c r="F234" t="s">
        <v>7501</v>
      </c>
      <c r="G234">
        <v>-4.0000000000000002E-4</v>
      </c>
    </row>
    <row r="235" spans="1:7" x14ac:dyDescent="0.35">
      <c r="A235" s="1">
        <v>45373</v>
      </c>
      <c r="B235">
        <v>3334.12</v>
      </c>
      <c r="C235">
        <v>3492.89</v>
      </c>
      <c r="D235">
        <v>3541.65</v>
      </c>
      <c r="E235">
        <v>3254.56</v>
      </c>
      <c r="F235" t="s">
        <v>1864</v>
      </c>
      <c r="G235">
        <v>-4.5499999999999999E-2</v>
      </c>
    </row>
    <row r="236" spans="1:7" x14ac:dyDescent="0.35">
      <c r="A236" s="1">
        <v>45372</v>
      </c>
      <c r="B236">
        <v>3493.23</v>
      </c>
      <c r="C236">
        <v>3514.73</v>
      </c>
      <c r="D236">
        <v>3583.02</v>
      </c>
      <c r="E236">
        <v>3413.6</v>
      </c>
      <c r="F236" t="s">
        <v>7502</v>
      </c>
      <c r="G236">
        <v>-6.1000000000000004E-3</v>
      </c>
    </row>
    <row r="237" spans="1:7" x14ac:dyDescent="0.35">
      <c r="A237" s="1">
        <v>45371</v>
      </c>
      <c r="B237">
        <v>3514.73</v>
      </c>
      <c r="C237">
        <v>3165.07</v>
      </c>
      <c r="D237">
        <v>3531.37</v>
      </c>
      <c r="E237">
        <v>3063.6</v>
      </c>
      <c r="F237" t="s">
        <v>1619</v>
      </c>
      <c r="G237">
        <v>0.1104</v>
      </c>
    </row>
    <row r="238" spans="1:7" x14ac:dyDescent="0.35">
      <c r="A238" s="1">
        <v>45370</v>
      </c>
      <c r="B238">
        <v>3165.2</v>
      </c>
      <c r="C238">
        <v>3520.32</v>
      </c>
      <c r="D238">
        <v>3546.23</v>
      </c>
      <c r="E238">
        <v>3151.42</v>
      </c>
      <c r="F238" t="s">
        <v>1588</v>
      </c>
      <c r="G238">
        <v>-0.1009</v>
      </c>
    </row>
    <row r="239" spans="1:7" x14ac:dyDescent="0.35">
      <c r="A239" s="1">
        <v>45369</v>
      </c>
      <c r="B239">
        <v>3520.3</v>
      </c>
      <c r="C239">
        <v>3644.77</v>
      </c>
      <c r="D239">
        <v>3644.77</v>
      </c>
      <c r="E239">
        <v>3454.94</v>
      </c>
      <c r="F239" t="s">
        <v>7503</v>
      </c>
      <c r="G239">
        <v>-3.4200000000000001E-2</v>
      </c>
    </row>
    <row r="240" spans="1:7" x14ac:dyDescent="0.35">
      <c r="A240" s="1">
        <v>45368</v>
      </c>
      <c r="B240">
        <v>3644.78</v>
      </c>
      <c r="C240">
        <v>3523.66</v>
      </c>
      <c r="D240">
        <v>3678.07</v>
      </c>
      <c r="E240">
        <v>3421.42</v>
      </c>
      <c r="F240" t="s">
        <v>7504</v>
      </c>
      <c r="G240">
        <v>3.44E-2</v>
      </c>
    </row>
    <row r="241" spans="1:7" x14ac:dyDescent="0.35">
      <c r="A241" s="1">
        <v>45367</v>
      </c>
      <c r="B241">
        <v>3523.68</v>
      </c>
      <c r="C241">
        <v>3741.16</v>
      </c>
      <c r="D241">
        <v>3778.6</v>
      </c>
      <c r="E241">
        <v>3476.82</v>
      </c>
      <c r="F241" t="s">
        <v>7505</v>
      </c>
      <c r="G241">
        <v>-5.8099999999999999E-2</v>
      </c>
    </row>
    <row r="242" spans="1:7" x14ac:dyDescent="0.35">
      <c r="A242" s="1">
        <v>45366</v>
      </c>
      <c r="B242">
        <v>3741.12</v>
      </c>
      <c r="C242">
        <v>3881.7</v>
      </c>
      <c r="D242">
        <v>3931.33</v>
      </c>
      <c r="E242">
        <v>3591.51</v>
      </c>
      <c r="F242" t="s">
        <v>7506</v>
      </c>
      <c r="G242">
        <v>-3.6799999999999999E-2</v>
      </c>
    </row>
    <row r="243" spans="1:7" x14ac:dyDescent="0.35">
      <c r="A243" s="1">
        <v>45365</v>
      </c>
      <c r="B243">
        <v>3883.94</v>
      </c>
      <c r="C243">
        <v>4004.3</v>
      </c>
      <c r="D243">
        <v>4009.92</v>
      </c>
      <c r="E243">
        <v>3729.51</v>
      </c>
      <c r="F243" t="s">
        <v>7507</v>
      </c>
      <c r="G243">
        <v>-3.0099999999999998E-2</v>
      </c>
    </row>
    <row r="244" spans="1:7" x14ac:dyDescent="0.35">
      <c r="A244" s="1">
        <v>45364</v>
      </c>
      <c r="B244">
        <v>4004.29</v>
      </c>
      <c r="C244">
        <v>3979.3</v>
      </c>
      <c r="D244">
        <v>4078.48</v>
      </c>
      <c r="E244">
        <v>3935.6</v>
      </c>
      <c r="F244" t="s">
        <v>7508</v>
      </c>
      <c r="G244">
        <v>6.3E-3</v>
      </c>
    </row>
    <row r="245" spans="1:7" x14ac:dyDescent="0.35">
      <c r="A245" s="1">
        <v>45363</v>
      </c>
      <c r="B245">
        <v>3979.3</v>
      </c>
      <c r="C245">
        <v>4065.15</v>
      </c>
      <c r="D245">
        <v>4091.28</v>
      </c>
      <c r="E245">
        <v>3843.45</v>
      </c>
      <c r="F245" t="s">
        <v>7509</v>
      </c>
      <c r="G245">
        <v>-2.1100000000000001E-2</v>
      </c>
    </row>
    <row r="246" spans="1:7" x14ac:dyDescent="0.35">
      <c r="A246" s="1">
        <v>45362</v>
      </c>
      <c r="B246">
        <v>4065.02</v>
      </c>
      <c r="C246">
        <v>3878.47</v>
      </c>
      <c r="D246">
        <v>4081.72</v>
      </c>
      <c r="E246">
        <v>3756.39</v>
      </c>
      <c r="F246" t="s">
        <v>7510</v>
      </c>
      <c r="G246">
        <v>4.8099999999999997E-2</v>
      </c>
    </row>
    <row r="247" spans="1:7" x14ac:dyDescent="0.35">
      <c r="A247" s="1">
        <v>45361</v>
      </c>
      <c r="B247">
        <v>3878.47</v>
      </c>
      <c r="C247">
        <v>3905.17</v>
      </c>
      <c r="D247">
        <v>3961.94</v>
      </c>
      <c r="E247">
        <v>3793.64</v>
      </c>
      <c r="F247" t="s">
        <v>7511</v>
      </c>
      <c r="G247">
        <v>-6.7999999999999996E-3</v>
      </c>
    </row>
    <row r="248" spans="1:7" x14ac:dyDescent="0.35">
      <c r="A248" s="1">
        <v>45360</v>
      </c>
      <c r="B248">
        <v>3905.17</v>
      </c>
      <c r="C248">
        <v>3883.2</v>
      </c>
      <c r="D248">
        <v>3941.34</v>
      </c>
      <c r="E248">
        <v>3872.96</v>
      </c>
      <c r="F248" t="s">
        <v>7512</v>
      </c>
      <c r="G248">
        <v>5.7000000000000002E-3</v>
      </c>
    </row>
    <row r="249" spans="1:7" x14ac:dyDescent="0.35">
      <c r="A249" s="1">
        <v>45359</v>
      </c>
      <c r="B249">
        <v>3883.2</v>
      </c>
      <c r="C249">
        <v>3868.75</v>
      </c>
      <c r="D249">
        <v>3991.89</v>
      </c>
      <c r="E249">
        <v>3825.16</v>
      </c>
      <c r="F249" t="s">
        <v>7513</v>
      </c>
      <c r="G249">
        <v>3.5000000000000001E-3</v>
      </c>
    </row>
    <row r="250" spans="1:7" x14ac:dyDescent="0.35">
      <c r="A250" s="1">
        <v>45358</v>
      </c>
      <c r="B250">
        <v>3869.69</v>
      </c>
      <c r="C250">
        <v>3814.56</v>
      </c>
      <c r="D250">
        <v>3932.77</v>
      </c>
      <c r="E250">
        <v>3736.33</v>
      </c>
      <c r="F250" t="s">
        <v>7514</v>
      </c>
      <c r="G250">
        <v>1.4500000000000001E-2</v>
      </c>
    </row>
    <row r="251" spans="1:7" x14ac:dyDescent="0.35">
      <c r="A251" s="1">
        <v>45357</v>
      </c>
      <c r="B251">
        <v>3814.56</v>
      </c>
      <c r="C251">
        <v>3555.94</v>
      </c>
      <c r="D251">
        <v>3899.99</v>
      </c>
      <c r="E251">
        <v>3503.51</v>
      </c>
      <c r="F251" t="s">
        <v>1658</v>
      </c>
      <c r="G251">
        <v>7.2700000000000001E-2</v>
      </c>
    </row>
    <row r="252" spans="1:7" x14ac:dyDescent="0.35">
      <c r="A252" s="1">
        <v>45356</v>
      </c>
      <c r="B252">
        <v>3556.03</v>
      </c>
      <c r="C252">
        <v>3626.39</v>
      </c>
      <c r="D252">
        <v>3819.79</v>
      </c>
      <c r="E252">
        <v>3237.28</v>
      </c>
      <c r="F252" t="s">
        <v>1641</v>
      </c>
      <c r="G252">
        <v>-1.9400000000000001E-2</v>
      </c>
    </row>
    <row r="253" spans="1:7" x14ac:dyDescent="0.35">
      <c r="A253" s="1">
        <v>45355</v>
      </c>
      <c r="B253">
        <v>3626.34</v>
      </c>
      <c r="C253">
        <v>3488.67</v>
      </c>
      <c r="D253">
        <v>3638.1</v>
      </c>
      <c r="E253">
        <v>3445.47</v>
      </c>
      <c r="F253" t="s">
        <v>7515</v>
      </c>
      <c r="G253">
        <v>3.95E-2</v>
      </c>
    </row>
    <row r="254" spans="1:7" x14ac:dyDescent="0.35">
      <c r="A254" s="1">
        <v>45354</v>
      </c>
      <c r="B254">
        <v>3488.67</v>
      </c>
      <c r="C254">
        <v>3420.64</v>
      </c>
      <c r="D254">
        <v>3491.53</v>
      </c>
      <c r="E254">
        <v>3364.44</v>
      </c>
      <c r="F254" t="s">
        <v>7516</v>
      </c>
      <c r="G254">
        <v>1.9900000000000001E-2</v>
      </c>
    </row>
    <row r="255" spans="1:7" x14ac:dyDescent="0.35">
      <c r="A255" s="1">
        <v>45353</v>
      </c>
      <c r="B255">
        <v>3420.64</v>
      </c>
      <c r="C255">
        <v>3433.51</v>
      </c>
      <c r="D255">
        <v>3459.96</v>
      </c>
      <c r="E255">
        <v>3395.03</v>
      </c>
      <c r="F255" t="s">
        <v>7517</v>
      </c>
      <c r="G255">
        <v>-3.7000000000000002E-3</v>
      </c>
    </row>
    <row r="256" spans="1:7" x14ac:dyDescent="0.35">
      <c r="A256" s="1">
        <v>45352</v>
      </c>
      <c r="B256">
        <v>3433.51</v>
      </c>
      <c r="C256">
        <v>3339.25</v>
      </c>
      <c r="D256">
        <v>3449.56</v>
      </c>
      <c r="E256">
        <v>3339.24</v>
      </c>
      <c r="F256" t="s">
        <v>782</v>
      </c>
      <c r="G256">
        <v>2.8199999999999999E-2</v>
      </c>
    </row>
    <row r="257" spans="1:7" x14ac:dyDescent="0.35">
      <c r="A257" s="1">
        <v>45351</v>
      </c>
      <c r="B257">
        <v>3339.26</v>
      </c>
      <c r="C257">
        <v>3382.98</v>
      </c>
      <c r="D257">
        <v>3520.8</v>
      </c>
      <c r="E257">
        <v>3300.42</v>
      </c>
      <c r="F257" t="s">
        <v>7518</v>
      </c>
      <c r="G257">
        <v>-1.29E-2</v>
      </c>
    </row>
    <row r="258" spans="1:7" x14ac:dyDescent="0.35">
      <c r="A258" s="1">
        <v>45350</v>
      </c>
      <c r="B258">
        <v>3383.03</v>
      </c>
      <c r="C258">
        <v>3242.44</v>
      </c>
      <c r="D258">
        <v>3482.48</v>
      </c>
      <c r="E258">
        <v>3183.92</v>
      </c>
      <c r="F258" t="s">
        <v>1657</v>
      </c>
      <c r="G258">
        <v>4.3499999999999997E-2</v>
      </c>
    </row>
    <row r="259" spans="1:7" x14ac:dyDescent="0.35">
      <c r="A259" s="1">
        <v>45349</v>
      </c>
      <c r="B259">
        <v>3242.14</v>
      </c>
      <c r="C259">
        <v>3175.94</v>
      </c>
      <c r="D259">
        <v>3285.01</v>
      </c>
      <c r="E259">
        <v>3165.91</v>
      </c>
      <c r="F259" t="s">
        <v>7519</v>
      </c>
      <c r="G259">
        <v>2.0799999999999999E-2</v>
      </c>
    </row>
    <row r="260" spans="1:7" x14ac:dyDescent="0.35">
      <c r="A260" s="1">
        <v>45348</v>
      </c>
      <c r="B260">
        <v>3175.94</v>
      </c>
      <c r="C260">
        <v>3112.59</v>
      </c>
      <c r="D260">
        <v>3193.67</v>
      </c>
      <c r="E260">
        <v>3038</v>
      </c>
      <c r="F260" t="s">
        <v>7520</v>
      </c>
      <c r="G260">
        <v>2.0400000000000001E-2</v>
      </c>
    </row>
    <row r="261" spans="1:7" x14ac:dyDescent="0.35">
      <c r="A261" s="1">
        <v>45347</v>
      </c>
      <c r="B261">
        <v>3112.59</v>
      </c>
      <c r="C261">
        <v>2992.29</v>
      </c>
      <c r="D261">
        <v>3117.59</v>
      </c>
      <c r="E261">
        <v>2984.29</v>
      </c>
      <c r="F261" t="s">
        <v>7521</v>
      </c>
      <c r="G261">
        <v>4.02E-2</v>
      </c>
    </row>
    <row r="262" spans="1:7" x14ac:dyDescent="0.35">
      <c r="A262" s="1">
        <v>45346</v>
      </c>
      <c r="B262">
        <v>2992.29</v>
      </c>
      <c r="C262">
        <v>2922.24</v>
      </c>
      <c r="D262">
        <v>3005.95</v>
      </c>
      <c r="E262">
        <v>2907.23</v>
      </c>
      <c r="F262" t="s">
        <v>7522</v>
      </c>
      <c r="G262">
        <v>2.4E-2</v>
      </c>
    </row>
    <row r="263" spans="1:7" x14ac:dyDescent="0.35">
      <c r="A263" s="1">
        <v>45345</v>
      </c>
      <c r="B263">
        <v>2922.24</v>
      </c>
      <c r="C263">
        <v>2972.47</v>
      </c>
      <c r="D263">
        <v>2992.8</v>
      </c>
      <c r="E263">
        <v>2906.43</v>
      </c>
      <c r="F263" t="s">
        <v>7523</v>
      </c>
      <c r="G263">
        <v>-1.6899999999999998E-2</v>
      </c>
    </row>
    <row r="264" spans="1:7" x14ac:dyDescent="0.35">
      <c r="A264" s="1">
        <v>45344</v>
      </c>
      <c r="B264">
        <v>2972.46</v>
      </c>
      <c r="C264">
        <v>2971.18</v>
      </c>
      <c r="D264">
        <v>3031.76</v>
      </c>
      <c r="E264">
        <v>2907.22</v>
      </c>
      <c r="F264" t="s">
        <v>7524</v>
      </c>
      <c r="G264">
        <v>4.0000000000000002E-4</v>
      </c>
    </row>
    <row r="265" spans="1:7" x14ac:dyDescent="0.35">
      <c r="A265" s="1">
        <v>45343</v>
      </c>
      <c r="B265">
        <v>2971.18</v>
      </c>
      <c r="C265">
        <v>3015.38</v>
      </c>
      <c r="D265">
        <v>3016.76</v>
      </c>
      <c r="E265">
        <v>2871.88</v>
      </c>
      <c r="F265" t="s">
        <v>7525</v>
      </c>
      <c r="G265">
        <v>-1.47E-2</v>
      </c>
    </row>
    <row r="266" spans="1:7" x14ac:dyDescent="0.35">
      <c r="A266" s="1">
        <v>45342</v>
      </c>
      <c r="B266">
        <v>3015.38</v>
      </c>
      <c r="C266">
        <v>2944.79</v>
      </c>
      <c r="D266">
        <v>3030.61</v>
      </c>
      <c r="E266">
        <v>2879.82</v>
      </c>
      <c r="F266" t="s">
        <v>7526</v>
      </c>
      <c r="G266">
        <v>2.4E-2</v>
      </c>
    </row>
    <row r="267" spans="1:7" x14ac:dyDescent="0.35">
      <c r="A267" s="1">
        <v>45341</v>
      </c>
      <c r="B267">
        <v>2944.8</v>
      </c>
      <c r="C267">
        <v>2880.16</v>
      </c>
      <c r="D267">
        <v>2983.48</v>
      </c>
      <c r="E267">
        <v>2859.82</v>
      </c>
      <c r="F267" t="s">
        <v>7527</v>
      </c>
      <c r="G267">
        <v>2.2499999999999999E-2</v>
      </c>
    </row>
    <row r="268" spans="1:7" x14ac:dyDescent="0.35">
      <c r="A268" s="1">
        <v>45340</v>
      </c>
      <c r="B268">
        <v>2880.1</v>
      </c>
      <c r="C268">
        <v>2785.9</v>
      </c>
      <c r="D268">
        <v>2892.79</v>
      </c>
      <c r="E268">
        <v>2765.97</v>
      </c>
      <c r="F268" t="s">
        <v>7528</v>
      </c>
      <c r="G268">
        <v>3.3799999999999997E-2</v>
      </c>
    </row>
    <row r="269" spans="1:7" x14ac:dyDescent="0.35">
      <c r="A269" s="1">
        <v>45339</v>
      </c>
      <c r="B269">
        <v>2785.9</v>
      </c>
      <c r="C269">
        <v>2801.8</v>
      </c>
      <c r="D269">
        <v>2804.17</v>
      </c>
      <c r="E269">
        <v>2721.21</v>
      </c>
      <c r="F269" t="s">
        <v>7529</v>
      </c>
      <c r="G269">
        <v>-5.7000000000000002E-3</v>
      </c>
    </row>
    <row r="270" spans="1:7" x14ac:dyDescent="0.35">
      <c r="A270" s="1">
        <v>45338</v>
      </c>
      <c r="B270">
        <v>2801.8</v>
      </c>
      <c r="C270">
        <v>2822.59</v>
      </c>
      <c r="D270">
        <v>2856.76</v>
      </c>
      <c r="E270">
        <v>2759.52</v>
      </c>
      <c r="F270" t="s">
        <v>7530</v>
      </c>
      <c r="G270">
        <v>-7.4000000000000003E-3</v>
      </c>
    </row>
    <row r="271" spans="1:7" x14ac:dyDescent="0.35">
      <c r="A271" s="1">
        <v>45337</v>
      </c>
      <c r="B271">
        <v>2822.59</v>
      </c>
      <c r="C271">
        <v>2775.12</v>
      </c>
      <c r="D271">
        <v>2864.41</v>
      </c>
      <c r="E271">
        <v>2760.98</v>
      </c>
      <c r="F271" t="s">
        <v>7531</v>
      </c>
      <c r="G271">
        <v>1.7100000000000001E-2</v>
      </c>
    </row>
    <row r="272" spans="1:7" x14ac:dyDescent="0.35">
      <c r="A272" s="1">
        <v>45336</v>
      </c>
      <c r="B272">
        <v>2775.12</v>
      </c>
      <c r="C272">
        <v>2640.12</v>
      </c>
      <c r="D272">
        <v>2785.51</v>
      </c>
      <c r="E272">
        <v>2619.77</v>
      </c>
      <c r="F272" t="s">
        <v>7532</v>
      </c>
      <c r="G272">
        <v>5.11E-2</v>
      </c>
    </row>
    <row r="273" spans="1:7" x14ac:dyDescent="0.35">
      <c r="A273" s="1">
        <v>45335</v>
      </c>
      <c r="B273">
        <v>2640.1</v>
      </c>
      <c r="C273">
        <v>2657.91</v>
      </c>
      <c r="D273">
        <v>2686.14</v>
      </c>
      <c r="E273">
        <v>2597.15</v>
      </c>
      <c r="F273" t="s">
        <v>7533</v>
      </c>
      <c r="G273">
        <v>-6.7000000000000002E-3</v>
      </c>
    </row>
    <row r="274" spans="1:7" x14ac:dyDescent="0.35">
      <c r="A274" s="1">
        <v>45334</v>
      </c>
      <c r="B274">
        <v>2657.87</v>
      </c>
      <c r="C274">
        <v>2506.69</v>
      </c>
      <c r="D274">
        <v>2663.57</v>
      </c>
      <c r="E274">
        <v>2473.54</v>
      </c>
      <c r="F274" t="s">
        <v>7534</v>
      </c>
      <c r="G274">
        <v>6.0299999999999999E-2</v>
      </c>
    </row>
    <row r="275" spans="1:7" x14ac:dyDescent="0.35">
      <c r="A275" s="1">
        <v>45333</v>
      </c>
      <c r="B275">
        <v>2506.69</v>
      </c>
      <c r="C275">
        <v>2500.2800000000002</v>
      </c>
      <c r="D275">
        <v>2537.85</v>
      </c>
      <c r="E275">
        <v>2493.83</v>
      </c>
      <c r="F275" t="s">
        <v>7535</v>
      </c>
      <c r="G275">
        <v>2.5999999999999999E-3</v>
      </c>
    </row>
    <row r="276" spans="1:7" x14ac:dyDescent="0.35">
      <c r="A276" s="1">
        <v>45332</v>
      </c>
      <c r="B276">
        <v>2500.2800000000002</v>
      </c>
      <c r="C276">
        <v>2486.2399999999998</v>
      </c>
      <c r="D276">
        <v>2515.9499999999998</v>
      </c>
      <c r="E276">
        <v>2472.92</v>
      </c>
      <c r="F276" t="s">
        <v>7536</v>
      </c>
      <c r="G276">
        <v>5.5999999999999999E-3</v>
      </c>
    </row>
    <row r="277" spans="1:7" x14ac:dyDescent="0.35">
      <c r="A277" s="1">
        <v>45331</v>
      </c>
      <c r="B277">
        <v>2486.2399999999998</v>
      </c>
      <c r="C277">
        <v>2419.56</v>
      </c>
      <c r="D277">
        <v>2522.96</v>
      </c>
      <c r="E277">
        <v>2419.16</v>
      </c>
      <c r="F277" t="s">
        <v>7537</v>
      </c>
      <c r="G277">
        <v>2.76E-2</v>
      </c>
    </row>
    <row r="278" spans="1:7" x14ac:dyDescent="0.35">
      <c r="A278" s="1">
        <v>45330</v>
      </c>
      <c r="B278">
        <v>2419.56</v>
      </c>
      <c r="C278">
        <v>2424.66</v>
      </c>
      <c r="D278">
        <v>2461</v>
      </c>
      <c r="E278">
        <v>2412.0100000000002</v>
      </c>
      <c r="F278" t="s">
        <v>7377</v>
      </c>
      <c r="G278">
        <v>-2.0999999999999999E-3</v>
      </c>
    </row>
    <row r="279" spans="1:7" x14ac:dyDescent="0.35">
      <c r="A279" s="1">
        <v>45329</v>
      </c>
      <c r="B279">
        <v>2424.64</v>
      </c>
      <c r="C279">
        <v>2372.65</v>
      </c>
      <c r="D279">
        <v>2443.71</v>
      </c>
      <c r="E279">
        <v>2354.46</v>
      </c>
      <c r="F279" t="s">
        <v>7538</v>
      </c>
      <c r="G279">
        <v>2.1899999999999999E-2</v>
      </c>
    </row>
    <row r="280" spans="1:7" x14ac:dyDescent="0.35">
      <c r="A280" s="1">
        <v>45328</v>
      </c>
      <c r="B280">
        <v>2372.65</v>
      </c>
      <c r="C280">
        <v>2301.83</v>
      </c>
      <c r="D280">
        <v>2390.5300000000002</v>
      </c>
      <c r="E280">
        <v>2299.2399999999998</v>
      </c>
      <c r="F280" t="s">
        <v>7539</v>
      </c>
      <c r="G280">
        <v>3.0800000000000001E-2</v>
      </c>
    </row>
    <row r="281" spans="1:7" x14ac:dyDescent="0.35">
      <c r="A281" s="1">
        <v>45327</v>
      </c>
      <c r="B281">
        <v>2301.83</v>
      </c>
      <c r="C281">
        <v>2289.7800000000002</v>
      </c>
      <c r="D281">
        <v>2336.63</v>
      </c>
      <c r="E281">
        <v>2271.2800000000002</v>
      </c>
      <c r="F281" t="s">
        <v>7540</v>
      </c>
      <c r="G281">
        <v>5.3E-3</v>
      </c>
    </row>
    <row r="282" spans="1:7" x14ac:dyDescent="0.35">
      <c r="A282" s="1">
        <v>45326</v>
      </c>
      <c r="B282">
        <v>2289.7800000000002</v>
      </c>
      <c r="C282">
        <v>2296.5</v>
      </c>
      <c r="D282">
        <v>2310.34</v>
      </c>
      <c r="E282">
        <v>2272.02</v>
      </c>
      <c r="F282" t="s">
        <v>7541</v>
      </c>
      <c r="G282">
        <v>-2.8999999999999998E-3</v>
      </c>
    </row>
    <row r="283" spans="1:7" x14ac:dyDescent="0.35">
      <c r="A283" s="1">
        <v>45325</v>
      </c>
      <c r="B283">
        <v>2296.5</v>
      </c>
      <c r="C283">
        <v>2309.2800000000002</v>
      </c>
      <c r="D283">
        <v>2329.5</v>
      </c>
      <c r="E283">
        <v>2293.1</v>
      </c>
      <c r="F283" t="s">
        <v>7542</v>
      </c>
      <c r="G283">
        <v>-5.4999999999999997E-3</v>
      </c>
    </row>
    <row r="284" spans="1:7" x14ac:dyDescent="0.35">
      <c r="A284" s="1">
        <v>45324</v>
      </c>
      <c r="B284">
        <v>2309.2800000000002</v>
      </c>
      <c r="C284">
        <v>2304.2800000000002</v>
      </c>
      <c r="D284">
        <v>2324.5700000000002</v>
      </c>
      <c r="E284">
        <v>2282.87</v>
      </c>
      <c r="F284" t="s">
        <v>7543</v>
      </c>
      <c r="G284">
        <v>2.2000000000000001E-3</v>
      </c>
    </row>
    <row r="285" spans="1:7" x14ac:dyDescent="0.35">
      <c r="A285" s="1">
        <v>45323</v>
      </c>
      <c r="B285">
        <v>2304.2800000000002</v>
      </c>
      <c r="C285">
        <v>2283.14</v>
      </c>
      <c r="D285">
        <v>2311.31</v>
      </c>
      <c r="E285">
        <v>2240.79</v>
      </c>
      <c r="F285" t="s">
        <v>7544</v>
      </c>
      <c r="G285">
        <v>9.2999999999999992E-3</v>
      </c>
    </row>
    <row r="286" spans="1:7" x14ac:dyDescent="0.35">
      <c r="A286" s="1">
        <v>45322</v>
      </c>
      <c r="B286">
        <v>2283.14</v>
      </c>
      <c r="C286">
        <v>2343.11</v>
      </c>
      <c r="D286">
        <v>2350.8000000000002</v>
      </c>
      <c r="E286">
        <v>2266.8000000000002</v>
      </c>
      <c r="F286" t="s">
        <v>7545</v>
      </c>
      <c r="G286">
        <v>-2.5600000000000001E-2</v>
      </c>
    </row>
    <row r="287" spans="1:7" x14ac:dyDescent="0.35">
      <c r="A287" s="1">
        <v>45321</v>
      </c>
      <c r="B287">
        <v>2343.11</v>
      </c>
      <c r="C287">
        <v>2317.79</v>
      </c>
      <c r="D287">
        <v>2389.23</v>
      </c>
      <c r="E287">
        <v>2298.85</v>
      </c>
      <c r="F287" t="s">
        <v>7546</v>
      </c>
      <c r="G287">
        <v>1.09E-2</v>
      </c>
    </row>
    <row r="288" spans="1:7" x14ac:dyDescent="0.35">
      <c r="A288" s="1">
        <v>45320</v>
      </c>
      <c r="B288">
        <v>2317.79</v>
      </c>
      <c r="C288">
        <v>2256.92</v>
      </c>
      <c r="D288">
        <v>2320.9699999999998</v>
      </c>
      <c r="E288">
        <v>2237.69</v>
      </c>
      <c r="F288" t="s">
        <v>7547</v>
      </c>
      <c r="G288">
        <v>2.7E-2</v>
      </c>
    </row>
    <row r="289" spans="1:7" x14ac:dyDescent="0.35">
      <c r="A289" s="1">
        <v>45319</v>
      </c>
      <c r="B289">
        <v>2256.92</v>
      </c>
      <c r="C289">
        <v>2267.91</v>
      </c>
      <c r="D289">
        <v>2306.4299999999998</v>
      </c>
      <c r="E289">
        <v>2240.14</v>
      </c>
      <c r="F289" t="s">
        <v>7548</v>
      </c>
      <c r="G289">
        <v>-4.7999999999999996E-3</v>
      </c>
    </row>
    <row r="290" spans="1:7" x14ac:dyDescent="0.35">
      <c r="A290" s="1">
        <v>45318</v>
      </c>
      <c r="B290">
        <v>2267.91</v>
      </c>
      <c r="C290">
        <v>2267.56</v>
      </c>
      <c r="D290">
        <v>2282.16</v>
      </c>
      <c r="E290">
        <v>2252.31</v>
      </c>
      <c r="F290" t="s">
        <v>7549</v>
      </c>
      <c r="G290">
        <v>2.0000000000000001E-4</v>
      </c>
    </row>
    <row r="291" spans="1:7" x14ac:dyDescent="0.35">
      <c r="A291" s="1">
        <v>45317</v>
      </c>
      <c r="B291">
        <v>2267.5500000000002</v>
      </c>
      <c r="C291">
        <v>2217.71</v>
      </c>
      <c r="D291">
        <v>2280.83</v>
      </c>
      <c r="E291">
        <v>2195.88</v>
      </c>
      <c r="F291" t="s">
        <v>7550</v>
      </c>
      <c r="G291">
        <v>2.2499999999999999E-2</v>
      </c>
    </row>
    <row r="292" spans="1:7" x14ac:dyDescent="0.35">
      <c r="A292" s="1">
        <v>45316</v>
      </c>
      <c r="B292">
        <v>2217.71</v>
      </c>
      <c r="C292">
        <v>2234.64</v>
      </c>
      <c r="D292">
        <v>2242.85</v>
      </c>
      <c r="E292">
        <v>2173.8200000000002</v>
      </c>
      <c r="F292" t="s">
        <v>7551</v>
      </c>
      <c r="G292">
        <v>-7.6E-3</v>
      </c>
    </row>
    <row r="293" spans="1:7" x14ac:dyDescent="0.35">
      <c r="A293" s="1">
        <v>45315</v>
      </c>
      <c r="B293">
        <v>2234.64</v>
      </c>
      <c r="C293">
        <v>2243.7199999999998</v>
      </c>
      <c r="D293">
        <v>2264.66</v>
      </c>
      <c r="E293">
        <v>2198.89</v>
      </c>
      <c r="F293" t="s">
        <v>7552</v>
      </c>
      <c r="G293">
        <v>-4.1000000000000003E-3</v>
      </c>
    </row>
    <row r="294" spans="1:7" x14ac:dyDescent="0.35">
      <c r="A294" s="1">
        <v>45314</v>
      </c>
      <c r="B294">
        <v>2243.7399999999998</v>
      </c>
      <c r="C294">
        <v>2313.65</v>
      </c>
      <c r="D294">
        <v>2351.1799999999998</v>
      </c>
      <c r="E294">
        <v>2169.54</v>
      </c>
      <c r="F294" t="s">
        <v>7553</v>
      </c>
      <c r="G294">
        <v>-3.0200000000000001E-2</v>
      </c>
    </row>
    <row r="295" spans="1:7" x14ac:dyDescent="0.35">
      <c r="A295" s="1">
        <v>45313</v>
      </c>
      <c r="B295">
        <v>2313.64</v>
      </c>
      <c r="C295">
        <v>2457.06</v>
      </c>
      <c r="D295">
        <v>2465.9699999999998</v>
      </c>
      <c r="E295">
        <v>2304.06</v>
      </c>
      <c r="F295" t="s">
        <v>7554</v>
      </c>
      <c r="G295">
        <v>-5.8400000000000001E-2</v>
      </c>
    </row>
    <row r="296" spans="1:7" x14ac:dyDescent="0.35">
      <c r="A296" s="1">
        <v>45312</v>
      </c>
      <c r="B296">
        <v>2457.06</v>
      </c>
      <c r="C296">
        <v>2472.04</v>
      </c>
      <c r="D296">
        <v>2481.63</v>
      </c>
      <c r="E296">
        <v>2453.48</v>
      </c>
      <c r="F296" t="s">
        <v>7555</v>
      </c>
      <c r="G296">
        <v>-6.1000000000000004E-3</v>
      </c>
    </row>
    <row r="297" spans="1:7" x14ac:dyDescent="0.35">
      <c r="A297" s="1">
        <v>45311</v>
      </c>
      <c r="B297">
        <v>2472.0300000000002</v>
      </c>
      <c r="C297">
        <v>2491.81</v>
      </c>
      <c r="D297">
        <v>2491.81</v>
      </c>
      <c r="E297">
        <v>2455.0700000000002</v>
      </c>
      <c r="F297" t="s">
        <v>7556</v>
      </c>
      <c r="G297">
        <v>-7.9000000000000008E-3</v>
      </c>
    </row>
    <row r="298" spans="1:7" x14ac:dyDescent="0.35">
      <c r="A298" s="1">
        <v>45310</v>
      </c>
      <c r="B298">
        <v>2491.81</v>
      </c>
      <c r="C298">
        <v>2469.77</v>
      </c>
      <c r="D298">
        <v>2504.09</v>
      </c>
      <c r="E298">
        <v>2418.61</v>
      </c>
      <c r="F298" t="s">
        <v>7557</v>
      </c>
      <c r="G298">
        <v>8.8999999999999999E-3</v>
      </c>
    </row>
    <row r="299" spans="1:7" x14ac:dyDescent="0.35">
      <c r="A299" s="1">
        <v>45309</v>
      </c>
      <c r="B299">
        <v>2469.77</v>
      </c>
      <c r="C299">
        <v>2531.2600000000002</v>
      </c>
      <c r="D299">
        <v>2548.79</v>
      </c>
      <c r="E299">
        <v>2430.9699999999998</v>
      </c>
      <c r="F299" t="s">
        <v>7558</v>
      </c>
      <c r="G299">
        <v>-2.4299999999999999E-2</v>
      </c>
    </row>
    <row r="300" spans="1:7" x14ac:dyDescent="0.35">
      <c r="A300" s="1">
        <v>45308</v>
      </c>
      <c r="B300">
        <v>2531.2600000000002</v>
      </c>
      <c r="C300">
        <v>2588.63</v>
      </c>
      <c r="D300">
        <v>2592.88</v>
      </c>
      <c r="E300">
        <v>2510</v>
      </c>
      <c r="F300" t="s">
        <v>7559</v>
      </c>
      <c r="G300">
        <v>-2.2200000000000001E-2</v>
      </c>
    </row>
    <row r="301" spans="1:7" x14ac:dyDescent="0.35">
      <c r="A301" s="1">
        <v>45307</v>
      </c>
      <c r="B301">
        <v>2588.64</v>
      </c>
      <c r="C301">
        <v>2511.9499999999998</v>
      </c>
      <c r="D301">
        <v>2613.71</v>
      </c>
      <c r="E301">
        <v>2501</v>
      </c>
      <c r="F301" t="s">
        <v>7560</v>
      </c>
      <c r="G301">
        <v>3.0499999999999999E-2</v>
      </c>
    </row>
    <row r="302" spans="1:7" x14ac:dyDescent="0.35">
      <c r="A302" s="1">
        <v>45306</v>
      </c>
      <c r="B302">
        <v>2511.94</v>
      </c>
      <c r="C302">
        <v>2473.96</v>
      </c>
      <c r="D302">
        <v>2553.2399999999998</v>
      </c>
      <c r="E302">
        <v>2472.69</v>
      </c>
      <c r="F302" t="s">
        <v>7561</v>
      </c>
      <c r="G302">
        <v>1.54E-2</v>
      </c>
    </row>
    <row r="303" spans="1:7" x14ac:dyDescent="0.35">
      <c r="A303" s="1">
        <v>45305</v>
      </c>
      <c r="B303">
        <v>2473.96</v>
      </c>
      <c r="C303">
        <v>2578.36</v>
      </c>
      <c r="D303">
        <v>2578.37</v>
      </c>
      <c r="E303">
        <v>2470.21</v>
      </c>
      <c r="F303" t="s">
        <v>7562</v>
      </c>
      <c r="G303">
        <v>-4.0500000000000001E-2</v>
      </c>
    </row>
    <row r="304" spans="1:7" x14ac:dyDescent="0.35">
      <c r="A304" s="1">
        <v>45304</v>
      </c>
      <c r="B304">
        <v>2578.36</v>
      </c>
      <c r="C304">
        <v>2523.9899999999998</v>
      </c>
      <c r="D304">
        <v>2589.98</v>
      </c>
      <c r="E304">
        <v>2498.48</v>
      </c>
      <c r="F304" t="s">
        <v>7563</v>
      </c>
      <c r="G304">
        <v>2.1499999999999998E-2</v>
      </c>
    </row>
    <row r="305" spans="1:7" x14ac:dyDescent="0.35">
      <c r="A305" s="1">
        <v>45303</v>
      </c>
      <c r="B305">
        <v>2523.98</v>
      </c>
      <c r="C305">
        <v>2618.08</v>
      </c>
      <c r="D305">
        <v>2712.88</v>
      </c>
      <c r="E305">
        <v>2462.9299999999998</v>
      </c>
      <c r="F305" t="s">
        <v>7564</v>
      </c>
      <c r="G305">
        <v>-3.5900000000000001E-2</v>
      </c>
    </row>
    <row r="306" spans="1:7" x14ac:dyDescent="0.35">
      <c r="A306" s="1">
        <v>45302</v>
      </c>
      <c r="B306">
        <v>2618.08</v>
      </c>
      <c r="C306">
        <v>2581.9</v>
      </c>
      <c r="D306">
        <v>2688.26</v>
      </c>
      <c r="E306">
        <v>2567.5500000000002</v>
      </c>
      <c r="F306" t="s">
        <v>7565</v>
      </c>
      <c r="G306">
        <v>1.41E-2</v>
      </c>
    </row>
    <row r="307" spans="1:7" x14ac:dyDescent="0.35">
      <c r="A307" s="1">
        <v>45301</v>
      </c>
      <c r="B307">
        <v>2581.79</v>
      </c>
      <c r="C307">
        <v>2344.29</v>
      </c>
      <c r="D307">
        <v>2629.68</v>
      </c>
      <c r="E307">
        <v>2342.21</v>
      </c>
      <c r="F307" t="s">
        <v>1607</v>
      </c>
      <c r="G307">
        <v>0.1011</v>
      </c>
    </row>
    <row r="308" spans="1:7" x14ac:dyDescent="0.35">
      <c r="A308" s="1">
        <v>45300</v>
      </c>
      <c r="B308">
        <v>2344.67</v>
      </c>
      <c r="C308">
        <v>2330.9899999999998</v>
      </c>
      <c r="D308">
        <v>2369.6</v>
      </c>
      <c r="E308">
        <v>2229.25</v>
      </c>
      <c r="F308" t="s">
        <v>7566</v>
      </c>
      <c r="G308">
        <v>5.8999999999999999E-3</v>
      </c>
    </row>
    <row r="309" spans="1:7" x14ac:dyDescent="0.35">
      <c r="A309" s="1">
        <v>45299</v>
      </c>
      <c r="B309">
        <v>2330.98</v>
      </c>
      <c r="C309">
        <v>2221.4</v>
      </c>
      <c r="D309">
        <v>2357.14</v>
      </c>
      <c r="E309">
        <v>2167.42</v>
      </c>
      <c r="F309" t="s">
        <v>7567</v>
      </c>
      <c r="G309">
        <v>4.9299999999999997E-2</v>
      </c>
    </row>
    <row r="310" spans="1:7" x14ac:dyDescent="0.35">
      <c r="A310" s="1">
        <v>45298</v>
      </c>
      <c r="B310">
        <v>2221.4</v>
      </c>
      <c r="C310">
        <v>2240.4899999999998</v>
      </c>
      <c r="D310">
        <v>2254.6999999999998</v>
      </c>
      <c r="E310">
        <v>2209.46</v>
      </c>
      <c r="F310" t="s">
        <v>7568</v>
      </c>
      <c r="G310">
        <v>-8.5000000000000006E-3</v>
      </c>
    </row>
    <row r="311" spans="1:7" x14ac:dyDescent="0.35">
      <c r="A311" s="1">
        <v>45297</v>
      </c>
      <c r="B311">
        <v>2240.4899999999998</v>
      </c>
      <c r="C311">
        <v>2268.14</v>
      </c>
      <c r="D311">
        <v>2269.65</v>
      </c>
      <c r="E311">
        <v>2217.0500000000002</v>
      </c>
      <c r="F311" t="s">
        <v>7569</v>
      </c>
      <c r="G311">
        <v>-1.2200000000000001E-2</v>
      </c>
    </row>
    <row r="312" spans="1:7" x14ac:dyDescent="0.35">
      <c r="A312" s="1">
        <v>45296</v>
      </c>
      <c r="B312">
        <v>2268.12</v>
      </c>
      <c r="C312">
        <v>2267.29</v>
      </c>
      <c r="D312">
        <v>2275.25</v>
      </c>
      <c r="E312">
        <v>2207.4</v>
      </c>
      <c r="F312" t="s">
        <v>7570</v>
      </c>
      <c r="G312">
        <v>4.0000000000000002E-4</v>
      </c>
    </row>
    <row r="313" spans="1:7" x14ac:dyDescent="0.35">
      <c r="A313" s="1">
        <v>45295</v>
      </c>
      <c r="B313">
        <v>2267.27</v>
      </c>
      <c r="C313">
        <v>2209.4899999999998</v>
      </c>
      <c r="D313">
        <v>2293.17</v>
      </c>
      <c r="E313">
        <v>2202.9899999999998</v>
      </c>
      <c r="F313" t="s">
        <v>7571</v>
      </c>
      <c r="G313">
        <v>2.6200000000000001E-2</v>
      </c>
    </row>
    <row r="314" spans="1:7" x14ac:dyDescent="0.35">
      <c r="A314" s="1">
        <v>45294</v>
      </c>
      <c r="B314">
        <v>2209.4899999999998</v>
      </c>
      <c r="C314">
        <v>2355.2800000000002</v>
      </c>
      <c r="D314">
        <v>2383.92</v>
      </c>
      <c r="E314">
        <v>2122.7800000000002</v>
      </c>
      <c r="F314" t="s">
        <v>7572</v>
      </c>
      <c r="G314">
        <v>-6.1899999999999997E-2</v>
      </c>
    </row>
    <row r="315" spans="1:7" x14ac:dyDescent="0.35">
      <c r="A315" s="1">
        <v>45293</v>
      </c>
      <c r="B315">
        <v>2355.27</v>
      </c>
      <c r="C315">
        <v>2352.06</v>
      </c>
      <c r="D315">
        <v>2430.5300000000002</v>
      </c>
      <c r="E315">
        <v>2347.62</v>
      </c>
      <c r="F315" t="s">
        <v>7573</v>
      </c>
      <c r="G315">
        <v>1.4E-3</v>
      </c>
    </row>
    <row r="316" spans="1:7" x14ac:dyDescent="0.35">
      <c r="A316" s="1">
        <v>45292</v>
      </c>
      <c r="B316">
        <v>2352.0300000000002</v>
      </c>
      <c r="C316">
        <v>2281.89</v>
      </c>
      <c r="D316">
        <v>2352.0300000000002</v>
      </c>
      <c r="E316">
        <v>2266.75</v>
      </c>
      <c r="F316" t="s">
        <v>7574</v>
      </c>
      <c r="G316">
        <v>3.0700000000000002E-2</v>
      </c>
    </row>
    <row r="317" spans="1:7" x14ac:dyDescent="0.35">
      <c r="A317" s="1">
        <v>45291</v>
      </c>
      <c r="B317">
        <v>2281.9</v>
      </c>
      <c r="C317">
        <v>2291.6999999999998</v>
      </c>
      <c r="D317">
        <v>2320.91</v>
      </c>
      <c r="E317">
        <v>2264.67</v>
      </c>
      <c r="F317" t="s">
        <v>7575</v>
      </c>
      <c r="G317">
        <v>-4.3E-3</v>
      </c>
    </row>
    <row r="318" spans="1:7" x14ac:dyDescent="0.35">
      <c r="A318" s="1">
        <v>45290</v>
      </c>
      <c r="B318">
        <v>2291.6999999999998</v>
      </c>
      <c r="C318">
        <v>2299.2399999999998</v>
      </c>
      <c r="D318">
        <v>2322.7600000000002</v>
      </c>
      <c r="E318">
        <v>2269.23</v>
      </c>
      <c r="F318" t="s">
        <v>7576</v>
      </c>
      <c r="G318">
        <v>-3.3E-3</v>
      </c>
    </row>
    <row r="319" spans="1:7" x14ac:dyDescent="0.35">
      <c r="A319" s="1">
        <v>45289</v>
      </c>
      <c r="B319">
        <v>2299.2399999999998</v>
      </c>
      <c r="C319">
        <v>2344.48</v>
      </c>
      <c r="D319">
        <v>2385.2600000000002</v>
      </c>
      <c r="E319">
        <v>2265.63</v>
      </c>
      <c r="F319" t="s">
        <v>7577</v>
      </c>
      <c r="G319">
        <v>-1.9300000000000001E-2</v>
      </c>
    </row>
    <row r="320" spans="1:7" x14ac:dyDescent="0.35">
      <c r="A320" s="1">
        <v>45288</v>
      </c>
      <c r="B320">
        <v>2344.4699999999998</v>
      </c>
      <c r="C320">
        <v>2378.63</v>
      </c>
      <c r="D320">
        <v>2443.59</v>
      </c>
      <c r="E320">
        <v>2338.46</v>
      </c>
      <c r="F320" t="s">
        <v>7578</v>
      </c>
      <c r="G320">
        <v>-1.44E-2</v>
      </c>
    </row>
    <row r="321" spans="1:7" x14ac:dyDescent="0.35">
      <c r="A321" s="1">
        <v>45287</v>
      </c>
      <c r="B321">
        <v>2378.63</v>
      </c>
      <c r="C321">
        <v>2230.7600000000002</v>
      </c>
      <c r="D321">
        <v>2391.5300000000002</v>
      </c>
      <c r="E321">
        <v>2213.7800000000002</v>
      </c>
      <c r="F321" t="s">
        <v>7579</v>
      </c>
      <c r="G321">
        <v>6.6299999999999998E-2</v>
      </c>
    </row>
    <row r="322" spans="1:7" x14ac:dyDescent="0.35">
      <c r="A322" s="1">
        <v>45286</v>
      </c>
      <c r="B322">
        <v>2230.7399999999998</v>
      </c>
      <c r="C322">
        <v>2271.38</v>
      </c>
      <c r="D322">
        <v>2274.71</v>
      </c>
      <c r="E322">
        <v>2184.6</v>
      </c>
      <c r="F322" t="s">
        <v>7580</v>
      </c>
      <c r="G322">
        <v>-1.7899999999999999E-2</v>
      </c>
    </row>
    <row r="323" spans="1:7" x14ac:dyDescent="0.35">
      <c r="A323" s="1">
        <v>45285</v>
      </c>
      <c r="B323">
        <v>2271.38</v>
      </c>
      <c r="C323">
        <v>2263.5700000000002</v>
      </c>
      <c r="D323">
        <v>2303.2800000000002</v>
      </c>
      <c r="E323">
        <v>2253.25</v>
      </c>
      <c r="F323" t="s">
        <v>7581</v>
      </c>
      <c r="G323">
        <v>3.5000000000000001E-3</v>
      </c>
    </row>
    <row r="324" spans="1:7" x14ac:dyDescent="0.35">
      <c r="A324" s="1">
        <v>45284</v>
      </c>
      <c r="B324">
        <v>2263.5700000000002</v>
      </c>
      <c r="C324">
        <v>2308.6</v>
      </c>
      <c r="D324">
        <v>2325.08</v>
      </c>
      <c r="E324">
        <v>2247.73</v>
      </c>
      <c r="F324" t="s">
        <v>7582</v>
      </c>
      <c r="G324">
        <v>-1.95E-2</v>
      </c>
    </row>
    <row r="325" spans="1:7" x14ac:dyDescent="0.35">
      <c r="A325" s="1">
        <v>45283</v>
      </c>
      <c r="B325">
        <v>2308.61</v>
      </c>
      <c r="C325">
        <v>2324.2399999999998</v>
      </c>
      <c r="D325">
        <v>2330.0700000000002</v>
      </c>
      <c r="E325">
        <v>2267.39</v>
      </c>
      <c r="F325" t="s">
        <v>7583</v>
      </c>
      <c r="G325">
        <v>-6.7000000000000002E-3</v>
      </c>
    </row>
    <row r="326" spans="1:7" x14ac:dyDescent="0.35">
      <c r="A326" s="1">
        <v>45282</v>
      </c>
      <c r="B326">
        <v>2324.23</v>
      </c>
      <c r="C326">
        <v>2239.62</v>
      </c>
      <c r="D326">
        <v>2341.52</v>
      </c>
      <c r="E326">
        <v>2232.83</v>
      </c>
      <c r="F326" t="s">
        <v>7584</v>
      </c>
      <c r="G326">
        <v>3.78E-2</v>
      </c>
    </row>
    <row r="327" spans="1:7" x14ac:dyDescent="0.35">
      <c r="A327" s="1">
        <v>45281</v>
      </c>
      <c r="B327">
        <v>2239.62</v>
      </c>
      <c r="C327">
        <v>2202.19</v>
      </c>
      <c r="D327">
        <v>2277.7199999999998</v>
      </c>
      <c r="E327">
        <v>2183.35</v>
      </c>
      <c r="F327" t="s">
        <v>7585</v>
      </c>
      <c r="G327">
        <v>1.7000000000000001E-2</v>
      </c>
    </row>
    <row r="328" spans="1:7" x14ac:dyDescent="0.35">
      <c r="A328" s="1">
        <v>45280</v>
      </c>
      <c r="B328">
        <v>2202.19</v>
      </c>
      <c r="C328">
        <v>2177.4499999999998</v>
      </c>
      <c r="D328">
        <v>2263.3000000000002</v>
      </c>
      <c r="E328">
        <v>2161.7600000000002</v>
      </c>
      <c r="F328" t="s">
        <v>7586</v>
      </c>
      <c r="G328">
        <v>1.14E-2</v>
      </c>
    </row>
    <row r="329" spans="1:7" x14ac:dyDescent="0.35">
      <c r="A329" s="1">
        <v>45279</v>
      </c>
      <c r="B329">
        <v>2177.44</v>
      </c>
      <c r="C329">
        <v>2218.8200000000002</v>
      </c>
      <c r="D329">
        <v>2254.75</v>
      </c>
      <c r="E329">
        <v>2137.8000000000002</v>
      </c>
      <c r="F329" t="s">
        <v>7587</v>
      </c>
      <c r="G329">
        <v>-1.8599999999999998E-2</v>
      </c>
    </row>
    <row r="330" spans="1:7" x14ac:dyDescent="0.35">
      <c r="A330" s="1">
        <v>45278</v>
      </c>
      <c r="B330">
        <v>2218.8000000000002</v>
      </c>
      <c r="C330">
        <v>2197.0100000000002</v>
      </c>
      <c r="D330">
        <v>2223.3000000000002</v>
      </c>
      <c r="E330">
        <v>2123.06</v>
      </c>
      <c r="F330" t="s">
        <v>7588</v>
      </c>
      <c r="G330">
        <v>9.9000000000000008E-3</v>
      </c>
    </row>
    <row r="331" spans="1:7" x14ac:dyDescent="0.35">
      <c r="A331" s="1">
        <v>45277</v>
      </c>
      <c r="B331">
        <v>2197.04</v>
      </c>
      <c r="C331">
        <v>2229.0700000000002</v>
      </c>
      <c r="D331">
        <v>2247.84</v>
      </c>
      <c r="E331">
        <v>2196.06</v>
      </c>
      <c r="F331" t="s">
        <v>7589</v>
      </c>
      <c r="G331">
        <v>-1.44E-2</v>
      </c>
    </row>
    <row r="332" spans="1:7" x14ac:dyDescent="0.35">
      <c r="A332" s="1">
        <v>45276</v>
      </c>
      <c r="B332">
        <v>2229.0700000000002</v>
      </c>
      <c r="C332">
        <v>2220.41</v>
      </c>
      <c r="D332">
        <v>2262.6799999999998</v>
      </c>
      <c r="E332">
        <v>2212.8000000000002</v>
      </c>
      <c r="F332" t="s">
        <v>7590</v>
      </c>
      <c r="G332">
        <v>3.8999999999999998E-3</v>
      </c>
    </row>
    <row r="333" spans="1:7" x14ac:dyDescent="0.35">
      <c r="A333" s="1">
        <v>45275</v>
      </c>
      <c r="B333">
        <v>2220.41</v>
      </c>
      <c r="C333">
        <v>2315.4</v>
      </c>
      <c r="D333">
        <v>2317.42</v>
      </c>
      <c r="E333">
        <v>2213.1799999999998</v>
      </c>
      <c r="F333" t="s">
        <v>7591</v>
      </c>
      <c r="G333">
        <v>-4.1099999999999998E-2</v>
      </c>
    </row>
    <row r="334" spans="1:7" x14ac:dyDescent="0.35">
      <c r="A334" s="1">
        <v>45274</v>
      </c>
      <c r="B334">
        <v>2315.64</v>
      </c>
      <c r="C334">
        <v>2260.1799999999998</v>
      </c>
      <c r="D334">
        <v>2331.63</v>
      </c>
      <c r="E334">
        <v>2237.39</v>
      </c>
      <c r="F334" t="s">
        <v>7592</v>
      </c>
      <c r="G334">
        <v>2.4500000000000001E-2</v>
      </c>
    </row>
    <row r="335" spans="1:7" x14ac:dyDescent="0.35">
      <c r="A335" s="1">
        <v>45273</v>
      </c>
      <c r="B335">
        <v>2260.1799999999998</v>
      </c>
      <c r="C335">
        <v>2203.4899999999998</v>
      </c>
      <c r="D335">
        <v>2283.84</v>
      </c>
      <c r="E335">
        <v>2148.87</v>
      </c>
      <c r="F335" t="s">
        <v>7593</v>
      </c>
      <c r="G335">
        <v>2.5700000000000001E-2</v>
      </c>
    </row>
    <row r="336" spans="1:7" x14ac:dyDescent="0.35">
      <c r="A336" s="1">
        <v>45272</v>
      </c>
      <c r="B336">
        <v>2203.4899999999998</v>
      </c>
      <c r="C336">
        <v>2225.33</v>
      </c>
      <c r="D336">
        <v>2243.34</v>
      </c>
      <c r="E336">
        <v>2168.1799999999998</v>
      </c>
      <c r="F336" t="s">
        <v>7594</v>
      </c>
      <c r="G336">
        <v>-9.7999999999999997E-3</v>
      </c>
    </row>
    <row r="337" spans="1:7" x14ac:dyDescent="0.35">
      <c r="A337" s="1">
        <v>45271</v>
      </c>
      <c r="B337">
        <v>2225.34</v>
      </c>
      <c r="C337">
        <v>2352.2600000000002</v>
      </c>
      <c r="D337">
        <v>2355.02</v>
      </c>
      <c r="E337">
        <v>2164.16</v>
      </c>
      <c r="F337" t="s">
        <v>7595</v>
      </c>
      <c r="G337">
        <v>-5.3999999999999999E-2</v>
      </c>
    </row>
    <row r="338" spans="1:7" x14ac:dyDescent="0.35">
      <c r="A338" s="1">
        <v>45270</v>
      </c>
      <c r="B338">
        <v>2352.2600000000002</v>
      </c>
      <c r="C338">
        <v>2340.5500000000002</v>
      </c>
      <c r="D338">
        <v>2376.5700000000002</v>
      </c>
      <c r="E338">
        <v>2324.1799999999998</v>
      </c>
      <c r="F338" t="s">
        <v>7596</v>
      </c>
      <c r="G338">
        <v>5.0000000000000001E-3</v>
      </c>
    </row>
    <row r="339" spans="1:7" x14ac:dyDescent="0.35">
      <c r="A339" s="1">
        <v>45269</v>
      </c>
      <c r="B339">
        <v>2340.5500000000002</v>
      </c>
      <c r="C339">
        <v>2358.42</v>
      </c>
      <c r="D339">
        <v>2401.34</v>
      </c>
      <c r="E339">
        <v>2332.36</v>
      </c>
      <c r="F339" t="s">
        <v>7597</v>
      </c>
      <c r="G339">
        <v>-7.6E-3</v>
      </c>
    </row>
    <row r="340" spans="1:7" x14ac:dyDescent="0.35">
      <c r="A340" s="1">
        <v>45268</v>
      </c>
      <c r="B340">
        <v>2358.42</v>
      </c>
      <c r="C340">
        <v>2355.7800000000002</v>
      </c>
      <c r="D340">
        <v>2389.36</v>
      </c>
      <c r="E340">
        <v>2340.88</v>
      </c>
      <c r="F340" t="s">
        <v>7598</v>
      </c>
      <c r="G340">
        <v>1.1000000000000001E-3</v>
      </c>
    </row>
    <row r="341" spans="1:7" x14ac:dyDescent="0.35">
      <c r="A341" s="1">
        <v>45267</v>
      </c>
      <c r="B341">
        <v>2355.8000000000002</v>
      </c>
      <c r="C341">
        <v>2233.4499999999998</v>
      </c>
      <c r="D341">
        <v>2381.65</v>
      </c>
      <c r="E341">
        <v>2224.61</v>
      </c>
      <c r="F341" t="s">
        <v>7599</v>
      </c>
      <c r="G341">
        <v>5.4800000000000001E-2</v>
      </c>
    </row>
    <row r="342" spans="1:7" x14ac:dyDescent="0.35">
      <c r="A342" s="1">
        <v>45266</v>
      </c>
      <c r="B342">
        <v>2233.4499999999998</v>
      </c>
      <c r="C342">
        <v>2293.36</v>
      </c>
      <c r="D342">
        <v>2310.1999999999998</v>
      </c>
      <c r="E342">
        <v>2223.15</v>
      </c>
      <c r="F342" t="s">
        <v>7600</v>
      </c>
      <c r="G342">
        <v>-2.6100000000000002E-2</v>
      </c>
    </row>
    <row r="343" spans="1:7" x14ac:dyDescent="0.35">
      <c r="A343" s="1">
        <v>45265</v>
      </c>
      <c r="B343">
        <v>2293.34</v>
      </c>
      <c r="C343">
        <v>2243.3000000000002</v>
      </c>
      <c r="D343">
        <v>2302.29</v>
      </c>
      <c r="E343">
        <v>2190.96</v>
      </c>
      <c r="F343" t="s">
        <v>7601</v>
      </c>
      <c r="G343">
        <v>2.2200000000000001E-2</v>
      </c>
    </row>
    <row r="344" spans="1:7" x14ac:dyDescent="0.35">
      <c r="A344" s="1">
        <v>45264</v>
      </c>
      <c r="B344">
        <v>2243.54</v>
      </c>
      <c r="C344">
        <v>2192.79</v>
      </c>
      <c r="D344">
        <v>2272.2600000000002</v>
      </c>
      <c r="E344">
        <v>2191.4299999999998</v>
      </c>
      <c r="F344" t="s">
        <v>7602</v>
      </c>
      <c r="G344">
        <v>2.3099999999999999E-2</v>
      </c>
    </row>
    <row r="345" spans="1:7" x14ac:dyDescent="0.35">
      <c r="A345" s="1">
        <v>45263</v>
      </c>
      <c r="B345">
        <v>2192.79</v>
      </c>
      <c r="C345">
        <v>2164.79</v>
      </c>
      <c r="D345">
        <v>2215.46</v>
      </c>
      <c r="E345">
        <v>2150.58</v>
      </c>
      <c r="F345" t="s">
        <v>7603</v>
      </c>
      <c r="G345">
        <v>1.29E-2</v>
      </c>
    </row>
    <row r="346" spans="1:7" x14ac:dyDescent="0.35">
      <c r="A346" s="1">
        <v>45262</v>
      </c>
      <c r="B346">
        <v>2164.79</v>
      </c>
      <c r="C346">
        <v>2087.21</v>
      </c>
      <c r="D346">
        <v>2179.73</v>
      </c>
      <c r="E346">
        <v>2086.29</v>
      </c>
      <c r="F346" t="s">
        <v>7604</v>
      </c>
      <c r="G346">
        <v>3.7199999999999997E-2</v>
      </c>
    </row>
    <row r="347" spans="1:7" x14ac:dyDescent="0.35">
      <c r="A347" s="1">
        <v>45261</v>
      </c>
      <c r="B347">
        <v>2087.21</v>
      </c>
      <c r="C347">
        <v>2051.59</v>
      </c>
      <c r="D347">
        <v>2109.3200000000002</v>
      </c>
      <c r="E347">
        <v>2045.39</v>
      </c>
      <c r="F347" t="s">
        <v>7605</v>
      </c>
      <c r="G347">
        <v>1.7399999999999999E-2</v>
      </c>
    </row>
    <row r="348" spans="1:7" x14ac:dyDescent="0.35">
      <c r="A348" s="1">
        <v>45260</v>
      </c>
      <c r="B348">
        <v>2051.56</v>
      </c>
      <c r="C348">
        <v>2028.99</v>
      </c>
      <c r="D348">
        <v>2054.33</v>
      </c>
      <c r="E348">
        <v>2021.44</v>
      </c>
      <c r="F348" t="s">
        <v>7606</v>
      </c>
      <c r="G348">
        <v>1.11E-2</v>
      </c>
    </row>
    <row r="349" spans="1:7" x14ac:dyDescent="0.35">
      <c r="A349" s="1">
        <v>45259</v>
      </c>
      <c r="B349">
        <v>2028.99</v>
      </c>
      <c r="C349">
        <v>2048.4699999999998</v>
      </c>
      <c r="D349">
        <v>2071.36</v>
      </c>
      <c r="E349">
        <v>2020.31</v>
      </c>
      <c r="F349" t="s">
        <v>7607</v>
      </c>
      <c r="G349">
        <v>-9.4999999999999998E-3</v>
      </c>
    </row>
    <row r="350" spans="1:7" x14ac:dyDescent="0.35">
      <c r="A350" s="1">
        <v>45258</v>
      </c>
      <c r="B350">
        <v>2048.4699999999998</v>
      </c>
      <c r="C350">
        <v>2027.51</v>
      </c>
      <c r="D350">
        <v>2074.79</v>
      </c>
      <c r="E350">
        <v>1996.19</v>
      </c>
      <c r="F350" t="s">
        <v>7608</v>
      </c>
      <c r="G350">
        <v>1.03E-2</v>
      </c>
    </row>
    <row r="351" spans="1:7" x14ac:dyDescent="0.35">
      <c r="A351" s="1">
        <v>45257</v>
      </c>
      <c r="B351">
        <v>2027.51</v>
      </c>
      <c r="C351">
        <v>2062.3000000000002</v>
      </c>
      <c r="D351">
        <v>2071.13</v>
      </c>
      <c r="E351">
        <v>1987.43</v>
      </c>
      <c r="F351" t="s">
        <v>7609</v>
      </c>
      <c r="G351">
        <v>-1.7000000000000001E-2</v>
      </c>
    </row>
    <row r="352" spans="1:7" x14ac:dyDescent="0.35">
      <c r="A352" s="1">
        <v>45256</v>
      </c>
      <c r="B352">
        <v>2062.64</v>
      </c>
      <c r="C352">
        <v>2082.91</v>
      </c>
      <c r="D352">
        <v>2092.8000000000002</v>
      </c>
      <c r="E352">
        <v>2038.28</v>
      </c>
      <c r="F352" t="s">
        <v>7610</v>
      </c>
      <c r="G352">
        <v>-9.7999999999999997E-3</v>
      </c>
    </row>
    <row r="353" spans="1:7" x14ac:dyDescent="0.35">
      <c r="A353" s="1">
        <v>45255</v>
      </c>
      <c r="B353">
        <v>2083.09</v>
      </c>
      <c r="C353">
        <v>2080.63</v>
      </c>
      <c r="D353">
        <v>2089.64</v>
      </c>
      <c r="E353">
        <v>2065.17</v>
      </c>
      <c r="F353" t="s">
        <v>7611</v>
      </c>
      <c r="G353">
        <v>1.1999999999999999E-3</v>
      </c>
    </row>
    <row r="354" spans="1:7" x14ac:dyDescent="0.35">
      <c r="A354" s="1">
        <v>45254</v>
      </c>
      <c r="B354">
        <v>2080.62</v>
      </c>
      <c r="C354">
        <v>2061.92</v>
      </c>
      <c r="D354">
        <v>2129.1999999999998</v>
      </c>
      <c r="E354">
        <v>2059.23</v>
      </c>
      <c r="F354" t="s">
        <v>1801</v>
      </c>
      <c r="G354">
        <v>9.1000000000000004E-3</v>
      </c>
    </row>
    <row r="355" spans="1:7" x14ac:dyDescent="0.35">
      <c r="A355" s="1">
        <v>45253</v>
      </c>
      <c r="B355">
        <v>2061.92</v>
      </c>
      <c r="C355">
        <v>2063.0500000000002</v>
      </c>
      <c r="D355">
        <v>2088.1999999999998</v>
      </c>
      <c r="E355">
        <v>2040.66</v>
      </c>
      <c r="F355" t="s">
        <v>7612</v>
      </c>
      <c r="G355">
        <v>-5.9999999999999995E-4</v>
      </c>
    </row>
    <row r="356" spans="1:7" x14ac:dyDescent="0.35">
      <c r="A356" s="1">
        <v>45252</v>
      </c>
      <c r="B356">
        <v>2063.0500000000002</v>
      </c>
      <c r="C356">
        <v>1934.62</v>
      </c>
      <c r="D356">
        <v>2090.0100000000002</v>
      </c>
      <c r="E356">
        <v>1930.66</v>
      </c>
      <c r="F356" t="s">
        <v>7613</v>
      </c>
      <c r="G356">
        <v>6.6400000000000001E-2</v>
      </c>
    </row>
    <row r="357" spans="1:7" x14ac:dyDescent="0.35">
      <c r="A357" s="1">
        <v>45251</v>
      </c>
      <c r="B357">
        <v>1934.62</v>
      </c>
      <c r="C357">
        <v>2021.49</v>
      </c>
      <c r="D357">
        <v>2034.51</v>
      </c>
      <c r="E357">
        <v>1932.5</v>
      </c>
      <c r="F357" t="s">
        <v>7614</v>
      </c>
      <c r="G357">
        <v>-4.2999999999999997E-2</v>
      </c>
    </row>
    <row r="358" spans="1:7" x14ac:dyDescent="0.35">
      <c r="A358" s="1">
        <v>45250</v>
      </c>
      <c r="B358">
        <v>2021.49</v>
      </c>
      <c r="C358">
        <v>2011.02</v>
      </c>
      <c r="D358">
        <v>2064.0500000000002</v>
      </c>
      <c r="E358">
        <v>1994.89</v>
      </c>
      <c r="F358" t="s">
        <v>7615</v>
      </c>
      <c r="G358">
        <v>5.1999999999999998E-3</v>
      </c>
    </row>
    <row r="359" spans="1:7" x14ac:dyDescent="0.35">
      <c r="A359" s="1">
        <v>45249</v>
      </c>
      <c r="B359">
        <v>2011.01</v>
      </c>
      <c r="C359">
        <v>1961.72</v>
      </c>
      <c r="D359">
        <v>2014.93</v>
      </c>
      <c r="E359">
        <v>1943.63</v>
      </c>
      <c r="F359" t="s">
        <v>7616</v>
      </c>
      <c r="G359">
        <v>2.5100000000000001E-2</v>
      </c>
    </row>
    <row r="360" spans="1:7" x14ac:dyDescent="0.35">
      <c r="A360" s="1">
        <v>45248</v>
      </c>
      <c r="B360">
        <v>1961.72</v>
      </c>
      <c r="C360">
        <v>1960.8</v>
      </c>
      <c r="D360">
        <v>1971.02</v>
      </c>
      <c r="E360">
        <v>1920.13</v>
      </c>
      <c r="F360" t="s">
        <v>7617</v>
      </c>
      <c r="G360">
        <v>5.0000000000000001E-4</v>
      </c>
    </row>
    <row r="361" spans="1:7" x14ac:dyDescent="0.35">
      <c r="A361" s="1">
        <v>45247</v>
      </c>
      <c r="B361">
        <v>1960.8</v>
      </c>
      <c r="C361">
        <v>1961.77</v>
      </c>
      <c r="D361">
        <v>1990.24</v>
      </c>
      <c r="E361">
        <v>1908.24</v>
      </c>
      <c r="F361" t="s">
        <v>7618</v>
      </c>
      <c r="G361">
        <v>-5.0000000000000001E-4</v>
      </c>
    </row>
    <row r="362" spans="1:7" x14ac:dyDescent="0.35">
      <c r="A362" s="1">
        <v>45246</v>
      </c>
      <c r="B362">
        <v>1961.76</v>
      </c>
      <c r="C362">
        <v>2058.9299999999998</v>
      </c>
      <c r="D362">
        <v>2089.44</v>
      </c>
      <c r="E362">
        <v>1940.44</v>
      </c>
      <c r="F362" t="s">
        <v>7619</v>
      </c>
      <c r="G362">
        <v>-4.7199999999999999E-2</v>
      </c>
    </row>
    <row r="363" spans="1:7" x14ac:dyDescent="0.35">
      <c r="A363" s="1">
        <v>45245</v>
      </c>
      <c r="B363">
        <v>2058.9299999999998</v>
      </c>
      <c r="C363">
        <v>1979.4</v>
      </c>
      <c r="D363">
        <v>2060.9499999999998</v>
      </c>
      <c r="E363">
        <v>1967.97</v>
      </c>
      <c r="F363" t="s">
        <v>7620</v>
      </c>
      <c r="G363">
        <v>4.0300000000000002E-2</v>
      </c>
    </row>
    <row r="364" spans="1:7" x14ac:dyDescent="0.35">
      <c r="A364" s="1">
        <v>45244</v>
      </c>
      <c r="B364">
        <v>1979.1</v>
      </c>
      <c r="C364">
        <v>2054.15</v>
      </c>
      <c r="D364">
        <v>2064.5100000000002</v>
      </c>
      <c r="E364">
        <v>1943.01</v>
      </c>
      <c r="F364" t="s">
        <v>7621</v>
      </c>
      <c r="G364">
        <v>-3.6600000000000001E-2</v>
      </c>
    </row>
    <row r="365" spans="1:7" x14ac:dyDescent="0.35">
      <c r="A365" s="1">
        <v>45243</v>
      </c>
      <c r="B365">
        <v>2054.1799999999998</v>
      </c>
      <c r="C365">
        <v>2044.61</v>
      </c>
      <c r="D365">
        <v>2115.2399999999998</v>
      </c>
      <c r="E365">
        <v>2031.01</v>
      </c>
      <c r="F365" t="s">
        <v>7622</v>
      </c>
      <c r="G365">
        <v>4.7000000000000002E-3</v>
      </c>
    </row>
    <row r="366" spans="1:7" x14ac:dyDescent="0.35">
      <c r="A366" s="1">
        <v>45242</v>
      </c>
      <c r="B366">
        <v>2044.61</v>
      </c>
      <c r="C366">
        <v>2053.4</v>
      </c>
      <c r="D366">
        <v>2065.35</v>
      </c>
      <c r="E366">
        <v>2020.76</v>
      </c>
      <c r="F366" t="s">
        <v>7623</v>
      </c>
      <c r="G366">
        <v>-4.3E-3</v>
      </c>
    </row>
    <row r="367" spans="1:7" x14ac:dyDescent="0.35">
      <c r="A367" s="1">
        <v>45241</v>
      </c>
      <c r="B367">
        <v>2053.42</v>
      </c>
      <c r="C367">
        <v>2077.7199999999998</v>
      </c>
      <c r="D367">
        <v>2089.2399999999998</v>
      </c>
      <c r="E367">
        <v>2033.56</v>
      </c>
      <c r="F367" t="s">
        <v>7624</v>
      </c>
      <c r="G367">
        <v>-1.17E-2</v>
      </c>
    </row>
    <row r="368" spans="1:7" x14ac:dyDescent="0.35">
      <c r="A368" s="1">
        <v>45240</v>
      </c>
      <c r="B368">
        <v>2077.7800000000002</v>
      </c>
      <c r="C368">
        <v>2120.16</v>
      </c>
      <c r="D368">
        <v>2135.91</v>
      </c>
      <c r="E368">
        <v>2068.79</v>
      </c>
      <c r="F368" t="s">
        <v>7625</v>
      </c>
      <c r="G368">
        <v>-0.02</v>
      </c>
    </row>
    <row r="369" spans="1:7" x14ac:dyDescent="0.35">
      <c r="A369" s="1">
        <v>45239</v>
      </c>
      <c r="B369">
        <v>2120.16</v>
      </c>
      <c r="C369">
        <v>1888.42</v>
      </c>
      <c r="D369">
        <v>2131.31</v>
      </c>
      <c r="E369">
        <v>1882.91</v>
      </c>
      <c r="F369" t="s">
        <v>5746</v>
      </c>
      <c r="G369">
        <v>0.1222</v>
      </c>
    </row>
    <row r="370" spans="1:7" x14ac:dyDescent="0.35">
      <c r="A370" s="1">
        <v>45238</v>
      </c>
      <c r="B370">
        <v>1889.29</v>
      </c>
      <c r="C370">
        <v>1885.95</v>
      </c>
      <c r="D370">
        <v>1903.67</v>
      </c>
      <c r="E370">
        <v>1873.47</v>
      </c>
      <c r="F370" t="s">
        <v>7626</v>
      </c>
      <c r="G370">
        <v>1.8E-3</v>
      </c>
    </row>
    <row r="371" spans="1:7" x14ac:dyDescent="0.35">
      <c r="A371" s="1">
        <v>45237</v>
      </c>
      <c r="B371">
        <v>1885.97</v>
      </c>
      <c r="C371">
        <v>1900.98</v>
      </c>
      <c r="D371">
        <v>1906.55</v>
      </c>
      <c r="E371">
        <v>1852.05</v>
      </c>
      <c r="F371" t="s">
        <v>7627</v>
      </c>
      <c r="G371">
        <v>-7.9000000000000008E-3</v>
      </c>
    </row>
    <row r="372" spans="1:7" x14ac:dyDescent="0.35">
      <c r="A372" s="1">
        <v>45236</v>
      </c>
      <c r="B372">
        <v>1900.98</v>
      </c>
      <c r="C372">
        <v>1891.81</v>
      </c>
      <c r="D372">
        <v>1913.13</v>
      </c>
      <c r="E372">
        <v>1870</v>
      </c>
      <c r="F372" t="s">
        <v>7628</v>
      </c>
      <c r="G372">
        <v>4.5999999999999999E-3</v>
      </c>
    </row>
    <row r="373" spans="1:7" x14ac:dyDescent="0.35">
      <c r="A373" s="1">
        <v>45235</v>
      </c>
      <c r="B373">
        <v>1892.36</v>
      </c>
      <c r="C373">
        <v>1855.72</v>
      </c>
      <c r="D373">
        <v>1911</v>
      </c>
      <c r="E373">
        <v>1846.57</v>
      </c>
      <c r="F373" t="s">
        <v>7629</v>
      </c>
      <c r="G373">
        <v>1.9699999999999999E-2</v>
      </c>
    </row>
    <row r="374" spans="1:7" x14ac:dyDescent="0.35">
      <c r="A374" s="1">
        <v>45234</v>
      </c>
      <c r="B374">
        <v>1855.72</v>
      </c>
      <c r="C374">
        <v>1832.31</v>
      </c>
      <c r="D374">
        <v>1868.52</v>
      </c>
      <c r="E374">
        <v>1824.4</v>
      </c>
      <c r="F374" t="s">
        <v>7630</v>
      </c>
      <c r="G374">
        <v>1.2800000000000001E-2</v>
      </c>
    </row>
    <row r="375" spans="1:7" x14ac:dyDescent="0.35">
      <c r="A375" s="1">
        <v>45233</v>
      </c>
      <c r="B375">
        <v>1832.29</v>
      </c>
      <c r="C375">
        <v>1800.28</v>
      </c>
      <c r="D375">
        <v>1834.16</v>
      </c>
      <c r="E375">
        <v>1779.79</v>
      </c>
      <c r="F375" t="s">
        <v>7631</v>
      </c>
      <c r="G375">
        <v>1.78E-2</v>
      </c>
    </row>
    <row r="376" spans="1:7" x14ac:dyDescent="0.35">
      <c r="A376" s="1">
        <v>45232</v>
      </c>
      <c r="B376">
        <v>1800.27</v>
      </c>
      <c r="C376">
        <v>1846.6</v>
      </c>
      <c r="D376">
        <v>1873.02</v>
      </c>
      <c r="E376">
        <v>1789</v>
      </c>
      <c r="F376" t="s">
        <v>7632</v>
      </c>
      <c r="G376">
        <v>-2.5100000000000001E-2</v>
      </c>
    </row>
    <row r="377" spans="1:7" x14ac:dyDescent="0.35">
      <c r="A377" s="1">
        <v>45231</v>
      </c>
      <c r="B377">
        <v>1846.6</v>
      </c>
      <c r="C377">
        <v>1815.12</v>
      </c>
      <c r="D377">
        <v>1857</v>
      </c>
      <c r="E377">
        <v>1783.98</v>
      </c>
      <c r="F377" t="s">
        <v>7633</v>
      </c>
      <c r="G377">
        <v>1.7299999999999999E-2</v>
      </c>
    </row>
    <row r="378" spans="1:7" x14ac:dyDescent="0.35">
      <c r="A378" s="1">
        <v>45230</v>
      </c>
      <c r="B378">
        <v>1815.13</v>
      </c>
      <c r="C378">
        <v>1809.05</v>
      </c>
      <c r="D378">
        <v>1819.43</v>
      </c>
      <c r="E378">
        <v>1783.32</v>
      </c>
      <c r="F378" t="s">
        <v>7634</v>
      </c>
      <c r="G378">
        <v>3.3999999999999998E-3</v>
      </c>
    </row>
    <row r="379" spans="1:7" x14ac:dyDescent="0.35">
      <c r="A379" s="1">
        <v>45229</v>
      </c>
      <c r="B379">
        <v>1809.05</v>
      </c>
      <c r="C379">
        <v>1794.96</v>
      </c>
      <c r="D379">
        <v>1829.47</v>
      </c>
      <c r="E379">
        <v>1778.59</v>
      </c>
      <c r="F379" t="s">
        <v>7635</v>
      </c>
      <c r="G379">
        <v>7.7999999999999996E-3</v>
      </c>
    </row>
    <row r="380" spans="1:7" x14ac:dyDescent="0.35">
      <c r="A380" s="1">
        <v>45228</v>
      </c>
      <c r="B380">
        <v>1794.96</v>
      </c>
      <c r="C380">
        <v>1776.21</v>
      </c>
      <c r="D380">
        <v>1809.98</v>
      </c>
      <c r="E380">
        <v>1764.08</v>
      </c>
      <c r="F380" t="s">
        <v>7636</v>
      </c>
      <c r="G380">
        <v>1.06E-2</v>
      </c>
    </row>
    <row r="381" spans="1:7" x14ac:dyDescent="0.35">
      <c r="A381" s="1">
        <v>45227</v>
      </c>
      <c r="B381">
        <v>1776.21</v>
      </c>
      <c r="C381">
        <v>1779.54</v>
      </c>
      <c r="D381">
        <v>1801.12</v>
      </c>
      <c r="E381">
        <v>1772.08</v>
      </c>
      <c r="F381" t="s">
        <v>7637</v>
      </c>
      <c r="G381">
        <v>-1.9E-3</v>
      </c>
    </row>
    <row r="382" spans="1:7" x14ac:dyDescent="0.35">
      <c r="A382" s="1">
        <v>45226</v>
      </c>
      <c r="B382">
        <v>1779.54</v>
      </c>
      <c r="C382">
        <v>1803.38</v>
      </c>
      <c r="D382">
        <v>1803.63</v>
      </c>
      <c r="E382">
        <v>1751.77</v>
      </c>
      <c r="F382" t="s">
        <v>7638</v>
      </c>
      <c r="G382">
        <v>-1.3100000000000001E-2</v>
      </c>
    </row>
    <row r="383" spans="1:7" x14ac:dyDescent="0.35">
      <c r="A383" s="1">
        <v>45225</v>
      </c>
      <c r="B383">
        <v>1803.13</v>
      </c>
      <c r="C383">
        <v>1787</v>
      </c>
      <c r="D383">
        <v>1864.81</v>
      </c>
      <c r="E383">
        <v>1764.43</v>
      </c>
      <c r="F383" t="s">
        <v>7639</v>
      </c>
      <c r="G383">
        <v>8.9999999999999993E-3</v>
      </c>
    </row>
    <row r="384" spans="1:7" x14ac:dyDescent="0.35">
      <c r="A384" s="1">
        <v>45224</v>
      </c>
      <c r="B384">
        <v>1787</v>
      </c>
      <c r="C384">
        <v>1784.88</v>
      </c>
      <c r="D384">
        <v>1814.21</v>
      </c>
      <c r="E384">
        <v>1761.39</v>
      </c>
      <c r="F384" t="s">
        <v>7640</v>
      </c>
      <c r="G384">
        <v>1.1999999999999999E-3</v>
      </c>
    </row>
    <row r="385" spans="1:7" x14ac:dyDescent="0.35">
      <c r="A385" s="1">
        <v>45223</v>
      </c>
      <c r="B385">
        <v>1784.88</v>
      </c>
      <c r="C385">
        <v>1763.79</v>
      </c>
      <c r="D385">
        <v>1853.31</v>
      </c>
      <c r="E385">
        <v>1757.32</v>
      </c>
      <c r="F385" t="s">
        <v>7641</v>
      </c>
      <c r="G385">
        <v>1.2E-2</v>
      </c>
    </row>
    <row r="386" spans="1:7" x14ac:dyDescent="0.35">
      <c r="A386" s="1">
        <v>45222</v>
      </c>
      <c r="B386">
        <v>1763.75</v>
      </c>
      <c r="C386">
        <v>1663.35</v>
      </c>
      <c r="D386">
        <v>1791.99</v>
      </c>
      <c r="E386">
        <v>1657.57</v>
      </c>
      <c r="F386" t="s">
        <v>7642</v>
      </c>
      <c r="G386">
        <v>6.0400000000000002E-2</v>
      </c>
    </row>
    <row r="387" spans="1:7" x14ac:dyDescent="0.35">
      <c r="A387" s="1">
        <v>45221</v>
      </c>
      <c r="B387">
        <v>1663.35</v>
      </c>
      <c r="C387">
        <v>1628.94</v>
      </c>
      <c r="D387">
        <v>1667.5</v>
      </c>
      <c r="E387">
        <v>1623.29</v>
      </c>
      <c r="F387" t="s">
        <v>7643</v>
      </c>
      <c r="G387">
        <v>2.1100000000000001E-2</v>
      </c>
    </row>
    <row r="388" spans="1:7" x14ac:dyDescent="0.35">
      <c r="A388" s="1">
        <v>45220</v>
      </c>
      <c r="B388">
        <v>1628.94</v>
      </c>
      <c r="C388">
        <v>1603.89</v>
      </c>
      <c r="D388">
        <v>1642.33</v>
      </c>
      <c r="E388">
        <v>1592.41</v>
      </c>
      <c r="F388" t="s">
        <v>7644</v>
      </c>
      <c r="G388">
        <v>1.5599999999999999E-2</v>
      </c>
    </row>
    <row r="389" spans="1:7" x14ac:dyDescent="0.35">
      <c r="A389" s="1">
        <v>45219</v>
      </c>
      <c r="B389">
        <v>1603.89</v>
      </c>
      <c r="C389">
        <v>1566.78</v>
      </c>
      <c r="D389">
        <v>1629.26</v>
      </c>
      <c r="E389">
        <v>1561.62</v>
      </c>
      <c r="F389" t="s">
        <v>7645</v>
      </c>
      <c r="G389">
        <v>2.3699999999999999E-2</v>
      </c>
    </row>
    <row r="390" spans="1:7" x14ac:dyDescent="0.35">
      <c r="A390" s="1">
        <v>45218</v>
      </c>
      <c r="B390">
        <v>1566.79</v>
      </c>
      <c r="C390">
        <v>1563.43</v>
      </c>
      <c r="D390">
        <v>1573.48</v>
      </c>
      <c r="E390">
        <v>1543.87</v>
      </c>
      <c r="F390" t="s">
        <v>7646</v>
      </c>
      <c r="G390">
        <v>2.0999999999999999E-3</v>
      </c>
    </row>
    <row r="391" spans="1:7" x14ac:dyDescent="0.35">
      <c r="A391" s="1">
        <v>45217</v>
      </c>
      <c r="B391">
        <v>1563.43</v>
      </c>
      <c r="C391">
        <v>1564.99</v>
      </c>
      <c r="D391">
        <v>1583.77</v>
      </c>
      <c r="E391">
        <v>1556.15</v>
      </c>
      <c r="F391" t="s">
        <v>6499</v>
      </c>
      <c r="G391">
        <v>-1E-3</v>
      </c>
    </row>
    <row r="392" spans="1:7" x14ac:dyDescent="0.35">
      <c r="A392" s="1">
        <v>45216</v>
      </c>
      <c r="B392">
        <v>1564.99</v>
      </c>
      <c r="C392">
        <v>1599.48</v>
      </c>
      <c r="D392">
        <v>1600.49</v>
      </c>
      <c r="E392">
        <v>1553.63</v>
      </c>
      <c r="F392" t="s">
        <v>7647</v>
      </c>
      <c r="G392">
        <v>-2.1600000000000001E-2</v>
      </c>
    </row>
    <row r="393" spans="1:7" x14ac:dyDescent="0.35">
      <c r="A393" s="1">
        <v>45215</v>
      </c>
      <c r="B393">
        <v>1599.48</v>
      </c>
      <c r="C393">
        <v>1557.79</v>
      </c>
      <c r="D393">
        <v>1635.46</v>
      </c>
      <c r="E393">
        <v>1555.13</v>
      </c>
      <c r="F393" t="s">
        <v>7648</v>
      </c>
      <c r="G393">
        <v>2.69E-2</v>
      </c>
    </row>
    <row r="394" spans="1:7" x14ac:dyDescent="0.35">
      <c r="A394" s="1">
        <v>45214</v>
      </c>
      <c r="B394">
        <v>1557.66</v>
      </c>
      <c r="C394">
        <v>1554.96</v>
      </c>
      <c r="D394">
        <v>1565.8</v>
      </c>
      <c r="E394">
        <v>1550.05</v>
      </c>
      <c r="F394" t="s">
        <v>7649</v>
      </c>
      <c r="G394">
        <v>1.6999999999999999E-3</v>
      </c>
    </row>
    <row r="395" spans="1:7" x14ac:dyDescent="0.35">
      <c r="A395" s="1">
        <v>45213</v>
      </c>
      <c r="B395">
        <v>1554.96</v>
      </c>
      <c r="C395">
        <v>1552.17</v>
      </c>
      <c r="D395">
        <v>1559.94</v>
      </c>
      <c r="E395">
        <v>1545.32</v>
      </c>
      <c r="F395" t="s">
        <v>7650</v>
      </c>
      <c r="G395">
        <v>1.8E-3</v>
      </c>
    </row>
    <row r="396" spans="1:7" x14ac:dyDescent="0.35">
      <c r="A396" s="1">
        <v>45212</v>
      </c>
      <c r="B396">
        <v>1552.17</v>
      </c>
      <c r="C396">
        <v>1539.7</v>
      </c>
      <c r="D396">
        <v>1574.08</v>
      </c>
      <c r="E396">
        <v>1538.07</v>
      </c>
      <c r="F396" t="s">
        <v>7651</v>
      </c>
      <c r="G396">
        <v>8.0999999999999996E-3</v>
      </c>
    </row>
    <row r="397" spans="1:7" x14ac:dyDescent="0.35">
      <c r="A397" s="1">
        <v>45211</v>
      </c>
      <c r="B397">
        <v>1539.7</v>
      </c>
      <c r="C397">
        <v>1566.88</v>
      </c>
      <c r="D397">
        <v>1568.47</v>
      </c>
      <c r="E397">
        <v>1523.78</v>
      </c>
      <c r="F397" t="s">
        <v>7652</v>
      </c>
      <c r="G397">
        <v>-1.7299999999999999E-2</v>
      </c>
    </row>
    <row r="398" spans="1:7" x14ac:dyDescent="0.35">
      <c r="A398" s="1">
        <v>45210</v>
      </c>
      <c r="B398">
        <v>1566.88</v>
      </c>
      <c r="C398">
        <v>1567.62</v>
      </c>
      <c r="D398">
        <v>1578.16</v>
      </c>
      <c r="E398">
        <v>1549.16</v>
      </c>
      <c r="F398" t="s">
        <v>7653</v>
      </c>
      <c r="G398">
        <v>-5.0000000000000001E-4</v>
      </c>
    </row>
    <row r="399" spans="1:7" x14ac:dyDescent="0.35">
      <c r="A399" s="1">
        <v>45209</v>
      </c>
      <c r="B399">
        <v>1567.6</v>
      </c>
      <c r="C399">
        <v>1579.77</v>
      </c>
      <c r="D399">
        <v>1593.73</v>
      </c>
      <c r="E399">
        <v>1552.34</v>
      </c>
      <c r="F399" t="s">
        <v>7654</v>
      </c>
      <c r="G399">
        <v>-7.7000000000000002E-3</v>
      </c>
    </row>
    <row r="400" spans="1:7" x14ac:dyDescent="0.35">
      <c r="A400" s="1">
        <v>45208</v>
      </c>
      <c r="B400">
        <v>1579.74</v>
      </c>
      <c r="C400">
        <v>1632.85</v>
      </c>
      <c r="D400">
        <v>1635.13</v>
      </c>
      <c r="E400">
        <v>1550.1</v>
      </c>
      <c r="F400" t="s">
        <v>7655</v>
      </c>
      <c r="G400">
        <v>-3.2500000000000001E-2</v>
      </c>
    </row>
    <row r="401" spans="1:7" x14ac:dyDescent="0.35">
      <c r="A401" s="1">
        <v>45207</v>
      </c>
      <c r="B401">
        <v>1632.85</v>
      </c>
      <c r="C401">
        <v>1633.58</v>
      </c>
      <c r="D401">
        <v>1641.3</v>
      </c>
      <c r="E401">
        <v>1616.8</v>
      </c>
      <c r="F401" t="s">
        <v>6142</v>
      </c>
      <c r="G401">
        <v>-4.0000000000000002E-4</v>
      </c>
    </row>
    <row r="402" spans="1:7" x14ac:dyDescent="0.35">
      <c r="A402" s="1">
        <v>45206</v>
      </c>
      <c r="B402">
        <v>1633.58</v>
      </c>
      <c r="C402">
        <v>1640.59</v>
      </c>
      <c r="D402">
        <v>1643.25</v>
      </c>
      <c r="E402">
        <v>1630.18</v>
      </c>
      <c r="F402" t="s">
        <v>7656</v>
      </c>
      <c r="G402">
        <v>-7.3000000000000001E-3</v>
      </c>
    </row>
    <row r="403" spans="1:7" x14ac:dyDescent="0.35">
      <c r="A403" s="1">
        <v>45205</v>
      </c>
      <c r="B403">
        <v>1645.62</v>
      </c>
      <c r="C403">
        <v>1611.58</v>
      </c>
      <c r="D403">
        <v>1659.99</v>
      </c>
      <c r="E403">
        <v>1611.58</v>
      </c>
      <c r="F403" t="s">
        <v>7657</v>
      </c>
      <c r="G403">
        <v>2.1100000000000001E-2</v>
      </c>
    </row>
    <row r="404" spans="1:7" x14ac:dyDescent="0.35">
      <c r="A404" s="1">
        <v>45204</v>
      </c>
      <c r="B404">
        <v>1611.58</v>
      </c>
      <c r="C404">
        <v>1646.61</v>
      </c>
      <c r="D404">
        <v>1654.03</v>
      </c>
      <c r="E404">
        <v>1609.54</v>
      </c>
      <c r="F404" t="s">
        <v>7658</v>
      </c>
      <c r="G404">
        <v>-2.1499999999999998E-2</v>
      </c>
    </row>
    <row r="405" spans="1:7" x14ac:dyDescent="0.35">
      <c r="A405" s="1">
        <v>45203</v>
      </c>
      <c r="B405">
        <v>1647.05</v>
      </c>
      <c r="C405">
        <v>1656.88</v>
      </c>
      <c r="D405">
        <v>1657.61</v>
      </c>
      <c r="E405">
        <v>1630.48</v>
      </c>
      <c r="F405" t="s">
        <v>7659</v>
      </c>
      <c r="G405">
        <v>-5.8999999999999999E-3</v>
      </c>
    </row>
    <row r="406" spans="1:7" x14ac:dyDescent="0.35">
      <c r="A406" s="1">
        <v>45202</v>
      </c>
      <c r="B406">
        <v>1656.88</v>
      </c>
      <c r="C406">
        <v>1662.79</v>
      </c>
      <c r="D406">
        <v>1670.45</v>
      </c>
      <c r="E406">
        <v>1644.05</v>
      </c>
      <c r="F406" t="s">
        <v>7660</v>
      </c>
      <c r="G406">
        <v>-3.5999999999999999E-3</v>
      </c>
    </row>
    <row r="407" spans="1:7" x14ac:dyDescent="0.35">
      <c r="A407" s="1">
        <v>45201</v>
      </c>
      <c r="B407">
        <v>1662.79</v>
      </c>
      <c r="C407">
        <v>1732.9</v>
      </c>
      <c r="D407">
        <v>1742.42</v>
      </c>
      <c r="E407">
        <v>1638.04</v>
      </c>
      <c r="F407" t="s">
        <v>7661</v>
      </c>
      <c r="G407">
        <v>-4.0500000000000001E-2</v>
      </c>
    </row>
    <row r="408" spans="1:7" x14ac:dyDescent="0.35">
      <c r="A408" s="1">
        <v>45200</v>
      </c>
      <c r="B408">
        <v>1732.89</v>
      </c>
      <c r="C408">
        <v>1670.92</v>
      </c>
      <c r="D408">
        <v>1741.94</v>
      </c>
      <c r="E408">
        <v>1668.94</v>
      </c>
      <c r="F408" t="s">
        <v>7662</v>
      </c>
      <c r="G408">
        <v>3.7100000000000001E-2</v>
      </c>
    </row>
    <row r="409" spans="1:7" x14ac:dyDescent="0.35">
      <c r="A409" s="1">
        <v>45199</v>
      </c>
      <c r="B409">
        <v>1670.92</v>
      </c>
      <c r="C409">
        <v>1667.71</v>
      </c>
      <c r="D409">
        <v>1693.68</v>
      </c>
      <c r="E409">
        <v>1666.25</v>
      </c>
      <c r="F409" t="s">
        <v>7663</v>
      </c>
      <c r="G409">
        <v>1.9E-3</v>
      </c>
    </row>
    <row r="410" spans="1:7" x14ac:dyDescent="0.35">
      <c r="A410" s="1">
        <v>45198</v>
      </c>
      <c r="B410">
        <v>1667.72</v>
      </c>
      <c r="C410">
        <v>1652.89</v>
      </c>
      <c r="D410">
        <v>1686.63</v>
      </c>
      <c r="E410">
        <v>1648.47</v>
      </c>
      <c r="F410" t="s">
        <v>6083</v>
      </c>
      <c r="G410">
        <v>8.9999999999999993E-3</v>
      </c>
    </row>
    <row r="411" spans="1:7" x14ac:dyDescent="0.35">
      <c r="A411" s="1">
        <v>45197</v>
      </c>
      <c r="B411">
        <v>1652.89</v>
      </c>
      <c r="C411">
        <v>1598.53</v>
      </c>
      <c r="D411">
        <v>1667.61</v>
      </c>
      <c r="E411">
        <v>1598.16</v>
      </c>
      <c r="F411" t="s">
        <v>7664</v>
      </c>
      <c r="G411">
        <v>3.4000000000000002E-2</v>
      </c>
    </row>
    <row r="412" spans="1:7" x14ac:dyDescent="0.35">
      <c r="A412" s="1">
        <v>45196</v>
      </c>
      <c r="B412">
        <v>1598.49</v>
      </c>
      <c r="C412">
        <v>1594.05</v>
      </c>
      <c r="D412">
        <v>1633.5</v>
      </c>
      <c r="E412">
        <v>1585.28</v>
      </c>
      <c r="F412" t="s">
        <v>6212</v>
      </c>
      <c r="G412">
        <v>2.8E-3</v>
      </c>
    </row>
    <row r="413" spans="1:7" x14ac:dyDescent="0.35">
      <c r="A413" s="1">
        <v>45195</v>
      </c>
      <c r="B413">
        <v>1594.04</v>
      </c>
      <c r="C413">
        <v>1588.62</v>
      </c>
      <c r="D413">
        <v>1597.67</v>
      </c>
      <c r="E413">
        <v>1580.6</v>
      </c>
      <c r="F413" t="s">
        <v>7665</v>
      </c>
      <c r="G413">
        <v>3.3999999999999998E-3</v>
      </c>
    </row>
    <row r="414" spans="1:7" x14ac:dyDescent="0.35">
      <c r="A414" s="1">
        <v>45194</v>
      </c>
      <c r="B414">
        <v>1588.62</v>
      </c>
      <c r="C414">
        <v>1580.55</v>
      </c>
      <c r="D414">
        <v>1596.57</v>
      </c>
      <c r="E414">
        <v>1564.7</v>
      </c>
      <c r="F414" t="s">
        <v>7666</v>
      </c>
      <c r="G414">
        <v>5.1000000000000004E-3</v>
      </c>
    </row>
    <row r="415" spans="1:7" x14ac:dyDescent="0.35">
      <c r="A415" s="1">
        <v>45193</v>
      </c>
      <c r="B415">
        <v>1580.55</v>
      </c>
      <c r="C415">
        <v>1593.89</v>
      </c>
      <c r="D415">
        <v>1600.37</v>
      </c>
      <c r="E415">
        <v>1573.94</v>
      </c>
      <c r="F415" t="s">
        <v>7667</v>
      </c>
      <c r="G415">
        <v>-8.3999999999999995E-3</v>
      </c>
    </row>
    <row r="416" spans="1:7" x14ac:dyDescent="0.35">
      <c r="A416" s="1">
        <v>45192</v>
      </c>
      <c r="B416">
        <v>1593.89</v>
      </c>
      <c r="C416">
        <v>1593.1</v>
      </c>
      <c r="D416">
        <v>1597.96</v>
      </c>
      <c r="E416">
        <v>1587.79</v>
      </c>
      <c r="F416" t="s">
        <v>7668</v>
      </c>
      <c r="G416">
        <v>5.0000000000000001E-4</v>
      </c>
    </row>
    <row r="417" spans="1:7" x14ac:dyDescent="0.35">
      <c r="A417" s="1">
        <v>45191</v>
      </c>
      <c r="B417">
        <v>1593.1</v>
      </c>
      <c r="C417">
        <v>1584.03</v>
      </c>
      <c r="D417">
        <v>1601.79</v>
      </c>
      <c r="E417">
        <v>1578.78</v>
      </c>
      <c r="F417" t="s">
        <v>7669</v>
      </c>
      <c r="G417">
        <v>5.7000000000000002E-3</v>
      </c>
    </row>
    <row r="418" spans="1:7" x14ac:dyDescent="0.35">
      <c r="A418" s="1">
        <v>45190</v>
      </c>
      <c r="B418">
        <v>1584.03</v>
      </c>
      <c r="C418">
        <v>1622.28</v>
      </c>
      <c r="D418">
        <v>1625.31</v>
      </c>
      <c r="E418">
        <v>1569.03</v>
      </c>
      <c r="F418" t="s">
        <v>7670</v>
      </c>
      <c r="G418">
        <v>-2.3599999999999999E-2</v>
      </c>
    </row>
    <row r="419" spans="1:7" x14ac:dyDescent="0.35">
      <c r="A419" s="1">
        <v>45189</v>
      </c>
      <c r="B419">
        <v>1622.28</v>
      </c>
      <c r="C419">
        <v>1643.14</v>
      </c>
      <c r="D419">
        <v>1649.17</v>
      </c>
      <c r="E419">
        <v>1610.14</v>
      </c>
      <c r="F419" t="s">
        <v>7671</v>
      </c>
      <c r="G419">
        <v>-1.2699999999999999E-2</v>
      </c>
    </row>
    <row r="420" spans="1:7" x14ac:dyDescent="0.35">
      <c r="A420" s="1">
        <v>45188</v>
      </c>
      <c r="B420">
        <v>1643.08</v>
      </c>
      <c r="C420">
        <v>1636.88</v>
      </c>
      <c r="D420">
        <v>1659.53</v>
      </c>
      <c r="E420">
        <v>1627.31</v>
      </c>
      <c r="F420" t="s">
        <v>7672</v>
      </c>
      <c r="G420">
        <v>3.8E-3</v>
      </c>
    </row>
    <row r="421" spans="1:7" x14ac:dyDescent="0.35">
      <c r="A421" s="1">
        <v>45187</v>
      </c>
      <c r="B421">
        <v>1636.92</v>
      </c>
      <c r="C421">
        <v>1622.63</v>
      </c>
      <c r="D421">
        <v>1668.87</v>
      </c>
      <c r="E421">
        <v>1609.69</v>
      </c>
      <c r="F421" t="s">
        <v>7673</v>
      </c>
      <c r="G421">
        <v>8.8000000000000005E-3</v>
      </c>
    </row>
    <row r="422" spans="1:7" x14ac:dyDescent="0.35">
      <c r="A422" s="1">
        <v>45186</v>
      </c>
      <c r="B422">
        <v>1622.65</v>
      </c>
      <c r="C422">
        <v>1634.41</v>
      </c>
      <c r="D422">
        <v>1635</v>
      </c>
      <c r="E422">
        <v>1612.87</v>
      </c>
      <c r="F422" t="s">
        <v>7674</v>
      </c>
      <c r="G422">
        <v>-7.1999999999999998E-3</v>
      </c>
    </row>
    <row r="423" spans="1:7" x14ac:dyDescent="0.35">
      <c r="A423" s="1">
        <v>45185</v>
      </c>
      <c r="B423">
        <v>1634.41</v>
      </c>
      <c r="C423">
        <v>1641.31</v>
      </c>
      <c r="D423">
        <v>1650.04</v>
      </c>
      <c r="E423">
        <v>1631.74</v>
      </c>
      <c r="F423" t="s">
        <v>7675</v>
      </c>
      <c r="G423">
        <v>-4.1999999999999997E-3</v>
      </c>
    </row>
    <row r="424" spans="1:7" x14ac:dyDescent="0.35">
      <c r="A424" s="1">
        <v>45184</v>
      </c>
      <c r="B424">
        <v>1641.31</v>
      </c>
      <c r="C424">
        <v>1626.49</v>
      </c>
      <c r="D424">
        <v>1652.4</v>
      </c>
      <c r="E424">
        <v>1612.25</v>
      </c>
      <c r="F424" t="s">
        <v>2721</v>
      </c>
      <c r="G424">
        <v>9.1000000000000004E-3</v>
      </c>
    </row>
    <row r="425" spans="1:7" x14ac:dyDescent="0.35">
      <c r="A425" s="1">
        <v>45183</v>
      </c>
      <c r="B425">
        <v>1626.49</v>
      </c>
      <c r="C425">
        <v>1607.63</v>
      </c>
      <c r="D425">
        <v>1639.23</v>
      </c>
      <c r="E425">
        <v>1607.08</v>
      </c>
      <c r="F425" t="s">
        <v>7676</v>
      </c>
      <c r="G425">
        <v>1.17E-2</v>
      </c>
    </row>
    <row r="426" spans="1:7" x14ac:dyDescent="0.35">
      <c r="A426" s="1">
        <v>45182</v>
      </c>
      <c r="B426">
        <v>1607.63</v>
      </c>
      <c r="C426">
        <v>1592.5</v>
      </c>
      <c r="D426">
        <v>1614.43</v>
      </c>
      <c r="E426">
        <v>1582.03</v>
      </c>
      <c r="F426" t="s">
        <v>7677</v>
      </c>
      <c r="G426">
        <v>9.4999999999999998E-3</v>
      </c>
    </row>
    <row r="427" spans="1:7" x14ac:dyDescent="0.35">
      <c r="A427" s="1">
        <v>45181</v>
      </c>
      <c r="B427">
        <v>1592.5</v>
      </c>
      <c r="C427">
        <v>1551.89</v>
      </c>
      <c r="D427">
        <v>1617.39</v>
      </c>
      <c r="E427">
        <v>1549.71</v>
      </c>
      <c r="F427" t="s">
        <v>7678</v>
      </c>
      <c r="G427">
        <v>2.6200000000000001E-2</v>
      </c>
    </row>
    <row r="428" spans="1:7" x14ac:dyDescent="0.35">
      <c r="A428" s="1">
        <v>45180</v>
      </c>
      <c r="B428">
        <v>1551.89</v>
      </c>
      <c r="C428">
        <v>1617.44</v>
      </c>
      <c r="D428">
        <v>1618.8</v>
      </c>
      <c r="E428">
        <v>1533.95</v>
      </c>
      <c r="F428" t="s">
        <v>1787</v>
      </c>
      <c r="G428">
        <v>-4.0500000000000001E-2</v>
      </c>
    </row>
    <row r="429" spans="1:7" x14ac:dyDescent="0.35">
      <c r="A429" s="1">
        <v>45179</v>
      </c>
      <c r="B429">
        <v>1617.44</v>
      </c>
      <c r="C429">
        <v>1635.56</v>
      </c>
      <c r="D429">
        <v>1635.72</v>
      </c>
      <c r="E429">
        <v>1604.26</v>
      </c>
      <c r="F429" t="s">
        <v>7679</v>
      </c>
      <c r="G429">
        <v>-1.11E-2</v>
      </c>
    </row>
    <row r="430" spans="1:7" x14ac:dyDescent="0.35">
      <c r="A430" s="1">
        <v>45178</v>
      </c>
      <c r="B430">
        <v>1635.56</v>
      </c>
      <c r="C430">
        <v>1636.45</v>
      </c>
      <c r="D430">
        <v>1637.21</v>
      </c>
      <c r="E430">
        <v>1630.12</v>
      </c>
      <c r="F430" t="s">
        <v>7680</v>
      </c>
      <c r="G430">
        <v>-5.0000000000000001E-4</v>
      </c>
    </row>
    <row r="431" spans="1:7" x14ac:dyDescent="0.35">
      <c r="A431" s="1">
        <v>45177</v>
      </c>
      <c r="B431">
        <v>1636.45</v>
      </c>
      <c r="C431">
        <v>1648.09</v>
      </c>
      <c r="D431">
        <v>1657.53</v>
      </c>
      <c r="E431">
        <v>1618.39</v>
      </c>
      <c r="F431" t="s">
        <v>7681</v>
      </c>
      <c r="G431">
        <v>-7.1000000000000004E-3</v>
      </c>
    </row>
    <row r="432" spans="1:7" x14ac:dyDescent="0.35">
      <c r="A432" s="1">
        <v>45176</v>
      </c>
      <c r="B432">
        <v>1648.09</v>
      </c>
      <c r="C432">
        <v>1633.18</v>
      </c>
      <c r="D432">
        <v>1658.04</v>
      </c>
      <c r="E432">
        <v>1624.07</v>
      </c>
      <c r="F432" t="s">
        <v>7682</v>
      </c>
      <c r="G432">
        <v>9.1000000000000004E-3</v>
      </c>
    </row>
    <row r="433" spans="1:7" x14ac:dyDescent="0.35">
      <c r="A433" s="1">
        <v>45175</v>
      </c>
      <c r="B433">
        <v>1633.18</v>
      </c>
      <c r="C433">
        <v>1634.46</v>
      </c>
      <c r="D433">
        <v>1667.08</v>
      </c>
      <c r="E433">
        <v>1610.49</v>
      </c>
      <c r="F433" t="s">
        <v>7683</v>
      </c>
      <c r="G433">
        <v>-8.0000000000000004E-4</v>
      </c>
    </row>
    <row r="434" spans="1:7" x14ac:dyDescent="0.35">
      <c r="A434" s="1">
        <v>45174</v>
      </c>
      <c r="B434">
        <v>1634.46</v>
      </c>
      <c r="C434">
        <v>1630.53</v>
      </c>
      <c r="D434">
        <v>1647.67</v>
      </c>
      <c r="E434">
        <v>1610.02</v>
      </c>
      <c r="F434" t="s">
        <v>7684</v>
      </c>
      <c r="G434">
        <v>2.3999999999999998E-3</v>
      </c>
    </row>
    <row r="435" spans="1:7" x14ac:dyDescent="0.35">
      <c r="A435" s="1">
        <v>45173</v>
      </c>
      <c r="B435">
        <v>1630.51</v>
      </c>
      <c r="C435">
        <v>1635.86</v>
      </c>
      <c r="D435">
        <v>1643.31</v>
      </c>
      <c r="E435">
        <v>1618.49</v>
      </c>
      <c r="F435" t="s">
        <v>7685</v>
      </c>
      <c r="G435">
        <v>-3.3E-3</v>
      </c>
    </row>
    <row r="436" spans="1:7" x14ac:dyDescent="0.35">
      <c r="A436" s="1">
        <v>45172</v>
      </c>
      <c r="B436">
        <v>1635.85</v>
      </c>
      <c r="C436">
        <v>1637.05</v>
      </c>
      <c r="D436">
        <v>1645.16</v>
      </c>
      <c r="E436">
        <v>1625.61</v>
      </c>
      <c r="F436" t="s">
        <v>7686</v>
      </c>
      <c r="G436">
        <v>-6.9999999999999999E-4</v>
      </c>
    </row>
    <row r="437" spans="1:7" x14ac:dyDescent="0.35">
      <c r="A437" s="1">
        <v>45171</v>
      </c>
      <c r="B437">
        <v>1637.05</v>
      </c>
      <c r="C437">
        <v>1629</v>
      </c>
      <c r="D437">
        <v>1644.63</v>
      </c>
      <c r="E437">
        <v>1628.11</v>
      </c>
      <c r="F437" t="s">
        <v>7687</v>
      </c>
      <c r="G437">
        <v>4.8999999999999998E-3</v>
      </c>
    </row>
    <row r="438" spans="1:7" x14ac:dyDescent="0.35">
      <c r="A438" s="1">
        <v>45170</v>
      </c>
      <c r="B438">
        <v>1629</v>
      </c>
      <c r="C438">
        <v>1645.82</v>
      </c>
      <c r="D438">
        <v>1654.39</v>
      </c>
      <c r="E438">
        <v>1603.67</v>
      </c>
      <c r="F438" t="s">
        <v>7688</v>
      </c>
      <c r="G438">
        <v>-1.0200000000000001E-2</v>
      </c>
    </row>
    <row r="439" spans="1:7" x14ac:dyDescent="0.35">
      <c r="A439" s="1">
        <v>45169</v>
      </c>
      <c r="B439">
        <v>1645.82</v>
      </c>
      <c r="C439">
        <v>1705.23</v>
      </c>
      <c r="D439">
        <v>1723.95</v>
      </c>
      <c r="E439">
        <v>1634.74</v>
      </c>
      <c r="F439" t="s">
        <v>7689</v>
      </c>
      <c r="G439">
        <v>-3.4799999999999998E-2</v>
      </c>
    </row>
    <row r="440" spans="1:7" x14ac:dyDescent="0.35">
      <c r="A440" s="1">
        <v>45168</v>
      </c>
      <c r="B440">
        <v>1705.22</v>
      </c>
      <c r="C440">
        <v>1729.69</v>
      </c>
      <c r="D440">
        <v>1730.71</v>
      </c>
      <c r="E440">
        <v>1696.99</v>
      </c>
      <c r="F440" t="s">
        <v>7690</v>
      </c>
      <c r="G440">
        <v>-1.41E-2</v>
      </c>
    </row>
    <row r="441" spans="1:7" x14ac:dyDescent="0.35">
      <c r="A441" s="1">
        <v>45167</v>
      </c>
      <c r="B441">
        <v>1729.69</v>
      </c>
      <c r="C441">
        <v>1653.22</v>
      </c>
      <c r="D441">
        <v>1742.83</v>
      </c>
      <c r="E441">
        <v>1640.29</v>
      </c>
      <c r="F441" t="s">
        <v>7691</v>
      </c>
      <c r="G441">
        <v>4.6300000000000001E-2</v>
      </c>
    </row>
    <row r="442" spans="1:7" x14ac:dyDescent="0.35">
      <c r="A442" s="1">
        <v>45166</v>
      </c>
      <c r="B442">
        <v>1653.22</v>
      </c>
      <c r="C442">
        <v>1658.34</v>
      </c>
      <c r="D442">
        <v>1660.8</v>
      </c>
      <c r="E442">
        <v>1628.79</v>
      </c>
      <c r="F442" t="s">
        <v>7692</v>
      </c>
      <c r="G442">
        <v>-3.0999999999999999E-3</v>
      </c>
    </row>
    <row r="443" spans="1:7" x14ac:dyDescent="0.35">
      <c r="A443" s="1">
        <v>45165</v>
      </c>
      <c r="B443">
        <v>1658.33</v>
      </c>
      <c r="C443">
        <v>1647.05</v>
      </c>
      <c r="D443">
        <v>1660.11</v>
      </c>
      <c r="E443">
        <v>1646.35</v>
      </c>
      <c r="F443" t="s">
        <v>7693</v>
      </c>
      <c r="G443">
        <v>6.7999999999999996E-3</v>
      </c>
    </row>
    <row r="444" spans="1:7" x14ac:dyDescent="0.35">
      <c r="A444" s="1">
        <v>45164</v>
      </c>
      <c r="B444">
        <v>1647.05</v>
      </c>
      <c r="C444">
        <v>1653.74</v>
      </c>
      <c r="D444">
        <v>1655.58</v>
      </c>
      <c r="E444">
        <v>1644.04</v>
      </c>
      <c r="F444" t="s">
        <v>7694</v>
      </c>
      <c r="G444">
        <v>-4.0000000000000001E-3</v>
      </c>
    </row>
    <row r="445" spans="1:7" x14ac:dyDescent="0.35">
      <c r="A445" s="1">
        <v>45163</v>
      </c>
      <c r="B445">
        <v>1653.74</v>
      </c>
      <c r="C445">
        <v>1661.18</v>
      </c>
      <c r="D445">
        <v>1676.13</v>
      </c>
      <c r="E445">
        <v>1636.77</v>
      </c>
      <c r="F445" t="s">
        <v>7695</v>
      </c>
      <c r="G445">
        <v>-4.3E-3</v>
      </c>
    </row>
    <row r="446" spans="1:7" x14ac:dyDescent="0.35">
      <c r="A446" s="1">
        <v>45162</v>
      </c>
      <c r="B446">
        <v>1660.89</v>
      </c>
      <c r="C446">
        <v>1679.93</v>
      </c>
      <c r="D446">
        <v>1683.03</v>
      </c>
      <c r="E446">
        <v>1642.45</v>
      </c>
      <c r="F446" t="s">
        <v>7696</v>
      </c>
      <c r="G446">
        <v>-1.1299999999999999E-2</v>
      </c>
    </row>
    <row r="447" spans="1:7" x14ac:dyDescent="0.35">
      <c r="A447" s="1">
        <v>45161</v>
      </c>
      <c r="B447">
        <v>1679.93</v>
      </c>
      <c r="C447">
        <v>1634.3</v>
      </c>
      <c r="D447">
        <v>1697.63</v>
      </c>
      <c r="E447">
        <v>1629.86</v>
      </c>
      <c r="F447" t="s">
        <v>7697</v>
      </c>
      <c r="G447">
        <v>2.7900000000000001E-2</v>
      </c>
    </row>
    <row r="448" spans="1:7" x14ac:dyDescent="0.35">
      <c r="A448" s="1">
        <v>45160</v>
      </c>
      <c r="B448">
        <v>1634.29</v>
      </c>
      <c r="C448">
        <v>1667.6</v>
      </c>
      <c r="D448">
        <v>1669.22</v>
      </c>
      <c r="E448">
        <v>1588.36</v>
      </c>
      <c r="F448" t="s">
        <v>7698</v>
      </c>
      <c r="G448">
        <v>-0.02</v>
      </c>
    </row>
    <row r="449" spans="1:7" x14ac:dyDescent="0.35">
      <c r="A449" s="1">
        <v>45159</v>
      </c>
      <c r="B449">
        <v>1667.6</v>
      </c>
      <c r="C449">
        <v>1685.24</v>
      </c>
      <c r="D449">
        <v>1686.11</v>
      </c>
      <c r="E449">
        <v>1651.77</v>
      </c>
      <c r="F449" t="s">
        <v>7699</v>
      </c>
      <c r="G449">
        <v>-1.0500000000000001E-2</v>
      </c>
    </row>
    <row r="450" spans="1:7" x14ac:dyDescent="0.35">
      <c r="A450" s="1">
        <v>45158</v>
      </c>
      <c r="B450">
        <v>1685.24</v>
      </c>
      <c r="C450">
        <v>1669.68</v>
      </c>
      <c r="D450">
        <v>1692.47</v>
      </c>
      <c r="E450">
        <v>1662.82</v>
      </c>
      <c r="F450" t="s">
        <v>7700</v>
      </c>
      <c r="G450">
        <v>9.2999999999999992E-3</v>
      </c>
    </row>
    <row r="451" spans="1:7" x14ac:dyDescent="0.35">
      <c r="A451" s="1">
        <v>45157</v>
      </c>
      <c r="B451">
        <v>1669.67</v>
      </c>
      <c r="C451">
        <v>1661.27</v>
      </c>
      <c r="D451">
        <v>1693.88</v>
      </c>
      <c r="E451">
        <v>1654.35</v>
      </c>
      <c r="F451" t="s">
        <v>7701</v>
      </c>
      <c r="G451">
        <v>5.1000000000000004E-3</v>
      </c>
    </row>
    <row r="452" spans="1:7" x14ac:dyDescent="0.35">
      <c r="A452" s="1">
        <v>45156</v>
      </c>
      <c r="B452">
        <v>1661.26</v>
      </c>
      <c r="C452">
        <v>1681.51</v>
      </c>
      <c r="D452">
        <v>1698.77</v>
      </c>
      <c r="E452">
        <v>1646.32</v>
      </c>
      <c r="F452" t="s">
        <v>7702</v>
      </c>
      <c r="G452">
        <v>-1.34E-2</v>
      </c>
    </row>
    <row r="453" spans="1:7" x14ac:dyDescent="0.35">
      <c r="A453" s="1">
        <v>45155</v>
      </c>
      <c r="B453">
        <v>1683.89</v>
      </c>
      <c r="C453">
        <v>1807.81</v>
      </c>
      <c r="D453">
        <v>1809.81</v>
      </c>
      <c r="E453">
        <v>1560.88</v>
      </c>
      <c r="F453" t="s">
        <v>7703</v>
      </c>
      <c r="G453">
        <v>-6.8500000000000005E-2</v>
      </c>
    </row>
    <row r="454" spans="1:7" x14ac:dyDescent="0.35">
      <c r="A454" s="1">
        <v>45154</v>
      </c>
      <c r="B454">
        <v>1807.81</v>
      </c>
      <c r="C454">
        <v>1828.98</v>
      </c>
      <c r="D454">
        <v>1831.52</v>
      </c>
      <c r="E454">
        <v>1803.31</v>
      </c>
      <c r="F454" t="s">
        <v>7704</v>
      </c>
      <c r="G454">
        <v>-1.1599999999999999E-2</v>
      </c>
    </row>
    <row r="455" spans="1:7" x14ac:dyDescent="0.35">
      <c r="A455" s="1">
        <v>45153</v>
      </c>
      <c r="B455">
        <v>1828.98</v>
      </c>
      <c r="C455">
        <v>1845.51</v>
      </c>
      <c r="D455">
        <v>1847.35</v>
      </c>
      <c r="E455">
        <v>1816.32</v>
      </c>
      <c r="F455" t="s">
        <v>7705</v>
      </c>
      <c r="G455">
        <v>-8.9999999999999993E-3</v>
      </c>
    </row>
    <row r="456" spans="1:7" x14ac:dyDescent="0.35">
      <c r="A456" s="1">
        <v>45152</v>
      </c>
      <c r="B456">
        <v>1845.51</v>
      </c>
      <c r="C456">
        <v>1840.73</v>
      </c>
      <c r="D456">
        <v>1856.48</v>
      </c>
      <c r="E456">
        <v>1835.9</v>
      </c>
      <c r="F456" t="s">
        <v>7706</v>
      </c>
      <c r="G456">
        <v>2.5999999999999999E-3</v>
      </c>
    </row>
    <row r="457" spans="1:7" x14ac:dyDescent="0.35">
      <c r="A457" s="1">
        <v>45151</v>
      </c>
      <c r="B457">
        <v>1840.73</v>
      </c>
      <c r="C457">
        <v>1849.94</v>
      </c>
      <c r="D457">
        <v>1861.5</v>
      </c>
      <c r="E457">
        <v>1835.51</v>
      </c>
      <c r="F457" t="s">
        <v>7707</v>
      </c>
      <c r="G457">
        <v>-5.0000000000000001E-3</v>
      </c>
    </row>
    <row r="458" spans="1:7" x14ac:dyDescent="0.35">
      <c r="A458" s="1">
        <v>45150</v>
      </c>
      <c r="B458">
        <v>1849.94</v>
      </c>
      <c r="C458">
        <v>1848.88</v>
      </c>
      <c r="D458">
        <v>1853.54</v>
      </c>
      <c r="E458">
        <v>1846.13</v>
      </c>
      <c r="F458" t="s">
        <v>7708</v>
      </c>
      <c r="G458">
        <v>5.9999999999999995E-4</v>
      </c>
    </row>
    <row r="459" spans="1:7" x14ac:dyDescent="0.35">
      <c r="A459" s="1">
        <v>45149</v>
      </c>
      <c r="B459">
        <v>1848.88</v>
      </c>
      <c r="C459">
        <v>1852.46</v>
      </c>
      <c r="D459">
        <v>1857.17</v>
      </c>
      <c r="E459">
        <v>1840.65</v>
      </c>
      <c r="F459" t="s">
        <v>7709</v>
      </c>
      <c r="G459">
        <v>-1.9E-3</v>
      </c>
    </row>
    <row r="460" spans="1:7" x14ac:dyDescent="0.35">
      <c r="A460" s="1">
        <v>45148</v>
      </c>
      <c r="B460">
        <v>1852.46</v>
      </c>
      <c r="C460">
        <v>1855.36</v>
      </c>
      <c r="D460">
        <v>1865.94</v>
      </c>
      <c r="E460">
        <v>1847.34</v>
      </c>
      <c r="F460" t="s">
        <v>7710</v>
      </c>
      <c r="G460">
        <v>-1.6000000000000001E-3</v>
      </c>
    </row>
    <row r="461" spans="1:7" x14ac:dyDescent="0.35">
      <c r="A461" s="1">
        <v>45147</v>
      </c>
      <c r="B461">
        <v>1855.36</v>
      </c>
      <c r="C461">
        <v>1856.24</v>
      </c>
      <c r="D461">
        <v>1870.48</v>
      </c>
      <c r="E461">
        <v>1846.76</v>
      </c>
      <c r="F461" t="s">
        <v>7711</v>
      </c>
      <c r="G461">
        <v>-5.0000000000000001E-4</v>
      </c>
    </row>
    <row r="462" spans="1:7" x14ac:dyDescent="0.35">
      <c r="A462" s="1">
        <v>45146</v>
      </c>
      <c r="B462">
        <v>1856.24</v>
      </c>
      <c r="C462">
        <v>1829.1</v>
      </c>
      <c r="D462">
        <v>1871.77</v>
      </c>
      <c r="E462">
        <v>1826.4</v>
      </c>
      <c r="F462" t="s">
        <v>7712</v>
      </c>
      <c r="G462">
        <v>1.4800000000000001E-2</v>
      </c>
    </row>
    <row r="463" spans="1:7" x14ac:dyDescent="0.35">
      <c r="A463" s="1">
        <v>45145</v>
      </c>
      <c r="B463">
        <v>1829.11</v>
      </c>
      <c r="C463">
        <v>1830.28</v>
      </c>
      <c r="D463">
        <v>1846.41</v>
      </c>
      <c r="E463">
        <v>1805.3</v>
      </c>
      <c r="F463" t="s">
        <v>7713</v>
      </c>
      <c r="G463">
        <v>-5.9999999999999995E-4</v>
      </c>
    </row>
    <row r="464" spans="1:7" x14ac:dyDescent="0.35">
      <c r="A464" s="1">
        <v>45144</v>
      </c>
      <c r="B464">
        <v>1830.28</v>
      </c>
      <c r="C464">
        <v>1836.48</v>
      </c>
      <c r="D464">
        <v>1838.08</v>
      </c>
      <c r="E464">
        <v>1826.12</v>
      </c>
      <c r="F464" t="s">
        <v>7714</v>
      </c>
      <c r="G464">
        <v>-3.3999999999999998E-3</v>
      </c>
    </row>
    <row r="465" spans="1:7" x14ac:dyDescent="0.35">
      <c r="A465" s="1">
        <v>45143</v>
      </c>
      <c r="B465">
        <v>1836.48</v>
      </c>
      <c r="C465">
        <v>1830.24</v>
      </c>
      <c r="D465">
        <v>1838.62</v>
      </c>
      <c r="E465">
        <v>1827.52</v>
      </c>
      <c r="F465" t="s">
        <v>7715</v>
      </c>
      <c r="G465">
        <v>3.3999999999999998E-3</v>
      </c>
    </row>
    <row r="466" spans="1:7" x14ac:dyDescent="0.35">
      <c r="A466" s="1">
        <v>45142</v>
      </c>
      <c r="B466">
        <v>1830.24</v>
      </c>
      <c r="C466">
        <v>1835.98</v>
      </c>
      <c r="D466">
        <v>1849.13</v>
      </c>
      <c r="E466">
        <v>1819.65</v>
      </c>
      <c r="F466" t="s">
        <v>7716</v>
      </c>
      <c r="G466">
        <v>-3.0999999999999999E-3</v>
      </c>
    </row>
    <row r="467" spans="1:7" x14ac:dyDescent="0.35">
      <c r="A467" s="1">
        <v>45141</v>
      </c>
      <c r="B467">
        <v>1835.98</v>
      </c>
      <c r="C467">
        <v>1839.76</v>
      </c>
      <c r="D467">
        <v>1858.62</v>
      </c>
      <c r="E467">
        <v>1828.34</v>
      </c>
      <c r="F467" t="s">
        <v>7717</v>
      </c>
      <c r="G467">
        <v>-2.3E-3</v>
      </c>
    </row>
    <row r="468" spans="1:7" x14ac:dyDescent="0.35">
      <c r="A468" s="1">
        <v>45140</v>
      </c>
      <c r="B468">
        <v>1840.21</v>
      </c>
      <c r="C468">
        <v>1874.21</v>
      </c>
      <c r="D468">
        <v>1879.32</v>
      </c>
      <c r="E468">
        <v>1822.94</v>
      </c>
      <c r="F468" t="s">
        <v>6504</v>
      </c>
      <c r="G468">
        <v>-1.8100000000000002E-2</v>
      </c>
    </row>
    <row r="469" spans="1:7" x14ac:dyDescent="0.35">
      <c r="A469" s="1">
        <v>45139</v>
      </c>
      <c r="B469">
        <v>1874.21</v>
      </c>
      <c r="C469">
        <v>1856.17</v>
      </c>
      <c r="D469">
        <v>1875</v>
      </c>
      <c r="E469">
        <v>1818.06</v>
      </c>
      <c r="F469" t="s">
        <v>7718</v>
      </c>
      <c r="G469">
        <v>9.7000000000000003E-3</v>
      </c>
    </row>
    <row r="470" spans="1:7" x14ac:dyDescent="0.35">
      <c r="A470" s="1">
        <v>45138</v>
      </c>
      <c r="B470">
        <v>1856.17</v>
      </c>
      <c r="C470">
        <v>1861.81</v>
      </c>
      <c r="D470">
        <v>1876.03</v>
      </c>
      <c r="E470">
        <v>1851.42</v>
      </c>
      <c r="F470" t="s">
        <v>7719</v>
      </c>
      <c r="G470">
        <v>-3.0000000000000001E-3</v>
      </c>
    </row>
    <row r="471" spans="1:7" x14ac:dyDescent="0.35">
      <c r="A471" s="1">
        <v>45137</v>
      </c>
      <c r="B471">
        <v>1861.81</v>
      </c>
      <c r="C471">
        <v>1880.55</v>
      </c>
      <c r="D471">
        <v>1884.33</v>
      </c>
      <c r="E471">
        <v>1851.63</v>
      </c>
      <c r="F471" t="s">
        <v>7720</v>
      </c>
      <c r="G471">
        <v>-0.01</v>
      </c>
    </row>
    <row r="472" spans="1:7" x14ac:dyDescent="0.35">
      <c r="A472" s="1">
        <v>45136</v>
      </c>
      <c r="B472">
        <v>1880.55</v>
      </c>
      <c r="C472">
        <v>1874.23</v>
      </c>
      <c r="D472">
        <v>1886.26</v>
      </c>
      <c r="E472">
        <v>1869.74</v>
      </c>
      <c r="F472" t="s">
        <v>7721</v>
      </c>
      <c r="G472">
        <v>3.3999999999999998E-3</v>
      </c>
    </row>
    <row r="473" spans="1:7" x14ac:dyDescent="0.35">
      <c r="A473" s="1">
        <v>45135</v>
      </c>
      <c r="B473">
        <v>1874.23</v>
      </c>
      <c r="C473">
        <v>1861.32</v>
      </c>
      <c r="D473">
        <v>1882.23</v>
      </c>
      <c r="E473">
        <v>1856.9</v>
      </c>
      <c r="F473" t="s">
        <v>1172</v>
      </c>
      <c r="G473">
        <v>6.8999999999999999E-3</v>
      </c>
    </row>
    <row r="474" spans="1:7" x14ac:dyDescent="0.35">
      <c r="A474" s="1">
        <v>45134</v>
      </c>
      <c r="B474">
        <v>1861.32</v>
      </c>
      <c r="C474">
        <v>1872</v>
      </c>
      <c r="D474">
        <v>1885.87</v>
      </c>
      <c r="E474">
        <v>1855.4</v>
      </c>
      <c r="F474" t="s">
        <v>7722</v>
      </c>
      <c r="G474">
        <v>-5.7000000000000002E-3</v>
      </c>
    </row>
    <row r="475" spans="1:7" x14ac:dyDescent="0.35">
      <c r="A475" s="1">
        <v>45133</v>
      </c>
      <c r="B475">
        <v>1872</v>
      </c>
      <c r="C475">
        <v>1857.67</v>
      </c>
      <c r="D475">
        <v>1886.92</v>
      </c>
      <c r="E475">
        <v>1849.43</v>
      </c>
      <c r="F475" t="s">
        <v>7723</v>
      </c>
      <c r="G475">
        <v>7.7000000000000002E-3</v>
      </c>
    </row>
    <row r="476" spans="1:7" x14ac:dyDescent="0.35">
      <c r="A476" s="1">
        <v>45132</v>
      </c>
      <c r="B476">
        <v>1857.67</v>
      </c>
      <c r="C476">
        <v>1850.05</v>
      </c>
      <c r="D476">
        <v>1867.36</v>
      </c>
      <c r="E476">
        <v>1845.68</v>
      </c>
      <c r="F476" t="s">
        <v>7724</v>
      </c>
      <c r="G476">
        <v>4.1000000000000003E-3</v>
      </c>
    </row>
    <row r="477" spans="1:7" x14ac:dyDescent="0.35">
      <c r="A477" s="1">
        <v>45131</v>
      </c>
      <c r="B477">
        <v>1850.04</v>
      </c>
      <c r="C477">
        <v>1888.85</v>
      </c>
      <c r="D477">
        <v>1890.78</v>
      </c>
      <c r="E477">
        <v>1835.14</v>
      </c>
      <c r="F477" t="s">
        <v>7725</v>
      </c>
      <c r="G477">
        <v>-2.0500000000000001E-2</v>
      </c>
    </row>
    <row r="478" spans="1:7" x14ac:dyDescent="0.35">
      <c r="A478" s="1">
        <v>45130</v>
      </c>
      <c r="B478">
        <v>1888.85</v>
      </c>
      <c r="C478">
        <v>1866.26</v>
      </c>
      <c r="D478">
        <v>1903.95</v>
      </c>
      <c r="E478">
        <v>1858.12</v>
      </c>
      <c r="F478" t="s">
        <v>557</v>
      </c>
      <c r="G478">
        <v>1.21E-2</v>
      </c>
    </row>
    <row r="479" spans="1:7" x14ac:dyDescent="0.35">
      <c r="A479" s="1">
        <v>45129</v>
      </c>
      <c r="B479">
        <v>1866.25</v>
      </c>
      <c r="C479">
        <v>1891.75</v>
      </c>
      <c r="D479">
        <v>1897.03</v>
      </c>
      <c r="E479">
        <v>1854.09</v>
      </c>
      <c r="F479" t="s">
        <v>7726</v>
      </c>
      <c r="G479">
        <v>-1.35E-2</v>
      </c>
    </row>
    <row r="480" spans="1:7" x14ac:dyDescent="0.35">
      <c r="A480" s="1">
        <v>45128</v>
      </c>
      <c r="B480">
        <v>1891.75</v>
      </c>
      <c r="C480">
        <v>1891.68</v>
      </c>
      <c r="D480">
        <v>1905.57</v>
      </c>
      <c r="E480">
        <v>1884.95</v>
      </c>
      <c r="F480" t="s">
        <v>7727</v>
      </c>
      <c r="G480">
        <v>2.9999999999999997E-4</v>
      </c>
    </row>
    <row r="481" spans="1:7" x14ac:dyDescent="0.35">
      <c r="A481" s="1">
        <v>45127</v>
      </c>
      <c r="B481">
        <v>1891.23</v>
      </c>
      <c r="C481">
        <v>1888.64</v>
      </c>
      <c r="D481">
        <v>1928.36</v>
      </c>
      <c r="E481">
        <v>1879.39</v>
      </c>
      <c r="F481" t="s">
        <v>7728</v>
      </c>
      <c r="G481">
        <v>1.4E-3</v>
      </c>
    </row>
    <row r="482" spans="1:7" x14ac:dyDescent="0.35">
      <c r="A482" s="1">
        <v>45126</v>
      </c>
      <c r="B482">
        <v>1888.65</v>
      </c>
      <c r="C482">
        <v>1897.58</v>
      </c>
      <c r="D482">
        <v>1920.48</v>
      </c>
      <c r="E482">
        <v>1882.18</v>
      </c>
      <c r="F482" t="s">
        <v>7729</v>
      </c>
      <c r="G482">
        <v>-4.7000000000000002E-3</v>
      </c>
    </row>
    <row r="483" spans="1:7" x14ac:dyDescent="0.35">
      <c r="A483" s="1">
        <v>45125</v>
      </c>
      <c r="B483">
        <v>1897.58</v>
      </c>
      <c r="C483">
        <v>1911.24</v>
      </c>
      <c r="D483">
        <v>1917.21</v>
      </c>
      <c r="E483">
        <v>1877.52</v>
      </c>
      <c r="F483" t="s">
        <v>7730</v>
      </c>
      <c r="G483">
        <v>-7.1000000000000004E-3</v>
      </c>
    </row>
    <row r="484" spans="1:7" x14ac:dyDescent="0.35">
      <c r="A484" s="1">
        <v>45124</v>
      </c>
      <c r="B484">
        <v>1911.24</v>
      </c>
      <c r="C484">
        <v>1922.45</v>
      </c>
      <c r="D484">
        <v>1935.99</v>
      </c>
      <c r="E484">
        <v>1876</v>
      </c>
      <c r="F484" t="s">
        <v>7731</v>
      </c>
      <c r="G484">
        <v>-5.7999999999999996E-3</v>
      </c>
    </row>
    <row r="485" spans="1:7" x14ac:dyDescent="0.35">
      <c r="A485" s="1">
        <v>45123</v>
      </c>
      <c r="B485">
        <v>1922.45</v>
      </c>
      <c r="C485">
        <v>1931.43</v>
      </c>
      <c r="D485">
        <v>1942.55</v>
      </c>
      <c r="E485">
        <v>1918.01</v>
      </c>
      <c r="F485" t="s">
        <v>2524</v>
      </c>
      <c r="G485">
        <v>-4.5999999999999999E-3</v>
      </c>
    </row>
    <row r="486" spans="1:7" x14ac:dyDescent="0.35">
      <c r="A486" s="1">
        <v>45122</v>
      </c>
      <c r="B486">
        <v>1931.42</v>
      </c>
      <c r="C486">
        <v>1938.05</v>
      </c>
      <c r="D486">
        <v>1946.1</v>
      </c>
      <c r="E486">
        <v>1926.83</v>
      </c>
      <c r="F486" t="s">
        <v>7732</v>
      </c>
      <c r="G486">
        <v>-3.3999999999999998E-3</v>
      </c>
    </row>
    <row r="487" spans="1:7" x14ac:dyDescent="0.35">
      <c r="A487" s="1">
        <v>45121</v>
      </c>
      <c r="B487">
        <v>1938.05</v>
      </c>
      <c r="C487">
        <v>2004.77</v>
      </c>
      <c r="D487">
        <v>2025.56</v>
      </c>
      <c r="E487">
        <v>1900.22</v>
      </c>
      <c r="F487" t="s">
        <v>7733</v>
      </c>
      <c r="G487">
        <v>-3.3300000000000003E-2</v>
      </c>
    </row>
    <row r="488" spans="1:7" x14ac:dyDescent="0.35">
      <c r="A488" s="1">
        <v>45120</v>
      </c>
      <c r="B488">
        <v>2004.77</v>
      </c>
      <c r="C488">
        <v>1871.86</v>
      </c>
      <c r="D488">
        <v>2010.75</v>
      </c>
      <c r="E488">
        <v>1863.22</v>
      </c>
      <c r="F488" t="s">
        <v>7734</v>
      </c>
      <c r="G488">
        <v>7.0999999999999994E-2</v>
      </c>
    </row>
    <row r="489" spans="1:7" x14ac:dyDescent="0.35">
      <c r="A489" s="1">
        <v>45119</v>
      </c>
      <c r="B489">
        <v>1871.86</v>
      </c>
      <c r="C489">
        <v>1878.33</v>
      </c>
      <c r="D489">
        <v>1901.45</v>
      </c>
      <c r="E489">
        <v>1865.11</v>
      </c>
      <c r="F489" t="s">
        <v>7735</v>
      </c>
      <c r="G489">
        <v>-3.3999999999999998E-3</v>
      </c>
    </row>
    <row r="490" spans="1:7" x14ac:dyDescent="0.35">
      <c r="A490" s="1">
        <v>45118</v>
      </c>
      <c r="B490">
        <v>1878.33</v>
      </c>
      <c r="C490">
        <v>1880.42</v>
      </c>
      <c r="D490">
        <v>1889.83</v>
      </c>
      <c r="E490">
        <v>1863.93</v>
      </c>
      <c r="F490" t="s">
        <v>7736</v>
      </c>
      <c r="G490">
        <v>-1.1000000000000001E-3</v>
      </c>
    </row>
    <row r="491" spans="1:7" x14ac:dyDescent="0.35">
      <c r="A491" s="1">
        <v>45117</v>
      </c>
      <c r="B491">
        <v>1880.42</v>
      </c>
      <c r="C491">
        <v>1862.91</v>
      </c>
      <c r="D491">
        <v>1903.82</v>
      </c>
      <c r="E491">
        <v>1846.71</v>
      </c>
      <c r="F491" t="s">
        <v>7737</v>
      </c>
      <c r="G491">
        <v>9.4000000000000004E-3</v>
      </c>
    </row>
    <row r="492" spans="1:7" x14ac:dyDescent="0.35">
      <c r="A492" s="1">
        <v>45116</v>
      </c>
      <c r="B492">
        <v>1862.91</v>
      </c>
      <c r="C492">
        <v>1865.28</v>
      </c>
      <c r="D492">
        <v>1878.22</v>
      </c>
      <c r="E492">
        <v>1856.97</v>
      </c>
      <c r="F492" t="s">
        <v>7738</v>
      </c>
      <c r="G492">
        <v>-1.2999999999999999E-3</v>
      </c>
    </row>
    <row r="493" spans="1:7" x14ac:dyDescent="0.35">
      <c r="A493" s="1">
        <v>45115</v>
      </c>
      <c r="B493">
        <v>1865.28</v>
      </c>
      <c r="C493">
        <v>1870.92</v>
      </c>
      <c r="D493">
        <v>1873.16</v>
      </c>
      <c r="E493">
        <v>1843.82</v>
      </c>
      <c r="F493" t="s">
        <v>1372</v>
      </c>
      <c r="G493">
        <v>-3.0000000000000001E-3</v>
      </c>
    </row>
    <row r="494" spans="1:7" x14ac:dyDescent="0.35">
      <c r="A494" s="1">
        <v>45114</v>
      </c>
      <c r="B494">
        <v>1870.92</v>
      </c>
      <c r="C494">
        <v>1848.29</v>
      </c>
      <c r="D494">
        <v>1877.51</v>
      </c>
      <c r="E494">
        <v>1827.35</v>
      </c>
      <c r="F494" t="s">
        <v>7739</v>
      </c>
      <c r="G494">
        <v>1.2200000000000001E-2</v>
      </c>
    </row>
    <row r="495" spans="1:7" x14ac:dyDescent="0.35">
      <c r="A495" s="1">
        <v>45113</v>
      </c>
      <c r="B495">
        <v>1848.36</v>
      </c>
      <c r="C495">
        <v>1910.43</v>
      </c>
      <c r="D495">
        <v>1957.58</v>
      </c>
      <c r="E495">
        <v>1847.01</v>
      </c>
      <c r="F495" t="s">
        <v>7740</v>
      </c>
      <c r="G495">
        <v>-3.2500000000000001E-2</v>
      </c>
    </row>
    <row r="496" spans="1:7" x14ac:dyDescent="0.35">
      <c r="A496" s="1">
        <v>45112</v>
      </c>
      <c r="B496">
        <v>1910.43</v>
      </c>
      <c r="C496">
        <v>1936.21</v>
      </c>
      <c r="D496">
        <v>1942.15</v>
      </c>
      <c r="E496">
        <v>1896.43</v>
      </c>
      <c r="F496" t="s">
        <v>7741</v>
      </c>
      <c r="G496">
        <v>-1.3299999999999999E-2</v>
      </c>
    </row>
    <row r="497" spans="1:7" x14ac:dyDescent="0.35">
      <c r="A497" s="1">
        <v>45111</v>
      </c>
      <c r="B497">
        <v>1936.19</v>
      </c>
      <c r="C497">
        <v>1955.56</v>
      </c>
      <c r="D497">
        <v>1966.03</v>
      </c>
      <c r="E497">
        <v>1931.64</v>
      </c>
      <c r="F497" t="s">
        <v>7742</v>
      </c>
      <c r="G497">
        <v>-9.9000000000000008E-3</v>
      </c>
    </row>
    <row r="498" spans="1:7" x14ac:dyDescent="0.35">
      <c r="A498" s="1">
        <v>45110</v>
      </c>
      <c r="B498">
        <v>1955.56</v>
      </c>
      <c r="C498">
        <v>1937.57</v>
      </c>
      <c r="D498">
        <v>1974.61</v>
      </c>
      <c r="E498">
        <v>1934.51</v>
      </c>
      <c r="F498" t="s">
        <v>7743</v>
      </c>
      <c r="G498">
        <v>9.2999999999999992E-3</v>
      </c>
    </row>
    <row r="499" spans="1:7" x14ac:dyDescent="0.35">
      <c r="A499" s="1">
        <v>45109</v>
      </c>
      <c r="B499">
        <v>1937.57</v>
      </c>
      <c r="C499">
        <v>1924.53</v>
      </c>
      <c r="D499">
        <v>1958.36</v>
      </c>
      <c r="E499">
        <v>1893.68</v>
      </c>
      <c r="F499" t="s">
        <v>7744</v>
      </c>
      <c r="G499">
        <v>6.7999999999999996E-3</v>
      </c>
    </row>
    <row r="500" spans="1:7" x14ac:dyDescent="0.35">
      <c r="A500" s="1">
        <v>45108</v>
      </c>
      <c r="B500">
        <v>1924.53</v>
      </c>
      <c r="C500">
        <v>1933.8</v>
      </c>
      <c r="D500">
        <v>1943.2</v>
      </c>
      <c r="E500">
        <v>1909.92</v>
      </c>
      <c r="F500" t="s">
        <v>1315</v>
      </c>
      <c r="G500">
        <v>-4.7999999999999996E-3</v>
      </c>
    </row>
    <row r="501" spans="1:7" x14ac:dyDescent="0.35">
      <c r="A501" s="1">
        <v>45107</v>
      </c>
      <c r="B501">
        <v>1933.8</v>
      </c>
      <c r="C501">
        <v>1851.92</v>
      </c>
      <c r="D501">
        <v>1943.65</v>
      </c>
      <c r="E501">
        <v>1837.49</v>
      </c>
      <c r="F501" t="s">
        <v>7745</v>
      </c>
      <c r="G501">
        <v>4.4200000000000003E-2</v>
      </c>
    </row>
    <row r="502" spans="1:7" x14ac:dyDescent="0.35">
      <c r="A502" s="1">
        <v>45106</v>
      </c>
      <c r="B502">
        <v>1851.92</v>
      </c>
      <c r="C502">
        <v>1827.95</v>
      </c>
      <c r="D502">
        <v>1878.86</v>
      </c>
      <c r="E502">
        <v>1827.95</v>
      </c>
      <c r="F502" t="s">
        <v>7422</v>
      </c>
      <c r="G502">
        <v>1.3100000000000001E-2</v>
      </c>
    </row>
    <row r="503" spans="1:7" x14ac:dyDescent="0.35">
      <c r="A503" s="1">
        <v>45105</v>
      </c>
      <c r="B503">
        <v>1827.95</v>
      </c>
      <c r="C503">
        <v>1889.51</v>
      </c>
      <c r="D503">
        <v>1890.11</v>
      </c>
      <c r="E503">
        <v>1821.94</v>
      </c>
      <c r="F503" t="s">
        <v>7746</v>
      </c>
      <c r="G503">
        <v>-3.2599999999999997E-2</v>
      </c>
    </row>
    <row r="504" spans="1:7" x14ac:dyDescent="0.35">
      <c r="A504" s="1">
        <v>45104</v>
      </c>
      <c r="B504">
        <v>1889.51</v>
      </c>
      <c r="C504">
        <v>1859</v>
      </c>
      <c r="D504">
        <v>1911.73</v>
      </c>
      <c r="E504">
        <v>1856.19</v>
      </c>
      <c r="F504" t="s">
        <v>7747</v>
      </c>
      <c r="G504">
        <v>1.6400000000000001E-2</v>
      </c>
    </row>
    <row r="505" spans="1:7" x14ac:dyDescent="0.35">
      <c r="A505" s="1">
        <v>45103</v>
      </c>
      <c r="B505">
        <v>1859</v>
      </c>
      <c r="C505">
        <v>1898.8</v>
      </c>
      <c r="D505">
        <v>1906.07</v>
      </c>
      <c r="E505">
        <v>1840.63</v>
      </c>
      <c r="F505" t="s">
        <v>7748</v>
      </c>
      <c r="G505">
        <v>-2.1000000000000001E-2</v>
      </c>
    </row>
    <row r="506" spans="1:7" x14ac:dyDescent="0.35">
      <c r="A506" s="1">
        <v>45102</v>
      </c>
      <c r="B506">
        <v>1898.8</v>
      </c>
      <c r="C506">
        <v>1875</v>
      </c>
      <c r="D506">
        <v>1929.61</v>
      </c>
      <c r="E506">
        <v>1869.28</v>
      </c>
      <c r="F506" t="s">
        <v>7749</v>
      </c>
      <c r="G506">
        <v>1.2699999999999999E-2</v>
      </c>
    </row>
    <row r="507" spans="1:7" x14ac:dyDescent="0.35">
      <c r="A507" s="1">
        <v>45101</v>
      </c>
      <c r="B507">
        <v>1875</v>
      </c>
      <c r="C507">
        <v>1891.98</v>
      </c>
      <c r="D507">
        <v>1904.04</v>
      </c>
      <c r="E507">
        <v>1865.77</v>
      </c>
      <c r="F507" t="s">
        <v>7750</v>
      </c>
      <c r="G507">
        <v>-8.9999999999999993E-3</v>
      </c>
    </row>
    <row r="508" spans="1:7" x14ac:dyDescent="0.35">
      <c r="A508" s="1">
        <v>45100</v>
      </c>
      <c r="B508">
        <v>1891.97</v>
      </c>
      <c r="C508">
        <v>1872.29</v>
      </c>
      <c r="D508">
        <v>1932.23</v>
      </c>
      <c r="E508">
        <v>1864.6</v>
      </c>
      <c r="F508" t="s">
        <v>7751</v>
      </c>
      <c r="G508">
        <v>1.0500000000000001E-2</v>
      </c>
    </row>
    <row r="509" spans="1:7" x14ac:dyDescent="0.35">
      <c r="A509" s="1">
        <v>45099</v>
      </c>
      <c r="B509">
        <v>1872.32</v>
      </c>
      <c r="C509">
        <v>1889.87</v>
      </c>
      <c r="D509">
        <v>1931.6</v>
      </c>
      <c r="E509">
        <v>1866.66</v>
      </c>
      <c r="F509" t="s">
        <v>7752</v>
      </c>
      <c r="G509">
        <v>-9.2999999999999992E-3</v>
      </c>
    </row>
    <row r="510" spans="1:7" x14ac:dyDescent="0.35">
      <c r="A510" s="1">
        <v>45098</v>
      </c>
      <c r="B510">
        <v>1889.87</v>
      </c>
      <c r="C510">
        <v>1791.64</v>
      </c>
      <c r="D510">
        <v>1899.11</v>
      </c>
      <c r="E510">
        <v>1787.59</v>
      </c>
      <c r="F510" t="s">
        <v>7753</v>
      </c>
      <c r="G510">
        <v>5.4800000000000001E-2</v>
      </c>
    </row>
    <row r="511" spans="1:7" x14ac:dyDescent="0.35">
      <c r="A511" s="1">
        <v>45097</v>
      </c>
      <c r="B511">
        <v>1791.61</v>
      </c>
      <c r="C511">
        <v>1737.06</v>
      </c>
      <c r="D511">
        <v>1793.35</v>
      </c>
      <c r="E511">
        <v>1715.2</v>
      </c>
      <c r="F511" t="s">
        <v>7754</v>
      </c>
      <c r="G511">
        <v>3.1399999999999997E-2</v>
      </c>
    </row>
    <row r="512" spans="1:7" x14ac:dyDescent="0.35">
      <c r="A512" s="1">
        <v>45096</v>
      </c>
      <c r="B512">
        <v>1737.06</v>
      </c>
      <c r="C512">
        <v>1720.98</v>
      </c>
      <c r="D512">
        <v>1748.05</v>
      </c>
      <c r="E512">
        <v>1706.4</v>
      </c>
      <c r="F512" t="s">
        <v>7755</v>
      </c>
      <c r="G512">
        <v>9.2999999999999992E-3</v>
      </c>
    </row>
    <row r="513" spans="1:7" x14ac:dyDescent="0.35">
      <c r="A513" s="1">
        <v>45095</v>
      </c>
      <c r="B513">
        <v>1720.98</v>
      </c>
      <c r="C513">
        <v>1727.79</v>
      </c>
      <c r="D513">
        <v>1746.4</v>
      </c>
      <c r="E513">
        <v>1715.9</v>
      </c>
      <c r="F513" t="s">
        <v>7756</v>
      </c>
      <c r="G513">
        <v>-3.8999999999999998E-3</v>
      </c>
    </row>
    <row r="514" spans="1:7" x14ac:dyDescent="0.35">
      <c r="A514" s="1">
        <v>45094</v>
      </c>
      <c r="B514">
        <v>1727.79</v>
      </c>
      <c r="C514">
        <v>1717.92</v>
      </c>
      <c r="D514">
        <v>1764.06</v>
      </c>
      <c r="E514">
        <v>1714.3</v>
      </c>
      <c r="F514" t="s">
        <v>7757</v>
      </c>
      <c r="G514">
        <v>5.7000000000000002E-3</v>
      </c>
    </row>
    <row r="515" spans="1:7" x14ac:dyDescent="0.35">
      <c r="A515" s="1">
        <v>45093</v>
      </c>
      <c r="B515">
        <v>1717.92</v>
      </c>
      <c r="C515">
        <v>1666.96</v>
      </c>
      <c r="D515">
        <v>1728.35</v>
      </c>
      <c r="E515">
        <v>1653.68</v>
      </c>
      <c r="F515" t="s">
        <v>7758</v>
      </c>
      <c r="G515">
        <v>3.0599999999999999E-2</v>
      </c>
    </row>
    <row r="516" spans="1:7" x14ac:dyDescent="0.35">
      <c r="A516" s="1">
        <v>45092</v>
      </c>
      <c r="B516">
        <v>1666.96</v>
      </c>
      <c r="C516">
        <v>1650.96</v>
      </c>
      <c r="D516">
        <v>1678.94</v>
      </c>
      <c r="E516">
        <v>1632.5</v>
      </c>
      <c r="F516" t="s">
        <v>7759</v>
      </c>
      <c r="G516">
        <v>9.7000000000000003E-3</v>
      </c>
    </row>
    <row r="517" spans="1:7" x14ac:dyDescent="0.35">
      <c r="A517" s="1">
        <v>45091</v>
      </c>
      <c r="B517">
        <v>1650.96</v>
      </c>
      <c r="C517">
        <v>1739.6</v>
      </c>
      <c r="D517">
        <v>1749.9</v>
      </c>
      <c r="E517">
        <v>1636.49</v>
      </c>
      <c r="F517" t="s">
        <v>7760</v>
      </c>
      <c r="G517">
        <v>-5.0999999999999997E-2</v>
      </c>
    </row>
    <row r="518" spans="1:7" x14ac:dyDescent="0.35">
      <c r="A518" s="1">
        <v>45090</v>
      </c>
      <c r="B518">
        <v>1739.6</v>
      </c>
      <c r="C518">
        <v>1742.6</v>
      </c>
      <c r="D518">
        <v>1763.15</v>
      </c>
      <c r="E518">
        <v>1727.64</v>
      </c>
      <c r="F518" t="s">
        <v>7761</v>
      </c>
      <c r="G518">
        <v>-1.6999999999999999E-3</v>
      </c>
    </row>
    <row r="519" spans="1:7" x14ac:dyDescent="0.35">
      <c r="A519" s="1">
        <v>45089</v>
      </c>
      <c r="B519">
        <v>1742.6</v>
      </c>
      <c r="C519">
        <v>1752.8</v>
      </c>
      <c r="D519">
        <v>1757.79</v>
      </c>
      <c r="E519">
        <v>1722.92</v>
      </c>
      <c r="F519" t="s">
        <v>7762</v>
      </c>
      <c r="G519">
        <v>-5.7999999999999996E-3</v>
      </c>
    </row>
    <row r="520" spans="1:7" x14ac:dyDescent="0.35">
      <c r="A520" s="1">
        <v>45088</v>
      </c>
      <c r="B520">
        <v>1752.8</v>
      </c>
      <c r="C520">
        <v>1751.56</v>
      </c>
      <c r="D520">
        <v>1775.87</v>
      </c>
      <c r="E520">
        <v>1740.02</v>
      </c>
      <c r="F520" t="s">
        <v>7763</v>
      </c>
      <c r="G520">
        <v>6.9999999999999999E-4</v>
      </c>
    </row>
    <row r="521" spans="1:7" x14ac:dyDescent="0.35">
      <c r="A521" s="1">
        <v>45087</v>
      </c>
      <c r="B521">
        <v>1751.56</v>
      </c>
      <c r="C521">
        <v>1840.41</v>
      </c>
      <c r="D521">
        <v>1844.23</v>
      </c>
      <c r="E521">
        <v>1719.16</v>
      </c>
      <c r="F521" t="s">
        <v>7764</v>
      </c>
      <c r="G521">
        <v>-4.8300000000000003E-2</v>
      </c>
    </row>
    <row r="522" spans="1:7" x14ac:dyDescent="0.35">
      <c r="A522" s="1">
        <v>45086</v>
      </c>
      <c r="B522">
        <v>1840.41</v>
      </c>
      <c r="C522">
        <v>1845.68</v>
      </c>
      <c r="D522">
        <v>1854.72</v>
      </c>
      <c r="E522">
        <v>1828.66</v>
      </c>
      <c r="F522" t="s">
        <v>7765</v>
      </c>
      <c r="G522">
        <v>-2.8999999999999998E-3</v>
      </c>
    </row>
    <row r="523" spans="1:7" x14ac:dyDescent="0.35">
      <c r="A523" s="1">
        <v>45085</v>
      </c>
      <c r="B523">
        <v>1845.68</v>
      </c>
      <c r="C523">
        <v>1832.1</v>
      </c>
      <c r="D523">
        <v>1860.53</v>
      </c>
      <c r="E523">
        <v>1829.38</v>
      </c>
      <c r="F523" t="s">
        <v>7766</v>
      </c>
      <c r="G523">
        <v>7.4000000000000003E-3</v>
      </c>
    </row>
    <row r="524" spans="1:7" x14ac:dyDescent="0.35">
      <c r="A524" s="1">
        <v>45084</v>
      </c>
      <c r="B524">
        <v>1832.1</v>
      </c>
      <c r="C524">
        <v>1884.63</v>
      </c>
      <c r="D524">
        <v>1893.73</v>
      </c>
      <c r="E524">
        <v>1823.42</v>
      </c>
      <c r="F524" t="s">
        <v>7767</v>
      </c>
      <c r="G524">
        <v>-2.76E-2</v>
      </c>
    </row>
    <row r="525" spans="1:7" x14ac:dyDescent="0.35">
      <c r="A525" s="1">
        <v>45083</v>
      </c>
      <c r="B525">
        <v>1884.17</v>
      </c>
      <c r="C525">
        <v>1811.19</v>
      </c>
      <c r="D525">
        <v>1895.79</v>
      </c>
      <c r="E525">
        <v>1800.75</v>
      </c>
      <c r="F525" t="s">
        <v>7768</v>
      </c>
      <c r="G525">
        <v>4.0300000000000002E-2</v>
      </c>
    </row>
    <row r="526" spans="1:7" x14ac:dyDescent="0.35">
      <c r="A526" s="1">
        <v>45082</v>
      </c>
      <c r="B526">
        <v>1811.2</v>
      </c>
      <c r="C526">
        <v>1890</v>
      </c>
      <c r="D526">
        <v>1890.53</v>
      </c>
      <c r="E526">
        <v>1782.82</v>
      </c>
      <c r="F526" t="s">
        <v>7769</v>
      </c>
      <c r="G526">
        <v>-4.1700000000000001E-2</v>
      </c>
    </row>
    <row r="527" spans="1:7" x14ac:dyDescent="0.35">
      <c r="A527" s="1">
        <v>45081</v>
      </c>
      <c r="B527">
        <v>1890.04</v>
      </c>
      <c r="C527">
        <v>1892.05</v>
      </c>
      <c r="D527">
        <v>1914.12</v>
      </c>
      <c r="E527">
        <v>1884.54</v>
      </c>
      <c r="F527" t="s">
        <v>7770</v>
      </c>
      <c r="G527">
        <v>-1.1000000000000001E-3</v>
      </c>
    </row>
    <row r="528" spans="1:7" x14ac:dyDescent="0.35">
      <c r="A528" s="1">
        <v>45080</v>
      </c>
      <c r="B528">
        <v>1892.05</v>
      </c>
      <c r="C528">
        <v>1907.1</v>
      </c>
      <c r="D528">
        <v>1907.9</v>
      </c>
      <c r="E528">
        <v>1884.17</v>
      </c>
      <c r="F528" t="s">
        <v>7771</v>
      </c>
      <c r="G528">
        <v>-7.9000000000000008E-3</v>
      </c>
    </row>
    <row r="529" spans="1:7" x14ac:dyDescent="0.35">
      <c r="A529" s="1">
        <v>45079</v>
      </c>
      <c r="B529">
        <v>1907.1</v>
      </c>
      <c r="C529">
        <v>1861.77</v>
      </c>
      <c r="D529">
        <v>1910.01</v>
      </c>
      <c r="E529">
        <v>1847.84</v>
      </c>
      <c r="F529" t="s">
        <v>7772</v>
      </c>
      <c r="G529">
        <v>2.4299999999999999E-2</v>
      </c>
    </row>
    <row r="530" spans="1:7" x14ac:dyDescent="0.35">
      <c r="A530" s="1">
        <v>45078</v>
      </c>
      <c r="B530">
        <v>1861.77</v>
      </c>
      <c r="C530">
        <v>1873.62</v>
      </c>
      <c r="D530">
        <v>1888.07</v>
      </c>
      <c r="E530">
        <v>1846.23</v>
      </c>
      <c r="F530" t="s">
        <v>7773</v>
      </c>
      <c r="G530">
        <v>-6.3E-3</v>
      </c>
    </row>
    <row r="531" spans="1:7" x14ac:dyDescent="0.35">
      <c r="A531" s="1">
        <v>45077</v>
      </c>
      <c r="B531">
        <v>1873.63</v>
      </c>
      <c r="C531">
        <v>1900.59</v>
      </c>
      <c r="D531">
        <v>1906.21</v>
      </c>
      <c r="E531">
        <v>1852</v>
      </c>
      <c r="F531" t="s">
        <v>7774</v>
      </c>
      <c r="G531">
        <v>-1.4200000000000001E-2</v>
      </c>
    </row>
    <row r="532" spans="1:7" x14ac:dyDescent="0.35">
      <c r="A532" s="1">
        <v>45076</v>
      </c>
      <c r="B532">
        <v>1900.59</v>
      </c>
      <c r="C532">
        <v>1892.61</v>
      </c>
      <c r="D532">
        <v>1915.91</v>
      </c>
      <c r="E532">
        <v>1882.97</v>
      </c>
      <c r="F532" t="s">
        <v>7775</v>
      </c>
      <c r="G532">
        <v>4.1999999999999997E-3</v>
      </c>
    </row>
    <row r="533" spans="1:7" x14ac:dyDescent="0.35">
      <c r="A533" s="1">
        <v>45075</v>
      </c>
      <c r="B533">
        <v>1892.61</v>
      </c>
      <c r="C533">
        <v>1908.37</v>
      </c>
      <c r="D533">
        <v>1925.74</v>
      </c>
      <c r="E533">
        <v>1878.33</v>
      </c>
      <c r="F533" t="s">
        <v>7776</v>
      </c>
      <c r="G533">
        <v>-8.3000000000000001E-3</v>
      </c>
    </row>
    <row r="534" spans="1:7" x14ac:dyDescent="0.35">
      <c r="A534" s="1">
        <v>45074</v>
      </c>
      <c r="B534">
        <v>1908.35</v>
      </c>
      <c r="C534">
        <v>1829.91</v>
      </c>
      <c r="D534">
        <v>1914.92</v>
      </c>
      <c r="E534">
        <v>1824.7</v>
      </c>
      <c r="F534" t="s">
        <v>7777</v>
      </c>
      <c r="G534">
        <v>4.2900000000000001E-2</v>
      </c>
    </row>
    <row r="535" spans="1:7" x14ac:dyDescent="0.35">
      <c r="A535" s="1">
        <v>45073</v>
      </c>
      <c r="B535">
        <v>1829.91</v>
      </c>
      <c r="C535">
        <v>1827.8</v>
      </c>
      <c r="D535">
        <v>1835.94</v>
      </c>
      <c r="E535">
        <v>1817.35</v>
      </c>
      <c r="F535" t="s">
        <v>7778</v>
      </c>
      <c r="G535">
        <v>1.1999999999999999E-3</v>
      </c>
    </row>
    <row r="536" spans="1:7" x14ac:dyDescent="0.35">
      <c r="A536" s="1">
        <v>45072</v>
      </c>
      <c r="B536">
        <v>1827.8</v>
      </c>
      <c r="C536">
        <v>1805.62</v>
      </c>
      <c r="D536">
        <v>1837.39</v>
      </c>
      <c r="E536">
        <v>1798.1</v>
      </c>
      <c r="F536" t="s">
        <v>7779</v>
      </c>
      <c r="G536">
        <v>1.2200000000000001E-2</v>
      </c>
    </row>
    <row r="537" spans="1:7" x14ac:dyDescent="0.35">
      <c r="A537" s="1">
        <v>45071</v>
      </c>
      <c r="B537">
        <v>1805.69</v>
      </c>
      <c r="C537">
        <v>1799.91</v>
      </c>
      <c r="D537">
        <v>1817.05</v>
      </c>
      <c r="E537">
        <v>1764.92</v>
      </c>
      <c r="F537" t="s">
        <v>758</v>
      </c>
      <c r="G537">
        <v>3.2000000000000002E-3</v>
      </c>
    </row>
    <row r="538" spans="1:7" x14ac:dyDescent="0.35">
      <c r="A538" s="1">
        <v>45070</v>
      </c>
      <c r="B538">
        <v>1799.91</v>
      </c>
      <c r="C538">
        <v>1854.08</v>
      </c>
      <c r="D538">
        <v>1854.08</v>
      </c>
      <c r="E538">
        <v>1781.7</v>
      </c>
      <c r="F538" t="s">
        <v>7780</v>
      </c>
      <c r="G538">
        <v>-2.92E-2</v>
      </c>
    </row>
    <row r="539" spans="1:7" x14ac:dyDescent="0.35">
      <c r="A539" s="1">
        <v>45069</v>
      </c>
      <c r="B539">
        <v>1854.08</v>
      </c>
      <c r="C539">
        <v>1817.19</v>
      </c>
      <c r="D539">
        <v>1868.89</v>
      </c>
      <c r="E539">
        <v>1815.41</v>
      </c>
      <c r="F539" t="s">
        <v>7781</v>
      </c>
      <c r="G539">
        <v>2.0299999999999999E-2</v>
      </c>
    </row>
    <row r="540" spans="1:7" x14ac:dyDescent="0.35">
      <c r="A540" s="1">
        <v>45068</v>
      </c>
      <c r="B540">
        <v>1817.19</v>
      </c>
      <c r="C540">
        <v>1804.89</v>
      </c>
      <c r="D540">
        <v>1827.38</v>
      </c>
      <c r="E540">
        <v>1792.35</v>
      </c>
      <c r="F540" t="s">
        <v>7782</v>
      </c>
      <c r="G540">
        <v>6.7999999999999996E-3</v>
      </c>
    </row>
    <row r="541" spans="1:7" x14ac:dyDescent="0.35">
      <c r="A541" s="1">
        <v>45067</v>
      </c>
      <c r="B541">
        <v>1804.89</v>
      </c>
      <c r="C541">
        <v>1819.66</v>
      </c>
      <c r="D541">
        <v>1827.47</v>
      </c>
      <c r="E541">
        <v>1799.03</v>
      </c>
      <c r="F541" t="s">
        <v>7783</v>
      </c>
      <c r="G541">
        <v>-8.0999999999999996E-3</v>
      </c>
    </row>
    <row r="542" spans="1:7" x14ac:dyDescent="0.35">
      <c r="A542" s="1">
        <v>45066</v>
      </c>
      <c r="B542">
        <v>1819.68</v>
      </c>
      <c r="C542">
        <v>1812.32</v>
      </c>
      <c r="D542">
        <v>1828.06</v>
      </c>
      <c r="E542">
        <v>1807.08</v>
      </c>
      <c r="F542" t="s">
        <v>7784</v>
      </c>
      <c r="G542">
        <v>4.1000000000000003E-3</v>
      </c>
    </row>
    <row r="543" spans="1:7" x14ac:dyDescent="0.35">
      <c r="A543" s="1">
        <v>45065</v>
      </c>
      <c r="B543">
        <v>1812.32</v>
      </c>
      <c r="C543">
        <v>1800.95</v>
      </c>
      <c r="D543">
        <v>1829.33</v>
      </c>
      <c r="E543">
        <v>1796.99</v>
      </c>
      <c r="F543" t="s">
        <v>7785</v>
      </c>
      <c r="G543">
        <v>6.3E-3</v>
      </c>
    </row>
    <row r="544" spans="1:7" x14ac:dyDescent="0.35">
      <c r="A544" s="1">
        <v>45064</v>
      </c>
      <c r="B544">
        <v>1800.99</v>
      </c>
      <c r="C544">
        <v>1822.12</v>
      </c>
      <c r="D544">
        <v>1831.51</v>
      </c>
      <c r="E544">
        <v>1774.77</v>
      </c>
      <c r="F544" t="s">
        <v>7786</v>
      </c>
      <c r="G544">
        <v>-1.14E-2</v>
      </c>
    </row>
    <row r="545" spans="1:7" x14ac:dyDescent="0.35">
      <c r="A545" s="1">
        <v>45063</v>
      </c>
      <c r="B545">
        <v>1821.73</v>
      </c>
      <c r="C545">
        <v>1823.98</v>
      </c>
      <c r="D545">
        <v>1834.44</v>
      </c>
      <c r="E545">
        <v>1785.78</v>
      </c>
      <c r="F545" t="s">
        <v>7787</v>
      </c>
      <c r="G545">
        <v>-1.1999999999999999E-3</v>
      </c>
    </row>
    <row r="546" spans="1:7" x14ac:dyDescent="0.35">
      <c r="A546" s="1">
        <v>45062</v>
      </c>
      <c r="B546">
        <v>1823.98</v>
      </c>
      <c r="C546">
        <v>1817.11</v>
      </c>
      <c r="D546">
        <v>1830.01</v>
      </c>
      <c r="E546">
        <v>1797.6</v>
      </c>
      <c r="F546" t="s">
        <v>7788</v>
      </c>
      <c r="G546">
        <v>3.8E-3</v>
      </c>
    </row>
    <row r="547" spans="1:7" x14ac:dyDescent="0.35">
      <c r="A547" s="1">
        <v>45061</v>
      </c>
      <c r="B547">
        <v>1817.11</v>
      </c>
      <c r="C547">
        <v>1799.36</v>
      </c>
      <c r="D547">
        <v>1845.27</v>
      </c>
      <c r="E547">
        <v>1786.61</v>
      </c>
      <c r="F547" t="s">
        <v>6133</v>
      </c>
      <c r="G547">
        <v>9.9000000000000008E-3</v>
      </c>
    </row>
    <row r="548" spans="1:7" x14ac:dyDescent="0.35">
      <c r="A548" s="1">
        <v>45060</v>
      </c>
      <c r="B548">
        <v>1799.36</v>
      </c>
      <c r="C548">
        <v>1795.11</v>
      </c>
      <c r="D548">
        <v>1822.93</v>
      </c>
      <c r="E548">
        <v>1791.86</v>
      </c>
      <c r="F548" t="s">
        <v>7789</v>
      </c>
      <c r="G548">
        <v>2.5000000000000001E-3</v>
      </c>
    </row>
    <row r="549" spans="1:7" x14ac:dyDescent="0.35">
      <c r="A549" s="1">
        <v>45059</v>
      </c>
      <c r="B549">
        <v>1794.95</v>
      </c>
      <c r="C549">
        <v>1807.31</v>
      </c>
      <c r="D549">
        <v>1814.55</v>
      </c>
      <c r="E549">
        <v>1786.23</v>
      </c>
      <c r="F549" t="s">
        <v>7790</v>
      </c>
      <c r="G549">
        <v>-6.7999999999999996E-3</v>
      </c>
    </row>
    <row r="550" spans="1:7" x14ac:dyDescent="0.35">
      <c r="A550" s="1">
        <v>45058</v>
      </c>
      <c r="B550">
        <v>1807.31</v>
      </c>
      <c r="C550">
        <v>1794.71</v>
      </c>
      <c r="D550">
        <v>1812.46</v>
      </c>
      <c r="E550">
        <v>1741.48</v>
      </c>
      <c r="F550" t="s">
        <v>7791</v>
      </c>
      <c r="G550">
        <v>7.0000000000000001E-3</v>
      </c>
    </row>
    <row r="551" spans="1:7" x14ac:dyDescent="0.35">
      <c r="A551" s="1">
        <v>45057</v>
      </c>
      <c r="B551">
        <v>1794.71</v>
      </c>
      <c r="C551">
        <v>1840.92</v>
      </c>
      <c r="D551">
        <v>1841.04</v>
      </c>
      <c r="E551">
        <v>1774.3</v>
      </c>
      <c r="F551" t="s">
        <v>7792</v>
      </c>
      <c r="G551">
        <v>-2.5100000000000001E-2</v>
      </c>
    </row>
    <row r="552" spans="1:7" x14ac:dyDescent="0.35">
      <c r="A552" s="1">
        <v>45056</v>
      </c>
      <c r="B552">
        <v>1840.92</v>
      </c>
      <c r="C552">
        <v>1846.56</v>
      </c>
      <c r="D552">
        <v>1886.83</v>
      </c>
      <c r="E552">
        <v>1797.07</v>
      </c>
      <c r="F552" t="s">
        <v>7793</v>
      </c>
      <c r="G552">
        <v>-3.0999999999999999E-3</v>
      </c>
    </row>
    <row r="553" spans="1:7" x14ac:dyDescent="0.35">
      <c r="A553" s="1">
        <v>45055</v>
      </c>
      <c r="B553">
        <v>1846.56</v>
      </c>
      <c r="C553">
        <v>1847.48</v>
      </c>
      <c r="D553">
        <v>1858.57</v>
      </c>
      <c r="E553">
        <v>1832.05</v>
      </c>
      <c r="F553" t="s">
        <v>7794</v>
      </c>
      <c r="G553">
        <v>-5.0000000000000001E-4</v>
      </c>
    </row>
    <row r="554" spans="1:7" x14ac:dyDescent="0.35">
      <c r="A554" s="1">
        <v>45054</v>
      </c>
      <c r="B554">
        <v>1847.48</v>
      </c>
      <c r="C554">
        <v>1871.03</v>
      </c>
      <c r="D554">
        <v>1883.54</v>
      </c>
      <c r="E554">
        <v>1813.63</v>
      </c>
      <c r="F554" t="s">
        <v>7795</v>
      </c>
      <c r="G554">
        <v>-1.26E-2</v>
      </c>
    </row>
    <row r="555" spans="1:7" x14ac:dyDescent="0.35">
      <c r="A555" s="1">
        <v>45053</v>
      </c>
      <c r="B555">
        <v>1870.99</v>
      </c>
      <c r="C555">
        <v>1896.48</v>
      </c>
      <c r="D555">
        <v>1931.39</v>
      </c>
      <c r="E555">
        <v>1870.94</v>
      </c>
      <c r="F555" t="s">
        <v>7796</v>
      </c>
      <c r="G555">
        <v>-1.34E-2</v>
      </c>
    </row>
    <row r="556" spans="1:7" x14ac:dyDescent="0.35">
      <c r="A556" s="1">
        <v>45052</v>
      </c>
      <c r="B556">
        <v>1896.48</v>
      </c>
      <c r="C556">
        <v>1993.33</v>
      </c>
      <c r="D556">
        <v>2013.1</v>
      </c>
      <c r="E556">
        <v>1868.09</v>
      </c>
      <c r="F556" t="s">
        <v>7797</v>
      </c>
      <c r="G556">
        <v>-4.8599999999999997E-2</v>
      </c>
    </row>
    <row r="557" spans="1:7" x14ac:dyDescent="0.35">
      <c r="A557" s="1">
        <v>45051</v>
      </c>
      <c r="B557">
        <v>1993.33</v>
      </c>
      <c r="C557">
        <v>1877.06</v>
      </c>
      <c r="D557">
        <v>1996.64</v>
      </c>
      <c r="E557">
        <v>1875.66</v>
      </c>
      <c r="F557" t="s">
        <v>7798</v>
      </c>
      <c r="G557">
        <v>6.1899999999999997E-2</v>
      </c>
    </row>
    <row r="558" spans="1:7" x14ac:dyDescent="0.35">
      <c r="A558" s="1">
        <v>45050</v>
      </c>
      <c r="B558">
        <v>1877.06</v>
      </c>
      <c r="C558">
        <v>1904.76</v>
      </c>
      <c r="D558">
        <v>1915.15</v>
      </c>
      <c r="E558">
        <v>1868.18</v>
      </c>
      <c r="F558" t="s">
        <v>7799</v>
      </c>
      <c r="G558">
        <v>-1.4500000000000001E-2</v>
      </c>
    </row>
    <row r="559" spans="1:7" x14ac:dyDescent="0.35">
      <c r="A559" s="1">
        <v>45049</v>
      </c>
      <c r="B559">
        <v>1904.74</v>
      </c>
      <c r="C559">
        <v>1869.74</v>
      </c>
      <c r="D559">
        <v>1915</v>
      </c>
      <c r="E559">
        <v>1844.72</v>
      </c>
      <c r="F559" t="s">
        <v>7800</v>
      </c>
      <c r="G559">
        <v>1.8700000000000001E-2</v>
      </c>
    </row>
    <row r="560" spans="1:7" x14ac:dyDescent="0.35">
      <c r="A560" s="1">
        <v>45048</v>
      </c>
      <c r="B560">
        <v>1869.74</v>
      </c>
      <c r="C560">
        <v>1830.75</v>
      </c>
      <c r="D560">
        <v>1878.7</v>
      </c>
      <c r="E560">
        <v>1823.25</v>
      </c>
      <c r="F560" t="s">
        <v>7801</v>
      </c>
      <c r="G560">
        <v>2.1299999999999999E-2</v>
      </c>
    </row>
    <row r="561" spans="1:7" x14ac:dyDescent="0.35">
      <c r="A561" s="1">
        <v>45047</v>
      </c>
      <c r="B561">
        <v>1830.75</v>
      </c>
      <c r="C561">
        <v>1869.05</v>
      </c>
      <c r="D561">
        <v>1885.7</v>
      </c>
      <c r="E561">
        <v>1807.3</v>
      </c>
      <c r="F561" t="s">
        <v>7802</v>
      </c>
      <c r="G561">
        <v>-2.0400000000000001E-2</v>
      </c>
    </row>
    <row r="562" spans="1:7" x14ac:dyDescent="0.35">
      <c r="A562" s="1">
        <v>45046</v>
      </c>
      <c r="B562">
        <v>1868.88</v>
      </c>
      <c r="C562">
        <v>1907.8</v>
      </c>
      <c r="D562">
        <v>1937.86</v>
      </c>
      <c r="E562">
        <v>1868.88</v>
      </c>
      <c r="F562" t="s">
        <v>7803</v>
      </c>
      <c r="G562">
        <v>-2.0400000000000001E-2</v>
      </c>
    </row>
    <row r="563" spans="1:7" x14ac:dyDescent="0.35">
      <c r="A563" s="1">
        <v>45045</v>
      </c>
      <c r="B563">
        <v>1907.8</v>
      </c>
      <c r="C563">
        <v>1890.93</v>
      </c>
      <c r="D563">
        <v>1915.9</v>
      </c>
      <c r="E563">
        <v>1886.27</v>
      </c>
      <c r="F563" t="s">
        <v>7804</v>
      </c>
      <c r="G563">
        <v>8.8000000000000005E-3</v>
      </c>
    </row>
    <row r="564" spans="1:7" x14ac:dyDescent="0.35">
      <c r="A564" s="1">
        <v>45044</v>
      </c>
      <c r="B564">
        <v>1891.14</v>
      </c>
      <c r="C564">
        <v>1908.79</v>
      </c>
      <c r="D564">
        <v>1922.85</v>
      </c>
      <c r="E564">
        <v>1875.03</v>
      </c>
      <c r="F564" t="s">
        <v>7805</v>
      </c>
      <c r="G564">
        <v>-9.2999999999999992E-3</v>
      </c>
    </row>
    <row r="565" spans="1:7" x14ac:dyDescent="0.35">
      <c r="A565" s="1">
        <v>45043</v>
      </c>
      <c r="B565">
        <v>1908.81</v>
      </c>
      <c r="C565">
        <v>1866.05</v>
      </c>
      <c r="D565">
        <v>1937.55</v>
      </c>
      <c r="E565">
        <v>1862.37</v>
      </c>
      <c r="F565" t="s">
        <v>7806</v>
      </c>
      <c r="G565">
        <v>2.29E-2</v>
      </c>
    </row>
    <row r="566" spans="1:7" x14ac:dyDescent="0.35">
      <c r="A566" s="1">
        <v>45042</v>
      </c>
      <c r="B566">
        <v>1866.05</v>
      </c>
      <c r="C566">
        <v>1865.95</v>
      </c>
      <c r="D566">
        <v>1963.46</v>
      </c>
      <c r="E566">
        <v>1793.76</v>
      </c>
      <c r="F566" t="s">
        <v>7807</v>
      </c>
      <c r="G566">
        <v>1E-4</v>
      </c>
    </row>
    <row r="567" spans="1:7" x14ac:dyDescent="0.35">
      <c r="A567" s="1">
        <v>45041</v>
      </c>
      <c r="B567">
        <v>1865.95</v>
      </c>
      <c r="C567">
        <v>1841.88</v>
      </c>
      <c r="D567">
        <v>1877.54</v>
      </c>
      <c r="E567">
        <v>1804.2</v>
      </c>
      <c r="F567" t="s">
        <v>7808</v>
      </c>
      <c r="G567">
        <v>1.3100000000000001E-2</v>
      </c>
    </row>
    <row r="568" spans="1:7" x14ac:dyDescent="0.35">
      <c r="A568" s="1">
        <v>45040</v>
      </c>
      <c r="B568">
        <v>1841.88</v>
      </c>
      <c r="C568">
        <v>1862.04</v>
      </c>
      <c r="D568">
        <v>1889.09</v>
      </c>
      <c r="E568">
        <v>1809.8</v>
      </c>
      <c r="F568" t="s">
        <v>7809</v>
      </c>
      <c r="G568">
        <v>-1.0800000000000001E-2</v>
      </c>
    </row>
    <row r="569" spans="1:7" x14ac:dyDescent="0.35">
      <c r="A569" s="1">
        <v>45039</v>
      </c>
      <c r="B569">
        <v>1862.05</v>
      </c>
      <c r="C569">
        <v>1873.96</v>
      </c>
      <c r="D569">
        <v>1881.92</v>
      </c>
      <c r="E569">
        <v>1839.05</v>
      </c>
      <c r="F569" t="s">
        <v>7810</v>
      </c>
      <c r="G569">
        <v>-6.3E-3</v>
      </c>
    </row>
    <row r="570" spans="1:7" x14ac:dyDescent="0.35">
      <c r="A570" s="1">
        <v>45038</v>
      </c>
      <c r="B570">
        <v>1873.95</v>
      </c>
      <c r="C570">
        <v>1848.88</v>
      </c>
      <c r="D570">
        <v>1886.22</v>
      </c>
      <c r="E570">
        <v>1845.73</v>
      </c>
      <c r="F570" t="s">
        <v>7811</v>
      </c>
      <c r="G570">
        <v>1.2999999999999999E-2</v>
      </c>
    </row>
    <row r="571" spans="1:7" x14ac:dyDescent="0.35">
      <c r="A571" s="1">
        <v>45037</v>
      </c>
      <c r="B571">
        <v>1849.81</v>
      </c>
      <c r="C571">
        <v>1942.72</v>
      </c>
      <c r="D571">
        <v>1955.35</v>
      </c>
      <c r="E571">
        <v>1831.47</v>
      </c>
      <c r="F571" t="s">
        <v>7812</v>
      </c>
      <c r="G571">
        <v>-4.7800000000000002E-2</v>
      </c>
    </row>
    <row r="572" spans="1:7" x14ac:dyDescent="0.35">
      <c r="A572" s="1">
        <v>45036</v>
      </c>
      <c r="B572">
        <v>1942.72</v>
      </c>
      <c r="C572">
        <v>1935.97</v>
      </c>
      <c r="D572">
        <v>1977.95</v>
      </c>
      <c r="E572">
        <v>1917.71</v>
      </c>
      <c r="F572" t="s">
        <v>7813</v>
      </c>
      <c r="G572">
        <v>3.5000000000000001E-3</v>
      </c>
    </row>
    <row r="573" spans="1:7" x14ac:dyDescent="0.35">
      <c r="A573" s="1">
        <v>45035</v>
      </c>
      <c r="B573">
        <v>1935.97</v>
      </c>
      <c r="C573">
        <v>2103.36</v>
      </c>
      <c r="D573">
        <v>2104.31</v>
      </c>
      <c r="E573">
        <v>1925</v>
      </c>
      <c r="F573" t="s">
        <v>7814</v>
      </c>
      <c r="G573">
        <v>-7.9600000000000004E-2</v>
      </c>
    </row>
    <row r="574" spans="1:7" x14ac:dyDescent="0.35">
      <c r="A574" s="1">
        <v>45034</v>
      </c>
      <c r="B574">
        <v>2103.34</v>
      </c>
      <c r="C574">
        <v>2074.7399999999998</v>
      </c>
      <c r="D574">
        <v>2121.27</v>
      </c>
      <c r="E574">
        <v>2056.86</v>
      </c>
      <c r="F574" t="s">
        <v>7815</v>
      </c>
      <c r="G574">
        <v>1.38E-2</v>
      </c>
    </row>
    <row r="575" spans="1:7" x14ac:dyDescent="0.35">
      <c r="A575" s="1">
        <v>45033</v>
      </c>
      <c r="B575">
        <v>2074.7399999999998</v>
      </c>
      <c r="C575">
        <v>2118.61</v>
      </c>
      <c r="D575">
        <v>2119.1799999999998</v>
      </c>
      <c r="E575">
        <v>2062.17</v>
      </c>
      <c r="F575" t="s">
        <v>7816</v>
      </c>
      <c r="G575">
        <v>-2.1000000000000001E-2</v>
      </c>
    </row>
    <row r="576" spans="1:7" x14ac:dyDescent="0.35">
      <c r="A576" s="1">
        <v>45032</v>
      </c>
      <c r="B576">
        <v>2119.29</v>
      </c>
      <c r="C576">
        <v>2090.59</v>
      </c>
      <c r="D576">
        <v>2137.56</v>
      </c>
      <c r="E576">
        <v>2073.2600000000002</v>
      </c>
      <c r="F576" t="s">
        <v>7817</v>
      </c>
      <c r="G576">
        <v>1.37E-2</v>
      </c>
    </row>
    <row r="577" spans="1:7" x14ac:dyDescent="0.35">
      <c r="A577" s="1">
        <v>45031</v>
      </c>
      <c r="B577">
        <v>2090.59</v>
      </c>
      <c r="C577">
        <v>2099.98</v>
      </c>
      <c r="D577">
        <v>2110.3000000000002</v>
      </c>
      <c r="E577">
        <v>2074.33</v>
      </c>
      <c r="F577" t="s">
        <v>7818</v>
      </c>
      <c r="G577">
        <v>-4.4999999999999997E-3</v>
      </c>
    </row>
    <row r="578" spans="1:7" x14ac:dyDescent="0.35">
      <c r="A578" s="1">
        <v>45030</v>
      </c>
      <c r="B578">
        <v>2099.98</v>
      </c>
      <c r="C578">
        <v>2012.12</v>
      </c>
      <c r="D578">
        <v>2127.56</v>
      </c>
      <c r="E578">
        <v>2009.53</v>
      </c>
      <c r="F578" t="s">
        <v>7819</v>
      </c>
      <c r="G578">
        <v>4.3700000000000003E-2</v>
      </c>
    </row>
    <row r="579" spans="1:7" x14ac:dyDescent="0.35">
      <c r="A579" s="1">
        <v>45029</v>
      </c>
      <c r="B579">
        <v>2012.11</v>
      </c>
      <c r="C579">
        <v>1916.59</v>
      </c>
      <c r="D579">
        <v>2018.73</v>
      </c>
      <c r="E579">
        <v>1899.96</v>
      </c>
      <c r="F579" t="s">
        <v>7820</v>
      </c>
      <c r="G579">
        <v>4.9799999999999997E-2</v>
      </c>
    </row>
    <row r="580" spans="1:7" x14ac:dyDescent="0.35">
      <c r="A580" s="1">
        <v>45028</v>
      </c>
      <c r="B580">
        <v>1916.58</v>
      </c>
      <c r="C580">
        <v>1889.86</v>
      </c>
      <c r="D580">
        <v>1930.46</v>
      </c>
      <c r="E580">
        <v>1857.35</v>
      </c>
      <c r="F580" t="s">
        <v>7277</v>
      </c>
      <c r="G580">
        <v>1.41E-2</v>
      </c>
    </row>
    <row r="581" spans="1:7" x14ac:dyDescent="0.35">
      <c r="A581" s="1">
        <v>45027</v>
      </c>
      <c r="B581">
        <v>1889.86</v>
      </c>
      <c r="C581">
        <v>1910.35</v>
      </c>
      <c r="D581">
        <v>1935.75</v>
      </c>
      <c r="E581">
        <v>1884.64</v>
      </c>
      <c r="F581" t="s">
        <v>7821</v>
      </c>
      <c r="G581">
        <v>-1.0699999999999999E-2</v>
      </c>
    </row>
    <row r="582" spans="1:7" x14ac:dyDescent="0.35">
      <c r="A582" s="1">
        <v>45026</v>
      </c>
      <c r="B582">
        <v>1910.36</v>
      </c>
      <c r="C582">
        <v>1858.9</v>
      </c>
      <c r="D582">
        <v>1916.53</v>
      </c>
      <c r="E582">
        <v>1847.39</v>
      </c>
      <c r="F582" t="s">
        <v>7822</v>
      </c>
      <c r="G582">
        <v>2.7699999999999999E-2</v>
      </c>
    </row>
    <row r="583" spans="1:7" x14ac:dyDescent="0.35">
      <c r="A583" s="1">
        <v>45025</v>
      </c>
      <c r="B583">
        <v>1858.9</v>
      </c>
      <c r="C583">
        <v>1848.93</v>
      </c>
      <c r="D583">
        <v>1871.87</v>
      </c>
      <c r="E583">
        <v>1825.6</v>
      </c>
      <c r="F583" t="s">
        <v>7823</v>
      </c>
      <c r="G583">
        <v>5.4000000000000003E-3</v>
      </c>
    </row>
    <row r="584" spans="1:7" x14ac:dyDescent="0.35">
      <c r="A584" s="1">
        <v>45024</v>
      </c>
      <c r="B584">
        <v>1848.93</v>
      </c>
      <c r="C584">
        <v>1863.45</v>
      </c>
      <c r="D584">
        <v>1879.11</v>
      </c>
      <c r="E584">
        <v>1847.72</v>
      </c>
      <c r="F584" t="s">
        <v>7824</v>
      </c>
      <c r="G584">
        <v>-7.7999999999999996E-3</v>
      </c>
    </row>
    <row r="585" spans="1:7" x14ac:dyDescent="0.35">
      <c r="A585" s="1">
        <v>45023</v>
      </c>
      <c r="B585">
        <v>1863.46</v>
      </c>
      <c r="C585">
        <v>1872.35</v>
      </c>
      <c r="D585">
        <v>1882.56</v>
      </c>
      <c r="E585">
        <v>1844.43</v>
      </c>
      <c r="F585" t="s">
        <v>7825</v>
      </c>
      <c r="G585">
        <v>-4.7000000000000002E-3</v>
      </c>
    </row>
    <row r="586" spans="1:7" x14ac:dyDescent="0.35">
      <c r="A586" s="1">
        <v>45022</v>
      </c>
      <c r="B586">
        <v>1872.35</v>
      </c>
      <c r="C586">
        <v>1908.95</v>
      </c>
      <c r="D586">
        <v>1908.95</v>
      </c>
      <c r="E586">
        <v>1855.89</v>
      </c>
      <c r="F586" t="s">
        <v>6374</v>
      </c>
      <c r="G586">
        <v>-1.9199999999999998E-2</v>
      </c>
    </row>
    <row r="587" spans="1:7" x14ac:dyDescent="0.35">
      <c r="A587" s="1">
        <v>45021</v>
      </c>
      <c r="B587">
        <v>1908.96</v>
      </c>
      <c r="C587">
        <v>1870.52</v>
      </c>
      <c r="D587">
        <v>1936.1</v>
      </c>
      <c r="E587">
        <v>1864.64</v>
      </c>
      <c r="F587" t="s">
        <v>7826</v>
      </c>
      <c r="G587">
        <v>2.0500000000000001E-2</v>
      </c>
    </row>
    <row r="588" spans="1:7" x14ac:dyDescent="0.35">
      <c r="A588" s="1">
        <v>45020</v>
      </c>
      <c r="B588">
        <v>1870.52</v>
      </c>
      <c r="C588">
        <v>1810.77</v>
      </c>
      <c r="D588">
        <v>1887.33</v>
      </c>
      <c r="E588">
        <v>1802.51</v>
      </c>
      <c r="F588" t="s">
        <v>1523</v>
      </c>
      <c r="G588">
        <v>3.3000000000000002E-2</v>
      </c>
    </row>
    <row r="589" spans="1:7" x14ac:dyDescent="0.35">
      <c r="A589" s="1">
        <v>45019</v>
      </c>
      <c r="B589">
        <v>1810.77</v>
      </c>
      <c r="C589">
        <v>1795.01</v>
      </c>
      <c r="D589">
        <v>1838.71</v>
      </c>
      <c r="E589">
        <v>1764.26</v>
      </c>
      <c r="F589" t="s">
        <v>7827</v>
      </c>
      <c r="G589">
        <v>8.8000000000000005E-3</v>
      </c>
    </row>
    <row r="590" spans="1:7" x14ac:dyDescent="0.35">
      <c r="A590" s="1">
        <v>45018</v>
      </c>
      <c r="B590">
        <v>1795.01</v>
      </c>
      <c r="C590">
        <v>1820.78</v>
      </c>
      <c r="D590">
        <v>1824.32</v>
      </c>
      <c r="E590">
        <v>1775.81</v>
      </c>
      <c r="F590" t="s">
        <v>7828</v>
      </c>
      <c r="G590">
        <v>-1.4200000000000001E-2</v>
      </c>
    </row>
    <row r="591" spans="1:7" x14ac:dyDescent="0.35">
      <c r="A591" s="1">
        <v>45017</v>
      </c>
      <c r="B591">
        <v>1820.78</v>
      </c>
      <c r="C591">
        <v>1821.62</v>
      </c>
      <c r="D591">
        <v>1840.27</v>
      </c>
      <c r="E591">
        <v>1811.67</v>
      </c>
      <c r="F591" t="s">
        <v>7829</v>
      </c>
      <c r="G591">
        <v>-5.0000000000000001E-4</v>
      </c>
    </row>
    <row r="592" spans="1:7" x14ac:dyDescent="0.35">
      <c r="A592" s="1">
        <v>45016</v>
      </c>
      <c r="B592">
        <v>1821.62</v>
      </c>
      <c r="C592">
        <v>1793.59</v>
      </c>
      <c r="D592">
        <v>1845.54</v>
      </c>
      <c r="E592">
        <v>1782.26</v>
      </c>
      <c r="F592" t="s">
        <v>7830</v>
      </c>
      <c r="G592">
        <v>1.5599999999999999E-2</v>
      </c>
    </row>
    <row r="593" spans="1:7" x14ac:dyDescent="0.35">
      <c r="A593" s="1">
        <v>45015</v>
      </c>
      <c r="B593">
        <v>1793.59</v>
      </c>
      <c r="C593">
        <v>1793.16</v>
      </c>
      <c r="D593">
        <v>1828.91</v>
      </c>
      <c r="E593">
        <v>1766.9</v>
      </c>
      <c r="F593" t="s">
        <v>7831</v>
      </c>
      <c r="G593">
        <v>2.0000000000000001E-4</v>
      </c>
    </row>
    <row r="594" spans="1:7" x14ac:dyDescent="0.35">
      <c r="A594" s="1">
        <v>45014</v>
      </c>
      <c r="B594">
        <v>1793.27</v>
      </c>
      <c r="C594">
        <v>1772.64</v>
      </c>
      <c r="D594">
        <v>1825.01</v>
      </c>
      <c r="E594">
        <v>1772.64</v>
      </c>
      <c r="F594" t="s">
        <v>7832</v>
      </c>
      <c r="G594">
        <v>1.1599999999999999E-2</v>
      </c>
    </row>
    <row r="595" spans="1:7" x14ac:dyDescent="0.35">
      <c r="A595" s="1">
        <v>45013</v>
      </c>
      <c r="B595">
        <v>1772.63</v>
      </c>
      <c r="C595">
        <v>1714.65</v>
      </c>
      <c r="D595">
        <v>1792.38</v>
      </c>
      <c r="E595">
        <v>1702.95</v>
      </c>
      <c r="F595" t="s">
        <v>7833</v>
      </c>
      <c r="G595">
        <v>3.3799999999999997E-2</v>
      </c>
    </row>
    <row r="596" spans="1:7" x14ac:dyDescent="0.35">
      <c r="A596" s="1">
        <v>45012</v>
      </c>
      <c r="B596">
        <v>1714.65</v>
      </c>
      <c r="C596">
        <v>1773.91</v>
      </c>
      <c r="D596">
        <v>1780.06</v>
      </c>
      <c r="E596">
        <v>1691.38</v>
      </c>
      <c r="F596" t="s">
        <v>7834</v>
      </c>
      <c r="G596">
        <v>-3.3500000000000002E-2</v>
      </c>
    </row>
    <row r="597" spans="1:7" x14ac:dyDescent="0.35">
      <c r="A597" s="1">
        <v>45011</v>
      </c>
      <c r="B597">
        <v>1774.06</v>
      </c>
      <c r="C597">
        <v>1742.32</v>
      </c>
      <c r="D597">
        <v>1796.77</v>
      </c>
      <c r="E597">
        <v>1739.39</v>
      </c>
      <c r="F597" t="s">
        <v>7835</v>
      </c>
      <c r="G597">
        <v>1.8200000000000001E-2</v>
      </c>
    </row>
    <row r="598" spans="1:7" x14ac:dyDescent="0.35">
      <c r="A598" s="1">
        <v>45010</v>
      </c>
      <c r="B598">
        <v>1742.34</v>
      </c>
      <c r="C598">
        <v>1749.28</v>
      </c>
      <c r="D598">
        <v>1761.66</v>
      </c>
      <c r="E598">
        <v>1714.43</v>
      </c>
      <c r="F598" t="s">
        <v>7836</v>
      </c>
      <c r="G598">
        <v>-4.0000000000000001E-3</v>
      </c>
    </row>
    <row r="599" spans="1:7" x14ac:dyDescent="0.35">
      <c r="A599" s="1">
        <v>45009</v>
      </c>
      <c r="B599">
        <v>1749.26</v>
      </c>
      <c r="C599">
        <v>1813.62</v>
      </c>
      <c r="D599">
        <v>1818.53</v>
      </c>
      <c r="E599">
        <v>1728.69</v>
      </c>
      <c r="F599" t="s">
        <v>7837</v>
      </c>
      <c r="G599">
        <v>-3.5700000000000003E-2</v>
      </c>
    </row>
    <row r="600" spans="1:7" x14ac:dyDescent="0.35">
      <c r="A600" s="1">
        <v>45008</v>
      </c>
      <c r="B600">
        <v>1814.08</v>
      </c>
      <c r="C600">
        <v>1734.32</v>
      </c>
      <c r="D600">
        <v>1852.48</v>
      </c>
      <c r="E600">
        <v>1729.38</v>
      </c>
      <c r="F600" t="s">
        <v>7838</v>
      </c>
      <c r="G600">
        <v>4.5900000000000003E-2</v>
      </c>
    </row>
    <row r="601" spans="1:7" x14ac:dyDescent="0.35">
      <c r="A601" s="1">
        <v>45007</v>
      </c>
      <c r="B601">
        <v>1734.48</v>
      </c>
      <c r="C601">
        <v>1801.58</v>
      </c>
      <c r="D601">
        <v>1818.47</v>
      </c>
      <c r="E601">
        <v>1711.05</v>
      </c>
      <c r="F601" t="s">
        <v>7839</v>
      </c>
      <c r="G601">
        <v>-3.8300000000000001E-2</v>
      </c>
    </row>
    <row r="602" spans="1:7" x14ac:dyDescent="0.35">
      <c r="A602" s="1">
        <v>45006</v>
      </c>
      <c r="B602">
        <v>1803.54</v>
      </c>
      <c r="C602">
        <v>1732.32</v>
      </c>
      <c r="D602">
        <v>1833.12</v>
      </c>
      <c r="E602">
        <v>1719.55</v>
      </c>
      <c r="F602" t="s">
        <v>7840</v>
      </c>
      <c r="G602">
        <v>4.1099999999999998E-2</v>
      </c>
    </row>
    <row r="603" spans="1:7" x14ac:dyDescent="0.35">
      <c r="A603" s="1">
        <v>45005</v>
      </c>
      <c r="B603">
        <v>1732.31</v>
      </c>
      <c r="C603">
        <v>1780.12</v>
      </c>
      <c r="D603">
        <v>1802.76</v>
      </c>
      <c r="E603">
        <v>1723.9</v>
      </c>
      <c r="F603" t="s">
        <v>7841</v>
      </c>
      <c r="G603">
        <v>-2.6499999999999999E-2</v>
      </c>
    </row>
    <row r="604" spans="1:7" x14ac:dyDescent="0.35">
      <c r="A604" s="1">
        <v>45004</v>
      </c>
      <c r="B604">
        <v>1779.47</v>
      </c>
      <c r="C604">
        <v>1758.7</v>
      </c>
      <c r="D604">
        <v>1838.84</v>
      </c>
      <c r="E604">
        <v>1758.66</v>
      </c>
      <c r="F604" t="s">
        <v>7842</v>
      </c>
      <c r="G604">
        <v>1.18E-2</v>
      </c>
    </row>
    <row r="605" spans="1:7" x14ac:dyDescent="0.35">
      <c r="A605" s="1">
        <v>45003</v>
      </c>
      <c r="B605">
        <v>1758.7</v>
      </c>
      <c r="C605">
        <v>1789.38</v>
      </c>
      <c r="D605">
        <v>1833.82</v>
      </c>
      <c r="E605">
        <v>1751.14</v>
      </c>
      <c r="F605" t="s">
        <v>7843</v>
      </c>
      <c r="G605">
        <v>-1.7100000000000001E-2</v>
      </c>
    </row>
    <row r="606" spans="1:7" x14ac:dyDescent="0.35">
      <c r="A606" s="1">
        <v>45002</v>
      </c>
      <c r="B606">
        <v>1789.38</v>
      </c>
      <c r="C606">
        <v>1673.76</v>
      </c>
      <c r="D606">
        <v>1796.74</v>
      </c>
      <c r="E606">
        <v>1663.67</v>
      </c>
      <c r="F606" t="s">
        <v>7844</v>
      </c>
      <c r="G606">
        <v>6.9000000000000006E-2</v>
      </c>
    </row>
    <row r="607" spans="1:7" x14ac:dyDescent="0.35">
      <c r="A607" s="1">
        <v>45001</v>
      </c>
      <c r="B607">
        <v>1673.85</v>
      </c>
      <c r="C607">
        <v>1649.66</v>
      </c>
      <c r="D607">
        <v>1689.09</v>
      </c>
      <c r="E607">
        <v>1634.21</v>
      </c>
      <c r="F607" t="s">
        <v>7845</v>
      </c>
      <c r="G607">
        <v>1.47E-2</v>
      </c>
    </row>
    <row r="608" spans="1:7" x14ac:dyDescent="0.35">
      <c r="A608" s="1">
        <v>45000</v>
      </c>
      <c r="B608">
        <v>1649.65</v>
      </c>
      <c r="C608">
        <v>1700.14</v>
      </c>
      <c r="D608">
        <v>1716.56</v>
      </c>
      <c r="E608">
        <v>1614.93</v>
      </c>
      <c r="F608" t="s">
        <v>1658</v>
      </c>
      <c r="G608">
        <v>-2.9700000000000001E-2</v>
      </c>
    </row>
    <row r="609" spans="1:7" x14ac:dyDescent="0.35">
      <c r="A609" s="1">
        <v>44999</v>
      </c>
      <c r="B609">
        <v>1700.15</v>
      </c>
      <c r="C609">
        <v>1673.83</v>
      </c>
      <c r="D609">
        <v>1776.65</v>
      </c>
      <c r="E609">
        <v>1655.74</v>
      </c>
      <c r="F609" t="s">
        <v>5693</v>
      </c>
      <c r="G609">
        <v>1.5699999999999999E-2</v>
      </c>
    </row>
    <row r="610" spans="1:7" x14ac:dyDescent="0.35">
      <c r="A610" s="1">
        <v>44998</v>
      </c>
      <c r="B610">
        <v>1673.93</v>
      </c>
      <c r="C610">
        <v>1580.28</v>
      </c>
      <c r="D610">
        <v>1690.18</v>
      </c>
      <c r="E610">
        <v>1565.83</v>
      </c>
      <c r="F610" t="s">
        <v>5660</v>
      </c>
      <c r="G610">
        <v>5.9299999999999999E-2</v>
      </c>
    </row>
    <row r="611" spans="1:7" x14ac:dyDescent="0.35">
      <c r="A611" s="1">
        <v>44997</v>
      </c>
      <c r="B611">
        <v>1580.24</v>
      </c>
      <c r="C611">
        <v>1472.08</v>
      </c>
      <c r="D611">
        <v>1585.09</v>
      </c>
      <c r="E611">
        <v>1452.33</v>
      </c>
      <c r="F611" t="s">
        <v>1579</v>
      </c>
      <c r="G611">
        <v>7.4200000000000002E-2</v>
      </c>
    </row>
    <row r="612" spans="1:7" x14ac:dyDescent="0.35">
      <c r="A612" s="1">
        <v>44996</v>
      </c>
      <c r="B612">
        <v>1471.15</v>
      </c>
      <c r="C612">
        <v>1426.74</v>
      </c>
      <c r="D612">
        <v>1475.92</v>
      </c>
      <c r="E612">
        <v>1408.58</v>
      </c>
      <c r="F612" t="s">
        <v>1636</v>
      </c>
      <c r="G612">
        <v>3.1099999999999999E-2</v>
      </c>
    </row>
    <row r="613" spans="1:7" x14ac:dyDescent="0.35">
      <c r="A613" s="1">
        <v>44995</v>
      </c>
      <c r="B613">
        <v>1426.75</v>
      </c>
      <c r="C613">
        <v>1437.49</v>
      </c>
      <c r="D613">
        <v>1437.49</v>
      </c>
      <c r="E613">
        <v>1371.47</v>
      </c>
      <c r="F613" t="s">
        <v>1657</v>
      </c>
      <c r="G613">
        <v>-8.2000000000000007E-3</v>
      </c>
    </row>
    <row r="614" spans="1:7" x14ac:dyDescent="0.35">
      <c r="A614" s="1">
        <v>44994</v>
      </c>
      <c r="B614">
        <v>1438.5</v>
      </c>
      <c r="C614">
        <v>1533.04</v>
      </c>
      <c r="D614">
        <v>1545.98</v>
      </c>
      <c r="E614">
        <v>1413.17</v>
      </c>
      <c r="F614" t="s">
        <v>7846</v>
      </c>
      <c r="G614">
        <v>-6.1699999999999998E-2</v>
      </c>
    </row>
    <row r="615" spans="1:7" x14ac:dyDescent="0.35">
      <c r="A615" s="1">
        <v>44993</v>
      </c>
      <c r="B615">
        <v>1533.04</v>
      </c>
      <c r="C615">
        <v>1561.79</v>
      </c>
      <c r="D615">
        <v>1569.7</v>
      </c>
      <c r="E615">
        <v>1531.28</v>
      </c>
      <c r="F615" t="s">
        <v>7847</v>
      </c>
      <c r="G615">
        <v>-1.84E-2</v>
      </c>
    </row>
    <row r="616" spans="1:7" x14ac:dyDescent="0.35">
      <c r="A616" s="1">
        <v>44992</v>
      </c>
      <c r="B616">
        <v>1561.78</v>
      </c>
      <c r="C616">
        <v>1565.84</v>
      </c>
      <c r="D616">
        <v>1580.95</v>
      </c>
      <c r="E616">
        <v>1536.31</v>
      </c>
      <c r="F616" t="s">
        <v>7848</v>
      </c>
      <c r="G616">
        <v>-2.5999999999999999E-3</v>
      </c>
    </row>
    <row r="617" spans="1:7" x14ac:dyDescent="0.35">
      <c r="A617" s="1">
        <v>44991</v>
      </c>
      <c r="B617">
        <v>1565.84</v>
      </c>
      <c r="C617">
        <v>1564.36</v>
      </c>
      <c r="D617">
        <v>1581.13</v>
      </c>
      <c r="E617">
        <v>1555.43</v>
      </c>
      <c r="F617" t="s">
        <v>799</v>
      </c>
      <c r="G617">
        <v>8.9999999999999998E-4</v>
      </c>
    </row>
    <row r="618" spans="1:7" x14ac:dyDescent="0.35">
      <c r="A618" s="1">
        <v>44990</v>
      </c>
      <c r="B618">
        <v>1564.37</v>
      </c>
      <c r="C618">
        <v>1566.73</v>
      </c>
      <c r="D618">
        <v>1587.95</v>
      </c>
      <c r="E618">
        <v>1556.84</v>
      </c>
      <c r="F618" t="s">
        <v>7849</v>
      </c>
      <c r="G618">
        <v>-1.5E-3</v>
      </c>
    </row>
    <row r="619" spans="1:7" x14ac:dyDescent="0.35">
      <c r="A619" s="1">
        <v>44989</v>
      </c>
      <c r="B619">
        <v>1566.73</v>
      </c>
      <c r="C619">
        <v>1569.45</v>
      </c>
      <c r="D619">
        <v>1577.02</v>
      </c>
      <c r="E619">
        <v>1550.1</v>
      </c>
      <c r="F619" t="s">
        <v>7850</v>
      </c>
      <c r="G619">
        <v>-1.4E-3</v>
      </c>
    </row>
    <row r="620" spans="1:7" x14ac:dyDescent="0.35">
      <c r="A620" s="1">
        <v>44988</v>
      </c>
      <c r="B620">
        <v>1568.89</v>
      </c>
      <c r="C620">
        <v>1647.86</v>
      </c>
      <c r="D620">
        <v>1649.19</v>
      </c>
      <c r="E620">
        <v>1547.61</v>
      </c>
      <c r="F620" t="s">
        <v>7851</v>
      </c>
      <c r="G620">
        <v>-4.7600000000000003E-2</v>
      </c>
    </row>
    <row r="621" spans="1:7" x14ac:dyDescent="0.35">
      <c r="A621" s="1">
        <v>44987</v>
      </c>
      <c r="B621">
        <v>1647.38</v>
      </c>
      <c r="C621">
        <v>1666.09</v>
      </c>
      <c r="D621">
        <v>1677.45</v>
      </c>
      <c r="E621">
        <v>1620.2</v>
      </c>
      <c r="F621" t="s">
        <v>7852</v>
      </c>
      <c r="G621">
        <v>-1.12E-2</v>
      </c>
    </row>
    <row r="622" spans="1:7" x14ac:dyDescent="0.35">
      <c r="A622" s="1">
        <v>44986</v>
      </c>
      <c r="B622">
        <v>1666.09</v>
      </c>
      <c r="C622">
        <v>1604.69</v>
      </c>
      <c r="D622">
        <v>1668.55</v>
      </c>
      <c r="E622">
        <v>1595.4</v>
      </c>
      <c r="F622" t="s">
        <v>7853</v>
      </c>
      <c r="G622">
        <v>3.8300000000000001E-2</v>
      </c>
    </row>
    <row r="623" spans="1:7" x14ac:dyDescent="0.35">
      <c r="A623" s="1">
        <v>44985</v>
      </c>
      <c r="B623">
        <v>1604.69</v>
      </c>
      <c r="C623">
        <v>1633.66</v>
      </c>
      <c r="D623">
        <v>1646.33</v>
      </c>
      <c r="E623">
        <v>1598.67</v>
      </c>
      <c r="F623" t="s">
        <v>7854</v>
      </c>
      <c r="G623">
        <v>-1.77E-2</v>
      </c>
    </row>
    <row r="624" spans="1:7" x14ac:dyDescent="0.35">
      <c r="A624" s="1">
        <v>44984</v>
      </c>
      <c r="B624">
        <v>1633.66</v>
      </c>
      <c r="C624">
        <v>1641.59</v>
      </c>
      <c r="D624">
        <v>1664.98</v>
      </c>
      <c r="E624">
        <v>1609.82</v>
      </c>
      <c r="F624" t="s">
        <v>7855</v>
      </c>
      <c r="G624">
        <v>-4.7999999999999996E-3</v>
      </c>
    </row>
    <row r="625" spans="1:7" x14ac:dyDescent="0.35">
      <c r="A625" s="1">
        <v>44983</v>
      </c>
      <c r="B625">
        <v>1641.6</v>
      </c>
      <c r="C625">
        <v>1594.66</v>
      </c>
      <c r="D625">
        <v>1648.77</v>
      </c>
      <c r="E625">
        <v>1588.65</v>
      </c>
      <c r="F625" t="s">
        <v>7856</v>
      </c>
      <c r="G625">
        <v>2.9399999999999999E-2</v>
      </c>
    </row>
    <row r="626" spans="1:7" x14ac:dyDescent="0.35">
      <c r="A626" s="1">
        <v>44982</v>
      </c>
      <c r="B626">
        <v>1594.66</v>
      </c>
      <c r="C626">
        <v>1608.24</v>
      </c>
      <c r="D626">
        <v>1608.62</v>
      </c>
      <c r="E626">
        <v>1562.1</v>
      </c>
      <c r="F626" t="s">
        <v>7857</v>
      </c>
      <c r="G626">
        <v>-8.3999999999999995E-3</v>
      </c>
    </row>
    <row r="627" spans="1:7" x14ac:dyDescent="0.35">
      <c r="A627" s="1">
        <v>44981</v>
      </c>
      <c r="B627">
        <v>1608.24</v>
      </c>
      <c r="C627">
        <v>1650.52</v>
      </c>
      <c r="D627">
        <v>1663.82</v>
      </c>
      <c r="E627">
        <v>1579.68</v>
      </c>
      <c r="F627" t="s">
        <v>7858</v>
      </c>
      <c r="G627">
        <v>-2.5600000000000001E-2</v>
      </c>
    </row>
    <row r="628" spans="1:7" x14ac:dyDescent="0.35">
      <c r="A628" s="1">
        <v>44980</v>
      </c>
      <c r="B628">
        <v>1650.52</v>
      </c>
      <c r="C628">
        <v>1643.39</v>
      </c>
      <c r="D628">
        <v>1678.2</v>
      </c>
      <c r="E628">
        <v>1630.94</v>
      </c>
      <c r="F628" t="s">
        <v>7859</v>
      </c>
      <c r="G628">
        <v>4.3E-3</v>
      </c>
    </row>
    <row r="629" spans="1:7" x14ac:dyDescent="0.35">
      <c r="A629" s="1">
        <v>44979</v>
      </c>
      <c r="B629">
        <v>1643.39</v>
      </c>
      <c r="C629">
        <v>1659.41</v>
      </c>
      <c r="D629">
        <v>1666.39</v>
      </c>
      <c r="E629">
        <v>1600.79</v>
      </c>
      <c r="F629" t="s">
        <v>7860</v>
      </c>
      <c r="G629">
        <v>-9.7000000000000003E-3</v>
      </c>
    </row>
    <row r="630" spans="1:7" x14ac:dyDescent="0.35">
      <c r="A630" s="1">
        <v>44978</v>
      </c>
      <c r="B630">
        <v>1659.41</v>
      </c>
      <c r="C630">
        <v>1703.29</v>
      </c>
      <c r="D630">
        <v>1716.35</v>
      </c>
      <c r="E630">
        <v>1637.16</v>
      </c>
      <c r="F630" t="s">
        <v>7861</v>
      </c>
      <c r="G630">
        <v>-2.58E-2</v>
      </c>
    </row>
    <row r="631" spans="1:7" x14ac:dyDescent="0.35">
      <c r="A631" s="1">
        <v>44977</v>
      </c>
      <c r="B631">
        <v>1703.27</v>
      </c>
      <c r="C631">
        <v>1681.49</v>
      </c>
      <c r="D631">
        <v>1719.1</v>
      </c>
      <c r="E631">
        <v>1651.54</v>
      </c>
      <c r="F631" t="s">
        <v>7862</v>
      </c>
      <c r="G631">
        <v>1.29E-2</v>
      </c>
    </row>
    <row r="632" spans="1:7" x14ac:dyDescent="0.35">
      <c r="A632" s="1">
        <v>44976</v>
      </c>
      <c r="B632">
        <v>1681.52</v>
      </c>
      <c r="C632">
        <v>1691.62</v>
      </c>
      <c r="D632">
        <v>1722.28</v>
      </c>
      <c r="E632">
        <v>1670.97</v>
      </c>
      <c r="F632" t="s">
        <v>7863</v>
      </c>
      <c r="G632">
        <v>-6.0000000000000001E-3</v>
      </c>
    </row>
    <row r="633" spans="1:7" x14ac:dyDescent="0.35">
      <c r="A633" s="1">
        <v>44975</v>
      </c>
      <c r="B633">
        <v>1691.62</v>
      </c>
      <c r="C633">
        <v>1693.96</v>
      </c>
      <c r="D633">
        <v>1708.87</v>
      </c>
      <c r="E633">
        <v>1681.17</v>
      </c>
      <c r="F633" t="s">
        <v>7864</v>
      </c>
      <c r="G633">
        <v>-1.4E-3</v>
      </c>
    </row>
    <row r="634" spans="1:7" x14ac:dyDescent="0.35">
      <c r="A634" s="1">
        <v>44974</v>
      </c>
      <c r="B634">
        <v>1693.96</v>
      </c>
      <c r="C634">
        <v>1640.66</v>
      </c>
      <c r="D634">
        <v>1720.06</v>
      </c>
      <c r="E634">
        <v>1631.92</v>
      </c>
      <c r="F634" t="s">
        <v>7865</v>
      </c>
      <c r="G634">
        <v>3.2500000000000001E-2</v>
      </c>
    </row>
    <row r="635" spans="1:7" x14ac:dyDescent="0.35">
      <c r="A635" s="1">
        <v>44973</v>
      </c>
      <c r="B635">
        <v>1640.66</v>
      </c>
      <c r="C635">
        <v>1675.43</v>
      </c>
      <c r="D635">
        <v>1738.87</v>
      </c>
      <c r="E635">
        <v>1634.97</v>
      </c>
      <c r="F635" t="s">
        <v>7866</v>
      </c>
      <c r="G635">
        <v>-2.0799999999999999E-2</v>
      </c>
    </row>
    <row r="636" spans="1:7" x14ac:dyDescent="0.35">
      <c r="A636" s="1">
        <v>44972</v>
      </c>
      <c r="B636">
        <v>1675.43</v>
      </c>
      <c r="C636">
        <v>1555.45</v>
      </c>
      <c r="D636">
        <v>1676.94</v>
      </c>
      <c r="E636">
        <v>1542.8</v>
      </c>
      <c r="F636" t="s">
        <v>7867</v>
      </c>
      <c r="G636">
        <v>7.7100000000000002E-2</v>
      </c>
    </row>
    <row r="637" spans="1:7" x14ac:dyDescent="0.35">
      <c r="A637" s="1">
        <v>44971</v>
      </c>
      <c r="B637">
        <v>1555.46</v>
      </c>
      <c r="C637">
        <v>1505.85</v>
      </c>
      <c r="D637">
        <v>1565.2</v>
      </c>
      <c r="E637">
        <v>1494.3</v>
      </c>
      <c r="F637" t="s">
        <v>7868</v>
      </c>
      <c r="G637">
        <v>3.2899999999999999E-2</v>
      </c>
    </row>
    <row r="638" spans="1:7" x14ac:dyDescent="0.35">
      <c r="A638" s="1">
        <v>44970</v>
      </c>
      <c r="B638">
        <v>1505.84</v>
      </c>
      <c r="C638">
        <v>1515.44</v>
      </c>
      <c r="D638">
        <v>1525.56</v>
      </c>
      <c r="E638">
        <v>1464.1</v>
      </c>
      <c r="F638" t="s">
        <v>7869</v>
      </c>
      <c r="G638">
        <v>-6.3E-3</v>
      </c>
    </row>
    <row r="639" spans="1:7" x14ac:dyDescent="0.35">
      <c r="A639" s="1">
        <v>44969</v>
      </c>
      <c r="B639">
        <v>1515.44</v>
      </c>
      <c r="C639">
        <v>1538.34</v>
      </c>
      <c r="D639">
        <v>1547.3</v>
      </c>
      <c r="E639">
        <v>1495.05</v>
      </c>
      <c r="F639" t="s">
        <v>7870</v>
      </c>
      <c r="G639">
        <v>-1.49E-2</v>
      </c>
    </row>
    <row r="640" spans="1:7" x14ac:dyDescent="0.35">
      <c r="A640" s="1">
        <v>44968</v>
      </c>
      <c r="B640">
        <v>1538.34</v>
      </c>
      <c r="C640">
        <v>1513.12</v>
      </c>
      <c r="D640">
        <v>1542.64</v>
      </c>
      <c r="E640">
        <v>1508.07</v>
      </c>
      <c r="F640" t="s">
        <v>7871</v>
      </c>
      <c r="G640">
        <v>1.6199999999999999E-2</v>
      </c>
    </row>
    <row r="641" spans="1:7" x14ac:dyDescent="0.35">
      <c r="A641" s="1">
        <v>44967</v>
      </c>
      <c r="B641">
        <v>1513.82</v>
      </c>
      <c r="C641">
        <v>1545.35</v>
      </c>
      <c r="D641">
        <v>1554.19</v>
      </c>
      <c r="E641">
        <v>1499.49</v>
      </c>
      <c r="F641" t="s">
        <v>7872</v>
      </c>
      <c r="G641">
        <v>-2.0400000000000001E-2</v>
      </c>
    </row>
    <row r="642" spans="1:7" x14ac:dyDescent="0.35">
      <c r="A642" s="1">
        <v>44966</v>
      </c>
      <c r="B642">
        <v>1545.35</v>
      </c>
      <c r="C642">
        <v>1650.97</v>
      </c>
      <c r="D642">
        <v>1655.96</v>
      </c>
      <c r="E642">
        <v>1530.98</v>
      </c>
      <c r="F642" t="s">
        <v>7873</v>
      </c>
      <c r="G642">
        <v>-6.4000000000000001E-2</v>
      </c>
    </row>
    <row r="643" spans="1:7" x14ac:dyDescent="0.35">
      <c r="A643" s="1">
        <v>44965</v>
      </c>
      <c r="B643">
        <v>1650.99</v>
      </c>
      <c r="C643">
        <v>1671.39</v>
      </c>
      <c r="D643">
        <v>1694.28</v>
      </c>
      <c r="E643">
        <v>1631.15</v>
      </c>
      <c r="F643" t="s">
        <v>7874</v>
      </c>
      <c r="G643">
        <v>-1.2200000000000001E-2</v>
      </c>
    </row>
    <row r="644" spans="1:7" x14ac:dyDescent="0.35">
      <c r="A644" s="1">
        <v>44964</v>
      </c>
      <c r="B644">
        <v>1671.4</v>
      </c>
      <c r="C644">
        <v>1613.72</v>
      </c>
      <c r="D644">
        <v>1676.83</v>
      </c>
      <c r="E644">
        <v>1613.2</v>
      </c>
      <c r="F644" t="s">
        <v>7875</v>
      </c>
      <c r="G644">
        <v>3.5700000000000003E-2</v>
      </c>
    </row>
    <row r="645" spans="1:7" x14ac:dyDescent="0.35">
      <c r="A645" s="1">
        <v>44963</v>
      </c>
      <c r="B645">
        <v>1613.72</v>
      </c>
      <c r="C645">
        <v>1629.44</v>
      </c>
      <c r="D645">
        <v>1657.75</v>
      </c>
      <c r="E645">
        <v>1606.59</v>
      </c>
      <c r="F645" t="s">
        <v>7876</v>
      </c>
      <c r="G645">
        <v>-9.5999999999999992E-3</v>
      </c>
    </row>
    <row r="646" spans="1:7" x14ac:dyDescent="0.35">
      <c r="A646" s="1">
        <v>44962</v>
      </c>
      <c r="B646">
        <v>1629.44</v>
      </c>
      <c r="C646">
        <v>1666.9</v>
      </c>
      <c r="D646">
        <v>1671.88</v>
      </c>
      <c r="E646">
        <v>1612.7</v>
      </c>
      <c r="F646" t="s">
        <v>7877</v>
      </c>
      <c r="G646">
        <v>-2.2499999999999999E-2</v>
      </c>
    </row>
    <row r="647" spans="1:7" x14ac:dyDescent="0.35">
      <c r="A647" s="1">
        <v>44961</v>
      </c>
      <c r="B647">
        <v>1666.9</v>
      </c>
      <c r="C647">
        <v>1663.78</v>
      </c>
      <c r="D647">
        <v>1694.58</v>
      </c>
      <c r="E647">
        <v>1646.11</v>
      </c>
      <c r="F647" t="s">
        <v>7878</v>
      </c>
      <c r="G647">
        <v>1.9E-3</v>
      </c>
    </row>
    <row r="648" spans="1:7" x14ac:dyDescent="0.35">
      <c r="A648" s="1">
        <v>44960</v>
      </c>
      <c r="B648">
        <v>1663.79</v>
      </c>
      <c r="C648">
        <v>1641.7</v>
      </c>
      <c r="D648">
        <v>1673.59</v>
      </c>
      <c r="E648">
        <v>1628.73</v>
      </c>
      <c r="F648" t="s">
        <v>7879</v>
      </c>
      <c r="G648">
        <v>1.34E-2</v>
      </c>
    </row>
    <row r="649" spans="1:7" x14ac:dyDescent="0.35">
      <c r="A649" s="1">
        <v>44959</v>
      </c>
      <c r="B649">
        <v>1641.71</v>
      </c>
      <c r="C649">
        <v>1642.1</v>
      </c>
      <c r="D649">
        <v>1710.27</v>
      </c>
      <c r="E649">
        <v>1632.39</v>
      </c>
      <c r="F649" t="s">
        <v>7880</v>
      </c>
      <c r="G649">
        <v>-2.0000000000000001E-4</v>
      </c>
    </row>
    <row r="650" spans="1:7" x14ac:dyDescent="0.35">
      <c r="A650" s="1">
        <v>44958</v>
      </c>
      <c r="B650">
        <v>1642.1</v>
      </c>
      <c r="C650">
        <v>1585.27</v>
      </c>
      <c r="D650">
        <v>1647.27</v>
      </c>
      <c r="E650">
        <v>1560.18</v>
      </c>
      <c r="F650" t="s">
        <v>7881</v>
      </c>
      <c r="G650">
        <v>3.5900000000000001E-2</v>
      </c>
    </row>
    <row r="651" spans="1:7" x14ac:dyDescent="0.35">
      <c r="A651" s="1">
        <v>44957</v>
      </c>
      <c r="B651">
        <v>1585.27</v>
      </c>
      <c r="C651">
        <v>1566.5</v>
      </c>
      <c r="D651">
        <v>1602.03</v>
      </c>
      <c r="E651">
        <v>1562.04</v>
      </c>
      <c r="F651" t="s">
        <v>7882</v>
      </c>
      <c r="G651">
        <v>1.2E-2</v>
      </c>
    </row>
    <row r="652" spans="1:7" x14ac:dyDescent="0.35">
      <c r="A652" s="1">
        <v>44956</v>
      </c>
      <c r="B652">
        <v>1566.5</v>
      </c>
      <c r="C652">
        <v>1645.97</v>
      </c>
      <c r="D652">
        <v>1647.25</v>
      </c>
      <c r="E652">
        <v>1540.25</v>
      </c>
      <c r="F652" t="s">
        <v>7883</v>
      </c>
      <c r="G652">
        <v>-4.8300000000000003E-2</v>
      </c>
    </row>
    <row r="653" spans="1:7" x14ac:dyDescent="0.35">
      <c r="A653" s="1">
        <v>44955</v>
      </c>
      <c r="B653">
        <v>1645.97</v>
      </c>
      <c r="C653">
        <v>1572.13</v>
      </c>
      <c r="D653">
        <v>1657.19</v>
      </c>
      <c r="E653">
        <v>1566.9</v>
      </c>
      <c r="F653" t="s">
        <v>7884</v>
      </c>
      <c r="G653">
        <v>4.6300000000000001E-2</v>
      </c>
    </row>
    <row r="654" spans="1:7" x14ac:dyDescent="0.35">
      <c r="A654" s="1">
        <v>44954</v>
      </c>
      <c r="B654">
        <v>1573.07</v>
      </c>
      <c r="C654">
        <v>1597.61</v>
      </c>
      <c r="D654">
        <v>1605.96</v>
      </c>
      <c r="E654">
        <v>1561.24</v>
      </c>
      <c r="F654" t="s">
        <v>7885</v>
      </c>
      <c r="G654">
        <v>-1.54E-2</v>
      </c>
    </row>
    <row r="655" spans="1:7" x14ac:dyDescent="0.35">
      <c r="A655" s="1">
        <v>44953</v>
      </c>
      <c r="B655">
        <v>1597.6</v>
      </c>
      <c r="C655">
        <v>1602.54</v>
      </c>
      <c r="D655">
        <v>1620.15</v>
      </c>
      <c r="E655">
        <v>1560.21</v>
      </c>
      <c r="F655" t="s">
        <v>7886</v>
      </c>
      <c r="G655">
        <v>-3.0999999999999999E-3</v>
      </c>
    </row>
    <row r="656" spans="1:7" x14ac:dyDescent="0.35">
      <c r="A656" s="1">
        <v>44952</v>
      </c>
      <c r="B656">
        <v>1602.55</v>
      </c>
      <c r="C656">
        <v>1611.2</v>
      </c>
      <c r="D656">
        <v>1629.89</v>
      </c>
      <c r="E656">
        <v>1581.76</v>
      </c>
      <c r="F656" t="s">
        <v>7887</v>
      </c>
      <c r="G656">
        <v>-5.4000000000000003E-3</v>
      </c>
    </row>
    <row r="657" spans="1:7" x14ac:dyDescent="0.35">
      <c r="A657" s="1">
        <v>44951</v>
      </c>
      <c r="B657">
        <v>1611.2</v>
      </c>
      <c r="C657">
        <v>1555.97</v>
      </c>
      <c r="D657">
        <v>1638.97</v>
      </c>
      <c r="E657">
        <v>1523.71</v>
      </c>
      <c r="F657" t="s">
        <v>7888</v>
      </c>
      <c r="G657">
        <v>3.5400000000000001E-2</v>
      </c>
    </row>
    <row r="658" spans="1:7" x14ac:dyDescent="0.35">
      <c r="A658" s="1">
        <v>44950</v>
      </c>
      <c r="B658">
        <v>1556.15</v>
      </c>
      <c r="C658">
        <v>1626.52</v>
      </c>
      <c r="D658">
        <v>1641.17</v>
      </c>
      <c r="E658">
        <v>1539.51</v>
      </c>
      <c r="F658" t="s">
        <v>7889</v>
      </c>
      <c r="G658">
        <v>-4.3299999999999998E-2</v>
      </c>
    </row>
    <row r="659" spans="1:7" x14ac:dyDescent="0.35">
      <c r="A659" s="1">
        <v>44949</v>
      </c>
      <c r="B659">
        <v>1626.53</v>
      </c>
      <c r="C659">
        <v>1627.04</v>
      </c>
      <c r="D659">
        <v>1643.82</v>
      </c>
      <c r="E659">
        <v>1591.9</v>
      </c>
      <c r="F659" t="s">
        <v>7890</v>
      </c>
      <c r="G659">
        <v>-2.9999999999999997E-4</v>
      </c>
    </row>
    <row r="660" spans="1:7" x14ac:dyDescent="0.35">
      <c r="A660" s="1">
        <v>44948</v>
      </c>
      <c r="B660">
        <v>1627.03</v>
      </c>
      <c r="C660">
        <v>1626.66</v>
      </c>
      <c r="D660">
        <v>1662.13</v>
      </c>
      <c r="E660">
        <v>1609.32</v>
      </c>
      <c r="F660" t="s">
        <v>7891</v>
      </c>
      <c r="G660">
        <v>8.9999999999999998E-4</v>
      </c>
    </row>
    <row r="661" spans="1:7" x14ac:dyDescent="0.35">
      <c r="A661" s="1">
        <v>44947</v>
      </c>
      <c r="B661">
        <v>1625.53</v>
      </c>
      <c r="C661">
        <v>1659.96</v>
      </c>
      <c r="D661">
        <v>1678.27</v>
      </c>
      <c r="E661">
        <v>1622.89</v>
      </c>
      <c r="F661" t="s">
        <v>7892</v>
      </c>
      <c r="G661">
        <v>-2.0799999999999999E-2</v>
      </c>
    </row>
    <row r="662" spans="1:7" x14ac:dyDescent="0.35">
      <c r="A662" s="1">
        <v>44946</v>
      </c>
      <c r="B662">
        <v>1659.98</v>
      </c>
      <c r="C662">
        <v>1551.12</v>
      </c>
      <c r="D662">
        <v>1662.26</v>
      </c>
      <c r="E662">
        <v>1543.21</v>
      </c>
      <c r="F662" t="s">
        <v>7893</v>
      </c>
      <c r="G662">
        <v>6.9800000000000001E-2</v>
      </c>
    </row>
    <row r="663" spans="1:7" x14ac:dyDescent="0.35">
      <c r="A663" s="1">
        <v>44945</v>
      </c>
      <c r="B663">
        <v>1551.62</v>
      </c>
      <c r="C663">
        <v>1511.35</v>
      </c>
      <c r="D663">
        <v>1560.7</v>
      </c>
      <c r="E663">
        <v>1510.65</v>
      </c>
      <c r="F663" t="s">
        <v>7894</v>
      </c>
      <c r="G663">
        <v>2.6700000000000002E-2</v>
      </c>
    </row>
    <row r="664" spans="1:7" x14ac:dyDescent="0.35">
      <c r="A664" s="1">
        <v>44944</v>
      </c>
      <c r="B664">
        <v>1511.31</v>
      </c>
      <c r="C664">
        <v>1564.66</v>
      </c>
      <c r="D664">
        <v>1604.74</v>
      </c>
      <c r="E664">
        <v>1505.37</v>
      </c>
      <c r="F664" t="s">
        <v>7895</v>
      </c>
      <c r="G664">
        <v>-3.4099999999999998E-2</v>
      </c>
    </row>
    <row r="665" spans="1:7" x14ac:dyDescent="0.35">
      <c r="A665" s="1">
        <v>44943</v>
      </c>
      <c r="B665">
        <v>1564.67</v>
      </c>
      <c r="C665">
        <v>1576.94</v>
      </c>
      <c r="D665">
        <v>1603.32</v>
      </c>
      <c r="E665">
        <v>1544.45</v>
      </c>
      <c r="F665" t="s">
        <v>7896</v>
      </c>
      <c r="G665">
        <v>-7.7999999999999996E-3</v>
      </c>
    </row>
    <row r="666" spans="1:7" x14ac:dyDescent="0.35">
      <c r="A666" s="1">
        <v>44942</v>
      </c>
      <c r="B666">
        <v>1576.94</v>
      </c>
      <c r="C666">
        <v>1552.69</v>
      </c>
      <c r="D666">
        <v>1598.18</v>
      </c>
      <c r="E666">
        <v>1526.4</v>
      </c>
      <c r="F666" t="s">
        <v>7897</v>
      </c>
      <c r="G666">
        <v>1.5599999999999999E-2</v>
      </c>
    </row>
    <row r="667" spans="1:7" x14ac:dyDescent="0.35">
      <c r="A667" s="1">
        <v>44941</v>
      </c>
      <c r="B667">
        <v>1552.69</v>
      </c>
      <c r="C667">
        <v>1550.05</v>
      </c>
      <c r="D667">
        <v>1564.34</v>
      </c>
      <c r="E667">
        <v>1517.4</v>
      </c>
      <c r="F667" t="s">
        <v>7898</v>
      </c>
      <c r="G667">
        <v>1.6999999999999999E-3</v>
      </c>
    </row>
    <row r="668" spans="1:7" x14ac:dyDescent="0.35">
      <c r="A668" s="1">
        <v>44940</v>
      </c>
      <c r="B668">
        <v>1550.02</v>
      </c>
      <c r="C668">
        <v>1450.86</v>
      </c>
      <c r="D668">
        <v>1576.83</v>
      </c>
      <c r="E668">
        <v>1449.47</v>
      </c>
      <c r="F668" t="s">
        <v>1878</v>
      </c>
      <c r="G668">
        <v>6.83E-2</v>
      </c>
    </row>
    <row r="669" spans="1:7" x14ac:dyDescent="0.35">
      <c r="A669" s="1">
        <v>44939</v>
      </c>
      <c r="B669">
        <v>1450.86</v>
      </c>
      <c r="C669">
        <v>1416.08</v>
      </c>
      <c r="D669">
        <v>1463.53</v>
      </c>
      <c r="E669">
        <v>1401.98</v>
      </c>
      <c r="F669" t="s">
        <v>7899</v>
      </c>
      <c r="G669">
        <v>2.46E-2</v>
      </c>
    </row>
    <row r="670" spans="1:7" x14ac:dyDescent="0.35">
      <c r="A670" s="1">
        <v>44938</v>
      </c>
      <c r="B670">
        <v>1416.08</v>
      </c>
      <c r="C670">
        <v>1389.84</v>
      </c>
      <c r="D670">
        <v>1435.95</v>
      </c>
      <c r="E670">
        <v>1365.78</v>
      </c>
      <c r="F670" t="s">
        <v>7900</v>
      </c>
      <c r="G670">
        <v>1.89E-2</v>
      </c>
    </row>
    <row r="671" spans="1:7" x14ac:dyDescent="0.35">
      <c r="A671" s="1">
        <v>44937</v>
      </c>
      <c r="B671">
        <v>1389.84</v>
      </c>
      <c r="C671">
        <v>1335.14</v>
      </c>
      <c r="D671">
        <v>1392.4</v>
      </c>
      <c r="E671">
        <v>1322.1</v>
      </c>
      <c r="F671" t="s">
        <v>7901</v>
      </c>
      <c r="G671">
        <v>4.1000000000000002E-2</v>
      </c>
    </row>
    <row r="672" spans="1:7" x14ac:dyDescent="0.35">
      <c r="A672" s="1">
        <v>44936</v>
      </c>
      <c r="B672">
        <v>1335.13</v>
      </c>
      <c r="C672">
        <v>1320.51</v>
      </c>
      <c r="D672">
        <v>1344.42</v>
      </c>
      <c r="E672">
        <v>1316.95</v>
      </c>
      <c r="F672" t="s">
        <v>7902</v>
      </c>
      <c r="G672">
        <v>1.11E-2</v>
      </c>
    </row>
    <row r="673" spans="1:7" x14ac:dyDescent="0.35">
      <c r="A673" s="1">
        <v>44935</v>
      </c>
      <c r="B673">
        <v>1320.51</v>
      </c>
      <c r="C673">
        <v>1288.3900000000001</v>
      </c>
      <c r="D673">
        <v>1344.39</v>
      </c>
      <c r="E673">
        <v>1285.97</v>
      </c>
      <c r="F673" t="s">
        <v>7903</v>
      </c>
      <c r="G673">
        <v>2.4899999999999999E-2</v>
      </c>
    </row>
    <row r="674" spans="1:7" x14ac:dyDescent="0.35">
      <c r="A674" s="1">
        <v>44934</v>
      </c>
      <c r="B674">
        <v>1288.3800000000001</v>
      </c>
      <c r="C674">
        <v>1263.9100000000001</v>
      </c>
      <c r="D674">
        <v>1289.1300000000001</v>
      </c>
      <c r="E674">
        <v>1259.1500000000001</v>
      </c>
      <c r="F674" t="s">
        <v>7904</v>
      </c>
      <c r="G674">
        <v>1.9400000000000001E-2</v>
      </c>
    </row>
    <row r="675" spans="1:7" x14ac:dyDescent="0.35">
      <c r="A675" s="1">
        <v>44933</v>
      </c>
      <c r="B675">
        <v>1263.9000000000001</v>
      </c>
      <c r="C675">
        <v>1269.1400000000001</v>
      </c>
      <c r="D675">
        <v>1270.95</v>
      </c>
      <c r="E675">
        <v>1261.46</v>
      </c>
      <c r="F675" t="s">
        <v>7905</v>
      </c>
      <c r="G675">
        <v>-4.1000000000000003E-3</v>
      </c>
    </row>
    <row r="676" spans="1:7" x14ac:dyDescent="0.35">
      <c r="A676" s="1">
        <v>44932</v>
      </c>
      <c r="B676">
        <v>1269.1400000000001</v>
      </c>
      <c r="C676">
        <v>1250.95</v>
      </c>
      <c r="D676">
        <v>1274.8499999999999</v>
      </c>
      <c r="E676">
        <v>1240.3800000000001</v>
      </c>
      <c r="F676" t="s">
        <v>7906</v>
      </c>
      <c r="G676">
        <v>1.4500000000000001E-2</v>
      </c>
    </row>
    <row r="677" spans="1:7" x14ac:dyDescent="0.35">
      <c r="A677" s="1">
        <v>44931</v>
      </c>
      <c r="B677">
        <v>1250.95</v>
      </c>
      <c r="C677">
        <v>1256.92</v>
      </c>
      <c r="D677">
        <v>1259.08</v>
      </c>
      <c r="E677">
        <v>1242.93</v>
      </c>
      <c r="F677" t="s">
        <v>7907</v>
      </c>
      <c r="G677">
        <v>-4.7000000000000002E-3</v>
      </c>
    </row>
    <row r="678" spans="1:7" x14ac:dyDescent="0.35">
      <c r="A678" s="1">
        <v>44930</v>
      </c>
      <c r="B678">
        <v>1256.92</v>
      </c>
      <c r="C678">
        <v>1214.57</v>
      </c>
      <c r="D678">
        <v>1266.97</v>
      </c>
      <c r="E678">
        <v>1212.9100000000001</v>
      </c>
      <c r="F678" t="s">
        <v>7908</v>
      </c>
      <c r="G678">
        <v>3.49E-2</v>
      </c>
    </row>
    <row r="679" spans="1:7" x14ac:dyDescent="0.35">
      <c r="A679" s="1">
        <v>44929</v>
      </c>
      <c r="B679">
        <v>1214.57</v>
      </c>
      <c r="C679">
        <v>1213.93</v>
      </c>
      <c r="D679">
        <v>1219.75</v>
      </c>
      <c r="E679">
        <v>1206.83</v>
      </c>
      <c r="F679" t="s">
        <v>7909</v>
      </c>
      <c r="G679">
        <v>5.0000000000000001E-4</v>
      </c>
    </row>
    <row r="680" spans="1:7" x14ac:dyDescent="0.35">
      <c r="A680" s="1">
        <v>44928</v>
      </c>
      <c r="B680">
        <v>1213.93</v>
      </c>
      <c r="C680">
        <v>1200.52</v>
      </c>
      <c r="D680">
        <v>1220.76</v>
      </c>
      <c r="E680">
        <v>1193.77</v>
      </c>
      <c r="F680" t="s">
        <v>7910</v>
      </c>
      <c r="G680">
        <v>1.12E-2</v>
      </c>
    </row>
    <row r="681" spans="1:7" x14ac:dyDescent="0.35">
      <c r="A681" s="1">
        <v>44927</v>
      </c>
      <c r="B681">
        <v>1200.52</v>
      </c>
      <c r="C681">
        <v>1195.69</v>
      </c>
      <c r="D681">
        <v>1204.1199999999999</v>
      </c>
      <c r="E681">
        <v>1191.67</v>
      </c>
      <c r="F681" t="s">
        <v>7911</v>
      </c>
      <c r="G681">
        <v>4.1000000000000003E-3</v>
      </c>
    </row>
    <row r="682" spans="1:7" x14ac:dyDescent="0.35">
      <c r="A682" s="1">
        <v>44926</v>
      </c>
      <c r="B682">
        <v>1195.67</v>
      </c>
      <c r="C682">
        <v>1200</v>
      </c>
      <c r="D682">
        <v>1207.71</v>
      </c>
      <c r="E682">
        <v>1193.1600000000001</v>
      </c>
      <c r="F682" t="s">
        <v>7912</v>
      </c>
      <c r="G682">
        <v>-3.3999999999999998E-3</v>
      </c>
    </row>
    <row r="683" spans="1:7" x14ac:dyDescent="0.35">
      <c r="A683" s="1">
        <v>44925</v>
      </c>
      <c r="B683">
        <v>1199.8</v>
      </c>
      <c r="C683">
        <v>1200.8399999999999</v>
      </c>
      <c r="D683">
        <v>1202.1300000000001</v>
      </c>
      <c r="E683">
        <v>1186.0999999999999</v>
      </c>
      <c r="F683" t="s">
        <v>7913</v>
      </c>
      <c r="G683">
        <v>-8.9999999999999998E-4</v>
      </c>
    </row>
    <row r="684" spans="1:7" x14ac:dyDescent="0.35">
      <c r="A684" s="1">
        <v>44924</v>
      </c>
      <c r="B684">
        <v>1200.8399999999999</v>
      </c>
      <c r="C684">
        <v>1189.99</v>
      </c>
      <c r="D684">
        <v>1205.3399999999999</v>
      </c>
      <c r="E684">
        <v>1187.19</v>
      </c>
      <c r="F684" t="s">
        <v>7914</v>
      </c>
      <c r="G684">
        <v>9.1000000000000004E-3</v>
      </c>
    </row>
    <row r="685" spans="1:7" x14ac:dyDescent="0.35">
      <c r="A685" s="1">
        <v>44923</v>
      </c>
      <c r="B685">
        <v>1189.98</v>
      </c>
      <c r="C685">
        <v>1211.5999999999999</v>
      </c>
      <c r="D685">
        <v>1214.32</v>
      </c>
      <c r="E685">
        <v>1184.22</v>
      </c>
      <c r="F685" t="s">
        <v>7915</v>
      </c>
      <c r="G685">
        <v>-1.78E-2</v>
      </c>
    </row>
    <row r="686" spans="1:7" x14ac:dyDescent="0.35">
      <c r="A686" s="1">
        <v>44922</v>
      </c>
      <c r="B686">
        <v>1211.5999999999999</v>
      </c>
      <c r="C686">
        <v>1228.22</v>
      </c>
      <c r="D686">
        <v>1233.1500000000001</v>
      </c>
      <c r="E686">
        <v>1202.02</v>
      </c>
      <c r="F686" t="s">
        <v>7916</v>
      </c>
      <c r="G686">
        <v>-1.3100000000000001E-2</v>
      </c>
    </row>
    <row r="687" spans="1:7" x14ac:dyDescent="0.35">
      <c r="A687" s="1">
        <v>44921</v>
      </c>
      <c r="B687">
        <v>1227.6500000000001</v>
      </c>
      <c r="C687">
        <v>1218.69</v>
      </c>
      <c r="D687">
        <v>1230.3699999999999</v>
      </c>
      <c r="E687">
        <v>1213.08</v>
      </c>
      <c r="F687" t="s">
        <v>7917</v>
      </c>
      <c r="G687">
        <v>7.3000000000000001E-3</v>
      </c>
    </row>
    <row r="688" spans="1:7" x14ac:dyDescent="0.35">
      <c r="A688" s="1">
        <v>44920</v>
      </c>
      <c r="B688">
        <v>1218.69</v>
      </c>
      <c r="C688">
        <v>1220.46</v>
      </c>
      <c r="D688">
        <v>1223.82</v>
      </c>
      <c r="E688">
        <v>1201.2</v>
      </c>
      <c r="F688" t="s">
        <v>7918</v>
      </c>
      <c r="G688">
        <v>-1.5E-3</v>
      </c>
    </row>
    <row r="689" spans="1:7" x14ac:dyDescent="0.35">
      <c r="A689" s="1">
        <v>44919</v>
      </c>
      <c r="B689">
        <v>1220.46</v>
      </c>
      <c r="C689">
        <v>1220.03</v>
      </c>
      <c r="D689">
        <v>1226.2</v>
      </c>
      <c r="E689">
        <v>1214.76</v>
      </c>
      <c r="F689" t="s">
        <v>7919</v>
      </c>
      <c r="G689">
        <v>4.0000000000000002E-4</v>
      </c>
    </row>
    <row r="690" spans="1:7" x14ac:dyDescent="0.35">
      <c r="A690" s="1">
        <v>44918</v>
      </c>
      <c r="B690">
        <v>1220.03</v>
      </c>
      <c r="C690">
        <v>1217.5899999999999</v>
      </c>
      <c r="D690">
        <v>1228.46</v>
      </c>
      <c r="E690">
        <v>1212.97</v>
      </c>
      <c r="F690" t="s">
        <v>7920</v>
      </c>
      <c r="G690">
        <v>2E-3</v>
      </c>
    </row>
    <row r="691" spans="1:7" x14ac:dyDescent="0.35">
      <c r="A691" s="1">
        <v>44917</v>
      </c>
      <c r="B691">
        <v>1217.57</v>
      </c>
      <c r="C691">
        <v>1213.99</v>
      </c>
      <c r="D691">
        <v>1229.47</v>
      </c>
      <c r="E691">
        <v>1185.27</v>
      </c>
      <c r="F691" t="s">
        <v>7921</v>
      </c>
      <c r="G691">
        <v>3.0999999999999999E-3</v>
      </c>
    </row>
    <row r="692" spans="1:7" x14ac:dyDescent="0.35">
      <c r="A692" s="1">
        <v>44916</v>
      </c>
      <c r="B692">
        <v>1213.8499999999999</v>
      </c>
      <c r="C692">
        <v>1217.19</v>
      </c>
      <c r="D692">
        <v>1218.69</v>
      </c>
      <c r="E692">
        <v>1205.48</v>
      </c>
      <c r="F692" t="s">
        <v>7922</v>
      </c>
      <c r="G692">
        <v>-2.8E-3</v>
      </c>
    </row>
    <row r="693" spans="1:7" x14ac:dyDescent="0.35">
      <c r="A693" s="1">
        <v>44915</v>
      </c>
      <c r="B693">
        <v>1217.2</v>
      </c>
      <c r="C693">
        <v>1167.8</v>
      </c>
      <c r="D693">
        <v>1228.97</v>
      </c>
      <c r="E693">
        <v>1163.57</v>
      </c>
      <c r="F693" t="s">
        <v>7923</v>
      </c>
      <c r="G693">
        <v>4.2299999999999997E-2</v>
      </c>
    </row>
    <row r="694" spans="1:7" x14ac:dyDescent="0.35">
      <c r="A694" s="1">
        <v>44914</v>
      </c>
      <c r="B694">
        <v>1167.8</v>
      </c>
      <c r="C694">
        <v>1182.7</v>
      </c>
      <c r="D694">
        <v>1194.47</v>
      </c>
      <c r="E694">
        <v>1152.54</v>
      </c>
      <c r="F694" t="s">
        <v>7924</v>
      </c>
      <c r="G694">
        <v>-1.26E-2</v>
      </c>
    </row>
    <row r="695" spans="1:7" x14ac:dyDescent="0.35">
      <c r="A695" s="1">
        <v>44913</v>
      </c>
      <c r="B695">
        <v>1182.7</v>
      </c>
      <c r="C695">
        <v>1187.19</v>
      </c>
      <c r="D695">
        <v>1196.55</v>
      </c>
      <c r="E695">
        <v>1172.82</v>
      </c>
      <c r="F695" t="s">
        <v>7925</v>
      </c>
      <c r="G695">
        <v>-3.8E-3</v>
      </c>
    </row>
    <row r="696" spans="1:7" x14ac:dyDescent="0.35">
      <c r="A696" s="1">
        <v>44912</v>
      </c>
      <c r="B696">
        <v>1187.18</v>
      </c>
      <c r="C696">
        <v>1166.7</v>
      </c>
      <c r="D696">
        <v>1189.21</v>
      </c>
      <c r="E696">
        <v>1162.76</v>
      </c>
      <c r="F696" t="s">
        <v>7926</v>
      </c>
      <c r="G696">
        <v>1.7500000000000002E-2</v>
      </c>
    </row>
    <row r="697" spans="1:7" x14ac:dyDescent="0.35">
      <c r="A697" s="1">
        <v>44911</v>
      </c>
      <c r="B697">
        <v>1166.7</v>
      </c>
      <c r="C697">
        <v>1266.32</v>
      </c>
      <c r="D697">
        <v>1279.27</v>
      </c>
      <c r="E697">
        <v>1156.9100000000001</v>
      </c>
      <c r="F697" t="s">
        <v>7927</v>
      </c>
      <c r="G697">
        <v>-7.8700000000000006E-2</v>
      </c>
    </row>
    <row r="698" spans="1:7" x14ac:dyDescent="0.35">
      <c r="A698" s="1">
        <v>44910</v>
      </c>
      <c r="B698">
        <v>1266.32</v>
      </c>
      <c r="C698">
        <v>1307.29</v>
      </c>
      <c r="D698">
        <v>1311.07</v>
      </c>
      <c r="E698">
        <v>1260.8900000000001</v>
      </c>
      <c r="F698" t="s">
        <v>7928</v>
      </c>
      <c r="G698">
        <v>-3.1300000000000001E-2</v>
      </c>
    </row>
    <row r="699" spans="1:7" x14ac:dyDescent="0.35">
      <c r="A699" s="1">
        <v>44909</v>
      </c>
      <c r="B699">
        <v>1307.3</v>
      </c>
      <c r="C699">
        <v>1320.76</v>
      </c>
      <c r="D699">
        <v>1348.43</v>
      </c>
      <c r="E699">
        <v>1302.76</v>
      </c>
      <c r="F699" t="s">
        <v>599</v>
      </c>
      <c r="G699">
        <v>-1.0200000000000001E-2</v>
      </c>
    </row>
    <row r="700" spans="1:7" x14ac:dyDescent="0.35">
      <c r="A700" s="1">
        <v>44908</v>
      </c>
      <c r="B700">
        <v>1320.76</v>
      </c>
      <c r="C700">
        <v>1275.49</v>
      </c>
      <c r="D700">
        <v>1345.07</v>
      </c>
      <c r="E700">
        <v>1255.82</v>
      </c>
      <c r="F700" t="s">
        <v>7929</v>
      </c>
      <c r="G700">
        <v>3.5900000000000001E-2</v>
      </c>
    </row>
    <row r="701" spans="1:7" x14ac:dyDescent="0.35">
      <c r="A701" s="1">
        <v>44907</v>
      </c>
      <c r="B701">
        <v>1275.02</v>
      </c>
      <c r="C701">
        <v>1263.42</v>
      </c>
      <c r="D701">
        <v>1278.3699999999999</v>
      </c>
      <c r="E701">
        <v>1241.45</v>
      </c>
      <c r="F701" t="s">
        <v>7930</v>
      </c>
      <c r="G701">
        <v>9.1999999999999998E-3</v>
      </c>
    </row>
    <row r="702" spans="1:7" x14ac:dyDescent="0.35">
      <c r="A702" s="1">
        <v>44906</v>
      </c>
      <c r="B702">
        <v>1263.42</v>
      </c>
      <c r="C702">
        <v>1266.3599999999999</v>
      </c>
      <c r="D702">
        <v>1282.8599999999999</v>
      </c>
      <c r="E702">
        <v>1258.53</v>
      </c>
      <c r="F702" t="s">
        <v>7931</v>
      </c>
      <c r="G702">
        <v>-2.5000000000000001E-3</v>
      </c>
    </row>
    <row r="703" spans="1:7" x14ac:dyDescent="0.35">
      <c r="A703" s="1">
        <v>44905</v>
      </c>
      <c r="B703">
        <v>1266.6199999999999</v>
      </c>
      <c r="C703">
        <v>1262.8800000000001</v>
      </c>
      <c r="D703">
        <v>1281.24</v>
      </c>
      <c r="E703">
        <v>1260.05</v>
      </c>
      <c r="F703" t="s">
        <v>7932</v>
      </c>
      <c r="G703">
        <v>3.0000000000000001E-3</v>
      </c>
    </row>
    <row r="704" spans="1:7" x14ac:dyDescent="0.35">
      <c r="A704" s="1">
        <v>44904</v>
      </c>
      <c r="B704">
        <v>1262.8599999999999</v>
      </c>
      <c r="C704">
        <v>1280.29</v>
      </c>
      <c r="D704">
        <v>1291.1099999999999</v>
      </c>
      <c r="E704">
        <v>1257</v>
      </c>
      <c r="F704" t="s">
        <v>7933</v>
      </c>
      <c r="G704">
        <v>-1.3599999999999999E-2</v>
      </c>
    </row>
    <row r="705" spans="1:7" x14ac:dyDescent="0.35">
      <c r="A705" s="1">
        <v>44903</v>
      </c>
      <c r="B705">
        <v>1280.29</v>
      </c>
      <c r="C705">
        <v>1231.04</v>
      </c>
      <c r="D705">
        <v>1289.8699999999999</v>
      </c>
      <c r="E705">
        <v>1223.27</v>
      </c>
      <c r="F705" t="s">
        <v>7934</v>
      </c>
      <c r="G705">
        <v>0.04</v>
      </c>
    </row>
    <row r="706" spans="1:7" x14ac:dyDescent="0.35">
      <c r="A706" s="1">
        <v>44902</v>
      </c>
      <c r="B706">
        <v>1231.04</v>
      </c>
      <c r="C706">
        <v>1271.24</v>
      </c>
      <c r="D706">
        <v>1275.3</v>
      </c>
      <c r="E706">
        <v>1221.0999999999999</v>
      </c>
      <c r="F706" t="s">
        <v>7935</v>
      </c>
      <c r="G706">
        <v>-3.1600000000000003E-2</v>
      </c>
    </row>
    <row r="707" spans="1:7" x14ac:dyDescent="0.35">
      <c r="A707" s="1">
        <v>44901</v>
      </c>
      <c r="B707">
        <v>1271.26</v>
      </c>
      <c r="C707">
        <v>1259.56</v>
      </c>
      <c r="D707">
        <v>1273.92</v>
      </c>
      <c r="E707">
        <v>1243.6600000000001</v>
      </c>
      <c r="F707" t="s">
        <v>7936</v>
      </c>
      <c r="G707">
        <v>9.2999999999999992E-3</v>
      </c>
    </row>
    <row r="708" spans="1:7" x14ac:dyDescent="0.35">
      <c r="A708" s="1">
        <v>44900</v>
      </c>
      <c r="B708">
        <v>1259.56</v>
      </c>
      <c r="C708">
        <v>1279.21</v>
      </c>
      <c r="D708">
        <v>1303.92</v>
      </c>
      <c r="E708">
        <v>1248.69</v>
      </c>
      <c r="F708" t="s">
        <v>7937</v>
      </c>
      <c r="G708">
        <v>-1.5800000000000002E-2</v>
      </c>
    </row>
    <row r="709" spans="1:7" x14ac:dyDescent="0.35">
      <c r="A709" s="1">
        <v>44899</v>
      </c>
      <c r="B709">
        <v>1279.74</v>
      </c>
      <c r="C709">
        <v>1240.46</v>
      </c>
      <c r="D709">
        <v>1284.24</v>
      </c>
      <c r="E709">
        <v>1240.1400000000001</v>
      </c>
      <c r="F709" t="s">
        <v>7938</v>
      </c>
      <c r="G709">
        <v>3.1699999999999999E-2</v>
      </c>
    </row>
    <row r="710" spans="1:7" x14ac:dyDescent="0.35">
      <c r="A710" s="1">
        <v>44898</v>
      </c>
      <c r="B710">
        <v>1240.46</v>
      </c>
      <c r="C710">
        <v>1295.69</v>
      </c>
      <c r="D710">
        <v>1302.6099999999999</v>
      </c>
      <c r="E710">
        <v>1237.81</v>
      </c>
      <c r="F710" t="s">
        <v>7939</v>
      </c>
      <c r="G710">
        <v>-4.2599999999999999E-2</v>
      </c>
    </row>
    <row r="711" spans="1:7" x14ac:dyDescent="0.35">
      <c r="A711" s="1">
        <v>44897</v>
      </c>
      <c r="B711">
        <v>1295.69</v>
      </c>
      <c r="C711">
        <v>1276.05</v>
      </c>
      <c r="D711">
        <v>1295.8</v>
      </c>
      <c r="E711">
        <v>1266.1600000000001</v>
      </c>
      <c r="F711" t="s">
        <v>7940</v>
      </c>
      <c r="G711">
        <v>1.54E-2</v>
      </c>
    </row>
    <row r="712" spans="1:7" x14ac:dyDescent="0.35">
      <c r="A712" s="1">
        <v>44896</v>
      </c>
      <c r="B712">
        <v>1276.05</v>
      </c>
      <c r="C712">
        <v>1294.4000000000001</v>
      </c>
      <c r="D712">
        <v>1295.82</v>
      </c>
      <c r="E712">
        <v>1263.58</v>
      </c>
      <c r="F712" t="s">
        <v>7941</v>
      </c>
      <c r="G712">
        <v>-1.4200000000000001E-2</v>
      </c>
    </row>
    <row r="713" spans="1:7" x14ac:dyDescent="0.35">
      <c r="A713" s="1">
        <v>44895</v>
      </c>
      <c r="B713">
        <v>1294.4100000000001</v>
      </c>
      <c r="C713">
        <v>1216.54</v>
      </c>
      <c r="D713">
        <v>1304.97</v>
      </c>
      <c r="E713">
        <v>1213.44</v>
      </c>
      <c r="F713" t="s">
        <v>7942</v>
      </c>
      <c r="G713">
        <v>6.4000000000000001E-2</v>
      </c>
    </row>
    <row r="714" spans="1:7" x14ac:dyDescent="0.35">
      <c r="A714" s="1">
        <v>44894</v>
      </c>
      <c r="B714">
        <v>1216.55</v>
      </c>
      <c r="C714">
        <v>1167.73</v>
      </c>
      <c r="D714">
        <v>1226.3499999999999</v>
      </c>
      <c r="E714">
        <v>1159.72</v>
      </c>
      <c r="F714" t="s">
        <v>7943</v>
      </c>
      <c r="G714">
        <v>4.1799999999999997E-2</v>
      </c>
    </row>
    <row r="715" spans="1:7" x14ac:dyDescent="0.35">
      <c r="A715" s="1">
        <v>44893</v>
      </c>
      <c r="B715">
        <v>1167.73</v>
      </c>
      <c r="C715">
        <v>1193.3800000000001</v>
      </c>
      <c r="D715">
        <v>1199.06</v>
      </c>
      <c r="E715">
        <v>1151.98</v>
      </c>
      <c r="F715" t="s">
        <v>7944</v>
      </c>
      <c r="G715">
        <v>-2.1499999999999998E-2</v>
      </c>
    </row>
    <row r="716" spans="1:7" x14ac:dyDescent="0.35">
      <c r="A716" s="1">
        <v>44892</v>
      </c>
      <c r="B716">
        <v>1193.3800000000001</v>
      </c>
      <c r="C716">
        <v>1205.17</v>
      </c>
      <c r="D716">
        <v>1222.83</v>
      </c>
      <c r="E716">
        <v>1191.0899999999999</v>
      </c>
      <c r="F716" t="s">
        <v>7945</v>
      </c>
      <c r="G716">
        <v>-9.7999999999999997E-3</v>
      </c>
    </row>
    <row r="717" spans="1:7" x14ac:dyDescent="0.35">
      <c r="A717" s="1">
        <v>44891</v>
      </c>
      <c r="B717">
        <v>1205.1500000000001</v>
      </c>
      <c r="C717">
        <v>1198.1199999999999</v>
      </c>
      <c r="D717">
        <v>1229.2</v>
      </c>
      <c r="E717">
        <v>1196.93</v>
      </c>
      <c r="F717" t="s">
        <v>7946</v>
      </c>
      <c r="G717">
        <v>5.8999999999999999E-3</v>
      </c>
    </row>
    <row r="718" spans="1:7" x14ac:dyDescent="0.35">
      <c r="A718" s="1">
        <v>44890</v>
      </c>
      <c r="B718">
        <v>1198.1199999999999</v>
      </c>
      <c r="C718">
        <v>1203.77</v>
      </c>
      <c r="D718">
        <v>1204.75</v>
      </c>
      <c r="E718">
        <v>1172.6300000000001</v>
      </c>
      <c r="F718" t="s">
        <v>7947</v>
      </c>
      <c r="G718">
        <v>-4.7000000000000002E-3</v>
      </c>
    </row>
    <row r="719" spans="1:7" x14ac:dyDescent="0.35">
      <c r="A719" s="1">
        <v>44889</v>
      </c>
      <c r="B719">
        <v>1203.77</v>
      </c>
      <c r="C719">
        <v>1185.7</v>
      </c>
      <c r="D719">
        <v>1217.3800000000001</v>
      </c>
      <c r="E719">
        <v>1180.9100000000001</v>
      </c>
      <c r="F719" t="s">
        <v>7948</v>
      </c>
      <c r="G719">
        <v>1.52E-2</v>
      </c>
    </row>
    <row r="720" spans="1:7" x14ac:dyDescent="0.35">
      <c r="A720" s="1">
        <v>44888</v>
      </c>
      <c r="B720">
        <v>1185.79</v>
      </c>
      <c r="C720">
        <v>1139.74</v>
      </c>
      <c r="D720">
        <v>1189.17</v>
      </c>
      <c r="E720">
        <v>1128.53</v>
      </c>
      <c r="F720" t="s">
        <v>1887</v>
      </c>
      <c r="G720">
        <v>4.0399999999999998E-2</v>
      </c>
    </row>
    <row r="721" spans="1:7" x14ac:dyDescent="0.35">
      <c r="A721" s="1">
        <v>44887</v>
      </c>
      <c r="B721">
        <v>1139.74</v>
      </c>
      <c r="C721">
        <v>1107.46</v>
      </c>
      <c r="D721">
        <v>1141.58</v>
      </c>
      <c r="E721">
        <v>1077.8499999999999</v>
      </c>
      <c r="F721" t="s">
        <v>7949</v>
      </c>
      <c r="G721">
        <v>2.9100000000000001E-2</v>
      </c>
    </row>
    <row r="722" spans="1:7" x14ac:dyDescent="0.35">
      <c r="A722" s="1">
        <v>44886</v>
      </c>
      <c r="B722">
        <v>1107.46</v>
      </c>
      <c r="C722">
        <v>1142.8800000000001</v>
      </c>
      <c r="D722">
        <v>1143.96</v>
      </c>
      <c r="E722">
        <v>1081.96</v>
      </c>
      <c r="F722" t="s">
        <v>7950</v>
      </c>
      <c r="G722">
        <v>-3.1E-2</v>
      </c>
    </row>
    <row r="723" spans="1:7" x14ac:dyDescent="0.35">
      <c r="A723" s="1">
        <v>44885</v>
      </c>
      <c r="B723">
        <v>1142.8800000000001</v>
      </c>
      <c r="C723">
        <v>1217.6500000000001</v>
      </c>
      <c r="D723">
        <v>1226.1400000000001</v>
      </c>
      <c r="E723">
        <v>1135.57</v>
      </c>
      <c r="F723" t="s">
        <v>7951</v>
      </c>
      <c r="G723">
        <v>-6.1400000000000003E-2</v>
      </c>
    </row>
    <row r="724" spans="1:7" x14ac:dyDescent="0.35">
      <c r="A724" s="1">
        <v>44884</v>
      </c>
      <c r="B724">
        <v>1217.6500000000001</v>
      </c>
      <c r="C724">
        <v>1208.92</v>
      </c>
      <c r="D724">
        <v>1231.1500000000001</v>
      </c>
      <c r="E724">
        <v>1207.3399999999999</v>
      </c>
      <c r="F724" t="s">
        <v>7952</v>
      </c>
      <c r="G724">
        <v>8.6E-3</v>
      </c>
    </row>
    <row r="725" spans="1:7" x14ac:dyDescent="0.35">
      <c r="A725" s="1">
        <v>44883</v>
      </c>
      <c r="B725">
        <v>1207.31</v>
      </c>
      <c r="C725">
        <v>1206.99</v>
      </c>
      <c r="D725">
        <v>1225.3900000000001</v>
      </c>
      <c r="E725">
        <v>1201.47</v>
      </c>
      <c r="F725" t="s">
        <v>7953</v>
      </c>
      <c r="G725">
        <v>1.8E-3</v>
      </c>
    </row>
    <row r="726" spans="1:7" x14ac:dyDescent="0.35">
      <c r="A726" s="1">
        <v>44882</v>
      </c>
      <c r="B726">
        <v>1205.17</v>
      </c>
      <c r="C726">
        <v>1206.1600000000001</v>
      </c>
      <c r="D726">
        <v>1227.73</v>
      </c>
      <c r="E726">
        <v>1185.58</v>
      </c>
      <c r="F726" t="s">
        <v>7954</v>
      </c>
      <c r="G726">
        <v>-8.0000000000000004E-4</v>
      </c>
    </row>
    <row r="727" spans="1:7" x14ac:dyDescent="0.35">
      <c r="A727" s="1">
        <v>44881</v>
      </c>
      <c r="B727">
        <v>1206.1600000000001</v>
      </c>
      <c r="C727">
        <v>1253.45</v>
      </c>
      <c r="D727">
        <v>1267.6199999999999</v>
      </c>
      <c r="E727">
        <v>1188.76</v>
      </c>
      <c r="F727" t="s">
        <v>7955</v>
      </c>
      <c r="G727">
        <v>-3.7699999999999997E-2</v>
      </c>
    </row>
    <row r="728" spans="1:7" x14ac:dyDescent="0.35">
      <c r="A728" s="1">
        <v>44880</v>
      </c>
      <c r="B728">
        <v>1253.45</v>
      </c>
      <c r="C728">
        <v>1242.6400000000001</v>
      </c>
      <c r="D728">
        <v>1289.21</v>
      </c>
      <c r="E728">
        <v>1235.3900000000001</v>
      </c>
      <c r="F728" t="s">
        <v>7956</v>
      </c>
      <c r="G728">
        <v>8.6999999999999994E-3</v>
      </c>
    </row>
    <row r="729" spans="1:7" x14ac:dyDescent="0.35">
      <c r="A729" s="1">
        <v>44879</v>
      </c>
      <c r="B729">
        <v>1242.6400000000001</v>
      </c>
      <c r="C729">
        <v>1221.47</v>
      </c>
      <c r="D729">
        <v>1289.01</v>
      </c>
      <c r="E729">
        <v>1175.42</v>
      </c>
      <c r="F729" t="s">
        <v>1657</v>
      </c>
      <c r="G729">
        <v>1.7299999999999999E-2</v>
      </c>
    </row>
    <row r="730" spans="1:7" x14ac:dyDescent="0.35">
      <c r="A730" s="1">
        <v>44878</v>
      </c>
      <c r="B730">
        <v>1221.47</v>
      </c>
      <c r="C730">
        <v>1256.29</v>
      </c>
      <c r="D730">
        <v>1274.24</v>
      </c>
      <c r="E730">
        <v>1205.6099999999999</v>
      </c>
      <c r="F730" t="s">
        <v>7957</v>
      </c>
      <c r="G730">
        <v>-2.7699999999999999E-2</v>
      </c>
    </row>
    <row r="731" spans="1:7" x14ac:dyDescent="0.35">
      <c r="A731" s="1">
        <v>44877</v>
      </c>
      <c r="B731">
        <v>1256.29</v>
      </c>
      <c r="C731">
        <v>1288.71</v>
      </c>
      <c r="D731">
        <v>1291.3900000000001</v>
      </c>
      <c r="E731">
        <v>1239.3399999999999</v>
      </c>
      <c r="F731" t="s">
        <v>7958</v>
      </c>
      <c r="G731">
        <v>-2.5100000000000001E-2</v>
      </c>
    </row>
    <row r="732" spans="1:7" x14ac:dyDescent="0.35">
      <c r="A732" s="1">
        <v>44876</v>
      </c>
      <c r="B732">
        <v>1288.6300000000001</v>
      </c>
      <c r="C732">
        <v>1299.21</v>
      </c>
      <c r="D732">
        <v>1307.1600000000001</v>
      </c>
      <c r="E732">
        <v>1203.04</v>
      </c>
      <c r="F732" t="s">
        <v>5698</v>
      </c>
      <c r="G732">
        <v>-8.0999999999999996E-3</v>
      </c>
    </row>
    <row r="733" spans="1:7" x14ac:dyDescent="0.35">
      <c r="A733" s="1">
        <v>44875</v>
      </c>
      <c r="B733">
        <v>1299.1500000000001</v>
      </c>
      <c r="C733">
        <v>1100.8599999999999</v>
      </c>
      <c r="D733">
        <v>1346.92</v>
      </c>
      <c r="E733">
        <v>1089.01</v>
      </c>
      <c r="F733" t="s">
        <v>5728</v>
      </c>
      <c r="G733">
        <v>0.18010000000000001</v>
      </c>
    </row>
    <row r="734" spans="1:7" x14ac:dyDescent="0.35">
      <c r="A734" s="1">
        <v>44874</v>
      </c>
      <c r="B734">
        <v>1100.8399999999999</v>
      </c>
      <c r="C734">
        <v>1335.26</v>
      </c>
      <c r="D734">
        <v>1337.19</v>
      </c>
      <c r="E734">
        <v>1076.29</v>
      </c>
      <c r="F734" t="s">
        <v>5669</v>
      </c>
      <c r="G734">
        <v>-0.17560000000000001</v>
      </c>
    </row>
    <row r="735" spans="1:7" x14ac:dyDescent="0.35">
      <c r="A735" s="1">
        <v>44873</v>
      </c>
      <c r="B735">
        <v>1335.25</v>
      </c>
      <c r="C735">
        <v>1567.54</v>
      </c>
      <c r="D735">
        <v>1576.1</v>
      </c>
      <c r="E735">
        <v>1241.18</v>
      </c>
      <c r="F735" t="s">
        <v>5706</v>
      </c>
      <c r="G735">
        <v>-0.1482</v>
      </c>
    </row>
    <row r="736" spans="1:7" x14ac:dyDescent="0.35">
      <c r="A736" s="1">
        <v>44872</v>
      </c>
      <c r="B736">
        <v>1567.57</v>
      </c>
      <c r="C736">
        <v>1570.71</v>
      </c>
      <c r="D736">
        <v>1608.06</v>
      </c>
      <c r="E736">
        <v>1547.29</v>
      </c>
      <c r="F736" t="s">
        <v>7959</v>
      </c>
      <c r="G736">
        <v>-2.0999999999999999E-3</v>
      </c>
    </row>
    <row r="737" spans="1:7" x14ac:dyDescent="0.35">
      <c r="A737" s="1">
        <v>44871</v>
      </c>
      <c r="B737">
        <v>1570.86</v>
      </c>
      <c r="C737">
        <v>1626.86</v>
      </c>
      <c r="D737">
        <v>1637.44</v>
      </c>
      <c r="E737">
        <v>1565.79</v>
      </c>
      <c r="F737" t="s">
        <v>7960</v>
      </c>
      <c r="G737">
        <v>-3.4500000000000003E-2</v>
      </c>
    </row>
    <row r="738" spans="1:7" x14ac:dyDescent="0.35">
      <c r="A738" s="1">
        <v>44870</v>
      </c>
      <c r="B738">
        <v>1627.07</v>
      </c>
      <c r="C738">
        <v>1645.03</v>
      </c>
      <c r="D738">
        <v>1664.42</v>
      </c>
      <c r="E738">
        <v>1623.48</v>
      </c>
      <c r="F738" t="s">
        <v>7961</v>
      </c>
      <c r="G738">
        <v>-1.09E-2</v>
      </c>
    </row>
    <row r="739" spans="1:7" x14ac:dyDescent="0.35">
      <c r="A739" s="1">
        <v>44869</v>
      </c>
      <c r="B739">
        <v>1645.01</v>
      </c>
      <c r="C739">
        <v>1531.06</v>
      </c>
      <c r="D739">
        <v>1666.17</v>
      </c>
      <c r="E739">
        <v>1528.6</v>
      </c>
      <c r="F739" t="s">
        <v>3699</v>
      </c>
      <c r="G739">
        <v>7.4399999999999994E-2</v>
      </c>
    </row>
    <row r="740" spans="1:7" x14ac:dyDescent="0.35">
      <c r="A740" s="1">
        <v>44868</v>
      </c>
      <c r="B740">
        <v>1531.08</v>
      </c>
      <c r="C740">
        <v>1518.99</v>
      </c>
      <c r="D740">
        <v>1558.75</v>
      </c>
      <c r="E740">
        <v>1515.75</v>
      </c>
      <c r="F740" t="s">
        <v>7962</v>
      </c>
      <c r="G740">
        <v>7.9000000000000008E-3</v>
      </c>
    </row>
    <row r="741" spans="1:7" x14ac:dyDescent="0.35">
      <c r="A741" s="1">
        <v>44867</v>
      </c>
      <c r="B741">
        <v>1519.04</v>
      </c>
      <c r="C741">
        <v>1579.59</v>
      </c>
      <c r="D741">
        <v>1618.82</v>
      </c>
      <c r="E741">
        <v>1503.29</v>
      </c>
      <c r="F741" t="s">
        <v>1729</v>
      </c>
      <c r="G741">
        <v>-3.8399999999999997E-2</v>
      </c>
    </row>
    <row r="742" spans="1:7" x14ac:dyDescent="0.35">
      <c r="A742" s="1">
        <v>44866</v>
      </c>
      <c r="B742">
        <v>1579.64</v>
      </c>
      <c r="C742">
        <v>1572.89</v>
      </c>
      <c r="D742">
        <v>1609.1</v>
      </c>
      <c r="E742">
        <v>1564.69</v>
      </c>
      <c r="F742" t="s">
        <v>7963</v>
      </c>
      <c r="G742">
        <v>4.3E-3</v>
      </c>
    </row>
    <row r="743" spans="1:7" x14ac:dyDescent="0.35">
      <c r="A743" s="1">
        <v>44865</v>
      </c>
      <c r="B743">
        <v>1572.89</v>
      </c>
      <c r="C743">
        <v>1590.47</v>
      </c>
      <c r="D743">
        <v>1634.17</v>
      </c>
      <c r="E743">
        <v>1550.72</v>
      </c>
      <c r="F743" t="s">
        <v>7964</v>
      </c>
      <c r="G743">
        <v>-1.11E-2</v>
      </c>
    </row>
    <row r="744" spans="1:7" x14ac:dyDescent="0.35">
      <c r="A744" s="1">
        <v>44864</v>
      </c>
      <c r="B744">
        <v>1590.47</v>
      </c>
      <c r="C744">
        <v>1619.67</v>
      </c>
      <c r="D744">
        <v>1638.6</v>
      </c>
      <c r="E744">
        <v>1577.35</v>
      </c>
      <c r="F744" t="s">
        <v>7965</v>
      </c>
      <c r="G744">
        <v>-1.7999999999999999E-2</v>
      </c>
    </row>
    <row r="745" spans="1:7" x14ac:dyDescent="0.35">
      <c r="A745" s="1">
        <v>44863</v>
      </c>
      <c r="B745">
        <v>1619.69</v>
      </c>
      <c r="C745">
        <v>1554.47</v>
      </c>
      <c r="D745">
        <v>1660.13</v>
      </c>
      <c r="E745">
        <v>1548.83</v>
      </c>
      <c r="F745" t="s">
        <v>1606</v>
      </c>
      <c r="G745">
        <v>4.2000000000000003E-2</v>
      </c>
    </row>
    <row r="746" spans="1:7" x14ac:dyDescent="0.35">
      <c r="A746" s="1">
        <v>44862</v>
      </c>
      <c r="B746">
        <v>1554.47</v>
      </c>
      <c r="C746">
        <v>1514.14</v>
      </c>
      <c r="D746">
        <v>1572.66</v>
      </c>
      <c r="E746">
        <v>1489.99</v>
      </c>
      <c r="F746" t="s">
        <v>7966</v>
      </c>
      <c r="G746">
        <v>2.6599999999999999E-2</v>
      </c>
    </row>
    <row r="747" spans="1:7" x14ac:dyDescent="0.35">
      <c r="A747" s="1">
        <v>44861</v>
      </c>
      <c r="B747">
        <v>1514.19</v>
      </c>
      <c r="C747">
        <v>1566.18</v>
      </c>
      <c r="D747">
        <v>1575.9</v>
      </c>
      <c r="E747">
        <v>1508.24</v>
      </c>
      <c r="F747" t="s">
        <v>1658</v>
      </c>
      <c r="G747">
        <v>-3.32E-2</v>
      </c>
    </row>
    <row r="748" spans="1:7" x14ac:dyDescent="0.35">
      <c r="A748" s="1">
        <v>44860</v>
      </c>
      <c r="B748">
        <v>1566.16</v>
      </c>
      <c r="C748">
        <v>1459.6</v>
      </c>
      <c r="D748">
        <v>1590.23</v>
      </c>
      <c r="E748">
        <v>1458.61</v>
      </c>
      <c r="F748" t="s">
        <v>1636</v>
      </c>
      <c r="G748">
        <v>7.2999999999999995E-2</v>
      </c>
    </row>
    <row r="749" spans="1:7" x14ac:dyDescent="0.35">
      <c r="A749" s="1">
        <v>44859</v>
      </c>
      <c r="B749">
        <v>1459.6</v>
      </c>
      <c r="C749">
        <v>1343.88</v>
      </c>
      <c r="D749">
        <v>1522.06</v>
      </c>
      <c r="E749">
        <v>1335.38</v>
      </c>
      <c r="F749" t="s">
        <v>5662</v>
      </c>
      <c r="G749">
        <v>8.6099999999999996E-2</v>
      </c>
    </row>
    <row r="750" spans="1:7" x14ac:dyDescent="0.35">
      <c r="A750" s="1">
        <v>44858</v>
      </c>
      <c r="B750">
        <v>1343.88</v>
      </c>
      <c r="C750">
        <v>1364.19</v>
      </c>
      <c r="D750">
        <v>1369.35</v>
      </c>
      <c r="E750">
        <v>1324.25</v>
      </c>
      <c r="F750" t="s">
        <v>7967</v>
      </c>
      <c r="G750">
        <v>-1.47E-2</v>
      </c>
    </row>
    <row r="751" spans="1:7" x14ac:dyDescent="0.35">
      <c r="A751" s="1">
        <v>44857</v>
      </c>
      <c r="B751">
        <v>1363.92</v>
      </c>
      <c r="C751">
        <v>1313.64</v>
      </c>
      <c r="D751">
        <v>1370.91</v>
      </c>
      <c r="E751">
        <v>1301.8</v>
      </c>
      <c r="F751" t="s">
        <v>7968</v>
      </c>
      <c r="G751">
        <v>3.8300000000000001E-2</v>
      </c>
    </row>
    <row r="752" spans="1:7" x14ac:dyDescent="0.35">
      <c r="A752" s="1">
        <v>44856</v>
      </c>
      <c r="B752">
        <v>1313.64</v>
      </c>
      <c r="C752">
        <v>1299.76</v>
      </c>
      <c r="D752">
        <v>1318.84</v>
      </c>
      <c r="E752">
        <v>1294.6099999999999</v>
      </c>
      <c r="F752" t="s">
        <v>7969</v>
      </c>
      <c r="G752">
        <v>1.0699999999999999E-2</v>
      </c>
    </row>
    <row r="753" spans="1:7" x14ac:dyDescent="0.35">
      <c r="A753" s="1">
        <v>44855</v>
      </c>
      <c r="B753">
        <v>1299.76</v>
      </c>
      <c r="C753">
        <v>1282.8699999999999</v>
      </c>
      <c r="D753">
        <v>1306.27</v>
      </c>
      <c r="E753">
        <v>1257.83</v>
      </c>
      <c r="F753" t="s">
        <v>7970</v>
      </c>
      <c r="G753">
        <v>1.32E-2</v>
      </c>
    </row>
    <row r="754" spans="1:7" x14ac:dyDescent="0.35">
      <c r="A754" s="1">
        <v>44854</v>
      </c>
      <c r="B754">
        <v>1282.8699999999999</v>
      </c>
      <c r="C754">
        <v>1285.33</v>
      </c>
      <c r="D754">
        <v>1310.47</v>
      </c>
      <c r="E754">
        <v>1272.79</v>
      </c>
      <c r="F754" t="s">
        <v>7971</v>
      </c>
      <c r="G754">
        <v>-1.9E-3</v>
      </c>
    </row>
    <row r="755" spans="1:7" x14ac:dyDescent="0.35">
      <c r="A755" s="1">
        <v>44853</v>
      </c>
      <c r="B755">
        <v>1285.32</v>
      </c>
      <c r="C755">
        <v>1310.81</v>
      </c>
      <c r="D755">
        <v>1313.46</v>
      </c>
      <c r="E755">
        <v>1282.44</v>
      </c>
      <c r="F755" t="s">
        <v>7972</v>
      </c>
      <c r="G755">
        <v>-1.9400000000000001E-2</v>
      </c>
    </row>
    <row r="756" spans="1:7" x14ac:dyDescent="0.35">
      <c r="A756" s="1">
        <v>44852</v>
      </c>
      <c r="B756">
        <v>1310.81</v>
      </c>
      <c r="C756">
        <v>1331.4</v>
      </c>
      <c r="D756">
        <v>1341.21</v>
      </c>
      <c r="E756">
        <v>1287.58</v>
      </c>
      <c r="F756" t="s">
        <v>7973</v>
      </c>
      <c r="G756">
        <v>-1.5299999999999999E-2</v>
      </c>
    </row>
    <row r="757" spans="1:7" x14ac:dyDescent="0.35">
      <c r="A757" s="1">
        <v>44851</v>
      </c>
      <c r="B757">
        <v>1331.12</v>
      </c>
      <c r="C757">
        <v>1305.95</v>
      </c>
      <c r="D757">
        <v>1338.39</v>
      </c>
      <c r="E757">
        <v>1296.45</v>
      </c>
      <c r="F757" t="s">
        <v>7974</v>
      </c>
      <c r="G757">
        <v>1.9300000000000001E-2</v>
      </c>
    </row>
    <row r="758" spans="1:7" x14ac:dyDescent="0.35">
      <c r="A758" s="1">
        <v>44850</v>
      </c>
      <c r="B758">
        <v>1305.95</v>
      </c>
      <c r="C758">
        <v>1274.93</v>
      </c>
      <c r="D758">
        <v>1314.52</v>
      </c>
      <c r="E758">
        <v>1274.6600000000001</v>
      </c>
      <c r="F758" t="s">
        <v>7975</v>
      </c>
      <c r="G758">
        <v>2.46E-2</v>
      </c>
    </row>
    <row r="759" spans="1:7" x14ac:dyDescent="0.35">
      <c r="A759" s="1">
        <v>44849</v>
      </c>
      <c r="B759">
        <v>1274.57</v>
      </c>
      <c r="C759">
        <v>1296.74</v>
      </c>
      <c r="D759">
        <v>1301.48</v>
      </c>
      <c r="E759">
        <v>1264.8599999999999</v>
      </c>
      <c r="F759" t="s">
        <v>7976</v>
      </c>
      <c r="G759">
        <v>-1.7100000000000001E-2</v>
      </c>
    </row>
    <row r="760" spans="1:7" x14ac:dyDescent="0.35">
      <c r="A760" s="1">
        <v>44848</v>
      </c>
      <c r="B760">
        <v>1296.74</v>
      </c>
      <c r="C760">
        <v>1287.33</v>
      </c>
      <c r="D760">
        <v>1342.01</v>
      </c>
      <c r="E760">
        <v>1284.08</v>
      </c>
      <c r="F760" t="s">
        <v>7977</v>
      </c>
      <c r="G760">
        <v>7.3000000000000001E-3</v>
      </c>
    </row>
    <row r="761" spans="1:7" x14ac:dyDescent="0.35">
      <c r="A761" s="1">
        <v>44847</v>
      </c>
      <c r="B761">
        <v>1287.3399999999999</v>
      </c>
      <c r="C761">
        <v>1294.56</v>
      </c>
      <c r="D761">
        <v>1299.74</v>
      </c>
      <c r="E761">
        <v>1196.6300000000001</v>
      </c>
      <c r="F761" t="s">
        <v>1893</v>
      </c>
      <c r="G761">
        <v>-5.5999999999999999E-3</v>
      </c>
    </row>
    <row r="762" spans="1:7" x14ac:dyDescent="0.35">
      <c r="A762" s="1">
        <v>44846</v>
      </c>
      <c r="B762">
        <v>1294.57</v>
      </c>
      <c r="C762">
        <v>1279.97</v>
      </c>
      <c r="D762">
        <v>1304.45</v>
      </c>
      <c r="E762">
        <v>1275.77</v>
      </c>
      <c r="F762" t="s">
        <v>7978</v>
      </c>
      <c r="G762">
        <v>1.14E-2</v>
      </c>
    </row>
    <row r="763" spans="1:7" x14ac:dyDescent="0.35">
      <c r="A763" s="1">
        <v>44845</v>
      </c>
      <c r="B763">
        <v>1279.97</v>
      </c>
      <c r="C763">
        <v>1290</v>
      </c>
      <c r="D763">
        <v>1297.5899999999999</v>
      </c>
      <c r="E763">
        <v>1269.3499999999999</v>
      </c>
      <c r="F763" t="s">
        <v>7979</v>
      </c>
      <c r="G763">
        <v>-7.7999999999999996E-3</v>
      </c>
    </row>
    <row r="764" spans="1:7" x14ac:dyDescent="0.35">
      <c r="A764" s="1">
        <v>44844</v>
      </c>
      <c r="B764">
        <v>1290.04</v>
      </c>
      <c r="C764">
        <v>1323.17</v>
      </c>
      <c r="D764">
        <v>1337.58</v>
      </c>
      <c r="E764">
        <v>1288.68</v>
      </c>
      <c r="F764" t="s">
        <v>7980</v>
      </c>
      <c r="G764">
        <v>-2.52E-2</v>
      </c>
    </row>
    <row r="765" spans="1:7" x14ac:dyDescent="0.35">
      <c r="A765" s="1">
        <v>44843</v>
      </c>
      <c r="B765">
        <v>1323.41</v>
      </c>
      <c r="C765">
        <v>1315.08</v>
      </c>
      <c r="D765">
        <v>1328.55</v>
      </c>
      <c r="E765">
        <v>1308.1500000000001</v>
      </c>
      <c r="F765" t="s">
        <v>7981</v>
      </c>
      <c r="G765">
        <v>6.4000000000000003E-3</v>
      </c>
    </row>
    <row r="766" spans="1:7" x14ac:dyDescent="0.35">
      <c r="A766" s="1">
        <v>44842</v>
      </c>
      <c r="B766">
        <v>1315.05</v>
      </c>
      <c r="C766">
        <v>1331.07</v>
      </c>
      <c r="D766">
        <v>1336.69</v>
      </c>
      <c r="E766">
        <v>1304.08</v>
      </c>
      <c r="F766" t="s">
        <v>7982</v>
      </c>
      <c r="G766">
        <v>-1.2E-2</v>
      </c>
    </row>
    <row r="767" spans="1:7" x14ac:dyDescent="0.35">
      <c r="A767" s="1">
        <v>44841</v>
      </c>
      <c r="B767">
        <v>1330.99</v>
      </c>
      <c r="C767">
        <v>1352.17</v>
      </c>
      <c r="D767">
        <v>1361.26</v>
      </c>
      <c r="E767">
        <v>1319.17</v>
      </c>
      <c r="F767" t="s">
        <v>7983</v>
      </c>
      <c r="G767">
        <v>-1.5699999999999999E-2</v>
      </c>
    </row>
    <row r="768" spans="1:7" x14ac:dyDescent="0.35">
      <c r="A768" s="1">
        <v>44840</v>
      </c>
      <c r="B768">
        <v>1352.27</v>
      </c>
      <c r="C768">
        <v>1352.07</v>
      </c>
      <c r="D768">
        <v>1383.02</v>
      </c>
      <c r="E768">
        <v>1347.78</v>
      </c>
      <c r="F768" t="s">
        <v>7984</v>
      </c>
      <c r="G768">
        <v>1E-4</v>
      </c>
    </row>
    <row r="769" spans="1:7" x14ac:dyDescent="0.35">
      <c r="A769" s="1">
        <v>44839</v>
      </c>
      <c r="B769">
        <v>1352.07</v>
      </c>
      <c r="C769">
        <v>1361.51</v>
      </c>
      <c r="D769">
        <v>1364.03</v>
      </c>
      <c r="E769">
        <v>1317.58</v>
      </c>
      <c r="F769" t="s">
        <v>7985</v>
      </c>
      <c r="G769">
        <v>-6.8999999999999999E-3</v>
      </c>
    </row>
    <row r="770" spans="1:7" x14ac:dyDescent="0.35">
      <c r="A770" s="1">
        <v>44838</v>
      </c>
      <c r="B770">
        <v>1361.48</v>
      </c>
      <c r="C770">
        <v>1323.37</v>
      </c>
      <c r="D770">
        <v>1367.3</v>
      </c>
      <c r="E770">
        <v>1318.87</v>
      </c>
      <c r="F770" t="s">
        <v>7986</v>
      </c>
      <c r="G770">
        <v>2.8799999999999999E-2</v>
      </c>
    </row>
    <row r="771" spans="1:7" x14ac:dyDescent="0.35">
      <c r="A771" s="1">
        <v>44837</v>
      </c>
      <c r="B771">
        <v>1323.41</v>
      </c>
      <c r="C771">
        <v>1277.02</v>
      </c>
      <c r="D771">
        <v>1329.16</v>
      </c>
      <c r="E771">
        <v>1266.8599999999999</v>
      </c>
      <c r="F771" t="s">
        <v>7987</v>
      </c>
      <c r="G771">
        <v>3.7400000000000003E-2</v>
      </c>
    </row>
    <row r="772" spans="1:7" x14ac:dyDescent="0.35">
      <c r="A772" s="1">
        <v>44836</v>
      </c>
      <c r="B772">
        <v>1275.74</v>
      </c>
      <c r="C772">
        <v>1311.8</v>
      </c>
      <c r="D772">
        <v>1317.41</v>
      </c>
      <c r="E772">
        <v>1272.3800000000001</v>
      </c>
      <c r="F772" t="s">
        <v>7988</v>
      </c>
      <c r="G772">
        <v>-2.75E-2</v>
      </c>
    </row>
    <row r="773" spans="1:7" x14ac:dyDescent="0.35">
      <c r="A773" s="1">
        <v>44835</v>
      </c>
      <c r="B773">
        <v>1311.8</v>
      </c>
      <c r="C773">
        <v>1328.73</v>
      </c>
      <c r="D773">
        <v>1333.61</v>
      </c>
      <c r="E773">
        <v>1303.22</v>
      </c>
      <c r="F773" t="s">
        <v>7989</v>
      </c>
      <c r="G773">
        <v>-1.2699999999999999E-2</v>
      </c>
    </row>
    <row r="774" spans="1:7" x14ac:dyDescent="0.35">
      <c r="A774" s="1">
        <v>44834</v>
      </c>
      <c r="B774">
        <v>1328.73</v>
      </c>
      <c r="C774">
        <v>1336.05</v>
      </c>
      <c r="D774">
        <v>1372.44</v>
      </c>
      <c r="E774">
        <v>1316.62</v>
      </c>
      <c r="F774" t="s">
        <v>7990</v>
      </c>
      <c r="G774">
        <v>-5.4999999999999997E-3</v>
      </c>
    </row>
    <row r="775" spans="1:7" x14ac:dyDescent="0.35">
      <c r="A775" s="1">
        <v>44833</v>
      </c>
      <c r="B775">
        <v>1336.08</v>
      </c>
      <c r="C775">
        <v>1337.34</v>
      </c>
      <c r="D775">
        <v>1351.61</v>
      </c>
      <c r="E775">
        <v>1289.6600000000001</v>
      </c>
      <c r="F775" t="s">
        <v>7991</v>
      </c>
      <c r="G775">
        <v>-1E-3</v>
      </c>
    </row>
    <row r="776" spans="1:7" x14ac:dyDescent="0.35">
      <c r="A776" s="1">
        <v>44832</v>
      </c>
      <c r="B776">
        <v>1337.37</v>
      </c>
      <c r="C776">
        <v>1328.23</v>
      </c>
      <c r="D776">
        <v>1354.75</v>
      </c>
      <c r="E776">
        <v>1261.29</v>
      </c>
      <c r="F776" t="s">
        <v>1661</v>
      </c>
      <c r="G776">
        <v>6.8999999999999999E-3</v>
      </c>
    </row>
    <row r="777" spans="1:7" x14ac:dyDescent="0.35">
      <c r="A777" s="1">
        <v>44831</v>
      </c>
      <c r="B777">
        <v>1328.23</v>
      </c>
      <c r="C777">
        <v>1337.07</v>
      </c>
      <c r="D777">
        <v>1399.67</v>
      </c>
      <c r="E777">
        <v>1305.49</v>
      </c>
      <c r="F777" t="s">
        <v>1624</v>
      </c>
      <c r="G777">
        <v>-6.6E-3</v>
      </c>
    </row>
    <row r="778" spans="1:7" x14ac:dyDescent="0.35">
      <c r="A778" s="1">
        <v>44830</v>
      </c>
      <c r="B778">
        <v>1337.06</v>
      </c>
      <c r="C778">
        <v>1294.24</v>
      </c>
      <c r="D778">
        <v>1339.17</v>
      </c>
      <c r="E778">
        <v>1279.71</v>
      </c>
      <c r="F778" t="s">
        <v>1606</v>
      </c>
      <c r="G778">
        <v>3.3099999999999997E-2</v>
      </c>
    </row>
    <row r="779" spans="1:7" x14ac:dyDescent="0.35">
      <c r="A779" s="1">
        <v>44829</v>
      </c>
      <c r="B779">
        <v>1294.26</v>
      </c>
      <c r="C779">
        <v>1317.01</v>
      </c>
      <c r="D779">
        <v>1335.73</v>
      </c>
      <c r="E779">
        <v>1271.8699999999999</v>
      </c>
      <c r="F779" t="s">
        <v>7992</v>
      </c>
      <c r="G779">
        <v>-1.7299999999999999E-2</v>
      </c>
    </row>
    <row r="780" spans="1:7" x14ac:dyDescent="0.35">
      <c r="A780" s="1">
        <v>44828</v>
      </c>
      <c r="B780">
        <v>1317</v>
      </c>
      <c r="C780">
        <v>1327.91</v>
      </c>
      <c r="D780">
        <v>1348.91</v>
      </c>
      <c r="E780">
        <v>1307.96</v>
      </c>
      <c r="F780" t="s">
        <v>7993</v>
      </c>
      <c r="G780">
        <v>-8.3000000000000001E-3</v>
      </c>
    </row>
    <row r="781" spans="1:7" x14ac:dyDescent="0.35">
      <c r="A781" s="1">
        <v>44827</v>
      </c>
      <c r="B781">
        <v>1327.96</v>
      </c>
      <c r="C781">
        <v>1326.12</v>
      </c>
      <c r="D781">
        <v>1356.74</v>
      </c>
      <c r="E781">
        <v>1264.9100000000001</v>
      </c>
      <c r="F781" t="s">
        <v>1593</v>
      </c>
      <c r="G781">
        <v>1.1000000000000001E-3</v>
      </c>
    </row>
    <row r="782" spans="1:7" x14ac:dyDescent="0.35">
      <c r="A782" s="1">
        <v>44826</v>
      </c>
      <c r="B782">
        <v>1326.44</v>
      </c>
      <c r="C782">
        <v>1247.6400000000001</v>
      </c>
      <c r="D782">
        <v>1346.38</v>
      </c>
      <c r="E782">
        <v>1237.96</v>
      </c>
      <c r="F782" t="s">
        <v>1588</v>
      </c>
      <c r="G782">
        <v>6.3100000000000003E-2</v>
      </c>
    </row>
    <row r="783" spans="1:7" x14ac:dyDescent="0.35">
      <c r="A783" s="1">
        <v>44825</v>
      </c>
      <c r="B783">
        <v>1247.74</v>
      </c>
      <c r="C783">
        <v>1323.34</v>
      </c>
      <c r="D783">
        <v>1388.38</v>
      </c>
      <c r="E783">
        <v>1222.29</v>
      </c>
      <c r="F783" t="s">
        <v>5798</v>
      </c>
      <c r="G783">
        <v>-5.7099999999999998E-2</v>
      </c>
    </row>
    <row r="784" spans="1:7" x14ac:dyDescent="0.35">
      <c r="A784" s="1">
        <v>44824</v>
      </c>
      <c r="B784">
        <v>1323.33</v>
      </c>
      <c r="C784">
        <v>1375.96</v>
      </c>
      <c r="D784">
        <v>1384.39</v>
      </c>
      <c r="E784">
        <v>1315.03</v>
      </c>
      <c r="F784" t="s">
        <v>7994</v>
      </c>
      <c r="G784">
        <v>-3.8300000000000001E-2</v>
      </c>
    </row>
    <row r="785" spans="1:7" x14ac:dyDescent="0.35">
      <c r="A785" s="1">
        <v>44823</v>
      </c>
      <c r="B785">
        <v>1376</v>
      </c>
      <c r="C785">
        <v>1334.82</v>
      </c>
      <c r="D785">
        <v>1391.5</v>
      </c>
      <c r="E785">
        <v>1284.5</v>
      </c>
      <c r="F785" t="s">
        <v>1588</v>
      </c>
      <c r="G785">
        <v>3.0700000000000002E-2</v>
      </c>
    </row>
    <row r="786" spans="1:7" x14ac:dyDescent="0.35">
      <c r="A786" s="1">
        <v>44822</v>
      </c>
      <c r="B786">
        <v>1335.01</v>
      </c>
      <c r="C786">
        <v>1468.76</v>
      </c>
      <c r="D786">
        <v>1469.21</v>
      </c>
      <c r="E786">
        <v>1327.21</v>
      </c>
      <c r="F786" t="s">
        <v>7995</v>
      </c>
      <c r="G786">
        <v>-9.11E-2</v>
      </c>
    </row>
    <row r="787" spans="1:7" x14ac:dyDescent="0.35">
      <c r="A787" s="1">
        <v>44821</v>
      </c>
      <c r="B787">
        <v>1468.79</v>
      </c>
      <c r="C787">
        <v>1434.01</v>
      </c>
      <c r="D787">
        <v>1475.05</v>
      </c>
      <c r="E787">
        <v>1409.65</v>
      </c>
      <c r="F787" t="s">
        <v>7996</v>
      </c>
      <c r="G787">
        <v>2.4299999999999999E-2</v>
      </c>
    </row>
    <row r="788" spans="1:7" x14ac:dyDescent="0.35">
      <c r="A788" s="1">
        <v>44820</v>
      </c>
      <c r="B788">
        <v>1434.01</v>
      </c>
      <c r="C788">
        <v>1472.63</v>
      </c>
      <c r="D788">
        <v>1483.43</v>
      </c>
      <c r="E788">
        <v>1410.9</v>
      </c>
      <c r="F788" t="s">
        <v>7997</v>
      </c>
      <c r="G788">
        <v>-2.6200000000000001E-2</v>
      </c>
    </row>
    <row r="789" spans="1:7" x14ac:dyDescent="0.35">
      <c r="A789" s="1">
        <v>44819</v>
      </c>
      <c r="B789">
        <v>1472.64</v>
      </c>
      <c r="C789">
        <v>1637.89</v>
      </c>
      <c r="D789">
        <v>1653.55</v>
      </c>
      <c r="E789">
        <v>1461.16</v>
      </c>
      <c r="F789" t="s">
        <v>5733</v>
      </c>
      <c r="G789">
        <v>-0.1009</v>
      </c>
    </row>
    <row r="790" spans="1:7" x14ac:dyDescent="0.35">
      <c r="A790" s="1">
        <v>44818</v>
      </c>
      <c r="B790">
        <v>1637.92</v>
      </c>
      <c r="C790">
        <v>1574.41</v>
      </c>
      <c r="D790">
        <v>1646.09</v>
      </c>
      <c r="E790">
        <v>1556.97</v>
      </c>
      <c r="F790" t="s">
        <v>7998</v>
      </c>
      <c r="G790">
        <v>4.0300000000000002E-2</v>
      </c>
    </row>
    <row r="791" spans="1:7" x14ac:dyDescent="0.35">
      <c r="A791" s="1">
        <v>44817</v>
      </c>
      <c r="B791">
        <v>1574.47</v>
      </c>
      <c r="C791">
        <v>1716.45</v>
      </c>
      <c r="D791">
        <v>1751.5</v>
      </c>
      <c r="E791">
        <v>1562.3</v>
      </c>
      <c r="F791" t="s">
        <v>5660</v>
      </c>
      <c r="G791">
        <v>-8.2699999999999996E-2</v>
      </c>
    </row>
    <row r="792" spans="1:7" x14ac:dyDescent="0.35">
      <c r="A792" s="1">
        <v>44816</v>
      </c>
      <c r="B792">
        <v>1716.42</v>
      </c>
      <c r="C792">
        <v>1766.99</v>
      </c>
      <c r="D792">
        <v>1782.74</v>
      </c>
      <c r="E792">
        <v>1694.08</v>
      </c>
      <c r="F792" t="s">
        <v>7999</v>
      </c>
      <c r="G792">
        <v>-2.86E-2</v>
      </c>
    </row>
    <row r="793" spans="1:7" x14ac:dyDescent="0.35">
      <c r="A793" s="1">
        <v>44815</v>
      </c>
      <c r="B793">
        <v>1766.93</v>
      </c>
      <c r="C793">
        <v>1774.38</v>
      </c>
      <c r="D793">
        <v>1786.73</v>
      </c>
      <c r="E793">
        <v>1722.62</v>
      </c>
      <c r="F793" t="s">
        <v>8000</v>
      </c>
      <c r="G793">
        <v>-4.1999999999999997E-3</v>
      </c>
    </row>
    <row r="794" spans="1:7" x14ac:dyDescent="0.35">
      <c r="A794" s="1">
        <v>44814</v>
      </c>
      <c r="B794">
        <v>1774.38</v>
      </c>
      <c r="C794">
        <v>1718.84</v>
      </c>
      <c r="D794">
        <v>1788.1</v>
      </c>
      <c r="E794">
        <v>1707.81</v>
      </c>
      <c r="F794" t="s">
        <v>8001</v>
      </c>
      <c r="G794">
        <v>3.2300000000000002E-2</v>
      </c>
    </row>
    <row r="795" spans="1:7" x14ac:dyDescent="0.35">
      <c r="A795" s="1">
        <v>44813</v>
      </c>
      <c r="B795">
        <v>1718.81</v>
      </c>
      <c r="C795">
        <v>1635.33</v>
      </c>
      <c r="D795">
        <v>1743.47</v>
      </c>
      <c r="E795">
        <v>1631.17</v>
      </c>
      <c r="F795" t="s">
        <v>8002</v>
      </c>
      <c r="G795">
        <v>5.1400000000000001E-2</v>
      </c>
    </row>
    <row r="796" spans="1:7" x14ac:dyDescent="0.35">
      <c r="A796" s="1">
        <v>44812</v>
      </c>
      <c r="B796">
        <v>1634.85</v>
      </c>
      <c r="C796">
        <v>1629.63</v>
      </c>
      <c r="D796">
        <v>1660.56</v>
      </c>
      <c r="E796">
        <v>1595.9</v>
      </c>
      <c r="F796" t="s">
        <v>8003</v>
      </c>
      <c r="G796">
        <v>3.3E-3</v>
      </c>
    </row>
    <row r="797" spans="1:7" x14ac:dyDescent="0.35">
      <c r="A797" s="1">
        <v>44811</v>
      </c>
      <c r="B797">
        <v>1629.51</v>
      </c>
      <c r="C797">
        <v>1557.85</v>
      </c>
      <c r="D797">
        <v>1657.05</v>
      </c>
      <c r="E797">
        <v>1493.19</v>
      </c>
      <c r="F797" t="s">
        <v>8004</v>
      </c>
      <c r="G797">
        <v>4.5999999999999999E-2</v>
      </c>
    </row>
    <row r="798" spans="1:7" x14ac:dyDescent="0.35">
      <c r="A798" s="1">
        <v>44810</v>
      </c>
      <c r="B798">
        <v>1557.85</v>
      </c>
      <c r="C798">
        <v>1617.4</v>
      </c>
      <c r="D798">
        <v>1686.23</v>
      </c>
      <c r="E798">
        <v>1556.09</v>
      </c>
      <c r="F798" t="s">
        <v>1594</v>
      </c>
      <c r="G798">
        <v>-3.6600000000000001E-2</v>
      </c>
    </row>
    <row r="799" spans="1:7" x14ac:dyDescent="0.35">
      <c r="A799" s="1">
        <v>44809</v>
      </c>
      <c r="B799">
        <v>1617.07</v>
      </c>
      <c r="C799">
        <v>1578.9</v>
      </c>
      <c r="D799">
        <v>1628.77</v>
      </c>
      <c r="E799">
        <v>1557.66</v>
      </c>
      <c r="F799" t="s">
        <v>8005</v>
      </c>
      <c r="G799">
        <v>2.4199999999999999E-2</v>
      </c>
    </row>
    <row r="800" spans="1:7" x14ac:dyDescent="0.35">
      <c r="A800" s="1">
        <v>44808</v>
      </c>
      <c r="B800">
        <v>1578.89</v>
      </c>
      <c r="C800">
        <v>1557.35</v>
      </c>
      <c r="D800">
        <v>1580.81</v>
      </c>
      <c r="E800">
        <v>1541.16</v>
      </c>
      <c r="F800" t="s">
        <v>8006</v>
      </c>
      <c r="G800">
        <v>1.37E-2</v>
      </c>
    </row>
    <row r="801" spans="1:7" x14ac:dyDescent="0.35">
      <c r="A801" s="1">
        <v>44807</v>
      </c>
      <c r="B801">
        <v>1557.55</v>
      </c>
      <c r="C801">
        <v>1575.31</v>
      </c>
      <c r="D801">
        <v>1581.37</v>
      </c>
      <c r="E801">
        <v>1535.98</v>
      </c>
      <c r="F801" t="s">
        <v>8007</v>
      </c>
      <c r="G801">
        <v>-1.1299999999999999E-2</v>
      </c>
    </row>
    <row r="802" spans="1:7" x14ac:dyDescent="0.35">
      <c r="A802" s="1">
        <v>44806</v>
      </c>
      <c r="B802">
        <v>1575.34</v>
      </c>
      <c r="C802">
        <v>1585.55</v>
      </c>
      <c r="D802">
        <v>1647.5</v>
      </c>
      <c r="E802">
        <v>1547.68</v>
      </c>
      <c r="F802" t="s">
        <v>1654</v>
      </c>
      <c r="G802">
        <v>-6.4000000000000003E-3</v>
      </c>
    </row>
    <row r="803" spans="1:7" x14ac:dyDescent="0.35">
      <c r="A803" s="1">
        <v>44805</v>
      </c>
      <c r="B803">
        <v>1585.48</v>
      </c>
      <c r="C803">
        <v>1554.57</v>
      </c>
      <c r="D803">
        <v>1597.48</v>
      </c>
      <c r="E803">
        <v>1514.75</v>
      </c>
      <c r="F803" t="s">
        <v>8008</v>
      </c>
      <c r="G803">
        <v>1.95E-2</v>
      </c>
    </row>
    <row r="804" spans="1:7" x14ac:dyDescent="0.35">
      <c r="A804" s="1">
        <v>44804</v>
      </c>
      <c r="B804">
        <v>1555.12</v>
      </c>
      <c r="C804">
        <v>1523.39</v>
      </c>
      <c r="D804">
        <v>1617.09</v>
      </c>
      <c r="E804">
        <v>1523.39</v>
      </c>
      <c r="F804" t="s">
        <v>3699</v>
      </c>
      <c r="G804">
        <v>2.0899999999999998E-2</v>
      </c>
    </row>
    <row r="805" spans="1:7" x14ac:dyDescent="0.35">
      <c r="A805" s="1">
        <v>44803</v>
      </c>
      <c r="B805">
        <v>1523.34</v>
      </c>
      <c r="C805">
        <v>1552.56</v>
      </c>
      <c r="D805">
        <v>1605.3</v>
      </c>
      <c r="E805">
        <v>1475.68</v>
      </c>
      <c r="F805" t="s">
        <v>1729</v>
      </c>
      <c r="G805">
        <v>-1.8800000000000001E-2</v>
      </c>
    </row>
    <row r="806" spans="1:7" x14ac:dyDescent="0.35">
      <c r="A806" s="1">
        <v>44802</v>
      </c>
      <c r="B806">
        <v>1552.6</v>
      </c>
      <c r="C806">
        <v>1426.25</v>
      </c>
      <c r="D806">
        <v>1559.46</v>
      </c>
      <c r="E806">
        <v>1424.33</v>
      </c>
      <c r="F806" t="s">
        <v>8009</v>
      </c>
      <c r="G806">
        <v>8.8599999999999998E-2</v>
      </c>
    </row>
    <row r="807" spans="1:7" x14ac:dyDescent="0.35">
      <c r="A807" s="1">
        <v>44801</v>
      </c>
      <c r="B807">
        <v>1426.25</v>
      </c>
      <c r="C807">
        <v>1490.88</v>
      </c>
      <c r="D807">
        <v>1507.92</v>
      </c>
      <c r="E807">
        <v>1424.69</v>
      </c>
      <c r="F807" t="s">
        <v>8010</v>
      </c>
      <c r="G807">
        <v>-4.3299999999999998E-2</v>
      </c>
    </row>
    <row r="808" spans="1:7" x14ac:dyDescent="0.35">
      <c r="A808" s="1">
        <v>44800</v>
      </c>
      <c r="B808">
        <v>1490.83</v>
      </c>
      <c r="C808">
        <v>1508.32</v>
      </c>
      <c r="D808">
        <v>1518.14</v>
      </c>
      <c r="E808">
        <v>1449.31</v>
      </c>
      <c r="F808" t="s">
        <v>8011</v>
      </c>
      <c r="G808">
        <v>-1.14E-2</v>
      </c>
    </row>
    <row r="809" spans="1:7" x14ac:dyDescent="0.35">
      <c r="A809" s="1">
        <v>44799</v>
      </c>
      <c r="B809">
        <v>1508.08</v>
      </c>
      <c r="C809">
        <v>1695.38</v>
      </c>
      <c r="D809">
        <v>1703.32</v>
      </c>
      <c r="E809">
        <v>1490.67</v>
      </c>
      <c r="F809" t="s">
        <v>1616</v>
      </c>
      <c r="G809">
        <v>-0.1105</v>
      </c>
    </row>
    <row r="810" spans="1:7" x14ac:dyDescent="0.35">
      <c r="A810" s="1">
        <v>44798</v>
      </c>
      <c r="B810">
        <v>1695.37</v>
      </c>
      <c r="C810">
        <v>1656.64</v>
      </c>
      <c r="D810">
        <v>1720.84</v>
      </c>
      <c r="E810">
        <v>1654.77</v>
      </c>
      <c r="F810" t="s">
        <v>8012</v>
      </c>
      <c r="G810">
        <v>2.3400000000000001E-2</v>
      </c>
    </row>
    <row r="811" spans="1:7" x14ac:dyDescent="0.35">
      <c r="A811" s="1">
        <v>44797</v>
      </c>
      <c r="B811">
        <v>1656.64</v>
      </c>
      <c r="C811">
        <v>1665.3</v>
      </c>
      <c r="D811">
        <v>1691.25</v>
      </c>
      <c r="E811">
        <v>1606.06</v>
      </c>
      <c r="F811" t="s">
        <v>8013</v>
      </c>
      <c r="G811">
        <v>-5.0000000000000001E-3</v>
      </c>
    </row>
    <row r="812" spans="1:7" x14ac:dyDescent="0.35">
      <c r="A812" s="1">
        <v>44796</v>
      </c>
      <c r="B812">
        <v>1664.89</v>
      </c>
      <c r="C812">
        <v>1626.7</v>
      </c>
      <c r="D812">
        <v>1672.63</v>
      </c>
      <c r="E812">
        <v>1564.37</v>
      </c>
      <c r="F812" t="s">
        <v>1606</v>
      </c>
      <c r="G812">
        <v>2.3400000000000001E-2</v>
      </c>
    </row>
    <row r="813" spans="1:7" x14ac:dyDescent="0.35">
      <c r="A813" s="1">
        <v>44795</v>
      </c>
      <c r="B813">
        <v>1626.75</v>
      </c>
      <c r="C813">
        <v>1618.21</v>
      </c>
      <c r="D813">
        <v>1627.13</v>
      </c>
      <c r="E813">
        <v>1531.91</v>
      </c>
      <c r="F813" t="s">
        <v>1654</v>
      </c>
      <c r="G813">
        <v>5.3E-3</v>
      </c>
    </row>
    <row r="814" spans="1:7" x14ac:dyDescent="0.35">
      <c r="A814" s="1">
        <v>44794</v>
      </c>
      <c r="B814">
        <v>1618.25</v>
      </c>
      <c r="C814">
        <v>1575.61</v>
      </c>
      <c r="D814">
        <v>1644.88</v>
      </c>
      <c r="E814">
        <v>1563.92</v>
      </c>
      <c r="F814" t="s">
        <v>8014</v>
      </c>
      <c r="G814">
        <v>2.7099999999999999E-2</v>
      </c>
    </row>
    <row r="815" spans="1:7" x14ac:dyDescent="0.35">
      <c r="A815" s="1">
        <v>44793</v>
      </c>
      <c r="B815">
        <v>1575.6</v>
      </c>
      <c r="C815">
        <v>1609.01</v>
      </c>
      <c r="D815">
        <v>1654.84</v>
      </c>
      <c r="E815">
        <v>1525.51</v>
      </c>
      <c r="F815" t="s">
        <v>1657</v>
      </c>
      <c r="G815">
        <v>-2.1100000000000001E-2</v>
      </c>
    </row>
    <row r="816" spans="1:7" x14ac:dyDescent="0.35">
      <c r="A816" s="1">
        <v>44792</v>
      </c>
      <c r="B816">
        <v>1609.48</v>
      </c>
      <c r="C816">
        <v>1846.52</v>
      </c>
      <c r="D816">
        <v>1846.97</v>
      </c>
      <c r="E816">
        <v>1607.6</v>
      </c>
      <c r="F816" t="s">
        <v>1894</v>
      </c>
      <c r="G816">
        <v>-0.12839999999999999</v>
      </c>
    </row>
    <row r="817" spans="1:7" x14ac:dyDescent="0.35">
      <c r="A817" s="1">
        <v>44791</v>
      </c>
      <c r="B817">
        <v>1846.51</v>
      </c>
      <c r="C817">
        <v>1834.19</v>
      </c>
      <c r="D817">
        <v>1880.22</v>
      </c>
      <c r="E817">
        <v>1822.04</v>
      </c>
      <c r="F817" t="s">
        <v>8015</v>
      </c>
      <c r="G817">
        <v>6.7000000000000002E-3</v>
      </c>
    </row>
    <row r="818" spans="1:7" x14ac:dyDescent="0.35">
      <c r="A818" s="1">
        <v>44790</v>
      </c>
      <c r="B818">
        <v>1834.18</v>
      </c>
      <c r="C818">
        <v>1876.69</v>
      </c>
      <c r="D818">
        <v>1956.54</v>
      </c>
      <c r="E818">
        <v>1821</v>
      </c>
      <c r="F818" t="s">
        <v>1595</v>
      </c>
      <c r="G818">
        <v>-2.2700000000000001E-2</v>
      </c>
    </row>
    <row r="819" spans="1:7" x14ac:dyDescent="0.35">
      <c r="A819" s="1">
        <v>44789</v>
      </c>
      <c r="B819">
        <v>1876.7</v>
      </c>
      <c r="C819">
        <v>1900.08</v>
      </c>
      <c r="D819">
        <v>1914.06</v>
      </c>
      <c r="E819">
        <v>1856.44</v>
      </c>
      <c r="F819" t="s">
        <v>8016</v>
      </c>
      <c r="G819">
        <v>-1.24E-2</v>
      </c>
    </row>
    <row r="820" spans="1:7" x14ac:dyDescent="0.35">
      <c r="A820" s="1">
        <v>44788</v>
      </c>
      <c r="B820">
        <v>1900.25</v>
      </c>
      <c r="C820">
        <v>1935.1</v>
      </c>
      <c r="D820">
        <v>2012.02</v>
      </c>
      <c r="E820">
        <v>1873.7</v>
      </c>
      <c r="F820" t="s">
        <v>1893</v>
      </c>
      <c r="G820">
        <v>-1.7999999999999999E-2</v>
      </c>
    </row>
    <row r="821" spans="1:7" x14ac:dyDescent="0.35">
      <c r="A821" s="1">
        <v>44787</v>
      </c>
      <c r="B821">
        <v>1935.1</v>
      </c>
      <c r="C821">
        <v>1983.52</v>
      </c>
      <c r="D821">
        <v>2028.4</v>
      </c>
      <c r="E821">
        <v>1909.19</v>
      </c>
      <c r="F821" t="s">
        <v>8017</v>
      </c>
      <c r="G821">
        <v>-2.4400000000000002E-2</v>
      </c>
    </row>
    <row r="822" spans="1:7" x14ac:dyDescent="0.35">
      <c r="A822" s="1">
        <v>44786</v>
      </c>
      <c r="B822">
        <v>1983.5</v>
      </c>
      <c r="C822">
        <v>1957.62</v>
      </c>
      <c r="D822">
        <v>2018.97</v>
      </c>
      <c r="E822">
        <v>1946.65</v>
      </c>
      <c r="F822" t="s">
        <v>8018</v>
      </c>
      <c r="G822">
        <v>1.32E-2</v>
      </c>
    </row>
    <row r="823" spans="1:7" x14ac:dyDescent="0.35">
      <c r="A823" s="1">
        <v>44785</v>
      </c>
      <c r="B823">
        <v>1957.63</v>
      </c>
      <c r="C823">
        <v>1880.3</v>
      </c>
      <c r="D823">
        <v>1961.83</v>
      </c>
      <c r="E823">
        <v>1856.64</v>
      </c>
      <c r="F823" t="s">
        <v>8019</v>
      </c>
      <c r="G823">
        <v>4.1099999999999998E-2</v>
      </c>
    </row>
    <row r="824" spans="1:7" x14ac:dyDescent="0.35">
      <c r="A824" s="1">
        <v>44784</v>
      </c>
      <c r="B824">
        <v>1880.28</v>
      </c>
      <c r="C824">
        <v>1853.5</v>
      </c>
      <c r="D824">
        <v>1931.06</v>
      </c>
      <c r="E824">
        <v>1850.72</v>
      </c>
      <c r="F824" t="s">
        <v>1932</v>
      </c>
      <c r="G824">
        <v>1.4500000000000001E-2</v>
      </c>
    </row>
    <row r="825" spans="1:7" x14ac:dyDescent="0.35">
      <c r="A825" s="1">
        <v>44783</v>
      </c>
      <c r="B825">
        <v>1853.46</v>
      </c>
      <c r="C825">
        <v>1702.8</v>
      </c>
      <c r="D825">
        <v>1881.39</v>
      </c>
      <c r="E825">
        <v>1657.78</v>
      </c>
      <c r="F825" t="s">
        <v>1638</v>
      </c>
      <c r="G825">
        <v>8.8499999999999995E-2</v>
      </c>
    </row>
    <row r="826" spans="1:7" x14ac:dyDescent="0.35">
      <c r="A826" s="1">
        <v>44782</v>
      </c>
      <c r="B826">
        <v>1702.8</v>
      </c>
      <c r="C826">
        <v>1778.15</v>
      </c>
      <c r="D826">
        <v>1789.55</v>
      </c>
      <c r="E826">
        <v>1668.79</v>
      </c>
      <c r="F826" t="s">
        <v>8020</v>
      </c>
      <c r="G826">
        <v>-4.2500000000000003E-2</v>
      </c>
    </row>
    <row r="827" spans="1:7" x14ac:dyDescent="0.35">
      <c r="A827" s="1">
        <v>44781</v>
      </c>
      <c r="B827">
        <v>1778.42</v>
      </c>
      <c r="C827">
        <v>1700.26</v>
      </c>
      <c r="D827">
        <v>1813.45</v>
      </c>
      <c r="E827">
        <v>1694.69</v>
      </c>
      <c r="F827" t="s">
        <v>8021</v>
      </c>
      <c r="G827">
        <v>4.5900000000000003E-2</v>
      </c>
    </row>
    <row r="828" spans="1:7" x14ac:dyDescent="0.35">
      <c r="A828" s="1">
        <v>44780</v>
      </c>
      <c r="B828">
        <v>1700.29</v>
      </c>
      <c r="C828">
        <v>1690.29</v>
      </c>
      <c r="D828">
        <v>1728.97</v>
      </c>
      <c r="E828">
        <v>1669.39</v>
      </c>
      <c r="F828" t="s">
        <v>8022</v>
      </c>
      <c r="G828">
        <v>5.8999999999999999E-3</v>
      </c>
    </row>
    <row r="829" spans="1:7" x14ac:dyDescent="0.35">
      <c r="A829" s="1">
        <v>44779</v>
      </c>
      <c r="B829">
        <v>1690.27</v>
      </c>
      <c r="C829">
        <v>1737.66</v>
      </c>
      <c r="D829">
        <v>1749.33</v>
      </c>
      <c r="E829">
        <v>1687.74</v>
      </c>
      <c r="F829" t="s">
        <v>1809</v>
      </c>
      <c r="G829">
        <v>-2.7300000000000001E-2</v>
      </c>
    </row>
    <row r="830" spans="1:7" x14ac:dyDescent="0.35">
      <c r="A830" s="1">
        <v>44778</v>
      </c>
      <c r="B830">
        <v>1737.71</v>
      </c>
      <c r="C830">
        <v>1607</v>
      </c>
      <c r="D830">
        <v>1740.33</v>
      </c>
      <c r="E830">
        <v>1605.71</v>
      </c>
      <c r="F830" t="s">
        <v>5746</v>
      </c>
      <c r="G830">
        <v>8.14E-2</v>
      </c>
    </row>
    <row r="831" spans="1:7" x14ac:dyDescent="0.35">
      <c r="A831" s="1">
        <v>44777</v>
      </c>
      <c r="B831">
        <v>1606.94</v>
      </c>
      <c r="C831">
        <v>1618.07</v>
      </c>
      <c r="D831">
        <v>1661.15</v>
      </c>
      <c r="E831">
        <v>1581.18</v>
      </c>
      <c r="F831" t="s">
        <v>8023</v>
      </c>
      <c r="G831">
        <v>-6.8999999999999999E-3</v>
      </c>
    </row>
    <row r="832" spans="1:7" x14ac:dyDescent="0.35">
      <c r="A832" s="1">
        <v>44776</v>
      </c>
      <c r="B832">
        <v>1618.08</v>
      </c>
      <c r="C832">
        <v>1631.46</v>
      </c>
      <c r="D832">
        <v>1682.23</v>
      </c>
      <c r="E832">
        <v>1591.6</v>
      </c>
      <c r="F832" t="s">
        <v>8024</v>
      </c>
      <c r="G832">
        <v>-8.2000000000000007E-3</v>
      </c>
    </row>
    <row r="833" spans="1:7" x14ac:dyDescent="0.35">
      <c r="A833" s="1">
        <v>44775</v>
      </c>
      <c r="B833">
        <v>1631.48</v>
      </c>
      <c r="C833">
        <v>1630.07</v>
      </c>
      <c r="D833">
        <v>1675.51</v>
      </c>
      <c r="E833">
        <v>1560.17</v>
      </c>
      <c r="F833" t="s">
        <v>1626</v>
      </c>
      <c r="G833">
        <v>8.0000000000000004E-4</v>
      </c>
    </row>
    <row r="834" spans="1:7" x14ac:dyDescent="0.35">
      <c r="A834" s="1">
        <v>44774</v>
      </c>
      <c r="B834">
        <v>1630.1</v>
      </c>
      <c r="C834">
        <v>1679.98</v>
      </c>
      <c r="D834">
        <v>1702.81</v>
      </c>
      <c r="E834">
        <v>1607.29</v>
      </c>
      <c r="F834" t="s">
        <v>8025</v>
      </c>
      <c r="G834">
        <v>-2.9700000000000001E-2</v>
      </c>
    </row>
    <row r="835" spans="1:7" x14ac:dyDescent="0.35">
      <c r="A835" s="1">
        <v>44773</v>
      </c>
      <c r="B835">
        <v>1680</v>
      </c>
      <c r="C835">
        <v>1695.99</v>
      </c>
      <c r="D835">
        <v>1752.94</v>
      </c>
      <c r="E835">
        <v>1667.41</v>
      </c>
      <c r="F835" t="s">
        <v>8026</v>
      </c>
      <c r="G835">
        <v>-9.4000000000000004E-3</v>
      </c>
    </row>
    <row r="836" spans="1:7" x14ac:dyDescent="0.35">
      <c r="A836" s="1">
        <v>44772</v>
      </c>
      <c r="B836">
        <v>1695.97</v>
      </c>
      <c r="C836">
        <v>1720.8</v>
      </c>
      <c r="D836">
        <v>1741.34</v>
      </c>
      <c r="E836">
        <v>1674.42</v>
      </c>
      <c r="F836" t="s">
        <v>8027</v>
      </c>
      <c r="G836">
        <v>-1.44E-2</v>
      </c>
    </row>
    <row r="837" spans="1:7" x14ac:dyDescent="0.35">
      <c r="A837" s="1">
        <v>44771</v>
      </c>
      <c r="B837">
        <v>1720.77</v>
      </c>
      <c r="C837">
        <v>1725.97</v>
      </c>
      <c r="D837">
        <v>1764.74</v>
      </c>
      <c r="E837">
        <v>1658.26</v>
      </c>
      <c r="F837" t="s">
        <v>2003</v>
      </c>
      <c r="G837">
        <v>-3.0000000000000001E-3</v>
      </c>
    </row>
    <row r="838" spans="1:7" x14ac:dyDescent="0.35">
      <c r="A838" s="1">
        <v>44770</v>
      </c>
      <c r="B838">
        <v>1726.01</v>
      </c>
      <c r="C838">
        <v>1635.99</v>
      </c>
      <c r="D838">
        <v>1781.39</v>
      </c>
      <c r="E838">
        <v>1597.67</v>
      </c>
      <c r="F838" t="s">
        <v>1981</v>
      </c>
      <c r="G838">
        <v>5.5E-2</v>
      </c>
    </row>
    <row r="839" spans="1:7" x14ac:dyDescent="0.35">
      <c r="A839" s="1">
        <v>44769</v>
      </c>
      <c r="B839">
        <v>1636.01</v>
      </c>
      <c r="C839">
        <v>1449.65</v>
      </c>
      <c r="D839">
        <v>1643.7</v>
      </c>
      <c r="E839">
        <v>1421.17</v>
      </c>
      <c r="F839" t="s">
        <v>1645</v>
      </c>
      <c r="G839">
        <v>0.12770000000000001</v>
      </c>
    </row>
    <row r="840" spans="1:7" x14ac:dyDescent="0.35">
      <c r="A840" s="1">
        <v>44768</v>
      </c>
      <c r="B840">
        <v>1450.7</v>
      </c>
      <c r="C840">
        <v>1438.76</v>
      </c>
      <c r="D840">
        <v>1451.46</v>
      </c>
      <c r="E840">
        <v>1357.7</v>
      </c>
      <c r="F840" t="s">
        <v>1603</v>
      </c>
      <c r="G840">
        <v>8.5000000000000006E-3</v>
      </c>
    </row>
    <row r="841" spans="1:7" x14ac:dyDescent="0.35">
      <c r="A841" s="1">
        <v>44767</v>
      </c>
      <c r="B841">
        <v>1438.52</v>
      </c>
      <c r="C841">
        <v>1598.19</v>
      </c>
      <c r="D841">
        <v>1608.06</v>
      </c>
      <c r="E841">
        <v>1438.5</v>
      </c>
      <c r="F841" t="s">
        <v>5723</v>
      </c>
      <c r="G841">
        <v>-9.9900000000000003E-2</v>
      </c>
    </row>
    <row r="842" spans="1:7" x14ac:dyDescent="0.35">
      <c r="A842" s="1">
        <v>44766</v>
      </c>
      <c r="B842">
        <v>1598.19</v>
      </c>
      <c r="C842">
        <v>1549.61</v>
      </c>
      <c r="D842">
        <v>1659.93</v>
      </c>
      <c r="E842">
        <v>1547.7</v>
      </c>
      <c r="F842" t="s">
        <v>1594</v>
      </c>
      <c r="G842">
        <v>3.1399999999999997E-2</v>
      </c>
    </row>
    <row r="843" spans="1:7" x14ac:dyDescent="0.35">
      <c r="A843" s="1">
        <v>44765</v>
      </c>
      <c r="B843">
        <v>1549.61</v>
      </c>
      <c r="C843">
        <v>1534.85</v>
      </c>
      <c r="D843">
        <v>1596.02</v>
      </c>
      <c r="E843">
        <v>1490.35</v>
      </c>
      <c r="F843" t="s">
        <v>1878</v>
      </c>
      <c r="G843">
        <v>9.5999999999999992E-3</v>
      </c>
    </row>
    <row r="844" spans="1:7" x14ac:dyDescent="0.35">
      <c r="A844" s="1">
        <v>44764</v>
      </c>
      <c r="B844">
        <v>1534.85</v>
      </c>
      <c r="C844">
        <v>1575.68</v>
      </c>
      <c r="D844">
        <v>1644.99</v>
      </c>
      <c r="E844">
        <v>1520.36</v>
      </c>
      <c r="F844" t="s">
        <v>1636</v>
      </c>
      <c r="G844">
        <v>-2.5899999999999999E-2</v>
      </c>
    </row>
    <row r="845" spans="1:7" x14ac:dyDescent="0.35">
      <c r="A845" s="1">
        <v>44763</v>
      </c>
      <c r="B845">
        <v>1575.68</v>
      </c>
      <c r="C845">
        <v>1520.66</v>
      </c>
      <c r="D845">
        <v>1600.35</v>
      </c>
      <c r="E845">
        <v>1465.93</v>
      </c>
      <c r="F845" t="s">
        <v>6941</v>
      </c>
      <c r="G845">
        <v>3.6200000000000003E-2</v>
      </c>
    </row>
    <row r="846" spans="1:7" x14ac:dyDescent="0.35">
      <c r="A846" s="1">
        <v>44762</v>
      </c>
      <c r="B846">
        <v>1520.64</v>
      </c>
      <c r="C846">
        <v>1543.45</v>
      </c>
      <c r="D846">
        <v>1618.43</v>
      </c>
      <c r="E846">
        <v>1488.73</v>
      </c>
      <c r="F846" t="s">
        <v>5723</v>
      </c>
      <c r="G846">
        <v>-1.4800000000000001E-2</v>
      </c>
    </row>
    <row r="847" spans="1:7" x14ac:dyDescent="0.35">
      <c r="A847" s="1">
        <v>44761</v>
      </c>
      <c r="B847">
        <v>1543.5</v>
      </c>
      <c r="C847">
        <v>1584.33</v>
      </c>
      <c r="D847">
        <v>1620.35</v>
      </c>
      <c r="E847">
        <v>1494.88</v>
      </c>
      <c r="F847" t="s">
        <v>1644</v>
      </c>
      <c r="G847">
        <v>-2.5999999999999999E-2</v>
      </c>
    </row>
    <row r="848" spans="1:7" x14ac:dyDescent="0.35">
      <c r="A848" s="1">
        <v>44760</v>
      </c>
      <c r="B848">
        <v>1584.77</v>
      </c>
      <c r="C848">
        <v>1337.92</v>
      </c>
      <c r="D848">
        <v>1590.95</v>
      </c>
      <c r="E848">
        <v>1336.75</v>
      </c>
      <c r="F848" t="s">
        <v>3775</v>
      </c>
      <c r="G848">
        <v>0.18459999999999999</v>
      </c>
    </row>
    <row r="849" spans="1:7" x14ac:dyDescent="0.35">
      <c r="A849" s="1">
        <v>44759</v>
      </c>
      <c r="B849">
        <v>1337.85</v>
      </c>
      <c r="C849">
        <v>1356</v>
      </c>
      <c r="D849">
        <v>1385.23</v>
      </c>
      <c r="E849">
        <v>1323.23</v>
      </c>
      <c r="F849" t="s">
        <v>1591</v>
      </c>
      <c r="G849">
        <v>-1.34E-2</v>
      </c>
    </row>
    <row r="850" spans="1:7" x14ac:dyDescent="0.35">
      <c r="A850" s="1">
        <v>44758</v>
      </c>
      <c r="B850">
        <v>1356.08</v>
      </c>
      <c r="C850">
        <v>1231.03</v>
      </c>
      <c r="D850">
        <v>1399.16</v>
      </c>
      <c r="E850">
        <v>1192.18</v>
      </c>
      <c r="F850" t="s">
        <v>1597</v>
      </c>
      <c r="G850">
        <v>0.1016</v>
      </c>
    </row>
    <row r="851" spans="1:7" x14ac:dyDescent="0.35">
      <c r="A851" s="1">
        <v>44757</v>
      </c>
      <c r="B851">
        <v>1231.03</v>
      </c>
      <c r="C851">
        <v>1192.83</v>
      </c>
      <c r="D851">
        <v>1284.76</v>
      </c>
      <c r="E851">
        <v>1182.22</v>
      </c>
      <c r="F851" t="s">
        <v>1634</v>
      </c>
      <c r="G851">
        <v>3.2099999999999997E-2</v>
      </c>
    </row>
    <row r="852" spans="1:7" x14ac:dyDescent="0.35">
      <c r="A852" s="1">
        <v>44756</v>
      </c>
      <c r="B852">
        <v>1192.75</v>
      </c>
      <c r="C852">
        <v>1115.8</v>
      </c>
      <c r="D852">
        <v>1210.17</v>
      </c>
      <c r="E852">
        <v>1072.58</v>
      </c>
      <c r="F852" t="s">
        <v>5730</v>
      </c>
      <c r="G852">
        <v>6.8900000000000003E-2</v>
      </c>
    </row>
    <row r="853" spans="1:7" x14ac:dyDescent="0.35">
      <c r="A853" s="1">
        <v>44755</v>
      </c>
      <c r="B853">
        <v>1115.83</v>
      </c>
      <c r="C853">
        <v>1038.5999999999999</v>
      </c>
      <c r="D853">
        <v>1116.51</v>
      </c>
      <c r="E853">
        <v>1012.29</v>
      </c>
      <c r="F853" t="s">
        <v>1987</v>
      </c>
      <c r="G853">
        <v>7.4399999999999994E-2</v>
      </c>
    </row>
    <row r="854" spans="1:7" x14ac:dyDescent="0.35">
      <c r="A854" s="1">
        <v>44754</v>
      </c>
      <c r="B854">
        <v>1038.56</v>
      </c>
      <c r="C854">
        <v>1096.4100000000001</v>
      </c>
      <c r="D854">
        <v>1097.75</v>
      </c>
      <c r="E854">
        <v>1035.82</v>
      </c>
      <c r="F854" t="s">
        <v>1602</v>
      </c>
      <c r="G854">
        <v>-5.28E-2</v>
      </c>
    </row>
    <row r="855" spans="1:7" x14ac:dyDescent="0.35">
      <c r="A855" s="1">
        <v>44753</v>
      </c>
      <c r="B855">
        <v>1096.43</v>
      </c>
      <c r="C855">
        <v>1167.3499999999999</v>
      </c>
      <c r="D855">
        <v>1170.6300000000001</v>
      </c>
      <c r="E855">
        <v>1093.28</v>
      </c>
      <c r="F855" t="s">
        <v>1616</v>
      </c>
      <c r="G855">
        <v>-6.08E-2</v>
      </c>
    </row>
    <row r="856" spans="1:7" x14ac:dyDescent="0.35">
      <c r="A856" s="1">
        <v>44752</v>
      </c>
      <c r="B856">
        <v>1167.3499999999999</v>
      </c>
      <c r="C856">
        <v>1216.94</v>
      </c>
      <c r="D856">
        <v>1219.26</v>
      </c>
      <c r="E856">
        <v>1155.25</v>
      </c>
      <c r="F856" t="s">
        <v>1607</v>
      </c>
      <c r="G856">
        <v>-4.07E-2</v>
      </c>
    </row>
    <row r="857" spans="1:7" x14ac:dyDescent="0.35">
      <c r="A857" s="1">
        <v>44751</v>
      </c>
      <c r="B857">
        <v>1216.94</v>
      </c>
      <c r="C857">
        <v>1216.26</v>
      </c>
      <c r="D857">
        <v>1232.69</v>
      </c>
      <c r="E857">
        <v>1205.26</v>
      </c>
      <c r="F857" t="s">
        <v>8028</v>
      </c>
      <c r="G857">
        <v>5.0000000000000001E-4</v>
      </c>
    </row>
    <row r="858" spans="1:7" x14ac:dyDescent="0.35">
      <c r="A858" s="1">
        <v>44750</v>
      </c>
      <c r="B858">
        <v>1216.33</v>
      </c>
      <c r="C858">
        <v>1238.0999999999999</v>
      </c>
      <c r="D858">
        <v>1275.69</v>
      </c>
      <c r="E858">
        <v>1194.1500000000001</v>
      </c>
      <c r="F858" t="s">
        <v>5698</v>
      </c>
      <c r="G858">
        <v>-1.7600000000000001E-2</v>
      </c>
    </row>
    <row r="859" spans="1:7" x14ac:dyDescent="0.35">
      <c r="A859" s="1">
        <v>44749</v>
      </c>
      <c r="B859">
        <v>1238.1500000000001</v>
      </c>
      <c r="C859">
        <v>1186.48</v>
      </c>
      <c r="D859">
        <v>1252.69</v>
      </c>
      <c r="E859">
        <v>1163.8499999999999</v>
      </c>
      <c r="F859" t="s">
        <v>1594</v>
      </c>
      <c r="G859">
        <v>4.36E-2</v>
      </c>
    </row>
    <row r="860" spans="1:7" x14ac:dyDescent="0.35">
      <c r="A860" s="1">
        <v>44748</v>
      </c>
      <c r="B860">
        <v>1186.45</v>
      </c>
      <c r="C860">
        <v>1133.8699999999999</v>
      </c>
      <c r="D860">
        <v>1202.0899999999999</v>
      </c>
      <c r="E860">
        <v>1112.02</v>
      </c>
      <c r="F860" t="s">
        <v>1603</v>
      </c>
      <c r="G860">
        <v>4.6300000000000001E-2</v>
      </c>
    </row>
    <row r="861" spans="1:7" x14ac:dyDescent="0.35">
      <c r="A861" s="1">
        <v>44747</v>
      </c>
      <c r="B861">
        <v>1133.9000000000001</v>
      </c>
      <c r="C861">
        <v>1151.19</v>
      </c>
      <c r="D861">
        <v>1170.97</v>
      </c>
      <c r="E861">
        <v>1079.3599999999999</v>
      </c>
      <c r="F861" t="s">
        <v>1894</v>
      </c>
      <c r="G861">
        <v>-1.4999999999999999E-2</v>
      </c>
    </row>
    <row r="862" spans="1:7" x14ac:dyDescent="0.35">
      <c r="A862" s="1">
        <v>44746</v>
      </c>
      <c r="B862">
        <v>1151.19</v>
      </c>
      <c r="C862">
        <v>1074.07</v>
      </c>
      <c r="D862">
        <v>1159.76</v>
      </c>
      <c r="E862">
        <v>1045.97</v>
      </c>
      <c r="F862" t="s">
        <v>1599</v>
      </c>
      <c r="G862">
        <v>7.1800000000000003E-2</v>
      </c>
    </row>
    <row r="863" spans="1:7" x14ac:dyDescent="0.35">
      <c r="A863" s="1">
        <v>44745</v>
      </c>
      <c r="B863">
        <v>1074.08</v>
      </c>
      <c r="C863">
        <v>1066.5999999999999</v>
      </c>
      <c r="D863">
        <v>1086.9000000000001</v>
      </c>
      <c r="E863">
        <v>1041.82</v>
      </c>
      <c r="F863" t="s">
        <v>8029</v>
      </c>
      <c r="G863">
        <v>7.0000000000000001E-3</v>
      </c>
    </row>
    <row r="864" spans="1:7" x14ac:dyDescent="0.35">
      <c r="A864" s="1">
        <v>44744</v>
      </c>
      <c r="B864">
        <v>1066.5999999999999</v>
      </c>
      <c r="C864">
        <v>1059.05</v>
      </c>
      <c r="D864">
        <v>1077.6600000000001</v>
      </c>
      <c r="E864">
        <v>1029.03</v>
      </c>
      <c r="F864" t="s">
        <v>8030</v>
      </c>
      <c r="G864">
        <v>7.1999999999999998E-3</v>
      </c>
    </row>
    <row r="865" spans="1:7" x14ac:dyDescent="0.35">
      <c r="A865" s="1">
        <v>44743</v>
      </c>
      <c r="B865">
        <v>1058.94</v>
      </c>
      <c r="C865">
        <v>1069.1300000000001</v>
      </c>
      <c r="D865">
        <v>1110.25</v>
      </c>
      <c r="E865">
        <v>1035.79</v>
      </c>
      <c r="F865" t="s">
        <v>1646</v>
      </c>
      <c r="G865">
        <v>-9.4999999999999998E-3</v>
      </c>
    </row>
    <row r="866" spans="1:7" x14ac:dyDescent="0.35">
      <c r="A866" s="1">
        <v>44742</v>
      </c>
      <c r="B866">
        <v>1069.05</v>
      </c>
      <c r="C866">
        <v>1099.51</v>
      </c>
      <c r="D866">
        <v>1105.8800000000001</v>
      </c>
      <c r="E866">
        <v>1000.77</v>
      </c>
      <c r="F866" t="s">
        <v>5830</v>
      </c>
      <c r="G866">
        <v>-2.7699999999999999E-2</v>
      </c>
    </row>
    <row r="867" spans="1:7" x14ac:dyDescent="0.35">
      <c r="A867" s="1">
        <v>44741</v>
      </c>
      <c r="B867">
        <v>1099.51</v>
      </c>
      <c r="C867">
        <v>1143.95</v>
      </c>
      <c r="D867">
        <v>1155.02</v>
      </c>
      <c r="E867">
        <v>1088.0999999999999</v>
      </c>
      <c r="F867" t="s">
        <v>1623</v>
      </c>
      <c r="G867">
        <v>-3.8899999999999997E-2</v>
      </c>
    </row>
    <row r="868" spans="1:7" x14ac:dyDescent="0.35">
      <c r="A868" s="1">
        <v>44740</v>
      </c>
      <c r="B868">
        <v>1143.97</v>
      </c>
      <c r="C868">
        <v>1191.02</v>
      </c>
      <c r="D868">
        <v>1234.96</v>
      </c>
      <c r="E868">
        <v>1137.57</v>
      </c>
      <c r="F868" t="s">
        <v>1631</v>
      </c>
      <c r="G868">
        <v>-3.9399999999999998E-2</v>
      </c>
    </row>
    <row r="869" spans="1:7" x14ac:dyDescent="0.35">
      <c r="A869" s="1">
        <v>44739</v>
      </c>
      <c r="B869">
        <v>1190.8399999999999</v>
      </c>
      <c r="C869">
        <v>1198.03</v>
      </c>
      <c r="D869">
        <v>1237.1400000000001</v>
      </c>
      <c r="E869">
        <v>1176.77</v>
      </c>
      <c r="F869" t="s">
        <v>3699</v>
      </c>
      <c r="G869">
        <v>-6.0000000000000001E-3</v>
      </c>
    </row>
    <row r="870" spans="1:7" x14ac:dyDescent="0.35">
      <c r="A870" s="1">
        <v>44738</v>
      </c>
      <c r="B870">
        <v>1198.03</v>
      </c>
      <c r="C870">
        <v>1241.8</v>
      </c>
      <c r="D870">
        <v>1276.81</v>
      </c>
      <c r="E870">
        <v>1196.2</v>
      </c>
      <c r="F870" t="s">
        <v>1662</v>
      </c>
      <c r="G870">
        <v>-3.5200000000000002E-2</v>
      </c>
    </row>
    <row r="871" spans="1:7" x14ac:dyDescent="0.35">
      <c r="A871" s="1">
        <v>44737</v>
      </c>
      <c r="B871">
        <v>1241.76</v>
      </c>
      <c r="C871">
        <v>1224.96</v>
      </c>
      <c r="D871">
        <v>1255.55</v>
      </c>
      <c r="E871">
        <v>1181.1099999999999</v>
      </c>
      <c r="F871" t="s">
        <v>1878</v>
      </c>
      <c r="G871">
        <v>1.37E-2</v>
      </c>
    </row>
    <row r="872" spans="1:7" x14ac:dyDescent="0.35">
      <c r="A872" s="1">
        <v>44736</v>
      </c>
      <c r="B872">
        <v>1225.03</v>
      </c>
      <c r="C872">
        <v>1144.33</v>
      </c>
      <c r="D872">
        <v>1244.82</v>
      </c>
      <c r="E872">
        <v>1132.8699999999999</v>
      </c>
      <c r="F872" t="s">
        <v>5733</v>
      </c>
      <c r="G872">
        <v>7.0699999999999999E-2</v>
      </c>
    </row>
    <row r="873" spans="1:7" x14ac:dyDescent="0.35">
      <c r="A873" s="1">
        <v>44735</v>
      </c>
      <c r="B873">
        <v>1144.19</v>
      </c>
      <c r="C873">
        <v>1049.02</v>
      </c>
      <c r="D873">
        <v>1152.97</v>
      </c>
      <c r="E873">
        <v>1046.57</v>
      </c>
      <c r="F873" t="s">
        <v>5759</v>
      </c>
      <c r="G873">
        <v>9.0700000000000003E-2</v>
      </c>
    </row>
    <row r="874" spans="1:7" x14ac:dyDescent="0.35">
      <c r="A874" s="1">
        <v>44734</v>
      </c>
      <c r="B874">
        <v>1049.02</v>
      </c>
      <c r="C874">
        <v>1125.96</v>
      </c>
      <c r="D874">
        <v>1127.06</v>
      </c>
      <c r="E874">
        <v>1045.3699999999999</v>
      </c>
      <c r="F874" t="s">
        <v>7251</v>
      </c>
      <c r="G874">
        <v>-6.83E-2</v>
      </c>
    </row>
    <row r="875" spans="1:7" x14ac:dyDescent="0.35">
      <c r="A875" s="1">
        <v>44733</v>
      </c>
      <c r="B875">
        <v>1125.96</v>
      </c>
      <c r="C875">
        <v>1128.29</v>
      </c>
      <c r="D875">
        <v>1192.27</v>
      </c>
      <c r="E875">
        <v>1110.6300000000001</v>
      </c>
      <c r="F875" t="s">
        <v>5657</v>
      </c>
      <c r="G875">
        <v>-2.0999999999999999E-3</v>
      </c>
    </row>
    <row r="876" spans="1:7" x14ac:dyDescent="0.35">
      <c r="A876" s="1">
        <v>44732</v>
      </c>
      <c r="B876">
        <v>1128.32</v>
      </c>
      <c r="C876">
        <v>1128.3900000000001</v>
      </c>
      <c r="D876">
        <v>1165.6199999999999</v>
      </c>
      <c r="E876">
        <v>1056.58</v>
      </c>
      <c r="F876" t="s">
        <v>1609</v>
      </c>
      <c r="G876">
        <v>-1E-4</v>
      </c>
    </row>
    <row r="877" spans="1:7" x14ac:dyDescent="0.35">
      <c r="A877" s="1">
        <v>44731</v>
      </c>
      <c r="B877">
        <v>1128.3900000000001</v>
      </c>
      <c r="C877">
        <v>995.49</v>
      </c>
      <c r="D877">
        <v>1152.07</v>
      </c>
      <c r="E877">
        <v>938.24</v>
      </c>
      <c r="F877" t="s">
        <v>5844</v>
      </c>
      <c r="G877">
        <v>0.13339999999999999</v>
      </c>
    </row>
    <row r="878" spans="1:7" x14ac:dyDescent="0.35">
      <c r="A878" s="1">
        <v>44730</v>
      </c>
      <c r="B878">
        <v>995.61</v>
      </c>
      <c r="C878">
        <v>1086.47</v>
      </c>
      <c r="D878">
        <v>1096.93</v>
      </c>
      <c r="E878">
        <v>883.35</v>
      </c>
      <c r="F878" t="s">
        <v>5838</v>
      </c>
      <c r="G878">
        <v>-8.3599999999999994E-2</v>
      </c>
    </row>
    <row r="879" spans="1:7" x14ac:dyDescent="0.35">
      <c r="A879" s="1">
        <v>44729</v>
      </c>
      <c r="B879">
        <v>1086.47</v>
      </c>
      <c r="C879">
        <v>1068.49</v>
      </c>
      <c r="D879">
        <v>1116.46</v>
      </c>
      <c r="E879">
        <v>1052.17</v>
      </c>
      <c r="F879" t="s">
        <v>5698</v>
      </c>
      <c r="G879">
        <v>1.6799999999999999E-2</v>
      </c>
    </row>
    <row r="880" spans="1:7" x14ac:dyDescent="0.35">
      <c r="A880" s="1">
        <v>44728</v>
      </c>
      <c r="B880">
        <v>1068.49</v>
      </c>
      <c r="C880">
        <v>1237.92</v>
      </c>
      <c r="D880">
        <v>1254.28</v>
      </c>
      <c r="E880">
        <v>1052.6500000000001</v>
      </c>
      <c r="F880" t="s">
        <v>5467</v>
      </c>
      <c r="G880">
        <v>-0.13689999999999999</v>
      </c>
    </row>
    <row r="881" spans="1:7" x14ac:dyDescent="0.35">
      <c r="A881" s="1">
        <v>44727</v>
      </c>
      <c r="B881">
        <v>1237.92</v>
      </c>
      <c r="C881">
        <v>1208.82</v>
      </c>
      <c r="D881">
        <v>1244.8</v>
      </c>
      <c r="E881">
        <v>1016.99</v>
      </c>
      <c r="F881" t="s">
        <v>8031</v>
      </c>
      <c r="G881">
        <v>2.24E-2</v>
      </c>
    </row>
    <row r="882" spans="1:7" x14ac:dyDescent="0.35">
      <c r="A882" s="1">
        <v>44726</v>
      </c>
      <c r="B882">
        <v>1210.8399999999999</v>
      </c>
      <c r="C882">
        <v>1206.67</v>
      </c>
      <c r="D882">
        <v>1261.3900000000001</v>
      </c>
      <c r="E882">
        <v>1078.1099999999999</v>
      </c>
      <c r="F882" t="s">
        <v>5533</v>
      </c>
      <c r="G882">
        <v>3.5000000000000001E-3</v>
      </c>
    </row>
    <row r="883" spans="1:7" x14ac:dyDescent="0.35">
      <c r="A883" s="1">
        <v>44725</v>
      </c>
      <c r="B883">
        <v>1206.67</v>
      </c>
      <c r="C883">
        <v>1434.43</v>
      </c>
      <c r="D883">
        <v>1454.07</v>
      </c>
      <c r="E883">
        <v>1168.68</v>
      </c>
      <c r="F883" t="s">
        <v>7047</v>
      </c>
      <c r="G883">
        <v>-0.15939999999999999</v>
      </c>
    </row>
    <row r="884" spans="1:7" x14ac:dyDescent="0.35">
      <c r="A884" s="1">
        <v>44724</v>
      </c>
      <c r="B884">
        <v>1435.46</v>
      </c>
      <c r="C884">
        <v>1531.5</v>
      </c>
      <c r="D884">
        <v>1542.01</v>
      </c>
      <c r="E884">
        <v>1430.93</v>
      </c>
      <c r="F884" t="s">
        <v>5517</v>
      </c>
      <c r="G884">
        <v>-6.2700000000000006E-2</v>
      </c>
    </row>
    <row r="885" spans="1:7" x14ac:dyDescent="0.35">
      <c r="A885" s="1">
        <v>44723</v>
      </c>
      <c r="B885">
        <v>1531.42</v>
      </c>
      <c r="C885">
        <v>1663.04</v>
      </c>
      <c r="D885">
        <v>1681.58</v>
      </c>
      <c r="E885">
        <v>1503.15</v>
      </c>
      <c r="F885" t="s">
        <v>2003</v>
      </c>
      <c r="G885">
        <v>-7.9100000000000004E-2</v>
      </c>
    </row>
    <row r="886" spans="1:7" x14ac:dyDescent="0.35">
      <c r="A886" s="1">
        <v>44722</v>
      </c>
      <c r="B886">
        <v>1663.02</v>
      </c>
      <c r="C886">
        <v>1788.15</v>
      </c>
      <c r="D886">
        <v>1803.54</v>
      </c>
      <c r="E886">
        <v>1657.3</v>
      </c>
      <c r="F886" t="s">
        <v>1662</v>
      </c>
      <c r="G886">
        <v>-6.9900000000000004E-2</v>
      </c>
    </row>
    <row r="887" spans="1:7" x14ac:dyDescent="0.35">
      <c r="A887" s="1">
        <v>44721</v>
      </c>
      <c r="B887">
        <v>1788.06</v>
      </c>
      <c r="C887">
        <v>1792.81</v>
      </c>
      <c r="D887">
        <v>1832.7</v>
      </c>
      <c r="E887">
        <v>1778</v>
      </c>
      <c r="F887" t="s">
        <v>8032</v>
      </c>
      <c r="G887">
        <v>-2.8E-3</v>
      </c>
    </row>
    <row r="888" spans="1:7" x14ac:dyDescent="0.35">
      <c r="A888" s="1">
        <v>44720</v>
      </c>
      <c r="B888">
        <v>1793</v>
      </c>
      <c r="C888">
        <v>1813.05</v>
      </c>
      <c r="D888">
        <v>1837.41</v>
      </c>
      <c r="E888">
        <v>1766.94</v>
      </c>
      <c r="F888" t="s">
        <v>1893</v>
      </c>
      <c r="G888">
        <v>-1.14E-2</v>
      </c>
    </row>
    <row r="889" spans="1:7" x14ac:dyDescent="0.35">
      <c r="A889" s="1">
        <v>44719</v>
      </c>
      <c r="B889">
        <v>1813.72</v>
      </c>
      <c r="C889">
        <v>1859.99</v>
      </c>
      <c r="D889">
        <v>1870.99</v>
      </c>
      <c r="E889">
        <v>1727.77</v>
      </c>
      <c r="F889" t="s">
        <v>1642</v>
      </c>
      <c r="G889">
        <v>-2.4899999999999999E-2</v>
      </c>
    </row>
    <row r="890" spans="1:7" x14ac:dyDescent="0.35">
      <c r="A890" s="1">
        <v>44718</v>
      </c>
      <c r="B890">
        <v>1859.99</v>
      </c>
      <c r="C890">
        <v>1806.11</v>
      </c>
      <c r="D890">
        <v>1919.4</v>
      </c>
      <c r="E890">
        <v>1804.77</v>
      </c>
      <c r="F890" t="s">
        <v>8033</v>
      </c>
      <c r="G890">
        <v>2.9499999999999998E-2</v>
      </c>
    </row>
    <row r="891" spans="1:7" x14ac:dyDescent="0.35">
      <c r="A891" s="1">
        <v>44717</v>
      </c>
      <c r="B891">
        <v>1806.71</v>
      </c>
      <c r="C891">
        <v>1804.6</v>
      </c>
      <c r="D891">
        <v>1829.25</v>
      </c>
      <c r="E891">
        <v>1773.65</v>
      </c>
      <c r="F891" t="s">
        <v>8034</v>
      </c>
      <c r="G891">
        <v>1.2999999999999999E-3</v>
      </c>
    </row>
    <row r="892" spans="1:7" x14ac:dyDescent="0.35">
      <c r="A892" s="1">
        <v>44716</v>
      </c>
      <c r="B892">
        <v>1804.37</v>
      </c>
      <c r="C892">
        <v>1775.28</v>
      </c>
      <c r="D892">
        <v>1815.19</v>
      </c>
      <c r="E892">
        <v>1748.89</v>
      </c>
      <c r="F892" t="s">
        <v>8035</v>
      </c>
      <c r="G892">
        <v>1.6400000000000001E-2</v>
      </c>
    </row>
    <row r="893" spans="1:7" x14ac:dyDescent="0.35">
      <c r="A893" s="1">
        <v>44715</v>
      </c>
      <c r="B893">
        <v>1775.29</v>
      </c>
      <c r="C893">
        <v>1834.66</v>
      </c>
      <c r="D893">
        <v>1843.31</v>
      </c>
      <c r="E893">
        <v>1740.83</v>
      </c>
      <c r="F893" t="s">
        <v>8036</v>
      </c>
      <c r="G893">
        <v>-3.2399999999999998E-2</v>
      </c>
    </row>
    <row r="894" spans="1:7" x14ac:dyDescent="0.35">
      <c r="A894" s="1">
        <v>44714</v>
      </c>
      <c r="B894">
        <v>1834.64</v>
      </c>
      <c r="C894">
        <v>1817.98</v>
      </c>
      <c r="D894">
        <v>1851.25</v>
      </c>
      <c r="E894">
        <v>1784.23</v>
      </c>
      <c r="F894" t="s">
        <v>8037</v>
      </c>
      <c r="G894">
        <v>9.1000000000000004E-3</v>
      </c>
    </row>
    <row r="895" spans="1:7" x14ac:dyDescent="0.35">
      <c r="A895" s="1">
        <v>44713</v>
      </c>
      <c r="B895">
        <v>1818.07</v>
      </c>
      <c r="C895">
        <v>1941.81</v>
      </c>
      <c r="D895">
        <v>1971.22</v>
      </c>
      <c r="E895">
        <v>1770.85</v>
      </c>
      <c r="F895" t="s">
        <v>1752</v>
      </c>
      <c r="G895">
        <v>-6.3700000000000007E-2</v>
      </c>
    </row>
    <row r="896" spans="1:7" x14ac:dyDescent="0.35">
      <c r="A896" s="1">
        <v>44712</v>
      </c>
      <c r="B896">
        <v>1941.79</v>
      </c>
      <c r="C896">
        <v>1998.46</v>
      </c>
      <c r="D896">
        <v>2015.02</v>
      </c>
      <c r="E896">
        <v>1928.93</v>
      </c>
      <c r="F896" t="s">
        <v>7839</v>
      </c>
      <c r="G896">
        <v>-2.8400000000000002E-2</v>
      </c>
    </row>
    <row r="897" spans="1:7" x14ac:dyDescent="0.35">
      <c r="A897" s="1">
        <v>44711</v>
      </c>
      <c r="B897">
        <v>1998.46</v>
      </c>
      <c r="C897">
        <v>1813.56</v>
      </c>
      <c r="D897">
        <v>2009.95</v>
      </c>
      <c r="E897">
        <v>1804.33</v>
      </c>
      <c r="F897" t="s">
        <v>1654</v>
      </c>
      <c r="G897">
        <v>0.10199999999999999</v>
      </c>
    </row>
    <row r="898" spans="1:7" x14ac:dyDescent="0.35">
      <c r="A898" s="1">
        <v>44710</v>
      </c>
      <c r="B898">
        <v>1813.56</v>
      </c>
      <c r="C898">
        <v>1792.25</v>
      </c>
      <c r="D898">
        <v>1824.81</v>
      </c>
      <c r="E898">
        <v>1764.72</v>
      </c>
      <c r="F898" t="s">
        <v>8038</v>
      </c>
      <c r="G898">
        <v>1.1599999999999999E-2</v>
      </c>
    </row>
    <row r="899" spans="1:7" x14ac:dyDescent="0.35">
      <c r="A899" s="1">
        <v>44709</v>
      </c>
      <c r="B899">
        <v>1792.68</v>
      </c>
      <c r="C899">
        <v>1724.67</v>
      </c>
      <c r="D899">
        <v>1807.79</v>
      </c>
      <c r="E899">
        <v>1722.88</v>
      </c>
      <c r="F899" t="s">
        <v>8039</v>
      </c>
      <c r="G899">
        <v>3.9699999999999999E-2</v>
      </c>
    </row>
    <row r="900" spans="1:7" x14ac:dyDescent="0.35">
      <c r="A900" s="1">
        <v>44708</v>
      </c>
      <c r="B900">
        <v>1724.3</v>
      </c>
      <c r="C900">
        <v>1793.19</v>
      </c>
      <c r="D900">
        <v>1820.82</v>
      </c>
      <c r="E900">
        <v>1708.62</v>
      </c>
      <c r="F900" t="s">
        <v>5759</v>
      </c>
      <c r="G900">
        <v>-3.85E-2</v>
      </c>
    </row>
    <row r="901" spans="1:7" x14ac:dyDescent="0.35">
      <c r="A901" s="1">
        <v>44707</v>
      </c>
      <c r="B901">
        <v>1793.42</v>
      </c>
      <c r="C901">
        <v>1942.89</v>
      </c>
      <c r="D901">
        <v>1964.91</v>
      </c>
      <c r="E901">
        <v>1744.12</v>
      </c>
      <c r="F901" t="s">
        <v>1603</v>
      </c>
      <c r="G901">
        <v>-7.6899999999999996E-2</v>
      </c>
    </row>
    <row r="902" spans="1:7" x14ac:dyDescent="0.35">
      <c r="A902" s="1">
        <v>44706</v>
      </c>
      <c r="B902">
        <v>1942.91</v>
      </c>
      <c r="C902">
        <v>1979.4</v>
      </c>
      <c r="D902">
        <v>2020.64</v>
      </c>
      <c r="E902">
        <v>1937.52</v>
      </c>
      <c r="F902" t="s">
        <v>8040</v>
      </c>
      <c r="G902">
        <v>-1.84E-2</v>
      </c>
    </row>
    <row r="903" spans="1:7" x14ac:dyDescent="0.35">
      <c r="A903" s="1">
        <v>44705</v>
      </c>
      <c r="B903">
        <v>1979.35</v>
      </c>
      <c r="C903">
        <v>1973.01</v>
      </c>
      <c r="D903">
        <v>1992.6</v>
      </c>
      <c r="E903">
        <v>1914.48</v>
      </c>
      <c r="F903" t="s">
        <v>8041</v>
      </c>
      <c r="G903">
        <v>3.3E-3</v>
      </c>
    </row>
    <row r="904" spans="1:7" x14ac:dyDescent="0.35">
      <c r="A904" s="1">
        <v>44704</v>
      </c>
      <c r="B904">
        <v>1972.93</v>
      </c>
      <c r="C904">
        <v>2043.19</v>
      </c>
      <c r="D904">
        <v>2086.21</v>
      </c>
      <c r="E904">
        <v>1959.57</v>
      </c>
      <c r="F904" t="s">
        <v>8042</v>
      </c>
      <c r="G904">
        <v>-3.44E-2</v>
      </c>
    </row>
    <row r="905" spans="1:7" x14ac:dyDescent="0.35">
      <c r="A905" s="1">
        <v>44703</v>
      </c>
      <c r="B905">
        <v>2043.19</v>
      </c>
      <c r="C905">
        <v>1975.12</v>
      </c>
      <c r="D905">
        <v>2055.15</v>
      </c>
      <c r="E905">
        <v>1966.34</v>
      </c>
      <c r="F905" t="s">
        <v>8043</v>
      </c>
      <c r="G905">
        <v>3.4500000000000003E-2</v>
      </c>
    </row>
    <row r="906" spans="1:7" x14ac:dyDescent="0.35">
      <c r="A906" s="1">
        <v>44702</v>
      </c>
      <c r="B906">
        <v>1975.12</v>
      </c>
      <c r="C906">
        <v>1959.79</v>
      </c>
      <c r="D906">
        <v>1989.44</v>
      </c>
      <c r="E906">
        <v>1940.59</v>
      </c>
      <c r="F906" t="s">
        <v>8044</v>
      </c>
      <c r="G906">
        <v>7.7999999999999996E-3</v>
      </c>
    </row>
    <row r="907" spans="1:7" x14ac:dyDescent="0.35">
      <c r="A907" s="1">
        <v>44701</v>
      </c>
      <c r="B907">
        <v>1959.85</v>
      </c>
      <c r="C907">
        <v>2019.36</v>
      </c>
      <c r="D907">
        <v>2061.08</v>
      </c>
      <c r="E907">
        <v>1923.86</v>
      </c>
      <c r="F907" t="s">
        <v>8045</v>
      </c>
      <c r="G907">
        <v>-2.9499999999999998E-2</v>
      </c>
    </row>
    <row r="908" spans="1:7" x14ac:dyDescent="0.35">
      <c r="A908" s="1">
        <v>44700</v>
      </c>
      <c r="B908">
        <v>2019.34</v>
      </c>
      <c r="C908">
        <v>1913.99</v>
      </c>
      <c r="D908">
        <v>2039.71</v>
      </c>
      <c r="E908">
        <v>1903.67</v>
      </c>
      <c r="F908" t="s">
        <v>8046</v>
      </c>
      <c r="G908">
        <v>5.6099999999999997E-2</v>
      </c>
    </row>
    <row r="909" spans="1:7" x14ac:dyDescent="0.35">
      <c r="A909" s="1">
        <v>44699</v>
      </c>
      <c r="B909">
        <v>1912.12</v>
      </c>
      <c r="C909">
        <v>2091.0500000000002</v>
      </c>
      <c r="D909">
        <v>2108.84</v>
      </c>
      <c r="E909">
        <v>1909.56</v>
      </c>
      <c r="F909" t="s">
        <v>8047</v>
      </c>
      <c r="G909">
        <v>-8.5599999999999996E-2</v>
      </c>
    </row>
    <row r="910" spans="1:7" x14ac:dyDescent="0.35">
      <c r="A910" s="1">
        <v>44698</v>
      </c>
      <c r="B910">
        <v>2091.14</v>
      </c>
      <c r="C910">
        <v>2023</v>
      </c>
      <c r="D910">
        <v>2120.0300000000002</v>
      </c>
      <c r="E910">
        <v>2008.84</v>
      </c>
      <c r="F910" t="s">
        <v>8048</v>
      </c>
      <c r="G910">
        <v>3.3700000000000001E-2</v>
      </c>
    </row>
    <row r="911" spans="1:7" x14ac:dyDescent="0.35">
      <c r="A911" s="1">
        <v>44697</v>
      </c>
      <c r="B911">
        <v>2022.93</v>
      </c>
      <c r="C911">
        <v>2145.86</v>
      </c>
      <c r="D911">
        <v>2145.86</v>
      </c>
      <c r="E911">
        <v>1979.93</v>
      </c>
      <c r="F911" t="s">
        <v>8049</v>
      </c>
      <c r="G911">
        <v>-5.7299999999999997E-2</v>
      </c>
    </row>
    <row r="912" spans="1:7" x14ac:dyDescent="0.35">
      <c r="A912" s="1">
        <v>44696</v>
      </c>
      <c r="B912">
        <v>2145.86</v>
      </c>
      <c r="C912">
        <v>2056.33</v>
      </c>
      <c r="D912">
        <v>2161.7800000000002</v>
      </c>
      <c r="E912">
        <v>2001.74</v>
      </c>
      <c r="F912" t="s">
        <v>8050</v>
      </c>
      <c r="G912">
        <v>4.36E-2</v>
      </c>
    </row>
    <row r="913" spans="1:7" x14ac:dyDescent="0.35">
      <c r="A913" s="1">
        <v>44695</v>
      </c>
      <c r="B913">
        <v>2056.3000000000002</v>
      </c>
      <c r="C913">
        <v>2009.55</v>
      </c>
      <c r="D913">
        <v>2068.66</v>
      </c>
      <c r="E913">
        <v>1952.07</v>
      </c>
      <c r="F913" t="s">
        <v>8051</v>
      </c>
      <c r="G913">
        <v>2.3300000000000001E-2</v>
      </c>
    </row>
    <row r="914" spans="1:7" x14ac:dyDescent="0.35">
      <c r="A914" s="1">
        <v>44694</v>
      </c>
      <c r="B914">
        <v>2009.53</v>
      </c>
      <c r="C914">
        <v>1955.59</v>
      </c>
      <c r="D914">
        <v>2146.2199999999998</v>
      </c>
      <c r="E914">
        <v>1941.53</v>
      </c>
      <c r="F914" t="s">
        <v>1616</v>
      </c>
      <c r="G914">
        <v>2.7699999999999999E-2</v>
      </c>
    </row>
    <row r="915" spans="1:7" x14ac:dyDescent="0.35">
      <c r="A915" s="1">
        <v>44693</v>
      </c>
      <c r="B915">
        <v>1955.36</v>
      </c>
      <c r="C915">
        <v>2087.17</v>
      </c>
      <c r="D915">
        <v>2190.5100000000002</v>
      </c>
      <c r="E915">
        <v>1796.24</v>
      </c>
      <c r="F915" t="s">
        <v>2157</v>
      </c>
      <c r="G915">
        <v>-6.0299999999999999E-2</v>
      </c>
    </row>
    <row r="916" spans="1:7" x14ac:dyDescent="0.35">
      <c r="A916" s="1">
        <v>44692</v>
      </c>
      <c r="B916">
        <v>2080.79</v>
      </c>
      <c r="C916">
        <v>2342.27</v>
      </c>
      <c r="D916">
        <v>2451.33</v>
      </c>
      <c r="E916">
        <v>2007.57</v>
      </c>
      <c r="F916" t="s">
        <v>7067</v>
      </c>
      <c r="G916">
        <v>-0.1116</v>
      </c>
    </row>
    <row r="917" spans="1:7" x14ac:dyDescent="0.35">
      <c r="A917" s="1">
        <v>44691</v>
      </c>
      <c r="B917">
        <v>2342.3000000000002</v>
      </c>
      <c r="C917">
        <v>2229.69</v>
      </c>
      <c r="D917">
        <v>2455.19</v>
      </c>
      <c r="E917">
        <v>2202.02</v>
      </c>
      <c r="F917" t="s">
        <v>6828</v>
      </c>
      <c r="G917">
        <v>5.0799999999999998E-2</v>
      </c>
    </row>
    <row r="918" spans="1:7" x14ac:dyDescent="0.35">
      <c r="A918" s="1">
        <v>44690</v>
      </c>
      <c r="B918">
        <v>2229.1</v>
      </c>
      <c r="C918">
        <v>2519.98</v>
      </c>
      <c r="D918">
        <v>2529.35</v>
      </c>
      <c r="E918">
        <v>2228.9</v>
      </c>
      <c r="F918" t="s">
        <v>5816</v>
      </c>
      <c r="G918">
        <v>-0.1154</v>
      </c>
    </row>
    <row r="919" spans="1:7" x14ac:dyDescent="0.35">
      <c r="A919" s="1">
        <v>44689</v>
      </c>
      <c r="B919">
        <v>2519.98</v>
      </c>
      <c r="C919">
        <v>2636.03</v>
      </c>
      <c r="D919">
        <v>2641.84</v>
      </c>
      <c r="E919">
        <v>2492.59</v>
      </c>
      <c r="F919" t="s">
        <v>8052</v>
      </c>
      <c r="G919">
        <v>-4.3999999999999997E-2</v>
      </c>
    </row>
    <row r="920" spans="1:7" x14ac:dyDescent="0.35">
      <c r="A920" s="1">
        <v>44688</v>
      </c>
      <c r="B920">
        <v>2636.03</v>
      </c>
      <c r="C920">
        <v>2692.92</v>
      </c>
      <c r="D920">
        <v>2703.11</v>
      </c>
      <c r="E920">
        <v>2589.29</v>
      </c>
      <c r="F920" t="s">
        <v>8053</v>
      </c>
      <c r="G920">
        <v>-2.1100000000000001E-2</v>
      </c>
    </row>
    <row r="921" spans="1:7" x14ac:dyDescent="0.35">
      <c r="A921" s="1">
        <v>44687</v>
      </c>
      <c r="B921">
        <v>2692.88</v>
      </c>
      <c r="C921">
        <v>2747.6</v>
      </c>
      <c r="D921">
        <v>2757.14</v>
      </c>
      <c r="E921">
        <v>2635.85</v>
      </c>
      <c r="F921" t="s">
        <v>8054</v>
      </c>
      <c r="G921">
        <v>-1.9900000000000001E-2</v>
      </c>
    </row>
    <row r="922" spans="1:7" x14ac:dyDescent="0.35">
      <c r="A922" s="1">
        <v>44686</v>
      </c>
      <c r="B922">
        <v>2747.46</v>
      </c>
      <c r="C922">
        <v>2940.7</v>
      </c>
      <c r="D922">
        <v>2952.84</v>
      </c>
      <c r="E922">
        <v>2730.95</v>
      </c>
      <c r="F922" t="s">
        <v>8055</v>
      </c>
      <c r="G922">
        <v>-6.5699999999999995E-2</v>
      </c>
    </row>
    <row r="923" spans="1:7" x14ac:dyDescent="0.35">
      <c r="A923" s="1">
        <v>44685</v>
      </c>
      <c r="B923">
        <v>2940.7</v>
      </c>
      <c r="C923">
        <v>2781.47</v>
      </c>
      <c r="D923">
        <v>2963.54</v>
      </c>
      <c r="E923">
        <v>2773.9</v>
      </c>
      <c r="F923" t="s">
        <v>8056</v>
      </c>
      <c r="G923">
        <v>5.7200000000000001E-2</v>
      </c>
    </row>
    <row r="924" spans="1:7" x14ac:dyDescent="0.35">
      <c r="A924" s="1">
        <v>44684</v>
      </c>
      <c r="B924">
        <v>2781.47</v>
      </c>
      <c r="C924">
        <v>2856.01</v>
      </c>
      <c r="D924">
        <v>2861.42</v>
      </c>
      <c r="E924">
        <v>2757.36</v>
      </c>
      <c r="F924" t="s">
        <v>8057</v>
      </c>
      <c r="G924">
        <v>-2.6100000000000002E-2</v>
      </c>
    </row>
    <row r="925" spans="1:7" x14ac:dyDescent="0.35">
      <c r="A925" s="1">
        <v>44683</v>
      </c>
      <c r="B925">
        <v>2856.01</v>
      </c>
      <c r="C925">
        <v>2825.65</v>
      </c>
      <c r="D925">
        <v>2879.99</v>
      </c>
      <c r="E925">
        <v>2780.08</v>
      </c>
      <c r="F925" t="s">
        <v>8058</v>
      </c>
      <c r="G925">
        <v>1.0699999999999999E-2</v>
      </c>
    </row>
    <row r="926" spans="1:7" x14ac:dyDescent="0.35">
      <c r="A926" s="1">
        <v>44682</v>
      </c>
      <c r="B926">
        <v>2825.8</v>
      </c>
      <c r="C926">
        <v>2727.2</v>
      </c>
      <c r="D926">
        <v>2847.02</v>
      </c>
      <c r="E926">
        <v>2720.57</v>
      </c>
      <c r="F926" t="s">
        <v>8059</v>
      </c>
      <c r="G926">
        <v>3.6200000000000003E-2</v>
      </c>
    </row>
    <row r="927" spans="1:7" x14ac:dyDescent="0.35">
      <c r="A927" s="1">
        <v>44681</v>
      </c>
      <c r="B927">
        <v>2727.18</v>
      </c>
      <c r="C927">
        <v>2817.14</v>
      </c>
      <c r="D927">
        <v>2841.16</v>
      </c>
      <c r="E927">
        <v>2716.31</v>
      </c>
      <c r="F927" t="s">
        <v>8060</v>
      </c>
      <c r="G927">
        <v>-3.1800000000000002E-2</v>
      </c>
    </row>
    <row r="928" spans="1:7" x14ac:dyDescent="0.35">
      <c r="A928" s="1">
        <v>44680</v>
      </c>
      <c r="B928">
        <v>2816.66</v>
      </c>
      <c r="C928">
        <v>2937.01</v>
      </c>
      <c r="D928">
        <v>2946.18</v>
      </c>
      <c r="E928">
        <v>2778.33</v>
      </c>
      <c r="F928" t="s">
        <v>8061</v>
      </c>
      <c r="G928">
        <v>-4.1000000000000002E-2</v>
      </c>
    </row>
    <row r="929" spans="1:7" x14ac:dyDescent="0.35">
      <c r="A929" s="1">
        <v>44679</v>
      </c>
      <c r="B929">
        <v>2937.01</v>
      </c>
      <c r="C929">
        <v>2889.01</v>
      </c>
      <c r="D929">
        <v>2977.78</v>
      </c>
      <c r="E929">
        <v>2856.42</v>
      </c>
      <c r="F929" t="s">
        <v>8062</v>
      </c>
      <c r="G929">
        <v>1.66E-2</v>
      </c>
    </row>
    <row r="930" spans="1:7" x14ac:dyDescent="0.35">
      <c r="A930" s="1">
        <v>44678</v>
      </c>
      <c r="B930">
        <v>2888.99</v>
      </c>
      <c r="C930">
        <v>2810.42</v>
      </c>
      <c r="D930">
        <v>2916.39</v>
      </c>
      <c r="E930">
        <v>2795.58</v>
      </c>
      <c r="F930" t="s">
        <v>8063</v>
      </c>
      <c r="G930">
        <v>2.8000000000000001E-2</v>
      </c>
    </row>
    <row r="931" spans="1:7" x14ac:dyDescent="0.35">
      <c r="A931" s="1">
        <v>44677</v>
      </c>
      <c r="B931">
        <v>2810.42</v>
      </c>
      <c r="C931">
        <v>3006.04</v>
      </c>
      <c r="D931">
        <v>3032.7</v>
      </c>
      <c r="E931">
        <v>2768.38</v>
      </c>
      <c r="F931" t="s">
        <v>8064</v>
      </c>
      <c r="G931">
        <v>-6.5100000000000005E-2</v>
      </c>
    </row>
    <row r="932" spans="1:7" x14ac:dyDescent="0.35">
      <c r="A932" s="1">
        <v>44676</v>
      </c>
      <c r="B932">
        <v>3006.04</v>
      </c>
      <c r="C932">
        <v>2922.03</v>
      </c>
      <c r="D932">
        <v>3023.23</v>
      </c>
      <c r="E932">
        <v>2800.21</v>
      </c>
      <c r="F932" t="s">
        <v>8065</v>
      </c>
      <c r="G932">
        <v>2.8799999999999999E-2</v>
      </c>
    </row>
    <row r="933" spans="1:7" x14ac:dyDescent="0.35">
      <c r="A933" s="1">
        <v>44675</v>
      </c>
      <c r="B933">
        <v>2922.03</v>
      </c>
      <c r="C933">
        <v>2931.9</v>
      </c>
      <c r="D933">
        <v>2966.94</v>
      </c>
      <c r="E933">
        <v>2915.66</v>
      </c>
      <c r="F933" t="s">
        <v>8066</v>
      </c>
      <c r="G933">
        <v>-3.3999999999999998E-3</v>
      </c>
    </row>
    <row r="934" spans="1:7" x14ac:dyDescent="0.35">
      <c r="A934" s="1">
        <v>44674</v>
      </c>
      <c r="B934">
        <v>2931.9</v>
      </c>
      <c r="C934">
        <v>2963</v>
      </c>
      <c r="D934">
        <v>2977.45</v>
      </c>
      <c r="E934">
        <v>2917.84</v>
      </c>
      <c r="F934" t="s">
        <v>8067</v>
      </c>
      <c r="G934">
        <v>-1.0500000000000001E-2</v>
      </c>
    </row>
    <row r="935" spans="1:7" x14ac:dyDescent="0.35">
      <c r="A935" s="1">
        <v>44673</v>
      </c>
      <c r="B935">
        <v>2963</v>
      </c>
      <c r="C935">
        <v>2983.91</v>
      </c>
      <c r="D935">
        <v>3029.14</v>
      </c>
      <c r="E935">
        <v>2937.47</v>
      </c>
      <c r="F935" t="s">
        <v>8068</v>
      </c>
      <c r="G935">
        <v>-7.0000000000000001E-3</v>
      </c>
    </row>
    <row r="936" spans="1:7" x14ac:dyDescent="0.35">
      <c r="A936" s="1">
        <v>44672</v>
      </c>
      <c r="B936">
        <v>2983.95</v>
      </c>
      <c r="C936">
        <v>3076.06</v>
      </c>
      <c r="D936">
        <v>3176.69</v>
      </c>
      <c r="E936">
        <v>2950.97</v>
      </c>
      <c r="F936" t="s">
        <v>8069</v>
      </c>
      <c r="G936">
        <v>-0.03</v>
      </c>
    </row>
    <row r="937" spans="1:7" x14ac:dyDescent="0.35">
      <c r="A937" s="1">
        <v>44671</v>
      </c>
      <c r="B937">
        <v>3076.38</v>
      </c>
      <c r="C937">
        <v>3101.79</v>
      </c>
      <c r="D937">
        <v>3161.9</v>
      </c>
      <c r="E937">
        <v>3037.67</v>
      </c>
      <c r="F937" t="s">
        <v>8070</v>
      </c>
      <c r="G937">
        <v>-8.3000000000000001E-3</v>
      </c>
    </row>
    <row r="938" spans="1:7" x14ac:dyDescent="0.35">
      <c r="A938" s="1">
        <v>44670</v>
      </c>
      <c r="B938">
        <v>3102.01</v>
      </c>
      <c r="C938">
        <v>3055.86</v>
      </c>
      <c r="D938">
        <v>3128.86</v>
      </c>
      <c r="E938">
        <v>3030.32</v>
      </c>
      <c r="F938" t="s">
        <v>8071</v>
      </c>
      <c r="G938">
        <v>1.52E-2</v>
      </c>
    </row>
    <row r="939" spans="1:7" x14ac:dyDescent="0.35">
      <c r="A939" s="1">
        <v>44669</v>
      </c>
      <c r="B939">
        <v>3055.64</v>
      </c>
      <c r="C939">
        <v>2989.05</v>
      </c>
      <c r="D939">
        <v>3069.07</v>
      </c>
      <c r="E939">
        <v>2887.25</v>
      </c>
      <c r="F939" t="s">
        <v>8072</v>
      </c>
      <c r="G939">
        <v>2.23E-2</v>
      </c>
    </row>
    <row r="940" spans="1:7" x14ac:dyDescent="0.35">
      <c r="A940" s="1">
        <v>44668</v>
      </c>
      <c r="B940">
        <v>2989.05</v>
      </c>
      <c r="C940">
        <v>3058.96</v>
      </c>
      <c r="D940">
        <v>3081.14</v>
      </c>
      <c r="E940">
        <v>2983.17</v>
      </c>
      <c r="F940" t="s">
        <v>2184</v>
      </c>
      <c r="G940">
        <v>-2.29E-2</v>
      </c>
    </row>
    <row r="941" spans="1:7" x14ac:dyDescent="0.35">
      <c r="A941" s="1">
        <v>44667</v>
      </c>
      <c r="B941">
        <v>3058.96</v>
      </c>
      <c r="C941">
        <v>3042.01</v>
      </c>
      <c r="D941">
        <v>3084.84</v>
      </c>
      <c r="E941">
        <v>3011.47</v>
      </c>
      <c r="F941" t="s">
        <v>8073</v>
      </c>
      <c r="G941">
        <v>5.5999999999999999E-3</v>
      </c>
    </row>
    <row r="942" spans="1:7" x14ac:dyDescent="0.35">
      <c r="A942" s="1">
        <v>44666</v>
      </c>
      <c r="B942">
        <v>3042.01</v>
      </c>
      <c r="C942">
        <v>3021.93</v>
      </c>
      <c r="D942">
        <v>3056.84</v>
      </c>
      <c r="E942">
        <v>2996.62</v>
      </c>
      <c r="F942" t="s">
        <v>8074</v>
      </c>
      <c r="G942">
        <v>6.6E-3</v>
      </c>
    </row>
    <row r="943" spans="1:7" x14ac:dyDescent="0.35">
      <c r="A943" s="1">
        <v>44665</v>
      </c>
      <c r="B943">
        <v>3021.93</v>
      </c>
      <c r="C943">
        <v>3117.21</v>
      </c>
      <c r="D943">
        <v>3143.18</v>
      </c>
      <c r="E943">
        <v>2980.84</v>
      </c>
      <c r="F943" t="s">
        <v>8075</v>
      </c>
      <c r="G943">
        <v>-3.0499999999999999E-2</v>
      </c>
    </row>
    <row r="944" spans="1:7" x14ac:dyDescent="0.35">
      <c r="A944" s="1">
        <v>44664</v>
      </c>
      <c r="B944">
        <v>3116.92</v>
      </c>
      <c r="C944">
        <v>3027.64</v>
      </c>
      <c r="D944">
        <v>3128.2</v>
      </c>
      <c r="E944">
        <v>2999.66</v>
      </c>
      <c r="F944" t="s">
        <v>8076</v>
      </c>
      <c r="G944">
        <v>2.9600000000000001E-2</v>
      </c>
    </row>
    <row r="945" spans="1:7" x14ac:dyDescent="0.35">
      <c r="A945" s="1">
        <v>44663</v>
      </c>
      <c r="B945">
        <v>3027.25</v>
      </c>
      <c r="C945">
        <v>2978.45</v>
      </c>
      <c r="D945">
        <v>3082.02</v>
      </c>
      <c r="E945">
        <v>2951.8</v>
      </c>
      <c r="F945" t="s">
        <v>8077</v>
      </c>
      <c r="G945">
        <v>1.6400000000000001E-2</v>
      </c>
    </row>
    <row r="946" spans="1:7" x14ac:dyDescent="0.35">
      <c r="A946" s="1">
        <v>44662</v>
      </c>
      <c r="B946">
        <v>2978.29</v>
      </c>
      <c r="C946">
        <v>3201.99</v>
      </c>
      <c r="D946">
        <v>3213.52</v>
      </c>
      <c r="E946">
        <v>2953.66</v>
      </c>
      <c r="F946" t="s">
        <v>8078</v>
      </c>
      <c r="G946">
        <v>-6.9800000000000001E-2</v>
      </c>
    </row>
    <row r="947" spans="1:7" x14ac:dyDescent="0.35">
      <c r="A947" s="1">
        <v>44661</v>
      </c>
      <c r="B947">
        <v>3201.84</v>
      </c>
      <c r="C947">
        <v>3259.59</v>
      </c>
      <c r="D947">
        <v>3306.14</v>
      </c>
      <c r="E947">
        <v>3198.1</v>
      </c>
      <c r="F947" t="s">
        <v>8079</v>
      </c>
      <c r="G947">
        <v>-1.7600000000000001E-2</v>
      </c>
    </row>
    <row r="948" spans="1:7" x14ac:dyDescent="0.35">
      <c r="A948" s="1">
        <v>44660</v>
      </c>
      <c r="B948">
        <v>3259.35</v>
      </c>
      <c r="C948">
        <v>3193.54</v>
      </c>
      <c r="D948">
        <v>3268.18</v>
      </c>
      <c r="E948">
        <v>3182.1</v>
      </c>
      <c r="F948" t="s">
        <v>5999</v>
      </c>
      <c r="G948">
        <v>2.0500000000000001E-2</v>
      </c>
    </row>
    <row r="949" spans="1:7" x14ac:dyDescent="0.35">
      <c r="A949" s="1">
        <v>44659</v>
      </c>
      <c r="B949">
        <v>3193.93</v>
      </c>
      <c r="C949">
        <v>3228.83</v>
      </c>
      <c r="D949">
        <v>3311.42</v>
      </c>
      <c r="E949">
        <v>3174.14</v>
      </c>
      <c r="F949" t="s">
        <v>8080</v>
      </c>
      <c r="G949">
        <v>-1.0800000000000001E-2</v>
      </c>
    </row>
    <row r="950" spans="1:7" x14ac:dyDescent="0.35">
      <c r="A950" s="1">
        <v>44658</v>
      </c>
      <c r="B950">
        <v>3228.84</v>
      </c>
      <c r="C950">
        <v>3169.58</v>
      </c>
      <c r="D950">
        <v>3268.56</v>
      </c>
      <c r="E950">
        <v>3143.96</v>
      </c>
      <c r="F950" t="s">
        <v>8081</v>
      </c>
      <c r="G950">
        <v>1.8700000000000001E-2</v>
      </c>
    </row>
    <row r="951" spans="1:7" x14ac:dyDescent="0.35">
      <c r="A951" s="1">
        <v>44657</v>
      </c>
      <c r="B951">
        <v>3169.58</v>
      </c>
      <c r="C951">
        <v>3406.83</v>
      </c>
      <c r="D951">
        <v>3406.87</v>
      </c>
      <c r="E951">
        <v>3164.24</v>
      </c>
      <c r="F951" t="s">
        <v>8082</v>
      </c>
      <c r="G951">
        <v>-6.9599999999999995E-2</v>
      </c>
    </row>
    <row r="952" spans="1:7" x14ac:dyDescent="0.35">
      <c r="A952" s="1">
        <v>44656</v>
      </c>
      <c r="B952">
        <v>3406.78</v>
      </c>
      <c r="C952">
        <v>3520.35</v>
      </c>
      <c r="D952">
        <v>3554.54</v>
      </c>
      <c r="E952">
        <v>3400.74</v>
      </c>
      <c r="F952" t="s">
        <v>8083</v>
      </c>
      <c r="G952">
        <v>-3.2300000000000002E-2</v>
      </c>
    </row>
    <row r="953" spans="1:7" x14ac:dyDescent="0.35">
      <c r="A953" s="1">
        <v>44655</v>
      </c>
      <c r="B953">
        <v>3520.41</v>
      </c>
      <c r="C953">
        <v>3521.16</v>
      </c>
      <c r="D953">
        <v>3544.92</v>
      </c>
      <c r="E953">
        <v>3412.01</v>
      </c>
      <c r="F953" t="s">
        <v>8084</v>
      </c>
      <c r="G953">
        <v>-2.0000000000000001E-4</v>
      </c>
    </row>
    <row r="954" spans="1:7" x14ac:dyDescent="0.35">
      <c r="A954" s="1">
        <v>44654</v>
      </c>
      <c r="B954">
        <v>3521.1</v>
      </c>
      <c r="C954">
        <v>3442.34</v>
      </c>
      <c r="D954">
        <v>3579.82</v>
      </c>
      <c r="E954">
        <v>3414.4</v>
      </c>
      <c r="F954" t="s">
        <v>8085</v>
      </c>
      <c r="G954">
        <v>2.29E-2</v>
      </c>
    </row>
    <row r="955" spans="1:7" x14ac:dyDescent="0.35">
      <c r="A955" s="1">
        <v>44653</v>
      </c>
      <c r="B955">
        <v>3442.34</v>
      </c>
      <c r="C955">
        <v>3456.18</v>
      </c>
      <c r="D955">
        <v>3529.63</v>
      </c>
      <c r="E955">
        <v>3436.79</v>
      </c>
      <c r="F955" t="s">
        <v>8086</v>
      </c>
      <c r="G955">
        <v>-4.0000000000000001E-3</v>
      </c>
    </row>
    <row r="956" spans="1:7" x14ac:dyDescent="0.35">
      <c r="A956" s="1">
        <v>44652</v>
      </c>
      <c r="B956">
        <v>3456.18</v>
      </c>
      <c r="C956">
        <v>3282.33</v>
      </c>
      <c r="D956">
        <v>3478.74</v>
      </c>
      <c r="E956">
        <v>3215.33</v>
      </c>
      <c r="F956" t="s">
        <v>8087</v>
      </c>
      <c r="G956">
        <v>5.2999999999999999E-2</v>
      </c>
    </row>
    <row r="957" spans="1:7" x14ac:dyDescent="0.35">
      <c r="A957" s="1">
        <v>44651</v>
      </c>
      <c r="B957">
        <v>3282.35</v>
      </c>
      <c r="C957">
        <v>3385.6</v>
      </c>
      <c r="D957">
        <v>3444.43</v>
      </c>
      <c r="E957">
        <v>3263.36</v>
      </c>
      <c r="F957" t="s">
        <v>8088</v>
      </c>
      <c r="G957">
        <v>-3.0499999999999999E-2</v>
      </c>
    </row>
    <row r="958" spans="1:7" x14ac:dyDescent="0.35">
      <c r="A958" s="1">
        <v>44650</v>
      </c>
      <c r="B958">
        <v>3385.64</v>
      </c>
      <c r="C958">
        <v>3401.86</v>
      </c>
      <c r="D958">
        <v>3445.98</v>
      </c>
      <c r="E958">
        <v>3333.5</v>
      </c>
      <c r="F958" t="s">
        <v>8089</v>
      </c>
      <c r="G958">
        <v>-4.7999999999999996E-3</v>
      </c>
    </row>
    <row r="959" spans="1:7" x14ac:dyDescent="0.35">
      <c r="A959" s="1">
        <v>44649</v>
      </c>
      <c r="B959">
        <v>3401.89</v>
      </c>
      <c r="C959">
        <v>3329.67</v>
      </c>
      <c r="D959">
        <v>3481.23</v>
      </c>
      <c r="E959">
        <v>3329.67</v>
      </c>
      <c r="F959" t="s">
        <v>8090</v>
      </c>
      <c r="G959">
        <v>2.18E-2</v>
      </c>
    </row>
    <row r="960" spans="1:7" x14ac:dyDescent="0.35">
      <c r="A960" s="1">
        <v>44648</v>
      </c>
      <c r="B960">
        <v>3329.38</v>
      </c>
      <c r="C960">
        <v>3295.73</v>
      </c>
      <c r="D960">
        <v>3428.41</v>
      </c>
      <c r="E960">
        <v>3275.32</v>
      </c>
      <c r="F960" t="s">
        <v>8091</v>
      </c>
      <c r="G960">
        <v>9.7999999999999997E-3</v>
      </c>
    </row>
    <row r="961" spans="1:7" x14ac:dyDescent="0.35">
      <c r="A961" s="1">
        <v>44647</v>
      </c>
      <c r="B961">
        <v>3297.04</v>
      </c>
      <c r="C961">
        <v>3145.95</v>
      </c>
      <c r="D961">
        <v>3297.4</v>
      </c>
      <c r="E961">
        <v>3126.46</v>
      </c>
      <c r="F961" t="s">
        <v>8092</v>
      </c>
      <c r="G961">
        <v>4.8000000000000001E-2</v>
      </c>
    </row>
    <row r="962" spans="1:7" x14ac:dyDescent="0.35">
      <c r="A962" s="1">
        <v>44646</v>
      </c>
      <c r="B962">
        <v>3146.01</v>
      </c>
      <c r="C962">
        <v>3103.43</v>
      </c>
      <c r="D962">
        <v>3150.09</v>
      </c>
      <c r="E962">
        <v>3085.8</v>
      </c>
      <c r="F962" t="s">
        <v>8093</v>
      </c>
      <c r="G962">
        <v>1.37E-2</v>
      </c>
    </row>
    <row r="963" spans="1:7" x14ac:dyDescent="0.35">
      <c r="A963" s="1">
        <v>44645</v>
      </c>
      <c r="B963">
        <v>3103.51</v>
      </c>
      <c r="C963">
        <v>3110.8</v>
      </c>
      <c r="D963">
        <v>3192.73</v>
      </c>
      <c r="E963">
        <v>3081.71</v>
      </c>
      <c r="F963" t="s">
        <v>8094</v>
      </c>
      <c r="G963">
        <v>-1.8E-3</v>
      </c>
    </row>
    <row r="964" spans="1:7" x14ac:dyDescent="0.35">
      <c r="A964" s="1">
        <v>44644</v>
      </c>
      <c r="B964">
        <v>3109.25</v>
      </c>
      <c r="C964">
        <v>3036.18</v>
      </c>
      <c r="D964">
        <v>3126.37</v>
      </c>
      <c r="E964">
        <v>3005.99</v>
      </c>
      <c r="F964" t="s">
        <v>8095</v>
      </c>
      <c r="G964">
        <v>2.41E-2</v>
      </c>
    </row>
    <row r="965" spans="1:7" x14ac:dyDescent="0.35">
      <c r="A965" s="1">
        <v>44643</v>
      </c>
      <c r="B965">
        <v>3036.12</v>
      </c>
      <c r="C965">
        <v>2969.64</v>
      </c>
      <c r="D965">
        <v>3042.28</v>
      </c>
      <c r="E965">
        <v>2925.78</v>
      </c>
      <c r="F965" t="s">
        <v>8096</v>
      </c>
      <c r="G965">
        <v>2.24E-2</v>
      </c>
    </row>
    <row r="966" spans="1:7" x14ac:dyDescent="0.35">
      <c r="A966" s="1">
        <v>44642</v>
      </c>
      <c r="B966">
        <v>2969.64</v>
      </c>
      <c r="C966">
        <v>2891.41</v>
      </c>
      <c r="D966">
        <v>3048.32</v>
      </c>
      <c r="E966">
        <v>2887.69</v>
      </c>
      <c r="F966" t="s">
        <v>8097</v>
      </c>
      <c r="G966">
        <v>2.7E-2</v>
      </c>
    </row>
    <row r="967" spans="1:7" x14ac:dyDescent="0.35">
      <c r="A967" s="1">
        <v>44641</v>
      </c>
      <c r="B967">
        <v>2891.63</v>
      </c>
      <c r="C967">
        <v>2861.66</v>
      </c>
      <c r="D967">
        <v>2960.42</v>
      </c>
      <c r="E967">
        <v>2830.38</v>
      </c>
      <c r="F967" t="s">
        <v>8098</v>
      </c>
      <c r="G967">
        <v>1.0500000000000001E-2</v>
      </c>
    </row>
    <row r="968" spans="1:7" x14ac:dyDescent="0.35">
      <c r="A968" s="1">
        <v>44640</v>
      </c>
      <c r="B968">
        <v>2861.69</v>
      </c>
      <c r="C968">
        <v>2950.03</v>
      </c>
      <c r="D968">
        <v>2962.19</v>
      </c>
      <c r="E968">
        <v>2819.27</v>
      </c>
      <c r="F968" t="s">
        <v>8099</v>
      </c>
      <c r="G968">
        <v>-2.9899999999999999E-2</v>
      </c>
    </row>
    <row r="969" spans="1:7" x14ac:dyDescent="0.35">
      <c r="A969" s="1">
        <v>44639</v>
      </c>
      <c r="B969">
        <v>2949.92</v>
      </c>
      <c r="C969">
        <v>2939.76</v>
      </c>
      <c r="D969">
        <v>2984</v>
      </c>
      <c r="E969">
        <v>2895.3</v>
      </c>
      <c r="F969" t="s">
        <v>8100</v>
      </c>
      <c r="G969">
        <v>3.5000000000000001E-3</v>
      </c>
    </row>
    <row r="970" spans="1:7" x14ac:dyDescent="0.35">
      <c r="A970" s="1">
        <v>44638</v>
      </c>
      <c r="B970">
        <v>2939.76</v>
      </c>
      <c r="C970">
        <v>2812.29</v>
      </c>
      <c r="D970">
        <v>2983.11</v>
      </c>
      <c r="E970">
        <v>2768.65</v>
      </c>
      <c r="F970" t="s">
        <v>8101</v>
      </c>
      <c r="G970">
        <v>4.53E-2</v>
      </c>
    </row>
    <row r="971" spans="1:7" x14ac:dyDescent="0.35">
      <c r="A971" s="1">
        <v>44637</v>
      </c>
      <c r="B971">
        <v>2812.29</v>
      </c>
      <c r="C971">
        <v>2773.8</v>
      </c>
      <c r="D971">
        <v>2832.61</v>
      </c>
      <c r="E971">
        <v>2747.06</v>
      </c>
      <c r="F971" t="s">
        <v>8102</v>
      </c>
      <c r="G971">
        <v>1.38E-2</v>
      </c>
    </row>
    <row r="972" spans="1:7" x14ac:dyDescent="0.35">
      <c r="A972" s="1">
        <v>44636</v>
      </c>
      <c r="B972">
        <v>2773.94</v>
      </c>
      <c r="C972">
        <v>2617.4299999999998</v>
      </c>
      <c r="D972">
        <v>2787.12</v>
      </c>
      <c r="E972">
        <v>2603.8000000000002</v>
      </c>
      <c r="F972" t="s">
        <v>8103</v>
      </c>
      <c r="G972">
        <v>5.9799999999999999E-2</v>
      </c>
    </row>
    <row r="973" spans="1:7" x14ac:dyDescent="0.35">
      <c r="A973" s="1">
        <v>44635</v>
      </c>
      <c r="B973">
        <v>2617.4299999999998</v>
      </c>
      <c r="C973">
        <v>2589.54</v>
      </c>
      <c r="D973">
        <v>2667.61</v>
      </c>
      <c r="E973">
        <v>2510.75</v>
      </c>
      <c r="F973" t="s">
        <v>8104</v>
      </c>
      <c r="G973">
        <v>1.09E-2</v>
      </c>
    </row>
    <row r="974" spans="1:7" x14ac:dyDescent="0.35">
      <c r="A974" s="1">
        <v>44634</v>
      </c>
      <c r="B974">
        <v>2589.3000000000002</v>
      </c>
      <c r="C974">
        <v>2516.75</v>
      </c>
      <c r="D974">
        <v>2608.6799999999998</v>
      </c>
      <c r="E974">
        <v>2500.12</v>
      </c>
      <c r="F974" t="s">
        <v>8105</v>
      </c>
      <c r="G974">
        <v>2.8799999999999999E-2</v>
      </c>
    </row>
    <row r="975" spans="1:7" x14ac:dyDescent="0.35">
      <c r="A975" s="1">
        <v>44633</v>
      </c>
      <c r="B975">
        <v>2516.75</v>
      </c>
      <c r="C975">
        <v>2569.8000000000002</v>
      </c>
      <c r="D975">
        <v>2600.65</v>
      </c>
      <c r="E975">
        <v>2494.59</v>
      </c>
      <c r="F975" t="s">
        <v>8106</v>
      </c>
      <c r="G975">
        <v>-2.06E-2</v>
      </c>
    </row>
    <row r="976" spans="1:7" x14ac:dyDescent="0.35">
      <c r="A976" s="1">
        <v>44632</v>
      </c>
      <c r="B976">
        <v>2569.8000000000002</v>
      </c>
      <c r="C976">
        <v>2556.96</v>
      </c>
      <c r="D976">
        <v>2612.33</v>
      </c>
      <c r="E976">
        <v>2555.85</v>
      </c>
      <c r="F976" t="s">
        <v>8107</v>
      </c>
      <c r="G976">
        <v>5.0000000000000001E-3</v>
      </c>
    </row>
    <row r="977" spans="1:7" x14ac:dyDescent="0.35">
      <c r="A977" s="1">
        <v>44631</v>
      </c>
      <c r="B977">
        <v>2556.96</v>
      </c>
      <c r="C977">
        <v>2606.5</v>
      </c>
      <c r="D977">
        <v>2670.05</v>
      </c>
      <c r="E977">
        <v>2525.1999999999998</v>
      </c>
      <c r="F977" t="s">
        <v>8108</v>
      </c>
      <c r="G977">
        <v>-1.9E-2</v>
      </c>
    </row>
    <row r="978" spans="1:7" x14ac:dyDescent="0.35">
      <c r="A978" s="1">
        <v>44630</v>
      </c>
      <c r="B978">
        <v>2606.5</v>
      </c>
      <c r="C978">
        <v>2726.94</v>
      </c>
      <c r="D978">
        <v>2731.37</v>
      </c>
      <c r="E978">
        <v>2559.9</v>
      </c>
      <c r="F978" t="s">
        <v>8109</v>
      </c>
      <c r="G978">
        <v>-4.4200000000000003E-2</v>
      </c>
    </row>
    <row r="979" spans="1:7" x14ac:dyDescent="0.35">
      <c r="A979" s="1">
        <v>44629</v>
      </c>
      <c r="B979">
        <v>2726.94</v>
      </c>
      <c r="C979">
        <v>2577.21</v>
      </c>
      <c r="D979">
        <v>2772.09</v>
      </c>
      <c r="E979">
        <v>2569.13</v>
      </c>
      <c r="F979" t="s">
        <v>8110</v>
      </c>
      <c r="G979">
        <v>5.8099999999999999E-2</v>
      </c>
    </row>
    <row r="980" spans="1:7" x14ac:dyDescent="0.35">
      <c r="A980" s="1">
        <v>44628</v>
      </c>
      <c r="B980">
        <v>2577.21</v>
      </c>
      <c r="C980">
        <v>2492.5300000000002</v>
      </c>
      <c r="D980">
        <v>2623.99</v>
      </c>
      <c r="E980">
        <v>2483.29</v>
      </c>
      <c r="F980" t="s">
        <v>8111</v>
      </c>
      <c r="G980">
        <v>3.4000000000000002E-2</v>
      </c>
    </row>
    <row r="981" spans="1:7" x14ac:dyDescent="0.35">
      <c r="A981" s="1">
        <v>44627</v>
      </c>
      <c r="B981">
        <v>2492.5300000000002</v>
      </c>
      <c r="C981">
        <v>2549.4</v>
      </c>
      <c r="D981">
        <v>2645.41</v>
      </c>
      <c r="E981">
        <v>2447.7399999999998</v>
      </c>
      <c r="F981" t="s">
        <v>8112</v>
      </c>
      <c r="G981">
        <v>-2.23E-2</v>
      </c>
    </row>
    <row r="982" spans="1:7" x14ac:dyDescent="0.35">
      <c r="A982" s="1">
        <v>44626</v>
      </c>
      <c r="B982">
        <v>2549.4</v>
      </c>
      <c r="C982">
        <v>2665.42</v>
      </c>
      <c r="D982">
        <v>2673.19</v>
      </c>
      <c r="E982">
        <v>2542.19</v>
      </c>
      <c r="F982" t="s">
        <v>8113</v>
      </c>
      <c r="G982">
        <v>-4.3499999999999997E-2</v>
      </c>
    </row>
    <row r="983" spans="1:7" x14ac:dyDescent="0.35">
      <c r="A983" s="1">
        <v>44625</v>
      </c>
      <c r="B983">
        <v>2665.42</v>
      </c>
      <c r="C983">
        <v>2622.15</v>
      </c>
      <c r="D983">
        <v>2684.5</v>
      </c>
      <c r="E983">
        <v>2592.0700000000002</v>
      </c>
      <c r="F983" t="s">
        <v>8114</v>
      </c>
      <c r="G983">
        <v>1.6500000000000001E-2</v>
      </c>
    </row>
    <row r="984" spans="1:7" x14ac:dyDescent="0.35">
      <c r="A984" s="1">
        <v>44624</v>
      </c>
      <c r="B984">
        <v>2622.15</v>
      </c>
      <c r="C984">
        <v>2834.78</v>
      </c>
      <c r="D984">
        <v>2835.94</v>
      </c>
      <c r="E984">
        <v>2575.63</v>
      </c>
      <c r="F984" t="s">
        <v>973</v>
      </c>
      <c r="G984">
        <v>-7.4999999999999997E-2</v>
      </c>
    </row>
    <row r="985" spans="1:7" x14ac:dyDescent="0.35">
      <c r="A985" s="1">
        <v>44623</v>
      </c>
      <c r="B985">
        <v>2834.91</v>
      </c>
      <c r="C985">
        <v>2947.03</v>
      </c>
      <c r="D985">
        <v>2967.9</v>
      </c>
      <c r="E985">
        <v>2789.87</v>
      </c>
      <c r="F985" t="s">
        <v>8115</v>
      </c>
      <c r="G985">
        <v>-3.8100000000000002E-2</v>
      </c>
    </row>
    <row r="986" spans="1:7" x14ac:dyDescent="0.35">
      <c r="A986" s="1">
        <v>44622</v>
      </c>
      <c r="B986">
        <v>2947.14</v>
      </c>
      <c r="C986">
        <v>2975.8</v>
      </c>
      <c r="D986">
        <v>3041.84</v>
      </c>
      <c r="E986">
        <v>2914.7</v>
      </c>
      <c r="F986" t="s">
        <v>8116</v>
      </c>
      <c r="G986">
        <v>-9.5999999999999992E-3</v>
      </c>
    </row>
    <row r="987" spans="1:7" x14ac:dyDescent="0.35">
      <c r="A987" s="1">
        <v>44621</v>
      </c>
      <c r="B987">
        <v>2975.81</v>
      </c>
      <c r="C987">
        <v>2922.44</v>
      </c>
      <c r="D987">
        <v>3036.59</v>
      </c>
      <c r="E987">
        <v>2858.54</v>
      </c>
      <c r="F987" t="s">
        <v>8117</v>
      </c>
      <c r="G987">
        <v>1.8200000000000001E-2</v>
      </c>
    </row>
    <row r="988" spans="1:7" x14ac:dyDescent="0.35">
      <c r="A988" s="1">
        <v>44620</v>
      </c>
      <c r="B988">
        <v>2922.5</v>
      </c>
      <c r="C988">
        <v>2616.34</v>
      </c>
      <c r="D988">
        <v>2949.44</v>
      </c>
      <c r="E988">
        <v>2574.12</v>
      </c>
      <c r="F988" t="s">
        <v>8118</v>
      </c>
      <c r="G988">
        <v>0.11700000000000001</v>
      </c>
    </row>
    <row r="989" spans="1:7" x14ac:dyDescent="0.35">
      <c r="A989" s="1">
        <v>44619</v>
      </c>
      <c r="B989">
        <v>2616.34</v>
      </c>
      <c r="C989">
        <v>2779.55</v>
      </c>
      <c r="D989">
        <v>2834.61</v>
      </c>
      <c r="E989">
        <v>2562.94</v>
      </c>
      <c r="F989" t="s">
        <v>8119</v>
      </c>
      <c r="G989">
        <v>-5.7799999999999997E-2</v>
      </c>
    </row>
    <row r="990" spans="1:7" x14ac:dyDescent="0.35">
      <c r="A990" s="1">
        <v>44618</v>
      </c>
      <c r="B990">
        <v>2776.96</v>
      </c>
      <c r="C990">
        <v>2767.58</v>
      </c>
      <c r="D990">
        <v>2856.01</v>
      </c>
      <c r="E990">
        <v>2734.56</v>
      </c>
      <c r="F990" t="s">
        <v>8120</v>
      </c>
      <c r="G990">
        <v>3.3999999999999998E-3</v>
      </c>
    </row>
    <row r="991" spans="1:7" x14ac:dyDescent="0.35">
      <c r="A991" s="1">
        <v>44617</v>
      </c>
      <c r="B991">
        <v>2767.53</v>
      </c>
      <c r="C991">
        <v>2596.52</v>
      </c>
      <c r="D991">
        <v>2830.31</v>
      </c>
      <c r="E991">
        <v>2573.39</v>
      </c>
      <c r="F991" t="s">
        <v>8121</v>
      </c>
      <c r="G991">
        <v>6.59E-2</v>
      </c>
    </row>
    <row r="992" spans="1:7" x14ac:dyDescent="0.35">
      <c r="A992" s="1">
        <v>44616</v>
      </c>
      <c r="B992">
        <v>2596.52</v>
      </c>
      <c r="C992">
        <v>2578.54</v>
      </c>
      <c r="D992">
        <v>2732.02</v>
      </c>
      <c r="E992">
        <v>2303.0700000000002</v>
      </c>
      <c r="F992" t="s">
        <v>5480</v>
      </c>
      <c r="G992">
        <v>7.1000000000000004E-3</v>
      </c>
    </row>
    <row r="993" spans="1:7" x14ac:dyDescent="0.35">
      <c r="A993" s="1">
        <v>44615</v>
      </c>
      <c r="B993">
        <v>2578.15</v>
      </c>
      <c r="C993">
        <v>2637.38</v>
      </c>
      <c r="D993">
        <v>2749.8</v>
      </c>
      <c r="E993">
        <v>2578.15</v>
      </c>
      <c r="F993" t="s">
        <v>8122</v>
      </c>
      <c r="G993">
        <v>-2.1999999999999999E-2</v>
      </c>
    </row>
    <row r="994" spans="1:7" x14ac:dyDescent="0.35">
      <c r="A994" s="1">
        <v>44614</v>
      </c>
      <c r="B994">
        <v>2636.13</v>
      </c>
      <c r="C994">
        <v>2569.19</v>
      </c>
      <c r="D994">
        <v>2663.01</v>
      </c>
      <c r="E994">
        <v>2501.4</v>
      </c>
      <c r="F994" t="s">
        <v>8123</v>
      </c>
      <c r="G994">
        <v>2.58E-2</v>
      </c>
    </row>
    <row r="995" spans="1:7" x14ac:dyDescent="0.35">
      <c r="A995" s="1">
        <v>44613</v>
      </c>
      <c r="B995">
        <v>2569.87</v>
      </c>
      <c r="C995">
        <v>2619.3200000000002</v>
      </c>
      <c r="D995">
        <v>2755.58</v>
      </c>
      <c r="E995">
        <v>2560.2399999999998</v>
      </c>
      <c r="F995" t="s">
        <v>8124</v>
      </c>
      <c r="G995">
        <v>-1.89E-2</v>
      </c>
    </row>
    <row r="996" spans="1:7" x14ac:dyDescent="0.35">
      <c r="A996" s="1">
        <v>44612</v>
      </c>
      <c r="B996">
        <v>2619.3200000000002</v>
      </c>
      <c r="C996">
        <v>2763.97</v>
      </c>
      <c r="D996">
        <v>2764.46</v>
      </c>
      <c r="E996">
        <v>2577.52</v>
      </c>
      <c r="F996" t="s">
        <v>8125</v>
      </c>
      <c r="G996">
        <v>-5.2299999999999999E-2</v>
      </c>
    </row>
    <row r="997" spans="1:7" x14ac:dyDescent="0.35">
      <c r="A997" s="1">
        <v>44611</v>
      </c>
      <c r="B997">
        <v>2763.81</v>
      </c>
      <c r="C997">
        <v>2779.44</v>
      </c>
      <c r="D997">
        <v>2829.2</v>
      </c>
      <c r="E997">
        <v>2699.7</v>
      </c>
      <c r="F997" t="s">
        <v>8126</v>
      </c>
      <c r="G997">
        <v>-5.7000000000000002E-3</v>
      </c>
    </row>
    <row r="998" spans="1:7" x14ac:dyDescent="0.35">
      <c r="A998" s="1">
        <v>44610</v>
      </c>
      <c r="B998">
        <v>2779.56</v>
      </c>
      <c r="C998">
        <v>2893.78</v>
      </c>
      <c r="D998">
        <v>2943.14</v>
      </c>
      <c r="E998">
        <v>2754.15</v>
      </c>
      <c r="F998" t="s">
        <v>8127</v>
      </c>
      <c r="G998">
        <v>-3.9600000000000003E-2</v>
      </c>
    </row>
    <row r="999" spans="1:7" x14ac:dyDescent="0.35">
      <c r="A999" s="1">
        <v>44609</v>
      </c>
      <c r="B999">
        <v>2894.03</v>
      </c>
      <c r="C999">
        <v>3122.33</v>
      </c>
      <c r="D999">
        <v>3159.83</v>
      </c>
      <c r="E999">
        <v>2855.66</v>
      </c>
      <c r="F999" t="s">
        <v>8128</v>
      </c>
      <c r="G999">
        <v>-7.2099999999999997E-2</v>
      </c>
    </row>
    <row r="1000" spans="1:7" x14ac:dyDescent="0.35">
      <c r="A1000" s="1">
        <v>44608</v>
      </c>
      <c r="B1000">
        <v>3118.9</v>
      </c>
      <c r="C1000">
        <v>3182.32</v>
      </c>
      <c r="D1000">
        <v>3184.88</v>
      </c>
      <c r="E1000">
        <v>3045.92</v>
      </c>
      <c r="F1000" t="s">
        <v>8129</v>
      </c>
      <c r="G1000">
        <v>-1.9900000000000001E-2</v>
      </c>
    </row>
    <row r="1001" spans="1:7" x14ac:dyDescent="0.35">
      <c r="A1001" s="1">
        <v>44607</v>
      </c>
      <c r="B1001">
        <v>3182.27</v>
      </c>
      <c r="C1001">
        <v>2929.29</v>
      </c>
      <c r="D1001">
        <v>3193.18</v>
      </c>
      <c r="E1001">
        <v>2912.61</v>
      </c>
      <c r="F1001" t="s">
        <v>8130</v>
      </c>
      <c r="G1001">
        <v>8.6400000000000005E-2</v>
      </c>
    </row>
    <row r="1002" spans="1:7" x14ac:dyDescent="0.35">
      <c r="A1002" s="1">
        <v>44606</v>
      </c>
      <c r="B1002">
        <v>2929.31</v>
      </c>
      <c r="C1002">
        <v>2871.06</v>
      </c>
      <c r="D1002">
        <v>2963.7</v>
      </c>
      <c r="E1002">
        <v>2834.13</v>
      </c>
      <c r="F1002" t="s">
        <v>8131</v>
      </c>
      <c r="G1002">
        <v>2.06E-2</v>
      </c>
    </row>
    <row r="1003" spans="1:7" x14ac:dyDescent="0.35">
      <c r="A1003" s="1">
        <v>44605</v>
      </c>
      <c r="B1003">
        <v>2870.25</v>
      </c>
      <c r="C1003">
        <v>2917.16</v>
      </c>
      <c r="D1003">
        <v>2952.94</v>
      </c>
      <c r="E1003">
        <v>2838.29</v>
      </c>
      <c r="F1003" t="s">
        <v>8132</v>
      </c>
      <c r="G1003">
        <v>-1.61E-2</v>
      </c>
    </row>
    <row r="1004" spans="1:7" x14ac:dyDescent="0.35">
      <c r="A1004" s="1">
        <v>44604</v>
      </c>
      <c r="B1004">
        <v>2917.1</v>
      </c>
      <c r="C1004">
        <v>2927.64</v>
      </c>
      <c r="D1004">
        <v>2984.72</v>
      </c>
      <c r="E1004">
        <v>2858.85</v>
      </c>
      <c r="F1004" t="s">
        <v>8133</v>
      </c>
      <c r="G1004">
        <v>-3.5999999999999999E-3</v>
      </c>
    </row>
    <row r="1005" spans="1:7" x14ac:dyDescent="0.35">
      <c r="A1005" s="1">
        <v>44603</v>
      </c>
      <c r="B1005">
        <v>2927.63</v>
      </c>
      <c r="C1005">
        <v>3071.8</v>
      </c>
      <c r="D1005">
        <v>3136.33</v>
      </c>
      <c r="E1005">
        <v>2880.6</v>
      </c>
      <c r="F1005" t="s">
        <v>8134</v>
      </c>
      <c r="G1005">
        <v>-4.6899999999999997E-2</v>
      </c>
    </row>
    <row r="1006" spans="1:7" x14ac:dyDescent="0.35">
      <c r="A1006" s="1">
        <v>44602</v>
      </c>
      <c r="B1006">
        <v>3071.83</v>
      </c>
      <c r="C1006">
        <v>3243.73</v>
      </c>
      <c r="D1006">
        <v>3277.36</v>
      </c>
      <c r="E1006">
        <v>3058.59</v>
      </c>
      <c r="F1006" t="s">
        <v>8135</v>
      </c>
      <c r="G1006">
        <v>-5.2999999999999999E-2</v>
      </c>
    </row>
    <row r="1007" spans="1:7" x14ac:dyDescent="0.35">
      <c r="A1007" s="1">
        <v>44601</v>
      </c>
      <c r="B1007">
        <v>3243.62</v>
      </c>
      <c r="C1007">
        <v>3115.91</v>
      </c>
      <c r="D1007">
        <v>3266.41</v>
      </c>
      <c r="E1007">
        <v>3055.95</v>
      </c>
      <c r="F1007" t="s">
        <v>8136</v>
      </c>
      <c r="G1007">
        <v>4.1000000000000002E-2</v>
      </c>
    </row>
    <row r="1008" spans="1:7" x14ac:dyDescent="0.35">
      <c r="A1008" s="1">
        <v>44600</v>
      </c>
      <c r="B1008">
        <v>3115.88</v>
      </c>
      <c r="C1008">
        <v>3139.65</v>
      </c>
      <c r="D1008">
        <v>3228.86</v>
      </c>
      <c r="E1008">
        <v>3029.7</v>
      </c>
      <c r="F1008" t="s">
        <v>8137</v>
      </c>
      <c r="G1008">
        <v>-7.7000000000000002E-3</v>
      </c>
    </row>
    <row r="1009" spans="1:7" x14ac:dyDescent="0.35">
      <c r="A1009" s="1">
        <v>44599</v>
      </c>
      <c r="B1009">
        <v>3140.18</v>
      </c>
      <c r="C1009">
        <v>3056.29</v>
      </c>
      <c r="D1009">
        <v>3185.77</v>
      </c>
      <c r="E1009">
        <v>2995.59</v>
      </c>
      <c r="F1009" t="s">
        <v>8138</v>
      </c>
      <c r="G1009">
        <v>2.75E-2</v>
      </c>
    </row>
    <row r="1010" spans="1:7" x14ac:dyDescent="0.35">
      <c r="A1010" s="1">
        <v>44598</v>
      </c>
      <c r="B1010">
        <v>3056.2</v>
      </c>
      <c r="C1010">
        <v>3013.75</v>
      </c>
      <c r="D1010">
        <v>3073.23</v>
      </c>
      <c r="E1010">
        <v>2957.16</v>
      </c>
      <c r="F1010" t="s">
        <v>8139</v>
      </c>
      <c r="G1010">
        <v>1.41E-2</v>
      </c>
    </row>
    <row r="1011" spans="1:7" x14ac:dyDescent="0.35">
      <c r="A1011" s="1">
        <v>44597</v>
      </c>
      <c r="B1011">
        <v>3013.81</v>
      </c>
      <c r="C1011">
        <v>2994.74</v>
      </c>
      <c r="D1011">
        <v>3058.88</v>
      </c>
      <c r="E1011">
        <v>2963.11</v>
      </c>
      <c r="F1011" t="s">
        <v>8140</v>
      </c>
      <c r="G1011">
        <v>6.3E-3</v>
      </c>
    </row>
    <row r="1012" spans="1:7" x14ac:dyDescent="0.35">
      <c r="A1012" s="1">
        <v>44596</v>
      </c>
      <c r="B1012">
        <v>2994.99</v>
      </c>
      <c r="C1012">
        <v>2692.8</v>
      </c>
      <c r="D1012">
        <v>2994.99</v>
      </c>
      <c r="E1012">
        <v>2671.72</v>
      </c>
      <c r="F1012" t="s">
        <v>8141</v>
      </c>
      <c r="G1012">
        <v>0.11219999999999999</v>
      </c>
    </row>
    <row r="1013" spans="1:7" x14ac:dyDescent="0.35">
      <c r="A1013" s="1">
        <v>44595</v>
      </c>
      <c r="B1013">
        <v>2692.8</v>
      </c>
      <c r="C1013">
        <v>2680.66</v>
      </c>
      <c r="D1013">
        <v>2723.97</v>
      </c>
      <c r="E1013">
        <v>2579.8000000000002</v>
      </c>
      <c r="F1013" t="s">
        <v>8142</v>
      </c>
      <c r="G1013">
        <v>4.4000000000000003E-3</v>
      </c>
    </row>
    <row r="1014" spans="1:7" x14ac:dyDescent="0.35">
      <c r="A1014" s="1">
        <v>44594</v>
      </c>
      <c r="B1014">
        <v>2681</v>
      </c>
      <c r="C1014">
        <v>2787.16</v>
      </c>
      <c r="D1014">
        <v>2809.57</v>
      </c>
      <c r="E1014">
        <v>2618.0700000000002</v>
      </c>
      <c r="F1014" t="s">
        <v>8143</v>
      </c>
      <c r="G1014">
        <v>-3.8100000000000002E-2</v>
      </c>
    </row>
    <row r="1015" spans="1:7" x14ac:dyDescent="0.35">
      <c r="A1015" s="1">
        <v>44593</v>
      </c>
      <c r="B1015">
        <v>2787.16</v>
      </c>
      <c r="C1015">
        <v>2686.82</v>
      </c>
      <c r="D1015">
        <v>2808.6</v>
      </c>
      <c r="E1015">
        <v>2676.32</v>
      </c>
      <c r="F1015" t="s">
        <v>8144</v>
      </c>
      <c r="G1015">
        <v>3.73E-2</v>
      </c>
    </row>
    <row r="1016" spans="1:7" x14ac:dyDescent="0.35">
      <c r="A1016" s="1">
        <v>44592</v>
      </c>
      <c r="B1016">
        <v>2686.82</v>
      </c>
      <c r="C1016">
        <v>2602.71</v>
      </c>
      <c r="D1016">
        <v>2704.64</v>
      </c>
      <c r="E1016">
        <v>2478.85</v>
      </c>
      <c r="F1016" t="s">
        <v>8145</v>
      </c>
      <c r="G1016">
        <v>3.2300000000000002E-2</v>
      </c>
    </row>
    <row r="1017" spans="1:7" x14ac:dyDescent="0.35">
      <c r="A1017" s="1">
        <v>44591</v>
      </c>
      <c r="B1017">
        <v>2602.77</v>
      </c>
      <c r="C1017">
        <v>2600.12</v>
      </c>
      <c r="D1017">
        <v>2636.04</v>
      </c>
      <c r="E1017">
        <v>2543.9899999999998</v>
      </c>
      <c r="F1017" t="s">
        <v>8146</v>
      </c>
      <c r="G1017">
        <v>1.1000000000000001E-3</v>
      </c>
    </row>
    <row r="1018" spans="1:7" x14ac:dyDescent="0.35">
      <c r="A1018" s="1">
        <v>44590</v>
      </c>
      <c r="B1018">
        <v>2600.02</v>
      </c>
      <c r="C1018">
        <v>2545.9499999999998</v>
      </c>
      <c r="D1018">
        <v>2632.51</v>
      </c>
      <c r="E1018">
        <v>2520.14</v>
      </c>
      <c r="F1018" t="s">
        <v>8147</v>
      </c>
      <c r="G1018">
        <v>2.12E-2</v>
      </c>
    </row>
    <row r="1019" spans="1:7" x14ac:dyDescent="0.35">
      <c r="A1019" s="1">
        <v>44589</v>
      </c>
      <c r="B1019">
        <v>2545.9499999999998</v>
      </c>
      <c r="C1019">
        <v>2424.66</v>
      </c>
      <c r="D1019">
        <v>2556.34</v>
      </c>
      <c r="E1019">
        <v>2362.5300000000002</v>
      </c>
      <c r="F1019" t="s">
        <v>8148</v>
      </c>
      <c r="G1019">
        <v>0.05</v>
      </c>
    </row>
    <row r="1020" spans="1:7" x14ac:dyDescent="0.35">
      <c r="A1020" s="1">
        <v>44588</v>
      </c>
      <c r="B1020">
        <v>2424.66</v>
      </c>
      <c r="C1020">
        <v>2462.25</v>
      </c>
      <c r="D1020">
        <v>2515.19</v>
      </c>
      <c r="E1020">
        <v>2317.3000000000002</v>
      </c>
      <c r="F1020" t="s">
        <v>8149</v>
      </c>
      <c r="G1020">
        <v>-1.49E-2</v>
      </c>
    </row>
    <row r="1021" spans="1:7" x14ac:dyDescent="0.35">
      <c r="A1021" s="1">
        <v>44587</v>
      </c>
      <c r="B1021">
        <v>2461.41</v>
      </c>
      <c r="C1021">
        <v>2458.0700000000002</v>
      </c>
      <c r="D1021">
        <v>2719.32</v>
      </c>
      <c r="E1021">
        <v>2405.66</v>
      </c>
      <c r="F1021" t="s">
        <v>1606</v>
      </c>
      <c r="G1021">
        <v>1.4E-3</v>
      </c>
    </row>
    <row r="1022" spans="1:7" x14ac:dyDescent="0.35">
      <c r="A1022" s="1">
        <v>44586</v>
      </c>
      <c r="B1022">
        <v>2458.0700000000002</v>
      </c>
      <c r="C1022">
        <v>2441.0100000000002</v>
      </c>
      <c r="D1022">
        <v>2504.3200000000002</v>
      </c>
      <c r="E1022">
        <v>2352.36</v>
      </c>
      <c r="F1022" t="s">
        <v>8150</v>
      </c>
      <c r="G1022">
        <v>7.0000000000000001E-3</v>
      </c>
    </row>
    <row r="1023" spans="1:7" x14ac:dyDescent="0.35">
      <c r="A1023" s="1">
        <v>44585</v>
      </c>
      <c r="B1023">
        <v>2441.0100000000002</v>
      </c>
      <c r="C1023">
        <v>2540.81</v>
      </c>
      <c r="D1023">
        <v>2540.81</v>
      </c>
      <c r="E1023">
        <v>2161.5500000000002</v>
      </c>
      <c r="F1023" t="s">
        <v>1596</v>
      </c>
      <c r="G1023">
        <v>-3.9300000000000002E-2</v>
      </c>
    </row>
    <row r="1024" spans="1:7" x14ac:dyDescent="0.35">
      <c r="A1024" s="1">
        <v>44584</v>
      </c>
      <c r="B1024">
        <v>2540.81</v>
      </c>
      <c r="C1024">
        <v>2412.52</v>
      </c>
      <c r="D1024">
        <v>2547.19</v>
      </c>
      <c r="E1024">
        <v>2373.85</v>
      </c>
      <c r="F1024" t="s">
        <v>8151</v>
      </c>
      <c r="G1024">
        <v>5.3199999999999997E-2</v>
      </c>
    </row>
    <row r="1025" spans="1:7" x14ac:dyDescent="0.35">
      <c r="A1025" s="1">
        <v>44583</v>
      </c>
      <c r="B1025">
        <v>2412.52</v>
      </c>
      <c r="C1025">
        <v>2570.67</v>
      </c>
      <c r="D1025">
        <v>2621.21</v>
      </c>
      <c r="E1025">
        <v>2311.8000000000002</v>
      </c>
      <c r="F1025" t="s">
        <v>1641</v>
      </c>
      <c r="G1025">
        <v>-6.1699999999999998E-2</v>
      </c>
    </row>
    <row r="1026" spans="1:7" x14ac:dyDescent="0.35">
      <c r="A1026" s="1">
        <v>44582</v>
      </c>
      <c r="B1026">
        <v>2571.29</v>
      </c>
      <c r="C1026">
        <v>3000.21</v>
      </c>
      <c r="D1026">
        <v>3032.69</v>
      </c>
      <c r="E1026">
        <v>2471.8000000000002</v>
      </c>
      <c r="F1026" t="s">
        <v>1603</v>
      </c>
      <c r="G1026">
        <v>-0.14430000000000001</v>
      </c>
    </row>
    <row r="1027" spans="1:7" x14ac:dyDescent="0.35">
      <c r="A1027" s="1">
        <v>44581</v>
      </c>
      <c r="B1027">
        <v>3004.72</v>
      </c>
      <c r="C1027">
        <v>3084.48</v>
      </c>
      <c r="D1027">
        <v>3270.71</v>
      </c>
      <c r="E1027">
        <v>2989.19</v>
      </c>
      <c r="F1027" t="s">
        <v>8152</v>
      </c>
      <c r="G1027">
        <v>-2.5600000000000001E-2</v>
      </c>
    </row>
    <row r="1028" spans="1:7" x14ac:dyDescent="0.35">
      <c r="A1028" s="1">
        <v>44580</v>
      </c>
      <c r="B1028">
        <v>3083.65</v>
      </c>
      <c r="C1028">
        <v>3160.15</v>
      </c>
      <c r="D1028">
        <v>3173.63</v>
      </c>
      <c r="E1028">
        <v>3049.3</v>
      </c>
      <c r="F1028" t="s">
        <v>8153</v>
      </c>
      <c r="G1028">
        <v>-2.4199999999999999E-2</v>
      </c>
    </row>
    <row r="1029" spans="1:7" x14ac:dyDescent="0.35">
      <c r="A1029" s="1">
        <v>44579</v>
      </c>
      <c r="B1029">
        <v>3160.15</v>
      </c>
      <c r="C1029">
        <v>3209.43</v>
      </c>
      <c r="D1029">
        <v>3242.47</v>
      </c>
      <c r="E1029">
        <v>3084.48</v>
      </c>
      <c r="F1029" t="s">
        <v>8154</v>
      </c>
      <c r="G1029">
        <v>-1.5299999999999999E-2</v>
      </c>
    </row>
    <row r="1030" spans="1:7" x14ac:dyDescent="0.35">
      <c r="A1030" s="1">
        <v>44578</v>
      </c>
      <c r="B1030">
        <v>3209.35</v>
      </c>
      <c r="C1030">
        <v>3346.63</v>
      </c>
      <c r="D1030">
        <v>3356.45</v>
      </c>
      <c r="E1030">
        <v>3142.4</v>
      </c>
      <c r="F1030" t="s">
        <v>8155</v>
      </c>
      <c r="G1030">
        <v>-4.1000000000000002E-2</v>
      </c>
    </row>
    <row r="1031" spans="1:7" x14ac:dyDescent="0.35">
      <c r="A1031" s="1">
        <v>44577</v>
      </c>
      <c r="B1031">
        <v>3346.59</v>
      </c>
      <c r="C1031">
        <v>3326.5</v>
      </c>
      <c r="D1031">
        <v>3388.22</v>
      </c>
      <c r="E1031">
        <v>3276.44</v>
      </c>
      <c r="F1031" t="s">
        <v>8156</v>
      </c>
      <c r="G1031">
        <v>5.7000000000000002E-3</v>
      </c>
    </row>
    <row r="1032" spans="1:7" x14ac:dyDescent="0.35">
      <c r="A1032" s="1">
        <v>44576</v>
      </c>
      <c r="B1032">
        <v>3327.74</v>
      </c>
      <c r="C1032">
        <v>3307.84</v>
      </c>
      <c r="D1032">
        <v>3369.95</v>
      </c>
      <c r="E1032">
        <v>3265.41</v>
      </c>
      <c r="F1032" t="s">
        <v>8157</v>
      </c>
      <c r="G1032">
        <v>6.0000000000000001E-3</v>
      </c>
    </row>
    <row r="1033" spans="1:7" x14ac:dyDescent="0.35">
      <c r="A1033" s="1">
        <v>44575</v>
      </c>
      <c r="B1033">
        <v>3307.9</v>
      </c>
      <c r="C1033">
        <v>3241.95</v>
      </c>
      <c r="D1033">
        <v>3341.24</v>
      </c>
      <c r="E1033">
        <v>3195.65</v>
      </c>
      <c r="F1033" t="s">
        <v>8158</v>
      </c>
      <c r="G1033">
        <v>2.1600000000000001E-2</v>
      </c>
    </row>
    <row r="1034" spans="1:7" x14ac:dyDescent="0.35">
      <c r="A1034" s="1">
        <v>44574</v>
      </c>
      <c r="B1034">
        <v>3238.03</v>
      </c>
      <c r="C1034">
        <v>3370.87</v>
      </c>
      <c r="D1034">
        <v>3407.98</v>
      </c>
      <c r="E1034">
        <v>3234.97</v>
      </c>
      <c r="F1034" t="s">
        <v>8159</v>
      </c>
      <c r="G1034">
        <v>-3.9399999999999998E-2</v>
      </c>
    </row>
    <row r="1035" spans="1:7" x14ac:dyDescent="0.35">
      <c r="A1035" s="1">
        <v>44573</v>
      </c>
      <c r="B1035">
        <v>3370.89</v>
      </c>
      <c r="C1035">
        <v>3238.22</v>
      </c>
      <c r="D1035">
        <v>3406.79</v>
      </c>
      <c r="E1035">
        <v>3208</v>
      </c>
      <c r="F1035" t="s">
        <v>6637</v>
      </c>
      <c r="G1035">
        <v>4.1099999999999998E-2</v>
      </c>
    </row>
    <row r="1036" spans="1:7" x14ac:dyDescent="0.35">
      <c r="A1036" s="1">
        <v>44572</v>
      </c>
      <c r="B1036">
        <v>3237.89</v>
      </c>
      <c r="C1036">
        <v>3084.64</v>
      </c>
      <c r="D1036">
        <v>3262.78</v>
      </c>
      <c r="E1036">
        <v>3053.4</v>
      </c>
      <c r="F1036" t="s">
        <v>8160</v>
      </c>
      <c r="G1036">
        <v>4.9399999999999999E-2</v>
      </c>
    </row>
    <row r="1037" spans="1:7" x14ac:dyDescent="0.35">
      <c r="A1037" s="1">
        <v>44571</v>
      </c>
      <c r="B1037">
        <v>3085.43</v>
      </c>
      <c r="C1037">
        <v>3150.27</v>
      </c>
      <c r="D1037">
        <v>3179.96</v>
      </c>
      <c r="E1037">
        <v>2931.68</v>
      </c>
      <c r="F1037" t="s">
        <v>8161</v>
      </c>
      <c r="G1037">
        <v>-2.06E-2</v>
      </c>
    </row>
    <row r="1038" spans="1:7" x14ac:dyDescent="0.35">
      <c r="A1038" s="1">
        <v>44570</v>
      </c>
      <c r="B1038">
        <v>3150.3</v>
      </c>
      <c r="C1038">
        <v>3079.89</v>
      </c>
      <c r="D1038">
        <v>3210.34</v>
      </c>
      <c r="E1038">
        <v>3060.47</v>
      </c>
      <c r="F1038" t="s">
        <v>8162</v>
      </c>
      <c r="G1038">
        <v>2.2800000000000001E-2</v>
      </c>
    </row>
    <row r="1039" spans="1:7" x14ac:dyDescent="0.35">
      <c r="A1039" s="1">
        <v>44569</v>
      </c>
      <c r="B1039">
        <v>3080.02</v>
      </c>
      <c r="C1039">
        <v>3198.14</v>
      </c>
      <c r="D1039">
        <v>3244.46</v>
      </c>
      <c r="E1039">
        <v>3001.76</v>
      </c>
      <c r="F1039" t="s">
        <v>8163</v>
      </c>
      <c r="G1039">
        <v>-3.61E-2</v>
      </c>
    </row>
    <row r="1040" spans="1:7" x14ac:dyDescent="0.35">
      <c r="A1040" s="1">
        <v>44568</v>
      </c>
      <c r="B1040">
        <v>3195.31</v>
      </c>
      <c r="C1040">
        <v>3407.22</v>
      </c>
      <c r="D1040">
        <v>3413.26</v>
      </c>
      <c r="E1040">
        <v>3077.3</v>
      </c>
      <c r="F1040" t="s">
        <v>8164</v>
      </c>
      <c r="G1040">
        <v>-6.2300000000000001E-2</v>
      </c>
    </row>
    <row r="1041" spans="1:7" x14ac:dyDescent="0.35">
      <c r="A1041" s="1">
        <v>44567</v>
      </c>
      <c r="B1041">
        <v>3407.77</v>
      </c>
      <c r="C1041">
        <v>3536.15</v>
      </c>
      <c r="D1041">
        <v>3550.19</v>
      </c>
      <c r="E1041">
        <v>3306.14</v>
      </c>
      <c r="F1041" t="s">
        <v>8165</v>
      </c>
      <c r="G1041">
        <v>-3.6200000000000003E-2</v>
      </c>
    </row>
    <row r="1042" spans="1:7" x14ac:dyDescent="0.35">
      <c r="A1042" s="1">
        <v>44566</v>
      </c>
      <c r="B1042">
        <v>3535.86</v>
      </c>
      <c r="C1042">
        <v>3784.47</v>
      </c>
      <c r="D1042">
        <v>3846.44</v>
      </c>
      <c r="E1042">
        <v>3418.46</v>
      </c>
      <c r="F1042" t="s">
        <v>8166</v>
      </c>
      <c r="G1042">
        <v>-6.6900000000000001E-2</v>
      </c>
    </row>
    <row r="1043" spans="1:7" x14ac:dyDescent="0.35">
      <c r="A1043" s="1">
        <v>44565</v>
      </c>
      <c r="B1043">
        <v>3789.52</v>
      </c>
      <c r="C1043">
        <v>3764.62</v>
      </c>
      <c r="D1043">
        <v>3889.07</v>
      </c>
      <c r="E1043">
        <v>3715.24</v>
      </c>
      <c r="F1043" t="s">
        <v>8167</v>
      </c>
      <c r="G1043">
        <v>6.7000000000000002E-3</v>
      </c>
    </row>
    <row r="1044" spans="1:7" x14ac:dyDescent="0.35">
      <c r="A1044" s="1">
        <v>44564</v>
      </c>
      <c r="B1044">
        <v>3764.24</v>
      </c>
      <c r="C1044">
        <v>3830.7</v>
      </c>
      <c r="D1044">
        <v>3849.5</v>
      </c>
      <c r="E1044">
        <v>3682.48</v>
      </c>
      <c r="F1044" t="s">
        <v>8168</v>
      </c>
      <c r="G1044">
        <v>-1.7299999999999999E-2</v>
      </c>
    </row>
    <row r="1045" spans="1:7" x14ac:dyDescent="0.35">
      <c r="A1045" s="1">
        <v>44563</v>
      </c>
      <c r="B1045">
        <v>3830.67</v>
      </c>
      <c r="C1045">
        <v>3765.67</v>
      </c>
      <c r="D1045">
        <v>3851.16</v>
      </c>
      <c r="E1045">
        <v>3718.33</v>
      </c>
      <c r="F1045" t="s">
        <v>8169</v>
      </c>
      <c r="G1045">
        <v>1.7299999999999999E-2</v>
      </c>
    </row>
    <row r="1046" spans="1:7" x14ac:dyDescent="0.35">
      <c r="A1046" s="1">
        <v>44562</v>
      </c>
      <c r="B1046">
        <v>3765.67</v>
      </c>
      <c r="C1046">
        <v>3677.69</v>
      </c>
      <c r="D1046">
        <v>3775.2</v>
      </c>
      <c r="E1046">
        <v>3675.75</v>
      </c>
      <c r="F1046" t="s">
        <v>8170</v>
      </c>
      <c r="G1046">
        <v>2.3900000000000001E-2</v>
      </c>
    </row>
    <row r="1047" spans="1:7" x14ac:dyDescent="0.35">
      <c r="A1047" s="1">
        <v>44561</v>
      </c>
      <c r="B1047">
        <v>3677.85</v>
      </c>
      <c r="C1047">
        <v>3709.38</v>
      </c>
      <c r="D1047">
        <v>3812.01</v>
      </c>
      <c r="E1047">
        <v>3623.74</v>
      </c>
      <c r="F1047" t="s">
        <v>8171</v>
      </c>
      <c r="G1047">
        <v>-8.5000000000000006E-3</v>
      </c>
    </row>
    <row r="1048" spans="1:7" x14ac:dyDescent="0.35">
      <c r="A1048" s="1">
        <v>44560</v>
      </c>
      <c r="B1048">
        <v>3709.57</v>
      </c>
      <c r="C1048">
        <v>3629.33</v>
      </c>
      <c r="D1048">
        <v>3767.93</v>
      </c>
      <c r="E1048">
        <v>3589.64</v>
      </c>
      <c r="F1048" t="s">
        <v>8172</v>
      </c>
      <c r="G1048">
        <v>2.2499999999999999E-2</v>
      </c>
    </row>
    <row r="1049" spans="1:7" x14ac:dyDescent="0.35">
      <c r="A1049" s="1">
        <v>44559</v>
      </c>
      <c r="B1049">
        <v>3627.93</v>
      </c>
      <c r="C1049">
        <v>3792.95</v>
      </c>
      <c r="D1049">
        <v>3825.97</v>
      </c>
      <c r="E1049">
        <v>3607.2</v>
      </c>
      <c r="F1049" t="s">
        <v>8173</v>
      </c>
      <c r="G1049">
        <v>-4.3200000000000002E-2</v>
      </c>
    </row>
    <row r="1050" spans="1:7" x14ac:dyDescent="0.35">
      <c r="A1050" s="1">
        <v>44558</v>
      </c>
      <c r="B1050">
        <v>3791.69</v>
      </c>
      <c r="C1050">
        <v>4036.86</v>
      </c>
      <c r="D1050">
        <v>4036.86</v>
      </c>
      <c r="E1050">
        <v>3760.86</v>
      </c>
      <c r="F1050" t="s">
        <v>8174</v>
      </c>
      <c r="G1050">
        <v>-6.0600000000000001E-2</v>
      </c>
    </row>
    <row r="1051" spans="1:7" x14ac:dyDescent="0.35">
      <c r="A1051" s="1">
        <v>44557</v>
      </c>
      <c r="B1051">
        <v>4036.24</v>
      </c>
      <c r="C1051">
        <v>4062.02</v>
      </c>
      <c r="D1051">
        <v>4125.22</v>
      </c>
      <c r="E1051">
        <v>4033.04</v>
      </c>
      <c r="F1051" t="s">
        <v>8175</v>
      </c>
      <c r="G1051">
        <v>-6.1999999999999998E-3</v>
      </c>
    </row>
    <row r="1052" spans="1:7" x14ac:dyDescent="0.35">
      <c r="A1052" s="1">
        <v>44556</v>
      </c>
      <c r="B1052">
        <v>4061.27</v>
      </c>
      <c r="C1052">
        <v>4093.38</v>
      </c>
      <c r="D1052">
        <v>4104.2299999999996</v>
      </c>
      <c r="E1052">
        <v>4005.38</v>
      </c>
      <c r="F1052" t="s">
        <v>8176</v>
      </c>
      <c r="G1052">
        <v>-7.7999999999999996E-3</v>
      </c>
    </row>
    <row r="1053" spans="1:7" x14ac:dyDescent="0.35">
      <c r="A1053" s="1">
        <v>44555</v>
      </c>
      <c r="B1053">
        <v>4093.14</v>
      </c>
      <c r="C1053">
        <v>4043.6</v>
      </c>
      <c r="D1053">
        <v>4136.03</v>
      </c>
      <c r="E1053">
        <v>4024.87</v>
      </c>
      <c r="F1053" t="s">
        <v>8177</v>
      </c>
      <c r="G1053">
        <v>1.23E-2</v>
      </c>
    </row>
    <row r="1054" spans="1:7" x14ac:dyDescent="0.35">
      <c r="A1054" s="1">
        <v>44554</v>
      </c>
      <c r="B1054">
        <v>4043.39</v>
      </c>
      <c r="C1054">
        <v>4110.2</v>
      </c>
      <c r="D1054">
        <v>4133.7700000000004</v>
      </c>
      <c r="E1054">
        <v>4024.24</v>
      </c>
      <c r="F1054" t="s">
        <v>8178</v>
      </c>
      <c r="G1054">
        <v>-1.6199999999999999E-2</v>
      </c>
    </row>
    <row r="1055" spans="1:7" x14ac:dyDescent="0.35">
      <c r="A1055" s="1">
        <v>44553</v>
      </c>
      <c r="B1055">
        <v>4110.1400000000003</v>
      </c>
      <c r="C1055">
        <v>3979.57</v>
      </c>
      <c r="D1055">
        <v>4149.17</v>
      </c>
      <c r="E1055">
        <v>3895.89</v>
      </c>
      <c r="F1055" t="s">
        <v>8179</v>
      </c>
      <c r="G1055">
        <v>3.2800000000000003E-2</v>
      </c>
    </row>
    <row r="1056" spans="1:7" x14ac:dyDescent="0.35">
      <c r="A1056" s="1">
        <v>44552</v>
      </c>
      <c r="B1056">
        <v>3979.54</v>
      </c>
      <c r="C1056">
        <v>4016.25</v>
      </c>
      <c r="D1056">
        <v>4072.4</v>
      </c>
      <c r="E1056">
        <v>3944.15</v>
      </c>
      <c r="F1056" t="s">
        <v>8180</v>
      </c>
      <c r="G1056">
        <v>-9.1999999999999998E-3</v>
      </c>
    </row>
    <row r="1057" spans="1:7" x14ac:dyDescent="0.35">
      <c r="A1057" s="1">
        <v>44551</v>
      </c>
      <c r="B1057">
        <v>4016.59</v>
      </c>
      <c r="C1057">
        <v>3944.03</v>
      </c>
      <c r="D1057">
        <v>4058.76</v>
      </c>
      <c r="E1057">
        <v>3915.56</v>
      </c>
      <c r="F1057" t="s">
        <v>8181</v>
      </c>
      <c r="G1057">
        <v>1.9800000000000002E-2</v>
      </c>
    </row>
    <row r="1058" spans="1:7" x14ac:dyDescent="0.35">
      <c r="A1058" s="1">
        <v>44550</v>
      </c>
      <c r="B1058">
        <v>3938.8</v>
      </c>
      <c r="C1058">
        <v>3925.46</v>
      </c>
      <c r="D1058">
        <v>3978.66</v>
      </c>
      <c r="E1058">
        <v>3757.42</v>
      </c>
      <c r="F1058" t="s">
        <v>6575</v>
      </c>
      <c r="G1058">
        <v>3.3999999999999998E-3</v>
      </c>
    </row>
    <row r="1059" spans="1:7" x14ac:dyDescent="0.35">
      <c r="A1059" s="1">
        <v>44549</v>
      </c>
      <c r="B1059">
        <v>3925.34</v>
      </c>
      <c r="C1059">
        <v>3959.9</v>
      </c>
      <c r="D1059">
        <v>4025.36</v>
      </c>
      <c r="E1059">
        <v>3890.9</v>
      </c>
      <c r="F1059" t="s">
        <v>8182</v>
      </c>
      <c r="G1059">
        <v>-8.6999999999999994E-3</v>
      </c>
    </row>
    <row r="1060" spans="1:7" x14ac:dyDescent="0.35">
      <c r="A1060" s="1">
        <v>44548</v>
      </c>
      <c r="B1060">
        <v>3959.83</v>
      </c>
      <c r="C1060">
        <v>3878.2</v>
      </c>
      <c r="D1060">
        <v>3993.05</v>
      </c>
      <c r="E1060">
        <v>3769.91</v>
      </c>
      <c r="F1060" t="s">
        <v>8183</v>
      </c>
      <c r="G1060">
        <v>2.1000000000000001E-2</v>
      </c>
    </row>
    <row r="1061" spans="1:7" x14ac:dyDescent="0.35">
      <c r="A1061" s="1">
        <v>44547</v>
      </c>
      <c r="B1061">
        <v>3878.29</v>
      </c>
      <c r="C1061">
        <v>3957.12</v>
      </c>
      <c r="D1061">
        <v>3993.87</v>
      </c>
      <c r="E1061">
        <v>3702.33</v>
      </c>
      <c r="F1061" t="s">
        <v>8184</v>
      </c>
      <c r="G1061">
        <v>-1.9800000000000002E-2</v>
      </c>
    </row>
    <row r="1062" spans="1:7" x14ac:dyDescent="0.35">
      <c r="A1062" s="1">
        <v>44546</v>
      </c>
      <c r="B1062">
        <v>3956.62</v>
      </c>
      <c r="C1062">
        <v>4019.57</v>
      </c>
      <c r="D1062">
        <v>4108.24</v>
      </c>
      <c r="E1062">
        <v>3955.46</v>
      </c>
      <c r="F1062" t="s">
        <v>8185</v>
      </c>
      <c r="G1062">
        <v>-1.5599999999999999E-2</v>
      </c>
    </row>
    <row r="1063" spans="1:7" x14ac:dyDescent="0.35">
      <c r="A1063" s="1">
        <v>44545</v>
      </c>
      <c r="B1063">
        <v>4019.24</v>
      </c>
      <c r="C1063">
        <v>3860.51</v>
      </c>
      <c r="D1063">
        <v>4090.15</v>
      </c>
      <c r="E1063">
        <v>3649.69</v>
      </c>
      <c r="F1063" t="s">
        <v>8186</v>
      </c>
      <c r="G1063">
        <v>4.0800000000000003E-2</v>
      </c>
    </row>
    <row r="1064" spans="1:7" x14ac:dyDescent="0.35">
      <c r="A1064" s="1">
        <v>44544</v>
      </c>
      <c r="B1064">
        <v>3861.55</v>
      </c>
      <c r="C1064">
        <v>3782.12</v>
      </c>
      <c r="D1064">
        <v>3879.43</v>
      </c>
      <c r="E1064">
        <v>3690.06</v>
      </c>
      <c r="F1064" t="s">
        <v>8187</v>
      </c>
      <c r="G1064">
        <v>2.1100000000000001E-2</v>
      </c>
    </row>
    <row r="1065" spans="1:7" x14ac:dyDescent="0.35">
      <c r="A1065" s="1">
        <v>44543</v>
      </c>
      <c r="B1065">
        <v>3781.94</v>
      </c>
      <c r="C1065">
        <v>4131.47</v>
      </c>
      <c r="D1065">
        <v>4141.2700000000004</v>
      </c>
      <c r="E1065">
        <v>3673.19</v>
      </c>
      <c r="F1065" t="s">
        <v>8188</v>
      </c>
      <c r="G1065">
        <v>-8.4699999999999998E-2</v>
      </c>
    </row>
    <row r="1066" spans="1:7" x14ac:dyDescent="0.35">
      <c r="A1066" s="1">
        <v>44542</v>
      </c>
      <c r="B1066">
        <v>4131.78</v>
      </c>
      <c r="C1066">
        <v>4078.17</v>
      </c>
      <c r="D1066">
        <v>4173.21</v>
      </c>
      <c r="E1066">
        <v>3988.29</v>
      </c>
      <c r="F1066" t="s">
        <v>8189</v>
      </c>
      <c r="G1066">
        <v>1.38E-2</v>
      </c>
    </row>
    <row r="1067" spans="1:7" x14ac:dyDescent="0.35">
      <c r="A1067" s="1">
        <v>44541</v>
      </c>
      <c r="B1067">
        <v>4075.66</v>
      </c>
      <c r="C1067">
        <v>3903.52</v>
      </c>
      <c r="D1067">
        <v>4094.92</v>
      </c>
      <c r="E1067">
        <v>3836.92</v>
      </c>
      <c r="F1067" t="s">
        <v>8190</v>
      </c>
      <c r="G1067">
        <v>4.41E-2</v>
      </c>
    </row>
    <row r="1068" spans="1:7" x14ac:dyDescent="0.35">
      <c r="A1068" s="1">
        <v>44540</v>
      </c>
      <c r="B1068">
        <v>3903.48</v>
      </c>
      <c r="C1068">
        <v>4107.2</v>
      </c>
      <c r="D1068">
        <v>4226.79</v>
      </c>
      <c r="E1068">
        <v>3894.03</v>
      </c>
      <c r="F1068" t="s">
        <v>8191</v>
      </c>
      <c r="G1068">
        <v>-4.9700000000000001E-2</v>
      </c>
    </row>
    <row r="1069" spans="1:7" x14ac:dyDescent="0.35">
      <c r="A1069" s="1">
        <v>44539</v>
      </c>
      <c r="B1069">
        <v>4107.6899999999996</v>
      </c>
      <c r="C1069">
        <v>4435.74</v>
      </c>
      <c r="D1069">
        <v>4482.8900000000003</v>
      </c>
      <c r="E1069">
        <v>4078.14</v>
      </c>
      <c r="F1069" t="s">
        <v>8192</v>
      </c>
      <c r="G1069">
        <v>-7.3999999999999996E-2</v>
      </c>
    </row>
    <row r="1070" spans="1:7" x14ac:dyDescent="0.35">
      <c r="A1070" s="1">
        <v>44538</v>
      </c>
      <c r="B1070">
        <v>4435.74</v>
      </c>
      <c r="C1070">
        <v>4307.08</v>
      </c>
      <c r="D1070">
        <v>4449.6899999999996</v>
      </c>
      <c r="E1070">
        <v>4229.63</v>
      </c>
      <c r="F1070" t="s">
        <v>8193</v>
      </c>
      <c r="G1070">
        <v>2.9899999999999999E-2</v>
      </c>
    </row>
    <row r="1071" spans="1:7" x14ac:dyDescent="0.35">
      <c r="A1071" s="1">
        <v>44537</v>
      </c>
      <c r="B1071">
        <v>4307.08</v>
      </c>
      <c r="C1071">
        <v>4351.3599999999997</v>
      </c>
      <c r="D1071">
        <v>4424.2</v>
      </c>
      <c r="E1071">
        <v>4259.45</v>
      </c>
      <c r="F1071" t="s">
        <v>8194</v>
      </c>
      <c r="G1071">
        <v>-1.06E-2</v>
      </c>
    </row>
    <row r="1072" spans="1:7" x14ac:dyDescent="0.35">
      <c r="A1072" s="1">
        <v>44536</v>
      </c>
      <c r="B1072">
        <v>4353.3100000000004</v>
      </c>
      <c r="C1072">
        <v>4194.95</v>
      </c>
      <c r="D1072">
        <v>4373.2299999999996</v>
      </c>
      <c r="E1072">
        <v>3922.65</v>
      </c>
      <c r="F1072" t="s">
        <v>8195</v>
      </c>
      <c r="G1072">
        <v>3.78E-2</v>
      </c>
    </row>
    <row r="1073" spans="1:7" x14ac:dyDescent="0.35">
      <c r="A1073" s="1">
        <v>44535</v>
      </c>
      <c r="B1073">
        <v>4194.8</v>
      </c>
      <c r="C1073">
        <v>4118.2700000000004</v>
      </c>
      <c r="D1073">
        <v>4247.38</v>
      </c>
      <c r="E1073">
        <v>4036</v>
      </c>
      <c r="F1073" t="s">
        <v>8196</v>
      </c>
      <c r="G1073">
        <v>1.7299999999999999E-2</v>
      </c>
    </row>
    <row r="1074" spans="1:7" x14ac:dyDescent="0.35">
      <c r="A1074" s="1">
        <v>44534</v>
      </c>
      <c r="B1074">
        <v>4123.46</v>
      </c>
      <c r="C1074">
        <v>4219.3</v>
      </c>
      <c r="D1074">
        <v>4237.5600000000004</v>
      </c>
      <c r="E1074">
        <v>3533.02</v>
      </c>
      <c r="F1074" t="s">
        <v>1638</v>
      </c>
      <c r="G1074">
        <v>-2.2700000000000001E-2</v>
      </c>
    </row>
    <row r="1075" spans="1:7" x14ac:dyDescent="0.35">
      <c r="A1075" s="1">
        <v>44533</v>
      </c>
      <c r="B1075">
        <v>4219.3</v>
      </c>
      <c r="C1075">
        <v>4512.8999999999996</v>
      </c>
      <c r="D1075">
        <v>4646.7299999999996</v>
      </c>
      <c r="E1075">
        <v>4047.07</v>
      </c>
      <c r="F1075" t="s">
        <v>8197</v>
      </c>
      <c r="G1075">
        <v>-6.5100000000000005E-2</v>
      </c>
    </row>
    <row r="1076" spans="1:7" x14ac:dyDescent="0.35">
      <c r="A1076" s="1">
        <v>44532</v>
      </c>
      <c r="B1076">
        <v>4512.8999999999996</v>
      </c>
      <c r="C1076">
        <v>4583.28</v>
      </c>
      <c r="D1076">
        <v>4629.75</v>
      </c>
      <c r="E1076">
        <v>4437.53</v>
      </c>
      <c r="F1076" t="s">
        <v>8198</v>
      </c>
      <c r="G1076">
        <v>-1.54E-2</v>
      </c>
    </row>
    <row r="1077" spans="1:7" x14ac:dyDescent="0.35">
      <c r="A1077" s="1">
        <v>44531</v>
      </c>
      <c r="B1077">
        <v>4583.28</v>
      </c>
      <c r="C1077">
        <v>4628.72</v>
      </c>
      <c r="D1077">
        <v>4778.1400000000003</v>
      </c>
      <c r="E1077">
        <v>4525.33</v>
      </c>
      <c r="F1077" t="s">
        <v>8199</v>
      </c>
      <c r="G1077">
        <v>-9.9000000000000008E-3</v>
      </c>
    </row>
    <row r="1078" spans="1:7" x14ac:dyDescent="0.35">
      <c r="A1078" s="1">
        <v>44530</v>
      </c>
      <c r="B1078">
        <v>4628.8999999999996</v>
      </c>
      <c r="C1078">
        <v>4443.22</v>
      </c>
      <c r="D1078">
        <v>4749.12</v>
      </c>
      <c r="E1078">
        <v>4349.21</v>
      </c>
      <c r="F1078" t="s">
        <v>8200</v>
      </c>
      <c r="G1078">
        <v>4.1799999999999997E-2</v>
      </c>
    </row>
    <row r="1079" spans="1:7" x14ac:dyDescent="0.35">
      <c r="A1079" s="1">
        <v>44529</v>
      </c>
      <c r="B1079">
        <v>4443.22</v>
      </c>
      <c r="C1079">
        <v>4296.9799999999996</v>
      </c>
      <c r="D1079">
        <v>4456.82</v>
      </c>
      <c r="E1079">
        <v>4280.18</v>
      </c>
      <c r="F1079" t="s">
        <v>8201</v>
      </c>
      <c r="G1079">
        <v>3.4000000000000002E-2</v>
      </c>
    </row>
    <row r="1080" spans="1:7" x14ac:dyDescent="0.35">
      <c r="A1080" s="1">
        <v>44528</v>
      </c>
      <c r="B1080">
        <v>4296.9799999999996</v>
      </c>
      <c r="C1080">
        <v>4095.16</v>
      </c>
      <c r="D1080">
        <v>4297.63</v>
      </c>
      <c r="E1080">
        <v>3980.24</v>
      </c>
      <c r="F1080" t="s">
        <v>8202</v>
      </c>
      <c r="G1080">
        <v>4.9399999999999999E-2</v>
      </c>
    </row>
    <row r="1081" spans="1:7" x14ac:dyDescent="0.35">
      <c r="A1081" s="1">
        <v>44527</v>
      </c>
      <c r="B1081">
        <v>4094.8</v>
      </c>
      <c r="C1081">
        <v>4037.06</v>
      </c>
      <c r="D1081">
        <v>4183.0200000000004</v>
      </c>
      <c r="E1081">
        <v>4029.06</v>
      </c>
      <c r="F1081" t="s">
        <v>8203</v>
      </c>
      <c r="G1081">
        <v>1.49E-2</v>
      </c>
    </row>
    <row r="1082" spans="1:7" x14ac:dyDescent="0.35">
      <c r="A1082" s="1">
        <v>44526</v>
      </c>
      <c r="B1082">
        <v>4034.53</v>
      </c>
      <c r="C1082">
        <v>4520.3</v>
      </c>
      <c r="D1082">
        <v>4548.1000000000004</v>
      </c>
      <c r="E1082">
        <v>3917.43</v>
      </c>
      <c r="F1082" t="s">
        <v>1624</v>
      </c>
      <c r="G1082">
        <v>-0.1075</v>
      </c>
    </row>
    <row r="1083" spans="1:7" x14ac:dyDescent="0.35">
      <c r="A1083" s="1">
        <v>44525</v>
      </c>
      <c r="B1083">
        <v>4520.3</v>
      </c>
      <c r="C1083">
        <v>4270.7299999999996</v>
      </c>
      <c r="D1083">
        <v>4549.74</v>
      </c>
      <c r="E1083">
        <v>4248.8999999999996</v>
      </c>
      <c r="F1083" t="s">
        <v>8204</v>
      </c>
      <c r="G1083">
        <v>5.7700000000000001E-2</v>
      </c>
    </row>
    <row r="1084" spans="1:7" x14ac:dyDescent="0.35">
      <c r="A1084" s="1">
        <v>44524</v>
      </c>
      <c r="B1084">
        <v>4273.54</v>
      </c>
      <c r="C1084">
        <v>4340.2299999999996</v>
      </c>
      <c r="D1084">
        <v>4372.83</v>
      </c>
      <c r="E1084">
        <v>4172.1899999999996</v>
      </c>
      <c r="F1084" t="s">
        <v>8205</v>
      </c>
      <c r="G1084">
        <v>-1.54E-2</v>
      </c>
    </row>
    <row r="1085" spans="1:7" x14ac:dyDescent="0.35">
      <c r="A1085" s="1">
        <v>44523</v>
      </c>
      <c r="B1085">
        <v>4340.2299999999996</v>
      </c>
      <c r="C1085">
        <v>4086.73</v>
      </c>
      <c r="D1085">
        <v>4384.75</v>
      </c>
      <c r="E1085">
        <v>4064.17</v>
      </c>
      <c r="F1085" t="s">
        <v>8206</v>
      </c>
      <c r="G1085">
        <v>6.2E-2</v>
      </c>
    </row>
    <row r="1086" spans="1:7" x14ac:dyDescent="0.35">
      <c r="A1086" s="1">
        <v>44522</v>
      </c>
      <c r="B1086">
        <v>4086.95</v>
      </c>
      <c r="C1086">
        <v>4268.07</v>
      </c>
      <c r="D1086">
        <v>4311.46</v>
      </c>
      <c r="E1086">
        <v>4026.75</v>
      </c>
      <c r="F1086" t="s">
        <v>8207</v>
      </c>
      <c r="G1086">
        <v>-4.24E-2</v>
      </c>
    </row>
    <row r="1087" spans="1:7" x14ac:dyDescent="0.35">
      <c r="A1087" s="1">
        <v>44521</v>
      </c>
      <c r="B1087">
        <v>4268.08</v>
      </c>
      <c r="C1087">
        <v>4409.0200000000004</v>
      </c>
      <c r="D1087">
        <v>4422.6000000000004</v>
      </c>
      <c r="E1087">
        <v>4246.2</v>
      </c>
      <c r="F1087" t="s">
        <v>8208</v>
      </c>
      <c r="G1087">
        <v>-3.1899999999999998E-2</v>
      </c>
    </row>
    <row r="1088" spans="1:7" x14ac:dyDescent="0.35">
      <c r="A1088" s="1">
        <v>44520</v>
      </c>
      <c r="B1088">
        <v>4408.8500000000004</v>
      </c>
      <c r="C1088">
        <v>4295.2700000000004</v>
      </c>
      <c r="D1088">
        <v>4434.2700000000004</v>
      </c>
      <c r="E1088">
        <v>4206.75</v>
      </c>
      <c r="F1088" t="s">
        <v>8209</v>
      </c>
      <c r="G1088">
        <v>2.64E-2</v>
      </c>
    </row>
    <row r="1089" spans="1:7" x14ac:dyDescent="0.35">
      <c r="A1089" s="1">
        <v>44519</v>
      </c>
      <c r="B1089">
        <v>4295.43</v>
      </c>
      <c r="C1089">
        <v>3996.29</v>
      </c>
      <c r="D1089">
        <v>4305.41</v>
      </c>
      <c r="E1089">
        <v>3978.08</v>
      </c>
      <c r="F1089" t="s">
        <v>8210</v>
      </c>
      <c r="G1089">
        <v>7.3400000000000007E-2</v>
      </c>
    </row>
    <row r="1090" spans="1:7" x14ac:dyDescent="0.35">
      <c r="A1090" s="1">
        <v>44518</v>
      </c>
      <c r="B1090">
        <v>4001.87</v>
      </c>
      <c r="C1090">
        <v>4290.3100000000004</v>
      </c>
      <c r="D1090">
        <v>4342.74</v>
      </c>
      <c r="E1090">
        <v>3958.44</v>
      </c>
      <c r="F1090" t="s">
        <v>8211</v>
      </c>
      <c r="G1090">
        <v>-6.7400000000000002E-2</v>
      </c>
    </row>
    <row r="1091" spans="1:7" x14ac:dyDescent="0.35">
      <c r="A1091" s="1">
        <v>44517</v>
      </c>
      <c r="B1091">
        <v>4290.88</v>
      </c>
      <c r="C1091">
        <v>4208.29</v>
      </c>
      <c r="D1091">
        <v>4298.3</v>
      </c>
      <c r="E1091">
        <v>4071.01</v>
      </c>
      <c r="F1091" t="s">
        <v>8212</v>
      </c>
      <c r="G1091">
        <v>1.9699999999999999E-2</v>
      </c>
    </row>
    <row r="1092" spans="1:7" x14ac:dyDescent="0.35">
      <c r="A1092" s="1">
        <v>44516</v>
      </c>
      <c r="B1092">
        <v>4208.16</v>
      </c>
      <c r="C1092">
        <v>4562.97</v>
      </c>
      <c r="D1092">
        <v>4562.97</v>
      </c>
      <c r="E1092">
        <v>4115.3100000000004</v>
      </c>
      <c r="F1092" t="s">
        <v>1607</v>
      </c>
      <c r="G1092">
        <v>-7.7799999999999994E-2</v>
      </c>
    </row>
    <row r="1093" spans="1:7" x14ac:dyDescent="0.35">
      <c r="A1093" s="1">
        <v>44515</v>
      </c>
      <c r="B1093">
        <v>4562.9799999999996</v>
      </c>
      <c r="C1093">
        <v>4625.71</v>
      </c>
      <c r="D1093">
        <v>4769.38</v>
      </c>
      <c r="E1093">
        <v>4543.47</v>
      </c>
      <c r="F1093" t="s">
        <v>8213</v>
      </c>
      <c r="G1093">
        <v>-1.35E-2</v>
      </c>
    </row>
    <row r="1094" spans="1:7" x14ac:dyDescent="0.35">
      <c r="A1094" s="1">
        <v>44514</v>
      </c>
      <c r="B1094">
        <v>4625.59</v>
      </c>
      <c r="C1094">
        <v>4644.3999999999996</v>
      </c>
      <c r="D1094">
        <v>4692.76</v>
      </c>
      <c r="E1094">
        <v>4514.95</v>
      </c>
      <c r="F1094" t="s">
        <v>8214</v>
      </c>
      <c r="G1094">
        <v>-4.1000000000000003E-3</v>
      </c>
    </row>
    <row r="1095" spans="1:7" x14ac:dyDescent="0.35">
      <c r="A1095" s="1">
        <v>44513</v>
      </c>
      <c r="B1095">
        <v>4644.6099999999997</v>
      </c>
      <c r="C1095">
        <v>4665.76</v>
      </c>
      <c r="D1095">
        <v>4705.0200000000004</v>
      </c>
      <c r="E1095">
        <v>4585.37</v>
      </c>
      <c r="F1095" t="s">
        <v>8215</v>
      </c>
      <c r="G1095">
        <v>-4.8999999999999998E-3</v>
      </c>
    </row>
    <row r="1096" spans="1:7" x14ac:dyDescent="0.35">
      <c r="A1096" s="1">
        <v>44512</v>
      </c>
      <c r="B1096">
        <v>4667.3100000000004</v>
      </c>
      <c r="C1096">
        <v>4720.5</v>
      </c>
      <c r="D1096">
        <v>4807.16</v>
      </c>
      <c r="E1096">
        <v>4511.96</v>
      </c>
      <c r="F1096" t="s">
        <v>8216</v>
      </c>
      <c r="G1096">
        <v>-1.1299999999999999E-2</v>
      </c>
    </row>
    <row r="1097" spans="1:7" x14ac:dyDescent="0.35">
      <c r="A1097" s="1">
        <v>44511</v>
      </c>
      <c r="B1097">
        <v>4720.87</v>
      </c>
      <c r="C1097">
        <v>4633.9799999999996</v>
      </c>
      <c r="D1097">
        <v>4778.17</v>
      </c>
      <c r="E1097">
        <v>4578.66</v>
      </c>
      <c r="F1097" t="s">
        <v>8217</v>
      </c>
      <c r="G1097">
        <v>1.8700000000000001E-2</v>
      </c>
    </row>
    <row r="1098" spans="1:7" x14ac:dyDescent="0.35">
      <c r="A1098" s="1">
        <v>44510</v>
      </c>
      <c r="B1098">
        <v>4634.03</v>
      </c>
      <c r="C1098">
        <v>4731.83</v>
      </c>
      <c r="D1098">
        <v>4864.0600000000004</v>
      </c>
      <c r="E1098">
        <v>4498.78</v>
      </c>
      <c r="F1098" t="s">
        <v>8218</v>
      </c>
      <c r="G1098">
        <v>-2.07E-2</v>
      </c>
    </row>
    <row r="1099" spans="1:7" x14ac:dyDescent="0.35">
      <c r="A1099" s="1">
        <v>44509</v>
      </c>
      <c r="B1099">
        <v>4731.83</v>
      </c>
      <c r="C1099">
        <v>4808.34</v>
      </c>
      <c r="D1099">
        <v>4836.6899999999996</v>
      </c>
      <c r="E1099">
        <v>4715.43</v>
      </c>
      <c r="F1099" t="s">
        <v>8219</v>
      </c>
      <c r="G1099">
        <v>-1.5900000000000001E-2</v>
      </c>
    </row>
    <row r="1100" spans="1:7" x14ac:dyDescent="0.35">
      <c r="A1100" s="1">
        <v>44508</v>
      </c>
      <c r="B1100">
        <v>4808.38</v>
      </c>
      <c r="C1100">
        <v>4612.05</v>
      </c>
      <c r="D1100">
        <v>4822.97</v>
      </c>
      <c r="E1100">
        <v>4612.05</v>
      </c>
      <c r="F1100" t="s">
        <v>8220</v>
      </c>
      <c r="G1100">
        <v>4.2599999999999999E-2</v>
      </c>
    </row>
    <row r="1101" spans="1:7" x14ac:dyDescent="0.35">
      <c r="A1101" s="1">
        <v>44507</v>
      </c>
      <c r="B1101">
        <v>4612.0600000000004</v>
      </c>
      <c r="C1101">
        <v>4517.2700000000004</v>
      </c>
      <c r="D1101">
        <v>4634.3900000000003</v>
      </c>
      <c r="E1101">
        <v>4502.7</v>
      </c>
      <c r="F1101" t="s">
        <v>8221</v>
      </c>
      <c r="G1101">
        <v>2.1000000000000001E-2</v>
      </c>
    </row>
    <row r="1102" spans="1:7" x14ac:dyDescent="0.35">
      <c r="A1102" s="1">
        <v>44506</v>
      </c>
      <c r="B1102">
        <v>4517.3599999999997</v>
      </c>
      <c r="C1102">
        <v>4475</v>
      </c>
      <c r="D1102">
        <v>4526.75</v>
      </c>
      <c r="E1102">
        <v>4330.29</v>
      </c>
      <c r="F1102" t="s">
        <v>8222</v>
      </c>
      <c r="G1102">
        <v>9.4999999999999998E-3</v>
      </c>
    </row>
    <row r="1103" spans="1:7" x14ac:dyDescent="0.35">
      <c r="A1103" s="1">
        <v>44505</v>
      </c>
      <c r="B1103">
        <v>4475</v>
      </c>
      <c r="C1103">
        <v>4534.96</v>
      </c>
      <c r="D1103">
        <v>4569.3100000000004</v>
      </c>
      <c r="E1103">
        <v>4439.67</v>
      </c>
      <c r="F1103" t="s">
        <v>8223</v>
      </c>
      <c r="G1103">
        <v>-1.3299999999999999E-2</v>
      </c>
    </row>
    <row r="1104" spans="1:7" x14ac:dyDescent="0.35">
      <c r="A1104" s="1">
        <v>44504</v>
      </c>
      <c r="B1104">
        <v>4535.1099999999997</v>
      </c>
      <c r="C1104">
        <v>4601.93</v>
      </c>
      <c r="D1104">
        <v>4604.83</v>
      </c>
      <c r="E1104">
        <v>4421.87</v>
      </c>
      <c r="F1104" t="s">
        <v>8224</v>
      </c>
      <c r="G1104">
        <v>-1.46E-2</v>
      </c>
    </row>
    <row r="1105" spans="1:7" x14ac:dyDescent="0.35">
      <c r="A1105" s="1">
        <v>44503</v>
      </c>
      <c r="B1105">
        <v>4602.21</v>
      </c>
      <c r="C1105">
        <v>4586.96</v>
      </c>
      <c r="D1105">
        <v>4661.88</v>
      </c>
      <c r="E1105">
        <v>4458.87</v>
      </c>
      <c r="F1105" t="s">
        <v>6255</v>
      </c>
      <c r="G1105">
        <v>3.5000000000000001E-3</v>
      </c>
    </row>
    <row r="1106" spans="1:7" x14ac:dyDescent="0.35">
      <c r="A1106" s="1">
        <v>44502</v>
      </c>
      <c r="B1106">
        <v>4586.0600000000004</v>
      </c>
      <c r="C1106">
        <v>4320.8500000000004</v>
      </c>
      <c r="D1106">
        <v>4598.38</v>
      </c>
      <c r="E1106">
        <v>4287.3599999999997</v>
      </c>
      <c r="F1106" t="s">
        <v>8225</v>
      </c>
      <c r="G1106">
        <v>6.1400000000000003E-2</v>
      </c>
    </row>
    <row r="1107" spans="1:7" x14ac:dyDescent="0.35">
      <c r="A1107" s="1">
        <v>44501</v>
      </c>
      <c r="B1107">
        <v>4320.8500000000004</v>
      </c>
      <c r="C1107">
        <v>4287.41</v>
      </c>
      <c r="D1107">
        <v>4376.9399999999996</v>
      </c>
      <c r="E1107">
        <v>4157.51</v>
      </c>
      <c r="F1107" t="s">
        <v>8226</v>
      </c>
      <c r="G1107">
        <v>7.7999999999999996E-3</v>
      </c>
    </row>
    <row r="1108" spans="1:7" x14ac:dyDescent="0.35">
      <c r="A1108" s="1">
        <v>44500</v>
      </c>
      <c r="B1108">
        <v>4287.5600000000004</v>
      </c>
      <c r="C1108">
        <v>4322</v>
      </c>
      <c r="D1108">
        <v>4393.6099999999997</v>
      </c>
      <c r="E1108">
        <v>4169.4799999999996</v>
      </c>
      <c r="F1108" t="s">
        <v>8227</v>
      </c>
      <c r="G1108">
        <v>-7.7000000000000002E-3</v>
      </c>
    </row>
    <row r="1109" spans="1:7" x14ac:dyDescent="0.35">
      <c r="A1109" s="1">
        <v>44499</v>
      </c>
      <c r="B1109">
        <v>4320.6499999999996</v>
      </c>
      <c r="C1109">
        <v>4413.7</v>
      </c>
      <c r="D1109">
        <v>4428.41</v>
      </c>
      <c r="E1109">
        <v>4250.24</v>
      </c>
      <c r="F1109" t="s">
        <v>8228</v>
      </c>
      <c r="G1109">
        <v>-2.1100000000000001E-2</v>
      </c>
    </row>
    <row r="1110" spans="1:7" x14ac:dyDescent="0.35">
      <c r="A1110" s="1">
        <v>44498</v>
      </c>
      <c r="B1110">
        <v>4413.7</v>
      </c>
      <c r="C1110">
        <v>4284.8999999999996</v>
      </c>
      <c r="D1110">
        <v>4458.3</v>
      </c>
      <c r="E1110">
        <v>4268.21</v>
      </c>
      <c r="F1110" t="s">
        <v>8229</v>
      </c>
      <c r="G1110">
        <v>3.0099999999999998E-2</v>
      </c>
    </row>
    <row r="1111" spans="1:7" x14ac:dyDescent="0.35">
      <c r="A1111" s="1">
        <v>44497</v>
      </c>
      <c r="B1111">
        <v>4284.8999999999996</v>
      </c>
      <c r="C1111">
        <v>3921.54</v>
      </c>
      <c r="D1111">
        <v>4289.8</v>
      </c>
      <c r="E1111">
        <v>3896.33</v>
      </c>
      <c r="F1111" t="s">
        <v>8230</v>
      </c>
      <c r="G1111">
        <v>9.2499999999999999E-2</v>
      </c>
    </row>
    <row r="1112" spans="1:7" x14ac:dyDescent="0.35">
      <c r="A1112" s="1">
        <v>44496</v>
      </c>
      <c r="B1112">
        <v>3921.93</v>
      </c>
      <c r="C1112">
        <v>4130.0600000000004</v>
      </c>
      <c r="D1112">
        <v>4299.6099999999997</v>
      </c>
      <c r="E1112">
        <v>3914.06</v>
      </c>
      <c r="F1112" t="s">
        <v>3699</v>
      </c>
      <c r="G1112">
        <v>-5.0299999999999997E-2</v>
      </c>
    </row>
    <row r="1113" spans="1:7" x14ac:dyDescent="0.35">
      <c r="A1113" s="1">
        <v>44495</v>
      </c>
      <c r="B1113">
        <v>4129.51</v>
      </c>
      <c r="C1113">
        <v>4219.92</v>
      </c>
      <c r="D1113">
        <v>4291.9799999999996</v>
      </c>
      <c r="E1113">
        <v>4098.1899999999996</v>
      </c>
      <c r="F1113" t="s">
        <v>8231</v>
      </c>
      <c r="G1113">
        <v>-2.1399999999999999E-2</v>
      </c>
    </row>
    <row r="1114" spans="1:7" x14ac:dyDescent="0.35">
      <c r="A1114" s="1">
        <v>44494</v>
      </c>
      <c r="B1114">
        <v>4219.92</v>
      </c>
      <c r="C1114">
        <v>4082.68</v>
      </c>
      <c r="D1114">
        <v>4234.76</v>
      </c>
      <c r="E1114">
        <v>4069.94</v>
      </c>
      <c r="F1114" t="s">
        <v>8232</v>
      </c>
      <c r="G1114">
        <v>3.3599999999999998E-2</v>
      </c>
    </row>
    <row r="1115" spans="1:7" x14ac:dyDescent="0.35">
      <c r="A1115" s="1">
        <v>44493</v>
      </c>
      <c r="B1115">
        <v>4082.8</v>
      </c>
      <c r="C1115">
        <v>4168.8</v>
      </c>
      <c r="D1115">
        <v>4184</v>
      </c>
      <c r="E1115">
        <v>3965.84</v>
      </c>
      <c r="F1115" t="s">
        <v>8233</v>
      </c>
      <c r="G1115">
        <v>-2.06E-2</v>
      </c>
    </row>
    <row r="1116" spans="1:7" x14ac:dyDescent="0.35">
      <c r="A1116" s="1">
        <v>44492</v>
      </c>
      <c r="B1116">
        <v>4168.8500000000004</v>
      </c>
      <c r="C1116">
        <v>3970.94</v>
      </c>
      <c r="D1116">
        <v>4169.33</v>
      </c>
      <c r="E1116">
        <v>3938.79</v>
      </c>
      <c r="F1116" t="s">
        <v>8234</v>
      </c>
      <c r="G1116">
        <v>4.9799999999999997E-2</v>
      </c>
    </row>
    <row r="1117" spans="1:7" x14ac:dyDescent="0.35">
      <c r="A1117" s="1">
        <v>44491</v>
      </c>
      <c r="B1117">
        <v>3970.94</v>
      </c>
      <c r="C1117">
        <v>4053.89</v>
      </c>
      <c r="D1117">
        <v>4164.1099999999997</v>
      </c>
      <c r="E1117">
        <v>3896.4</v>
      </c>
      <c r="F1117" t="s">
        <v>8235</v>
      </c>
      <c r="G1117">
        <v>-2.0500000000000001E-2</v>
      </c>
    </row>
    <row r="1118" spans="1:7" x14ac:dyDescent="0.35">
      <c r="A1118" s="1">
        <v>44490</v>
      </c>
      <c r="B1118">
        <v>4054.16</v>
      </c>
      <c r="C1118">
        <v>4160.51</v>
      </c>
      <c r="D1118">
        <v>4366.91</v>
      </c>
      <c r="E1118">
        <v>4029.48</v>
      </c>
      <c r="F1118" t="s">
        <v>1729</v>
      </c>
      <c r="G1118">
        <v>-2.5399999999999999E-2</v>
      </c>
    </row>
    <row r="1119" spans="1:7" x14ac:dyDescent="0.35">
      <c r="A1119" s="1">
        <v>44489</v>
      </c>
      <c r="B1119">
        <v>4159.8900000000003</v>
      </c>
      <c r="C1119">
        <v>3876.76</v>
      </c>
      <c r="D1119">
        <v>4168.12</v>
      </c>
      <c r="E1119">
        <v>3830.26</v>
      </c>
      <c r="F1119" t="s">
        <v>8236</v>
      </c>
      <c r="G1119">
        <v>7.2999999999999995E-2</v>
      </c>
    </row>
    <row r="1120" spans="1:7" x14ac:dyDescent="0.35">
      <c r="A1120" s="1">
        <v>44488</v>
      </c>
      <c r="B1120">
        <v>3876.78</v>
      </c>
      <c r="C1120">
        <v>3745.46</v>
      </c>
      <c r="D1120">
        <v>3884.34</v>
      </c>
      <c r="E1120">
        <v>3733.78</v>
      </c>
      <c r="F1120" t="s">
        <v>8237</v>
      </c>
      <c r="G1120">
        <v>3.4500000000000003E-2</v>
      </c>
    </row>
    <row r="1121" spans="1:7" x14ac:dyDescent="0.35">
      <c r="A1121" s="1">
        <v>44487</v>
      </c>
      <c r="B1121">
        <v>3747.6</v>
      </c>
      <c r="C1121">
        <v>3848.64</v>
      </c>
      <c r="D1121">
        <v>3892.01</v>
      </c>
      <c r="E1121">
        <v>3685.82</v>
      </c>
      <c r="F1121" t="s">
        <v>8238</v>
      </c>
      <c r="G1121">
        <v>-2.5499999999999998E-2</v>
      </c>
    </row>
    <row r="1122" spans="1:7" x14ac:dyDescent="0.35">
      <c r="A1122" s="1">
        <v>44486</v>
      </c>
      <c r="B1122">
        <v>3845.47</v>
      </c>
      <c r="C1122">
        <v>3827.55</v>
      </c>
      <c r="D1122">
        <v>3917.56</v>
      </c>
      <c r="E1122">
        <v>3664.63</v>
      </c>
      <c r="F1122" t="s">
        <v>8239</v>
      </c>
      <c r="G1122">
        <v>4.7000000000000002E-3</v>
      </c>
    </row>
    <row r="1123" spans="1:7" x14ac:dyDescent="0.35">
      <c r="A1123" s="1">
        <v>44485</v>
      </c>
      <c r="B1123">
        <v>3827.55</v>
      </c>
      <c r="C1123">
        <v>3869.05</v>
      </c>
      <c r="D1123">
        <v>3967.43</v>
      </c>
      <c r="E1123">
        <v>3804.55</v>
      </c>
      <c r="F1123" t="s">
        <v>8240</v>
      </c>
      <c r="G1123">
        <v>-1.0200000000000001E-2</v>
      </c>
    </row>
    <row r="1124" spans="1:7" x14ac:dyDescent="0.35">
      <c r="A1124" s="1">
        <v>44484</v>
      </c>
      <c r="B1124">
        <v>3866.9</v>
      </c>
      <c r="C1124">
        <v>3790.34</v>
      </c>
      <c r="D1124">
        <v>3904.91</v>
      </c>
      <c r="E1124">
        <v>3735.21</v>
      </c>
      <c r="F1124" t="s">
        <v>8241</v>
      </c>
      <c r="G1124">
        <v>2.0199999999999999E-2</v>
      </c>
    </row>
    <row r="1125" spans="1:7" x14ac:dyDescent="0.35">
      <c r="A1125" s="1">
        <v>44483</v>
      </c>
      <c r="B1125">
        <v>3790.41</v>
      </c>
      <c r="C1125">
        <v>3607.36</v>
      </c>
      <c r="D1125">
        <v>3820.47</v>
      </c>
      <c r="E1125">
        <v>3588.24</v>
      </c>
      <c r="F1125" t="s">
        <v>8242</v>
      </c>
      <c r="G1125">
        <v>5.0799999999999998E-2</v>
      </c>
    </row>
    <row r="1126" spans="1:7" x14ac:dyDescent="0.35">
      <c r="A1126" s="1">
        <v>44482</v>
      </c>
      <c r="B1126">
        <v>3607.28</v>
      </c>
      <c r="C1126">
        <v>3491.08</v>
      </c>
      <c r="D1126">
        <v>3612.04</v>
      </c>
      <c r="E1126">
        <v>3416</v>
      </c>
      <c r="F1126" t="s">
        <v>8243</v>
      </c>
      <c r="G1126">
        <v>3.3599999999999998E-2</v>
      </c>
    </row>
    <row r="1127" spans="1:7" x14ac:dyDescent="0.35">
      <c r="A1127" s="1">
        <v>44481</v>
      </c>
      <c r="B1127">
        <v>3489.9</v>
      </c>
      <c r="C1127">
        <v>3541.49</v>
      </c>
      <c r="D1127">
        <v>3545.35</v>
      </c>
      <c r="E1127">
        <v>3404.49</v>
      </c>
      <c r="F1127" t="s">
        <v>8244</v>
      </c>
      <c r="G1127">
        <v>-1.5599999999999999E-2</v>
      </c>
    </row>
    <row r="1128" spans="1:7" x14ac:dyDescent="0.35">
      <c r="A1128" s="1">
        <v>44480</v>
      </c>
      <c r="B1128">
        <v>3545.06</v>
      </c>
      <c r="C1128">
        <v>3414.93</v>
      </c>
      <c r="D1128">
        <v>3622.53</v>
      </c>
      <c r="E1128">
        <v>3381.43</v>
      </c>
      <c r="F1128" t="s">
        <v>8245</v>
      </c>
      <c r="G1128">
        <v>3.8100000000000002E-2</v>
      </c>
    </row>
    <row r="1129" spans="1:7" x14ac:dyDescent="0.35">
      <c r="A1129" s="1">
        <v>44479</v>
      </c>
      <c r="B1129">
        <v>3415.03</v>
      </c>
      <c r="C1129">
        <v>3574.52</v>
      </c>
      <c r="D1129">
        <v>3599.18</v>
      </c>
      <c r="E1129">
        <v>3409.22</v>
      </c>
      <c r="F1129" t="s">
        <v>8246</v>
      </c>
      <c r="G1129">
        <v>-4.4499999999999998E-2</v>
      </c>
    </row>
    <row r="1130" spans="1:7" x14ac:dyDescent="0.35">
      <c r="A1130" s="1">
        <v>44478</v>
      </c>
      <c r="B1130">
        <v>3574.2</v>
      </c>
      <c r="C1130">
        <v>3559.96</v>
      </c>
      <c r="D1130">
        <v>3626.11</v>
      </c>
      <c r="E1130">
        <v>3541.4</v>
      </c>
      <c r="F1130" t="s">
        <v>8247</v>
      </c>
      <c r="G1130">
        <v>4.1999999999999997E-3</v>
      </c>
    </row>
    <row r="1131" spans="1:7" x14ac:dyDescent="0.35">
      <c r="A1131" s="1">
        <v>44477</v>
      </c>
      <c r="B1131">
        <v>3559.42</v>
      </c>
      <c r="C1131">
        <v>3586.91</v>
      </c>
      <c r="D1131">
        <v>3668.35</v>
      </c>
      <c r="E1131">
        <v>3537.24</v>
      </c>
      <c r="F1131" t="s">
        <v>8248</v>
      </c>
      <c r="G1131">
        <v>-7.4000000000000003E-3</v>
      </c>
    </row>
    <row r="1132" spans="1:7" x14ac:dyDescent="0.35">
      <c r="A1132" s="1">
        <v>44476</v>
      </c>
      <c r="B1132">
        <v>3586</v>
      </c>
      <c r="C1132">
        <v>3575.43</v>
      </c>
      <c r="D1132">
        <v>3650.18</v>
      </c>
      <c r="E1132">
        <v>3473.47</v>
      </c>
      <c r="F1132" t="s">
        <v>8249</v>
      </c>
      <c r="G1132">
        <v>3.0000000000000001E-3</v>
      </c>
    </row>
    <row r="1133" spans="1:7" x14ac:dyDescent="0.35">
      <c r="A1133" s="1">
        <v>44475</v>
      </c>
      <c r="B1133">
        <v>3575.41</v>
      </c>
      <c r="C1133">
        <v>3515.35</v>
      </c>
      <c r="D1133">
        <v>3627.19</v>
      </c>
      <c r="E1133">
        <v>3345.56</v>
      </c>
      <c r="F1133" t="s">
        <v>1606</v>
      </c>
      <c r="G1133">
        <v>1.6500000000000001E-2</v>
      </c>
    </row>
    <row r="1134" spans="1:7" x14ac:dyDescent="0.35">
      <c r="A1134" s="1">
        <v>44474</v>
      </c>
      <c r="B1134">
        <v>3517.26</v>
      </c>
      <c r="C1134">
        <v>3383.32</v>
      </c>
      <c r="D1134">
        <v>3540.83</v>
      </c>
      <c r="E1134">
        <v>3365.28</v>
      </c>
      <c r="F1134" t="s">
        <v>8250</v>
      </c>
      <c r="G1134">
        <v>3.9699999999999999E-2</v>
      </c>
    </row>
    <row r="1135" spans="1:7" x14ac:dyDescent="0.35">
      <c r="A1135" s="1">
        <v>44473</v>
      </c>
      <c r="B1135">
        <v>3382.9</v>
      </c>
      <c r="C1135">
        <v>3417.26</v>
      </c>
      <c r="D1135">
        <v>3436.34</v>
      </c>
      <c r="E1135">
        <v>3273.22</v>
      </c>
      <c r="F1135" t="s">
        <v>8251</v>
      </c>
      <c r="G1135">
        <v>-1.01E-2</v>
      </c>
    </row>
    <row r="1136" spans="1:7" x14ac:dyDescent="0.35">
      <c r="A1136" s="1">
        <v>44472</v>
      </c>
      <c r="B1136">
        <v>3417.34</v>
      </c>
      <c r="C1136">
        <v>3388.83</v>
      </c>
      <c r="D1136">
        <v>3485.48</v>
      </c>
      <c r="E1136">
        <v>3346.63</v>
      </c>
      <c r="F1136" t="s">
        <v>8252</v>
      </c>
      <c r="G1136">
        <v>8.3999999999999995E-3</v>
      </c>
    </row>
    <row r="1137" spans="1:7" x14ac:dyDescent="0.35">
      <c r="A1137" s="1">
        <v>44471</v>
      </c>
      <c r="B1137">
        <v>3388.97</v>
      </c>
      <c r="C1137">
        <v>3309.14</v>
      </c>
      <c r="D1137">
        <v>3467.95</v>
      </c>
      <c r="E1137">
        <v>3265.97</v>
      </c>
      <c r="F1137" t="s">
        <v>8253</v>
      </c>
      <c r="G1137">
        <v>2.41E-2</v>
      </c>
    </row>
    <row r="1138" spans="1:7" x14ac:dyDescent="0.35">
      <c r="A1138" s="1">
        <v>44470</v>
      </c>
      <c r="B1138">
        <v>3309.13</v>
      </c>
      <c r="C1138">
        <v>2999.86</v>
      </c>
      <c r="D1138">
        <v>3329.32</v>
      </c>
      <c r="E1138">
        <v>2972.75</v>
      </c>
      <c r="F1138" t="s">
        <v>1729</v>
      </c>
      <c r="G1138">
        <v>0.1028</v>
      </c>
    </row>
    <row r="1139" spans="1:7" x14ac:dyDescent="0.35">
      <c r="A1139" s="1">
        <v>44469</v>
      </c>
      <c r="B1139">
        <v>3000.59</v>
      </c>
      <c r="C1139">
        <v>2851.06</v>
      </c>
      <c r="D1139">
        <v>3047.08</v>
      </c>
      <c r="E1139">
        <v>2837.68</v>
      </c>
      <c r="F1139" t="s">
        <v>8254</v>
      </c>
      <c r="G1139">
        <v>5.2299999999999999E-2</v>
      </c>
    </row>
    <row r="1140" spans="1:7" x14ac:dyDescent="0.35">
      <c r="A1140" s="1">
        <v>44468</v>
      </c>
      <c r="B1140">
        <v>2851.5</v>
      </c>
      <c r="C1140">
        <v>2807.15</v>
      </c>
      <c r="D1140">
        <v>2948.5</v>
      </c>
      <c r="E1140">
        <v>2784.66</v>
      </c>
      <c r="F1140" t="s">
        <v>8255</v>
      </c>
      <c r="G1140">
        <v>1.5699999999999999E-2</v>
      </c>
    </row>
    <row r="1141" spans="1:7" x14ac:dyDescent="0.35">
      <c r="A1141" s="1">
        <v>44467</v>
      </c>
      <c r="B1141">
        <v>2807.28</v>
      </c>
      <c r="C1141">
        <v>2926.04</v>
      </c>
      <c r="D1141">
        <v>2969.18</v>
      </c>
      <c r="E1141">
        <v>2791.42</v>
      </c>
      <c r="F1141" t="s">
        <v>6918</v>
      </c>
      <c r="G1141">
        <v>-4.07E-2</v>
      </c>
    </row>
    <row r="1142" spans="1:7" x14ac:dyDescent="0.35">
      <c r="A1142" s="1">
        <v>44466</v>
      </c>
      <c r="B1142">
        <v>2926.24</v>
      </c>
      <c r="C1142">
        <v>3061.86</v>
      </c>
      <c r="D1142">
        <v>3163.86</v>
      </c>
      <c r="E1142">
        <v>2926.24</v>
      </c>
      <c r="F1142" t="s">
        <v>8256</v>
      </c>
      <c r="G1142">
        <v>-4.48E-2</v>
      </c>
    </row>
    <row r="1143" spans="1:7" x14ac:dyDescent="0.35">
      <c r="A1143" s="1">
        <v>44465</v>
      </c>
      <c r="B1143">
        <v>3063.51</v>
      </c>
      <c r="C1143">
        <v>2922.47</v>
      </c>
      <c r="D1143">
        <v>3113.65</v>
      </c>
      <c r="E1143">
        <v>2740.12</v>
      </c>
      <c r="F1143" t="s">
        <v>1931</v>
      </c>
      <c r="G1143">
        <v>4.82E-2</v>
      </c>
    </row>
    <row r="1144" spans="1:7" x14ac:dyDescent="0.35">
      <c r="A1144" s="1">
        <v>44464</v>
      </c>
      <c r="B1144">
        <v>2922.55</v>
      </c>
      <c r="C1144">
        <v>2928.59</v>
      </c>
      <c r="D1144">
        <v>2965.48</v>
      </c>
      <c r="E1144">
        <v>2812.7</v>
      </c>
      <c r="F1144" t="s">
        <v>8257</v>
      </c>
      <c r="G1144">
        <v>-2.0999999999999999E-3</v>
      </c>
    </row>
    <row r="1145" spans="1:7" x14ac:dyDescent="0.35">
      <c r="A1145" s="1">
        <v>44463</v>
      </c>
      <c r="B1145">
        <v>2928.57</v>
      </c>
      <c r="C1145">
        <v>3152.92</v>
      </c>
      <c r="D1145">
        <v>3158.38</v>
      </c>
      <c r="E1145">
        <v>2740.06</v>
      </c>
      <c r="F1145" t="s">
        <v>1634</v>
      </c>
      <c r="G1145">
        <v>-7.1199999999999999E-2</v>
      </c>
    </row>
    <row r="1146" spans="1:7" x14ac:dyDescent="0.35">
      <c r="A1146" s="1">
        <v>44462</v>
      </c>
      <c r="B1146">
        <v>3152.92</v>
      </c>
      <c r="C1146">
        <v>3077.8</v>
      </c>
      <c r="D1146">
        <v>3173</v>
      </c>
      <c r="E1146">
        <v>3035.96</v>
      </c>
      <c r="F1146" t="s">
        <v>8258</v>
      </c>
      <c r="G1146">
        <v>2.4400000000000002E-2</v>
      </c>
    </row>
    <row r="1147" spans="1:7" x14ac:dyDescent="0.35">
      <c r="A1147" s="1">
        <v>44461</v>
      </c>
      <c r="B1147">
        <v>3077.78</v>
      </c>
      <c r="C1147">
        <v>2764.71</v>
      </c>
      <c r="D1147">
        <v>3087.97</v>
      </c>
      <c r="E1147">
        <v>2740.58</v>
      </c>
      <c r="F1147" t="s">
        <v>1709</v>
      </c>
      <c r="G1147">
        <v>0.1145</v>
      </c>
    </row>
    <row r="1148" spans="1:7" x14ac:dyDescent="0.35">
      <c r="A1148" s="1">
        <v>44460</v>
      </c>
      <c r="B1148">
        <v>2761.52</v>
      </c>
      <c r="C1148">
        <v>2976.7</v>
      </c>
      <c r="D1148">
        <v>3101.88</v>
      </c>
      <c r="E1148">
        <v>2659.71</v>
      </c>
      <c r="F1148" t="s">
        <v>5678</v>
      </c>
      <c r="G1148">
        <v>-7.2099999999999997E-2</v>
      </c>
    </row>
    <row r="1149" spans="1:7" x14ac:dyDescent="0.35">
      <c r="A1149" s="1">
        <v>44459</v>
      </c>
      <c r="B1149">
        <v>2976.05</v>
      </c>
      <c r="C1149">
        <v>3328.49</v>
      </c>
      <c r="D1149">
        <v>3344.04</v>
      </c>
      <c r="E1149">
        <v>2931.64</v>
      </c>
      <c r="F1149" t="s">
        <v>7037</v>
      </c>
      <c r="G1149">
        <v>-0.1061</v>
      </c>
    </row>
    <row r="1150" spans="1:7" x14ac:dyDescent="0.35">
      <c r="A1150" s="1">
        <v>44458</v>
      </c>
      <c r="B1150">
        <v>3329.12</v>
      </c>
      <c r="C1150">
        <v>3435.92</v>
      </c>
      <c r="D1150">
        <v>3455.67</v>
      </c>
      <c r="E1150">
        <v>3282.85</v>
      </c>
      <c r="F1150" t="s">
        <v>8259</v>
      </c>
      <c r="G1150">
        <v>-3.1099999999999999E-2</v>
      </c>
    </row>
    <row r="1151" spans="1:7" x14ac:dyDescent="0.35">
      <c r="A1151" s="1">
        <v>44457</v>
      </c>
      <c r="B1151">
        <v>3435.97</v>
      </c>
      <c r="C1151">
        <v>3398.55</v>
      </c>
      <c r="D1151">
        <v>3539.5</v>
      </c>
      <c r="E1151">
        <v>3371.33</v>
      </c>
      <c r="F1151" t="s">
        <v>8260</v>
      </c>
      <c r="G1151">
        <v>1.0999999999999999E-2</v>
      </c>
    </row>
    <row r="1152" spans="1:7" x14ac:dyDescent="0.35">
      <c r="A1152" s="1">
        <v>44456</v>
      </c>
      <c r="B1152">
        <v>3398.65</v>
      </c>
      <c r="C1152">
        <v>3569.92</v>
      </c>
      <c r="D1152">
        <v>3592.2</v>
      </c>
      <c r="E1152">
        <v>3352.32</v>
      </c>
      <c r="F1152" t="s">
        <v>8261</v>
      </c>
      <c r="G1152">
        <v>-4.7800000000000002E-2</v>
      </c>
    </row>
    <row r="1153" spans="1:7" x14ac:dyDescent="0.35">
      <c r="A1153" s="1">
        <v>44455</v>
      </c>
      <c r="B1153">
        <v>3569.43</v>
      </c>
      <c r="C1153">
        <v>3612.23</v>
      </c>
      <c r="D1153">
        <v>3672.68</v>
      </c>
      <c r="E1153">
        <v>3488.53</v>
      </c>
      <c r="F1153" t="s">
        <v>8262</v>
      </c>
      <c r="G1153">
        <v>-1.18E-2</v>
      </c>
    </row>
    <row r="1154" spans="1:7" x14ac:dyDescent="0.35">
      <c r="A1154" s="1">
        <v>44454</v>
      </c>
      <c r="B1154">
        <v>3611.9</v>
      </c>
      <c r="C1154">
        <v>3430.36</v>
      </c>
      <c r="D1154">
        <v>3612.29</v>
      </c>
      <c r="E1154">
        <v>3361.63</v>
      </c>
      <c r="F1154" t="s">
        <v>8263</v>
      </c>
      <c r="G1154">
        <v>5.3400000000000003E-2</v>
      </c>
    </row>
    <row r="1155" spans="1:7" x14ac:dyDescent="0.35">
      <c r="A1155" s="1">
        <v>44453</v>
      </c>
      <c r="B1155">
        <v>3428.87</v>
      </c>
      <c r="C1155">
        <v>3284.65</v>
      </c>
      <c r="D1155">
        <v>3428.87</v>
      </c>
      <c r="E1155">
        <v>3270.91</v>
      </c>
      <c r="F1155" t="s">
        <v>6948</v>
      </c>
      <c r="G1155">
        <v>4.3900000000000002E-2</v>
      </c>
    </row>
    <row r="1156" spans="1:7" x14ac:dyDescent="0.35">
      <c r="A1156" s="1">
        <v>44452</v>
      </c>
      <c r="B1156">
        <v>3284.52</v>
      </c>
      <c r="C1156">
        <v>3408.17</v>
      </c>
      <c r="D1156">
        <v>3429.24</v>
      </c>
      <c r="E1156">
        <v>3118.66</v>
      </c>
      <c r="F1156" t="s">
        <v>1616</v>
      </c>
      <c r="G1156">
        <v>-3.6299999999999999E-2</v>
      </c>
    </row>
    <row r="1157" spans="1:7" x14ac:dyDescent="0.35">
      <c r="A1157" s="1">
        <v>44451</v>
      </c>
      <c r="B1157">
        <v>3408.28</v>
      </c>
      <c r="C1157">
        <v>3267.33</v>
      </c>
      <c r="D1157">
        <v>3469.5</v>
      </c>
      <c r="E1157">
        <v>3231.87</v>
      </c>
      <c r="F1157" t="s">
        <v>8264</v>
      </c>
      <c r="G1157">
        <v>4.3099999999999999E-2</v>
      </c>
    </row>
    <row r="1158" spans="1:7" x14ac:dyDescent="0.35">
      <c r="A1158" s="1">
        <v>44450</v>
      </c>
      <c r="B1158">
        <v>3267.33</v>
      </c>
      <c r="C1158">
        <v>3209.37</v>
      </c>
      <c r="D1158">
        <v>3345.37</v>
      </c>
      <c r="E1158">
        <v>3202.41</v>
      </c>
      <c r="F1158" t="s">
        <v>8265</v>
      </c>
      <c r="G1158">
        <v>1.8700000000000001E-2</v>
      </c>
    </row>
    <row r="1159" spans="1:7" x14ac:dyDescent="0.35">
      <c r="A1159" s="1">
        <v>44449</v>
      </c>
      <c r="B1159">
        <v>3207.27</v>
      </c>
      <c r="C1159">
        <v>3423.87</v>
      </c>
      <c r="D1159">
        <v>3512.9</v>
      </c>
      <c r="E1159">
        <v>3156.28</v>
      </c>
      <c r="F1159" t="s">
        <v>5746</v>
      </c>
      <c r="G1159">
        <v>-6.3200000000000006E-2</v>
      </c>
    </row>
    <row r="1160" spans="1:7" x14ac:dyDescent="0.35">
      <c r="A1160" s="1">
        <v>44448</v>
      </c>
      <c r="B1160">
        <v>3423.51</v>
      </c>
      <c r="C1160">
        <v>3498.92</v>
      </c>
      <c r="D1160">
        <v>3564.3</v>
      </c>
      <c r="E1160">
        <v>3395.94</v>
      </c>
      <c r="F1160" t="s">
        <v>1893</v>
      </c>
      <c r="G1160">
        <v>-2.0500000000000001E-2</v>
      </c>
    </row>
    <row r="1161" spans="1:7" x14ac:dyDescent="0.35">
      <c r="A1161" s="1">
        <v>44447</v>
      </c>
      <c r="B1161">
        <v>3495.1</v>
      </c>
      <c r="C1161">
        <v>3424.35</v>
      </c>
      <c r="D1161">
        <v>3557.67</v>
      </c>
      <c r="E1161">
        <v>3221.6</v>
      </c>
      <c r="F1161" t="s">
        <v>8266</v>
      </c>
      <c r="G1161">
        <v>2.1000000000000001E-2</v>
      </c>
    </row>
    <row r="1162" spans="1:7" x14ac:dyDescent="0.35">
      <c r="A1162" s="1">
        <v>44446</v>
      </c>
      <c r="B1162">
        <v>3423.12</v>
      </c>
      <c r="C1162">
        <v>3926.84</v>
      </c>
      <c r="D1162">
        <v>3945.79</v>
      </c>
      <c r="E1162">
        <v>3061.3</v>
      </c>
      <c r="F1162" t="s">
        <v>1601</v>
      </c>
      <c r="G1162">
        <v>-0.12839999999999999</v>
      </c>
    </row>
    <row r="1163" spans="1:7" x14ac:dyDescent="0.35">
      <c r="A1163" s="1">
        <v>44445</v>
      </c>
      <c r="B1163">
        <v>3927.21</v>
      </c>
      <c r="C1163">
        <v>3950.2</v>
      </c>
      <c r="D1163">
        <v>3968.2</v>
      </c>
      <c r="E1163">
        <v>3867.55</v>
      </c>
      <c r="F1163" t="s">
        <v>8267</v>
      </c>
      <c r="G1163">
        <v>-5.8999999999999999E-3</v>
      </c>
    </row>
    <row r="1164" spans="1:7" x14ac:dyDescent="0.35">
      <c r="A1164" s="1">
        <v>44444</v>
      </c>
      <c r="B1164">
        <v>3950.62</v>
      </c>
      <c r="C1164">
        <v>3885.4</v>
      </c>
      <c r="D1164">
        <v>3981.22</v>
      </c>
      <c r="E1164">
        <v>3834.74</v>
      </c>
      <c r="F1164" t="s">
        <v>8268</v>
      </c>
      <c r="G1164">
        <v>1.6899999999999998E-2</v>
      </c>
    </row>
    <row r="1165" spans="1:7" x14ac:dyDescent="0.35">
      <c r="A1165" s="1">
        <v>44443</v>
      </c>
      <c r="B1165">
        <v>3884.97</v>
      </c>
      <c r="C1165">
        <v>3938.45</v>
      </c>
      <c r="D1165">
        <v>3968.33</v>
      </c>
      <c r="E1165">
        <v>3844.07</v>
      </c>
      <c r="F1165" t="s">
        <v>8269</v>
      </c>
      <c r="G1165">
        <v>-1.2999999999999999E-2</v>
      </c>
    </row>
    <row r="1166" spans="1:7" x14ac:dyDescent="0.35">
      <c r="A1166" s="1">
        <v>44442</v>
      </c>
      <c r="B1166">
        <v>3936.29</v>
      </c>
      <c r="C1166">
        <v>3785.85</v>
      </c>
      <c r="D1166">
        <v>4024.89</v>
      </c>
      <c r="E1166">
        <v>3715.97</v>
      </c>
      <c r="F1166" t="s">
        <v>1652</v>
      </c>
      <c r="G1166">
        <v>3.9600000000000003E-2</v>
      </c>
    </row>
    <row r="1167" spans="1:7" x14ac:dyDescent="0.35">
      <c r="A1167" s="1">
        <v>44441</v>
      </c>
      <c r="B1167">
        <v>3786.19</v>
      </c>
      <c r="C1167">
        <v>3826.9</v>
      </c>
      <c r="D1167">
        <v>3833.89</v>
      </c>
      <c r="E1167">
        <v>3723.42</v>
      </c>
      <c r="F1167" t="s">
        <v>8270</v>
      </c>
      <c r="G1167">
        <v>-1.21E-2</v>
      </c>
    </row>
    <row r="1168" spans="1:7" x14ac:dyDescent="0.35">
      <c r="A1168" s="1">
        <v>44440</v>
      </c>
      <c r="B1168">
        <v>3832.73</v>
      </c>
      <c r="C1168">
        <v>3429.65</v>
      </c>
      <c r="D1168">
        <v>3839.91</v>
      </c>
      <c r="E1168">
        <v>3384.82</v>
      </c>
      <c r="F1168" t="s">
        <v>1641</v>
      </c>
      <c r="G1168">
        <v>0.1172</v>
      </c>
    </row>
    <row r="1169" spans="1:7" x14ac:dyDescent="0.35">
      <c r="A1169" s="1">
        <v>44439</v>
      </c>
      <c r="B1169">
        <v>3430.74</v>
      </c>
      <c r="C1169">
        <v>3228.23</v>
      </c>
      <c r="D1169">
        <v>3467.42</v>
      </c>
      <c r="E1169">
        <v>3191.34</v>
      </c>
      <c r="F1169" t="s">
        <v>1638</v>
      </c>
      <c r="G1169">
        <v>6.3600000000000004E-2</v>
      </c>
    </row>
    <row r="1170" spans="1:7" x14ac:dyDescent="0.35">
      <c r="A1170" s="1">
        <v>44438</v>
      </c>
      <c r="B1170">
        <v>3225.67</v>
      </c>
      <c r="C1170">
        <v>3222.43</v>
      </c>
      <c r="D1170">
        <v>3345.72</v>
      </c>
      <c r="E1170">
        <v>3145.53</v>
      </c>
      <c r="F1170" t="s">
        <v>8271</v>
      </c>
      <c r="G1170">
        <v>1.1000000000000001E-3</v>
      </c>
    </row>
    <row r="1171" spans="1:7" x14ac:dyDescent="0.35">
      <c r="A1171" s="1">
        <v>44437</v>
      </c>
      <c r="B1171">
        <v>3222.16</v>
      </c>
      <c r="C1171">
        <v>3243.96</v>
      </c>
      <c r="D1171">
        <v>3282.21</v>
      </c>
      <c r="E1171">
        <v>3155.31</v>
      </c>
      <c r="F1171" t="s">
        <v>8272</v>
      </c>
      <c r="G1171">
        <v>-6.7000000000000002E-3</v>
      </c>
    </row>
    <row r="1172" spans="1:7" x14ac:dyDescent="0.35">
      <c r="A1172" s="1">
        <v>44436</v>
      </c>
      <c r="B1172">
        <v>3243.9</v>
      </c>
      <c r="C1172">
        <v>3273.78</v>
      </c>
      <c r="D1172">
        <v>3284.58</v>
      </c>
      <c r="E1172">
        <v>3212.24</v>
      </c>
      <c r="F1172" t="s">
        <v>8273</v>
      </c>
      <c r="G1172">
        <v>-9.1000000000000004E-3</v>
      </c>
    </row>
    <row r="1173" spans="1:7" x14ac:dyDescent="0.35">
      <c r="A1173" s="1">
        <v>44435</v>
      </c>
      <c r="B1173">
        <v>3273.58</v>
      </c>
      <c r="C1173">
        <v>3093.78</v>
      </c>
      <c r="D1173">
        <v>3279.93</v>
      </c>
      <c r="E1173">
        <v>3063.37</v>
      </c>
      <c r="F1173" t="s">
        <v>8274</v>
      </c>
      <c r="G1173">
        <v>5.8200000000000002E-2</v>
      </c>
    </row>
    <row r="1174" spans="1:7" x14ac:dyDescent="0.35">
      <c r="A1174" s="1">
        <v>44434</v>
      </c>
      <c r="B1174">
        <v>3093.54</v>
      </c>
      <c r="C1174">
        <v>3228.03</v>
      </c>
      <c r="D1174">
        <v>3249.62</v>
      </c>
      <c r="E1174">
        <v>3057.48</v>
      </c>
      <c r="F1174" t="s">
        <v>8275</v>
      </c>
      <c r="G1174">
        <v>-4.1700000000000001E-2</v>
      </c>
    </row>
    <row r="1175" spans="1:7" x14ac:dyDescent="0.35">
      <c r="A1175" s="1">
        <v>44433</v>
      </c>
      <c r="B1175">
        <v>3228.15</v>
      </c>
      <c r="C1175">
        <v>3172.12</v>
      </c>
      <c r="D1175">
        <v>3247.43</v>
      </c>
      <c r="E1175">
        <v>3080.7</v>
      </c>
      <c r="F1175" t="s">
        <v>8276</v>
      </c>
      <c r="G1175">
        <v>1.7299999999999999E-2</v>
      </c>
    </row>
    <row r="1176" spans="1:7" x14ac:dyDescent="0.35">
      <c r="A1176" s="1">
        <v>44432</v>
      </c>
      <c r="B1176">
        <v>3173.26</v>
      </c>
      <c r="C1176">
        <v>3322.6</v>
      </c>
      <c r="D1176">
        <v>3357.99</v>
      </c>
      <c r="E1176">
        <v>3150.75</v>
      </c>
      <c r="F1176" t="s">
        <v>8277</v>
      </c>
      <c r="G1176">
        <v>-4.41E-2</v>
      </c>
    </row>
    <row r="1177" spans="1:7" x14ac:dyDescent="0.35">
      <c r="A1177" s="1">
        <v>44431</v>
      </c>
      <c r="B1177">
        <v>3319.49</v>
      </c>
      <c r="C1177">
        <v>3238.41</v>
      </c>
      <c r="D1177">
        <v>3375.42</v>
      </c>
      <c r="E1177">
        <v>3231.96</v>
      </c>
      <c r="F1177" t="s">
        <v>1893</v>
      </c>
      <c r="G1177">
        <v>2.4899999999999999E-2</v>
      </c>
    </row>
    <row r="1178" spans="1:7" x14ac:dyDescent="0.35">
      <c r="A1178" s="1">
        <v>44430</v>
      </c>
      <c r="B1178">
        <v>3238.7</v>
      </c>
      <c r="C1178">
        <v>3224.17</v>
      </c>
      <c r="D1178">
        <v>3271.94</v>
      </c>
      <c r="E1178">
        <v>3128.98</v>
      </c>
      <c r="F1178" t="s">
        <v>8278</v>
      </c>
      <c r="G1178">
        <v>4.5999999999999999E-3</v>
      </c>
    </row>
    <row r="1179" spans="1:7" x14ac:dyDescent="0.35">
      <c r="A1179" s="1">
        <v>44429</v>
      </c>
      <c r="B1179">
        <v>3223.96</v>
      </c>
      <c r="C1179">
        <v>3285.12</v>
      </c>
      <c r="D1179">
        <v>3307.33</v>
      </c>
      <c r="E1179">
        <v>3200.19</v>
      </c>
      <c r="F1179" t="s">
        <v>8279</v>
      </c>
      <c r="G1179">
        <v>-1.83E-2</v>
      </c>
    </row>
    <row r="1180" spans="1:7" x14ac:dyDescent="0.35">
      <c r="A1180" s="1">
        <v>44428</v>
      </c>
      <c r="B1180">
        <v>3284.21</v>
      </c>
      <c r="C1180">
        <v>3184.83</v>
      </c>
      <c r="D1180">
        <v>3300.36</v>
      </c>
      <c r="E1180">
        <v>3179.18</v>
      </c>
      <c r="F1180" t="s">
        <v>8280</v>
      </c>
      <c r="G1180">
        <v>3.1199999999999999E-2</v>
      </c>
    </row>
    <row r="1181" spans="1:7" x14ac:dyDescent="0.35">
      <c r="A1181" s="1">
        <v>44427</v>
      </c>
      <c r="B1181">
        <v>3184.82</v>
      </c>
      <c r="C1181">
        <v>3016.92</v>
      </c>
      <c r="D1181">
        <v>3185.51</v>
      </c>
      <c r="E1181">
        <v>2962.04</v>
      </c>
      <c r="F1181" t="s">
        <v>6928</v>
      </c>
      <c r="G1181">
        <v>5.57E-2</v>
      </c>
    </row>
    <row r="1182" spans="1:7" x14ac:dyDescent="0.35">
      <c r="A1182" s="1">
        <v>44426</v>
      </c>
      <c r="B1182">
        <v>3016.91</v>
      </c>
      <c r="C1182">
        <v>3012.62</v>
      </c>
      <c r="D1182">
        <v>3124.51</v>
      </c>
      <c r="E1182">
        <v>2951.04</v>
      </c>
      <c r="F1182" t="s">
        <v>8281</v>
      </c>
      <c r="G1182">
        <v>8.0000000000000004E-4</v>
      </c>
    </row>
    <row r="1183" spans="1:7" x14ac:dyDescent="0.35">
      <c r="A1183" s="1">
        <v>44425</v>
      </c>
      <c r="B1183">
        <v>3014.58</v>
      </c>
      <c r="C1183">
        <v>3147.67</v>
      </c>
      <c r="D1183">
        <v>3290.03</v>
      </c>
      <c r="E1183">
        <v>2993.63</v>
      </c>
      <c r="F1183" t="s">
        <v>1579</v>
      </c>
      <c r="G1183">
        <v>-4.2299999999999997E-2</v>
      </c>
    </row>
    <row r="1184" spans="1:7" x14ac:dyDescent="0.35">
      <c r="A1184" s="1">
        <v>44424</v>
      </c>
      <c r="B1184">
        <v>3147.65</v>
      </c>
      <c r="C1184">
        <v>3307.96</v>
      </c>
      <c r="D1184">
        <v>3334.22</v>
      </c>
      <c r="E1184">
        <v>3138.37</v>
      </c>
      <c r="F1184" t="s">
        <v>8282</v>
      </c>
      <c r="G1184">
        <v>-4.87E-2</v>
      </c>
    </row>
    <row r="1185" spans="1:7" x14ac:dyDescent="0.35">
      <c r="A1185" s="1">
        <v>44423</v>
      </c>
      <c r="B1185">
        <v>3308.87</v>
      </c>
      <c r="C1185">
        <v>3264.56</v>
      </c>
      <c r="D1185">
        <v>3318.61</v>
      </c>
      <c r="E1185">
        <v>3115.34</v>
      </c>
      <c r="F1185" t="s">
        <v>8283</v>
      </c>
      <c r="G1185">
        <v>1.35E-2</v>
      </c>
    </row>
    <row r="1186" spans="1:7" x14ac:dyDescent="0.35">
      <c r="A1186" s="1">
        <v>44422</v>
      </c>
      <c r="B1186">
        <v>3264.69</v>
      </c>
      <c r="C1186">
        <v>3322.25</v>
      </c>
      <c r="D1186">
        <v>3328.38</v>
      </c>
      <c r="E1186">
        <v>3209.45</v>
      </c>
      <c r="F1186" t="s">
        <v>8284</v>
      </c>
      <c r="G1186">
        <v>-1.7399999999999999E-2</v>
      </c>
    </row>
    <row r="1187" spans="1:7" x14ac:dyDescent="0.35">
      <c r="A1187" s="1">
        <v>44421</v>
      </c>
      <c r="B1187">
        <v>3322.43</v>
      </c>
      <c r="C1187">
        <v>3043.2</v>
      </c>
      <c r="D1187">
        <v>3324.53</v>
      </c>
      <c r="E1187">
        <v>3035.52</v>
      </c>
      <c r="F1187" t="s">
        <v>8285</v>
      </c>
      <c r="G1187">
        <v>9.1600000000000001E-2</v>
      </c>
    </row>
    <row r="1188" spans="1:7" x14ac:dyDescent="0.35">
      <c r="A1188" s="1">
        <v>44420</v>
      </c>
      <c r="B1188">
        <v>3043.61</v>
      </c>
      <c r="C1188">
        <v>3160.17</v>
      </c>
      <c r="D1188">
        <v>3236.28</v>
      </c>
      <c r="E1188">
        <v>2981.35</v>
      </c>
      <c r="F1188" t="s">
        <v>8286</v>
      </c>
      <c r="G1188">
        <v>-3.7900000000000003E-2</v>
      </c>
    </row>
    <row r="1189" spans="1:7" x14ac:dyDescent="0.35">
      <c r="A1189" s="1">
        <v>44419</v>
      </c>
      <c r="B1189">
        <v>3163.66</v>
      </c>
      <c r="C1189">
        <v>3140.86</v>
      </c>
      <c r="D1189">
        <v>3269.7</v>
      </c>
      <c r="E1189">
        <v>3122.67</v>
      </c>
      <c r="F1189" t="s">
        <v>8287</v>
      </c>
      <c r="G1189">
        <v>7.3000000000000001E-3</v>
      </c>
    </row>
    <row r="1190" spans="1:7" x14ac:dyDescent="0.35">
      <c r="A1190" s="1">
        <v>44418</v>
      </c>
      <c r="B1190">
        <v>3140.71</v>
      </c>
      <c r="C1190">
        <v>3162.81</v>
      </c>
      <c r="D1190">
        <v>3232.02</v>
      </c>
      <c r="E1190">
        <v>3057.84</v>
      </c>
      <c r="F1190" t="s">
        <v>1607</v>
      </c>
      <c r="G1190">
        <v>-7.0000000000000001E-3</v>
      </c>
    </row>
    <row r="1191" spans="1:7" x14ac:dyDescent="0.35">
      <c r="A1191" s="1">
        <v>44417</v>
      </c>
      <c r="B1191">
        <v>3162.93</v>
      </c>
      <c r="C1191">
        <v>3011.88</v>
      </c>
      <c r="D1191">
        <v>3184.84</v>
      </c>
      <c r="E1191">
        <v>2899.24</v>
      </c>
      <c r="F1191" t="s">
        <v>2003</v>
      </c>
      <c r="G1191">
        <v>5.0099999999999999E-2</v>
      </c>
    </row>
    <row r="1192" spans="1:7" x14ac:dyDescent="0.35">
      <c r="A1192" s="1">
        <v>44416</v>
      </c>
      <c r="B1192">
        <v>3012.07</v>
      </c>
      <c r="C1192">
        <v>3158.3</v>
      </c>
      <c r="D1192">
        <v>3188.49</v>
      </c>
      <c r="E1192">
        <v>2949.66</v>
      </c>
      <c r="F1192" t="s">
        <v>1626</v>
      </c>
      <c r="G1192">
        <v>-4.6199999999999998E-2</v>
      </c>
    </row>
    <row r="1193" spans="1:7" x14ac:dyDescent="0.35">
      <c r="A1193" s="1">
        <v>44415</v>
      </c>
      <c r="B1193">
        <v>3158</v>
      </c>
      <c r="C1193">
        <v>2889.58</v>
      </c>
      <c r="D1193">
        <v>3169.74</v>
      </c>
      <c r="E1193">
        <v>2867.58</v>
      </c>
      <c r="F1193" t="s">
        <v>983</v>
      </c>
      <c r="G1193">
        <v>9.2899999999999996E-2</v>
      </c>
    </row>
    <row r="1194" spans="1:7" x14ac:dyDescent="0.35">
      <c r="A1194" s="1">
        <v>44414</v>
      </c>
      <c r="B1194">
        <v>2889.43</v>
      </c>
      <c r="C1194">
        <v>2827.23</v>
      </c>
      <c r="D1194">
        <v>2946.62</v>
      </c>
      <c r="E1194">
        <v>2726.04</v>
      </c>
      <c r="F1194" t="s">
        <v>1579</v>
      </c>
      <c r="G1194">
        <v>2.1999999999999999E-2</v>
      </c>
    </row>
    <row r="1195" spans="1:7" x14ac:dyDescent="0.35">
      <c r="A1195" s="1">
        <v>44413</v>
      </c>
      <c r="B1195">
        <v>2827.21</v>
      </c>
      <c r="C1195">
        <v>2725.28</v>
      </c>
      <c r="D1195">
        <v>2842.95</v>
      </c>
      <c r="E1195">
        <v>2533.5100000000002</v>
      </c>
      <c r="F1195" t="s">
        <v>5723</v>
      </c>
      <c r="G1195">
        <v>3.7400000000000003E-2</v>
      </c>
    </row>
    <row r="1196" spans="1:7" x14ac:dyDescent="0.35">
      <c r="A1196" s="1">
        <v>44412</v>
      </c>
      <c r="B1196">
        <v>2725.29</v>
      </c>
      <c r="C1196">
        <v>2506.5</v>
      </c>
      <c r="D1196">
        <v>2766.46</v>
      </c>
      <c r="E1196">
        <v>2462.3200000000002</v>
      </c>
      <c r="F1196" t="s">
        <v>5793</v>
      </c>
      <c r="G1196">
        <v>8.72E-2</v>
      </c>
    </row>
    <row r="1197" spans="1:7" x14ac:dyDescent="0.35">
      <c r="A1197" s="1">
        <v>44411</v>
      </c>
      <c r="B1197">
        <v>2506.65</v>
      </c>
      <c r="C1197">
        <v>2608.0100000000002</v>
      </c>
      <c r="D1197">
        <v>2631.43</v>
      </c>
      <c r="E1197">
        <v>2445.4899999999998</v>
      </c>
      <c r="F1197" t="s">
        <v>2275</v>
      </c>
      <c r="G1197">
        <v>-3.8899999999999997E-2</v>
      </c>
    </row>
    <row r="1198" spans="1:7" x14ac:dyDescent="0.35">
      <c r="A1198" s="1">
        <v>44410</v>
      </c>
      <c r="B1198">
        <v>2608.04</v>
      </c>
      <c r="C1198">
        <v>2556.0700000000002</v>
      </c>
      <c r="D1198">
        <v>2664.73</v>
      </c>
      <c r="E1198">
        <v>2513.5100000000002</v>
      </c>
      <c r="F1198" t="s">
        <v>8288</v>
      </c>
      <c r="G1198">
        <v>2.0299999999999999E-2</v>
      </c>
    </row>
    <row r="1199" spans="1:7" x14ac:dyDescent="0.35">
      <c r="A1199" s="1">
        <v>44409</v>
      </c>
      <c r="B1199">
        <v>2556.23</v>
      </c>
      <c r="C1199">
        <v>2530.94</v>
      </c>
      <c r="D1199">
        <v>2696.38</v>
      </c>
      <c r="E1199">
        <v>2515.2600000000002</v>
      </c>
      <c r="F1199" t="s">
        <v>1652</v>
      </c>
      <c r="G1199">
        <v>9.4999999999999998E-3</v>
      </c>
    </row>
    <row r="1200" spans="1:7" x14ac:dyDescent="0.35">
      <c r="A1200" s="1">
        <v>44408</v>
      </c>
      <c r="B1200">
        <v>2532.19</v>
      </c>
      <c r="C1200">
        <v>2461.08</v>
      </c>
      <c r="D1200">
        <v>2551.6799999999998</v>
      </c>
      <c r="E1200">
        <v>2421.6999999999998</v>
      </c>
      <c r="F1200" t="s">
        <v>8289</v>
      </c>
      <c r="G1200">
        <v>2.8899999999999999E-2</v>
      </c>
    </row>
    <row r="1201" spans="1:7" x14ac:dyDescent="0.35">
      <c r="A1201" s="1">
        <v>44407</v>
      </c>
      <c r="B1201">
        <v>2460.9499999999998</v>
      </c>
      <c r="C1201">
        <v>2380.59</v>
      </c>
      <c r="D1201">
        <v>2467.4</v>
      </c>
      <c r="E1201">
        <v>2320.8000000000002</v>
      </c>
      <c r="F1201" t="s">
        <v>1878</v>
      </c>
      <c r="G1201">
        <v>3.3599999999999998E-2</v>
      </c>
    </row>
    <row r="1202" spans="1:7" x14ac:dyDescent="0.35">
      <c r="A1202" s="1">
        <v>44406</v>
      </c>
      <c r="B1202">
        <v>2380.9299999999998</v>
      </c>
      <c r="C1202">
        <v>2299.46</v>
      </c>
      <c r="D1202">
        <v>2397.71</v>
      </c>
      <c r="E1202">
        <v>2269.15</v>
      </c>
      <c r="F1202" t="s">
        <v>8290</v>
      </c>
      <c r="G1202">
        <v>3.56E-2</v>
      </c>
    </row>
    <row r="1203" spans="1:7" x14ac:dyDescent="0.35">
      <c r="A1203" s="1">
        <v>44405</v>
      </c>
      <c r="B1203">
        <v>2299.11</v>
      </c>
      <c r="C1203">
        <v>2300.21</v>
      </c>
      <c r="D1203">
        <v>2343.4899999999998</v>
      </c>
      <c r="E1203">
        <v>2246.23</v>
      </c>
      <c r="F1203" t="s">
        <v>8291</v>
      </c>
      <c r="G1203">
        <v>-5.0000000000000001E-4</v>
      </c>
    </row>
    <row r="1204" spans="1:7" x14ac:dyDescent="0.35">
      <c r="A1204" s="1">
        <v>44404</v>
      </c>
      <c r="B1204">
        <v>2300.2199999999998</v>
      </c>
      <c r="C1204">
        <v>2230.2399999999998</v>
      </c>
      <c r="D1204">
        <v>2318.6799999999998</v>
      </c>
      <c r="E1204">
        <v>2152.92</v>
      </c>
      <c r="F1204" t="s">
        <v>1626</v>
      </c>
      <c r="G1204">
        <v>3.1699999999999999E-2</v>
      </c>
    </row>
    <row r="1205" spans="1:7" x14ac:dyDescent="0.35">
      <c r="A1205" s="1">
        <v>44403</v>
      </c>
      <c r="B1205">
        <v>2229.5300000000002</v>
      </c>
      <c r="C1205">
        <v>2189.7399999999998</v>
      </c>
      <c r="D1205">
        <v>2430.0100000000002</v>
      </c>
      <c r="E1205">
        <v>2174.44</v>
      </c>
      <c r="F1205" t="s">
        <v>1646</v>
      </c>
      <c r="G1205">
        <v>1.8100000000000002E-2</v>
      </c>
    </row>
    <row r="1206" spans="1:7" x14ac:dyDescent="0.35">
      <c r="A1206" s="1">
        <v>44402</v>
      </c>
      <c r="B1206">
        <v>2189.79</v>
      </c>
      <c r="C1206">
        <v>2166.98</v>
      </c>
      <c r="D1206">
        <v>2195.0300000000002</v>
      </c>
      <c r="E1206">
        <v>2108.7399999999998</v>
      </c>
      <c r="F1206" t="s">
        <v>8292</v>
      </c>
      <c r="G1206">
        <v>1.7600000000000001E-2</v>
      </c>
    </row>
    <row r="1207" spans="1:7" x14ac:dyDescent="0.35">
      <c r="A1207" s="1">
        <v>44401</v>
      </c>
      <c r="B1207">
        <v>2151.85</v>
      </c>
      <c r="C1207">
        <v>2124</v>
      </c>
      <c r="D1207">
        <v>2162.29</v>
      </c>
      <c r="E1207">
        <v>2106.71</v>
      </c>
      <c r="F1207" t="s">
        <v>8293</v>
      </c>
      <c r="G1207">
        <v>1.3299999999999999E-2</v>
      </c>
    </row>
    <row r="1208" spans="1:7" x14ac:dyDescent="0.35">
      <c r="A1208" s="1">
        <v>44400</v>
      </c>
      <c r="B1208">
        <v>2123.61</v>
      </c>
      <c r="C1208">
        <v>2024.51</v>
      </c>
      <c r="D1208">
        <v>2129.66</v>
      </c>
      <c r="E1208">
        <v>2000.27</v>
      </c>
      <c r="F1208" t="s">
        <v>8294</v>
      </c>
      <c r="G1208">
        <v>4.8899999999999999E-2</v>
      </c>
    </row>
    <row r="1209" spans="1:7" x14ac:dyDescent="0.35">
      <c r="A1209" s="1">
        <v>44399</v>
      </c>
      <c r="B1209">
        <v>2024.58</v>
      </c>
      <c r="C1209">
        <v>1994.61</v>
      </c>
      <c r="D1209">
        <v>2043.26</v>
      </c>
      <c r="E1209">
        <v>1952.31</v>
      </c>
      <c r="F1209" t="s">
        <v>1658</v>
      </c>
      <c r="G1209">
        <v>1.5100000000000001E-2</v>
      </c>
    </row>
    <row r="1210" spans="1:7" x14ac:dyDescent="0.35">
      <c r="A1210" s="1">
        <v>44398</v>
      </c>
      <c r="B1210">
        <v>1994.49</v>
      </c>
      <c r="C1210">
        <v>1786.18</v>
      </c>
      <c r="D1210">
        <v>2029.51</v>
      </c>
      <c r="E1210">
        <v>1758.64</v>
      </c>
      <c r="F1210" t="s">
        <v>1993</v>
      </c>
      <c r="G1210">
        <v>0.1167</v>
      </c>
    </row>
    <row r="1211" spans="1:7" x14ac:dyDescent="0.35">
      <c r="A1211" s="1">
        <v>44397</v>
      </c>
      <c r="B1211">
        <v>1786.07</v>
      </c>
      <c r="C1211">
        <v>1818.07</v>
      </c>
      <c r="D1211">
        <v>1840.36</v>
      </c>
      <c r="E1211">
        <v>1720.7</v>
      </c>
      <c r="F1211" t="s">
        <v>1652</v>
      </c>
      <c r="G1211">
        <v>-1.7600000000000001E-2</v>
      </c>
    </row>
    <row r="1212" spans="1:7" x14ac:dyDescent="0.35">
      <c r="A1212" s="1">
        <v>44396</v>
      </c>
      <c r="B1212">
        <v>1818.07</v>
      </c>
      <c r="C1212">
        <v>1891.43</v>
      </c>
      <c r="D1212">
        <v>1915.15</v>
      </c>
      <c r="E1212">
        <v>1807.19</v>
      </c>
      <c r="F1212" t="s">
        <v>8295</v>
      </c>
      <c r="G1212">
        <v>-3.9300000000000002E-2</v>
      </c>
    </row>
    <row r="1213" spans="1:7" x14ac:dyDescent="0.35">
      <c r="A1213" s="1">
        <v>44395</v>
      </c>
      <c r="B1213">
        <v>1892.42</v>
      </c>
      <c r="C1213">
        <v>1898.01</v>
      </c>
      <c r="D1213">
        <v>1988.24</v>
      </c>
      <c r="E1213">
        <v>1881.6</v>
      </c>
      <c r="F1213" t="s">
        <v>8296</v>
      </c>
      <c r="G1213">
        <v>-2.8999999999999998E-3</v>
      </c>
    </row>
    <row r="1214" spans="1:7" x14ac:dyDescent="0.35">
      <c r="A1214" s="1">
        <v>44394</v>
      </c>
      <c r="B1214">
        <v>1897.98</v>
      </c>
      <c r="C1214">
        <v>1877</v>
      </c>
      <c r="D1214">
        <v>1917.8</v>
      </c>
      <c r="E1214">
        <v>1851.97</v>
      </c>
      <c r="F1214" t="s">
        <v>8297</v>
      </c>
      <c r="G1214">
        <v>1.0500000000000001E-2</v>
      </c>
    </row>
    <row r="1215" spans="1:7" x14ac:dyDescent="0.35">
      <c r="A1215" s="1">
        <v>44393</v>
      </c>
      <c r="B1215">
        <v>1878.2</v>
      </c>
      <c r="C1215">
        <v>1917.21</v>
      </c>
      <c r="D1215">
        <v>1960.21</v>
      </c>
      <c r="E1215">
        <v>1852.42</v>
      </c>
      <c r="F1215" t="s">
        <v>8298</v>
      </c>
      <c r="G1215">
        <v>-2.0299999999999999E-2</v>
      </c>
    </row>
    <row r="1216" spans="1:7" x14ac:dyDescent="0.35">
      <c r="A1216" s="1">
        <v>44392</v>
      </c>
      <c r="B1216">
        <v>1917.21</v>
      </c>
      <c r="C1216">
        <v>1994.73</v>
      </c>
      <c r="D1216">
        <v>2038.91</v>
      </c>
      <c r="E1216">
        <v>1884.81</v>
      </c>
      <c r="F1216" t="s">
        <v>8299</v>
      </c>
      <c r="G1216">
        <v>-3.8800000000000001E-2</v>
      </c>
    </row>
    <row r="1217" spans="1:7" x14ac:dyDescent="0.35">
      <c r="A1217" s="1">
        <v>44391</v>
      </c>
      <c r="B1217">
        <v>1994.64</v>
      </c>
      <c r="C1217">
        <v>1940.48</v>
      </c>
      <c r="D1217">
        <v>2017.99</v>
      </c>
      <c r="E1217">
        <v>1868.45</v>
      </c>
      <c r="F1217" t="s">
        <v>1606</v>
      </c>
      <c r="G1217">
        <v>2.7799999999999998E-2</v>
      </c>
    </row>
    <row r="1218" spans="1:7" x14ac:dyDescent="0.35">
      <c r="A1218" s="1">
        <v>44390</v>
      </c>
      <c r="B1218">
        <v>1940.72</v>
      </c>
      <c r="C1218">
        <v>2035.09</v>
      </c>
      <c r="D1218">
        <v>2042.61</v>
      </c>
      <c r="E1218">
        <v>1920.62</v>
      </c>
      <c r="F1218" t="s">
        <v>8300</v>
      </c>
      <c r="G1218">
        <v>-4.6399999999999997E-2</v>
      </c>
    </row>
    <row r="1219" spans="1:7" x14ac:dyDescent="0.35">
      <c r="A1219" s="1">
        <v>44389</v>
      </c>
      <c r="B1219">
        <v>2035.09</v>
      </c>
      <c r="C1219">
        <v>2139.44</v>
      </c>
      <c r="D1219">
        <v>2167.6</v>
      </c>
      <c r="E1219">
        <v>2008.66</v>
      </c>
      <c r="F1219" t="s">
        <v>8301</v>
      </c>
      <c r="G1219">
        <v>-4.87E-2</v>
      </c>
    </row>
    <row r="1220" spans="1:7" x14ac:dyDescent="0.35">
      <c r="A1220" s="1">
        <v>44388</v>
      </c>
      <c r="B1220">
        <v>2139.35</v>
      </c>
      <c r="C1220">
        <v>2110.9</v>
      </c>
      <c r="D1220">
        <v>2173.34</v>
      </c>
      <c r="E1220">
        <v>2081.62</v>
      </c>
      <c r="F1220" t="s">
        <v>8302</v>
      </c>
      <c r="G1220">
        <v>1.34E-2</v>
      </c>
    </row>
    <row r="1221" spans="1:7" x14ac:dyDescent="0.35">
      <c r="A1221" s="1">
        <v>44387</v>
      </c>
      <c r="B1221">
        <v>2111.12</v>
      </c>
      <c r="C1221">
        <v>2146.15</v>
      </c>
      <c r="D1221">
        <v>2191.3000000000002</v>
      </c>
      <c r="E1221">
        <v>2078.4299999999998</v>
      </c>
      <c r="F1221" t="s">
        <v>8303</v>
      </c>
      <c r="G1221">
        <v>-1.6199999999999999E-2</v>
      </c>
    </row>
    <row r="1222" spans="1:7" x14ac:dyDescent="0.35">
      <c r="A1222" s="1">
        <v>44386</v>
      </c>
      <c r="B1222">
        <v>2145.89</v>
      </c>
      <c r="C1222">
        <v>2120.0500000000002</v>
      </c>
      <c r="D1222">
        <v>2185.62</v>
      </c>
      <c r="E1222">
        <v>2066.09</v>
      </c>
      <c r="F1222" t="s">
        <v>1603</v>
      </c>
      <c r="G1222">
        <v>1.21E-2</v>
      </c>
    </row>
    <row r="1223" spans="1:7" x14ac:dyDescent="0.35">
      <c r="A1223" s="1">
        <v>44385</v>
      </c>
      <c r="B1223">
        <v>2120.2199999999998</v>
      </c>
      <c r="C1223">
        <v>2316.21</v>
      </c>
      <c r="D1223">
        <v>2322.4699999999998</v>
      </c>
      <c r="E1223">
        <v>2095.92</v>
      </c>
      <c r="F1223" t="s">
        <v>5517</v>
      </c>
      <c r="G1223">
        <v>-8.48E-2</v>
      </c>
    </row>
    <row r="1224" spans="1:7" x14ac:dyDescent="0.35">
      <c r="A1224" s="1">
        <v>44384</v>
      </c>
      <c r="B1224">
        <v>2316.5700000000002</v>
      </c>
      <c r="C1224">
        <v>2322.7399999999998</v>
      </c>
      <c r="D1224">
        <v>2402.6799999999998</v>
      </c>
      <c r="E1224">
        <v>2296.4299999999998</v>
      </c>
      <c r="F1224" t="s">
        <v>1631</v>
      </c>
      <c r="G1224">
        <v>-2.5999999999999999E-3</v>
      </c>
    </row>
    <row r="1225" spans="1:7" x14ac:dyDescent="0.35">
      <c r="A1225" s="1">
        <v>44383</v>
      </c>
      <c r="B1225">
        <v>2322.7199999999998</v>
      </c>
      <c r="C1225">
        <v>2196.25</v>
      </c>
      <c r="D1225">
        <v>2347.4699999999998</v>
      </c>
      <c r="E1225">
        <v>2194.1999999999998</v>
      </c>
      <c r="F1225" t="s">
        <v>1779</v>
      </c>
      <c r="G1225">
        <v>5.7599999999999998E-2</v>
      </c>
    </row>
    <row r="1226" spans="1:7" x14ac:dyDescent="0.35">
      <c r="A1226" s="1">
        <v>44382</v>
      </c>
      <c r="B1226">
        <v>2196.16</v>
      </c>
      <c r="C1226">
        <v>2322.6</v>
      </c>
      <c r="D1226">
        <v>2322.6</v>
      </c>
      <c r="E1226">
        <v>2163.09</v>
      </c>
      <c r="F1226" t="s">
        <v>8304</v>
      </c>
      <c r="G1226">
        <v>-5.4699999999999999E-2</v>
      </c>
    </row>
    <row r="1227" spans="1:7" x14ac:dyDescent="0.35">
      <c r="A1227" s="1">
        <v>44381</v>
      </c>
      <c r="B1227">
        <v>2323.2199999999998</v>
      </c>
      <c r="C1227">
        <v>2224.6999999999998</v>
      </c>
      <c r="D1227">
        <v>2386.1999999999998</v>
      </c>
      <c r="E1227">
        <v>2222.9499999999998</v>
      </c>
      <c r="F1227" t="s">
        <v>5798</v>
      </c>
      <c r="G1227">
        <v>4.4299999999999999E-2</v>
      </c>
    </row>
    <row r="1228" spans="1:7" x14ac:dyDescent="0.35">
      <c r="A1228" s="1">
        <v>44380</v>
      </c>
      <c r="B1228">
        <v>2224.6999999999998</v>
      </c>
      <c r="C1228">
        <v>2154.5300000000002</v>
      </c>
      <c r="D1228">
        <v>2236.9699999999998</v>
      </c>
      <c r="E1228">
        <v>2115.8000000000002</v>
      </c>
      <c r="F1228" t="s">
        <v>5662</v>
      </c>
      <c r="G1228">
        <v>3.2500000000000001E-2</v>
      </c>
    </row>
    <row r="1229" spans="1:7" x14ac:dyDescent="0.35">
      <c r="A1229" s="1">
        <v>44379</v>
      </c>
      <c r="B1229">
        <v>2154.7800000000002</v>
      </c>
      <c r="C1229">
        <v>2108.58</v>
      </c>
      <c r="D1229">
        <v>2158.6999999999998</v>
      </c>
      <c r="E1229">
        <v>2019.75</v>
      </c>
      <c r="F1229" t="s">
        <v>5798</v>
      </c>
      <c r="G1229">
        <v>2.1700000000000001E-2</v>
      </c>
    </row>
    <row r="1230" spans="1:7" x14ac:dyDescent="0.35">
      <c r="A1230" s="1">
        <v>44378</v>
      </c>
      <c r="B1230">
        <v>2109.11</v>
      </c>
      <c r="C1230">
        <v>2274.5</v>
      </c>
      <c r="D1230">
        <v>2274.63</v>
      </c>
      <c r="E1230">
        <v>2077.56</v>
      </c>
      <c r="F1230" t="s">
        <v>5830</v>
      </c>
      <c r="G1230">
        <v>-7.2400000000000006E-2</v>
      </c>
    </row>
    <row r="1231" spans="1:7" x14ac:dyDescent="0.35">
      <c r="A1231" s="1">
        <v>44377</v>
      </c>
      <c r="B1231">
        <v>2273.84</v>
      </c>
      <c r="C1231">
        <v>2158.3200000000002</v>
      </c>
      <c r="D1231">
        <v>2281.5500000000002</v>
      </c>
      <c r="E1231">
        <v>2090.61</v>
      </c>
      <c r="F1231" t="s">
        <v>5837</v>
      </c>
      <c r="G1231">
        <v>5.33E-2</v>
      </c>
    </row>
    <row r="1232" spans="1:7" x14ac:dyDescent="0.35">
      <c r="A1232" s="1">
        <v>44376</v>
      </c>
      <c r="B1232">
        <v>2158.71</v>
      </c>
      <c r="C1232">
        <v>2083.48</v>
      </c>
      <c r="D1232">
        <v>2241.86</v>
      </c>
      <c r="E1232">
        <v>2076.17</v>
      </c>
      <c r="F1232" t="s">
        <v>8305</v>
      </c>
      <c r="G1232">
        <v>3.6299999999999999E-2</v>
      </c>
    </row>
    <row r="1233" spans="1:7" x14ac:dyDescent="0.35">
      <c r="A1233" s="1">
        <v>44375</v>
      </c>
      <c r="B1233">
        <v>2083.09</v>
      </c>
      <c r="C1233">
        <v>1981.24</v>
      </c>
      <c r="D1233">
        <v>2142.84</v>
      </c>
      <c r="E1233">
        <v>1962.89</v>
      </c>
      <c r="F1233" t="s">
        <v>5728</v>
      </c>
      <c r="G1233">
        <v>5.21E-2</v>
      </c>
    </row>
    <row r="1234" spans="1:7" x14ac:dyDescent="0.35">
      <c r="A1234" s="1">
        <v>44374</v>
      </c>
      <c r="B1234">
        <v>1979.88</v>
      </c>
      <c r="C1234">
        <v>1830.42</v>
      </c>
      <c r="D1234">
        <v>1980.7</v>
      </c>
      <c r="E1234">
        <v>1808.59</v>
      </c>
      <c r="F1234" t="s">
        <v>1981</v>
      </c>
      <c r="G1234">
        <v>8.1500000000000003E-2</v>
      </c>
    </row>
    <row r="1235" spans="1:7" x14ac:dyDescent="0.35">
      <c r="A1235" s="1">
        <v>44373</v>
      </c>
      <c r="B1235">
        <v>1830.62</v>
      </c>
      <c r="C1235">
        <v>1810.53</v>
      </c>
      <c r="D1235">
        <v>1850.4</v>
      </c>
      <c r="E1235">
        <v>1719.32</v>
      </c>
      <c r="F1235" t="s">
        <v>5745</v>
      </c>
      <c r="G1235">
        <v>1.11E-2</v>
      </c>
    </row>
    <row r="1236" spans="1:7" x14ac:dyDescent="0.35">
      <c r="A1236" s="1">
        <v>44372</v>
      </c>
      <c r="B1236">
        <v>1810.57</v>
      </c>
      <c r="C1236">
        <v>1989.77</v>
      </c>
      <c r="D1236">
        <v>2017.47</v>
      </c>
      <c r="E1236">
        <v>1793.47</v>
      </c>
      <c r="F1236" t="s">
        <v>5723</v>
      </c>
      <c r="G1236">
        <v>-8.9800000000000005E-2</v>
      </c>
    </row>
    <row r="1237" spans="1:7" x14ac:dyDescent="0.35">
      <c r="A1237" s="1">
        <v>44371</v>
      </c>
      <c r="B1237">
        <v>1989.14</v>
      </c>
      <c r="C1237">
        <v>1968.76</v>
      </c>
      <c r="D1237">
        <v>2033.96</v>
      </c>
      <c r="E1237">
        <v>1886.74</v>
      </c>
      <c r="F1237" t="s">
        <v>1642</v>
      </c>
      <c r="G1237">
        <v>1.0500000000000001E-2</v>
      </c>
    </row>
    <row r="1238" spans="1:7" x14ac:dyDescent="0.35">
      <c r="A1238" s="1">
        <v>44370</v>
      </c>
      <c r="B1238">
        <v>1968.39</v>
      </c>
      <c r="C1238">
        <v>1877.28</v>
      </c>
      <c r="D1238">
        <v>2043.1</v>
      </c>
      <c r="E1238">
        <v>1823.57</v>
      </c>
      <c r="F1238" t="s">
        <v>1597</v>
      </c>
      <c r="G1238">
        <v>4.8899999999999999E-2</v>
      </c>
    </row>
    <row r="1239" spans="1:7" x14ac:dyDescent="0.35">
      <c r="A1239" s="1">
        <v>44369</v>
      </c>
      <c r="B1239">
        <v>1876.66</v>
      </c>
      <c r="C1239">
        <v>1890.95</v>
      </c>
      <c r="D1239">
        <v>1994.32</v>
      </c>
      <c r="E1239">
        <v>1707.24</v>
      </c>
      <c r="F1239" t="s">
        <v>2157</v>
      </c>
      <c r="G1239">
        <v>-7.7000000000000002E-3</v>
      </c>
    </row>
    <row r="1240" spans="1:7" x14ac:dyDescent="0.35">
      <c r="A1240" s="1">
        <v>44368</v>
      </c>
      <c r="B1240">
        <v>1891.18</v>
      </c>
      <c r="C1240">
        <v>2244.25</v>
      </c>
      <c r="D1240">
        <v>2257.86</v>
      </c>
      <c r="E1240">
        <v>1868.32</v>
      </c>
      <c r="F1240" t="s">
        <v>5719</v>
      </c>
      <c r="G1240">
        <v>-0.15720000000000001</v>
      </c>
    </row>
    <row r="1241" spans="1:7" x14ac:dyDescent="0.35">
      <c r="A1241" s="1">
        <v>44367</v>
      </c>
      <c r="B1241">
        <v>2243.86</v>
      </c>
      <c r="C1241">
        <v>2166.3000000000002</v>
      </c>
      <c r="D1241">
        <v>2276.83</v>
      </c>
      <c r="E1241">
        <v>2045.03</v>
      </c>
      <c r="F1241" t="s">
        <v>1603</v>
      </c>
      <c r="G1241">
        <v>3.5499999999999997E-2</v>
      </c>
    </row>
    <row r="1242" spans="1:7" x14ac:dyDescent="0.35">
      <c r="A1242" s="1">
        <v>44366</v>
      </c>
      <c r="B1242">
        <v>2166.91</v>
      </c>
      <c r="C1242">
        <v>2229.5300000000002</v>
      </c>
      <c r="D1242">
        <v>2276.6999999999998</v>
      </c>
      <c r="E1242">
        <v>2164.14</v>
      </c>
      <c r="F1242" t="s">
        <v>1661</v>
      </c>
      <c r="G1242">
        <v>-2.81E-2</v>
      </c>
    </row>
    <row r="1243" spans="1:7" x14ac:dyDescent="0.35">
      <c r="A1243" s="1">
        <v>44365</v>
      </c>
      <c r="B1243">
        <v>2229.5300000000002</v>
      </c>
      <c r="C1243">
        <v>2372.1</v>
      </c>
      <c r="D1243">
        <v>2376.62</v>
      </c>
      <c r="E1243">
        <v>2142.7399999999998</v>
      </c>
      <c r="F1243" t="s">
        <v>8306</v>
      </c>
      <c r="G1243">
        <v>-5.9900000000000002E-2</v>
      </c>
    </row>
    <row r="1244" spans="1:7" x14ac:dyDescent="0.35">
      <c r="A1244" s="1">
        <v>44364</v>
      </c>
      <c r="B1244">
        <v>2371.62</v>
      </c>
      <c r="C1244">
        <v>2367.7800000000002</v>
      </c>
      <c r="D1244">
        <v>2459.11</v>
      </c>
      <c r="E1244">
        <v>2309.08</v>
      </c>
      <c r="F1244" t="s">
        <v>1579</v>
      </c>
      <c r="G1244">
        <v>1.8E-3</v>
      </c>
    </row>
    <row r="1245" spans="1:7" x14ac:dyDescent="0.35">
      <c r="A1245" s="1">
        <v>44363</v>
      </c>
      <c r="B1245">
        <v>2367.2800000000002</v>
      </c>
      <c r="C1245">
        <v>2544.35</v>
      </c>
      <c r="D1245">
        <v>2552.12</v>
      </c>
      <c r="E1245">
        <v>2353.2399999999998</v>
      </c>
      <c r="F1245" t="s">
        <v>1628</v>
      </c>
      <c r="G1245">
        <v>-6.9400000000000003E-2</v>
      </c>
    </row>
    <row r="1246" spans="1:7" x14ac:dyDescent="0.35">
      <c r="A1246" s="1">
        <v>44362</v>
      </c>
      <c r="B1246">
        <v>2543.83</v>
      </c>
      <c r="C1246">
        <v>2581.42</v>
      </c>
      <c r="D1246">
        <v>2637.9</v>
      </c>
      <c r="E1246">
        <v>2512.39</v>
      </c>
      <c r="F1246" t="s">
        <v>6828</v>
      </c>
      <c r="G1246">
        <v>-1.46E-2</v>
      </c>
    </row>
    <row r="1247" spans="1:7" x14ac:dyDescent="0.35">
      <c r="A1247" s="1">
        <v>44361</v>
      </c>
      <c r="B1247">
        <v>2581.48</v>
      </c>
      <c r="C1247">
        <v>2508.4899999999998</v>
      </c>
      <c r="D1247">
        <v>2606.91</v>
      </c>
      <c r="E1247">
        <v>2467.61</v>
      </c>
      <c r="F1247" t="s">
        <v>5678</v>
      </c>
      <c r="G1247">
        <v>2.92E-2</v>
      </c>
    </row>
    <row r="1248" spans="1:7" x14ac:dyDescent="0.35">
      <c r="A1248" s="1">
        <v>44360</v>
      </c>
      <c r="B1248">
        <v>2508.27</v>
      </c>
      <c r="C1248">
        <v>2368.6799999999998</v>
      </c>
      <c r="D1248">
        <v>2547.9</v>
      </c>
      <c r="E1248">
        <v>2311.96</v>
      </c>
      <c r="F1248" t="s">
        <v>1605</v>
      </c>
      <c r="G1248">
        <v>5.8999999999999997E-2</v>
      </c>
    </row>
    <row r="1249" spans="1:7" x14ac:dyDescent="0.35">
      <c r="A1249" s="1">
        <v>44359</v>
      </c>
      <c r="B1249">
        <v>2368.4699999999998</v>
      </c>
      <c r="C1249">
        <v>2351.4499999999998</v>
      </c>
      <c r="D1249">
        <v>2448.04</v>
      </c>
      <c r="E1249">
        <v>2260.8000000000002</v>
      </c>
      <c r="F1249" t="s">
        <v>1645</v>
      </c>
      <c r="G1249">
        <v>7.1999999999999998E-3</v>
      </c>
    </row>
    <row r="1250" spans="1:7" x14ac:dyDescent="0.35">
      <c r="A1250" s="1">
        <v>44358</v>
      </c>
      <c r="B1250">
        <v>2351.4499999999998</v>
      </c>
      <c r="C1250">
        <v>2470.04</v>
      </c>
      <c r="D1250">
        <v>2493.48</v>
      </c>
      <c r="E1250">
        <v>2324.21</v>
      </c>
      <c r="F1250" t="s">
        <v>8307</v>
      </c>
      <c r="G1250">
        <v>-4.8000000000000001E-2</v>
      </c>
    </row>
    <row r="1251" spans="1:7" x14ac:dyDescent="0.35">
      <c r="A1251" s="1">
        <v>44357</v>
      </c>
      <c r="B1251">
        <v>2469.9699999999998</v>
      </c>
      <c r="C1251">
        <v>2607.4499999999998</v>
      </c>
      <c r="D1251">
        <v>2615.46</v>
      </c>
      <c r="E1251">
        <v>2432.41</v>
      </c>
      <c r="F1251" t="s">
        <v>1752</v>
      </c>
      <c r="G1251">
        <v>-5.2299999999999999E-2</v>
      </c>
    </row>
    <row r="1252" spans="1:7" x14ac:dyDescent="0.35">
      <c r="A1252" s="1">
        <v>44356</v>
      </c>
      <c r="B1252">
        <v>2606.23</v>
      </c>
      <c r="C1252">
        <v>2507.86</v>
      </c>
      <c r="D1252">
        <v>2620.7399999999998</v>
      </c>
      <c r="E1252">
        <v>2408.37</v>
      </c>
      <c r="F1252" t="s">
        <v>5654</v>
      </c>
      <c r="G1252">
        <v>3.8100000000000002E-2</v>
      </c>
    </row>
    <row r="1253" spans="1:7" x14ac:dyDescent="0.35">
      <c r="A1253" s="1">
        <v>44355</v>
      </c>
      <c r="B1253">
        <v>2510.65</v>
      </c>
      <c r="C1253">
        <v>2592.12</v>
      </c>
      <c r="D1253">
        <v>2618.6999999999998</v>
      </c>
      <c r="E1253">
        <v>2320.64</v>
      </c>
      <c r="F1253" t="s">
        <v>8308</v>
      </c>
      <c r="G1253">
        <v>-3.1600000000000003E-2</v>
      </c>
    </row>
    <row r="1254" spans="1:7" x14ac:dyDescent="0.35">
      <c r="A1254" s="1">
        <v>44354</v>
      </c>
      <c r="B1254">
        <v>2592.63</v>
      </c>
      <c r="C1254">
        <v>2713.52</v>
      </c>
      <c r="D1254">
        <v>2842.88</v>
      </c>
      <c r="E1254">
        <v>2581.2399999999998</v>
      </c>
      <c r="F1254" t="s">
        <v>5846</v>
      </c>
      <c r="G1254">
        <v>-4.4600000000000001E-2</v>
      </c>
    </row>
    <row r="1255" spans="1:7" x14ac:dyDescent="0.35">
      <c r="A1255" s="1">
        <v>44353</v>
      </c>
      <c r="B1255">
        <v>2713.66</v>
      </c>
      <c r="C1255">
        <v>2628.43</v>
      </c>
      <c r="D1255">
        <v>2743.53</v>
      </c>
      <c r="E1255">
        <v>2614.48</v>
      </c>
      <c r="F1255" t="s">
        <v>8309</v>
      </c>
      <c r="G1255">
        <v>3.2199999999999999E-2</v>
      </c>
    </row>
    <row r="1256" spans="1:7" x14ac:dyDescent="0.35">
      <c r="A1256" s="1">
        <v>44352</v>
      </c>
      <c r="B1256">
        <v>2628.98</v>
      </c>
      <c r="C1256">
        <v>2688.75</v>
      </c>
      <c r="D1256">
        <v>2814.02</v>
      </c>
      <c r="E1256">
        <v>2555.98</v>
      </c>
      <c r="F1256" t="s">
        <v>1647</v>
      </c>
      <c r="G1256">
        <v>-2.1399999999999999E-2</v>
      </c>
    </row>
    <row r="1257" spans="1:7" x14ac:dyDescent="0.35">
      <c r="A1257" s="1">
        <v>44351</v>
      </c>
      <c r="B1257">
        <v>2686.5</v>
      </c>
      <c r="C1257">
        <v>2856.63</v>
      </c>
      <c r="D1257">
        <v>2856.63</v>
      </c>
      <c r="E1257">
        <v>2557.71</v>
      </c>
      <c r="F1257" t="s">
        <v>1601</v>
      </c>
      <c r="G1257">
        <v>-5.8500000000000003E-2</v>
      </c>
    </row>
    <row r="1258" spans="1:7" x14ac:dyDescent="0.35">
      <c r="A1258" s="1">
        <v>44350</v>
      </c>
      <c r="B1258">
        <v>2853.35</v>
      </c>
      <c r="C1258">
        <v>2705.05</v>
      </c>
      <c r="D1258">
        <v>2889.19</v>
      </c>
      <c r="E1258">
        <v>2666.39</v>
      </c>
      <c r="F1258" t="s">
        <v>1893</v>
      </c>
      <c r="G1258">
        <v>5.4399999999999997E-2</v>
      </c>
    </row>
    <row r="1259" spans="1:7" x14ac:dyDescent="0.35">
      <c r="A1259" s="1">
        <v>44349</v>
      </c>
      <c r="B1259">
        <v>2706.1</v>
      </c>
      <c r="C1259">
        <v>2633.74</v>
      </c>
      <c r="D1259">
        <v>2801</v>
      </c>
      <c r="E1259">
        <v>2554.88</v>
      </c>
      <c r="F1259" t="s">
        <v>1989</v>
      </c>
      <c r="G1259">
        <v>2.75E-2</v>
      </c>
    </row>
    <row r="1260" spans="1:7" x14ac:dyDescent="0.35">
      <c r="A1260" s="1">
        <v>44348</v>
      </c>
      <c r="B1260">
        <v>2633.67</v>
      </c>
      <c r="C1260">
        <v>2707.94</v>
      </c>
      <c r="D1260">
        <v>2738.23</v>
      </c>
      <c r="E1260">
        <v>2529.73</v>
      </c>
      <c r="F1260" t="s">
        <v>6981</v>
      </c>
      <c r="G1260">
        <v>-2.76E-2</v>
      </c>
    </row>
    <row r="1261" spans="1:7" x14ac:dyDescent="0.35">
      <c r="A1261" s="1">
        <v>44347</v>
      </c>
      <c r="B1261">
        <v>2708.47</v>
      </c>
      <c r="C1261">
        <v>2386.9299999999998</v>
      </c>
      <c r="D1261">
        <v>2713.98</v>
      </c>
      <c r="E1261">
        <v>2279.42</v>
      </c>
      <c r="F1261" t="s">
        <v>1976</v>
      </c>
      <c r="G1261">
        <v>0.1351</v>
      </c>
    </row>
    <row r="1262" spans="1:7" x14ac:dyDescent="0.35">
      <c r="A1262" s="1">
        <v>44346</v>
      </c>
      <c r="B1262">
        <v>2386.1</v>
      </c>
      <c r="C1262">
        <v>2276.9699999999998</v>
      </c>
      <c r="D1262">
        <v>2465.84</v>
      </c>
      <c r="E1262">
        <v>2181.9299999999998</v>
      </c>
      <c r="F1262" t="s">
        <v>7175</v>
      </c>
      <c r="G1262">
        <v>4.8300000000000003E-2</v>
      </c>
    </row>
    <row r="1263" spans="1:7" x14ac:dyDescent="0.35">
      <c r="A1263" s="1">
        <v>44345</v>
      </c>
      <c r="B1263">
        <v>2276.0700000000002</v>
      </c>
      <c r="C1263">
        <v>2411.6799999999998</v>
      </c>
      <c r="D1263">
        <v>2567.42</v>
      </c>
      <c r="E1263">
        <v>2207.21</v>
      </c>
      <c r="F1263" t="s">
        <v>7060</v>
      </c>
      <c r="G1263">
        <v>-5.7299999999999997E-2</v>
      </c>
    </row>
    <row r="1264" spans="1:7" x14ac:dyDescent="0.35">
      <c r="A1264" s="1">
        <v>44344</v>
      </c>
      <c r="B1264">
        <v>2414.29</v>
      </c>
      <c r="C1264">
        <v>2742.39</v>
      </c>
      <c r="D1264">
        <v>2760.17</v>
      </c>
      <c r="E1264">
        <v>2332.4299999999998</v>
      </c>
      <c r="F1264" t="s">
        <v>2151</v>
      </c>
      <c r="G1264">
        <v>-0.11749999999999999</v>
      </c>
    </row>
    <row r="1265" spans="1:7" x14ac:dyDescent="0.35">
      <c r="A1265" s="1">
        <v>44343</v>
      </c>
      <c r="B1265">
        <v>2735.88</v>
      </c>
      <c r="C1265">
        <v>2885.02</v>
      </c>
      <c r="D1265">
        <v>2885.87</v>
      </c>
      <c r="E1265">
        <v>2638.62</v>
      </c>
      <c r="F1265" t="s">
        <v>5656</v>
      </c>
      <c r="G1265">
        <v>-5.16E-2</v>
      </c>
    </row>
    <row r="1266" spans="1:7" x14ac:dyDescent="0.35">
      <c r="A1266" s="1">
        <v>44342</v>
      </c>
      <c r="B1266">
        <v>2884.66</v>
      </c>
      <c r="C1266">
        <v>2705.69</v>
      </c>
      <c r="D1266">
        <v>2908.37</v>
      </c>
      <c r="E1266">
        <v>2648.1</v>
      </c>
      <c r="F1266" t="s">
        <v>7043</v>
      </c>
      <c r="G1266">
        <v>6.6400000000000001E-2</v>
      </c>
    </row>
    <row r="1267" spans="1:7" x14ac:dyDescent="0.35">
      <c r="A1267" s="1">
        <v>44341</v>
      </c>
      <c r="B1267">
        <v>2705.09</v>
      </c>
      <c r="C1267">
        <v>2647.27</v>
      </c>
      <c r="D1267">
        <v>2747.49</v>
      </c>
      <c r="E1267">
        <v>2388.81</v>
      </c>
      <c r="F1267" t="s">
        <v>5675</v>
      </c>
      <c r="G1267">
        <v>2.1999999999999999E-2</v>
      </c>
    </row>
    <row r="1268" spans="1:7" x14ac:dyDescent="0.35">
      <c r="A1268" s="1">
        <v>44340</v>
      </c>
      <c r="B1268">
        <v>2646.79</v>
      </c>
      <c r="C1268">
        <v>2101.3000000000002</v>
      </c>
      <c r="D1268">
        <v>2667.2</v>
      </c>
      <c r="E1268">
        <v>2080.87</v>
      </c>
      <c r="F1268" t="s">
        <v>6980</v>
      </c>
      <c r="G1268">
        <v>0.2596</v>
      </c>
    </row>
    <row r="1269" spans="1:7" x14ac:dyDescent="0.35">
      <c r="A1269" s="1">
        <v>44339</v>
      </c>
      <c r="B1269">
        <v>2101.34</v>
      </c>
      <c r="C1269">
        <v>2292.6799999999998</v>
      </c>
      <c r="D1269">
        <v>2379.89</v>
      </c>
      <c r="E1269">
        <v>1739.91</v>
      </c>
      <c r="F1269" t="s">
        <v>2163</v>
      </c>
      <c r="G1269">
        <v>-8.3000000000000004E-2</v>
      </c>
    </row>
    <row r="1270" spans="1:7" x14ac:dyDescent="0.35">
      <c r="A1270" s="1">
        <v>44338</v>
      </c>
      <c r="B1270">
        <v>2291.6</v>
      </c>
      <c r="C1270">
        <v>2433.09</v>
      </c>
      <c r="D1270">
        <v>2481.06</v>
      </c>
      <c r="E1270">
        <v>2162.84</v>
      </c>
      <c r="F1270" t="s">
        <v>1995</v>
      </c>
      <c r="G1270">
        <v>-5.8200000000000002E-2</v>
      </c>
    </row>
    <row r="1271" spans="1:7" x14ac:dyDescent="0.35">
      <c r="A1271" s="1">
        <v>44337</v>
      </c>
      <c r="B1271">
        <v>2433.11</v>
      </c>
      <c r="C1271">
        <v>2766.88</v>
      </c>
      <c r="D1271">
        <v>2931.66</v>
      </c>
      <c r="E1271">
        <v>2111.42</v>
      </c>
      <c r="F1271" t="s">
        <v>7024</v>
      </c>
      <c r="G1271">
        <v>-0.124</v>
      </c>
    </row>
    <row r="1272" spans="1:7" x14ac:dyDescent="0.35">
      <c r="A1272" s="1">
        <v>44336</v>
      </c>
      <c r="B1272">
        <v>2777.55</v>
      </c>
      <c r="C1272">
        <v>2436.59</v>
      </c>
      <c r="D1272">
        <v>2988.52</v>
      </c>
      <c r="E1272">
        <v>2163.4</v>
      </c>
      <c r="F1272" t="s">
        <v>5453</v>
      </c>
      <c r="G1272">
        <v>0.1404</v>
      </c>
    </row>
    <row r="1273" spans="1:7" x14ac:dyDescent="0.35">
      <c r="A1273" s="1">
        <v>44335</v>
      </c>
      <c r="B1273">
        <v>2435.69</v>
      </c>
      <c r="C1273">
        <v>3376.22</v>
      </c>
      <c r="D1273">
        <v>3434.01</v>
      </c>
      <c r="E1273">
        <v>1922.25</v>
      </c>
      <c r="F1273" t="s">
        <v>8310</v>
      </c>
      <c r="G1273">
        <v>-0.27889999999999998</v>
      </c>
    </row>
    <row r="1274" spans="1:7" x14ac:dyDescent="0.35">
      <c r="A1274" s="1">
        <v>44334</v>
      </c>
      <c r="B1274">
        <v>3377.55</v>
      </c>
      <c r="C1274">
        <v>3280.5</v>
      </c>
      <c r="D1274">
        <v>3558.57</v>
      </c>
      <c r="E1274">
        <v>3244.93</v>
      </c>
      <c r="F1274" t="s">
        <v>5474</v>
      </c>
      <c r="G1274">
        <v>2.98E-2</v>
      </c>
    </row>
    <row r="1275" spans="1:7" x14ac:dyDescent="0.35">
      <c r="A1275" s="1">
        <v>44333</v>
      </c>
      <c r="B1275">
        <v>3279.68</v>
      </c>
      <c r="C1275">
        <v>3582.19</v>
      </c>
      <c r="D1275">
        <v>3582.27</v>
      </c>
      <c r="E1275">
        <v>3130.12</v>
      </c>
      <c r="F1275" t="s">
        <v>1992</v>
      </c>
      <c r="G1275">
        <v>-8.4400000000000003E-2</v>
      </c>
    </row>
    <row r="1276" spans="1:7" x14ac:dyDescent="0.35">
      <c r="A1276" s="1">
        <v>44332</v>
      </c>
      <c r="B1276">
        <v>3582.12</v>
      </c>
      <c r="C1276">
        <v>3643.67</v>
      </c>
      <c r="D1276">
        <v>3877.2</v>
      </c>
      <c r="E1276">
        <v>3351.92</v>
      </c>
      <c r="F1276" t="s">
        <v>1984</v>
      </c>
      <c r="G1276">
        <v>-1.6299999999999999E-2</v>
      </c>
    </row>
    <row r="1277" spans="1:7" x14ac:dyDescent="0.35">
      <c r="A1277" s="1">
        <v>44331</v>
      </c>
      <c r="B1277">
        <v>3641.65</v>
      </c>
      <c r="C1277">
        <v>4074.57</v>
      </c>
      <c r="D1277">
        <v>4129.99</v>
      </c>
      <c r="E1277">
        <v>3639.12</v>
      </c>
      <c r="F1277" t="s">
        <v>5722</v>
      </c>
      <c r="G1277">
        <v>-0.10639999999999999</v>
      </c>
    </row>
    <row r="1278" spans="1:7" x14ac:dyDescent="0.35">
      <c r="A1278" s="1">
        <v>44330</v>
      </c>
      <c r="B1278">
        <v>4075.38</v>
      </c>
      <c r="C1278">
        <v>3719.46</v>
      </c>
      <c r="D1278">
        <v>4171.76</v>
      </c>
      <c r="E1278">
        <v>3694.54</v>
      </c>
      <c r="F1278" t="s">
        <v>6314</v>
      </c>
      <c r="G1278">
        <v>9.5600000000000004E-2</v>
      </c>
    </row>
    <row r="1279" spans="1:7" x14ac:dyDescent="0.35">
      <c r="A1279" s="1">
        <v>44329</v>
      </c>
      <c r="B1279">
        <v>3719.62</v>
      </c>
      <c r="C1279">
        <v>3807.5</v>
      </c>
      <c r="D1279">
        <v>4031.99</v>
      </c>
      <c r="E1279">
        <v>3539.96</v>
      </c>
      <c r="F1279" t="s">
        <v>7000</v>
      </c>
      <c r="G1279">
        <v>-2.4199999999999999E-2</v>
      </c>
    </row>
    <row r="1280" spans="1:7" x14ac:dyDescent="0.35">
      <c r="A1280" s="1">
        <v>44328</v>
      </c>
      <c r="B1280">
        <v>3811.77</v>
      </c>
      <c r="C1280">
        <v>4173.6099999999997</v>
      </c>
      <c r="D1280">
        <v>4366.1000000000004</v>
      </c>
      <c r="E1280">
        <v>3794.15</v>
      </c>
      <c r="F1280" t="s">
        <v>1972</v>
      </c>
      <c r="G1280">
        <v>-8.5400000000000004E-2</v>
      </c>
    </row>
    <row r="1281" spans="1:7" x14ac:dyDescent="0.35">
      <c r="A1281" s="1">
        <v>44327</v>
      </c>
      <c r="B1281">
        <v>4167.78</v>
      </c>
      <c r="C1281">
        <v>3948.66</v>
      </c>
      <c r="D1281">
        <v>4177.53</v>
      </c>
      <c r="E1281">
        <v>3781.86</v>
      </c>
      <c r="F1281" t="s">
        <v>5772</v>
      </c>
      <c r="G1281">
        <v>5.57E-2</v>
      </c>
    </row>
    <row r="1282" spans="1:7" x14ac:dyDescent="0.35">
      <c r="A1282" s="1">
        <v>44326</v>
      </c>
      <c r="B1282">
        <v>3947.9</v>
      </c>
      <c r="C1282">
        <v>3923.48</v>
      </c>
      <c r="D1282">
        <v>4203.9799999999996</v>
      </c>
      <c r="E1282">
        <v>3669.84</v>
      </c>
      <c r="F1282" t="s">
        <v>7067</v>
      </c>
      <c r="G1282">
        <v>6.4999999999999997E-3</v>
      </c>
    </row>
    <row r="1283" spans="1:7" x14ac:dyDescent="0.35">
      <c r="A1283" s="1">
        <v>44325</v>
      </c>
      <c r="B1283">
        <v>3922.23</v>
      </c>
      <c r="C1283">
        <v>3905.69</v>
      </c>
      <c r="D1283">
        <v>3979.77</v>
      </c>
      <c r="E1283">
        <v>3734.44</v>
      </c>
      <c r="F1283" t="s">
        <v>5722</v>
      </c>
      <c r="G1283">
        <v>4.3E-3</v>
      </c>
    </row>
    <row r="1284" spans="1:7" x14ac:dyDescent="0.35">
      <c r="A1284" s="1">
        <v>44324</v>
      </c>
      <c r="B1284">
        <v>3905.55</v>
      </c>
      <c r="C1284">
        <v>3479.81</v>
      </c>
      <c r="D1284">
        <v>3952.88</v>
      </c>
      <c r="E1284">
        <v>3453.37</v>
      </c>
      <c r="F1284" t="s">
        <v>1616</v>
      </c>
      <c r="G1284">
        <v>0.12189999999999999</v>
      </c>
    </row>
    <row r="1285" spans="1:7" x14ac:dyDescent="0.35">
      <c r="A1285" s="1">
        <v>44323</v>
      </c>
      <c r="B1285">
        <v>3481.22</v>
      </c>
      <c r="C1285">
        <v>3490.83</v>
      </c>
      <c r="D1285">
        <v>3583.34</v>
      </c>
      <c r="E1285">
        <v>3363.56</v>
      </c>
      <c r="F1285" t="s">
        <v>1599</v>
      </c>
      <c r="G1285">
        <v>-2.3999999999999998E-3</v>
      </c>
    </row>
    <row r="1286" spans="1:7" x14ac:dyDescent="0.35">
      <c r="A1286" s="1">
        <v>44322</v>
      </c>
      <c r="B1286">
        <v>3489.52</v>
      </c>
      <c r="C1286">
        <v>3522.74</v>
      </c>
      <c r="D1286">
        <v>3601.59</v>
      </c>
      <c r="E1286">
        <v>3380.6</v>
      </c>
      <c r="F1286" t="s">
        <v>1993</v>
      </c>
      <c r="G1286">
        <v>-9.4000000000000004E-3</v>
      </c>
    </row>
    <row r="1287" spans="1:7" x14ac:dyDescent="0.35">
      <c r="A1287" s="1">
        <v>44321</v>
      </c>
      <c r="B1287">
        <v>3522.76</v>
      </c>
      <c r="C1287">
        <v>3284.31</v>
      </c>
      <c r="D1287">
        <v>3540.78</v>
      </c>
      <c r="E1287">
        <v>3228.86</v>
      </c>
      <c r="F1287" t="s">
        <v>1981</v>
      </c>
      <c r="G1287">
        <v>7.1800000000000003E-2</v>
      </c>
    </row>
    <row r="1288" spans="1:7" x14ac:dyDescent="0.35">
      <c r="A1288" s="1">
        <v>44320</v>
      </c>
      <c r="B1288">
        <v>3286.71</v>
      </c>
      <c r="C1288">
        <v>3429.48</v>
      </c>
      <c r="D1288">
        <v>3516.34</v>
      </c>
      <c r="E1288">
        <v>3188.9</v>
      </c>
      <c r="F1288" t="s">
        <v>5457</v>
      </c>
      <c r="G1288">
        <v>-4.1599999999999998E-2</v>
      </c>
    </row>
    <row r="1289" spans="1:7" x14ac:dyDescent="0.35">
      <c r="A1289" s="1">
        <v>44319</v>
      </c>
      <c r="B1289">
        <v>3429.37</v>
      </c>
      <c r="C1289">
        <v>2950.07</v>
      </c>
      <c r="D1289">
        <v>3451.44</v>
      </c>
      <c r="E1289">
        <v>2950.07</v>
      </c>
      <c r="F1289" t="s">
        <v>5654</v>
      </c>
      <c r="G1289">
        <v>0.16239999999999999</v>
      </c>
    </row>
    <row r="1290" spans="1:7" x14ac:dyDescent="0.35">
      <c r="A1290" s="1">
        <v>44318</v>
      </c>
      <c r="B1290">
        <v>2950.33</v>
      </c>
      <c r="C1290">
        <v>2945.04</v>
      </c>
      <c r="D1290">
        <v>2984.52</v>
      </c>
      <c r="E1290">
        <v>2854.12</v>
      </c>
      <c r="F1290" t="s">
        <v>5660</v>
      </c>
      <c r="G1290">
        <v>1.9E-3</v>
      </c>
    </row>
    <row r="1291" spans="1:7" x14ac:dyDescent="0.35">
      <c r="A1291" s="1">
        <v>44317</v>
      </c>
      <c r="B1291">
        <v>2944.66</v>
      </c>
      <c r="C1291">
        <v>2772.27</v>
      </c>
      <c r="D1291">
        <v>2951.74</v>
      </c>
      <c r="E1291">
        <v>2753.6</v>
      </c>
      <c r="F1291" t="s">
        <v>1993</v>
      </c>
      <c r="G1291">
        <v>6.2E-2</v>
      </c>
    </row>
    <row r="1292" spans="1:7" x14ac:dyDescent="0.35">
      <c r="A1292" s="1">
        <v>44316</v>
      </c>
      <c r="B1292">
        <v>2772.78</v>
      </c>
      <c r="C1292">
        <v>2757.02</v>
      </c>
      <c r="D1292">
        <v>2797.61</v>
      </c>
      <c r="E1292">
        <v>2726.03</v>
      </c>
      <c r="F1292" t="s">
        <v>1638</v>
      </c>
      <c r="G1292">
        <v>5.5999999999999999E-3</v>
      </c>
    </row>
    <row r="1293" spans="1:7" x14ac:dyDescent="0.35">
      <c r="A1293" s="1">
        <v>44315</v>
      </c>
      <c r="B1293">
        <v>2757.36</v>
      </c>
      <c r="C1293">
        <v>2746.51</v>
      </c>
      <c r="D1293">
        <v>2797.52</v>
      </c>
      <c r="E1293">
        <v>2670.35</v>
      </c>
      <c r="F1293" t="s">
        <v>5723</v>
      </c>
      <c r="G1293">
        <v>3.8999999999999998E-3</v>
      </c>
    </row>
    <row r="1294" spans="1:7" x14ac:dyDescent="0.35">
      <c r="A1294" s="1">
        <v>44314</v>
      </c>
      <c r="B1294">
        <v>2746.54</v>
      </c>
      <c r="C1294">
        <v>2665.83</v>
      </c>
      <c r="D1294">
        <v>2759.03</v>
      </c>
      <c r="E1294">
        <v>2562.7399999999998</v>
      </c>
      <c r="F1294" t="s">
        <v>1634</v>
      </c>
      <c r="G1294">
        <v>3.0499999999999999E-2</v>
      </c>
    </row>
    <row r="1295" spans="1:7" x14ac:dyDescent="0.35">
      <c r="A1295" s="1">
        <v>44313</v>
      </c>
      <c r="B1295">
        <v>2665.24</v>
      </c>
      <c r="C1295">
        <v>2531.0700000000002</v>
      </c>
      <c r="D1295">
        <v>2677.95</v>
      </c>
      <c r="E1295">
        <v>2484.44</v>
      </c>
      <c r="F1295" t="s">
        <v>5698</v>
      </c>
      <c r="G1295">
        <v>5.2200000000000003E-2</v>
      </c>
    </row>
    <row r="1296" spans="1:7" x14ac:dyDescent="0.35">
      <c r="A1296" s="1">
        <v>44312</v>
      </c>
      <c r="B1296">
        <v>2533.12</v>
      </c>
      <c r="C1296">
        <v>2320.63</v>
      </c>
      <c r="D1296">
        <v>2539.8000000000002</v>
      </c>
      <c r="E1296">
        <v>2305.9699999999998</v>
      </c>
      <c r="F1296" t="s">
        <v>5678</v>
      </c>
      <c r="G1296">
        <v>9.35E-2</v>
      </c>
    </row>
    <row r="1297" spans="1:7" x14ac:dyDescent="0.35">
      <c r="A1297" s="1">
        <v>44311</v>
      </c>
      <c r="B1297">
        <v>2316.48</v>
      </c>
      <c r="C1297">
        <v>2217.23</v>
      </c>
      <c r="D1297">
        <v>2355.1999999999998</v>
      </c>
      <c r="E1297">
        <v>2169.91</v>
      </c>
      <c r="F1297" t="s">
        <v>1658</v>
      </c>
      <c r="G1297">
        <v>4.5400000000000003E-2</v>
      </c>
    </row>
    <row r="1298" spans="1:7" x14ac:dyDescent="0.35">
      <c r="A1298" s="1">
        <v>44310</v>
      </c>
      <c r="B1298">
        <v>2215.9299999999998</v>
      </c>
      <c r="C1298">
        <v>2367.35</v>
      </c>
      <c r="D1298">
        <v>2367.46</v>
      </c>
      <c r="E1298">
        <v>2159.6</v>
      </c>
      <c r="F1298" t="s">
        <v>1648</v>
      </c>
      <c r="G1298">
        <v>-6.3899999999999998E-2</v>
      </c>
    </row>
    <row r="1299" spans="1:7" x14ac:dyDescent="0.35">
      <c r="A1299" s="1">
        <v>44309</v>
      </c>
      <c r="B1299">
        <v>2367.31</v>
      </c>
      <c r="C1299">
        <v>2398.9499999999998</v>
      </c>
      <c r="D1299">
        <v>2440.21</v>
      </c>
      <c r="E1299">
        <v>2119.2600000000002</v>
      </c>
      <c r="F1299" t="s">
        <v>1982</v>
      </c>
      <c r="G1299">
        <v>-1.41E-2</v>
      </c>
    </row>
    <row r="1300" spans="1:7" x14ac:dyDescent="0.35">
      <c r="A1300" s="1">
        <v>44308</v>
      </c>
      <c r="B1300">
        <v>2401.1</v>
      </c>
      <c r="C1300">
        <v>2360.3200000000002</v>
      </c>
      <c r="D1300">
        <v>2642.99</v>
      </c>
      <c r="E1300">
        <v>2313.46</v>
      </c>
      <c r="F1300" t="s">
        <v>7032</v>
      </c>
      <c r="G1300">
        <v>1.7100000000000001E-2</v>
      </c>
    </row>
    <row r="1301" spans="1:7" x14ac:dyDescent="0.35">
      <c r="A1301" s="1">
        <v>44307</v>
      </c>
      <c r="B1301">
        <v>2360.81</v>
      </c>
      <c r="C1301">
        <v>2331.84</v>
      </c>
      <c r="D1301">
        <v>2467.5100000000002</v>
      </c>
      <c r="E1301">
        <v>2238.15</v>
      </c>
      <c r="F1301" t="s">
        <v>3776</v>
      </c>
      <c r="G1301">
        <v>1.23E-2</v>
      </c>
    </row>
    <row r="1302" spans="1:7" x14ac:dyDescent="0.35">
      <c r="A1302" s="1">
        <v>44306</v>
      </c>
      <c r="B1302">
        <v>2332.14</v>
      </c>
      <c r="C1302">
        <v>2161.06</v>
      </c>
      <c r="D1302">
        <v>2345.1799999999998</v>
      </c>
      <c r="E1302">
        <v>2058</v>
      </c>
      <c r="F1302" t="s">
        <v>5730</v>
      </c>
      <c r="G1302">
        <v>7.9399999999999998E-2</v>
      </c>
    </row>
    <row r="1303" spans="1:7" x14ac:dyDescent="0.35">
      <c r="A1303" s="1">
        <v>44305</v>
      </c>
      <c r="B1303">
        <v>2160.63</v>
      </c>
      <c r="C1303">
        <v>2236.1</v>
      </c>
      <c r="D1303">
        <v>2275.87</v>
      </c>
      <c r="E1303">
        <v>2081.3000000000002</v>
      </c>
      <c r="F1303" t="s">
        <v>5837</v>
      </c>
      <c r="G1303">
        <v>-3.4200000000000001E-2</v>
      </c>
    </row>
    <row r="1304" spans="1:7" x14ac:dyDescent="0.35">
      <c r="A1304" s="1">
        <v>44304</v>
      </c>
      <c r="B1304">
        <v>2237.17</v>
      </c>
      <c r="C1304">
        <v>2317.88</v>
      </c>
      <c r="D1304">
        <v>2338.5300000000002</v>
      </c>
      <c r="E1304">
        <v>1948.93</v>
      </c>
      <c r="F1304" t="s">
        <v>2171</v>
      </c>
      <c r="G1304">
        <v>-3.5000000000000003E-2</v>
      </c>
    </row>
    <row r="1305" spans="1:7" x14ac:dyDescent="0.35">
      <c r="A1305" s="1">
        <v>44303</v>
      </c>
      <c r="B1305">
        <v>2318.33</v>
      </c>
      <c r="C1305">
        <v>2424.12</v>
      </c>
      <c r="D1305">
        <v>2493.9299999999998</v>
      </c>
      <c r="E1305">
        <v>2314.12</v>
      </c>
      <c r="F1305" t="s">
        <v>1639</v>
      </c>
      <c r="G1305">
        <v>-4.3299999999999998E-2</v>
      </c>
    </row>
    <row r="1306" spans="1:7" x14ac:dyDescent="0.35">
      <c r="A1306" s="1">
        <v>44302</v>
      </c>
      <c r="B1306">
        <v>2423.1799999999998</v>
      </c>
      <c r="C1306">
        <v>2514.5500000000002</v>
      </c>
      <c r="D1306">
        <v>2544.54</v>
      </c>
      <c r="E1306">
        <v>2302.3000000000002</v>
      </c>
      <c r="F1306" t="s">
        <v>5671</v>
      </c>
      <c r="G1306">
        <v>-3.6200000000000003E-2</v>
      </c>
    </row>
    <row r="1307" spans="1:7" x14ac:dyDescent="0.35">
      <c r="A1307" s="1">
        <v>44301</v>
      </c>
      <c r="B1307">
        <v>2514.2199999999998</v>
      </c>
      <c r="C1307">
        <v>2432.9</v>
      </c>
      <c r="D1307">
        <v>2541.9</v>
      </c>
      <c r="E1307">
        <v>2402.75</v>
      </c>
      <c r="F1307" t="s">
        <v>1604</v>
      </c>
      <c r="G1307">
        <v>3.4000000000000002E-2</v>
      </c>
    </row>
    <row r="1308" spans="1:7" x14ac:dyDescent="0.35">
      <c r="A1308" s="1">
        <v>44300</v>
      </c>
      <c r="B1308">
        <v>2431.56</v>
      </c>
      <c r="C1308">
        <v>2299.25</v>
      </c>
      <c r="D1308">
        <v>2445.4</v>
      </c>
      <c r="E1308">
        <v>2281.4899999999998</v>
      </c>
      <c r="F1308" t="s">
        <v>1971</v>
      </c>
      <c r="G1308">
        <v>5.7200000000000001E-2</v>
      </c>
    </row>
    <row r="1309" spans="1:7" x14ac:dyDescent="0.35">
      <c r="A1309" s="1">
        <v>44299</v>
      </c>
      <c r="B1309">
        <v>2299.9299999999998</v>
      </c>
      <c r="C1309">
        <v>2137.5500000000002</v>
      </c>
      <c r="D1309">
        <v>2315.4699999999998</v>
      </c>
      <c r="E1309">
        <v>2136.4899999999998</v>
      </c>
      <c r="F1309" t="s">
        <v>6132</v>
      </c>
      <c r="G1309">
        <v>7.5800000000000006E-2</v>
      </c>
    </row>
    <row r="1310" spans="1:7" x14ac:dyDescent="0.35">
      <c r="A1310" s="1">
        <v>44298</v>
      </c>
      <c r="B1310">
        <v>2137.81</v>
      </c>
      <c r="C1310">
        <v>2150.79</v>
      </c>
      <c r="D1310">
        <v>2199.52</v>
      </c>
      <c r="E1310">
        <v>2103.73</v>
      </c>
      <c r="F1310" t="s">
        <v>5665</v>
      </c>
      <c r="G1310">
        <v>-6.3E-3</v>
      </c>
    </row>
    <row r="1311" spans="1:7" x14ac:dyDescent="0.35">
      <c r="A1311" s="1">
        <v>44297</v>
      </c>
      <c r="B1311">
        <v>2151.42</v>
      </c>
      <c r="C1311">
        <v>2133.89</v>
      </c>
      <c r="D1311">
        <v>2164.7600000000002</v>
      </c>
      <c r="E1311">
        <v>2114.5500000000002</v>
      </c>
      <c r="F1311" t="s">
        <v>6258</v>
      </c>
      <c r="G1311">
        <v>8.3000000000000001E-3</v>
      </c>
    </row>
    <row r="1312" spans="1:7" x14ac:dyDescent="0.35">
      <c r="A1312" s="1">
        <v>44296</v>
      </c>
      <c r="B1312">
        <v>2133.79</v>
      </c>
      <c r="C1312">
        <v>2067.2600000000002</v>
      </c>
      <c r="D1312">
        <v>2197.73</v>
      </c>
      <c r="E1312">
        <v>2058.23</v>
      </c>
      <c r="F1312" t="s">
        <v>1996</v>
      </c>
      <c r="G1312">
        <v>3.2300000000000002E-2</v>
      </c>
    </row>
    <row r="1313" spans="1:7" x14ac:dyDescent="0.35">
      <c r="A1313" s="1">
        <v>44295</v>
      </c>
      <c r="B1313">
        <v>2066.9299999999998</v>
      </c>
      <c r="C1313">
        <v>2080.1999999999998</v>
      </c>
      <c r="D1313">
        <v>2101.0700000000002</v>
      </c>
      <c r="E1313">
        <v>2050.39</v>
      </c>
      <c r="F1313" t="s">
        <v>1601</v>
      </c>
      <c r="G1313">
        <v>-6.1999999999999998E-3</v>
      </c>
    </row>
    <row r="1314" spans="1:7" x14ac:dyDescent="0.35">
      <c r="A1314" s="1">
        <v>44294</v>
      </c>
      <c r="B1314">
        <v>2079.92</v>
      </c>
      <c r="C1314">
        <v>1962.44</v>
      </c>
      <c r="D1314">
        <v>2084.08</v>
      </c>
      <c r="E1314">
        <v>1951.83</v>
      </c>
      <c r="F1314" t="s">
        <v>1639</v>
      </c>
      <c r="G1314">
        <v>6.0400000000000002E-2</v>
      </c>
    </row>
    <row r="1315" spans="1:7" x14ac:dyDescent="0.35">
      <c r="A1315" s="1">
        <v>44293</v>
      </c>
      <c r="B1315">
        <v>1961.46</v>
      </c>
      <c r="C1315">
        <v>2112.41</v>
      </c>
      <c r="D1315">
        <v>2128.25</v>
      </c>
      <c r="E1315">
        <v>1939.64</v>
      </c>
      <c r="F1315" t="s">
        <v>5474</v>
      </c>
      <c r="G1315">
        <v>-7.1099999999999997E-2</v>
      </c>
    </row>
    <row r="1316" spans="1:7" x14ac:dyDescent="0.35">
      <c r="A1316" s="1">
        <v>44292</v>
      </c>
      <c r="B1316">
        <v>2111.5300000000002</v>
      </c>
      <c r="C1316">
        <v>2108.81</v>
      </c>
      <c r="D1316">
        <v>2150.7800000000002</v>
      </c>
      <c r="E1316">
        <v>2047.48</v>
      </c>
      <c r="F1316" t="s">
        <v>5816</v>
      </c>
      <c r="G1316">
        <v>2.3999999999999998E-3</v>
      </c>
    </row>
    <row r="1317" spans="1:7" x14ac:dyDescent="0.35">
      <c r="A1317" s="1">
        <v>44291</v>
      </c>
      <c r="B1317">
        <v>2106.41</v>
      </c>
      <c r="C1317">
        <v>2076.14</v>
      </c>
      <c r="D1317">
        <v>2127.89</v>
      </c>
      <c r="E1317">
        <v>2004.05</v>
      </c>
      <c r="F1317" t="s">
        <v>1994</v>
      </c>
      <c r="G1317">
        <v>1.47E-2</v>
      </c>
    </row>
    <row r="1318" spans="1:7" x14ac:dyDescent="0.35">
      <c r="A1318" s="1">
        <v>44290</v>
      </c>
      <c r="B1318">
        <v>2075.94</v>
      </c>
      <c r="C1318">
        <v>2007.82</v>
      </c>
      <c r="D1318">
        <v>2091.31</v>
      </c>
      <c r="E1318">
        <v>1982</v>
      </c>
      <c r="F1318" t="s">
        <v>1894</v>
      </c>
      <c r="G1318">
        <v>3.3500000000000002E-2</v>
      </c>
    </row>
    <row r="1319" spans="1:7" x14ac:dyDescent="0.35">
      <c r="A1319" s="1">
        <v>44289</v>
      </c>
      <c r="B1319">
        <v>2008.59</v>
      </c>
      <c r="C1319">
        <v>2134.66</v>
      </c>
      <c r="D1319">
        <v>2137.6799999999998</v>
      </c>
      <c r="E1319">
        <v>2004.4</v>
      </c>
      <c r="F1319" t="s">
        <v>5475</v>
      </c>
      <c r="G1319">
        <v>-5.8999999999999997E-2</v>
      </c>
    </row>
    <row r="1320" spans="1:7" x14ac:dyDescent="0.35">
      <c r="A1320" s="1">
        <v>44288</v>
      </c>
      <c r="B1320">
        <v>2134.5500000000002</v>
      </c>
      <c r="C1320">
        <v>1968.12</v>
      </c>
      <c r="D1320">
        <v>2144.11</v>
      </c>
      <c r="E1320">
        <v>1949.99</v>
      </c>
      <c r="F1320" t="s">
        <v>1601</v>
      </c>
      <c r="G1320">
        <v>8.4699999999999998E-2</v>
      </c>
    </row>
    <row r="1321" spans="1:7" x14ac:dyDescent="0.35">
      <c r="A1321" s="1">
        <v>44287</v>
      </c>
      <c r="B1321">
        <v>1967.96</v>
      </c>
      <c r="C1321">
        <v>1918.82</v>
      </c>
      <c r="D1321">
        <v>1983.84</v>
      </c>
      <c r="E1321">
        <v>1897.38</v>
      </c>
      <c r="F1321" t="s">
        <v>5671</v>
      </c>
      <c r="G1321">
        <v>2.6100000000000002E-2</v>
      </c>
    </row>
    <row r="1322" spans="1:7" x14ac:dyDescent="0.35">
      <c r="A1322" s="1">
        <v>44286</v>
      </c>
      <c r="B1322">
        <v>1917.99</v>
      </c>
      <c r="C1322">
        <v>1841.01</v>
      </c>
      <c r="D1322">
        <v>1945.4</v>
      </c>
      <c r="E1322">
        <v>1774.66</v>
      </c>
      <c r="F1322" t="s">
        <v>5420</v>
      </c>
      <c r="G1322">
        <v>4.1799999999999997E-2</v>
      </c>
    </row>
    <row r="1323" spans="1:7" x14ac:dyDescent="0.35">
      <c r="A1323" s="1">
        <v>44285</v>
      </c>
      <c r="B1323">
        <v>1841.01</v>
      </c>
      <c r="C1323">
        <v>1816.92</v>
      </c>
      <c r="D1323">
        <v>1857.65</v>
      </c>
      <c r="E1323">
        <v>1788.6</v>
      </c>
      <c r="F1323" t="s">
        <v>5465</v>
      </c>
      <c r="G1323">
        <v>1.34E-2</v>
      </c>
    </row>
    <row r="1324" spans="1:7" x14ac:dyDescent="0.35">
      <c r="A1324" s="1">
        <v>44284</v>
      </c>
      <c r="B1324">
        <v>1816.69</v>
      </c>
      <c r="C1324">
        <v>1686.88</v>
      </c>
      <c r="D1324">
        <v>1839.41</v>
      </c>
      <c r="E1324">
        <v>1678.38</v>
      </c>
      <c r="F1324" t="s">
        <v>5722</v>
      </c>
      <c r="G1324">
        <v>7.6999999999999999E-2</v>
      </c>
    </row>
    <row r="1325" spans="1:7" x14ac:dyDescent="0.35">
      <c r="A1325" s="1">
        <v>44283</v>
      </c>
      <c r="B1325">
        <v>1686.8</v>
      </c>
      <c r="C1325">
        <v>1712.89</v>
      </c>
      <c r="D1325">
        <v>1724.74</v>
      </c>
      <c r="E1325">
        <v>1661.92</v>
      </c>
      <c r="F1325" t="s">
        <v>1932</v>
      </c>
      <c r="G1325">
        <v>-1.5299999999999999E-2</v>
      </c>
    </row>
    <row r="1326" spans="1:7" x14ac:dyDescent="0.35">
      <c r="A1326" s="1">
        <v>44282</v>
      </c>
      <c r="B1326">
        <v>1713.01</v>
      </c>
      <c r="C1326">
        <v>1698.68</v>
      </c>
      <c r="D1326">
        <v>1731.73</v>
      </c>
      <c r="E1326">
        <v>1667.12</v>
      </c>
      <c r="F1326" t="s">
        <v>1635</v>
      </c>
      <c r="G1326">
        <v>8.5000000000000006E-3</v>
      </c>
    </row>
    <row r="1327" spans="1:7" x14ac:dyDescent="0.35">
      <c r="A1327" s="1">
        <v>44281</v>
      </c>
      <c r="B1327">
        <v>1698.6</v>
      </c>
      <c r="C1327">
        <v>1586.36</v>
      </c>
      <c r="D1327">
        <v>1699.27</v>
      </c>
      <c r="E1327">
        <v>1586.28</v>
      </c>
      <c r="F1327" t="s">
        <v>1642</v>
      </c>
      <c r="G1327">
        <v>7.0599999999999996E-2</v>
      </c>
    </row>
    <row r="1328" spans="1:7" x14ac:dyDescent="0.35">
      <c r="A1328" s="1">
        <v>44280</v>
      </c>
      <c r="B1328">
        <v>1586.54</v>
      </c>
      <c r="C1328">
        <v>1582.23</v>
      </c>
      <c r="D1328">
        <v>1621.32</v>
      </c>
      <c r="E1328">
        <v>1550.11</v>
      </c>
      <c r="F1328" t="s">
        <v>1623</v>
      </c>
      <c r="G1328">
        <v>2.5999999999999999E-3</v>
      </c>
    </row>
    <row r="1329" spans="1:7" x14ac:dyDescent="0.35">
      <c r="A1329" s="1">
        <v>44279</v>
      </c>
      <c r="B1329">
        <v>1582.38</v>
      </c>
      <c r="C1329">
        <v>1668.42</v>
      </c>
      <c r="D1329">
        <v>1739.82</v>
      </c>
      <c r="E1329">
        <v>1546.48</v>
      </c>
      <c r="F1329" t="s">
        <v>1640</v>
      </c>
      <c r="G1329">
        <v>-5.1299999999999998E-2</v>
      </c>
    </row>
    <row r="1330" spans="1:7" x14ac:dyDescent="0.35">
      <c r="A1330" s="1">
        <v>44278</v>
      </c>
      <c r="B1330">
        <v>1667.9</v>
      </c>
      <c r="C1330">
        <v>1681.5</v>
      </c>
      <c r="D1330">
        <v>1720.01</v>
      </c>
      <c r="E1330">
        <v>1654.14</v>
      </c>
      <c r="F1330" t="s">
        <v>2173</v>
      </c>
      <c r="G1330">
        <v>-8.6E-3</v>
      </c>
    </row>
    <row r="1331" spans="1:7" x14ac:dyDescent="0.35">
      <c r="A1331" s="1">
        <v>44277</v>
      </c>
      <c r="B1331">
        <v>1682.37</v>
      </c>
      <c r="C1331">
        <v>1783.58</v>
      </c>
      <c r="D1331">
        <v>1806.62</v>
      </c>
      <c r="E1331">
        <v>1659.28</v>
      </c>
      <c r="F1331" t="s">
        <v>7251</v>
      </c>
      <c r="G1331">
        <v>-5.6800000000000003E-2</v>
      </c>
    </row>
    <row r="1332" spans="1:7" x14ac:dyDescent="0.35">
      <c r="A1332" s="1">
        <v>44276</v>
      </c>
      <c r="B1332">
        <v>1783.72</v>
      </c>
      <c r="C1332">
        <v>1804.6</v>
      </c>
      <c r="D1332">
        <v>1815.85</v>
      </c>
      <c r="E1332">
        <v>1748.47</v>
      </c>
      <c r="F1332" t="s">
        <v>1636</v>
      </c>
      <c r="G1332">
        <v>-1.1599999999999999E-2</v>
      </c>
    </row>
    <row r="1333" spans="1:7" x14ac:dyDescent="0.35">
      <c r="A1333" s="1">
        <v>44275</v>
      </c>
      <c r="B1333">
        <v>1804.6</v>
      </c>
      <c r="C1333">
        <v>1809.09</v>
      </c>
      <c r="D1333">
        <v>1868.09</v>
      </c>
      <c r="E1333">
        <v>1801.6</v>
      </c>
      <c r="F1333" t="s">
        <v>8311</v>
      </c>
      <c r="G1333">
        <v>-2.8E-3</v>
      </c>
    </row>
    <row r="1334" spans="1:7" x14ac:dyDescent="0.35">
      <c r="A1334" s="1">
        <v>44274</v>
      </c>
      <c r="B1334">
        <v>1809.64</v>
      </c>
      <c r="C1334">
        <v>1775.87</v>
      </c>
      <c r="D1334">
        <v>1848.88</v>
      </c>
      <c r="E1334">
        <v>1735.42</v>
      </c>
      <c r="F1334" t="s">
        <v>1652</v>
      </c>
      <c r="G1334">
        <v>1.89E-2</v>
      </c>
    </row>
    <row r="1335" spans="1:7" x14ac:dyDescent="0.35">
      <c r="A1335" s="1">
        <v>44273</v>
      </c>
      <c r="B1335">
        <v>1776.08</v>
      </c>
      <c r="C1335">
        <v>1823.72</v>
      </c>
      <c r="D1335">
        <v>1849.23</v>
      </c>
      <c r="E1335">
        <v>1760.83</v>
      </c>
      <c r="F1335" t="s">
        <v>1632</v>
      </c>
      <c r="G1335">
        <v>-2.5899999999999999E-2</v>
      </c>
    </row>
    <row r="1336" spans="1:7" x14ac:dyDescent="0.35">
      <c r="A1336" s="1">
        <v>44272</v>
      </c>
      <c r="B1336">
        <v>1823.35</v>
      </c>
      <c r="C1336">
        <v>1804.56</v>
      </c>
      <c r="D1336">
        <v>1837.88</v>
      </c>
      <c r="E1336">
        <v>1743.62</v>
      </c>
      <c r="F1336" t="s">
        <v>1598</v>
      </c>
      <c r="G1336">
        <v>1.03E-2</v>
      </c>
    </row>
    <row r="1337" spans="1:7" x14ac:dyDescent="0.35">
      <c r="A1337" s="1">
        <v>44271</v>
      </c>
      <c r="B1337">
        <v>1804.85</v>
      </c>
      <c r="C1337">
        <v>1792.08</v>
      </c>
      <c r="D1337">
        <v>1817.35</v>
      </c>
      <c r="E1337">
        <v>1715.97</v>
      </c>
      <c r="F1337" t="s">
        <v>5674</v>
      </c>
      <c r="G1337">
        <v>7.0000000000000001E-3</v>
      </c>
    </row>
    <row r="1338" spans="1:7" x14ac:dyDescent="0.35">
      <c r="A1338" s="1">
        <v>44270</v>
      </c>
      <c r="B1338">
        <v>1792.38</v>
      </c>
      <c r="C1338">
        <v>1848.18</v>
      </c>
      <c r="D1338">
        <v>1890.59</v>
      </c>
      <c r="E1338">
        <v>1745.04</v>
      </c>
      <c r="F1338" t="s">
        <v>5673</v>
      </c>
      <c r="G1338">
        <v>-3.0700000000000002E-2</v>
      </c>
    </row>
    <row r="1339" spans="1:7" x14ac:dyDescent="0.35">
      <c r="A1339" s="1">
        <v>44269</v>
      </c>
      <c r="B1339">
        <v>1849.06</v>
      </c>
      <c r="C1339">
        <v>1921.29</v>
      </c>
      <c r="D1339">
        <v>1932.36</v>
      </c>
      <c r="E1339">
        <v>1836.78</v>
      </c>
      <c r="F1339" t="s">
        <v>8312</v>
      </c>
      <c r="G1339">
        <v>-3.7499999999999999E-2</v>
      </c>
    </row>
    <row r="1340" spans="1:7" x14ac:dyDescent="0.35">
      <c r="A1340" s="1">
        <v>44268</v>
      </c>
      <c r="B1340">
        <v>1921.13</v>
      </c>
      <c r="C1340">
        <v>1767.05</v>
      </c>
      <c r="D1340">
        <v>1943.36</v>
      </c>
      <c r="E1340">
        <v>1730.46</v>
      </c>
      <c r="F1340" t="s">
        <v>5678</v>
      </c>
      <c r="G1340">
        <v>8.7300000000000003E-2</v>
      </c>
    </row>
    <row r="1341" spans="1:7" x14ac:dyDescent="0.35">
      <c r="A1341" s="1">
        <v>44267</v>
      </c>
      <c r="B1341">
        <v>1766.9</v>
      </c>
      <c r="C1341">
        <v>1827.44</v>
      </c>
      <c r="D1341">
        <v>1841.19</v>
      </c>
      <c r="E1341">
        <v>1723.18</v>
      </c>
      <c r="F1341" t="s">
        <v>1638</v>
      </c>
      <c r="G1341">
        <v>-3.2300000000000002E-2</v>
      </c>
    </row>
    <row r="1342" spans="1:7" x14ac:dyDescent="0.35">
      <c r="A1342" s="1">
        <v>44266</v>
      </c>
      <c r="B1342">
        <v>1825.79</v>
      </c>
      <c r="C1342">
        <v>1794.28</v>
      </c>
      <c r="D1342">
        <v>1845.32</v>
      </c>
      <c r="E1342">
        <v>1729.05</v>
      </c>
      <c r="F1342" t="s">
        <v>7251</v>
      </c>
      <c r="G1342">
        <v>1.7600000000000001E-2</v>
      </c>
    </row>
    <row r="1343" spans="1:7" x14ac:dyDescent="0.35">
      <c r="A1343" s="1">
        <v>44265</v>
      </c>
      <c r="B1343">
        <v>1794.14</v>
      </c>
      <c r="C1343">
        <v>1869.32</v>
      </c>
      <c r="D1343">
        <v>1875.98</v>
      </c>
      <c r="E1343">
        <v>1759.5</v>
      </c>
      <c r="F1343" t="s">
        <v>5733</v>
      </c>
      <c r="G1343">
        <v>-4.0099999999999997E-2</v>
      </c>
    </row>
    <row r="1344" spans="1:7" x14ac:dyDescent="0.35">
      <c r="A1344" s="1">
        <v>44264</v>
      </c>
      <c r="B1344">
        <v>1869.1</v>
      </c>
      <c r="C1344">
        <v>1831.57</v>
      </c>
      <c r="D1344">
        <v>1869.1</v>
      </c>
      <c r="E1344">
        <v>1801.29</v>
      </c>
      <c r="F1344" t="s">
        <v>7251</v>
      </c>
      <c r="G1344">
        <v>2.0500000000000001E-2</v>
      </c>
    </row>
    <row r="1345" spans="1:7" x14ac:dyDescent="0.35">
      <c r="A1345" s="1">
        <v>44263</v>
      </c>
      <c r="B1345">
        <v>1831.49</v>
      </c>
      <c r="C1345">
        <v>1727.17</v>
      </c>
      <c r="D1345">
        <v>1841.05</v>
      </c>
      <c r="E1345">
        <v>1665.54</v>
      </c>
      <c r="F1345" t="s">
        <v>6258</v>
      </c>
      <c r="G1345">
        <v>5.9799999999999999E-2</v>
      </c>
    </row>
    <row r="1346" spans="1:7" x14ac:dyDescent="0.35">
      <c r="A1346" s="1">
        <v>44262</v>
      </c>
      <c r="B1346">
        <v>1728.1</v>
      </c>
      <c r="C1346">
        <v>1650.94</v>
      </c>
      <c r="D1346">
        <v>1732.84</v>
      </c>
      <c r="E1346">
        <v>1634.73</v>
      </c>
      <c r="F1346" t="s">
        <v>1649</v>
      </c>
      <c r="G1346">
        <v>4.7800000000000002E-2</v>
      </c>
    </row>
    <row r="1347" spans="1:7" x14ac:dyDescent="0.35">
      <c r="A1347" s="1">
        <v>44261</v>
      </c>
      <c r="B1347">
        <v>1649.19</v>
      </c>
      <c r="C1347">
        <v>1530.24</v>
      </c>
      <c r="D1347">
        <v>1670.01</v>
      </c>
      <c r="E1347">
        <v>1514.62</v>
      </c>
      <c r="F1347" t="s">
        <v>7151</v>
      </c>
      <c r="G1347">
        <v>7.7700000000000005E-2</v>
      </c>
    </row>
    <row r="1348" spans="1:7" x14ac:dyDescent="0.35">
      <c r="A1348" s="1">
        <v>44260</v>
      </c>
      <c r="B1348">
        <v>1530.29</v>
      </c>
      <c r="C1348">
        <v>1539.73</v>
      </c>
      <c r="D1348">
        <v>1548.71</v>
      </c>
      <c r="E1348">
        <v>1443.32</v>
      </c>
      <c r="F1348" t="s">
        <v>5736</v>
      </c>
      <c r="G1348">
        <v>-5.4000000000000003E-3</v>
      </c>
    </row>
    <row r="1349" spans="1:7" x14ac:dyDescent="0.35">
      <c r="A1349" s="1">
        <v>44259</v>
      </c>
      <c r="B1349">
        <v>1538.61</v>
      </c>
      <c r="C1349">
        <v>1567.84</v>
      </c>
      <c r="D1349">
        <v>1623.73</v>
      </c>
      <c r="E1349">
        <v>1506.86</v>
      </c>
      <c r="F1349" t="s">
        <v>5673</v>
      </c>
      <c r="G1349">
        <v>-2.06E-2</v>
      </c>
    </row>
    <row r="1350" spans="1:7" x14ac:dyDescent="0.35">
      <c r="A1350" s="1">
        <v>44258</v>
      </c>
      <c r="B1350">
        <v>1571.05</v>
      </c>
      <c r="C1350">
        <v>1488.8</v>
      </c>
      <c r="D1350">
        <v>1653.04</v>
      </c>
      <c r="E1350">
        <v>1477.72</v>
      </c>
      <c r="F1350" t="s">
        <v>1704</v>
      </c>
      <c r="G1350">
        <v>5.5399999999999998E-2</v>
      </c>
    </row>
    <row r="1351" spans="1:7" x14ac:dyDescent="0.35">
      <c r="A1351" s="1">
        <v>44257</v>
      </c>
      <c r="B1351">
        <v>1488.62</v>
      </c>
      <c r="C1351">
        <v>1570</v>
      </c>
      <c r="D1351">
        <v>1602.13</v>
      </c>
      <c r="E1351">
        <v>1457.22</v>
      </c>
      <c r="F1351" t="s">
        <v>1634</v>
      </c>
      <c r="G1351">
        <v>-5.1799999999999999E-2</v>
      </c>
    </row>
    <row r="1352" spans="1:7" x14ac:dyDescent="0.35">
      <c r="A1352" s="1">
        <v>44256</v>
      </c>
      <c r="B1352">
        <v>1570.03</v>
      </c>
      <c r="C1352">
        <v>1418.91</v>
      </c>
      <c r="D1352">
        <v>1571.15</v>
      </c>
      <c r="E1352">
        <v>1411.55</v>
      </c>
      <c r="F1352" t="s">
        <v>5653</v>
      </c>
      <c r="G1352">
        <v>0.1066</v>
      </c>
    </row>
    <row r="1353" spans="1:7" x14ac:dyDescent="0.35">
      <c r="A1353" s="1">
        <v>44255</v>
      </c>
      <c r="B1353">
        <v>1418.76</v>
      </c>
      <c r="C1353">
        <v>1458.84</v>
      </c>
      <c r="D1353">
        <v>1467.76</v>
      </c>
      <c r="E1353">
        <v>1294.79</v>
      </c>
      <c r="F1353" t="s">
        <v>7151</v>
      </c>
      <c r="G1353">
        <v>-2.75E-2</v>
      </c>
    </row>
    <row r="1354" spans="1:7" x14ac:dyDescent="0.35">
      <c r="A1354" s="1">
        <v>44254</v>
      </c>
      <c r="B1354">
        <v>1458.93</v>
      </c>
      <c r="C1354">
        <v>1445.69</v>
      </c>
      <c r="D1354">
        <v>1527.69</v>
      </c>
      <c r="E1354">
        <v>1427.15</v>
      </c>
      <c r="F1354" t="s">
        <v>1596</v>
      </c>
      <c r="G1354">
        <v>9.2999999999999992E-3</v>
      </c>
    </row>
    <row r="1355" spans="1:7" x14ac:dyDescent="0.35">
      <c r="A1355" s="1">
        <v>44253</v>
      </c>
      <c r="B1355">
        <v>1445.44</v>
      </c>
      <c r="C1355">
        <v>1476.77</v>
      </c>
      <c r="D1355">
        <v>1561.66</v>
      </c>
      <c r="E1355">
        <v>1403.3</v>
      </c>
      <c r="F1355" t="s">
        <v>5817</v>
      </c>
      <c r="G1355">
        <v>-2.0799999999999999E-2</v>
      </c>
    </row>
    <row r="1356" spans="1:7" x14ac:dyDescent="0.35">
      <c r="A1356" s="1">
        <v>44252</v>
      </c>
      <c r="B1356">
        <v>1476.15</v>
      </c>
      <c r="C1356">
        <v>1623.76</v>
      </c>
      <c r="D1356">
        <v>1669.24</v>
      </c>
      <c r="E1356">
        <v>1460.92</v>
      </c>
      <c r="F1356" t="s">
        <v>5773</v>
      </c>
      <c r="G1356">
        <v>-9.0899999999999995E-2</v>
      </c>
    </row>
    <row r="1357" spans="1:7" x14ac:dyDescent="0.35">
      <c r="A1357" s="1">
        <v>44251</v>
      </c>
      <c r="B1357">
        <v>1623.71</v>
      </c>
      <c r="C1357">
        <v>1578.27</v>
      </c>
      <c r="D1357">
        <v>1711.16</v>
      </c>
      <c r="E1357">
        <v>1505.79</v>
      </c>
      <c r="F1357" t="s">
        <v>5728</v>
      </c>
      <c r="G1357">
        <v>2.8899999999999999E-2</v>
      </c>
    </row>
    <row r="1358" spans="1:7" x14ac:dyDescent="0.35">
      <c r="A1358" s="1">
        <v>44250</v>
      </c>
      <c r="B1358">
        <v>1578.11</v>
      </c>
      <c r="C1358">
        <v>1777.25</v>
      </c>
      <c r="D1358">
        <v>1781.44</v>
      </c>
      <c r="E1358">
        <v>1370.45</v>
      </c>
      <c r="F1358" t="s">
        <v>5515</v>
      </c>
      <c r="G1358">
        <v>-0.11210000000000001</v>
      </c>
    </row>
    <row r="1359" spans="1:7" x14ac:dyDescent="0.35">
      <c r="A1359" s="1">
        <v>44249</v>
      </c>
      <c r="B1359">
        <v>1777.28</v>
      </c>
      <c r="C1359">
        <v>1933.52</v>
      </c>
      <c r="D1359">
        <v>1935.04</v>
      </c>
      <c r="E1359">
        <v>1561.68</v>
      </c>
      <c r="F1359" t="s">
        <v>5482</v>
      </c>
      <c r="G1359">
        <v>-8.0799999999999997E-2</v>
      </c>
    </row>
    <row r="1360" spans="1:7" x14ac:dyDescent="0.35">
      <c r="A1360" s="1">
        <v>44248</v>
      </c>
      <c r="B1360">
        <v>1933.45</v>
      </c>
      <c r="C1360">
        <v>1912.97</v>
      </c>
      <c r="D1360">
        <v>1974.99</v>
      </c>
      <c r="E1360">
        <v>1885.7</v>
      </c>
      <c r="F1360" t="s">
        <v>5876</v>
      </c>
      <c r="G1360">
        <v>1.0200000000000001E-2</v>
      </c>
    </row>
    <row r="1361" spans="1:7" x14ac:dyDescent="0.35">
      <c r="A1361" s="1">
        <v>44247</v>
      </c>
      <c r="B1361">
        <v>1913.88</v>
      </c>
      <c r="C1361">
        <v>1955.54</v>
      </c>
      <c r="D1361">
        <v>2040.79</v>
      </c>
      <c r="E1361">
        <v>1800</v>
      </c>
      <c r="F1361" t="s">
        <v>1600</v>
      </c>
      <c r="G1361">
        <v>-2.1299999999999999E-2</v>
      </c>
    </row>
    <row r="1362" spans="1:7" x14ac:dyDescent="0.35">
      <c r="A1362" s="1">
        <v>44246</v>
      </c>
      <c r="B1362">
        <v>1955.59</v>
      </c>
      <c r="C1362">
        <v>1934.17</v>
      </c>
      <c r="D1362">
        <v>1968.93</v>
      </c>
      <c r="E1362">
        <v>1892.7</v>
      </c>
      <c r="F1362" t="s">
        <v>1779</v>
      </c>
      <c r="G1362">
        <v>1.11E-2</v>
      </c>
    </row>
    <row r="1363" spans="1:7" x14ac:dyDescent="0.35">
      <c r="A1363" s="1">
        <v>44245</v>
      </c>
      <c r="B1363">
        <v>1934.16</v>
      </c>
      <c r="C1363">
        <v>1849.95</v>
      </c>
      <c r="D1363">
        <v>1950.04</v>
      </c>
      <c r="E1363">
        <v>1849.05</v>
      </c>
      <c r="F1363" t="s">
        <v>8313</v>
      </c>
      <c r="G1363">
        <v>4.6600000000000003E-2</v>
      </c>
    </row>
    <row r="1364" spans="1:7" x14ac:dyDescent="0.35">
      <c r="A1364" s="1">
        <v>44244</v>
      </c>
      <c r="B1364">
        <v>1847.95</v>
      </c>
      <c r="C1364">
        <v>1781.44</v>
      </c>
      <c r="D1364">
        <v>1854.03</v>
      </c>
      <c r="E1364">
        <v>1734.15</v>
      </c>
      <c r="F1364" t="s">
        <v>1649</v>
      </c>
      <c r="G1364">
        <v>3.7199999999999997E-2</v>
      </c>
    </row>
    <row r="1365" spans="1:7" x14ac:dyDescent="0.35">
      <c r="A1365" s="1">
        <v>44243</v>
      </c>
      <c r="B1365">
        <v>1781.69</v>
      </c>
      <c r="C1365">
        <v>1778.63</v>
      </c>
      <c r="D1365">
        <v>1827.07</v>
      </c>
      <c r="E1365">
        <v>1726.78</v>
      </c>
      <c r="F1365" t="s">
        <v>1641</v>
      </c>
      <c r="G1365">
        <v>1.6000000000000001E-3</v>
      </c>
    </row>
    <row r="1366" spans="1:7" x14ac:dyDescent="0.35">
      <c r="A1366" s="1">
        <v>44242</v>
      </c>
      <c r="B1366">
        <v>1778.82</v>
      </c>
      <c r="C1366">
        <v>1800.6</v>
      </c>
      <c r="D1366">
        <v>1835.51</v>
      </c>
      <c r="E1366">
        <v>1661.09</v>
      </c>
      <c r="F1366" t="s">
        <v>5722</v>
      </c>
      <c r="G1366">
        <v>-1.2699999999999999E-2</v>
      </c>
    </row>
    <row r="1367" spans="1:7" x14ac:dyDescent="0.35">
      <c r="A1367" s="1">
        <v>44241</v>
      </c>
      <c r="B1367">
        <v>1801.78</v>
      </c>
      <c r="C1367">
        <v>1815.44</v>
      </c>
      <c r="D1367">
        <v>1850</v>
      </c>
      <c r="E1367">
        <v>1787.11</v>
      </c>
      <c r="F1367" t="s">
        <v>1636</v>
      </c>
      <c r="G1367">
        <v>-7.6E-3</v>
      </c>
    </row>
    <row r="1368" spans="1:7" x14ac:dyDescent="0.35">
      <c r="A1368" s="1">
        <v>44240</v>
      </c>
      <c r="B1368">
        <v>1815.49</v>
      </c>
      <c r="C1368">
        <v>1840.9</v>
      </c>
      <c r="D1368">
        <v>1871.36</v>
      </c>
      <c r="E1368">
        <v>1766.05</v>
      </c>
      <c r="F1368" t="s">
        <v>2003</v>
      </c>
      <c r="G1368">
        <v>-1.3899999999999999E-2</v>
      </c>
    </row>
    <row r="1369" spans="1:7" x14ac:dyDescent="0.35">
      <c r="A1369" s="1">
        <v>44239</v>
      </c>
      <c r="B1369">
        <v>1841.02</v>
      </c>
      <c r="C1369">
        <v>1786.74</v>
      </c>
      <c r="D1369">
        <v>1862.17</v>
      </c>
      <c r="E1369">
        <v>1741.04</v>
      </c>
      <c r="F1369" t="s">
        <v>5773</v>
      </c>
      <c r="G1369">
        <v>3.0599999999999999E-2</v>
      </c>
    </row>
    <row r="1370" spans="1:7" x14ac:dyDescent="0.35">
      <c r="A1370" s="1">
        <v>44238</v>
      </c>
      <c r="B1370">
        <v>1786.35</v>
      </c>
      <c r="C1370">
        <v>1742.11</v>
      </c>
      <c r="D1370">
        <v>1817.68</v>
      </c>
      <c r="E1370">
        <v>1704.97</v>
      </c>
      <c r="F1370" t="s">
        <v>1596</v>
      </c>
      <c r="G1370">
        <v>2.5399999999999999E-2</v>
      </c>
    </row>
    <row r="1371" spans="1:7" x14ac:dyDescent="0.35">
      <c r="A1371" s="1">
        <v>44237</v>
      </c>
      <c r="B1371">
        <v>1742.09</v>
      </c>
      <c r="C1371">
        <v>1770.81</v>
      </c>
      <c r="D1371">
        <v>1835.4</v>
      </c>
      <c r="E1371">
        <v>1683.52</v>
      </c>
      <c r="F1371" t="s">
        <v>5475</v>
      </c>
      <c r="G1371">
        <v>-1.61E-2</v>
      </c>
    </row>
    <row r="1372" spans="1:7" x14ac:dyDescent="0.35">
      <c r="A1372" s="1">
        <v>44236</v>
      </c>
      <c r="B1372">
        <v>1770.63</v>
      </c>
      <c r="C1372">
        <v>1750.19</v>
      </c>
      <c r="D1372">
        <v>1818.94</v>
      </c>
      <c r="E1372">
        <v>1711.4</v>
      </c>
      <c r="F1372" t="s">
        <v>5722</v>
      </c>
      <c r="G1372">
        <v>1.17E-2</v>
      </c>
    </row>
    <row r="1373" spans="1:7" x14ac:dyDescent="0.35">
      <c r="A1373" s="1">
        <v>44235</v>
      </c>
      <c r="B1373">
        <v>1750.18</v>
      </c>
      <c r="C1373">
        <v>1612.98</v>
      </c>
      <c r="D1373">
        <v>1775.12</v>
      </c>
      <c r="E1373">
        <v>1566.43</v>
      </c>
      <c r="F1373" t="s">
        <v>5731</v>
      </c>
      <c r="G1373">
        <v>8.5000000000000006E-2</v>
      </c>
    </row>
    <row r="1374" spans="1:7" x14ac:dyDescent="0.35">
      <c r="A1374" s="1">
        <v>44234</v>
      </c>
      <c r="B1374">
        <v>1612.99</v>
      </c>
      <c r="C1374">
        <v>1676.62</v>
      </c>
      <c r="D1374">
        <v>1692.29</v>
      </c>
      <c r="E1374">
        <v>1491.68</v>
      </c>
      <c r="F1374" t="s">
        <v>5722</v>
      </c>
      <c r="G1374">
        <v>-3.7999999999999999E-2</v>
      </c>
    </row>
    <row r="1375" spans="1:7" x14ac:dyDescent="0.35">
      <c r="A1375" s="1">
        <v>44233</v>
      </c>
      <c r="B1375">
        <v>1676.63</v>
      </c>
      <c r="C1375">
        <v>1719.11</v>
      </c>
      <c r="D1375">
        <v>1742.9</v>
      </c>
      <c r="E1375">
        <v>1648.03</v>
      </c>
      <c r="F1375" t="s">
        <v>1779</v>
      </c>
      <c r="G1375">
        <v>-2.4799999999999999E-2</v>
      </c>
    </row>
    <row r="1376" spans="1:7" x14ac:dyDescent="0.35">
      <c r="A1376" s="1">
        <v>44232</v>
      </c>
      <c r="B1376">
        <v>1719.2</v>
      </c>
      <c r="C1376">
        <v>1593.91</v>
      </c>
      <c r="D1376">
        <v>1760.09</v>
      </c>
      <c r="E1376">
        <v>1589.28</v>
      </c>
      <c r="F1376" t="s">
        <v>1645</v>
      </c>
      <c r="G1376">
        <v>7.85E-2</v>
      </c>
    </row>
    <row r="1377" spans="1:7" x14ac:dyDescent="0.35">
      <c r="A1377" s="1">
        <v>44231</v>
      </c>
      <c r="B1377">
        <v>1594</v>
      </c>
      <c r="C1377">
        <v>1664.19</v>
      </c>
      <c r="D1377">
        <v>1693.64</v>
      </c>
      <c r="E1377">
        <v>1570.45</v>
      </c>
      <c r="F1377" t="s">
        <v>5539</v>
      </c>
      <c r="G1377">
        <v>-4.2299999999999997E-2</v>
      </c>
    </row>
    <row r="1378" spans="1:7" x14ac:dyDescent="0.35">
      <c r="A1378" s="1">
        <v>44230</v>
      </c>
      <c r="B1378">
        <v>1664.34</v>
      </c>
      <c r="C1378">
        <v>1511.96</v>
      </c>
      <c r="D1378">
        <v>1667.93</v>
      </c>
      <c r="E1378">
        <v>1510.27</v>
      </c>
      <c r="F1378" t="s">
        <v>6970</v>
      </c>
      <c r="G1378">
        <v>0.1012</v>
      </c>
    </row>
    <row r="1379" spans="1:7" x14ac:dyDescent="0.35">
      <c r="A1379" s="1">
        <v>44229</v>
      </c>
      <c r="B1379">
        <v>1511.36</v>
      </c>
      <c r="C1379">
        <v>1373.31</v>
      </c>
      <c r="D1379">
        <v>1546.88</v>
      </c>
      <c r="E1379">
        <v>1361.63</v>
      </c>
      <c r="F1379" t="s">
        <v>7169</v>
      </c>
      <c r="G1379">
        <v>0.1004</v>
      </c>
    </row>
    <row r="1380" spans="1:7" x14ac:dyDescent="0.35">
      <c r="A1380" s="1">
        <v>44228</v>
      </c>
      <c r="B1380">
        <v>1373.4</v>
      </c>
      <c r="C1380">
        <v>1312.69</v>
      </c>
      <c r="D1380">
        <v>1376.44</v>
      </c>
      <c r="E1380">
        <v>1272.0899999999999</v>
      </c>
      <c r="F1380" t="s">
        <v>5723</v>
      </c>
      <c r="G1380">
        <v>4.6199999999999998E-2</v>
      </c>
    </row>
    <row r="1381" spans="1:7" x14ac:dyDescent="0.35">
      <c r="A1381" s="1">
        <v>44227</v>
      </c>
      <c r="B1381">
        <v>1312.73</v>
      </c>
      <c r="C1381">
        <v>1377.05</v>
      </c>
      <c r="D1381">
        <v>1380.04</v>
      </c>
      <c r="E1381">
        <v>1282.4100000000001</v>
      </c>
      <c r="F1381" t="s">
        <v>1623</v>
      </c>
      <c r="G1381">
        <v>-4.6699999999999998E-2</v>
      </c>
    </row>
    <row r="1382" spans="1:7" x14ac:dyDescent="0.35">
      <c r="A1382" s="1">
        <v>44226</v>
      </c>
      <c r="B1382">
        <v>1376.96</v>
      </c>
      <c r="C1382">
        <v>1379.78</v>
      </c>
      <c r="D1382">
        <v>1405.78</v>
      </c>
      <c r="E1382">
        <v>1327.66</v>
      </c>
      <c r="F1382" t="s">
        <v>1894</v>
      </c>
      <c r="G1382">
        <v>-1.6999999999999999E-3</v>
      </c>
    </row>
    <row r="1383" spans="1:7" x14ac:dyDescent="0.35">
      <c r="A1383" s="1">
        <v>44225</v>
      </c>
      <c r="B1383">
        <v>1379.3</v>
      </c>
      <c r="C1383">
        <v>1329.16</v>
      </c>
      <c r="D1383">
        <v>1436.27</v>
      </c>
      <c r="E1383">
        <v>1288.26</v>
      </c>
      <c r="F1383" t="s">
        <v>6997</v>
      </c>
      <c r="G1383">
        <v>3.8300000000000001E-2</v>
      </c>
    </row>
    <row r="1384" spans="1:7" x14ac:dyDescent="0.35">
      <c r="A1384" s="1">
        <v>44224</v>
      </c>
      <c r="B1384">
        <v>1328.47</v>
      </c>
      <c r="C1384">
        <v>1247.67</v>
      </c>
      <c r="D1384">
        <v>1359.51</v>
      </c>
      <c r="E1384">
        <v>1221.1500000000001</v>
      </c>
      <c r="F1384" t="s">
        <v>8314</v>
      </c>
      <c r="G1384">
        <v>6.4799999999999996E-2</v>
      </c>
    </row>
    <row r="1385" spans="1:7" x14ac:dyDescent="0.35">
      <c r="A1385" s="1">
        <v>44223</v>
      </c>
      <c r="B1385">
        <v>1247.6199999999999</v>
      </c>
      <c r="C1385">
        <v>1366.14</v>
      </c>
      <c r="D1385">
        <v>1372.31</v>
      </c>
      <c r="E1385">
        <v>1210.4000000000001</v>
      </c>
      <c r="F1385" t="s">
        <v>1985</v>
      </c>
      <c r="G1385">
        <v>-8.6800000000000002E-2</v>
      </c>
    </row>
    <row r="1386" spans="1:7" x14ac:dyDescent="0.35">
      <c r="A1386" s="1">
        <v>44222</v>
      </c>
      <c r="B1386">
        <v>1366.27</v>
      </c>
      <c r="C1386">
        <v>1317.67</v>
      </c>
      <c r="D1386">
        <v>1377.94</v>
      </c>
      <c r="E1386">
        <v>1246.45</v>
      </c>
      <c r="F1386" t="s">
        <v>7062</v>
      </c>
      <c r="G1386">
        <v>3.6700000000000003E-2</v>
      </c>
    </row>
    <row r="1387" spans="1:7" x14ac:dyDescent="0.35">
      <c r="A1387" s="1">
        <v>44221</v>
      </c>
      <c r="B1387">
        <v>1317.9</v>
      </c>
      <c r="C1387">
        <v>1390.69</v>
      </c>
      <c r="D1387">
        <v>1474.68</v>
      </c>
      <c r="E1387">
        <v>1298.1300000000001</v>
      </c>
      <c r="F1387" t="s">
        <v>5838</v>
      </c>
      <c r="G1387">
        <v>-5.21E-2</v>
      </c>
    </row>
    <row r="1388" spans="1:7" x14ac:dyDescent="0.35">
      <c r="A1388" s="1">
        <v>44220</v>
      </c>
      <c r="B1388">
        <v>1390.28</v>
      </c>
      <c r="C1388">
        <v>1233.4100000000001</v>
      </c>
      <c r="D1388">
        <v>1398</v>
      </c>
      <c r="E1388">
        <v>1222.1400000000001</v>
      </c>
      <c r="F1388" t="s">
        <v>5474</v>
      </c>
      <c r="G1388">
        <v>0.12720000000000001</v>
      </c>
    </row>
    <row r="1389" spans="1:7" x14ac:dyDescent="0.35">
      <c r="A1389" s="1">
        <v>44219</v>
      </c>
      <c r="B1389">
        <v>1233.4000000000001</v>
      </c>
      <c r="C1389">
        <v>1234.3399999999999</v>
      </c>
      <c r="D1389">
        <v>1271.6500000000001</v>
      </c>
      <c r="E1389">
        <v>1196.94</v>
      </c>
      <c r="F1389" t="s">
        <v>2173</v>
      </c>
      <c r="G1389">
        <v>-1E-3</v>
      </c>
    </row>
    <row r="1390" spans="1:7" x14ac:dyDescent="0.35">
      <c r="A1390" s="1">
        <v>44218</v>
      </c>
      <c r="B1390">
        <v>1234.58</v>
      </c>
      <c r="C1390">
        <v>1118.01</v>
      </c>
      <c r="D1390">
        <v>1272.8499999999999</v>
      </c>
      <c r="E1390">
        <v>1045.02</v>
      </c>
      <c r="F1390" t="s">
        <v>7060</v>
      </c>
      <c r="G1390">
        <v>0.10489999999999999</v>
      </c>
    </row>
    <row r="1391" spans="1:7" x14ac:dyDescent="0.35">
      <c r="A1391" s="1">
        <v>44217</v>
      </c>
      <c r="B1391">
        <v>1117.33</v>
      </c>
      <c r="C1391">
        <v>1377.63</v>
      </c>
      <c r="D1391">
        <v>1387.39</v>
      </c>
      <c r="E1391">
        <v>1095.26</v>
      </c>
      <c r="F1391" t="s">
        <v>2171</v>
      </c>
      <c r="G1391">
        <v>-0.18890000000000001</v>
      </c>
    </row>
    <row r="1392" spans="1:7" x14ac:dyDescent="0.35">
      <c r="A1392" s="1">
        <v>44216</v>
      </c>
      <c r="B1392">
        <v>1377.53</v>
      </c>
      <c r="C1392">
        <v>1372</v>
      </c>
      <c r="D1392">
        <v>1406.56</v>
      </c>
      <c r="E1392">
        <v>1237.27</v>
      </c>
      <c r="F1392" t="s">
        <v>5639</v>
      </c>
      <c r="G1392">
        <v>4.0000000000000001E-3</v>
      </c>
    </row>
    <row r="1393" spans="1:7" x14ac:dyDescent="0.35">
      <c r="A1393" s="1">
        <v>44215</v>
      </c>
      <c r="B1393">
        <v>1372</v>
      </c>
      <c r="C1393">
        <v>1258.0999999999999</v>
      </c>
      <c r="D1393">
        <v>1437.42</v>
      </c>
      <c r="E1393">
        <v>1252.3599999999999</v>
      </c>
      <c r="F1393" t="s">
        <v>6970</v>
      </c>
      <c r="G1393">
        <v>9.06E-2</v>
      </c>
    </row>
    <row r="1394" spans="1:7" x14ac:dyDescent="0.35">
      <c r="A1394" s="1">
        <v>44214</v>
      </c>
      <c r="B1394">
        <v>1258.06</v>
      </c>
      <c r="C1394">
        <v>1233.93</v>
      </c>
      <c r="D1394">
        <v>1260.3</v>
      </c>
      <c r="E1394">
        <v>1184.1500000000001</v>
      </c>
      <c r="F1394" t="s">
        <v>1639</v>
      </c>
      <c r="G1394">
        <v>2.06E-2</v>
      </c>
    </row>
    <row r="1395" spans="1:7" x14ac:dyDescent="0.35">
      <c r="A1395" s="1">
        <v>44213</v>
      </c>
      <c r="B1395">
        <v>1232.6400000000001</v>
      </c>
      <c r="C1395">
        <v>1228.33</v>
      </c>
      <c r="D1395">
        <v>1269.01</v>
      </c>
      <c r="E1395">
        <v>1168.3900000000001</v>
      </c>
      <c r="F1395" t="s">
        <v>8315</v>
      </c>
      <c r="G1395">
        <v>3.5999999999999999E-3</v>
      </c>
    </row>
    <row r="1396" spans="1:7" x14ac:dyDescent="0.35">
      <c r="A1396" s="1">
        <v>44212</v>
      </c>
      <c r="B1396">
        <v>1228.27</v>
      </c>
      <c r="C1396">
        <v>1172.1199999999999</v>
      </c>
      <c r="D1396">
        <v>1290.92</v>
      </c>
      <c r="E1396">
        <v>1154.04</v>
      </c>
      <c r="F1396" t="s">
        <v>1600</v>
      </c>
      <c r="G1396">
        <v>4.8300000000000003E-2</v>
      </c>
    </row>
    <row r="1397" spans="1:7" x14ac:dyDescent="0.35">
      <c r="A1397" s="1">
        <v>44211</v>
      </c>
      <c r="B1397">
        <v>1171.68</v>
      </c>
      <c r="C1397">
        <v>1233.3399999999999</v>
      </c>
      <c r="D1397">
        <v>1256.1300000000001</v>
      </c>
      <c r="E1397">
        <v>1079.19</v>
      </c>
      <c r="F1397" t="s">
        <v>1992</v>
      </c>
      <c r="G1397">
        <v>-4.4400000000000002E-2</v>
      </c>
    </row>
    <row r="1398" spans="1:7" x14ac:dyDescent="0.35">
      <c r="A1398" s="1">
        <v>44210</v>
      </c>
      <c r="B1398">
        <v>1226.17</v>
      </c>
      <c r="C1398">
        <v>1128.8</v>
      </c>
      <c r="D1398">
        <v>1246.52</v>
      </c>
      <c r="E1398">
        <v>1088.52</v>
      </c>
      <c r="F1398" t="s">
        <v>6941</v>
      </c>
      <c r="G1398">
        <v>8.6599999999999996E-2</v>
      </c>
    </row>
    <row r="1399" spans="1:7" x14ac:dyDescent="0.35">
      <c r="A1399" s="1">
        <v>44209</v>
      </c>
      <c r="B1399">
        <v>1128.46</v>
      </c>
      <c r="C1399">
        <v>1050.2</v>
      </c>
      <c r="D1399">
        <v>1134.6600000000001</v>
      </c>
      <c r="E1399">
        <v>990.96</v>
      </c>
      <c r="F1399" t="s">
        <v>5681</v>
      </c>
      <c r="G1399">
        <v>7.4499999999999997E-2</v>
      </c>
    </row>
    <row r="1400" spans="1:7" x14ac:dyDescent="0.35">
      <c r="A1400" s="1">
        <v>44208</v>
      </c>
      <c r="B1400">
        <v>1050.19</v>
      </c>
      <c r="C1400">
        <v>1086.96</v>
      </c>
      <c r="D1400">
        <v>1149.19</v>
      </c>
      <c r="E1400">
        <v>1008.28</v>
      </c>
      <c r="F1400" t="s">
        <v>5468</v>
      </c>
      <c r="G1400">
        <v>-3.78E-2</v>
      </c>
    </row>
    <row r="1401" spans="1:7" x14ac:dyDescent="0.35">
      <c r="A1401" s="1">
        <v>44207</v>
      </c>
      <c r="B1401">
        <v>1091.47</v>
      </c>
      <c r="C1401">
        <v>1255.8399999999999</v>
      </c>
      <c r="D1401">
        <v>1257.3</v>
      </c>
      <c r="E1401">
        <v>917.96</v>
      </c>
      <c r="F1401" t="s">
        <v>5384</v>
      </c>
      <c r="G1401">
        <v>-0.13100000000000001</v>
      </c>
    </row>
    <row r="1402" spans="1:7" x14ac:dyDescent="0.35">
      <c r="A1402" s="1">
        <v>44206</v>
      </c>
      <c r="B1402">
        <v>1256.04</v>
      </c>
      <c r="C1402">
        <v>1275.8699999999999</v>
      </c>
      <c r="D1402">
        <v>1347.98</v>
      </c>
      <c r="E1402">
        <v>1180.45</v>
      </c>
      <c r="F1402" t="s">
        <v>7042</v>
      </c>
      <c r="G1402">
        <v>-1.5299999999999999E-2</v>
      </c>
    </row>
    <row r="1403" spans="1:7" x14ac:dyDescent="0.35">
      <c r="A1403" s="1">
        <v>44205</v>
      </c>
      <c r="B1403">
        <v>1275.58</v>
      </c>
      <c r="C1403">
        <v>1215.92</v>
      </c>
      <c r="D1403">
        <v>1301.75</v>
      </c>
      <c r="E1403">
        <v>1172.3900000000001</v>
      </c>
      <c r="F1403" t="s">
        <v>5745</v>
      </c>
      <c r="G1403">
        <v>4.9200000000000001E-2</v>
      </c>
    </row>
    <row r="1404" spans="1:7" x14ac:dyDescent="0.35">
      <c r="A1404" s="1">
        <v>44204</v>
      </c>
      <c r="B1404">
        <v>1215.73</v>
      </c>
      <c r="C1404">
        <v>1224.33</v>
      </c>
      <c r="D1404">
        <v>1271.08</v>
      </c>
      <c r="E1404">
        <v>1069.25</v>
      </c>
      <c r="F1404" t="s">
        <v>2175</v>
      </c>
      <c r="G1404">
        <v>-7.0000000000000001E-3</v>
      </c>
    </row>
    <row r="1405" spans="1:7" x14ac:dyDescent="0.35">
      <c r="A1405" s="1">
        <v>44203</v>
      </c>
      <c r="B1405">
        <v>1224.3499999999999</v>
      </c>
      <c r="C1405">
        <v>1208.71</v>
      </c>
      <c r="D1405">
        <v>1286.81</v>
      </c>
      <c r="E1405">
        <v>1153.0899999999999</v>
      </c>
      <c r="F1405" t="s">
        <v>2175</v>
      </c>
      <c r="G1405">
        <v>1.37E-2</v>
      </c>
    </row>
    <row r="1406" spans="1:7" x14ac:dyDescent="0.35">
      <c r="A1406" s="1">
        <v>44202</v>
      </c>
      <c r="B1406">
        <v>1207.77</v>
      </c>
      <c r="C1406">
        <v>1099.77</v>
      </c>
      <c r="D1406">
        <v>1210.78</v>
      </c>
      <c r="E1406">
        <v>1060.67</v>
      </c>
      <c r="F1406" t="s">
        <v>6984</v>
      </c>
      <c r="G1406">
        <v>9.8500000000000004E-2</v>
      </c>
    </row>
    <row r="1407" spans="1:7" x14ac:dyDescent="0.35">
      <c r="A1407" s="1">
        <v>44201</v>
      </c>
      <c r="B1407">
        <v>1099.52</v>
      </c>
      <c r="C1407">
        <v>1042.48</v>
      </c>
      <c r="D1407">
        <v>1131.56</v>
      </c>
      <c r="E1407">
        <v>976.91</v>
      </c>
      <c r="F1407" t="s">
        <v>5479</v>
      </c>
      <c r="G1407">
        <v>5.4800000000000001E-2</v>
      </c>
    </row>
    <row r="1408" spans="1:7" x14ac:dyDescent="0.35">
      <c r="A1408" s="1">
        <v>44200</v>
      </c>
      <c r="B1408">
        <v>1042.4000000000001</v>
      </c>
      <c r="C1408">
        <v>977.76</v>
      </c>
      <c r="D1408">
        <v>1158.27</v>
      </c>
      <c r="E1408">
        <v>894.24</v>
      </c>
      <c r="F1408" t="s">
        <v>5553</v>
      </c>
      <c r="G1408">
        <v>6.9199999999999998E-2</v>
      </c>
    </row>
    <row r="1409" spans="1:7" x14ac:dyDescent="0.35">
      <c r="A1409" s="1">
        <v>44199</v>
      </c>
      <c r="B1409">
        <v>974.97</v>
      </c>
      <c r="C1409">
        <v>774.54</v>
      </c>
      <c r="D1409">
        <v>1008.49</v>
      </c>
      <c r="E1409">
        <v>769.57</v>
      </c>
      <c r="F1409" t="s">
        <v>2158</v>
      </c>
      <c r="G1409">
        <v>0.25879999999999997</v>
      </c>
    </row>
    <row r="1410" spans="1:7" x14ac:dyDescent="0.35">
      <c r="A1410" s="1">
        <v>44198</v>
      </c>
      <c r="B1410">
        <v>774.5</v>
      </c>
      <c r="C1410">
        <v>729</v>
      </c>
      <c r="D1410">
        <v>787.26</v>
      </c>
      <c r="E1410">
        <v>715.15</v>
      </c>
      <c r="F1410" t="s">
        <v>5681</v>
      </c>
      <c r="G1410">
        <v>6.2199999999999998E-2</v>
      </c>
    </row>
    <row r="1411" spans="1:7" x14ac:dyDescent="0.35">
      <c r="A1411" s="1">
        <v>44197</v>
      </c>
      <c r="B1411">
        <v>729.12</v>
      </c>
      <c r="C1411">
        <v>735.87</v>
      </c>
      <c r="D1411">
        <v>748.96</v>
      </c>
      <c r="E1411">
        <v>715.74</v>
      </c>
      <c r="F1411" t="s">
        <v>1642</v>
      </c>
      <c r="G1411">
        <v>-9.2999999999999992E-3</v>
      </c>
    </row>
    <row r="1412" spans="1:7" x14ac:dyDescent="0.35">
      <c r="A1412" s="1">
        <v>44196</v>
      </c>
      <c r="B1412">
        <v>735.94</v>
      </c>
      <c r="C1412">
        <v>751.92</v>
      </c>
      <c r="D1412">
        <v>755.13</v>
      </c>
      <c r="E1412">
        <v>724.67</v>
      </c>
      <c r="F1412" t="s">
        <v>1654</v>
      </c>
      <c r="G1412">
        <v>-2.1100000000000001E-2</v>
      </c>
    </row>
    <row r="1413" spans="1:7" x14ac:dyDescent="0.35">
      <c r="A1413" s="1">
        <v>44195</v>
      </c>
      <c r="B1413">
        <v>751.8</v>
      </c>
      <c r="C1413">
        <v>732.04</v>
      </c>
      <c r="D1413">
        <v>757.11</v>
      </c>
      <c r="E1413">
        <v>720.21</v>
      </c>
      <c r="F1413" t="s">
        <v>5730</v>
      </c>
      <c r="G1413">
        <v>2.7400000000000001E-2</v>
      </c>
    </row>
    <row r="1414" spans="1:7" x14ac:dyDescent="0.35">
      <c r="A1414" s="1">
        <v>44194</v>
      </c>
      <c r="B1414">
        <v>731.76</v>
      </c>
      <c r="C1414">
        <v>730.26</v>
      </c>
      <c r="D1414">
        <v>739.77</v>
      </c>
      <c r="E1414">
        <v>690.24</v>
      </c>
      <c r="F1414" t="s">
        <v>5517</v>
      </c>
      <c r="G1414">
        <v>2.3E-3</v>
      </c>
    </row>
    <row r="1415" spans="1:7" x14ac:dyDescent="0.35">
      <c r="A1415" s="1">
        <v>44193</v>
      </c>
      <c r="B1415">
        <v>730.05</v>
      </c>
      <c r="C1415">
        <v>683.76</v>
      </c>
      <c r="D1415">
        <v>747.86</v>
      </c>
      <c r="E1415">
        <v>682.47</v>
      </c>
      <c r="F1415" t="s">
        <v>5672</v>
      </c>
      <c r="G1415">
        <v>6.7799999999999999E-2</v>
      </c>
    </row>
    <row r="1416" spans="1:7" x14ac:dyDescent="0.35">
      <c r="A1416" s="1">
        <v>44192</v>
      </c>
      <c r="B1416">
        <v>683.71</v>
      </c>
      <c r="C1416">
        <v>636.35</v>
      </c>
      <c r="D1416">
        <v>715.46</v>
      </c>
      <c r="E1416">
        <v>627.12</v>
      </c>
      <c r="F1416" t="s">
        <v>1994</v>
      </c>
      <c r="G1416">
        <v>7.3999999999999996E-2</v>
      </c>
    </row>
    <row r="1417" spans="1:7" x14ac:dyDescent="0.35">
      <c r="A1417" s="1">
        <v>44191</v>
      </c>
      <c r="B1417">
        <v>636.58000000000004</v>
      </c>
      <c r="C1417">
        <v>626.99</v>
      </c>
      <c r="D1417">
        <v>652.36</v>
      </c>
      <c r="E1417">
        <v>616.04</v>
      </c>
      <c r="F1417" t="s">
        <v>5722</v>
      </c>
      <c r="G1417">
        <v>1.54E-2</v>
      </c>
    </row>
    <row r="1418" spans="1:7" x14ac:dyDescent="0.35">
      <c r="A1418" s="1">
        <v>44190</v>
      </c>
      <c r="B1418">
        <v>626.92999999999995</v>
      </c>
      <c r="C1418">
        <v>612.38</v>
      </c>
      <c r="D1418">
        <v>633.9</v>
      </c>
      <c r="E1418">
        <v>605.01</v>
      </c>
      <c r="F1418" t="s">
        <v>5673</v>
      </c>
      <c r="G1418">
        <v>2.3800000000000002E-2</v>
      </c>
    </row>
    <row r="1419" spans="1:7" x14ac:dyDescent="0.35">
      <c r="A1419" s="1">
        <v>44189</v>
      </c>
      <c r="B1419">
        <v>612.34</v>
      </c>
      <c r="C1419">
        <v>585.47</v>
      </c>
      <c r="D1419">
        <v>614.91999999999996</v>
      </c>
      <c r="E1419">
        <v>566.15</v>
      </c>
      <c r="F1419" t="s">
        <v>7037</v>
      </c>
      <c r="G1419">
        <v>4.5499999999999999E-2</v>
      </c>
    </row>
    <row r="1420" spans="1:7" x14ac:dyDescent="0.35">
      <c r="A1420" s="1">
        <v>44188</v>
      </c>
      <c r="B1420">
        <v>585.69000000000005</v>
      </c>
      <c r="C1420">
        <v>637.04</v>
      </c>
      <c r="D1420">
        <v>638.11</v>
      </c>
      <c r="E1420">
        <v>554.09</v>
      </c>
      <c r="F1420" t="s">
        <v>5649</v>
      </c>
      <c r="G1420">
        <v>-8.1199999999999994E-2</v>
      </c>
    </row>
    <row r="1421" spans="1:7" x14ac:dyDescent="0.35">
      <c r="A1421" s="1">
        <v>44187</v>
      </c>
      <c r="B1421">
        <v>637.47</v>
      </c>
      <c r="C1421">
        <v>607.86</v>
      </c>
      <c r="D1421">
        <v>637.47</v>
      </c>
      <c r="E1421">
        <v>588.24</v>
      </c>
      <c r="F1421" t="s">
        <v>6946</v>
      </c>
      <c r="G1421">
        <v>4.87E-2</v>
      </c>
    </row>
    <row r="1422" spans="1:7" x14ac:dyDescent="0.35">
      <c r="A1422" s="1">
        <v>44186</v>
      </c>
      <c r="B1422">
        <v>607.85</v>
      </c>
      <c r="C1422">
        <v>638.28</v>
      </c>
      <c r="D1422">
        <v>647.87</v>
      </c>
      <c r="E1422">
        <v>599.97</v>
      </c>
      <c r="F1422" t="s">
        <v>1640</v>
      </c>
      <c r="G1422">
        <v>-4.7699999999999999E-2</v>
      </c>
    </row>
    <row r="1423" spans="1:7" x14ac:dyDescent="0.35">
      <c r="A1423" s="1">
        <v>44185</v>
      </c>
      <c r="B1423">
        <v>638.26</v>
      </c>
      <c r="C1423">
        <v>657.79</v>
      </c>
      <c r="D1423">
        <v>661.04</v>
      </c>
      <c r="E1423">
        <v>622.39</v>
      </c>
      <c r="F1423" t="s">
        <v>1971</v>
      </c>
      <c r="G1423">
        <v>-3.0200000000000001E-2</v>
      </c>
    </row>
    <row r="1424" spans="1:7" x14ac:dyDescent="0.35">
      <c r="A1424" s="1">
        <v>44184</v>
      </c>
      <c r="B1424">
        <v>658.17</v>
      </c>
      <c r="C1424">
        <v>654.08000000000004</v>
      </c>
      <c r="D1424">
        <v>669.54</v>
      </c>
      <c r="E1424">
        <v>645.91</v>
      </c>
      <c r="F1424" t="s">
        <v>5731</v>
      </c>
      <c r="G1424">
        <v>6.6E-3</v>
      </c>
    </row>
    <row r="1425" spans="1:7" x14ac:dyDescent="0.35">
      <c r="A1425" s="1">
        <v>44183</v>
      </c>
      <c r="B1425">
        <v>653.85</v>
      </c>
      <c r="C1425">
        <v>643.28</v>
      </c>
      <c r="D1425">
        <v>664.26</v>
      </c>
      <c r="E1425">
        <v>630.44000000000005</v>
      </c>
      <c r="F1425" t="s">
        <v>5540</v>
      </c>
      <c r="G1425">
        <v>1.66E-2</v>
      </c>
    </row>
    <row r="1426" spans="1:7" x14ac:dyDescent="0.35">
      <c r="A1426" s="1">
        <v>44182</v>
      </c>
      <c r="B1426">
        <v>643.16999999999996</v>
      </c>
      <c r="C1426">
        <v>637.29</v>
      </c>
      <c r="D1426">
        <v>675.68</v>
      </c>
      <c r="E1426">
        <v>627.36</v>
      </c>
      <c r="F1426" t="s">
        <v>6994</v>
      </c>
      <c r="G1426">
        <v>9.1000000000000004E-3</v>
      </c>
    </row>
    <row r="1427" spans="1:7" x14ac:dyDescent="0.35">
      <c r="A1427" s="1">
        <v>44181</v>
      </c>
      <c r="B1427">
        <v>637.38</v>
      </c>
      <c r="C1427">
        <v>588.80999999999995</v>
      </c>
      <c r="D1427">
        <v>638.17999999999995</v>
      </c>
      <c r="E1427">
        <v>580.9</v>
      </c>
      <c r="F1427" t="s">
        <v>1983</v>
      </c>
      <c r="G1427">
        <v>8.2299999999999998E-2</v>
      </c>
    </row>
    <row r="1428" spans="1:7" x14ac:dyDescent="0.35">
      <c r="A1428" s="1">
        <v>44180</v>
      </c>
      <c r="B1428">
        <v>588.91</v>
      </c>
      <c r="C1428">
        <v>586.22</v>
      </c>
      <c r="D1428">
        <v>596.97</v>
      </c>
      <c r="E1428">
        <v>579.95000000000005</v>
      </c>
      <c r="F1428" t="s">
        <v>1634</v>
      </c>
      <c r="G1428">
        <v>4.5999999999999999E-3</v>
      </c>
    </row>
    <row r="1429" spans="1:7" x14ac:dyDescent="0.35">
      <c r="A1429" s="1">
        <v>44179</v>
      </c>
      <c r="B1429">
        <v>586.19000000000005</v>
      </c>
      <c r="C1429">
        <v>590.66</v>
      </c>
      <c r="D1429">
        <v>591.41</v>
      </c>
      <c r="E1429">
        <v>576.01</v>
      </c>
      <c r="F1429" t="s">
        <v>1779</v>
      </c>
      <c r="G1429">
        <v>-8.3000000000000001E-3</v>
      </c>
    </row>
    <row r="1430" spans="1:7" x14ac:dyDescent="0.35">
      <c r="A1430" s="1">
        <v>44178</v>
      </c>
      <c r="B1430">
        <v>591.09</v>
      </c>
      <c r="C1430">
        <v>568.07000000000005</v>
      </c>
      <c r="D1430">
        <v>594.83000000000004</v>
      </c>
      <c r="E1430">
        <v>563.37</v>
      </c>
      <c r="F1430" t="s">
        <v>5840</v>
      </c>
      <c r="G1430">
        <v>4.1000000000000002E-2</v>
      </c>
    </row>
    <row r="1431" spans="1:7" x14ac:dyDescent="0.35">
      <c r="A1431" s="1">
        <v>44177</v>
      </c>
      <c r="B1431">
        <v>567.78</v>
      </c>
      <c r="C1431">
        <v>544.16</v>
      </c>
      <c r="D1431">
        <v>573.59</v>
      </c>
      <c r="E1431">
        <v>543.9</v>
      </c>
      <c r="F1431" t="s">
        <v>1605</v>
      </c>
      <c r="G1431">
        <v>4.3400000000000001E-2</v>
      </c>
    </row>
    <row r="1432" spans="1:7" x14ac:dyDescent="0.35">
      <c r="A1432" s="1">
        <v>44176</v>
      </c>
      <c r="B1432">
        <v>544.16999999999996</v>
      </c>
      <c r="C1432">
        <v>558.15</v>
      </c>
      <c r="D1432">
        <v>560.28</v>
      </c>
      <c r="E1432">
        <v>536.42999999999995</v>
      </c>
      <c r="F1432" t="s">
        <v>8316</v>
      </c>
      <c r="G1432">
        <v>-2.5000000000000001E-2</v>
      </c>
    </row>
    <row r="1433" spans="1:7" x14ac:dyDescent="0.35">
      <c r="A1433" s="1">
        <v>44175</v>
      </c>
      <c r="B1433">
        <v>558.13</v>
      </c>
      <c r="C1433">
        <v>573.28</v>
      </c>
      <c r="D1433">
        <v>575.55999999999995</v>
      </c>
      <c r="E1433">
        <v>548.99</v>
      </c>
      <c r="F1433" t="s">
        <v>8317</v>
      </c>
      <c r="G1433">
        <v>-2.63E-2</v>
      </c>
    </row>
    <row r="1434" spans="1:7" x14ac:dyDescent="0.35">
      <c r="A1434" s="1">
        <v>44174</v>
      </c>
      <c r="B1434">
        <v>573.21</v>
      </c>
      <c r="C1434">
        <v>554.95000000000005</v>
      </c>
      <c r="D1434">
        <v>577.94000000000005</v>
      </c>
      <c r="E1434">
        <v>530.88</v>
      </c>
      <c r="F1434" t="s">
        <v>8318</v>
      </c>
      <c r="G1434">
        <v>3.27E-2</v>
      </c>
    </row>
    <row r="1435" spans="1:7" x14ac:dyDescent="0.35">
      <c r="A1435" s="1">
        <v>44173</v>
      </c>
      <c r="B1435">
        <v>555.04999999999995</v>
      </c>
      <c r="C1435">
        <v>591.03</v>
      </c>
      <c r="D1435">
        <v>594.78</v>
      </c>
      <c r="E1435">
        <v>551.08000000000004</v>
      </c>
      <c r="F1435" t="s">
        <v>5381</v>
      </c>
      <c r="G1435">
        <v>-6.0999999999999999E-2</v>
      </c>
    </row>
    <row r="1436" spans="1:7" x14ac:dyDescent="0.35">
      <c r="A1436" s="1">
        <v>44172</v>
      </c>
      <c r="B1436">
        <v>591.09</v>
      </c>
      <c r="C1436">
        <v>601.54</v>
      </c>
      <c r="D1436">
        <v>603.05999999999995</v>
      </c>
      <c r="E1436">
        <v>584.53</v>
      </c>
      <c r="F1436" t="s">
        <v>7054</v>
      </c>
      <c r="G1436">
        <v>-1.7600000000000001E-2</v>
      </c>
    </row>
    <row r="1437" spans="1:7" x14ac:dyDescent="0.35">
      <c r="A1437" s="1">
        <v>44171</v>
      </c>
      <c r="B1437">
        <v>601.67999999999995</v>
      </c>
      <c r="C1437">
        <v>596.61</v>
      </c>
      <c r="D1437">
        <v>606.9</v>
      </c>
      <c r="E1437">
        <v>583.66999999999996</v>
      </c>
      <c r="F1437" t="s">
        <v>5304</v>
      </c>
      <c r="G1437">
        <v>8.3999999999999995E-3</v>
      </c>
    </row>
    <row r="1438" spans="1:7" x14ac:dyDescent="0.35">
      <c r="A1438" s="1">
        <v>44170</v>
      </c>
      <c r="B1438">
        <v>596.67999999999995</v>
      </c>
      <c r="C1438">
        <v>567.84</v>
      </c>
      <c r="D1438">
        <v>596.73</v>
      </c>
      <c r="E1438">
        <v>561.24</v>
      </c>
      <c r="F1438" t="s">
        <v>8319</v>
      </c>
      <c r="G1438">
        <v>5.0700000000000002E-2</v>
      </c>
    </row>
    <row r="1439" spans="1:7" x14ac:dyDescent="0.35">
      <c r="A1439" s="1">
        <v>44169</v>
      </c>
      <c r="B1439">
        <v>567.91</v>
      </c>
      <c r="C1439">
        <v>616.33000000000004</v>
      </c>
      <c r="D1439">
        <v>619.61</v>
      </c>
      <c r="E1439">
        <v>566.34</v>
      </c>
      <c r="F1439" t="s">
        <v>8320</v>
      </c>
      <c r="G1439">
        <v>-7.85E-2</v>
      </c>
    </row>
    <row r="1440" spans="1:7" x14ac:dyDescent="0.35">
      <c r="A1440" s="1">
        <v>44168</v>
      </c>
      <c r="B1440">
        <v>616.32000000000005</v>
      </c>
      <c r="C1440">
        <v>597.94000000000005</v>
      </c>
      <c r="D1440">
        <v>622.1</v>
      </c>
      <c r="E1440">
        <v>587.15</v>
      </c>
      <c r="F1440" t="s">
        <v>5262</v>
      </c>
      <c r="G1440">
        <v>3.0599999999999999E-2</v>
      </c>
    </row>
    <row r="1441" spans="1:7" x14ac:dyDescent="0.35">
      <c r="A1441" s="1">
        <v>44167</v>
      </c>
      <c r="B1441">
        <v>598.04999999999995</v>
      </c>
      <c r="C1441">
        <v>585.69000000000005</v>
      </c>
      <c r="D1441">
        <v>604.34</v>
      </c>
      <c r="E1441">
        <v>575.24</v>
      </c>
      <c r="F1441" t="s">
        <v>8321</v>
      </c>
      <c r="G1441">
        <v>2.12E-2</v>
      </c>
    </row>
    <row r="1442" spans="1:7" x14ac:dyDescent="0.35">
      <c r="A1442" s="1">
        <v>44166</v>
      </c>
      <c r="B1442">
        <v>585.66</v>
      </c>
      <c r="C1442">
        <v>616.78</v>
      </c>
      <c r="D1442">
        <v>635.66</v>
      </c>
      <c r="E1442">
        <v>567.79</v>
      </c>
      <c r="F1442" t="s">
        <v>8322</v>
      </c>
      <c r="G1442">
        <v>-4.9099999999999998E-2</v>
      </c>
    </row>
    <row r="1443" spans="1:7" x14ac:dyDescent="0.35">
      <c r="A1443" s="1">
        <v>44165</v>
      </c>
      <c r="B1443">
        <v>615.91999999999996</v>
      </c>
      <c r="C1443">
        <v>575.35</v>
      </c>
      <c r="D1443">
        <v>615.97</v>
      </c>
      <c r="E1443">
        <v>571.04</v>
      </c>
      <c r="F1443" t="s">
        <v>8323</v>
      </c>
      <c r="G1443">
        <v>7.0300000000000001E-2</v>
      </c>
    </row>
    <row r="1444" spans="1:7" x14ac:dyDescent="0.35">
      <c r="A1444" s="1">
        <v>44164</v>
      </c>
      <c r="B1444">
        <v>575.45000000000005</v>
      </c>
      <c r="C1444">
        <v>537.89</v>
      </c>
      <c r="D1444">
        <v>576.52</v>
      </c>
      <c r="E1444">
        <v>530.71</v>
      </c>
      <c r="F1444" t="s">
        <v>5439</v>
      </c>
      <c r="G1444">
        <v>7.0099999999999996E-2</v>
      </c>
    </row>
    <row r="1445" spans="1:7" x14ac:dyDescent="0.35">
      <c r="A1445" s="1">
        <v>44163</v>
      </c>
      <c r="B1445">
        <v>537.74</v>
      </c>
      <c r="C1445">
        <v>518.70000000000005</v>
      </c>
      <c r="D1445">
        <v>547.94000000000005</v>
      </c>
      <c r="E1445">
        <v>506.97</v>
      </c>
      <c r="F1445" t="s">
        <v>3769</v>
      </c>
      <c r="G1445">
        <v>3.7900000000000003E-2</v>
      </c>
    </row>
    <row r="1446" spans="1:7" x14ac:dyDescent="0.35">
      <c r="A1446" s="1">
        <v>44162</v>
      </c>
      <c r="B1446">
        <v>518.11</v>
      </c>
      <c r="C1446">
        <v>519.69000000000005</v>
      </c>
      <c r="D1446">
        <v>530.41</v>
      </c>
      <c r="E1446">
        <v>494.65</v>
      </c>
      <c r="F1446" t="s">
        <v>8310</v>
      </c>
      <c r="G1446">
        <v>-2.3E-3</v>
      </c>
    </row>
    <row r="1447" spans="1:7" x14ac:dyDescent="0.35">
      <c r="A1447" s="1">
        <v>44161</v>
      </c>
      <c r="B1447">
        <v>519.32000000000005</v>
      </c>
      <c r="C1447">
        <v>569.69000000000005</v>
      </c>
      <c r="D1447">
        <v>577.08000000000004</v>
      </c>
      <c r="E1447">
        <v>484.03</v>
      </c>
      <c r="F1447" t="s">
        <v>8324</v>
      </c>
      <c r="G1447">
        <v>-8.8400000000000006E-2</v>
      </c>
    </row>
    <row r="1448" spans="1:7" x14ac:dyDescent="0.35">
      <c r="A1448" s="1">
        <v>44160</v>
      </c>
      <c r="B1448">
        <v>569.66999999999996</v>
      </c>
      <c r="C1448">
        <v>605.01</v>
      </c>
      <c r="D1448">
        <v>605.63</v>
      </c>
      <c r="E1448">
        <v>555.32000000000005</v>
      </c>
      <c r="F1448" t="s">
        <v>5290</v>
      </c>
      <c r="G1448">
        <v>-5.8400000000000001E-2</v>
      </c>
    </row>
    <row r="1449" spans="1:7" x14ac:dyDescent="0.35">
      <c r="A1449" s="1">
        <v>44159</v>
      </c>
      <c r="B1449">
        <v>605.03</v>
      </c>
      <c r="C1449">
        <v>609.20000000000005</v>
      </c>
      <c r="D1449">
        <v>621.70000000000005</v>
      </c>
      <c r="E1449">
        <v>589.55999999999995</v>
      </c>
      <c r="F1449" t="s">
        <v>8325</v>
      </c>
      <c r="G1449">
        <v>-6.8999999999999999E-3</v>
      </c>
    </row>
    <row r="1450" spans="1:7" x14ac:dyDescent="0.35">
      <c r="A1450" s="1">
        <v>44158</v>
      </c>
      <c r="B1450">
        <v>609.22</v>
      </c>
      <c r="C1450">
        <v>559.37</v>
      </c>
      <c r="D1450">
        <v>610.33000000000004</v>
      </c>
      <c r="E1450">
        <v>551.79999999999995</v>
      </c>
      <c r="F1450" t="s">
        <v>8326</v>
      </c>
      <c r="G1450">
        <v>8.9099999999999999E-2</v>
      </c>
    </row>
    <row r="1451" spans="1:7" x14ac:dyDescent="0.35">
      <c r="A1451" s="1">
        <v>44157</v>
      </c>
      <c r="B1451">
        <v>559.4</v>
      </c>
      <c r="C1451">
        <v>551.9</v>
      </c>
      <c r="D1451">
        <v>580</v>
      </c>
      <c r="E1451">
        <v>514.44000000000005</v>
      </c>
      <c r="F1451" t="s">
        <v>8327</v>
      </c>
      <c r="G1451">
        <v>1.3599999999999999E-2</v>
      </c>
    </row>
    <row r="1452" spans="1:7" x14ac:dyDescent="0.35">
      <c r="A1452" s="1">
        <v>44156</v>
      </c>
      <c r="B1452">
        <v>551.91</v>
      </c>
      <c r="C1452">
        <v>509.94</v>
      </c>
      <c r="D1452">
        <v>552.13</v>
      </c>
      <c r="E1452">
        <v>505.14</v>
      </c>
      <c r="F1452" t="s">
        <v>8328</v>
      </c>
      <c r="G1452">
        <v>8.2199999999999995E-2</v>
      </c>
    </row>
    <row r="1453" spans="1:7" x14ac:dyDescent="0.35">
      <c r="A1453" s="1">
        <v>44155</v>
      </c>
      <c r="B1453">
        <v>509.98</v>
      </c>
      <c r="C1453">
        <v>471.27</v>
      </c>
      <c r="D1453">
        <v>513.05999999999995</v>
      </c>
      <c r="E1453">
        <v>471.06</v>
      </c>
      <c r="F1453" t="s">
        <v>5615</v>
      </c>
      <c r="G1453">
        <v>8.2299999999999998E-2</v>
      </c>
    </row>
    <row r="1454" spans="1:7" x14ac:dyDescent="0.35">
      <c r="A1454" s="1">
        <v>44154</v>
      </c>
      <c r="B1454">
        <v>471.21</v>
      </c>
      <c r="C1454">
        <v>478.55</v>
      </c>
      <c r="D1454">
        <v>480.55</v>
      </c>
      <c r="E1454">
        <v>465.41</v>
      </c>
      <c r="F1454" t="s">
        <v>8329</v>
      </c>
      <c r="G1454">
        <v>-1.5299999999999999E-2</v>
      </c>
    </row>
    <row r="1455" spans="1:7" x14ac:dyDescent="0.35">
      <c r="A1455" s="1">
        <v>44153</v>
      </c>
      <c r="B1455">
        <v>478.52</v>
      </c>
      <c r="C1455">
        <v>482.05</v>
      </c>
      <c r="D1455">
        <v>495.04</v>
      </c>
      <c r="E1455">
        <v>459.92</v>
      </c>
      <c r="F1455" t="s">
        <v>8330</v>
      </c>
      <c r="G1455">
        <v>-7.1000000000000004E-3</v>
      </c>
    </row>
    <row r="1456" spans="1:7" x14ac:dyDescent="0.35">
      <c r="A1456" s="1">
        <v>44152</v>
      </c>
      <c r="B1456">
        <v>481.95</v>
      </c>
      <c r="C1456">
        <v>460.37</v>
      </c>
      <c r="D1456">
        <v>484.59</v>
      </c>
      <c r="E1456">
        <v>459.74</v>
      </c>
      <c r="F1456" t="s">
        <v>6976</v>
      </c>
      <c r="G1456">
        <v>4.6699999999999998E-2</v>
      </c>
    </row>
    <row r="1457" spans="1:7" x14ac:dyDescent="0.35">
      <c r="A1457" s="1">
        <v>44151</v>
      </c>
      <c r="B1457">
        <v>460.43</v>
      </c>
      <c r="C1457">
        <v>448.18</v>
      </c>
      <c r="D1457">
        <v>465.97</v>
      </c>
      <c r="E1457">
        <v>445.82</v>
      </c>
      <c r="F1457" t="s">
        <v>6992</v>
      </c>
      <c r="G1457">
        <v>2.7199999999999998E-2</v>
      </c>
    </row>
    <row r="1458" spans="1:7" x14ac:dyDescent="0.35">
      <c r="A1458" s="1">
        <v>44150</v>
      </c>
      <c r="B1458">
        <v>448.23</v>
      </c>
      <c r="C1458">
        <v>460.75</v>
      </c>
      <c r="D1458">
        <v>462.93</v>
      </c>
      <c r="E1458">
        <v>440.44</v>
      </c>
      <c r="F1458" t="s">
        <v>2138</v>
      </c>
      <c r="G1458">
        <v>-2.7099999999999999E-2</v>
      </c>
    </row>
    <row r="1459" spans="1:7" x14ac:dyDescent="0.35">
      <c r="A1459" s="1">
        <v>44149</v>
      </c>
      <c r="B1459">
        <v>460.7</v>
      </c>
      <c r="C1459">
        <v>476.38</v>
      </c>
      <c r="D1459">
        <v>477.34</v>
      </c>
      <c r="E1459">
        <v>452.6</v>
      </c>
      <c r="F1459" t="s">
        <v>5432</v>
      </c>
      <c r="G1459">
        <v>-3.27E-2</v>
      </c>
    </row>
    <row r="1460" spans="1:7" x14ac:dyDescent="0.35">
      <c r="A1460" s="1">
        <v>44148</v>
      </c>
      <c r="B1460">
        <v>476.29</v>
      </c>
      <c r="C1460">
        <v>462.61</v>
      </c>
      <c r="D1460">
        <v>477.78</v>
      </c>
      <c r="E1460">
        <v>457.65</v>
      </c>
      <c r="F1460" t="s">
        <v>8331</v>
      </c>
      <c r="G1460">
        <v>2.9700000000000001E-2</v>
      </c>
    </row>
    <row r="1461" spans="1:7" x14ac:dyDescent="0.35">
      <c r="A1461" s="1">
        <v>44147</v>
      </c>
      <c r="B1461">
        <v>462.56</v>
      </c>
      <c r="C1461">
        <v>463.33</v>
      </c>
      <c r="D1461">
        <v>469.57</v>
      </c>
      <c r="E1461">
        <v>452.44</v>
      </c>
      <c r="F1461" t="s">
        <v>5367</v>
      </c>
      <c r="G1461">
        <v>-1.6999999999999999E-3</v>
      </c>
    </row>
    <row r="1462" spans="1:7" x14ac:dyDescent="0.35">
      <c r="A1462" s="1">
        <v>44146</v>
      </c>
      <c r="B1462">
        <v>463.33</v>
      </c>
      <c r="C1462">
        <v>450.26</v>
      </c>
      <c r="D1462">
        <v>476.08</v>
      </c>
      <c r="E1462">
        <v>449.51</v>
      </c>
      <c r="F1462" t="s">
        <v>7050</v>
      </c>
      <c r="G1462">
        <v>2.9100000000000001E-2</v>
      </c>
    </row>
    <row r="1463" spans="1:7" x14ac:dyDescent="0.35">
      <c r="A1463" s="1">
        <v>44145</v>
      </c>
      <c r="B1463">
        <v>450.22</v>
      </c>
      <c r="C1463">
        <v>444.38</v>
      </c>
      <c r="D1463">
        <v>454.43</v>
      </c>
      <c r="E1463">
        <v>439.5</v>
      </c>
      <c r="F1463" t="s">
        <v>5636</v>
      </c>
      <c r="G1463">
        <v>1.3299999999999999E-2</v>
      </c>
    </row>
    <row r="1464" spans="1:7" x14ac:dyDescent="0.35">
      <c r="A1464" s="1">
        <v>44144</v>
      </c>
      <c r="B1464">
        <v>444.33</v>
      </c>
      <c r="C1464">
        <v>454.55</v>
      </c>
      <c r="D1464">
        <v>458.51</v>
      </c>
      <c r="E1464">
        <v>434.95</v>
      </c>
      <c r="F1464" t="s">
        <v>8332</v>
      </c>
      <c r="G1464">
        <v>-2.2800000000000001E-2</v>
      </c>
    </row>
    <row r="1465" spans="1:7" x14ac:dyDescent="0.35">
      <c r="A1465" s="1">
        <v>44143</v>
      </c>
      <c r="B1465">
        <v>454.68</v>
      </c>
      <c r="C1465">
        <v>435.39</v>
      </c>
      <c r="D1465">
        <v>460.09</v>
      </c>
      <c r="E1465">
        <v>432.44</v>
      </c>
      <c r="F1465" t="s">
        <v>7139</v>
      </c>
      <c r="G1465">
        <v>4.4299999999999999E-2</v>
      </c>
    </row>
    <row r="1466" spans="1:7" x14ac:dyDescent="0.35">
      <c r="A1466" s="1">
        <v>44142</v>
      </c>
      <c r="B1466">
        <v>435.4</v>
      </c>
      <c r="C1466">
        <v>455.78</v>
      </c>
      <c r="D1466">
        <v>467.88</v>
      </c>
      <c r="E1466">
        <v>425.57</v>
      </c>
      <c r="F1466" t="s">
        <v>5415</v>
      </c>
      <c r="G1466">
        <v>-4.4600000000000001E-2</v>
      </c>
    </row>
    <row r="1467" spans="1:7" x14ac:dyDescent="0.35">
      <c r="A1467" s="1">
        <v>44141</v>
      </c>
      <c r="B1467">
        <v>455.72</v>
      </c>
      <c r="C1467">
        <v>416.59</v>
      </c>
      <c r="D1467">
        <v>457.79</v>
      </c>
      <c r="E1467">
        <v>415.08</v>
      </c>
      <c r="F1467" t="s">
        <v>5503</v>
      </c>
      <c r="G1467">
        <v>9.3799999999999994E-2</v>
      </c>
    </row>
    <row r="1468" spans="1:7" x14ac:dyDescent="0.35">
      <c r="A1468" s="1">
        <v>44140</v>
      </c>
      <c r="B1468">
        <v>416.63</v>
      </c>
      <c r="C1468">
        <v>402.5</v>
      </c>
      <c r="D1468">
        <v>419.94</v>
      </c>
      <c r="E1468">
        <v>396.46</v>
      </c>
      <c r="F1468" t="s">
        <v>5369</v>
      </c>
      <c r="G1468">
        <v>3.5900000000000001E-2</v>
      </c>
    </row>
    <row r="1469" spans="1:7" x14ac:dyDescent="0.35">
      <c r="A1469" s="1">
        <v>44139</v>
      </c>
      <c r="B1469">
        <v>402.19</v>
      </c>
      <c r="C1469">
        <v>388.23</v>
      </c>
      <c r="D1469">
        <v>407.9</v>
      </c>
      <c r="E1469">
        <v>377.22</v>
      </c>
      <c r="F1469" t="s">
        <v>8333</v>
      </c>
      <c r="G1469">
        <v>3.6799999999999999E-2</v>
      </c>
    </row>
    <row r="1470" spans="1:7" x14ac:dyDescent="0.35">
      <c r="A1470" s="1">
        <v>44138</v>
      </c>
      <c r="B1470">
        <v>387.92</v>
      </c>
      <c r="C1470">
        <v>383.64</v>
      </c>
      <c r="D1470">
        <v>389.98</v>
      </c>
      <c r="E1470">
        <v>370.96</v>
      </c>
      <c r="F1470" t="s">
        <v>8334</v>
      </c>
      <c r="G1470">
        <v>1.14E-2</v>
      </c>
    </row>
    <row r="1471" spans="1:7" x14ac:dyDescent="0.35">
      <c r="A1471" s="1">
        <v>44137</v>
      </c>
      <c r="B1471">
        <v>383.53</v>
      </c>
      <c r="C1471">
        <v>396.45</v>
      </c>
      <c r="D1471">
        <v>404.04</v>
      </c>
      <c r="E1471">
        <v>379.13</v>
      </c>
      <c r="F1471" t="s">
        <v>7051</v>
      </c>
      <c r="G1471">
        <v>-3.2199999999999999E-2</v>
      </c>
    </row>
    <row r="1472" spans="1:7" x14ac:dyDescent="0.35">
      <c r="A1472" s="1">
        <v>44136</v>
      </c>
      <c r="B1472">
        <v>396.29</v>
      </c>
      <c r="C1472">
        <v>386.36</v>
      </c>
      <c r="D1472">
        <v>397.32</v>
      </c>
      <c r="E1472">
        <v>384.94</v>
      </c>
      <c r="F1472" t="s">
        <v>5371</v>
      </c>
      <c r="G1472">
        <v>2.5499999999999998E-2</v>
      </c>
    </row>
    <row r="1473" spans="1:7" x14ac:dyDescent="0.35">
      <c r="A1473" s="1">
        <v>44135</v>
      </c>
      <c r="B1473">
        <v>386.42</v>
      </c>
      <c r="C1473">
        <v>382.81</v>
      </c>
      <c r="D1473">
        <v>394.01</v>
      </c>
      <c r="E1473">
        <v>380.53</v>
      </c>
      <c r="F1473" t="s">
        <v>8310</v>
      </c>
      <c r="G1473">
        <v>1.0500000000000001E-2</v>
      </c>
    </row>
    <row r="1474" spans="1:7" x14ac:dyDescent="0.35">
      <c r="A1474" s="1">
        <v>44134</v>
      </c>
      <c r="B1474">
        <v>382.41</v>
      </c>
      <c r="C1474">
        <v>387.16</v>
      </c>
      <c r="D1474">
        <v>391.98</v>
      </c>
      <c r="E1474">
        <v>374.36</v>
      </c>
      <c r="F1474" t="s">
        <v>5652</v>
      </c>
      <c r="G1474">
        <v>-1.1299999999999999E-2</v>
      </c>
    </row>
    <row r="1475" spans="1:7" x14ac:dyDescent="0.35">
      <c r="A1475" s="1">
        <v>44133</v>
      </c>
      <c r="B1475">
        <v>386.76</v>
      </c>
      <c r="C1475">
        <v>388.25</v>
      </c>
      <c r="D1475">
        <v>393.33</v>
      </c>
      <c r="E1475">
        <v>381.53</v>
      </c>
      <c r="F1475" t="s">
        <v>2156</v>
      </c>
      <c r="G1475">
        <v>-3.5000000000000001E-3</v>
      </c>
    </row>
    <row r="1476" spans="1:7" x14ac:dyDescent="0.35">
      <c r="A1476" s="1">
        <v>44132</v>
      </c>
      <c r="B1476">
        <v>388.14</v>
      </c>
      <c r="C1476">
        <v>403.11</v>
      </c>
      <c r="D1476">
        <v>408.1</v>
      </c>
      <c r="E1476">
        <v>381.51</v>
      </c>
      <c r="F1476" t="s">
        <v>5631</v>
      </c>
      <c r="G1476">
        <v>-3.7199999999999997E-2</v>
      </c>
    </row>
    <row r="1477" spans="1:7" x14ac:dyDescent="0.35">
      <c r="A1477" s="1">
        <v>44131</v>
      </c>
      <c r="B1477">
        <v>403.15</v>
      </c>
      <c r="C1477">
        <v>393.93</v>
      </c>
      <c r="D1477">
        <v>409.85</v>
      </c>
      <c r="E1477">
        <v>390.92</v>
      </c>
      <c r="F1477" t="s">
        <v>8335</v>
      </c>
      <c r="G1477">
        <v>2.29E-2</v>
      </c>
    </row>
    <row r="1478" spans="1:7" x14ac:dyDescent="0.35">
      <c r="A1478" s="1">
        <v>44130</v>
      </c>
      <c r="B1478">
        <v>394.11</v>
      </c>
      <c r="C1478">
        <v>406.45</v>
      </c>
      <c r="D1478">
        <v>410.41</v>
      </c>
      <c r="E1478">
        <v>383.21</v>
      </c>
      <c r="F1478" t="s">
        <v>7125</v>
      </c>
      <c r="G1478">
        <v>-2.9499999999999998E-2</v>
      </c>
    </row>
    <row r="1479" spans="1:7" x14ac:dyDescent="0.35">
      <c r="A1479" s="1">
        <v>44129</v>
      </c>
      <c r="B1479">
        <v>406.09</v>
      </c>
      <c r="C1479">
        <v>412.44</v>
      </c>
      <c r="D1479">
        <v>417.07</v>
      </c>
      <c r="E1479">
        <v>403.95</v>
      </c>
      <c r="F1479" t="s">
        <v>5639</v>
      </c>
      <c r="G1479">
        <v>-1.4200000000000001E-2</v>
      </c>
    </row>
    <row r="1480" spans="1:7" x14ac:dyDescent="0.35">
      <c r="A1480" s="1">
        <v>44128</v>
      </c>
      <c r="B1480">
        <v>411.92</v>
      </c>
      <c r="C1480">
        <v>408.59</v>
      </c>
      <c r="D1480">
        <v>416.28</v>
      </c>
      <c r="E1480">
        <v>407.74</v>
      </c>
      <c r="F1480" t="s">
        <v>5482</v>
      </c>
      <c r="G1480">
        <v>8.3000000000000001E-3</v>
      </c>
    </row>
    <row r="1481" spans="1:7" x14ac:dyDescent="0.35">
      <c r="A1481" s="1">
        <v>44127</v>
      </c>
      <c r="B1481">
        <v>408.52</v>
      </c>
      <c r="C1481">
        <v>414.12</v>
      </c>
      <c r="D1481">
        <v>419.11</v>
      </c>
      <c r="E1481">
        <v>402.91</v>
      </c>
      <c r="F1481" t="s">
        <v>5339</v>
      </c>
      <c r="G1481">
        <v>-1.3299999999999999E-2</v>
      </c>
    </row>
    <row r="1482" spans="1:7" x14ac:dyDescent="0.35">
      <c r="A1482" s="1">
        <v>44126</v>
      </c>
      <c r="B1482">
        <v>414.05</v>
      </c>
      <c r="C1482">
        <v>391.39</v>
      </c>
      <c r="D1482">
        <v>420.12</v>
      </c>
      <c r="E1482">
        <v>391.21</v>
      </c>
      <c r="F1482" t="s">
        <v>8336</v>
      </c>
      <c r="G1482">
        <v>5.8400000000000001E-2</v>
      </c>
    </row>
    <row r="1483" spans="1:7" x14ac:dyDescent="0.35">
      <c r="A1483" s="1">
        <v>44125</v>
      </c>
      <c r="B1483">
        <v>391.2</v>
      </c>
      <c r="C1483">
        <v>368.53</v>
      </c>
      <c r="D1483">
        <v>400.36</v>
      </c>
      <c r="E1483">
        <v>368.06</v>
      </c>
      <c r="F1483" t="s">
        <v>5306</v>
      </c>
      <c r="G1483">
        <v>6.2E-2</v>
      </c>
    </row>
    <row r="1484" spans="1:7" x14ac:dyDescent="0.35">
      <c r="A1484" s="1">
        <v>44124</v>
      </c>
      <c r="B1484">
        <v>368.35</v>
      </c>
      <c r="C1484">
        <v>379.03</v>
      </c>
      <c r="D1484">
        <v>380.14</v>
      </c>
      <c r="E1484">
        <v>367.16</v>
      </c>
      <c r="F1484" t="s">
        <v>7055</v>
      </c>
      <c r="G1484">
        <v>-2.86E-2</v>
      </c>
    </row>
    <row r="1485" spans="1:7" x14ac:dyDescent="0.35">
      <c r="A1485" s="1">
        <v>44123</v>
      </c>
      <c r="B1485">
        <v>379.19</v>
      </c>
      <c r="C1485">
        <v>377.85</v>
      </c>
      <c r="D1485">
        <v>383.97</v>
      </c>
      <c r="E1485">
        <v>372.72</v>
      </c>
      <c r="F1485" t="s">
        <v>8337</v>
      </c>
      <c r="G1485">
        <v>3.7000000000000002E-3</v>
      </c>
    </row>
    <row r="1486" spans="1:7" x14ac:dyDescent="0.35">
      <c r="A1486" s="1">
        <v>44122</v>
      </c>
      <c r="B1486">
        <v>377.81</v>
      </c>
      <c r="C1486">
        <v>368.61</v>
      </c>
      <c r="D1486">
        <v>378.49</v>
      </c>
      <c r="E1486">
        <v>367.54</v>
      </c>
      <c r="F1486" t="s">
        <v>8338</v>
      </c>
      <c r="G1486">
        <v>2.4899999999999999E-2</v>
      </c>
    </row>
    <row r="1487" spans="1:7" x14ac:dyDescent="0.35">
      <c r="A1487" s="1">
        <v>44121</v>
      </c>
      <c r="B1487">
        <v>368.63</v>
      </c>
      <c r="C1487">
        <v>365.08</v>
      </c>
      <c r="D1487">
        <v>369.94</v>
      </c>
      <c r="E1487">
        <v>363.18</v>
      </c>
      <c r="F1487" t="s">
        <v>5520</v>
      </c>
      <c r="G1487">
        <v>9.4999999999999998E-3</v>
      </c>
    </row>
    <row r="1488" spans="1:7" x14ac:dyDescent="0.35">
      <c r="A1488" s="1">
        <v>44120</v>
      </c>
      <c r="B1488">
        <v>365.17</v>
      </c>
      <c r="C1488">
        <v>377.6</v>
      </c>
      <c r="D1488">
        <v>379.6</v>
      </c>
      <c r="E1488">
        <v>362.65</v>
      </c>
      <c r="F1488" t="s">
        <v>8339</v>
      </c>
      <c r="G1488">
        <v>-3.2500000000000001E-2</v>
      </c>
    </row>
    <row r="1489" spans="1:7" x14ac:dyDescent="0.35">
      <c r="A1489" s="1">
        <v>44119</v>
      </c>
      <c r="B1489">
        <v>377.45</v>
      </c>
      <c r="C1489">
        <v>378.96</v>
      </c>
      <c r="D1489">
        <v>380.77</v>
      </c>
      <c r="E1489">
        <v>370.39</v>
      </c>
      <c r="F1489" t="s">
        <v>6976</v>
      </c>
      <c r="G1489">
        <v>-4.4999999999999997E-3</v>
      </c>
    </row>
    <row r="1490" spans="1:7" x14ac:dyDescent="0.35">
      <c r="A1490" s="1">
        <v>44118</v>
      </c>
      <c r="B1490">
        <v>379.15</v>
      </c>
      <c r="C1490">
        <v>381.13</v>
      </c>
      <c r="D1490">
        <v>387.11</v>
      </c>
      <c r="E1490">
        <v>373.62</v>
      </c>
      <c r="F1490" t="s">
        <v>7161</v>
      </c>
      <c r="G1490">
        <v>-5.4999999999999997E-3</v>
      </c>
    </row>
    <row r="1491" spans="1:7" x14ac:dyDescent="0.35">
      <c r="A1491" s="1">
        <v>44117</v>
      </c>
      <c r="B1491">
        <v>381.23</v>
      </c>
      <c r="C1491">
        <v>386.64</v>
      </c>
      <c r="D1491">
        <v>387.06</v>
      </c>
      <c r="E1491">
        <v>374.57</v>
      </c>
      <c r="F1491" t="s">
        <v>8340</v>
      </c>
      <c r="G1491">
        <v>-1.41E-2</v>
      </c>
    </row>
    <row r="1492" spans="1:7" x14ac:dyDescent="0.35">
      <c r="A1492" s="1">
        <v>44116</v>
      </c>
      <c r="B1492">
        <v>386.68</v>
      </c>
      <c r="C1492">
        <v>374.39</v>
      </c>
      <c r="D1492">
        <v>394.58</v>
      </c>
      <c r="E1492">
        <v>366.05</v>
      </c>
      <c r="F1492" t="s">
        <v>8341</v>
      </c>
      <c r="G1492">
        <v>3.3399999999999999E-2</v>
      </c>
    </row>
    <row r="1493" spans="1:7" x14ac:dyDescent="0.35">
      <c r="A1493" s="1">
        <v>44115</v>
      </c>
      <c r="B1493">
        <v>374.19</v>
      </c>
      <c r="C1493">
        <v>370.28</v>
      </c>
      <c r="D1493">
        <v>377.27</v>
      </c>
      <c r="E1493">
        <v>369.23</v>
      </c>
      <c r="F1493" t="s">
        <v>5854</v>
      </c>
      <c r="G1493">
        <v>1.09E-2</v>
      </c>
    </row>
    <row r="1494" spans="1:7" x14ac:dyDescent="0.35">
      <c r="A1494" s="1">
        <v>44114</v>
      </c>
      <c r="B1494">
        <v>370.16</v>
      </c>
      <c r="C1494">
        <v>365.25</v>
      </c>
      <c r="D1494">
        <v>377.97</v>
      </c>
      <c r="E1494">
        <v>364.57</v>
      </c>
      <c r="F1494" t="s">
        <v>8342</v>
      </c>
      <c r="G1494">
        <v>1.34E-2</v>
      </c>
    </row>
    <row r="1495" spans="1:7" x14ac:dyDescent="0.35">
      <c r="A1495" s="1">
        <v>44113</v>
      </c>
      <c r="B1495">
        <v>365.28</v>
      </c>
      <c r="C1495">
        <v>350.71</v>
      </c>
      <c r="D1495">
        <v>368.19</v>
      </c>
      <c r="E1495">
        <v>347.82</v>
      </c>
      <c r="F1495" t="s">
        <v>8343</v>
      </c>
      <c r="G1495">
        <v>4.1200000000000001E-2</v>
      </c>
    </row>
    <row r="1496" spans="1:7" x14ac:dyDescent="0.35">
      <c r="A1496" s="1">
        <v>44112</v>
      </c>
      <c r="B1496">
        <v>350.83</v>
      </c>
      <c r="C1496">
        <v>341.66</v>
      </c>
      <c r="D1496">
        <v>352.95</v>
      </c>
      <c r="E1496">
        <v>334.79</v>
      </c>
      <c r="F1496" t="s">
        <v>8337</v>
      </c>
      <c r="G1496">
        <v>2.7400000000000001E-2</v>
      </c>
    </row>
    <row r="1497" spans="1:7" x14ac:dyDescent="0.35">
      <c r="A1497" s="1">
        <v>44111</v>
      </c>
      <c r="B1497">
        <v>341.48</v>
      </c>
      <c r="C1497">
        <v>340.59</v>
      </c>
      <c r="D1497">
        <v>342.68</v>
      </c>
      <c r="E1497">
        <v>334.11</v>
      </c>
      <c r="F1497" t="s">
        <v>7025</v>
      </c>
      <c r="G1497">
        <v>2.5999999999999999E-3</v>
      </c>
    </row>
    <row r="1498" spans="1:7" x14ac:dyDescent="0.35">
      <c r="A1498" s="1">
        <v>44110</v>
      </c>
      <c r="B1498">
        <v>340.61</v>
      </c>
      <c r="C1498">
        <v>353.53</v>
      </c>
      <c r="D1498">
        <v>354.9</v>
      </c>
      <c r="E1498">
        <v>337.21</v>
      </c>
      <c r="F1498" t="s">
        <v>7162</v>
      </c>
      <c r="G1498">
        <v>-3.5900000000000001E-2</v>
      </c>
    </row>
    <row r="1499" spans="1:7" x14ac:dyDescent="0.35">
      <c r="A1499" s="1">
        <v>44109</v>
      </c>
      <c r="B1499">
        <v>353.28</v>
      </c>
      <c r="C1499">
        <v>352.69</v>
      </c>
      <c r="D1499">
        <v>354.86</v>
      </c>
      <c r="E1499">
        <v>348.76</v>
      </c>
      <c r="F1499" t="s">
        <v>7132</v>
      </c>
      <c r="G1499">
        <v>1.6000000000000001E-3</v>
      </c>
    </row>
    <row r="1500" spans="1:7" x14ac:dyDescent="0.35">
      <c r="A1500" s="1">
        <v>44108</v>
      </c>
      <c r="B1500">
        <v>352.73</v>
      </c>
      <c r="C1500">
        <v>345.6</v>
      </c>
      <c r="D1500">
        <v>353.97</v>
      </c>
      <c r="E1500">
        <v>344.03</v>
      </c>
      <c r="F1500" t="s">
        <v>5856</v>
      </c>
      <c r="G1500">
        <v>2.06E-2</v>
      </c>
    </row>
    <row r="1501" spans="1:7" x14ac:dyDescent="0.35">
      <c r="A1501" s="1">
        <v>44107</v>
      </c>
      <c r="B1501">
        <v>345.6</v>
      </c>
      <c r="C1501">
        <v>345.78</v>
      </c>
      <c r="D1501">
        <v>351.04</v>
      </c>
      <c r="E1501">
        <v>343.74</v>
      </c>
      <c r="F1501" t="s">
        <v>5514</v>
      </c>
      <c r="G1501">
        <v>-2.0000000000000001E-4</v>
      </c>
    </row>
    <row r="1502" spans="1:7" x14ac:dyDescent="0.35">
      <c r="A1502" s="1">
        <v>44106</v>
      </c>
      <c r="B1502">
        <v>345.68</v>
      </c>
      <c r="C1502">
        <v>353.06</v>
      </c>
      <c r="D1502">
        <v>353.61</v>
      </c>
      <c r="E1502">
        <v>335.91</v>
      </c>
      <c r="F1502" t="s">
        <v>8344</v>
      </c>
      <c r="G1502">
        <v>-2.0899999999999998E-2</v>
      </c>
    </row>
    <row r="1503" spans="1:7" x14ac:dyDescent="0.35">
      <c r="A1503" s="1">
        <v>44105</v>
      </c>
      <c r="B1503">
        <v>353.07</v>
      </c>
      <c r="C1503">
        <v>359.5</v>
      </c>
      <c r="D1503">
        <v>369.1</v>
      </c>
      <c r="E1503">
        <v>345.66</v>
      </c>
      <c r="F1503" t="s">
        <v>6976</v>
      </c>
      <c r="G1503">
        <v>-1.7600000000000001E-2</v>
      </c>
    </row>
    <row r="1504" spans="1:7" x14ac:dyDescent="0.35">
      <c r="A1504" s="1">
        <v>44104</v>
      </c>
      <c r="B1504">
        <v>359.39</v>
      </c>
      <c r="C1504">
        <v>359.77</v>
      </c>
      <c r="D1504">
        <v>360.94</v>
      </c>
      <c r="E1504">
        <v>352.81</v>
      </c>
      <c r="F1504" t="s">
        <v>7141</v>
      </c>
      <c r="G1504">
        <v>-1.2999999999999999E-3</v>
      </c>
    </row>
    <row r="1505" spans="1:7" x14ac:dyDescent="0.35">
      <c r="A1505" s="1">
        <v>44103</v>
      </c>
      <c r="B1505">
        <v>359.86</v>
      </c>
      <c r="C1505">
        <v>353.97</v>
      </c>
      <c r="D1505">
        <v>360.66</v>
      </c>
      <c r="E1505">
        <v>351.48</v>
      </c>
      <c r="F1505" t="s">
        <v>7149</v>
      </c>
      <c r="G1505">
        <v>1.6299999999999999E-2</v>
      </c>
    </row>
    <row r="1506" spans="1:7" x14ac:dyDescent="0.35">
      <c r="A1506" s="1">
        <v>44102</v>
      </c>
      <c r="B1506">
        <v>354.08</v>
      </c>
      <c r="C1506">
        <v>357.42</v>
      </c>
      <c r="D1506">
        <v>367.63</v>
      </c>
      <c r="E1506">
        <v>352.57</v>
      </c>
      <c r="F1506" t="s">
        <v>5566</v>
      </c>
      <c r="G1506">
        <v>-8.8000000000000005E-3</v>
      </c>
    </row>
    <row r="1507" spans="1:7" x14ac:dyDescent="0.35">
      <c r="A1507" s="1">
        <v>44101</v>
      </c>
      <c r="B1507">
        <v>357.23</v>
      </c>
      <c r="C1507">
        <v>354.26</v>
      </c>
      <c r="D1507">
        <v>362</v>
      </c>
      <c r="E1507">
        <v>347.51</v>
      </c>
      <c r="F1507" t="s">
        <v>5375</v>
      </c>
      <c r="G1507">
        <v>8.3999999999999995E-3</v>
      </c>
    </row>
    <row r="1508" spans="1:7" x14ac:dyDescent="0.35">
      <c r="A1508" s="1">
        <v>44100</v>
      </c>
      <c r="B1508">
        <v>354.25</v>
      </c>
      <c r="C1508">
        <v>351.62</v>
      </c>
      <c r="D1508">
        <v>355.87</v>
      </c>
      <c r="E1508">
        <v>346.95</v>
      </c>
      <c r="F1508" t="s">
        <v>5435</v>
      </c>
      <c r="G1508">
        <v>7.4999999999999997E-3</v>
      </c>
    </row>
    <row r="1509" spans="1:7" x14ac:dyDescent="0.35">
      <c r="A1509" s="1">
        <v>44099</v>
      </c>
      <c r="B1509">
        <v>351.63</v>
      </c>
      <c r="C1509">
        <v>349.13</v>
      </c>
      <c r="D1509">
        <v>357.8</v>
      </c>
      <c r="E1509">
        <v>338.01</v>
      </c>
      <c r="F1509" t="s">
        <v>8345</v>
      </c>
      <c r="G1509">
        <v>7.0000000000000001E-3</v>
      </c>
    </row>
    <row r="1510" spans="1:7" x14ac:dyDescent="0.35">
      <c r="A1510" s="1">
        <v>44098</v>
      </c>
      <c r="B1510">
        <v>349.17</v>
      </c>
      <c r="C1510">
        <v>319.97000000000003</v>
      </c>
      <c r="D1510">
        <v>352.6</v>
      </c>
      <c r="E1510">
        <v>317.27</v>
      </c>
      <c r="F1510" t="s">
        <v>8346</v>
      </c>
      <c r="G1510">
        <v>9.1300000000000006E-2</v>
      </c>
    </row>
    <row r="1511" spans="1:7" x14ac:dyDescent="0.35">
      <c r="A1511" s="1">
        <v>44097</v>
      </c>
      <c r="B1511">
        <v>319.95</v>
      </c>
      <c r="C1511">
        <v>343.96</v>
      </c>
      <c r="D1511">
        <v>344.12</v>
      </c>
      <c r="E1511">
        <v>315.54000000000002</v>
      </c>
      <c r="F1511" t="s">
        <v>8347</v>
      </c>
      <c r="G1511">
        <v>-7.0000000000000007E-2</v>
      </c>
    </row>
    <row r="1512" spans="1:7" x14ac:dyDescent="0.35">
      <c r="A1512" s="1">
        <v>44096</v>
      </c>
      <c r="B1512">
        <v>344.03</v>
      </c>
      <c r="C1512">
        <v>341.32</v>
      </c>
      <c r="D1512">
        <v>346.19</v>
      </c>
      <c r="E1512">
        <v>336.15</v>
      </c>
      <c r="F1512" t="s">
        <v>5363</v>
      </c>
      <c r="G1512">
        <v>8.0000000000000002E-3</v>
      </c>
    </row>
    <row r="1513" spans="1:7" x14ac:dyDescent="0.35">
      <c r="A1513" s="1">
        <v>44095</v>
      </c>
      <c r="B1513">
        <v>341.3</v>
      </c>
      <c r="C1513">
        <v>371.09</v>
      </c>
      <c r="D1513">
        <v>375.34</v>
      </c>
      <c r="E1513">
        <v>331.41</v>
      </c>
      <c r="F1513" t="s">
        <v>8348</v>
      </c>
      <c r="G1513">
        <v>-8.0299999999999996E-2</v>
      </c>
    </row>
    <row r="1514" spans="1:7" x14ac:dyDescent="0.35">
      <c r="A1514" s="1">
        <v>44094</v>
      </c>
      <c r="B1514">
        <v>371.12</v>
      </c>
      <c r="C1514">
        <v>385.33</v>
      </c>
      <c r="D1514">
        <v>385.39</v>
      </c>
      <c r="E1514">
        <v>365.48</v>
      </c>
      <c r="F1514" t="s">
        <v>8349</v>
      </c>
      <c r="G1514">
        <v>-3.6700000000000003E-2</v>
      </c>
    </row>
    <row r="1515" spans="1:7" x14ac:dyDescent="0.35">
      <c r="A1515" s="1">
        <v>44093</v>
      </c>
      <c r="B1515">
        <v>385.25</v>
      </c>
      <c r="C1515">
        <v>384.25</v>
      </c>
      <c r="D1515">
        <v>386.99</v>
      </c>
      <c r="E1515">
        <v>377.63</v>
      </c>
      <c r="F1515" t="s">
        <v>8350</v>
      </c>
      <c r="G1515">
        <v>2.7000000000000001E-3</v>
      </c>
    </row>
    <row r="1516" spans="1:7" x14ac:dyDescent="0.35">
      <c r="A1516" s="1">
        <v>44092</v>
      </c>
      <c r="B1516">
        <v>384.2</v>
      </c>
      <c r="C1516">
        <v>389.37</v>
      </c>
      <c r="D1516">
        <v>392.21</v>
      </c>
      <c r="E1516">
        <v>375.81</v>
      </c>
      <c r="F1516" t="s">
        <v>8351</v>
      </c>
      <c r="G1516">
        <v>-1.23E-2</v>
      </c>
    </row>
    <row r="1517" spans="1:7" x14ac:dyDescent="0.35">
      <c r="A1517" s="1">
        <v>44091</v>
      </c>
      <c r="B1517">
        <v>388.97</v>
      </c>
      <c r="C1517">
        <v>364.75</v>
      </c>
      <c r="D1517">
        <v>393.96</v>
      </c>
      <c r="E1517">
        <v>363.54</v>
      </c>
      <c r="F1517" t="s">
        <v>8352</v>
      </c>
      <c r="G1517">
        <v>6.6000000000000003E-2</v>
      </c>
    </row>
    <row r="1518" spans="1:7" x14ac:dyDescent="0.35">
      <c r="A1518" s="1">
        <v>44090</v>
      </c>
      <c r="B1518">
        <v>364.88</v>
      </c>
      <c r="C1518">
        <v>363.91</v>
      </c>
      <c r="D1518">
        <v>372.88</v>
      </c>
      <c r="E1518">
        <v>355.18</v>
      </c>
      <c r="F1518" t="s">
        <v>7125</v>
      </c>
      <c r="G1518">
        <v>2.3999999999999998E-3</v>
      </c>
    </row>
    <row r="1519" spans="1:7" x14ac:dyDescent="0.35">
      <c r="A1519" s="1">
        <v>44089</v>
      </c>
      <c r="B1519">
        <v>364.01</v>
      </c>
      <c r="C1519">
        <v>376.7</v>
      </c>
      <c r="D1519">
        <v>381.67</v>
      </c>
      <c r="E1519">
        <v>362.4</v>
      </c>
      <c r="F1519" t="s">
        <v>7125</v>
      </c>
      <c r="G1519">
        <v>-3.3700000000000001E-2</v>
      </c>
    </row>
    <row r="1520" spans="1:7" x14ac:dyDescent="0.35">
      <c r="A1520" s="1">
        <v>44088</v>
      </c>
      <c r="B1520">
        <v>376.7</v>
      </c>
      <c r="C1520">
        <v>365.89</v>
      </c>
      <c r="D1520">
        <v>383.99</v>
      </c>
      <c r="E1520">
        <v>357.54</v>
      </c>
      <c r="F1520" t="s">
        <v>8353</v>
      </c>
      <c r="G1520">
        <v>3.0099999999999998E-2</v>
      </c>
    </row>
    <row r="1521" spans="1:7" x14ac:dyDescent="0.35">
      <c r="A1521" s="1">
        <v>44087</v>
      </c>
      <c r="B1521">
        <v>365.71</v>
      </c>
      <c r="C1521">
        <v>388.06</v>
      </c>
      <c r="D1521">
        <v>389.51</v>
      </c>
      <c r="E1521">
        <v>353.85</v>
      </c>
      <c r="F1521" t="s">
        <v>8354</v>
      </c>
      <c r="G1521">
        <v>-5.74E-2</v>
      </c>
    </row>
    <row r="1522" spans="1:7" x14ac:dyDescent="0.35">
      <c r="A1522" s="1">
        <v>44086</v>
      </c>
      <c r="B1522">
        <v>387.98</v>
      </c>
      <c r="C1522">
        <v>373.74</v>
      </c>
      <c r="D1522">
        <v>388.12</v>
      </c>
      <c r="E1522">
        <v>366.05</v>
      </c>
      <c r="F1522" t="s">
        <v>7007</v>
      </c>
      <c r="G1522">
        <v>3.8199999999999998E-2</v>
      </c>
    </row>
    <row r="1523" spans="1:7" x14ac:dyDescent="0.35">
      <c r="A1523" s="1">
        <v>44085</v>
      </c>
      <c r="B1523">
        <v>373.72</v>
      </c>
      <c r="C1523">
        <v>367.89</v>
      </c>
      <c r="D1523">
        <v>374.41</v>
      </c>
      <c r="E1523">
        <v>356.38</v>
      </c>
      <c r="F1523" t="s">
        <v>8329</v>
      </c>
      <c r="G1523">
        <v>1.5800000000000002E-2</v>
      </c>
    </row>
    <row r="1524" spans="1:7" x14ac:dyDescent="0.35">
      <c r="A1524" s="1">
        <v>44084</v>
      </c>
      <c r="B1524">
        <v>367.92</v>
      </c>
      <c r="C1524">
        <v>351.1</v>
      </c>
      <c r="D1524">
        <v>376.92</v>
      </c>
      <c r="E1524">
        <v>350.86</v>
      </c>
      <c r="F1524" t="s">
        <v>5249</v>
      </c>
      <c r="G1524">
        <v>4.7899999999999998E-2</v>
      </c>
    </row>
    <row r="1525" spans="1:7" x14ac:dyDescent="0.35">
      <c r="A1525" s="1">
        <v>44083</v>
      </c>
      <c r="B1525">
        <v>351.1</v>
      </c>
      <c r="C1525">
        <v>337.46</v>
      </c>
      <c r="D1525">
        <v>358.33</v>
      </c>
      <c r="E1525">
        <v>331.12</v>
      </c>
      <c r="F1525" t="s">
        <v>8355</v>
      </c>
      <c r="G1525">
        <v>4.0399999999999998E-2</v>
      </c>
    </row>
    <row r="1526" spans="1:7" x14ac:dyDescent="0.35">
      <c r="A1526" s="1">
        <v>44082</v>
      </c>
      <c r="B1526">
        <v>337.46</v>
      </c>
      <c r="C1526">
        <v>352.06</v>
      </c>
      <c r="D1526">
        <v>355.69</v>
      </c>
      <c r="E1526">
        <v>326.66000000000003</v>
      </c>
      <c r="F1526" t="s">
        <v>8356</v>
      </c>
      <c r="G1526">
        <v>-4.1500000000000002E-2</v>
      </c>
    </row>
    <row r="1527" spans="1:7" x14ac:dyDescent="0.35">
      <c r="A1527" s="1">
        <v>44081</v>
      </c>
      <c r="B1527">
        <v>352.06</v>
      </c>
      <c r="C1527">
        <v>353.49</v>
      </c>
      <c r="D1527">
        <v>357.33</v>
      </c>
      <c r="E1527">
        <v>325.47000000000003</v>
      </c>
      <c r="F1527" t="s">
        <v>8357</v>
      </c>
      <c r="G1527">
        <v>-4.0000000000000001E-3</v>
      </c>
    </row>
    <row r="1528" spans="1:7" x14ac:dyDescent="0.35">
      <c r="A1528" s="1">
        <v>44080</v>
      </c>
      <c r="B1528">
        <v>353.49</v>
      </c>
      <c r="C1528">
        <v>334.91</v>
      </c>
      <c r="D1528">
        <v>358.09</v>
      </c>
      <c r="E1528">
        <v>316.69</v>
      </c>
      <c r="F1528" t="s">
        <v>8358</v>
      </c>
      <c r="G1528">
        <v>5.5500000000000001E-2</v>
      </c>
    </row>
    <row r="1529" spans="1:7" x14ac:dyDescent="0.35">
      <c r="A1529" s="1">
        <v>44079</v>
      </c>
      <c r="B1529">
        <v>334.91</v>
      </c>
      <c r="C1529">
        <v>385.94</v>
      </c>
      <c r="D1529">
        <v>394.12</v>
      </c>
      <c r="E1529">
        <v>314.13</v>
      </c>
      <c r="F1529" t="s">
        <v>8359</v>
      </c>
      <c r="G1529">
        <v>-0.13220000000000001</v>
      </c>
    </row>
    <row r="1530" spans="1:7" x14ac:dyDescent="0.35">
      <c r="A1530" s="1">
        <v>44078</v>
      </c>
      <c r="B1530">
        <v>385.94</v>
      </c>
      <c r="C1530">
        <v>381.97</v>
      </c>
      <c r="D1530">
        <v>399.58</v>
      </c>
      <c r="E1530">
        <v>368.22</v>
      </c>
      <c r="F1530" t="s">
        <v>8360</v>
      </c>
      <c r="G1530">
        <v>1.04E-2</v>
      </c>
    </row>
    <row r="1531" spans="1:7" x14ac:dyDescent="0.35">
      <c r="A1531" s="1">
        <v>44077</v>
      </c>
      <c r="B1531">
        <v>381.97</v>
      </c>
      <c r="C1531">
        <v>439.14</v>
      </c>
      <c r="D1531">
        <v>466.4</v>
      </c>
      <c r="E1531">
        <v>376.99</v>
      </c>
      <c r="F1531" t="s">
        <v>8361</v>
      </c>
      <c r="G1531">
        <v>-0.13009999999999999</v>
      </c>
    </row>
    <row r="1532" spans="1:7" x14ac:dyDescent="0.35">
      <c r="A1532" s="1">
        <v>44076</v>
      </c>
      <c r="B1532">
        <v>439.08</v>
      </c>
      <c r="C1532">
        <v>475.72</v>
      </c>
      <c r="D1532">
        <v>480.96</v>
      </c>
      <c r="E1532">
        <v>423.26</v>
      </c>
      <c r="F1532" t="s">
        <v>8362</v>
      </c>
      <c r="G1532">
        <v>-7.7200000000000005E-2</v>
      </c>
    </row>
    <row r="1533" spans="1:7" x14ac:dyDescent="0.35">
      <c r="A1533" s="1">
        <v>44075</v>
      </c>
      <c r="B1533">
        <v>475.8</v>
      </c>
      <c r="C1533">
        <v>433.89</v>
      </c>
      <c r="D1533">
        <v>488.24</v>
      </c>
      <c r="E1533">
        <v>429.65</v>
      </c>
      <c r="F1533" t="s">
        <v>8363</v>
      </c>
      <c r="G1533">
        <v>9.6500000000000002E-2</v>
      </c>
    </row>
    <row r="1534" spans="1:7" x14ac:dyDescent="0.35">
      <c r="A1534" s="1">
        <v>44074</v>
      </c>
      <c r="B1534">
        <v>433.9</v>
      </c>
      <c r="C1534">
        <v>428.81</v>
      </c>
      <c r="D1534">
        <v>438.71</v>
      </c>
      <c r="E1534">
        <v>418.35</v>
      </c>
      <c r="F1534" t="s">
        <v>5325</v>
      </c>
      <c r="G1534">
        <v>1.18E-2</v>
      </c>
    </row>
    <row r="1535" spans="1:7" x14ac:dyDescent="0.35">
      <c r="A1535" s="1">
        <v>44073</v>
      </c>
      <c r="B1535">
        <v>428.86</v>
      </c>
      <c r="C1535">
        <v>398.8</v>
      </c>
      <c r="D1535">
        <v>429.59</v>
      </c>
      <c r="E1535">
        <v>398.47</v>
      </c>
      <c r="F1535" t="s">
        <v>5289</v>
      </c>
      <c r="G1535">
        <v>7.5399999999999995E-2</v>
      </c>
    </row>
    <row r="1536" spans="1:7" x14ac:dyDescent="0.35">
      <c r="A1536" s="1">
        <v>44072</v>
      </c>
      <c r="B1536">
        <v>398.8</v>
      </c>
      <c r="C1536">
        <v>395.32</v>
      </c>
      <c r="D1536">
        <v>405.53</v>
      </c>
      <c r="E1536">
        <v>391.97</v>
      </c>
      <c r="F1536" t="s">
        <v>6989</v>
      </c>
      <c r="G1536">
        <v>9.2999999999999992E-3</v>
      </c>
    </row>
    <row r="1537" spans="1:7" x14ac:dyDescent="0.35">
      <c r="A1537" s="1">
        <v>44071</v>
      </c>
      <c r="B1537">
        <v>395.11</v>
      </c>
      <c r="C1537">
        <v>383.16</v>
      </c>
      <c r="D1537">
        <v>397.64</v>
      </c>
      <c r="E1537">
        <v>379.8</v>
      </c>
      <c r="F1537" t="s">
        <v>7173</v>
      </c>
      <c r="G1537">
        <v>3.1300000000000001E-2</v>
      </c>
    </row>
    <row r="1538" spans="1:7" x14ac:dyDescent="0.35">
      <c r="A1538" s="1">
        <v>44070</v>
      </c>
      <c r="B1538">
        <v>383.11</v>
      </c>
      <c r="C1538">
        <v>385.96</v>
      </c>
      <c r="D1538">
        <v>396.48</v>
      </c>
      <c r="E1538">
        <v>372.53</v>
      </c>
      <c r="F1538" t="s">
        <v>7100</v>
      </c>
      <c r="G1538">
        <v>-7.4000000000000003E-3</v>
      </c>
    </row>
    <row r="1539" spans="1:7" x14ac:dyDescent="0.35">
      <c r="A1539" s="1">
        <v>44069</v>
      </c>
      <c r="B1539">
        <v>385.96</v>
      </c>
      <c r="C1539">
        <v>383.16</v>
      </c>
      <c r="D1539">
        <v>392.61</v>
      </c>
      <c r="E1539">
        <v>377.63</v>
      </c>
      <c r="F1539" t="s">
        <v>6988</v>
      </c>
      <c r="G1539">
        <v>7.1999999999999998E-3</v>
      </c>
    </row>
    <row r="1540" spans="1:7" x14ac:dyDescent="0.35">
      <c r="A1540" s="1">
        <v>44068</v>
      </c>
      <c r="B1540">
        <v>383.2</v>
      </c>
      <c r="C1540">
        <v>407.64</v>
      </c>
      <c r="D1540">
        <v>409.02</v>
      </c>
      <c r="E1540">
        <v>370.4</v>
      </c>
      <c r="F1540" t="s">
        <v>8364</v>
      </c>
      <c r="G1540">
        <v>-6.0100000000000001E-2</v>
      </c>
    </row>
    <row r="1541" spans="1:7" x14ac:dyDescent="0.35">
      <c r="A1541" s="1">
        <v>44067</v>
      </c>
      <c r="B1541">
        <v>407.7</v>
      </c>
      <c r="C1541">
        <v>390.81</v>
      </c>
      <c r="D1541">
        <v>410.17</v>
      </c>
      <c r="E1541">
        <v>387.62</v>
      </c>
      <c r="F1541" t="s">
        <v>6988</v>
      </c>
      <c r="G1541">
        <v>4.3999999999999997E-2</v>
      </c>
    </row>
    <row r="1542" spans="1:7" x14ac:dyDescent="0.35">
      <c r="A1542" s="1">
        <v>44066</v>
      </c>
      <c r="B1542">
        <v>390.5</v>
      </c>
      <c r="C1542">
        <v>395.56</v>
      </c>
      <c r="D1542">
        <v>396.96</v>
      </c>
      <c r="E1542">
        <v>383.42</v>
      </c>
      <c r="F1542" t="s">
        <v>5668</v>
      </c>
      <c r="G1542">
        <v>-1.2800000000000001E-2</v>
      </c>
    </row>
    <row r="1543" spans="1:7" x14ac:dyDescent="0.35">
      <c r="A1543" s="1">
        <v>44065</v>
      </c>
      <c r="B1543">
        <v>395.56</v>
      </c>
      <c r="C1543">
        <v>388.06</v>
      </c>
      <c r="D1543">
        <v>396.87</v>
      </c>
      <c r="E1543">
        <v>379.96</v>
      </c>
      <c r="F1543" t="s">
        <v>8334</v>
      </c>
      <c r="G1543">
        <v>1.95E-2</v>
      </c>
    </row>
    <row r="1544" spans="1:7" x14ac:dyDescent="0.35">
      <c r="A1544" s="1">
        <v>44064</v>
      </c>
      <c r="B1544">
        <v>387.99</v>
      </c>
      <c r="C1544">
        <v>416.05</v>
      </c>
      <c r="D1544">
        <v>418.72</v>
      </c>
      <c r="E1544">
        <v>385.21</v>
      </c>
      <c r="F1544" t="s">
        <v>5575</v>
      </c>
      <c r="G1544">
        <v>-6.7500000000000004E-2</v>
      </c>
    </row>
    <row r="1545" spans="1:7" x14ac:dyDescent="0.35">
      <c r="A1545" s="1">
        <v>44063</v>
      </c>
      <c r="B1545">
        <v>416.05</v>
      </c>
      <c r="C1545">
        <v>407.39</v>
      </c>
      <c r="D1545">
        <v>418.92</v>
      </c>
      <c r="E1545">
        <v>402.8</v>
      </c>
      <c r="F1545" t="s">
        <v>5458</v>
      </c>
      <c r="G1545">
        <v>2.1100000000000001E-2</v>
      </c>
    </row>
    <row r="1546" spans="1:7" x14ac:dyDescent="0.35">
      <c r="A1546" s="1">
        <v>44062</v>
      </c>
      <c r="B1546">
        <v>407.44</v>
      </c>
      <c r="C1546">
        <v>422.1</v>
      </c>
      <c r="D1546">
        <v>426.65</v>
      </c>
      <c r="E1546">
        <v>394.51</v>
      </c>
      <c r="F1546" t="s">
        <v>5688</v>
      </c>
      <c r="G1546">
        <v>-3.49E-2</v>
      </c>
    </row>
    <row r="1547" spans="1:7" x14ac:dyDescent="0.35">
      <c r="A1547" s="1">
        <v>44061</v>
      </c>
      <c r="B1547">
        <v>422.16</v>
      </c>
      <c r="C1547">
        <v>430.63</v>
      </c>
      <c r="D1547">
        <v>433.65</v>
      </c>
      <c r="E1547">
        <v>415.45</v>
      </c>
      <c r="F1547" t="s">
        <v>5339</v>
      </c>
      <c r="G1547">
        <v>-1.95E-2</v>
      </c>
    </row>
    <row r="1548" spans="1:7" x14ac:dyDescent="0.35">
      <c r="A1548" s="1">
        <v>44060</v>
      </c>
      <c r="B1548">
        <v>430.56</v>
      </c>
      <c r="C1548">
        <v>433.62</v>
      </c>
      <c r="D1548">
        <v>444.86</v>
      </c>
      <c r="E1548">
        <v>420.71</v>
      </c>
      <c r="F1548" t="s">
        <v>8365</v>
      </c>
      <c r="G1548">
        <v>-7.1000000000000004E-3</v>
      </c>
    </row>
    <row r="1549" spans="1:7" x14ac:dyDescent="0.35">
      <c r="A1549" s="1">
        <v>44059</v>
      </c>
      <c r="B1549">
        <v>433.63</v>
      </c>
      <c r="C1549">
        <v>432.22</v>
      </c>
      <c r="D1549">
        <v>436.58</v>
      </c>
      <c r="E1549">
        <v>413.22</v>
      </c>
      <c r="F1549" t="s">
        <v>8366</v>
      </c>
      <c r="G1549">
        <v>3.3999999999999998E-3</v>
      </c>
    </row>
    <row r="1550" spans="1:7" x14ac:dyDescent="0.35">
      <c r="A1550" s="1">
        <v>44058</v>
      </c>
      <c r="B1550">
        <v>432.18</v>
      </c>
      <c r="C1550">
        <v>438.04</v>
      </c>
      <c r="D1550">
        <v>442.7</v>
      </c>
      <c r="E1550">
        <v>428.75</v>
      </c>
      <c r="F1550" t="s">
        <v>8344</v>
      </c>
      <c r="G1550">
        <v>-1.34E-2</v>
      </c>
    </row>
    <row r="1551" spans="1:7" x14ac:dyDescent="0.35">
      <c r="A1551" s="1">
        <v>44057</v>
      </c>
      <c r="B1551">
        <v>438.03</v>
      </c>
      <c r="C1551">
        <v>424.28</v>
      </c>
      <c r="D1551">
        <v>443.74</v>
      </c>
      <c r="E1551">
        <v>418.37</v>
      </c>
      <c r="F1551" t="s">
        <v>7114</v>
      </c>
      <c r="G1551">
        <v>3.2300000000000002E-2</v>
      </c>
    </row>
    <row r="1552" spans="1:7" x14ac:dyDescent="0.35">
      <c r="A1552" s="1">
        <v>44056</v>
      </c>
      <c r="B1552">
        <v>424.31</v>
      </c>
      <c r="C1552">
        <v>387.15</v>
      </c>
      <c r="D1552">
        <v>430.33</v>
      </c>
      <c r="E1552">
        <v>377.57</v>
      </c>
      <c r="F1552" t="s">
        <v>8367</v>
      </c>
      <c r="G1552">
        <v>9.6100000000000005E-2</v>
      </c>
    </row>
    <row r="1553" spans="1:7" x14ac:dyDescent="0.35">
      <c r="A1553" s="1">
        <v>44055</v>
      </c>
      <c r="B1553">
        <v>387.12</v>
      </c>
      <c r="C1553">
        <v>379.03</v>
      </c>
      <c r="D1553">
        <v>389.21</v>
      </c>
      <c r="E1553">
        <v>367.05</v>
      </c>
      <c r="F1553" t="s">
        <v>5618</v>
      </c>
      <c r="G1553">
        <v>2.1399999999999999E-2</v>
      </c>
    </row>
    <row r="1554" spans="1:7" x14ac:dyDescent="0.35">
      <c r="A1554" s="1">
        <v>44054</v>
      </c>
      <c r="B1554">
        <v>379.01</v>
      </c>
      <c r="C1554">
        <v>395.52</v>
      </c>
      <c r="D1554">
        <v>398.13</v>
      </c>
      <c r="E1554">
        <v>367.38</v>
      </c>
      <c r="F1554" t="s">
        <v>5323</v>
      </c>
      <c r="G1554">
        <v>-4.1799999999999997E-2</v>
      </c>
    </row>
    <row r="1555" spans="1:7" x14ac:dyDescent="0.35">
      <c r="A1555" s="1">
        <v>44053</v>
      </c>
      <c r="B1555">
        <v>395.53</v>
      </c>
      <c r="C1555">
        <v>390.22</v>
      </c>
      <c r="D1555">
        <v>399.05</v>
      </c>
      <c r="E1555">
        <v>386.45</v>
      </c>
      <c r="F1555" t="s">
        <v>5433</v>
      </c>
      <c r="G1555">
        <v>1.3599999999999999E-2</v>
      </c>
    </row>
    <row r="1556" spans="1:7" x14ac:dyDescent="0.35">
      <c r="A1556" s="1">
        <v>44052</v>
      </c>
      <c r="B1556">
        <v>390.23</v>
      </c>
      <c r="C1556">
        <v>396.78</v>
      </c>
      <c r="D1556">
        <v>399.93</v>
      </c>
      <c r="E1556">
        <v>384.31</v>
      </c>
      <c r="F1556" t="s">
        <v>5447</v>
      </c>
      <c r="G1556">
        <v>-1.6500000000000001E-2</v>
      </c>
    </row>
    <row r="1557" spans="1:7" x14ac:dyDescent="0.35">
      <c r="A1557" s="1">
        <v>44051</v>
      </c>
      <c r="B1557">
        <v>396.76</v>
      </c>
      <c r="C1557">
        <v>379.57</v>
      </c>
      <c r="D1557">
        <v>396.77</v>
      </c>
      <c r="E1557">
        <v>376.38</v>
      </c>
      <c r="F1557" t="s">
        <v>5565</v>
      </c>
      <c r="G1557">
        <v>4.53E-2</v>
      </c>
    </row>
    <row r="1558" spans="1:7" x14ac:dyDescent="0.35">
      <c r="A1558" s="1">
        <v>44050</v>
      </c>
      <c r="B1558">
        <v>379.57</v>
      </c>
      <c r="C1558">
        <v>394.8</v>
      </c>
      <c r="D1558">
        <v>398.14</v>
      </c>
      <c r="E1558">
        <v>366.44</v>
      </c>
      <c r="F1558" t="s">
        <v>7174</v>
      </c>
      <c r="G1558">
        <v>-3.8600000000000002E-2</v>
      </c>
    </row>
    <row r="1559" spans="1:7" x14ac:dyDescent="0.35">
      <c r="A1559" s="1">
        <v>44049</v>
      </c>
      <c r="B1559">
        <v>394.83</v>
      </c>
      <c r="C1559">
        <v>400.8</v>
      </c>
      <c r="D1559">
        <v>403.18</v>
      </c>
      <c r="E1559">
        <v>391.67</v>
      </c>
      <c r="F1559" t="s">
        <v>8340</v>
      </c>
      <c r="G1559">
        <v>-1.49E-2</v>
      </c>
    </row>
    <row r="1560" spans="1:7" x14ac:dyDescent="0.35">
      <c r="A1560" s="1">
        <v>44048</v>
      </c>
      <c r="B1560">
        <v>400.79</v>
      </c>
      <c r="C1560">
        <v>389.62</v>
      </c>
      <c r="D1560">
        <v>406.92</v>
      </c>
      <c r="E1560">
        <v>384.84</v>
      </c>
      <c r="F1560" t="s">
        <v>8368</v>
      </c>
      <c r="G1560">
        <v>2.87E-2</v>
      </c>
    </row>
    <row r="1561" spans="1:7" x14ac:dyDescent="0.35">
      <c r="A1561" s="1">
        <v>44047</v>
      </c>
      <c r="B1561">
        <v>389.62</v>
      </c>
      <c r="C1561">
        <v>385.86</v>
      </c>
      <c r="D1561">
        <v>402.01</v>
      </c>
      <c r="E1561">
        <v>381.3</v>
      </c>
      <c r="F1561" t="s">
        <v>7092</v>
      </c>
      <c r="G1561">
        <v>9.9000000000000008E-3</v>
      </c>
    </row>
    <row r="1562" spans="1:7" x14ac:dyDescent="0.35">
      <c r="A1562" s="1">
        <v>44046</v>
      </c>
      <c r="B1562">
        <v>385.8</v>
      </c>
      <c r="C1562">
        <v>372.26</v>
      </c>
      <c r="D1562">
        <v>397.73</v>
      </c>
      <c r="E1562">
        <v>368.46</v>
      </c>
      <c r="F1562" t="s">
        <v>8369</v>
      </c>
      <c r="G1562">
        <v>3.6900000000000002E-2</v>
      </c>
    </row>
    <row r="1563" spans="1:7" x14ac:dyDescent="0.35">
      <c r="A1563" s="1">
        <v>44045</v>
      </c>
      <c r="B1563">
        <v>372.08</v>
      </c>
      <c r="C1563">
        <v>387.15</v>
      </c>
      <c r="D1563">
        <v>415.08</v>
      </c>
      <c r="E1563">
        <v>335.76</v>
      </c>
      <c r="F1563" t="s">
        <v>5725</v>
      </c>
      <c r="G1563">
        <v>-3.8899999999999997E-2</v>
      </c>
    </row>
    <row r="1564" spans="1:7" x14ac:dyDescent="0.35">
      <c r="A1564" s="1">
        <v>44044</v>
      </c>
      <c r="B1564">
        <v>387.14</v>
      </c>
      <c r="C1564">
        <v>346.48</v>
      </c>
      <c r="D1564">
        <v>392.37</v>
      </c>
      <c r="E1564">
        <v>343.33</v>
      </c>
      <c r="F1564" t="s">
        <v>8370</v>
      </c>
      <c r="G1564">
        <v>0.1173</v>
      </c>
    </row>
    <row r="1565" spans="1:7" x14ac:dyDescent="0.35">
      <c r="A1565" s="1">
        <v>44043</v>
      </c>
      <c r="B1565">
        <v>346.51</v>
      </c>
      <c r="C1565">
        <v>334.84</v>
      </c>
      <c r="D1565">
        <v>349.34</v>
      </c>
      <c r="E1565">
        <v>329.02</v>
      </c>
      <c r="F1565" t="s">
        <v>8371</v>
      </c>
      <c r="G1565">
        <v>3.4799999999999998E-2</v>
      </c>
    </row>
    <row r="1566" spans="1:7" x14ac:dyDescent="0.35">
      <c r="A1566" s="1">
        <v>44042</v>
      </c>
      <c r="B1566">
        <v>334.87</v>
      </c>
      <c r="C1566">
        <v>317.79000000000002</v>
      </c>
      <c r="D1566">
        <v>341.11</v>
      </c>
      <c r="E1566">
        <v>314.83</v>
      </c>
      <c r="F1566" t="s">
        <v>5334</v>
      </c>
      <c r="G1566">
        <v>5.3600000000000002E-2</v>
      </c>
    </row>
    <row r="1567" spans="1:7" x14ac:dyDescent="0.35">
      <c r="A1567" s="1">
        <v>44041</v>
      </c>
      <c r="B1567">
        <v>317.82</v>
      </c>
      <c r="C1567">
        <v>316.95</v>
      </c>
      <c r="D1567">
        <v>324.93</v>
      </c>
      <c r="E1567">
        <v>312.64</v>
      </c>
      <c r="F1567" t="s">
        <v>8372</v>
      </c>
      <c r="G1567">
        <v>2.7000000000000001E-3</v>
      </c>
    </row>
    <row r="1568" spans="1:7" x14ac:dyDescent="0.35">
      <c r="A1568" s="1">
        <v>44040</v>
      </c>
      <c r="B1568">
        <v>316.95999999999998</v>
      </c>
      <c r="C1568">
        <v>321.82</v>
      </c>
      <c r="D1568">
        <v>326.52999999999997</v>
      </c>
      <c r="E1568">
        <v>306.39999999999998</v>
      </c>
      <c r="F1568" t="s">
        <v>8373</v>
      </c>
      <c r="G1568">
        <v>-1.4999999999999999E-2</v>
      </c>
    </row>
    <row r="1569" spans="1:7" x14ac:dyDescent="0.35">
      <c r="A1569" s="1">
        <v>44039</v>
      </c>
      <c r="B1569">
        <v>321.8</v>
      </c>
      <c r="C1569">
        <v>311.12</v>
      </c>
      <c r="D1569">
        <v>332.57</v>
      </c>
      <c r="E1569">
        <v>311.04000000000002</v>
      </c>
      <c r="F1569" t="s">
        <v>5599</v>
      </c>
      <c r="G1569">
        <v>3.4299999999999997E-2</v>
      </c>
    </row>
    <row r="1570" spans="1:7" x14ac:dyDescent="0.35">
      <c r="A1570" s="1">
        <v>44038</v>
      </c>
      <c r="B1570">
        <v>311.13</v>
      </c>
      <c r="C1570">
        <v>305.32</v>
      </c>
      <c r="D1570">
        <v>318.54000000000002</v>
      </c>
      <c r="E1570">
        <v>300.33</v>
      </c>
      <c r="F1570" t="s">
        <v>2141</v>
      </c>
      <c r="G1570">
        <v>1.9E-2</v>
      </c>
    </row>
    <row r="1571" spans="1:7" x14ac:dyDescent="0.35">
      <c r="A1571" s="1">
        <v>44037</v>
      </c>
      <c r="B1571">
        <v>305.32</v>
      </c>
      <c r="C1571">
        <v>279.33</v>
      </c>
      <c r="D1571">
        <v>308.57</v>
      </c>
      <c r="E1571">
        <v>279.33</v>
      </c>
      <c r="F1571" t="s">
        <v>5618</v>
      </c>
      <c r="G1571">
        <v>9.2999999999999999E-2</v>
      </c>
    </row>
    <row r="1572" spans="1:7" x14ac:dyDescent="0.35">
      <c r="A1572" s="1">
        <v>44036</v>
      </c>
      <c r="B1572">
        <v>279.33</v>
      </c>
      <c r="C1572">
        <v>275.33</v>
      </c>
      <c r="D1572">
        <v>287.01</v>
      </c>
      <c r="E1572">
        <v>268.54000000000002</v>
      </c>
      <c r="F1572" t="s">
        <v>8342</v>
      </c>
      <c r="G1572">
        <v>1.4500000000000001E-2</v>
      </c>
    </row>
    <row r="1573" spans="1:7" x14ac:dyDescent="0.35">
      <c r="A1573" s="1">
        <v>44035</v>
      </c>
      <c r="B1573">
        <v>275.33999999999997</v>
      </c>
      <c r="C1573">
        <v>263.29000000000002</v>
      </c>
      <c r="D1573">
        <v>279.52999999999997</v>
      </c>
      <c r="E1573">
        <v>260.7</v>
      </c>
      <c r="F1573" t="s">
        <v>7091</v>
      </c>
      <c r="G1573">
        <v>4.58E-2</v>
      </c>
    </row>
    <row r="1574" spans="1:7" x14ac:dyDescent="0.35">
      <c r="A1574" s="1">
        <v>44034</v>
      </c>
      <c r="B1574">
        <v>263.27999999999997</v>
      </c>
      <c r="C1574">
        <v>245.54</v>
      </c>
      <c r="D1574">
        <v>266.42</v>
      </c>
      <c r="E1574">
        <v>241.89</v>
      </c>
      <c r="F1574" t="s">
        <v>8374</v>
      </c>
      <c r="G1574">
        <v>7.2300000000000003E-2</v>
      </c>
    </row>
    <row r="1575" spans="1:7" x14ac:dyDescent="0.35">
      <c r="A1575" s="1">
        <v>44033</v>
      </c>
      <c r="B1575">
        <v>245.53</v>
      </c>
      <c r="C1575">
        <v>236.1</v>
      </c>
      <c r="D1575">
        <v>246.49</v>
      </c>
      <c r="E1575">
        <v>235.67</v>
      </c>
      <c r="F1575" t="s">
        <v>8335</v>
      </c>
      <c r="G1575">
        <v>3.9899999999999998E-2</v>
      </c>
    </row>
    <row r="1576" spans="1:7" x14ac:dyDescent="0.35">
      <c r="A1576" s="1">
        <v>44032</v>
      </c>
      <c r="B1576">
        <v>236.1</v>
      </c>
      <c r="C1576">
        <v>239.03</v>
      </c>
      <c r="D1576">
        <v>239.71</v>
      </c>
      <c r="E1576">
        <v>234.51</v>
      </c>
      <c r="F1576" t="s">
        <v>5668</v>
      </c>
      <c r="G1576">
        <v>-1.2200000000000001E-2</v>
      </c>
    </row>
    <row r="1577" spans="1:7" x14ac:dyDescent="0.35">
      <c r="A1577" s="1">
        <v>44031</v>
      </c>
      <c r="B1577">
        <v>239.01</v>
      </c>
      <c r="C1577">
        <v>235.72</v>
      </c>
      <c r="D1577">
        <v>239.7</v>
      </c>
      <c r="E1577">
        <v>233.35</v>
      </c>
      <c r="F1577" t="s">
        <v>8375</v>
      </c>
      <c r="G1577">
        <v>1.38E-2</v>
      </c>
    </row>
    <row r="1578" spans="1:7" x14ac:dyDescent="0.35">
      <c r="A1578" s="1">
        <v>44030</v>
      </c>
      <c r="B1578">
        <v>235.75</v>
      </c>
      <c r="C1578">
        <v>232.77</v>
      </c>
      <c r="D1578">
        <v>236.83</v>
      </c>
      <c r="E1578">
        <v>232.4</v>
      </c>
      <c r="F1578" t="s">
        <v>5439</v>
      </c>
      <c r="G1578">
        <v>1.29E-2</v>
      </c>
    </row>
    <row r="1579" spans="1:7" x14ac:dyDescent="0.35">
      <c r="A1579" s="1">
        <v>44029</v>
      </c>
      <c r="B1579">
        <v>232.75</v>
      </c>
      <c r="C1579">
        <v>233.65</v>
      </c>
      <c r="D1579">
        <v>234.53</v>
      </c>
      <c r="E1579">
        <v>231.84</v>
      </c>
      <c r="F1579" t="s">
        <v>3768</v>
      </c>
      <c r="G1579">
        <v>-3.8999999999999998E-3</v>
      </c>
    </row>
    <row r="1580" spans="1:7" x14ac:dyDescent="0.35">
      <c r="A1580" s="1">
        <v>44028</v>
      </c>
      <c r="B1580">
        <v>233.65</v>
      </c>
      <c r="C1580">
        <v>238.62</v>
      </c>
      <c r="D1580">
        <v>239.47</v>
      </c>
      <c r="E1580">
        <v>230.44</v>
      </c>
      <c r="F1580" t="s">
        <v>8376</v>
      </c>
      <c r="G1580">
        <v>-2.0799999999999999E-2</v>
      </c>
    </row>
    <row r="1581" spans="1:7" x14ac:dyDescent="0.35">
      <c r="A1581" s="1">
        <v>44027</v>
      </c>
      <c r="B1581">
        <v>238.62</v>
      </c>
      <c r="C1581">
        <v>240.49</v>
      </c>
      <c r="D1581">
        <v>241.36</v>
      </c>
      <c r="E1581">
        <v>237.04</v>
      </c>
      <c r="F1581" t="s">
        <v>8377</v>
      </c>
      <c r="G1581">
        <v>-7.7999999999999996E-3</v>
      </c>
    </row>
    <row r="1582" spans="1:7" x14ac:dyDescent="0.35">
      <c r="A1582" s="1">
        <v>44026</v>
      </c>
      <c r="B1582">
        <v>240.5</v>
      </c>
      <c r="C1582">
        <v>239.75</v>
      </c>
      <c r="D1582">
        <v>242.08</v>
      </c>
      <c r="E1582">
        <v>237.21</v>
      </c>
      <c r="F1582" t="s">
        <v>7121</v>
      </c>
      <c r="G1582">
        <v>3.2000000000000002E-3</v>
      </c>
    </row>
    <row r="1583" spans="1:7" x14ac:dyDescent="0.35">
      <c r="A1583" s="1">
        <v>44025</v>
      </c>
      <c r="B1583">
        <v>239.73</v>
      </c>
      <c r="C1583">
        <v>242.84</v>
      </c>
      <c r="D1583">
        <v>245.04</v>
      </c>
      <c r="E1583">
        <v>237.71</v>
      </c>
      <c r="F1583" t="s">
        <v>5861</v>
      </c>
      <c r="G1583">
        <v>-1.24E-2</v>
      </c>
    </row>
    <row r="1584" spans="1:7" x14ac:dyDescent="0.35">
      <c r="A1584" s="1">
        <v>44024</v>
      </c>
      <c r="B1584">
        <v>242.75</v>
      </c>
      <c r="C1584">
        <v>239.2</v>
      </c>
      <c r="D1584">
        <v>243.79</v>
      </c>
      <c r="E1584">
        <v>236.91</v>
      </c>
      <c r="F1584" t="s">
        <v>5552</v>
      </c>
      <c r="G1584">
        <v>1.4800000000000001E-2</v>
      </c>
    </row>
    <row r="1585" spans="1:7" x14ac:dyDescent="0.35">
      <c r="A1585" s="1">
        <v>44023</v>
      </c>
      <c r="B1585">
        <v>239.2</v>
      </c>
      <c r="C1585">
        <v>241.21</v>
      </c>
      <c r="D1585">
        <v>241.64</v>
      </c>
      <c r="E1585">
        <v>237.76</v>
      </c>
      <c r="F1585" t="s">
        <v>8310</v>
      </c>
      <c r="G1585">
        <v>-8.5000000000000006E-3</v>
      </c>
    </row>
    <row r="1586" spans="1:7" x14ac:dyDescent="0.35">
      <c r="A1586" s="1">
        <v>44022</v>
      </c>
      <c r="B1586">
        <v>241.26</v>
      </c>
      <c r="C1586">
        <v>242.01</v>
      </c>
      <c r="D1586">
        <v>242.17</v>
      </c>
      <c r="E1586">
        <v>236.19</v>
      </c>
      <c r="F1586" t="s">
        <v>5518</v>
      </c>
      <c r="G1586">
        <v>-3.2000000000000002E-3</v>
      </c>
    </row>
    <row r="1587" spans="1:7" x14ac:dyDescent="0.35">
      <c r="A1587" s="1">
        <v>44021</v>
      </c>
      <c r="B1587">
        <v>242.02</v>
      </c>
      <c r="C1587">
        <v>246.93</v>
      </c>
      <c r="D1587">
        <v>247.63</v>
      </c>
      <c r="E1587">
        <v>238.28</v>
      </c>
      <c r="F1587" t="s">
        <v>8378</v>
      </c>
      <c r="G1587">
        <v>-2.01E-2</v>
      </c>
    </row>
    <row r="1588" spans="1:7" x14ac:dyDescent="0.35">
      <c r="A1588" s="1">
        <v>44020</v>
      </c>
      <c r="B1588">
        <v>246.99</v>
      </c>
      <c r="C1588">
        <v>239.26</v>
      </c>
      <c r="D1588">
        <v>248.76</v>
      </c>
      <c r="E1588">
        <v>238</v>
      </c>
      <c r="F1588" t="s">
        <v>8379</v>
      </c>
      <c r="G1588">
        <v>3.2399999999999998E-2</v>
      </c>
    </row>
    <row r="1589" spans="1:7" x14ac:dyDescent="0.35">
      <c r="A1589" s="1">
        <v>44019</v>
      </c>
      <c r="B1589">
        <v>239.25</v>
      </c>
      <c r="C1589">
        <v>241.56</v>
      </c>
      <c r="D1589">
        <v>243.43</v>
      </c>
      <c r="E1589">
        <v>234.92</v>
      </c>
      <c r="F1589" t="s">
        <v>7149</v>
      </c>
      <c r="G1589">
        <v>-9.4999999999999998E-3</v>
      </c>
    </row>
    <row r="1590" spans="1:7" x14ac:dyDescent="0.35">
      <c r="A1590" s="1">
        <v>44018</v>
      </c>
      <c r="B1590">
        <v>241.56</v>
      </c>
      <c r="C1590">
        <v>227.95</v>
      </c>
      <c r="D1590">
        <v>241.64</v>
      </c>
      <c r="E1590">
        <v>227.1</v>
      </c>
      <c r="F1590" t="s">
        <v>8380</v>
      </c>
      <c r="G1590">
        <v>5.96E-2</v>
      </c>
    </row>
    <row r="1591" spans="1:7" x14ac:dyDescent="0.35">
      <c r="A1591" s="1">
        <v>44017</v>
      </c>
      <c r="B1591">
        <v>227.98</v>
      </c>
      <c r="C1591">
        <v>229.09</v>
      </c>
      <c r="D1591">
        <v>229.8</v>
      </c>
      <c r="E1591">
        <v>223.79</v>
      </c>
      <c r="F1591" t="s">
        <v>7158</v>
      </c>
      <c r="G1591">
        <v>-5.1000000000000004E-3</v>
      </c>
    </row>
    <row r="1592" spans="1:7" x14ac:dyDescent="0.35">
      <c r="A1592" s="1">
        <v>44016</v>
      </c>
      <c r="B1592">
        <v>229.15</v>
      </c>
      <c r="C1592">
        <v>225.09</v>
      </c>
      <c r="D1592">
        <v>230.4</v>
      </c>
      <c r="E1592">
        <v>224.8</v>
      </c>
      <c r="F1592" t="s">
        <v>7034</v>
      </c>
      <c r="G1592">
        <v>1.7899999999999999E-2</v>
      </c>
    </row>
    <row r="1593" spans="1:7" x14ac:dyDescent="0.35">
      <c r="A1593" s="1">
        <v>44015</v>
      </c>
      <c r="B1593">
        <v>225.12</v>
      </c>
      <c r="C1593">
        <v>226.42</v>
      </c>
      <c r="D1593">
        <v>228.14</v>
      </c>
      <c r="E1593">
        <v>224.77</v>
      </c>
      <c r="F1593" t="s">
        <v>7254</v>
      </c>
      <c r="G1593">
        <v>-5.7000000000000002E-3</v>
      </c>
    </row>
    <row r="1594" spans="1:7" x14ac:dyDescent="0.35">
      <c r="A1594" s="1">
        <v>44014</v>
      </c>
      <c r="B1594">
        <v>226.42</v>
      </c>
      <c r="C1594">
        <v>230.96</v>
      </c>
      <c r="D1594">
        <v>232.04</v>
      </c>
      <c r="E1594">
        <v>223.53</v>
      </c>
      <c r="F1594" t="s">
        <v>7131</v>
      </c>
      <c r="G1594">
        <v>-1.9599999999999999E-2</v>
      </c>
    </row>
    <row r="1595" spans="1:7" x14ac:dyDescent="0.35">
      <c r="A1595" s="1">
        <v>44013</v>
      </c>
      <c r="B1595">
        <v>230.95</v>
      </c>
      <c r="C1595">
        <v>225.61</v>
      </c>
      <c r="D1595">
        <v>232.47</v>
      </c>
      <c r="E1595">
        <v>224.33</v>
      </c>
      <c r="F1595" t="s">
        <v>6975</v>
      </c>
      <c r="G1595">
        <v>2.3599999999999999E-2</v>
      </c>
    </row>
    <row r="1596" spans="1:7" x14ac:dyDescent="0.35">
      <c r="A1596" s="1">
        <v>44012</v>
      </c>
      <c r="B1596">
        <v>225.63</v>
      </c>
      <c r="C1596">
        <v>227.88</v>
      </c>
      <c r="D1596">
        <v>228.57</v>
      </c>
      <c r="E1596">
        <v>223.23</v>
      </c>
      <c r="F1596" t="s">
        <v>5641</v>
      </c>
      <c r="G1596">
        <v>-9.9000000000000008E-3</v>
      </c>
    </row>
    <row r="1597" spans="1:7" x14ac:dyDescent="0.35">
      <c r="A1597" s="1">
        <v>44011</v>
      </c>
      <c r="B1597">
        <v>227.87</v>
      </c>
      <c r="C1597">
        <v>225.09</v>
      </c>
      <c r="D1597">
        <v>229.83</v>
      </c>
      <c r="E1597">
        <v>221.6</v>
      </c>
      <c r="F1597" t="s">
        <v>8381</v>
      </c>
      <c r="G1597">
        <v>1.24E-2</v>
      </c>
    </row>
    <row r="1598" spans="1:7" x14ac:dyDescent="0.35">
      <c r="A1598" s="1">
        <v>44010</v>
      </c>
      <c r="B1598">
        <v>225.09</v>
      </c>
      <c r="C1598">
        <v>221.07</v>
      </c>
      <c r="D1598">
        <v>227.74</v>
      </c>
      <c r="E1598">
        <v>218.46</v>
      </c>
      <c r="F1598" t="s">
        <v>5814</v>
      </c>
      <c r="G1598">
        <v>1.8200000000000001E-2</v>
      </c>
    </row>
    <row r="1599" spans="1:7" x14ac:dyDescent="0.35">
      <c r="A1599" s="1">
        <v>44009</v>
      </c>
      <c r="B1599">
        <v>221.06</v>
      </c>
      <c r="C1599">
        <v>229.72</v>
      </c>
      <c r="D1599">
        <v>231.3</v>
      </c>
      <c r="E1599">
        <v>217.11</v>
      </c>
      <c r="F1599" t="s">
        <v>5559</v>
      </c>
      <c r="G1599">
        <v>-3.7499999999999999E-2</v>
      </c>
    </row>
    <row r="1600" spans="1:7" x14ac:dyDescent="0.35">
      <c r="A1600" s="1">
        <v>44008</v>
      </c>
      <c r="B1600">
        <v>229.67</v>
      </c>
      <c r="C1600">
        <v>232.57</v>
      </c>
      <c r="D1600">
        <v>233.5</v>
      </c>
      <c r="E1600">
        <v>228.16</v>
      </c>
      <c r="F1600" t="s">
        <v>5549</v>
      </c>
      <c r="G1600">
        <v>-1.24E-2</v>
      </c>
    </row>
    <row r="1601" spans="1:7" x14ac:dyDescent="0.35">
      <c r="A1601" s="1">
        <v>44007</v>
      </c>
      <c r="B1601">
        <v>232.56</v>
      </c>
      <c r="C1601">
        <v>234.75</v>
      </c>
      <c r="D1601">
        <v>235.29</v>
      </c>
      <c r="E1601">
        <v>227.99</v>
      </c>
      <c r="F1601" t="s">
        <v>5435</v>
      </c>
      <c r="G1601">
        <v>-9.2999999999999992E-3</v>
      </c>
    </row>
    <row r="1602" spans="1:7" x14ac:dyDescent="0.35">
      <c r="A1602" s="1">
        <v>44006</v>
      </c>
      <c r="B1602">
        <v>234.75</v>
      </c>
      <c r="C1602">
        <v>243.2</v>
      </c>
      <c r="D1602">
        <v>249.23</v>
      </c>
      <c r="E1602">
        <v>231.56</v>
      </c>
      <c r="F1602" t="s">
        <v>8382</v>
      </c>
      <c r="G1602">
        <v>-3.4700000000000002E-2</v>
      </c>
    </row>
    <row r="1603" spans="1:7" x14ac:dyDescent="0.35">
      <c r="A1603" s="1">
        <v>44005</v>
      </c>
      <c r="B1603">
        <v>243.2</v>
      </c>
      <c r="C1603">
        <v>243.24</v>
      </c>
      <c r="D1603">
        <v>244.77</v>
      </c>
      <c r="E1603">
        <v>240.94</v>
      </c>
      <c r="F1603" t="s">
        <v>7154</v>
      </c>
      <c r="G1603">
        <v>-2.0000000000000001E-4</v>
      </c>
    </row>
    <row r="1604" spans="1:7" x14ac:dyDescent="0.35">
      <c r="A1604" s="1">
        <v>44004</v>
      </c>
      <c r="B1604">
        <v>243.25</v>
      </c>
      <c r="C1604">
        <v>228.11</v>
      </c>
      <c r="D1604">
        <v>246.39</v>
      </c>
      <c r="E1604">
        <v>227.69</v>
      </c>
      <c r="F1604" t="s">
        <v>6976</v>
      </c>
      <c r="G1604">
        <v>6.6299999999999998E-2</v>
      </c>
    </row>
    <row r="1605" spans="1:7" x14ac:dyDescent="0.35">
      <c r="A1605" s="1">
        <v>44003</v>
      </c>
      <c r="B1605">
        <v>228.13</v>
      </c>
      <c r="C1605">
        <v>228.87</v>
      </c>
      <c r="D1605">
        <v>231.18</v>
      </c>
      <c r="E1605">
        <v>227.38</v>
      </c>
      <c r="F1605" t="s">
        <v>7255</v>
      </c>
      <c r="G1605">
        <v>-3.2000000000000002E-3</v>
      </c>
    </row>
    <row r="1606" spans="1:7" x14ac:dyDescent="0.35">
      <c r="A1606" s="1">
        <v>44002</v>
      </c>
      <c r="B1606">
        <v>228.86</v>
      </c>
      <c r="C1606">
        <v>229.11</v>
      </c>
      <c r="D1606">
        <v>230.96</v>
      </c>
      <c r="E1606">
        <v>226.28</v>
      </c>
      <c r="F1606" t="s">
        <v>3763</v>
      </c>
      <c r="G1606">
        <v>-1.1000000000000001E-3</v>
      </c>
    </row>
    <row r="1607" spans="1:7" x14ac:dyDescent="0.35">
      <c r="A1607" s="1">
        <v>44001</v>
      </c>
      <c r="B1607">
        <v>229.11</v>
      </c>
      <c r="C1607">
        <v>231.34</v>
      </c>
      <c r="D1607">
        <v>231.94</v>
      </c>
      <c r="E1607">
        <v>226.97</v>
      </c>
      <c r="F1607" t="s">
        <v>8383</v>
      </c>
      <c r="G1607">
        <v>-9.7000000000000003E-3</v>
      </c>
    </row>
    <row r="1608" spans="1:7" x14ac:dyDescent="0.35">
      <c r="A1608" s="1">
        <v>44000</v>
      </c>
      <c r="B1608">
        <v>231.34</v>
      </c>
      <c r="C1608">
        <v>233.85</v>
      </c>
      <c r="D1608">
        <v>234.69</v>
      </c>
      <c r="E1608">
        <v>228.13</v>
      </c>
      <c r="F1608" t="s">
        <v>7132</v>
      </c>
      <c r="G1608">
        <v>-1.09E-2</v>
      </c>
    </row>
    <row r="1609" spans="1:7" x14ac:dyDescent="0.35">
      <c r="A1609" s="1">
        <v>43999</v>
      </c>
      <c r="B1609">
        <v>233.88</v>
      </c>
      <c r="C1609">
        <v>235.37</v>
      </c>
      <c r="D1609">
        <v>236.55</v>
      </c>
      <c r="E1609">
        <v>228.63</v>
      </c>
      <c r="F1609" t="s">
        <v>3760</v>
      </c>
      <c r="G1609">
        <v>-6.3E-3</v>
      </c>
    </row>
    <row r="1610" spans="1:7" x14ac:dyDescent="0.35">
      <c r="A1610" s="1">
        <v>43998</v>
      </c>
      <c r="B1610">
        <v>235.36</v>
      </c>
      <c r="C1610">
        <v>230.92</v>
      </c>
      <c r="D1610">
        <v>235.95</v>
      </c>
      <c r="E1610">
        <v>228.99</v>
      </c>
      <c r="F1610" t="s">
        <v>7100</v>
      </c>
      <c r="G1610">
        <v>1.9199999999999998E-2</v>
      </c>
    </row>
    <row r="1611" spans="1:7" x14ac:dyDescent="0.35">
      <c r="A1611" s="1">
        <v>43997</v>
      </c>
      <c r="B1611">
        <v>230.93</v>
      </c>
      <c r="C1611">
        <v>231.99</v>
      </c>
      <c r="D1611">
        <v>233.34</v>
      </c>
      <c r="E1611">
        <v>219.06</v>
      </c>
      <c r="F1611" t="s">
        <v>5446</v>
      </c>
      <c r="G1611">
        <v>-4.7000000000000002E-3</v>
      </c>
    </row>
    <row r="1612" spans="1:7" x14ac:dyDescent="0.35">
      <c r="A1612" s="1">
        <v>43996</v>
      </c>
      <c r="B1612">
        <v>232.02</v>
      </c>
      <c r="C1612">
        <v>238.23</v>
      </c>
      <c r="D1612">
        <v>238.48</v>
      </c>
      <c r="E1612">
        <v>230.52</v>
      </c>
      <c r="F1612" t="s">
        <v>5691</v>
      </c>
      <c r="G1612">
        <v>-2.5999999999999999E-2</v>
      </c>
    </row>
    <row r="1613" spans="1:7" x14ac:dyDescent="0.35">
      <c r="A1613" s="1">
        <v>43995</v>
      </c>
      <c r="B1613">
        <v>238.22</v>
      </c>
      <c r="C1613">
        <v>237.55</v>
      </c>
      <c r="D1613">
        <v>238.61</v>
      </c>
      <c r="E1613">
        <v>234.86</v>
      </c>
      <c r="F1613" t="s">
        <v>8384</v>
      </c>
      <c r="G1613">
        <v>2.8999999999999998E-3</v>
      </c>
    </row>
    <row r="1614" spans="1:7" x14ac:dyDescent="0.35">
      <c r="A1614" s="1">
        <v>43994</v>
      </c>
      <c r="B1614">
        <v>237.54</v>
      </c>
      <c r="C1614">
        <v>230.72</v>
      </c>
      <c r="D1614">
        <v>239.23</v>
      </c>
      <c r="E1614">
        <v>228.62</v>
      </c>
      <c r="F1614" t="s">
        <v>2145</v>
      </c>
      <c r="G1614">
        <v>2.9600000000000001E-2</v>
      </c>
    </row>
    <row r="1615" spans="1:7" x14ac:dyDescent="0.35">
      <c r="A1615" s="1">
        <v>43993</v>
      </c>
      <c r="B1615">
        <v>230.71</v>
      </c>
      <c r="C1615">
        <v>247.79</v>
      </c>
      <c r="D1615">
        <v>249.77</v>
      </c>
      <c r="E1615">
        <v>227.01</v>
      </c>
      <c r="F1615" t="s">
        <v>1482</v>
      </c>
      <c r="G1615">
        <v>-6.8900000000000003E-2</v>
      </c>
    </row>
    <row r="1616" spans="1:7" x14ac:dyDescent="0.35">
      <c r="A1616" s="1">
        <v>43992</v>
      </c>
      <c r="B1616">
        <v>247.78</v>
      </c>
      <c r="C1616">
        <v>243.82</v>
      </c>
      <c r="D1616">
        <v>249.51</v>
      </c>
      <c r="E1616">
        <v>242.54</v>
      </c>
      <c r="F1616" t="s">
        <v>8385</v>
      </c>
      <c r="G1616">
        <v>1.6199999999999999E-2</v>
      </c>
    </row>
    <row r="1617" spans="1:7" x14ac:dyDescent="0.35">
      <c r="A1617" s="1">
        <v>43991</v>
      </c>
      <c r="B1617">
        <v>243.82</v>
      </c>
      <c r="C1617">
        <v>246.19</v>
      </c>
      <c r="D1617">
        <v>249.45</v>
      </c>
      <c r="E1617">
        <v>240.18</v>
      </c>
      <c r="F1617" t="s">
        <v>7059</v>
      </c>
      <c r="G1617">
        <v>-9.5999999999999992E-3</v>
      </c>
    </row>
    <row r="1618" spans="1:7" x14ac:dyDescent="0.35">
      <c r="A1618" s="1">
        <v>43990</v>
      </c>
      <c r="B1618">
        <v>246.18</v>
      </c>
      <c r="C1618">
        <v>244.56</v>
      </c>
      <c r="D1618">
        <v>247.11</v>
      </c>
      <c r="E1618">
        <v>241.3</v>
      </c>
      <c r="F1618" t="s">
        <v>7119</v>
      </c>
      <c r="G1618">
        <v>6.6E-3</v>
      </c>
    </row>
    <row r="1619" spans="1:7" x14ac:dyDescent="0.35">
      <c r="A1619" s="1">
        <v>43989</v>
      </c>
      <c r="B1619">
        <v>244.56</v>
      </c>
      <c r="C1619">
        <v>242</v>
      </c>
      <c r="D1619">
        <v>244.94</v>
      </c>
      <c r="E1619">
        <v>235.44</v>
      </c>
      <c r="F1619" t="s">
        <v>8386</v>
      </c>
      <c r="G1619">
        <v>1.06E-2</v>
      </c>
    </row>
    <row r="1620" spans="1:7" x14ac:dyDescent="0.35">
      <c r="A1620" s="1">
        <v>43988</v>
      </c>
      <c r="B1620">
        <v>242</v>
      </c>
      <c r="C1620">
        <v>240.27</v>
      </c>
      <c r="D1620">
        <v>244.43</v>
      </c>
      <c r="E1620">
        <v>238.38</v>
      </c>
      <c r="F1620" t="s">
        <v>7145</v>
      </c>
      <c r="G1620">
        <v>7.3000000000000001E-3</v>
      </c>
    </row>
    <row r="1621" spans="1:7" x14ac:dyDescent="0.35">
      <c r="A1621" s="1">
        <v>43987</v>
      </c>
      <c r="B1621">
        <v>240.23</v>
      </c>
      <c r="C1621">
        <v>243.37</v>
      </c>
      <c r="D1621">
        <v>247.5</v>
      </c>
      <c r="E1621">
        <v>239.7</v>
      </c>
      <c r="F1621" t="s">
        <v>5413</v>
      </c>
      <c r="G1621">
        <v>-1.29E-2</v>
      </c>
    </row>
    <row r="1622" spans="1:7" x14ac:dyDescent="0.35">
      <c r="A1622" s="1">
        <v>43986</v>
      </c>
      <c r="B1622">
        <v>243.37</v>
      </c>
      <c r="C1622">
        <v>244.53</v>
      </c>
      <c r="D1622">
        <v>246.41</v>
      </c>
      <c r="E1622">
        <v>236.68</v>
      </c>
      <c r="F1622" t="s">
        <v>8387</v>
      </c>
      <c r="G1622">
        <v>-4.7000000000000002E-3</v>
      </c>
    </row>
    <row r="1623" spans="1:7" x14ac:dyDescent="0.35">
      <c r="A1623" s="1">
        <v>43985</v>
      </c>
      <c r="B1623">
        <v>244.52</v>
      </c>
      <c r="C1623">
        <v>237.9</v>
      </c>
      <c r="D1623">
        <v>244.76</v>
      </c>
      <c r="E1623">
        <v>233.84</v>
      </c>
      <c r="F1623" t="s">
        <v>7156</v>
      </c>
      <c r="G1623">
        <v>2.7699999999999999E-2</v>
      </c>
    </row>
    <row r="1624" spans="1:7" x14ac:dyDescent="0.35">
      <c r="A1624" s="1">
        <v>43984</v>
      </c>
      <c r="B1624">
        <v>237.94</v>
      </c>
      <c r="C1624">
        <v>248.01</v>
      </c>
      <c r="D1624">
        <v>253.21</v>
      </c>
      <c r="E1624">
        <v>227.95</v>
      </c>
      <c r="F1624" t="s">
        <v>8388</v>
      </c>
      <c r="G1624">
        <v>-4.0500000000000001E-2</v>
      </c>
    </row>
    <row r="1625" spans="1:7" x14ac:dyDescent="0.35">
      <c r="A1625" s="1">
        <v>43983</v>
      </c>
      <c r="B1625">
        <v>247.97</v>
      </c>
      <c r="C1625">
        <v>231.8</v>
      </c>
      <c r="D1625">
        <v>249.81</v>
      </c>
      <c r="E1625">
        <v>230.85</v>
      </c>
      <c r="F1625" t="s">
        <v>5627</v>
      </c>
      <c r="G1625">
        <v>6.9699999999999998E-2</v>
      </c>
    </row>
    <row r="1626" spans="1:7" x14ac:dyDescent="0.35">
      <c r="A1626" s="1">
        <v>43982</v>
      </c>
      <c r="B1626">
        <v>231.81</v>
      </c>
      <c r="C1626">
        <v>243.63</v>
      </c>
      <c r="D1626">
        <v>245.33</v>
      </c>
      <c r="E1626">
        <v>230.31</v>
      </c>
      <c r="F1626" t="s">
        <v>8389</v>
      </c>
      <c r="G1626">
        <v>-4.8500000000000001E-2</v>
      </c>
    </row>
    <row r="1627" spans="1:7" x14ac:dyDescent="0.35">
      <c r="A1627" s="1">
        <v>43981</v>
      </c>
      <c r="B1627">
        <v>243.63</v>
      </c>
      <c r="C1627">
        <v>220.66</v>
      </c>
      <c r="D1627">
        <v>246.55</v>
      </c>
      <c r="E1627">
        <v>218.86</v>
      </c>
      <c r="F1627" t="s">
        <v>8390</v>
      </c>
      <c r="G1627">
        <v>0.1041</v>
      </c>
    </row>
    <row r="1628" spans="1:7" x14ac:dyDescent="0.35">
      <c r="A1628" s="1">
        <v>43980</v>
      </c>
      <c r="B1628">
        <v>220.66</v>
      </c>
      <c r="C1628">
        <v>220.14</v>
      </c>
      <c r="D1628">
        <v>224.52</v>
      </c>
      <c r="E1628">
        <v>217.84</v>
      </c>
      <c r="F1628" t="s">
        <v>8391</v>
      </c>
      <c r="G1628">
        <v>2.0999999999999999E-3</v>
      </c>
    </row>
    <row r="1629" spans="1:7" x14ac:dyDescent="0.35">
      <c r="A1629" s="1">
        <v>43979</v>
      </c>
      <c r="B1629">
        <v>220.18</v>
      </c>
      <c r="C1629">
        <v>208.2</v>
      </c>
      <c r="D1629">
        <v>220.33</v>
      </c>
      <c r="E1629">
        <v>204.79</v>
      </c>
      <c r="F1629" t="s">
        <v>8392</v>
      </c>
      <c r="G1629">
        <v>5.7700000000000001E-2</v>
      </c>
    </row>
    <row r="1630" spans="1:7" x14ac:dyDescent="0.35">
      <c r="A1630" s="1">
        <v>43978</v>
      </c>
      <c r="B1630">
        <v>208.18</v>
      </c>
      <c r="C1630">
        <v>200.99</v>
      </c>
      <c r="D1630">
        <v>208.18</v>
      </c>
      <c r="E1630">
        <v>200.85</v>
      </c>
      <c r="F1630" t="s">
        <v>5362</v>
      </c>
      <c r="G1630">
        <v>3.5700000000000003E-2</v>
      </c>
    </row>
    <row r="1631" spans="1:7" x14ac:dyDescent="0.35">
      <c r="A1631" s="1">
        <v>43977</v>
      </c>
      <c r="B1631">
        <v>201</v>
      </c>
      <c r="C1631">
        <v>204.13</v>
      </c>
      <c r="D1631">
        <v>204.9</v>
      </c>
      <c r="E1631">
        <v>197.3</v>
      </c>
      <c r="F1631" t="s">
        <v>8393</v>
      </c>
      <c r="G1631">
        <v>-1.5299999999999999E-2</v>
      </c>
    </row>
    <row r="1632" spans="1:7" x14ac:dyDescent="0.35">
      <c r="A1632" s="1">
        <v>43976</v>
      </c>
      <c r="B1632">
        <v>204.13</v>
      </c>
      <c r="C1632">
        <v>199.99</v>
      </c>
      <c r="D1632">
        <v>205.52</v>
      </c>
      <c r="E1632">
        <v>198.57</v>
      </c>
      <c r="F1632" t="s">
        <v>8394</v>
      </c>
      <c r="G1632">
        <v>2.0799999999999999E-2</v>
      </c>
    </row>
    <row r="1633" spans="1:7" x14ac:dyDescent="0.35">
      <c r="A1633" s="1">
        <v>43975</v>
      </c>
      <c r="B1633">
        <v>199.97</v>
      </c>
      <c r="C1633">
        <v>206.65</v>
      </c>
      <c r="D1633">
        <v>210.4</v>
      </c>
      <c r="E1633">
        <v>199.97</v>
      </c>
      <c r="F1633" t="s">
        <v>8395</v>
      </c>
      <c r="G1633">
        <v>-3.2199999999999999E-2</v>
      </c>
    </row>
    <row r="1634" spans="1:7" x14ac:dyDescent="0.35">
      <c r="A1634" s="1">
        <v>43974</v>
      </c>
      <c r="B1634">
        <v>206.62</v>
      </c>
      <c r="C1634">
        <v>207.35</v>
      </c>
      <c r="D1634">
        <v>211.03</v>
      </c>
      <c r="E1634">
        <v>204.97</v>
      </c>
      <c r="F1634" t="s">
        <v>8373</v>
      </c>
      <c r="G1634">
        <v>-3.5000000000000001E-3</v>
      </c>
    </row>
    <row r="1635" spans="1:7" x14ac:dyDescent="0.35">
      <c r="A1635" s="1">
        <v>43973</v>
      </c>
      <c r="B1635">
        <v>207.35</v>
      </c>
      <c r="C1635">
        <v>198.75</v>
      </c>
      <c r="D1635">
        <v>209.04</v>
      </c>
      <c r="E1635">
        <v>196.68</v>
      </c>
      <c r="F1635" t="s">
        <v>8396</v>
      </c>
      <c r="G1635">
        <v>4.3299999999999998E-2</v>
      </c>
    </row>
    <row r="1636" spans="1:7" x14ac:dyDescent="0.35">
      <c r="A1636" s="1">
        <v>43972</v>
      </c>
      <c r="B1636">
        <v>198.75</v>
      </c>
      <c r="C1636">
        <v>210</v>
      </c>
      <c r="D1636">
        <v>211.58</v>
      </c>
      <c r="E1636">
        <v>192.11</v>
      </c>
      <c r="F1636" t="s">
        <v>8397</v>
      </c>
      <c r="G1636">
        <v>-5.3499999999999999E-2</v>
      </c>
    </row>
    <row r="1637" spans="1:7" x14ac:dyDescent="0.35">
      <c r="A1637" s="1">
        <v>43971</v>
      </c>
      <c r="B1637">
        <v>209.99</v>
      </c>
      <c r="C1637">
        <v>214.52</v>
      </c>
      <c r="D1637">
        <v>215.28</v>
      </c>
      <c r="E1637">
        <v>207.03</v>
      </c>
      <c r="F1637" t="s">
        <v>8398</v>
      </c>
      <c r="G1637">
        <v>-2.1100000000000001E-2</v>
      </c>
    </row>
    <row r="1638" spans="1:7" x14ac:dyDescent="0.35">
      <c r="A1638" s="1">
        <v>43970</v>
      </c>
      <c r="B1638">
        <v>214.51</v>
      </c>
      <c r="C1638">
        <v>214.88</v>
      </c>
      <c r="D1638">
        <v>215.75</v>
      </c>
      <c r="E1638">
        <v>209.79</v>
      </c>
      <c r="F1638" t="s">
        <v>8399</v>
      </c>
      <c r="G1638">
        <v>-1.6999999999999999E-3</v>
      </c>
    </row>
    <row r="1639" spans="1:7" x14ac:dyDescent="0.35">
      <c r="A1639" s="1">
        <v>43969</v>
      </c>
      <c r="B1639">
        <v>214.87</v>
      </c>
      <c r="C1639">
        <v>207</v>
      </c>
      <c r="D1639">
        <v>217</v>
      </c>
      <c r="E1639">
        <v>207</v>
      </c>
      <c r="F1639" t="s">
        <v>8400</v>
      </c>
      <c r="G1639">
        <v>3.7999999999999999E-2</v>
      </c>
    </row>
    <row r="1640" spans="1:7" x14ac:dyDescent="0.35">
      <c r="A1640" s="1">
        <v>43968</v>
      </c>
      <c r="B1640">
        <v>207</v>
      </c>
      <c r="C1640">
        <v>200.51</v>
      </c>
      <c r="D1640">
        <v>209.79</v>
      </c>
      <c r="E1640">
        <v>199.77</v>
      </c>
      <c r="F1640" t="s">
        <v>8401</v>
      </c>
      <c r="G1640">
        <v>3.2300000000000002E-2</v>
      </c>
    </row>
    <row r="1641" spans="1:7" x14ac:dyDescent="0.35">
      <c r="A1641" s="1">
        <v>43967</v>
      </c>
      <c r="B1641">
        <v>200.51</v>
      </c>
      <c r="C1641">
        <v>194.85</v>
      </c>
      <c r="D1641">
        <v>203.12</v>
      </c>
      <c r="E1641">
        <v>193.48</v>
      </c>
      <c r="F1641" t="s">
        <v>5508</v>
      </c>
      <c r="G1641">
        <v>2.9100000000000001E-2</v>
      </c>
    </row>
    <row r="1642" spans="1:7" x14ac:dyDescent="0.35">
      <c r="A1642" s="1">
        <v>43966</v>
      </c>
      <c r="B1642">
        <v>194.85</v>
      </c>
      <c r="C1642">
        <v>203.29</v>
      </c>
      <c r="D1642">
        <v>204.02</v>
      </c>
      <c r="E1642">
        <v>192.61</v>
      </c>
      <c r="F1642" t="s">
        <v>8402</v>
      </c>
      <c r="G1642">
        <v>-4.1500000000000002E-2</v>
      </c>
    </row>
    <row r="1643" spans="1:7" x14ac:dyDescent="0.35">
      <c r="A1643" s="1">
        <v>43965</v>
      </c>
      <c r="B1643">
        <v>203.3</v>
      </c>
      <c r="C1643">
        <v>199.58</v>
      </c>
      <c r="D1643">
        <v>205.82</v>
      </c>
      <c r="E1643">
        <v>196.21</v>
      </c>
      <c r="F1643" t="s">
        <v>8403</v>
      </c>
      <c r="G1643">
        <v>1.8599999999999998E-2</v>
      </c>
    </row>
    <row r="1644" spans="1:7" x14ac:dyDescent="0.35">
      <c r="A1644" s="1">
        <v>43964</v>
      </c>
      <c r="B1644">
        <v>199.58</v>
      </c>
      <c r="C1644">
        <v>189.82</v>
      </c>
      <c r="D1644">
        <v>200.82</v>
      </c>
      <c r="E1644">
        <v>188.59</v>
      </c>
      <c r="F1644" t="s">
        <v>8404</v>
      </c>
      <c r="G1644">
        <v>5.1299999999999998E-2</v>
      </c>
    </row>
    <row r="1645" spans="1:7" x14ac:dyDescent="0.35">
      <c r="A1645" s="1">
        <v>43963</v>
      </c>
      <c r="B1645">
        <v>189.84</v>
      </c>
      <c r="C1645">
        <v>185.82</v>
      </c>
      <c r="D1645">
        <v>192.04</v>
      </c>
      <c r="E1645">
        <v>185.68</v>
      </c>
      <c r="F1645" t="s">
        <v>8405</v>
      </c>
      <c r="G1645">
        <v>2.0899999999999998E-2</v>
      </c>
    </row>
    <row r="1646" spans="1:7" x14ac:dyDescent="0.35">
      <c r="A1646" s="1">
        <v>43962</v>
      </c>
      <c r="B1646">
        <v>185.96</v>
      </c>
      <c r="C1646">
        <v>187.77</v>
      </c>
      <c r="D1646">
        <v>193.26</v>
      </c>
      <c r="E1646">
        <v>177.43</v>
      </c>
      <c r="F1646" t="s">
        <v>8406</v>
      </c>
      <c r="G1646">
        <v>-9.7000000000000003E-3</v>
      </c>
    </row>
    <row r="1647" spans="1:7" x14ac:dyDescent="0.35">
      <c r="A1647" s="1">
        <v>43961</v>
      </c>
      <c r="B1647">
        <v>187.78</v>
      </c>
      <c r="C1647">
        <v>210.19</v>
      </c>
      <c r="D1647">
        <v>210.19</v>
      </c>
      <c r="E1647">
        <v>180.7</v>
      </c>
      <c r="F1647" t="s">
        <v>5205</v>
      </c>
      <c r="G1647">
        <v>-0.10680000000000001</v>
      </c>
    </row>
    <row r="1648" spans="1:7" x14ac:dyDescent="0.35">
      <c r="A1648" s="1">
        <v>43960</v>
      </c>
      <c r="B1648">
        <v>210.22</v>
      </c>
      <c r="C1648">
        <v>211.47</v>
      </c>
      <c r="D1648">
        <v>214.5</v>
      </c>
      <c r="E1648">
        <v>208.83</v>
      </c>
      <c r="F1648" t="s">
        <v>5254</v>
      </c>
      <c r="G1648">
        <v>-5.7999999999999996E-3</v>
      </c>
    </row>
    <row r="1649" spans="1:7" x14ac:dyDescent="0.35">
      <c r="A1649" s="1">
        <v>43959</v>
      </c>
      <c r="B1649">
        <v>211.45</v>
      </c>
      <c r="C1649">
        <v>212</v>
      </c>
      <c r="D1649">
        <v>216.44</v>
      </c>
      <c r="E1649">
        <v>207.25</v>
      </c>
      <c r="F1649" t="s">
        <v>8407</v>
      </c>
      <c r="G1649">
        <v>-2.5999999999999999E-3</v>
      </c>
    </row>
    <row r="1650" spans="1:7" x14ac:dyDescent="0.35">
      <c r="A1650" s="1">
        <v>43958</v>
      </c>
      <c r="B1650">
        <v>212</v>
      </c>
      <c r="C1650">
        <v>199.05</v>
      </c>
      <c r="D1650">
        <v>214</v>
      </c>
      <c r="E1650">
        <v>197.36</v>
      </c>
      <c r="F1650" t="s">
        <v>4291</v>
      </c>
      <c r="G1650">
        <v>6.5100000000000005E-2</v>
      </c>
    </row>
    <row r="1651" spans="1:7" x14ac:dyDescent="0.35">
      <c r="A1651" s="1">
        <v>43957</v>
      </c>
      <c r="B1651">
        <v>199.04</v>
      </c>
      <c r="C1651">
        <v>205.36</v>
      </c>
      <c r="D1651">
        <v>210.62</v>
      </c>
      <c r="E1651">
        <v>198.79</v>
      </c>
      <c r="F1651" t="s">
        <v>8408</v>
      </c>
      <c r="G1651">
        <v>-3.0800000000000001E-2</v>
      </c>
    </row>
    <row r="1652" spans="1:7" x14ac:dyDescent="0.35">
      <c r="A1652" s="1">
        <v>43956</v>
      </c>
      <c r="B1652">
        <v>205.36</v>
      </c>
      <c r="C1652">
        <v>206.59</v>
      </c>
      <c r="D1652">
        <v>211.33</v>
      </c>
      <c r="E1652">
        <v>201.75</v>
      </c>
      <c r="F1652" t="s">
        <v>8409</v>
      </c>
      <c r="G1652">
        <v>-6.1000000000000004E-3</v>
      </c>
    </row>
    <row r="1653" spans="1:7" x14ac:dyDescent="0.35">
      <c r="A1653" s="1">
        <v>43955</v>
      </c>
      <c r="B1653">
        <v>206.61</v>
      </c>
      <c r="C1653">
        <v>209.85</v>
      </c>
      <c r="D1653">
        <v>210.63</v>
      </c>
      <c r="E1653">
        <v>195.25</v>
      </c>
      <c r="F1653" t="s">
        <v>8410</v>
      </c>
      <c r="G1653">
        <v>-1.5299999999999999E-2</v>
      </c>
    </row>
    <row r="1654" spans="1:7" x14ac:dyDescent="0.35">
      <c r="A1654" s="1">
        <v>43954</v>
      </c>
      <c r="B1654">
        <v>209.83</v>
      </c>
      <c r="C1654">
        <v>213.96</v>
      </c>
      <c r="D1654">
        <v>218.74</v>
      </c>
      <c r="E1654">
        <v>205.5</v>
      </c>
      <c r="F1654" t="s">
        <v>4284</v>
      </c>
      <c r="G1654">
        <v>-1.9300000000000001E-2</v>
      </c>
    </row>
    <row r="1655" spans="1:7" x14ac:dyDescent="0.35">
      <c r="A1655" s="1">
        <v>43953</v>
      </c>
      <c r="B1655">
        <v>213.96</v>
      </c>
      <c r="C1655">
        <v>212</v>
      </c>
      <c r="D1655">
        <v>215.15</v>
      </c>
      <c r="E1655">
        <v>210.51</v>
      </c>
      <c r="F1655" t="s">
        <v>8411</v>
      </c>
      <c r="G1655">
        <v>9.1999999999999998E-3</v>
      </c>
    </row>
    <row r="1656" spans="1:7" x14ac:dyDescent="0.35">
      <c r="A1656" s="1">
        <v>43952</v>
      </c>
      <c r="B1656">
        <v>212</v>
      </c>
      <c r="C1656">
        <v>206.23</v>
      </c>
      <c r="D1656">
        <v>216.99</v>
      </c>
      <c r="E1656">
        <v>206.06</v>
      </c>
      <c r="F1656" t="s">
        <v>8407</v>
      </c>
      <c r="G1656">
        <v>2.8000000000000001E-2</v>
      </c>
    </row>
    <row r="1657" spans="1:7" x14ac:dyDescent="0.35">
      <c r="A1657" s="1">
        <v>43951</v>
      </c>
      <c r="B1657">
        <v>206.22</v>
      </c>
      <c r="C1657">
        <v>215.42</v>
      </c>
      <c r="D1657">
        <v>227.05</v>
      </c>
      <c r="E1657">
        <v>202.59</v>
      </c>
      <c r="F1657" t="s">
        <v>8412</v>
      </c>
      <c r="G1657">
        <v>-4.2599999999999999E-2</v>
      </c>
    </row>
    <row r="1658" spans="1:7" x14ac:dyDescent="0.35">
      <c r="A1658" s="1">
        <v>43950</v>
      </c>
      <c r="B1658">
        <v>215.4</v>
      </c>
      <c r="C1658">
        <v>196.55</v>
      </c>
      <c r="D1658">
        <v>218.32</v>
      </c>
      <c r="E1658">
        <v>196.45</v>
      </c>
      <c r="F1658" t="s">
        <v>8413</v>
      </c>
      <c r="G1658">
        <v>9.5899999999999999E-2</v>
      </c>
    </row>
    <row r="1659" spans="1:7" x14ac:dyDescent="0.35">
      <c r="A1659" s="1">
        <v>43949</v>
      </c>
      <c r="B1659">
        <v>196.55</v>
      </c>
      <c r="C1659">
        <v>196.13</v>
      </c>
      <c r="D1659">
        <v>197.51</v>
      </c>
      <c r="E1659">
        <v>192.47</v>
      </c>
      <c r="F1659" t="s">
        <v>8414</v>
      </c>
      <c r="G1659">
        <v>2.0999999999999999E-3</v>
      </c>
    </row>
    <row r="1660" spans="1:7" x14ac:dyDescent="0.35">
      <c r="A1660" s="1">
        <v>43948</v>
      </c>
      <c r="B1660">
        <v>196.14</v>
      </c>
      <c r="C1660">
        <v>197.35</v>
      </c>
      <c r="D1660">
        <v>198.8</v>
      </c>
      <c r="E1660">
        <v>190.87</v>
      </c>
      <c r="F1660" t="s">
        <v>8415</v>
      </c>
      <c r="G1660">
        <v>-6.1000000000000004E-3</v>
      </c>
    </row>
    <row r="1661" spans="1:7" x14ac:dyDescent="0.35">
      <c r="A1661" s="1">
        <v>43947</v>
      </c>
      <c r="B1661">
        <v>197.35</v>
      </c>
      <c r="C1661">
        <v>194.01</v>
      </c>
      <c r="D1661">
        <v>199.3</v>
      </c>
      <c r="E1661">
        <v>192.52</v>
      </c>
      <c r="F1661" t="s">
        <v>8416</v>
      </c>
      <c r="G1661">
        <v>1.72E-2</v>
      </c>
    </row>
    <row r="1662" spans="1:7" x14ac:dyDescent="0.35">
      <c r="A1662" s="1">
        <v>43946</v>
      </c>
      <c r="B1662">
        <v>194.01</v>
      </c>
      <c r="C1662">
        <v>187.57</v>
      </c>
      <c r="D1662">
        <v>197.35</v>
      </c>
      <c r="E1662">
        <v>186.03</v>
      </c>
      <c r="F1662" t="s">
        <v>8417</v>
      </c>
      <c r="G1662">
        <v>3.4299999999999997E-2</v>
      </c>
    </row>
    <row r="1663" spans="1:7" x14ac:dyDescent="0.35">
      <c r="A1663" s="1">
        <v>43945</v>
      </c>
      <c r="B1663">
        <v>187.58</v>
      </c>
      <c r="C1663">
        <v>185.48</v>
      </c>
      <c r="D1663">
        <v>189.33</v>
      </c>
      <c r="E1663">
        <v>185.19</v>
      </c>
      <c r="F1663" t="s">
        <v>8418</v>
      </c>
      <c r="G1663">
        <v>1.14E-2</v>
      </c>
    </row>
    <row r="1664" spans="1:7" x14ac:dyDescent="0.35">
      <c r="A1664" s="1">
        <v>43944</v>
      </c>
      <c r="B1664">
        <v>185.46</v>
      </c>
      <c r="C1664">
        <v>182.72</v>
      </c>
      <c r="D1664">
        <v>192.4</v>
      </c>
      <c r="E1664">
        <v>178.54</v>
      </c>
      <c r="F1664" t="s">
        <v>8419</v>
      </c>
      <c r="G1664">
        <v>1.4999999999999999E-2</v>
      </c>
    </row>
    <row r="1665" spans="1:7" x14ac:dyDescent="0.35">
      <c r="A1665" s="1">
        <v>43943</v>
      </c>
      <c r="B1665">
        <v>182.72</v>
      </c>
      <c r="C1665">
        <v>170.79</v>
      </c>
      <c r="D1665">
        <v>183.71</v>
      </c>
      <c r="E1665">
        <v>169.93</v>
      </c>
      <c r="F1665" t="s">
        <v>8420</v>
      </c>
      <c r="G1665">
        <v>6.9900000000000004E-2</v>
      </c>
    </row>
    <row r="1666" spans="1:7" x14ac:dyDescent="0.35">
      <c r="A1666" s="1">
        <v>43942</v>
      </c>
      <c r="B1666">
        <v>170.79</v>
      </c>
      <c r="C1666">
        <v>170.37</v>
      </c>
      <c r="D1666">
        <v>174.48</v>
      </c>
      <c r="E1666">
        <v>168.31</v>
      </c>
      <c r="F1666" t="s">
        <v>8421</v>
      </c>
      <c r="G1666">
        <v>2.3E-3</v>
      </c>
    </row>
    <row r="1667" spans="1:7" x14ac:dyDescent="0.35">
      <c r="A1667" s="1">
        <v>43941</v>
      </c>
      <c r="B1667">
        <v>170.4</v>
      </c>
      <c r="C1667">
        <v>180.12</v>
      </c>
      <c r="D1667">
        <v>186.24</v>
      </c>
      <c r="E1667">
        <v>167.51</v>
      </c>
      <c r="F1667" t="s">
        <v>8422</v>
      </c>
      <c r="G1667">
        <v>-5.3999999999999999E-2</v>
      </c>
    </row>
    <row r="1668" spans="1:7" x14ac:dyDescent="0.35">
      <c r="A1668" s="1">
        <v>43940</v>
      </c>
      <c r="B1668">
        <v>180.13</v>
      </c>
      <c r="C1668">
        <v>187.47</v>
      </c>
      <c r="D1668">
        <v>188.23</v>
      </c>
      <c r="E1668">
        <v>177.24</v>
      </c>
      <c r="F1668" t="s">
        <v>8423</v>
      </c>
      <c r="G1668">
        <v>-3.9E-2</v>
      </c>
    </row>
    <row r="1669" spans="1:7" x14ac:dyDescent="0.35">
      <c r="A1669" s="1">
        <v>43939</v>
      </c>
      <c r="B1669">
        <v>187.45</v>
      </c>
      <c r="C1669">
        <v>170.63</v>
      </c>
      <c r="D1669">
        <v>189.22</v>
      </c>
      <c r="E1669">
        <v>170.61</v>
      </c>
      <c r="F1669" t="s">
        <v>8424</v>
      </c>
      <c r="G1669">
        <v>9.8500000000000004E-2</v>
      </c>
    </row>
    <row r="1670" spans="1:7" x14ac:dyDescent="0.35">
      <c r="A1670" s="1">
        <v>43938</v>
      </c>
      <c r="B1670">
        <v>170.63</v>
      </c>
      <c r="C1670">
        <v>172.32</v>
      </c>
      <c r="D1670">
        <v>174.52</v>
      </c>
      <c r="E1670">
        <v>168.55</v>
      </c>
      <c r="F1670" t="s">
        <v>8425</v>
      </c>
      <c r="G1670">
        <v>-9.7000000000000003E-3</v>
      </c>
    </row>
    <row r="1671" spans="1:7" x14ac:dyDescent="0.35">
      <c r="A1671" s="1">
        <v>43937</v>
      </c>
      <c r="B1671">
        <v>172.31</v>
      </c>
      <c r="C1671">
        <v>152.9</v>
      </c>
      <c r="D1671">
        <v>174.28</v>
      </c>
      <c r="E1671">
        <v>148.91</v>
      </c>
      <c r="F1671" t="s">
        <v>8426</v>
      </c>
      <c r="G1671">
        <v>0.12690000000000001</v>
      </c>
    </row>
    <row r="1672" spans="1:7" x14ac:dyDescent="0.35">
      <c r="A1672" s="1">
        <v>43936</v>
      </c>
      <c r="B1672">
        <v>152.9</v>
      </c>
      <c r="C1672">
        <v>158.43</v>
      </c>
      <c r="D1672">
        <v>161.06</v>
      </c>
      <c r="E1672">
        <v>152.44</v>
      </c>
      <c r="F1672" t="s">
        <v>5600</v>
      </c>
      <c r="G1672">
        <v>-3.5000000000000003E-2</v>
      </c>
    </row>
    <row r="1673" spans="1:7" x14ac:dyDescent="0.35">
      <c r="A1673" s="1">
        <v>43935</v>
      </c>
      <c r="B1673">
        <v>158.44999999999999</v>
      </c>
      <c r="C1673">
        <v>156.36000000000001</v>
      </c>
      <c r="D1673">
        <v>161.57</v>
      </c>
      <c r="E1673">
        <v>155.52000000000001</v>
      </c>
      <c r="F1673" t="s">
        <v>8427</v>
      </c>
      <c r="G1673">
        <v>1.3299999999999999E-2</v>
      </c>
    </row>
    <row r="1674" spans="1:7" x14ac:dyDescent="0.35">
      <c r="A1674" s="1">
        <v>43934</v>
      </c>
      <c r="B1674">
        <v>156.38</v>
      </c>
      <c r="C1674">
        <v>158.76</v>
      </c>
      <c r="D1674">
        <v>158.85</v>
      </c>
      <c r="E1674">
        <v>150.6</v>
      </c>
      <c r="F1674" t="s">
        <v>8428</v>
      </c>
      <c r="G1674">
        <v>-1.4800000000000001E-2</v>
      </c>
    </row>
    <row r="1675" spans="1:7" x14ac:dyDescent="0.35">
      <c r="A1675" s="1">
        <v>43933</v>
      </c>
      <c r="B1675">
        <v>158.72999999999999</v>
      </c>
      <c r="C1675">
        <v>158.18</v>
      </c>
      <c r="D1675">
        <v>164.75</v>
      </c>
      <c r="E1675">
        <v>155.16999999999999</v>
      </c>
      <c r="F1675" t="s">
        <v>8429</v>
      </c>
      <c r="G1675">
        <v>3.5000000000000001E-3</v>
      </c>
    </row>
    <row r="1676" spans="1:7" x14ac:dyDescent="0.35">
      <c r="A1676" s="1">
        <v>43932</v>
      </c>
      <c r="B1676">
        <v>158.18</v>
      </c>
      <c r="C1676">
        <v>157.85</v>
      </c>
      <c r="D1676">
        <v>161.37</v>
      </c>
      <c r="E1676">
        <v>154.01</v>
      </c>
      <c r="F1676" t="s">
        <v>8430</v>
      </c>
      <c r="G1676">
        <v>2E-3</v>
      </c>
    </row>
    <row r="1677" spans="1:7" x14ac:dyDescent="0.35">
      <c r="A1677" s="1">
        <v>43931</v>
      </c>
      <c r="B1677">
        <v>157.86000000000001</v>
      </c>
      <c r="C1677">
        <v>169.67</v>
      </c>
      <c r="D1677">
        <v>170.1</v>
      </c>
      <c r="E1677">
        <v>152.52000000000001</v>
      </c>
      <c r="F1677" t="s">
        <v>8431</v>
      </c>
      <c r="G1677">
        <v>-6.9699999999999998E-2</v>
      </c>
    </row>
    <row r="1678" spans="1:7" x14ac:dyDescent="0.35">
      <c r="A1678" s="1">
        <v>43930</v>
      </c>
      <c r="B1678">
        <v>169.68</v>
      </c>
      <c r="C1678">
        <v>173.01</v>
      </c>
      <c r="D1678">
        <v>173.2</v>
      </c>
      <c r="E1678">
        <v>165.91</v>
      </c>
      <c r="F1678" t="s">
        <v>8432</v>
      </c>
      <c r="G1678">
        <v>-1.9199999999999998E-2</v>
      </c>
    </row>
    <row r="1679" spans="1:7" x14ac:dyDescent="0.35">
      <c r="A1679" s="1">
        <v>43929</v>
      </c>
      <c r="B1679">
        <v>173</v>
      </c>
      <c r="C1679">
        <v>164.71</v>
      </c>
      <c r="D1679">
        <v>174.23</v>
      </c>
      <c r="E1679">
        <v>163.72999999999999</v>
      </c>
      <c r="F1679" t="s">
        <v>7109</v>
      </c>
      <c r="G1679">
        <v>5.0299999999999997E-2</v>
      </c>
    </row>
    <row r="1680" spans="1:7" x14ac:dyDescent="0.35">
      <c r="A1680" s="1">
        <v>43928</v>
      </c>
      <c r="B1680">
        <v>164.71</v>
      </c>
      <c r="C1680">
        <v>171.07</v>
      </c>
      <c r="D1680">
        <v>175.78</v>
      </c>
      <c r="E1680">
        <v>162.75</v>
      </c>
      <c r="F1680" t="s">
        <v>8433</v>
      </c>
      <c r="G1680">
        <v>-3.7100000000000001E-2</v>
      </c>
    </row>
    <row r="1681" spans="1:7" x14ac:dyDescent="0.35">
      <c r="A1681" s="1">
        <v>43927</v>
      </c>
      <c r="B1681">
        <v>171.06</v>
      </c>
      <c r="C1681">
        <v>142.58000000000001</v>
      </c>
      <c r="D1681">
        <v>171.24</v>
      </c>
      <c r="E1681">
        <v>142.55000000000001</v>
      </c>
      <c r="F1681" t="s">
        <v>8434</v>
      </c>
      <c r="G1681">
        <v>0.19969999999999999</v>
      </c>
    </row>
    <row r="1682" spans="1:7" x14ac:dyDescent="0.35">
      <c r="A1682" s="1">
        <v>43926</v>
      </c>
      <c r="B1682">
        <v>142.58000000000001</v>
      </c>
      <c r="C1682">
        <v>144.03</v>
      </c>
      <c r="D1682">
        <v>145.26</v>
      </c>
      <c r="E1682">
        <v>140.84</v>
      </c>
      <c r="F1682" t="s">
        <v>8435</v>
      </c>
      <c r="G1682">
        <v>-9.9000000000000008E-3</v>
      </c>
    </row>
    <row r="1683" spans="1:7" x14ac:dyDescent="0.35">
      <c r="A1683" s="1">
        <v>43925</v>
      </c>
      <c r="B1683">
        <v>144.01</v>
      </c>
      <c r="C1683">
        <v>141.13</v>
      </c>
      <c r="D1683">
        <v>145.71</v>
      </c>
      <c r="E1683">
        <v>139.36000000000001</v>
      </c>
      <c r="F1683" t="s">
        <v>8436</v>
      </c>
      <c r="G1683">
        <v>2.0299999999999999E-2</v>
      </c>
    </row>
    <row r="1684" spans="1:7" x14ac:dyDescent="0.35">
      <c r="A1684" s="1">
        <v>43924</v>
      </c>
      <c r="B1684">
        <v>141.13999999999999</v>
      </c>
      <c r="C1684">
        <v>141.29</v>
      </c>
      <c r="D1684">
        <v>146.46</v>
      </c>
      <c r="E1684">
        <v>138.01</v>
      </c>
      <c r="F1684" t="s">
        <v>8437</v>
      </c>
      <c r="G1684">
        <v>-1.1000000000000001E-3</v>
      </c>
    </row>
    <row r="1685" spans="1:7" x14ac:dyDescent="0.35">
      <c r="A1685" s="1">
        <v>43923</v>
      </c>
      <c r="B1685">
        <v>141.30000000000001</v>
      </c>
      <c r="C1685">
        <v>135.65</v>
      </c>
      <c r="D1685">
        <v>148.91</v>
      </c>
      <c r="E1685">
        <v>135.26</v>
      </c>
      <c r="F1685" t="s">
        <v>8438</v>
      </c>
      <c r="G1685">
        <v>4.1599999999999998E-2</v>
      </c>
    </row>
    <row r="1686" spans="1:7" x14ac:dyDescent="0.35">
      <c r="A1686" s="1">
        <v>43922</v>
      </c>
      <c r="B1686">
        <v>135.66</v>
      </c>
      <c r="C1686">
        <v>132.88</v>
      </c>
      <c r="D1686">
        <v>136.56</v>
      </c>
      <c r="E1686">
        <v>128.93</v>
      </c>
      <c r="F1686" t="s">
        <v>8439</v>
      </c>
      <c r="G1686">
        <v>2.1000000000000001E-2</v>
      </c>
    </row>
    <row r="1687" spans="1:7" x14ac:dyDescent="0.35">
      <c r="A1687" s="1">
        <v>43921</v>
      </c>
      <c r="B1687">
        <v>132.86000000000001</v>
      </c>
      <c r="C1687">
        <v>132.15</v>
      </c>
      <c r="D1687">
        <v>135.13999999999999</v>
      </c>
      <c r="E1687">
        <v>130.54</v>
      </c>
      <c r="F1687" t="s">
        <v>8440</v>
      </c>
      <c r="G1687">
        <v>5.4000000000000003E-3</v>
      </c>
    </row>
    <row r="1688" spans="1:7" x14ac:dyDescent="0.35">
      <c r="A1688" s="1">
        <v>43920</v>
      </c>
      <c r="B1688">
        <v>132.15</v>
      </c>
      <c r="C1688">
        <v>125.24</v>
      </c>
      <c r="D1688">
        <v>134.72</v>
      </c>
      <c r="E1688">
        <v>125.02</v>
      </c>
      <c r="F1688" t="s">
        <v>8441</v>
      </c>
      <c r="G1688">
        <v>5.5199999999999999E-2</v>
      </c>
    </row>
    <row r="1689" spans="1:7" x14ac:dyDescent="0.35">
      <c r="A1689" s="1">
        <v>43919</v>
      </c>
      <c r="B1689">
        <v>125.24</v>
      </c>
      <c r="C1689">
        <v>131.02000000000001</v>
      </c>
      <c r="D1689">
        <v>131.74</v>
      </c>
      <c r="E1689">
        <v>124.84</v>
      </c>
      <c r="F1689" t="s">
        <v>8442</v>
      </c>
      <c r="G1689">
        <v>-4.4200000000000003E-2</v>
      </c>
    </row>
    <row r="1690" spans="1:7" x14ac:dyDescent="0.35">
      <c r="A1690" s="1">
        <v>43918</v>
      </c>
      <c r="B1690">
        <v>131.03</v>
      </c>
      <c r="C1690">
        <v>131.74</v>
      </c>
      <c r="D1690">
        <v>132.68</v>
      </c>
      <c r="E1690">
        <v>125.48</v>
      </c>
      <c r="F1690" t="s">
        <v>8443</v>
      </c>
      <c r="G1690">
        <v>-5.4000000000000003E-3</v>
      </c>
    </row>
    <row r="1691" spans="1:7" x14ac:dyDescent="0.35">
      <c r="A1691" s="1">
        <v>43917</v>
      </c>
      <c r="B1691">
        <v>131.74</v>
      </c>
      <c r="C1691">
        <v>138.38</v>
      </c>
      <c r="D1691">
        <v>140.99</v>
      </c>
      <c r="E1691">
        <v>131.09</v>
      </c>
      <c r="F1691" t="s">
        <v>8444</v>
      </c>
      <c r="G1691">
        <v>-4.8000000000000001E-2</v>
      </c>
    </row>
    <row r="1692" spans="1:7" x14ac:dyDescent="0.35">
      <c r="A1692" s="1">
        <v>43916</v>
      </c>
      <c r="B1692">
        <v>138.38</v>
      </c>
      <c r="C1692">
        <v>136.08000000000001</v>
      </c>
      <c r="D1692">
        <v>139.22</v>
      </c>
      <c r="E1692">
        <v>133.69</v>
      </c>
      <c r="F1692" t="s">
        <v>8445</v>
      </c>
      <c r="G1692">
        <v>1.7000000000000001E-2</v>
      </c>
    </row>
    <row r="1693" spans="1:7" x14ac:dyDescent="0.35">
      <c r="A1693" s="1">
        <v>43915</v>
      </c>
      <c r="B1693">
        <v>136.07</v>
      </c>
      <c r="C1693">
        <v>138.59</v>
      </c>
      <c r="D1693">
        <v>141.88</v>
      </c>
      <c r="E1693">
        <v>133.06</v>
      </c>
      <c r="F1693" t="s">
        <v>8446</v>
      </c>
      <c r="G1693">
        <v>-1.84E-2</v>
      </c>
    </row>
    <row r="1694" spans="1:7" x14ac:dyDescent="0.35">
      <c r="A1694" s="1">
        <v>43914</v>
      </c>
      <c r="B1694">
        <v>138.62</v>
      </c>
      <c r="C1694">
        <v>136</v>
      </c>
      <c r="D1694">
        <v>142.9</v>
      </c>
      <c r="E1694">
        <v>132.66999999999999</v>
      </c>
      <c r="F1694" t="s">
        <v>8447</v>
      </c>
      <c r="G1694">
        <v>1.9099999999999999E-2</v>
      </c>
    </row>
    <row r="1695" spans="1:7" x14ac:dyDescent="0.35">
      <c r="A1695" s="1">
        <v>43913</v>
      </c>
      <c r="B1695">
        <v>136.02000000000001</v>
      </c>
      <c r="C1695">
        <v>122.46</v>
      </c>
      <c r="D1695">
        <v>136.93</v>
      </c>
      <c r="E1695">
        <v>120.2</v>
      </c>
      <c r="F1695" t="s">
        <v>8448</v>
      </c>
      <c r="G1695">
        <v>0.11119999999999999</v>
      </c>
    </row>
    <row r="1696" spans="1:7" x14ac:dyDescent="0.35">
      <c r="A1696" s="1">
        <v>43912</v>
      </c>
      <c r="B1696">
        <v>122.41</v>
      </c>
      <c r="C1696">
        <v>132.59</v>
      </c>
      <c r="D1696">
        <v>136.86000000000001</v>
      </c>
      <c r="E1696">
        <v>121.37</v>
      </c>
      <c r="F1696" t="s">
        <v>8449</v>
      </c>
      <c r="G1696">
        <v>-7.6700000000000004E-2</v>
      </c>
    </row>
    <row r="1697" spans="1:7" x14ac:dyDescent="0.35">
      <c r="A1697" s="1">
        <v>43911</v>
      </c>
      <c r="B1697">
        <v>132.58000000000001</v>
      </c>
      <c r="C1697">
        <v>133.32</v>
      </c>
      <c r="D1697">
        <v>137.33000000000001</v>
      </c>
      <c r="E1697">
        <v>126.01</v>
      </c>
      <c r="F1697" t="s">
        <v>8450</v>
      </c>
      <c r="G1697">
        <v>-5.5999999999999999E-3</v>
      </c>
    </row>
    <row r="1698" spans="1:7" x14ac:dyDescent="0.35">
      <c r="A1698" s="1">
        <v>43910</v>
      </c>
      <c r="B1698">
        <v>133.32</v>
      </c>
      <c r="C1698">
        <v>135.43</v>
      </c>
      <c r="D1698">
        <v>151.85</v>
      </c>
      <c r="E1698">
        <v>118.07</v>
      </c>
      <c r="F1698" t="s">
        <v>8451</v>
      </c>
      <c r="G1698">
        <v>-1.5599999999999999E-2</v>
      </c>
    </row>
    <row r="1699" spans="1:7" x14ac:dyDescent="0.35">
      <c r="A1699" s="1">
        <v>43909</v>
      </c>
      <c r="B1699">
        <v>135.43</v>
      </c>
      <c r="C1699">
        <v>117.76</v>
      </c>
      <c r="D1699">
        <v>141.05000000000001</v>
      </c>
      <c r="E1699">
        <v>115.59</v>
      </c>
      <c r="F1699" t="s">
        <v>8452</v>
      </c>
      <c r="G1699">
        <v>0.15</v>
      </c>
    </row>
    <row r="1700" spans="1:7" x14ac:dyDescent="0.35">
      <c r="A1700" s="1">
        <v>43908</v>
      </c>
      <c r="B1700">
        <v>117.77</v>
      </c>
      <c r="C1700">
        <v>115.95</v>
      </c>
      <c r="D1700">
        <v>117.91</v>
      </c>
      <c r="E1700">
        <v>110.16</v>
      </c>
      <c r="F1700" t="s">
        <v>8453</v>
      </c>
      <c r="G1700">
        <v>1.47E-2</v>
      </c>
    </row>
    <row r="1701" spans="1:7" x14ac:dyDescent="0.35">
      <c r="A1701" s="1">
        <v>43907</v>
      </c>
      <c r="B1701">
        <v>116.06</v>
      </c>
      <c r="C1701">
        <v>111.06</v>
      </c>
      <c r="D1701">
        <v>120.6</v>
      </c>
      <c r="E1701">
        <v>109.67</v>
      </c>
      <c r="F1701" t="s">
        <v>8454</v>
      </c>
      <c r="G1701">
        <v>4.5400000000000003E-2</v>
      </c>
    </row>
    <row r="1702" spans="1:7" x14ac:dyDescent="0.35">
      <c r="A1702" s="1">
        <v>43906</v>
      </c>
      <c r="B1702">
        <v>111.02</v>
      </c>
      <c r="C1702">
        <v>124.35</v>
      </c>
      <c r="D1702">
        <v>124.38</v>
      </c>
      <c r="E1702">
        <v>102.44</v>
      </c>
      <c r="F1702" t="s">
        <v>4421</v>
      </c>
      <c r="G1702">
        <v>-0.1072</v>
      </c>
    </row>
    <row r="1703" spans="1:7" x14ac:dyDescent="0.35">
      <c r="A1703" s="1">
        <v>43905</v>
      </c>
      <c r="B1703">
        <v>124.35</v>
      </c>
      <c r="C1703">
        <v>122.67</v>
      </c>
      <c r="D1703">
        <v>132.13</v>
      </c>
      <c r="E1703">
        <v>120.93</v>
      </c>
      <c r="F1703" t="s">
        <v>8455</v>
      </c>
      <c r="G1703">
        <v>1.35E-2</v>
      </c>
    </row>
    <row r="1704" spans="1:7" x14ac:dyDescent="0.35">
      <c r="A1704" s="1">
        <v>43904</v>
      </c>
      <c r="B1704">
        <v>122.69</v>
      </c>
      <c r="C1704">
        <v>134.02000000000001</v>
      </c>
      <c r="D1704">
        <v>134.58000000000001</v>
      </c>
      <c r="E1704">
        <v>121.27</v>
      </c>
      <c r="F1704" t="s">
        <v>8456</v>
      </c>
      <c r="G1704">
        <v>-8.43E-2</v>
      </c>
    </row>
    <row r="1705" spans="1:7" x14ac:dyDescent="0.35">
      <c r="A1705" s="1">
        <v>43903</v>
      </c>
      <c r="B1705">
        <v>133.99</v>
      </c>
      <c r="C1705">
        <v>107.87</v>
      </c>
      <c r="D1705">
        <v>138.86000000000001</v>
      </c>
      <c r="E1705">
        <v>88.5</v>
      </c>
      <c r="F1705" t="s">
        <v>8457</v>
      </c>
      <c r="G1705">
        <v>0.24179999999999999</v>
      </c>
    </row>
    <row r="1706" spans="1:7" x14ac:dyDescent="0.35">
      <c r="A1706" s="1">
        <v>43902</v>
      </c>
      <c r="B1706">
        <v>107.9</v>
      </c>
      <c r="C1706">
        <v>194.57</v>
      </c>
      <c r="D1706">
        <v>195.4</v>
      </c>
      <c r="E1706">
        <v>102.83</v>
      </c>
      <c r="F1706" t="s">
        <v>8458</v>
      </c>
      <c r="G1706">
        <v>-0.44550000000000001</v>
      </c>
    </row>
    <row r="1707" spans="1:7" x14ac:dyDescent="0.35">
      <c r="A1707" s="1">
        <v>43901</v>
      </c>
      <c r="B1707">
        <v>194.58</v>
      </c>
      <c r="C1707">
        <v>200.61</v>
      </c>
      <c r="D1707">
        <v>202.96</v>
      </c>
      <c r="E1707">
        <v>182.15</v>
      </c>
      <c r="F1707" t="s">
        <v>8459</v>
      </c>
      <c r="G1707">
        <v>-2.98E-2</v>
      </c>
    </row>
    <row r="1708" spans="1:7" x14ac:dyDescent="0.35">
      <c r="A1708" s="1">
        <v>43900</v>
      </c>
      <c r="B1708">
        <v>200.56</v>
      </c>
      <c r="C1708">
        <v>202.88</v>
      </c>
      <c r="D1708">
        <v>205.62</v>
      </c>
      <c r="E1708">
        <v>196.17</v>
      </c>
      <c r="F1708" t="s">
        <v>8417</v>
      </c>
      <c r="G1708">
        <v>-1.1299999999999999E-2</v>
      </c>
    </row>
    <row r="1709" spans="1:7" x14ac:dyDescent="0.35">
      <c r="A1709" s="1">
        <v>43899</v>
      </c>
      <c r="B1709">
        <v>202.85</v>
      </c>
      <c r="C1709">
        <v>199.21</v>
      </c>
      <c r="D1709">
        <v>208.23</v>
      </c>
      <c r="E1709">
        <v>190.73</v>
      </c>
      <c r="F1709" t="s">
        <v>8460</v>
      </c>
      <c r="G1709">
        <v>1.8499999999999999E-2</v>
      </c>
    </row>
    <row r="1710" spans="1:7" x14ac:dyDescent="0.35">
      <c r="A1710" s="1">
        <v>43898</v>
      </c>
      <c r="B1710">
        <v>199.16</v>
      </c>
      <c r="C1710">
        <v>237.3</v>
      </c>
      <c r="D1710">
        <v>237.3</v>
      </c>
      <c r="E1710">
        <v>196.71</v>
      </c>
      <c r="F1710" t="s">
        <v>5634</v>
      </c>
      <c r="G1710">
        <v>-0.1608</v>
      </c>
    </row>
    <row r="1711" spans="1:7" x14ac:dyDescent="0.35">
      <c r="A1711" s="1">
        <v>43897</v>
      </c>
      <c r="B1711">
        <v>237.32</v>
      </c>
      <c r="C1711">
        <v>244.87</v>
      </c>
      <c r="D1711">
        <v>251.55</v>
      </c>
      <c r="E1711">
        <v>236.87</v>
      </c>
      <c r="F1711" t="s">
        <v>8461</v>
      </c>
      <c r="G1711">
        <v>-3.1E-2</v>
      </c>
    </row>
    <row r="1712" spans="1:7" x14ac:dyDescent="0.35">
      <c r="A1712" s="1">
        <v>43896</v>
      </c>
      <c r="B1712">
        <v>244.9</v>
      </c>
      <c r="C1712">
        <v>228.46</v>
      </c>
      <c r="D1712">
        <v>244.98</v>
      </c>
      <c r="E1712">
        <v>227.71</v>
      </c>
      <c r="F1712" t="s">
        <v>8462</v>
      </c>
      <c r="G1712">
        <v>7.1999999999999995E-2</v>
      </c>
    </row>
    <row r="1713" spans="1:7" x14ac:dyDescent="0.35">
      <c r="A1713" s="1">
        <v>43895</v>
      </c>
      <c r="B1713">
        <v>228.45</v>
      </c>
      <c r="C1713">
        <v>224.36</v>
      </c>
      <c r="D1713">
        <v>233.96</v>
      </c>
      <c r="E1713">
        <v>224.34</v>
      </c>
      <c r="F1713" t="s">
        <v>8463</v>
      </c>
      <c r="G1713">
        <v>1.8100000000000002E-2</v>
      </c>
    </row>
    <row r="1714" spans="1:7" x14ac:dyDescent="0.35">
      <c r="A1714" s="1">
        <v>43894</v>
      </c>
      <c r="B1714">
        <v>224.38</v>
      </c>
      <c r="C1714">
        <v>223.94</v>
      </c>
      <c r="D1714">
        <v>228.66</v>
      </c>
      <c r="E1714">
        <v>220.74</v>
      </c>
      <c r="F1714" t="s">
        <v>8464</v>
      </c>
      <c r="G1714">
        <v>2E-3</v>
      </c>
    </row>
    <row r="1715" spans="1:7" x14ac:dyDescent="0.35">
      <c r="A1715" s="1">
        <v>43893</v>
      </c>
      <c r="B1715">
        <v>223.94</v>
      </c>
      <c r="C1715">
        <v>231.9</v>
      </c>
      <c r="D1715">
        <v>232.37</v>
      </c>
      <c r="E1715">
        <v>220.34</v>
      </c>
      <c r="F1715" t="s">
        <v>4498</v>
      </c>
      <c r="G1715">
        <v>-3.4200000000000001E-2</v>
      </c>
    </row>
    <row r="1716" spans="1:7" x14ac:dyDescent="0.35">
      <c r="A1716" s="1">
        <v>43892</v>
      </c>
      <c r="B1716">
        <v>231.87</v>
      </c>
      <c r="C1716">
        <v>217.96</v>
      </c>
      <c r="D1716">
        <v>234.24</v>
      </c>
      <c r="E1716">
        <v>216.23</v>
      </c>
      <c r="F1716" t="s">
        <v>8465</v>
      </c>
      <c r="G1716">
        <v>6.3700000000000007E-2</v>
      </c>
    </row>
    <row r="1717" spans="1:7" x14ac:dyDescent="0.35">
      <c r="A1717" s="1">
        <v>43891</v>
      </c>
      <c r="B1717">
        <v>217.99</v>
      </c>
      <c r="C1717">
        <v>217.51</v>
      </c>
      <c r="D1717">
        <v>227.44</v>
      </c>
      <c r="E1717">
        <v>213</v>
      </c>
      <c r="F1717" t="s">
        <v>8466</v>
      </c>
      <c r="G1717">
        <v>2.0999999999999999E-3</v>
      </c>
    </row>
    <row r="1718" spans="1:7" x14ac:dyDescent="0.35">
      <c r="A1718" s="1">
        <v>43890</v>
      </c>
      <c r="B1718">
        <v>217.52</v>
      </c>
      <c r="C1718">
        <v>226.94</v>
      </c>
      <c r="D1718">
        <v>232.87</v>
      </c>
      <c r="E1718">
        <v>217.43</v>
      </c>
      <c r="F1718" t="s">
        <v>5488</v>
      </c>
      <c r="G1718">
        <v>-4.1500000000000002E-2</v>
      </c>
    </row>
    <row r="1719" spans="1:7" x14ac:dyDescent="0.35">
      <c r="A1719" s="1">
        <v>43889</v>
      </c>
      <c r="B1719">
        <v>226.93</v>
      </c>
      <c r="C1719">
        <v>227.6</v>
      </c>
      <c r="D1719">
        <v>234.55</v>
      </c>
      <c r="E1719">
        <v>214.47</v>
      </c>
      <c r="F1719" t="s">
        <v>8467</v>
      </c>
      <c r="G1719">
        <v>-2.5999999999999999E-3</v>
      </c>
    </row>
    <row r="1720" spans="1:7" x14ac:dyDescent="0.35">
      <c r="A1720" s="1">
        <v>43888</v>
      </c>
      <c r="B1720">
        <v>227.53</v>
      </c>
      <c r="C1720">
        <v>224.3</v>
      </c>
      <c r="D1720">
        <v>238.07</v>
      </c>
      <c r="E1720">
        <v>210.36</v>
      </c>
      <c r="F1720" t="s">
        <v>8468</v>
      </c>
      <c r="G1720">
        <v>1.44E-2</v>
      </c>
    </row>
    <row r="1721" spans="1:7" x14ac:dyDescent="0.35">
      <c r="A1721" s="1">
        <v>43887</v>
      </c>
      <c r="B1721">
        <v>224.3</v>
      </c>
      <c r="C1721">
        <v>246.97</v>
      </c>
      <c r="D1721">
        <v>250.05</v>
      </c>
      <c r="E1721">
        <v>216.39</v>
      </c>
      <c r="F1721" t="s">
        <v>8469</v>
      </c>
      <c r="G1721">
        <v>-9.1800000000000007E-2</v>
      </c>
    </row>
    <row r="1722" spans="1:7" x14ac:dyDescent="0.35">
      <c r="A1722" s="1">
        <v>43886</v>
      </c>
      <c r="B1722">
        <v>246.96</v>
      </c>
      <c r="C1722">
        <v>265.63</v>
      </c>
      <c r="D1722">
        <v>266.17</v>
      </c>
      <c r="E1722">
        <v>245.75</v>
      </c>
      <c r="F1722" t="s">
        <v>8470</v>
      </c>
      <c r="G1722">
        <v>-7.0400000000000004E-2</v>
      </c>
    </row>
    <row r="1723" spans="1:7" x14ac:dyDescent="0.35">
      <c r="A1723" s="1">
        <v>43885</v>
      </c>
      <c r="B1723">
        <v>265.64999999999998</v>
      </c>
      <c r="C1723">
        <v>274.72000000000003</v>
      </c>
      <c r="D1723">
        <v>276.81</v>
      </c>
      <c r="E1723">
        <v>258.14999999999998</v>
      </c>
      <c r="F1723" t="s">
        <v>5285</v>
      </c>
      <c r="G1723">
        <v>-3.3000000000000002E-2</v>
      </c>
    </row>
    <row r="1724" spans="1:7" x14ac:dyDescent="0.35">
      <c r="A1724" s="1">
        <v>43884</v>
      </c>
      <c r="B1724">
        <v>274.72000000000003</v>
      </c>
      <c r="C1724">
        <v>261.64999999999998</v>
      </c>
      <c r="D1724">
        <v>275.3</v>
      </c>
      <c r="E1724">
        <v>261.24</v>
      </c>
      <c r="F1724" t="s">
        <v>8471</v>
      </c>
      <c r="G1724">
        <v>0.05</v>
      </c>
    </row>
    <row r="1725" spans="1:7" x14ac:dyDescent="0.35">
      <c r="A1725" s="1">
        <v>43883</v>
      </c>
      <c r="B1725">
        <v>261.64</v>
      </c>
      <c r="C1725">
        <v>265.14</v>
      </c>
      <c r="D1725">
        <v>266.70999999999998</v>
      </c>
      <c r="E1725">
        <v>256.97000000000003</v>
      </c>
      <c r="F1725" t="s">
        <v>8472</v>
      </c>
      <c r="G1725">
        <v>-1.3100000000000001E-2</v>
      </c>
    </row>
    <row r="1726" spans="1:7" x14ac:dyDescent="0.35">
      <c r="A1726" s="1">
        <v>43882</v>
      </c>
      <c r="B1726">
        <v>265.11</v>
      </c>
      <c r="C1726">
        <v>257.32</v>
      </c>
      <c r="D1726">
        <v>267.8</v>
      </c>
      <c r="E1726">
        <v>254.15</v>
      </c>
      <c r="F1726" t="s">
        <v>8473</v>
      </c>
      <c r="G1726">
        <v>0.03</v>
      </c>
    </row>
    <row r="1727" spans="1:7" x14ac:dyDescent="0.35">
      <c r="A1727" s="1">
        <v>43881</v>
      </c>
      <c r="B1727">
        <v>257.39</v>
      </c>
      <c r="C1727">
        <v>259.07</v>
      </c>
      <c r="D1727">
        <v>264.22000000000003</v>
      </c>
      <c r="E1727">
        <v>246.46</v>
      </c>
      <c r="F1727" t="s">
        <v>5271</v>
      </c>
      <c r="G1727">
        <v>-6.7000000000000002E-3</v>
      </c>
    </row>
    <row r="1728" spans="1:7" x14ac:dyDescent="0.35">
      <c r="A1728" s="1">
        <v>43880</v>
      </c>
      <c r="B1728">
        <v>259.12</v>
      </c>
      <c r="C1728">
        <v>282.33</v>
      </c>
      <c r="D1728">
        <v>285.75</v>
      </c>
      <c r="E1728">
        <v>253.88</v>
      </c>
      <c r="F1728" t="s">
        <v>5636</v>
      </c>
      <c r="G1728">
        <v>-8.2000000000000003E-2</v>
      </c>
    </row>
    <row r="1729" spans="1:7" x14ac:dyDescent="0.35">
      <c r="A1729" s="1">
        <v>43879</v>
      </c>
      <c r="B1729">
        <v>282.26</v>
      </c>
      <c r="C1729">
        <v>267.70999999999998</v>
      </c>
      <c r="D1729">
        <v>285.58999999999997</v>
      </c>
      <c r="E1729">
        <v>259.3</v>
      </c>
      <c r="F1729" t="s">
        <v>8446</v>
      </c>
      <c r="G1729">
        <v>5.4600000000000003E-2</v>
      </c>
    </row>
    <row r="1730" spans="1:7" x14ac:dyDescent="0.35">
      <c r="A1730" s="1">
        <v>43878</v>
      </c>
      <c r="B1730">
        <v>267.63</v>
      </c>
      <c r="C1730">
        <v>259.92</v>
      </c>
      <c r="D1730">
        <v>268.45</v>
      </c>
      <c r="E1730">
        <v>242.11</v>
      </c>
      <c r="F1730" t="s">
        <v>8474</v>
      </c>
      <c r="G1730">
        <v>2.9399999999999999E-2</v>
      </c>
    </row>
    <row r="1731" spans="1:7" x14ac:dyDescent="0.35">
      <c r="A1731" s="1">
        <v>43877</v>
      </c>
      <c r="B1731">
        <v>259.99</v>
      </c>
      <c r="C1731">
        <v>264.87</v>
      </c>
      <c r="D1731">
        <v>273.81</v>
      </c>
      <c r="E1731">
        <v>237.89</v>
      </c>
      <c r="F1731" t="s">
        <v>8475</v>
      </c>
      <c r="G1731">
        <v>-1.84E-2</v>
      </c>
    </row>
    <row r="1732" spans="1:7" x14ac:dyDescent="0.35">
      <c r="A1732" s="1">
        <v>43876</v>
      </c>
      <c r="B1732">
        <v>264.87</v>
      </c>
      <c r="C1732">
        <v>285.17</v>
      </c>
      <c r="D1732">
        <v>287.93</v>
      </c>
      <c r="E1732">
        <v>262.45</v>
      </c>
      <c r="F1732" t="s">
        <v>8476</v>
      </c>
      <c r="G1732">
        <v>-7.1499999999999994E-2</v>
      </c>
    </row>
    <row r="1733" spans="1:7" x14ac:dyDescent="0.35">
      <c r="A1733" s="1">
        <v>43875</v>
      </c>
      <c r="B1733">
        <v>285.25</v>
      </c>
      <c r="C1733">
        <v>268.70999999999998</v>
      </c>
      <c r="D1733">
        <v>286.33999999999997</v>
      </c>
      <c r="E1733">
        <v>260.77999999999997</v>
      </c>
      <c r="F1733" t="s">
        <v>8477</v>
      </c>
      <c r="G1733">
        <v>6.1400000000000003E-2</v>
      </c>
    </row>
    <row r="1734" spans="1:7" x14ac:dyDescent="0.35">
      <c r="A1734" s="1">
        <v>43874</v>
      </c>
      <c r="B1734">
        <v>268.75</v>
      </c>
      <c r="C1734">
        <v>265.58999999999997</v>
      </c>
      <c r="D1734">
        <v>277.39</v>
      </c>
      <c r="E1734">
        <v>257.08999999999997</v>
      </c>
      <c r="F1734" t="s">
        <v>8478</v>
      </c>
      <c r="G1734">
        <v>1.1900000000000001E-2</v>
      </c>
    </row>
    <row r="1735" spans="1:7" x14ac:dyDescent="0.35">
      <c r="A1735" s="1">
        <v>43873</v>
      </c>
      <c r="B1735">
        <v>265.58</v>
      </c>
      <c r="C1735">
        <v>236.75</v>
      </c>
      <c r="D1735">
        <v>274.89</v>
      </c>
      <c r="E1735">
        <v>236.73</v>
      </c>
      <c r="F1735" t="s">
        <v>8479</v>
      </c>
      <c r="G1735">
        <v>0.12180000000000001</v>
      </c>
    </row>
    <row r="1736" spans="1:7" x14ac:dyDescent="0.35">
      <c r="A1736" s="1">
        <v>43872</v>
      </c>
      <c r="B1736">
        <v>236.76</v>
      </c>
      <c r="C1736">
        <v>222.94</v>
      </c>
      <c r="D1736">
        <v>238.61</v>
      </c>
      <c r="E1736">
        <v>218.22</v>
      </c>
      <c r="F1736" t="s">
        <v>5686</v>
      </c>
      <c r="G1736">
        <v>6.1899999999999997E-2</v>
      </c>
    </row>
    <row r="1737" spans="1:7" x14ac:dyDescent="0.35">
      <c r="A1737" s="1">
        <v>43871</v>
      </c>
      <c r="B1737">
        <v>222.95</v>
      </c>
      <c r="C1737">
        <v>228.61</v>
      </c>
      <c r="D1737">
        <v>229.28</v>
      </c>
      <c r="E1737">
        <v>217.02</v>
      </c>
      <c r="F1737" t="s">
        <v>5249</v>
      </c>
      <c r="G1737">
        <v>-2.47E-2</v>
      </c>
    </row>
    <row r="1738" spans="1:7" x14ac:dyDescent="0.35">
      <c r="A1738" s="1">
        <v>43870</v>
      </c>
      <c r="B1738">
        <v>228.59</v>
      </c>
      <c r="C1738">
        <v>223.23</v>
      </c>
      <c r="D1738">
        <v>230.38</v>
      </c>
      <c r="E1738">
        <v>223.07</v>
      </c>
      <c r="F1738" t="s">
        <v>8480</v>
      </c>
      <c r="G1738">
        <v>2.4E-2</v>
      </c>
    </row>
    <row r="1739" spans="1:7" x14ac:dyDescent="0.35">
      <c r="A1739" s="1">
        <v>43869</v>
      </c>
      <c r="B1739">
        <v>223.23</v>
      </c>
      <c r="C1739">
        <v>223.47</v>
      </c>
      <c r="D1739">
        <v>227.55</v>
      </c>
      <c r="E1739">
        <v>213.75</v>
      </c>
      <c r="F1739" t="s">
        <v>8481</v>
      </c>
      <c r="G1739">
        <v>-1.2999999999999999E-3</v>
      </c>
    </row>
    <row r="1740" spans="1:7" x14ac:dyDescent="0.35">
      <c r="A1740" s="1">
        <v>43868</v>
      </c>
      <c r="B1740">
        <v>223.51</v>
      </c>
      <c r="C1740">
        <v>213.15</v>
      </c>
      <c r="D1740">
        <v>224.53</v>
      </c>
      <c r="E1740">
        <v>213.14</v>
      </c>
      <c r="F1740" t="s">
        <v>8482</v>
      </c>
      <c r="G1740">
        <v>4.8599999999999997E-2</v>
      </c>
    </row>
    <row r="1741" spans="1:7" x14ac:dyDescent="0.35">
      <c r="A1741" s="1">
        <v>43867</v>
      </c>
      <c r="B1741">
        <v>213.16</v>
      </c>
      <c r="C1741">
        <v>203.84</v>
      </c>
      <c r="D1741">
        <v>216.14</v>
      </c>
      <c r="E1741">
        <v>201.29</v>
      </c>
      <c r="F1741" t="s">
        <v>5585</v>
      </c>
      <c r="G1741">
        <v>4.58E-2</v>
      </c>
    </row>
    <row r="1742" spans="1:7" x14ac:dyDescent="0.35">
      <c r="A1742" s="1">
        <v>43866</v>
      </c>
      <c r="B1742">
        <v>203.83</v>
      </c>
      <c r="C1742">
        <v>188.94</v>
      </c>
      <c r="D1742">
        <v>207.51</v>
      </c>
      <c r="E1742">
        <v>188.26</v>
      </c>
      <c r="F1742" t="s">
        <v>8483</v>
      </c>
      <c r="G1742">
        <v>7.8899999999999998E-2</v>
      </c>
    </row>
    <row r="1743" spans="1:7" x14ac:dyDescent="0.35">
      <c r="A1743" s="1">
        <v>43865</v>
      </c>
      <c r="B1743">
        <v>188.93</v>
      </c>
      <c r="C1743">
        <v>189.8</v>
      </c>
      <c r="D1743">
        <v>191.48</v>
      </c>
      <c r="E1743">
        <v>188.93</v>
      </c>
      <c r="F1743" t="s">
        <v>8484</v>
      </c>
      <c r="G1743">
        <v>-4.4999999999999997E-3</v>
      </c>
    </row>
    <row r="1744" spans="1:7" x14ac:dyDescent="0.35">
      <c r="A1744" s="1">
        <v>43864</v>
      </c>
      <c r="B1744">
        <v>189.79</v>
      </c>
      <c r="C1744">
        <v>188.48</v>
      </c>
      <c r="D1744">
        <v>194.92</v>
      </c>
      <c r="E1744">
        <v>187.16</v>
      </c>
      <c r="F1744" t="s">
        <v>8485</v>
      </c>
      <c r="G1744">
        <v>6.8999999999999999E-3</v>
      </c>
    </row>
    <row r="1745" spans="1:7" x14ac:dyDescent="0.35">
      <c r="A1745" s="1">
        <v>43863</v>
      </c>
      <c r="B1745">
        <v>188.5</v>
      </c>
      <c r="C1745">
        <v>183.58</v>
      </c>
      <c r="D1745">
        <v>193.25</v>
      </c>
      <c r="E1745">
        <v>179.49</v>
      </c>
      <c r="F1745" t="s">
        <v>8486</v>
      </c>
      <c r="G1745">
        <v>2.6499999999999999E-2</v>
      </c>
    </row>
    <row r="1746" spans="1:7" x14ac:dyDescent="0.35">
      <c r="A1746" s="1">
        <v>43862</v>
      </c>
      <c r="B1746">
        <v>183.64</v>
      </c>
      <c r="C1746">
        <v>179.88</v>
      </c>
      <c r="D1746">
        <v>184.17</v>
      </c>
      <c r="E1746">
        <v>179.36</v>
      </c>
      <c r="F1746" t="s">
        <v>8487</v>
      </c>
      <c r="G1746">
        <v>2.0799999999999999E-2</v>
      </c>
    </row>
    <row r="1747" spans="1:7" x14ac:dyDescent="0.35">
      <c r="A1747" s="1">
        <v>43861</v>
      </c>
      <c r="B1747">
        <v>179.91</v>
      </c>
      <c r="C1747">
        <v>184.6</v>
      </c>
      <c r="D1747">
        <v>185.67</v>
      </c>
      <c r="E1747">
        <v>175.46</v>
      </c>
      <c r="F1747" t="s">
        <v>8488</v>
      </c>
      <c r="G1747">
        <v>-2.5399999999999999E-2</v>
      </c>
    </row>
    <row r="1748" spans="1:7" x14ac:dyDescent="0.35">
      <c r="A1748" s="1">
        <v>43860</v>
      </c>
      <c r="B1748">
        <v>184.59</v>
      </c>
      <c r="C1748">
        <v>173.86</v>
      </c>
      <c r="D1748">
        <v>186.76</v>
      </c>
      <c r="E1748">
        <v>171.2</v>
      </c>
      <c r="F1748" t="s">
        <v>8489</v>
      </c>
      <c r="G1748">
        <v>6.1699999999999998E-2</v>
      </c>
    </row>
    <row r="1749" spans="1:7" x14ac:dyDescent="0.35">
      <c r="A1749" s="1">
        <v>43859</v>
      </c>
      <c r="B1749">
        <v>173.86</v>
      </c>
      <c r="C1749">
        <v>175.78</v>
      </c>
      <c r="D1749">
        <v>178.41</v>
      </c>
      <c r="E1749">
        <v>173.76</v>
      </c>
      <c r="F1749" t="s">
        <v>5374</v>
      </c>
      <c r="G1749">
        <v>-1.0699999999999999E-2</v>
      </c>
    </row>
    <row r="1750" spans="1:7" x14ac:dyDescent="0.35">
      <c r="A1750" s="1">
        <v>43858</v>
      </c>
      <c r="B1750">
        <v>175.74</v>
      </c>
      <c r="C1750">
        <v>170.27</v>
      </c>
      <c r="D1750">
        <v>176.06</v>
      </c>
      <c r="E1750">
        <v>170.27</v>
      </c>
      <c r="F1750" t="s">
        <v>8490</v>
      </c>
      <c r="G1750">
        <v>3.2099999999999997E-2</v>
      </c>
    </row>
    <row r="1751" spans="1:7" x14ac:dyDescent="0.35">
      <c r="A1751" s="1">
        <v>43857</v>
      </c>
      <c r="B1751">
        <v>170.27</v>
      </c>
      <c r="C1751">
        <v>167.91</v>
      </c>
      <c r="D1751">
        <v>171.97</v>
      </c>
      <c r="E1751">
        <v>165.45</v>
      </c>
      <c r="F1751" t="s">
        <v>8491</v>
      </c>
      <c r="G1751">
        <v>1.41E-2</v>
      </c>
    </row>
    <row r="1752" spans="1:7" x14ac:dyDescent="0.35">
      <c r="A1752" s="1">
        <v>43856</v>
      </c>
      <c r="B1752">
        <v>167.9</v>
      </c>
      <c r="C1752">
        <v>160.4</v>
      </c>
      <c r="D1752">
        <v>168</v>
      </c>
      <c r="E1752">
        <v>159.55000000000001</v>
      </c>
      <c r="F1752" t="s">
        <v>5563</v>
      </c>
      <c r="G1752">
        <v>4.65E-2</v>
      </c>
    </row>
    <row r="1753" spans="1:7" x14ac:dyDescent="0.35">
      <c r="A1753" s="1">
        <v>43855</v>
      </c>
      <c r="B1753">
        <v>160.44</v>
      </c>
      <c r="C1753">
        <v>162.56</v>
      </c>
      <c r="D1753">
        <v>162.72</v>
      </c>
      <c r="E1753">
        <v>157.87</v>
      </c>
      <c r="F1753" t="s">
        <v>8492</v>
      </c>
      <c r="G1753">
        <v>-1.29E-2</v>
      </c>
    </row>
    <row r="1754" spans="1:7" x14ac:dyDescent="0.35">
      <c r="A1754" s="1">
        <v>43854</v>
      </c>
      <c r="B1754">
        <v>162.55000000000001</v>
      </c>
      <c r="C1754">
        <v>162.80000000000001</v>
      </c>
      <c r="D1754">
        <v>164.27</v>
      </c>
      <c r="E1754">
        <v>155.65</v>
      </c>
      <c r="F1754" t="s">
        <v>8493</v>
      </c>
      <c r="G1754">
        <v>-1.5E-3</v>
      </c>
    </row>
    <row r="1755" spans="1:7" x14ac:dyDescent="0.35">
      <c r="A1755" s="1">
        <v>43853</v>
      </c>
      <c r="B1755">
        <v>162.80000000000001</v>
      </c>
      <c r="C1755">
        <v>168.15</v>
      </c>
      <c r="D1755">
        <v>168.25</v>
      </c>
      <c r="E1755">
        <v>159.78</v>
      </c>
      <c r="F1755" t="s">
        <v>8494</v>
      </c>
      <c r="G1755">
        <v>-3.1699999999999999E-2</v>
      </c>
    </row>
    <row r="1756" spans="1:7" x14ac:dyDescent="0.35">
      <c r="A1756" s="1">
        <v>43852</v>
      </c>
      <c r="B1756">
        <v>168.13</v>
      </c>
      <c r="C1756">
        <v>169.41</v>
      </c>
      <c r="D1756">
        <v>171.27</v>
      </c>
      <c r="E1756">
        <v>166.19</v>
      </c>
      <c r="F1756" t="s">
        <v>8495</v>
      </c>
      <c r="G1756">
        <v>-7.6E-3</v>
      </c>
    </row>
    <row r="1757" spans="1:7" x14ac:dyDescent="0.35">
      <c r="A1757" s="1">
        <v>43851</v>
      </c>
      <c r="B1757">
        <v>169.41</v>
      </c>
      <c r="C1757">
        <v>166.87</v>
      </c>
      <c r="D1757">
        <v>169.79</v>
      </c>
      <c r="E1757">
        <v>165.53</v>
      </c>
      <c r="F1757" t="s">
        <v>8496</v>
      </c>
      <c r="G1757">
        <v>1.52E-2</v>
      </c>
    </row>
    <row r="1758" spans="1:7" x14ac:dyDescent="0.35">
      <c r="A1758" s="1">
        <v>43850</v>
      </c>
      <c r="B1758">
        <v>166.87</v>
      </c>
      <c r="C1758">
        <v>166.92</v>
      </c>
      <c r="D1758">
        <v>169.24</v>
      </c>
      <c r="E1758">
        <v>161.61000000000001</v>
      </c>
      <c r="F1758" t="s">
        <v>8495</v>
      </c>
      <c r="G1758">
        <v>-2.9999999999999997E-4</v>
      </c>
    </row>
    <row r="1759" spans="1:7" x14ac:dyDescent="0.35">
      <c r="A1759" s="1">
        <v>43849</v>
      </c>
      <c r="B1759">
        <v>166.92</v>
      </c>
      <c r="C1759">
        <v>174.17</v>
      </c>
      <c r="D1759">
        <v>177.77</v>
      </c>
      <c r="E1759">
        <v>162.04</v>
      </c>
      <c r="F1759" t="s">
        <v>8497</v>
      </c>
      <c r="G1759">
        <v>-4.1700000000000001E-2</v>
      </c>
    </row>
    <row r="1760" spans="1:7" x14ac:dyDescent="0.35">
      <c r="A1760" s="1">
        <v>43848</v>
      </c>
      <c r="B1760">
        <v>174.19</v>
      </c>
      <c r="C1760">
        <v>170.18</v>
      </c>
      <c r="D1760">
        <v>179.29</v>
      </c>
      <c r="E1760">
        <v>165.34</v>
      </c>
      <c r="F1760" t="s">
        <v>8498</v>
      </c>
      <c r="G1760">
        <v>2.3300000000000001E-2</v>
      </c>
    </row>
    <row r="1761" spans="1:7" x14ac:dyDescent="0.35">
      <c r="A1761" s="1">
        <v>43847</v>
      </c>
      <c r="B1761">
        <v>170.22</v>
      </c>
      <c r="C1761">
        <v>164.39</v>
      </c>
      <c r="D1761">
        <v>173.96</v>
      </c>
      <c r="E1761">
        <v>162.33000000000001</v>
      </c>
      <c r="F1761" t="s">
        <v>8499</v>
      </c>
      <c r="G1761">
        <v>3.5700000000000003E-2</v>
      </c>
    </row>
    <row r="1762" spans="1:7" x14ac:dyDescent="0.35">
      <c r="A1762" s="1">
        <v>43846</v>
      </c>
      <c r="B1762">
        <v>164.36</v>
      </c>
      <c r="C1762">
        <v>166.44</v>
      </c>
      <c r="D1762">
        <v>167.18</v>
      </c>
      <c r="E1762">
        <v>159.08000000000001</v>
      </c>
      <c r="F1762" t="s">
        <v>8500</v>
      </c>
      <c r="G1762">
        <v>-1.26E-2</v>
      </c>
    </row>
    <row r="1763" spans="1:7" x14ac:dyDescent="0.35">
      <c r="A1763" s="1">
        <v>43845</v>
      </c>
      <c r="B1763">
        <v>166.45</v>
      </c>
      <c r="C1763">
        <v>166.07</v>
      </c>
      <c r="D1763">
        <v>166.45</v>
      </c>
      <c r="E1763">
        <v>159.74</v>
      </c>
      <c r="F1763" t="s">
        <v>8501</v>
      </c>
      <c r="G1763">
        <v>2.3E-3</v>
      </c>
    </row>
    <row r="1764" spans="1:7" x14ac:dyDescent="0.35">
      <c r="A1764" s="1">
        <v>43844</v>
      </c>
      <c r="B1764">
        <v>166.07</v>
      </c>
      <c r="C1764">
        <v>143.59</v>
      </c>
      <c r="D1764">
        <v>169.73</v>
      </c>
      <c r="E1764">
        <v>143.59</v>
      </c>
      <c r="F1764" t="s">
        <v>8502</v>
      </c>
      <c r="G1764">
        <v>0.1565</v>
      </c>
    </row>
    <row r="1765" spans="1:7" x14ac:dyDescent="0.35">
      <c r="A1765" s="1">
        <v>43843</v>
      </c>
      <c r="B1765">
        <v>143.6</v>
      </c>
      <c r="C1765">
        <v>146.5</v>
      </c>
      <c r="D1765">
        <v>146.87</v>
      </c>
      <c r="E1765">
        <v>142.63999999999999</v>
      </c>
      <c r="F1765" t="s">
        <v>8503</v>
      </c>
      <c r="G1765">
        <v>-1.95E-2</v>
      </c>
    </row>
    <row r="1766" spans="1:7" x14ac:dyDescent="0.35">
      <c r="A1766" s="1">
        <v>43842</v>
      </c>
      <c r="B1766">
        <v>146.46</v>
      </c>
      <c r="C1766">
        <v>142.65</v>
      </c>
      <c r="D1766">
        <v>146.46</v>
      </c>
      <c r="E1766">
        <v>142</v>
      </c>
      <c r="F1766" t="s">
        <v>8504</v>
      </c>
      <c r="G1766">
        <v>2.6599999999999999E-2</v>
      </c>
    </row>
    <row r="1767" spans="1:7" x14ac:dyDescent="0.35">
      <c r="A1767" s="1">
        <v>43841</v>
      </c>
      <c r="B1767">
        <v>142.66999999999999</v>
      </c>
      <c r="C1767">
        <v>144.81</v>
      </c>
      <c r="D1767">
        <v>147.68</v>
      </c>
      <c r="E1767">
        <v>142.22999999999999</v>
      </c>
      <c r="F1767" t="s">
        <v>8505</v>
      </c>
      <c r="G1767">
        <v>-1.4800000000000001E-2</v>
      </c>
    </row>
    <row r="1768" spans="1:7" x14ac:dyDescent="0.35">
      <c r="A1768" s="1">
        <v>43840</v>
      </c>
      <c r="B1768">
        <v>144.81</v>
      </c>
      <c r="C1768">
        <v>137.93</v>
      </c>
      <c r="D1768">
        <v>144.86000000000001</v>
      </c>
      <c r="E1768">
        <v>135.69</v>
      </c>
      <c r="F1768" t="s">
        <v>8506</v>
      </c>
      <c r="G1768">
        <v>4.99E-2</v>
      </c>
    </row>
    <row r="1769" spans="1:7" x14ac:dyDescent="0.35">
      <c r="A1769" s="1">
        <v>43839</v>
      </c>
      <c r="B1769">
        <v>137.91999999999999</v>
      </c>
      <c r="C1769">
        <v>140.80000000000001</v>
      </c>
      <c r="D1769">
        <v>141.6</v>
      </c>
      <c r="E1769">
        <v>135.85</v>
      </c>
      <c r="F1769" t="s">
        <v>5427</v>
      </c>
      <c r="G1769">
        <v>-2.0500000000000001E-2</v>
      </c>
    </row>
    <row r="1770" spans="1:7" x14ac:dyDescent="0.35">
      <c r="A1770" s="1">
        <v>43838</v>
      </c>
      <c r="B1770">
        <v>140.81</v>
      </c>
      <c r="C1770">
        <v>143.01</v>
      </c>
      <c r="D1770">
        <v>147.55000000000001</v>
      </c>
      <c r="E1770">
        <v>137.61000000000001</v>
      </c>
      <c r="F1770" t="s">
        <v>8507</v>
      </c>
      <c r="G1770">
        <v>-1.5599999999999999E-2</v>
      </c>
    </row>
    <row r="1771" spans="1:7" x14ac:dyDescent="0.35">
      <c r="A1771" s="1">
        <v>43837</v>
      </c>
      <c r="B1771">
        <v>143.04</v>
      </c>
      <c r="C1771">
        <v>144.09</v>
      </c>
      <c r="D1771">
        <v>145.13</v>
      </c>
      <c r="E1771">
        <v>139.22</v>
      </c>
      <c r="F1771" t="s">
        <v>5560</v>
      </c>
      <c r="G1771">
        <v>-7.3000000000000001E-3</v>
      </c>
    </row>
    <row r="1772" spans="1:7" x14ac:dyDescent="0.35">
      <c r="A1772" s="1">
        <v>43836</v>
      </c>
      <c r="B1772">
        <v>144.08000000000001</v>
      </c>
      <c r="C1772">
        <v>135.59</v>
      </c>
      <c r="D1772">
        <v>144.27000000000001</v>
      </c>
      <c r="E1772">
        <v>135.16999999999999</v>
      </c>
      <c r="F1772" t="s">
        <v>8397</v>
      </c>
      <c r="G1772">
        <v>6.2600000000000003E-2</v>
      </c>
    </row>
    <row r="1773" spans="1:7" x14ac:dyDescent="0.35">
      <c r="A1773" s="1">
        <v>43835</v>
      </c>
      <c r="B1773">
        <v>135.59</v>
      </c>
      <c r="C1773">
        <v>134.32</v>
      </c>
      <c r="D1773">
        <v>138.33000000000001</v>
      </c>
      <c r="E1773">
        <v>134.32</v>
      </c>
      <c r="F1773" t="s">
        <v>8398</v>
      </c>
      <c r="G1773">
        <v>9.4000000000000004E-3</v>
      </c>
    </row>
    <row r="1774" spans="1:7" x14ac:dyDescent="0.35">
      <c r="A1774" s="1">
        <v>43834</v>
      </c>
      <c r="B1774">
        <v>134.33000000000001</v>
      </c>
      <c r="C1774">
        <v>134.30000000000001</v>
      </c>
      <c r="D1774">
        <v>135.57</v>
      </c>
      <c r="E1774">
        <v>132.76</v>
      </c>
      <c r="F1774" t="s">
        <v>8508</v>
      </c>
      <c r="G1774">
        <v>4.0000000000000002E-4</v>
      </c>
    </row>
    <row r="1775" spans="1:7" x14ac:dyDescent="0.35">
      <c r="A1775" s="1">
        <v>43833</v>
      </c>
      <c r="B1775">
        <v>134.27000000000001</v>
      </c>
      <c r="C1775">
        <v>127.19</v>
      </c>
      <c r="D1775">
        <v>134.86000000000001</v>
      </c>
      <c r="E1775">
        <v>126.05</v>
      </c>
      <c r="F1775" t="s">
        <v>8509</v>
      </c>
      <c r="G1775">
        <v>5.5599999999999997E-2</v>
      </c>
    </row>
    <row r="1776" spans="1:7" x14ac:dyDescent="0.35">
      <c r="A1776" s="1">
        <v>43832</v>
      </c>
      <c r="B1776">
        <v>127.19</v>
      </c>
      <c r="C1776">
        <v>130.75</v>
      </c>
      <c r="D1776">
        <v>130.77000000000001</v>
      </c>
      <c r="E1776">
        <v>126.74</v>
      </c>
      <c r="F1776" t="s">
        <v>8510</v>
      </c>
      <c r="G1776">
        <v>-2.7199999999999998E-2</v>
      </c>
    </row>
    <row r="1777" spans="1:7" x14ac:dyDescent="0.35">
      <c r="A1777" s="1">
        <v>43831</v>
      </c>
      <c r="B1777">
        <v>130.75</v>
      </c>
      <c r="C1777">
        <v>129.21</v>
      </c>
      <c r="D1777">
        <v>132.97</v>
      </c>
      <c r="E1777">
        <v>128.81</v>
      </c>
      <c r="F1777" t="s">
        <v>8511</v>
      </c>
      <c r="G1777">
        <v>1.1900000000000001E-2</v>
      </c>
    </row>
    <row r="1778" spans="1:7" x14ac:dyDescent="0.35">
      <c r="A1778" s="1">
        <v>43830</v>
      </c>
      <c r="B1778">
        <v>129.21</v>
      </c>
      <c r="C1778">
        <v>131.87</v>
      </c>
      <c r="D1778">
        <v>133.53</v>
      </c>
      <c r="E1778">
        <v>128.27000000000001</v>
      </c>
      <c r="F1778" t="s">
        <v>8512</v>
      </c>
      <c r="G1778">
        <v>-1.9900000000000001E-2</v>
      </c>
    </row>
    <row r="1779" spans="1:7" x14ac:dyDescent="0.35">
      <c r="A1779" s="1">
        <v>43829</v>
      </c>
      <c r="B1779">
        <v>131.83000000000001</v>
      </c>
      <c r="C1779">
        <v>134.4</v>
      </c>
      <c r="D1779">
        <v>136.16</v>
      </c>
      <c r="E1779">
        <v>130.91</v>
      </c>
      <c r="F1779" t="s">
        <v>5637</v>
      </c>
      <c r="G1779">
        <v>-1.9099999999999999E-2</v>
      </c>
    </row>
    <row r="1780" spans="1:7" x14ac:dyDescent="0.35">
      <c r="A1780" s="1">
        <v>43828</v>
      </c>
      <c r="B1780">
        <v>134.4</v>
      </c>
      <c r="C1780">
        <v>128.35</v>
      </c>
      <c r="D1780">
        <v>137.74</v>
      </c>
      <c r="E1780">
        <v>127.67</v>
      </c>
      <c r="F1780" t="s">
        <v>8513</v>
      </c>
      <c r="G1780">
        <v>4.7100000000000003E-2</v>
      </c>
    </row>
    <row r="1781" spans="1:7" x14ac:dyDescent="0.35">
      <c r="A1781" s="1">
        <v>43827</v>
      </c>
      <c r="B1781">
        <v>128.35</v>
      </c>
      <c r="C1781">
        <v>126.4</v>
      </c>
      <c r="D1781">
        <v>129.72999999999999</v>
      </c>
      <c r="E1781">
        <v>125.98</v>
      </c>
      <c r="F1781" t="s">
        <v>8396</v>
      </c>
      <c r="G1781">
        <v>1.54E-2</v>
      </c>
    </row>
    <row r="1782" spans="1:7" x14ac:dyDescent="0.35">
      <c r="A1782" s="1">
        <v>43826</v>
      </c>
      <c r="B1782">
        <v>126.41</v>
      </c>
      <c r="C1782">
        <v>125.92</v>
      </c>
      <c r="D1782">
        <v>127.04</v>
      </c>
      <c r="E1782">
        <v>123.18</v>
      </c>
      <c r="F1782" t="s">
        <v>8514</v>
      </c>
      <c r="G1782">
        <v>3.8E-3</v>
      </c>
    </row>
    <row r="1783" spans="1:7" x14ac:dyDescent="0.35">
      <c r="A1783" s="1">
        <v>43825</v>
      </c>
      <c r="B1783">
        <v>125.93</v>
      </c>
      <c r="C1783">
        <v>125.24</v>
      </c>
      <c r="D1783">
        <v>132.12</v>
      </c>
      <c r="E1783">
        <v>124.53</v>
      </c>
      <c r="F1783" t="s">
        <v>8515</v>
      </c>
      <c r="G1783">
        <v>5.4999999999999997E-3</v>
      </c>
    </row>
    <row r="1784" spans="1:7" x14ac:dyDescent="0.35">
      <c r="A1784" s="1">
        <v>43824</v>
      </c>
      <c r="B1784">
        <v>125.24</v>
      </c>
      <c r="C1784">
        <v>128.05000000000001</v>
      </c>
      <c r="D1784">
        <v>128.16999999999999</v>
      </c>
      <c r="E1784">
        <v>124.18</v>
      </c>
      <c r="F1784" t="s">
        <v>5424</v>
      </c>
      <c r="G1784">
        <v>-2.1999999999999999E-2</v>
      </c>
    </row>
    <row r="1785" spans="1:7" x14ac:dyDescent="0.35">
      <c r="A1785" s="1">
        <v>43823</v>
      </c>
      <c r="B1785">
        <v>128.05000000000001</v>
      </c>
      <c r="C1785">
        <v>128.07</v>
      </c>
      <c r="D1785">
        <v>129.77000000000001</v>
      </c>
      <c r="E1785">
        <v>127.07</v>
      </c>
      <c r="F1785" t="s">
        <v>5589</v>
      </c>
      <c r="G1785">
        <v>-2.0000000000000001E-4</v>
      </c>
    </row>
    <row r="1786" spans="1:7" x14ac:dyDescent="0.35">
      <c r="A1786" s="1">
        <v>43822</v>
      </c>
      <c r="B1786">
        <v>128.08000000000001</v>
      </c>
      <c r="C1786">
        <v>132.19999999999999</v>
      </c>
      <c r="D1786">
        <v>134.91999999999999</v>
      </c>
      <c r="E1786">
        <v>126.55</v>
      </c>
      <c r="F1786" t="s">
        <v>8516</v>
      </c>
      <c r="G1786">
        <v>-3.1099999999999999E-2</v>
      </c>
    </row>
    <row r="1787" spans="1:7" x14ac:dyDescent="0.35">
      <c r="A1787" s="1">
        <v>43821</v>
      </c>
      <c r="B1787">
        <v>132.19</v>
      </c>
      <c r="C1787">
        <v>127.61</v>
      </c>
      <c r="D1787">
        <v>133.04</v>
      </c>
      <c r="E1787">
        <v>127.09</v>
      </c>
      <c r="F1787" t="s">
        <v>8517</v>
      </c>
      <c r="G1787">
        <v>3.5900000000000001E-2</v>
      </c>
    </row>
    <row r="1788" spans="1:7" x14ac:dyDescent="0.35">
      <c r="A1788" s="1">
        <v>43820</v>
      </c>
      <c r="B1788">
        <v>127.61</v>
      </c>
      <c r="C1788">
        <v>128.69</v>
      </c>
      <c r="D1788">
        <v>128.79</v>
      </c>
      <c r="E1788">
        <v>126.85</v>
      </c>
      <c r="F1788" t="s">
        <v>5582</v>
      </c>
      <c r="G1788">
        <v>-8.5000000000000006E-3</v>
      </c>
    </row>
    <row r="1789" spans="1:7" x14ac:dyDescent="0.35">
      <c r="A1789" s="1">
        <v>43819</v>
      </c>
      <c r="B1789">
        <v>128.69999999999999</v>
      </c>
      <c r="C1789">
        <v>128.41999999999999</v>
      </c>
      <c r="D1789">
        <v>129.66</v>
      </c>
      <c r="E1789">
        <v>126.31</v>
      </c>
      <c r="F1789" t="s">
        <v>8518</v>
      </c>
      <c r="G1789">
        <v>2.2000000000000001E-3</v>
      </c>
    </row>
    <row r="1790" spans="1:7" x14ac:dyDescent="0.35">
      <c r="A1790" s="1">
        <v>43818</v>
      </c>
      <c r="B1790">
        <v>128.41999999999999</v>
      </c>
      <c r="C1790">
        <v>132.93</v>
      </c>
      <c r="D1790">
        <v>133.9</v>
      </c>
      <c r="E1790">
        <v>126.12</v>
      </c>
      <c r="F1790" t="s">
        <v>8519</v>
      </c>
      <c r="G1790">
        <v>-3.39E-2</v>
      </c>
    </row>
    <row r="1791" spans="1:7" x14ac:dyDescent="0.35">
      <c r="A1791" s="1">
        <v>43817</v>
      </c>
      <c r="B1791">
        <v>132.91999999999999</v>
      </c>
      <c r="C1791">
        <v>122.06</v>
      </c>
      <c r="D1791">
        <v>133.93</v>
      </c>
      <c r="E1791">
        <v>117.14</v>
      </c>
      <c r="F1791" t="s">
        <v>8520</v>
      </c>
      <c r="G1791">
        <v>8.8900000000000007E-2</v>
      </c>
    </row>
    <row r="1792" spans="1:7" x14ac:dyDescent="0.35">
      <c r="A1792" s="1">
        <v>43816</v>
      </c>
      <c r="B1792">
        <v>122.06</v>
      </c>
      <c r="C1792">
        <v>132.78</v>
      </c>
      <c r="D1792">
        <v>132.96</v>
      </c>
      <c r="E1792">
        <v>120.63</v>
      </c>
      <c r="F1792" t="s">
        <v>8521</v>
      </c>
      <c r="G1792">
        <v>-8.0699999999999994E-2</v>
      </c>
    </row>
    <row r="1793" spans="1:7" x14ac:dyDescent="0.35">
      <c r="A1793" s="1">
        <v>43815</v>
      </c>
      <c r="B1793">
        <v>132.78</v>
      </c>
      <c r="C1793">
        <v>142.55000000000001</v>
      </c>
      <c r="D1793">
        <v>142.75</v>
      </c>
      <c r="E1793">
        <v>131</v>
      </c>
      <c r="F1793" t="s">
        <v>8522</v>
      </c>
      <c r="G1793">
        <v>-6.8400000000000002E-2</v>
      </c>
    </row>
    <row r="1794" spans="1:7" x14ac:dyDescent="0.35">
      <c r="A1794" s="1">
        <v>43814</v>
      </c>
      <c r="B1794">
        <v>142.53</v>
      </c>
      <c r="C1794">
        <v>142.03</v>
      </c>
      <c r="D1794">
        <v>143.87</v>
      </c>
      <c r="E1794">
        <v>140.30000000000001</v>
      </c>
      <c r="F1794" t="s">
        <v>8523</v>
      </c>
      <c r="G1794">
        <v>3.5000000000000001E-3</v>
      </c>
    </row>
    <row r="1795" spans="1:7" x14ac:dyDescent="0.35">
      <c r="A1795" s="1">
        <v>43813</v>
      </c>
      <c r="B1795">
        <v>142.03</v>
      </c>
      <c r="C1795">
        <v>144.94999999999999</v>
      </c>
      <c r="D1795">
        <v>145.16999999999999</v>
      </c>
      <c r="E1795">
        <v>141.4</v>
      </c>
      <c r="F1795" t="s">
        <v>5201</v>
      </c>
      <c r="G1795">
        <v>-2.0199999999999999E-2</v>
      </c>
    </row>
    <row r="1796" spans="1:7" x14ac:dyDescent="0.35">
      <c r="A1796" s="1">
        <v>43812</v>
      </c>
      <c r="B1796">
        <v>144.96</v>
      </c>
      <c r="C1796">
        <v>145.04</v>
      </c>
      <c r="D1796">
        <v>145.43</v>
      </c>
      <c r="E1796">
        <v>143.51</v>
      </c>
      <c r="F1796" t="s">
        <v>8524</v>
      </c>
      <c r="G1796">
        <v>-5.0000000000000001E-4</v>
      </c>
    </row>
    <row r="1797" spans="1:7" x14ac:dyDescent="0.35">
      <c r="A1797" s="1">
        <v>43811</v>
      </c>
      <c r="B1797">
        <v>145.03</v>
      </c>
      <c r="C1797">
        <v>143.51</v>
      </c>
      <c r="D1797">
        <v>145.82</v>
      </c>
      <c r="E1797">
        <v>140</v>
      </c>
      <c r="F1797" t="s">
        <v>7123</v>
      </c>
      <c r="G1797">
        <v>1.06E-2</v>
      </c>
    </row>
    <row r="1798" spans="1:7" x14ac:dyDescent="0.35">
      <c r="A1798" s="1">
        <v>43810</v>
      </c>
      <c r="B1798">
        <v>143.51</v>
      </c>
      <c r="C1798">
        <v>145.88</v>
      </c>
      <c r="D1798">
        <v>146.57</v>
      </c>
      <c r="E1798">
        <v>142.53</v>
      </c>
      <c r="F1798" t="s">
        <v>8525</v>
      </c>
      <c r="G1798">
        <v>-1.61E-2</v>
      </c>
    </row>
    <row r="1799" spans="1:7" x14ac:dyDescent="0.35">
      <c r="A1799" s="1">
        <v>43809</v>
      </c>
      <c r="B1799">
        <v>145.86000000000001</v>
      </c>
      <c r="C1799">
        <v>147.88</v>
      </c>
      <c r="D1799">
        <v>148.47999999999999</v>
      </c>
      <c r="E1799">
        <v>144.49</v>
      </c>
      <c r="F1799" t="s">
        <v>8526</v>
      </c>
      <c r="G1799">
        <v>-1.37E-2</v>
      </c>
    </row>
    <row r="1800" spans="1:7" x14ac:dyDescent="0.35">
      <c r="A1800" s="1">
        <v>43808</v>
      </c>
      <c r="B1800">
        <v>147.88</v>
      </c>
      <c r="C1800">
        <v>151.16999999999999</v>
      </c>
      <c r="D1800">
        <v>151.75</v>
      </c>
      <c r="E1800">
        <v>147.02000000000001</v>
      </c>
      <c r="F1800" t="s">
        <v>8527</v>
      </c>
      <c r="G1800">
        <v>-2.18E-2</v>
      </c>
    </row>
    <row r="1801" spans="1:7" x14ac:dyDescent="0.35">
      <c r="A1801" s="1">
        <v>43807</v>
      </c>
      <c r="B1801">
        <v>151.16999999999999</v>
      </c>
      <c r="C1801">
        <v>148.25</v>
      </c>
      <c r="D1801">
        <v>152.22</v>
      </c>
      <c r="E1801">
        <v>147.09</v>
      </c>
      <c r="F1801" t="s">
        <v>8528</v>
      </c>
      <c r="G1801">
        <v>1.95E-2</v>
      </c>
    </row>
    <row r="1802" spans="1:7" x14ac:dyDescent="0.35">
      <c r="A1802" s="1">
        <v>43806</v>
      </c>
      <c r="B1802">
        <v>148.28</v>
      </c>
      <c r="C1802">
        <v>148.88</v>
      </c>
      <c r="D1802">
        <v>149.76</v>
      </c>
      <c r="E1802">
        <v>147.54</v>
      </c>
      <c r="F1802" t="s">
        <v>5381</v>
      </c>
      <c r="G1802">
        <v>-4.1000000000000003E-3</v>
      </c>
    </row>
    <row r="1803" spans="1:7" x14ac:dyDescent="0.35">
      <c r="A1803" s="1">
        <v>43805</v>
      </c>
      <c r="B1803">
        <v>148.88999999999999</v>
      </c>
      <c r="C1803">
        <v>148.69999999999999</v>
      </c>
      <c r="D1803">
        <v>149.36000000000001</v>
      </c>
      <c r="E1803">
        <v>147.01</v>
      </c>
      <c r="F1803" t="s">
        <v>5399</v>
      </c>
      <c r="G1803">
        <v>1.2999999999999999E-3</v>
      </c>
    </row>
    <row r="1804" spans="1:7" x14ac:dyDescent="0.35">
      <c r="A1804" s="1">
        <v>43804</v>
      </c>
      <c r="B1804">
        <v>148.69</v>
      </c>
      <c r="C1804">
        <v>145.79</v>
      </c>
      <c r="D1804">
        <v>149.08000000000001</v>
      </c>
      <c r="E1804">
        <v>144.63999999999999</v>
      </c>
      <c r="F1804" t="s">
        <v>8529</v>
      </c>
      <c r="G1804">
        <v>1.9900000000000001E-2</v>
      </c>
    </row>
    <row r="1805" spans="1:7" x14ac:dyDescent="0.35">
      <c r="A1805" s="1">
        <v>43803</v>
      </c>
      <c r="B1805">
        <v>145.79</v>
      </c>
      <c r="C1805">
        <v>147.81</v>
      </c>
      <c r="D1805">
        <v>151.02000000000001</v>
      </c>
      <c r="E1805">
        <v>143.94999999999999</v>
      </c>
      <c r="F1805" t="s">
        <v>8352</v>
      </c>
      <c r="G1805">
        <v>-1.37E-2</v>
      </c>
    </row>
    <row r="1806" spans="1:7" x14ac:dyDescent="0.35">
      <c r="A1806" s="1">
        <v>43802</v>
      </c>
      <c r="B1806">
        <v>147.82</v>
      </c>
      <c r="C1806">
        <v>148.88999999999999</v>
      </c>
      <c r="D1806">
        <v>149.84</v>
      </c>
      <c r="E1806">
        <v>146.56</v>
      </c>
      <c r="F1806" t="s">
        <v>5700</v>
      </c>
      <c r="G1806">
        <v>-7.1999999999999998E-3</v>
      </c>
    </row>
    <row r="1807" spans="1:7" x14ac:dyDescent="0.35">
      <c r="A1807" s="1">
        <v>43801</v>
      </c>
      <c r="B1807">
        <v>148.88999999999999</v>
      </c>
      <c r="C1807">
        <v>151.06</v>
      </c>
      <c r="D1807">
        <v>151.63</v>
      </c>
      <c r="E1807">
        <v>147.49</v>
      </c>
      <c r="F1807" t="s">
        <v>2137</v>
      </c>
      <c r="G1807">
        <v>-1.43E-2</v>
      </c>
    </row>
    <row r="1808" spans="1:7" x14ac:dyDescent="0.35">
      <c r="A1808" s="1">
        <v>43800</v>
      </c>
      <c r="B1808">
        <v>151.04</v>
      </c>
      <c r="C1808">
        <v>151.93</v>
      </c>
      <c r="D1808">
        <v>152.33000000000001</v>
      </c>
      <c r="E1808">
        <v>146.26</v>
      </c>
      <c r="F1808" t="s">
        <v>8373</v>
      </c>
      <c r="G1808">
        <v>-6.0000000000000001E-3</v>
      </c>
    </row>
    <row r="1809" spans="1:7" x14ac:dyDescent="0.35">
      <c r="A1809" s="1">
        <v>43799</v>
      </c>
      <c r="B1809">
        <v>151.94999999999999</v>
      </c>
      <c r="C1809">
        <v>154.57</v>
      </c>
      <c r="D1809">
        <v>155.19</v>
      </c>
      <c r="E1809">
        <v>150.44999999999999</v>
      </c>
      <c r="F1809" t="s">
        <v>7091</v>
      </c>
      <c r="G1809">
        <v>-1.6799999999999999E-2</v>
      </c>
    </row>
    <row r="1810" spans="1:7" x14ac:dyDescent="0.35">
      <c r="A1810" s="1">
        <v>43798</v>
      </c>
      <c r="B1810">
        <v>154.55000000000001</v>
      </c>
      <c r="C1810">
        <v>151.07</v>
      </c>
      <c r="D1810">
        <v>157.27000000000001</v>
      </c>
      <c r="E1810">
        <v>150.63999999999999</v>
      </c>
      <c r="F1810" t="s">
        <v>5425</v>
      </c>
      <c r="G1810">
        <v>2.3E-2</v>
      </c>
    </row>
    <row r="1811" spans="1:7" x14ac:dyDescent="0.35">
      <c r="A1811" s="1">
        <v>43797</v>
      </c>
      <c r="B1811">
        <v>151.07</v>
      </c>
      <c r="C1811">
        <v>152.71</v>
      </c>
      <c r="D1811">
        <v>154.68</v>
      </c>
      <c r="E1811">
        <v>149.71</v>
      </c>
      <c r="F1811" t="s">
        <v>7122</v>
      </c>
      <c r="G1811">
        <v>-1.0699999999999999E-2</v>
      </c>
    </row>
    <row r="1812" spans="1:7" x14ac:dyDescent="0.35">
      <c r="A1812" s="1">
        <v>43796</v>
      </c>
      <c r="B1812">
        <v>152.69999999999999</v>
      </c>
      <c r="C1812">
        <v>147.6</v>
      </c>
      <c r="D1812">
        <v>155.43</v>
      </c>
      <c r="E1812">
        <v>141.91</v>
      </c>
      <c r="F1812" t="s">
        <v>7006</v>
      </c>
      <c r="G1812">
        <v>3.44E-2</v>
      </c>
    </row>
    <row r="1813" spans="1:7" x14ac:dyDescent="0.35">
      <c r="A1813" s="1">
        <v>43795</v>
      </c>
      <c r="B1813">
        <v>147.61000000000001</v>
      </c>
      <c r="C1813">
        <v>145.88</v>
      </c>
      <c r="D1813">
        <v>149.81</v>
      </c>
      <c r="E1813">
        <v>144.04</v>
      </c>
      <c r="F1813" t="s">
        <v>8530</v>
      </c>
      <c r="G1813">
        <v>1.17E-2</v>
      </c>
    </row>
    <row r="1814" spans="1:7" x14ac:dyDescent="0.35">
      <c r="A1814" s="1">
        <v>43794</v>
      </c>
      <c r="B1814">
        <v>145.9</v>
      </c>
      <c r="C1814">
        <v>140.58000000000001</v>
      </c>
      <c r="D1814">
        <v>151.26</v>
      </c>
      <c r="E1814">
        <v>131.78</v>
      </c>
      <c r="F1814" t="s">
        <v>8531</v>
      </c>
      <c r="G1814">
        <v>3.7199999999999997E-2</v>
      </c>
    </row>
    <row r="1815" spans="1:7" x14ac:dyDescent="0.35">
      <c r="A1815" s="1">
        <v>43793</v>
      </c>
      <c r="B1815">
        <v>140.66</v>
      </c>
      <c r="C1815">
        <v>152.46</v>
      </c>
      <c r="D1815">
        <v>153.24</v>
      </c>
      <c r="E1815">
        <v>139.79</v>
      </c>
      <c r="F1815" t="s">
        <v>5200</v>
      </c>
      <c r="G1815">
        <v>-7.7399999999999997E-2</v>
      </c>
    </row>
    <row r="1816" spans="1:7" x14ac:dyDescent="0.35">
      <c r="A1816" s="1">
        <v>43792</v>
      </c>
      <c r="B1816">
        <v>152.46</v>
      </c>
      <c r="C1816">
        <v>149.79</v>
      </c>
      <c r="D1816">
        <v>154.25</v>
      </c>
      <c r="E1816">
        <v>146.6</v>
      </c>
      <c r="F1816" t="s">
        <v>8532</v>
      </c>
      <c r="G1816">
        <v>1.77E-2</v>
      </c>
    </row>
    <row r="1817" spans="1:7" x14ac:dyDescent="0.35">
      <c r="A1817" s="1">
        <v>43791</v>
      </c>
      <c r="B1817">
        <v>149.80000000000001</v>
      </c>
      <c r="C1817">
        <v>161.46</v>
      </c>
      <c r="D1817">
        <v>163.06</v>
      </c>
      <c r="E1817">
        <v>139.13</v>
      </c>
      <c r="F1817" t="s">
        <v>8533</v>
      </c>
      <c r="G1817">
        <v>-7.22E-2</v>
      </c>
    </row>
    <row r="1818" spans="1:7" x14ac:dyDescent="0.35">
      <c r="A1818" s="1">
        <v>43790</v>
      </c>
      <c r="B1818">
        <v>161.46</v>
      </c>
      <c r="C1818">
        <v>174.96</v>
      </c>
      <c r="D1818">
        <v>175.91</v>
      </c>
      <c r="E1818">
        <v>158.55000000000001</v>
      </c>
      <c r="F1818" t="s">
        <v>5708</v>
      </c>
      <c r="G1818">
        <v>-7.7100000000000002E-2</v>
      </c>
    </row>
    <row r="1819" spans="1:7" x14ac:dyDescent="0.35">
      <c r="A1819" s="1">
        <v>43789</v>
      </c>
      <c r="B1819">
        <v>174.96</v>
      </c>
      <c r="C1819">
        <v>176.09</v>
      </c>
      <c r="D1819">
        <v>177.42</v>
      </c>
      <c r="E1819">
        <v>173.99</v>
      </c>
      <c r="F1819" t="s">
        <v>8534</v>
      </c>
      <c r="G1819">
        <v>-6.4000000000000003E-3</v>
      </c>
    </row>
    <row r="1820" spans="1:7" x14ac:dyDescent="0.35">
      <c r="A1820" s="1">
        <v>43788</v>
      </c>
      <c r="B1820">
        <v>176.09</v>
      </c>
      <c r="C1820">
        <v>178.49</v>
      </c>
      <c r="D1820">
        <v>178.7</v>
      </c>
      <c r="E1820">
        <v>173.48</v>
      </c>
      <c r="F1820" t="s">
        <v>5613</v>
      </c>
      <c r="G1820">
        <v>-1.35E-2</v>
      </c>
    </row>
    <row r="1821" spans="1:7" x14ac:dyDescent="0.35">
      <c r="A1821" s="1">
        <v>43787</v>
      </c>
      <c r="B1821">
        <v>178.5</v>
      </c>
      <c r="C1821">
        <v>184.19</v>
      </c>
      <c r="D1821">
        <v>184.33</v>
      </c>
      <c r="E1821">
        <v>176.08</v>
      </c>
      <c r="F1821" t="s">
        <v>2143</v>
      </c>
      <c r="G1821">
        <v>-3.09E-2</v>
      </c>
    </row>
    <row r="1822" spans="1:7" x14ac:dyDescent="0.35">
      <c r="A1822" s="1">
        <v>43786</v>
      </c>
      <c r="B1822">
        <v>184.18</v>
      </c>
      <c r="C1822">
        <v>182.39</v>
      </c>
      <c r="D1822">
        <v>185.97</v>
      </c>
      <c r="E1822">
        <v>180.49</v>
      </c>
      <c r="F1822" t="s">
        <v>5380</v>
      </c>
      <c r="G1822">
        <v>9.7000000000000003E-3</v>
      </c>
    </row>
    <row r="1823" spans="1:7" x14ac:dyDescent="0.35">
      <c r="A1823" s="1">
        <v>43785</v>
      </c>
      <c r="B1823">
        <v>182.42</v>
      </c>
      <c r="C1823">
        <v>180.19</v>
      </c>
      <c r="D1823">
        <v>183.46</v>
      </c>
      <c r="E1823">
        <v>179.53</v>
      </c>
      <c r="F1823" t="s">
        <v>5575</v>
      </c>
      <c r="G1823">
        <v>1.24E-2</v>
      </c>
    </row>
    <row r="1824" spans="1:7" x14ac:dyDescent="0.35">
      <c r="A1824" s="1">
        <v>43784</v>
      </c>
      <c r="B1824">
        <v>180.19</v>
      </c>
      <c r="C1824">
        <v>185.24</v>
      </c>
      <c r="D1824">
        <v>186.1</v>
      </c>
      <c r="E1824">
        <v>178.29</v>
      </c>
      <c r="F1824" t="s">
        <v>8535</v>
      </c>
      <c r="G1824">
        <v>-2.7300000000000001E-2</v>
      </c>
    </row>
    <row r="1825" spans="1:7" x14ac:dyDescent="0.35">
      <c r="A1825" s="1">
        <v>43783</v>
      </c>
      <c r="B1825">
        <v>185.25</v>
      </c>
      <c r="C1825">
        <v>188.36</v>
      </c>
      <c r="D1825">
        <v>188.91</v>
      </c>
      <c r="E1825">
        <v>183.96</v>
      </c>
      <c r="F1825" t="s">
        <v>2143</v>
      </c>
      <c r="G1825">
        <v>-1.6500000000000001E-2</v>
      </c>
    </row>
    <row r="1826" spans="1:7" x14ac:dyDescent="0.35">
      <c r="A1826" s="1">
        <v>43782</v>
      </c>
      <c r="B1826">
        <v>188.36</v>
      </c>
      <c r="C1826">
        <v>187</v>
      </c>
      <c r="D1826">
        <v>189.45</v>
      </c>
      <c r="E1826">
        <v>185.7</v>
      </c>
      <c r="F1826" t="s">
        <v>5566</v>
      </c>
      <c r="G1826">
        <v>7.3000000000000001E-3</v>
      </c>
    </row>
    <row r="1827" spans="1:7" x14ac:dyDescent="0.35">
      <c r="A1827" s="1">
        <v>43781</v>
      </c>
      <c r="B1827">
        <v>186.99</v>
      </c>
      <c r="C1827">
        <v>185.09</v>
      </c>
      <c r="D1827">
        <v>187.44</v>
      </c>
      <c r="E1827">
        <v>183.24</v>
      </c>
      <c r="F1827" t="s">
        <v>8536</v>
      </c>
      <c r="G1827">
        <v>1.03E-2</v>
      </c>
    </row>
    <row r="1828" spans="1:7" x14ac:dyDescent="0.35">
      <c r="A1828" s="1">
        <v>43780</v>
      </c>
      <c r="B1828">
        <v>185.09</v>
      </c>
      <c r="C1828">
        <v>188.98</v>
      </c>
      <c r="D1828">
        <v>190.17</v>
      </c>
      <c r="E1828">
        <v>184.32</v>
      </c>
      <c r="F1828" t="s">
        <v>8503</v>
      </c>
      <c r="G1828">
        <v>-2.06E-2</v>
      </c>
    </row>
    <row r="1829" spans="1:7" x14ac:dyDescent="0.35">
      <c r="A1829" s="1">
        <v>43779</v>
      </c>
      <c r="B1829">
        <v>188.99</v>
      </c>
      <c r="C1829">
        <v>184.96</v>
      </c>
      <c r="D1829">
        <v>191.28</v>
      </c>
      <c r="E1829">
        <v>183.55</v>
      </c>
      <c r="F1829" t="s">
        <v>8524</v>
      </c>
      <c r="G1829">
        <v>2.18E-2</v>
      </c>
    </row>
    <row r="1830" spans="1:7" x14ac:dyDescent="0.35">
      <c r="A1830" s="1">
        <v>43778</v>
      </c>
      <c r="B1830">
        <v>184.96</v>
      </c>
      <c r="C1830">
        <v>184.02</v>
      </c>
      <c r="D1830">
        <v>185.73</v>
      </c>
      <c r="E1830">
        <v>182.86</v>
      </c>
      <c r="F1830" t="s">
        <v>5318</v>
      </c>
      <c r="G1830">
        <v>5.0000000000000001E-3</v>
      </c>
    </row>
    <row r="1831" spans="1:7" x14ac:dyDescent="0.35">
      <c r="A1831" s="1">
        <v>43777</v>
      </c>
      <c r="B1831">
        <v>184.03</v>
      </c>
      <c r="C1831">
        <v>186.95</v>
      </c>
      <c r="D1831">
        <v>188.35</v>
      </c>
      <c r="E1831">
        <v>181.83</v>
      </c>
      <c r="F1831" t="s">
        <v>5428</v>
      </c>
      <c r="G1831">
        <v>-1.5599999999999999E-2</v>
      </c>
    </row>
    <row r="1832" spans="1:7" x14ac:dyDescent="0.35">
      <c r="A1832" s="1">
        <v>43776</v>
      </c>
      <c r="B1832">
        <v>186.94</v>
      </c>
      <c r="C1832">
        <v>191.28</v>
      </c>
      <c r="D1832">
        <v>192.27</v>
      </c>
      <c r="E1832">
        <v>185.48</v>
      </c>
      <c r="F1832" t="s">
        <v>7007</v>
      </c>
      <c r="G1832">
        <v>-2.2700000000000001E-2</v>
      </c>
    </row>
    <row r="1833" spans="1:7" x14ac:dyDescent="0.35">
      <c r="A1833" s="1">
        <v>43775</v>
      </c>
      <c r="B1833">
        <v>191.28</v>
      </c>
      <c r="C1833">
        <v>188.66</v>
      </c>
      <c r="D1833">
        <v>194.11</v>
      </c>
      <c r="E1833">
        <v>188.13</v>
      </c>
      <c r="F1833" t="s">
        <v>8537</v>
      </c>
      <c r="G1833">
        <v>1.38E-2</v>
      </c>
    </row>
    <row r="1834" spans="1:7" x14ac:dyDescent="0.35">
      <c r="A1834" s="1">
        <v>43774</v>
      </c>
      <c r="B1834">
        <v>188.67</v>
      </c>
      <c r="C1834">
        <v>185.86</v>
      </c>
      <c r="D1834">
        <v>191.45</v>
      </c>
      <c r="E1834">
        <v>183.12</v>
      </c>
      <c r="F1834" t="s">
        <v>8538</v>
      </c>
      <c r="G1834">
        <v>1.5100000000000001E-2</v>
      </c>
    </row>
    <row r="1835" spans="1:7" x14ac:dyDescent="0.35">
      <c r="A1835" s="1">
        <v>43773</v>
      </c>
      <c r="B1835">
        <v>185.85</v>
      </c>
      <c r="C1835">
        <v>181.72</v>
      </c>
      <c r="D1835">
        <v>188.27</v>
      </c>
      <c r="E1835">
        <v>180.69</v>
      </c>
      <c r="F1835" t="s">
        <v>8395</v>
      </c>
      <c r="G1835">
        <v>2.29E-2</v>
      </c>
    </row>
    <row r="1836" spans="1:7" x14ac:dyDescent="0.35">
      <c r="A1836" s="1">
        <v>43772</v>
      </c>
      <c r="B1836">
        <v>181.7</v>
      </c>
      <c r="C1836">
        <v>183.01</v>
      </c>
      <c r="D1836">
        <v>184.51</v>
      </c>
      <c r="E1836">
        <v>179.46</v>
      </c>
      <c r="F1836" t="s">
        <v>8539</v>
      </c>
      <c r="G1836">
        <v>-7.1999999999999998E-3</v>
      </c>
    </row>
    <row r="1837" spans="1:7" x14ac:dyDescent="0.35">
      <c r="A1837" s="1">
        <v>43771</v>
      </c>
      <c r="B1837">
        <v>183.01</v>
      </c>
      <c r="C1837">
        <v>183.12</v>
      </c>
      <c r="D1837">
        <v>185.18</v>
      </c>
      <c r="E1837">
        <v>181.94</v>
      </c>
      <c r="F1837" t="s">
        <v>7160</v>
      </c>
      <c r="G1837">
        <v>-5.9999999999999995E-4</v>
      </c>
    </row>
    <row r="1838" spans="1:7" x14ac:dyDescent="0.35">
      <c r="A1838" s="1">
        <v>43770</v>
      </c>
      <c r="B1838">
        <v>183.12</v>
      </c>
      <c r="C1838">
        <v>182.38</v>
      </c>
      <c r="D1838">
        <v>184.28</v>
      </c>
      <c r="E1838">
        <v>178.69</v>
      </c>
      <c r="F1838" t="s">
        <v>8540</v>
      </c>
      <c r="G1838">
        <v>4.1000000000000003E-3</v>
      </c>
    </row>
    <row r="1839" spans="1:7" x14ac:dyDescent="0.35">
      <c r="A1839" s="1">
        <v>43769</v>
      </c>
      <c r="B1839">
        <v>182.37</v>
      </c>
      <c r="C1839">
        <v>183.25</v>
      </c>
      <c r="D1839">
        <v>185.21</v>
      </c>
      <c r="E1839">
        <v>178.24</v>
      </c>
      <c r="F1839" t="s">
        <v>8541</v>
      </c>
      <c r="G1839">
        <v>-4.7999999999999996E-3</v>
      </c>
    </row>
    <row r="1840" spans="1:7" x14ac:dyDescent="0.35">
      <c r="A1840" s="1">
        <v>43768</v>
      </c>
      <c r="B1840">
        <v>183.25</v>
      </c>
      <c r="C1840">
        <v>190.44</v>
      </c>
      <c r="D1840">
        <v>191.58</v>
      </c>
      <c r="E1840">
        <v>180.58</v>
      </c>
      <c r="F1840" t="s">
        <v>8517</v>
      </c>
      <c r="G1840">
        <v>-3.78E-2</v>
      </c>
    </row>
    <row r="1841" spans="1:7" x14ac:dyDescent="0.35">
      <c r="A1841" s="1">
        <v>43767</v>
      </c>
      <c r="B1841">
        <v>190.45</v>
      </c>
      <c r="C1841">
        <v>181.67</v>
      </c>
      <c r="D1841">
        <v>192.28</v>
      </c>
      <c r="E1841">
        <v>181.67</v>
      </c>
      <c r="F1841" t="s">
        <v>8542</v>
      </c>
      <c r="G1841">
        <v>4.8300000000000003E-2</v>
      </c>
    </row>
    <row r="1842" spans="1:7" x14ac:dyDescent="0.35">
      <c r="A1842" s="1">
        <v>43766</v>
      </c>
      <c r="B1842">
        <v>181.67</v>
      </c>
      <c r="C1842">
        <v>184.06</v>
      </c>
      <c r="D1842">
        <v>188.91</v>
      </c>
      <c r="E1842">
        <v>180.7</v>
      </c>
      <c r="F1842" t="s">
        <v>8543</v>
      </c>
      <c r="G1842">
        <v>-1.29E-2</v>
      </c>
    </row>
    <row r="1843" spans="1:7" x14ac:dyDescent="0.35">
      <c r="A1843" s="1">
        <v>43765</v>
      </c>
      <c r="B1843">
        <v>184.05</v>
      </c>
      <c r="C1843">
        <v>179.61</v>
      </c>
      <c r="D1843">
        <v>188.33</v>
      </c>
      <c r="E1843">
        <v>176.47</v>
      </c>
      <c r="F1843" t="s">
        <v>8486</v>
      </c>
      <c r="G1843">
        <v>2.46E-2</v>
      </c>
    </row>
    <row r="1844" spans="1:7" x14ac:dyDescent="0.35">
      <c r="A1844" s="1">
        <v>43764</v>
      </c>
      <c r="B1844">
        <v>179.62</v>
      </c>
      <c r="C1844">
        <v>181.5</v>
      </c>
      <c r="D1844">
        <v>192.54</v>
      </c>
      <c r="E1844">
        <v>174.35</v>
      </c>
      <c r="F1844" t="s">
        <v>5228</v>
      </c>
      <c r="G1844">
        <v>-1.03E-2</v>
      </c>
    </row>
    <row r="1845" spans="1:7" x14ac:dyDescent="0.35">
      <c r="A1845" s="1">
        <v>43763</v>
      </c>
      <c r="B1845">
        <v>181.49</v>
      </c>
      <c r="C1845">
        <v>160.72999999999999</v>
      </c>
      <c r="D1845">
        <v>186.24</v>
      </c>
      <c r="E1845">
        <v>160.41</v>
      </c>
      <c r="F1845" t="s">
        <v>8544</v>
      </c>
      <c r="G1845">
        <v>0.12920000000000001</v>
      </c>
    </row>
    <row r="1846" spans="1:7" x14ac:dyDescent="0.35">
      <c r="A1846" s="1">
        <v>43762</v>
      </c>
      <c r="B1846">
        <v>160.72999999999999</v>
      </c>
      <c r="C1846">
        <v>162.26</v>
      </c>
      <c r="D1846">
        <v>163.68</v>
      </c>
      <c r="E1846">
        <v>159.4</v>
      </c>
      <c r="F1846" t="s">
        <v>7115</v>
      </c>
      <c r="G1846">
        <v>-9.4999999999999998E-3</v>
      </c>
    </row>
    <row r="1847" spans="1:7" x14ac:dyDescent="0.35">
      <c r="A1847" s="1">
        <v>43761</v>
      </c>
      <c r="B1847">
        <v>162.28</v>
      </c>
      <c r="C1847">
        <v>171.44</v>
      </c>
      <c r="D1847">
        <v>171.61</v>
      </c>
      <c r="E1847">
        <v>154.41999999999999</v>
      </c>
      <c r="F1847" t="s">
        <v>8545</v>
      </c>
      <c r="G1847">
        <v>-5.3400000000000003E-2</v>
      </c>
    </row>
    <row r="1848" spans="1:7" x14ac:dyDescent="0.35">
      <c r="A1848" s="1">
        <v>43760</v>
      </c>
      <c r="B1848">
        <v>171.42</v>
      </c>
      <c r="C1848">
        <v>174.17</v>
      </c>
      <c r="D1848">
        <v>175.08</v>
      </c>
      <c r="E1848">
        <v>170.82</v>
      </c>
      <c r="F1848" t="s">
        <v>8546</v>
      </c>
      <c r="G1848">
        <v>-1.5800000000000002E-2</v>
      </c>
    </row>
    <row r="1849" spans="1:7" x14ac:dyDescent="0.35">
      <c r="A1849" s="1">
        <v>43759</v>
      </c>
      <c r="B1849">
        <v>174.18</v>
      </c>
      <c r="C1849">
        <v>175.14</v>
      </c>
      <c r="D1849">
        <v>177.67</v>
      </c>
      <c r="E1849">
        <v>171.91</v>
      </c>
      <c r="F1849" t="s">
        <v>7088</v>
      </c>
      <c r="G1849">
        <v>-5.4999999999999997E-3</v>
      </c>
    </row>
    <row r="1850" spans="1:7" x14ac:dyDescent="0.35">
      <c r="A1850" s="1">
        <v>43758</v>
      </c>
      <c r="B1850">
        <v>175.14</v>
      </c>
      <c r="C1850">
        <v>171.93</v>
      </c>
      <c r="D1850">
        <v>176.17</v>
      </c>
      <c r="E1850">
        <v>169.56</v>
      </c>
      <c r="F1850" t="s">
        <v>8547</v>
      </c>
      <c r="G1850">
        <v>1.8800000000000001E-2</v>
      </c>
    </row>
    <row r="1851" spans="1:7" x14ac:dyDescent="0.35">
      <c r="A1851" s="1">
        <v>43757</v>
      </c>
      <c r="B1851">
        <v>171.91</v>
      </c>
      <c r="C1851">
        <v>172.79</v>
      </c>
      <c r="D1851">
        <v>174.81</v>
      </c>
      <c r="E1851">
        <v>170.38</v>
      </c>
      <c r="F1851" t="s">
        <v>8548</v>
      </c>
      <c r="G1851">
        <v>-5.1999999999999998E-3</v>
      </c>
    </row>
    <row r="1852" spans="1:7" x14ac:dyDescent="0.35">
      <c r="A1852" s="1">
        <v>43756</v>
      </c>
      <c r="B1852">
        <v>172.81</v>
      </c>
      <c r="C1852">
        <v>177.31</v>
      </c>
      <c r="D1852">
        <v>177.47</v>
      </c>
      <c r="E1852">
        <v>169.28</v>
      </c>
      <c r="F1852" t="s">
        <v>5374</v>
      </c>
      <c r="G1852">
        <v>-2.5399999999999999E-2</v>
      </c>
    </row>
    <row r="1853" spans="1:7" x14ac:dyDescent="0.35">
      <c r="A1853" s="1">
        <v>43755</v>
      </c>
      <c r="B1853">
        <v>177.31</v>
      </c>
      <c r="C1853">
        <v>174.52</v>
      </c>
      <c r="D1853">
        <v>178.33</v>
      </c>
      <c r="E1853">
        <v>172.12</v>
      </c>
      <c r="F1853" t="s">
        <v>8380</v>
      </c>
      <c r="G1853">
        <v>1.5900000000000001E-2</v>
      </c>
    </row>
    <row r="1854" spans="1:7" x14ac:dyDescent="0.35">
      <c r="A1854" s="1">
        <v>43754</v>
      </c>
      <c r="B1854">
        <v>174.53</v>
      </c>
      <c r="C1854">
        <v>180.57</v>
      </c>
      <c r="D1854">
        <v>181.08</v>
      </c>
      <c r="E1854">
        <v>172.49</v>
      </c>
      <c r="F1854" t="s">
        <v>8549</v>
      </c>
      <c r="G1854">
        <v>-3.3599999999999998E-2</v>
      </c>
    </row>
    <row r="1855" spans="1:7" x14ac:dyDescent="0.35">
      <c r="A1855" s="1">
        <v>43753</v>
      </c>
      <c r="B1855">
        <v>180.59</v>
      </c>
      <c r="C1855">
        <v>186.64</v>
      </c>
      <c r="D1855">
        <v>187.67</v>
      </c>
      <c r="E1855">
        <v>178.26</v>
      </c>
      <c r="F1855" t="s">
        <v>8510</v>
      </c>
      <c r="G1855">
        <v>-3.2300000000000002E-2</v>
      </c>
    </row>
    <row r="1856" spans="1:7" x14ac:dyDescent="0.35">
      <c r="A1856" s="1">
        <v>43752</v>
      </c>
      <c r="B1856">
        <v>186.63</v>
      </c>
      <c r="C1856">
        <v>181.07</v>
      </c>
      <c r="D1856">
        <v>186.99</v>
      </c>
      <c r="E1856">
        <v>180.65</v>
      </c>
      <c r="F1856" t="s">
        <v>8373</v>
      </c>
      <c r="G1856">
        <v>3.0499999999999999E-2</v>
      </c>
    </row>
    <row r="1857" spans="1:7" x14ac:dyDescent="0.35">
      <c r="A1857" s="1">
        <v>43751</v>
      </c>
      <c r="B1857">
        <v>181.11</v>
      </c>
      <c r="C1857">
        <v>179.86</v>
      </c>
      <c r="D1857">
        <v>184.42</v>
      </c>
      <c r="E1857">
        <v>178.89</v>
      </c>
      <c r="F1857" t="s">
        <v>7098</v>
      </c>
      <c r="G1857">
        <v>6.8999999999999999E-3</v>
      </c>
    </row>
    <row r="1858" spans="1:7" x14ac:dyDescent="0.35">
      <c r="A1858" s="1">
        <v>43750</v>
      </c>
      <c r="B1858">
        <v>179.87</v>
      </c>
      <c r="C1858">
        <v>180.6</v>
      </c>
      <c r="D1858">
        <v>184.49</v>
      </c>
      <c r="E1858">
        <v>178.78</v>
      </c>
      <c r="F1858" t="s">
        <v>8331</v>
      </c>
      <c r="G1858">
        <v>-4.0000000000000001E-3</v>
      </c>
    </row>
    <row r="1859" spans="1:7" x14ac:dyDescent="0.35">
      <c r="A1859" s="1">
        <v>43749</v>
      </c>
      <c r="B1859">
        <v>180.6</v>
      </c>
      <c r="C1859">
        <v>191.11</v>
      </c>
      <c r="D1859">
        <v>195.87</v>
      </c>
      <c r="E1859">
        <v>179.76</v>
      </c>
      <c r="F1859" t="s">
        <v>3761</v>
      </c>
      <c r="G1859">
        <v>-5.4899999999999997E-2</v>
      </c>
    </row>
    <row r="1860" spans="1:7" x14ac:dyDescent="0.35">
      <c r="A1860" s="1">
        <v>43748</v>
      </c>
      <c r="B1860">
        <v>191.1</v>
      </c>
      <c r="C1860">
        <v>192.65</v>
      </c>
      <c r="D1860">
        <v>194.08</v>
      </c>
      <c r="E1860">
        <v>187.33</v>
      </c>
      <c r="F1860" t="s">
        <v>8363</v>
      </c>
      <c r="G1860">
        <v>-8.0000000000000002E-3</v>
      </c>
    </row>
    <row r="1861" spans="1:7" x14ac:dyDescent="0.35">
      <c r="A1861" s="1">
        <v>43747</v>
      </c>
      <c r="B1861">
        <v>192.64</v>
      </c>
      <c r="C1861">
        <v>180.74</v>
      </c>
      <c r="D1861">
        <v>195.08</v>
      </c>
      <c r="E1861">
        <v>179.39</v>
      </c>
      <c r="F1861" t="s">
        <v>8389</v>
      </c>
      <c r="G1861">
        <v>6.5600000000000006E-2</v>
      </c>
    </row>
    <row r="1862" spans="1:7" x14ac:dyDescent="0.35">
      <c r="A1862" s="1">
        <v>43746</v>
      </c>
      <c r="B1862">
        <v>180.78</v>
      </c>
      <c r="C1862">
        <v>179.81</v>
      </c>
      <c r="D1862">
        <v>184.57</v>
      </c>
      <c r="E1862">
        <v>177.74</v>
      </c>
      <c r="F1862" t="s">
        <v>8503</v>
      </c>
      <c r="G1862">
        <v>5.1000000000000004E-3</v>
      </c>
    </row>
    <row r="1863" spans="1:7" x14ac:dyDescent="0.35">
      <c r="A1863" s="1">
        <v>43745</v>
      </c>
      <c r="B1863">
        <v>179.87</v>
      </c>
      <c r="C1863">
        <v>170.52</v>
      </c>
      <c r="D1863">
        <v>182.03</v>
      </c>
      <c r="E1863">
        <v>169.13</v>
      </c>
      <c r="F1863" t="s">
        <v>8524</v>
      </c>
      <c r="G1863">
        <v>5.4600000000000003E-2</v>
      </c>
    </row>
    <row r="1864" spans="1:7" x14ac:dyDescent="0.35">
      <c r="A1864" s="1">
        <v>43744</v>
      </c>
      <c r="B1864">
        <v>170.55</v>
      </c>
      <c r="C1864">
        <v>176.44</v>
      </c>
      <c r="D1864">
        <v>176.87</v>
      </c>
      <c r="E1864">
        <v>168.74</v>
      </c>
      <c r="F1864" t="s">
        <v>7021</v>
      </c>
      <c r="G1864">
        <v>-3.3300000000000003E-2</v>
      </c>
    </row>
    <row r="1865" spans="1:7" x14ac:dyDescent="0.35">
      <c r="A1865" s="1">
        <v>43743</v>
      </c>
      <c r="B1865">
        <v>176.43</v>
      </c>
      <c r="C1865">
        <v>175.65</v>
      </c>
      <c r="D1865">
        <v>176.63</v>
      </c>
      <c r="E1865">
        <v>172.39</v>
      </c>
      <c r="F1865" t="s">
        <v>8349</v>
      </c>
      <c r="G1865">
        <v>4.4000000000000003E-3</v>
      </c>
    </row>
    <row r="1866" spans="1:7" x14ac:dyDescent="0.35">
      <c r="A1866" s="1">
        <v>43742</v>
      </c>
      <c r="B1866">
        <v>175.65</v>
      </c>
      <c r="C1866">
        <v>174.58</v>
      </c>
      <c r="D1866">
        <v>178.43</v>
      </c>
      <c r="E1866">
        <v>171.33</v>
      </c>
      <c r="F1866" t="s">
        <v>5688</v>
      </c>
      <c r="G1866">
        <v>6.4000000000000003E-3</v>
      </c>
    </row>
    <row r="1867" spans="1:7" x14ac:dyDescent="0.35">
      <c r="A1867" s="1">
        <v>43741</v>
      </c>
      <c r="B1867">
        <v>174.54</v>
      </c>
      <c r="C1867">
        <v>180.26</v>
      </c>
      <c r="D1867">
        <v>180.57</v>
      </c>
      <c r="E1867">
        <v>170.65</v>
      </c>
      <c r="F1867" t="s">
        <v>8550</v>
      </c>
      <c r="G1867">
        <v>-3.1800000000000002E-2</v>
      </c>
    </row>
    <row r="1868" spans="1:7" x14ac:dyDescent="0.35">
      <c r="A1868" s="1">
        <v>43740</v>
      </c>
      <c r="B1868">
        <v>180.27</v>
      </c>
      <c r="C1868">
        <v>175.78</v>
      </c>
      <c r="D1868">
        <v>180.84</v>
      </c>
      <c r="E1868">
        <v>173.97</v>
      </c>
      <c r="F1868" t="s">
        <v>8345</v>
      </c>
      <c r="G1868">
        <v>2.5600000000000001E-2</v>
      </c>
    </row>
    <row r="1869" spans="1:7" x14ac:dyDescent="0.35">
      <c r="A1869" s="1">
        <v>43739</v>
      </c>
      <c r="B1869">
        <v>175.78</v>
      </c>
      <c r="C1869">
        <v>180.36</v>
      </c>
      <c r="D1869">
        <v>184.95</v>
      </c>
      <c r="E1869">
        <v>174.03</v>
      </c>
      <c r="F1869" t="s">
        <v>5315</v>
      </c>
      <c r="G1869">
        <v>-2.5399999999999999E-2</v>
      </c>
    </row>
    <row r="1870" spans="1:7" x14ac:dyDescent="0.35">
      <c r="A1870" s="1">
        <v>43738</v>
      </c>
      <c r="B1870">
        <v>180.35</v>
      </c>
      <c r="C1870">
        <v>169.28</v>
      </c>
      <c r="D1870">
        <v>180.52</v>
      </c>
      <c r="E1870">
        <v>165.59</v>
      </c>
      <c r="F1870" t="s">
        <v>8551</v>
      </c>
      <c r="G1870">
        <v>6.5299999999999997E-2</v>
      </c>
    </row>
    <row r="1871" spans="1:7" x14ac:dyDescent="0.35">
      <c r="A1871" s="1">
        <v>43737</v>
      </c>
      <c r="B1871">
        <v>169.29</v>
      </c>
      <c r="C1871">
        <v>173.62</v>
      </c>
      <c r="D1871">
        <v>174.43</v>
      </c>
      <c r="E1871">
        <v>164.97</v>
      </c>
      <c r="F1871" t="s">
        <v>8552</v>
      </c>
      <c r="G1871">
        <v>-2.4899999999999999E-2</v>
      </c>
    </row>
    <row r="1872" spans="1:7" x14ac:dyDescent="0.35">
      <c r="A1872" s="1">
        <v>43736</v>
      </c>
      <c r="B1872">
        <v>173.62</v>
      </c>
      <c r="C1872">
        <v>173.19</v>
      </c>
      <c r="D1872">
        <v>175.15</v>
      </c>
      <c r="E1872">
        <v>168.56</v>
      </c>
      <c r="F1872" t="s">
        <v>8553</v>
      </c>
      <c r="G1872">
        <v>2.5000000000000001E-3</v>
      </c>
    </row>
    <row r="1873" spans="1:7" x14ac:dyDescent="0.35">
      <c r="A1873" s="1">
        <v>43735</v>
      </c>
      <c r="B1873">
        <v>173.19</v>
      </c>
      <c r="C1873">
        <v>164.58</v>
      </c>
      <c r="D1873">
        <v>175.65</v>
      </c>
      <c r="E1873">
        <v>161.32</v>
      </c>
      <c r="F1873" t="s">
        <v>8554</v>
      </c>
      <c r="G1873">
        <v>5.2400000000000002E-2</v>
      </c>
    </row>
    <row r="1874" spans="1:7" x14ac:dyDescent="0.35">
      <c r="A1874" s="1">
        <v>43734</v>
      </c>
      <c r="B1874">
        <v>164.56</v>
      </c>
      <c r="C1874">
        <v>168.93</v>
      </c>
      <c r="D1874">
        <v>169.81</v>
      </c>
      <c r="E1874">
        <v>153.16999999999999</v>
      </c>
      <c r="F1874" t="s">
        <v>5627</v>
      </c>
      <c r="G1874">
        <v>-2.58E-2</v>
      </c>
    </row>
    <row r="1875" spans="1:7" x14ac:dyDescent="0.35">
      <c r="A1875" s="1">
        <v>43733</v>
      </c>
      <c r="B1875">
        <v>168.92</v>
      </c>
      <c r="C1875">
        <v>166.29</v>
      </c>
      <c r="D1875">
        <v>174.26</v>
      </c>
      <c r="E1875">
        <v>162.12</v>
      </c>
      <c r="F1875" t="s">
        <v>8347</v>
      </c>
      <c r="G1875">
        <v>1.5800000000000002E-2</v>
      </c>
    </row>
    <row r="1876" spans="1:7" x14ac:dyDescent="0.35">
      <c r="A1876" s="1">
        <v>43732</v>
      </c>
      <c r="B1876">
        <v>166.29</v>
      </c>
      <c r="C1876">
        <v>201.22</v>
      </c>
      <c r="D1876">
        <v>202.97</v>
      </c>
      <c r="E1876">
        <v>164.78</v>
      </c>
      <c r="F1876" t="s">
        <v>8555</v>
      </c>
      <c r="G1876">
        <v>-0.1734</v>
      </c>
    </row>
    <row r="1877" spans="1:7" x14ac:dyDescent="0.35">
      <c r="A1877" s="1">
        <v>43731</v>
      </c>
      <c r="B1877">
        <v>201.18</v>
      </c>
      <c r="C1877">
        <v>211.16</v>
      </c>
      <c r="D1877">
        <v>211.76</v>
      </c>
      <c r="E1877">
        <v>199.82</v>
      </c>
      <c r="F1877" t="s">
        <v>1486</v>
      </c>
      <c r="G1877">
        <v>-4.7100000000000003E-2</v>
      </c>
    </row>
    <row r="1878" spans="1:7" x14ac:dyDescent="0.35">
      <c r="A1878" s="1">
        <v>43730</v>
      </c>
      <c r="B1878">
        <v>211.13</v>
      </c>
      <c r="C1878">
        <v>215.23</v>
      </c>
      <c r="D1878">
        <v>215.64</v>
      </c>
      <c r="E1878">
        <v>206.71</v>
      </c>
      <c r="F1878" t="s">
        <v>7041</v>
      </c>
      <c r="G1878">
        <v>-1.9E-2</v>
      </c>
    </row>
    <row r="1879" spans="1:7" x14ac:dyDescent="0.35">
      <c r="A1879" s="1">
        <v>43729</v>
      </c>
      <c r="B1879">
        <v>215.22</v>
      </c>
      <c r="C1879">
        <v>218.01</v>
      </c>
      <c r="D1879">
        <v>221.17</v>
      </c>
      <c r="E1879">
        <v>213.71</v>
      </c>
      <c r="F1879" t="s">
        <v>8371</v>
      </c>
      <c r="G1879">
        <v>-1.2800000000000001E-2</v>
      </c>
    </row>
    <row r="1880" spans="1:7" x14ac:dyDescent="0.35">
      <c r="A1880" s="1">
        <v>43728</v>
      </c>
      <c r="B1880">
        <v>218</v>
      </c>
      <c r="C1880">
        <v>220.22</v>
      </c>
      <c r="D1880">
        <v>221.27</v>
      </c>
      <c r="E1880">
        <v>213.12</v>
      </c>
      <c r="F1880" t="s">
        <v>8318</v>
      </c>
      <c r="G1880">
        <v>-0.01</v>
      </c>
    </row>
    <row r="1881" spans="1:7" x14ac:dyDescent="0.35">
      <c r="A1881" s="1">
        <v>43727</v>
      </c>
      <c r="B1881">
        <v>220.21</v>
      </c>
      <c r="C1881">
        <v>210.44</v>
      </c>
      <c r="D1881">
        <v>223.35</v>
      </c>
      <c r="E1881">
        <v>202.95</v>
      </c>
      <c r="F1881" t="s">
        <v>8556</v>
      </c>
      <c r="G1881">
        <v>4.65E-2</v>
      </c>
    </row>
    <row r="1882" spans="1:7" x14ac:dyDescent="0.35">
      <c r="A1882" s="1">
        <v>43726</v>
      </c>
      <c r="B1882">
        <v>210.43</v>
      </c>
      <c r="C1882">
        <v>207.8</v>
      </c>
      <c r="D1882">
        <v>216.89</v>
      </c>
      <c r="E1882">
        <v>207.69</v>
      </c>
      <c r="F1882" t="s">
        <v>8557</v>
      </c>
      <c r="G1882">
        <v>1.2800000000000001E-2</v>
      </c>
    </row>
    <row r="1883" spans="1:7" x14ac:dyDescent="0.35">
      <c r="A1883" s="1">
        <v>43725</v>
      </c>
      <c r="B1883">
        <v>207.77</v>
      </c>
      <c r="C1883">
        <v>197.33</v>
      </c>
      <c r="D1883">
        <v>214.45</v>
      </c>
      <c r="E1883">
        <v>195.95</v>
      </c>
      <c r="F1883" t="s">
        <v>8558</v>
      </c>
      <c r="G1883">
        <v>5.2900000000000003E-2</v>
      </c>
    </row>
    <row r="1884" spans="1:7" x14ac:dyDescent="0.35">
      <c r="A1884" s="1">
        <v>43724</v>
      </c>
      <c r="B1884">
        <v>197.32</v>
      </c>
      <c r="C1884">
        <v>189.1</v>
      </c>
      <c r="D1884">
        <v>198.82</v>
      </c>
      <c r="E1884">
        <v>188.68</v>
      </c>
      <c r="F1884" t="s">
        <v>8504</v>
      </c>
      <c r="G1884">
        <v>4.3499999999999997E-2</v>
      </c>
    </row>
    <row r="1885" spans="1:7" x14ac:dyDescent="0.35">
      <c r="A1885" s="1">
        <v>43723</v>
      </c>
      <c r="B1885">
        <v>189.1</v>
      </c>
      <c r="C1885">
        <v>188.17</v>
      </c>
      <c r="D1885">
        <v>190.23</v>
      </c>
      <c r="E1885">
        <v>185.92</v>
      </c>
      <c r="F1885" t="s">
        <v>8349</v>
      </c>
      <c r="G1885">
        <v>5.0000000000000001E-3</v>
      </c>
    </row>
    <row r="1886" spans="1:7" x14ac:dyDescent="0.35">
      <c r="A1886" s="1">
        <v>43722</v>
      </c>
      <c r="B1886">
        <v>188.16</v>
      </c>
      <c r="C1886">
        <v>181.06</v>
      </c>
      <c r="D1886">
        <v>188.54</v>
      </c>
      <c r="E1886">
        <v>180.09</v>
      </c>
      <c r="F1886" t="s">
        <v>8559</v>
      </c>
      <c r="G1886">
        <v>3.8899999999999997E-2</v>
      </c>
    </row>
    <row r="1887" spans="1:7" x14ac:dyDescent="0.35">
      <c r="A1887" s="1">
        <v>43721</v>
      </c>
      <c r="B1887">
        <v>181.11</v>
      </c>
      <c r="C1887">
        <v>180.87</v>
      </c>
      <c r="D1887">
        <v>181.53</v>
      </c>
      <c r="E1887">
        <v>177.79</v>
      </c>
      <c r="F1887" t="s">
        <v>5571</v>
      </c>
      <c r="G1887">
        <v>1.2999999999999999E-3</v>
      </c>
    </row>
    <row r="1888" spans="1:7" x14ac:dyDescent="0.35">
      <c r="A1888" s="1">
        <v>43720</v>
      </c>
      <c r="B1888">
        <v>180.87</v>
      </c>
      <c r="C1888">
        <v>178.48</v>
      </c>
      <c r="D1888">
        <v>182.37</v>
      </c>
      <c r="E1888">
        <v>176.85</v>
      </c>
      <c r="F1888" t="s">
        <v>6987</v>
      </c>
      <c r="G1888">
        <v>1.35E-2</v>
      </c>
    </row>
    <row r="1889" spans="1:7" x14ac:dyDescent="0.35">
      <c r="A1889" s="1">
        <v>43719</v>
      </c>
      <c r="B1889">
        <v>178.47</v>
      </c>
      <c r="C1889">
        <v>180.05</v>
      </c>
      <c r="D1889">
        <v>182.27</v>
      </c>
      <c r="E1889">
        <v>174.86</v>
      </c>
      <c r="F1889" t="s">
        <v>8560</v>
      </c>
      <c r="G1889">
        <v>-8.8000000000000005E-3</v>
      </c>
    </row>
    <row r="1890" spans="1:7" x14ac:dyDescent="0.35">
      <c r="A1890" s="1">
        <v>43718</v>
      </c>
      <c r="B1890">
        <v>180.05</v>
      </c>
      <c r="C1890">
        <v>180.64</v>
      </c>
      <c r="D1890">
        <v>184.16</v>
      </c>
      <c r="E1890">
        <v>177.44</v>
      </c>
      <c r="F1890" t="s">
        <v>8561</v>
      </c>
      <c r="G1890">
        <v>-3.3E-3</v>
      </c>
    </row>
    <row r="1891" spans="1:7" x14ac:dyDescent="0.35">
      <c r="A1891" s="1">
        <v>43717</v>
      </c>
      <c r="B1891">
        <v>180.65</v>
      </c>
      <c r="C1891">
        <v>181.45</v>
      </c>
      <c r="D1891">
        <v>184.76</v>
      </c>
      <c r="E1891">
        <v>176.25</v>
      </c>
      <c r="F1891" t="s">
        <v>5582</v>
      </c>
      <c r="G1891">
        <v>-4.4000000000000003E-3</v>
      </c>
    </row>
    <row r="1892" spans="1:7" x14ac:dyDescent="0.35">
      <c r="A1892" s="1">
        <v>43716</v>
      </c>
      <c r="B1892">
        <v>181.44</v>
      </c>
      <c r="C1892">
        <v>177.76</v>
      </c>
      <c r="D1892">
        <v>183.42</v>
      </c>
      <c r="E1892">
        <v>177.36</v>
      </c>
      <c r="F1892" t="s">
        <v>7174</v>
      </c>
      <c r="G1892">
        <v>2.0799999999999999E-2</v>
      </c>
    </row>
    <row r="1893" spans="1:7" x14ac:dyDescent="0.35">
      <c r="A1893" s="1">
        <v>43715</v>
      </c>
      <c r="B1893">
        <v>177.74</v>
      </c>
      <c r="C1893">
        <v>169.14</v>
      </c>
      <c r="D1893">
        <v>180.63</v>
      </c>
      <c r="E1893">
        <v>168.42</v>
      </c>
      <c r="F1893" t="s">
        <v>8562</v>
      </c>
      <c r="G1893">
        <v>5.0799999999999998E-2</v>
      </c>
    </row>
    <row r="1894" spans="1:7" x14ac:dyDescent="0.35">
      <c r="A1894" s="1">
        <v>43714</v>
      </c>
      <c r="B1894">
        <v>169.15</v>
      </c>
      <c r="C1894">
        <v>173.82</v>
      </c>
      <c r="D1894">
        <v>177.79</v>
      </c>
      <c r="E1894">
        <v>166.16</v>
      </c>
      <c r="F1894" t="s">
        <v>8563</v>
      </c>
      <c r="G1894">
        <v>-2.7E-2</v>
      </c>
    </row>
    <row r="1895" spans="1:7" x14ac:dyDescent="0.35">
      <c r="A1895" s="1">
        <v>43713</v>
      </c>
      <c r="B1895">
        <v>173.83</v>
      </c>
      <c r="C1895">
        <v>174.8</v>
      </c>
      <c r="D1895">
        <v>175.56</v>
      </c>
      <c r="E1895">
        <v>170.54</v>
      </c>
      <c r="F1895" t="s">
        <v>5536</v>
      </c>
      <c r="G1895">
        <v>-5.4999999999999997E-3</v>
      </c>
    </row>
    <row r="1896" spans="1:7" x14ac:dyDescent="0.35">
      <c r="A1896" s="1">
        <v>43712</v>
      </c>
      <c r="B1896">
        <v>174.79</v>
      </c>
      <c r="C1896">
        <v>178.82</v>
      </c>
      <c r="D1896">
        <v>180.06</v>
      </c>
      <c r="E1896">
        <v>173.85</v>
      </c>
      <c r="F1896" t="s">
        <v>8564</v>
      </c>
      <c r="G1896">
        <v>-2.2499999999999999E-2</v>
      </c>
    </row>
    <row r="1897" spans="1:7" x14ac:dyDescent="0.35">
      <c r="A1897" s="1">
        <v>43711</v>
      </c>
      <c r="B1897">
        <v>178.81</v>
      </c>
      <c r="C1897">
        <v>178.1</v>
      </c>
      <c r="D1897">
        <v>182.59</v>
      </c>
      <c r="E1897">
        <v>175.37</v>
      </c>
      <c r="F1897" t="s">
        <v>8565</v>
      </c>
      <c r="G1897">
        <v>3.8999999999999998E-3</v>
      </c>
    </row>
    <row r="1898" spans="1:7" x14ac:dyDescent="0.35">
      <c r="A1898" s="1">
        <v>43710</v>
      </c>
      <c r="B1898">
        <v>178.11</v>
      </c>
      <c r="C1898">
        <v>169.72</v>
      </c>
      <c r="D1898">
        <v>180.56</v>
      </c>
      <c r="E1898">
        <v>169.45</v>
      </c>
      <c r="F1898" t="s">
        <v>7090</v>
      </c>
      <c r="G1898">
        <v>4.9399999999999999E-2</v>
      </c>
    </row>
    <row r="1899" spans="1:7" x14ac:dyDescent="0.35">
      <c r="A1899" s="1">
        <v>43709</v>
      </c>
      <c r="B1899">
        <v>169.72</v>
      </c>
      <c r="C1899">
        <v>171.62</v>
      </c>
      <c r="D1899">
        <v>173.22</v>
      </c>
      <c r="E1899">
        <v>167.08</v>
      </c>
      <c r="F1899" t="s">
        <v>8566</v>
      </c>
      <c r="G1899">
        <v>-1.11E-2</v>
      </c>
    </row>
    <row r="1900" spans="1:7" x14ac:dyDescent="0.35">
      <c r="A1900" s="1">
        <v>43708</v>
      </c>
      <c r="B1900">
        <v>171.62</v>
      </c>
      <c r="C1900">
        <v>168.14</v>
      </c>
      <c r="D1900">
        <v>174.43</v>
      </c>
      <c r="E1900">
        <v>166.16</v>
      </c>
      <c r="F1900" t="s">
        <v>5325</v>
      </c>
      <c r="G1900">
        <v>2.06E-2</v>
      </c>
    </row>
    <row r="1901" spans="1:7" x14ac:dyDescent="0.35">
      <c r="A1901" s="1">
        <v>43707</v>
      </c>
      <c r="B1901">
        <v>168.16</v>
      </c>
      <c r="C1901">
        <v>168.68</v>
      </c>
      <c r="D1901">
        <v>170.27</v>
      </c>
      <c r="E1901">
        <v>165.38</v>
      </c>
      <c r="F1901" t="s">
        <v>8567</v>
      </c>
      <c r="G1901">
        <v>-2.8999999999999998E-3</v>
      </c>
    </row>
    <row r="1902" spans="1:7" x14ac:dyDescent="0.35">
      <c r="A1902" s="1">
        <v>43706</v>
      </c>
      <c r="B1902">
        <v>168.66</v>
      </c>
      <c r="C1902">
        <v>172.85</v>
      </c>
      <c r="D1902">
        <v>173.05</v>
      </c>
      <c r="E1902">
        <v>164.04</v>
      </c>
      <c r="F1902" t="s">
        <v>8568</v>
      </c>
      <c r="G1902">
        <v>-2.4299999999999999E-2</v>
      </c>
    </row>
    <row r="1903" spans="1:7" x14ac:dyDescent="0.35">
      <c r="A1903" s="1">
        <v>43705</v>
      </c>
      <c r="B1903">
        <v>172.85</v>
      </c>
      <c r="C1903">
        <v>186.6</v>
      </c>
      <c r="D1903">
        <v>187.13</v>
      </c>
      <c r="E1903">
        <v>167.57</v>
      </c>
      <c r="F1903" t="s">
        <v>7041</v>
      </c>
      <c r="G1903">
        <v>-7.3599999999999999E-2</v>
      </c>
    </row>
    <row r="1904" spans="1:7" x14ac:dyDescent="0.35">
      <c r="A1904" s="1">
        <v>43704</v>
      </c>
      <c r="B1904">
        <v>186.58</v>
      </c>
      <c r="C1904">
        <v>188.36</v>
      </c>
      <c r="D1904">
        <v>188.61</v>
      </c>
      <c r="E1904">
        <v>184.26</v>
      </c>
      <c r="F1904" t="s">
        <v>6987</v>
      </c>
      <c r="G1904">
        <v>-9.2999999999999992E-3</v>
      </c>
    </row>
    <row r="1905" spans="1:7" x14ac:dyDescent="0.35">
      <c r="A1905" s="1">
        <v>43703</v>
      </c>
      <c r="B1905">
        <v>188.34</v>
      </c>
      <c r="C1905">
        <v>186.32</v>
      </c>
      <c r="D1905">
        <v>193.09</v>
      </c>
      <c r="E1905">
        <v>186.02</v>
      </c>
      <c r="F1905" t="s">
        <v>8378</v>
      </c>
      <c r="G1905">
        <v>1.09E-2</v>
      </c>
    </row>
    <row r="1906" spans="1:7" x14ac:dyDescent="0.35">
      <c r="A1906" s="1">
        <v>43702</v>
      </c>
      <c r="B1906">
        <v>186.3</v>
      </c>
      <c r="C1906">
        <v>190.16</v>
      </c>
      <c r="D1906">
        <v>191.49</v>
      </c>
      <c r="E1906">
        <v>182.81</v>
      </c>
      <c r="F1906" t="s">
        <v>5574</v>
      </c>
      <c r="G1906">
        <v>-2.0199999999999999E-2</v>
      </c>
    </row>
    <row r="1907" spans="1:7" x14ac:dyDescent="0.35">
      <c r="A1907" s="1">
        <v>43701</v>
      </c>
      <c r="B1907">
        <v>190.15</v>
      </c>
      <c r="C1907">
        <v>193.42</v>
      </c>
      <c r="D1907">
        <v>193.47</v>
      </c>
      <c r="E1907">
        <v>186.13</v>
      </c>
      <c r="F1907" t="s">
        <v>8569</v>
      </c>
      <c r="G1907">
        <v>-1.7000000000000001E-2</v>
      </c>
    </row>
    <row r="1908" spans="1:7" x14ac:dyDescent="0.35">
      <c r="A1908" s="1">
        <v>43700</v>
      </c>
      <c r="B1908">
        <v>193.43</v>
      </c>
      <c r="C1908">
        <v>190.29</v>
      </c>
      <c r="D1908">
        <v>195.32</v>
      </c>
      <c r="E1908">
        <v>175.8</v>
      </c>
      <c r="F1908" t="s">
        <v>8570</v>
      </c>
      <c r="G1908">
        <v>1.6500000000000001E-2</v>
      </c>
    </row>
    <row r="1909" spans="1:7" x14ac:dyDescent="0.35">
      <c r="A1909" s="1">
        <v>43699</v>
      </c>
      <c r="B1909">
        <v>190.29</v>
      </c>
      <c r="C1909">
        <v>187.27</v>
      </c>
      <c r="D1909">
        <v>194.42</v>
      </c>
      <c r="E1909">
        <v>182.97</v>
      </c>
      <c r="F1909" t="s">
        <v>7268</v>
      </c>
      <c r="G1909">
        <v>1.6299999999999999E-2</v>
      </c>
    </row>
    <row r="1910" spans="1:7" x14ac:dyDescent="0.35">
      <c r="A1910" s="1">
        <v>43698</v>
      </c>
      <c r="B1910">
        <v>187.24</v>
      </c>
      <c r="C1910">
        <v>196.15</v>
      </c>
      <c r="D1910">
        <v>196.78</v>
      </c>
      <c r="E1910">
        <v>181.29</v>
      </c>
      <c r="F1910" t="s">
        <v>8379</v>
      </c>
      <c r="G1910">
        <v>-4.5400000000000003E-2</v>
      </c>
    </row>
    <row r="1911" spans="1:7" x14ac:dyDescent="0.35">
      <c r="A1911" s="1">
        <v>43697</v>
      </c>
      <c r="B1911">
        <v>196.14</v>
      </c>
      <c r="C1911">
        <v>201.65</v>
      </c>
      <c r="D1911">
        <v>201.96</v>
      </c>
      <c r="E1911">
        <v>194.55</v>
      </c>
      <c r="F1911" t="s">
        <v>8504</v>
      </c>
      <c r="G1911">
        <v>-2.7300000000000001E-2</v>
      </c>
    </row>
    <row r="1912" spans="1:7" x14ac:dyDescent="0.35">
      <c r="A1912" s="1">
        <v>43696</v>
      </c>
      <c r="B1912">
        <v>201.64</v>
      </c>
      <c r="C1912">
        <v>193.67</v>
      </c>
      <c r="D1912">
        <v>202.81</v>
      </c>
      <c r="E1912">
        <v>192.33</v>
      </c>
      <c r="F1912" t="s">
        <v>8571</v>
      </c>
      <c r="G1912">
        <v>4.1099999999999998E-2</v>
      </c>
    </row>
    <row r="1913" spans="1:7" x14ac:dyDescent="0.35">
      <c r="A1913" s="1">
        <v>43695</v>
      </c>
      <c r="B1913">
        <v>193.68</v>
      </c>
      <c r="C1913">
        <v>184.83</v>
      </c>
      <c r="D1913">
        <v>197.17</v>
      </c>
      <c r="E1913">
        <v>182.96</v>
      </c>
      <c r="F1913" t="s">
        <v>5613</v>
      </c>
      <c r="G1913">
        <v>4.8000000000000001E-2</v>
      </c>
    </row>
    <row r="1914" spans="1:7" x14ac:dyDescent="0.35">
      <c r="A1914" s="1">
        <v>43694</v>
      </c>
      <c r="B1914">
        <v>184.81</v>
      </c>
      <c r="C1914">
        <v>184.55</v>
      </c>
      <c r="D1914">
        <v>186.12</v>
      </c>
      <c r="E1914">
        <v>181.58</v>
      </c>
      <c r="F1914" t="s">
        <v>5365</v>
      </c>
      <c r="G1914">
        <v>1.4E-3</v>
      </c>
    </row>
    <row r="1915" spans="1:7" x14ac:dyDescent="0.35">
      <c r="A1915" s="1">
        <v>43693</v>
      </c>
      <c r="B1915">
        <v>184.55</v>
      </c>
      <c r="C1915">
        <v>187.67</v>
      </c>
      <c r="D1915">
        <v>188.03</v>
      </c>
      <c r="E1915">
        <v>179.35</v>
      </c>
      <c r="F1915" t="s">
        <v>8572</v>
      </c>
      <c r="G1915">
        <v>-1.7299999999999999E-2</v>
      </c>
    </row>
    <row r="1916" spans="1:7" x14ac:dyDescent="0.35">
      <c r="A1916" s="1">
        <v>43692</v>
      </c>
      <c r="B1916">
        <v>187.8</v>
      </c>
      <c r="C1916">
        <v>186.59</v>
      </c>
      <c r="D1916">
        <v>189.3</v>
      </c>
      <c r="E1916">
        <v>176.08</v>
      </c>
      <c r="F1916" t="s">
        <v>8542</v>
      </c>
      <c r="G1916">
        <v>6.6E-3</v>
      </c>
    </row>
    <row r="1917" spans="1:7" x14ac:dyDescent="0.35">
      <c r="A1917" s="1">
        <v>43691</v>
      </c>
      <c r="B1917">
        <v>186.56</v>
      </c>
      <c r="C1917">
        <v>207.68</v>
      </c>
      <c r="D1917">
        <v>209.43</v>
      </c>
      <c r="E1917">
        <v>183.74</v>
      </c>
      <c r="F1917" t="s">
        <v>8505</v>
      </c>
      <c r="G1917">
        <v>-0.1017</v>
      </c>
    </row>
    <row r="1918" spans="1:7" x14ac:dyDescent="0.35">
      <c r="A1918" s="1">
        <v>43690</v>
      </c>
      <c r="B1918">
        <v>207.68</v>
      </c>
      <c r="C1918">
        <v>210.48</v>
      </c>
      <c r="D1918">
        <v>211.01</v>
      </c>
      <c r="E1918">
        <v>106.01</v>
      </c>
      <c r="F1918" t="s">
        <v>7110</v>
      </c>
      <c r="G1918">
        <v>-1.32E-2</v>
      </c>
    </row>
    <row r="1919" spans="1:7" x14ac:dyDescent="0.35">
      <c r="A1919" s="1">
        <v>43689</v>
      </c>
      <c r="B1919">
        <v>210.45</v>
      </c>
      <c r="C1919">
        <v>215.84</v>
      </c>
      <c r="D1919">
        <v>215.97</v>
      </c>
      <c r="E1919">
        <v>209.49</v>
      </c>
      <c r="F1919" t="s">
        <v>8573</v>
      </c>
      <c r="G1919">
        <v>-2.4899999999999999E-2</v>
      </c>
    </row>
    <row r="1920" spans="1:7" x14ac:dyDescent="0.35">
      <c r="A1920" s="1">
        <v>43688</v>
      </c>
      <c r="B1920">
        <v>215.83</v>
      </c>
      <c r="C1920">
        <v>205.92</v>
      </c>
      <c r="D1920">
        <v>216.23</v>
      </c>
      <c r="E1920">
        <v>205.64</v>
      </c>
      <c r="F1920" t="s">
        <v>8385</v>
      </c>
      <c r="G1920">
        <v>4.8099999999999997E-2</v>
      </c>
    </row>
    <row r="1921" spans="1:7" x14ac:dyDescent="0.35">
      <c r="A1921" s="1">
        <v>43687</v>
      </c>
      <c r="B1921">
        <v>205.93</v>
      </c>
      <c r="C1921">
        <v>209.46</v>
      </c>
      <c r="D1921">
        <v>213.53</v>
      </c>
      <c r="E1921">
        <v>202.35</v>
      </c>
      <c r="F1921" t="s">
        <v>8574</v>
      </c>
      <c r="G1921">
        <v>-1.7000000000000001E-2</v>
      </c>
    </row>
    <row r="1922" spans="1:7" x14ac:dyDescent="0.35">
      <c r="A1922" s="1">
        <v>43686</v>
      </c>
      <c r="B1922">
        <v>209.49</v>
      </c>
      <c r="C1922">
        <v>220.12</v>
      </c>
      <c r="D1922">
        <v>220.49</v>
      </c>
      <c r="E1922">
        <v>206.4</v>
      </c>
      <c r="F1922" t="s">
        <v>7122</v>
      </c>
      <c r="G1922">
        <v>-4.8399999999999999E-2</v>
      </c>
    </row>
    <row r="1923" spans="1:7" x14ac:dyDescent="0.35">
      <c r="A1923" s="1">
        <v>43685</v>
      </c>
      <c r="B1923">
        <v>220.16</v>
      </c>
      <c r="C1923">
        <v>224.68</v>
      </c>
      <c r="D1923">
        <v>226.11</v>
      </c>
      <c r="E1923">
        <v>215.57</v>
      </c>
      <c r="F1923" t="s">
        <v>5387</v>
      </c>
      <c r="G1923">
        <v>-0.02</v>
      </c>
    </row>
    <row r="1924" spans="1:7" x14ac:dyDescent="0.35">
      <c r="A1924" s="1">
        <v>43684</v>
      </c>
      <c r="B1924">
        <v>224.66</v>
      </c>
      <c r="C1924">
        <v>225.62</v>
      </c>
      <c r="D1924">
        <v>229.22</v>
      </c>
      <c r="E1924">
        <v>220.62</v>
      </c>
      <c r="F1924" t="s">
        <v>8575</v>
      </c>
      <c r="G1924">
        <v>-4.3E-3</v>
      </c>
    </row>
    <row r="1925" spans="1:7" x14ac:dyDescent="0.35">
      <c r="A1925" s="1">
        <v>43683</v>
      </c>
      <c r="B1925">
        <v>225.63</v>
      </c>
      <c r="C1925">
        <v>232.45</v>
      </c>
      <c r="D1925">
        <v>237.47</v>
      </c>
      <c r="E1925">
        <v>222.46</v>
      </c>
      <c r="F1925" t="s">
        <v>8536</v>
      </c>
      <c r="G1925">
        <v>-2.93E-2</v>
      </c>
    </row>
    <row r="1926" spans="1:7" x14ac:dyDescent="0.35">
      <c r="A1926" s="1">
        <v>43682</v>
      </c>
      <c r="B1926">
        <v>232.45</v>
      </c>
      <c r="C1926">
        <v>220.76</v>
      </c>
      <c r="D1926">
        <v>235</v>
      </c>
      <c r="E1926">
        <v>220.75</v>
      </c>
      <c r="F1926" t="s">
        <v>8576</v>
      </c>
      <c r="G1926">
        <v>5.3100000000000001E-2</v>
      </c>
    </row>
    <row r="1927" spans="1:7" x14ac:dyDescent="0.35">
      <c r="A1927" s="1">
        <v>43681</v>
      </c>
      <c r="B1927">
        <v>220.72</v>
      </c>
      <c r="C1927">
        <v>220.89</v>
      </c>
      <c r="D1927">
        <v>222.21</v>
      </c>
      <c r="E1927">
        <v>216.31</v>
      </c>
      <c r="F1927" t="s">
        <v>8577</v>
      </c>
      <c r="G1927">
        <v>-8.0000000000000004E-4</v>
      </c>
    </row>
    <row r="1928" spans="1:7" x14ac:dyDescent="0.35">
      <c r="A1928" s="1">
        <v>43680</v>
      </c>
      <c r="B1928">
        <v>220.89</v>
      </c>
      <c r="C1928">
        <v>216.52</v>
      </c>
      <c r="D1928">
        <v>223</v>
      </c>
      <c r="E1928">
        <v>215.52</v>
      </c>
      <c r="F1928" t="s">
        <v>8578</v>
      </c>
      <c r="G1928">
        <v>2.01E-2</v>
      </c>
    </row>
    <row r="1929" spans="1:7" x14ac:dyDescent="0.35">
      <c r="A1929" s="1">
        <v>43679</v>
      </c>
      <c r="B1929">
        <v>216.54</v>
      </c>
      <c r="C1929">
        <v>216.37</v>
      </c>
      <c r="D1929">
        <v>220.84</v>
      </c>
      <c r="E1929">
        <v>213.93</v>
      </c>
      <c r="F1929" t="s">
        <v>5603</v>
      </c>
      <c r="G1929">
        <v>8.0000000000000004E-4</v>
      </c>
    </row>
    <row r="1930" spans="1:7" x14ac:dyDescent="0.35">
      <c r="A1930" s="1">
        <v>43678</v>
      </c>
      <c r="B1930">
        <v>216.37</v>
      </c>
      <c r="C1930">
        <v>217.23</v>
      </c>
      <c r="D1930">
        <v>217.55</v>
      </c>
      <c r="E1930">
        <v>211.23</v>
      </c>
      <c r="F1930" t="s">
        <v>7148</v>
      </c>
      <c r="G1930">
        <v>-4.0000000000000001E-3</v>
      </c>
    </row>
    <row r="1931" spans="1:7" x14ac:dyDescent="0.35">
      <c r="A1931" s="1">
        <v>43677</v>
      </c>
      <c r="B1931">
        <v>217.23</v>
      </c>
      <c r="C1931">
        <v>208.49</v>
      </c>
      <c r="D1931">
        <v>218.19</v>
      </c>
      <c r="E1931">
        <v>208.17</v>
      </c>
      <c r="F1931" t="s">
        <v>8579</v>
      </c>
      <c r="G1931">
        <v>4.19E-2</v>
      </c>
    </row>
    <row r="1932" spans="1:7" x14ac:dyDescent="0.35">
      <c r="A1932" s="1">
        <v>43676</v>
      </c>
      <c r="B1932">
        <v>208.49</v>
      </c>
      <c r="C1932">
        <v>209.81</v>
      </c>
      <c r="D1932">
        <v>212.88</v>
      </c>
      <c r="E1932">
        <v>204.54</v>
      </c>
      <c r="F1932" t="s">
        <v>5607</v>
      </c>
      <c r="G1932">
        <v>-6.3E-3</v>
      </c>
    </row>
    <row r="1933" spans="1:7" x14ac:dyDescent="0.35">
      <c r="A1933" s="1">
        <v>43675</v>
      </c>
      <c r="B1933">
        <v>209.82</v>
      </c>
      <c r="C1933">
        <v>210.39</v>
      </c>
      <c r="D1933">
        <v>214.45</v>
      </c>
      <c r="E1933">
        <v>207.37</v>
      </c>
      <c r="F1933" t="s">
        <v>8580</v>
      </c>
      <c r="G1933">
        <v>-2.5999999999999999E-3</v>
      </c>
    </row>
    <row r="1934" spans="1:7" x14ac:dyDescent="0.35">
      <c r="A1934" s="1">
        <v>43674</v>
      </c>
      <c r="B1934">
        <v>210.37</v>
      </c>
      <c r="C1934">
        <v>206.64</v>
      </c>
      <c r="D1934">
        <v>212.01</v>
      </c>
      <c r="E1934">
        <v>199.68</v>
      </c>
      <c r="F1934" t="s">
        <v>5387</v>
      </c>
      <c r="G1934">
        <v>1.8100000000000002E-2</v>
      </c>
    </row>
    <row r="1935" spans="1:7" x14ac:dyDescent="0.35">
      <c r="A1935" s="1">
        <v>43673</v>
      </c>
      <c r="B1935">
        <v>206.62</v>
      </c>
      <c r="C1935">
        <v>217.8</v>
      </c>
      <c r="D1935">
        <v>222.7</v>
      </c>
      <c r="E1935">
        <v>203.5</v>
      </c>
      <c r="F1935" t="s">
        <v>5633</v>
      </c>
      <c r="G1935">
        <v>-5.1499999999999997E-2</v>
      </c>
    </row>
    <row r="1936" spans="1:7" x14ac:dyDescent="0.35">
      <c r="A1936" s="1">
        <v>43672</v>
      </c>
      <c r="B1936">
        <v>217.83</v>
      </c>
      <c r="C1936">
        <v>217.65</v>
      </c>
      <c r="D1936">
        <v>218.65</v>
      </c>
      <c r="E1936">
        <v>212.07</v>
      </c>
      <c r="F1936" t="s">
        <v>5549</v>
      </c>
      <c r="G1936">
        <v>8.9999999999999998E-4</v>
      </c>
    </row>
    <row r="1937" spans="1:7" x14ac:dyDescent="0.35">
      <c r="A1937" s="1">
        <v>43671</v>
      </c>
      <c r="B1937">
        <v>217.65</v>
      </c>
      <c r="C1937">
        <v>215.45</v>
      </c>
      <c r="D1937">
        <v>224.05</v>
      </c>
      <c r="E1937">
        <v>214.79</v>
      </c>
      <c r="F1937" t="s">
        <v>8581</v>
      </c>
      <c r="G1937">
        <v>1.0200000000000001E-2</v>
      </c>
    </row>
    <row r="1938" spans="1:7" x14ac:dyDescent="0.35">
      <c r="A1938" s="1">
        <v>43670</v>
      </c>
      <c r="B1938">
        <v>215.44</v>
      </c>
      <c r="C1938">
        <v>211.86</v>
      </c>
      <c r="D1938">
        <v>217.02</v>
      </c>
      <c r="E1938">
        <v>202.3</v>
      </c>
      <c r="F1938" t="s">
        <v>7041</v>
      </c>
      <c r="G1938">
        <v>1.6899999999999998E-2</v>
      </c>
    </row>
    <row r="1939" spans="1:7" x14ac:dyDescent="0.35">
      <c r="A1939" s="1">
        <v>43669</v>
      </c>
      <c r="B1939">
        <v>211.87</v>
      </c>
      <c r="C1939">
        <v>217.27</v>
      </c>
      <c r="D1939">
        <v>218.03</v>
      </c>
      <c r="E1939">
        <v>208.31</v>
      </c>
      <c r="F1939" t="s">
        <v>8574</v>
      </c>
      <c r="G1939">
        <v>-2.4899999999999999E-2</v>
      </c>
    </row>
    <row r="1940" spans="1:7" x14ac:dyDescent="0.35">
      <c r="A1940" s="1">
        <v>43668</v>
      </c>
      <c r="B1940">
        <v>217.27</v>
      </c>
      <c r="C1940">
        <v>225.03</v>
      </c>
      <c r="D1940">
        <v>227.47</v>
      </c>
      <c r="E1940">
        <v>212.46</v>
      </c>
      <c r="F1940" t="s">
        <v>8582</v>
      </c>
      <c r="G1940">
        <v>-3.44E-2</v>
      </c>
    </row>
    <row r="1941" spans="1:7" x14ac:dyDescent="0.35">
      <c r="A1941" s="1">
        <v>43667</v>
      </c>
      <c r="B1941">
        <v>225.01</v>
      </c>
      <c r="C1941">
        <v>227.83</v>
      </c>
      <c r="D1941">
        <v>228.76</v>
      </c>
      <c r="E1941">
        <v>217.72</v>
      </c>
      <c r="F1941" t="s">
        <v>5395</v>
      </c>
      <c r="G1941">
        <v>-1.2500000000000001E-2</v>
      </c>
    </row>
    <row r="1942" spans="1:7" x14ac:dyDescent="0.35">
      <c r="A1942" s="1">
        <v>43666</v>
      </c>
      <c r="B1942">
        <v>227.86</v>
      </c>
      <c r="C1942">
        <v>220.11</v>
      </c>
      <c r="D1942">
        <v>233.7</v>
      </c>
      <c r="E1942">
        <v>219.8</v>
      </c>
      <c r="F1942" t="s">
        <v>7093</v>
      </c>
      <c r="G1942">
        <v>3.5299999999999998E-2</v>
      </c>
    </row>
    <row r="1943" spans="1:7" x14ac:dyDescent="0.35">
      <c r="A1943" s="1">
        <v>43665</v>
      </c>
      <c r="B1943">
        <v>220.09</v>
      </c>
      <c r="C1943">
        <v>225.23</v>
      </c>
      <c r="D1943">
        <v>225.68</v>
      </c>
      <c r="E1943">
        <v>213.57</v>
      </c>
      <c r="F1943" t="s">
        <v>8583</v>
      </c>
      <c r="G1943">
        <v>-2.2800000000000001E-2</v>
      </c>
    </row>
    <row r="1944" spans="1:7" x14ac:dyDescent="0.35">
      <c r="A1944" s="1">
        <v>43664</v>
      </c>
      <c r="B1944">
        <v>225.23</v>
      </c>
      <c r="C1944">
        <v>210.95</v>
      </c>
      <c r="D1944">
        <v>228.42</v>
      </c>
      <c r="E1944">
        <v>206.47</v>
      </c>
      <c r="F1944" t="s">
        <v>8336</v>
      </c>
      <c r="G1944">
        <v>6.7699999999999996E-2</v>
      </c>
    </row>
    <row r="1945" spans="1:7" x14ac:dyDescent="0.35">
      <c r="A1945" s="1">
        <v>43663</v>
      </c>
      <c r="B1945">
        <v>210.95</v>
      </c>
      <c r="C1945">
        <v>198.88</v>
      </c>
      <c r="D1945">
        <v>219.13</v>
      </c>
      <c r="E1945">
        <v>192.91</v>
      </c>
      <c r="F1945" t="s">
        <v>8584</v>
      </c>
      <c r="G1945">
        <v>6.0699999999999997E-2</v>
      </c>
    </row>
    <row r="1946" spans="1:7" x14ac:dyDescent="0.35">
      <c r="A1946" s="1">
        <v>43662</v>
      </c>
      <c r="B1946">
        <v>198.87</v>
      </c>
      <c r="C1946">
        <v>228.49</v>
      </c>
      <c r="D1946">
        <v>234.41</v>
      </c>
      <c r="E1946">
        <v>193.48</v>
      </c>
      <c r="F1946" t="s">
        <v>8585</v>
      </c>
      <c r="G1946">
        <v>-0.12959999999999999</v>
      </c>
    </row>
    <row r="1947" spans="1:7" x14ac:dyDescent="0.35">
      <c r="A1947" s="1">
        <v>43661</v>
      </c>
      <c r="B1947">
        <v>228.49</v>
      </c>
      <c r="C1947">
        <v>226.56</v>
      </c>
      <c r="D1947">
        <v>235.43</v>
      </c>
      <c r="E1947">
        <v>204.39</v>
      </c>
      <c r="F1947" t="s">
        <v>8586</v>
      </c>
      <c r="G1947">
        <v>8.2000000000000007E-3</v>
      </c>
    </row>
    <row r="1948" spans="1:7" x14ac:dyDescent="0.35">
      <c r="A1948" s="1">
        <v>43660</v>
      </c>
      <c r="B1948">
        <v>226.62</v>
      </c>
      <c r="C1948">
        <v>269.12</v>
      </c>
      <c r="D1948">
        <v>269.62</v>
      </c>
      <c r="E1948">
        <v>223.95</v>
      </c>
      <c r="F1948" t="s">
        <v>8535</v>
      </c>
      <c r="G1948">
        <v>-0.158</v>
      </c>
    </row>
    <row r="1949" spans="1:7" x14ac:dyDescent="0.35">
      <c r="A1949" s="1">
        <v>43659</v>
      </c>
      <c r="B1949">
        <v>269.16000000000003</v>
      </c>
      <c r="C1949">
        <v>274.68</v>
      </c>
      <c r="D1949">
        <v>275.04000000000002</v>
      </c>
      <c r="E1949">
        <v>262.85000000000002</v>
      </c>
      <c r="F1949" t="s">
        <v>8587</v>
      </c>
      <c r="G1949">
        <v>-2.01E-2</v>
      </c>
    </row>
    <row r="1950" spans="1:7" x14ac:dyDescent="0.35">
      <c r="A1950" s="1">
        <v>43658</v>
      </c>
      <c r="B1950">
        <v>274.68</v>
      </c>
      <c r="C1950">
        <v>268.72000000000003</v>
      </c>
      <c r="D1950">
        <v>278.33</v>
      </c>
      <c r="E1950">
        <v>266.81</v>
      </c>
      <c r="F1950" t="s">
        <v>5355</v>
      </c>
      <c r="G1950">
        <v>2.2200000000000001E-2</v>
      </c>
    </row>
    <row r="1951" spans="1:7" x14ac:dyDescent="0.35">
      <c r="A1951" s="1">
        <v>43657</v>
      </c>
      <c r="B1951">
        <v>268.72000000000003</v>
      </c>
      <c r="C1951">
        <v>289.13</v>
      </c>
      <c r="D1951">
        <v>289.14</v>
      </c>
      <c r="E1951">
        <v>263.08</v>
      </c>
      <c r="F1951" t="s">
        <v>7115</v>
      </c>
      <c r="G1951">
        <v>-7.0499999999999993E-2</v>
      </c>
    </row>
    <row r="1952" spans="1:7" x14ac:dyDescent="0.35">
      <c r="A1952" s="1">
        <v>43656</v>
      </c>
      <c r="B1952">
        <v>289.10000000000002</v>
      </c>
      <c r="C1952">
        <v>307.44</v>
      </c>
      <c r="D1952">
        <v>313.81</v>
      </c>
      <c r="E1952">
        <v>281.52999999999997</v>
      </c>
      <c r="F1952" t="s">
        <v>8588</v>
      </c>
      <c r="G1952">
        <v>-5.96E-2</v>
      </c>
    </row>
    <row r="1953" spans="1:7" x14ac:dyDescent="0.35">
      <c r="A1953" s="1">
        <v>43655</v>
      </c>
      <c r="B1953">
        <v>307.41000000000003</v>
      </c>
      <c r="C1953">
        <v>312.23</v>
      </c>
      <c r="D1953">
        <v>317.94</v>
      </c>
      <c r="E1953">
        <v>303.38</v>
      </c>
      <c r="F1953" t="s">
        <v>8382</v>
      </c>
      <c r="G1953">
        <v>-1.54E-2</v>
      </c>
    </row>
    <row r="1954" spans="1:7" x14ac:dyDescent="0.35">
      <c r="A1954" s="1">
        <v>43654</v>
      </c>
      <c r="B1954">
        <v>312.23</v>
      </c>
      <c r="C1954">
        <v>304.87</v>
      </c>
      <c r="D1954">
        <v>313.14999999999998</v>
      </c>
      <c r="E1954">
        <v>301.60000000000002</v>
      </c>
      <c r="F1954" t="s">
        <v>5395</v>
      </c>
      <c r="G1954">
        <v>2.41E-2</v>
      </c>
    </row>
    <row r="1955" spans="1:7" x14ac:dyDescent="0.35">
      <c r="A1955" s="1">
        <v>43653</v>
      </c>
      <c r="B1955">
        <v>304.88</v>
      </c>
      <c r="C1955">
        <v>288.11</v>
      </c>
      <c r="D1955">
        <v>309.42</v>
      </c>
      <c r="E1955">
        <v>285.27999999999997</v>
      </c>
      <c r="F1955" t="s">
        <v>5547</v>
      </c>
      <c r="G1955">
        <v>5.8299999999999998E-2</v>
      </c>
    </row>
    <row r="1956" spans="1:7" x14ac:dyDescent="0.35">
      <c r="A1956" s="1">
        <v>43652</v>
      </c>
      <c r="B1956">
        <v>288.08</v>
      </c>
      <c r="C1956">
        <v>287.16000000000003</v>
      </c>
      <c r="D1956">
        <v>296.06</v>
      </c>
      <c r="E1956">
        <v>285.61</v>
      </c>
      <c r="F1956" t="s">
        <v>5603</v>
      </c>
      <c r="G1956">
        <v>3.2000000000000002E-3</v>
      </c>
    </row>
    <row r="1957" spans="1:7" x14ac:dyDescent="0.35">
      <c r="A1957" s="1">
        <v>43651</v>
      </c>
      <c r="B1957">
        <v>287.14999999999998</v>
      </c>
      <c r="C1957">
        <v>283.36</v>
      </c>
      <c r="D1957">
        <v>293.61</v>
      </c>
      <c r="E1957">
        <v>281.92</v>
      </c>
      <c r="F1957" t="s">
        <v>8566</v>
      </c>
      <c r="G1957">
        <v>1.3100000000000001E-2</v>
      </c>
    </row>
    <row r="1958" spans="1:7" x14ac:dyDescent="0.35">
      <c r="A1958" s="1">
        <v>43650</v>
      </c>
      <c r="B1958">
        <v>283.43</v>
      </c>
      <c r="C1958">
        <v>300.51</v>
      </c>
      <c r="D1958">
        <v>301.56</v>
      </c>
      <c r="E1958">
        <v>281.18</v>
      </c>
      <c r="F1958" t="s">
        <v>8589</v>
      </c>
      <c r="G1958">
        <v>-5.7000000000000002E-2</v>
      </c>
    </row>
    <row r="1959" spans="1:7" x14ac:dyDescent="0.35">
      <c r="A1959" s="1">
        <v>43649</v>
      </c>
      <c r="B1959">
        <v>300.58</v>
      </c>
      <c r="C1959">
        <v>291.48</v>
      </c>
      <c r="D1959">
        <v>301.64</v>
      </c>
      <c r="E1959">
        <v>289.39</v>
      </c>
      <c r="F1959" t="s">
        <v>8575</v>
      </c>
      <c r="G1959">
        <v>3.1399999999999997E-2</v>
      </c>
    </row>
    <row r="1960" spans="1:7" x14ac:dyDescent="0.35">
      <c r="A1960" s="1">
        <v>43648</v>
      </c>
      <c r="B1960">
        <v>291.41000000000003</v>
      </c>
      <c r="C1960">
        <v>294.87</v>
      </c>
      <c r="D1960">
        <v>297</v>
      </c>
      <c r="E1960">
        <v>273.07</v>
      </c>
      <c r="F1960" t="s">
        <v>8590</v>
      </c>
      <c r="G1960">
        <v>-1.1599999999999999E-2</v>
      </c>
    </row>
    <row r="1961" spans="1:7" x14ac:dyDescent="0.35">
      <c r="A1961" s="1">
        <v>43647</v>
      </c>
      <c r="B1961">
        <v>294.83</v>
      </c>
      <c r="C1961">
        <v>292.23</v>
      </c>
      <c r="D1961">
        <v>303</v>
      </c>
      <c r="E1961">
        <v>280.35000000000002</v>
      </c>
      <c r="F1961" t="s">
        <v>2143</v>
      </c>
      <c r="G1961">
        <v>8.9999999999999993E-3</v>
      </c>
    </row>
    <row r="1962" spans="1:7" x14ac:dyDescent="0.35">
      <c r="A1962" s="1">
        <v>43646</v>
      </c>
      <c r="B1962">
        <v>292.20999999999998</v>
      </c>
      <c r="C1962">
        <v>318.26</v>
      </c>
      <c r="D1962">
        <v>323.20999999999998</v>
      </c>
      <c r="E1962">
        <v>290.77999999999997</v>
      </c>
      <c r="F1962" t="s">
        <v>5563</v>
      </c>
      <c r="G1962">
        <v>-8.2500000000000004E-2</v>
      </c>
    </row>
    <row r="1963" spans="1:7" x14ac:dyDescent="0.35">
      <c r="A1963" s="1">
        <v>43645</v>
      </c>
      <c r="B1963">
        <v>318.48</v>
      </c>
      <c r="C1963">
        <v>310.52</v>
      </c>
      <c r="D1963">
        <v>324.13</v>
      </c>
      <c r="E1963">
        <v>295.44</v>
      </c>
      <c r="F1963" t="s">
        <v>8565</v>
      </c>
      <c r="G1963">
        <v>2.5499999999999998E-2</v>
      </c>
    </row>
    <row r="1964" spans="1:7" x14ac:dyDescent="0.35">
      <c r="A1964" s="1">
        <v>43644</v>
      </c>
      <c r="B1964">
        <v>310.56</v>
      </c>
      <c r="C1964">
        <v>297.73</v>
      </c>
      <c r="D1964">
        <v>312.7</v>
      </c>
      <c r="E1964">
        <v>295.3</v>
      </c>
      <c r="F1964" t="s">
        <v>5584</v>
      </c>
      <c r="G1964">
        <v>4.3700000000000003E-2</v>
      </c>
    </row>
    <row r="1965" spans="1:7" x14ac:dyDescent="0.35">
      <c r="A1965" s="1">
        <v>43643</v>
      </c>
      <c r="B1965">
        <v>297.55</v>
      </c>
      <c r="C1965">
        <v>338.54</v>
      </c>
      <c r="D1965">
        <v>345.83</v>
      </c>
      <c r="E1965">
        <v>279.82</v>
      </c>
      <c r="F1965" t="s">
        <v>8591</v>
      </c>
      <c r="G1965">
        <v>-0.1211</v>
      </c>
    </row>
    <row r="1966" spans="1:7" x14ac:dyDescent="0.35">
      <c r="A1966" s="1">
        <v>43642</v>
      </c>
      <c r="B1966">
        <v>338.54</v>
      </c>
      <c r="C1966">
        <v>317.64999999999998</v>
      </c>
      <c r="D1966">
        <v>364.89</v>
      </c>
      <c r="E1966">
        <v>315.99</v>
      </c>
      <c r="F1966" t="s">
        <v>8592</v>
      </c>
      <c r="G1966">
        <v>6.5799999999999997E-2</v>
      </c>
    </row>
    <row r="1967" spans="1:7" x14ac:dyDescent="0.35">
      <c r="A1967" s="1">
        <v>43641</v>
      </c>
      <c r="B1967">
        <v>317.64999999999998</v>
      </c>
      <c r="C1967">
        <v>311.47000000000003</v>
      </c>
      <c r="D1967">
        <v>318.49</v>
      </c>
      <c r="E1967">
        <v>307.75</v>
      </c>
      <c r="F1967" t="s">
        <v>8593</v>
      </c>
      <c r="G1967">
        <v>1.9900000000000001E-2</v>
      </c>
    </row>
    <row r="1968" spans="1:7" x14ac:dyDescent="0.35">
      <c r="A1968" s="1">
        <v>43640</v>
      </c>
      <c r="B1968">
        <v>311.45999999999998</v>
      </c>
      <c r="C1968">
        <v>308.51</v>
      </c>
      <c r="D1968">
        <v>313.67</v>
      </c>
      <c r="E1968">
        <v>297.89999999999998</v>
      </c>
      <c r="F1968" t="s">
        <v>5694</v>
      </c>
      <c r="G1968">
        <v>9.4999999999999998E-3</v>
      </c>
    </row>
    <row r="1969" spans="1:7" x14ac:dyDescent="0.35">
      <c r="A1969" s="1">
        <v>43639</v>
      </c>
      <c r="B1969">
        <v>308.52999999999997</v>
      </c>
      <c r="C1969">
        <v>310.39</v>
      </c>
      <c r="D1969">
        <v>320.79000000000002</v>
      </c>
      <c r="E1969">
        <v>306.12</v>
      </c>
      <c r="F1969" t="s">
        <v>6978</v>
      </c>
      <c r="G1969">
        <v>-5.8999999999999999E-3</v>
      </c>
    </row>
    <row r="1970" spans="1:7" x14ac:dyDescent="0.35">
      <c r="A1970" s="1">
        <v>43638</v>
      </c>
      <c r="B1970">
        <v>310.38</v>
      </c>
      <c r="C1970">
        <v>294.69</v>
      </c>
      <c r="D1970">
        <v>314</v>
      </c>
      <c r="E1970">
        <v>292.08999999999997</v>
      </c>
      <c r="F1970" t="s">
        <v>5431</v>
      </c>
      <c r="G1970">
        <v>5.3100000000000001E-2</v>
      </c>
    </row>
    <row r="1971" spans="1:7" x14ac:dyDescent="0.35">
      <c r="A1971" s="1">
        <v>43637</v>
      </c>
      <c r="B1971">
        <v>294.72000000000003</v>
      </c>
      <c r="C1971">
        <v>271.45</v>
      </c>
      <c r="D1971">
        <v>295.72000000000003</v>
      </c>
      <c r="E1971">
        <v>271.45</v>
      </c>
      <c r="F1971" t="s">
        <v>8594</v>
      </c>
      <c r="G1971">
        <v>8.5800000000000001E-2</v>
      </c>
    </row>
    <row r="1972" spans="1:7" x14ac:dyDescent="0.35">
      <c r="A1972" s="1">
        <v>43636</v>
      </c>
      <c r="B1972">
        <v>271.43</v>
      </c>
      <c r="C1972">
        <v>268.26</v>
      </c>
      <c r="D1972">
        <v>273.18</v>
      </c>
      <c r="E1972">
        <v>264.83</v>
      </c>
      <c r="F1972" t="s">
        <v>5369</v>
      </c>
      <c r="G1972">
        <v>1.18E-2</v>
      </c>
    </row>
    <row r="1973" spans="1:7" x14ac:dyDescent="0.35">
      <c r="A1973" s="1">
        <v>43635</v>
      </c>
      <c r="B1973">
        <v>268.26</v>
      </c>
      <c r="C1973">
        <v>264.58999999999997</v>
      </c>
      <c r="D1973">
        <v>269.79000000000002</v>
      </c>
      <c r="E1973">
        <v>263.61</v>
      </c>
      <c r="F1973" t="s">
        <v>5458</v>
      </c>
      <c r="G1973">
        <v>1.3899999999999999E-2</v>
      </c>
    </row>
    <row r="1974" spans="1:7" x14ac:dyDescent="0.35">
      <c r="A1974" s="1">
        <v>43634</v>
      </c>
      <c r="B1974">
        <v>264.58999999999997</v>
      </c>
      <c r="C1974">
        <v>273.02</v>
      </c>
      <c r="D1974">
        <v>273.26</v>
      </c>
      <c r="E1974">
        <v>261.76</v>
      </c>
      <c r="F1974" t="s">
        <v>8595</v>
      </c>
      <c r="G1974">
        <v>-3.0800000000000001E-2</v>
      </c>
    </row>
    <row r="1975" spans="1:7" x14ac:dyDescent="0.35">
      <c r="A1975" s="1">
        <v>43633</v>
      </c>
      <c r="B1975">
        <v>273</v>
      </c>
      <c r="C1975">
        <v>268</v>
      </c>
      <c r="D1975">
        <v>274.14</v>
      </c>
      <c r="E1975">
        <v>266.95999999999998</v>
      </c>
      <c r="F1975" t="s">
        <v>8596</v>
      </c>
      <c r="G1975">
        <v>1.8700000000000001E-2</v>
      </c>
    </row>
    <row r="1976" spans="1:7" x14ac:dyDescent="0.35">
      <c r="A1976" s="1">
        <v>43632</v>
      </c>
      <c r="B1976">
        <v>267.98</v>
      </c>
      <c r="C1976">
        <v>267.74</v>
      </c>
      <c r="D1976">
        <v>282.75</v>
      </c>
      <c r="E1976">
        <v>263.95999999999998</v>
      </c>
      <c r="F1976" t="s">
        <v>8597</v>
      </c>
      <c r="G1976">
        <v>8.9999999999999998E-4</v>
      </c>
    </row>
    <row r="1977" spans="1:7" x14ac:dyDescent="0.35">
      <c r="A1977" s="1">
        <v>43631</v>
      </c>
      <c r="B1977">
        <v>267.75</v>
      </c>
      <c r="C1977">
        <v>262.52999999999997</v>
      </c>
      <c r="D1977">
        <v>271.61</v>
      </c>
      <c r="E1977">
        <v>260.92</v>
      </c>
      <c r="F1977" t="s">
        <v>5546</v>
      </c>
      <c r="G1977">
        <v>1.9900000000000001E-2</v>
      </c>
    </row>
    <row r="1978" spans="1:7" x14ac:dyDescent="0.35">
      <c r="A1978" s="1">
        <v>43630</v>
      </c>
      <c r="B1978">
        <v>262.52999999999997</v>
      </c>
      <c r="C1978">
        <v>254.89</v>
      </c>
      <c r="D1978">
        <v>268.81</v>
      </c>
      <c r="E1978">
        <v>252.01</v>
      </c>
      <c r="F1978" t="s">
        <v>7029</v>
      </c>
      <c r="G1978">
        <v>3.0099999999999998E-2</v>
      </c>
    </row>
    <row r="1979" spans="1:7" x14ac:dyDescent="0.35">
      <c r="A1979" s="1">
        <v>43629</v>
      </c>
      <c r="B1979">
        <v>254.86</v>
      </c>
      <c r="C1979">
        <v>261.38</v>
      </c>
      <c r="D1979">
        <v>262.47000000000003</v>
      </c>
      <c r="E1979">
        <v>254.02</v>
      </c>
      <c r="F1979" t="s">
        <v>8349</v>
      </c>
      <c r="G1979">
        <v>-2.5499999999999998E-2</v>
      </c>
    </row>
    <row r="1980" spans="1:7" x14ac:dyDescent="0.35">
      <c r="A1980" s="1">
        <v>43628</v>
      </c>
      <c r="B1980">
        <v>261.54000000000002</v>
      </c>
      <c r="C1980">
        <v>244.38</v>
      </c>
      <c r="D1980">
        <v>261.67</v>
      </c>
      <c r="E1980">
        <v>242.57</v>
      </c>
      <c r="F1980" t="s">
        <v>5325</v>
      </c>
      <c r="G1980">
        <v>7.0099999999999996E-2</v>
      </c>
    </row>
    <row r="1981" spans="1:7" x14ac:dyDescent="0.35">
      <c r="A1981" s="1">
        <v>43627</v>
      </c>
      <c r="B1981">
        <v>244.41</v>
      </c>
      <c r="C1981">
        <v>246.85</v>
      </c>
      <c r="D1981">
        <v>247.77</v>
      </c>
      <c r="E1981">
        <v>237.6</v>
      </c>
      <c r="F1981" t="s">
        <v>8598</v>
      </c>
      <c r="G1981">
        <v>-9.9000000000000008E-3</v>
      </c>
    </row>
    <row r="1982" spans="1:7" x14ac:dyDescent="0.35">
      <c r="A1982" s="1">
        <v>43626</v>
      </c>
      <c r="B1982">
        <v>246.86</v>
      </c>
      <c r="C1982">
        <v>231.21</v>
      </c>
      <c r="D1982">
        <v>246.99</v>
      </c>
      <c r="E1982">
        <v>227.38</v>
      </c>
      <c r="F1982" t="s">
        <v>8534</v>
      </c>
      <c r="G1982">
        <v>6.7400000000000002E-2</v>
      </c>
    </row>
    <row r="1983" spans="1:7" x14ac:dyDescent="0.35">
      <c r="A1983" s="1">
        <v>43625</v>
      </c>
      <c r="B1983">
        <v>231.27</v>
      </c>
      <c r="C1983">
        <v>243.43</v>
      </c>
      <c r="D1983">
        <v>244.36</v>
      </c>
      <c r="E1983">
        <v>227</v>
      </c>
      <c r="F1983" t="s">
        <v>8566</v>
      </c>
      <c r="G1983">
        <v>-4.99E-2</v>
      </c>
    </row>
    <row r="1984" spans="1:7" x14ac:dyDescent="0.35">
      <c r="A1984" s="1">
        <v>43624</v>
      </c>
      <c r="B1984">
        <v>243.42</v>
      </c>
      <c r="C1984">
        <v>248.98</v>
      </c>
      <c r="D1984">
        <v>250.51</v>
      </c>
      <c r="E1984">
        <v>241.09</v>
      </c>
      <c r="F1984" t="s">
        <v>5458</v>
      </c>
      <c r="G1984">
        <v>-2.23E-2</v>
      </c>
    </row>
    <row r="1985" spans="1:7" x14ac:dyDescent="0.35">
      <c r="A1985" s="1">
        <v>43623</v>
      </c>
      <c r="B1985">
        <v>248.98</v>
      </c>
      <c r="C1985">
        <v>248.63</v>
      </c>
      <c r="D1985">
        <v>253.12</v>
      </c>
      <c r="E1985">
        <v>244.33</v>
      </c>
      <c r="F1985" t="s">
        <v>8596</v>
      </c>
      <c r="G1985">
        <v>1.8E-3</v>
      </c>
    </row>
    <row r="1986" spans="1:7" x14ac:dyDescent="0.35">
      <c r="A1986" s="1">
        <v>43622</v>
      </c>
      <c r="B1986">
        <v>248.54</v>
      </c>
      <c r="C1986">
        <v>245.81</v>
      </c>
      <c r="D1986">
        <v>250</v>
      </c>
      <c r="E1986">
        <v>236.4</v>
      </c>
      <c r="F1986" t="s">
        <v>7054</v>
      </c>
      <c r="G1986">
        <v>1.0999999999999999E-2</v>
      </c>
    </row>
    <row r="1987" spans="1:7" x14ac:dyDescent="0.35">
      <c r="A1987" s="1">
        <v>43621</v>
      </c>
      <c r="B1987">
        <v>245.83</v>
      </c>
      <c r="C1987">
        <v>241.27</v>
      </c>
      <c r="D1987">
        <v>248.24</v>
      </c>
      <c r="E1987">
        <v>237.94</v>
      </c>
      <c r="F1987" t="s">
        <v>2144</v>
      </c>
      <c r="G1987">
        <v>1.89E-2</v>
      </c>
    </row>
    <row r="1988" spans="1:7" x14ac:dyDescent="0.35">
      <c r="A1988" s="1">
        <v>43620</v>
      </c>
      <c r="B1988">
        <v>241.26</v>
      </c>
      <c r="C1988">
        <v>250.26</v>
      </c>
      <c r="D1988">
        <v>251.47</v>
      </c>
      <c r="E1988">
        <v>235.35</v>
      </c>
      <c r="F1988" t="s">
        <v>5200</v>
      </c>
      <c r="G1988">
        <v>-3.6400000000000002E-2</v>
      </c>
    </row>
    <row r="1989" spans="1:7" x14ac:dyDescent="0.35">
      <c r="A1989" s="1">
        <v>43619</v>
      </c>
      <c r="B1989">
        <v>250.37</v>
      </c>
      <c r="C1989">
        <v>269.02999999999997</v>
      </c>
      <c r="D1989">
        <v>269.77</v>
      </c>
      <c r="E1989">
        <v>248.77</v>
      </c>
      <c r="F1989" t="s">
        <v>6977</v>
      </c>
      <c r="G1989">
        <v>-6.93E-2</v>
      </c>
    </row>
    <row r="1990" spans="1:7" x14ac:dyDescent="0.35">
      <c r="A1990" s="1">
        <v>43618</v>
      </c>
      <c r="B1990">
        <v>269.01</v>
      </c>
      <c r="C1990">
        <v>264.26</v>
      </c>
      <c r="D1990">
        <v>272.64</v>
      </c>
      <c r="E1990">
        <v>263.58999999999997</v>
      </c>
      <c r="F1990" t="s">
        <v>2147</v>
      </c>
      <c r="G1990">
        <v>1.78E-2</v>
      </c>
    </row>
    <row r="1991" spans="1:7" x14ac:dyDescent="0.35">
      <c r="A1991" s="1">
        <v>43617</v>
      </c>
      <c r="B1991">
        <v>264.31</v>
      </c>
      <c r="C1991">
        <v>267.94</v>
      </c>
      <c r="D1991">
        <v>274.94</v>
      </c>
      <c r="E1991">
        <v>261.14</v>
      </c>
      <c r="F1991" t="s">
        <v>7125</v>
      </c>
      <c r="G1991">
        <v>-1.37E-2</v>
      </c>
    </row>
    <row r="1992" spans="1:7" x14ac:dyDescent="0.35">
      <c r="A1992" s="1">
        <v>43616</v>
      </c>
      <c r="B1992">
        <v>267.99</v>
      </c>
      <c r="C1992">
        <v>254.57</v>
      </c>
      <c r="D1992">
        <v>268.7</v>
      </c>
      <c r="E1992">
        <v>246.61</v>
      </c>
      <c r="F1992" t="s">
        <v>8599</v>
      </c>
      <c r="G1992">
        <v>5.2900000000000003E-2</v>
      </c>
    </row>
    <row r="1993" spans="1:7" x14ac:dyDescent="0.35">
      <c r="A1993" s="1">
        <v>43615</v>
      </c>
      <c r="B1993">
        <v>254.52</v>
      </c>
      <c r="C1993">
        <v>268.62</v>
      </c>
      <c r="D1993">
        <v>287.99</v>
      </c>
      <c r="E1993">
        <v>241.51</v>
      </c>
      <c r="F1993" t="s">
        <v>5508</v>
      </c>
      <c r="G1993">
        <v>-5.2400000000000002E-2</v>
      </c>
    </row>
    <row r="1994" spans="1:7" x14ac:dyDescent="0.35">
      <c r="A1994" s="1">
        <v>43614</v>
      </c>
      <c r="B1994">
        <v>268.61</v>
      </c>
      <c r="C1994">
        <v>271.16000000000003</v>
      </c>
      <c r="D1994">
        <v>273.72000000000003</v>
      </c>
      <c r="E1994">
        <v>260.85000000000002</v>
      </c>
      <c r="F1994" t="s">
        <v>8600</v>
      </c>
      <c r="G1994">
        <v>-9.4999999999999998E-3</v>
      </c>
    </row>
    <row r="1995" spans="1:7" x14ac:dyDescent="0.35">
      <c r="A1995" s="1">
        <v>43613</v>
      </c>
      <c r="B1995">
        <v>271.18</v>
      </c>
      <c r="C1995">
        <v>270.97000000000003</v>
      </c>
      <c r="D1995">
        <v>275.39</v>
      </c>
      <c r="E1995">
        <v>265.5</v>
      </c>
      <c r="F1995" t="s">
        <v>8536</v>
      </c>
      <c r="G1995">
        <v>8.0000000000000004E-4</v>
      </c>
    </row>
    <row r="1996" spans="1:7" x14ac:dyDescent="0.35">
      <c r="A1996" s="1">
        <v>43612</v>
      </c>
      <c r="B1996">
        <v>270.98</v>
      </c>
      <c r="C1996">
        <v>264.66000000000003</v>
      </c>
      <c r="D1996">
        <v>279.07</v>
      </c>
      <c r="E1996">
        <v>262.95999999999998</v>
      </c>
      <c r="F1996" t="s">
        <v>5298</v>
      </c>
      <c r="G1996">
        <v>2.3800000000000002E-2</v>
      </c>
    </row>
    <row r="1997" spans="1:7" x14ac:dyDescent="0.35">
      <c r="A1997" s="1">
        <v>43611</v>
      </c>
      <c r="B1997">
        <v>264.68</v>
      </c>
      <c r="C1997">
        <v>250.69</v>
      </c>
      <c r="D1997">
        <v>268.75</v>
      </c>
      <c r="E1997">
        <v>245.92</v>
      </c>
      <c r="F1997" t="s">
        <v>5382</v>
      </c>
      <c r="G1997">
        <v>5.5899999999999998E-2</v>
      </c>
    </row>
    <row r="1998" spans="1:7" x14ac:dyDescent="0.35">
      <c r="A1998" s="1">
        <v>43610</v>
      </c>
      <c r="B1998">
        <v>250.68</v>
      </c>
      <c r="C1998">
        <v>249.2</v>
      </c>
      <c r="D1998">
        <v>256.89999999999998</v>
      </c>
      <c r="E1998">
        <v>247.9</v>
      </c>
      <c r="F1998" t="s">
        <v>8601</v>
      </c>
      <c r="G1998">
        <v>6.1000000000000004E-3</v>
      </c>
    </row>
    <row r="1999" spans="1:7" x14ac:dyDescent="0.35">
      <c r="A1999" s="1">
        <v>43609</v>
      </c>
      <c r="B1999">
        <v>249.17</v>
      </c>
      <c r="C1999">
        <v>244.68</v>
      </c>
      <c r="D1999">
        <v>254.22</v>
      </c>
      <c r="E1999">
        <v>241.74</v>
      </c>
      <c r="F1999" t="s">
        <v>5448</v>
      </c>
      <c r="G1999">
        <v>1.83E-2</v>
      </c>
    </row>
    <row r="2000" spans="1:7" x14ac:dyDescent="0.35">
      <c r="A2000" s="1">
        <v>43608</v>
      </c>
      <c r="B2000">
        <v>244.68</v>
      </c>
      <c r="C2000">
        <v>244.35</v>
      </c>
      <c r="D2000">
        <v>247.3</v>
      </c>
      <c r="E2000">
        <v>231.89</v>
      </c>
      <c r="F2000" t="s">
        <v>8602</v>
      </c>
      <c r="G2000">
        <v>1.4E-3</v>
      </c>
    </row>
    <row r="2001" spans="1:7" x14ac:dyDescent="0.35">
      <c r="A2001" s="1">
        <v>43607</v>
      </c>
      <c r="B2001">
        <v>244.34</v>
      </c>
      <c r="C2001">
        <v>253.7</v>
      </c>
      <c r="D2001">
        <v>259.7</v>
      </c>
      <c r="E2001">
        <v>241.68</v>
      </c>
      <c r="F2001" t="s">
        <v>7056</v>
      </c>
      <c r="G2001">
        <v>-3.7100000000000001E-2</v>
      </c>
    </row>
    <row r="2002" spans="1:7" x14ac:dyDescent="0.35">
      <c r="A2002" s="1">
        <v>43606</v>
      </c>
      <c r="B2002">
        <v>253.76</v>
      </c>
      <c r="C2002">
        <v>250.72</v>
      </c>
      <c r="D2002">
        <v>261.58999999999997</v>
      </c>
      <c r="E2002">
        <v>246.85</v>
      </c>
      <c r="F2002" t="s">
        <v>8603</v>
      </c>
      <c r="G2002">
        <v>1.21E-2</v>
      </c>
    </row>
    <row r="2003" spans="1:7" x14ac:dyDescent="0.35">
      <c r="A2003" s="1">
        <v>43605</v>
      </c>
      <c r="B2003">
        <v>250.72</v>
      </c>
      <c r="C2003">
        <v>259.68</v>
      </c>
      <c r="D2003">
        <v>259.68</v>
      </c>
      <c r="E2003">
        <v>238.64</v>
      </c>
      <c r="F2003" t="s">
        <v>8604</v>
      </c>
      <c r="G2003">
        <v>-3.4299999999999997E-2</v>
      </c>
    </row>
    <row r="2004" spans="1:7" x14ac:dyDescent="0.35">
      <c r="A2004" s="1">
        <v>43604</v>
      </c>
      <c r="B2004">
        <v>259.63</v>
      </c>
      <c r="C2004">
        <v>233.87</v>
      </c>
      <c r="D2004">
        <v>263.05</v>
      </c>
      <c r="E2004">
        <v>232.85</v>
      </c>
      <c r="F2004" t="s">
        <v>5852</v>
      </c>
      <c r="G2004">
        <v>0.1101</v>
      </c>
    </row>
    <row r="2005" spans="1:7" x14ac:dyDescent="0.35">
      <c r="A2005" s="1">
        <v>43603</v>
      </c>
      <c r="B2005">
        <v>233.89</v>
      </c>
      <c r="C2005">
        <v>244.38</v>
      </c>
      <c r="D2005">
        <v>247.84</v>
      </c>
      <c r="E2005">
        <v>232.13</v>
      </c>
      <c r="F2005" t="s">
        <v>8605</v>
      </c>
      <c r="G2005">
        <v>-4.3200000000000002E-2</v>
      </c>
    </row>
    <row r="2006" spans="1:7" x14ac:dyDescent="0.35">
      <c r="A2006" s="1">
        <v>43602</v>
      </c>
      <c r="B2006">
        <v>244.45</v>
      </c>
      <c r="C2006">
        <v>264.68</v>
      </c>
      <c r="D2006">
        <v>267.8</v>
      </c>
      <c r="E2006">
        <v>224.62</v>
      </c>
      <c r="F2006" t="s">
        <v>8606</v>
      </c>
      <c r="G2006">
        <v>-7.6499999999999999E-2</v>
      </c>
    </row>
    <row r="2007" spans="1:7" x14ac:dyDescent="0.35">
      <c r="A2007" s="1">
        <v>43601</v>
      </c>
      <c r="B2007">
        <v>264.69</v>
      </c>
      <c r="C2007">
        <v>248.14</v>
      </c>
      <c r="D2007">
        <v>278.52</v>
      </c>
      <c r="E2007">
        <v>244.27</v>
      </c>
      <c r="F2007" t="s">
        <v>8607</v>
      </c>
      <c r="G2007">
        <v>6.6600000000000006E-2</v>
      </c>
    </row>
    <row r="2008" spans="1:7" x14ac:dyDescent="0.35">
      <c r="A2008" s="1">
        <v>43600</v>
      </c>
      <c r="B2008">
        <v>248.15</v>
      </c>
      <c r="C2008">
        <v>217.34</v>
      </c>
      <c r="D2008">
        <v>249.78</v>
      </c>
      <c r="E2008">
        <v>217.32</v>
      </c>
      <c r="F2008" t="s">
        <v>8608</v>
      </c>
      <c r="G2008">
        <v>0.14130000000000001</v>
      </c>
    </row>
    <row r="2009" spans="1:7" x14ac:dyDescent="0.35">
      <c r="A2009" s="1">
        <v>43599</v>
      </c>
      <c r="B2009">
        <v>217.42</v>
      </c>
      <c r="C2009">
        <v>196</v>
      </c>
      <c r="D2009">
        <v>220.02</v>
      </c>
      <c r="E2009">
        <v>195.22</v>
      </c>
      <c r="F2009" t="s">
        <v>5587</v>
      </c>
      <c r="G2009">
        <v>0.10920000000000001</v>
      </c>
    </row>
    <row r="2010" spans="1:7" x14ac:dyDescent="0.35">
      <c r="A2010" s="1">
        <v>43598</v>
      </c>
      <c r="B2010">
        <v>196.02</v>
      </c>
      <c r="C2010">
        <v>188.09</v>
      </c>
      <c r="D2010">
        <v>206.1</v>
      </c>
      <c r="E2010">
        <v>185.69</v>
      </c>
      <c r="F2010" t="s">
        <v>8609</v>
      </c>
      <c r="G2010">
        <v>4.2200000000000001E-2</v>
      </c>
    </row>
    <row r="2011" spans="1:7" x14ac:dyDescent="0.35">
      <c r="A2011" s="1">
        <v>43597</v>
      </c>
      <c r="B2011">
        <v>188.07</v>
      </c>
      <c r="C2011">
        <v>192.17</v>
      </c>
      <c r="D2011">
        <v>202.93</v>
      </c>
      <c r="E2011">
        <v>182.81</v>
      </c>
      <c r="F2011" t="s">
        <v>8610</v>
      </c>
      <c r="G2011">
        <v>-2.18E-2</v>
      </c>
    </row>
    <row r="2012" spans="1:7" x14ac:dyDescent="0.35">
      <c r="A2012" s="1">
        <v>43596</v>
      </c>
      <c r="B2012">
        <v>192.27</v>
      </c>
      <c r="C2012">
        <v>172.78</v>
      </c>
      <c r="D2012">
        <v>204.72</v>
      </c>
      <c r="E2012">
        <v>172.75</v>
      </c>
      <c r="F2012" t="s">
        <v>5254</v>
      </c>
      <c r="G2012">
        <v>0.1128</v>
      </c>
    </row>
    <row r="2013" spans="1:7" x14ac:dyDescent="0.35">
      <c r="A2013" s="1">
        <v>43595</v>
      </c>
      <c r="B2013">
        <v>172.77</v>
      </c>
      <c r="C2013">
        <v>170.85</v>
      </c>
      <c r="D2013">
        <v>175.78</v>
      </c>
      <c r="E2013">
        <v>168.86</v>
      </c>
      <c r="F2013" t="s">
        <v>8611</v>
      </c>
      <c r="G2013">
        <v>1.1299999999999999E-2</v>
      </c>
    </row>
    <row r="2014" spans="1:7" x14ac:dyDescent="0.35">
      <c r="A2014" s="1">
        <v>43594</v>
      </c>
      <c r="B2014">
        <v>170.84</v>
      </c>
      <c r="C2014">
        <v>170.76</v>
      </c>
      <c r="D2014">
        <v>173.28</v>
      </c>
      <c r="E2014">
        <v>167.03</v>
      </c>
      <c r="F2014" t="s">
        <v>8612</v>
      </c>
      <c r="G2014">
        <v>4.0000000000000002E-4</v>
      </c>
    </row>
    <row r="2015" spans="1:7" x14ac:dyDescent="0.35">
      <c r="A2015" s="1">
        <v>43593</v>
      </c>
      <c r="B2015">
        <v>170.77</v>
      </c>
      <c r="C2015">
        <v>169.34</v>
      </c>
      <c r="D2015">
        <v>172.68</v>
      </c>
      <c r="E2015">
        <v>165.7</v>
      </c>
      <c r="F2015" t="s">
        <v>8613</v>
      </c>
      <c r="G2015">
        <v>8.3999999999999995E-3</v>
      </c>
    </row>
    <row r="2016" spans="1:7" x14ac:dyDescent="0.35">
      <c r="A2016" s="1">
        <v>43592</v>
      </c>
      <c r="B2016">
        <v>169.34</v>
      </c>
      <c r="C2016">
        <v>172.99</v>
      </c>
      <c r="D2016">
        <v>181.39</v>
      </c>
      <c r="E2016">
        <v>169.06</v>
      </c>
      <c r="F2016" t="s">
        <v>8614</v>
      </c>
      <c r="G2016">
        <v>-2.1100000000000001E-2</v>
      </c>
    </row>
    <row r="2017" spans="1:7" x14ac:dyDescent="0.35">
      <c r="A2017" s="1">
        <v>43591</v>
      </c>
      <c r="B2017">
        <v>173</v>
      </c>
      <c r="C2017">
        <v>163.03</v>
      </c>
      <c r="D2017">
        <v>176.98</v>
      </c>
      <c r="E2017">
        <v>159.66</v>
      </c>
      <c r="F2017" t="s">
        <v>8615</v>
      </c>
      <c r="G2017">
        <v>6.1100000000000002E-2</v>
      </c>
    </row>
    <row r="2018" spans="1:7" x14ac:dyDescent="0.35">
      <c r="A2018" s="1">
        <v>43590</v>
      </c>
      <c r="B2018">
        <v>163.03</v>
      </c>
      <c r="C2018">
        <v>163.66999999999999</v>
      </c>
      <c r="D2018">
        <v>165.25</v>
      </c>
      <c r="E2018">
        <v>159.56</v>
      </c>
      <c r="F2018" t="s">
        <v>5689</v>
      </c>
      <c r="G2018">
        <v>-3.8999999999999998E-3</v>
      </c>
    </row>
    <row r="2019" spans="1:7" x14ac:dyDescent="0.35">
      <c r="A2019" s="1">
        <v>43589</v>
      </c>
      <c r="B2019">
        <v>163.68</v>
      </c>
      <c r="C2019">
        <v>167.87</v>
      </c>
      <c r="D2019">
        <v>171.04</v>
      </c>
      <c r="E2019">
        <v>160.36000000000001</v>
      </c>
      <c r="F2019" t="s">
        <v>8616</v>
      </c>
      <c r="G2019">
        <v>-2.4899999999999999E-2</v>
      </c>
    </row>
    <row r="2020" spans="1:7" x14ac:dyDescent="0.35">
      <c r="A2020" s="1">
        <v>43588</v>
      </c>
      <c r="B2020">
        <v>167.86</v>
      </c>
      <c r="C2020">
        <v>161.66</v>
      </c>
      <c r="D2020">
        <v>169.8</v>
      </c>
      <c r="E2020">
        <v>160.86000000000001</v>
      </c>
      <c r="F2020" t="s">
        <v>8616</v>
      </c>
      <c r="G2020">
        <v>3.8300000000000001E-2</v>
      </c>
    </row>
    <row r="2021" spans="1:7" x14ac:dyDescent="0.35">
      <c r="A2021" s="1">
        <v>43587</v>
      </c>
      <c r="B2021">
        <v>161.66</v>
      </c>
      <c r="C2021">
        <v>160.35</v>
      </c>
      <c r="D2021">
        <v>162.88</v>
      </c>
      <c r="E2021">
        <v>159.22</v>
      </c>
      <c r="F2021" t="s">
        <v>8617</v>
      </c>
      <c r="G2021">
        <v>8.0000000000000002E-3</v>
      </c>
    </row>
    <row r="2022" spans="1:7" x14ac:dyDescent="0.35">
      <c r="A2022" s="1">
        <v>43586</v>
      </c>
      <c r="B2022">
        <v>160.38</v>
      </c>
      <c r="C2022">
        <v>161.84</v>
      </c>
      <c r="D2022">
        <v>163.69999999999999</v>
      </c>
      <c r="E2022">
        <v>158.85</v>
      </c>
      <c r="F2022" t="s">
        <v>5608</v>
      </c>
      <c r="G2022">
        <v>-8.8000000000000005E-3</v>
      </c>
    </row>
    <row r="2023" spans="1:7" x14ac:dyDescent="0.35">
      <c r="A2023" s="1">
        <v>43585</v>
      </c>
      <c r="B2023">
        <v>161.80000000000001</v>
      </c>
      <c r="C2023">
        <v>154.94</v>
      </c>
      <c r="D2023">
        <v>162.56</v>
      </c>
      <c r="E2023">
        <v>154.94</v>
      </c>
      <c r="F2023" t="s">
        <v>2143</v>
      </c>
      <c r="G2023">
        <v>4.4400000000000002E-2</v>
      </c>
    </row>
    <row r="2024" spans="1:7" x14ac:dyDescent="0.35">
      <c r="A2024" s="1">
        <v>43584</v>
      </c>
      <c r="B2024">
        <v>154.93</v>
      </c>
      <c r="C2024">
        <v>158.30000000000001</v>
      </c>
      <c r="D2024">
        <v>159.16</v>
      </c>
      <c r="E2024">
        <v>152.6</v>
      </c>
      <c r="F2024" t="s">
        <v>5431</v>
      </c>
      <c r="G2024">
        <v>-2.1100000000000001E-2</v>
      </c>
    </row>
    <row r="2025" spans="1:7" x14ac:dyDescent="0.35">
      <c r="A2025" s="1">
        <v>43583</v>
      </c>
      <c r="B2025">
        <v>158.27000000000001</v>
      </c>
      <c r="C2025">
        <v>159.43</v>
      </c>
      <c r="D2025">
        <v>160.28</v>
      </c>
      <c r="E2025">
        <v>157.54</v>
      </c>
      <c r="F2025" t="s">
        <v>8364</v>
      </c>
      <c r="G2025">
        <v>-7.1000000000000004E-3</v>
      </c>
    </row>
    <row r="2026" spans="1:7" x14ac:dyDescent="0.35">
      <c r="A2026" s="1">
        <v>43582</v>
      </c>
      <c r="B2026">
        <v>159.41</v>
      </c>
      <c r="C2026">
        <v>157.96</v>
      </c>
      <c r="D2026">
        <v>161.94999999999999</v>
      </c>
      <c r="E2026">
        <v>156.74</v>
      </c>
      <c r="F2026" t="s">
        <v>8593</v>
      </c>
      <c r="G2026">
        <v>9.1000000000000004E-3</v>
      </c>
    </row>
    <row r="2027" spans="1:7" x14ac:dyDescent="0.35">
      <c r="A2027" s="1">
        <v>43581</v>
      </c>
      <c r="B2027">
        <v>157.97</v>
      </c>
      <c r="C2027">
        <v>155.16</v>
      </c>
      <c r="D2027">
        <v>161.82</v>
      </c>
      <c r="E2027">
        <v>152.32</v>
      </c>
      <c r="F2027" t="s">
        <v>8496</v>
      </c>
      <c r="G2027">
        <v>1.7999999999999999E-2</v>
      </c>
    </row>
    <row r="2028" spans="1:7" x14ac:dyDescent="0.35">
      <c r="A2028" s="1">
        <v>43580</v>
      </c>
      <c r="B2028">
        <v>155.18</v>
      </c>
      <c r="C2028">
        <v>165.23</v>
      </c>
      <c r="D2028">
        <v>165.81</v>
      </c>
      <c r="E2028">
        <v>151.72999999999999</v>
      </c>
      <c r="F2028" t="s">
        <v>8540</v>
      </c>
      <c r="G2028">
        <v>-6.0699999999999997E-2</v>
      </c>
    </row>
    <row r="2029" spans="1:7" x14ac:dyDescent="0.35">
      <c r="A2029" s="1">
        <v>43579</v>
      </c>
      <c r="B2029">
        <v>165.22</v>
      </c>
      <c r="C2029">
        <v>169.94</v>
      </c>
      <c r="D2029">
        <v>170.53</v>
      </c>
      <c r="E2029">
        <v>154.87</v>
      </c>
      <c r="F2029" t="s">
        <v>5561</v>
      </c>
      <c r="G2029">
        <v>-2.7799999999999998E-2</v>
      </c>
    </row>
    <row r="2030" spans="1:7" x14ac:dyDescent="0.35">
      <c r="A2030" s="1">
        <v>43578</v>
      </c>
      <c r="B2030">
        <v>169.95</v>
      </c>
      <c r="C2030">
        <v>170.87</v>
      </c>
      <c r="D2030">
        <v>175.92</v>
      </c>
      <c r="E2030">
        <v>169.01</v>
      </c>
      <c r="F2030" t="s">
        <v>8618</v>
      </c>
      <c r="G2030">
        <v>-5.4000000000000003E-3</v>
      </c>
    </row>
    <row r="2031" spans="1:7" x14ac:dyDescent="0.35">
      <c r="A2031" s="1">
        <v>43577</v>
      </c>
      <c r="B2031">
        <v>170.87</v>
      </c>
      <c r="C2031">
        <v>168.5</v>
      </c>
      <c r="D2031">
        <v>172.32</v>
      </c>
      <c r="E2031">
        <v>167.07</v>
      </c>
      <c r="F2031" t="s">
        <v>8619</v>
      </c>
      <c r="G2031">
        <v>1.3899999999999999E-2</v>
      </c>
    </row>
    <row r="2032" spans="1:7" x14ac:dyDescent="0.35">
      <c r="A2032" s="1">
        <v>43576</v>
      </c>
      <c r="B2032">
        <v>168.52</v>
      </c>
      <c r="C2032">
        <v>172.89</v>
      </c>
      <c r="D2032">
        <v>173.42</v>
      </c>
      <c r="E2032">
        <v>164.81</v>
      </c>
      <c r="F2032" t="s">
        <v>5365</v>
      </c>
      <c r="G2032">
        <v>-2.4299999999999999E-2</v>
      </c>
    </row>
    <row r="2033" spans="1:7" x14ac:dyDescent="0.35">
      <c r="A2033" s="1">
        <v>43575</v>
      </c>
      <c r="B2033">
        <v>172.73</v>
      </c>
      <c r="C2033">
        <v>172.79</v>
      </c>
      <c r="D2033">
        <v>176.71</v>
      </c>
      <c r="E2033">
        <v>170.17</v>
      </c>
      <c r="F2033" t="s">
        <v>5611</v>
      </c>
      <c r="G2033">
        <v>-4.0000000000000002E-4</v>
      </c>
    </row>
    <row r="2034" spans="1:7" x14ac:dyDescent="0.35">
      <c r="A2034" s="1">
        <v>43574</v>
      </c>
      <c r="B2034">
        <v>172.79</v>
      </c>
      <c r="C2034">
        <v>173.34</v>
      </c>
      <c r="D2034">
        <v>173.41</v>
      </c>
      <c r="E2034">
        <v>169.15</v>
      </c>
      <c r="F2034" t="s">
        <v>8620</v>
      </c>
      <c r="G2034">
        <v>-3.0999999999999999E-3</v>
      </c>
    </row>
    <row r="2035" spans="1:7" x14ac:dyDescent="0.35">
      <c r="A2035" s="1">
        <v>43573</v>
      </c>
      <c r="B2035">
        <v>173.33</v>
      </c>
      <c r="C2035">
        <v>165.91</v>
      </c>
      <c r="D2035">
        <v>175.02</v>
      </c>
      <c r="E2035">
        <v>165.38</v>
      </c>
      <c r="F2035" t="s">
        <v>5326</v>
      </c>
      <c r="G2035">
        <v>4.48E-2</v>
      </c>
    </row>
    <row r="2036" spans="1:7" x14ac:dyDescent="0.35">
      <c r="A2036" s="1">
        <v>43572</v>
      </c>
      <c r="B2036">
        <v>165.9</v>
      </c>
      <c r="C2036">
        <v>165.61</v>
      </c>
      <c r="D2036">
        <v>167.21</v>
      </c>
      <c r="E2036">
        <v>164.26</v>
      </c>
      <c r="F2036" t="s">
        <v>5603</v>
      </c>
      <c r="G2036">
        <v>1.6000000000000001E-3</v>
      </c>
    </row>
    <row r="2037" spans="1:7" x14ac:dyDescent="0.35">
      <c r="A2037" s="1">
        <v>43571</v>
      </c>
      <c r="B2037">
        <v>165.65</v>
      </c>
      <c r="C2037">
        <v>160.16</v>
      </c>
      <c r="D2037">
        <v>166.64</v>
      </c>
      <c r="E2037">
        <v>159.52000000000001</v>
      </c>
      <c r="F2037" t="s">
        <v>8621</v>
      </c>
      <c r="G2037">
        <v>3.4200000000000001E-2</v>
      </c>
    </row>
    <row r="2038" spans="1:7" x14ac:dyDescent="0.35">
      <c r="A2038" s="1">
        <v>43570</v>
      </c>
      <c r="B2038">
        <v>160.16999999999999</v>
      </c>
      <c r="C2038">
        <v>167.3</v>
      </c>
      <c r="D2038">
        <v>168.63</v>
      </c>
      <c r="E2038">
        <v>153.65</v>
      </c>
      <c r="F2038" t="s">
        <v>5321</v>
      </c>
      <c r="G2038">
        <v>-4.2500000000000003E-2</v>
      </c>
    </row>
    <row r="2039" spans="1:7" x14ac:dyDescent="0.35">
      <c r="A2039" s="1">
        <v>43569</v>
      </c>
      <c r="B2039">
        <v>167.29</v>
      </c>
      <c r="C2039">
        <v>163.19</v>
      </c>
      <c r="D2039">
        <v>168.18</v>
      </c>
      <c r="E2039">
        <v>161.52000000000001</v>
      </c>
      <c r="F2039" t="s">
        <v>8622</v>
      </c>
      <c r="G2039">
        <v>2.5100000000000001E-2</v>
      </c>
    </row>
    <row r="2040" spans="1:7" x14ac:dyDescent="0.35">
      <c r="A2040" s="1">
        <v>43568</v>
      </c>
      <c r="B2040">
        <v>163.19</v>
      </c>
      <c r="C2040">
        <v>163.46</v>
      </c>
      <c r="D2040">
        <v>165.27</v>
      </c>
      <c r="E2040">
        <v>161.34</v>
      </c>
      <c r="F2040" t="s">
        <v>5371</v>
      </c>
      <c r="G2040">
        <v>-1.6999999999999999E-3</v>
      </c>
    </row>
    <row r="2041" spans="1:7" x14ac:dyDescent="0.35">
      <c r="A2041" s="1">
        <v>43567</v>
      </c>
      <c r="B2041">
        <v>163.47</v>
      </c>
      <c r="C2041">
        <v>164.37</v>
      </c>
      <c r="D2041">
        <v>166.08</v>
      </c>
      <c r="E2041">
        <v>158.93</v>
      </c>
      <c r="F2041" t="s">
        <v>8623</v>
      </c>
      <c r="G2041">
        <v>-5.4000000000000003E-3</v>
      </c>
    </row>
    <row r="2042" spans="1:7" x14ac:dyDescent="0.35">
      <c r="A2042" s="1">
        <v>43566</v>
      </c>
      <c r="B2042">
        <v>164.36</v>
      </c>
      <c r="C2042">
        <v>177.39</v>
      </c>
      <c r="D2042">
        <v>177.63</v>
      </c>
      <c r="E2042">
        <v>159.6</v>
      </c>
      <c r="F2042" t="s">
        <v>8624</v>
      </c>
      <c r="G2042">
        <v>-7.3300000000000004E-2</v>
      </c>
    </row>
    <row r="2043" spans="1:7" x14ac:dyDescent="0.35">
      <c r="A2043" s="1">
        <v>43565</v>
      </c>
      <c r="B2043">
        <v>177.37</v>
      </c>
      <c r="C2043">
        <v>175.09</v>
      </c>
      <c r="D2043">
        <v>183.49</v>
      </c>
      <c r="E2043">
        <v>171.61</v>
      </c>
      <c r="F2043" t="s">
        <v>8625</v>
      </c>
      <c r="G2043">
        <v>1.2999999999999999E-2</v>
      </c>
    </row>
    <row r="2044" spans="1:7" x14ac:dyDescent="0.35">
      <c r="A2044" s="1">
        <v>43564</v>
      </c>
      <c r="B2044">
        <v>175.09</v>
      </c>
      <c r="C2044">
        <v>179.16</v>
      </c>
      <c r="D2044">
        <v>179.24</v>
      </c>
      <c r="E2044">
        <v>172.15</v>
      </c>
      <c r="F2044" t="s">
        <v>7011</v>
      </c>
      <c r="G2044">
        <v>-2.2700000000000001E-2</v>
      </c>
    </row>
    <row r="2045" spans="1:7" x14ac:dyDescent="0.35">
      <c r="A2045" s="1">
        <v>43563</v>
      </c>
      <c r="B2045">
        <v>179.16</v>
      </c>
      <c r="C2045">
        <v>174.32</v>
      </c>
      <c r="D2045">
        <v>185.54</v>
      </c>
      <c r="E2045">
        <v>171.87</v>
      </c>
      <c r="F2045" t="s">
        <v>8626</v>
      </c>
      <c r="G2045">
        <v>2.7699999999999999E-2</v>
      </c>
    </row>
    <row r="2046" spans="1:7" x14ac:dyDescent="0.35">
      <c r="A2046" s="1">
        <v>43562</v>
      </c>
      <c r="B2046">
        <v>174.33</v>
      </c>
      <c r="C2046">
        <v>165.58</v>
      </c>
      <c r="D2046">
        <v>175.37</v>
      </c>
      <c r="E2046">
        <v>164.17</v>
      </c>
      <c r="F2046" t="s">
        <v>8627</v>
      </c>
      <c r="G2046">
        <v>5.2999999999999999E-2</v>
      </c>
    </row>
    <row r="2047" spans="1:7" x14ac:dyDescent="0.35">
      <c r="A2047" s="1">
        <v>43561</v>
      </c>
      <c r="B2047">
        <v>165.55</v>
      </c>
      <c r="C2047">
        <v>164.93</v>
      </c>
      <c r="D2047">
        <v>172.53</v>
      </c>
      <c r="E2047">
        <v>160.22</v>
      </c>
      <c r="F2047" t="s">
        <v>8628</v>
      </c>
      <c r="G2047">
        <v>3.7000000000000002E-3</v>
      </c>
    </row>
    <row r="2048" spans="1:7" x14ac:dyDescent="0.35">
      <c r="A2048" s="1">
        <v>43560</v>
      </c>
      <c r="B2048">
        <v>164.93</v>
      </c>
      <c r="C2048">
        <v>157.43</v>
      </c>
      <c r="D2048">
        <v>167.34</v>
      </c>
      <c r="E2048">
        <v>156.41999999999999</v>
      </c>
      <c r="F2048" t="s">
        <v>5382</v>
      </c>
      <c r="G2048">
        <v>4.7699999999999999E-2</v>
      </c>
    </row>
    <row r="2049" spans="1:7" x14ac:dyDescent="0.35">
      <c r="A2049" s="1">
        <v>43559</v>
      </c>
      <c r="B2049">
        <v>157.43</v>
      </c>
      <c r="C2049">
        <v>160.34</v>
      </c>
      <c r="D2049">
        <v>164.33</v>
      </c>
      <c r="E2049">
        <v>153.26</v>
      </c>
      <c r="F2049" t="s">
        <v>8629</v>
      </c>
      <c r="G2049">
        <v>-1.8100000000000002E-2</v>
      </c>
    </row>
    <row r="2050" spans="1:7" x14ac:dyDescent="0.35">
      <c r="A2050" s="1">
        <v>43558</v>
      </c>
      <c r="B2050">
        <v>160.34</v>
      </c>
      <c r="C2050">
        <v>163.47</v>
      </c>
      <c r="D2050">
        <v>177.29</v>
      </c>
      <c r="E2050">
        <v>152.24</v>
      </c>
      <c r="F2050" t="s">
        <v>8630</v>
      </c>
      <c r="G2050">
        <v>-1.9199999999999998E-2</v>
      </c>
    </row>
    <row r="2051" spans="1:7" x14ac:dyDescent="0.35">
      <c r="A2051" s="1">
        <v>43557</v>
      </c>
      <c r="B2051">
        <v>163.47</v>
      </c>
      <c r="C2051">
        <v>141.5</v>
      </c>
      <c r="D2051">
        <v>165.42</v>
      </c>
      <c r="E2051">
        <v>141.29</v>
      </c>
      <c r="F2051" t="s">
        <v>5223</v>
      </c>
      <c r="G2051">
        <v>0.15529999999999999</v>
      </c>
    </row>
    <row r="2052" spans="1:7" x14ac:dyDescent="0.35">
      <c r="A2052" s="1">
        <v>43556</v>
      </c>
      <c r="B2052">
        <v>141.5</v>
      </c>
      <c r="C2052">
        <v>141.77000000000001</v>
      </c>
      <c r="D2052">
        <v>143.28</v>
      </c>
      <c r="E2052">
        <v>140.26</v>
      </c>
      <c r="F2052" t="s">
        <v>8631</v>
      </c>
      <c r="G2052">
        <v>-2E-3</v>
      </c>
    </row>
    <row r="2053" spans="1:7" x14ac:dyDescent="0.35">
      <c r="A2053" s="1">
        <v>43555</v>
      </c>
      <c r="B2053">
        <v>141.79</v>
      </c>
      <c r="C2053">
        <v>142.65</v>
      </c>
      <c r="D2053">
        <v>142.69</v>
      </c>
      <c r="E2053">
        <v>140.71</v>
      </c>
      <c r="F2053" t="s">
        <v>5367</v>
      </c>
      <c r="G2053">
        <v>-6.0000000000000001E-3</v>
      </c>
    </row>
    <row r="2054" spans="1:7" x14ac:dyDescent="0.35">
      <c r="A2054" s="1">
        <v>43554</v>
      </c>
      <c r="B2054">
        <v>142.65</v>
      </c>
      <c r="C2054">
        <v>143.38</v>
      </c>
      <c r="D2054">
        <v>145.85</v>
      </c>
      <c r="E2054">
        <v>140.43</v>
      </c>
      <c r="F2054" t="s">
        <v>5595</v>
      </c>
      <c r="G2054">
        <v>-5.1000000000000004E-3</v>
      </c>
    </row>
    <row r="2055" spans="1:7" x14ac:dyDescent="0.35">
      <c r="A2055" s="1">
        <v>43553</v>
      </c>
      <c r="B2055">
        <v>143.38</v>
      </c>
      <c r="C2055">
        <v>138.16999999999999</v>
      </c>
      <c r="D2055">
        <v>143.53</v>
      </c>
      <c r="E2055">
        <v>138.13</v>
      </c>
      <c r="F2055" t="s">
        <v>8632</v>
      </c>
      <c r="G2055">
        <v>3.7900000000000003E-2</v>
      </c>
    </row>
    <row r="2056" spans="1:7" x14ac:dyDescent="0.35">
      <c r="A2056" s="1">
        <v>43552</v>
      </c>
      <c r="B2056">
        <v>138.15</v>
      </c>
      <c r="C2056">
        <v>139.63</v>
      </c>
      <c r="D2056">
        <v>140.33000000000001</v>
      </c>
      <c r="E2056">
        <v>137.68</v>
      </c>
      <c r="F2056" t="s">
        <v>7094</v>
      </c>
      <c r="G2056">
        <v>-1.0800000000000001E-2</v>
      </c>
    </row>
    <row r="2057" spans="1:7" x14ac:dyDescent="0.35">
      <c r="A2057" s="1">
        <v>43551</v>
      </c>
      <c r="B2057">
        <v>139.65</v>
      </c>
      <c r="C2057">
        <v>134.37</v>
      </c>
      <c r="D2057">
        <v>140.08000000000001</v>
      </c>
      <c r="E2057">
        <v>133.88999999999999</v>
      </c>
      <c r="F2057" t="s">
        <v>8633</v>
      </c>
      <c r="G2057">
        <v>3.9300000000000002E-2</v>
      </c>
    </row>
    <row r="2058" spans="1:7" x14ac:dyDescent="0.35">
      <c r="A2058" s="1">
        <v>43550</v>
      </c>
      <c r="B2058">
        <v>134.37</v>
      </c>
      <c r="C2058">
        <v>134.25</v>
      </c>
      <c r="D2058">
        <v>134.99</v>
      </c>
      <c r="E2058">
        <v>132.61000000000001</v>
      </c>
      <c r="F2058" t="s">
        <v>5416</v>
      </c>
      <c r="G2058">
        <v>8.0000000000000004E-4</v>
      </c>
    </row>
    <row r="2059" spans="1:7" x14ac:dyDescent="0.35">
      <c r="A2059" s="1">
        <v>43549</v>
      </c>
      <c r="B2059">
        <v>134.25</v>
      </c>
      <c r="C2059">
        <v>136.44</v>
      </c>
      <c r="D2059">
        <v>137.05000000000001</v>
      </c>
      <c r="E2059">
        <v>132.36000000000001</v>
      </c>
      <c r="F2059" t="s">
        <v>7007</v>
      </c>
      <c r="G2059">
        <v>-1.6E-2</v>
      </c>
    </row>
    <row r="2060" spans="1:7" x14ac:dyDescent="0.35">
      <c r="A2060" s="1">
        <v>43548</v>
      </c>
      <c r="B2060">
        <v>136.44</v>
      </c>
      <c r="C2060">
        <v>137.53</v>
      </c>
      <c r="D2060">
        <v>137.53</v>
      </c>
      <c r="E2060">
        <v>135.5</v>
      </c>
      <c r="F2060" t="s">
        <v>7122</v>
      </c>
      <c r="G2060">
        <v>-7.9000000000000008E-3</v>
      </c>
    </row>
    <row r="2061" spans="1:7" x14ac:dyDescent="0.35">
      <c r="A2061" s="1">
        <v>43547</v>
      </c>
      <c r="B2061">
        <v>137.53</v>
      </c>
      <c r="C2061">
        <v>136.41999999999999</v>
      </c>
      <c r="D2061">
        <v>138.30000000000001</v>
      </c>
      <c r="E2061">
        <v>135.76</v>
      </c>
      <c r="F2061" t="s">
        <v>5357</v>
      </c>
      <c r="G2061">
        <v>8.0999999999999996E-3</v>
      </c>
    </row>
    <row r="2062" spans="1:7" x14ac:dyDescent="0.35">
      <c r="A2062" s="1">
        <v>43546</v>
      </c>
      <c r="B2062">
        <v>136.41999999999999</v>
      </c>
      <c r="C2062">
        <v>135.11000000000001</v>
      </c>
      <c r="D2062">
        <v>137.44</v>
      </c>
      <c r="E2062">
        <v>134.65</v>
      </c>
      <c r="F2062" t="s">
        <v>5446</v>
      </c>
      <c r="G2062">
        <v>9.7000000000000003E-3</v>
      </c>
    </row>
    <row r="2063" spans="1:7" x14ac:dyDescent="0.35">
      <c r="A2063" s="1">
        <v>43545</v>
      </c>
      <c r="B2063">
        <v>135.11000000000001</v>
      </c>
      <c r="C2063">
        <v>139.32</v>
      </c>
      <c r="D2063">
        <v>139.74</v>
      </c>
      <c r="E2063">
        <v>133.05000000000001</v>
      </c>
      <c r="F2063" t="s">
        <v>8634</v>
      </c>
      <c r="G2063">
        <v>-3.0200000000000001E-2</v>
      </c>
    </row>
    <row r="2064" spans="1:7" x14ac:dyDescent="0.35">
      <c r="A2064" s="1">
        <v>43544</v>
      </c>
      <c r="B2064">
        <v>139.31</v>
      </c>
      <c r="C2064">
        <v>138.72</v>
      </c>
      <c r="D2064">
        <v>139.75</v>
      </c>
      <c r="E2064">
        <v>136.56</v>
      </c>
      <c r="F2064" t="s">
        <v>7058</v>
      </c>
      <c r="G2064">
        <v>4.1999999999999997E-3</v>
      </c>
    </row>
    <row r="2065" spans="1:7" x14ac:dyDescent="0.35">
      <c r="A2065" s="1">
        <v>43543</v>
      </c>
      <c r="B2065">
        <v>138.72</v>
      </c>
      <c r="C2065">
        <v>137.91999999999999</v>
      </c>
      <c r="D2065">
        <v>139.5</v>
      </c>
      <c r="E2065">
        <v>137.1</v>
      </c>
      <c r="F2065" t="s">
        <v>8530</v>
      </c>
      <c r="G2065">
        <v>5.7999999999999996E-3</v>
      </c>
    </row>
    <row r="2066" spans="1:7" x14ac:dyDescent="0.35">
      <c r="A2066" s="1">
        <v>43542</v>
      </c>
      <c r="B2066">
        <v>137.91999999999999</v>
      </c>
      <c r="C2066">
        <v>138.91</v>
      </c>
      <c r="D2066">
        <v>141.87</v>
      </c>
      <c r="E2066">
        <v>136.86000000000001</v>
      </c>
      <c r="F2066" t="s">
        <v>8635</v>
      </c>
      <c r="G2066">
        <v>-7.1000000000000004E-3</v>
      </c>
    </row>
    <row r="2067" spans="1:7" x14ac:dyDescent="0.35">
      <c r="A2067" s="1">
        <v>43541</v>
      </c>
      <c r="B2067">
        <v>138.91</v>
      </c>
      <c r="C2067">
        <v>141.15</v>
      </c>
      <c r="D2067">
        <v>141.16999999999999</v>
      </c>
      <c r="E2067">
        <v>137.61000000000001</v>
      </c>
      <c r="F2067" t="s">
        <v>8576</v>
      </c>
      <c r="G2067">
        <v>-1.5900000000000001E-2</v>
      </c>
    </row>
    <row r="2068" spans="1:7" x14ac:dyDescent="0.35">
      <c r="A2068" s="1">
        <v>43540</v>
      </c>
      <c r="B2068">
        <v>141.15</v>
      </c>
      <c r="C2068">
        <v>136.77000000000001</v>
      </c>
      <c r="D2068">
        <v>143.94999999999999</v>
      </c>
      <c r="E2068">
        <v>136.75</v>
      </c>
      <c r="F2068" t="s">
        <v>8636</v>
      </c>
      <c r="G2068">
        <v>3.2099999999999997E-2</v>
      </c>
    </row>
    <row r="2069" spans="1:7" x14ac:dyDescent="0.35">
      <c r="A2069" s="1">
        <v>43539</v>
      </c>
      <c r="B2069">
        <v>136.75</v>
      </c>
      <c r="C2069">
        <v>132.44</v>
      </c>
      <c r="D2069">
        <v>137.68</v>
      </c>
      <c r="E2069">
        <v>132.44</v>
      </c>
      <c r="F2069" t="s">
        <v>8637</v>
      </c>
      <c r="G2069">
        <v>3.2500000000000001E-2</v>
      </c>
    </row>
    <row r="2070" spans="1:7" x14ac:dyDescent="0.35">
      <c r="A2070" s="1">
        <v>43538</v>
      </c>
      <c r="B2070">
        <v>132.44999999999999</v>
      </c>
      <c r="C2070">
        <v>131.97</v>
      </c>
      <c r="D2070">
        <v>134.82</v>
      </c>
      <c r="E2070">
        <v>130.47999999999999</v>
      </c>
      <c r="F2070" t="s">
        <v>8576</v>
      </c>
      <c r="G2070">
        <v>3.5999999999999999E-3</v>
      </c>
    </row>
    <row r="2071" spans="1:7" x14ac:dyDescent="0.35">
      <c r="A2071" s="1">
        <v>43537</v>
      </c>
      <c r="B2071">
        <v>131.97</v>
      </c>
      <c r="C2071">
        <v>133.81</v>
      </c>
      <c r="D2071">
        <v>133.84</v>
      </c>
      <c r="E2071">
        <v>131.19999999999999</v>
      </c>
      <c r="F2071" t="s">
        <v>7097</v>
      </c>
      <c r="G2071">
        <v>-1.37E-2</v>
      </c>
    </row>
    <row r="2072" spans="1:7" x14ac:dyDescent="0.35">
      <c r="A2072" s="1">
        <v>43536</v>
      </c>
      <c r="B2072">
        <v>133.80000000000001</v>
      </c>
      <c r="C2072">
        <v>132.99</v>
      </c>
      <c r="D2072">
        <v>134.93</v>
      </c>
      <c r="E2072">
        <v>129.13999999999999</v>
      </c>
      <c r="F2072" t="s">
        <v>8638</v>
      </c>
      <c r="G2072">
        <v>6.1000000000000004E-3</v>
      </c>
    </row>
    <row r="2073" spans="1:7" x14ac:dyDescent="0.35">
      <c r="A2073" s="1">
        <v>43535</v>
      </c>
      <c r="B2073">
        <v>132.99</v>
      </c>
      <c r="C2073">
        <v>135.72</v>
      </c>
      <c r="D2073">
        <v>136.22999999999999</v>
      </c>
      <c r="E2073">
        <v>131.66</v>
      </c>
      <c r="F2073" t="s">
        <v>8639</v>
      </c>
      <c r="G2073">
        <v>-2.01E-2</v>
      </c>
    </row>
    <row r="2074" spans="1:7" x14ac:dyDescent="0.35">
      <c r="A2074" s="1">
        <v>43534</v>
      </c>
      <c r="B2074">
        <v>135.72</v>
      </c>
      <c r="C2074">
        <v>137.52000000000001</v>
      </c>
      <c r="D2074">
        <v>137.75</v>
      </c>
      <c r="E2074">
        <v>134.53</v>
      </c>
      <c r="F2074" t="s">
        <v>2140</v>
      </c>
      <c r="G2074">
        <v>-1.3100000000000001E-2</v>
      </c>
    </row>
    <row r="2075" spans="1:7" x14ac:dyDescent="0.35">
      <c r="A2075" s="1">
        <v>43533</v>
      </c>
      <c r="B2075">
        <v>137.52000000000001</v>
      </c>
      <c r="C2075">
        <v>133.84</v>
      </c>
      <c r="D2075">
        <v>138.57</v>
      </c>
      <c r="E2075">
        <v>133.38</v>
      </c>
      <c r="F2075" t="s">
        <v>8640</v>
      </c>
      <c r="G2075">
        <v>2.7400000000000001E-2</v>
      </c>
    </row>
    <row r="2076" spans="1:7" x14ac:dyDescent="0.35">
      <c r="A2076" s="1">
        <v>43532</v>
      </c>
      <c r="B2076">
        <v>133.85</v>
      </c>
      <c r="C2076">
        <v>136.93</v>
      </c>
      <c r="D2076">
        <v>139.44999999999999</v>
      </c>
      <c r="E2076">
        <v>131.66</v>
      </c>
      <c r="F2076" t="s">
        <v>8604</v>
      </c>
      <c r="G2076">
        <v>-2.2499999999999999E-2</v>
      </c>
    </row>
    <row r="2077" spans="1:7" x14ac:dyDescent="0.35">
      <c r="A2077" s="1">
        <v>43531</v>
      </c>
      <c r="B2077">
        <v>136.93</v>
      </c>
      <c r="C2077">
        <v>137.62</v>
      </c>
      <c r="D2077">
        <v>139.97999999999999</v>
      </c>
      <c r="E2077">
        <v>135.72</v>
      </c>
      <c r="F2077" t="s">
        <v>8641</v>
      </c>
      <c r="G2077">
        <v>-5.0000000000000001E-3</v>
      </c>
    </row>
    <row r="2078" spans="1:7" x14ac:dyDescent="0.35">
      <c r="A2078" s="1">
        <v>43530</v>
      </c>
      <c r="B2078">
        <v>137.62</v>
      </c>
      <c r="C2078">
        <v>136.82</v>
      </c>
      <c r="D2078">
        <v>149.49</v>
      </c>
      <c r="E2078">
        <v>133.94</v>
      </c>
      <c r="F2078" t="s">
        <v>8642</v>
      </c>
      <c r="G2078">
        <v>5.7999999999999996E-3</v>
      </c>
    </row>
    <row r="2079" spans="1:7" x14ac:dyDescent="0.35">
      <c r="A2079" s="1">
        <v>43529</v>
      </c>
      <c r="B2079">
        <v>136.82</v>
      </c>
      <c r="C2079">
        <v>125.97</v>
      </c>
      <c r="D2079">
        <v>141.11000000000001</v>
      </c>
      <c r="E2079">
        <v>125.44</v>
      </c>
      <c r="F2079" t="s">
        <v>8643</v>
      </c>
      <c r="G2079">
        <v>8.6099999999999996E-2</v>
      </c>
    </row>
    <row r="2080" spans="1:7" x14ac:dyDescent="0.35">
      <c r="A2080" s="1">
        <v>43528</v>
      </c>
      <c r="B2080">
        <v>125.97</v>
      </c>
      <c r="C2080">
        <v>131.02000000000001</v>
      </c>
      <c r="D2080">
        <v>131.57</v>
      </c>
      <c r="E2080">
        <v>123.25</v>
      </c>
      <c r="F2080" t="s">
        <v>8644</v>
      </c>
      <c r="G2080">
        <v>-3.85E-2</v>
      </c>
    </row>
    <row r="2081" spans="1:7" x14ac:dyDescent="0.35">
      <c r="A2081" s="1">
        <v>43527</v>
      </c>
      <c r="B2081">
        <v>131.01</v>
      </c>
      <c r="C2081">
        <v>132.77000000000001</v>
      </c>
      <c r="D2081">
        <v>168.42</v>
      </c>
      <c r="E2081">
        <v>129.05000000000001</v>
      </c>
      <c r="F2081" t="s">
        <v>5407</v>
      </c>
      <c r="G2081">
        <v>-1.32E-2</v>
      </c>
    </row>
    <row r="2082" spans="1:7" x14ac:dyDescent="0.35">
      <c r="A2082" s="1">
        <v>43526</v>
      </c>
      <c r="B2082">
        <v>132.76</v>
      </c>
      <c r="C2082">
        <v>135.72</v>
      </c>
      <c r="D2082">
        <v>136.36000000000001</v>
      </c>
      <c r="E2082">
        <v>130.74</v>
      </c>
      <c r="F2082" t="s">
        <v>8645</v>
      </c>
      <c r="G2082">
        <v>-2.18E-2</v>
      </c>
    </row>
    <row r="2083" spans="1:7" x14ac:dyDescent="0.35">
      <c r="A2083" s="1">
        <v>43525</v>
      </c>
      <c r="B2083">
        <v>135.72</v>
      </c>
      <c r="C2083">
        <v>135.47</v>
      </c>
      <c r="D2083">
        <v>138.06</v>
      </c>
      <c r="E2083">
        <v>128.46</v>
      </c>
      <c r="F2083" t="s">
        <v>7096</v>
      </c>
      <c r="G2083">
        <v>1.8E-3</v>
      </c>
    </row>
    <row r="2084" spans="1:7" x14ac:dyDescent="0.35">
      <c r="A2084" s="1">
        <v>43524</v>
      </c>
      <c r="B2084">
        <v>135.47</v>
      </c>
      <c r="C2084">
        <v>135.19999999999999</v>
      </c>
      <c r="D2084">
        <v>138.56</v>
      </c>
      <c r="E2084">
        <v>133.09</v>
      </c>
      <c r="F2084" t="s">
        <v>8646</v>
      </c>
      <c r="G2084">
        <v>2E-3</v>
      </c>
    </row>
    <row r="2085" spans="1:7" x14ac:dyDescent="0.35">
      <c r="A2085" s="1">
        <v>43523</v>
      </c>
      <c r="B2085">
        <v>135.19999999999999</v>
      </c>
      <c r="C2085">
        <v>136.66</v>
      </c>
      <c r="D2085">
        <v>159.6</v>
      </c>
      <c r="E2085">
        <v>128.15</v>
      </c>
      <c r="F2085" t="s">
        <v>8647</v>
      </c>
      <c r="G2085">
        <v>-1.0800000000000001E-2</v>
      </c>
    </row>
    <row r="2086" spans="1:7" x14ac:dyDescent="0.35">
      <c r="A2086" s="1">
        <v>43522</v>
      </c>
      <c r="B2086">
        <v>136.66999999999999</v>
      </c>
      <c r="C2086">
        <v>138.26</v>
      </c>
      <c r="D2086">
        <v>138.66</v>
      </c>
      <c r="E2086">
        <v>134.47999999999999</v>
      </c>
      <c r="F2086" t="s">
        <v>8648</v>
      </c>
      <c r="G2086">
        <v>-1.15E-2</v>
      </c>
    </row>
    <row r="2087" spans="1:7" x14ac:dyDescent="0.35">
      <c r="A2087" s="1">
        <v>43521</v>
      </c>
      <c r="B2087">
        <v>138.27000000000001</v>
      </c>
      <c r="C2087">
        <v>132.94</v>
      </c>
      <c r="D2087">
        <v>141.57</v>
      </c>
      <c r="E2087">
        <v>132.85</v>
      </c>
      <c r="F2087" t="s">
        <v>5336</v>
      </c>
      <c r="G2087">
        <v>4.02E-2</v>
      </c>
    </row>
    <row r="2088" spans="1:7" x14ac:dyDescent="0.35">
      <c r="A2088" s="1">
        <v>43520</v>
      </c>
      <c r="B2088">
        <v>132.93</v>
      </c>
      <c r="C2088">
        <v>158.31</v>
      </c>
      <c r="D2088">
        <v>165.79</v>
      </c>
      <c r="E2088">
        <v>132.87</v>
      </c>
      <c r="F2088" t="s">
        <v>5322</v>
      </c>
      <c r="G2088">
        <v>-0.1603</v>
      </c>
    </row>
    <row r="2089" spans="1:7" x14ac:dyDescent="0.35">
      <c r="A2089" s="1">
        <v>43519</v>
      </c>
      <c r="B2089">
        <v>158.30000000000001</v>
      </c>
      <c r="C2089">
        <v>147.97</v>
      </c>
      <c r="D2089">
        <v>159.31</v>
      </c>
      <c r="E2089">
        <v>146.28</v>
      </c>
      <c r="F2089" t="s">
        <v>5318</v>
      </c>
      <c r="G2089">
        <v>6.9900000000000004E-2</v>
      </c>
    </row>
    <row r="2090" spans="1:7" x14ac:dyDescent="0.35">
      <c r="A2090" s="1">
        <v>43518</v>
      </c>
      <c r="B2090">
        <v>147.97</v>
      </c>
      <c r="C2090">
        <v>145.79</v>
      </c>
      <c r="D2090">
        <v>148.83000000000001</v>
      </c>
      <c r="E2090">
        <v>144.27000000000001</v>
      </c>
      <c r="F2090" t="s">
        <v>7027</v>
      </c>
      <c r="G2090">
        <v>1.4999999999999999E-2</v>
      </c>
    </row>
    <row r="2091" spans="1:7" x14ac:dyDescent="0.35">
      <c r="A2091" s="1">
        <v>43517</v>
      </c>
      <c r="B2091">
        <v>145.78</v>
      </c>
      <c r="C2091">
        <v>149.01</v>
      </c>
      <c r="D2091">
        <v>149.55000000000001</v>
      </c>
      <c r="E2091">
        <v>143.5</v>
      </c>
      <c r="F2091" t="s">
        <v>5559</v>
      </c>
      <c r="G2091">
        <v>-2.23E-2</v>
      </c>
    </row>
    <row r="2092" spans="1:7" x14ac:dyDescent="0.35">
      <c r="A2092" s="1">
        <v>43516</v>
      </c>
      <c r="B2092">
        <v>149.11000000000001</v>
      </c>
      <c r="C2092">
        <v>144.02000000000001</v>
      </c>
      <c r="D2092">
        <v>149.46</v>
      </c>
      <c r="E2092">
        <v>140.88</v>
      </c>
      <c r="F2092" t="s">
        <v>5423</v>
      </c>
      <c r="G2092">
        <v>3.5400000000000001E-2</v>
      </c>
    </row>
    <row r="2093" spans="1:7" x14ac:dyDescent="0.35">
      <c r="A2093" s="1">
        <v>43515</v>
      </c>
      <c r="B2093">
        <v>144.01</v>
      </c>
      <c r="C2093">
        <v>145.79</v>
      </c>
      <c r="D2093">
        <v>149.84</v>
      </c>
      <c r="E2093">
        <v>143.80000000000001</v>
      </c>
      <c r="F2093" t="s">
        <v>8552</v>
      </c>
      <c r="G2093">
        <v>-1.2200000000000001E-2</v>
      </c>
    </row>
    <row r="2094" spans="1:7" x14ac:dyDescent="0.35">
      <c r="A2094" s="1">
        <v>43514</v>
      </c>
      <c r="B2094">
        <v>145.80000000000001</v>
      </c>
      <c r="C2094">
        <v>133.79</v>
      </c>
      <c r="D2094">
        <v>147.63999999999999</v>
      </c>
      <c r="E2094">
        <v>125.07</v>
      </c>
      <c r="F2094" t="s">
        <v>8551</v>
      </c>
      <c r="G2094">
        <v>8.9800000000000005E-2</v>
      </c>
    </row>
    <row r="2095" spans="1:7" x14ac:dyDescent="0.35">
      <c r="A2095" s="1">
        <v>43513</v>
      </c>
      <c r="B2095">
        <v>133.79</v>
      </c>
      <c r="C2095">
        <v>122.88</v>
      </c>
      <c r="D2095">
        <v>135.27000000000001</v>
      </c>
      <c r="E2095">
        <v>122.78</v>
      </c>
      <c r="F2095" t="s">
        <v>7114</v>
      </c>
      <c r="G2095">
        <v>8.8900000000000007E-2</v>
      </c>
    </row>
    <row r="2096" spans="1:7" x14ac:dyDescent="0.35">
      <c r="A2096" s="1">
        <v>43512</v>
      </c>
      <c r="B2096">
        <v>122.87</v>
      </c>
      <c r="C2096">
        <v>121.72</v>
      </c>
      <c r="D2096">
        <v>124.5</v>
      </c>
      <c r="E2096">
        <v>121.71</v>
      </c>
      <c r="F2096" t="s">
        <v>7075</v>
      </c>
      <c r="G2096">
        <v>9.4000000000000004E-3</v>
      </c>
    </row>
    <row r="2097" spans="1:7" x14ac:dyDescent="0.35">
      <c r="A2097" s="1">
        <v>43511</v>
      </c>
      <c r="B2097">
        <v>121.73</v>
      </c>
      <c r="C2097">
        <v>120.97</v>
      </c>
      <c r="D2097">
        <v>124</v>
      </c>
      <c r="E2097">
        <v>120.87</v>
      </c>
      <c r="F2097" t="s">
        <v>7079</v>
      </c>
      <c r="G2097">
        <v>6.3E-3</v>
      </c>
    </row>
    <row r="2098" spans="1:7" x14ac:dyDescent="0.35">
      <c r="A2098" s="1">
        <v>43510</v>
      </c>
      <c r="B2098">
        <v>120.97</v>
      </c>
      <c r="C2098">
        <v>122.21</v>
      </c>
      <c r="D2098">
        <v>124.46</v>
      </c>
      <c r="E2098">
        <v>120.44</v>
      </c>
      <c r="F2098" t="s">
        <v>5372</v>
      </c>
      <c r="G2098">
        <v>-1.0200000000000001E-2</v>
      </c>
    </row>
    <row r="2099" spans="1:7" x14ac:dyDescent="0.35">
      <c r="A2099" s="1">
        <v>43509</v>
      </c>
      <c r="B2099">
        <v>122.22</v>
      </c>
      <c r="C2099">
        <v>122.66</v>
      </c>
      <c r="D2099">
        <v>126.17</v>
      </c>
      <c r="E2099">
        <v>121.06</v>
      </c>
      <c r="F2099" t="s">
        <v>8333</v>
      </c>
      <c r="G2099">
        <v>-3.5000000000000001E-3</v>
      </c>
    </row>
    <row r="2100" spans="1:7" x14ac:dyDescent="0.35">
      <c r="A2100" s="1">
        <v>43508</v>
      </c>
      <c r="B2100">
        <v>122.64</v>
      </c>
      <c r="C2100">
        <v>121.32</v>
      </c>
      <c r="D2100">
        <v>123.99</v>
      </c>
      <c r="E2100">
        <v>119.28</v>
      </c>
      <c r="F2100" t="s">
        <v>5621</v>
      </c>
      <c r="G2100">
        <v>1.0999999999999999E-2</v>
      </c>
    </row>
    <row r="2101" spans="1:7" x14ac:dyDescent="0.35">
      <c r="A2101" s="1">
        <v>43507</v>
      </c>
      <c r="B2101">
        <v>121.3</v>
      </c>
      <c r="C2101">
        <v>124.94</v>
      </c>
      <c r="D2101">
        <v>125.05</v>
      </c>
      <c r="E2101">
        <v>119.55</v>
      </c>
      <c r="F2101" t="s">
        <v>7082</v>
      </c>
      <c r="G2101">
        <v>-2.8899999999999999E-2</v>
      </c>
    </row>
    <row r="2102" spans="1:7" x14ac:dyDescent="0.35">
      <c r="A2102" s="1">
        <v>43506</v>
      </c>
      <c r="B2102">
        <v>124.92</v>
      </c>
      <c r="C2102">
        <v>119.44</v>
      </c>
      <c r="D2102">
        <v>125.46</v>
      </c>
      <c r="E2102">
        <v>116.42</v>
      </c>
      <c r="F2102" t="s">
        <v>6999</v>
      </c>
      <c r="G2102">
        <v>4.5900000000000003E-2</v>
      </c>
    </row>
    <row r="2103" spans="1:7" x14ac:dyDescent="0.35">
      <c r="A2103" s="1">
        <v>43505</v>
      </c>
      <c r="B2103">
        <v>119.44</v>
      </c>
      <c r="C2103">
        <v>119.27</v>
      </c>
      <c r="D2103">
        <v>121.09</v>
      </c>
      <c r="E2103">
        <v>117.96</v>
      </c>
      <c r="F2103" t="s">
        <v>5373</v>
      </c>
      <c r="G2103">
        <v>1.6999999999999999E-3</v>
      </c>
    </row>
    <row r="2104" spans="1:7" x14ac:dyDescent="0.35">
      <c r="A2104" s="1">
        <v>43504</v>
      </c>
      <c r="B2104">
        <v>119.23</v>
      </c>
      <c r="C2104">
        <v>104.55</v>
      </c>
      <c r="D2104">
        <v>122.58</v>
      </c>
      <c r="E2104">
        <v>103.89</v>
      </c>
      <c r="F2104" t="s">
        <v>2141</v>
      </c>
      <c r="G2104">
        <v>0.14050000000000001</v>
      </c>
    </row>
    <row r="2105" spans="1:7" x14ac:dyDescent="0.35">
      <c r="A2105" s="1">
        <v>43503</v>
      </c>
      <c r="B2105">
        <v>104.55</v>
      </c>
      <c r="C2105">
        <v>104.63</v>
      </c>
      <c r="D2105">
        <v>106.12</v>
      </c>
      <c r="E2105">
        <v>104.29</v>
      </c>
      <c r="F2105" t="s">
        <v>8649</v>
      </c>
      <c r="G2105">
        <v>-8.0000000000000004E-4</v>
      </c>
    </row>
    <row r="2106" spans="1:7" x14ac:dyDescent="0.35">
      <c r="A2106" s="1">
        <v>43502</v>
      </c>
      <c r="B2106">
        <v>104.63</v>
      </c>
      <c r="C2106">
        <v>107.37</v>
      </c>
      <c r="D2106">
        <v>107.67</v>
      </c>
      <c r="E2106">
        <v>102.28</v>
      </c>
      <c r="F2106" t="s">
        <v>5851</v>
      </c>
      <c r="G2106">
        <v>-2.5499999999999998E-2</v>
      </c>
    </row>
    <row r="2107" spans="1:7" x14ac:dyDescent="0.35">
      <c r="A2107" s="1">
        <v>43501</v>
      </c>
      <c r="B2107">
        <v>107.37</v>
      </c>
      <c r="C2107">
        <v>107.91</v>
      </c>
      <c r="D2107">
        <v>108.32</v>
      </c>
      <c r="E2107">
        <v>106.6</v>
      </c>
      <c r="F2107" t="s">
        <v>7150</v>
      </c>
      <c r="G2107">
        <v>-5.0000000000000001E-3</v>
      </c>
    </row>
    <row r="2108" spans="1:7" x14ac:dyDescent="0.35">
      <c r="A2108" s="1">
        <v>43500</v>
      </c>
      <c r="B2108">
        <v>107.9</v>
      </c>
      <c r="C2108">
        <v>107.63</v>
      </c>
      <c r="D2108">
        <v>109.24</v>
      </c>
      <c r="E2108">
        <v>106.95</v>
      </c>
      <c r="F2108" t="s">
        <v>5720</v>
      </c>
      <c r="G2108">
        <v>2.7000000000000001E-3</v>
      </c>
    </row>
    <row r="2109" spans="1:7" x14ac:dyDescent="0.35">
      <c r="A2109" s="1">
        <v>43499</v>
      </c>
      <c r="B2109">
        <v>107.62</v>
      </c>
      <c r="C2109">
        <v>110.67</v>
      </c>
      <c r="D2109">
        <v>111.25</v>
      </c>
      <c r="E2109">
        <v>106.36</v>
      </c>
      <c r="F2109" t="s">
        <v>7035</v>
      </c>
      <c r="G2109">
        <v>-2.7699999999999999E-2</v>
      </c>
    </row>
    <row r="2110" spans="1:7" x14ac:dyDescent="0.35">
      <c r="A2110" s="1">
        <v>43498</v>
      </c>
      <c r="B2110">
        <v>110.68</v>
      </c>
      <c r="C2110">
        <v>106.99</v>
      </c>
      <c r="D2110">
        <v>111.16</v>
      </c>
      <c r="E2110">
        <v>106.29</v>
      </c>
      <c r="F2110" t="s">
        <v>7024</v>
      </c>
      <c r="G2110">
        <v>3.4599999999999999E-2</v>
      </c>
    </row>
    <row r="2111" spans="1:7" x14ac:dyDescent="0.35">
      <c r="A2111" s="1">
        <v>43497</v>
      </c>
      <c r="B2111">
        <v>106.98</v>
      </c>
      <c r="C2111">
        <v>106.74</v>
      </c>
      <c r="D2111">
        <v>108.54</v>
      </c>
      <c r="E2111">
        <v>104.41</v>
      </c>
      <c r="F2111" t="s">
        <v>5520</v>
      </c>
      <c r="G2111">
        <v>2.5999999999999999E-3</v>
      </c>
    </row>
    <row r="2112" spans="1:7" x14ac:dyDescent="0.35">
      <c r="A2112" s="1">
        <v>43496</v>
      </c>
      <c r="B2112">
        <v>106.71</v>
      </c>
      <c r="C2112">
        <v>108.51</v>
      </c>
      <c r="D2112">
        <v>110.56</v>
      </c>
      <c r="E2112">
        <v>105.86</v>
      </c>
      <c r="F2112" t="s">
        <v>7128</v>
      </c>
      <c r="G2112">
        <v>-1.66E-2</v>
      </c>
    </row>
    <row r="2113" spans="1:7" x14ac:dyDescent="0.35">
      <c r="A2113" s="1">
        <v>43495</v>
      </c>
      <c r="B2113">
        <v>108.52</v>
      </c>
      <c r="C2113">
        <v>104.76</v>
      </c>
      <c r="D2113">
        <v>109.67</v>
      </c>
      <c r="E2113">
        <v>103.82</v>
      </c>
      <c r="F2113" t="s">
        <v>8650</v>
      </c>
      <c r="G2113">
        <v>3.5499999999999997E-2</v>
      </c>
    </row>
    <row r="2114" spans="1:7" x14ac:dyDescent="0.35">
      <c r="A2114" s="1">
        <v>43494</v>
      </c>
      <c r="B2114">
        <v>104.79</v>
      </c>
      <c r="C2114">
        <v>105.82</v>
      </c>
      <c r="D2114">
        <v>107.32</v>
      </c>
      <c r="E2114">
        <v>102.89</v>
      </c>
      <c r="F2114" t="s">
        <v>7158</v>
      </c>
      <c r="G2114">
        <v>-9.7999999999999997E-3</v>
      </c>
    </row>
    <row r="2115" spans="1:7" x14ac:dyDescent="0.35">
      <c r="A2115" s="1">
        <v>43493</v>
      </c>
      <c r="B2115">
        <v>105.82</v>
      </c>
      <c r="C2115">
        <v>112.5</v>
      </c>
      <c r="D2115">
        <v>113.14</v>
      </c>
      <c r="E2115">
        <v>101.6</v>
      </c>
      <c r="F2115" t="s">
        <v>5344</v>
      </c>
      <c r="G2115">
        <v>-5.9400000000000001E-2</v>
      </c>
    </row>
    <row r="2116" spans="1:7" x14ac:dyDescent="0.35">
      <c r="A2116" s="1">
        <v>43492</v>
      </c>
      <c r="B2116">
        <v>112.5</v>
      </c>
      <c r="C2116">
        <v>115.83</v>
      </c>
      <c r="D2116">
        <v>116.24</v>
      </c>
      <c r="E2116">
        <v>112.03</v>
      </c>
      <c r="F2116" t="s">
        <v>5692</v>
      </c>
      <c r="G2116">
        <v>-2.8799999999999999E-2</v>
      </c>
    </row>
    <row r="2117" spans="1:7" x14ac:dyDescent="0.35">
      <c r="A2117" s="1">
        <v>43491</v>
      </c>
      <c r="B2117">
        <v>115.83</v>
      </c>
      <c r="C2117">
        <v>115.5</v>
      </c>
      <c r="D2117">
        <v>117.63</v>
      </c>
      <c r="E2117">
        <v>115.37</v>
      </c>
      <c r="F2117" t="s">
        <v>7152</v>
      </c>
      <c r="G2117">
        <v>2.8999999999999998E-3</v>
      </c>
    </row>
    <row r="2118" spans="1:7" x14ac:dyDescent="0.35">
      <c r="A2118" s="1">
        <v>43490</v>
      </c>
      <c r="B2118">
        <v>115.5</v>
      </c>
      <c r="C2118">
        <v>116.7</v>
      </c>
      <c r="D2118">
        <v>117.41</v>
      </c>
      <c r="E2118">
        <v>115.03</v>
      </c>
      <c r="F2118" t="s">
        <v>8651</v>
      </c>
      <c r="G2118">
        <v>-1.03E-2</v>
      </c>
    </row>
    <row r="2119" spans="1:7" x14ac:dyDescent="0.35">
      <c r="A2119" s="1">
        <v>43489</v>
      </c>
      <c r="B2119">
        <v>116.71</v>
      </c>
      <c r="C2119">
        <v>116.84</v>
      </c>
      <c r="D2119">
        <v>117.32</v>
      </c>
      <c r="E2119">
        <v>114.93</v>
      </c>
      <c r="F2119" t="s">
        <v>5378</v>
      </c>
      <c r="G2119">
        <v>-1.1000000000000001E-3</v>
      </c>
    </row>
    <row r="2120" spans="1:7" x14ac:dyDescent="0.35">
      <c r="A2120" s="1">
        <v>43488</v>
      </c>
      <c r="B2120">
        <v>116.84</v>
      </c>
      <c r="C2120">
        <v>118.23</v>
      </c>
      <c r="D2120">
        <v>119.01</v>
      </c>
      <c r="E2120">
        <v>115.52</v>
      </c>
      <c r="F2120" t="s">
        <v>5543</v>
      </c>
      <c r="G2120">
        <v>-1.18E-2</v>
      </c>
    </row>
    <row r="2121" spans="1:7" x14ac:dyDescent="0.35">
      <c r="A2121" s="1">
        <v>43487</v>
      </c>
      <c r="B2121">
        <v>118.23</v>
      </c>
      <c r="C2121">
        <v>116.05</v>
      </c>
      <c r="D2121">
        <v>119.47</v>
      </c>
      <c r="E2121">
        <v>112.36</v>
      </c>
      <c r="F2121" t="s">
        <v>7128</v>
      </c>
      <c r="G2121">
        <v>1.8800000000000001E-2</v>
      </c>
    </row>
    <row r="2122" spans="1:7" x14ac:dyDescent="0.35">
      <c r="A2122" s="1">
        <v>43486</v>
      </c>
      <c r="B2122">
        <v>116.05</v>
      </c>
      <c r="C2122">
        <v>117.52</v>
      </c>
      <c r="D2122">
        <v>118.04</v>
      </c>
      <c r="E2122">
        <v>114.15</v>
      </c>
      <c r="F2122" t="s">
        <v>5445</v>
      </c>
      <c r="G2122">
        <v>-1.2500000000000001E-2</v>
      </c>
    </row>
    <row r="2123" spans="1:7" x14ac:dyDescent="0.35">
      <c r="A2123" s="1">
        <v>43485</v>
      </c>
      <c r="B2123">
        <v>117.52</v>
      </c>
      <c r="C2123">
        <v>123</v>
      </c>
      <c r="D2123">
        <v>123.52</v>
      </c>
      <c r="E2123">
        <v>116.25</v>
      </c>
      <c r="F2123" t="s">
        <v>7033</v>
      </c>
      <c r="G2123">
        <v>-4.4699999999999997E-2</v>
      </c>
    </row>
    <row r="2124" spans="1:7" x14ac:dyDescent="0.35">
      <c r="A2124" s="1">
        <v>43484</v>
      </c>
      <c r="B2124">
        <v>123.02</v>
      </c>
      <c r="C2124">
        <v>119.34</v>
      </c>
      <c r="D2124">
        <v>125.37</v>
      </c>
      <c r="E2124">
        <v>119.34</v>
      </c>
      <c r="F2124" t="s">
        <v>7048</v>
      </c>
      <c r="G2124">
        <v>3.09E-2</v>
      </c>
    </row>
    <row r="2125" spans="1:7" x14ac:dyDescent="0.35">
      <c r="A2125" s="1">
        <v>43483</v>
      </c>
      <c r="B2125">
        <v>119.34</v>
      </c>
      <c r="C2125">
        <v>122.02</v>
      </c>
      <c r="D2125">
        <v>122.19</v>
      </c>
      <c r="E2125">
        <v>118.27</v>
      </c>
      <c r="F2125" t="s">
        <v>5420</v>
      </c>
      <c r="G2125">
        <v>-2.1999999999999999E-2</v>
      </c>
    </row>
    <row r="2126" spans="1:7" x14ac:dyDescent="0.35">
      <c r="A2126" s="1">
        <v>43482</v>
      </c>
      <c r="B2126">
        <v>122.03</v>
      </c>
      <c r="C2126">
        <v>121.71</v>
      </c>
      <c r="D2126">
        <v>123.03</v>
      </c>
      <c r="E2126">
        <v>117.51</v>
      </c>
      <c r="F2126" t="s">
        <v>5646</v>
      </c>
      <c r="G2126">
        <v>2.5000000000000001E-3</v>
      </c>
    </row>
    <row r="2127" spans="1:7" x14ac:dyDescent="0.35">
      <c r="A2127" s="1">
        <v>43481</v>
      </c>
      <c r="B2127">
        <v>121.72</v>
      </c>
      <c r="C2127">
        <v>119.59</v>
      </c>
      <c r="D2127">
        <v>126.5</v>
      </c>
      <c r="E2127">
        <v>119.1</v>
      </c>
      <c r="F2127" t="s">
        <v>7044</v>
      </c>
      <c r="G2127">
        <v>1.7500000000000002E-2</v>
      </c>
    </row>
    <row r="2128" spans="1:7" x14ac:dyDescent="0.35">
      <c r="A2128" s="1">
        <v>43480</v>
      </c>
      <c r="B2128">
        <v>119.62</v>
      </c>
      <c r="C2128">
        <v>127.55</v>
      </c>
      <c r="D2128">
        <v>129.6</v>
      </c>
      <c r="E2128">
        <v>116.9</v>
      </c>
      <c r="F2128" t="s">
        <v>8652</v>
      </c>
      <c r="G2128">
        <v>-6.2E-2</v>
      </c>
    </row>
    <row r="2129" spans="1:7" x14ac:dyDescent="0.35">
      <c r="A2129" s="1">
        <v>43479</v>
      </c>
      <c r="B2129">
        <v>127.53</v>
      </c>
      <c r="C2129">
        <v>114.65</v>
      </c>
      <c r="D2129">
        <v>130.30000000000001</v>
      </c>
      <c r="E2129">
        <v>114.62</v>
      </c>
      <c r="F2129" t="s">
        <v>7063</v>
      </c>
      <c r="G2129">
        <v>0.1124</v>
      </c>
    </row>
    <row r="2130" spans="1:7" x14ac:dyDescent="0.35">
      <c r="A2130" s="1">
        <v>43478</v>
      </c>
      <c r="B2130">
        <v>114.64</v>
      </c>
      <c r="C2130">
        <v>123.75</v>
      </c>
      <c r="D2130">
        <v>124.09</v>
      </c>
      <c r="E2130">
        <v>112.79</v>
      </c>
      <c r="F2130" t="s">
        <v>5538</v>
      </c>
      <c r="G2130">
        <v>-7.3599999999999999E-2</v>
      </c>
    </row>
    <row r="2131" spans="1:7" x14ac:dyDescent="0.35">
      <c r="A2131" s="1">
        <v>43477</v>
      </c>
      <c r="B2131">
        <v>123.75</v>
      </c>
      <c r="C2131">
        <v>125.15</v>
      </c>
      <c r="D2131">
        <v>126.15</v>
      </c>
      <c r="E2131">
        <v>122.73</v>
      </c>
      <c r="F2131" t="s">
        <v>5763</v>
      </c>
      <c r="G2131">
        <v>-1.11E-2</v>
      </c>
    </row>
    <row r="2132" spans="1:7" x14ac:dyDescent="0.35">
      <c r="A2132" s="1">
        <v>43476</v>
      </c>
      <c r="B2132">
        <v>125.15</v>
      </c>
      <c r="C2132">
        <v>125.61</v>
      </c>
      <c r="D2132">
        <v>127.83</v>
      </c>
      <c r="E2132">
        <v>121.28</v>
      </c>
      <c r="F2132" t="s">
        <v>5320</v>
      </c>
      <c r="G2132">
        <v>-3.8999999999999998E-3</v>
      </c>
    </row>
    <row r="2133" spans="1:7" x14ac:dyDescent="0.35">
      <c r="A2133" s="1">
        <v>43475</v>
      </c>
      <c r="B2133">
        <v>125.63</v>
      </c>
      <c r="C2133">
        <v>148.78</v>
      </c>
      <c r="D2133">
        <v>150.09</v>
      </c>
      <c r="E2133">
        <v>121.98</v>
      </c>
      <c r="F2133" t="s">
        <v>5435</v>
      </c>
      <c r="G2133">
        <v>-0.15559999999999999</v>
      </c>
    </row>
    <row r="2134" spans="1:7" x14ac:dyDescent="0.35">
      <c r="A2134" s="1">
        <v>43474</v>
      </c>
      <c r="B2134">
        <v>148.79</v>
      </c>
      <c r="C2134">
        <v>148.41</v>
      </c>
      <c r="D2134">
        <v>152.57</v>
      </c>
      <c r="E2134">
        <v>147.94999999999999</v>
      </c>
      <c r="F2134" t="s">
        <v>5539</v>
      </c>
      <c r="G2134">
        <v>2.5999999999999999E-3</v>
      </c>
    </row>
    <row r="2135" spans="1:7" x14ac:dyDescent="0.35">
      <c r="A2135" s="1">
        <v>43473</v>
      </c>
      <c r="B2135">
        <v>148.41</v>
      </c>
      <c r="C2135">
        <v>149.96</v>
      </c>
      <c r="D2135">
        <v>152.21</v>
      </c>
      <c r="E2135">
        <v>146.29</v>
      </c>
      <c r="F2135" t="s">
        <v>2156</v>
      </c>
      <c r="G2135">
        <v>-1.03E-2</v>
      </c>
    </row>
    <row r="2136" spans="1:7" x14ac:dyDescent="0.35">
      <c r="A2136" s="1">
        <v>43472</v>
      </c>
      <c r="B2136">
        <v>149.96</v>
      </c>
      <c r="C2136">
        <v>154.96</v>
      </c>
      <c r="D2136">
        <v>156.36000000000001</v>
      </c>
      <c r="E2136">
        <v>148.47</v>
      </c>
      <c r="F2136" t="s">
        <v>7068</v>
      </c>
      <c r="G2136">
        <v>-3.2300000000000002E-2</v>
      </c>
    </row>
    <row r="2137" spans="1:7" x14ac:dyDescent="0.35">
      <c r="A2137" s="1">
        <v>43471</v>
      </c>
      <c r="B2137">
        <v>154.96</v>
      </c>
      <c r="C2137">
        <v>153.47999999999999</v>
      </c>
      <c r="D2137">
        <v>158.29</v>
      </c>
      <c r="E2137">
        <v>148.63</v>
      </c>
      <c r="F2137" t="s">
        <v>7024</v>
      </c>
      <c r="G2137">
        <v>9.5999999999999992E-3</v>
      </c>
    </row>
    <row r="2138" spans="1:7" x14ac:dyDescent="0.35">
      <c r="A2138" s="1">
        <v>43470</v>
      </c>
      <c r="B2138">
        <v>153.49</v>
      </c>
      <c r="C2138">
        <v>152.87</v>
      </c>
      <c r="D2138">
        <v>159.78</v>
      </c>
      <c r="E2138">
        <v>152.84</v>
      </c>
      <c r="F2138" t="s">
        <v>8653</v>
      </c>
      <c r="G2138">
        <v>4.1000000000000003E-3</v>
      </c>
    </row>
    <row r="2139" spans="1:7" x14ac:dyDescent="0.35">
      <c r="A2139" s="1">
        <v>43469</v>
      </c>
      <c r="B2139">
        <v>152.86000000000001</v>
      </c>
      <c r="C2139">
        <v>146.94</v>
      </c>
      <c r="D2139">
        <v>155.4</v>
      </c>
      <c r="E2139">
        <v>145.29</v>
      </c>
      <c r="F2139" t="s">
        <v>7073</v>
      </c>
      <c r="G2139">
        <v>4.0300000000000002E-2</v>
      </c>
    </row>
    <row r="2140" spans="1:7" x14ac:dyDescent="0.35">
      <c r="A2140" s="1">
        <v>43468</v>
      </c>
      <c r="B2140">
        <v>146.94</v>
      </c>
      <c r="C2140">
        <v>152.96</v>
      </c>
      <c r="D2140">
        <v>154.30000000000001</v>
      </c>
      <c r="E2140">
        <v>144.38999999999999</v>
      </c>
      <c r="F2140" t="s">
        <v>2158</v>
      </c>
      <c r="G2140">
        <v>-3.9300000000000002E-2</v>
      </c>
    </row>
    <row r="2141" spans="1:7" x14ac:dyDescent="0.35">
      <c r="A2141" s="1">
        <v>43467</v>
      </c>
      <c r="B2141">
        <v>152.94999999999999</v>
      </c>
      <c r="C2141">
        <v>139.58000000000001</v>
      </c>
      <c r="D2141">
        <v>155.93</v>
      </c>
      <c r="E2141">
        <v>138.74</v>
      </c>
      <c r="F2141" t="s">
        <v>7046</v>
      </c>
      <c r="G2141">
        <v>9.5600000000000004E-2</v>
      </c>
    </row>
    <row r="2142" spans="1:7" x14ac:dyDescent="0.35">
      <c r="A2142" s="1">
        <v>43466</v>
      </c>
      <c r="B2142">
        <v>139.61000000000001</v>
      </c>
      <c r="C2142">
        <v>131.9</v>
      </c>
      <c r="D2142">
        <v>140.51</v>
      </c>
      <c r="E2142">
        <v>130.66999999999999</v>
      </c>
      <c r="F2142" t="s">
        <v>5639</v>
      </c>
      <c r="G2142">
        <v>5.8400000000000001E-2</v>
      </c>
    </row>
    <row r="2143" spans="1:7" x14ac:dyDescent="0.35">
      <c r="A2143" s="1">
        <v>43465</v>
      </c>
      <c r="B2143">
        <v>131.9</v>
      </c>
      <c r="C2143">
        <v>138.44999999999999</v>
      </c>
      <c r="D2143">
        <v>138.72</v>
      </c>
      <c r="E2143">
        <v>129.61000000000001</v>
      </c>
      <c r="F2143" t="s">
        <v>5548</v>
      </c>
      <c r="G2143">
        <v>-4.7300000000000002E-2</v>
      </c>
    </row>
    <row r="2144" spans="1:7" x14ac:dyDescent="0.35">
      <c r="A2144" s="1">
        <v>43464</v>
      </c>
      <c r="B2144">
        <v>138.44999999999999</v>
      </c>
      <c r="C2144">
        <v>133.63999999999999</v>
      </c>
      <c r="D2144">
        <v>139.76</v>
      </c>
      <c r="E2144">
        <v>129.51</v>
      </c>
      <c r="F2144" t="s">
        <v>5543</v>
      </c>
      <c r="G2144">
        <v>3.5700000000000003E-2</v>
      </c>
    </row>
    <row r="2145" spans="1:7" x14ac:dyDescent="0.35">
      <c r="A2145" s="1">
        <v>43463</v>
      </c>
      <c r="B2145">
        <v>133.66999999999999</v>
      </c>
      <c r="C2145">
        <v>136.59</v>
      </c>
      <c r="D2145">
        <v>146.02000000000001</v>
      </c>
      <c r="E2145">
        <v>130.71</v>
      </c>
      <c r="F2145" t="s">
        <v>5388</v>
      </c>
      <c r="G2145">
        <v>-2.1499999999999998E-2</v>
      </c>
    </row>
    <row r="2146" spans="1:7" x14ac:dyDescent="0.35">
      <c r="A2146" s="1">
        <v>43462</v>
      </c>
      <c r="B2146">
        <v>136.61000000000001</v>
      </c>
      <c r="C2146">
        <v>114.57</v>
      </c>
      <c r="D2146">
        <v>137.22</v>
      </c>
      <c r="E2146">
        <v>113.14</v>
      </c>
      <c r="F2146" t="s">
        <v>3760</v>
      </c>
      <c r="G2146">
        <v>0.1925</v>
      </c>
    </row>
    <row r="2147" spans="1:7" x14ac:dyDescent="0.35">
      <c r="A2147" s="1">
        <v>43461</v>
      </c>
      <c r="B2147">
        <v>114.56</v>
      </c>
      <c r="C2147">
        <v>130.06</v>
      </c>
      <c r="D2147">
        <v>131.51</v>
      </c>
      <c r="E2147">
        <v>112.59</v>
      </c>
      <c r="F2147" t="s">
        <v>5510</v>
      </c>
      <c r="G2147">
        <v>-0.1192</v>
      </c>
    </row>
    <row r="2148" spans="1:7" x14ac:dyDescent="0.35">
      <c r="A2148" s="1">
        <v>43460</v>
      </c>
      <c r="B2148">
        <v>130.06</v>
      </c>
      <c r="C2148">
        <v>128.38999999999999</v>
      </c>
      <c r="D2148">
        <v>136.13</v>
      </c>
      <c r="E2148">
        <v>123.39</v>
      </c>
      <c r="F2148" t="s">
        <v>7128</v>
      </c>
      <c r="G2148">
        <v>1.2999999999999999E-2</v>
      </c>
    </row>
    <row r="2149" spans="1:7" x14ac:dyDescent="0.35">
      <c r="A2149" s="1">
        <v>43459</v>
      </c>
      <c r="B2149">
        <v>128.38999999999999</v>
      </c>
      <c r="C2149">
        <v>139.06</v>
      </c>
      <c r="D2149">
        <v>139.74</v>
      </c>
      <c r="E2149">
        <v>122.14</v>
      </c>
      <c r="F2149" t="s">
        <v>5369</v>
      </c>
      <c r="G2149">
        <v>-7.7899999999999997E-2</v>
      </c>
    </row>
    <row r="2150" spans="1:7" x14ac:dyDescent="0.35">
      <c r="A2150" s="1">
        <v>43458</v>
      </c>
      <c r="B2150">
        <v>139.22999999999999</v>
      </c>
      <c r="C2150">
        <v>129.6</v>
      </c>
      <c r="D2150">
        <v>158.27000000000001</v>
      </c>
      <c r="E2150">
        <v>129.47999999999999</v>
      </c>
      <c r="F2150" t="s">
        <v>8654</v>
      </c>
      <c r="G2150">
        <v>7.4300000000000005E-2</v>
      </c>
    </row>
    <row r="2151" spans="1:7" x14ac:dyDescent="0.35">
      <c r="A2151" s="1">
        <v>43457</v>
      </c>
      <c r="B2151">
        <v>129.6</v>
      </c>
      <c r="C2151">
        <v>115.85</v>
      </c>
      <c r="D2151">
        <v>132.46</v>
      </c>
      <c r="E2151">
        <v>115.79</v>
      </c>
      <c r="F2151" t="s">
        <v>7084</v>
      </c>
      <c r="G2151">
        <v>0.1188</v>
      </c>
    </row>
    <row r="2152" spans="1:7" x14ac:dyDescent="0.35">
      <c r="A2152" s="1">
        <v>43456</v>
      </c>
      <c r="B2152">
        <v>115.84</v>
      </c>
      <c r="C2152">
        <v>108.18</v>
      </c>
      <c r="D2152">
        <v>115.87</v>
      </c>
      <c r="E2152">
        <v>105.97</v>
      </c>
      <c r="F2152" t="s">
        <v>1970</v>
      </c>
      <c r="G2152">
        <v>7.0699999999999999E-2</v>
      </c>
    </row>
    <row r="2153" spans="1:7" x14ac:dyDescent="0.35">
      <c r="A2153" s="1">
        <v>43455</v>
      </c>
      <c r="B2153">
        <v>108.18</v>
      </c>
      <c r="C2153">
        <v>114.6</v>
      </c>
      <c r="D2153">
        <v>118.67</v>
      </c>
      <c r="E2153">
        <v>105.59</v>
      </c>
      <c r="F2153" t="s">
        <v>2149</v>
      </c>
      <c r="G2153">
        <v>-5.6099999999999997E-2</v>
      </c>
    </row>
    <row r="2154" spans="1:7" x14ac:dyDescent="0.35">
      <c r="A2154" s="1">
        <v>43454</v>
      </c>
      <c r="B2154">
        <v>114.61</v>
      </c>
      <c r="C2154">
        <v>99.36</v>
      </c>
      <c r="D2154">
        <v>116.35</v>
      </c>
      <c r="E2154">
        <v>98.63</v>
      </c>
      <c r="F2154" t="s">
        <v>7030</v>
      </c>
      <c r="G2154">
        <v>0.1535</v>
      </c>
    </row>
    <row r="2155" spans="1:7" x14ac:dyDescent="0.35">
      <c r="A2155" s="1">
        <v>43453</v>
      </c>
      <c r="B2155">
        <v>99.37</v>
      </c>
      <c r="C2155">
        <v>100.68</v>
      </c>
      <c r="D2155">
        <v>107.89</v>
      </c>
      <c r="E2155">
        <v>98.57</v>
      </c>
      <c r="F2155" t="s">
        <v>3765</v>
      </c>
      <c r="G2155">
        <v>-1.2800000000000001E-2</v>
      </c>
    </row>
    <row r="2156" spans="1:7" x14ac:dyDescent="0.35">
      <c r="A2156" s="1">
        <v>43452</v>
      </c>
      <c r="B2156">
        <v>100.66</v>
      </c>
      <c r="C2156">
        <v>94.37</v>
      </c>
      <c r="D2156">
        <v>101.33</v>
      </c>
      <c r="E2156">
        <v>91.96</v>
      </c>
      <c r="F2156" t="s">
        <v>6990</v>
      </c>
      <c r="G2156">
        <v>6.6600000000000006E-2</v>
      </c>
    </row>
    <row r="2157" spans="1:7" x14ac:dyDescent="0.35">
      <c r="A2157" s="1">
        <v>43451</v>
      </c>
      <c r="B2157">
        <v>94.37</v>
      </c>
      <c r="C2157">
        <v>84.72</v>
      </c>
      <c r="D2157">
        <v>96.99</v>
      </c>
      <c r="E2157">
        <v>84.61</v>
      </c>
      <c r="F2157" t="s">
        <v>5630</v>
      </c>
      <c r="G2157">
        <v>0.114</v>
      </c>
    </row>
    <row r="2158" spans="1:7" x14ac:dyDescent="0.35">
      <c r="A2158" s="1">
        <v>43450</v>
      </c>
      <c r="B2158">
        <v>84.72</v>
      </c>
      <c r="C2158">
        <v>83.9</v>
      </c>
      <c r="D2158">
        <v>87.62</v>
      </c>
      <c r="E2158">
        <v>83.89</v>
      </c>
      <c r="F2158" t="s">
        <v>5646</v>
      </c>
      <c r="G2158">
        <v>9.7000000000000003E-3</v>
      </c>
    </row>
    <row r="2159" spans="1:7" x14ac:dyDescent="0.35">
      <c r="A2159" s="1">
        <v>43449</v>
      </c>
      <c r="B2159">
        <v>83.9</v>
      </c>
      <c r="C2159">
        <v>83.81</v>
      </c>
      <c r="D2159">
        <v>85.07</v>
      </c>
      <c r="E2159">
        <v>81.97</v>
      </c>
      <c r="F2159" t="s">
        <v>2156</v>
      </c>
      <c r="G2159">
        <v>1.1000000000000001E-3</v>
      </c>
    </row>
    <row r="2160" spans="1:7" x14ac:dyDescent="0.35">
      <c r="A2160" s="1">
        <v>43448</v>
      </c>
      <c r="B2160">
        <v>83.81</v>
      </c>
      <c r="C2160">
        <v>86.31</v>
      </c>
      <c r="D2160">
        <v>87</v>
      </c>
      <c r="E2160">
        <v>82.28</v>
      </c>
      <c r="F2160" t="s">
        <v>7147</v>
      </c>
      <c r="G2160">
        <v>-2.9000000000000001E-2</v>
      </c>
    </row>
    <row r="2161" spans="1:7" x14ac:dyDescent="0.35">
      <c r="A2161" s="1">
        <v>43447</v>
      </c>
      <c r="B2161">
        <v>86.31</v>
      </c>
      <c r="C2161">
        <v>89.62</v>
      </c>
      <c r="D2161">
        <v>90.72</v>
      </c>
      <c r="E2161">
        <v>84.83</v>
      </c>
      <c r="F2161" t="s">
        <v>5460</v>
      </c>
      <c r="G2161">
        <v>-3.6900000000000002E-2</v>
      </c>
    </row>
    <row r="2162" spans="1:7" x14ac:dyDescent="0.35">
      <c r="A2162" s="1">
        <v>43446</v>
      </c>
      <c r="B2162">
        <v>89.62</v>
      </c>
      <c r="C2162">
        <v>87.72</v>
      </c>
      <c r="D2162">
        <v>91.33</v>
      </c>
      <c r="E2162">
        <v>87.19</v>
      </c>
      <c r="F2162" t="s">
        <v>1982</v>
      </c>
      <c r="G2162">
        <v>1.46E-2</v>
      </c>
    </row>
    <row r="2163" spans="1:7" x14ac:dyDescent="0.35">
      <c r="A2163" s="1">
        <v>43445</v>
      </c>
      <c r="B2163">
        <v>88.32</v>
      </c>
      <c r="C2163">
        <v>90.18</v>
      </c>
      <c r="D2163">
        <v>91.94</v>
      </c>
      <c r="E2163">
        <v>86.25</v>
      </c>
      <c r="F2163" t="s">
        <v>5378</v>
      </c>
      <c r="G2163">
        <v>-2.0500000000000001E-2</v>
      </c>
    </row>
    <row r="2164" spans="1:7" x14ac:dyDescent="0.35">
      <c r="A2164" s="1">
        <v>43444</v>
      </c>
      <c r="B2164">
        <v>90.17</v>
      </c>
      <c r="C2164">
        <v>93.62</v>
      </c>
      <c r="D2164">
        <v>95.3</v>
      </c>
      <c r="E2164">
        <v>88.68</v>
      </c>
      <c r="F2164" t="s">
        <v>7038</v>
      </c>
      <c r="G2164">
        <v>-3.6799999999999999E-2</v>
      </c>
    </row>
    <row r="2165" spans="1:7" x14ac:dyDescent="0.35">
      <c r="A2165" s="1">
        <v>43443</v>
      </c>
      <c r="B2165">
        <v>93.62</v>
      </c>
      <c r="C2165">
        <v>90.56</v>
      </c>
      <c r="D2165">
        <v>98.76</v>
      </c>
      <c r="E2165">
        <v>88.82</v>
      </c>
      <c r="F2165" t="s">
        <v>7028</v>
      </c>
      <c r="G2165">
        <v>3.3700000000000001E-2</v>
      </c>
    </row>
    <row r="2166" spans="1:7" x14ac:dyDescent="0.35">
      <c r="A2166" s="1">
        <v>43442</v>
      </c>
      <c r="B2166">
        <v>90.57</v>
      </c>
      <c r="C2166">
        <v>93.28</v>
      </c>
      <c r="D2166">
        <v>97.98</v>
      </c>
      <c r="E2166">
        <v>84.75</v>
      </c>
      <c r="F2166" t="s">
        <v>7130</v>
      </c>
      <c r="G2166">
        <v>-2.9000000000000001E-2</v>
      </c>
    </row>
    <row r="2167" spans="1:7" x14ac:dyDescent="0.35">
      <c r="A2167" s="1">
        <v>43441</v>
      </c>
      <c r="B2167">
        <v>93.27</v>
      </c>
      <c r="C2167">
        <v>90.85</v>
      </c>
      <c r="D2167">
        <v>96.99</v>
      </c>
      <c r="E2167">
        <v>77.650000000000006</v>
      </c>
      <c r="F2167" t="s">
        <v>2148</v>
      </c>
      <c r="G2167">
        <v>2.6499999999999999E-2</v>
      </c>
    </row>
    <row r="2168" spans="1:7" x14ac:dyDescent="0.35">
      <c r="A2168" s="1">
        <v>43440</v>
      </c>
      <c r="B2168">
        <v>90.86</v>
      </c>
      <c r="C2168">
        <v>102.36</v>
      </c>
      <c r="D2168">
        <v>104.42</v>
      </c>
      <c r="E2168">
        <v>90.57</v>
      </c>
      <c r="F2168" t="s">
        <v>5313</v>
      </c>
      <c r="G2168">
        <v>-0.11210000000000001</v>
      </c>
    </row>
    <row r="2169" spans="1:7" x14ac:dyDescent="0.35">
      <c r="A2169" s="1">
        <v>43439</v>
      </c>
      <c r="B2169">
        <v>102.33</v>
      </c>
      <c r="C2169">
        <v>110.14</v>
      </c>
      <c r="D2169">
        <v>110.7</v>
      </c>
      <c r="E2169">
        <v>102.24</v>
      </c>
      <c r="F2169" t="s">
        <v>2156</v>
      </c>
      <c r="G2169">
        <v>-7.0400000000000004E-2</v>
      </c>
    </row>
    <row r="2170" spans="1:7" x14ac:dyDescent="0.35">
      <c r="A2170" s="1">
        <v>43438</v>
      </c>
      <c r="B2170">
        <v>110.09</v>
      </c>
      <c r="C2170">
        <v>108.66</v>
      </c>
      <c r="D2170">
        <v>113.16</v>
      </c>
      <c r="E2170">
        <v>106.13</v>
      </c>
      <c r="F2170" t="s">
        <v>1987</v>
      </c>
      <c r="G2170">
        <v>1.3100000000000001E-2</v>
      </c>
    </row>
    <row r="2171" spans="1:7" x14ac:dyDescent="0.35">
      <c r="A2171" s="1">
        <v>43437</v>
      </c>
      <c r="B2171">
        <v>108.66</v>
      </c>
      <c r="C2171">
        <v>116.4</v>
      </c>
      <c r="D2171">
        <v>127.08</v>
      </c>
      <c r="E2171">
        <v>106.79</v>
      </c>
      <c r="F2171" t="s">
        <v>7043</v>
      </c>
      <c r="G2171">
        <v>-6.6500000000000004E-2</v>
      </c>
    </row>
    <row r="2172" spans="1:7" x14ac:dyDescent="0.35">
      <c r="A2172" s="1">
        <v>43436</v>
      </c>
      <c r="B2172">
        <v>116.41</v>
      </c>
      <c r="C2172">
        <v>118.23</v>
      </c>
      <c r="D2172">
        <v>120.71</v>
      </c>
      <c r="E2172">
        <v>116.08</v>
      </c>
      <c r="F2172" t="s">
        <v>3776</v>
      </c>
      <c r="G2172">
        <v>-1.54E-2</v>
      </c>
    </row>
    <row r="2173" spans="1:7" x14ac:dyDescent="0.35">
      <c r="A2173" s="1">
        <v>43435</v>
      </c>
      <c r="B2173">
        <v>118.23</v>
      </c>
      <c r="C2173">
        <v>113.76</v>
      </c>
      <c r="D2173">
        <v>120.45</v>
      </c>
      <c r="E2173">
        <v>111.62</v>
      </c>
      <c r="F2173" t="s">
        <v>5706</v>
      </c>
      <c r="G2173">
        <v>3.9100000000000003E-2</v>
      </c>
    </row>
    <row r="2174" spans="1:7" x14ac:dyDescent="0.35">
      <c r="A2174" s="1">
        <v>43434</v>
      </c>
      <c r="B2174">
        <v>113.77</v>
      </c>
      <c r="C2174">
        <v>117.86</v>
      </c>
      <c r="D2174">
        <v>119.8</v>
      </c>
      <c r="E2174">
        <v>111.73</v>
      </c>
      <c r="F2174" t="s">
        <v>5441</v>
      </c>
      <c r="G2174">
        <v>-3.4599999999999999E-2</v>
      </c>
    </row>
    <row r="2175" spans="1:7" x14ac:dyDescent="0.35">
      <c r="A2175" s="1">
        <v>43433</v>
      </c>
      <c r="B2175">
        <v>117.85</v>
      </c>
      <c r="C2175">
        <v>122.75</v>
      </c>
      <c r="D2175">
        <v>123.77</v>
      </c>
      <c r="E2175">
        <v>114.81</v>
      </c>
      <c r="F2175" t="s">
        <v>7171</v>
      </c>
      <c r="G2175">
        <v>-3.9899999999999998E-2</v>
      </c>
    </row>
    <row r="2176" spans="1:7" x14ac:dyDescent="0.35">
      <c r="A2176" s="1">
        <v>43432</v>
      </c>
      <c r="B2176">
        <v>122.74</v>
      </c>
      <c r="C2176">
        <v>111.19</v>
      </c>
      <c r="D2176">
        <v>126.6</v>
      </c>
      <c r="E2176">
        <v>111.19</v>
      </c>
      <c r="F2176" t="s">
        <v>7158</v>
      </c>
      <c r="G2176">
        <v>0.104</v>
      </c>
    </row>
    <row r="2177" spans="1:7" x14ac:dyDescent="0.35">
      <c r="A2177" s="1">
        <v>43431</v>
      </c>
      <c r="B2177">
        <v>111.18</v>
      </c>
      <c r="C2177">
        <v>110.08</v>
      </c>
      <c r="D2177">
        <v>113.67</v>
      </c>
      <c r="E2177">
        <v>102.84</v>
      </c>
      <c r="F2177" t="s">
        <v>7071</v>
      </c>
      <c r="G2177">
        <v>0.01</v>
      </c>
    </row>
    <row r="2178" spans="1:7" x14ac:dyDescent="0.35">
      <c r="A2178" s="1">
        <v>43430</v>
      </c>
      <c r="B2178">
        <v>110.08</v>
      </c>
      <c r="C2178">
        <v>118.03</v>
      </c>
      <c r="D2178">
        <v>120.56</v>
      </c>
      <c r="E2178">
        <v>106.44</v>
      </c>
      <c r="F2178" t="s">
        <v>8655</v>
      </c>
      <c r="G2178">
        <v>-6.7500000000000004E-2</v>
      </c>
    </row>
    <row r="2179" spans="1:7" x14ac:dyDescent="0.35">
      <c r="A2179" s="1">
        <v>43429</v>
      </c>
      <c r="B2179">
        <v>118.04</v>
      </c>
      <c r="C2179">
        <v>114.42</v>
      </c>
      <c r="D2179">
        <v>121.1</v>
      </c>
      <c r="E2179">
        <v>102.8</v>
      </c>
      <c r="F2179" t="s">
        <v>8350</v>
      </c>
      <c r="G2179">
        <v>3.15E-2</v>
      </c>
    </row>
    <row r="2180" spans="1:7" x14ac:dyDescent="0.35">
      <c r="A2180" s="1">
        <v>43428</v>
      </c>
      <c r="B2180">
        <v>114.43</v>
      </c>
      <c r="C2180">
        <v>124.63</v>
      </c>
      <c r="D2180">
        <v>129.34</v>
      </c>
      <c r="E2180">
        <v>111.79</v>
      </c>
      <c r="F2180" t="s">
        <v>5455</v>
      </c>
      <c r="G2180">
        <v>-8.1900000000000001E-2</v>
      </c>
    </row>
    <row r="2181" spans="1:7" x14ac:dyDescent="0.35">
      <c r="A2181" s="1">
        <v>43427</v>
      </c>
      <c r="B2181">
        <v>124.64</v>
      </c>
      <c r="C2181">
        <v>126.17</v>
      </c>
      <c r="D2181">
        <v>128.08000000000001</v>
      </c>
      <c r="E2181">
        <v>119.76</v>
      </c>
      <c r="F2181" t="s">
        <v>8656</v>
      </c>
      <c r="G2181">
        <v>-1.17E-2</v>
      </c>
    </row>
    <row r="2182" spans="1:7" x14ac:dyDescent="0.35">
      <c r="A2182" s="1">
        <v>43426</v>
      </c>
      <c r="B2182">
        <v>126.12</v>
      </c>
      <c r="C2182">
        <v>137.75</v>
      </c>
      <c r="D2182">
        <v>139.74</v>
      </c>
      <c r="E2182">
        <v>125.93</v>
      </c>
      <c r="F2182" t="s">
        <v>5669</v>
      </c>
      <c r="G2182">
        <v>-8.4199999999999997E-2</v>
      </c>
    </row>
    <row r="2183" spans="1:7" x14ac:dyDescent="0.35">
      <c r="A2183" s="1">
        <v>43425</v>
      </c>
      <c r="B2183">
        <v>137.72</v>
      </c>
      <c r="C2183">
        <v>132.9</v>
      </c>
      <c r="D2183">
        <v>140.86000000000001</v>
      </c>
      <c r="E2183">
        <v>126.84</v>
      </c>
      <c r="F2183" t="s">
        <v>5544</v>
      </c>
      <c r="G2183">
        <v>3.61E-2</v>
      </c>
    </row>
    <row r="2184" spans="1:7" x14ac:dyDescent="0.35">
      <c r="A2184" s="1">
        <v>43424</v>
      </c>
      <c r="B2184">
        <v>132.91999999999999</v>
      </c>
      <c r="C2184">
        <v>150.27000000000001</v>
      </c>
      <c r="D2184">
        <v>153.55000000000001</v>
      </c>
      <c r="E2184">
        <v>127.3</v>
      </c>
      <c r="F2184" t="s">
        <v>8657</v>
      </c>
      <c r="G2184">
        <v>-0.11459999999999999</v>
      </c>
    </row>
    <row r="2185" spans="1:7" x14ac:dyDescent="0.35">
      <c r="A2185" s="1">
        <v>43423</v>
      </c>
      <c r="B2185">
        <v>150.12</v>
      </c>
      <c r="C2185">
        <v>178.76</v>
      </c>
      <c r="D2185">
        <v>178.93</v>
      </c>
      <c r="E2185">
        <v>146.86000000000001</v>
      </c>
      <c r="F2185" t="s">
        <v>6989</v>
      </c>
      <c r="G2185">
        <v>-0.15970000000000001</v>
      </c>
    </row>
    <row r="2186" spans="1:7" x14ac:dyDescent="0.35">
      <c r="A2186" s="1">
        <v>43422</v>
      </c>
      <c r="B2186">
        <v>178.65</v>
      </c>
      <c r="C2186">
        <v>176.53</v>
      </c>
      <c r="D2186">
        <v>182.07</v>
      </c>
      <c r="E2186">
        <v>176.06</v>
      </c>
      <c r="F2186" t="s">
        <v>1894</v>
      </c>
      <c r="G2186">
        <v>1.2E-2</v>
      </c>
    </row>
    <row r="2187" spans="1:7" x14ac:dyDescent="0.35">
      <c r="A2187" s="1">
        <v>43421</v>
      </c>
      <c r="B2187">
        <v>176.53</v>
      </c>
      <c r="C2187">
        <v>176.99</v>
      </c>
      <c r="D2187">
        <v>177.93</v>
      </c>
      <c r="E2187">
        <v>174.94</v>
      </c>
      <c r="F2187" t="s">
        <v>8658</v>
      </c>
      <c r="G2187">
        <v>-2.7000000000000001E-3</v>
      </c>
    </row>
    <row r="2188" spans="1:7" x14ac:dyDescent="0.35">
      <c r="A2188" s="1">
        <v>43420</v>
      </c>
      <c r="B2188">
        <v>177.01</v>
      </c>
      <c r="C2188">
        <v>184.1</v>
      </c>
      <c r="D2188">
        <v>184.88</v>
      </c>
      <c r="E2188">
        <v>175.29</v>
      </c>
      <c r="F2188" t="s">
        <v>8659</v>
      </c>
      <c r="G2188">
        <v>-3.85E-2</v>
      </c>
    </row>
    <row r="2189" spans="1:7" x14ac:dyDescent="0.35">
      <c r="A2189" s="1">
        <v>43419</v>
      </c>
      <c r="B2189">
        <v>184.1</v>
      </c>
      <c r="C2189">
        <v>187.51</v>
      </c>
      <c r="D2189">
        <v>189.79</v>
      </c>
      <c r="E2189">
        <v>171.99</v>
      </c>
      <c r="F2189" t="s">
        <v>8660</v>
      </c>
      <c r="G2189">
        <v>-1.7899999999999999E-2</v>
      </c>
    </row>
    <row r="2190" spans="1:7" x14ac:dyDescent="0.35">
      <c r="A2190" s="1">
        <v>43418</v>
      </c>
      <c r="B2190">
        <v>187.46</v>
      </c>
      <c r="C2190">
        <v>210.44</v>
      </c>
      <c r="D2190">
        <v>210.59</v>
      </c>
      <c r="E2190">
        <v>177.34</v>
      </c>
      <c r="F2190" t="s">
        <v>8661</v>
      </c>
      <c r="G2190">
        <v>-0.10920000000000001</v>
      </c>
    </row>
    <row r="2191" spans="1:7" x14ac:dyDescent="0.35">
      <c r="A2191" s="1">
        <v>43417</v>
      </c>
      <c r="B2191">
        <v>210.44</v>
      </c>
      <c r="C2191">
        <v>212.79</v>
      </c>
      <c r="D2191">
        <v>213.88</v>
      </c>
      <c r="E2191">
        <v>209.4</v>
      </c>
      <c r="F2191" t="s">
        <v>8662</v>
      </c>
      <c r="G2191">
        <v>-1.0999999999999999E-2</v>
      </c>
    </row>
    <row r="2192" spans="1:7" x14ac:dyDescent="0.35">
      <c r="A2192" s="1">
        <v>43416</v>
      </c>
      <c r="B2192">
        <v>212.79</v>
      </c>
      <c r="C2192">
        <v>213.1</v>
      </c>
      <c r="D2192">
        <v>214.95</v>
      </c>
      <c r="E2192">
        <v>211.54</v>
      </c>
      <c r="F2192" t="s">
        <v>8663</v>
      </c>
      <c r="G2192">
        <v>-1.8E-3</v>
      </c>
    </row>
    <row r="2193" spans="1:7" x14ac:dyDescent="0.35">
      <c r="A2193" s="1">
        <v>43415</v>
      </c>
      <c r="B2193">
        <v>213.18</v>
      </c>
      <c r="C2193">
        <v>213.19</v>
      </c>
      <c r="D2193">
        <v>214.22</v>
      </c>
      <c r="E2193">
        <v>209.51</v>
      </c>
      <c r="F2193" t="s">
        <v>8664</v>
      </c>
      <c r="G2193">
        <v>-1E-4</v>
      </c>
    </row>
    <row r="2194" spans="1:7" x14ac:dyDescent="0.35">
      <c r="A2194" s="1">
        <v>43414</v>
      </c>
      <c r="B2194">
        <v>213.21</v>
      </c>
      <c r="C2194">
        <v>211.39</v>
      </c>
      <c r="D2194">
        <v>215.47</v>
      </c>
      <c r="E2194">
        <v>210.61</v>
      </c>
      <c r="F2194" t="s">
        <v>8393</v>
      </c>
      <c r="G2194">
        <v>8.6E-3</v>
      </c>
    </row>
    <row r="2195" spans="1:7" x14ac:dyDescent="0.35">
      <c r="A2195" s="1">
        <v>43413</v>
      </c>
      <c r="B2195">
        <v>211.39</v>
      </c>
      <c r="C2195">
        <v>212.87</v>
      </c>
      <c r="D2195">
        <v>215.26</v>
      </c>
      <c r="E2195">
        <v>209.23</v>
      </c>
      <c r="F2195" t="s">
        <v>5450</v>
      </c>
      <c r="G2195">
        <v>-7.0000000000000001E-3</v>
      </c>
    </row>
    <row r="2196" spans="1:7" x14ac:dyDescent="0.35">
      <c r="A2196" s="1">
        <v>43412</v>
      </c>
      <c r="B2196">
        <v>212.87</v>
      </c>
      <c r="C2196">
        <v>218.8</v>
      </c>
      <c r="D2196">
        <v>220.53</v>
      </c>
      <c r="E2196">
        <v>212.79</v>
      </c>
      <c r="F2196" t="s">
        <v>8665</v>
      </c>
      <c r="G2196">
        <v>-2.7099999999999999E-2</v>
      </c>
    </row>
    <row r="2197" spans="1:7" x14ac:dyDescent="0.35">
      <c r="A2197" s="1">
        <v>43411</v>
      </c>
      <c r="B2197">
        <v>218.8</v>
      </c>
      <c r="C2197">
        <v>220.22</v>
      </c>
      <c r="D2197">
        <v>224.64</v>
      </c>
      <c r="E2197">
        <v>217.16</v>
      </c>
      <c r="F2197" t="s">
        <v>8666</v>
      </c>
      <c r="G2197">
        <v>-6.4999999999999997E-3</v>
      </c>
    </row>
    <row r="2198" spans="1:7" x14ac:dyDescent="0.35">
      <c r="A2198" s="1">
        <v>43410</v>
      </c>
      <c r="B2198">
        <v>220.22</v>
      </c>
      <c r="C2198">
        <v>210.67</v>
      </c>
      <c r="D2198">
        <v>221.32</v>
      </c>
      <c r="E2198">
        <v>209.15</v>
      </c>
      <c r="F2198" t="s">
        <v>8667</v>
      </c>
      <c r="G2198">
        <v>4.5400000000000003E-2</v>
      </c>
    </row>
    <row r="2199" spans="1:7" x14ac:dyDescent="0.35">
      <c r="A2199" s="1">
        <v>43409</v>
      </c>
      <c r="B2199">
        <v>210.67</v>
      </c>
      <c r="C2199">
        <v>211.86</v>
      </c>
      <c r="D2199">
        <v>212.42</v>
      </c>
      <c r="E2199">
        <v>207.82</v>
      </c>
      <c r="F2199" t="s">
        <v>8668</v>
      </c>
      <c r="G2199">
        <v>-5.5999999999999999E-3</v>
      </c>
    </row>
    <row r="2200" spans="1:7" x14ac:dyDescent="0.35">
      <c r="A2200" s="1">
        <v>43408</v>
      </c>
      <c r="B2200">
        <v>211.86</v>
      </c>
      <c r="C2200">
        <v>200.27</v>
      </c>
      <c r="D2200">
        <v>218.35</v>
      </c>
      <c r="E2200">
        <v>199.38</v>
      </c>
      <c r="F2200" t="s">
        <v>8669</v>
      </c>
      <c r="G2200">
        <v>5.8099999999999999E-2</v>
      </c>
    </row>
    <row r="2201" spans="1:7" x14ac:dyDescent="0.35">
      <c r="A2201" s="1">
        <v>43407</v>
      </c>
      <c r="B2201">
        <v>200.23</v>
      </c>
      <c r="C2201">
        <v>202.67</v>
      </c>
      <c r="D2201">
        <v>203.16</v>
      </c>
      <c r="E2201">
        <v>199.63</v>
      </c>
      <c r="F2201" t="s">
        <v>8619</v>
      </c>
      <c r="G2201">
        <v>-1.2E-2</v>
      </c>
    </row>
    <row r="2202" spans="1:7" x14ac:dyDescent="0.35">
      <c r="A2202" s="1">
        <v>43406</v>
      </c>
      <c r="B2202">
        <v>202.66</v>
      </c>
      <c r="C2202">
        <v>198.17</v>
      </c>
      <c r="D2202">
        <v>203.75</v>
      </c>
      <c r="E2202">
        <v>198.13</v>
      </c>
      <c r="F2202" t="s">
        <v>8589</v>
      </c>
      <c r="G2202">
        <v>2.2700000000000001E-2</v>
      </c>
    </row>
    <row r="2203" spans="1:7" x14ac:dyDescent="0.35">
      <c r="A2203" s="1">
        <v>43405</v>
      </c>
      <c r="B2203">
        <v>198.17</v>
      </c>
      <c r="C2203">
        <v>198.59</v>
      </c>
      <c r="D2203">
        <v>199.79</v>
      </c>
      <c r="E2203">
        <v>197.84</v>
      </c>
      <c r="F2203" t="s">
        <v>8637</v>
      </c>
      <c r="G2203">
        <v>-2.0999999999999999E-3</v>
      </c>
    </row>
    <row r="2204" spans="1:7" x14ac:dyDescent="0.35">
      <c r="A2204" s="1">
        <v>43404</v>
      </c>
      <c r="B2204">
        <v>198.59</v>
      </c>
      <c r="C2204">
        <v>197.27</v>
      </c>
      <c r="D2204">
        <v>201.89</v>
      </c>
      <c r="E2204">
        <v>193</v>
      </c>
      <c r="F2204" t="s">
        <v>8670</v>
      </c>
      <c r="G2204">
        <v>6.1000000000000004E-3</v>
      </c>
    </row>
    <row r="2205" spans="1:7" x14ac:dyDescent="0.35">
      <c r="A2205" s="1">
        <v>43403</v>
      </c>
      <c r="B2205">
        <v>197.39</v>
      </c>
      <c r="C2205">
        <v>196.83</v>
      </c>
      <c r="D2205">
        <v>198.96</v>
      </c>
      <c r="E2205">
        <v>195.28</v>
      </c>
      <c r="F2205" t="s">
        <v>8671</v>
      </c>
      <c r="G2205">
        <v>1.6999999999999999E-3</v>
      </c>
    </row>
    <row r="2206" spans="1:7" x14ac:dyDescent="0.35">
      <c r="A2206" s="1">
        <v>43402</v>
      </c>
      <c r="B2206">
        <v>197.05</v>
      </c>
      <c r="C2206">
        <v>204.84</v>
      </c>
      <c r="D2206">
        <v>205.79</v>
      </c>
      <c r="E2206">
        <v>195.03</v>
      </c>
      <c r="F2206" t="s">
        <v>8672</v>
      </c>
      <c r="G2206">
        <v>-3.8699999999999998E-2</v>
      </c>
    </row>
    <row r="2207" spans="1:7" x14ac:dyDescent="0.35">
      <c r="A2207" s="1">
        <v>43401</v>
      </c>
      <c r="B2207">
        <v>204.99</v>
      </c>
      <c r="C2207">
        <v>204.36</v>
      </c>
      <c r="D2207">
        <v>205.52</v>
      </c>
      <c r="E2207">
        <v>203.05</v>
      </c>
      <c r="F2207" t="s">
        <v>5613</v>
      </c>
      <c r="G2207">
        <v>3.0999999999999999E-3</v>
      </c>
    </row>
    <row r="2208" spans="1:7" x14ac:dyDescent="0.35">
      <c r="A2208" s="1">
        <v>43400</v>
      </c>
      <c r="B2208">
        <v>204.36</v>
      </c>
      <c r="C2208">
        <v>204.78</v>
      </c>
      <c r="D2208">
        <v>206.22</v>
      </c>
      <c r="E2208">
        <v>203.06</v>
      </c>
      <c r="F2208" t="s">
        <v>8673</v>
      </c>
      <c r="G2208">
        <v>-1.1000000000000001E-3</v>
      </c>
    </row>
    <row r="2209" spans="1:7" x14ac:dyDescent="0.35">
      <c r="A2209" s="1">
        <v>43399</v>
      </c>
      <c r="B2209">
        <v>204.58</v>
      </c>
      <c r="C2209">
        <v>204.08</v>
      </c>
      <c r="D2209">
        <v>208.94</v>
      </c>
      <c r="E2209">
        <v>203.19</v>
      </c>
      <c r="F2209" t="s">
        <v>8674</v>
      </c>
      <c r="G2209">
        <v>2.3E-3</v>
      </c>
    </row>
    <row r="2210" spans="1:7" x14ac:dyDescent="0.35">
      <c r="A2210" s="1">
        <v>43398</v>
      </c>
      <c r="B2210">
        <v>204.11</v>
      </c>
      <c r="C2210">
        <v>205.12</v>
      </c>
      <c r="D2210">
        <v>206.12</v>
      </c>
      <c r="E2210">
        <v>202.99</v>
      </c>
      <c r="F2210" t="s">
        <v>5341</v>
      </c>
      <c r="G2210">
        <v>-4.8999999999999998E-3</v>
      </c>
    </row>
    <row r="2211" spans="1:7" x14ac:dyDescent="0.35">
      <c r="A2211" s="1">
        <v>43397</v>
      </c>
      <c r="B2211">
        <v>205.12</v>
      </c>
      <c r="C2211">
        <v>205.68</v>
      </c>
      <c r="D2211">
        <v>207.86</v>
      </c>
      <c r="E2211">
        <v>205</v>
      </c>
      <c r="F2211" t="s">
        <v>8444</v>
      </c>
      <c r="G2211">
        <v>-2.7000000000000001E-3</v>
      </c>
    </row>
    <row r="2212" spans="1:7" x14ac:dyDescent="0.35">
      <c r="A2212" s="1">
        <v>43396</v>
      </c>
      <c r="B2212">
        <v>205.68</v>
      </c>
      <c r="C2212">
        <v>207.03</v>
      </c>
      <c r="D2212">
        <v>207.95</v>
      </c>
      <c r="E2212">
        <v>202.99</v>
      </c>
      <c r="F2212" t="s">
        <v>8675</v>
      </c>
      <c r="G2212">
        <v>-5.3E-3</v>
      </c>
    </row>
    <row r="2213" spans="1:7" x14ac:dyDescent="0.35">
      <c r="A2213" s="1">
        <v>43395</v>
      </c>
      <c r="B2213">
        <v>206.77</v>
      </c>
      <c r="C2213">
        <v>207.38</v>
      </c>
      <c r="D2213">
        <v>209.39</v>
      </c>
      <c r="E2213">
        <v>205.5</v>
      </c>
      <c r="F2213" t="s">
        <v>8676</v>
      </c>
      <c r="G2213">
        <v>-2.8999999999999998E-3</v>
      </c>
    </row>
    <row r="2214" spans="1:7" x14ac:dyDescent="0.35">
      <c r="A2214" s="1">
        <v>43394</v>
      </c>
      <c r="B2214">
        <v>207.37</v>
      </c>
      <c r="C2214">
        <v>207.76</v>
      </c>
      <c r="D2214">
        <v>211.65</v>
      </c>
      <c r="E2214">
        <v>207.04</v>
      </c>
      <c r="F2214" t="s">
        <v>8464</v>
      </c>
      <c r="G2214">
        <v>-3.2000000000000002E-3</v>
      </c>
    </row>
    <row r="2215" spans="1:7" x14ac:dyDescent="0.35">
      <c r="A2215" s="1">
        <v>43393</v>
      </c>
      <c r="B2215">
        <v>208.04</v>
      </c>
      <c r="C2215">
        <v>205.12</v>
      </c>
      <c r="D2215">
        <v>209.37</v>
      </c>
      <c r="E2215">
        <v>203.65</v>
      </c>
      <c r="F2215" t="s">
        <v>5619</v>
      </c>
      <c r="G2215">
        <v>1.4999999999999999E-2</v>
      </c>
    </row>
    <row r="2216" spans="1:7" x14ac:dyDescent="0.35">
      <c r="A2216" s="1">
        <v>43392</v>
      </c>
      <c r="B2216">
        <v>204.97</v>
      </c>
      <c r="C2216">
        <v>206.6</v>
      </c>
      <c r="D2216">
        <v>208.74</v>
      </c>
      <c r="E2216">
        <v>204.02</v>
      </c>
      <c r="F2216" t="s">
        <v>8677</v>
      </c>
      <c r="G2216">
        <v>-7.7999999999999996E-3</v>
      </c>
    </row>
    <row r="2217" spans="1:7" x14ac:dyDescent="0.35">
      <c r="A2217" s="1">
        <v>43391</v>
      </c>
      <c r="B2217">
        <v>206.58</v>
      </c>
      <c r="C2217">
        <v>213.16</v>
      </c>
      <c r="D2217">
        <v>215.23</v>
      </c>
      <c r="E2217">
        <v>203.95</v>
      </c>
      <c r="F2217" t="s">
        <v>8321</v>
      </c>
      <c r="G2217">
        <v>-3.2199999999999999E-2</v>
      </c>
    </row>
    <row r="2218" spans="1:7" x14ac:dyDescent="0.35">
      <c r="A2218" s="1">
        <v>43390</v>
      </c>
      <c r="B2218">
        <v>213.46</v>
      </c>
      <c r="C2218">
        <v>215.06</v>
      </c>
      <c r="D2218">
        <v>216.6</v>
      </c>
      <c r="E2218">
        <v>210.1</v>
      </c>
      <c r="F2218" t="s">
        <v>8678</v>
      </c>
      <c r="G2218">
        <v>-7.4000000000000003E-3</v>
      </c>
    </row>
    <row r="2219" spans="1:7" x14ac:dyDescent="0.35">
      <c r="A2219" s="1">
        <v>43389</v>
      </c>
      <c r="B2219">
        <v>215.06</v>
      </c>
      <c r="C2219">
        <v>214.27</v>
      </c>
      <c r="D2219">
        <v>218.71</v>
      </c>
      <c r="E2219">
        <v>211.37</v>
      </c>
      <c r="F2219" t="s">
        <v>8679</v>
      </c>
      <c r="G2219">
        <v>3.7000000000000002E-3</v>
      </c>
    </row>
    <row r="2220" spans="1:7" x14ac:dyDescent="0.35">
      <c r="A2220" s="1">
        <v>43388</v>
      </c>
      <c r="B2220">
        <v>214.26</v>
      </c>
      <c r="C2220">
        <v>197.09</v>
      </c>
      <c r="D2220">
        <v>235.83</v>
      </c>
      <c r="E2220">
        <v>195.4</v>
      </c>
      <c r="F2220" t="s">
        <v>8680</v>
      </c>
      <c r="G2220">
        <v>8.72E-2</v>
      </c>
    </row>
    <row r="2221" spans="1:7" x14ac:dyDescent="0.35">
      <c r="A2221" s="1">
        <v>43387</v>
      </c>
      <c r="B2221">
        <v>197.08</v>
      </c>
      <c r="C2221">
        <v>201.22</v>
      </c>
      <c r="D2221">
        <v>207.53</v>
      </c>
      <c r="E2221">
        <v>195.51</v>
      </c>
      <c r="F2221" t="s">
        <v>8512</v>
      </c>
      <c r="G2221">
        <v>-2.06E-2</v>
      </c>
    </row>
    <row r="2222" spans="1:7" x14ac:dyDescent="0.35">
      <c r="A2222" s="1">
        <v>43386</v>
      </c>
      <c r="B2222">
        <v>201.22</v>
      </c>
      <c r="C2222">
        <v>196.67</v>
      </c>
      <c r="D2222">
        <v>206.13</v>
      </c>
      <c r="E2222">
        <v>196.41</v>
      </c>
      <c r="F2222" t="s">
        <v>6336</v>
      </c>
      <c r="G2222">
        <v>2.3E-2</v>
      </c>
    </row>
    <row r="2223" spans="1:7" x14ac:dyDescent="0.35">
      <c r="A2223" s="1">
        <v>43385</v>
      </c>
      <c r="B2223">
        <v>196.7</v>
      </c>
      <c r="C2223">
        <v>190.89</v>
      </c>
      <c r="D2223">
        <v>202.9</v>
      </c>
      <c r="E2223">
        <v>190.89</v>
      </c>
      <c r="F2223" t="s">
        <v>1649</v>
      </c>
      <c r="G2223">
        <v>3.04E-2</v>
      </c>
    </row>
    <row r="2224" spans="1:7" x14ac:dyDescent="0.35">
      <c r="A2224" s="1">
        <v>43384</v>
      </c>
      <c r="B2224">
        <v>190.89</v>
      </c>
      <c r="C2224">
        <v>226.33</v>
      </c>
      <c r="D2224">
        <v>226.36</v>
      </c>
      <c r="E2224">
        <v>188.65</v>
      </c>
      <c r="F2224" t="s">
        <v>2177</v>
      </c>
      <c r="G2224">
        <v>-0.1565</v>
      </c>
    </row>
    <row r="2225" spans="1:7" x14ac:dyDescent="0.35">
      <c r="A2225" s="1">
        <v>43383</v>
      </c>
      <c r="B2225">
        <v>226.3</v>
      </c>
      <c r="C2225">
        <v>228.28</v>
      </c>
      <c r="D2225">
        <v>231.32</v>
      </c>
      <c r="E2225">
        <v>224.74</v>
      </c>
      <c r="F2225" t="s">
        <v>3699</v>
      </c>
      <c r="G2225">
        <v>-8.5000000000000006E-3</v>
      </c>
    </row>
    <row r="2226" spans="1:7" x14ac:dyDescent="0.35">
      <c r="A2226" s="1">
        <v>43382</v>
      </c>
      <c r="B2226">
        <v>228.25</v>
      </c>
      <c r="C2226">
        <v>229.83</v>
      </c>
      <c r="D2226">
        <v>232.66</v>
      </c>
      <c r="E2226">
        <v>226.81</v>
      </c>
      <c r="F2226" t="s">
        <v>8681</v>
      </c>
      <c r="G2226">
        <v>-6.8999999999999999E-3</v>
      </c>
    </row>
    <row r="2227" spans="1:7" x14ac:dyDescent="0.35">
      <c r="A2227" s="1">
        <v>43381</v>
      </c>
      <c r="B2227">
        <v>229.84</v>
      </c>
      <c r="C2227">
        <v>226.11</v>
      </c>
      <c r="D2227">
        <v>231.66</v>
      </c>
      <c r="E2227">
        <v>224.79</v>
      </c>
      <c r="F2227" t="s">
        <v>5660</v>
      </c>
      <c r="G2227">
        <v>1.6500000000000001E-2</v>
      </c>
    </row>
    <row r="2228" spans="1:7" x14ac:dyDescent="0.35">
      <c r="A2228" s="1">
        <v>43380</v>
      </c>
      <c r="B2228">
        <v>226.11</v>
      </c>
      <c r="C2228">
        <v>225.19</v>
      </c>
      <c r="D2228">
        <v>227.44</v>
      </c>
      <c r="E2228">
        <v>222</v>
      </c>
      <c r="F2228" t="s">
        <v>5876</v>
      </c>
      <c r="G2228">
        <v>4.1000000000000003E-3</v>
      </c>
    </row>
    <row r="2229" spans="1:7" x14ac:dyDescent="0.35">
      <c r="A2229" s="1">
        <v>43379</v>
      </c>
      <c r="B2229">
        <v>225.18</v>
      </c>
      <c r="C2229">
        <v>228.34</v>
      </c>
      <c r="D2229">
        <v>228.69</v>
      </c>
      <c r="E2229">
        <v>223.01</v>
      </c>
      <c r="F2229" t="s">
        <v>5711</v>
      </c>
      <c r="G2229">
        <v>-1.38E-2</v>
      </c>
    </row>
    <row r="2230" spans="1:7" x14ac:dyDescent="0.35">
      <c r="A2230" s="1">
        <v>43378</v>
      </c>
      <c r="B2230">
        <v>228.34</v>
      </c>
      <c r="C2230">
        <v>222.33</v>
      </c>
      <c r="D2230">
        <v>231.88</v>
      </c>
      <c r="E2230">
        <v>220</v>
      </c>
      <c r="F2230" t="s">
        <v>8385</v>
      </c>
      <c r="G2230">
        <v>2.5899999999999999E-2</v>
      </c>
    </row>
    <row r="2231" spans="1:7" x14ac:dyDescent="0.35">
      <c r="A2231" s="1">
        <v>43377</v>
      </c>
      <c r="B2231">
        <v>222.57</v>
      </c>
      <c r="C2231">
        <v>220.48</v>
      </c>
      <c r="D2231">
        <v>227.14</v>
      </c>
      <c r="E2231">
        <v>219.75</v>
      </c>
      <c r="F2231" t="s">
        <v>8365</v>
      </c>
      <c r="G2231">
        <v>9.2999999999999992E-3</v>
      </c>
    </row>
    <row r="2232" spans="1:7" x14ac:dyDescent="0.35">
      <c r="A2232" s="1">
        <v>43376</v>
      </c>
      <c r="B2232">
        <v>220.51</v>
      </c>
      <c r="C2232">
        <v>225.84</v>
      </c>
      <c r="D2232">
        <v>227.15</v>
      </c>
      <c r="E2232">
        <v>216.44</v>
      </c>
      <c r="F2232" t="s">
        <v>8345</v>
      </c>
      <c r="G2232">
        <v>-2.3599999999999999E-2</v>
      </c>
    </row>
    <row r="2233" spans="1:7" x14ac:dyDescent="0.35">
      <c r="A2233" s="1">
        <v>43375</v>
      </c>
      <c r="B2233">
        <v>225.84</v>
      </c>
      <c r="C2233">
        <v>231.77</v>
      </c>
      <c r="D2233">
        <v>232.97</v>
      </c>
      <c r="E2233">
        <v>223.75</v>
      </c>
      <c r="F2233" t="s">
        <v>5534</v>
      </c>
      <c r="G2233">
        <v>-2.5600000000000001E-2</v>
      </c>
    </row>
    <row r="2234" spans="1:7" x14ac:dyDescent="0.35">
      <c r="A2234" s="1">
        <v>43374</v>
      </c>
      <c r="B2234">
        <v>231.77</v>
      </c>
      <c r="C2234">
        <v>232.8</v>
      </c>
      <c r="D2234">
        <v>235.95</v>
      </c>
      <c r="E2234">
        <v>225.33</v>
      </c>
      <c r="F2234" t="s">
        <v>5318</v>
      </c>
      <c r="G2234">
        <v>-4.4000000000000003E-3</v>
      </c>
    </row>
    <row r="2235" spans="1:7" x14ac:dyDescent="0.35">
      <c r="A2235" s="1">
        <v>43373</v>
      </c>
      <c r="B2235">
        <v>232.8</v>
      </c>
      <c r="C2235">
        <v>231.9</v>
      </c>
      <c r="D2235">
        <v>238.64</v>
      </c>
      <c r="E2235">
        <v>227.01</v>
      </c>
      <c r="F2235" t="s">
        <v>8368</v>
      </c>
      <c r="G2235">
        <v>4.0000000000000001E-3</v>
      </c>
    </row>
    <row r="2236" spans="1:7" x14ac:dyDescent="0.35">
      <c r="A2236" s="1">
        <v>43372</v>
      </c>
      <c r="B2236">
        <v>231.87</v>
      </c>
      <c r="C2236">
        <v>221.95</v>
      </c>
      <c r="D2236">
        <v>237.45</v>
      </c>
      <c r="E2236">
        <v>215.15</v>
      </c>
      <c r="F2236" t="s">
        <v>5324</v>
      </c>
      <c r="G2236">
        <v>4.5499999999999999E-2</v>
      </c>
    </row>
    <row r="2237" spans="1:7" x14ac:dyDescent="0.35">
      <c r="A2237" s="1">
        <v>43371</v>
      </c>
      <c r="B2237">
        <v>221.77</v>
      </c>
      <c r="C2237">
        <v>229.18</v>
      </c>
      <c r="D2237">
        <v>234.14</v>
      </c>
      <c r="E2237">
        <v>215.39</v>
      </c>
      <c r="F2237" t="s">
        <v>2145</v>
      </c>
      <c r="G2237">
        <v>-3.2199999999999999E-2</v>
      </c>
    </row>
    <row r="2238" spans="1:7" x14ac:dyDescent="0.35">
      <c r="A2238" s="1">
        <v>43370</v>
      </c>
      <c r="B2238">
        <v>229.15</v>
      </c>
      <c r="C2238">
        <v>214.46</v>
      </c>
      <c r="D2238">
        <v>232.6</v>
      </c>
      <c r="E2238">
        <v>211.31</v>
      </c>
      <c r="F2238" t="s">
        <v>5685</v>
      </c>
      <c r="G2238">
        <v>6.9099999999999995E-2</v>
      </c>
    </row>
    <row r="2239" spans="1:7" x14ac:dyDescent="0.35">
      <c r="A2239" s="1">
        <v>43369</v>
      </c>
      <c r="B2239">
        <v>214.35</v>
      </c>
      <c r="C2239">
        <v>219.14</v>
      </c>
      <c r="D2239">
        <v>222.41</v>
      </c>
      <c r="E2239">
        <v>208.91</v>
      </c>
      <c r="F2239" t="s">
        <v>5604</v>
      </c>
      <c r="G2239">
        <v>-2.1399999999999999E-2</v>
      </c>
    </row>
    <row r="2240" spans="1:7" x14ac:dyDescent="0.35">
      <c r="A2240" s="1">
        <v>43368</v>
      </c>
      <c r="B2240">
        <v>219.04</v>
      </c>
      <c r="C2240">
        <v>228.02</v>
      </c>
      <c r="D2240">
        <v>228.59</v>
      </c>
      <c r="E2240">
        <v>204.84</v>
      </c>
      <c r="F2240" t="s">
        <v>5691</v>
      </c>
      <c r="G2240">
        <v>-3.9300000000000002E-2</v>
      </c>
    </row>
    <row r="2241" spans="1:7" x14ac:dyDescent="0.35">
      <c r="A2241" s="1">
        <v>43367</v>
      </c>
      <c r="B2241">
        <v>228.01</v>
      </c>
      <c r="C2241">
        <v>244.67</v>
      </c>
      <c r="D2241">
        <v>246.87</v>
      </c>
      <c r="E2241">
        <v>225.73</v>
      </c>
      <c r="F2241" t="s">
        <v>3763</v>
      </c>
      <c r="G2241">
        <v>-6.8099999999999994E-2</v>
      </c>
    </row>
    <row r="2242" spans="1:7" x14ac:dyDescent="0.35">
      <c r="A2242" s="1">
        <v>43366</v>
      </c>
      <c r="B2242">
        <v>244.67</v>
      </c>
      <c r="C2242">
        <v>240.82</v>
      </c>
      <c r="D2242">
        <v>249.02</v>
      </c>
      <c r="E2242">
        <v>238.14</v>
      </c>
      <c r="F2242" t="s">
        <v>3767</v>
      </c>
      <c r="G2242">
        <v>1.6E-2</v>
      </c>
    </row>
    <row r="2243" spans="1:7" x14ac:dyDescent="0.35">
      <c r="A2243" s="1">
        <v>43365</v>
      </c>
      <c r="B2243">
        <v>240.82</v>
      </c>
      <c r="C2243">
        <v>247.92</v>
      </c>
      <c r="D2243">
        <v>254.36</v>
      </c>
      <c r="E2243">
        <v>233.46</v>
      </c>
      <c r="F2243" t="s">
        <v>7154</v>
      </c>
      <c r="G2243">
        <v>-2.86E-2</v>
      </c>
    </row>
    <row r="2244" spans="1:7" x14ac:dyDescent="0.35">
      <c r="A2244" s="1">
        <v>43364</v>
      </c>
      <c r="B2244">
        <v>247.92</v>
      </c>
      <c r="C2244">
        <v>224.43</v>
      </c>
      <c r="D2244">
        <v>250.74</v>
      </c>
      <c r="E2244">
        <v>222.05</v>
      </c>
      <c r="F2244" t="s">
        <v>7172</v>
      </c>
      <c r="G2244">
        <v>0.1047</v>
      </c>
    </row>
    <row r="2245" spans="1:7" x14ac:dyDescent="0.35">
      <c r="A2245" s="1">
        <v>43363</v>
      </c>
      <c r="B2245">
        <v>224.42</v>
      </c>
      <c r="C2245">
        <v>209.74</v>
      </c>
      <c r="D2245">
        <v>225.48</v>
      </c>
      <c r="E2245">
        <v>207.78</v>
      </c>
      <c r="F2245" t="s">
        <v>8656</v>
      </c>
      <c r="G2245">
        <v>7.0000000000000007E-2</v>
      </c>
    </row>
    <row r="2246" spans="1:7" x14ac:dyDescent="0.35">
      <c r="A2246" s="1">
        <v>43362</v>
      </c>
      <c r="B2246">
        <v>209.74</v>
      </c>
      <c r="C2246">
        <v>209.02</v>
      </c>
      <c r="D2246">
        <v>214.91</v>
      </c>
      <c r="E2246">
        <v>199.19</v>
      </c>
      <c r="F2246" t="s">
        <v>7130</v>
      </c>
      <c r="G2246">
        <v>3.3999999999999998E-3</v>
      </c>
    </row>
    <row r="2247" spans="1:7" x14ac:dyDescent="0.35">
      <c r="A2247" s="1">
        <v>43361</v>
      </c>
      <c r="B2247">
        <v>209.03</v>
      </c>
      <c r="C2247">
        <v>196.17</v>
      </c>
      <c r="D2247">
        <v>213.93</v>
      </c>
      <c r="E2247">
        <v>195.24</v>
      </c>
      <c r="F2247" t="s">
        <v>7072</v>
      </c>
      <c r="G2247">
        <v>6.5199999999999994E-2</v>
      </c>
    </row>
    <row r="2248" spans="1:7" x14ac:dyDescent="0.35">
      <c r="A2248" s="1">
        <v>43360</v>
      </c>
      <c r="B2248">
        <v>196.24</v>
      </c>
      <c r="C2248">
        <v>220.2</v>
      </c>
      <c r="D2248">
        <v>224.48</v>
      </c>
      <c r="E2248">
        <v>192.87</v>
      </c>
      <c r="F2248" t="s">
        <v>8567</v>
      </c>
      <c r="G2248">
        <v>-0.10879999999999999</v>
      </c>
    </row>
    <row r="2249" spans="1:7" x14ac:dyDescent="0.35">
      <c r="A2249" s="1">
        <v>43359</v>
      </c>
      <c r="B2249">
        <v>220.2</v>
      </c>
      <c r="C2249">
        <v>221.94</v>
      </c>
      <c r="D2249">
        <v>223.14</v>
      </c>
      <c r="E2249">
        <v>208.61</v>
      </c>
      <c r="F2249" t="s">
        <v>7142</v>
      </c>
      <c r="G2249">
        <v>-7.9000000000000008E-3</v>
      </c>
    </row>
    <row r="2250" spans="1:7" x14ac:dyDescent="0.35">
      <c r="A2250" s="1">
        <v>43358</v>
      </c>
      <c r="B2250">
        <v>221.94</v>
      </c>
      <c r="C2250">
        <v>209.88</v>
      </c>
      <c r="D2250">
        <v>259.37</v>
      </c>
      <c r="E2250">
        <v>209.06</v>
      </c>
      <c r="F2250" t="s">
        <v>5417</v>
      </c>
      <c r="G2250">
        <v>5.7000000000000002E-2</v>
      </c>
    </row>
    <row r="2251" spans="1:7" x14ac:dyDescent="0.35">
      <c r="A2251" s="1">
        <v>43357</v>
      </c>
      <c r="B2251">
        <v>209.98</v>
      </c>
      <c r="C2251">
        <v>210.98</v>
      </c>
      <c r="D2251">
        <v>224.6</v>
      </c>
      <c r="E2251">
        <v>203.16</v>
      </c>
      <c r="F2251" t="s">
        <v>5321</v>
      </c>
      <c r="G2251">
        <v>-4.7999999999999996E-3</v>
      </c>
    </row>
    <row r="2252" spans="1:7" x14ac:dyDescent="0.35">
      <c r="A2252" s="1">
        <v>43356</v>
      </c>
      <c r="B2252">
        <v>211</v>
      </c>
      <c r="C2252">
        <v>183.11</v>
      </c>
      <c r="D2252">
        <v>214.57</v>
      </c>
      <c r="E2252">
        <v>183.11</v>
      </c>
      <c r="F2252" t="s">
        <v>7055</v>
      </c>
      <c r="G2252">
        <v>0.15310000000000001</v>
      </c>
    </row>
    <row r="2253" spans="1:7" x14ac:dyDescent="0.35">
      <c r="A2253" s="1">
        <v>43355</v>
      </c>
      <c r="B2253">
        <v>182.98</v>
      </c>
      <c r="C2253">
        <v>185.07</v>
      </c>
      <c r="D2253">
        <v>186.57</v>
      </c>
      <c r="E2253">
        <v>169.08</v>
      </c>
      <c r="F2253" t="s">
        <v>5605</v>
      </c>
      <c r="G2253">
        <v>-1.1299999999999999E-2</v>
      </c>
    </row>
    <row r="2254" spans="1:7" x14ac:dyDescent="0.35">
      <c r="A2254" s="1">
        <v>43354</v>
      </c>
      <c r="B2254">
        <v>185.07</v>
      </c>
      <c r="C2254">
        <v>197.05</v>
      </c>
      <c r="D2254">
        <v>200.42</v>
      </c>
      <c r="E2254">
        <v>177.29</v>
      </c>
      <c r="F2254" t="s">
        <v>5537</v>
      </c>
      <c r="G2254">
        <v>-6.08E-2</v>
      </c>
    </row>
    <row r="2255" spans="1:7" x14ac:dyDescent="0.35">
      <c r="A2255" s="1">
        <v>43353</v>
      </c>
      <c r="B2255">
        <v>197.04</v>
      </c>
      <c r="C2255">
        <v>195.81</v>
      </c>
      <c r="D2255">
        <v>203.64</v>
      </c>
      <c r="E2255">
        <v>187.35</v>
      </c>
      <c r="F2255" t="s">
        <v>5378</v>
      </c>
      <c r="G2255">
        <v>6.3E-3</v>
      </c>
    </row>
    <row r="2256" spans="1:7" x14ac:dyDescent="0.35">
      <c r="A2256" s="1">
        <v>43352</v>
      </c>
      <c r="B2256">
        <v>195.8</v>
      </c>
      <c r="C2256">
        <v>196.69</v>
      </c>
      <c r="D2256">
        <v>208.23</v>
      </c>
      <c r="E2256">
        <v>187.26</v>
      </c>
      <c r="F2256" t="s">
        <v>5412</v>
      </c>
      <c r="G2256">
        <v>-5.0000000000000001E-3</v>
      </c>
    </row>
    <row r="2257" spans="1:7" x14ac:dyDescent="0.35">
      <c r="A2257" s="1">
        <v>43351</v>
      </c>
      <c r="B2257">
        <v>196.79</v>
      </c>
      <c r="C2257">
        <v>215.51</v>
      </c>
      <c r="D2257">
        <v>220.85</v>
      </c>
      <c r="E2257">
        <v>191.16</v>
      </c>
      <c r="F2257" t="s">
        <v>8656</v>
      </c>
      <c r="G2257">
        <v>-8.72E-2</v>
      </c>
    </row>
    <row r="2258" spans="1:7" x14ac:dyDescent="0.35">
      <c r="A2258" s="1">
        <v>43350</v>
      </c>
      <c r="B2258">
        <v>215.6</v>
      </c>
      <c r="C2258">
        <v>229.58</v>
      </c>
      <c r="D2258">
        <v>234.49</v>
      </c>
      <c r="E2258">
        <v>214.84</v>
      </c>
      <c r="F2258" t="s">
        <v>7001</v>
      </c>
      <c r="G2258">
        <v>-6.0999999999999999E-2</v>
      </c>
    </row>
    <row r="2259" spans="1:7" x14ac:dyDescent="0.35">
      <c r="A2259" s="1">
        <v>43349</v>
      </c>
      <c r="B2259">
        <v>229.6</v>
      </c>
      <c r="C2259">
        <v>228.76</v>
      </c>
      <c r="D2259">
        <v>232.66</v>
      </c>
      <c r="E2259">
        <v>212.9</v>
      </c>
      <c r="F2259" t="s">
        <v>5372</v>
      </c>
      <c r="G2259">
        <v>3.7000000000000002E-3</v>
      </c>
    </row>
    <row r="2260" spans="1:7" x14ac:dyDescent="0.35">
      <c r="A2260" s="1">
        <v>43348</v>
      </c>
      <c r="B2260">
        <v>228.77</v>
      </c>
      <c r="C2260">
        <v>285.17</v>
      </c>
      <c r="D2260">
        <v>288.01</v>
      </c>
      <c r="E2260">
        <v>227.76</v>
      </c>
      <c r="F2260" t="s">
        <v>5572</v>
      </c>
      <c r="G2260">
        <v>-0.1978</v>
      </c>
    </row>
    <row r="2261" spans="1:7" x14ac:dyDescent="0.35">
      <c r="A2261" s="1">
        <v>43347</v>
      </c>
      <c r="B2261">
        <v>285.17</v>
      </c>
      <c r="C2261">
        <v>288.98</v>
      </c>
      <c r="D2261">
        <v>292.60000000000002</v>
      </c>
      <c r="E2261">
        <v>283.39999999999998</v>
      </c>
      <c r="F2261" t="s">
        <v>5720</v>
      </c>
      <c r="G2261">
        <v>-1.29E-2</v>
      </c>
    </row>
    <row r="2262" spans="1:7" x14ac:dyDescent="0.35">
      <c r="A2262" s="1">
        <v>43346</v>
      </c>
      <c r="B2262">
        <v>288.92</v>
      </c>
      <c r="C2262">
        <v>295.05</v>
      </c>
      <c r="D2262">
        <v>296.76</v>
      </c>
      <c r="E2262">
        <v>285.95</v>
      </c>
      <c r="F2262" t="s">
        <v>7137</v>
      </c>
      <c r="G2262">
        <v>-2.0799999999999999E-2</v>
      </c>
    </row>
    <row r="2263" spans="1:7" x14ac:dyDescent="0.35">
      <c r="A2263" s="1">
        <v>43345</v>
      </c>
      <c r="B2263">
        <v>295.05</v>
      </c>
      <c r="C2263">
        <v>295.32</v>
      </c>
      <c r="D2263">
        <v>299.38</v>
      </c>
      <c r="E2263">
        <v>289.45</v>
      </c>
      <c r="F2263" t="s">
        <v>8682</v>
      </c>
      <c r="G2263">
        <v>-8.9999999999999998E-4</v>
      </c>
    </row>
    <row r="2264" spans="1:7" x14ac:dyDescent="0.35">
      <c r="A2264" s="1">
        <v>43344</v>
      </c>
      <c r="B2264">
        <v>295.31</v>
      </c>
      <c r="C2264">
        <v>281.94</v>
      </c>
      <c r="D2264">
        <v>301.92</v>
      </c>
      <c r="E2264">
        <v>281.76</v>
      </c>
      <c r="F2264" t="s">
        <v>7165</v>
      </c>
      <c r="G2264">
        <v>4.7399999999999998E-2</v>
      </c>
    </row>
    <row r="2265" spans="1:7" x14ac:dyDescent="0.35">
      <c r="A2265" s="1">
        <v>43343</v>
      </c>
      <c r="B2265">
        <v>281.94</v>
      </c>
      <c r="C2265">
        <v>283.97000000000003</v>
      </c>
      <c r="D2265">
        <v>284.85000000000002</v>
      </c>
      <c r="E2265">
        <v>277.13</v>
      </c>
      <c r="F2265" t="s">
        <v>6990</v>
      </c>
      <c r="G2265">
        <v>-7.1999999999999998E-3</v>
      </c>
    </row>
    <row r="2266" spans="1:7" x14ac:dyDescent="0.35">
      <c r="A2266" s="1">
        <v>43342</v>
      </c>
      <c r="B2266">
        <v>283.97000000000003</v>
      </c>
      <c r="C2266">
        <v>288.41000000000003</v>
      </c>
      <c r="D2266">
        <v>290.91000000000003</v>
      </c>
      <c r="E2266">
        <v>272.85000000000002</v>
      </c>
      <c r="F2266" t="s">
        <v>5684</v>
      </c>
      <c r="G2266">
        <v>-1.54E-2</v>
      </c>
    </row>
    <row r="2267" spans="1:7" x14ac:dyDescent="0.35">
      <c r="A2267" s="1">
        <v>43341</v>
      </c>
      <c r="B2267">
        <v>288.42</v>
      </c>
      <c r="C2267">
        <v>295.61</v>
      </c>
      <c r="D2267">
        <v>297.11</v>
      </c>
      <c r="E2267">
        <v>284.45</v>
      </c>
      <c r="F2267" t="s">
        <v>7133</v>
      </c>
      <c r="G2267">
        <v>-2.4400000000000002E-2</v>
      </c>
    </row>
    <row r="2268" spans="1:7" x14ac:dyDescent="0.35">
      <c r="A2268" s="1">
        <v>43340</v>
      </c>
      <c r="B2268">
        <v>295.62</v>
      </c>
      <c r="C2268">
        <v>286.57</v>
      </c>
      <c r="D2268">
        <v>297.86</v>
      </c>
      <c r="E2268">
        <v>282.57</v>
      </c>
      <c r="F2268" t="s">
        <v>5296</v>
      </c>
      <c r="G2268">
        <v>3.1600000000000003E-2</v>
      </c>
    </row>
    <row r="2269" spans="1:7" x14ac:dyDescent="0.35">
      <c r="A2269" s="1">
        <v>43339</v>
      </c>
      <c r="B2269">
        <v>286.57</v>
      </c>
      <c r="C2269">
        <v>274.45999999999998</v>
      </c>
      <c r="D2269">
        <v>286.57</v>
      </c>
      <c r="E2269">
        <v>271.89999999999998</v>
      </c>
      <c r="F2269" t="s">
        <v>5528</v>
      </c>
      <c r="G2269">
        <v>4.41E-2</v>
      </c>
    </row>
    <row r="2270" spans="1:7" x14ac:dyDescent="0.35">
      <c r="A2270" s="1">
        <v>43338</v>
      </c>
      <c r="B2270">
        <v>274.45999999999998</v>
      </c>
      <c r="C2270">
        <v>277.61</v>
      </c>
      <c r="D2270">
        <v>281.33999999999997</v>
      </c>
      <c r="E2270">
        <v>269.75</v>
      </c>
      <c r="F2270" t="s">
        <v>5476</v>
      </c>
      <c r="G2270">
        <v>-1.14E-2</v>
      </c>
    </row>
    <row r="2271" spans="1:7" x14ac:dyDescent="0.35">
      <c r="A2271" s="1">
        <v>43337</v>
      </c>
      <c r="B2271">
        <v>277.61</v>
      </c>
      <c r="C2271">
        <v>281.29000000000002</v>
      </c>
      <c r="D2271">
        <v>282.74</v>
      </c>
      <c r="E2271">
        <v>276.52999999999997</v>
      </c>
      <c r="F2271" t="s">
        <v>5409</v>
      </c>
      <c r="G2271">
        <v>-1.3100000000000001E-2</v>
      </c>
    </row>
    <row r="2272" spans="1:7" x14ac:dyDescent="0.35">
      <c r="A2272" s="1">
        <v>43336</v>
      </c>
      <c r="B2272">
        <v>281.29000000000002</v>
      </c>
      <c r="C2272">
        <v>276.12</v>
      </c>
      <c r="D2272">
        <v>282.70999999999998</v>
      </c>
      <c r="E2272">
        <v>270.91000000000003</v>
      </c>
      <c r="F2272" t="s">
        <v>5855</v>
      </c>
      <c r="G2272">
        <v>1.8700000000000001E-2</v>
      </c>
    </row>
    <row r="2273" spans="1:7" x14ac:dyDescent="0.35">
      <c r="A2273" s="1">
        <v>43335</v>
      </c>
      <c r="B2273">
        <v>276.12</v>
      </c>
      <c r="C2273">
        <v>269.83999999999997</v>
      </c>
      <c r="D2273">
        <v>279.19</v>
      </c>
      <c r="E2273">
        <v>268.94</v>
      </c>
      <c r="F2273" t="s">
        <v>5460</v>
      </c>
      <c r="G2273">
        <v>2.3300000000000001E-2</v>
      </c>
    </row>
    <row r="2274" spans="1:7" x14ac:dyDescent="0.35">
      <c r="A2274" s="1">
        <v>43334</v>
      </c>
      <c r="B2274">
        <v>269.83999999999997</v>
      </c>
      <c r="C2274">
        <v>280.89999999999998</v>
      </c>
      <c r="D2274">
        <v>298.2</v>
      </c>
      <c r="E2274">
        <v>266.39999999999998</v>
      </c>
      <c r="F2274" t="s">
        <v>5463</v>
      </c>
      <c r="G2274">
        <v>-3.9399999999999998E-2</v>
      </c>
    </row>
    <row r="2275" spans="1:7" x14ac:dyDescent="0.35">
      <c r="A2275" s="1">
        <v>43333</v>
      </c>
      <c r="B2275">
        <v>280.89999999999998</v>
      </c>
      <c r="C2275">
        <v>271.89999999999998</v>
      </c>
      <c r="D2275">
        <v>282.77</v>
      </c>
      <c r="E2275">
        <v>270.26</v>
      </c>
      <c r="F2275" t="s">
        <v>5550</v>
      </c>
      <c r="G2275">
        <v>3.6200000000000003E-2</v>
      </c>
    </row>
    <row r="2276" spans="1:7" x14ac:dyDescent="0.35">
      <c r="A2276" s="1">
        <v>43332</v>
      </c>
      <c r="B2276">
        <v>271.08</v>
      </c>
      <c r="C2276">
        <v>299.33</v>
      </c>
      <c r="D2276">
        <v>303.74</v>
      </c>
      <c r="E2276">
        <v>270.17</v>
      </c>
      <c r="F2276" t="s">
        <v>1977</v>
      </c>
      <c r="G2276">
        <v>-9.4399999999999998E-2</v>
      </c>
    </row>
    <row r="2277" spans="1:7" x14ac:dyDescent="0.35">
      <c r="A2277" s="1">
        <v>43331</v>
      </c>
      <c r="B2277">
        <v>299.33</v>
      </c>
      <c r="C2277">
        <v>293.89999999999998</v>
      </c>
      <c r="D2277">
        <v>306.3</v>
      </c>
      <c r="E2277">
        <v>289.5</v>
      </c>
      <c r="F2277" t="s">
        <v>2150</v>
      </c>
      <c r="G2277">
        <v>1.8499999999999999E-2</v>
      </c>
    </row>
    <row r="2278" spans="1:7" x14ac:dyDescent="0.35">
      <c r="A2278" s="1">
        <v>43330</v>
      </c>
      <c r="B2278">
        <v>293.89</v>
      </c>
      <c r="C2278">
        <v>316.91000000000003</v>
      </c>
      <c r="D2278">
        <v>320.81</v>
      </c>
      <c r="E2278">
        <v>282.76</v>
      </c>
      <c r="F2278" t="s">
        <v>8652</v>
      </c>
      <c r="G2278">
        <v>-7.2599999999999998E-2</v>
      </c>
    </row>
    <row r="2279" spans="1:7" x14ac:dyDescent="0.35">
      <c r="A2279" s="1">
        <v>43329</v>
      </c>
      <c r="B2279">
        <v>316.89999999999998</v>
      </c>
      <c r="C2279">
        <v>286.76</v>
      </c>
      <c r="D2279">
        <v>316.89999999999998</v>
      </c>
      <c r="E2279">
        <v>285.77999999999997</v>
      </c>
      <c r="F2279" t="s">
        <v>8651</v>
      </c>
      <c r="G2279">
        <v>0.1051</v>
      </c>
    </row>
    <row r="2280" spans="1:7" x14ac:dyDescent="0.35">
      <c r="A2280" s="1">
        <v>43328</v>
      </c>
      <c r="B2280">
        <v>286.76</v>
      </c>
      <c r="C2280">
        <v>281.12</v>
      </c>
      <c r="D2280">
        <v>298.19</v>
      </c>
      <c r="E2280">
        <v>278.60000000000002</v>
      </c>
      <c r="F2280" t="s">
        <v>3758</v>
      </c>
      <c r="G2280">
        <v>2.01E-2</v>
      </c>
    </row>
    <row r="2281" spans="1:7" x14ac:dyDescent="0.35">
      <c r="A2281" s="1">
        <v>43327</v>
      </c>
      <c r="B2281">
        <v>281.12</v>
      </c>
      <c r="C2281">
        <v>278.3</v>
      </c>
      <c r="D2281">
        <v>303.85000000000002</v>
      </c>
      <c r="E2281">
        <v>277.91000000000003</v>
      </c>
      <c r="F2281" t="s">
        <v>8683</v>
      </c>
      <c r="G2281">
        <v>1.06E-2</v>
      </c>
    </row>
    <row r="2282" spans="1:7" x14ac:dyDescent="0.35">
      <c r="A2282" s="1">
        <v>43326</v>
      </c>
      <c r="B2282">
        <v>278.19</v>
      </c>
      <c r="C2282">
        <v>284</v>
      </c>
      <c r="D2282">
        <v>284</v>
      </c>
      <c r="E2282">
        <v>250.84</v>
      </c>
      <c r="F2282" t="s">
        <v>3773</v>
      </c>
      <c r="G2282">
        <v>-2.0500000000000001E-2</v>
      </c>
    </row>
    <row r="2283" spans="1:7" x14ac:dyDescent="0.35">
      <c r="A2283" s="1">
        <v>43325</v>
      </c>
      <c r="B2283">
        <v>284.01</v>
      </c>
      <c r="C2283">
        <v>318.2</v>
      </c>
      <c r="D2283">
        <v>321.22000000000003</v>
      </c>
      <c r="E2283">
        <v>281.17</v>
      </c>
      <c r="F2283" t="s">
        <v>6982</v>
      </c>
      <c r="G2283">
        <v>-0.1074</v>
      </c>
    </row>
    <row r="2284" spans="1:7" x14ac:dyDescent="0.35">
      <c r="A2284" s="1">
        <v>43324</v>
      </c>
      <c r="B2284">
        <v>318.18</v>
      </c>
      <c r="C2284">
        <v>317.63</v>
      </c>
      <c r="D2284">
        <v>327.51</v>
      </c>
      <c r="E2284">
        <v>314.70999999999998</v>
      </c>
      <c r="F2284" t="s">
        <v>1638</v>
      </c>
      <c r="G2284">
        <v>1.9E-3</v>
      </c>
    </row>
    <row r="2285" spans="1:7" x14ac:dyDescent="0.35">
      <c r="A2285" s="1">
        <v>43323</v>
      </c>
      <c r="B2285">
        <v>317.58999999999997</v>
      </c>
      <c r="C2285">
        <v>331.78</v>
      </c>
      <c r="D2285">
        <v>332.52</v>
      </c>
      <c r="E2285">
        <v>305.19</v>
      </c>
      <c r="F2285" t="s">
        <v>5665</v>
      </c>
      <c r="G2285">
        <v>-4.2900000000000001E-2</v>
      </c>
    </row>
    <row r="2286" spans="1:7" x14ac:dyDescent="0.35">
      <c r="A2286" s="1">
        <v>43322</v>
      </c>
      <c r="B2286">
        <v>331.81</v>
      </c>
      <c r="C2286">
        <v>363.33</v>
      </c>
      <c r="D2286">
        <v>365.36</v>
      </c>
      <c r="E2286">
        <v>326.67</v>
      </c>
      <c r="F2286" t="s">
        <v>1634</v>
      </c>
      <c r="G2286">
        <v>-8.6800000000000002E-2</v>
      </c>
    </row>
    <row r="2287" spans="1:7" x14ac:dyDescent="0.35">
      <c r="A2287" s="1">
        <v>43321</v>
      </c>
      <c r="B2287">
        <v>363.34</v>
      </c>
      <c r="C2287">
        <v>355.48</v>
      </c>
      <c r="D2287">
        <v>369.74</v>
      </c>
      <c r="E2287">
        <v>351.07</v>
      </c>
      <c r="F2287" t="s">
        <v>1603</v>
      </c>
      <c r="G2287">
        <v>2.2200000000000001E-2</v>
      </c>
    </row>
    <row r="2288" spans="1:7" x14ac:dyDescent="0.35">
      <c r="A2288" s="1">
        <v>43320</v>
      </c>
      <c r="B2288">
        <v>355.44</v>
      </c>
      <c r="C2288">
        <v>378.29</v>
      </c>
      <c r="D2288">
        <v>380.15</v>
      </c>
      <c r="E2288">
        <v>348.98</v>
      </c>
      <c r="F2288" t="s">
        <v>5461</v>
      </c>
      <c r="G2288">
        <v>-6.0299999999999999E-2</v>
      </c>
    </row>
    <row r="2289" spans="1:7" x14ac:dyDescent="0.35">
      <c r="A2289" s="1">
        <v>43319</v>
      </c>
      <c r="B2289">
        <v>378.25</v>
      </c>
      <c r="C2289">
        <v>405.38</v>
      </c>
      <c r="D2289">
        <v>410.57</v>
      </c>
      <c r="E2289">
        <v>370.06</v>
      </c>
      <c r="F2289" t="s">
        <v>5658</v>
      </c>
      <c r="G2289">
        <v>-6.7000000000000004E-2</v>
      </c>
    </row>
    <row r="2290" spans="1:7" x14ac:dyDescent="0.35">
      <c r="A2290" s="1">
        <v>43318</v>
      </c>
      <c r="B2290">
        <v>405.4</v>
      </c>
      <c r="C2290">
        <v>408.81</v>
      </c>
      <c r="D2290">
        <v>413.4</v>
      </c>
      <c r="E2290">
        <v>401.66</v>
      </c>
      <c r="F2290" t="s">
        <v>1658</v>
      </c>
      <c r="G2290">
        <v>-8.3999999999999995E-3</v>
      </c>
    </row>
    <row r="2291" spans="1:7" x14ac:dyDescent="0.35">
      <c r="A2291" s="1">
        <v>43317</v>
      </c>
      <c r="B2291">
        <v>408.85</v>
      </c>
      <c r="C2291">
        <v>407.11</v>
      </c>
      <c r="D2291">
        <v>412.51</v>
      </c>
      <c r="E2291">
        <v>401.22</v>
      </c>
      <c r="F2291" t="s">
        <v>1658</v>
      </c>
      <c r="G2291">
        <v>4.3E-3</v>
      </c>
    </row>
    <row r="2292" spans="1:7" x14ac:dyDescent="0.35">
      <c r="A2292" s="1">
        <v>43316</v>
      </c>
      <c r="B2292">
        <v>407.09</v>
      </c>
      <c r="C2292">
        <v>417.58</v>
      </c>
      <c r="D2292">
        <v>419.7</v>
      </c>
      <c r="E2292">
        <v>402.52</v>
      </c>
      <c r="F2292" t="s">
        <v>1729</v>
      </c>
      <c r="G2292">
        <v>-2.5100000000000001E-2</v>
      </c>
    </row>
    <row r="2293" spans="1:7" x14ac:dyDescent="0.35">
      <c r="A2293" s="1">
        <v>43315</v>
      </c>
      <c r="B2293">
        <v>417.58</v>
      </c>
      <c r="C2293">
        <v>411</v>
      </c>
      <c r="D2293">
        <v>419.74</v>
      </c>
      <c r="E2293">
        <v>398.1</v>
      </c>
      <c r="F2293" t="s">
        <v>1636</v>
      </c>
      <c r="G2293">
        <v>1.6E-2</v>
      </c>
    </row>
    <row r="2294" spans="1:7" x14ac:dyDescent="0.35">
      <c r="A2294" s="1">
        <v>43314</v>
      </c>
      <c r="B2294">
        <v>411</v>
      </c>
      <c r="C2294">
        <v>420.33</v>
      </c>
      <c r="D2294">
        <v>424.51</v>
      </c>
      <c r="E2294">
        <v>408.21</v>
      </c>
      <c r="F2294" t="s">
        <v>1631</v>
      </c>
      <c r="G2294">
        <v>-2.2100000000000002E-2</v>
      </c>
    </row>
    <row r="2295" spans="1:7" x14ac:dyDescent="0.35">
      <c r="A2295" s="1">
        <v>43313</v>
      </c>
      <c r="B2295">
        <v>420.3</v>
      </c>
      <c r="C2295">
        <v>431.88</v>
      </c>
      <c r="D2295">
        <v>434.43</v>
      </c>
      <c r="E2295">
        <v>407.96</v>
      </c>
      <c r="F2295" t="s">
        <v>1642</v>
      </c>
      <c r="G2295">
        <v>-2.5999999999999999E-2</v>
      </c>
    </row>
    <row r="2296" spans="1:7" x14ac:dyDescent="0.35">
      <c r="A2296" s="1">
        <v>43312</v>
      </c>
      <c r="B2296">
        <v>431.5</v>
      </c>
      <c r="C2296">
        <v>456.65</v>
      </c>
      <c r="D2296">
        <v>457.33</v>
      </c>
      <c r="E2296">
        <v>427.81</v>
      </c>
      <c r="F2296" t="s">
        <v>1638</v>
      </c>
      <c r="G2296">
        <v>-5.5100000000000003E-2</v>
      </c>
    </row>
    <row r="2297" spans="1:7" x14ac:dyDescent="0.35">
      <c r="A2297" s="1">
        <v>43311</v>
      </c>
      <c r="B2297">
        <v>456.64</v>
      </c>
      <c r="C2297">
        <v>466.41</v>
      </c>
      <c r="D2297">
        <v>468.6</v>
      </c>
      <c r="E2297">
        <v>447.06</v>
      </c>
      <c r="F2297" t="s">
        <v>5787</v>
      </c>
      <c r="G2297">
        <v>-2.0899999999999998E-2</v>
      </c>
    </row>
    <row r="2298" spans="1:7" x14ac:dyDescent="0.35">
      <c r="A2298" s="1">
        <v>43310</v>
      </c>
      <c r="B2298">
        <v>466.41</v>
      </c>
      <c r="C2298">
        <v>468.89</v>
      </c>
      <c r="D2298">
        <v>471.78</v>
      </c>
      <c r="E2298">
        <v>462.04</v>
      </c>
      <c r="F2298" t="s">
        <v>1654</v>
      </c>
      <c r="G2298">
        <v>-5.1000000000000004E-3</v>
      </c>
    </row>
    <row r="2299" spans="1:7" x14ac:dyDescent="0.35">
      <c r="A2299" s="1">
        <v>43309</v>
      </c>
      <c r="B2299">
        <v>468.78</v>
      </c>
      <c r="C2299">
        <v>470.24</v>
      </c>
      <c r="D2299">
        <v>471.47</v>
      </c>
      <c r="E2299">
        <v>461.55</v>
      </c>
      <c r="F2299" t="s">
        <v>3699</v>
      </c>
      <c r="G2299">
        <v>-3.0999999999999999E-3</v>
      </c>
    </row>
    <row r="2300" spans="1:7" x14ac:dyDescent="0.35">
      <c r="A2300" s="1">
        <v>43308</v>
      </c>
      <c r="B2300">
        <v>470.23</v>
      </c>
      <c r="C2300">
        <v>462.79</v>
      </c>
      <c r="D2300">
        <v>473.58</v>
      </c>
      <c r="E2300">
        <v>457.36</v>
      </c>
      <c r="F2300" t="s">
        <v>1704</v>
      </c>
      <c r="G2300">
        <v>1.6199999999999999E-2</v>
      </c>
    </row>
    <row r="2301" spans="1:7" x14ac:dyDescent="0.35">
      <c r="A2301" s="1">
        <v>43307</v>
      </c>
      <c r="B2301">
        <v>462.75</v>
      </c>
      <c r="C2301">
        <v>472.03</v>
      </c>
      <c r="D2301">
        <v>484.59</v>
      </c>
      <c r="E2301">
        <v>460.61</v>
      </c>
      <c r="F2301" t="s">
        <v>1588</v>
      </c>
      <c r="G2301">
        <v>-1.9699999999999999E-2</v>
      </c>
    </row>
    <row r="2302" spans="1:7" x14ac:dyDescent="0.35">
      <c r="A2302" s="1">
        <v>43306</v>
      </c>
      <c r="B2302">
        <v>472.03</v>
      </c>
      <c r="C2302">
        <v>479.78</v>
      </c>
      <c r="D2302">
        <v>484.97</v>
      </c>
      <c r="E2302">
        <v>464.75</v>
      </c>
      <c r="F2302" t="s">
        <v>5787</v>
      </c>
      <c r="G2302">
        <v>-1.6400000000000001E-2</v>
      </c>
    </row>
    <row r="2303" spans="1:7" x14ac:dyDescent="0.35">
      <c r="A2303" s="1">
        <v>43305</v>
      </c>
      <c r="B2303">
        <v>479.88</v>
      </c>
      <c r="C2303">
        <v>450.58</v>
      </c>
      <c r="D2303">
        <v>484.3</v>
      </c>
      <c r="E2303">
        <v>449.44</v>
      </c>
      <c r="F2303" t="s">
        <v>1894</v>
      </c>
      <c r="G2303">
        <v>6.5100000000000005E-2</v>
      </c>
    </row>
    <row r="2304" spans="1:7" x14ac:dyDescent="0.35">
      <c r="A2304" s="1">
        <v>43304</v>
      </c>
      <c r="B2304">
        <v>450.56</v>
      </c>
      <c r="C2304">
        <v>459.02</v>
      </c>
      <c r="D2304">
        <v>470.37</v>
      </c>
      <c r="E2304">
        <v>448.14</v>
      </c>
      <c r="F2304" t="s">
        <v>1631</v>
      </c>
      <c r="G2304">
        <v>-1.84E-2</v>
      </c>
    </row>
    <row r="2305" spans="1:7" x14ac:dyDescent="0.35">
      <c r="A2305" s="1">
        <v>43303</v>
      </c>
      <c r="B2305">
        <v>459.02</v>
      </c>
      <c r="C2305">
        <v>461.51</v>
      </c>
      <c r="D2305">
        <v>472.88</v>
      </c>
      <c r="E2305">
        <v>456.35</v>
      </c>
      <c r="F2305" t="s">
        <v>8684</v>
      </c>
      <c r="G2305">
        <v>-5.4000000000000003E-3</v>
      </c>
    </row>
    <row r="2306" spans="1:7" x14ac:dyDescent="0.35">
      <c r="A2306" s="1">
        <v>43302</v>
      </c>
      <c r="B2306">
        <v>461.52</v>
      </c>
      <c r="C2306">
        <v>449.44</v>
      </c>
      <c r="D2306">
        <v>468.95</v>
      </c>
      <c r="E2306">
        <v>443.04</v>
      </c>
      <c r="F2306" t="s">
        <v>8685</v>
      </c>
      <c r="G2306">
        <v>2.7E-2</v>
      </c>
    </row>
    <row r="2307" spans="1:7" x14ac:dyDescent="0.35">
      <c r="A2307" s="1">
        <v>43301</v>
      </c>
      <c r="B2307">
        <v>449.38</v>
      </c>
      <c r="C2307">
        <v>469.48</v>
      </c>
      <c r="D2307">
        <v>469.74</v>
      </c>
      <c r="E2307">
        <v>441.74</v>
      </c>
      <c r="F2307" t="s">
        <v>1638</v>
      </c>
      <c r="G2307">
        <v>-4.2799999999999998E-2</v>
      </c>
    </row>
    <row r="2308" spans="1:7" x14ac:dyDescent="0.35">
      <c r="A2308" s="1">
        <v>43300</v>
      </c>
      <c r="B2308">
        <v>469.47</v>
      </c>
      <c r="C2308">
        <v>480</v>
      </c>
      <c r="D2308">
        <v>484</v>
      </c>
      <c r="E2308">
        <v>463.94</v>
      </c>
      <c r="F2308" t="s">
        <v>5746</v>
      </c>
      <c r="G2308">
        <v>-2.1899999999999999E-2</v>
      </c>
    </row>
    <row r="2309" spans="1:7" x14ac:dyDescent="0.35">
      <c r="A2309" s="1">
        <v>43299</v>
      </c>
      <c r="B2309">
        <v>480</v>
      </c>
      <c r="C2309">
        <v>499.86</v>
      </c>
      <c r="D2309">
        <v>515.20000000000005</v>
      </c>
      <c r="E2309">
        <v>470.91</v>
      </c>
      <c r="F2309" t="s">
        <v>1638</v>
      </c>
      <c r="G2309">
        <v>-3.9699999999999999E-2</v>
      </c>
    </row>
    <row r="2310" spans="1:7" x14ac:dyDescent="0.35">
      <c r="A2310" s="1">
        <v>43298</v>
      </c>
      <c r="B2310">
        <v>499.87</v>
      </c>
      <c r="C2310">
        <v>479.68</v>
      </c>
      <c r="D2310">
        <v>511.54</v>
      </c>
      <c r="E2310">
        <v>467.33</v>
      </c>
      <c r="F2310" t="s">
        <v>5673</v>
      </c>
      <c r="G2310">
        <v>4.1799999999999997E-2</v>
      </c>
    </row>
    <row r="2311" spans="1:7" x14ac:dyDescent="0.35">
      <c r="A2311" s="1">
        <v>43297</v>
      </c>
      <c r="B2311">
        <v>479.79</v>
      </c>
      <c r="C2311">
        <v>450.87</v>
      </c>
      <c r="D2311">
        <v>480.84</v>
      </c>
      <c r="E2311">
        <v>446.14</v>
      </c>
      <c r="F2311" t="s">
        <v>1603</v>
      </c>
      <c r="G2311">
        <v>6.4299999999999996E-2</v>
      </c>
    </row>
    <row r="2312" spans="1:7" x14ac:dyDescent="0.35">
      <c r="A2312" s="1">
        <v>43296</v>
      </c>
      <c r="B2312">
        <v>450.81</v>
      </c>
      <c r="C2312">
        <v>434.09</v>
      </c>
      <c r="D2312">
        <v>455.68</v>
      </c>
      <c r="E2312">
        <v>432.59</v>
      </c>
      <c r="F2312" t="s">
        <v>8686</v>
      </c>
      <c r="G2312">
        <v>3.85E-2</v>
      </c>
    </row>
    <row r="2313" spans="1:7" x14ac:dyDescent="0.35">
      <c r="A2313" s="1">
        <v>43295</v>
      </c>
      <c r="B2313">
        <v>434.09</v>
      </c>
      <c r="C2313">
        <v>432.88</v>
      </c>
      <c r="D2313">
        <v>439.94</v>
      </c>
      <c r="E2313">
        <v>429.89</v>
      </c>
      <c r="F2313" t="s">
        <v>8687</v>
      </c>
      <c r="G2313">
        <v>2.8999999999999998E-3</v>
      </c>
    </row>
    <row r="2314" spans="1:7" x14ac:dyDescent="0.35">
      <c r="A2314" s="1">
        <v>43294</v>
      </c>
      <c r="B2314">
        <v>432.85</v>
      </c>
      <c r="C2314">
        <v>430.86</v>
      </c>
      <c r="D2314">
        <v>442.02</v>
      </c>
      <c r="E2314">
        <v>425.77</v>
      </c>
      <c r="F2314" t="s">
        <v>5696</v>
      </c>
      <c r="G2314">
        <v>4.7000000000000002E-3</v>
      </c>
    </row>
    <row r="2315" spans="1:7" x14ac:dyDescent="0.35">
      <c r="A2315" s="1">
        <v>43293</v>
      </c>
      <c r="B2315">
        <v>430.84</v>
      </c>
      <c r="C2315">
        <v>445.96</v>
      </c>
      <c r="D2315">
        <v>446.27</v>
      </c>
      <c r="E2315">
        <v>418.71</v>
      </c>
      <c r="F2315" t="s">
        <v>6941</v>
      </c>
      <c r="G2315">
        <v>-3.4000000000000002E-2</v>
      </c>
    </row>
    <row r="2316" spans="1:7" x14ac:dyDescent="0.35">
      <c r="A2316" s="1">
        <v>43292</v>
      </c>
      <c r="B2316">
        <v>445.99</v>
      </c>
      <c r="C2316">
        <v>432.67</v>
      </c>
      <c r="D2316">
        <v>447.62</v>
      </c>
      <c r="E2316">
        <v>425.6</v>
      </c>
      <c r="F2316" t="s">
        <v>1606</v>
      </c>
      <c r="G2316">
        <v>3.0800000000000001E-2</v>
      </c>
    </row>
    <row r="2317" spans="1:7" x14ac:dyDescent="0.35">
      <c r="A2317" s="1">
        <v>43291</v>
      </c>
      <c r="B2317">
        <v>432.67</v>
      </c>
      <c r="C2317">
        <v>471.77</v>
      </c>
      <c r="D2317">
        <v>473.36</v>
      </c>
      <c r="E2317">
        <v>429.39</v>
      </c>
      <c r="F2317" t="s">
        <v>1605</v>
      </c>
      <c r="G2317">
        <v>-8.2400000000000001E-2</v>
      </c>
    </row>
    <row r="2318" spans="1:7" x14ac:dyDescent="0.35">
      <c r="A2318" s="1">
        <v>43290</v>
      </c>
      <c r="B2318">
        <v>471.52</v>
      </c>
      <c r="C2318">
        <v>486.41</v>
      </c>
      <c r="D2318">
        <v>488.1</v>
      </c>
      <c r="E2318">
        <v>469.93</v>
      </c>
      <c r="F2318" t="s">
        <v>1652</v>
      </c>
      <c r="G2318">
        <v>-3.0700000000000002E-2</v>
      </c>
    </row>
    <row r="2319" spans="1:7" x14ac:dyDescent="0.35">
      <c r="A2319" s="1">
        <v>43289</v>
      </c>
      <c r="B2319">
        <v>486.45</v>
      </c>
      <c r="C2319">
        <v>485.4</v>
      </c>
      <c r="D2319">
        <v>494.03</v>
      </c>
      <c r="E2319">
        <v>482.24</v>
      </c>
      <c r="F2319" t="s">
        <v>5665</v>
      </c>
      <c r="G2319">
        <v>2.2000000000000001E-3</v>
      </c>
    </row>
    <row r="2320" spans="1:7" x14ac:dyDescent="0.35">
      <c r="A2320" s="1">
        <v>43288</v>
      </c>
      <c r="B2320">
        <v>485.4</v>
      </c>
      <c r="C2320">
        <v>469.91</v>
      </c>
      <c r="D2320">
        <v>486.18</v>
      </c>
      <c r="E2320">
        <v>464.29</v>
      </c>
      <c r="F2320" t="s">
        <v>1605</v>
      </c>
      <c r="G2320">
        <v>3.3000000000000002E-2</v>
      </c>
    </row>
    <row r="2321" spans="1:7" x14ac:dyDescent="0.35">
      <c r="A2321" s="1">
        <v>43287</v>
      </c>
      <c r="B2321">
        <v>469.9</v>
      </c>
      <c r="C2321">
        <v>468.47</v>
      </c>
      <c r="D2321">
        <v>474.58</v>
      </c>
      <c r="E2321">
        <v>455.05</v>
      </c>
      <c r="F2321" t="s">
        <v>5773</v>
      </c>
      <c r="G2321">
        <v>3.0000000000000001E-3</v>
      </c>
    </row>
    <row r="2322" spans="1:7" x14ac:dyDescent="0.35">
      <c r="A2322" s="1">
        <v>43286</v>
      </c>
      <c r="B2322">
        <v>468.47</v>
      </c>
      <c r="C2322">
        <v>467.58</v>
      </c>
      <c r="D2322">
        <v>478.59</v>
      </c>
      <c r="E2322">
        <v>459.68</v>
      </c>
      <c r="F2322" t="s">
        <v>1634</v>
      </c>
      <c r="G2322">
        <v>2E-3</v>
      </c>
    </row>
    <row r="2323" spans="1:7" x14ac:dyDescent="0.35">
      <c r="A2323" s="1">
        <v>43285</v>
      </c>
      <c r="B2323">
        <v>467.52</v>
      </c>
      <c r="C2323">
        <v>461.9</v>
      </c>
      <c r="D2323">
        <v>480.69</v>
      </c>
      <c r="E2323">
        <v>453.94</v>
      </c>
      <c r="F2323" t="s">
        <v>5662</v>
      </c>
      <c r="G2323">
        <v>1.2200000000000001E-2</v>
      </c>
    </row>
    <row r="2324" spans="1:7" x14ac:dyDescent="0.35">
      <c r="A2324" s="1">
        <v>43284</v>
      </c>
      <c r="B2324">
        <v>461.89</v>
      </c>
      <c r="C2324">
        <v>475.73</v>
      </c>
      <c r="D2324">
        <v>483.93</v>
      </c>
      <c r="E2324">
        <v>460.63</v>
      </c>
      <c r="F2324" t="s">
        <v>7037</v>
      </c>
      <c r="G2324">
        <v>-2.9000000000000001E-2</v>
      </c>
    </row>
    <row r="2325" spans="1:7" x14ac:dyDescent="0.35">
      <c r="A2325" s="1">
        <v>43283</v>
      </c>
      <c r="B2325">
        <v>475.7</v>
      </c>
      <c r="C2325">
        <v>452.57</v>
      </c>
      <c r="D2325">
        <v>479.94</v>
      </c>
      <c r="E2325">
        <v>442.29</v>
      </c>
      <c r="F2325" t="s">
        <v>1604</v>
      </c>
      <c r="G2325">
        <v>5.11E-2</v>
      </c>
    </row>
    <row r="2326" spans="1:7" x14ac:dyDescent="0.35">
      <c r="A2326" s="1">
        <v>43282</v>
      </c>
      <c r="B2326">
        <v>452.57</v>
      </c>
      <c r="C2326">
        <v>452.72</v>
      </c>
      <c r="D2326">
        <v>456.02</v>
      </c>
      <c r="E2326">
        <v>445.06</v>
      </c>
      <c r="F2326" t="s">
        <v>5736</v>
      </c>
      <c r="G2326">
        <v>-2.0000000000000001E-4</v>
      </c>
    </row>
    <row r="2327" spans="1:7" x14ac:dyDescent="0.35">
      <c r="A2327" s="1">
        <v>43281</v>
      </c>
      <c r="B2327">
        <v>452.67</v>
      </c>
      <c r="C2327">
        <v>434.92</v>
      </c>
      <c r="D2327">
        <v>457.49</v>
      </c>
      <c r="E2327">
        <v>433.46</v>
      </c>
      <c r="F2327" t="s">
        <v>5517</v>
      </c>
      <c r="G2327">
        <v>3.9699999999999999E-2</v>
      </c>
    </row>
    <row r="2328" spans="1:7" x14ac:dyDescent="0.35">
      <c r="A2328" s="1">
        <v>43280</v>
      </c>
      <c r="B2328">
        <v>435.37</v>
      </c>
      <c r="C2328">
        <v>421.23</v>
      </c>
      <c r="D2328">
        <v>441.29</v>
      </c>
      <c r="E2328">
        <v>406.12</v>
      </c>
      <c r="F2328" t="s">
        <v>1779</v>
      </c>
      <c r="G2328">
        <v>3.3500000000000002E-2</v>
      </c>
    </row>
    <row r="2329" spans="1:7" x14ac:dyDescent="0.35">
      <c r="A2329" s="1">
        <v>43279</v>
      </c>
      <c r="B2329">
        <v>421.27</v>
      </c>
      <c r="C2329">
        <v>442.16</v>
      </c>
      <c r="D2329">
        <v>443.32</v>
      </c>
      <c r="E2329">
        <v>418.62</v>
      </c>
      <c r="F2329" t="s">
        <v>5733</v>
      </c>
      <c r="G2329">
        <v>-4.7300000000000002E-2</v>
      </c>
    </row>
    <row r="2330" spans="1:7" x14ac:dyDescent="0.35">
      <c r="A2330" s="1">
        <v>43278</v>
      </c>
      <c r="B2330">
        <v>442.16</v>
      </c>
      <c r="C2330">
        <v>430.32</v>
      </c>
      <c r="D2330">
        <v>445.38</v>
      </c>
      <c r="E2330">
        <v>423.01</v>
      </c>
      <c r="F2330" t="s">
        <v>5957</v>
      </c>
      <c r="G2330">
        <v>2.75E-2</v>
      </c>
    </row>
    <row r="2331" spans="1:7" x14ac:dyDescent="0.35">
      <c r="A2331" s="1">
        <v>43277</v>
      </c>
      <c r="B2331">
        <v>430.33</v>
      </c>
      <c r="C2331">
        <v>458.76</v>
      </c>
      <c r="D2331">
        <v>459.96</v>
      </c>
      <c r="E2331">
        <v>429.87</v>
      </c>
      <c r="F2331" t="s">
        <v>5532</v>
      </c>
      <c r="G2331">
        <v>-6.2E-2</v>
      </c>
    </row>
    <row r="2332" spans="1:7" x14ac:dyDescent="0.35">
      <c r="A2332" s="1">
        <v>43276</v>
      </c>
      <c r="B2332">
        <v>458.76</v>
      </c>
      <c r="C2332">
        <v>454.81</v>
      </c>
      <c r="D2332">
        <v>472.54</v>
      </c>
      <c r="E2332">
        <v>437.08</v>
      </c>
      <c r="F2332" t="s">
        <v>5438</v>
      </c>
      <c r="G2332">
        <v>8.6999999999999994E-3</v>
      </c>
    </row>
    <row r="2333" spans="1:7" x14ac:dyDescent="0.35">
      <c r="A2333" s="1">
        <v>43275</v>
      </c>
      <c r="B2333">
        <v>454.81</v>
      </c>
      <c r="C2333">
        <v>474.14</v>
      </c>
      <c r="D2333">
        <v>475.74</v>
      </c>
      <c r="E2333">
        <v>419.56</v>
      </c>
      <c r="F2333" t="s">
        <v>6986</v>
      </c>
      <c r="G2333">
        <v>-4.0800000000000003E-2</v>
      </c>
    </row>
    <row r="2334" spans="1:7" x14ac:dyDescent="0.35">
      <c r="A2334" s="1">
        <v>43274</v>
      </c>
      <c r="B2334">
        <v>474.14</v>
      </c>
      <c r="C2334">
        <v>462.58</v>
      </c>
      <c r="D2334">
        <v>482.42</v>
      </c>
      <c r="E2334">
        <v>456.46</v>
      </c>
      <c r="F2334" t="s">
        <v>5724</v>
      </c>
      <c r="G2334">
        <v>2.5000000000000001E-2</v>
      </c>
    </row>
    <row r="2335" spans="1:7" x14ac:dyDescent="0.35">
      <c r="A2335" s="1">
        <v>43273</v>
      </c>
      <c r="B2335">
        <v>462.57</v>
      </c>
      <c r="C2335">
        <v>525.97</v>
      </c>
      <c r="D2335">
        <v>526.26</v>
      </c>
      <c r="E2335">
        <v>450.72</v>
      </c>
      <c r="F2335" t="s">
        <v>1634</v>
      </c>
      <c r="G2335">
        <v>-0.1206</v>
      </c>
    </row>
    <row r="2336" spans="1:7" x14ac:dyDescent="0.35">
      <c r="A2336" s="1">
        <v>43272</v>
      </c>
      <c r="B2336">
        <v>526.01</v>
      </c>
      <c r="C2336">
        <v>536.30999999999995</v>
      </c>
      <c r="D2336">
        <v>544.71</v>
      </c>
      <c r="E2336">
        <v>522.47</v>
      </c>
      <c r="F2336" t="s">
        <v>8688</v>
      </c>
      <c r="G2336">
        <v>-1.9199999999999998E-2</v>
      </c>
    </row>
    <row r="2337" spans="1:7" x14ac:dyDescent="0.35">
      <c r="A2337" s="1">
        <v>43271</v>
      </c>
      <c r="B2337">
        <v>536.30999999999995</v>
      </c>
      <c r="C2337">
        <v>538.22</v>
      </c>
      <c r="D2337">
        <v>541.08000000000004</v>
      </c>
      <c r="E2337">
        <v>517.41999999999996</v>
      </c>
      <c r="F2337" t="s">
        <v>8689</v>
      </c>
      <c r="G2337">
        <v>-3.5999999999999999E-3</v>
      </c>
    </row>
    <row r="2338" spans="1:7" x14ac:dyDescent="0.35">
      <c r="A2338" s="1">
        <v>43270</v>
      </c>
      <c r="B2338">
        <v>538.22</v>
      </c>
      <c r="C2338">
        <v>517.91</v>
      </c>
      <c r="D2338">
        <v>547.5</v>
      </c>
      <c r="E2338">
        <v>514.88</v>
      </c>
      <c r="F2338" t="s">
        <v>8690</v>
      </c>
      <c r="G2338">
        <v>3.9199999999999999E-2</v>
      </c>
    </row>
    <row r="2339" spans="1:7" x14ac:dyDescent="0.35">
      <c r="A2339" s="1">
        <v>43269</v>
      </c>
      <c r="B2339">
        <v>517.91</v>
      </c>
      <c r="C2339">
        <v>496.47</v>
      </c>
      <c r="D2339">
        <v>523.95000000000005</v>
      </c>
      <c r="E2339">
        <v>489.16</v>
      </c>
      <c r="F2339" t="s">
        <v>8691</v>
      </c>
      <c r="G2339">
        <v>4.3299999999999998E-2</v>
      </c>
    </row>
    <row r="2340" spans="1:7" x14ac:dyDescent="0.35">
      <c r="A2340" s="1">
        <v>43268</v>
      </c>
      <c r="B2340">
        <v>496.43</v>
      </c>
      <c r="C2340">
        <v>496.95</v>
      </c>
      <c r="D2340">
        <v>507.19</v>
      </c>
      <c r="E2340">
        <v>494.73</v>
      </c>
      <c r="F2340" t="s">
        <v>8692</v>
      </c>
      <c r="G2340">
        <v>-1E-3</v>
      </c>
    </row>
    <row r="2341" spans="1:7" x14ac:dyDescent="0.35">
      <c r="A2341" s="1">
        <v>43267</v>
      </c>
      <c r="B2341">
        <v>496.93</v>
      </c>
      <c r="C2341">
        <v>487.88</v>
      </c>
      <c r="D2341">
        <v>502.47</v>
      </c>
      <c r="E2341">
        <v>484.89</v>
      </c>
      <c r="F2341" t="s">
        <v>8693</v>
      </c>
      <c r="G2341">
        <v>1.8599999999999998E-2</v>
      </c>
    </row>
    <row r="2342" spans="1:7" x14ac:dyDescent="0.35">
      <c r="A2342" s="1">
        <v>43266</v>
      </c>
      <c r="B2342">
        <v>487.88</v>
      </c>
      <c r="C2342">
        <v>519.49</v>
      </c>
      <c r="D2342">
        <v>520.73</v>
      </c>
      <c r="E2342">
        <v>483.99</v>
      </c>
      <c r="F2342" t="s">
        <v>1626</v>
      </c>
      <c r="G2342">
        <v>-6.0900000000000003E-2</v>
      </c>
    </row>
    <row r="2343" spans="1:7" x14ac:dyDescent="0.35">
      <c r="A2343" s="1">
        <v>43265</v>
      </c>
      <c r="B2343">
        <v>519.49</v>
      </c>
      <c r="C2343">
        <v>476.17</v>
      </c>
      <c r="D2343">
        <v>525.21</v>
      </c>
      <c r="E2343">
        <v>461.62</v>
      </c>
      <c r="F2343" t="s">
        <v>5673</v>
      </c>
      <c r="G2343">
        <v>9.0999999999999998E-2</v>
      </c>
    </row>
    <row r="2344" spans="1:7" x14ac:dyDescent="0.35">
      <c r="A2344" s="1">
        <v>43264</v>
      </c>
      <c r="B2344">
        <v>476.17</v>
      </c>
      <c r="C2344">
        <v>494.6</v>
      </c>
      <c r="D2344">
        <v>501.64</v>
      </c>
      <c r="E2344">
        <v>450.67</v>
      </c>
      <c r="F2344" t="s">
        <v>1596</v>
      </c>
      <c r="G2344">
        <v>-3.6999999999999998E-2</v>
      </c>
    </row>
    <row r="2345" spans="1:7" x14ac:dyDescent="0.35">
      <c r="A2345" s="1">
        <v>43263</v>
      </c>
      <c r="B2345">
        <v>494.48</v>
      </c>
      <c r="C2345">
        <v>531.4</v>
      </c>
      <c r="D2345">
        <v>538.16</v>
      </c>
      <c r="E2345">
        <v>484.99</v>
      </c>
      <c r="F2345" t="s">
        <v>5696</v>
      </c>
      <c r="G2345">
        <v>-6.9500000000000006E-2</v>
      </c>
    </row>
    <row r="2346" spans="1:7" x14ac:dyDescent="0.35">
      <c r="A2346" s="1">
        <v>43262</v>
      </c>
      <c r="B2346">
        <v>531.41999999999996</v>
      </c>
      <c r="C2346">
        <v>524.64</v>
      </c>
      <c r="D2346">
        <v>535.63</v>
      </c>
      <c r="E2346">
        <v>510.29</v>
      </c>
      <c r="F2346" t="s">
        <v>5746</v>
      </c>
      <c r="G2346">
        <v>1.29E-2</v>
      </c>
    </row>
    <row r="2347" spans="1:7" x14ac:dyDescent="0.35">
      <c r="A2347" s="1">
        <v>43261</v>
      </c>
      <c r="B2347">
        <v>524.64</v>
      </c>
      <c r="C2347">
        <v>593.79999999999995</v>
      </c>
      <c r="D2347">
        <v>593.82000000000005</v>
      </c>
      <c r="E2347">
        <v>503.43</v>
      </c>
      <c r="F2347" t="s">
        <v>1602</v>
      </c>
      <c r="G2347">
        <v>-0.11650000000000001</v>
      </c>
    </row>
    <row r="2348" spans="1:7" x14ac:dyDescent="0.35">
      <c r="A2348" s="1">
        <v>43260</v>
      </c>
      <c r="B2348">
        <v>593.79999999999995</v>
      </c>
      <c r="C2348">
        <v>599.66999999999996</v>
      </c>
      <c r="D2348">
        <v>608.65</v>
      </c>
      <c r="E2348">
        <v>592.54</v>
      </c>
      <c r="F2348" t="s">
        <v>8694</v>
      </c>
      <c r="G2348">
        <v>-9.7999999999999997E-3</v>
      </c>
    </row>
    <row r="2349" spans="1:7" x14ac:dyDescent="0.35">
      <c r="A2349" s="1">
        <v>43259</v>
      </c>
      <c r="B2349">
        <v>599.66999999999996</v>
      </c>
      <c r="C2349">
        <v>604.71</v>
      </c>
      <c r="D2349">
        <v>608.32000000000005</v>
      </c>
      <c r="E2349">
        <v>593.74</v>
      </c>
      <c r="F2349" t="s">
        <v>8695</v>
      </c>
      <c r="G2349">
        <v>-8.3000000000000001E-3</v>
      </c>
    </row>
    <row r="2350" spans="1:7" x14ac:dyDescent="0.35">
      <c r="A2350" s="1">
        <v>43258</v>
      </c>
      <c r="B2350">
        <v>604.71</v>
      </c>
      <c r="C2350">
        <v>606.39</v>
      </c>
      <c r="D2350">
        <v>616.52</v>
      </c>
      <c r="E2350">
        <v>600.29</v>
      </c>
      <c r="F2350" t="s">
        <v>8696</v>
      </c>
      <c r="G2350">
        <v>-2.8E-3</v>
      </c>
    </row>
    <row r="2351" spans="1:7" x14ac:dyDescent="0.35">
      <c r="A2351" s="1">
        <v>43257</v>
      </c>
      <c r="B2351">
        <v>606.39</v>
      </c>
      <c r="C2351">
        <v>608.83000000000004</v>
      </c>
      <c r="D2351">
        <v>611.63</v>
      </c>
      <c r="E2351">
        <v>593.98</v>
      </c>
      <c r="F2351" t="s">
        <v>6515</v>
      </c>
      <c r="G2351">
        <v>-4.0000000000000001E-3</v>
      </c>
    </row>
    <row r="2352" spans="1:7" x14ac:dyDescent="0.35">
      <c r="A2352" s="1">
        <v>43256</v>
      </c>
      <c r="B2352">
        <v>608.83000000000004</v>
      </c>
      <c r="C2352">
        <v>591.44000000000005</v>
      </c>
      <c r="D2352">
        <v>613</v>
      </c>
      <c r="E2352">
        <v>577.53</v>
      </c>
      <c r="F2352" t="s">
        <v>8697</v>
      </c>
      <c r="G2352">
        <v>2.9399999999999999E-2</v>
      </c>
    </row>
    <row r="2353" spans="1:7" x14ac:dyDescent="0.35">
      <c r="A2353" s="1">
        <v>43255</v>
      </c>
      <c r="B2353">
        <v>591.44000000000005</v>
      </c>
      <c r="C2353">
        <v>619.09</v>
      </c>
      <c r="D2353">
        <v>624.80999999999995</v>
      </c>
      <c r="E2353">
        <v>580.71</v>
      </c>
      <c r="F2353" t="s">
        <v>8698</v>
      </c>
      <c r="G2353">
        <v>-4.4600000000000001E-2</v>
      </c>
    </row>
    <row r="2354" spans="1:7" x14ac:dyDescent="0.35">
      <c r="A2354" s="1">
        <v>43254</v>
      </c>
      <c r="B2354">
        <v>619.08000000000004</v>
      </c>
      <c r="C2354">
        <v>591.33000000000004</v>
      </c>
      <c r="D2354">
        <v>627.51</v>
      </c>
      <c r="E2354">
        <v>590.80999999999995</v>
      </c>
      <c r="F2354" t="s">
        <v>8699</v>
      </c>
      <c r="G2354">
        <v>4.7E-2</v>
      </c>
    </row>
    <row r="2355" spans="1:7" x14ac:dyDescent="0.35">
      <c r="A2355" s="1">
        <v>43253</v>
      </c>
      <c r="B2355">
        <v>591.29999999999995</v>
      </c>
      <c r="C2355">
        <v>579.34</v>
      </c>
      <c r="D2355">
        <v>598.78</v>
      </c>
      <c r="E2355">
        <v>574.79999999999995</v>
      </c>
      <c r="F2355" t="s">
        <v>8700</v>
      </c>
      <c r="G2355">
        <v>2.07E-2</v>
      </c>
    </row>
    <row r="2356" spans="1:7" x14ac:dyDescent="0.35">
      <c r="A2356" s="1">
        <v>43252</v>
      </c>
      <c r="B2356">
        <v>579.29999999999995</v>
      </c>
      <c r="C2356">
        <v>577.87</v>
      </c>
      <c r="D2356">
        <v>589.54999999999995</v>
      </c>
      <c r="E2356">
        <v>565.69000000000005</v>
      </c>
      <c r="F2356" t="s">
        <v>8701</v>
      </c>
      <c r="G2356">
        <v>2.5000000000000001E-3</v>
      </c>
    </row>
    <row r="2357" spans="1:7" x14ac:dyDescent="0.35">
      <c r="A2357" s="1">
        <v>43251</v>
      </c>
      <c r="B2357">
        <v>577.87</v>
      </c>
      <c r="C2357">
        <v>557.96</v>
      </c>
      <c r="D2357">
        <v>586.15</v>
      </c>
      <c r="E2357">
        <v>554.96</v>
      </c>
      <c r="F2357" t="s">
        <v>8702</v>
      </c>
      <c r="G2357">
        <v>3.56E-2</v>
      </c>
    </row>
    <row r="2358" spans="1:7" x14ac:dyDescent="0.35">
      <c r="A2358" s="1">
        <v>43250</v>
      </c>
      <c r="B2358">
        <v>557.98</v>
      </c>
      <c r="C2358">
        <v>566.86</v>
      </c>
      <c r="D2358">
        <v>584.9</v>
      </c>
      <c r="E2358">
        <v>543.16</v>
      </c>
      <c r="F2358" t="s">
        <v>1579</v>
      </c>
      <c r="G2358">
        <v>-1.5599999999999999E-2</v>
      </c>
    </row>
    <row r="2359" spans="1:7" x14ac:dyDescent="0.35">
      <c r="A2359" s="1">
        <v>43249</v>
      </c>
      <c r="B2359">
        <v>566.80999999999995</v>
      </c>
      <c r="C2359">
        <v>512.32000000000005</v>
      </c>
      <c r="D2359">
        <v>572.71</v>
      </c>
      <c r="E2359">
        <v>511.94</v>
      </c>
      <c r="F2359" t="s">
        <v>5787</v>
      </c>
      <c r="G2359">
        <v>0.10639999999999999</v>
      </c>
    </row>
    <row r="2360" spans="1:7" x14ac:dyDescent="0.35">
      <c r="A2360" s="1">
        <v>43248</v>
      </c>
      <c r="B2360">
        <v>512.29</v>
      </c>
      <c r="C2360">
        <v>570.66999999999996</v>
      </c>
      <c r="D2360">
        <v>575</v>
      </c>
      <c r="E2360">
        <v>507.72</v>
      </c>
      <c r="F2360" t="s">
        <v>1598</v>
      </c>
      <c r="G2360">
        <v>-0.1023</v>
      </c>
    </row>
    <row r="2361" spans="1:7" x14ac:dyDescent="0.35">
      <c r="A2361" s="1">
        <v>43247</v>
      </c>
      <c r="B2361">
        <v>570.69000000000005</v>
      </c>
      <c r="C2361">
        <v>586.63</v>
      </c>
      <c r="D2361">
        <v>591.48</v>
      </c>
      <c r="E2361">
        <v>558.44000000000005</v>
      </c>
      <c r="F2361" t="s">
        <v>8703</v>
      </c>
      <c r="G2361">
        <v>-2.7400000000000001E-2</v>
      </c>
    </row>
    <row r="2362" spans="1:7" x14ac:dyDescent="0.35">
      <c r="A2362" s="1">
        <v>43246</v>
      </c>
      <c r="B2362">
        <v>586.76</v>
      </c>
      <c r="C2362">
        <v>585.39</v>
      </c>
      <c r="D2362">
        <v>606.26</v>
      </c>
      <c r="E2362">
        <v>579.36</v>
      </c>
      <c r="F2362" t="s">
        <v>8704</v>
      </c>
      <c r="G2362">
        <v>2.3999999999999998E-3</v>
      </c>
    </row>
    <row r="2363" spans="1:7" x14ac:dyDescent="0.35">
      <c r="A2363" s="1">
        <v>43245</v>
      </c>
      <c r="B2363">
        <v>585.39</v>
      </c>
      <c r="C2363">
        <v>602.4</v>
      </c>
      <c r="D2363">
        <v>616.48</v>
      </c>
      <c r="E2363">
        <v>569.77</v>
      </c>
      <c r="F2363" t="s">
        <v>1661</v>
      </c>
      <c r="G2363">
        <v>-2.8299999999999999E-2</v>
      </c>
    </row>
    <row r="2364" spans="1:7" x14ac:dyDescent="0.35">
      <c r="A2364" s="1">
        <v>43244</v>
      </c>
      <c r="B2364">
        <v>602.42999999999995</v>
      </c>
      <c r="C2364">
        <v>577.52</v>
      </c>
      <c r="D2364">
        <v>609.39</v>
      </c>
      <c r="E2364">
        <v>547.39</v>
      </c>
      <c r="F2364" t="s">
        <v>1596</v>
      </c>
      <c r="G2364">
        <v>4.3099999999999999E-2</v>
      </c>
    </row>
    <row r="2365" spans="1:7" x14ac:dyDescent="0.35">
      <c r="A2365" s="1">
        <v>43243</v>
      </c>
      <c r="B2365">
        <v>577.54999999999995</v>
      </c>
      <c r="C2365">
        <v>642.02</v>
      </c>
      <c r="D2365">
        <v>649.85</v>
      </c>
      <c r="E2365">
        <v>564.74</v>
      </c>
      <c r="F2365" t="s">
        <v>1779</v>
      </c>
      <c r="G2365">
        <v>-0.10059999999999999</v>
      </c>
    </row>
    <row r="2366" spans="1:7" x14ac:dyDescent="0.35">
      <c r="A2366" s="1">
        <v>43242</v>
      </c>
      <c r="B2366">
        <v>642.16999999999996</v>
      </c>
      <c r="C2366">
        <v>696.84</v>
      </c>
      <c r="D2366">
        <v>698.48</v>
      </c>
      <c r="E2366">
        <v>639.20000000000005</v>
      </c>
      <c r="F2366" t="s">
        <v>8705</v>
      </c>
      <c r="G2366">
        <v>-7.85E-2</v>
      </c>
    </row>
    <row r="2367" spans="1:7" x14ac:dyDescent="0.35">
      <c r="A2367" s="1">
        <v>43241</v>
      </c>
      <c r="B2367">
        <v>696.85</v>
      </c>
      <c r="C2367">
        <v>716.02</v>
      </c>
      <c r="D2367">
        <v>718.06</v>
      </c>
      <c r="E2367">
        <v>694.07</v>
      </c>
      <c r="F2367" t="s">
        <v>8706</v>
      </c>
      <c r="G2367">
        <v>-2.6800000000000001E-2</v>
      </c>
    </row>
    <row r="2368" spans="1:7" x14ac:dyDescent="0.35">
      <c r="A2368" s="1">
        <v>43240</v>
      </c>
      <c r="B2368">
        <v>716.02</v>
      </c>
      <c r="C2368">
        <v>696.73</v>
      </c>
      <c r="D2368">
        <v>722.92</v>
      </c>
      <c r="E2368">
        <v>688.7</v>
      </c>
      <c r="F2368" t="s">
        <v>8707</v>
      </c>
      <c r="G2368">
        <v>2.7699999999999999E-2</v>
      </c>
    </row>
    <row r="2369" spans="1:7" x14ac:dyDescent="0.35">
      <c r="A2369" s="1">
        <v>43239</v>
      </c>
      <c r="B2369">
        <v>696.76</v>
      </c>
      <c r="C2369">
        <v>693.28</v>
      </c>
      <c r="D2369">
        <v>716.51</v>
      </c>
      <c r="E2369">
        <v>683.38</v>
      </c>
      <c r="F2369" t="s">
        <v>8708</v>
      </c>
      <c r="G2369">
        <v>5.0000000000000001E-3</v>
      </c>
    </row>
    <row r="2370" spans="1:7" x14ac:dyDescent="0.35">
      <c r="A2370" s="1">
        <v>43238</v>
      </c>
      <c r="B2370">
        <v>693.28</v>
      </c>
      <c r="C2370">
        <v>668.98</v>
      </c>
      <c r="D2370">
        <v>694.24</v>
      </c>
      <c r="E2370">
        <v>658.25</v>
      </c>
      <c r="F2370" t="s">
        <v>8709</v>
      </c>
      <c r="G2370">
        <v>3.6299999999999999E-2</v>
      </c>
    </row>
    <row r="2371" spans="1:7" x14ac:dyDescent="0.35">
      <c r="A2371" s="1">
        <v>43237</v>
      </c>
      <c r="B2371">
        <v>668.97</v>
      </c>
      <c r="C2371">
        <v>706.53</v>
      </c>
      <c r="D2371">
        <v>718.5</v>
      </c>
      <c r="E2371">
        <v>663.91</v>
      </c>
      <c r="F2371" t="s">
        <v>8710</v>
      </c>
      <c r="G2371">
        <v>-5.3199999999999997E-2</v>
      </c>
    </row>
    <row r="2372" spans="1:7" x14ac:dyDescent="0.35">
      <c r="A2372" s="1">
        <v>43236</v>
      </c>
      <c r="B2372">
        <v>706.53</v>
      </c>
      <c r="C2372">
        <v>705.73</v>
      </c>
      <c r="D2372">
        <v>710.49</v>
      </c>
      <c r="E2372">
        <v>667.51</v>
      </c>
      <c r="F2372" t="s">
        <v>8711</v>
      </c>
      <c r="G2372">
        <v>1.1000000000000001E-3</v>
      </c>
    </row>
    <row r="2373" spans="1:7" x14ac:dyDescent="0.35">
      <c r="A2373" s="1">
        <v>43235</v>
      </c>
      <c r="B2373">
        <v>705.73</v>
      </c>
      <c r="C2373">
        <v>727.06</v>
      </c>
      <c r="D2373">
        <v>738.71</v>
      </c>
      <c r="E2373">
        <v>696.63</v>
      </c>
      <c r="F2373" t="s">
        <v>1878</v>
      </c>
      <c r="G2373">
        <v>-2.93E-2</v>
      </c>
    </row>
    <row r="2374" spans="1:7" x14ac:dyDescent="0.35">
      <c r="A2374" s="1">
        <v>43234</v>
      </c>
      <c r="B2374">
        <v>727.06</v>
      </c>
      <c r="C2374">
        <v>729.41</v>
      </c>
      <c r="D2374">
        <v>741.52</v>
      </c>
      <c r="E2374">
        <v>687.16</v>
      </c>
      <c r="F2374" t="s">
        <v>5798</v>
      </c>
      <c r="G2374">
        <v>-3.2000000000000002E-3</v>
      </c>
    </row>
    <row r="2375" spans="1:7" x14ac:dyDescent="0.35">
      <c r="A2375" s="1">
        <v>43233</v>
      </c>
      <c r="B2375">
        <v>729.37</v>
      </c>
      <c r="C2375">
        <v>684.77</v>
      </c>
      <c r="D2375">
        <v>739.67</v>
      </c>
      <c r="E2375">
        <v>669.2</v>
      </c>
      <c r="F2375" t="s">
        <v>1657</v>
      </c>
      <c r="G2375">
        <v>6.6400000000000001E-2</v>
      </c>
    </row>
    <row r="2376" spans="1:7" x14ac:dyDescent="0.35">
      <c r="A2376" s="1">
        <v>43232</v>
      </c>
      <c r="B2376">
        <v>683.94</v>
      </c>
      <c r="C2376">
        <v>676.97</v>
      </c>
      <c r="D2376">
        <v>689.83</v>
      </c>
      <c r="E2376">
        <v>635.23</v>
      </c>
      <c r="F2376" t="s">
        <v>1616</v>
      </c>
      <c r="G2376">
        <v>1.14E-2</v>
      </c>
    </row>
    <row r="2377" spans="1:7" x14ac:dyDescent="0.35">
      <c r="A2377" s="1">
        <v>43231</v>
      </c>
      <c r="B2377">
        <v>676.21</v>
      </c>
      <c r="C2377">
        <v>724.36</v>
      </c>
      <c r="D2377">
        <v>736.58</v>
      </c>
      <c r="E2377">
        <v>665.81</v>
      </c>
      <c r="F2377" t="s">
        <v>5658</v>
      </c>
      <c r="G2377">
        <v>-6.6500000000000004E-2</v>
      </c>
    </row>
    <row r="2378" spans="1:7" x14ac:dyDescent="0.35">
      <c r="A2378" s="1">
        <v>43230</v>
      </c>
      <c r="B2378">
        <v>724.4</v>
      </c>
      <c r="C2378">
        <v>751.98</v>
      </c>
      <c r="D2378">
        <v>768.24</v>
      </c>
      <c r="E2378">
        <v>723.39</v>
      </c>
      <c r="F2378" t="s">
        <v>8712</v>
      </c>
      <c r="G2378">
        <v>-3.6200000000000003E-2</v>
      </c>
    </row>
    <row r="2379" spans="1:7" x14ac:dyDescent="0.35">
      <c r="A2379" s="1">
        <v>43229</v>
      </c>
      <c r="B2379">
        <v>751.62</v>
      </c>
      <c r="C2379">
        <v>747.98</v>
      </c>
      <c r="D2379">
        <v>759.71</v>
      </c>
      <c r="E2379">
        <v>711.49</v>
      </c>
      <c r="F2379" t="s">
        <v>3699</v>
      </c>
      <c r="G2379">
        <v>4.1999999999999997E-3</v>
      </c>
    </row>
    <row r="2380" spans="1:7" x14ac:dyDescent="0.35">
      <c r="A2380" s="1">
        <v>43228</v>
      </c>
      <c r="B2380">
        <v>748.48</v>
      </c>
      <c r="C2380">
        <v>759.35</v>
      </c>
      <c r="D2380">
        <v>761.43</v>
      </c>
      <c r="E2380">
        <v>721.49</v>
      </c>
      <c r="F2380" t="s">
        <v>1729</v>
      </c>
      <c r="G2380">
        <v>-7.4000000000000003E-3</v>
      </c>
    </row>
    <row r="2381" spans="1:7" x14ac:dyDescent="0.35">
      <c r="A2381" s="1">
        <v>43227</v>
      </c>
      <c r="B2381">
        <v>754.03</v>
      </c>
      <c r="C2381">
        <v>793.29</v>
      </c>
      <c r="D2381">
        <v>797.3</v>
      </c>
      <c r="E2381">
        <v>700.4</v>
      </c>
      <c r="F2381" t="s">
        <v>6946</v>
      </c>
      <c r="G2381">
        <v>-4.9399999999999999E-2</v>
      </c>
    </row>
    <row r="2382" spans="1:7" x14ac:dyDescent="0.35">
      <c r="A2382" s="1">
        <v>43226</v>
      </c>
      <c r="B2382">
        <v>793.19</v>
      </c>
      <c r="C2382">
        <v>818.75</v>
      </c>
      <c r="D2382">
        <v>838.26</v>
      </c>
      <c r="E2382">
        <v>755.09</v>
      </c>
      <c r="F2382" t="s">
        <v>1593</v>
      </c>
      <c r="G2382">
        <v>-3.0700000000000002E-2</v>
      </c>
    </row>
    <row r="2383" spans="1:7" x14ac:dyDescent="0.35">
      <c r="A2383" s="1">
        <v>43225</v>
      </c>
      <c r="B2383">
        <v>818.33</v>
      </c>
      <c r="C2383">
        <v>785.29</v>
      </c>
      <c r="D2383">
        <v>830.03</v>
      </c>
      <c r="E2383">
        <v>782.18</v>
      </c>
      <c r="F2383" t="s">
        <v>1624</v>
      </c>
      <c r="G2383">
        <v>4.2200000000000001E-2</v>
      </c>
    </row>
    <row r="2384" spans="1:7" x14ac:dyDescent="0.35">
      <c r="A2384" s="1">
        <v>43224</v>
      </c>
      <c r="B2384">
        <v>785.2</v>
      </c>
      <c r="C2384">
        <v>778.97</v>
      </c>
      <c r="D2384">
        <v>806.9</v>
      </c>
      <c r="E2384">
        <v>760.1</v>
      </c>
      <c r="F2384" t="s">
        <v>5696</v>
      </c>
      <c r="G2384">
        <v>8.0000000000000002E-3</v>
      </c>
    </row>
    <row r="2385" spans="1:7" x14ac:dyDescent="0.35">
      <c r="A2385" s="1">
        <v>43223</v>
      </c>
      <c r="B2385">
        <v>778.95</v>
      </c>
      <c r="C2385">
        <v>688.23</v>
      </c>
      <c r="D2385">
        <v>788.61</v>
      </c>
      <c r="E2385">
        <v>686.79</v>
      </c>
      <c r="F2385" t="s">
        <v>6941</v>
      </c>
      <c r="G2385">
        <v>0.13189999999999999</v>
      </c>
    </row>
    <row r="2386" spans="1:7" x14ac:dyDescent="0.35">
      <c r="A2386" s="1">
        <v>43222</v>
      </c>
      <c r="B2386">
        <v>688.15</v>
      </c>
      <c r="C2386">
        <v>671.31</v>
      </c>
      <c r="D2386">
        <v>690.97</v>
      </c>
      <c r="E2386">
        <v>664.29</v>
      </c>
      <c r="F2386" t="s">
        <v>8713</v>
      </c>
      <c r="G2386">
        <v>2.52E-2</v>
      </c>
    </row>
    <row r="2387" spans="1:7" x14ac:dyDescent="0.35">
      <c r="A2387" s="1">
        <v>43221</v>
      </c>
      <c r="B2387">
        <v>671.26</v>
      </c>
      <c r="C2387">
        <v>670.12</v>
      </c>
      <c r="D2387">
        <v>674.36</v>
      </c>
      <c r="E2387">
        <v>630.33000000000004</v>
      </c>
      <c r="F2387" t="s">
        <v>1878</v>
      </c>
      <c r="G2387">
        <v>1.8E-3</v>
      </c>
    </row>
    <row r="2388" spans="1:7" x14ac:dyDescent="0.35">
      <c r="A2388" s="1">
        <v>43220</v>
      </c>
      <c r="B2388">
        <v>670.07</v>
      </c>
      <c r="C2388">
        <v>689.83</v>
      </c>
      <c r="D2388">
        <v>693.85</v>
      </c>
      <c r="E2388">
        <v>664.03</v>
      </c>
      <c r="F2388" t="s">
        <v>8714</v>
      </c>
      <c r="G2388">
        <v>-2.87E-2</v>
      </c>
    </row>
    <row r="2389" spans="1:7" x14ac:dyDescent="0.35">
      <c r="A2389" s="1">
        <v>43219</v>
      </c>
      <c r="B2389">
        <v>689.9</v>
      </c>
      <c r="C2389">
        <v>683.49</v>
      </c>
      <c r="D2389">
        <v>700.05</v>
      </c>
      <c r="E2389">
        <v>669.15</v>
      </c>
      <c r="F2389" t="s">
        <v>8715</v>
      </c>
      <c r="G2389">
        <v>9.4000000000000004E-3</v>
      </c>
    </row>
    <row r="2390" spans="1:7" x14ac:dyDescent="0.35">
      <c r="A2390" s="1">
        <v>43218</v>
      </c>
      <c r="B2390">
        <v>683.49</v>
      </c>
      <c r="C2390">
        <v>643.96</v>
      </c>
      <c r="D2390">
        <v>693.79</v>
      </c>
      <c r="E2390">
        <v>640.91999999999996</v>
      </c>
      <c r="F2390" t="s">
        <v>8716</v>
      </c>
      <c r="G2390">
        <v>6.1400000000000003E-2</v>
      </c>
    </row>
    <row r="2391" spans="1:7" x14ac:dyDescent="0.35">
      <c r="A2391" s="1">
        <v>43217</v>
      </c>
      <c r="B2391">
        <v>643.97</v>
      </c>
      <c r="C2391">
        <v>661.65</v>
      </c>
      <c r="D2391">
        <v>685.54</v>
      </c>
      <c r="E2391">
        <v>641.84</v>
      </c>
      <c r="F2391" t="s">
        <v>1579</v>
      </c>
      <c r="G2391">
        <v>-2.7799999999999998E-2</v>
      </c>
    </row>
    <row r="2392" spans="1:7" x14ac:dyDescent="0.35">
      <c r="A2392" s="1">
        <v>43216</v>
      </c>
      <c r="B2392">
        <v>662.36</v>
      </c>
      <c r="C2392">
        <v>617.37</v>
      </c>
      <c r="D2392">
        <v>665.2</v>
      </c>
      <c r="E2392">
        <v>600.69000000000005</v>
      </c>
      <c r="F2392" t="s">
        <v>1628</v>
      </c>
      <c r="G2392">
        <v>7.2900000000000006E-2</v>
      </c>
    </row>
    <row r="2393" spans="1:7" x14ac:dyDescent="0.35">
      <c r="A2393" s="1">
        <v>43215</v>
      </c>
      <c r="B2393">
        <v>617.36</v>
      </c>
      <c r="C2393">
        <v>702.94</v>
      </c>
      <c r="D2393">
        <v>703.25</v>
      </c>
      <c r="E2393">
        <v>594.98</v>
      </c>
      <c r="F2393" t="s">
        <v>5554</v>
      </c>
      <c r="G2393">
        <v>-0.12180000000000001</v>
      </c>
    </row>
    <row r="2394" spans="1:7" x14ac:dyDescent="0.35">
      <c r="A2394" s="1">
        <v>43214</v>
      </c>
      <c r="B2394">
        <v>703.02</v>
      </c>
      <c r="C2394">
        <v>644.08000000000004</v>
      </c>
      <c r="D2394">
        <v>711.74</v>
      </c>
      <c r="E2394">
        <v>644.04999999999995</v>
      </c>
      <c r="F2394" t="s">
        <v>1641</v>
      </c>
      <c r="G2394">
        <v>9.1399999999999995E-2</v>
      </c>
    </row>
    <row r="2395" spans="1:7" x14ac:dyDescent="0.35">
      <c r="A2395" s="1">
        <v>43213</v>
      </c>
      <c r="B2395">
        <v>644.13</v>
      </c>
      <c r="C2395">
        <v>622.01</v>
      </c>
      <c r="D2395">
        <v>648.58000000000004</v>
      </c>
      <c r="E2395">
        <v>619.80999999999995</v>
      </c>
      <c r="F2395" t="s">
        <v>8717</v>
      </c>
      <c r="G2395">
        <v>3.5200000000000002E-2</v>
      </c>
    </row>
    <row r="2396" spans="1:7" x14ac:dyDescent="0.35">
      <c r="A2396" s="1">
        <v>43212</v>
      </c>
      <c r="B2396">
        <v>622.23</v>
      </c>
      <c r="C2396">
        <v>605.58000000000004</v>
      </c>
      <c r="D2396">
        <v>643.58000000000004</v>
      </c>
      <c r="E2396">
        <v>591.78</v>
      </c>
      <c r="F2396" t="s">
        <v>1658</v>
      </c>
      <c r="G2396">
        <v>2.75E-2</v>
      </c>
    </row>
    <row r="2397" spans="1:7" x14ac:dyDescent="0.35">
      <c r="A2397" s="1">
        <v>43211</v>
      </c>
      <c r="B2397">
        <v>605.59</v>
      </c>
      <c r="C2397">
        <v>617.1</v>
      </c>
      <c r="D2397">
        <v>623.86</v>
      </c>
      <c r="E2397">
        <v>574.73</v>
      </c>
      <c r="F2397" t="s">
        <v>5793</v>
      </c>
      <c r="G2397">
        <v>-1.8599999999999998E-2</v>
      </c>
    </row>
    <row r="2398" spans="1:7" x14ac:dyDescent="0.35">
      <c r="A2398" s="1">
        <v>43210</v>
      </c>
      <c r="B2398">
        <v>617.04</v>
      </c>
      <c r="C2398">
        <v>567.70000000000005</v>
      </c>
      <c r="D2398">
        <v>620.58000000000004</v>
      </c>
      <c r="E2398">
        <v>558.27</v>
      </c>
      <c r="F2398" t="s">
        <v>1603</v>
      </c>
      <c r="G2398">
        <v>8.7300000000000003E-2</v>
      </c>
    </row>
    <row r="2399" spans="1:7" x14ac:dyDescent="0.35">
      <c r="A2399" s="1">
        <v>43209</v>
      </c>
      <c r="B2399">
        <v>567.49</v>
      </c>
      <c r="C2399">
        <v>525.74</v>
      </c>
      <c r="D2399">
        <v>570.15</v>
      </c>
      <c r="E2399">
        <v>522.15</v>
      </c>
      <c r="F2399" t="s">
        <v>1654</v>
      </c>
      <c r="G2399">
        <v>7.9600000000000004E-2</v>
      </c>
    </row>
    <row r="2400" spans="1:7" x14ac:dyDescent="0.35">
      <c r="A2400" s="1">
        <v>43208</v>
      </c>
      <c r="B2400">
        <v>525.66</v>
      </c>
      <c r="C2400">
        <v>503.24</v>
      </c>
      <c r="D2400">
        <v>526.41</v>
      </c>
      <c r="E2400">
        <v>502.02</v>
      </c>
      <c r="F2400" t="s">
        <v>8718</v>
      </c>
      <c r="G2400">
        <v>4.4699999999999997E-2</v>
      </c>
    </row>
    <row r="2401" spans="1:7" x14ac:dyDescent="0.35">
      <c r="A2401" s="1">
        <v>43207</v>
      </c>
      <c r="B2401">
        <v>503.19</v>
      </c>
      <c r="C2401">
        <v>511.75</v>
      </c>
      <c r="D2401">
        <v>520.86</v>
      </c>
      <c r="E2401">
        <v>501.73</v>
      </c>
      <c r="F2401" t="s">
        <v>8719</v>
      </c>
      <c r="G2401">
        <v>-1.6899999999999998E-2</v>
      </c>
    </row>
    <row r="2402" spans="1:7" x14ac:dyDescent="0.35">
      <c r="A2402" s="1">
        <v>43206</v>
      </c>
      <c r="B2402">
        <v>511.82</v>
      </c>
      <c r="C2402">
        <v>533.89</v>
      </c>
      <c r="D2402">
        <v>537.32000000000005</v>
      </c>
      <c r="E2402">
        <v>498.87</v>
      </c>
      <c r="F2402" t="s">
        <v>1878</v>
      </c>
      <c r="G2402">
        <v>-4.1399999999999999E-2</v>
      </c>
    </row>
    <row r="2403" spans="1:7" x14ac:dyDescent="0.35">
      <c r="A2403" s="1">
        <v>43205</v>
      </c>
      <c r="B2403">
        <v>533.9</v>
      </c>
      <c r="C2403">
        <v>502.52</v>
      </c>
      <c r="D2403">
        <v>534.17999999999995</v>
      </c>
      <c r="E2403">
        <v>502.52</v>
      </c>
      <c r="F2403" t="s">
        <v>8720</v>
      </c>
      <c r="G2403">
        <v>6.2399999999999997E-2</v>
      </c>
    </row>
    <row r="2404" spans="1:7" x14ac:dyDescent="0.35">
      <c r="A2404" s="1">
        <v>43204</v>
      </c>
      <c r="B2404">
        <v>502.52</v>
      </c>
      <c r="C2404">
        <v>494.36</v>
      </c>
      <c r="D2404">
        <v>514.14</v>
      </c>
      <c r="E2404">
        <v>486.89</v>
      </c>
      <c r="F2404" t="s">
        <v>8721</v>
      </c>
      <c r="G2404">
        <v>1.83E-2</v>
      </c>
    </row>
    <row r="2405" spans="1:7" x14ac:dyDescent="0.35">
      <c r="A2405" s="1">
        <v>43203</v>
      </c>
      <c r="B2405">
        <v>493.48</v>
      </c>
      <c r="C2405">
        <v>494.25</v>
      </c>
      <c r="D2405">
        <v>528.71</v>
      </c>
      <c r="E2405">
        <v>482.19</v>
      </c>
      <c r="F2405" t="s">
        <v>5736</v>
      </c>
      <c r="G2405">
        <v>-1.1000000000000001E-3</v>
      </c>
    </row>
    <row r="2406" spans="1:7" x14ac:dyDescent="0.35">
      <c r="A2406" s="1">
        <v>43202</v>
      </c>
      <c r="B2406">
        <v>494.03</v>
      </c>
      <c r="C2406">
        <v>430.13</v>
      </c>
      <c r="D2406">
        <v>498.13</v>
      </c>
      <c r="E2406">
        <v>414.07</v>
      </c>
      <c r="F2406" t="s">
        <v>5730</v>
      </c>
      <c r="G2406">
        <v>0.14849999999999999</v>
      </c>
    </row>
    <row r="2407" spans="1:7" x14ac:dyDescent="0.35">
      <c r="A2407" s="1">
        <v>43201</v>
      </c>
      <c r="B2407">
        <v>430.14</v>
      </c>
      <c r="C2407">
        <v>415.43</v>
      </c>
      <c r="D2407">
        <v>433.25</v>
      </c>
      <c r="E2407">
        <v>412.35</v>
      </c>
      <c r="F2407" t="s">
        <v>8722</v>
      </c>
      <c r="G2407">
        <v>3.5400000000000001E-2</v>
      </c>
    </row>
    <row r="2408" spans="1:7" x14ac:dyDescent="0.35">
      <c r="A2408" s="1">
        <v>43200</v>
      </c>
      <c r="B2408">
        <v>415.45</v>
      </c>
      <c r="C2408">
        <v>399.04</v>
      </c>
      <c r="D2408">
        <v>417.84</v>
      </c>
      <c r="E2408">
        <v>391.81</v>
      </c>
      <c r="F2408" t="s">
        <v>8723</v>
      </c>
      <c r="G2408">
        <v>4.1099999999999998E-2</v>
      </c>
    </row>
    <row r="2409" spans="1:7" x14ac:dyDescent="0.35">
      <c r="A2409" s="1">
        <v>43199</v>
      </c>
      <c r="B2409">
        <v>399.05</v>
      </c>
      <c r="C2409">
        <v>400.67</v>
      </c>
      <c r="D2409">
        <v>430.85</v>
      </c>
      <c r="E2409">
        <v>388.05</v>
      </c>
      <c r="F2409" t="s">
        <v>5660</v>
      </c>
      <c r="G2409">
        <v>-4.1000000000000003E-3</v>
      </c>
    </row>
    <row r="2410" spans="1:7" x14ac:dyDescent="0.35">
      <c r="A2410" s="1">
        <v>43198</v>
      </c>
      <c r="B2410">
        <v>400.71</v>
      </c>
      <c r="C2410">
        <v>384.85</v>
      </c>
      <c r="D2410">
        <v>403.71</v>
      </c>
      <c r="E2410">
        <v>384.85</v>
      </c>
      <c r="F2410" t="s">
        <v>8724</v>
      </c>
      <c r="G2410">
        <v>4.1200000000000001E-2</v>
      </c>
    </row>
    <row r="2411" spans="1:7" x14ac:dyDescent="0.35">
      <c r="A2411" s="1">
        <v>43197</v>
      </c>
      <c r="B2411">
        <v>384.87</v>
      </c>
      <c r="C2411">
        <v>369.97</v>
      </c>
      <c r="D2411">
        <v>394.66</v>
      </c>
      <c r="E2411">
        <v>369.41</v>
      </c>
      <c r="F2411" t="s">
        <v>8725</v>
      </c>
      <c r="G2411">
        <v>4.0300000000000002E-2</v>
      </c>
    </row>
    <row r="2412" spans="1:7" x14ac:dyDescent="0.35">
      <c r="A2412" s="1">
        <v>43196</v>
      </c>
      <c r="B2412">
        <v>369.97</v>
      </c>
      <c r="C2412">
        <v>381.69</v>
      </c>
      <c r="D2412">
        <v>385.7</v>
      </c>
      <c r="E2412">
        <v>363.83</v>
      </c>
      <c r="F2412" t="s">
        <v>8726</v>
      </c>
      <c r="G2412">
        <v>-3.0300000000000001E-2</v>
      </c>
    </row>
    <row r="2413" spans="1:7" x14ac:dyDescent="0.35">
      <c r="A2413" s="1">
        <v>43195</v>
      </c>
      <c r="B2413">
        <v>381.52</v>
      </c>
      <c r="C2413">
        <v>378.62</v>
      </c>
      <c r="D2413">
        <v>386.91</v>
      </c>
      <c r="E2413">
        <v>367.21</v>
      </c>
      <c r="F2413" t="s">
        <v>8727</v>
      </c>
      <c r="G2413">
        <v>7.4999999999999997E-3</v>
      </c>
    </row>
    <row r="2414" spans="1:7" x14ac:dyDescent="0.35">
      <c r="A2414" s="1">
        <v>43194</v>
      </c>
      <c r="B2414">
        <v>378.68</v>
      </c>
      <c r="C2414">
        <v>415.58</v>
      </c>
      <c r="D2414">
        <v>416.38</v>
      </c>
      <c r="E2414">
        <v>371.35</v>
      </c>
      <c r="F2414" t="s">
        <v>1607</v>
      </c>
      <c r="G2414">
        <v>-8.8700000000000001E-2</v>
      </c>
    </row>
    <row r="2415" spans="1:7" x14ac:dyDescent="0.35">
      <c r="A2415" s="1">
        <v>43193</v>
      </c>
      <c r="B2415">
        <v>415.55</v>
      </c>
      <c r="C2415">
        <v>385.02</v>
      </c>
      <c r="D2415">
        <v>418.78</v>
      </c>
      <c r="E2415">
        <v>380.89</v>
      </c>
      <c r="F2415" t="s">
        <v>1579</v>
      </c>
      <c r="G2415">
        <v>7.9200000000000007E-2</v>
      </c>
    </row>
    <row r="2416" spans="1:7" x14ac:dyDescent="0.35">
      <c r="A2416" s="1">
        <v>43192</v>
      </c>
      <c r="B2416">
        <v>385.07</v>
      </c>
      <c r="C2416">
        <v>378.85</v>
      </c>
      <c r="D2416">
        <v>393.94</v>
      </c>
      <c r="E2416">
        <v>375.67</v>
      </c>
      <c r="F2416" t="s">
        <v>8728</v>
      </c>
      <c r="G2416">
        <v>1.67E-2</v>
      </c>
    </row>
    <row r="2417" spans="1:7" x14ac:dyDescent="0.35">
      <c r="A2417" s="1">
        <v>43191</v>
      </c>
      <c r="B2417">
        <v>378.75</v>
      </c>
      <c r="C2417">
        <v>394.1</v>
      </c>
      <c r="D2417">
        <v>399.46</v>
      </c>
      <c r="E2417">
        <v>359.49</v>
      </c>
      <c r="F2417" t="s">
        <v>5696</v>
      </c>
      <c r="G2417">
        <v>-3.8600000000000002E-2</v>
      </c>
    </row>
    <row r="2418" spans="1:7" x14ac:dyDescent="0.35">
      <c r="A2418" s="1">
        <v>43190</v>
      </c>
      <c r="B2418">
        <v>393.96</v>
      </c>
      <c r="C2418">
        <v>393.75</v>
      </c>
      <c r="D2418">
        <v>419.07</v>
      </c>
      <c r="E2418">
        <v>390.09</v>
      </c>
      <c r="F2418" t="s">
        <v>5746</v>
      </c>
      <c r="G2418">
        <v>4.0000000000000002E-4</v>
      </c>
    </row>
    <row r="2419" spans="1:7" x14ac:dyDescent="0.35">
      <c r="A2419" s="1">
        <v>43189</v>
      </c>
      <c r="B2419">
        <v>393.79</v>
      </c>
      <c r="C2419">
        <v>384.13</v>
      </c>
      <c r="D2419">
        <v>411.17</v>
      </c>
      <c r="E2419">
        <v>366.12</v>
      </c>
      <c r="F2419" t="s">
        <v>7263</v>
      </c>
      <c r="G2419">
        <v>2.52E-2</v>
      </c>
    </row>
    <row r="2420" spans="1:7" x14ac:dyDescent="0.35">
      <c r="A2420" s="1">
        <v>43188</v>
      </c>
      <c r="B2420">
        <v>384.12</v>
      </c>
      <c r="C2420">
        <v>446.86</v>
      </c>
      <c r="D2420">
        <v>449.33</v>
      </c>
      <c r="E2420">
        <v>380.85</v>
      </c>
      <c r="F2420" t="s">
        <v>5475</v>
      </c>
      <c r="G2420">
        <v>-0.14030000000000001</v>
      </c>
    </row>
    <row r="2421" spans="1:7" x14ac:dyDescent="0.35">
      <c r="A2421" s="1">
        <v>43187</v>
      </c>
      <c r="B2421">
        <v>446.84</v>
      </c>
      <c r="C2421">
        <v>448.73</v>
      </c>
      <c r="D2421">
        <v>465.09</v>
      </c>
      <c r="E2421">
        <v>440.84</v>
      </c>
      <c r="F2421" t="s">
        <v>8729</v>
      </c>
      <c r="G2421">
        <v>-3.7000000000000002E-3</v>
      </c>
    </row>
    <row r="2422" spans="1:7" x14ac:dyDescent="0.35">
      <c r="A2422" s="1">
        <v>43186</v>
      </c>
      <c r="B2422">
        <v>448.48</v>
      </c>
      <c r="C2422">
        <v>485.97</v>
      </c>
      <c r="D2422">
        <v>491.77</v>
      </c>
      <c r="E2422">
        <v>446.7</v>
      </c>
      <c r="F2422" t="s">
        <v>1932</v>
      </c>
      <c r="G2422">
        <v>-7.7200000000000005E-2</v>
      </c>
    </row>
    <row r="2423" spans="1:7" x14ac:dyDescent="0.35">
      <c r="A2423" s="1">
        <v>43185</v>
      </c>
      <c r="B2423">
        <v>485.98</v>
      </c>
      <c r="C2423">
        <v>523.46</v>
      </c>
      <c r="D2423">
        <v>526.22</v>
      </c>
      <c r="E2423">
        <v>467.46</v>
      </c>
      <c r="F2423" t="s">
        <v>1592</v>
      </c>
      <c r="G2423">
        <v>-7.17E-2</v>
      </c>
    </row>
    <row r="2424" spans="1:7" x14ac:dyDescent="0.35">
      <c r="A2424" s="1">
        <v>43184</v>
      </c>
      <c r="B2424">
        <v>523.5</v>
      </c>
      <c r="C2424">
        <v>520.44000000000005</v>
      </c>
      <c r="D2424">
        <v>535.11</v>
      </c>
      <c r="E2424">
        <v>513.04999999999995</v>
      </c>
      <c r="F2424" t="s">
        <v>8730</v>
      </c>
      <c r="G2424">
        <v>5.8999999999999999E-3</v>
      </c>
    </row>
    <row r="2425" spans="1:7" x14ac:dyDescent="0.35">
      <c r="A2425" s="1">
        <v>43183</v>
      </c>
      <c r="B2425">
        <v>520.45000000000005</v>
      </c>
      <c r="C2425">
        <v>543.15</v>
      </c>
      <c r="D2425">
        <v>545.15</v>
      </c>
      <c r="E2425">
        <v>520.04999999999995</v>
      </c>
      <c r="F2425" t="s">
        <v>8731</v>
      </c>
      <c r="G2425">
        <v>-4.2299999999999997E-2</v>
      </c>
    </row>
    <row r="2426" spans="1:7" x14ac:dyDescent="0.35">
      <c r="A2426" s="1">
        <v>43182</v>
      </c>
      <c r="B2426">
        <v>543.41999999999996</v>
      </c>
      <c r="C2426">
        <v>539.9</v>
      </c>
      <c r="D2426">
        <v>543.51</v>
      </c>
      <c r="E2426">
        <v>508.36</v>
      </c>
      <c r="F2426" t="s">
        <v>8732</v>
      </c>
      <c r="G2426">
        <v>6.6E-3</v>
      </c>
    </row>
    <row r="2427" spans="1:7" x14ac:dyDescent="0.35">
      <c r="A2427" s="1">
        <v>43181</v>
      </c>
      <c r="B2427">
        <v>539.87</v>
      </c>
      <c r="C2427">
        <v>559.9</v>
      </c>
      <c r="D2427">
        <v>577.63</v>
      </c>
      <c r="E2427">
        <v>517.80999999999995</v>
      </c>
      <c r="F2427" t="s">
        <v>8733</v>
      </c>
      <c r="G2427">
        <v>-3.6299999999999999E-2</v>
      </c>
    </row>
    <row r="2428" spans="1:7" x14ac:dyDescent="0.35">
      <c r="A2428" s="1">
        <v>43180</v>
      </c>
      <c r="B2428">
        <v>560.24</v>
      </c>
      <c r="C2428">
        <v>557.09</v>
      </c>
      <c r="D2428">
        <v>589.83000000000004</v>
      </c>
      <c r="E2428">
        <v>545.87</v>
      </c>
      <c r="F2428" t="s">
        <v>1657</v>
      </c>
      <c r="G2428">
        <v>5.7000000000000002E-3</v>
      </c>
    </row>
    <row r="2429" spans="1:7" x14ac:dyDescent="0.35">
      <c r="A2429" s="1">
        <v>43179</v>
      </c>
      <c r="B2429">
        <v>557.08000000000004</v>
      </c>
      <c r="C2429">
        <v>555.75</v>
      </c>
      <c r="D2429">
        <v>566.63</v>
      </c>
      <c r="E2429">
        <v>517.02</v>
      </c>
      <c r="F2429" t="s">
        <v>1593</v>
      </c>
      <c r="G2429">
        <v>1.6999999999999999E-3</v>
      </c>
    </row>
    <row r="2430" spans="1:7" x14ac:dyDescent="0.35">
      <c r="A2430" s="1">
        <v>43178</v>
      </c>
      <c r="B2430">
        <v>556.16</v>
      </c>
      <c r="C2430">
        <v>536.72</v>
      </c>
      <c r="D2430">
        <v>558.33000000000004</v>
      </c>
      <c r="E2430">
        <v>516.30999999999995</v>
      </c>
      <c r="F2430" t="s">
        <v>2173</v>
      </c>
      <c r="G2430">
        <v>3.6200000000000003E-2</v>
      </c>
    </row>
    <row r="2431" spans="1:7" x14ac:dyDescent="0.35">
      <c r="A2431" s="1">
        <v>43177</v>
      </c>
      <c r="B2431">
        <v>536.72</v>
      </c>
      <c r="C2431">
        <v>549.96</v>
      </c>
      <c r="D2431">
        <v>559.19000000000005</v>
      </c>
      <c r="E2431">
        <v>454.9</v>
      </c>
      <c r="F2431" t="s">
        <v>7062</v>
      </c>
      <c r="G2431">
        <v>-2.46E-2</v>
      </c>
    </row>
    <row r="2432" spans="1:7" x14ac:dyDescent="0.35">
      <c r="A2432" s="1">
        <v>43176</v>
      </c>
      <c r="B2432">
        <v>550.27</v>
      </c>
      <c r="C2432">
        <v>600.48</v>
      </c>
      <c r="D2432">
        <v>609.48</v>
      </c>
      <c r="E2432">
        <v>544.51</v>
      </c>
      <c r="F2432" t="s">
        <v>8734</v>
      </c>
      <c r="G2432">
        <v>-8.4099999999999994E-2</v>
      </c>
    </row>
    <row r="2433" spans="1:7" x14ac:dyDescent="0.35">
      <c r="A2433" s="1">
        <v>43175</v>
      </c>
      <c r="B2433">
        <v>600.79</v>
      </c>
      <c r="C2433">
        <v>610.36</v>
      </c>
      <c r="D2433">
        <v>625.34</v>
      </c>
      <c r="E2433">
        <v>585.84</v>
      </c>
      <c r="F2433" t="s">
        <v>8735</v>
      </c>
      <c r="G2433">
        <v>-1.5299999999999999E-2</v>
      </c>
    </row>
    <row r="2434" spans="1:7" x14ac:dyDescent="0.35">
      <c r="A2434" s="1">
        <v>43174</v>
      </c>
      <c r="B2434">
        <v>610.13</v>
      </c>
      <c r="C2434">
        <v>612.08000000000004</v>
      </c>
      <c r="D2434">
        <v>620.01</v>
      </c>
      <c r="E2434">
        <v>572.69000000000005</v>
      </c>
      <c r="F2434" t="s">
        <v>8736</v>
      </c>
      <c r="G2434">
        <v>-3.2000000000000002E-3</v>
      </c>
    </row>
    <row r="2435" spans="1:7" x14ac:dyDescent="0.35">
      <c r="A2435" s="1">
        <v>43173</v>
      </c>
      <c r="B2435">
        <v>612.09</v>
      </c>
      <c r="C2435">
        <v>689.67</v>
      </c>
      <c r="D2435">
        <v>702.53</v>
      </c>
      <c r="E2435">
        <v>587.1</v>
      </c>
      <c r="F2435" t="s">
        <v>8737</v>
      </c>
      <c r="G2435">
        <v>-0.1124</v>
      </c>
    </row>
    <row r="2436" spans="1:7" x14ac:dyDescent="0.35">
      <c r="A2436" s="1">
        <v>43172</v>
      </c>
      <c r="B2436">
        <v>689.57</v>
      </c>
      <c r="C2436">
        <v>697.06</v>
      </c>
      <c r="D2436">
        <v>713.8</v>
      </c>
      <c r="E2436">
        <v>680.01</v>
      </c>
      <c r="F2436" t="s">
        <v>8738</v>
      </c>
      <c r="G2436">
        <v>-1.0699999999999999E-2</v>
      </c>
    </row>
    <row r="2437" spans="1:7" x14ac:dyDescent="0.35">
      <c r="A2437" s="1">
        <v>43171</v>
      </c>
      <c r="B2437">
        <v>697.04</v>
      </c>
      <c r="C2437">
        <v>720.12</v>
      </c>
      <c r="D2437">
        <v>739.25</v>
      </c>
      <c r="E2437">
        <v>678.27</v>
      </c>
      <c r="F2437" t="s">
        <v>8739</v>
      </c>
      <c r="G2437">
        <v>-3.2000000000000001E-2</v>
      </c>
    </row>
    <row r="2438" spans="1:7" x14ac:dyDescent="0.35">
      <c r="A2438" s="1">
        <v>43170</v>
      </c>
      <c r="B2438">
        <v>720.12</v>
      </c>
      <c r="C2438">
        <v>682.77</v>
      </c>
      <c r="D2438">
        <v>733.33</v>
      </c>
      <c r="E2438">
        <v>664.53</v>
      </c>
      <c r="F2438" t="s">
        <v>8740</v>
      </c>
      <c r="G2438">
        <v>5.5100000000000003E-2</v>
      </c>
    </row>
    <row r="2439" spans="1:7" x14ac:dyDescent="0.35">
      <c r="A2439" s="1">
        <v>43169</v>
      </c>
      <c r="B2439">
        <v>682.52</v>
      </c>
      <c r="C2439">
        <v>725.7</v>
      </c>
      <c r="D2439">
        <v>746.13</v>
      </c>
      <c r="E2439">
        <v>678.46</v>
      </c>
      <c r="F2439" t="s">
        <v>8741</v>
      </c>
      <c r="G2439">
        <v>-5.9700000000000003E-2</v>
      </c>
    </row>
    <row r="2440" spans="1:7" x14ac:dyDescent="0.35">
      <c r="A2440" s="1">
        <v>43168</v>
      </c>
      <c r="B2440">
        <v>725.89</v>
      </c>
      <c r="C2440">
        <v>698.91</v>
      </c>
      <c r="D2440">
        <v>728.83</v>
      </c>
      <c r="E2440">
        <v>644.46</v>
      </c>
      <c r="F2440" t="s">
        <v>1662</v>
      </c>
      <c r="G2440">
        <v>3.85E-2</v>
      </c>
    </row>
    <row r="2441" spans="1:7" x14ac:dyDescent="0.35">
      <c r="A2441" s="1">
        <v>43167</v>
      </c>
      <c r="B2441">
        <v>698.96</v>
      </c>
      <c r="C2441">
        <v>750.09</v>
      </c>
      <c r="D2441">
        <v>772.23</v>
      </c>
      <c r="E2441">
        <v>689.41</v>
      </c>
      <c r="F2441" t="s">
        <v>8742</v>
      </c>
      <c r="G2441">
        <v>-6.8000000000000005E-2</v>
      </c>
    </row>
    <row r="2442" spans="1:7" x14ac:dyDescent="0.35">
      <c r="A2442" s="1">
        <v>43166</v>
      </c>
      <c r="B2442">
        <v>749.98</v>
      </c>
      <c r="C2442">
        <v>814.56</v>
      </c>
      <c r="D2442">
        <v>824.83</v>
      </c>
      <c r="E2442">
        <v>724.98</v>
      </c>
      <c r="F2442" t="s">
        <v>8743</v>
      </c>
      <c r="G2442">
        <v>-7.9600000000000004E-2</v>
      </c>
    </row>
    <row r="2443" spans="1:7" x14ac:dyDescent="0.35">
      <c r="A2443" s="1">
        <v>43165</v>
      </c>
      <c r="B2443">
        <v>814.88</v>
      </c>
      <c r="C2443">
        <v>850</v>
      </c>
      <c r="D2443">
        <v>851.72</v>
      </c>
      <c r="E2443">
        <v>803.9</v>
      </c>
      <c r="F2443" t="s">
        <v>8744</v>
      </c>
      <c r="G2443">
        <v>-4.1599999999999998E-2</v>
      </c>
    </row>
    <row r="2444" spans="1:7" x14ac:dyDescent="0.35">
      <c r="A2444" s="1">
        <v>43164</v>
      </c>
      <c r="B2444">
        <v>850.24</v>
      </c>
      <c r="C2444">
        <v>865.53</v>
      </c>
      <c r="D2444">
        <v>870.27</v>
      </c>
      <c r="E2444">
        <v>850.24</v>
      </c>
      <c r="F2444" t="s">
        <v>8745</v>
      </c>
      <c r="G2444">
        <v>-1.77E-2</v>
      </c>
    </row>
    <row r="2445" spans="1:7" x14ac:dyDescent="0.35">
      <c r="A2445" s="1">
        <v>43163</v>
      </c>
      <c r="B2445">
        <v>865.53</v>
      </c>
      <c r="C2445">
        <v>855.91</v>
      </c>
      <c r="D2445">
        <v>867.35</v>
      </c>
      <c r="E2445">
        <v>838.06</v>
      </c>
      <c r="F2445" t="s">
        <v>8746</v>
      </c>
      <c r="G2445">
        <v>1.12E-2</v>
      </c>
    </row>
    <row r="2446" spans="1:7" x14ac:dyDescent="0.35">
      <c r="A2446" s="1">
        <v>43162</v>
      </c>
      <c r="B2446">
        <v>855.91</v>
      </c>
      <c r="C2446">
        <v>855.46</v>
      </c>
      <c r="D2446">
        <v>868.51</v>
      </c>
      <c r="E2446">
        <v>853.45</v>
      </c>
      <c r="F2446" t="s">
        <v>8747</v>
      </c>
      <c r="G2446">
        <v>-2.0000000000000001E-4</v>
      </c>
    </row>
    <row r="2447" spans="1:7" x14ac:dyDescent="0.35">
      <c r="A2447" s="1">
        <v>43161</v>
      </c>
      <c r="B2447">
        <v>856.09</v>
      </c>
      <c r="C2447">
        <v>870.51</v>
      </c>
      <c r="D2447">
        <v>875.69</v>
      </c>
      <c r="E2447">
        <v>850.47</v>
      </c>
      <c r="F2447" t="s">
        <v>8748</v>
      </c>
      <c r="G2447">
        <v>-1.6E-2</v>
      </c>
    </row>
    <row r="2448" spans="1:7" x14ac:dyDescent="0.35">
      <c r="A2448" s="1">
        <v>43160</v>
      </c>
      <c r="B2448">
        <v>870.04</v>
      </c>
      <c r="C2448">
        <v>852.44</v>
      </c>
      <c r="D2448">
        <v>879.53</v>
      </c>
      <c r="E2448">
        <v>848.41</v>
      </c>
      <c r="F2448" t="s">
        <v>8749</v>
      </c>
      <c r="G2448">
        <v>2.06E-2</v>
      </c>
    </row>
    <row r="2449" spans="1:7" x14ac:dyDescent="0.35">
      <c r="A2449" s="1">
        <v>43159</v>
      </c>
      <c r="B2449">
        <v>852.49</v>
      </c>
      <c r="C2449">
        <v>871.58</v>
      </c>
      <c r="D2449">
        <v>888.06</v>
      </c>
      <c r="E2449">
        <v>850.84</v>
      </c>
      <c r="F2449" t="s">
        <v>8750</v>
      </c>
      <c r="G2449">
        <v>-2.1700000000000001E-2</v>
      </c>
    </row>
    <row r="2450" spans="1:7" x14ac:dyDescent="0.35">
      <c r="A2450" s="1">
        <v>43158</v>
      </c>
      <c r="B2450">
        <v>871.44</v>
      </c>
      <c r="C2450">
        <v>867.06</v>
      </c>
      <c r="D2450">
        <v>894.78</v>
      </c>
      <c r="E2450">
        <v>861.4</v>
      </c>
      <c r="F2450" t="s">
        <v>8751</v>
      </c>
      <c r="G2450">
        <v>5.1000000000000004E-3</v>
      </c>
    </row>
    <row r="2451" spans="1:7" x14ac:dyDescent="0.35">
      <c r="A2451" s="1">
        <v>43157</v>
      </c>
      <c r="B2451">
        <v>866.99</v>
      </c>
      <c r="C2451">
        <v>841.28</v>
      </c>
      <c r="D2451">
        <v>879.18</v>
      </c>
      <c r="E2451">
        <v>835.34</v>
      </c>
      <c r="F2451" t="s">
        <v>8752</v>
      </c>
      <c r="G2451">
        <v>3.1099999999999999E-2</v>
      </c>
    </row>
    <row r="2452" spans="1:7" x14ac:dyDescent="0.35">
      <c r="A2452" s="1">
        <v>43156</v>
      </c>
      <c r="B2452">
        <v>840.88</v>
      </c>
      <c r="C2452">
        <v>834.1</v>
      </c>
      <c r="D2452">
        <v>849.36</v>
      </c>
      <c r="E2452">
        <v>818.46</v>
      </c>
      <c r="F2452" t="s">
        <v>8753</v>
      </c>
      <c r="G2452">
        <v>7.7999999999999996E-3</v>
      </c>
    </row>
    <row r="2453" spans="1:7" x14ac:dyDescent="0.35">
      <c r="A2453" s="1">
        <v>43155</v>
      </c>
      <c r="B2453">
        <v>834.36</v>
      </c>
      <c r="C2453">
        <v>854.99</v>
      </c>
      <c r="D2453">
        <v>874.49</v>
      </c>
      <c r="E2453">
        <v>810.91</v>
      </c>
      <c r="F2453" t="s">
        <v>8754</v>
      </c>
      <c r="G2453">
        <v>-2.5999999999999999E-2</v>
      </c>
    </row>
    <row r="2454" spans="1:7" x14ac:dyDescent="0.35">
      <c r="A2454" s="1">
        <v>43154</v>
      </c>
      <c r="B2454">
        <v>856.65</v>
      </c>
      <c r="C2454">
        <v>803.56</v>
      </c>
      <c r="D2454">
        <v>882.61</v>
      </c>
      <c r="E2454">
        <v>787.95</v>
      </c>
      <c r="F2454" t="s">
        <v>8755</v>
      </c>
      <c r="G2454">
        <v>6.59E-2</v>
      </c>
    </row>
    <row r="2455" spans="1:7" x14ac:dyDescent="0.35">
      <c r="A2455" s="1">
        <v>43153</v>
      </c>
      <c r="B2455">
        <v>803.66</v>
      </c>
      <c r="C2455">
        <v>838.97</v>
      </c>
      <c r="D2455">
        <v>878.14</v>
      </c>
      <c r="E2455">
        <v>789.92</v>
      </c>
      <c r="F2455" t="s">
        <v>8756</v>
      </c>
      <c r="G2455">
        <v>-4.2200000000000001E-2</v>
      </c>
    </row>
    <row r="2456" spans="1:7" x14ac:dyDescent="0.35">
      <c r="A2456" s="1">
        <v>43152</v>
      </c>
      <c r="B2456">
        <v>839.1</v>
      </c>
      <c r="C2456">
        <v>884.94</v>
      </c>
      <c r="D2456">
        <v>906.43</v>
      </c>
      <c r="E2456">
        <v>818.48</v>
      </c>
      <c r="F2456" t="s">
        <v>1657</v>
      </c>
      <c r="G2456">
        <v>-5.1299999999999998E-2</v>
      </c>
    </row>
    <row r="2457" spans="1:7" x14ac:dyDescent="0.35">
      <c r="A2457" s="1">
        <v>43151</v>
      </c>
      <c r="B2457">
        <v>884.51</v>
      </c>
      <c r="C2457">
        <v>940.04</v>
      </c>
      <c r="D2457">
        <v>959.41</v>
      </c>
      <c r="E2457">
        <v>877.65</v>
      </c>
      <c r="F2457" t="s">
        <v>8757</v>
      </c>
      <c r="G2457">
        <v>-5.91E-2</v>
      </c>
    </row>
    <row r="2458" spans="1:7" x14ac:dyDescent="0.35">
      <c r="A2458" s="1">
        <v>43150</v>
      </c>
      <c r="B2458">
        <v>940.08</v>
      </c>
      <c r="C2458">
        <v>913.09</v>
      </c>
      <c r="D2458">
        <v>954.94</v>
      </c>
      <c r="E2458">
        <v>910.29</v>
      </c>
      <c r="F2458" t="s">
        <v>8758</v>
      </c>
      <c r="G2458">
        <v>2.9499999999999998E-2</v>
      </c>
    </row>
    <row r="2459" spans="1:7" x14ac:dyDescent="0.35">
      <c r="A2459" s="1">
        <v>43149</v>
      </c>
      <c r="B2459">
        <v>913.1</v>
      </c>
      <c r="C2459">
        <v>971.57</v>
      </c>
      <c r="D2459">
        <v>980.27</v>
      </c>
      <c r="E2459">
        <v>903.28</v>
      </c>
      <c r="F2459" t="s">
        <v>8759</v>
      </c>
      <c r="G2459">
        <v>-6.0199999999999997E-2</v>
      </c>
    </row>
    <row r="2460" spans="1:7" x14ac:dyDescent="0.35">
      <c r="A2460" s="1">
        <v>43148</v>
      </c>
      <c r="B2460">
        <v>971.54</v>
      </c>
      <c r="C2460">
        <v>937.35</v>
      </c>
      <c r="D2460">
        <v>972.86</v>
      </c>
      <c r="E2460">
        <v>934.49</v>
      </c>
      <c r="F2460" t="s">
        <v>8760</v>
      </c>
      <c r="G2460">
        <v>3.6299999999999999E-2</v>
      </c>
    </row>
    <row r="2461" spans="1:7" x14ac:dyDescent="0.35">
      <c r="A2461" s="1">
        <v>43147</v>
      </c>
      <c r="B2461">
        <v>937.5</v>
      </c>
      <c r="C2461">
        <v>927.34</v>
      </c>
      <c r="D2461">
        <v>945.68</v>
      </c>
      <c r="E2461">
        <v>907.33</v>
      </c>
      <c r="F2461" t="s">
        <v>8761</v>
      </c>
      <c r="G2461">
        <v>1.0699999999999999E-2</v>
      </c>
    </row>
    <row r="2462" spans="1:7" x14ac:dyDescent="0.35">
      <c r="A2462" s="1">
        <v>43146</v>
      </c>
      <c r="B2462">
        <v>927.56</v>
      </c>
      <c r="C2462">
        <v>919.53</v>
      </c>
      <c r="D2462">
        <v>945.99</v>
      </c>
      <c r="E2462">
        <v>902.56</v>
      </c>
      <c r="F2462" t="s">
        <v>8762</v>
      </c>
      <c r="G2462">
        <v>8.6E-3</v>
      </c>
    </row>
    <row r="2463" spans="1:7" x14ac:dyDescent="0.35">
      <c r="A2463" s="1">
        <v>43145</v>
      </c>
      <c r="B2463">
        <v>919.67</v>
      </c>
      <c r="C2463">
        <v>841.38</v>
      </c>
      <c r="D2463">
        <v>922.38</v>
      </c>
      <c r="E2463">
        <v>840.82</v>
      </c>
      <c r="F2463" t="s">
        <v>8763</v>
      </c>
      <c r="G2463">
        <v>9.2999999999999999E-2</v>
      </c>
    </row>
    <row r="2464" spans="1:7" x14ac:dyDescent="0.35">
      <c r="A2464" s="1">
        <v>43144</v>
      </c>
      <c r="B2464">
        <v>841.38</v>
      </c>
      <c r="C2464">
        <v>865.72</v>
      </c>
      <c r="D2464">
        <v>868.92</v>
      </c>
      <c r="E2464">
        <v>822.98</v>
      </c>
      <c r="F2464" t="s">
        <v>8764</v>
      </c>
      <c r="G2464">
        <v>-2.8000000000000001E-2</v>
      </c>
    </row>
    <row r="2465" spans="1:7" x14ac:dyDescent="0.35">
      <c r="A2465" s="1">
        <v>43143</v>
      </c>
      <c r="B2465">
        <v>865.62</v>
      </c>
      <c r="C2465">
        <v>811.01</v>
      </c>
      <c r="D2465">
        <v>875.52</v>
      </c>
      <c r="E2465">
        <v>810.99</v>
      </c>
      <c r="F2465" t="s">
        <v>8765</v>
      </c>
      <c r="G2465">
        <v>6.8099999999999994E-2</v>
      </c>
    </row>
    <row r="2466" spans="1:7" x14ac:dyDescent="0.35">
      <c r="A2466" s="1">
        <v>43142</v>
      </c>
      <c r="B2466">
        <v>810.45</v>
      </c>
      <c r="C2466">
        <v>851.44</v>
      </c>
      <c r="D2466">
        <v>854.1</v>
      </c>
      <c r="E2466">
        <v>778.9</v>
      </c>
      <c r="F2466" t="s">
        <v>8766</v>
      </c>
      <c r="G2466">
        <v>-4.8099999999999997E-2</v>
      </c>
    </row>
    <row r="2467" spans="1:7" x14ac:dyDescent="0.35">
      <c r="A2467" s="1">
        <v>43141</v>
      </c>
      <c r="B2467">
        <v>851.39</v>
      </c>
      <c r="C2467">
        <v>877.88</v>
      </c>
      <c r="D2467">
        <v>908.26</v>
      </c>
      <c r="E2467">
        <v>816.72</v>
      </c>
      <c r="F2467" t="s">
        <v>1606</v>
      </c>
      <c r="G2467">
        <v>-3.0099999999999998E-2</v>
      </c>
    </row>
    <row r="2468" spans="1:7" x14ac:dyDescent="0.35">
      <c r="A2468" s="1">
        <v>43140</v>
      </c>
      <c r="B2468">
        <v>877.85</v>
      </c>
      <c r="C2468">
        <v>805.15</v>
      </c>
      <c r="D2468">
        <v>879.51</v>
      </c>
      <c r="E2468">
        <v>781.97</v>
      </c>
      <c r="F2468" t="s">
        <v>8767</v>
      </c>
      <c r="G2468">
        <v>0.09</v>
      </c>
    </row>
    <row r="2469" spans="1:7" x14ac:dyDescent="0.35">
      <c r="A2469" s="1">
        <v>43139</v>
      </c>
      <c r="B2469">
        <v>805.4</v>
      </c>
      <c r="C2469">
        <v>752.75</v>
      </c>
      <c r="D2469">
        <v>831.02</v>
      </c>
      <c r="E2469">
        <v>751.76</v>
      </c>
      <c r="F2469" t="s">
        <v>1626</v>
      </c>
      <c r="G2469">
        <v>6.93E-2</v>
      </c>
    </row>
    <row r="2470" spans="1:7" x14ac:dyDescent="0.35">
      <c r="A2470" s="1">
        <v>43138</v>
      </c>
      <c r="B2470">
        <v>753.18</v>
      </c>
      <c r="C2470">
        <v>782.72</v>
      </c>
      <c r="D2470">
        <v>852.98</v>
      </c>
      <c r="E2470">
        <v>719.34</v>
      </c>
      <c r="F2470" t="s">
        <v>5606</v>
      </c>
      <c r="G2470">
        <v>-3.9100000000000003E-2</v>
      </c>
    </row>
    <row r="2471" spans="1:7" x14ac:dyDescent="0.35">
      <c r="A2471" s="1">
        <v>43137</v>
      </c>
      <c r="B2471">
        <v>783.83</v>
      </c>
      <c r="C2471">
        <v>696.75</v>
      </c>
      <c r="D2471">
        <v>797.94</v>
      </c>
      <c r="E2471">
        <v>568.78</v>
      </c>
      <c r="F2471" t="s">
        <v>7135</v>
      </c>
      <c r="G2471">
        <v>0.12479999999999999</v>
      </c>
    </row>
    <row r="2472" spans="1:7" x14ac:dyDescent="0.35">
      <c r="A2472" s="1">
        <v>43136</v>
      </c>
      <c r="B2472">
        <v>696.86</v>
      </c>
      <c r="C2472">
        <v>828.49</v>
      </c>
      <c r="D2472">
        <v>859.72</v>
      </c>
      <c r="E2472">
        <v>634.64</v>
      </c>
      <c r="F2472" t="s">
        <v>1979</v>
      </c>
      <c r="G2472">
        <v>-0.1598</v>
      </c>
    </row>
    <row r="2473" spans="1:7" x14ac:dyDescent="0.35">
      <c r="A2473" s="1">
        <v>43135</v>
      </c>
      <c r="B2473">
        <v>829.43</v>
      </c>
      <c r="C2473">
        <v>971.49</v>
      </c>
      <c r="D2473">
        <v>972.66</v>
      </c>
      <c r="E2473">
        <v>788.79</v>
      </c>
      <c r="F2473" t="s">
        <v>1616</v>
      </c>
      <c r="G2473">
        <v>-0.1462</v>
      </c>
    </row>
    <row r="2474" spans="1:7" x14ac:dyDescent="0.35">
      <c r="A2474" s="1">
        <v>43134</v>
      </c>
      <c r="B2474">
        <v>971.49</v>
      </c>
      <c r="C2474">
        <v>920.93</v>
      </c>
      <c r="D2474">
        <v>997.51</v>
      </c>
      <c r="E2474">
        <v>850.38</v>
      </c>
      <c r="F2474" t="s">
        <v>3699</v>
      </c>
      <c r="G2474">
        <v>5.5E-2</v>
      </c>
    </row>
    <row r="2475" spans="1:7" x14ac:dyDescent="0.35">
      <c r="A2475" s="1">
        <v>43133</v>
      </c>
      <c r="B2475">
        <v>920.85</v>
      </c>
      <c r="C2475">
        <v>1033.02</v>
      </c>
      <c r="D2475">
        <v>1036.17</v>
      </c>
      <c r="E2475">
        <v>766.82</v>
      </c>
      <c r="F2475" t="s">
        <v>5465</v>
      </c>
      <c r="G2475">
        <v>-0.109</v>
      </c>
    </row>
    <row r="2476" spans="1:7" x14ac:dyDescent="0.35">
      <c r="A2476" s="1">
        <v>43132</v>
      </c>
      <c r="B2476">
        <v>1033.55</v>
      </c>
      <c r="C2476">
        <v>1118.1500000000001</v>
      </c>
      <c r="D2476">
        <v>1157.0899999999999</v>
      </c>
      <c r="E2476">
        <v>970.42</v>
      </c>
      <c r="F2476" t="s">
        <v>5467</v>
      </c>
      <c r="G2476">
        <v>-7.5600000000000001E-2</v>
      </c>
    </row>
    <row r="2477" spans="1:7" x14ac:dyDescent="0.35">
      <c r="A2477" s="1">
        <v>43131</v>
      </c>
      <c r="B2477">
        <v>1118.08</v>
      </c>
      <c r="C2477">
        <v>1072.17</v>
      </c>
      <c r="D2477">
        <v>1126.8699999999999</v>
      </c>
      <c r="E2477">
        <v>1028.03</v>
      </c>
      <c r="F2477" t="s">
        <v>8768</v>
      </c>
      <c r="G2477">
        <v>4.3099999999999999E-2</v>
      </c>
    </row>
    <row r="2478" spans="1:7" x14ac:dyDescent="0.35">
      <c r="A2478" s="1">
        <v>43130</v>
      </c>
      <c r="B2478">
        <v>1071.9000000000001</v>
      </c>
      <c r="C2478">
        <v>1174.3599999999999</v>
      </c>
      <c r="D2478">
        <v>1178.92</v>
      </c>
      <c r="E2478">
        <v>1042.9000000000001</v>
      </c>
      <c r="F2478" t="s">
        <v>1603</v>
      </c>
      <c r="G2478">
        <v>-8.77E-2</v>
      </c>
    </row>
    <row r="2479" spans="1:7" x14ac:dyDescent="0.35">
      <c r="A2479" s="1">
        <v>43129</v>
      </c>
      <c r="B2479">
        <v>1175</v>
      </c>
      <c r="C2479">
        <v>1245.5</v>
      </c>
      <c r="D2479">
        <v>1259.8</v>
      </c>
      <c r="E2479">
        <v>1155.9000000000001</v>
      </c>
      <c r="F2479" t="s">
        <v>8769</v>
      </c>
      <c r="G2479">
        <v>-5.74E-2</v>
      </c>
    </row>
    <row r="2480" spans="1:7" x14ac:dyDescent="0.35">
      <c r="A2480" s="1">
        <v>43128</v>
      </c>
      <c r="B2480">
        <v>1246.5999999999999</v>
      </c>
      <c r="C2480">
        <v>1114.7</v>
      </c>
      <c r="D2480">
        <v>1264.8</v>
      </c>
      <c r="E2480">
        <v>1109</v>
      </c>
      <c r="F2480" t="s">
        <v>8770</v>
      </c>
      <c r="G2480">
        <v>0.1182</v>
      </c>
    </row>
    <row r="2481" spans="1:7" x14ac:dyDescent="0.35">
      <c r="A2481" s="1">
        <v>43127</v>
      </c>
      <c r="B2481">
        <v>1114.8</v>
      </c>
      <c r="C2481">
        <v>1046.9000000000001</v>
      </c>
      <c r="D2481">
        <v>1125.3</v>
      </c>
      <c r="E2481">
        <v>1031.5999999999999</v>
      </c>
      <c r="F2481" t="s">
        <v>8771</v>
      </c>
      <c r="G2481">
        <v>6.4799999999999996E-2</v>
      </c>
    </row>
    <row r="2482" spans="1:7" x14ac:dyDescent="0.35">
      <c r="A2482" s="1">
        <v>43126</v>
      </c>
      <c r="B2482">
        <v>1047</v>
      </c>
      <c r="C2482">
        <v>1048.2</v>
      </c>
      <c r="D2482">
        <v>1078.5999999999999</v>
      </c>
      <c r="E2482">
        <v>983</v>
      </c>
      <c r="F2482" t="s">
        <v>8772</v>
      </c>
      <c r="G2482">
        <v>-1.1000000000000001E-3</v>
      </c>
    </row>
    <row r="2483" spans="1:7" x14ac:dyDescent="0.35">
      <c r="A2483" s="1">
        <v>43125</v>
      </c>
      <c r="B2483">
        <v>1048.2</v>
      </c>
      <c r="C2483">
        <v>1061.8</v>
      </c>
      <c r="D2483">
        <v>1102.4000000000001</v>
      </c>
      <c r="E2483">
        <v>1025.0999999999999</v>
      </c>
      <c r="F2483" t="s">
        <v>8773</v>
      </c>
      <c r="G2483">
        <v>-1.41E-2</v>
      </c>
    </row>
    <row r="2484" spans="1:7" x14ac:dyDescent="0.35">
      <c r="A2484" s="1">
        <v>43124</v>
      </c>
      <c r="B2484">
        <v>1063.2</v>
      </c>
      <c r="C2484">
        <v>982.11</v>
      </c>
      <c r="D2484">
        <v>1068.8</v>
      </c>
      <c r="E2484">
        <v>952.04</v>
      </c>
      <c r="F2484" t="s">
        <v>8774</v>
      </c>
      <c r="G2484">
        <v>8.1600000000000006E-2</v>
      </c>
    </row>
    <row r="2485" spans="1:7" x14ac:dyDescent="0.35">
      <c r="A2485" s="1">
        <v>43123</v>
      </c>
      <c r="B2485">
        <v>982.98</v>
      </c>
      <c r="C2485">
        <v>995.26</v>
      </c>
      <c r="D2485">
        <v>1022</v>
      </c>
      <c r="E2485">
        <v>905.38</v>
      </c>
      <c r="F2485" t="s">
        <v>8775</v>
      </c>
      <c r="G2485">
        <v>-1.2200000000000001E-2</v>
      </c>
    </row>
    <row r="2486" spans="1:7" x14ac:dyDescent="0.35">
      <c r="A2486" s="1">
        <v>43122</v>
      </c>
      <c r="B2486">
        <v>995.08</v>
      </c>
      <c r="C2486">
        <v>1047</v>
      </c>
      <c r="D2486">
        <v>1084.0999999999999</v>
      </c>
      <c r="E2486">
        <v>912.76</v>
      </c>
      <c r="F2486" t="s">
        <v>8776</v>
      </c>
      <c r="G2486">
        <v>-4.9599999999999998E-2</v>
      </c>
    </row>
    <row r="2487" spans="1:7" x14ac:dyDescent="0.35">
      <c r="A2487" s="1">
        <v>43121</v>
      </c>
      <c r="B2487">
        <v>1047</v>
      </c>
      <c r="C2487">
        <v>1146.3</v>
      </c>
      <c r="D2487">
        <v>1146.3</v>
      </c>
      <c r="E2487">
        <v>1001.5</v>
      </c>
      <c r="F2487" t="s">
        <v>8777</v>
      </c>
      <c r="G2487">
        <v>-8.6400000000000005E-2</v>
      </c>
    </row>
    <row r="2488" spans="1:7" x14ac:dyDescent="0.35">
      <c r="A2488" s="1">
        <v>43120</v>
      </c>
      <c r="B2488">
        <v>1146</v>
      </c>
      <c r="C2488">
        <v>1032.5999999999999</v>
      </c>
      <c r="D2488">
        <v>1160</v>
      </c>
      <c r="E2488">
        <v>1029.5999999999999</v>
      </c>
      <c r="F2488" t="s">
        <v>8778</v>
      </c>
      <c r="G2488">
        <v>0.10979999999999999</v>
      </c>
    </row>
    <row r="2489" spans="1:7" x14ac:dyDescent="0.35">
      <c r="A2489" s="1">
        <v>43119</v>
      </c>
      <c r="B2489">
        <v>1032.5999999999999</v>
      </c>
      <c r="C2489">
        <v>993.92</v>
      </c>
      <c r="D2489">
        <v>1079</v>
      </c>
      <c r="E2489">
        <v>960.1</v>
      </c>
      <c r="F2489" t="s">
        <v>8779</v>
      </c>
      <c r="G2489">
        <v>3.7999999999999999E-2</v>
      </c>
    </row>
    <row r="2490" spans="1:7" x14ac:dyDescent="0.35">
      <c r="A2490" s="1">
        <v>43118</v>
      </c>
      <c r="B2490">
        <v>994.81</v>
      </c>
      <c r="C2490">
        <v>1020.1</v>
      </c>
      <c r="D2490">
        <v>1079</v>
      </c>
      <c r="E2490">
        <v>940</v>
      </c>
      <c r="F2490" t="s">
        <v>1932</v>
      </c>
      <c r="G2490">
        <v>-2.23E-2</v>
      </c>
    </row>
    <row r="2491" spans="1:7" x14ac:dyDescent="0.35">
      <c r="A2491" s="1">
        <v>43117</v>
      </c>
      <c r="B2491">
        <v>1017.5</v>
      </c>
      <c r="C2491">
        <v>1019.6</v>
      </c>
      <c r="D2491">
        <v>1088.3</v>
      </c>
      <c r="E2491">
        <v>770.1</v>
      </c>
      <c r="F2491" t="s">
        <v>5703</v>
      </c>
      <c r="G2491">
        <v>-2.5000000000000001E-3</v>
      </c>
    </row>
    <row r="2492" spans="1:7" x14ac:dyDescent="0.35">
      <c r="A2492" s="1">
        <v>43116</v>
      </c>
      <c r="B2492">
        <v>1020.1</v>
      </c>
      <c r="C2492">
        <v>1275.8</v>
      </c>
      <c r="D2492">
        <v>1278.8</v>
      </c>
      <c r="E2492">
        <v>868.98</v>
      </c>
      <c r="F2492" t="s">
        <v>6983</v>
      </c>
      <c r="G2492">
        <v>-0.19889999999999999</v>
      </c>
    </row>
    <row r="2493" spans="1:7" x14ac:dyDescent="0.35">
      <c r="A2493" s="1">
        <v>43115</v>
      </c>
      <c r="B2493">
        <v>1273.4000000000001</v>
      </c>
      <c r="C2493">
        <v>1349.9</v>
      </c>
      <c r="D2493">
        <v>1377.9</v>
      </c>
      <c r="E2493">
        <v>1264.4000000000001</v>
      </c>
      <c r="F2493" t="s">
        <v>8780</v>
      </c>
      <c r="G2493">
        <v>-5.67E-2</v>
      </c>
    </row>
    <row r="2494" spans="1:7" x14ac:dyDescent="0.35">
      <c r="A2494" s="1">
        <v>43114</v>
      </c>
      <c r="B2494">
        <v>1350</v>
      </c>
      <c r="C2494">
        <v>1379.9</v>
      </c>
      <c r="D2494">
        <v>1385</v>
      </c>
      <c r="E2494">
        <v>1256</v>
      </c>
      <c r="F2494" t="s">
        <v>8781</v>
      </c>
      <c r="G2494">
        <v>-2.1700000000000001E-2</v>
      </c>
    </row>
    <row r="2495" spans="1:7" x14ac:dyDescent="0.35">
      <c r="A2495" s="1">
        <v>43113</v>
      </c>
      <c r="B2495">
        <v>1380</v>
      </c>
      <c r="C2495">
        <v>1257</v>
      </c>
      <c r="D2495">
        <v>1423.2</v>
      </c>
      <c r="E2495">
        <v>1252.5999999999999</v>
      </c>
      <c r="F2495" t="s">
        <v>8782</v>
      </c>
      <c r="G2495">
        <v>9.7699999999999995E-2</v>
      </c>
    </row>
    <row r="2496" spans="1:7" x14ac:dyDescent="0.35">
      <c r="A2496" s="1">
        <v>43112</v>
      </c>
      <c r="B2496">
        <v>1257.2</v>
      </c>
      <c r="C2496">
        <v>1135.0999999999999</v>
      </c>
      <c r="D2496">
        <v>1285</v>
      </c>
      <c r="E2496">
        <v>1083.4000000000001</v>
      </c>
      <c r="F2496" t="s">
        <v>8783</v>
      </c>
      <c r="G2496">
        <v>0.1072</v>
      </c>
    </row>
    <row r="2497" spans="1:7" x14ac:dyDescent="0.35">
      <c r="A2497" s="1">
        <v>43111</v>
      </c>
      <c r="B2497">
        <v>1135.5</v>
      </c>
      <c r="C2497">
        <v>1245.9000000000001</v>
      </c>
      <c r="D2497">
        <v>1331.8</v>
      </c>
      <c r="E2497">
        <v>1102.5</v>
      </c>
      <c r="F2497" t="s">
        <v>1619</v>
      </c>
      <c r="G2497">
        <v>-9.01E-2</v>
      </c>
    </row>
    <row r="2498" spans="1:7" x14ac:dyDescent="0.35">
      <c r="A2498" s="1">
        <v>43110</v>
      </c>
      <c r="B2498">
        <v>1248</v>
      </c>
      <c r="C2498">
        <v>1285.7</v>
      </c>
      <c r="D2498">
        <v>1381.9</v>
      </c>
      <c r="E2498">
        <v>1203.2</v>
      </c>
      <c r="F2498" t="s">
        <v>1931</v>
      </c>
      <c r="G2498">
        <v>-2.7799999999999998E-2</v>
      </c>
    </row>
    <row r="2499" spans="1:7" x14ac:dyDescent="0.35">
      <c r="A2499" s="1">
        <v>43109</v>
      </c>
      <c r="B2499">
        <v>1283.7</v>
      </c>
      <c r="C2499">
        <v>1129.4000000000001</v>
      </c>
      <c r="D2499">
        <v>1299</v>
      </c>
      <c r="E2499">
        <v>1119.0999999999999</v>
      </c>
      <c r="F2499" t="s">
        <v>1654</v>
      </c>
      <c r="G2499">
        <v>0.13669999999999999</v>
      </c>
    </row>
    <row r="2500" spans="1:7" x14ac:dyDescent="0.35">
      <c r="A2500" s="1">
        <v>43108</v>
      </c>
      <c r="B2500">
        <v>1129.3</v>
      </c>
      <c r="C2500">
        <v>1115.9000000000001</v>
      </c>
      <c r="D2500">
        <v>1225</v>
      </c>
      <c r="E2500">
        <v>968.12</v>
      </c>
      <c r="F2500" t="s">
        <v>1623</v>
      </c>
      <c r="G2500">
        <v>1.21E-2</v>
      </c>
    </row>
    <row r="2501" spans="1:7" x14ac:dyDescent="0.35">
      <c r="A2501" s="1">
        <v>43107</v>
      </c>
      <c r="B2501">
        <v>1115.8</v>
      </c>
      <c r="C2501">
        <v>1004.3</v>
      </c>
      <c r="D2501">
        <v>1116</v>
      </c>
      <c r="E2501">
        <v>999.5</v>
      </c>
      <c r="F2501" t="s">
        <v>8784</v>
      </c>
      <c r="G2501">
        <v>0.111</v>
      </c>
    </row>
    <row r="2502" spans="1:7" x14ac:dyDescent="0.35">
      <c r="A2502" s="1">
        <v>43106</v>
      </c>
      <c r="B2502">
        <v>1004.3</v>
      </c>
      <c r="C2502">
        <v>962.77</v>
      </c>
      <c r="D2502">
        <v>1014.2</v>
      </c>
      <c r="E2502">
        <v>951.38</v>
      </c>
      <c r="F2502" t="s">
        <v>8785</v>
      </c>
      <c r="G2502">
        <v>4.3099999999999999E-2</v>
      </c>
    </row>
    <row r="2503" spans="1:7" x14ac:dyDescent="0.35">
      <c r="A2503" s="1">
        <v>43105</v>
      </c>
      <c r="B2503">
        <v>962.77</v>
      </c>
      <c r="C2503">
        <v>939.3</v>
      </c>
      <c r="D2503">
        <v>1023.6</v>
      </c>
      <c r="E2503">
        <v>930</v>
      </c>
      <c r="F2503" t="s">
        <v>1654</v>
      </c>
      <c r="G2503">
        <v>2.4199999999999999E-2</v>
      </c>
    </row>
    <row r="2504" spans="1:7" x14ac:dyDescent="0.35">
      <c r="A2504" s="1">
        <v>43104</v>
      </c>
      <c r="B2504">
        <v>940</v>
      </c>
      <c r="C2504">
        <v>942.01</v>
      </c>
      <c r="D2504">
        <v>997</v>
      </c>
      <c r="E2504">
        <v>893.24</v>
      </c>
      <c r="F2504" t="s">
        <v>5724</v>
      </c>
      <c r="G2504">
        <v>-2.0999999999999999E-3</v>
      </c>
    </row>
    <row r="2505" spans="1:7" x14ac:dyDescent="0.35">
      <c r="A2505" s="1">
        <v>43103</v>
      </c>
      <c r="B2505">
        <v>942.01</v>
      </c>
      <c r="C2505">
        <v>858.78</v>
      </c>
      <c r="D2505">
        <v>954.73</v>
      </c>
      <c r="E2505">
        <v>840</v>
      </c>
      <c r="F2505" t="s">
        <v>1893</v>
      </c>
      <c r="G2505">
        <v>9.69E-2</v>
      </c>
    </row>
    <row r="2506" spans="1:7" x14ac:dyDescent="0.35">
      <c r="A2506" s="1">
        <v>43102</v>
      </c>
      <c r="B2506">
        <v>858.78</v>
      </c>
      <c r="C2506">
        <v>752.46</v>
      </c>
      <c r="D2506">
        <v>890</v>
      </c>
      <c r="E2506">
        <v>752.46</v>
      </c>
      <c r="F2506" t="s">
        <v>5876</v>
      </c>
      <c r="G2506">
        <v>0.14130000000000001</v>
      </c>
    </row>
    <row r="2507" spans="1:7" x14ac:dyDescent="0.35">
      <c r="A2507" s="1">
        <v>43101</v>
      </c>
      <c r="B2507">
        <v>752.46</v>
      </c>
      <c r="C2507">
        <v>736.77</v>
      </c>
      <c r="D2507">
        <v>762</v>
      </c>
      <c r="E2507">
        <v>717.94</v>
      </c>
      <c r="F2507" t="s">
        <v>8786</v>
      </c>
      <c r="G2507">
        <v>2.1299999999999999E-2</v>
      </c>
    </row>
    <row r="2508" spans="1:7" x14ac:dyDescent="0.35">
      <c r="A2508" s="1">
        <v>43100</v>
      </c>
      <c r="B2508">
        <v>736.77</v>
      </c>
      <c r="C2508">
        <v>682.22</v>
      </c>
      <c r="D2508">
        <v>741.99</v>
      </c>
      <c r="E2508">
        <v>675.56</v>
      </c>
      <c r="F2508" t="s">
        <v>8787</v>
      </c>
      <c r="G2508">
        <v>0.08</v>
      </c>
    </row>
    <row r="2509" spans="1:7" x14ac:dyDescent="0.35">
      <c r="A2509" s="1">
        <v>43099</v>
      </c>
      <c r="B2509">
        <v>682.22</v>
      </c>
      <c r="C2509">
        <v>731.52</v>
      </c>
      <c r="D2509">
        <v>737.56</v>
      </c>
      <c r="E2509">
        <v>640.42999999999995</v>
      </c>
      <c r="F2509" t="s">
        <v>8788</v>
      </c>
      <c r="G2509">
        <v>-6.7400000000000002E-2</v>
      </c>
    </row>
    <row r="2510" spans="1:7" x14ac:dyDescent="0.35">
      <c r="A2510" s="1">
        <v>43098</v>
      </c>
      <c r="B2510">
        <v>731.52</v>
      </c>
      <c r="C2510">
        <v>711.42</v>
      </c>
      <c r="D2510">
        <v>755</v>
      </c>
      <c r="E2510">
        <v>703.02</v>
      </c>
      <c r="F2510" t="s">
        <v>8789</v>
      </c>
      <c r="G2510">
        <v>2.8299999999999999E-2</v>
      </c>
    </row>
    <row r="2511" spans="1:7" x14ac:dyDescent="0.35">
      <c r="A2511" s="1">
        <v>43097</v>
      </c>
      <c r="B2511">
        <v>711.42</v>
      </c>
      <c r="C2511">
        <v>736.45</v>
      </c>
      <c r="D2511">
        <v>740.3</v>
      </c>
      <c r="E2511">
        <v>652</v>
      </c>
      <c r="F2511" t="s">
        <v>8790</v>
      </c>
      <c r="G2511">
        <v>-3.4000000000000002E-2</v>
      </c>
    </row>
    <row r="2512" spans="1:7" x14ac:dyDescent="0.35">
      <c r="A2512" s="1">
        <v>43096</v>
      </c>
      <c r="B2512">
        <v>736.45</v>
      </c>
      <c r="C2512">
        <v>749.8</v>
      </c>
      <c r="D2512">
        <v>766.06</v>
      </c>
      <c r="E2512">
        <v>703.27</v>
      </c>
      <c r="F2512" t="s">
        <v>8791</v>
      </c>
      <c r="G2512">
        <v>-1.78E-2</v>
      </c>
    </row>
    <row r="2513" spans="1:7" x14ac:dyDescent="0.35">
      <c r="A2513" s="1">
        <v>43095</v>
      </c>
      <c r="B2513">
        <v>749.8</v>
      </c>
      <c r="C2513">
        <v>709.81</v>
      </c>
      <c r="D2513">
        <v>749.8</v>
      </c>
      <c r="E2513">
        <v>708.83</v>
      </c>
      <c r="F2513" t="s">
        <v>8144</v>
      </c>
      <c r="G2513">
        <v>5.6300000000000003E-2</v>
      </c>
    </row>
    <row r="2514" spans="1:7" x14ac:dyDescent="0.35">
      <c r="A2514" s="1">
        <v>43094</v>
      </c>
      <c r="B2514">
        <v>709.81</v>
      </c>
      <c r="C2514">
        <v>659.89</v>
      </c>
      <c r="D2514">
        <v>737</v>
      </c>
      <c r="E2514">
        <v>651.76</v>
      </c>
      <c r="F2514" t="s">
        <v>8792</v>
      </c>
      <c r="G2514">
        <v>7.5600000000000001E-2</v>
      </c>
    </row>
    <row r="2515" spans="1:7" x14ac:dyDescent="0.35">
      <c r="A2515" s="1">
        <v>43093</v>
      </c>
      <c r="B2515">
        <v>659.89</v>
      </c>
      <c r="C2515">
        <v>672.59</v>
      </c>
      <c r="D2515">
        <v>675</v>
      </c>
      <c r="E2515">
        <v>560</v>
      </c>
      <c r="F2515" t="s">
        <v>1893</v>
      </c>
      <c r="G2515">
        <v>-1.89E-2</v>
      </c>
    </row>
    <row r="2516" spans="1:7" x14ac:dyDescent="0.35">
      <c r="A2516" s="1">
        <v>43092</v>
      </c>
      <c r="B2516">
        <v>672.59</v>
      </c>
      <c r="C2516">
        <v>628.19000000000005</v>
      </c>
      <c r="D2516">
        <v>717</v>
      </c>
      <c r="E2516">
        <v>616.19000000000005</v>
      </c>
      <c r="F2516" t="s">
        <v>8793</v>
      </c>
      <c r="G2516">
        <v>7.0699999999999999E-2</v>
      </c>
    </row>
    <row r="2517" spans="1:7" x14ac:dyDescent="0.35">
      <c r="A2517" s="1">
        <v>43091</v>
      </c>
      <c r="B2517">
        <v>628.19000000000005</v>
      </c>
      <c r="C2517">
        <v>786.97</v>
      </c>
      <c r="D2517">
        <v>792</v>
      </c>
      <c r="E2517">
        <v>492.01</v>
      </c>
      <c r="F2517" t="s">
        <v>7169</v>
      </c>
      <c r="G2517">
        <v>-0.20180000000000001</v>
      </c>
    </row>
    <row r="2518" spans="1:7" x14ac:dyDescent="0.35">
      <c r="A2518" s="1">
        <v>43090</v>
      </c>
      <c r="B2518">
        <v>786.97</v>
      </c>
      <c r="C2518">
        <v>794.99</v>
      </c>
      <c r="D2518">
        <v>848.08</v>
      </c>
      <c r="E2518">
        <v>747.1</v>
      </c>
      <c r="F2518" t="s">
        <v>1652</v>
      </c>
      <c r="G2518">
        <v>-1.01E-2</v>
      </c>
    </row>
    <row r="2519" spans="1:7" x14ac:dyDescent="0.35">
      <c r="A2519" s="1">
        <v>43089</v>
      </c>
      <c r="B2519">
        <v>794.99</v>
      </c>
      <c r="C2519">
        <v>799.98</v>
      </c>
      <c r="D2519">
        <v>826.2</v>
      </c>
      <c r="E2519">
        <v>709</v>
      </c>
      <c r="F2519" t="s">
        <v>1641</v>
      </c>
      <c r="G2519">
        <v>-6.1999999999999998E-3</v>
      </c>
    </row>
    <row r="2520" spans="1:7" x14ac:dyDescent="0.35">
      <c r="A2520" s="1">
        <v>43088</v>
      </c>
      <c r="B2520">
        <v>799.98</v>
      </c>
      <c r="C2520">
        <v>783.99</v>
      </c>
      <c r="D2520">
        <v>863</v>
      </c>
      <c r="E2520">
        <v>750.01</v>
      </c>
      <c r="F2520" t="s">
        <v>5674</v>
      </c>
      <c r="G2520">
        <v>2.0400000000000001E-2</v>
      </c>
    </row>
    <row r="2521" spans="1:7" x14ac:dyDescent="0.35">
      <c r="A2521" s="1">
        <v>43087</v>
      </c>
      <c r="B2521">
        <v>783.99</v>
      </c>
      <c r="C2521">
        <v>708.78</v>
      </c>
      <c r="D2521">
        <v>798.9</v>
      </c>
      <c r="E2521">
        <v>660</v>
      </c>
      <c r="F2521" t="s">
        <v>5876</v>
      </c>
      <c r="G2521">
        <v>0.1061</v>
      </c>
    </row>
    <row r="2522" spans="1:7" x14ac:dyDescent="0.35">
      <c r="A2522" s="1">
        <v>43086</v>
      </c>
      <c r="B2522">
        <v>708.78</v>
      </c>
      <c r="C2522">
        <v>683.25</v>
      </c>
      <c r="D2522">
        <v>725</v>
      </c>
      <c r="E2522">
        <v>683.24</v>
      </c>
      <c r="F2522" t="s">
        <v>8794</v>
      </c>
      <c r="G2522">
        <v>3.7400000000000003E-2</v>
      </c>
    </row>
    <row r="2523" spans="1:7" x14ac:dyDescent="0.35">
      <c r="A2523" s="1">
        <v>43085</v>
      </c>
      <c r="B2523">
        <v>683.25</v>
      </c>
      <c r="C2523">
        <v>678.29</v>
      </c>
      <c r="D2523">
        <v>711.96</v>
      </c>
      <c r="E2523">
        <v>672.51</v>
      </c>
      <c r="F2523" t="s">
        <v>8795</v>
      </c>
      <c r="G2523">
        <v>7.3000000000000001E-3</v>
      </c>
    </row>
    <row r="2524" spans="1:7" x14ac:dyDescent="0.35">
      <c r="A2524" s="1">
        <v>43084</v>
      </c>
      <c r="B2524">
        <v>678.29</v>
      </c>
      <c r="C2524">
        <v>686.51</v>
      </c>
      <c r="D2524">
        <v>698.31</v>
      </c>
      <c r="E2524">
        <v>610</v>
      </c>
      <c r="F2524" t="s">
        <v>1619</v>
      </c>
      <c r="G2524">
        <v>-1.2E-2</v>
      </c>
    </row>
    <row r="2525" spans="1:7" x14ac:dyDescent="0.35">
      <c r="A2525" s="1">
        <v>43083</v>
      </c>
      <c r="B2525">
        <v>686.51</v>
      </c>
      <c r="C2525">
        <v>690.69</v>
      </c>
      <c r="D2525">
        <v>760</v>
      </c>
      <c r="E2525">
        <v>651</v>
      </c>
      <c r="F2525" t="s">
        <v>1639</v>
      </c>
      <c r="G2525">
        <v>-6.1000000000000004E-3</v>
      </c>
    </row>
    <row r="2526" spans="1:7" x14ac:dyDescent="0.35">
      <c r="A2526" s="1">
        <v>43082</v>
      </c>
      <c r="B2526">
        <v>690.69</v>
      </c>
      <c r="C2526">
        <v>634.87</v>
      </c>
      <c r="D2526">
        <v>742</v>
      </c>
      <c r="E2526">
        <v>573</v>
      </c>
      <c r="F2526" t="s">
        <v>5703</v>
      </c>
      <c r="G2526">
        <v>8.7900000000000006E-2</v>
      </c>
    </row>
    <row r="2527" spans="1:7" x14ac:dyDescent="0.35">
      <c r="A2527" s="1">
        <v>43081</v>
      </c>
      <c r="B2527">
        <v>634.87</v>
      </c>
      <c r="C2527">
        <v>515.25</v>
      </c>
      <c r="D2527">
        <v>646.91999999999996</v>
      </c>
      <c r="E2527">
        <v>497.75</v>
      </c>
      <c r="F2527" t="s">
        <v>1602</v>
      </c>
      <c r="G2527">
        <v>0.23219999999999999</v>
      </c>
    </row>
    <row r="2528" spans="1:7" x14ac:dyDescent="0.35">
      <c r="A2528" s="1">
        <v>43080</v>
      </c>
      <c r="B2528">
        <v>515.25</v>
      </c>
      <c r="C2528">
        <v>429.24</v>
      </c>
      <c r="D2528">
        <v>531.20000000000005</v>
      </c>
      <c r="E2528">
        <v>429.14</v>
      </c>
      <c r="F2528" t="s">
        <v>8796</v>
      </c>
      <c r="G2528">
        <v>0.20039999999999999</v>
      </c>
    </row>
    <row r="2529" spans="1:7" x14ac:dyDescent="0.35">
      <c r="A2529" s="1">
        <v>43079</v>
      </c>
      <c r="B2529">
        <v>429.24</v>
      </c>
      <c r="C2529">
        <v>460.92</v>
      </c>
      <c r="D2529">
        <v>460.92</v>
      </c>
      <c r="E2529">
        <v>413.3</v>
      </c>
      <c r="F2529" t="s">
        <v>8797</v>
      </c>
      <c r="G2529">
        <v>-6.8699999999999997E-2</v>
      </c>
    </row>
    <row r="2530" spans="1:7" x14ac:dyDescent="0.35">
      <c r="A2530" s="1">
        <v>43078</v>
      </c>
      <c r="B2530">
        <v>460.92</v>
      </c>
      <c r="C2530">
        <v>442.19</v>
      </c>
      <c r="D2530">
        <v>487.8</v>
      </c>
      <c r="E2530">
        <v>441</v>
      </c>
      <c r="F2530" t="s">
        <v>1662</v>
      </c>
      <c r="G2530">
        <v>4.24E-2</v>
      </c>
    </row>
    <row r="2531" spans="1:7" x14ac:dyDescent="0.35">
      <c r="A2531" s="1">
        <v>43077</v>
      </c>
      <c r="B2531">
        <v>442.19</v>
      </c>
      <c r="C2531">
        <v>415.02</v>
      </c>
      <c r="D2531">
        <v>453.61</v>
      </c>
      <c r="E2531">
        <v>400.34</v>
      </c>
      <c r="F2531" t="s">
        <v>1607</v>
      </c>
      <c r="G2531">
        <v>6.5500000000000003E-2</v>
      </c>
    </row>
    <row r="2532" spans="1:7" x14ac:dyDescent="0.35">
      <c r="A2532" s="1">
        <v>43076</v>
      </c>
      <c r="B2532">
        <v>415.02</v>
      </c>
      <c r="C2532">
        <v>413.71</v>
      </c>
      <c r="D2532">
        <v>429</v>
      </c>
      <c r="E2532">
        <v>390</v>
      </c>
      <c r="F2532" t="s">
        <v>1662</v>
      </c>
      <c r="G2532">
        <v>3.2000000000000002E-3</v>
      </c>
    </row>
    <row r="2533" spans="1:7" x14ac:dyDescent="0.35">
      <c r="A2533" s="1">
        <v>43075</v>
      </c>
      <c r="B2533">
        <v>413.71</v>
      </c>
      <c r="C2533">
        <v>451.87</v>
      </c>
      <c r="D2533">
        <v>454.23</v>
      </c>
      <c r="E2533">
        <v>403</v>
      </c>
      <c r="F2533" t="s">
        <v>1752</v>
      </c>
      <c r="G2533">
        <v>-8.4400000000000003E-2</v>
      </c>
    </row>
    <row r="2534" spans="1:7" x14ac:dyDescent="0.35">
      <c r="A2534" s="1">
        <v>43074</v>
      </c>
      <c r="B2534">
        <v>451.87</v>
      </c>
      <c r="C2534">
        <v>465</v>
      </c>
      <c r="D2534">
        <v>467.38</v>
      </c>
      <c r="E2534">
        <v>444.17</v>
      </c>
      <c r="F2534" t="s">
        <v>8798</v>
      </c>
      <c r="G2534">
        <v>-2.8199999999999999E-2</v>
      </c>
    </row>
    <row r="2535" spans="1:7" x14ac:dyDescent="0.35">
      <c r="A2535" s="1">
        <v>43073</v>
      </c>
      <c r="B2535">
        <v>465</v>
      </c>
      <c r="C2535">
        <v>459.49</v>
      </c>
      <c r="D2535">
        <v>471.06</v>
      </c>
      <c r="E2535">
        <v>439.27</v>
      </c>
      <c r="F2535" t="s">
        <v>8799</v>
      </c>
      <c r="G2535">
        <v>1.2E-2</v>
      </c>
    </row>
    <row r="2536" spans="1:7" x14ac:dyDescent="0.35">
      <c r="A2536" s="1">
        <v>43072</v>
      </c>
      <c r="B2536">
        <v>459.49</v>
      </c>
      <c r="C2536">
        <v>455.51</v>
      </c>
      <c r="D2536">
        <v>482.69</v>
      </c>
      <c r="E2536">
        <v>431.04</v>
      </c>
      <c r="F2536" t="s">
        <v>8800</v>
      </c>
      <c r="G2536">
        <v>8.6999999999999994E-3</v>
      </c>
    </row>
    <row r="2537" spans="1:7" x14ac:dyDescent="0.35">
      <c r="A2537" s="1">
        <v>43071</v>
      </c>
      <c r="B2537">
        <v>455.51</v>
      </c>
      <c r="C2537">
        <v>460.67</v>
      </c>
      <c r="D2537">
        <v>472</v>
      </c>
      <c r="E2537">
        <v>447</v>
      </c>
      <c r="F2537" t="s">
        <v>8801</v>
      </c>
      <c r="G2537">
        <v>-1.12E-2</v>
      </c>
    </row>
    <row r="2538" spans="1:7" x14ac:dyDescent="0.35">
      <c r="A2538" s="1">
        <v>43070</v>
      </c>
      <c r="B2538">
        <v>460.67</v>
      </c>
      <c r="C2538">
        <v>432.21</v>
      </c>
      <c r="D2538">
        <v>467</v>
      </c>
      <c r="E2538">
        <v>413.96</v>
      </c>
      <c r="F2538" t="s">
        <v>8802</v>
      </c>
      <c r="G2538">
        <v>6.5799999999999997E-2</v>
      </c>
    </row>
    <row r="2539" spans="1:7" x14ac:dyDescent="0.35">
      <c r="A2539" s="1">
        <v>43069</v>
      </c>
      <c r="B2539">
        <v>432.21</v>
      </c>
      <c r="C2539">
        <v>420.34</v>
      </c>
      <c r="D2539">
        <v>454.95</v>
      </c>
      <c r="E2539">
        <v>385.4</v>
      </c>
      <c r="F2539" t="s">
        <v>8803</v>
      </c>
      <c r="G2539">
        <v>2.8199999999999999E-2</v>
      </c>
    </row>
    <row r="2540" spans="1:7" x14ac:dyDescent="0.35">
      <c r="A2540" s="1">
        <v>43068</v>
      </c>
      <c r="B2540">
        <v>420.34</v>
      </c>
      <c r="C2540">
        <v>465.56</v>
      </c>
      <c r="D2540">
        <v>517</v>
      </c>
      <c r="E2540">
        <v>403.01</v>
      </c>
      <c r="F2540" t="s">
        <v>8804</v>
      </c>
      <c r="G2540">
        <v>-9.7100000000000006E-2</v>
      </c>
    </row>
    <row r="2541" spans="1:7" x14ac:dyDescent="0.35">
      <c r="A2541" s="1">
        <v>43067</v>
      </c>
      <c r="B2541">
        <v>465.56</v>
      </c>
      <c r="C2541">
        <v>473.44</v>
      </c>
      <c r="D2541">
        <v>479</v>
      </c>
      <c r="E2541">
        <v>457.2</v>
      </c>
      <c r="F2541" t="s">
        <v>8805</v>
      </c>
      <c r="G2541">
        <v>-1.66E-2</v>
      </c>
    </row>
    <row r="2542" spans="1:7" x14ac:dyDescent="0.35">
      <c r="A2542" s="1">
        <v>43066</v>
      </c>
      <c r="B2542">
        <v>473.44</v>
      </c>
      <c r="C2542">
        <v>464</v>
      </c>
      <c r="D2542">
        <v>491.89</v>
      </c>
      <c r="E2542">
        <v>458.25</v>
      </c>
      <c r="F2542" t="s">
        <v>8806</v>
      </c>
      <c r="G2542">
        <v>2.0299999999999999E-2</v>
      </c>
    </row>
    <row r="2543" spans="1:7" x14ac:dyDescent="0.35">
      <c r="A2543" s="1">
        <v>43065</v>
      </c>
      <c r="B2543">
        <v>464</v>
      </c>
      <c r="C2543">
        <v>464</v>
      </c>
      <c r="D2543">
        <v>464</v>
      </c>
      <c r="E2543">
        <v>464</v>
      </c>
      <c r="F2543" t="s">
        <v>3778</v>
      </c>
      <c r="G2543">
        <v>0</v>
      </c>
    </row>
    <row r="2544" spans="1:7" x14ac:dyDescent="0.35">
      <c r="A2544" s="1">
        <v>43064</v>
      </c>
      <c r="B2544">
        <v>464</v>
      </c>
      <c r="C2544">
        <v>469.89</v>
      </c>
      <c r="D2544">
        <v>481.99</v>
      </c>
      <c r="E2544">
        <v>454.4</v>
      </c>
      <c r="F2544" t="s">
        <v>8807</v>
      </c>
      <c r="G2544">
        <v>-1.38E-2</v>
      </c>
    </row>
    <row r="2545" spans="1:7" x14ac:dyDescent="0.35">
      <c r="A2545" s="1">
        <v>43063</v>
      </c>
      <c r="B2545">
        <v>470.51</v>
      </c>
      <c r="C2545">
        <v>405.19</v>
      </c>
      <c r="D2545">
        <v>478.5</v>
      </c>
      <c r="E2545">
        <v>397.37</v>
      </c>
      <c r="F2545" t="s">
        <v>8808</v>
      </c>
      <c r="G2545">
        <v>0.16120000000000001</v>
      </c>
    </row>
    <row r="2546" spans="1:7" x14ac:dyDescent="0.35">
      <c r="A2546" s="1">
        <v>43062</v>
      </c>
      <c r="B2546">
        <v>405.19</v>
      </c>
      <c r="C2546">
        <v>380.48</v>
      </c>
      <c r="D2546">
        <v>426.27</v>
      </c>
      <c r="E2546">
        <v>374.34</v>
      </c>
      <c r="F2546" t="s">
        <v>8809</v>
      </c>
      <c r="G2546">
        <v>6.4899999999999999E-2</v>
      </c>
    </row>
    <row r="2547" spans="1:7" x14ac:dyDescent="0.35">
      <c r="A2547" s="1">
        <v>43061</v>
      </c>
      <c r="B2547">
        <v>380.48</v>
      </c>
      <c r="C2547">
        <v>360</v>
      </c>
      <c r="D2547">
        <v>381.89</v>
      </c>
      <c r="E2547">
        <v>358.8</v>
      </c>
      <c r="F2547" t="s">
        <v>8810</v>
      </c>
      <c r="G2547">
        <v>5.6899999999999999E-2</v>
      </c>
    </row>
    <row r="2548" spans="1:7" x14ac:dyDescent="0.35">
      <c r="A2548" s="1">
        <v>43060</v>
      </c>
      <c r="B2548">
        <v>360</v>
      </c>
      <c r="C2548">
        <v>367.94</v>
      </c>
      <c r="D2548">
        <v>373.5</v>
      </c>
      <c r="E2548">
        <v>350</v>
      </c>
      <c r="F2548" t="s">
        <v>8811</v>
      </c>
      <c r="G2548">
        <v>-2.1600000000000001E-2</v>
      </c>
    </row>
    <row r="2549" spans="1:7" x14ac:dyDescent="0.35">
      <c r="A2549" s="1">
        <v>43059</v>
      </c>
      <c r="B2549">
        <v>367.94</v>
      </c>
      <c r="C2549">
        <v>354.7</v>
      </c>
      <c r="D2549">
        <v>373.7</v>
      </c>
      <c r="E2549">
        <v>352.03</v>
      </c>
      <c r="F2549" t="s">
        <v>8812</v>
      </c>
      <c r="G2549">
        <v>3.73E-2</v>
      </c>
    </row>
    <row r="2550" spans="1:7" x14ac:dyDescent="0.35">
      <c r="A2550" s="1">
        <v>43058</v>
      </c>
      <c r="B2550">
        <v>354.7</v>
      </c>
      <c r="C2550">
        <v>346.68</v>
      </c>
      <c r="D2550">
        <v>371</v>
      </c>
      <c r="E2550">
        <v>343.28</v>
      </c>
      <c r="F2550" t="s">
        <v>8813</v>
      </c>
      <c r="G2550">
        <v>2.3099999999999999E-2</v>
      </c>
    </row>
    <row r="2551" spans="1:7" x14ac:dyDescent="0.35">
      <c r="A2551" s="1">
        <v>43057</v>
      </c>
      <c r="B2551">
        <v>346.68</v>
      </c>
      <c r="C2551">
        <v>331</v>
      </c>
      <c r="D2551">
        <v>350.4</v>
      </c>
      <c r="E2551">
        <v>325.32</v>
      </c>
      <c r="F2551" t="s">
        <v>8814</v>
      </c>
      <c r="G2551">
        <v>4.7399999999999998E-2</v>
      </c>
    </row>
    <row r="2552" spans="1:7" x14ac:dyDescent="0.35">
      <c r="A2552" s="1">
        <v>43056</v>
      </c>
      <c r="B2552">
        <v>331</v>
      </c>
      <c r="C2552">
        <v>331.16</v>
      </c>
      <c r="D2552">
        <v>335.01</v>
      </c>
      <c r="E2552">
        <v>325</v>
      </c>
      <c r="F2552" t="s">
        <v>8815</v>
      </c>
      <c r="G2552">
        <v>6.9999999999999999E-4</v>
      </c>
    </row>
    <row r="2553" spans="1:7" x14ac:dyDescent="0.35">
      <c r="A2553" s="1">
        <v>43055</v>
      </c>
      <c r="B2553">
        <v>330.76</v>
      </c>
      <c r="C2553">
        <v>330.59</v>
      </c>
      <c r="D2553">
        <v>335.11</v>
      </c>
      <c r="E2553">
        <v>321.18</v>
      </c>
      <c r="F2553" t="s">
        <v>8816</v>
      </c>
      <c r="G2553">
        <v>5.0000000000000001E-4</v>
      </c>
    </row>
    <row r="2554" spans="1:7" x14ac:dyDescent="0.35">
      <c r="A2554" s="1">
        <v>43054</v>
      </c>
      <c r="B2554">
        <v>330.59</v>
      </c>
      <c r="C2554">
        <v>334.28</v>
      </c>
      <c r="D2554">
        <v>339.61</v>
      </c>
      <c r="E2554">
        <v>321.5</v>
      </c>
      <c r="F2554" t="s">
        <v>7499</v>
      </c>
      <c r="G2554">
        <v>-1.0999999999999999E-2</v>
      </c>
    </row>
    <row r="2555" spans="1:7" x14ac:dyDescent="0.35">
      <c r="A2555" s="1">
        <v>43053</v>
      </c>
      <c r="B2555">
        <v>334.28</v>
      </c>
      <c r="C2555">
        <v>313.22000000000003</v>
      </c>
      <c r="D2555">
        <v>336.69</v>
      </c>
      <c r="E2555">
        <v>313.22000000000003</v>
      </c>
      <c r="F2555" t="s">
        <v>8817</v>
      </c>
      <c r="G2555">
        <v>6.7199999999999996E-2</v>
      </c>
    </row>
    <row r="2556" spans="1:7" x14ac:dyDescent="0.35">
      <c r="A2556" s="1">
        <v>43052</v>
      </c>
      <c r="B2556">
        <v>313.22000000000003</v>
      </c>
      <c r="C2556">
        <v>303.89999999999998</v>
      </c>
      <c r="D2556">
        <v>318</v>
      </c>
      <c r="E2556">
        <v>302.39999999999998</v>
      </c>
      <c r="F2556" t="s">
        <v>8818</v>
      </c>
      <c r="G2556">
        <v>3.0700000000000002E-2</v>
      </c>
    </row>
    <row r="2557" spans="1:7" x14ac:dyDescent="0.35">
      <c r="A2557" s="1">
        <v>43051</v>
      </c>
      <c r="B2557">
        <v>303.89999999999998</v>
      </c>
      <c r="C2557">
        <v>313.07</v>
      </c>
      <c r="D2557">
        <v>316.99</v>
      </c>
      <c r="E2557">
        <v>293.33</v>
      </c>
      <c r="F2557" t="s">
        <v>8819</v>
      </c>
      <c r="G2557">
        <v>-2.93E-2</v>
      </c>
    </row>
    <row r="2558" spans="1:7" x14ac:dyDescent="0.35">
      <c r="A2558" s="1">
        <v>43050</v>
      </c>
      <c r="B2558">
        <v>313.07</v>
      </c>
      <c r="C2558">
        <v>296.18</v>
      </c>
      <c r="D2558">
        <v>319.88</v>
      </c>
      <c r="E2558">
        <v>294.7</v>
      </c>
      <c r="F2558" t="s">
        <v>8820</v>
      </c>
      <c r="G2558">
        <v>5.7000000000000002E-2</v>
      </c>
    </row>
    <row r="2559" spans="1:7" x14ac:dyDescent="0.35">
      <c r="A2559" s="1">
        <v>43049</v>
      </c>
      <c r="B2559">
        <v>296.18</v>
      </c>
      <c r="C2559">
        <v>319.52</v>
      </c>
      <c r="D2559">
        <v>324.02999999999997</v>
      </c>
      <c r="E2559">
        <v>286</v>
      </c>
      <c r="F2559" t="s">
        <v>1593</v>
      </c>
      <c r="G2559">
        <v>-7.2999999999999995E-2</v>
      </c>
    </row>
    <row r="2560" spans="1:7" x14ac:dyDescent="0.35">
      <c r="A2560" s="1">
        <v>43048</v>
      </c>
      <c r="B2560">
        <v>319.52</v>
      </c>
      <c r="C2560">
        <v>307.5</v>
      </c>
      <c r="D2560">
        <v>328.8</v>
      </c>
      <c r="E2560">
        <v>305</v>
      </c>
      <c r="F2560" t="s">
        <v>8054</v>
      </c>
      <c r="G2560">
        <v>3.9100000000000003E-2</v>
      </c>
    </row>
    <row r="2561" spans="1:7" x14ac:dyDescent="0.35">
      <c r="A2561" s="1">
        <v>43047</v>
      </c>
      <c r="B2561">
        <v>307.5</v>
      </c>
      <c r="C2561">
        <v>291.42</v>
      </c>
      <c r="D2561">
        <v>318.89999999999998</v>
      </c>
      <c r="E2561">
        <v>290.11</v>
      </c>
      <c r="F2561" t="s">
        <v>1704</v>
      </c>
      <c r="G2561">
        <v>5.5199999999999999E-2</v>
      </c>
    </row>
    <row r="2562" spans="1:7" x14ac:dyDescent="0.35">
      <c r="A2562" s="1">
        <v>43046</v>
      </c>
      <c r="B2562">
        <v>291.42</v>
      </c>
      <c r="C2562">
        <v>296.89999999999998</v>
      </c>
      <c r="D2562">
        <v>304.2</v>
      </c>
      <c r="E2562">
        <v>285.01</v>
      </c>
      <c r="F2562" t="s">
        <v>8821</v>
      </c>
      <c r="G2562">
        <v>-1.8499999999999999E-2</v>
      </c>
    </row>
    <row r="2563" spans="1:7" x14ac:dyDescent="0.35">
      <c r="A2563" s="1">
        <v>43045</v>
      </c>
      <c r="B2563">
        <v>296.89999999999998</v>
      </c>
      <c r="C2563">
        <v>295.63</v>
      </c>
      <c r="D2563">
        <v>310</v>
      </c>
      <c r="E2563">
        <v>292</v>
      </c>
      <c r="F2563" t="s">
        <v>8822</v>
      </c>
      <c r="G2563">
        <v>4.3E-3</v>
      </c>
    </row>
    <row r="2564" spans="1:7" x14ac:dyDescent="0.35">
      <c r="A2564" s="1">
        <v>43044</v>
      </c>
      <c r="B2564">
        <v>295.63</v>
      </c>
      <c r="C2564">
        <v>299.48</v>
      </c>
      <c r="D2564">
        <v>301</v>
      </c>
      <c r="E2564">
        <v>292.27999999999997</v>
      </c>
      <c r="F2564" t="s">
        <v>8823</v>
      </c>
      <c r="G2564">
        <v>-1.29E-2</v>
      </c>
    </row>
    <row r="2565" spans="1:7" x14ac:dyDescent="0.35">
      <c r="A2565" s="1">
        <v>43043</v>
      </c>
      <c r="B2565">
        <v>299.48</v>
      </c>
      <c r="C2565">
        <v>303.47000000000003</v>
      </c>
      <c r="D2565">
        <v>304.38</v>
      </c>
      <c r="E2565">
        <v>293</v>
      </c>
      <c r="F2565" t="s">
        <v>8824</v>
      </c>
      <c r="G2565">
        <v>-1.3100000000000001E-2</v>
      </c>
    </row>
    <row r="2566" spans="1:7" x14ac:dyDescent="0.35">
      <c r="A2566" s="1">
        <v>43042</v>
      </c>
      <c r="B2566">
        <v>303.47000000000003</v>
      </c>
      <c r="C2566">
        <v>284.89</v>
      </c>
      <c r="D2566">
        <v>307.36</v>
      </c>
      <c r="E2566">
        <v>284</v>
      </c>
      <c r="F2566" t="s">
        <v>8825</v>
      </c>
      <c r="G2566">
        <v>6.5199999999999994E-2</v>
      </c>
    </row>
    <row r="2567" spans="1:7" x14ac:dyDescent="0.35">
      <c r="A2567" s="1">
        <v>43041</v>
      </c>
      <c r="B2567">
        <v>284.89</v>
      </c>
      <c r="C2567">
        <v>288.60000000000002</v>
      </c>
      <c r="D2567">
        <v>293.01</v>
      </c>
      <c r="E2567">
        <v>275.20999999999998</v>
      </c>
      <c r="F2567" t="s">
        <v>8826</v>
      </c>
      <c r="G2567">
        <v>-1.29E-2</v>
      </c>
    </row>
    <row r="2568" spans="1:7" x14ac:dyDescent="0.35">
      <c r="A2568" s="1">
        <v>43040</v>
      </c>
      <c r="B2568">
        <v>288.60000000000002</v>
      </c>
      <c r="C2568">
        <v>303.69</v>
      </c>
      <c r="D2568">
        <v>305.11</v>
      </c>
      <c r="E2568">
        <v>287.04000000000002</v>
      </c>
      <c r="F2568" t="s">
        <v>8827</v>
      </c>
      <c r="G2568">
        <v>-4.9700000000000001E-2</v>
      </c>
    </row>
    <row r="2569" spans="1:7" x14ac:dyDescent="0.35">
      <c r="A2569" s="1">
        <v>43039</v>
      </c>
      <c r="B2569">
        <v>303.69</v>
      </c>
      <c r="C2569">
        <v>307</v>
      </c>
      <c r="D2569">
        <v>312</v>
      </c>
      <c r="E2569">
        <v>303.10000000000002</v>
      </c>
      <c r="F2569" t="s">
        <v>8828</v>
      </c>
      <c r="G2569">
        <v>-1.0800000000000001E-2</v>
      </c>
    </row>
    <row r="2570" spans="1:7" x14ac:dyDescent="0.35">
      <c r="A2570" s="1">
        <v>43038</v>
      </c>
      <c r="B2570">
        <v>307</v>
      </c>
      <c r="C2570">
        <v>304.39</v>
      </c>
      <c r="D2570">
        <v>314.39999999999998</v>
      </c>
      <c r="E2570">
        <v>303.93</v>
      </c>
      <c r="F2570" t="s">
        <v>8829</v>
      </c>
      <c r="G2570">
        <v>8.6E-3</v>
      </c>
    </row>
    <row r="2571" spans="1:7" x14ac:dyDescent="0.35">
      <c r="A2571" s="1">
        <v>43037</v>
      </c>
      <c r="B2571">
        <v>304.39</v>
      </c>
      <c r="C2571">
        <v>293.49</v>
      </c>
      <c r="D2571">
        <v>312.49</v>
      </c>
      <c r="E2571">
        <v>290.5</v>
      </c>
      <c r="F2571" t="s">
        <v>8830</v>
      </c>
      <c r="G2571">
        <v>3.7100000000000001E-2</v>
      </c>
    </row>
    <row r="2572" spans="1:7" x14ac:dyDescent="0.35">
      <c r="A2572" s="1">
        <v>43036</v>
      </c>
      <c r="B2572">
        <v>293.49</v>
      </c>
      <c r="C2572">
        <v>295.99</v>
      </c>
      <c r="D2572">
        <v>297.01</v>
      </c>
      <c r="E2572">
        <v>288.60000000000002</v>
      </c>
      <c r="F2572" t="s">
        <v>8831</v>
      </c>
      <c r="G2572">
        <v>-8.3999999999999995E-3</v>
      </c>
    </row>
    <row r="2573" spans="1:7" x14ac:dyDescent="0.35">
      <c r="A2573" s="1">
        <v>43035</v>
      </c>
      <c r="B2573">
        <v>295.99</v>
      </c>
      <c r="C2573">
        <v>295.10000000000002</v>
      </c>
      <c r="D2573">
        <v>299.5</v>
      </c>
      <c r="E2573">
        <v>291.60000000000002</v>
      </c>
      <c r="F2573" t="s">
        <v>8832</v>
      </c>
      <c r="G2573">
        <v>3.0000000000000001E-3</v>
      </c>
    </row>
    <row r="2574" spans="1:7" x14ac:dyDescent="0.35">
      <c r="A2574" s="1">
        <v>43034</v>
      </c>
      <c r="B2574">
        <v>295.10000000000002</v>
      </c>
      <c r="C2574">
        <v>295.45999999999998</v>
      </c>
      <c r="D2574">
        <v>299</v>
      </c>
      <c r="E2574">
        <v>290.55</v>
      </c>
      <c r="F2574" t="s">
        <v>8833</v>
      </c>
      <c r="G2574">
        <v>-1.1999999999999999E-3</v>
      </c>
    </row>
    <row r="2575" spans="1:7" x14ac:dyDescent="0.35">
      <c r="A2575" s="1">
        <v>43033</v>
      </c>
      <c r="B2575">
        <v>295.45999999999998</v>
      </c>
      <c r="C2575">
        <v>296.3</v>
      </c>
      <c r="D2575">
        <v>300</v>
      </c>
      <c r="E2575">
        <v>288.5</v>
      </c>
      <c r="F2575" t="s">
        <v>8834</v>
      </c>
      <c r="G2575">
        <v>-2.8E-3</v>
      </c>
    </row>
    <row r="2576" spans="1:7" x14ac:dyDescent="0.35">
      <c r="A2576" s="1">
        <v>43032</v>
      </c>
      <c r="B2576">
        <v>296.3</v>
      </c>
      <c r="C2576">
        <v>284.85000000000002</v>
      </c>
      <c r="D2576">
        <v>311.85000000000002</v>
      </c>
      <c r="E2576">
        <v>280.02</v>
      </c>
      <c r="F2576" t="s">
        <v>8835</v>
      </c>
      <c r="G2576">
        <v>4.02E-2</v>
      </c>
    </row>
    <row r="2577" spans="1:7" x14ac:dyDescent="0.35">
      <c r="A2577" s="1">
        <v>43031</v>
      </c>
      <c r="B2577">
        <v>284.85000000000002</v>
      </c>
      <c r="C2577">
        <v>293.55</v>
      </c>
      <c r="D2577">
        <v>293.95999999999998</v>
      </c>
      <c r="E2577">
        <v>273.5</v>
      </c>
      <c r="F2577" t="s">
        <v>8836</v>
      </c>
      <c r="G2577">
        <v>-2.9600000000000001E-2</v>
      </c>
    </row>
    <row r="2578" spans="1:7" x14ac:dyDescent="0.35">
      <c r="A2578" s="1">
        <v>43030</v>
      </c>
      <c r="B2578">
        <v>293.55</v>
      </c>
      <c r="C2578">
        <v>299.23</v>
      </c>
      <c r="D2578">
        <v>305.62</v>
      </c>
      <c r="E2578">
        <v>289.39999999999998</v>
      </c>
      <c r="F2578" t="s">
        <v>8837</v>
      </c>
      <c r="G2578">
        <v>-1.9E-2</v>
      </c>
    </row>
    <row r="2579" spans="1:7" x14ac:dyDescent="0.35">
      <c r="A2579" s="1">
        <v>43029</v>
      </c>
      <c r="B2579">
        <v>299.23</v>
      </c>
      <c r="C2579">
        <v>302.61</v>
      </c>
      <c r="D2579">
        <v>303</v>
      </c>
      <c r="E2579">
        <v>289.31</v>
      </c>
      <c r="F2579" t="s">
        <v>8838</v>
      </c>
      <c r="G2579">
        <v>-1.12E-2</v>
      </c>
    </row>
    <row r="2580" spans="1:7" x14ac:dyDescent="0.35">
      <c r="A2580" s="1">
        <v>43028</v>
      </c>
      <c r="B2580">
        <v>302.61</v>
      </c>
      <c r="C2580">
        <v>306.97000000000003</v>
      </c>
      <c r="D2580">
        <v>313.01</v>
      </c>
      <c r="E2580">
        <v>301.04000000000002</v>
      </c>
      <c r="F2580" t="s">
        <v>8167</v>
      </c>
      <c r="G2580">
        <v>-1.4200000000000001E-2</v>
      </c>
    </row>
    <row r="2581" spans="1:7" x14ac:dyDescent="0.35">
      <c r="A2581" s="1">
        <v>43027</v>
      </c>
      <c r="B2581">
        <v>306.97000000000003</v>
      </c>
      <c r="C2581">
        <v>313.45</v>
      </c>
      <c r="D2581">
        <v>316.5</v>
      </c>
      <c r="E2581">
        <v>304</v>
      </c>
      <c r="F2581" t="s">
        <v>8839</v>
      </c>
      <c r="G2581">
        <v>-2.07E-2</v>
      </c>
    </row>
    <row r="2582" spans="1:7" x14ac:dyDescent="0.35">
      <c r="A2582" s="1">
        <v>43026</v>
      </c>
      <c r="B2582">
        <v>313.45</v>
      </c>
      <c r="C2582">
        <v>315.64999999999998</v>
      </c>
      <c r="D2582">
        <v>316.20999999999998</v>
      </c>
      <c r="E2582">
        <v>287.45999999999998</v>
      </c>
      <c r="F2582" t="s">
        <v>8840</v>
      </c>
      <c r="G2582">
        <v>-7.0000000000000001E-3</v>
      </c>
    </row>
    <row r="2583" spans="1:7" x14ac:dyDescent="0.35">
      <c r="A2583" s="1">
        <v>43025</v>
      </c>
      <c r="B2583">
        <v>315.64999999999998</v>
      </c>
      <c r="C2583">
        <v>334.46</v>
      </c>
      <c r="D2583">
        <v>334.8</v>
      </c>
      <c r="E2583">
        <v>308</v>
      </c>
      <c r="F2583" t="s">
        <v>8841</v>
      </c>
      <c r="G2583">
        <v>-5.62E-2</v>
      </c>
    </row>
    <row r="2584" spans="1:7" x14ac:dyDescent="0.35">
      <c r="A2584" s="1">
        <v>43024</v>
      </c>
      <c r="B2584">
        <v>334.46</v>
      </c>
      <c r="C2584">
        <v>337.23</v>
      </c>
      <c r="D2584">
        <v>355</v>
      </c>
      <c r="E2584">
        <v>330.85</v>
      </c>
      <c r="F2584" t="s">
        <v>8842</v>
      </c>
      <c r="G2584">
        <v>-8.2000000000000007E-3</v>
      </c>
    </row>
    <row r="2585" spans="1:7" x14ac:dyDescent="0.35">
      <c r="A2585" s="1">
        <v>43023</v>
      </c>
      <c r="B2585">
        <v>337.23</v>
      </c>
      <c r="C2585">
        <v>339.24</v>
      </c>
      <c r="D2585">
        <v>344.89</v>
      </c>
      <c r="E2585">
        <v>315</v>
      </c>
      <c r="F2585" t="s">
        <v>8843</v>
      </c>
      <c r="G2585">
        <v>-5.8999999999999999E-3</v>
      </c>
    </row>
    <row r="2586" spans="1:7" x14ac:dyDescent="0.35">
      <c r="A2586" s="1">
        <v>43022</v>
      </c>
      <c r="B2586">
        <v>339.24</v>
      </c>
      <c r="C2586">
        <v>337.46</v>
      </c>
      <c r="D2586">
        <v>348</v>
      </c>
      <c r="E2586">
        <v>334.05</v>
      </c>
      <c r="F2586" t="s">
        <v>8844</v>
      </c>
      <c r="G2586">
        <v>5.3E-3</v>
      </c>
    </row>
    <row r="2587" spans="1:7" x14ac:dyDescent="0.35">
      <c r="A2587" s="1">
        <v>43021</v>
      </c>
      <c r="B2587">
        <v>337.46</v>
      </c>
      <c r="C2587">
        <v>303.06</v>
      </c>
      <c r="D2587">
        <v>350</v>
      </c>
      <c r="E2587">
        <v>298</v>
      </c>
      <c r="F2587" t="s">
        <v>1616</v>
      </c>
      <c r="G2587">
        <v>0.1135</v>
      </c>
    </row>
    <row r="2588" spans="1:7" x14ac:dyDescent="0.35">
      <c r="A2588" s="1">
        <v>43020</v>
      </c>
      <c r="B2588">
        <v>303.06</v>
      </c>
      <c r="C2588">
        <v>303.2</v>
      </c>
      <c r="D2588">
        <v>310.01</v>
      </c>
      <c r="E2588">
        <v>302.10000000000002</v>
      </c>
      <c r="F2588" t="s">
        <v>8845</v>
      </c>
      <c r="G2588">
        <v>-5.0000000000000001E-4</v>
      </c>
    </row>
    <row r="2589" spans="1:7" x14ac:dyDescent="0.35">
      <c r="A2589" s="1">
        <v>43019</v>
      </c>
      <c r="B2589">
        <v>303.2</v>
      </c>
      <c r="C2589">
        <v>299.32</v>
      </c>
      <c r="D2589">
        <v>306.55</v>
      </c>
      <c r="E2589">
        <v>296.60000000000002</v>
      </c>
      <c r="F2589" t="s">
        <v>8846</v>
      </c>
      <c r="G2589">
        <v>1.2999999999999999E-2</v>
      </c>
    </row>
    <row r="2590" spans="1:7" x14ac:dyDescent="0.35">
      <c r="A2590" s="1">
        <v>43018</v>
      </c>
      <c r="B2590">
        <v>299.32</v>
      </c>
      <c r="C2590">
        <v>297.39999999999998</v>
      </c>
      <c r="D2590">
        <v>307</v>
      </c>
      <c r="E2590">
        <v>292.57</v>
      </c>
      <c r="F2590" t="s">
        <v>8847</v>
      </c>
      <c r="G2590">
        <v>6.4999999999999997E-3</v>
      </c>
    </row>
    <row r="2591" spans="1:7" x14ac:dyDescent="0.35">
      <c r="A2591" s="1">
        <v>43017</v>
      </c>
      <c r="B2591">
        <v>297.39999999999998</v>
      </c>
      <c r="C2591">
        <v>309.82</v>
      </c>
      <c r="D2591">
        <v>311.16000000000003</v>
      </c>
      <c r="E2591">
        <v>287.02999999999997</v>
      </c>
      <c r="F2591" t="s">
        <v>8848</v>
      </c>
      <c r="G2591">
        <v>-4.0099999999999997E-2</v>
      </c>
    </row>
    <row r="2592" spans="1:7" x14ac:dyDescent="0.35">
      <c r="A2592" s="1">
        <v>43016</v>
      </c>
      <c r="B2592">
        <v>309.82</v>
      </c>
      <c r="C2592">
        <v>311.45999999999998</v>
      </c>
      <c r="D2592">
        <v>314.39</v>
      </c>
      <c r="E2592">
        <v>307.55</v>
      </c>
      <c r="F2592" t="s">
        <v>8849</v>
      </c>
      <c r="G2592">
        <v>-5.3E-3</v>
      </c>
    </row>
    <row r="2593" spans="1:7" x14ac:dyDescent="0.35">
      <c r="A2593" s="1">
        <v>43015</v>
      </c>
      <c r="B2593">
        <v>311.45999999999998</v>
      </c>
      <c r="C2593">
        <v>308.43</v>
      </c>
      <c r="D2593">
        <v>315</v>
      </c>
      <c r="E2593">
        <v>304.5</v>
      </c>
      <c r="F2593" t="s">
        <v>8850</v>
      </c>
      <c r="G2593">
        <v>9.7999999999999997E-3</v>
      </c>
    </row>
    <row r="2594" spans="1:7" x14ac:dyDescent="0.35">
      <c r="A2594" s="1">
        <v>43014</v>
      </c>
      <c r="B2594">
        <v>308.43</v>
      </c>
      <c r="C2594">
        <v>295.12</v>
      </c>
      <c r="D2594">
        <v>309.58999999999997</v>
      </c>
      <c r="E2594">
        <v>293.04000000000002</v>
      </c>
      <c r="F2594" t="s">
        <v>8851</v>
      </c>
      <c r="G2594">
        <v>4.5100000000000001E-2</v>
      </c>
    </row>
    <row r="2595" spans="1:7" x14ac:dyDescent="0.35">
      <c r="A2595" s="1">
        <v>43013</v>
      </c>
      <c r="B2595">
        <v>295.12</v>
      </c>
      <c r="C2595">
        <v>291.39999999999998</v>
      </c>
      <c r="D2595">
        <v>297.92</v>
      </c>
      <c r="E2595">
        <v>285.12</v>
      </c>
      <c r="F2595" t="s">
        <v>8852</v>
      </c>
      <c r="G2595">
        <v>1.2800000000000001E-2</v>
      </c>
    </row>
    <row r="2596" spans="1:7" x14ac:dyDescent="0.35">
      <c r="A2596" s="1">
        <v>43012</v>
      </c>
      <c r="B2596">
        <v>291.39999999999998</v>
      </c>
      <c r="C2596">
        <v>291.69</v>
      </c>
      <c r="D2596">
        <v>296</v>
      </c>
      <c r="E2596">
        <v>287.56</v>
      </c>
      <c r="F2596" t="s">
        <v>8853</v>
      </c>
      <c r="G2596">
        <v>-1E-3</v>
      </c>
    </row>
    <row r="2597" spans="1:7" x14ac:dyDescent="0.35">
      <c r="A2597" s="1">
        <v>43011</v>
      </c>
      <c r="B2597">
        <v>291.69</v>
      </c>
      <c r="C2597">
        <v>296.82</v>
      </c>
      <c r="D2597">
        <v>300.5</v>
      </c>
      <c r="E2597">
        <v>285.93</v>
      </c>
      <c r="F2597" t="s">
        <v>8854</v>
      </c>
      <c r="G2597">
        <v>-1.7299999999999999E-2</v>
      </c>
    </row>
    <row r="2598" spans="1:7" x14ac:dyDescent="0.35">
      <c r="A2598" s="1">
        <v>43010</v>
      </c>
      <c r="B2598">
        <v>296.82</v>
      </c>
      <c r="C2598">
        <v>304.26</v>
      </c>
      <c r="D2598">
        <v>304.63</v>
      </c>
      <c r="E2598">
        <v>292.10000000000002</v>
      </c>
      <c r="F2598" t="s">
        <v>8855</v>
      </c>
      <c r="G2598">
        <v>-2.4500000000000001E-2</v>
      </c>
    </row>
    <row r="2599" spans="1:7" x14ac:dyDescent="0.35">
      <c r="A2599" s="1">
        <v>43009</v>
      </c>
      <c r="B2599">
        <v>304.26</v>
      </c>
      <c r="C2599">
        <v>303.44</v>
      </c>
      <c r="D2599">
        <v>305.57</v>
      </c>
      <c r="E2599">
        <v>295</v>
      </c>
      <c r="F2599" t="s">
        <v>8856</v>
      </c>
      <c r="G2599">
        <v>2.7000000000000001E-3</v>
      </c>
    </row>
    <row r="2600" spans="1:7" x14ac:dyDescent="0.35">
      <c r="A2600" s="1">
        <v>43008</v>
      </c>
      <c r="B2600">
        <v>303.44</v>
      </c>
      <c r="C2600">
        <v>292.66000000000003</v>
      </c>
      <c r="D2600">
        <v>307.76</v>
      </c>
      <c r="E2600">
        <v>292.3</v>
      </c>
      <c r="F2600" t="s">
        <v>8857</v>
      </c>
      <c r="G2600">
        <v>3.6799999999999999E-2</v>
      </c>
    </row>
    <row r="2601" spans="1:7" x14ac:dyDescent="0.35">
      <c r="A2601" s="1">
        <v>43007</v>
      </c>
      <c r="B2601">
        <v>292.66000000000003</v>
      </c>
      <c r="C2601">
        <v>302.63</v>
      </c>
      <c r="D2601">
        <v>303.89999999999998</v>
      </c>
      <c r="E2601">
        <v>280.5</v>
      </c>
      <c r="F2601" t="s">
        <v>8858</v>
      </c>
      <c r="G2601">
        <v>-3.2899999999999999E-2</v>
      </c>
    </row>
    <row r="2602" spans="1:7" x14ac:dyDescent="0.35">
      <c r="A2602" s="1">
        <v>43006</v>
      </c>
      <c r="B2602">
        <v>302.63</v>
      </c>
      <c r="C2602">
        <v>309.75</v>
      </c>
      <c r="D2602">
        <v>310.69</v>
      </c>
      <c r="E2602">
        <v>297.75</v>
      </c>
      <c r="F2602" t="s">
        <v>8859</v>
      </c>
      <c r="G2602">
        <v>-2.3E-2</v>
      </c>
    </row>
    <row r="2603" spans="1:7" x14ac:dyDescent="0.35">
      <c r="A2603" s="1">
        <v>43005</v>
      </c>
      <c r="B2603">
        <v>309.75</v>
      </c>
      <c r="C2603">
        <v>289.27999999999997</v>
      </c>
      <c r="D2603">
        <v>315.51</v>
      </c>
      <c r="E2603">
        <v>286.93</v>
      </c>
      <c r="F2603" t="s">
        <v>8860</v>
      </c>
      <c r="G2603">
        <v>7.0800000000000002E-2</v>
      </c>
    </row>
    <row r="2604" spans="1:7" x14ac:dyDescent="0.35">
      <c r="A2604" s="1">
        <v>43004</v>
      </c>
      <c r="B2604">
        <v>289.27999999999997</v>
      </c>
      <c r="C2604">
        <v>295.2</v>
      </c>
      <c r="D2604">
        <v>296.38</v>
      </c>
      <c r="E2604">
        <v>285.2</v>
      </c>
      <c r="F2604" t="s">
        <v>8861</v>
      </c>
      <c r="G2604">
        <v>-2.01E-2</v>
      </c>
    </row>
    <row r="2605" spans="1:7" x14ac:dyDescent="0.35">
      <c r="A2605" s="1">
        <v>43003</v>
      </c>
      <c r="B2605">
        <v>295.2</v>
      </c>
      <c r="C2605">
        <v>282</v>
      </c>
      <c r="D2605">
        <v>297.93</v>
      </c>
      <c r="E2605">
        <v>281.8</v>
      </c>
      <c r="F2605" t="s">
        <v>8862</v>
      </c>
      <c r="G2605">
        <v>4.6800000000000001E-2</v>
      </c>
    </row>
    <row r="2606" spans="1:7" x14ac:dyDescent="0.35">
      <c r="A2606" s="1">
        <v>43002</v>
      </c>
      <c r="B2606">
        <v>282</v>
      </c>
      <c r="C2606">
        <v>285.89999999999998</v>
      </c>
      <c r="D2606">
        <v>294.54000000000002</v>
      </c>
      <c r="E2606">
        <v>275.41000000000003</v>
      </c>
      <c r="F2606" t="s">
        <v>8863</v>
      </c>
      <c r="G2606">
        <v>-1.3599999999999999E-2</v>
      </c>
    </row>
    <row r="2607" spans="1:7" x14ac:dyDescent="0.35">
      <c r="A2607" s="1">
        <v>43001</v>
      </c>
      <c r="B2607">
        <v>285.89999999999998</v>
      </c>
      <c r="C2607">
        <v>262.19</v>
      </c>
      <c r="D2607">
        <v>287.2</v>
      </c>
      <c r="E2607">
        <v>259.01</v>
      </c>
      <c r="F2607" t="s">
        <v>8864</v>
      </c>
      <c r="G2607">
        <v>9.0399999999999994E-2</v>
      </c>
    </row>
    <row r="2608" spans="1:7" x14ac:dyDescent="0.35">
      <c r="A2608" s="1">
        <v>43000</v>
      </c>
      <c r="B2608">
        <v>262.19</v>
      </c>
      <c r="C2608">
        <v>256.67</v>
      </c>
      <c r="D2608">
        <v>269.5</v>
      </c>
      <c r="E2608">
        <v>253.03</v>
      </c>
      <c r="F2608" t="s">
        <v>8865</v>
      </c>
      <c r="G2608">
        <v>2.1499999999999998E-2</v>
      </c>
    </row>
    <row r="2609" spans="1:7" x14ac:dyDescent="0.35">
      <c r="A2609" s="1">
        <v>42999</v>
      </c>
      <c r="B2609">
        <v>256.67</v>
      </c>
      <c r="C2609">
        <v>283.5</v>
      </c>
      <c r="D2609">
        <v>287.52999999999997</v>
      </c>
      <c r="E2609">
        <v>251.52</v>
      </c>
      <c r="F2609" t="s">
        <v>1878</v>
      </c>
      <c r="G2609">
        <v>-9.4600000000000004E-2</v>
      </c>
    </row>
    <row r="2610" spans="1:7" x14ac:dyDescent="0.35">
      <c r="A2610" s="1">
        <v>42998</v>
      </c>
      <c r="B2610">
        <v>283.5</v>
      </c>
      <c r="C2610">
        <v>282.63</v>
      </c>
      <c r="D2610">
        <v>294</v>
      </c>
      <c r="E2610">
        <v>277</v>
      </c>
      <c r="F2610" t="s">
        <v>8866</v>
      </c>
      <c r="G2610">
        <v>3.0999999999999999E-3</v>
      </c>
    </row>
    <row r="2611" spans="1:7" x14ac:dyDescent="0.35">
      <c r="A2611" s="1">
        <v>42997</v>
      </c>
      <c r="B2611">
        <v>282.63</v>
      </c>
      <c r="C2611">
        <v>296.81</v>
      </c>
      <c r="D2611">
        <v>299</v>
      </c>
      <c r="E2611">
        <v>275</v>
      </c>
      <c r="F2611" t="s">
        <v>8867</v>
      </c>
      <c r="G2611">
        <v>-4.7800000000000002E-2</v>
      </c>
    </row>
    <row r="2612" spans="1:7" x14ac:dyDescent="0.35">
      <c r="A2612" s="1">
        <v>42996</v>
      </c>
      <c r="B2612">
        <v>296.81</v>
      </c>
      <c r="C2612">
        <v>257</v>
      </c>
      <c r="D2612">
        <v>299.89</v>
      </c>
      <c r="E2612">
        <v>257</v>
      </c>
      <c r="F2612" t="s">
        <v>1931</v>
      </c>
      <c r="G2612">
        <v>0.15490000000000001</v>
      </c>
    </row>
    <row r="2613" spans="1:7" x14ac:dyDescent="0.35">
      <c r="A2613" s="1">
        <v>42995</v>
      </c>
      <c r="B2613">
        <v>257</v>
      </c>
      <c r="C2613">
        <v>253</v>
      </c>
      <c r="D2613">
        <v>263.69</v>
      </c>
      <c r="E2613">
        <v>239</v>
      </c>
      <c r="F2613" t="s">
        <v>8868</v>
      </c>
      <c r="G2613">
        <v>1.5800000000000002E-2</v>
      </c>
    </row>
    <row r="2614" spans="1:7" x14ac:dyDescent="0.35">
      <c r="A2614" s="1">
        <v>42994</v>
      </c>
      <c r="B2614">
        <v>253</v>
      </c>
      <c r="C2614">
        <v>258.68</v>
      </c>
      <c r="D2614">
        <v>270</v>
      </c>
      <c r="E2614">
        <v>242.2</v>
      </c>
      <c r="F2614" t="s">
        <v>1661</v>
      </c>
      <c r="G2614">
        <v>-2.1999999999999999E-2</v>
      </c>
    </row>
    <row r="2615" spans="1:7" x14ac:dyDescent="0.35">
      <c r="A2615" s="1">
        <v>42993</v>
      </c>
      <c r="B2615">
        <v>258.68</v>
      </c>
      <c r="C2615">
        <v>222.5</v>
      </c>
      <c r="D2615">
        <v>269</v>
      </c>
      <c r="E2615">
        <v>198</v>
      </c>
      <c r="F2615" t="s">
        <v>2152</v>
      </c>
      <c r="G2615">
        <v>0.16259999999999999</v>
      </c>
    </row>
    <row r="2616" spans="1:7" x14ac:dyDescent="0.35">
      <c r="A2616" s="1">
        <v>42992</v>
      </c>
      <c r="B2616">
        <v>222.5</v>
      </c>
      <c r="C2616">
        <v>275.48</v>
      </c>
      <c r="D2616">
        <v>281.01</v>
      </c>
      <c r="E2616">
        <v>221.71</v>
      </c>
      <c r="F2616" t="s">
        <v>5681</v>
      </c>
      <c r="G2616">
        <v>-0.1923</v>
      </c>
    </row>
    <row r="2617" spans="1:7" x14ac:dyDescent="0.35">
      <c r="A2617" s="1">
        <v>42991</v>
      </c>
      <c r="B2617">
        <v>275.48</v>
      </c>
      <c r="C2617">
        <v>293.89999999999998</v>
      </c>
      <c r="D2617">
        <v>294.16000000000003</v>
      </c>
      <c r="E2617">
        <v>256</v>
      </c>
      <c r="F2617" t="s">
        <v>5759</v>
      </c>
      <c r="G2617">
        <v>-6.2700000000000006E-2</v>
      </c>
    </row>
    <row r="2618" spans="1:7" x14ac:dyDescent="0.35">
      <c r="A2618" s="1">
        <v>42990</v>
      </c>
      <c r="B2618">
        <v>293.89999999999998</v>
      </c>
      <c r="C2618">
        <v>297.19</v>
      </c>
      <c r="D2618">
        <v>316.73</v>
      </c>
      <c r="E2618">
        <v>283</v>
      </c>
      <c r="F2618" t="s">
        <v>8869</v>
      </c>
      <c r="G2618">
        <v>-1.11E-2</v>
      </c>
    </row>
    <row r="2619" spans="1:7" x14ac:dyDescent="0.35">
      <c r="A2619" s="1">
        <v>42989</v>
      </c>
      <c r="B2619">
        <v>297.19</v>
      </c>
      <c r="C2619">
        <v>297.89999999999998</v>
      </c>
      <c r="D2619">
        <v>308</v>
      </c>
      <c r="E2619">
        <v>287.33</v>
      </c>
      <c r="F2619" t="s">
        <v>8870</v>
      </c>
      <c r="G2619">
        <v>-2.3999999999999998E-3</v>
      </c>
    </row>
    <row r="2620" spans="1:7" x14ac:dyDescent="0.35">
      <c r="A2620" s="1">
        <v>42988</v>
      </c>
      <c r="B2620">
        <v>297.89999999999998</v>
      </c>
      <c r="C2620">
        <v>303.08</v>
      </c>
      <c r="D2620">
        <v>305</v>
      </c>
      <c r="E2620">
        <v>276.11</v>
      </c>
      <c r="F2620" t="s">
        <v>8871</v>
      </c>
      <c r="G2620">
        <v>-1.7100000000000001E-2</v>
      </c>
    </row>
    <row r="2621" spans="1:7" x14ac:dyDescent="0.35">
      <c r="A2621" s="1">
        <v>42987</v>
      </c>
      <c r="B2621">
        <v>303.08</v>
      </c>
      <c r="C2621">
        <v>304</v>
      </c>
      <c r="D2621">
        <v>307.08</v>
      </c>
      <c r="E2621">
        <v>291.45999999999998</v>
      </c>
      <c r="F2621" t="s">
        <v>8872</v>
      </c>
      <c r="G2621">
        <v>-3.0000000000000001E-3</v>
      </c>
    </row>
    <row r="2622" spans="1:7" x14ac:dyDescent="0.35">
      <c r="A2622" s="1">
        <v>42986</v>
      </c>
      <c r="B2622">
        <v>304</v>
      </c>
      <c r="C2622">
        <v>334.1</v>
      </c>
      <c r="D2622">
        <v>334.58</v>
      </c>
      <c r="E2622">
        <v>291</v>
      </c>
      <c r="F2622" t="s">
        <v>1661</v>
      </c>
      <c r="G2622">
        <v>-9.01E-2</v>
      </c>
    </row>
    <row r="2623" spans="1:7" x14ac:dyDescent="0.35">
      <c r="A2623" s="1">
        <v>42985</v>
      </c>
      <c r="B2623">
        <v>334.1</v>
      </c>
      <c r="C2623">
        <v>337.36</v>
      </c>
      <c r="D2623">
        <v>338.66</v>
      </c>
      <c r="E2623">
        <v>321.10000000000002</v>
      </c>
      <c r="F2623" t="s">
        <v>8873</v>
      </c>
      <c r="G2623">
        <v>-9.7000000000000003E-3</v>
      </c>
    </row>
    <row r="2624" spans="1:7" x14ac:dyDescent="0.35">
      <c r="A2624" s="1">
        <v>42984</v>
      </c>
      <c r="B2624">
        <v>337.36</v>
      </c>
      <c r="C2624">
        <v>316.18</v>
      </c>
      <c r="D2624">
        <v>339.5</v>
      </c>
      <c r="E2624">
        <v>314.81</v>
      </c>
      <c r="F2624" t="s">
        <v>8874</v>
      </c>
      <c r="G2624">
        <v>6.7000000000000004E-2</v>
      </c>
    </row>
    <row r="2625" spans="1:7" x14ac:dyDescent="0.35">
      <c r="A2625" s="1">
        <v>42983</v>
      </c>
      <c r="B2625">
        <v>316.18</v>
      </c>
      <c r="C2625">
        <v>295.81</v>
      </c>
      <c r="D2625">
        <v>323.17</v>
      </c>
      <c r="E2625">
        <v>267.64</v>
      </c>
      <c r="F2625" t="s">
        <v>1616</v>
      </c>
      <c r="G2625">
        <v>6.8900000000000003E-2</v>
      </c>
    </row>
    <row r="2626" spans="1:7" x14ac:dyDescent="0.35">
      <c r="A2626" s="1">
        <v>42982</v>
      </c>
      <c r="B2626">
        <v>295.81</v>
      </c>
      <c r="C2626">
        <v>350.63</v>
      </c>
      <c r="D2626">
        <v>351.59</v>
      </c>
      <c r="E2626">
        <v>275</v>
      </c>
      <c r="F2626" t="s">
        <v>5745</v>
      </c>
      <c r="G2626">
        <v>-0.15629999999999999</v>
      </c>
    </row>
    <row r="2627" spans="1:7" x14ac:dyDescent="0.35">
      <c r="A2627" s="1">
        <v>42981</v>
      </c>
      <c r="B2627">
        <v>350.63</v>
      </c>
      <c r="C2627">
        <v>345</v>
      </c>
      <c r="D2627">
        <v>368.4</v>
      </c>
      <c r="E2627">
        <v>328.33</v>
      </c>
      <c r="F2627" t="s">
        <v>8875</v>
      </c>
      <c r="G2627">
        <v>1.6299999999999999E-2</v>
      </c>
    </row>
    <row r="2628" spans="1:7" x14ac:dyDescent="0.35">
      <c r="A2628" s="1">
        <v>42980</v>
      </c>
      <c r="B2628">
        <v>345</v>
      </c>
      <c r="C2628">
        <v>390.35</v>
      </c>
      <c r="D2628">
        <v>390.77</v>
      </c>
      <c r="E2628">
        <v>325.10000000000002</v>
      </c>
      <c r="F2628" t="s">
        <v>1661</v>
      </c>
      <c r="G2628">
        <v>-0.1162</v>
      </c>
    </row>
    <row r="2629" spans="1:7" x14ac:dyDescent="0.35">
      <c r="A2629" s="1">
        <v>42979</v>
      </c>
      <c r="B2629">
        <v>390.35</v>
      </c>
      <c r="C2629">
        <v>387.3</v>
      </c>
      <c r="D2629">
        <v>395.03</v>
      </c>
      <c r="E2629">
        <v>383.6</v>
      </c>
      <c r="F2629" t="s">
        <v>8876</v>
      </c>
      <c r="G2629">
        <v>7.9000000000000008E-3</v>
      </c>
    </row>
    <row r="2630" spans="1:7" x14ac:dyDescent="0.35">
      <c r="A2630" s="1">
        <v>42978</v>
      </c>
      <c r="B2630">
        <v>387.3</v>
      </c>
      <c r="C2630">
        <v>382.78</v>
      </c>
      <c r="D2630">
        <v>390</v>
      </c>
      <c r="E2630">
        <v>380.1</v>
      </c>
      <c r="F2630" t="s">
        <v>8877</v>
      </c>
      <c r="G2630">
        <v>1.18E-2</v>
      </c>
    </row>
    <row r="2631" spans="1:7" x14ac:dyDescent="0.35">
      <c r="A2631" s="1">
        <v>42977</v>
      </c>
      <c r="B2631">
        <v>382.78</v>
      </c>
      <c r="C2631">
        <v>372</v>
      </c>
      <c r="D2631">
        <v>390.1</v>
      </c>
      <c r="E2631">
        <v>365.1</v>
      </c>
      <c r="F2631" t="s">
        <v>8878</v>
      </c>
      <c r="G2631">
        <v>2.9000000000000001E-2</v>
      </c>
    </row>
    <row r="2632" spans="1:7" x14ac:dyDescent="0.35">
      <c r="A2632" s="1">
        <v>42976</v>
      </c>
      <c r="B2632">
        <v>372</v>
      </c>
      <c r="C2632">
        <v>347.09</v>
      </c>
      <c r="D2632">
        <v>375.98</v>
      </c>
      <c r="E2632">
        <v>346.42</v>
      </c>
      <c r="F2632" t="s">
        <v>8879</v>
      </c>
      <c r="G2632">
        <v>7.1800000000000003E-2</v>
      </c>
    </row>
    <row r="2633" spans="1:7" x14ac:dyDescent="0.35">
      <c r="A2633" s="1">
        <v>42975</v>
      </c>
      <c r="B2633">
        <v>347.09</v>
      </c>
      <c r="C2633">
        <v>348.01</v>
      </c>
      <c r="D2633">
        <v>352</v>
      </c>
      <c r="E2633">
        <v>332.74</v>
      </c>
      <c r="F2633" t="s">
        <v>8880</v>
      </c>
      <c r="G2633">
        <v>-2.5999999999999999E-3</v>
      </c>
    </row>
    <row r="2634" spans="1:7" x14ac:dyDescent="0.35">
      <c r="A2634" s="1">
        <v>42974</v>
      </c>
      <c r="B2634">
        <v>348.01</v>
      </c>
      <c r="C2634">
        <v>332.72</v>
      </c>
      <c r="D2634">
        <v>348.01</v>
      </c>
      <c r="E2634">
        <v>331.88</v>
      </c>
      <c r="F2634" t="s">
        <v>8881</v>
      </c>
      <c r="G2634">
        <v>4.5999999999999999E-2</v>
      </c>
    </row>
    <row r="2635" spans="1:7" x14ac:dyDescent="0.35">
      <c r="A2635" s="1">
        <v>42973</v>
      </c>
      <c r="B2635">
        <v>332.72</v>
      </c>
      <c r="C2635">
        <v>328.7</v>
      </c>
      <c r="D2635">
        <v>334.6</v>
      </c>
      <c r="E2635">
        <v>324.5</v>
      </c>
      <c r="F2635" t="s">
        <v>8882</v>
      </c>
      <c r="G2635">
        <v>1.2200000000000001E-2</v>
      </c>
    </row>
    <row r="2636" spans="1:7" x14ac:dyDescent="0.35">
      <c r="A2636" s="1">
        <v>42972</v>
      </c>
      <c r="B2636">
        <v>328.7</v>
      </c>
      <c r="C2636">
        <v>325.62</v>
      </c>
      <c r="D2636">
        <v>338.25</v>
      </c>
      <c r="E2636">
        <v>324.04000000000002</v>
      </c>
      <c r="F2636" t="s">
        <v>8883</v>
      </c>
      <c r="G2636">
        <v>9.4999999999999998E-3</v>
      </c>
    </row>
    <row r="2637" spans="1:7" x14ac:dyDescent="0.35">
      <c r="A2637" s="1">
        <v>42971</v>
      </c>
      <c r="B2637">
        <v>325.62</v>
      </c>
      <c r="C2637">
        <v>316.5</v>
      </c>
      <c r="D2637">
        <v>329.56</v>
      </c>
      <c r="E2637">
        <v>314.14</v>
      </c>
      <c r="F2637" t="s">
        <v>8884</v>
      </c>
      <c r="G2637">
        <v>2.8799999999999999E-2</v>
      </c>
    </row>
    <row r="2638" spans="1:7" x14ac:dyDescent="0.35">
      <c r="A2638" s="1">
        <v>42970</v>
      </c>
      <c r="B2638">
        <v>316.5</v>
      </c>
      <c r="C2638">
        <v>312.54000000000002</v>
      </c>
      <c r="D2638">
        <v>325</v>
      </c>
      <c r="E2638">
        <v>311.64999999999998</v>
      </c>
      <c r="F2638" t="s">
        <v>8885</v>
      </c>
      <c r="G2638">
        <v>1.2699999999999999E-2</v>
      </c>
    </row>
    <row r="2639" spans="1:7" x14ac:dyDescent="0.35">
      <c r="A2639" s="1">
        <v>42969</v>
      </c>
      <c r="B2639">
        <v>312.54000000000002</v>
      </c>
      <c r="C2639">
        <v>322.24</v>
      </c>
      <c r="D2639">
        <v>329.96</v>
      </c>
      <c r="E2639">
        <v>285.01</v>
      </c>
      <c r="F2639" t="s">
        <v>8886</v>
      </c>
      <c r="G2639">
        <v>-3.0099999999999998E-2</v>
      </c>
    </row>
    <row r="2640" spans="1:7" x14ac:dyDescent="0.35">
      <c r="A2640" s="1">
        <v>42968</v>
      </c>
      <c r="B2640">
        <v>322.24</v>
      </c>
      <c r="C2640">
        <v>298.37</v>
      </c>
      <c r="D2640">
        <v>346.99</v>
      </c>
      <c r="E2640">
        <v>294.52999999999997</v>
      </c>
      <c r="F2640" t="s">
        <v>1592</v>
      </c>
      <c r="G2640">
        <v>0.08</v>
      </c>
    </row>
    <row r="2641" spans="1:7" x14ac:dyDescent="0.35">
      <c r="A2641" s="1">
        <v>42967</v>
      </c>
      <c r="B2641">
        <v>298.37</v>
      </c>
      <c r="C2641">
        <v>292.77999999999997</v>
      </c>
      <c r="D2641">
        <v>299</v>
      </c>
      <c r="E2641">
        <v>286.95999999999998</v>
      </c>
      <c r="F2641" t="s">
        <v>8887</v>
      </c>
      <c r="G2641">
        <v>1.9099999999999999E-2</v>
      </c>
    </row>
    <row r="2642" spans="1:7" x14ac:dyDescent="0.35">
      <c r="A2642" s="1">
        <v>42966</v>
      </c>
      <c r="B2642">
        <v>292.77999999999997</v>
      </c>
      <c r="C2642">
        <v>292</v>
      </c>
      <c r="D2642">
        <v>298.51</v>
      </c>
      <c r="E2642">
        <v>280</v>
      </c>
      <c r="F2642" t="s">
        <v>8888</v>
      </c>
      <c r="G2642">
        <v>2.7000000000000001E-3</v>
      </c>
    </row>
    <row r="2643" spans="1:7" x14ac:dyDescent="0.35">
      <c r="A2643" s="1">
        <v>42965</v>
      </c>
      <c r="B2643">
        <v>292</v>
      </c>
      <c r="C2643">
        <v>299</v>
      </c>
      <c r="D2643">
        <v>307</v>
      </c>
      <c r="E2643">
        <v>286</v>
      </c>
      <c r="F2643" t="s">
        <v>8889</v>
      </c>
      <c r="G2643">
        <v>-2.3400000000000001E-2</v>
      </c>
    </row>
    <row r="2644" spans="1:7" x14ac:dyDescent="0.35">
      <c r="A2644" s="1">
        <v>42964</v>
      </c>
      <c r="B2644">
        <v>299</v>
      </c>
      <c r="C2644">
        <v>301.33999999999997</v>
      </c>
      <c r="D2644">
        <v>312</v>
      </c>
      <c r="E2644">
        <v>297.01</v>
      </c>
      <c r="F2644" t="s">
        <v>8890</v>
      </c>
      <c r="G2644">
        <v>-7.7999999999999996E-3</v>
      </c>
    </row>
    <row r="2645" spans="1:7" x14ac:dyDescent="0.35">
      <c r="A2645" s="1">
        <v>42963</v>
      </c>
      <c r="B2645">
        <v>301.33999999999997</v>
      </c>
      <c r="C2645">
        <v>286</v>
      </c>
      <c r="D2645">
        <v>304</v>
      </c>
      <c r="E2645">
        <v>279.94</v>
      </c>
      <c r="F2645" t="s">
        <v>8891</v>
      </c>
      <c r="G2645">
        <v>5.3600000000000002E-2</v>
      </c>
    </row>
    <row r="2646" spans="1:7" x14ac:dyDescent="0.35">
      <c r="A2646" s="1">
        <v>42962</v>
      </c>
      <c r="B2646">
        <v>286</v>
      </c>
      <c r="C2646">
        <v>298.22000000000003</v>
      </c>
      <c r="D2646">
        <v>299.91000000000003</v>
      </c>
      <c r="E2646">
        <v>272.29000000000002</v>
      </c>
      <c r="F2646" t="s">
        <v>8892</v>
      </c>
      <c r="G2646">
        <v>-4.1000000000000002E-2</v>
      </c>
    </row>
    <row r="2647" spans="1:7" x14ac:dyDescent="0.35">
      <c r="A2647" s="1">
        <v>42961</v>
      </c>
      <c r="B2647">
        <v>298.22000000000003</v>
      </c>
      <c r="C2647">
        <v>296.64</v>
      </c>
      <c r="D2647">
        <v>306.48</v>
      </c>
      <c r="E2647">
        <v>293.99</v>
      </c>
      <c r="F2647" t="s">
        <v>8893</v>
      </c>
      <c r="G2647">
        <v>5.3E-3</v>
      </c>
    </row>
    <row r="2648" spans="1:7" x14ac:dyDescent="0.35">
      <c r="A2648" s="1">
        <v>42960</v>
      </c>
      <c r="B2648">
        <v>296.64</v>
      </c>
      <c r="C2648">
        <v>307.22000000000003</v>
      </c>
      <c r="D2648">
        <v>308</v>
      </c>
      <c r="E2648">
        <v>285.20999999999998</v>
      </c>
      <c r="F2648" t="s">
        <v>8894</v>
      </c>
      <c r="G2648">
        <v>-3.44E-2</v>
      </c>
    </row>
    <row r="2649" spans="1:7" x14ac:dyDescent="0.35">
      <c r="A2649" s="1">
        <v>42959</v>
      </c>
      <c r="B2649">
        <v>307.22000000000003</v>
      </c>
      <c r="C2649">
        <v>308.81</v>
      </c>
      <c r="D2649">
        <v>319.77999999999997</v>
      </c>
      <c r="E2649">
        <v>299</v>
      </c>
      <c r="F2649" t="s">
        <v>8895</v>
      </c>
      <c r="G2649">
        <v>-5.1000000000000004E-3</v>
      </c>
    </row>
    <row r="2650" spans="1:7" x14ac:dyDescent="0.35">
      <c r="A2650" s="1">
        <v>42958</v>
      </c>
      <c r="B2650">
        <v>308.81</v>
      </c>
      <c r="C2650">
        <v>295.97000000000003</v>
      </c>
      <c r="D2650">
        <v>310.42</v>
      </c>
      <c r="E2650">
        <v>294</v>
      </c>
      <c r="F2650" t="s">
        <v>8896</v>
      </c>
      <c r="G2650">
        <v>4.3400000000000001E-2</v>
      </c>
    </row>
    <row r="2651" spans="1:7" x14ac:dyDescent="0.35">
      <c r="A2651" s="1">
        <v>42957</v>
      </c>
      <c r="B2651">
        <v>295.97000000000003</v>
      </c>
      <c r="C2651">
        <v>293.99</v>
      </c>
      <c r="D2651">
        <v>310.05</v>
      </c>
      <c r="E2651">
        <v>287.60000000000002</v>
      </c>
      <c r="F2651" t="s">
        <v>8897</v>
      </c>
      <c r="G2651">
        <v>6.7000000000000002E-3</v>
      </c>
    </row>
    <row r="2652" spans="1:7" x14ac:dyDescent="0.35">
      <c r="A2652" s="1">
        <v>42956</v>
      </c>
      <c r="B2652">
        <v>293.99</v>
      </c>
      <c r="C2652">
        <v>295.83</v>
      </c>
      <c r="D2652">
        <v>316</v>
      </c>
      <c r="E2652">
        <v>277</v>
      </c>
      <c r="F2652" t="s">
        <v>1635</v>
      </c>
      <c r="G2652">
        <v>-6.1999999999999998E-3</v>
      </c>
    </row>
    <row r="2653" spans="1:7" x14ac:dyDescent="0.35">
      <c r="A2653" s="1">
        <v>42955</v>
      </c>
      <c r="B2653">
        <v>295.83</v>
      </c>
      <c r="C2653">
        <v>269.51</v>
      </c>
      <c r="D2653">
        <v>299.5</v>
      </c>
      <c r="E2653">
        <v>265</v>
      </c>
      <c r="F2653" t="s">
        <v>8898</v>
      </c>
      <c r="G2653">
        <v>9.7699999999999995E-2</v>
      </c>
    </row>
    <row r="2654" spans="1:7" x14ac:dyDescent="0.35">
      <c r="A2654" s="1">
        <v>42954</v>
      </c>
      <c r="B2654">
        <v>269.51</v>
      </c>
      <c r="C2654">
        <v>264.29000000000002</v>
      </c>
      <c r="D2654">
        <v>274.60000000000002</v>
      </c>
      <c r="E2654">
        <v>257.32</v>
      </c>
      <c r="F2654" t="s">
        <v>8899</v>
      </c>
      <c r="G2654">
        <v>1.9800000000000002E-2</v>
      </c>
    </row>
    <row r="2655" spans="1:7" x14ac:dyDescent="0.35">
      <c r="A2655" s="1">
        <v>42953</v>
      </c>
      <c r="B2655">
        <v>264.29000000000002</v>
      </c>
      <c r="C2655">
        <v>253.87</v>
      </c>
      <c r="D2655">
        <v>271.5</v>
      </c>
      <c r="E2655">
        <v>251</v>
      </c>
      <c r="F2655" t="s">
        <v>8900</v>
      </c>
      <c r="G2655">
        <v>4.1000000000000002E-2</v>
      </c>
    </row>
    <row r="2656" spans="1:7" x14ac:dyDescent="0.35">
      <c r="A2656" s="1">
        <v>42952</v>
      </c>
      <c r="B2656">
        <v>253.87</v>
      </c>
      <c r="C2656">
        <v>220.73</v>
      </c>
      <c r="D2656">
        <v>259.89999999999998</v>
      </c>
      <c r="E2656">
        <v>219.23</v>
      </c>
      <c r="F2656" t="s">
        <v>8901</v>
      </c>
      <c r="G2656">
        <v>0.15010000000000001</v>
      </c>
    </row>
    <row r="2657" spans="1:7" x14ac:dyDescent="0.35">
      <c r="A2657" s="1">
        <v>42951</v>
      </c>
      <c r="B2657">
        <v>220.73</v>
      </c>
      <c r="C2657">
        <v>224.79</v>
      </c>
      <c r="D2657">
        <v>228.3</v>
      </c>
      <c r="E2657">
        <v>218.66</v>
      </c>
      <c r="F2657" t="s">
        <v>8902</v>
      </c>
      <c r="G2657">
        <v>-1.8100000000000002E-2</v>
      </c>
    </row>
    <row r="2658" spans="1:7" x14ac:dyDescent="0.35">
      <c r="A2658" s="1">
        <v>42950</v>
      </c>
      <c r="B2658">
        <v>224.79</v>
      </c>
      <c r="C2658">
        <v>218</v>
      </c>
      <c r="D2658">
        <v>228.2</v>
      </c>
      <c r="E2658">
        <v>217.07</v>
      </c>
      <c r="F2658" t="s">
        <v>8903</v>
      </c>
      <c r="G2658">
        <v>3.1099999999999999E-2</v>
      </c>
    </row>
    <row r="2659" spans="1:7" x14ac:dyDescent="0.35">
      <c r="A2659" s="1">
        <v>42949</v>
      </c>
      <c r="B2659">
        <v>218</v>
      </c>
      <c r="C2659">
        <v>225.97</v>
      </c>
      <c r="D2659">
        <v>229.7</v>
      </c>
      <c r="E2659">
        <v>215</v>
      </c>
      <c r="F2659" t="s">
        <v>8904</v>
      </c>
      <c r="G2659">
        <v>-3.5299999999999998E-2</v>
      </c>
    </row>
    <row r="2660" spans="1:7" x14ac:dyDescent="0.35">
      <c r="A2660" s="1">
        <v>42948</v>
      </c>
      <c r="B2660">
        <v>225.97</v>
      </c>
      <c r="C2660">
        <v>200.81</v>
      </c>
      <c r="D2660">
        <v>232.59</v>
      </c>
      <c r="E2660">
        <v>200.8</v>
      </c>
      <c r="F2660" t="s">
        <v>5793</v>
      </c>
      <c r="G2660">
        <v>0.12529999999999999</v>
      </c>
    </row>
    <row r="2661" spans="1:7" x14ac:dyDescent="0.35">
      <c r="A2661" s="1">
        <v>42947</v>
      </c>
      <c r="B2661">
        <v>200.81</v>
      </c>
      <c r="C2661">
        <v>195.31</v>
      </c>
      <c r="D2661">
        <v>201.5</v>
      </c>
      <c r="E2661">
        <v>188.12</v>
      </c>
      <c r="F2661" t="s">
        <v>8905</v>
      </c>
      <c r="G2661">
        <v>2.8199999999999999E-2</v>
      </c>
    </row>
    <row r="2662" spans="1:7" x14ac:dyDescent="0.35">
      <c r="A2662" s="1">
        <v>42946</v>
      </c>
      <c r="B2662">
        <v>195.31</v>
      </c>
      <c r="C2662">
        <v>206.76</v>
      </c>
      <c r="D2662">
        <v>210.76</v>
      </c>
      <c r="E2662">
        <v>192.21</v>
      </c>
      <c r="F2662" t="s">
        <v>8906</v>
      </c>
      <c r="G2662">
        <v>-5.5399999999999998E-2</v>
      </c>
    </row>
    <row r="2663" spans="1:7" x14ac:dyDescent="0.35">
      <c r="A2663" s="1">
        <v>42945</v>
      </c>
      <c r="B2663">
        <v>206.76</v>
      </c>
      <c r="C2663">
        <v>191.2</v>
      </c>
      <c r="D2663">
        <v>213</v>
      </c>
      <c r="E2663">
        <v>176.95</v>
      </c>
      <c r="F2663" t="s">
        <v>8907</v>
      </c>
      <c r="G2663">
        <v>8.14E-2</v>
      </c>
    </row>
    <row r="2664" spans="1:7" x14ac:dyDescent="0.35">
      <c r="A2664" s="1">
        <v>42944</v>
      </c>
      <c r="B2664">
        <v>191.2</v>
      </c>
      <c r="C2664">
        <v>202.54</v>
      </c>
      <c r="D2664">
        <v>204.19</v>
      </c>
      <c r="E2664">
        <v>188.1</v>
      </c>
      <c r="F2664" t="s">
        <v>8908</v>
      </c>
      <c r="G2664">
        <v>-5.6000000000000001E-2</v>
      </c>
    </row>
    <row r="2665" spans="1:7" x14ac:dyDescent="0.35">
      <c r="A2665" s="1">
        <v>42943</v>
      </c>
      <c r="B2665">
        <v>202.54</v>
      </c>
      <c r="C2665">
        <v>203.33</v>
      </c>
      <c r="D2665">
        <v>207</v>
      </c>
      <c r="E2665">
        <v>197.86</v>
      </c>
      <c r="F2665" t="s">
        <v>8909</v>
      </c>
      <c r="G2665">
        <v>-3.8999999999999998E-3</v>
      </c>
    </row>
    <row r="2666" spans="1:7" x14ac:dyDescent="0.35">
      <c r="A2666" s="1">
        <v>42942</v>
      </c>
      <c r="B2666">
        <v>203.33</v>
      </c>
      <c r="C2666">
        <v>202.7</v>
      </c>
      <c r="D2666">
        <v>209.59</v>
      </c>
      <c r="E2666">
        <v>191.76</v>
      </c>
      <c r="F2666" t="s">
        <v>8910</v>
      </c>
      <c r="G2666">
        <v>3.0999999999999999E-3</v>
      </c>
    </row>
    <row r="2667" spans="1:7" x14ac:dyDescent="0.35">
      <c r="A2667" s="1">
        <v>42941</v>
      </c>
      <c r="B2667">
        <v>202.7</v>
      </c>
      <c r="C2667">
        <v>226.59</v>
      </c>
      <c r="D2667">
        <v>227.69</v>
      </c>
      <c r="E2667">
        <v>190.49</v>
      </c>
      <c r="F2667" t="s">
        <v>1661</v>
      </c>
      <c r="G2667">
        <v>-0.10539999999999999</v>
      </c>
    </row>
    <row r="2668" spans="1:7" x14ac:dyDescent="0.35">
      <c r="A2668" s="1">
        <v>42940</v>
      </c>
      <c r="B2668">
        <v>226.59</v>
      </c>
      <c r="C2668">
        <v>228.15</v>
      </c>
      <c r="D2668">
        <v>232.56</v>
      </c>
      <c r="E2668">
        <v>223.64</v>
      </c>
      <c r="F2668" t="s">
        <v>8911</v>
      </c>
      <c r="G2668">
        <v>-6.7999999999999996E-3</v>
      </c>
    </row>
    <row r="2669" spans="1:7" x14ac:dyDescent="0.35">
      <c r="A2669" s="1">
        <v>42939</v>
      </c>
      <c r="B2669">
        <v>228.15</v>
      </c>
      <c r="C2669">
        <v>232.01</v>
      </c>
      <c r="D2669">
        <v>236.57</v>
      </c>
      <c r="E2669">
        <v>219</v>
      </c>
      <c r="F2669" t="s">
        <v>8912</v>
      </c>
      <c r="G2669">
        <v>-1.66E-2</v>
      </c>
    </row>
    <row r="2670" spans="1:7" x14ac:dyDescent="0.35">
      <c r="A2670" s="1">
        <v>42938</v>
      </c>
      <c r="B2670">
        <v>232.01</v>
      </c>
      <c r="C2670">
        <v>216.11</v>
      </c>
      <c r="D2670">
        <v>237.19</v>
      </c>
      <c r="E2670">
        <v>214.35</v>
      </c>
      <c r="F2670" t="s">
        <v>8913</v>
      </c>
      <c r="G2670">
        <v>7.3599999999999999E-2</v>
      </c>
    </row>
    <row r="2671" spans="1:7" x14ac:dyDescent="0.35">
      <c r="A2671" s="1">
        <v>42937</v>
      </c>
      <c r="B2671">
        <v>216.11</v>
      </c>
      <c r="C2671">
        <v>227.29</v>
      </c>
      <c r="D2671">
        <v>239</v>
      </c>
      <c r="E2671">
        <v>208</v>
      </c>
      <c r="F2671" t="s">
        <v>8914</v>
      </c>
      <c r="G2671">
        <v>-4.9200000000000001E-2</v>
      </c>
    </row>
    <row r="2672" spans="1:7" x14ac:dyDescent="0.35">
      <c r="A2672" s="1">
        <v>42936</v>
      </c>
      <c r="B2672">
        <v>227.29</v>
      </c>
      <c r="C2672">
        <v>194.63</v>
      </c>
      <c r="D2672">
        <v>238</v>
      </c>
      <c r="E2672">
        <v>194.63</v>
      </c>
      <c r="F2672" t="s">
        <v>1971</v>
      </c>
      <c r="G2672">
        <v>0.1678</v>
      </c>
    </row>
    <row r="2673" spans="1:7" x14ac:dyDescent="0.35">
      <c r="A2673" s="1">
        <v>42935</v>
      </c>
      <c r="B2673">
        <v>194.63</v>
      </c>
      <c r="C2673">
        <v>226.56</v>
      </c>
      <c r="D2673">
        <v>245.61</v>
      </c>
      <c r="E2673">
        <v>187</v>
      </c>
      <c r="F2673" t="s">
        <v>6982</v>
      </c>
      <c r="G2673">
        <v>-0.1409</v>
      </c>
    </row>
    <row r="2674" spans="1:7" x14ac:dyDescent="0.35">
      <c r="A2674" s="1">
        <v>42934</v>
      </c>
      <c r="B2674">
        <v>226.56</v>
      </c>
      <c r="C2674">
        <v>190.16</v>
      </c>
      <c r="D2674">
        <v>258</v>
      </c>
      <c r="E2674">
        <v>177.5</v>
      </c>
      <c r="F2674" t="s">
        <v>1990</v>
      </c>
      <c r="G2674">
        <v>0.19139999999999999</v>
      </c>
    </row>
    <row r="2675" spans="1:7" x14ac:dyDescent="0.35">
      <c r="A2675" s="1">
        <v>42933</v>
      </c>
      <c r="B2675">
        <v>190.16</v>
      </c>
      <c r="C2675">
        <v>157.4</v>
      </c>
      <c r="D2675">
        <v>190.61</v>
      </c>
      <c r="E2675">
        <v>155</v>
      </c>
      <c r="F2675" t="s">
        <v>5698</v>
      </c>
      <c r="G2675">
        <v>0.20810000000000001</v>
      </c>
    </row>
    <row r="2676" spans="1:7" x14ac:dyDescent="0.35">
      <c r="A2676" s="1">
        <v>42932</v>
      </c>
      <c r="B2676">
        <v>157.4</v>
      </c>
      <c r="C2676">
        <v>170.15</v>
      </c>
      <c r="D2676">
        <v>172.7</v>
      </c>
      <c r="E2676">
        <v>136.12</v>
      </c>
      <c r="F2676" t="s">
        <v>1971</v>
      </c>
      <c r="G2676">
        <v>-7.4899999999999994E-2</v>
      </c>
    </row>
    <row r="2677" spans="1:7" x14ac:dyDescent="0.35">
      <c r="A2677" s="1">
        <v>42931</v>
      </c>
      <c r="B2677">
        <v>170.15</v>
      </c>
      <c r="C2677">
        <v>196.49</v>
      </c>
      <c r="D2677">
        <v>197.8</v>
      </c>
      <c r="E2677">
        <v>169.82</v>
      </c>
      <c r="F2677" t="s">
        <v>8915</v>
      </c>
      <c r="G2677">
        <v>-0.1341</v>
      </c>
    </row>
    <row r="2678" spans="1:7" x14ac:dyDescent="0.35">
      <c r="A2678" s="1">
        <v>42930</v>
      </c>
      <c r="B2678">
        <v>196.49</v>
      </c>
      <c r="C2678">
        <v>205</v>
      </c>
      <c r="D2678">
        <v>207.76</v>
      </c>
      <c r="E2678">
        <v>179.58</v>
      </c>
      <c r="F2678" t="s">
        <v>8916</v>
      </c>
      <c r="G2678">
        <v>-4.1500000000000002E-2</v>
      </c>
    </row>
    <row r="2679" spans="1:7" x14ac:dyDescent="0.35">
      <c r="A2679" s="1">
        <v>42929</v>
      </c>
      <c r="B2679">
        <v>205</v>
      </c>
      <c r="C2679">
        <v>223.92</v>
      </c>
      <c r="D2679">
        <v>224.99</v>
      </c>
      <c r="E2679">
        <v>189.46</v>
      </c>
      <c r="F2679" t="s">
        <v>8917</v>
      </c>
      <c r="G2679">
        <v>-8.4500000000000006E-2</v>
      </c>
    </row>
    <row r="2680" spans="1:7" x14ac:dyDescent="0.35">
      <c r="A2680" s="1">
        <v>42928</v>
      </c>
      <c r="B2680">
        <v>223.92</v>
      </c>
      <c r="C2680">
        <v>188.63</v>
      </c>
      <c r="D2680">
        <v>225</v>
      </c>
      <c r="E2680">
        <v>177.78</v>
      </c>
      <c r="F2680" t="s">
        <v>1893</v>
      </c>
      <c r="G2680">
        <v>0.18709999999999999</v>
      </c>
    </row>
    <row r="2681" spans="1:7" x14ac:dyDescent="0.35">
      <c r="A2681" s="1">
        <v>42927</v>
      </c>
      <c r="B2681">
        <v>188.63</v>
      </c>
      <c r="C2681">
        <v>202</v>
      </c>
      <c r="D2681">
        <v>215</v>
      </c>
      <c r="E2681">
        <v>169</v>
      </c>
      <c r="F2681" t="s">
        <v>1596</v>
      </c>
      <c r="G2681">
        <v>-6.6199999999999995E-2</v>
      </c>
    </row>
    <row r="2682" spans="1:7" x14ac:dyDescent="0.35">
      <c r="A2682" s="1">
        <v>42926</v>
      </c>
      <c r="B2682">
        <v>202</v>
      </c>
      <c r="C2682">
        <v>234.97</v>
      </c>
      <c r="D2682">
        <v>238.01</v>
      </c>
      <c r="E2682">
        <v>187.5</v>
      </c>
      <c r="F2682" t="s">
        <v>1657</v>
      </c>
      <c r="G2682">
        <v>-0.14030000000000001</v>
      </c>
    </row>
    <row r="2683" spans="1:7" x14ac:dyDescent="0.35">
      <c r="A2683" s="1">
        <v>42925</v>
      </c>
      <c r="B2683">
        <v>234.97</v>
      </c>
      <c r="C2683">
        <v>245.23</v>
      </c>
      <c r="D2683">
        <v>249</v>
      </c>
      <c r="E2683">
        <v>234.15</v>
      </c>
      <c r="F2683" t="s">
        <v>8918</v>
      </c>
      <c r="G2683">
        <v>-4.1799999999999997E-2</v>
      </c>
    </row>
    <row r="2684" spans="1:7" x14ac:dyDescent="0.35">
      <c r="A2684" s="1">
        <v>42924</v>
      </c>
      <c r="B2684">
        <v>245.23</v>
      </c>
      <c r="C2684">
        <v>238.38</v>
      </c>
      <c r="D2684">
        <v>246.66</v>
      </c>
      <c r="E2684">
        <v>226.68</v>
      </c>
      <c r="F2684" t="s">
        <v>8919</v>
      </c>
      <c r="G2684">
        <v>2.87E-2</v>
      </c>
    </row>
    <row r="2685" spans="1:7" x14ac:dyDescent="0.35">
      <c r="A2685" s="1">
        <v>42923</v>
      </c>
      <c r="B2685">
        <v>238.38</v>
      </c>
      <c r="C2685">
        <v>265.35000000000002</v>
      </c>
      <c r="D2685">
        <v>265.8</v>
      </c>
      <c r="E2685">
        <v>233.84</v>
      </c>
      <c r="F2685" t="s">
        <v>8920</v>
      </c>
      <c r="G2685">
        <v>-0.1016</v>
      </c>
    </row>
    <row r="2686" spans="1:7" x14ac:dyDescent="0.35">
      <c r="A2686" s="1">
        <v>42922</v>
      </c>
      <c r="B2686">
        <v>265.35000000000002</v>
      </c>
      <c r="C2686">
        <v>264.77</v>
      </c>
      <c r="D2686">
        <v>273</v>
      </c>
      <c r="E2686">
        <v>258.37</v>
      </c>
      <c r="F2686" t="s">
        <v>8921</v>
      </c>
      <c r="G2686">
        <v>2.2000000000000001E-3</v>
      </c>
    </row>
    <row r="2687" spans="1:7" x14ac:dyDescent="0.35">
      <c r="A2687" s="1">
        <v>42921</v>
      </c>
      <c r="B2687">
        <v>264.77</v>
      </c>
      <c r="C2687">
        <v>266.68</v>
      </c>
      <c r="D2687">
        <v>272.12</v>
      </c>
      <c r="E2687">
        <v>249.53</v>
      </c>
      <c r="F2687" t="s">
        <v>8922</v>
      </c>
      <c r="G2687">
        <v>-7.1999999999999998E-3</v>
      </c>
    </row>
    <row r="2688" spans="1:7" x14ac:dyDescent="0.35">
      <c r="A2688" s="1">
        <v>42920</v>
      </c>
      <c r="B2688">
        <v>266.68</v>
      </c>
      <c r="C2688">
        <v>273.99</v>
      </c>
      <c r="D2688">
        <v>283</v>
      </c>
      <c r="E2688">
        <v>260</v>
      </c>
      <c r="F2688" t="s">
        <v>8923</v>
      </c>
      <c r="G2688">
        <v>-2.6700000000000002E-2</v>
      </c>
    </row>
    <row r="2689" spans="1:7" x14ac:dyDescent="0.35">
      <c r="A2689" s="1">
        <v>42919</v>
      </c>
      <c r="B2689">
        <v>273.99</v>
      </c>
      <c r="C2689">
        <v>277.64</v>
      </c>
      <c r="D2689">
        <v>283.98</v>
      </c>
      <c r="E2689">
        <v>266.45</v>
      </c>
      <c r="F2689" t="s">
        <v>8924</v>
      </c>
      <c r="G2689">
        <v>-1.3100000000000001E-2</v>
      </c>
    </row>
    <row r="2690" spans="1:7" x14ac:dyDescent="0.35">
      <c r="A2690" s="1">
        <v>42918</v>
      </c>
      <c r="B2690">
        <v>277.64</v>
      </c>
      <c r="C2690">
        <v>255</v>
      </c>
      <c r="D2690">
        <v>285.91000000000003</v>
      </c>
      <c r="E2690">
        <v>242.81</v>
      </c>
      <c r="F2690" t="s">
        <v>8925</v>
      </c>
      <c r="G2690">
        <v>8.8800000000000004E-2</v>
      </c>
    </row>
    <row r="2691" spans="1:7" x14ac:dyDescent="0.35">
      <c r="A2691" s="1">
        <v>42917</v>
      </c>
      <c r="B2691">
        <v>255</v>
      </c>
      <c r="C2691">
        <v>275.62</v>
      </c>
      <c r="D2691">
        <v>277.63</v>
      </c>
      <c r="E2691">
        <v>238</v>
      </c>
      <c r="F2691" t="s">
        <v>8926</v>
      </c>
      <c r="G2691">
        <v>-7.4800000000000005E-2</v>
      </c>
    </row>
    <row r="2692" spans="1:7" x14ac:dyDescent="0.35">
      <c r="A2692" s="1">
        <v>42916</v>
      </c>
      <c r="B2692">
        <v>275.62</v>
      </c>
      <c r="C2692">
        <v>285.3</v>
      </c>
      <c r="D2692">
        <v>301.89999999999998</v>
      </c>
      <c r="E2692">
        <v>267.35000000000002</v>
      </c>
      <c r="F2692" t="s">
        <v>8927</v>
      </c>
      <c r="G2692">
        <v>-3.39E-2</v>
      </c>
    </row>
    <row r="2693" spans="1:7" x14ac:dyDescent="0.35">
      <c r="A2693" s="1">
        <v>42915</v>
      </c>
      <c r="B2693">
        <v>285.3</v>
      </c>
      <c r="C2693">
        <v>311.62</v>
      </c>
      <c r="D2693">
        <v>318.27</v>
      </c>
      <c r="E2693">
        <v>276</v>
      </c>
      <c r="F2693" t="s">
        <v>8928</v>
      </c>
      <c r="G2693">
        <v>-8.4500000000000006E-2</v>
      </c>
    </row>
    <row r="2694" spans="1:7" x14ac:dyDescent="0.35">
      <c r="A2694" s="1">
        <v>42914</v>
      </c>
      <c r="B2694">
        <v>311.62</v>
      </c>
      <c r="C2694">
        <v>279</v>
      </c>
      <c r="D2694">
        <v>318.27</v>
      </c>
      <c r="E2694">
        <v>255</v>
      </c>
      <c r="F2694" t="s">
        <v>8929</v>
      </c>
      <c r="G2694">
        <v>0.1169</v>
      </c>
    </row>
    <row r="2695" spans="1:7" x14ac:dyDescent="0.35">
      <c r="A2695" s="1">
        <v>42913</v>
      </c>
      <c r="B2695">
        <v>279</v>
      </c>
      <c r="C2695">
        <v>251.3</v>
      </c>
      <c r="D2695">
        <v>279</v>
      </c>
      <c r="E2695">
        <v>204.11</v>
      </c>
      <c r="F2695" t="s">
        <v>1893</v>
      </c>
      <c r="G2695">
        <v>0.11020000000000001</v>
      </c>
    </row>
    <row r="2696" spans="1:7" x14ac:dyDescent="0.35">
      <c r="A2696" s="1">
        <v>42912</v>
      </c>
      <c r="B2696">
        <v>251.3</v>
      </c>
      <c r="C2696">
        <v>277</v>
      </c>
      <c r="D2696">
        <v>286.85000000000002</v>
      </c>
      <c r="E2696">
        <v>214.99</v>
      </c>
      <c r="F2696" t="s">
        <v>5693</v>
      </c>
      <c r="G2696">
        <v>-9.2799999999999994E-2</v>
      </c>
    </row>
    <row r="2697" spans="1:7" x14ac:dyDescent="0.35">
      <c r="A2697" s="1">
        <v>42911</v>
      </c>
      <c r="B2697">
        <v>277</v>
      </c>
      <c r="C2697">
        <v>296.89</v>
      </c>
      <c r="D2697">
        <v>306.39</v>
      </c>
      <c r="E2697">
        <v>253.2</v>
      </c>
      <c r="F2697" t="s">
        <v>8930</v>
      </c>
      <c r="G2697">
        <v>-6.7000000000000004E-2</v>
      </c>
    </row>
    <row r="2698" spans="1:7" x14ac:dyDescent="0.35">
      <c r="A2698" s="1">
        <v>42910</v>
      </c>
      <c r="B2698">
        <v>296.89</v>
      </c>
      <c r="C2698">
        <v>324.37</v>
      </c>
      <c r="D2698">
        <v>327.55</v>
      </c>
      <c r="E2698">
        <v>291.52999999999997</v>
      </c>
      <c r="F2698" t="s">
        <v>8931</v>
      </c>
      <c r="G2698">
        <v>-8.4699999999999998E-2</v>
      </c>
    </row>
    <row r="2699" spans="1:7" x14ac:dyDescent="0.35">
      <c r="A2699" s="1">
        <v>42909</v>
      </c>
      <c r="B2699">
        <v>324.37</v>
      </c>
      <c r="C2699">
        <v>320.94</v>
      </c>
      <c r="D2699">
        <v>329.9</v>
      </c>
      <c r="E2699">
        <v>316.36</v>
      </c>
      <c r="F2699" t="s">
        <v>8932</v>
      </c>
      <c r="G2699">
        <v>1.0699999999999999E-2</v>
      </c>
    </row>
    <row r="2700" spans="1:7" x14ac:dyDescent="0.35">
      <c r="A2700" s="1">
        <v>42908</v>
      </c>
      <c r="B2700">
        <v>320.94</v>
      </c>
      <c r="C2700">
        <v>321.66000000000003</v>
      </c>
      <c r="D2700">
        <v>328.99</v>
      </c>
      <c r="E2700">
        <v>305</v>
      </c>
      <c r="F2700" t="s">
        <v>8933</v>
      </c>
      <c r="G2700">
        <v>-2.2000000000000001E-3</v>
      </c>
    </row>
    <row r="2701" spans="1:7" x14ac:dyDescent="0.35">
      <c r="A2701" s="1">
        <v>42907</v>
      </c>
      <c r="B2701">
        <v>321.66000000000003</v>
      </c>
      <c r="C2701">
        <v>344.15</v>
      </c>
      <c r="D2701">
        <v>348.5</v>
      </c>
      <c r="E2701">
        <v>287.11</v>
      </c>
      <c r="F2701" t="s">
        <v>8934</v>
      </c>
      <c r="G2701">
        <v>-6.5299999999999997E-2</v>
      </c>
    </row>
    <row r="2702" spans="1:7" x14ac:dyDescent="0.35">
      <c r="A2702" s="1">
        <v>42906</v>
      </c>
      <c r="B2702">
        <v>344.15</v>
      </c>
      <c r="C2702">
        <v>355.5</v>
      </c>
      <c r="D2702">
        <v>366.52</v>
      </c>
      <c r="E2702">
        <v>328</v>
      </c>
      <c r="F2702" t="s">
        <v>8935</v>
      </c>
      <c r="G2702">
        <v>-3.1899999999999998E-2</v>
      </c>
    </row>
    <row r="2703" spans="1:7" x14ac:dyDescent="0.35">
      <c r="A2703" s="1">
        <v>42905</v>
      </c>
      <c r="B2703">
        <v>355.5</v>
      </c>
      <c r="C2703">
        <v>348.88</v>
      </c>
      <c r="D2703">
        <v>362.5</v>
      </c>
      <c r="E2703">
        <v>344.13</v>
      </c>
      <c r="F2703" t="s">
        <v>8936</v>
      </c>
      <c r="G2703">
        <v>1.9E-2</v>
      </c>
    </row>
    <row r="2704" spans="1:7" x14ac:dyDescent="0.35">
      <c r="A2704" s="1">
        <v>42904</v>
      </c>
      <c r="B2704">
        <v>348.88</v>
      </c>
      <c r="C2704">
        <v>364.56</v>
      </c>
      <c r="D2704">
        <v>377.46</v>
      </c>
      <c r="E2704">
        <v>336.89</v>
      </c>
      <c r="F2704" t="s">
        <v>8937</v>
      </c>
      <c r="G2704">
        <v>-4.2999999999999997E-2</v>
      </c>
    </row>
    <row r="2705" spans="1:7" x14ac:dyDescent="0.35">
      <c r="A2705" s="1">
        <v>42903</v>
      </c>
      <c r="B2705">
        <v>364.56</v>
      </c>
      <c r="C2705">
        <v>348.44</v>
      </c>
      <c r="D2705">
        <v>366.08</v>
      </c>
      <c r="E2705">
        <v>332</v>
      </c>
      <c r="F2705" t="s">
        <v>8938</v>
      </c>
      <c r="G2705">
        <v>4.6300000000000001E-2</v>
      </c>
    </row>
    <row r="2706" spans="1:7" x14ac:dyDescent="0.35">
      <c r="A2706" s="1">
        <v>42902</v>
      </c>
      <c r="B2706">
        <v>348.44</v>
      </c>
      <c r="C2706">
        <v>338.7</v>
      </c>
      <c r="D2706">
        <v>355.51</v>
      </c>
      <c r="E2706">
        <v>305.22000000000003</v>
      </c>
      <c r="F2706" t="s">
        <v>8939</v>
      </c>
      <c r="G2706">
        <v>2.8799999999999999E-2</v>
      </c>
    </row>
    <row r="2707" spans="1:7" x14ac:dyDescent="0.35">
      <c r="A2707" s="1">
        <v>42901</v>
      </c>
      <c r="B2707">
        <v>338.7</v>
      </c>
      <c r="C2707">
        <v>335.95</v>
      </c>
      <c r="D2707">
        <v>344</v>
      </c>
      <c r="E2707">
        <v>265</v>
      </c>
      <c r="F2707" t="s">
        <v>1592</v>
      </c>
      <c r="G2707">
        <v>8.2000000000000007E-3</v>
      </c>
    </row>
    <row r="2708" spans="1:7" x14ac:dyDescent="0.35">
      <c r="A2708" s="1">
        <v>42900</v>
      </c>
      <c r="B2708">
        <v>335.95</v>
      </c>
      <c r="C2708">
        <v>382.7</v>
      </c>
      <c r="D2708">
        <v>385.73</v>
      </c>
      <c r="E2708">
        <v>315</v>
      </c>
      <c r="F2708" t="s">
        <v>8940</v>
      </c>
      <c r="G2708">
        <v>-0.1222</v>
      </c>
    </row>
    <row r="2709" spans="1:7" x14ac:dyDescent="0.35">
      <c r="A2709" s="1">
        <v>42899</v>
      </c>
      <c r="B2709">
        <v>382.7</v>
      </c>
      <c r="C2709">
        <v>386.9</v>
      </c>
      <c r="D2709">
        <v>395</v>
      </c>
      <c r="E2709">
        <v>345.61</v>
      </c>
      <c r="F2709" t="s">
        <v>8941</v>
      </c>
      <c r="G2709">
        <v>-1.09E-2</v>
      </c>
    </row>
    <row r="2710" spans="1:7" x14ac:dyDescent="0.35">
      <c r="A2710" s="1">
        <v>42898</v>
      </c>
      <c r="B2710">
        <v>386.9</v>
      </c>
      <c r="C2710">
        <v>336.33</v>
      </c>
      <c r="D2710">
        <v>412.21</v>
      </c>
      <c r="E2710">
        <v>297</v>
      </c>
      <c r="F2710" t="s">
        <v>1704</v>
      </c>
      <c r="G2710">
        <v>0.15040000000000001</v>
      </c>
    </row>
    <row r="2711" spans="1:7" x14ac:dyDescent="0.35">
      <c r="A2711" s="1">
        <v>42897</v>
      </c>
      <c r="B2711">
        <v>336.33</v>
      </c>
      <c r="C2711">
        <v>325.88</v>
      </c>
      <c r="D2711">
        <v>347</v>
      </c>
      <c r="E2711">
        <v>310</v>
      </c>
      <c r="F2711" t="s">
        <v>8942</v>
      </c>
      <c r="G2711">
        <v>3.2099999999999997E-2</v>
      </c>
    </row>
    <row r="2712" spans="1:7" x14ac:dyDescent="0.35">
      <c r="A2712" s="1">
        <v>42896</v>
      </c>
      <c r="B2712">
        <v>325.88</v>
      </c>
      <c r="C2712">
        <v>278.41000000000003</v>
      </c>
      <c r="D2712">
        <v>341.94</v>
      </c>
      <c r="E2712">
        <v>278.26</v>
      </c>
      <c r="F2712" t="s">
        <v>8943</v>
      </c>
      <c r="G2712">
        <v>0.17050000000000001</v>
      </c>
    </row>
    <row r="2713" spans="1:7" x14ac:dyDescent="0.35">
      <c r="A2713" s="1">
        <v>42895</v>
      </c>
      <c r="B2713">
        <v>278.41000000000003</v>
      </c>
      <c r="C2713">
        <v>256.95</v>
      </c>
      <c r="D2713">
        <v>279.89999999999998</v>
      </c>
      <c r="E2713">
        <v>256.95</v>
      </c>
      <c r="F2713" t="s">
        <v>8944</v>
      </c>
      <c r="G2713">
        <v>8.3500000000000005E-2</v>
      </c>
    </row>
    <row r="2714" spans="1:7" x14ac:dyDescent="0.35">
      <c r="A2714" s="1">
        <v>42894</v>
      </c>
      <c r="B2714">
        <v>256.95</v>
      </c>
      <c r="C2714">
        <v>250.7</v>
      </c>
      <c r="D2714">
        <v>258.93</v>
      </c>
      <c r="E2714">
        <v>242.04</v>
      </c>
      <c r="F2714" t="s">
        <v>8945</v>
      </c>
      <c r="G2714">
        <v>2.4899999999999999E-2</v>
      </c>
    </row>
    <row r="2715" spans="1:7" x14ac:dyDescent="0.35">
      <c r="A2715" s="1">
        <v>42893</v>
      </c>
      <c r="B2715">
        <v>250.7</v>
      </c>
      <c r="C2715">
        <v>261.89</v>
      </c>
      <c r="D2715">
        <v>263.7</v>
      </c>
      <c r="E2715">
        <v>241.01</v>
      </c>
      <c r="F2715" t="s">
        <v>8946</v>
      </c>
      <c r="G2715">
        <v>-4.2700000000000002E-2</v>
      </c>
    </row>
    <row r="2716" spans="1:7" x14ac:dyDescent="0.35">
      <c r="A2716" s="1">
        <v>42892</v>
      </c>
      <c r="B2716">
        <v>261.89</v>
      </c>
      <c r="C2716">
        <v>242.16</v>
      </c>
      <c r="D2716">
        <v>264.99</v>
      </c>
      <c r="E2716">
        <v>238.23</v>
      </c>
      <c r="F2716" t="s">
        <v>8947</v>
      </c>
      <c r="G2716">
        <v>8.1500000000000003E-2</v>
      </c>
    </row>
    <row r="2717" spans="1:7" x14ac:dyDescent="0.35">
      <c r="A2717" s="1">
        <v>42891</v>
      </c>
      <c r="B2717">
        <v>242.16</v>
      </c>
      <c r="C2717">
        <v>241.06</v>
      </c>
      <c r="D2717">
        <v>244.29</v>
      </c>
      <c r="E2717">
        <v>231.72</v>
      </c>
      <c r="F2717" t="s">
        <v>8948</v>
      </c>
      <c r="G2717">
        <v>4.5999999999999999E-3</v>
      </c>
    </row>
    <row r="2718" spans="1:7" x14ac:dyDescent="0.35">
      <c r="A2718" s="1">
        <v>42890</v>
      </c>
      <c r="B2718">
        <v>241.06</v>
      </c>
      <c r="C2718">
        <v>217.01</v>
      </c>
      <c r="D2718">
        <v>245.98</v>
      </c>
      <c r="E2718">
        <v>216.1</v>
      </c>
      <c r="F2718" t="s">
        <v>8949</v>
      </c>
      <c r="G2718">
        <v>0.1108</v>
      </c>
    </row>
    <row r="2719" spans="1:7" x14ac:dyDescent="0.35">
      <c r="A2719" s="1">
        <v>42889</v>
      </c>
      <c r="B2719">
        <v>217.01</v>
      </c>
      <c r="C2719">
        <v>214.77</v>
      </c>
      <c r="D2719">
        <v>217.99</v>
      </c>
      <c r="E2719">
        <v>210.01</v>
      </c>
      <c r="F2719" t="s">
        <v>51</v>
      </c>
      <c r="G2719">
        <v>1.04E-2</v>
      </c>
    </row>
    <row r="2720" spans="1:7" x14ac:dyDescent="0.35">
      <c r="A2720" s="1">
        <v>42888</v>
      </c>
      <c r="B2720">
        <v>214.77</v>
      </c>
      <c r="C2720">
        <v>211.4</v>
      </c>
      <c r="D2720">
        <v>219.21</v>
      </c>
      <c r="E2720">
        <v>208.23</v>
      </c>
      <c r="F2720" t="s">
        <v>8950</v>
      </c>
      <c r="G2720">
        <v>1.5900000000000001E-2</v>
      </c>
    </row>
    <row r="2721" spans="1:7" x14ac:dyDescent="0.35">
      <c r="A2721" s="1">
        <v>42887</v>
      </c>
      <c r="B2721">
        <v>211.4</v>
      </c>
      <c r="C2721">
        <v>218.34</v>
      </c>
      <c r="D2721">
        <v>227.32</v>
      </c>
      <c r="E2721">
        <v>196</v>
      </c>
      <c r="F2721" t="s">
        <v>8951</v>
      </c>
      <c r="G2721">
        <v>-3.1800000000000002E-2</v>
      </c>
    </row>
    <row r="2722" spans="1:7" x14ac:dyDescent="0.35">
      <c r="A2722" s="1">
        <v>42886</v>
      </c>
      <c r="B2722">
        <v>218.34</v>
      </c>
      <c r="C2722">
        <v>224.69</v>
      </c>
      <c r="D2722">
        <v>230.55</v>
      </c>
      <c r="E2722">
        <v>200.9</v>
      </c>
      <c r="F2722" t="s">
        <v>5969</v>
      </c>
      <c r="G2722">
        <v>-2.8299999999999999E-2</v>
      </c>
    </row>
    <row r="2723" spans="1:7" x14ac:dyDescent="0.35">
      <c r="A2723" s="1">
        <v>42885</v>
      </c>
      <c r="B2723">
        <v>224.69</v>
      </c>
      <c r="C2723">
        <v>189.99</v>
      </c>
      <c r="D2723">
        <v>229.98</v>
      </c>
      <c r="E2723">
        <v>182</v>
      </c>
      <c r="F2723" t="s">
        <v>8952</v>
      </c>
      <c r="G2723">
        <v>0.18260000000000001</v>
      </c>
    </row>
    <row r="2724" spans="1:7" x14ac:dyDescent="0.35">
      <c r="A2724" s="1">
        <v>42884</v>
      </c>
      <c r="B2724">
        <v>189.99</v>
      </c>
      <c r="C2724">
        <v>161.91</v>
      </c>
      <c r="D2724">
        <v>191.3</v>
      </c>
      <c r="E2724">
        <v>155.01</v>
      </c>
      <c r="F2724" t="s">
        <v>8953</v>
      </c>
      <c r="G2724">
        <v>0.1734</v>
      </c>
    </row>
    <row r="2725" spans="1:7" x14ac:dyDescent="0.35">
      <c r="A2725" s="1">
        <v>42883</v>
      </c>
      <c r="B2725">
        <v>161.91</v>
      </c>
      <c r="C2725">
        <v>149.99</v>
      </c>
      <c r="D2725">
        <v>172.79</v>
      </c>
      <c r="E2725">
        <v>149.66</v>
      </c>
      <c r="F2725" t="s">
        <v>8954</v>
      </c>
      <c r="G2725">
        <v>7.9500000000000001E-2</v>
      </c>
    </row>
    <row r="2726" spans="1:7" x14ac:dyDescent="0.35">
      <c r="A2726" s="1">
        <v>42882</v>
      </c>
      <c r="B2726">
        <v>149.99</v>
      </c>
      <c r="C2726">
        <v>152.80000000000001</v>
      </c>
      <c r="D2726">
        <v>161</v>
      </c>
      <c r="E2726">
        <v>110.42</v>
      </c>
      <c r="F2726" t="s">
        <v>1619</v>
      </c>
      <c r="G2726">
        <v>-1.84E-2</v>
      </c>
    </row>
    <row r="2727" spans="1:7" x14ac:dyDescent="0.35">
      <c r="A2727" s="1">
        <v>42881</v>
      </c>
      <c r="B2727">
        <v>152.80000000000001</v>
      </c>
      <c r="C2727">
        <v>168.71</v>
      </c>
      <c r="D2727">
        <v>187</v>
      </c>
      <c r="E2727">
        <v>143.63999999999999</v>
      </c>
      <c r="F2727" t="s">
        <v>8955</v>
      </c>
      <c r="G2727">
        <v>-9.4299999999999995E-2</v>
      </c>
    </row>
    <row r="2728" spans="1:7" x14ac:dyDescent="0.35">
      <c r="A2728" s="1">
        <v>42880</v>
      </c>
      <c r="B2728">
        <v>168.71</v>
      </c>
      <c r="C2728">
        <v>183.88</v>
      </c>
      <c r="D2728">
        <v>206.06</v>
      </c>
      <c r="E2728">
        <v>155</v>
      </c>
      <c r="F2728" t="s">
        <v>8956</v>
      </c>
      <c r="G2728">
        <v>-8.2500000000000004E-2</v>
      </c>
    </row>
    <row r="2729" spans="1:7" x14ac:dyDescent="0.35">
      <c r="A2729" s="1">
        <v>42879</v>
      </c>
      <c r="B2729">
        <v>183.88</v>
      </c>
      <c r="C2729">
        <v>168.24</v>
      </c>
      <c r="D2729">
        <v>197.41</v>
      </c>
      <c r="E2729">
        <v>166.33</v>
      </c>
      <c r="F2729" t="s">
        <v>8957</v>
      </c>
      <c r="G2729">
        <v>9.2999999999999999E-2</v>
      </c>
    </row>
    <row r="2730" spans="1:7" x14ac:dyDescent="0.35">
      <c r="A2730" s="1">
        <v>42878</v>
      </c>
      <c r="B2730">
        <v>168.24</v>
      </c>
      <c r="C2730">
        <v>154.91999999999999</v>
      </c>
      <c r="D2730">
        <v>174.3</v>
      </c>
      <c r="E2730">
        <v>148.6</v>
      </c>
      <c r="F2730" t="s">
        <v>8958</v>
      </c>
      <c r="G2730">
        <v>8.5999999999999993E-2</v>
      </c>
    </row>
    <row r="2731" spans="1:7" x14ac:dyDescent="0.35">
      <c r="A2731" s="1">
        <v>42877</v>
      </c>
      <c r="B2731">
        <v>154.91999999999999</v>
      </c>
      <c r="C2731">
        <v>146.13999999999999</v>
      </c>
      <c r="D2731">
        <v>190</v>
      </c>
      <c r="E2731">
        <v>136.80000000000001</v>
      </c>
      <c r="F2731" t="s">
        <v>5723</v>
      </c>
      <c r="G2731">
        <v>6.0100000000000001E-2</v>
      </c>
    </row>
    <row r="2732" spans="1:7" x14ac:dyDescent="0.35">
      <c r="A2732" s="1">
        <v>42876</v>
      </c>
      <c r="B2732">
        <v>146.13999999999999</v>
      </c>
      <c r="C2732">
        <v>123.03</v>
      </c>
      <c r="D2732">
        <v>146.4</v>
      </c>
      <c r="E2732">
        <v>122.32</v>
      </c>
      <c r="F2732" t="s">
        <v>8959</v>
      </c>
      <c r="G2732">
        <v>0.18779999999999999</v>
      </c>
    </row>
    <row r="2733" spans="1:7" x14ac:dyDescent="0.35">
      <c r="A2733" s="1">
        <v>42875</v>
      </c>
      <c r="B2733">
        <v>123.03</v>
      </c>
      <c r="C2733">
        <v>124.4</v>
      </c>
      <c r="D2733">
        <v>128.94999999999999</v>
      </c>
      <c r="E2733">
        <v>119.54</v>
      </c>
      <c r="F2733" t="s">
        <v>8960</v>
      </c>
      <c r="G2733">
        <v>-1.0999999999999999E-2</v>
      </c>
    </row>
    <row r="2734" spans="1:7" x14ac:dyDescent="0.35">
      <c r="A2734" s="1">
        <v>42874</v>
      </c>
      <c r="B2734">
        <v>124.4</v>
      </c>
      <c r="C2734">
        <v>98.6</v>
      </c>
      <c r="D2734">
        <v>129.25</v>
      </c>
      <c r="E2734">
        <v>98.31</v>
      </c>
      <c r="F2734" t="s">
        <v>8961</v>
      </c>
      <c r="G2734">
        <v>0.26169999999999999</v>
      </c>
    </row>
    <row r="2735" spans="1:7" x14ac:dyDescent="0.35">
      <c r="A2735" s="1">
        <v>42873</v>
      </c>
      <c r="B2735">
        <v>98.6</v>
      </c>
      <c r="C2735">
        <v>89.67</v>
      </c>
      <c r="D2735">
        <v>98.89</v>
      </c>
      <c r="E2735">
        <v>89.42</v>
      </c>
      <c r="F2735" t="s">
        <v>8962</v>
      </c>
      <c r="G2735">
        <v>9.9599999999999994E-2</v>
      </c>
    </row>
    <row r="2736" spans="1:7" x14ac:dyDescent="0.35">
      <c r="A2736" s="1">
        <v>42872</v>
      </c>
      <c r="B2736">
        <v>89.67</v>
      </c>
      <c r="C2736">
        <v>88.17</v>
      </c>
      <c r="D2736">
        <v>90.93</v>
      </c>
      <c r="E2736">
        <v>83.77</v>
      </c>
      <c r="F2736" t="s">
        <v>8963</v>
      </c>
      <c r="G2736">
        <v>1.7000000000000001E-2</v>
      </c>
    </row>
    <row r="2737" spans="1:7" x14ac:dyDescent="0.35">
      <c r="A2737" s="1">
        <v>42871</v>
      </c>
      <c r="B2737">
        <v>88.17</v>
      </c>
      <c r="C2737">
        <v>92.56</v>
      </c>
      <c r="D2737">
        <v>93.48</v>
      </c>
      <c r="E2737">
        <v>85.43</v>
      </c>
      <c r="F2737" t="s">
        <v>8964</v>
      </c>
      <c r="G2737">
        <v>-4.7399999999999998E-2</v>
      </c>
    </row>
    <row r="2738" spans="1:7" x14ac:dyDescent="0.35">
      <c r="A2738" s="1">
        <v>42870</v>
      </c>
      <c r="B2738">
        <v>92.56</v>
      </c>
      <c r="C2738">
        <v>90.37</v>
      </c>
      <c r="D2738">
        <v>95.17</v>
      </c>
      <c r="E2738">
        <v>90.37</v>
      </c>
      <c r="F2738" t="s">
        <v>8965</v>
      </c>
      <c r="G2738">
        <v>2.4199999999999999E-2</v>
      </c>
    </row>
    <row r="2739" spans="1:7" x14ac:dyDescent="0.35">
      <c r="A2739" s="1">
        <v>42869</v>
      </c>
      <c r="B2739">
        <v>90.37</v>
      </c>
      <c r="C2739">
        <v>89.9</v>
      </c>
      <c r="D2739">
        <v>91.92</v>
      </c>
      <c r="E2739">
        <v>88.11</v>
      </c>
      <c r="F2739" t="s">
        <v>8966</v>
      </c>
      <c r="G2739">
        <v>5.1999999999999998E-3</v>
      </c>
    </row>
    <row r="2740" spans="1:7" x14ac:dyDescent="0.35">
      <c r="A2740" s="1">
        <v>42868</v>
      </c>
      <c r="B2740">
        <v>89.9</v>
      </c>
      <c r="C2740">
        <v>86.99</v>
      </c>
      <c r="D2740">
        <v>89.99</v>
      </c>
      <c r="E2740">
        <v>84.5</v>
      </c>
      <c r="F2740" t="s">
        <v>8967</v>
      </c>
      <c r="G2740">
        <v>3.3500000000000002E-2</v>
      </c>
    </row>
    <row r="2741" spans="1:7" x14ac:dyDescent="0.35">
      <c r="A2741" s="1">
        <v>42867</v>
      </c>
      <c r="B2741">
        <v>86.99</v>
      </c>
      <c r="C2741">
        <v>89.38</v>
      </c>
      <c r="D2741">
        <v>92</v>
      </c>
      <c r="E2741">
        <v>83.85</v>
      </c>
      <c r="F2741" t="s">
        <v>8968</v>
      </c>
      <c r="G2741">
        <v>-2.6700000000000002E-2</v>
      </c>
    </row>
    <row r="2742" spans="1:7" x14ac:dyDescent="0.35">
      <c r="A2742" s="1">
        <v>42866</v>
      </c>
      <c r="B2742">
        <v>89.38</v>
      </c>
      <c r="C2742">
        <v>88.33</v>
      </c>
      <c r="D2742">
        <v>91.5</v>
      </c>
      <c r="E2742">
        <v>87.35</v>
      </c>
      <c r="F2742" t="s">
        <v>8969</v>
      </c>
      <c r="G2742">
        <v>1.1900000000000001E-2</v>
      </c>
    </row>
    <row r="2743" spans="1:7" x14ac:dyDescent="0.35">
      <c r="A2743" s="1">
        <v>42865</v>
      </c>
      <c r="B2743">
        <v>88.33</v>
      </c>
      <c r="C2743">
        <v>88.94</v>
      </c>
      <c r="D2743">
        <v>92.46</v>
      </c>
      <c r="E2743">
        <v>86.6</v>
      </c>
      <c r="F2743" t="s">
        <v>8970</v>
      </c>
      <c r="G2743">
        <v>-6.8999999999999999E-3</v>
      </c>
    </row>
    <row r="2744" spans="1:7" x14ac:dyDescent="0.35">
      <c r="A2744" s="1">
        <v>42864</v>
      </c>
      <c r="B2744">
        <v>88.94</v>
      </c>
      <c r="C2744">
        <v>88.97</v>
      </c>
      <c r="D2744">
        <v>91.1</v>
      </c>
      <c r="E2744">
        <v>77.760000000000005</v>
      </c>
      <c r="F2744" t="s">
        <v>8971</v>
      </c>
      <c r="G2744">
        <v>-2.9999999999999997E-4</v>
      </c>
    </row>
    <row r="2745" spans="1:7" x14ac:dyDescent="0.35">
      <c r="A2745" s="1">
        <v>42863</v>
      </c>
      <c r="B2745">
        <v>88.97</v>
      </c>
      <c r="C2745">
        <v>94.21</v>
      </c>
      <c r="D2745">
        <v>95.48</v>
      </c>
      <c r="E2745">
        <v>88.11</v>
      </c>
      <c r="F2745" t="s">
        <v>8972</v>
      </c>
      <c r="G2745">
        <v>-5.5599999999999997E-2</v>
      </c>
    </row>
    <row r="2746" spans="1:7" x14ac:dyDescent="0.35">
      <c r="A2746" s="1">
        <v>42862</v>
      </c>
      <c r="B2746">
        <v>94.21</v>
      </c>
      <c r="C2746">
        <v>96.65</v>
      </c>
      <c r="D2746">
        <v>98</v>
      </c>
      <c r="E2746">
        <v>90.89</v>
      </c>
      <c r="F2746" t="s">
        <v>8973</v>
      </c>
      <c r="G2746">
        <v>-2.52E-2</v>
      </c>
    </row>
    <row r="2747" spans="1:7" x14ac:dyDescent="0.35">
      <c r="A2747" s="1">
        <v>42861</v>
      </c>
      <c r="B2747">
        <v>96.65</v>
      </c>
      <c r="C2747">
        <v>91.5</v>
      </c>
      <c r="D2747">
        <v>96.84</v>
      </c>
      <c r="E2747">
        <v>90.53</v>
      </c>
      <c r="F2747" t="s">
        <v>8974</v>
      </c>
      <c r="G2747">
        <v>5.6300000000000003E-2</v>
      </c>
    </row>
    <row r="2748" spans="1:7" x14ac:dyDescent="0.35">
      <c r="A2748" s="1">
        <v>42860</v>
      </c>
      <c r="B2748">
        <v>91.5</v>
      </c>
      <c r="C2748">
        <v>99.2</v>
      </c>
      <c r="D2748">
        <v>101.7</v>
      </c>
      <c r="E2748">
        <v>88.2</v>
      </c>
      <c r="F2748" t="s">
        <v>8975</v>
      </c>
      <c r="G2748">
        <v>-7.7600000000000002E-2</v>
      </c>
    </row>
    <row r="2749" spans="1:7" x14ac:dyDescent="0.35">
      <c r="A2749" s="1">
        <v>42859</v>
      </c>
      <c r="B2749">
        <v>99.2</v>
      </c>
      <c r="C2749">
        <v>85.79</v>
      </c>
      <c r="D2749">
        <v>99.78</v>
      </c>
      <c r="E2749">
        <v>84.61</v>
      </c>
      <c r="F2749" t="s">
        <v>8976</v>
      </c>
      <c r="G2749">
        <v>0.15629999999999999</v>
      </c>
    </row>
    <row r="2750" spans="1:7" x14ac:dyDescent="0.35">
      <c r="A2750" s="1">
        <v>42858</v>
      </c>
      <c r="B2750">
        <v>85.79</v>
      </c>
      <c r="C2750">
        <v>82.01</v>
      </c>
      <c r="D2750">
        <v>86.62</v>
      </c>
      <c r="E2750">
        <v>81</v>
      </c>
      <c r="F2750" t="s">
        <v>8977</v>
      </c>
      <c r="G2750">
        <v>4.6100000000000002E-2</v>
      </c>
    </row>
    <row r="2751" spans="1:7" x14ac:dyDescent="0.35">
      <c r="A2751" s="1">
        <v>42857</v>
      </c>
      <c r="B2751">
        <v>82.01</v>
      </c>
      <c r="C2751">
        <v>81.400000000000006</v>
      </c>
      <c r="D2751">
        <v>85.18</v>
      </c>
      <c r="E2751">
        <v>79.489999999999995</v>
      </c>
      <c r="F2751" t="s">
        <v>8978</v>
      </c>
      <c r="G2751">
        <v>7.4999999999999997E-3</v>
      </c>
    </row>
    <row r="2752" spans="1:7" x14ac:dyDescent="0.35">
      <c r="A2752" s="1">
        <v>42856</v>
      </c>
      <c r="B2752">
        <v>81.400000000000006</v>
      </c>
      <c r="C2752">
        <v>83.51</v>
      </c>
      <c r="D2752">
        <v>88.1</v>
      </c>
      <c r="E2752">
        <v>66</v>
      </c>
      <c r="F2752" t="s">
        <v>1619</v>
      </c>
      <c r="G2752">
        <v>-2.53E-2</v>
      </c>
    </row>
    <row r="2753" spans="1:7" x14ac:dyDescent="0.35">
      <c r="A2753" s="1">
        <v>42855</v>
      </c>
      <c r="B2753">
        <v>83.51</v>
      </c>
      <c r="C2753">
        <v>73.55</v>
      </c>
      <c r="D2753">
        <v>84</v>
      </c>
      <c r="E2753">
        <v>72.599999999999994</v>
      </c>
      <c r="F2753" t="s">
        <v>8979</v>
      </c>
      <c r="G2753">
        <v>0.13539999999999999</v>
      </c>
    </row>
    <row r="2754" spans="1:7" x14ac:dyDescent="0.35">
      <c r="A2754" s="1">
        <v>42854</v>
      </c>
      <c r="B2754">
        <v>73.55</v>
      </c>
      <c r="C2754">
        <v>76</v>
      </c>
      <c r="D2754">
        <v>77.599999999999994</v>
      </c>
      <c r="E2754">
        <v>71.2</v>
      </c>
      <c r="F2754" t="s">
        <v>8980</v>
      </c>
      <c r="G2754">
        <v>-3.2199999999999999E-2</v>
      </c>
    </row>
    <row r="2755" spans="1:7" x14ac:dyDescent="0.35">
      <c r="A2755" s="1">
        <v>42853</v>
      </c>
      <c r="B2755">
        <v>76</v>
      </c>
      <c r="C2755">
        <v>68</v>
      </c>
      <c r="D2755">
        <v>77.400000000000006</v>
      </c>
      <c r="E2755">
        <v>66</v>
      </c>
      <c r="F2755" t="s">
        <v>8981</v>
      </c>
      <c r="G2755">
        <v>0.1176</v>
      </c>
    </row>
    <row r="2756" spans="1:7" x14ac:dyDescent="0.35">
      <c r="A2756" s="1">
        <v>42852</v>
      </c>
      <c r="B2756">
        <v>68</v>
      </c>
      <c r="C2756">
        <v>57.31</v>
      </c>
      <c r="D2756">
        <v>68</v>
      </c>
      <c r="E2756">
        <v>56.92</v>
      </c>
      <c r="F2756" t="s">
        <v>8891</v>
      </c>
      <c r="G2756">
        <v>0.1865</v>
      </c>
    </row>
    <row r="2757" spans="1:7" x14ac:dyDescent="0.35">
      <c r="A2757" s="1">
        <v>42851</v>
      </c>
      <c r="B2757">
        <v>57.31</v>
      </c>
      <c r="C2757">
        <v>53.9</v>
      </c>
      <c r="D2757">
        <v>58.38</v>
      </c>
      <c r="E2757">
        <v>53.66</v>
      </c>
      <c r="F2757" t="s">
        <v>8982</v>
      </c>
      <c r="G2757">
        <v>6.3299999999999995E-2</v>
      </c>
    </row>
    <row r="2758" spans="1:7" x14ac:dyDescent="0.35">
      <c r="A2758" s="1">
        <v>42850</v>
      </c>
      <c r="B2758">
        <v>53.9</v>
      </c>
      <c r="C2758">
        <v>53.54</v>
      </c>
      <c r="D2758">
        <v>54.21</v>
      </c>
      <c r="E2758">
        <v>53.25</v>
      </c>
      <c r="F2758" t="s">
        <v>8983</v>
      </c>
      <c r="G2758">
        <v>6.7000000000000002E-3</v>
      </c>
    </row>
    <row r="2759" spans="1:7" x14ac:dyDescent="0.35">
      <c r="A2759" s="1">
        <v>42849</v>
      </c>
      <c r="B2759">
        <v>53.54</v>
      </c>
      <c r="C2759">
        <v>53.33</v>
      </c>
      <c r="D2759">
        <v>54.48</v>
      </c>
      <c r="E2759">
        <v>53</v>
      </c>
      <c r="F2759" t="s">
        <v>8984</v>
      </c>
      <c r="G2759">
        <v>3.8999999999999998E-3</v>
      </c>
    </row>
    <row r="2760" spans="1:7" x14ac:dyDescent="0.35">
      <c r="A2760" s="1">
        <v>42848</v>
      </c>
      <c r="B2760">
        <v>53.33</v>
      </c>
      <c r="C2760">
        <v>52.15</v>
      </c>
      <c r="D2760">
        <v>54.44</v>
      </c>
      <c r="E2760">
        <v>51.75</v>
      </c>
      <c r="F2760" t="s">
        <v>8985</v>
      </c>
      <c r="G2760">
        <v>2.2599999999999999E-2</v>
      </c>
    </row>
    <row r="2761" spans="1:7" x14ac:dyDescent="0.35">
      <c r="A2761" s="1">
        <v>42847</v>
      </c>
      <c r="B2761">
        <v>52.15</v>
      </c>
      <c r="C2761">
        <v>51.37</v>
      </c>
      <c r="D2761">
        <v>52.78</v>
      </c>
      <c r="E2761">
        <v>51.03</v>
      </c>
      <c r="F2761" t="s">
        <v>8986</v>
      </c>
      <c r="G2761">
        <v>1.52E-2</v>
      </c>
    </row>
    <row r="2762" spans="1:7" x14ac:dyDescent="0.35">
      <c r="A2762" s="1">
        <v>42846</v>
      </c>
      <c r="B2762">
        <v>51.37</v>
      </c>
      <c r="C2762">
        <v>51.96</v>
      </c>
      <c r="D2762">
        <v>52.27</v>
      </c>
      <c r="E2762">
        <v>51.1</v>
      </c>
      <c r="F2762" t="s">
        <v>8987</v>
      </c>
      <c r="G2762">
        <v>-1.14E-2</v>
      </c>
    </row>
    <row r="2763" spans="1:7" x14ac:dyDescent="0.35">
      <c r="A2763" s="1">
        <v>42845</v>
      </c>
      <c r="B2763">
        <v>51.96</v>
      </c>
      <c r="C2763">
        <v>49.66</v>
      </c>
      <c r="D2763">
        <v>52.45</v>
      </c>
      <c r="E2763">
        <v>48.6</v>
      </c>
      <c r="F2763" t="s">
        <v>8988</v>
      </c>
      <c r="G2763">
        <v>4.6300000000000001E-2</v>
      </c>
    </row>
    <row r="2764" spans="1:7" x14ac:dyDescent="0.35">
      <c r="A2764" s="1">
        <v>42844</v>
      </c>
      <c r="B2764">
        <v>49.66</v>
      </c>
      <c r="C2764">
        <v>52.42</v>
      </c>
      <c r="D2764">
        <v>53</v>
      </c>
      <c r="E2764">
        <v>45</v>
      </c>
      <c r="F2764" t="s">
        <v>8989</v>
      </c>
      <c r="G2764">
        <v>-5.2699999999999997E-2</v>
      </c>
    </row>
    <row r="2765" spans="1:7" x14ac:dyDescent="0.35">
      <c r="A2765" s="1">
        <v>42843</v>
      </c>
      <c r="B2765">
        <v>52.42</v>
      </c>
      <c r="C2765">
        <v>49.52</v>
      </c>
      <c r="D2765">
        <v>53</v>
      </c>
      <c r="E2765">
        <v>49.07</v>
      </c>
      <c r="F2765" t="s">
        <v>8990</v>
      </c>
      <c r="G2765">
        <v>5.8599999999999999E-2</v>
      </c>
    </row>
    <row r="2766" spans="1:7" x14ac:dyDescent="0.35">
      <c r="A2766" s="1">
        <v>42842</v>
      </c>
      <c r="B2766">
        <v>49.52</v>
      </c>
      <c r="C2766">
        <v>49.58</v>
      </c>
      <c r="D2766">
        <v>50.27</v>
      </c>
      <c r="E2766">
        <v>48.88</v>
      </c>
      <c r="F2766" t="s">
        <v>8991</v>
      </c>
      <c r="G2766">
        <v>-1.1999999999999999E-3</v>
      </c>
    </row>
    <row r="2767" spans="1:7" x14ac:dyDescent="0.35">
      <c r="A2767" s="1">
        <v>42841</v>
      </c>
      <c r="B2767">
        <v>49.58</v>
      </c>
      <c r="C2767">
        <v>49.71</v>
      </c>
      <c r="D2767">
        <v>49.9</v>
      </c>
      <c r="E2767">
        <v>48.87</v>
      </c>
      <c r="F2767" t="s">
        <v>8992</v>
      </c>
      <c r="G2767">
        <v>-2.5999999999999999E-3</v>
      </c>
    </row>
    <row r="2768" spans="1:7" x14ac:dyDescent="0.35">
      <c r="A2768" s="1">
        <v>42840</v>
      </c>
      <c r="B2768">
        <v>49.71</v>
      </c>
      <c r="C2768">
        <v>48.5</v>
      </c>
      <c r="D2768">
        <v>50.48</v>
      </c>
      <c r="E2768">
        <v>47.95</v>
      </c>
      <c r="F2768" t="s">
        <v>8993</v>
      </c>
      <c r="G2768">
        <v>2.4899999999999999E-2</v>
      </c>
    </row>
    <row r="2769" spans="1:7" x14ac:dyDescent="0.35">
      <c r="A2769" s="1">
        <v>42839</v>
      </c>
      <c r="B2769">
        <v>48.5</v>
      </c>
      <c r="C2769">
        <v>50.65</v>
      </c>
      <c r="D2769">
        <v>50.65</v>
      </c>
      <c r="E2769">
        <v>47.34</v>
      </c>
      <c r="F2769" t="s">
        <v>8994</v>
      </c>
      <c r="G2769">
        <v>-4.24E-2</v>
      </c>
    </row>
    <row r="2770" spans="1:7" x14ac:dyDescent="0.35">
      <c r="A2770" s="1">
        <v>42838</v>
      </c>
      <c r="B2770">
        <v>50.65</v>
      </c>
      <c r="C2770">
        <v>46.85</v>
      </c>
      <c r="D2770">
        <v>51.51</v>
      </c>
      <c r="E2770">
        <v>46.85</v>
      </c>
      <c r="F2770" t="s">
        <v>8995</v>
      </c>
      <c r="G2770">
        <v>8.1100000000000005E-2</v>
      </c>
    </row>
    <row r="2771" spans="1:7" x14ac:dyDescent="0.35">
      <c r="A2771" s="1">
        <v>42837</v>
      </c>
      <c r="B2771">
        <v>46.85</v>
      </c>
      <c r="C2771">
        <v>44.21</v>
      </c>
      <c r="D2771">
        <v>48.47</v>
      </c>
      <c r="E2771">
        <v>43.84</v>
      </c>
      <c r="F2771" t="s">
        <v>8996</v>
      </c>
      <c r="G2771">
        <v>5.9700000000000003E-2</v>
      </c>
    </row>
    <row r="2772" spans="1:7" x14ac:dyDescent="0.35">
      <c r="A2772" s="1">
        <v>42836</v>
      </c>
      <c r="B2772">
        <v>44.21</v>
      </c>
      <c r="C2772">
        <v>44.17</v>
      </c>
      <c r="D2772">
        <v>44.8</v>
      </c>
      <c r="E2772">
        <v>43.8</v>
      </c>
      <c r="F2772" t="s">
        <v>8997</v>
      </c>
      <c r="G2772">
        <v>8.9999999999999998E-4</v>
      </c>
    </row>
    <row r="2773" spans="1:7" x14ac:dyDescent="0.35">
      <c r="A2773" s="1">
        <v>42835</v>
      </c>
      <c r="B2773">
        <v>44.17</v>
      </c>
      <c r="C2773">
        <v>43.94</v>
      </c>
      <c r="D2773">
        <v>44.76</v>
      </c>
      <c r="E2773">
        <v>43.01</v>
      </c>
      <c r="F2773" t="s">
        <v>8998</v>
      </c>
      <c r="G2773">
        <v>5.1999999999999998E-3</v>
      </c>
    </row>
    <row r="2774" spans="1:7" x14ac:dyDescent="0.35">
      <c r="A2774" s="1">
        <v>42834</v>
      </c>
      <c r="B2774">
        <v>43.94</v>
      </c>
      <c r="C2774">
        <v>44.51</v>
      </c>
      <c r="D2774">
        <v>44.86</v>
      </c>
      <c r="E2774">
        <v>43.18</v>
      </c>
      <c r="F2774" t="s">
        <v>8999</v>
      </c>
      <c r="G2774">
        <v>-1.2800000000000001E-2</v>
      </c>
    </row>
    <row r="2775" spans="1:7" x14ac:dyDescent="0.35">
      <c r="A2775" s="1">
        <v>42833</v>
      </c>
      <c r="B2775">
        <v>44.51</v>
      </c>
      <c r="C2775">
        <v>42.25</v>
      </c>
      <c r="D2775">
        <v>45.76</v>
      </c>
      <c r="E2775">
        <v>42.25</v>
      </c>
      <c r="F2775" t="s">
        <v>9000</v>
      </c>
      <c r="G2775">
        <v>5.3499999999999999E-2</v>
      </c>
    </row>
    <row r="2776" spans="1:7" x14ac:dyDescent="0.35">
      <c r="A2776" s="1">
        <v>42832</v>
      </c>
      <c r="B2776">
        <v>42.25</v>
      </c>
      <c r="C2776">
        <v>43.11</v>
      </c>
      <c r="D2776">
        <v>44.53</v>
      </c>
      <c r="E2776">
        <v>41.78</v>
      </c>
      <c r="F2776" t="s">
        <v>9001</v>
      </c>
      <c r="G2776">
        <v>-1.9900000000000001E-2</v>
      </c>
    </row>
    <row r="2777" spans="1:7" x14ac:dyDescent="0.35">
      <c r="A2777" s="1">
        <v>42831</v>
      </c>
      <c r="B2777">
        <v>43.11</v>
      </c>
      <c r="C2777">
        <v>45.35</v>
      </c>
      <c r="D2777">
        <v>46.03</v>
      </c>
      <c r="E2777">
        <v>41.25</v>
      </c>
      <c r="F2777" t="s">
        <v>9002</v>
      </c>
      <c r="G2777">
        <v>-4.9399999999999999E-2</v>
      </c>
    </row>
    <row r="2778" spans="1:7" x14ac:dyDescent="0.35">
      <c r="A2778" s="1">
        <v>42830</v>
      </c>
      <c r="B2778">
        <v>45.35</v>
      </c>
      <c r="C2778">
        <v>44.41</v>
      </c>
      <c r="D2778">
        <v>47.53</v>
      </c>
      <c r="E2778">
        <v>44.19</v>
      </c>
      <c r="F2778" t="s">
        <v>9003</v>
      </c>
      <c r="G2778">
        <v>2.12E-2</v>
      </c>
    </row>
    <row r="2779" spans="1:7" x14ac:dyDescent="0.35">
      <c r="A2779" s="1">
        <v>42829</v>
      </c>
      <c r="B2779">
        <v>44.41</v>
      </c>
      <c r="C2779">
        <v>44.28</v>
      </c>
      <c r="D2779">
        <v>45.69</v>
      </c>
      <c r="E2779">
        <v>41.05</v>
      </c>
      <c r="F2779" t="s">
        <v>9004</v>
      </c>
      <c r="G2779">
        <v>2.8999999999999998E-3</v>
      </c>
    </row>
    <row r="2780" spans="1:7" x14ac:dyDescent="0.35">
      <c r="A2780" s="1">
        <v>42828</v>
      </c>
      <c r="B2780">
        <v>44.28</v>
      </c>
      <c r="C2780">
        <v>48.6</v>
      </c>
      <c r="D2780">
        <v>48.6</v>
      </c>
      <c r="E2780">
        <v>42.77</v>
      </c>
      <c r="F2780" t="s">
        <v>1704</v>
      </c>
      <c r="G2780">
        <v>-8.8900000000000007E-2</v>
      </c>
    </row>
    <row r="2781" spans="1:7" x14ac:dyDescent="0.35">
      <c r="A2781" s="1">
        <v>42827</v>
      </c>
      <c r="B2781">
        <v>48.6</v>
      </c>
      <c r="C2781">
        <v>50.59</v>
      </c>
      <c r="D2781">
        <v>51.59</v>
      </c>
      <c r="E2781">
        <v>47.7</v>
      </c>
      <c r="F2781" t="s">
        <v>9005</v>
      </c>
      <c r="G2781">
        <v>-3.9300000000000002E-2</v>
      </c>
    </row>
    <row r="2782" spans="1:7" x14ac:dyDescent="0.35">
      <c r="A2782" s="1">
        <v>42826</v>
      </c>
      <c r="B2782">
        <v>50.59</v>
      </c>
      <c r="C2782">
        <v>49.72</v>
      </c>
      <c r="D2782">
        <v>51.87</v>
      </c>
      <c r="E2782">
        <v>48.7</v>
      </c>
      <c r="F2782" t="s">
        <v>9006</v>
      </c>
      <c r="G2782">
        <v>1.7500000000000002E-2</v>
      </c>
    </row>
    <row r="2783" spans="1:7" x14ac:dyDescent="0.35">
      <c r="A2783" s="1">
        <v>42825</v>
      </c>
      <c r="B2783">
        <v>49.72</v>
      </c>
      <c r="C2783">
        <v>51.62</v>
      </c>
      <c r="D2783">
        <v>51.83</v>
      </c>
      <c r="E2783">
        <v>46.82</v>
      </c>
      <c r="F2783" t="s">
        <v>9007</v>
      </c>
      <c r="G2783">
        <v>-3.6799999999999999E-2</v>
      </c>
    </row>
    <row r="2784" spans="1:7" x14ac:dyDescent="0.35">
      <c r="A2784" s="1">
        <v>42824</v>
      </c>
      <c r="B2784">
        <v>51.62</v>
      </c>
      <c r="C2784">
        <v>52.88</v>
      </c>
      <c r="D2784">
        <v>53.28</v>
      </c>
      <c r="E2784">
        <v>50.75</v>
      </c>
      <c r="F2784" t="s">
        <v>9008</v>
      </c>
      <c r="G2784">
        <v>-2.3800000000000002E-2</v>
      </c>
    </row>
    <row r="2785" spans="1:7" x14ac:dyDescent="0.35">
      <c r="A2785" s="1">
        <v>42823</v>
      </c>
      <c r="B2785">
        <v>52.88</v>
      </c>
      <c r="C2785">
        <v>50.16</v>
      </c>
      <c r="D2785">
        <v>54.3</v>
      </c>
      <c r="E2785">
        <v>49.4</v>
      </c>
      <c r="F2785" t="s">
        <v>9009</v>
      </c>
      <c r="G2785">
        <v>5.4199999999999998E-2</v>
      </c>
    </row>
    <row r="2786" spans="1:7" x14ac:dyDescent="0.35">
      <c r="A2786" s="1">
        <v>42822</v>
      </c>
      <c r="B2786">
        <v>50.16</v>
      </c>
      <c r="C2786">
        <v>48.93</v>
      </c>
      <c r="D2786">
        <v>50.6</v>
      </c>
      <c r="E2786">
        <v>47.95</v>
      </c>
      <c r="F2786" t="s">
        <v>9010</v>
      </c>
      <c r="G2786">
        <v>2.5100000000000001E-2</v>
      </c>
    </row>
    <row r="2787" spans="1:7" x14ac:dyDescent="0.35">
      <c r="A2787" s="1">
        <v>42821</v>
      </c>
      <c r="B2787">
        <v>48.93</v>
      </c>
      <c r="C2787">
        <v>50.46</v>
      </c>
      <c r="D2787">
        <v>52.01</v>
      </c>
      <c r="E2787">
        <v>47.67</v>
      </c>
      <c r="F2787" t="s">
        <v>9011</v>
      </c>
      <c r="G2787">
        <v>-3.0300000000000001E-2</v>
      </c>
    </row>
    <row r="2788" spans="1:7" x14ac:dyDescent="0.35">
      <c r="A2788" s="1">
        <v>42820</v>
      </c>
      <c r="B2788">
        <v>50.46</v>
      </c>
      <c r="C2788">
        <v>50.75</v>
      </c>
      <c r="D2788">
        <v>51.8</v>
      </c>
      <c r="E2788">
        <v>46.55</v>
      </c>
      <c r="F2788" t="s">
        <v>9012</v>
      </c>
      <c r="G2788">
        <v>-5.7000000000000002E-3</v>
      </c>
    </row>
    <row r="2789" spans="1:7" x14ac:dyDescent="0.35">
      <c r="A2789" s="1">
        <v>42819</v>
      </c>
      <c r="B2789">
        <v>50.75</v>
      </c>
      <c r="C2789">
        <v>54.01</v>
      </c>
      <c r="D2789">
        <v>54.9</v>
      </c>
      <c r="E2789">
        <v>47.46</v>
      </c>
      <c r="F2789" t="s">
        <v>1592</v>
      </c>
      <c r="G2789">
        <v>-6.0400000000000002E-2</v>
      </c>
    </row>
    <row r="2790" spans="1:7" x14ac:dyDescent="0.35">
      <c r="A2790" s="1">
        <v>42818</v>
      </c>
      <c r="B2790">
        <v>54.01</v>
      </c>
      <c r="C2790">
        <v>43.14</v>
      </c>
      <c r="D2790">
        <v>58.99</v>
      </c>
      <c r="E2790">
        <v>42.5</v>
      </c>
      <c r="F2790" t="s">
        <v>1642</v>
      </c>
      <c r="G2790">
        <v>0.252</v>
      </c>
    </row>
    <row r="2791" spans="1:7" x14ac:dyDescent="0.35">
      <c r="A2791" s="1">
        <v>42817</v>
      </c>
      <c r="B2791">
        <v>43.14</v>
      </c>
      <c r="C2791">
        <v>41.46</v>
      </c>
      <c r="D2791">
        <v>44.75</v>
      </c>
      <c r="E2791">
        <v>40.22</v>
      </c>
      <c r="F2791" t="s">
        <v>9013</v>
      </c>
      <c r="G2791">
        <v>4.0500000000000001E-2</v>
      </c>
    </row>
    <row r="2792" spans="1:7" x14ac:dyDescent="0.35">
      <c r="A2792" s="1">
        <v>42816</v>
      </c>
      <c r="B2792">
        <v>41.46</v>
      </c>
      <c r="C2792">
        <v>42.45</v>
      </c>
      <c r="D2792">
        <v>42.95</v>
      </c>
      <c r="E2792">
        <v>38.51</v>
      </c>
      <c r="F2792" t="s">
        <v>9014</v>
      </c>
      <c r="G2792">
        <v>-2.3300000000000001E-2</v>
      </c>
    </row>
    <row r="2793" spans="1:7" x14ac:dyDescent="0.35">
      <c r="A2793" s="1">
        <v>42815</v>
      </c>
      <c r="B2793">
        <v>42.45</v>
      </c>
      <c r="C2793">
        <v>42.06</v>
      </c>
      <c r="D2793">
        <v>43.7</v>
      </c>
      <c r="E2793">
        <v>41.15</v>
      </c>
      <c r="F2793" t="s">
        <v>9015</v>
      </c>
      <c r="G2793">
        <v>9.2999999999999992E-3</v>
      </c>
    </row>
    <row r="2794" spans="1:7" x14ac:dyDescent="0.35">
      <c r="A2794" s="1">
        <v>42814</v>
      </c>
      <c r="B2794">
        <v>42.06</v>
      </c>
      <c r="C2794">
        <v>43.17</v>
      </c>
      <c r="D2794">
        <v>45.13</v>
      </c>
      <c r="E2794">
        <v>39.47</v>
      </c>
      <c r="F2794" t="s">
        <v>9016</v>
      </c>
      <c r="G2794">
        <v>-2.5700000000000001E-2</v>
      </c>
    </row>
    <row r="2795" spans="1:7" x14ac:dyDescent="0.35">
      <c r="A2795" s="1">
        <v>42813</v>
      </c>
      <c r="B2795">
        <v>43.17</v>
      </c>
      <c r="C2795">
        <v>34.200000000000003</v>
      </c>
      <c r="D2795">
        <v>45.69</v>
      </c>
      <c r="E2795">
        <v>34.1</v>
      </c>
      <c r="F2795" t="s">
        <v>1649</v>
      </c>
      <c r="G2795">
        <v>0.26229999999999998</v>
      </c>
    </row>
    <row r="2796" spans="1:7" x14ac:dyDescent="0.35">
      <c r="A2796" s="1">
        <v>42812</v>
      </c>
      <c r="B2796">
        <v>34.200000000000003</v>
      </c>
      <c r="C2796">
        <v>44.65</v>
      </c>
      <c r="D2796">
        <v>44.99</v>
      </c>
      <c r="E2796">
        <v>31.1</v>
      </c>
      <c r="F2796" t="s">
        <v>6946</v>
      </c>
      <c r="G2796">
        <v>-0.23400000000000001</v>
      </c>
    </row>
    <row r="2797" spans="1:7" x14ac:dyDescent="0.35">
      <c r="A2797" s="1">
        <v>42811</v>
      </c>
      <c r="B2797">
        <v>44.65</v>
      </c>
      <c r="C2797">
        <v>45.07</v>
      </c>
      <c r="D2797">
        <v>51.88</v>
      </c>
      <c r="E2797">
        <v>32.840000000000003</v>
      </c>
      <c r="F2797" t="s">
        <v>5483</v>
      </c>
      <c r="G2797">
        <v>-9.2999999999999992E-3</v>
      </c>
    </row>
    <row r="2798" spans="1:7" x14ac:dyDescent="0.35">
      <c r="A2798" s="1">
        <v>42810</v>
      </c>
      <c r="B2798">
        <v>45.07</v>
      </c>
      <c r="C2798">
        <v>34.799999999999997</v>
      </c>
      <c r="D2798">
        <v>46.21</v>
      </c>
      <c r="E2798">
        <v>34.799999999999997</v>
      </c>
      <c r="F2798" t="s">
        <v>5497</v>
      </c>
      <c r="G2798">
        <v>0.29509999999999997</v>
      </c>
    </row>
    <row r="2799" spans="1:7" x14ac:dyDescent="0.35">
      <c r="A2799" s="1">
        <v>42809</v>
      </c>
      <c r="B2799">
        <v>34.799999999999997</v>
      </c>
      <c r="C2799">
        <v>28.66</v>
      </c>
      <c r="D2799">
        <v>34.799999999999997</v>
      </c>
      <c r="E2799">
        <v>28.36</v>
      </c>
      <c r="F2799" t="s">
        <v>5693</v>
      </c>
      <c r="G2799">
        <v>0.2142</v>
      </c>
    </row>
    <row r="2800" spans="1:7" x14ac:dyDescent="0.35">
      <c r="A2800" s="1">
        <v>42808</v>
      </c>
      <c r="B2800">
        <v>28.66</v>
      </c>
      <c r="C2800">
        <v>28.4</v>
      </c>
      <c r="D2800">
        <v>29.93</v>
      </c>
      <c r="E2800">
        <v>27</v>
      </c>
      <c r="F2800" t="s">
        <v>8165</v>
      </c>
      <c r="G2800">
        <v>9.1999999999999998E-3</v>
      </c>
    </row>
    <row r="2801" spans="1:7" x14ac:dyDescent="0.35">
      <c r="A2801" s="1">
        <v>42807</v>
      </c>
      <c r="B2801">
        <v>28.4</v>
      </c>
      <c r="C2801">
        <v>23.2</v>
      </c>
      <c r="D2801">
        <v>30.6</v>
      </c>
      <c r="E2801">
        <v>23.2</v>
      </c>
      <c r="F2801" t="s">
        <v>1779</v>
      </c>
      <c r="G2801">
        <v>0.22409999999999999</v>
      </c>
    </row>
    <row r="2802" spans="1:7" x14ac:dyDescent="0.35">
      <c r="A2802" s="1">
        <v>42806</v>
      </c>
      <c r="B2802">
        <v>23.2</v>
      </c>
      <c r="C2802">
        <v>21.3</v>
      </c>
      <c r="D2802">
        <v>23.23</v>
      </c>
      <c r="E2802">
        <v>21.05</v>
      </c>
      <c r="F2802" t="s">
        <v>9017</v>
      </c>
      <c r="G2802">
        <v>8.9200000000000002E-2</v>
      </c>
    </row>
    <row r="2803" spans="1:7" x14ac:dyDescent="0.35">
      <c r="A2803" s="1">
        <v>42805</v>
      </c>
      <c r="B2803">
        <v>21.3</v>
      </c>
      <c r="C2803">
        <v>19.18</v>
      </c>
      <c r="D2803">
        <v>21.45</v>
      </c>
      <c r="E2803">
        <v>18.829999999999998</v>
      </c>
      <c r="F2803" t="s">
        <v>9018</v>
      </c>
      <c r="G2803">
        <v>0.1105</v>
      </c>
    </row>
    <row r="2804" spans="1:7" x14ac:dyDescent="0.35">
      <c r="A2804" s="1">
        <v>42804</v>
      </c>
      <c r="B2804">
        <v>19.18</v>
      </c>
      <c r="C2804">
        <v>17.75</v>
      </c>
      <c r="D2804">
        <v>19.7</v>
      </c>
      <c r="E2804">
        <v>16.5</v>
      </c>
      <c r="F2804" t="s">
        <v>9019</v>
      </c>
      <c r="G2804">
        <v>8.0600000000000005E-2</v>
      </c>
    </row>
    <row r="2805" spans="1:7" x14ac:dyDescent="0.35">
      <c r="A2805" s="1">
        <v>42803</v>
      </c>
      <c r="B2805">
        <v>17.75</v>
      </c>
      <c r="C2805">
        <v>16.510000000000002</v>
      </c>
      <c r="D2805">
        <v>18</v>
      </c>
      <c r="E2805">
        <v>16.25</v>
      </c>
      <c r="F2805" t="s">
        <v>9020</v>
      </c>
      <c r="G2805">
        <v>7.51E-2</v>
      </c>
    </row>
    <row r="2806" spans="1:7" x14ac:dyDescent="0.35">
      <c r="A2806" s="1">
        <v>42802</v>
      </c>
      <c r="B2806">
        <v>16.510000000000002</v>
      </c>
      <c r="C2806">
        <v>18.88</v>
      </c>
      <c r="D2806">
        <v>18.88</v>
      </c>
      <c r="E2806">
        <v>16.510000000000002</v>
      </c>
      <c r="F2806" t="s">
        <v>9021</v>
      </c>
      <c r="G2806">
        <v>-0.1255</v>
      </c>
    </row>
    <row r="2807" spans="1:7" x14ac:dyDescent="0.35">
      <c r="A2807" s="1">
        <v>42801</v>
      </c>
      <c r="B2807">
        <v>18.88</v>
      </c>
      <c r="C2807">
        <v>19.510000000000002</v>
      </c>
      <c r="D2807">
        <v>19.670000000000002</v>
      </c>
      <c r="E2807">
        <v>18.5</v>
      </c>
      <c r="F2807" t="s">
        <v>9022</v>
      </c>
      <c r="G2807">
        <v>-3.2300000000000002E-2</v>
      </c>
    </row>
    <row r="2808" spans="1:7" x14ac:dyDescent="0.35">
      <c r="A2808" s="1">
        <v>42800</v>
      </c>
      <c r="B2808">
        <v>19.510000000000002</v>
      </c>
      <c r="C2808">
        <v>19.350000000000001</v>
      </c>
      <c r="D2808">
        <v>20.23</v>
      </c>
      <c r="E2808">
        <v>19.14</v>
      </c>
      <c r="F2808" t="s">
        <v>9023</v>
      </c>
      <c r="G2808">
        <v>8.3000000000000001E-3</v>
      </c>
    </row>
    <row r="2809" spans="1:7" x14ac:dyDescent="0.35">
      <c r="A2809" s="1">
        <v>42799</v>
      </c>
      <c r="B2809">
        <v>19.350000000000001</v>
      </c>
      <c r="C2809">
        <v>18.5</v>
      </c>
      <c r="D2809">
        <v>19.45</v>
      </c>
      <c r="E2809">
        <v>18.149999999999999</v>
      </c>
      <c r="F2809" t="s">
        <v>9024</v>
      </c>
      <c r="G2809">
        <v>4.5900000000000003E-2</v>
      </c>
    </row>
    <row r="2810" spans="1:7" x14ac:dyDescent="0.35">
      <c r="A2810" s="1">
        <v>42798</v>
      </c>
      <c r="B2810">
        <v>18.5</v>
      </c>
      <c r="C2810">
        <v>19.489999999999998</v>
      </c>
      <c r="D2810">
        <v>20</v>
      </c>
      <c r="E2810">
        <v>18.399999999999999</v>
      </c>
      <c r="F2810" t="s">
        <v>9025</v>
      </c>
      <c r="G2810">
        <v>-5.0799999999999998E-2</v>
      </c>
    </row>
    <row r="2811" spans="1:7" x14ac:dyDescent="0.35">
      <c r="A2811" s="1">
        <v>42797</v>
      </c>
      <c r="B2811">
        <v>19.489999999999998</v>
      </c>
      <c r="C2811">
        <v>19.02</v>
      </c>
      <c r="D2811">
        <v>20.73</v>
      </c>
      <c r="E2811">
        <v>18.43</v>
      </c>
      <c r="F2811" t="s">
        <v>9026</v>
      </c>
      <c r="G2811">
        <v>2.47E-2</v>
      </c>
    </row>
    <row r="2812" spans="1:7" x14ac:dyDescent="0.35">
      <c r="A2812" s="1">
        <v>42796</v>
      </c>
      <c r="B2812">
        <v>19.02</v>
      </c>
      <c r="C2812">
        <v>17.43</v>
      </c>
      <c r="D2812">
        <v>19.45</v>
      </c>
      <c r="E2812">
        <v>16.3</v>
      </c>
      <c r="F2812" t="s">
        <v>9027</v>
      </c>
      <c r="G2812">
        <v>9.1200000000000003E-2</v>
      </c>
    </row>
    <row r="2813" spans="1:7" x14ac:dyDescent="0.35">
      <c r="A2813" s="1">
        <v>42795</v>
      </c>
      <c r="B2813">
        <v>17.43</v>
      </c>
      <c r="C2813">
        <v>15.86</v>
      </c>
      <c r="D2813">
        <v>17.489999999999998</v>
      </c>
      <c r="E2813">
        <v>15.62</v>
      </c>
      <c r="F2813" t="s">
        <v>9028</v>
      </c>
      <c r="G2813">
        <v>9.9000000000000005E-2</v>
      </c>
    </row>
    <row r="2814" spans="1:7" x14ac:dyDescent="0.35">
      <c r="A2814" s="1">
        <v>42794</v>
      </c>
      <c r="B2814">
        <v>15.86</v>
      </c>
      <c r="C2814">
        <v>15.5</v>
      </c>
      <c r="D2814">
        <v>16.23</v>
      </c>
      <c r="E2814">
        <v>15.18</v>
      </c>
      <c r="F2814" t="s">
        <v>9029</v>
      </c>
      <c r="G2814">
        <v>2.3199999999999998E-2</v>
      </c>
    </row>
    <row r="2815" spans="1:7" x14ac:dyDescent="0.35">
      <c r="A2815" s="1">
        <v>42793</v>
      </c>
      <c r="B2815">
        <v>15.5</v>
      </c>
      <c r="C2815">
        <v>14.57</v>
      </c>
      <c r="D2815">
        <v>15.75</v>
      </c>
      <c r="E2815">
        <v>14.3</v>
      </c>
      <c r="F2815" t="s">
        <v>9030</v>
      </c>
      <c r="G2815">
        <v>6.3799999999999996E-2</v>
      </c>
    </row>
    <row r="2816" spans="1:7" x14ac:dyDescent="0.35">
      <c r="A2816" s="1">
        <v>42792</v>
      </c>
      <c r="B2816">
        <v>14.57</v>
      </c>
      <c r="C2816">
        <v>13.55</v>
      </c>
      <c r="D2816">
        <v>14.66</v>
      </c>
      <c r="E2816">
        <v>13.3</v>
      </c>
      <c r="F2816" t="s">
        <v>9031</v>
      </c>
      <c r="G2816">
        <v>7.5300000000000006E-2</v>
      </c>
    </row>
    <row r="2817" spans="1:7" x14ac:dyDescent="0.35">
      <c r="A2817" s="1">
        <v>42791</v>
      </c>
      <c r="B2817">
        <v>13.55</v>
      </c>
      <c r="C2817">
        <v>13.11</v>
      </c>
      <c r="D2817">
        <v>13.8</v>
      </c>
      <c r="E2817">
        <v>13.05</v>
      </c>
      <c r="F2817" t="s">
        <v>9032</v>
      </c>
      <c r="G2817">
        <v>3.3599999999999998E-2</v>
      </c>
    </row>
    <row r="2818" spans="1:7" x14ac:dyDescent="0.35">
      <c r="A2818" s="1">
        <v>42790</v>
      </c>
      <c r="B2818">
        <v>13.11</v>
      </c>
      <c r="C2818">
        <v>13.27</v>
      </c>
      <c r="D2818">
        <v>13.31</v>
      </c>
      <c r="E2818">
        <v>12.7</v>
      </c>
      <c r="F2818" t="s">
        <v>9033</v>
      </c>
      <c r="G2818">
        <v>-1.21E-2</v>
      </c>
    </row>
    <row r="2819" spans="1:7" x14ac:dyDescent="0.35">
      <c r="A2819" s="1">
        <v>42789</v>
      </c>
      <c r="B2819">
        <v>13.27</v>
      </c>
      <c r="C2819">
        <v>12.68</v>
      </c>
      <c r="D2819">
        <v>13.37</v>
      </c>
      <c r="E2819">
        <v>12.6</v>
      </c>
      <c r="F2819" t="s">
        <v>9034</v>
      </c>
      <c r="G2819">
        <v>4.65E-2</v>
      </c>
    </row>
    <row r="2820" spans="1:7" x14ac:dyDescent="0.35">
      <c r="A2820" s="1">
        <v>42788</v>
      </c>
      <c r="B2820">
        <v>12.68</v>
      </c>
      <c r="C2820">
        <v>12.82</v>
      </c>
      <c r="D2820">
        <v>12.85</v>
      </c>
      <c r="E2820">
        <v>12.6</v>
      </c>
      <c r="F2820" t="s">
        <v>9035</v>
      </c>
      <c r="G2820">
        <v>-1.09E-2</v>
      </c>
    </row>
    <row r="2821" spans="1:7" x14ac:dyDescent="0.35">
      <c r="A2821" s="1">
        <v>42787</v>
      </c>
      <c r="B2821">
        <v>12.82</v>
      </c>
      <c r="C2821">
        <v>12.4</v>
      </c>
      <c r="D2821">
        <v>12.89</v>
      </c>
      <c r="E2821">
        <v>12.25</v>
      </c>
      <c r="F2821" t="s">
        <v>6166</v>
      </c>
      <c r="G2821">
        <v>3.39E-2</v>
      </c>
    </row>
    <row r="2822" spans="1:7" x14ac:dyDescent="0.35">
      <c r="A2822" s="1">
        <v>42786</v>
      </c>
      <c r="B2822">
        <v>12.4</v>
      </c>
      <c r="C2822">
        <v>12.8</v>
      </c>
      <c r="D2822">
        <v>12.91</v>
      </c>
      <c r="E2822">
        <v>12.4</v>
      </c>
      <c r="F2822" t="s">
        <v>2648</v>
      </c>
      <c r="G2822">
        <v>-3.1300000000000001E-2</v>
      </c>
    </row>
    <row r="2823" spans="1:7" x14ac:dyDescent="0.35">
      <c r="A2823" s="1">
        <v>42785</v>
      </c>
      <c r="B2823">
        <v>12.8</v>
      </c>
      <c r="C2823">
        <v>12.79</v>
      </c>
      <c r="D2823">
        <v>12.94</v>
      </c>
      <c r="E2823">
        <v>12.7</v>
      </c>
      <c r="F2823" t="s">
        <v>2556</v>
      </c>
      <c r="G2823">
        <v>8.0000000000000004E-4</v>
      </c>
    </row>
    <row r="2824" spans="1:7" x14ac:dyDescent="0.35">
      <c r="A2824" s="1">
        <v>42784</v>
      </c>
      <c r="B2824">
        <v>12.79</v>
      </c>
      <c r="C2824">
        <v>12.76</v>
      </c>
      <c r="D2824">
        <v>12.9</v>
      </c>
      <c r="E2824">
        <v>12.7</v>
      </c>
      <c r="F2824" t="s">
        <v>9036</v>
      </c>
      <c r="G2824">
        <v>2.3999999999999998E-3</v>
      </c>
    </row>
    <row r="2825" spans="1:7" x14ac:dyDescent="0.35">
      <c r="A2825" s="1">
        <v>42783</v>
      </c>
      <c r="B2825">
        <v>12.76</v>
      </c>
      <c r="C2825">
        <v>12.92</v>
      </c>
      <c r="D2825">
        <v>12.92</v>
      </c>
      <c r="E2825">
        <v>12.6</v>
      </c>
      <c r="F2825" t="s">
        <v>9037</v>
      </c>
      <c r="G2825">
        <v>-1.24E-2</v>
      </c>
    </row>
    <row r="2826" spans="1:7" x14ac:dyDescent="0.35">
      <c r="A2826" s="1">
        <v>42782</v>
      </c>
      <c r="B2826">
        <v>12.92</v>
      </c>
      <c r="C2826">
        <v>12.92</v>
      </c>
      <c r="D2826">
        <v>12.99</v>
      </c>
      <c r="E2826">
        <v>12.57</v>
      </c>
      <c r="F2826" t="s">
        <v>9038</v>
      </c>
      <c r="G2826">
        <v>0</v>
      </c>
    </row>
    <row r="2827" spans="1:7" x14ac:dyDescent="0.35">
      <c r="A2827" s="1">
        <v>42781</v>
      </c>
      <c r="B2827">
        <v>12.92</v>
      </c>
      <c r="C2827">
        <v>13.02</v>
      </c>
      <c r="D2827">
        <v>13.15</v>
      </c>
      <c r="E2827">
        <v>12.59</v>
      </c>
      <c r="F2827" t="s">
        <v>9039</v>
      </c>
      <c r="G2827">
        <v>-3.0999999999999999E-3</v>
      </c>
    </row>
    <row r="2828" spans="1:7" x14ac:dyDescent="0.35">
      <c r="A2828" s="1">
        <v>42780</v>
      </c>
      <c r="B2828">
        <v>12.96</v>
      </c>
      <c r="C2828">
        <v>11.32</v>
      </c>
      <c r="D2828">
        <v>13.4</v>
      </c>
      <c r="E2828">
        <v>11.32</v>
      </c>
      <c r="F2828" t="s">
        <v>9040</v>
      </c>
      <c r="G2828">
        <v>0.1419</v>
      </c>
    </row>
    <row r="2829" spans="1:7" x14ac:dyDescent="0.35">
      <c r="A2829" s="1">
        <v>42779</v>
      </c>
      <c r="B2829">
        <v>11.35</v>
      </c>
      <c r="C2829">
        <v>11.33</v>
      </c>
      <c r="D2829">
        <v>11.37</v>
      </c>
      <c r="E2829">
        <v>11.05</v>
      </c>
      <c r="F2829" t="s">
        <v>9041</v>
      </c>
      <c r="G2829">
        <v>8.0000000000000002E-3</v>
      </c>
    </row>
    <row r="2830" spans="1:7" x14ac:dyDescent="0.35">
      <c r="A2830" s="1">
        <v>42778</v>
      </c>
      <c r="B2830">
        <v>11.26</v>
      </c>
      <c r="C2830">
        <v>11.33</v>
      </c>
      <c r="D2830">
        <v>11.4</v>
      </c>
      <c r="E2830">
        <v>11.22</v>
      </c>
      <c r="F2830" t="s">
        <v>9042</v>
      </c>
      <c r="G2830">
        <v>-6.1999999999999998E-3</v>
      </c>
    </row>
    <row r="2831" spans="1:7" x14ac:dyDescent="0.35">
      <c r="A2831" s="1">
        <v>42777</v>
      </c>
      <c r="B2831">
        <v>11.33</v>
      </c>
      <c r="C2831">
        <v>11.27</v>
      </c>
      <c r="D2831">
        <v>11.38</v>
      </c>
      <c r="E2831">
        <v>11.13</v>
      </c>
      <c r="F2831" t="s">
        <v>9043</v>
      </c>
      <c r="G2831">
        <v>2.7000000000000001E-3</v>
      </c>
    </row>
    <row r="2832" spans="1:7" x14ac:dyDescent="0.35">
      <c r="A2832" s="1">
        <v>42776</v>
      </c>
      <c r="B2832">
        <v>11.3</v>
      </c>
      <c r="C2832">
        <v>10.95</v>
      </c>
      <c r="D2832">
        <v>11.39</v>
      </c>
      <c r="E2832">
        <v>10.75</v>
      </c>
      <c r="F2832" t="s">
        <v>9044</v>
      </c>
      <c r="G2832">
        <v>3.6700000000000003E-2</v>
      </c>
    </row>
    <row r="2833" spans="1:7" x14ac:dyDescent="0.35">
      <c r="A2833" s="1">
        <v>42775</v>
      </c>
      <c r="B2833">
        <v>10.9</v>
      </c>
      <c r="C2833">
        <v>11.35</v>
      </c>
      <c r="D2833">
        <v>11.51</v>
      </c>
      <c r="E2833">
        <v>10.41</v>
      </c>
      <c r="F2833" t="s">
        <v>9045</v>
      </c>
      <c r="G2833">
        <v>-3.9600000000000003E-2</v>
      </c>
    </row>
    <row r="2834" spans="1:7" x14ac:dyDescent="0.35">
      <c r="A2834" s="1">
        <v>42774</v>
      </c>
      <c r="B2834">
        <v>11.35</v>
      </c>
      <c r="C2834">
        <v>11.45</v>
      </c>
      <c r="D2834">
        <v>11.6</v>
      </c>
      <c r="E2834">
        <v>11</v>
      </c>
      <c r="F2834" t="s">
        <v>9046</v>
      </c>
      <c r="G2834">
        <v>-5.3E-3</v>
      </c>
    </row>
    <row r="2835" spans="1:7" x14ac:dyDescent="0.35">
      <c r="A2835" s="1">
        <v>42773</v>
      </c>
      <c r="B2835">
        <v>11.41</v>
      </c>
      <c r="C2835">
        <v>11.31</v>
      </c>
      <c r="D2835">
        <v>11.5</v>
      </c>
      <c r="E2835">
        <v>11.25</v>
      </c>
      <c r="F2835" t="s">
        <v>9047</v>
      </c>
      <c r="G2835">
        <v>8.0000000000000002E-3</v>
      </c>
    </row>
    <row r="2836" spans="1:7" x14ac:dyDescent="0.35">
      <c r="A2836" s="1">
        <v>42772</v>
      </c>
      <c r="B2836">
        <v>11.32</v>
      </c>
      <c r="C2836">
        <v>11.18</v>
      </c>
      <c r="D2836">
        <v>11.33</v>
      </c>
      <c r="E2836">
        <v>11.12</v>
      </c>
      <c r="F2836" t="s">
        <v>9048</v>
      </c>
      <c r="G2836">
        <v>1.2500000000000001E-2</v>
      </c>
    </row>
    <row r="2837" spans="1:7" x14ac:dyDescent="0.35">
      <c r="A2837" s="1">
        <v>42771</v>
      </c>
      <c r="B2837">
        <v>11.18</v>
      </c>
      <c r="C2837">
        <v>11.32</v>
      </c>
      <c r="D2837">
        <v>11.37</v>
      </c>
      <c r="E2837">
        <v>11.05</v>
      </c>
      <c r="F2837" t="s">
        <v>9049</v>
      </c>
      <c r="G2837">
        <v>-1.24E-2</v>
      </c>
    </row>
    <row r="2838" spans="1:7" x14ac:dyDescent="0.35">
      <c r="A2838" s="1">
        <v>42770</v>
      </c>
      <c r="B2838">
        <v>11.32</v>
      </c>
      <c r="C2838">
        <v>11</v>
      </c>
      <c r="D2838">
        <v>11.4</v>
      </c>
      <c r="E2838">
        <v>11</v>
      </c>
      <c r="F2838" t="s">
        <v>9050</v>
      </c>
      <c r="G2838">
        <v>3.5700000000000003E-2</v>
      </c>
    </row>
    <row r="2839" spans="1:7" x14ac:dyDescent="0.35">
      <c r="A2839" s="1">
        <v>42769</v>
      </c>
      <c r="B2839">
        <v>10.93</v>
      </c>
      <c r="C2839">
        <v>10.78</v>
      </c>
      <c r="D2839">
        <v>10.93</v>
      </c>
      <c r="E2839">
        <v>10.55</v>
      </c>
      <c r="F2839" t="s">
        <v>9051</v>
      </c>
      <c r="G2839">
        <v>1.2E-2</v>
      </c>
    </row>
    <row r="2840" spans="1:7" x14ac:dyDescent="0.35">
      <c r="A2840" s="1">
        <v>42768</v>
      </c>
      <c r="B2840">
        <v>10.8</v>
      </c>
      <c r="C2840">
        <v>10.71</v>
      </c>
      <c r="D2840">
        <v>10.84</v>
      </c>
      <c r="E2840">
        <v>10.53</v>
      </c>
      <c r="F2840" t="s">
        <v>9052</v>
      </c>
      <c r="G2840">
        <v>8.3999999999999995E-3</v>
      </c>
    </row>
    <row r="2841" spans="1:7" x14ac:dyDescent="0.35">
      <c r="A2841" s="1">
        <v>42767</v>
      </c>
      <c r="B2841">
        <v>10.71</v>
      </c>
      <c r="C2841">
        <v>10.71</v>
      </c>
      <c r="D2841">
        <v>10.77</v>
      </c>
      <c r="E2841">
        <v>10.41</v>
      </c>
      <c r="F2841" t="s">
        <v>9053</v>
      </c>
      <c r="G2841">
        <v>0</v>
      </c>
    </row>
    <row r="2842" spans="1:7" x14ac:dyDescent="0.35">
      <c r="A2842" s="1">
        <v>42766</v>
      </c>
      <c r="B2842">
        <v>10.71</v>
      </c>
      <c r="C2842">
        <v>10.5</v>
      </c>
      <c r="D2842">
        <v>10.74</v>
      </c>
      <c r="E2842">
        <v>10.38</v>
      </c>
      <c r="F2842" t="s">
        <v>9054</v>
      </c>
      <c r="G2842">
        <v>1.7100000000000001E-2</v>
      </c>
    </row>
    <row r="2843" spans="1:7" x14ac:dyDescent="0.35">
      <c r="A2843" s="1">
        <v>42765</v>
      </c>
      <c r="B2843">
        <v>10.53</v>
      </c>
      <c r="C2843">
        <v>10.44</v>
      </c>
      <c r="D2843">
        <v>10.69</v>
      </c>
      <c r="E2843">
        <v>10.38</v>
      </c>
      <c r="F2843" t="s">
        <v>9055</v>
      </c>
      <c r="G2843">
        <v>6.7000000000000002E-3</v>
      </c>
    </row>
    <row r="2844" spans="1:7" x14ac:dyDescent="0.35">
      <c r="A2844" s="1">
        <v>42764</v>
      </c>
      <c r="B2844">
        <v>10.46</v>
      </c>
      <c r="C2844">
        <v>10.49</v>
      </c>
      <c r="D2844">
        <v>10.51</v>
      </c>
      <c r="E2844">
        <v>10.38</v>
      </c>
      <c r="F2844" t="s">
        <v>9056</v>
      </c>
      <c r="G2844">
        <v>-4.7999999999999996E-3</v>
      </c>
    </row>
    <row r="2845" spans="1:7" x14ac:dyDescent="0.35">
      <c r="A2845" s="1">
        <v>42763</v>
      </c>
      <c r="B2845">
        <v>10.51</v>
      </c>
      <c r="C2845">
        <v>10.5</v>
      </c>
      <c r="D2845">
        <v>10.54</v>
      </c>
      <c r="E2845">
        <v>10.35</v>
      </c>
      <c r="F2845" t="s">
        <v>9051</v>
      </c>
      <c r="G2845">
        <v>1E-3</v>
      </c>
    </row>
    <row r="2846" spans="1:7" x14ac:dyDescent="0.35">
      <c r="A2846" s="1">
        <v>42762</v>
      </c>
      <c r="B2846">
        <v>10.5</v>
      </c>
      <c r="C2846">
        <v>10.52</v>
      </c>
      <c r="D2846">
        <v>10.58</v>
      </c>
      <c r="E2846">
        <v>10.36</v>
      </c>
      <c r="F2846" t="s">
        <v>9057</v>
      </c>
      <c r="G2846">
        <v>-1.2200000000000001E-2</v>
      </c>
    </row>
    <row r="2847" spans="1:7" x14ac:dyDescent="0.35">
      <c r="A2847" s="1">
        <v>42761</v>
      </c>
      <c r="B2847">
        <v>10.63</v>
      </c>
      <c r="C2847">
        <v>10.49</v>
      </c>
      <c r="D2847">
        <v>10.63</v>
      </c>
      <c r="E2847">
        <v>10.43</v>
      </c>
      <c r="F2847" t="s">
        <v>9058</v>
      </c>
      <c r="G2847">
        <v>1.43E-2</v>
      </c>
    </row>
    <row r="2848" spans="1:7" x14ac:dyDescent="0.35">
      <c r="A2848" s="1">
        <v>42760</v>
      </c>
      <c r="B2848">
        <v>10.48</v>
      </c>
      <c r="C2848">
        <v>10.52</v>
      </c>
      <c r="D2848">
        <v>10.58</v>
      </c>
      <c r="E2848">
        <v>10.35</v>
      </c>
      <c r="F2848" t="s">
        <v>9059</v>
      </c>
      <c r="G2848">
        <v>-1.9E-3</v>
      </c>
    </row>
    <row r="2849" spans="1:7" x14ac:dyDescent="0.35">
      <c r="A2849" s="1">
        <v>42759</v>
      </c>
      <c r="B2849">
        <v>10.5</v>
      </c>
      <c r="C2849">
        <v>10.58</v>
      </c>
      <c r="D2849">
        <v>10.75</v>
      </c>
      <c r="E2849">
        <v>10.46</v>
      </c>
      <c r="F2849" t="s">
        <v>9060</v>
      </c>
      <c r="G2849">
        <v>-2.5100000000000001E-2</v>
      </c>
    </row>
    <row r="2850" spans="1:7" x14ac:dyDescent="0.35">
      <c r="A2850" s="1">
        <v>42758</v>
      </c>
      <c r="B2850">
        <v>10.77</v>
      </c>
      <c r="C2850">
        <v>10.64</v>
      </c>
      <c r="D2850">
        <v>10.83</v>
      </c>
      <c r="E2850">
        <v>10.59</v>
      </c>
      <c r="F2850" t="s">
        <v>9061</v>
      </c>
      <c r="G2850">
        <v>1.2200000000000001E-2</v>
      </c>
    </row>
    <row r="2851" spans="1:7" x14ac:dyDescent="0.35">
      <c r="A2851" s="1">
        <v>42757</v>
      </c>
      <c r="B2851">
        <v>10.64</v>
      </c>
      <c r="C2851">
        <v>10.91</v>
      </c>
      <c r="D2851">
        <v>10.98</v>
      </c>
      <c r="E2851">
        <v>10.34</v>
      </c>
      <c r="F2851" t="s">
        <v>9062</v>
      </c>
      <c r="G2851">
        <v>-2.8299999999999999E-2</v>
      </c>
    </row>
    <row r="2852" spans="1:7" x14ac:dyDescent="0.35">
      <c r="A2852" s="1">
        <v>42756</v>
      </c>
      <c r="B2852">
        <v>10.95</v>
      </c>
      <c r="C2852">
        <v>10.64</v>
      </c>
      <c r="D2852">
        <v>11.09</v>
      </c>
      <c r="E2852">
        <v>10.56</v>
      </c>
      <c r="F2852" t="s">
        <v>9063</v>
      </c>
      <c r="G2852">
        <v>3.1099999999999999E-2</v>
      </c>
    </row>
    <row r="2853" spans="1:7" x14ac:dyDescent="0.35">
      <c r="A2853" s="1">
        <v>42755</v>
      </c>
      <c r="B2853">
        <v>10.62</v>
      </c>
      <c r="C2853">
        <v>10.38</v>
      </c>
      <c r="D2853">
        <v>10.75</v>
      </c>
      <c r="E2853">
        <v>10.3</v>
      </c>
      <c r="F2853" t="s">
        <v>9064</v>
      </c>
      <c r="G2853">
        <v>2.3099999999999999E-2</v>
      </c>
    </row>
    <row r="2854" spans="1:7" x14ac:dyDescent="0.35">
      <c r="A2854" s="1">
        <v>42754</v>
      </c>
      <c r="B2854">
        <v>10.38</v>
      </c>
      <c r="C2854">
        <v>10.31</v>
      </c>
      <c r="D2854">
        <v>10.51</v>
      </c>
      <c r="E2854">
        <v>10.15</v>
      </c>
      <c r="F2854" t="s">
        <v>9065</v>
      </c>
      <c r="G2854">
        <v>1.8599999999999998E-2</v>
      </c>
    </row>
    <row r="2855" spans="1:7" x14ac:dyDescent="0.35">
      <c r="A2855" s="1">
        <v>42753</v>
      </c>
      <c r="B2855">
        <v>10.19</v>
      </c>
      <c r="C2855">
        <v>10.3</v>
      </c>
      <c r="D2855">
        <v>10.49</v>
      </c>
      <c r="E2855">
        <v>9.74</v>
      </c>
      <c r="F2855" t="s">
        <v>9066</v>
      </c>
      <c r="G2855">
        <v>6.8999999999999999E-3</v>
      </c>
    </row>
    <row r="2856" spans="1:7" x14ac:dyDescent="0.35">
      <c r="A2856" s="1">
        <v>42752</v>
      </c>
      <c r="B2856">
        <v>10.119999999999999</v>
      </c>
      <c r="C2856">
        <v>9.5399999999999991</v>
      </c>
      <c r="D2856">
        <v>10.6</v>
      </c>
      <c r="E2856">
        <v>9.5299999999999994</v>
      </c>
      <c r="F2856" t="s">
        <v>9067</v>
      </c>
      <c r="G2856">
        <v>5.3100000000000001E-2</v>
      </c>
    </row>
    <row r="2857" spans="1:7" x14ac:dyDescent="0.35">
      <c r="A2857" s="1">
        <v>42751</v>
      </c>
      <c r="B2857">
        <v>9.61</v>
      </c>
      <c r="C2857">
        <v>9.7200000000000006</v>
      </c>
      <c r="D2857">
        <v>9.7799999999999994</v>
      </c>
      <c r="E2857">
        <v>9.5500000000000007</v>
      </c>
      <c r="F2857" t="s">
        <v>459</v>
      </c>
      <c r="G2857">
        <v>-2.0400000000000001E-2</v>
      </c>
    </row>
    <row r="2858" spans="1:7" x14ac:dyDescent="0.35">
      <c r="A2858" s="1">
        <v>42750</v>
      </c>
      <c r="B2858">
        <v>9.81</v>
      </c>
      <c r="C2858">
        <v>9.67</v>
      </c>
      <c r="D2858">
        <v>9.83</v>
      </c>
      <c r="E2858">
        <v>9.6</v>
      </c>
      <c r="F2858" t="s">
        <v>9068</v>
      </c>
      <c r="G2858">
        <v>1.4500000000000001E-2</v>
      </c>
    </row>
    <row r="2859" spans="1:7" x14ac:dyDescent="0.35">
      <c r="A2859" s="1">
        <v>42749</v>
      </c>
      <c r="B2859">
        <v>9.67</v>
      </c>
      <c r="C2859">
        <v>9.7200000000000006</v>
      </c>
      <c r="D2859">
        <v>9.8699999999999992</v>
      </c>
      <c r="E2859">
        <v>9.51</v>
      </c>
      <c r="F2859" t="s">
        <v>9069</v>
      </c>
      <c r="G2859">
        <v>0</v>
      </c>
    </row>
    <row r="2860" spans="1:7" x14ac:dyDescent="0.35">
      <c r="A2860" s="1">
        <v>42748</v>
      </c>
      <c r="B2860">
        <v>9.67</v>
      </c>
      <c r="C2860">
        <v>9.83</v>
      </c>
      <c r="D2860">
        <v>9.83</v>
      </c>
      <c r="E2860">
        <v>9.39</v>
      </c>
      <c r="F2860" t="s">
        <v>3319</v>
      </c>
      <c r="G2860">
        <v>-1.6299999999999999E-2</v>
      </c>
    </row>
    <row r="2861" spans="1:7" x14ac:dyDescent="0.35">
      <c r="A2861" s="1">
        <v>42747</v>
      </c>
      <c r="B2861">
        <v>9.83</v>
      </c>
      <c r="C2861">
        <v>9.48</v>
      </c>
      <c r="D2861">
        <v>10.039999999999999</v>
      </c>
      <c r="E2861">
        <v>9.08</v>
      </c>
      <c r="F2861" t="s">
        <v>9070</v>
      </c>
      <c r="G2861">
        <v>4.1000000000000003E-3</v>
      </c>
    </row>
    <row r="2862" spans="1:7" x14ac:dyDescent="0.35">
      <c r="A2862" s="1">
        <v>42746</v>
      </c>
      <c r="B2862">
        <v>9.7899999999999991</v>
      </c>
      <c r="C2862">
        <v>10.61</v>
      </c>
      <c r="D2862">
        <v>10.7</v>
      </c>
      <c r="E2862">
        <v>9.41</v>
      </c>
      <c r="F2862" t="s">
        <v>9071</v>
      </c>
      <c r="G2862">
        <v>-7.7299999999999994E-2</v>
      </c>
    </row>
    <row r="2863" spans="1:7" x14ac:dyDescent="0.35">
      <c r="A2863" s="1">
        <v>42745</v>
      </c>
      <c r="B2863">
        <v>10.61</v>
      </c>
      <c r="C2863">
        <v>10.43</v>
      </c>
      <c r="D2863">
        <v>10.75</v>
      </c>
      <c r="E2863">
        <v>10.199999999999999</v>
      </c>
      <c r="F2863" t="s">
        <v>9072</v>
      </c>
      <c r="G2863">
        <v>3.4099999999999998E-2</v>
      </c>
    </row>
    <row r="2864" spans="1:7" x14ac:dyDescent="0.35">
      <c r="A2864" s="1">
        <v>42744</v>
      </c>
      <c r="B2864">
        <v>10.26</v>
      </c>
      <c r="C2864">
        <v>10.43</v>
      </c>
      <c r="D2864">
        <v>10.84</v>
      </c>
      <c r="E2864">
        <v>9.5</v>
      </c>
      <c r="F2864" t="s">
        <v>9073</v>
      </c>
      <c r="G2864">
        <v>-1.9E-3</v>
      </c>
    </row>
    <row r="2865" spans="1:7" x14ac:dyDescent="0.35">
      <c r="A2865" s="1">
        <v>42743</v>
      </c>
      <c r="B2865">
        <v>10.28</v>
      </c>
      <c r="C2865">
        <v>9.8000000000000007</v>
      </c>
      <c r="D2865">
        <v>10.48</v>
      </c>
      <c r="E2865">
        <v>9.8000000000000007</v>
      </c>
      <c r="F2865" t="s">
        <v>9074</v>
      </c>
      <c r="G2865">
        <v>4.4699999999999997E-2</v>
      </c>
    </row>
    <row r="2866" spans="1:7" x14ac:dyDescent="0.35">
      <c r="A2866" s="1">
        <v>42742</v>
      </c>
      <c r="B2866">
        <v>9.84</v>
      </c>
      <c r="C2866">
        <v>10.09</v>
      </c>
      <c r="D2866">
        <v>10.19</v>
      </c>
      <c r="E2866">
        <v>9.48</v>
      </c>
      <c r="F2866" t="s">
        <v>9075</v>
      </c>
      <c r="G2866">
        <v>-2.3800000000000002E-2</v>
      </c>
    </row>
    <row r="2867" spans="1:7" x14ac:dyDescent="0.35">
      <c r="A2867" s="1">
        <v>42741</v>
      </c>
      <c r="B2867">
        <v>10.08</v>
      </c>
      <c r="C2867">
        <v>10.23</v>
      </c>
      <c r="D2867">
        <v>10.4</v>
      </c>
      <c r="E2867">
        <v>9.4700000000000006</v>
      </c>
      <c r="F2867" t="s">
        <v>9076</v>
      </c>
      <c r="G2867">
        <v>-6.8999999999999999E-3</v>
      </c>
    </row>
    <row r="2868" spans="1:7" x14ac:dyDescent="0.35">
      <c r="A2868" s="1">
        <v>42740</v>
      </c>
      <c r="B2868">
        <v>10.15</v>
      </c>
      <c r="C2868">
        <v>11.16</v>
      </c>
      <c r="D2868">
        <v>11.7</v>
      </c>
      <c r="E2868">
        <v>9.1999999999999993</v>
      </c>
      <c r="F2868" t="s">
        <v>9077</v>
      </c>
      <c r="G2868">
        <v>-7.7299999999999994E-2</v>
      </c>
    </row>
    <row r="2869" spans="1:7" x14ac:dyDescent="0.35">
      <c r="A2869" s="1">
        <v>42739</v>
      </c>
      <c r="B2869">
        <v>11</v>
      </c>
      <c r="C2869">
        <v>9.57</v>
      </c>
      <c r="D2869">
        <v>11.1</v>
      </c>
      <c r="E2869">
        <v>9.44</v>
      </c>
      <c r="F2869" t="s">
        <v>9078</v>
      </c>
      <c r="G2869">
        <v>0.12939999999999999</v>
      </c>
    </row>
    <row r="2870" spans="1:7" x14ac:dyDescent="0.35">
      <c r="A2870" s="1">
        <v>42738</v>
      </c>
      <c r="B2870">
        <v>9.74</v>
      </c>
      <c r="C2870">
        <v>8.43</v>
      </c>
      <c r="D2870">
        <v>9.9</v>
      </c>
      <c r="E2870">
        <v>8.3000000000000007</v>
      </c>
      <c r="F2870" t="s">
        <v>9079</v>
      </c>
      <c r="G2870">
        <v>0.16370000000000001</v>
      </c>
    </row>
    <row r="2871" spans="1:7" x14ac:dyDescent="0.35">
      <c r="A2871" s="1">
        <v>42737</v>
      </c>
      <c r="B2871">
        <v>8.3699999999999992</v>
      </c>
      <c r="C2871">
        <v>8.19</v>
      </c>
      <c r="D2871">
        <v>8.5</v>
      </c>
      <c r="E2871">
        <v>8.11</v>
      </c>
      <c r="F2871" t="s">
        <v>1249</v>
      </c>
      <c r="G2871">
        <v>2.07E-2</v>
      </c>
    </row>
    <row r="2872" spans="1:7" x14ac:dyDescent="0.35">
      <c r="A2872" s="1">
        <v>42736</v>
      </c>
      <c r="B2872">
        <v>8.1999999999999993</v>
      </c>
      <c r="C2872">
        <v>8.17</v>
      </c>
      <c r="D2872">
        <v>8.59</v>
      </c>
      <c r="E2872">
        <v>8.0299999999999994</v>
      </c>
      <c r="F2872" t="s">
        <v>9080</v>
      </c>
      <c r="G2872">
        <v>2.5000000000000001E-2</v>
      </c>
    </row>
    <row r="2873" spans="1:7" x14ac:dyDescent="0.35">
      <c r="A2873" s="1">
        <v>42735</v>
      </c>
      <c r="B2873">
        <v>8</v>
      </c>
      <c r="C2873">
        <v>8.17</v>
      </c>
      <c r="D2873">
        <v>8.35</v>
      </c>
      <c r="E2873">
        <v>8</v>
      </c>
      <c r="F2873" t="s">
        <v>9081</v>
      </c>
      <c r="G2873">
        <v>-1.9599999999999999E-2</v>
      </c>
    </row>
    <row r="2874" spans="1:7" x14ac:dyDescent="0.35">
      <c r="A2874" s="1">
        <v>42734</v>
      </c>
      <c r="B2874">
        <v>8.16</v>
      </c>
      <c r="C2874">
        <v>8.27</v>
      </c>
      <c r="D2874">
        <v>8.5</v>
      </c>
      <c r="E2874">
        <v>8.0500000000000007</v>
      </c>
      <c r="F2874" t="s">
        <v>9082</v>
      </c>
      <c r="G2874">
        <v>-1.3299999999999999E-2</v>
      </c>
    </row>
    <row r="2875" spans="1:7" x14ac:dyDescent="0.35">
      <c r="A2875" s="1">
        <v>42733</v>
      </c>
      <c r="B2875">
        <v>8.27</v>
      </c>
      <c r="C2875">
        <v>7.62</v>
      </c>
      <c r="D2875">
        <v>8.6</v>
      </c>
      <c r="E2875">
        <v>7.62</v>
      </c>
      <c r="F2875" t="s">
        <v>9083</v>
      </c>
      <c r="G2875">
        <v>9.0999999999999998E-2</v>
      </c>
    </row>
    <row r="2876" spans="1:7" x14ac:dyDescent="0.35">
      <c r="A2876" s="1">
        <v>42732</v>
      </c>
      <c r="B2876">
        <v>7.58</v>
      </c>
      <c r="C2876">
        <v>7.2</v>
      </c>
      <c r="D2876">
        <v>7.76</v>
      </c>
      <c r="E2876">
        <v>7.1</v>
      </c>
      <c r="F2876" t="s">
        <v>9084</v>
      </c>
      <c r="G2876">
        <v>6.4600000000000005E-2</v>
      </c>
    </row>
    <row r="2877" spans="1:7" x14ac:dyDescent="0.35">
      <c r="A2877" s="1">
        <v>42731</v>
      </c>
      <c r="B2877">
        <v>7.12</v>
      </c>
      <c r="C2877">
        <v>7.27</v>
      </c>
      <c r="D2877">
        <v>7.33</v>
      </c>
      <c r="E2877">
        <v>7.08</v>
      </c>
      <c r="F2877" t="s">
        <v>9085</v>
      </c>
      <c r="G2877">
        <v>-2.06E-2</v>
      </c>
    </row>
    <row r="2878" spans="1:7" x14ac:dyDescent="0.35">
      <c r="A2878" s="1">
        <v>42730</v>
      </c>
      <c r="B2878">
        <v>7.27</v>
      </c>
      <c r="C2878">
        <v>7.11</v>
      </c>
      <c r="D2878">
        <v>7.35</v>
      </c>
      <c r="E2878">
        <v>7.05</v>
      </c>
      <c r="F2878" t="s">
        <v>9086</v>
      </c>
      <c r="G2878">
        <v>5.4999999999999997E-3</v>
      </c>
    </row>
    <row r="2879" spans="1:7" x14ac:dyDescent="0.35">
      <c r="A2879" s="1">
        <v>42729</v>
      </c>
      <c r="B2879">
        <v>7.23</v>
      </c>
      <c r="C2879">
        <v>7.25</v>
      </c>
      <c r="D2879">
        <v>7.32</v>
      </c>
      <c r="E2879">
        <v>7.17</v>
      </c>
      <c r="F2879" t="s">
        <v>9087</v>
      </c>
      <c r="G2879">
        <v>-2.8E-3</v>
      </c>
    </row>
    <row r="2880" spans="1:7" x14ac:dyDescent="0.35">
      <c r="A2880" s="1">
        <v>42728</v>
      </c>
      <c r="B2880">
        <v>7.25</v>
      </c>
      <c r="C2880">
        <v>7.11</v>
      </c>
      <c r="D2880">
        <v>7.35</v>
      </c>
      <c r="E2880">
        <v>7.11</v>
      </c>
      <c r="F2880" t="s">
        <v>9088</v>
      </c>
      <c r="G2880">
        <v>1.26E-2</v>
      </c>
    </row>
    <row r="2881" spans="1:7" x14ac:dyDescent="0.35">
      <c r="A2881" s="1">
        <v>42727</v>
      </c>
      <c r="B2881">
        <v>7.16</v>
      </c>
      <c r="C2881">
        <v>7.55</v>
      </c>
      <c r="D2881">
        <v>7.68</v>
      </c>
      <c r="E2881">
        <v>7.11</v>
      </c>
      <c r="F2881" t="s">
        <v>9089</v>
      </c>
      <c r="G2881">
        <v>-5.91E-2</v>
      </c>
    </row>
    <row r="2882" spans="1:7" x14ac:dyDescent="0.35">
      <c r="A2882" s="1">
        <v>42726</v>
      </c>
      <c r="B2882">
        <v>7.61</v>
      </c>
      <c r="C2882">
        <v>7.84</v>
      </c>
      <c r="D2882">
        <v>7.84</v>
      </c>
      <c r="E2882">
        <v>7.46</v>
      </c>
      <c r="F2882" t="s">
        <v>9090</v>
      </c>
      <c r="G2882">
        <v>-3.5499999999999997E-2</v>
      </c>
    </row>
    <row r="2883" spans="1:7" x14ac:dyDescent="0.35">
      <c r="A2883" s="1">
        <v>42725</v>
      </c>
      <c r="B2883">
        <v>7.89</v>
      </c>
      <c r="C2883">
        <v>7.68</v>
      </c>
      <c r="D2883">
        <v>7.96</v>
      </c>
      <c r="E2883">
        <v>7.64</v>
      </c>
      <c r="F2883" t="s">
        <v>9091</v>
      </c>
      <c r="G2883">
        <v>3.6799999999999999E-2</v>
      </c>
    </row>
    <row r="2884" spans="1:7" x14ac:dyDescent="0.35">
      <c r="A2884" s="1">
        <v>42724</v>
      </c>
      <c r="B2884">
        <v>7.61</v>
      </c>
      <c r="C2884">
        <v>7.63</v>
      </c>
      <c r="D2884">
        <v>7.75</v>
      </c>
      <c r="E2884">
        <v>7.55</v>
      </c>
      <c r="F2884" t="s">
        <v>9092</v>
      </c>
      <c r="G2884">
        <v>4.0000000000000001E-3</v>
      </c>
    </row>
    <row r="2885" spans="1:7" x14ac:dyDescent="0.35">
      <c r="A2885" s="1">
        <v>42723</v>
      </c>
      <c r="B2885">
        <v>7.58</v>
      </c>
      <c r="C2885">
        <v>7.93</v>
      </c>
      <c r="D2885">
        <v>7.93</v>
      </c>
      <c r="E2885">
        <v>7.58</v>
      </c>
      <c r="F2885" t="s">
        <v>9093</v>
      </c>
      <c r="G2885">
        <v>-4.41E-2</v>
      </c>
    </row>
    <row r="2886" spans="1:7" x14ac:dyDescent="0.35">
      <c r="A2886" s="1">
        <v>42722</v>
      </c>
      <c r="B2886">
        <v>7.93</v>
      </c>
      <c r="C2886">
        <v>7.88</v>
      </c>
      <c r="D2886">
        <v>7.94</v>
      </c>
      <c r="E2886">
        <v>7.74</v>
      </c>
      <c r="F2886" t="s">
        <v>9094</v>
      </c>
      <c r="G2886">
        <v>2.5899999999999999E-2</v>
      </c>
    </row>
    <row r="2887" spans="1:7" x14ac:dyDescent="0.35">
      <c r="A2887" s="1">
        <v>42721</v>
      </c>
      <c r="B2887">
        <v>7.73</v>
      </c>
      <c r="C2887">
        <v>7.86</v>
      </c>
      <c r="D2887">
        <v>7.9</v>
      </c>
      <c r="E2887">
        <v>7.47</v>
      </c>
      <c r="F2887" t="s">
        <v>9095</v>
      </c>
      <c r="G2887">
        <v>-1.6500000000000001E-2</v>
      </c>
    </row>
    <row r="2888" spans="1:7" x14ac:dyDescent="0.35">
      <c r="A2888" s="1">
        <v>42720</v>
      </c>
      <c r="B2888">
        <v>7.86</v>
      </c>
      <c r="C2888">
        <v>7.86</v>
      </c>
      <c r="D2888">
        <v>7.96</v>
      </c>
      <c r="E2888">
        <v>7.77</v>
      </c>
      <c r="F2888" t="s">
        <v>288</v>
      </c>
      <c r="G2888">
        <v>3.8E-3</v>
      </c>
    </row>
    <row r="2889" spans="1:7" x14ac:dyDescent="0.35">
      <c r="A2889" s="1">
        <v>42719</v>
      </c>
      <c r="B2889">
        <v>7.83</v>
      </c>
      <c r="C2889">
        <v>8.16</v>
      </c>
      <c r="D2889">
        <v>8.23</v>
      </c>
      <c r="E2889">
        <v>7.71</v>
      </c>
      <c r="F2889" t="s">
        <v>9096</v>
      </c>
      <c r="G2889">
        <v>-4.6300000000000001E-2</v>
      </c>
    </row>
    <row r="2890" spans="1:7" x14ac:dyDescent="0.35">
      <c r="A2890" s="1">
        <v>42718</v>
      </c>
      <c r="B2890">
        <v>8.2100000000000009</v>
      </c>
      <c r="C2890">
        <v>8.44</v>
      </c>
      <c r="D2890">
        <v>8.49</v>
      </c>
      <c r="E2890">
        <v>8.1999999999999993</v>
      </c>
      <c r="F2890" t="s">
        <v>9097</v>
      </c>
      <c r="G2890">
        <v>-1.7899999999999999E-2</v>
      </c>
    </row>
    <row r="2891" spans="1:7" x14ac:dyDescent="0.35">
      <c r="A2891" s="1">
        <v>42717</v>
      </c>
      <c r="B2891">
        <v>8.36</v>
      </c>
      <c r="C2891">
        <v>8.49</v>
      </c>
      <c r="D2891">
        <v>8.49</v>
      </c>
      <c r="E2891">
        <v>8.3000000000000007</v>
      </c>
      <c r="F2891" t="s">
        <v>9098</v>
      </c>
      <c r="G2891">
        <v>-1.0699999999999999E-2</v>
      </c>
    </row>
    <row r="2892" spans="1:7" x14ac:dyDescent="0.35">
      <c r="A2892" s="1">
        <v>42716</v>
      </c>
      <c r="B2892">
        <v>8.4499999999999993</v>
      </c>
      <c r="C2892">
        <v>8.19</v>
      </c>
      <c r="D2892">
        <v>8.6300000000000008</v>
      </c>
      <c r="E2892">
        <v>8.09</v>
      </c>
      <c r="F2892" t="s">
        <v>9099</v>
      </c>
      <c r="G2892">
        <v>3.1699999999999999E-2</v>
      </c>
    </row>
    <row r="2893" spans="1:7" x14ac:dyDescent="0.35">
      <c r="A2893" s="1">
        <v>42715</v>
      </c>
      <c r="B2893">
        <v>8.19</v>
      </c>
      <c r="C2893">
        <v>8.14</v>
      </c>
      <c r="D2893">
        <v>8.25</v>
      </c>
      <c r="E2893">
        <v>8</v>
      </c>
      <c r="F2893" t="s">
        <v>2822</v>
      </c>
      <c r="G2893">
        <v>8.6E-3</v>
      </c>
    </row>
    <row r="2894" spans="1:7" x14ac:dyDescent="0.35">
      <c r="A2894" s="1">
        <v>42714</v>
      </c>
      <c r="B2894">
        <v>8.1199999999999992</v>
      </c>
      <c r="C2894">
        <v>8.42</v>
      </c>
      <c r="D2894">
        <v>8.5500000000000007</v>
      </c>
      <c r="E2894">
        <v>7.94</v>
      </c>
      <c r="F2894" t="s">
        <v>9100</v>
      </c>
      <c r="G2894">
        <v>-4.6899999999999997E-2</v>
      </c>
    </row>
    <row r="2895" spans="1:7" x14ac:dyDescent="0.35">
      <c r="A2895" s="1">
        <v>42713</v>
      </c>
      <c r="B2895">
        <v>8.52</v>
      </c>
      <c r="C2895">
        <v>8.1</v>
      </c>
      <c r="D2895">
        <v>8.65</v>
      </c>
      <c r="E2895">
        <v>8.02</v>
      </c>
      <c r="F2895" t="s">
        <v>9101</v>
      </c>
      <c r="G2895">
        <v>2.6499999999999999E-2</v>
      </c>
    </row>
    <row r="2896" spans="1:7" x14ac:dyDescent="0.35">
      <c r="A2896" s="1">
        <v>42712</v>
      </c>
      <c r="B2896">
        <v>8.3000000000000007</v>
      </c>
      <c r="C2896">
        <v>8.35</v>
      </c>
      <c r="D2896">
        <v>8.84</v>
      </c>
      <c r="E2896">
        <v>8.24</v>
      </c>
      <c r="F2896" t="s">
        <v>9102</v>
      </c>
      <c r="G2896">
        <v>-3.5999999999999999E-3</v>
      </c>
    </row>
    <row r="2897" spans="1:7" x14ac:dyDescent="0.35">
      <c r="A2897" s="1">
        <v>42711</v>
      </c>
      <c r="B2897">
        <v>8.33</v>
      </c>
      <c r="C2897">
        <v>7.6</v>
      </c>
      <c r="D2897">
        <v>8.6999999999999993</v>
      </c>
      <c r="E2897">
        <v>7.27</v>
      </c>
      <c r="F2897" t="s">
        <v>9103</v>
      </c>
      <c r="G2897">
        <v>8.0399999999999999E-2</v>
      </c>
    </row>
    <row r="2898" spans="1:7" x14ac:dyDescent="0.35">
      <c r="A2898" s="1">
        <v>42710</v>
      </c>
      <c r="B2898">
        <v>7.71</v>
      </c>
      <c r="C2898">
        <v>6.68</v>
      </c>
      <c r="D2898">
        <v>7.88</v>
      </c>
      <c r="E2898">
        <v>5.86</v>
      </c>
      <c r="F2898" t="s">
        <v>9104</v>
      </c>
      <c r="G2898">
        <v>0.1507</v>
      </c>
    </row>
    <row r="2899" spans="1:7" x14ac:dyDescent="0.35">
      <c r="A2899" s="1">
        <v>42709</v>
      </c>
      <c r="B2899">
        <v>6.7</v>
      </c>
      <c r="C2899">
        <v>7.4</v>
      </c>
      <c r="D2899">
        <v>7.57</v>
      </c>
      <c r="E2899">
        <v>6.5</v>
      </c>
      <c r="F2899" t="s">
        <v>9105</v>
      </c>
      <c r="G2899">
        <v>-0.11260000000000001</v>
      </c>
    </row>
    <row r="2900" spans="1:7" x14ac:dyDescent="0.35">
      <c r="A2900" s="1">
        <v>42708</v>
      </c>
      <c r="B2900">
        <v>7.55</v>
      </c>
      <c r="C2900">
        <v>7.85</v>
      </c>
      <c r="D2900">
        <v>7.91</v>
      </c>
      <c r="E2900">
        <v>7.42</v>
      </c>
      <c r="F2900" t="s">
        <v>9106</v>
      </c>
      <c r="G2900">
        <v>-4.5499999999999999E-2</v>
      </c>
    </row>
    <row r="2901" spans="1:7" x14ac:dyDescent="0.35">
      <c r="A2901" s="1">
        <v>42707</v>
      </c>
      <c r="B2901">
        <v>7.91</v>
      </c>
      <c r="C2901">
        <v>7.76</v>
      </c>
      <c r="D2901">
        <v>8.1</v>
      </c>
      <c r="E2901">
        <v>7.64</v>
      </c>
      <c r="F2901" t="s">
        <v>9107</v>
      </c>
      <c r="G2901">
        <v>2.7300000000000001E-2</v>
      </c>
    </row>
    <row r="2902" spans="1:7" x14ac:dyDescent="0.35">
      <c r="A2902" s="1">
        <v>42706</v>
      </c>
      <c r="B2902">
        <v>7.7</v>
      </c>
      <c r="C2902">
        <v>8.43</v>
      </c>
      <c r="D2902">
        <v>8.43</v>
      </c>
      <c r="E2902">
        <v>7.1</v>
      </c>
      <c r="F2902" t="s">
        <v>9108</v>
      </c>
      <c r="G2902">
        <v>-8.9800000000000005E-2</v>
      </c>
    </row>
    <row r="2903" spans="1:7" x14ac:dyDescent="0.35">
      <c r="A2903" s="1">
        <v>42705</v>
      </c>
      <c r="B2903">
        <v>8.4600000000000009</v>
      </c>
      <c r="C2903">
        <v>8.61</v>
      </c>
      <c r="D2903">
        <v>8.61</v>
      </c>
      <c r="E2903">
        <v>8.36</v>
      </c>
      <c r="F2903" t="s">
        <v>9109</v>
      </c>
      <c r="G2903">
        <v>-1.8599999999999998E-2</v>
      </c>
    </row>
    <row r="2904" spans="1:7" x14ac:dyDescent="0.35">
      <c r="A2904" s="1">
        <v>42704</v>
      </c>
      <c r="B2904">
        <v>8.6199999999999992</v>
      </c>
      <c r="C2904">
        <v>8.16</v>
      </c>
      <c r="D2904">
        <v>8.76</v>
      </c>
      <c r="E2904">
        <v>8.11</v>
      </c>
      <c r="F2904" t="s">
        <v>9110</v>
      </c>
      <c r="G2904">
        <v>5.6399999999999999E-2</v>
      </c>
    </row>
    <row r="2905" spans="1:7" x14ac:dyDescent="0.35">
      <c r="A2905" s="1">
        <v>42703</v>
      </c>
      <c r="B2905">
        <v>8.16</v>
      </c>
      <c r="C2905">
        <v>8.6999999999999993</v>
      </c>
      <c r="D2905">
        <v>8.74</v>
      </c>
      <c r="E2905">
        <v>7.74</v>
      </c>
      <c r="F2905" t="s">
        <v>9111</v>
      </c>
      <c r="G2905">
        <v>-6.2100000000000002E-2</v>
      </c>
    </row>
    <row r="2906" spans="1:7" x14ac:dyDescent="0.35">
      <c r="A2906" s="1">
        <v>42702</v>
      </c>
      <c r="B2906">
        <v>8.6999999999999993</v>
      </c>
      <c r="C2906">
        <v>8.9700000000000006</v>
      </c>
      <c r="D2906">
        <v>9.02</v>
      </c>
      <c r="E2906">
        <v>8.65</v>
      </c>
      <c r="F2906" t="s">
        <v>9112</v>
      </c>
      <c r="G2906">
        <v>-2.0299999999999999E-2</v>
      </c>
    </row>
    <row r="2907" spans="1:7" x14ac:dyDescent="0.35">
      <c r="A2907" s="1">
        <v>42701</v>
      </c>
      <c r="B2907">
        <v>8.8800000000000008</v>
      </c>
      <c r="C2907">
        <v>9.33</v>
      </c>
      <c r="D2907">
        <v>9.33</v>
      </c>
      <c r="E2907">
        <v>8.6999999999999993</v>
      </c>
      <c r="F2907" t="s">
        <v>9113</v>
      </c>
      <c r="G2907">
        <v>-4.82E-2</v>
      </c>
    </row>
    <row r="2908" spans="1:7" x14ac:dyDescent="0.35">
      <c r="A2908" s="1">
        <v>42700</v>
      </c>
      <c r="B2908">
        <v>9.33</v>
      </c>
      <c r="C2908">
        <v>9.3800000000000008</v>
      </c>
      <c r="D2908">
        <v>9.5299999999999994</v>
      </c>
      <c r="E2908">
        <v>9.2200000000000006</v>
      </c>
      <c r="F2908" t="s">
        <v>9114</v>
      </c>
      <c r="G2908">
        <v>-5.3E-3</v>
      </c>
    </row>
    <row r="2909" spans="1:7" x14ac:dyDescent="0.35">
      <c r="A2909" s="1">
        <v>42699</v>
      </c>
      <c r="B2909">
        <v>9.3800000000000008</v>
      </c>
      <c r="C2909">
        <v>9.17</v>
      </c>
      <c r="D2909">
        <v>9.69</v>
      </c>
      <c r="E2909">
        <v>9.17</v>
      </c>
      <c r="F2909" t="s">
        <v>3012</v>
      </c>
      <c r="G2909">
        <v>1.9599999999999999E-2</v>
      </c>
    </row>
    <row r="2910" spans="1:7" x14ac:dyDescent="0.35">
      <c r="A2910" s="1">
        <v>42698</v>
      </c>
      <c r="B2910">
        <v>9.1999999999999993</v>
      </c>
      <c r="C2910">
        <v>9.69</v>
      </c>
      <c r="D2910">
        <v>9.85</v>
      </c>
      <c r="E2910">
        <v>8.6999999999999993</v>
      </c>
      <c r="F2910" t="s">
        <v>9115</v>
      </c>
      <c r="G2910">
        <v>-5.0599999999999999E-2</v>
      </c>
    </row>
    <row r="2911" spans="1:7" x14ac:dyDescent="0.35">
      <c r="A2911" s="1">
        <v>42697</v>
      </c>
      <c r="B2911">
        <v>9.69</v>
      </c>
      <c r="C2911">
        <v>9.89</v>
      </c>
      <c r="D2911">
        <v>9.92</v>
      </c>
      <c r="E2911">
        <v>9.68</v>
      </c>
      <c r="F2911" t="s">
        <v>9116</v>
      </c>
      <c r="G2911">
        <v>-1.52E-2</v>
      </c>
    </row>
    <row r="2912" spans="1:7" x14ac:dyDescent="0.35">
      <c r="A2912" s="1">
        <v>42696</v>
      </c>
      <c r="B2912">
        <v>9.84</v>
      </c>
      <c r="C2912">
        <v>9.61</v>
      </c>
      <c r="D2912">
        <v>10.26</v>
      </c>
      <c r="E2912">
        <v>9.5399999999999991</v>
      </c>
      <c r="F2912" t="s">
        <v>9117</v>
      </c>
      <c r="G2912">
        <v>2.3900000000000001E-2</v>
      </c>
    </row>
    <row r="2913" spans="1:7" x14ac:dyDescent="0.35">
      <c r="A2913" s="1">
        <v>42695</v>
      </c>
      <c r="B2913">
        <v>9.61</v>
      </c>
      <c r="C2913">
        <v>9.5399999999999991</v>
      </c>
      <c r="D2913">
        <v>9.68</v>
      </c>
      <c r="E2913">
        <v>9.51</v>
      </c>
      <c r="F2913" t="s">
        <v>9118</v>
      </c>
      <c r="G2913">
        <v>4.1999999999999997E-3</v>
      </c>
    </row>
    <row r="2914" spans="1:7" x14ac:dyDescent="0.35">
      <c r="A2914" s="1">
        <v>42694</v>
      </c>
      <c r="B2914">
        <v>9.57</v>
      </c>
      <c r="C2914">
        <v>9.68</v>
      </c>
      <c r="D2914">
        <v>9.76</v>
      </c>
      <c r="E2914">
        <v>9.49</v>
      </c>
      <c r="F2914" t="s">
        <v>9119</v>
      </c>
      <c r="G2914">
        <v>-1.6400000000000001E-2</v>
      </c>
    </row>
    <row r="2915" spans="1:7" x14ac:dyDescent="0.35">
      <c r="A2915" s="1">
        <v>42693</v>
      </c>
      <c r="B2915">
        <v>9.73</v>
      </c>
      <c r="C2915">
        <v>9.5399999999999991</v>
      </c>
      <c r="D2915">
        <v>9.86</v>
      </c>
      <c r="E2915">
        <v>9.48</v>
      </c>
      <c r="F2915" t="s">
        <v>9120</v>
      </c>
      <c r="G2915">
        <v>2.2100000000000002E-2</v>
      </c>
    </row>
    <row r="2916" spans="1:7" x14ac:dyDescent="0.35">
      <c r="A2916" s="1">
        <v>42692</v>
      </c>
      <c r="B2916">
        <v>9.52</v>
      </c>
      <c r="C2916">
        <v>9.9600000000000009</v>
      </c>
      <c r="D2916">
        <v>10.029999999999999</v>
      </c>
      <c r="E2916">
        <v>9.4600000000000009</v>
      </c>
      <c r="F2916" t="s">
        <v>9121</v>
      </c>
      <c r="G2916">
        <v>-4.7E-2</v>
      </c>
    </row>
    <row r="2917" spans="1:7" x14ac:dyDescent="0.35">
      <c r="A2917" s="1">
        <v>42691</v>
      </c>
      <c r="B2917">
        <v>9.99</v>
      </c>
      <c r="C2917">
        <v>10.02</v>
      </c>
      <c r="D2917">
        <v>10.27</v>
      </c>
      <c r="E2917">
        <v>9.9</v>
      </c>
      <c r="F2917" t="s">
        <v>9122</v>
      </c>
      <c r="G2917">
        <v>-3.0000000000000001E-3</v>
      </c>
    </row>
    <row r="2918" spans="1:7" x14ac:dyDescent="0.35">
      <c r="A2918" s="1">
        <v>42690</v>
      </c>
      <c r="B2918">
        <v>10.02</v>
      </c>
      <c r="C2918">
        <v>10.19</v>
      </c>
      <c r="D2918">
        <v>10.5</v>
      </c>
      <c r="E2918">
        <v>9.93</v>
      </c>
      <c r="F2918" t="s">
        <v>9123</v>
      </c>
      <c r="G2918">
        <v>-2.4299999999999999E-2</v>
      </c>
    </row>
    <row r="2919" spans="1:7" x14ac:dyDescent="0.35">
      <c r="A2919" s="1">
        <v>42689</v>
      </c>
      <c r="B2919">
        <v>10.27</v>
      </c>
      <c r="C2919">
        <v>10</v>
      </c>
      <c r="D2919">
        <v>10.41</v>
      </c>
      <c r="E2919">
        <v>9.7200000000000006</v>
      </c>
      <c r="F2919" t="s">
        <v>9124</v>
      </c>
      <c r="G2919">
        <v>2.7E-2</v>
      </c>
    </row>
    <row r="2920" spans="1:7" x14ac:dyDescent="0.35">
      <c r="A2920" s="1">
        <v>42688</v>
      </c>
      <c r="B2920">
        <v>10</v>
      </c>
      <c r="C2920">
        <v>10.08</v>
      </c>
      <c r="D2920">
        <v>10.19</v>
      </c>
      <c r="E2920">
        <v>9.9600000000000009</v>
      </c>
      <c r="F2920" t="s">
        <v>9125</v>
      </c>
      <c r="G2920">
        <v>-7.9000000000000008E-3</v>
      </c>
    </row>
    <row r="2921" spans="1:7" x14ac:dyDescent="0.35">
      <c r="A2921" s="1">
        <v>42687</v>
      </c>
      <c r="B2921">
        <v>10.08</v>
      </c>
      <c r="C2921">
        <v>10.01</v>
      </c>
      <c r="D2921">
        <v>10.37</v>
      </c>
      <c r="E2921">
        <v>9.68</v>
      </c>
      <c r="F2921" t="s">
        <v>9126</v>
      </c>
      <c r="G2921">
        <v>7.0000000000000001E-3</v>
      </c>
    </row>
    <row r="2922" spans="1:7" x14ac:dyDescent="0.35">
      <c r="A2922" s="1">
        <v>42686</v>
      </c>
      <c r="B2922">
        <v>10.01</v>
      </c>
      <c r="C2922">
        <v>10.27</v>
      </c>
      <c r="D2922">
        <v>10.32</v>
      </c>
      <c r="E2922">
        <v>9.6999999999999993</v>
      </c>
      <c r="F2922" t="s">
        <v>9127</v>
      </c>
      <c r="G2922">
        <v>-2.53E-2</v>
      </c>
    </row>
    <row r="2923" spans="1:7" x14ac:dyDescent="0.35">
      <c r="A2923" s="1">
        <v>42685</v>
      </c>
      <c r="B2923">
        <v>10.27</v>
      </c>
      <c r="C2923">
        <v>10.54</v>
      </c>
      <c r="D2923">
        <v>10.58</v>
      </c>
      <c r="E2923">
        <v>10.26</v>
      </c>
      <c r="F2923" t="s">
        <v>9128</v>
      </c>
      <c r="G2923">
        <v>-2.5600000000000001E-2</v>
      </c>
    </row>
    <row r="2924" spans="1:7" x14ac:dyDescent="0.35">
      <c r="A2924" s="1">
        <v>42684</v>
      </c>
      <c r="B2924">
        <v>10.54</v>
      </c>
      <c r="C2924">
        <v>10.66</v>
      </c>
      <c r="D2924">
        <v>10.69</v>
      </c>
      <c r="E2924">
        <v>10.52</v>
      </c>
      <c r="F2924" t="s">
        <v>9129</v>
      </c>
      <c r="G2924">
        <v>-1.6799999999999999E-2</v>
      </c>
    </row>
    <row r="2925" spans="1:7" x14ac:dyDescent="0.35">
      <c r="A2925" s="1">
        <v>42683</v>
      </c>
      <c r="B2925">
        <v>10.72</v>
      </c>
      <c r="C2925">
        <v>10.92</v>
      </c>
      <c r="D2925">
        <v>10.92</v>
      </c>
      <c r="E2925">
        <v>10.199999999999999</v>
      </c>
      <c r="F2925" t="s">
        <v>9130</v>
      </c>
      <c r="G2925">
        <v>-1.83E-2</v>
      </c>
    </row>
    <row r="2926" spans="1:7" x14ac:dyDescent="0.35">
      <c r="A2926" s="1">
        <v>42682</v>
      </c>
      <c r="B2926">
        <v>10.92</v>
      </c>
      <c r="C2926">
        <v>10.88</v>
      </c>
      <c r="D2926">
        <v>11.21</v>
      </c>
      <c r="E2926">
        <v>10.79</v>
      </c>
      <c r="F2926" t="s">
        <v>1472</v>
      </c>
      <c r="G2926">
        <v>3.7000000000000002E-3</v>
      </c>
    </row>
    <row r="2927" spans="1:7" x14ac:dyDescent="0.35">
      <c r="A2927" s="1">
        <v>42681</v>
      </c>
      <c r="B2927">
        <v>10.88</v>
      </c>
      <c r="C2927">
        <v>10.91</v>
      </c>
      <c r="D2927">
        <v>11.1</v>
      </c>
      <c r="E2927">
        <v>10.85</v>
      </c>
      <c r="F2927" t="s">
        <v>1191</v>
      </c>
      <c r="G2927">
        <v>-2.7000000000000001E-3</v>
      </c>
    </row>
    <row r="2928" spans="1:7" x14ac:dyDescent="0.35">
      <c r="A2928" s="1">
        <v>42680</v>
      </c>
      <c r="B2928">
        <v>10.91</v>
      </c>
      <c r="C2928">
        <v>11.15</v>
      </c>
      <c r="D2928">
        <v>11.27</v>
      </c>
      <c r="E2928">
        <v>10.91</v>
      </c>
      <c r="F2928" t="s">
        <v>9131</v>
      </c>
      <c r="G2928">
        <v>-2.3300000000000001E-2</v>
      </c>
    </row>
    <row r="2929" spans="1:7" x14ac:dyDescent="0.35">
      <c r="A2929" s="1">
        <v>42679</v>
      </c>
      <c r="B2929">
        <v>11.17</v>
      </c>
      <c r="C2929">
        <v>11.23</v>
      </c>
      <c r="D2929">
        <v>11.24</v>
      </c>
      <c r="E2929">
        <v>10.99</v>
      </c>
      <c r="F2929" t="s">
        <v>9132</v>
      </c>
      <c r="G2929">
        <v>-3.5999999999999999E-3</v>
      </c>
    </row>
    <row r="2930" spans="1:7" x14ac:dyDescent="0.35">
      <c r="A2930" s="1">
        <v>42678</v>
      </c>
      <c r="B2930">
        <v>11.21</v>
      </c>
      <c r="C2930">
        <v>10.86</v>
      </c>
      <c r="D2930">
        <v>11.24</v>
      </c>
      <c r="E2930">
        <v>10.85</v>
      </c>
      <c r="F2930" t="s">
        <v>1085</v>
      </c>
      <c r="G2930">
        <v>3.2199999999999999E-2</v>
      </c>
    </row>
    <row r="2931" spans="1:7" x14ac:dyDescent="0.35">
      <c r="A2931" s="1">
        <v>42677</v>
      </c>
      <c r="B2931">
        <v>10.86</v>
      </c>
      <c r="C2931">
        <v>10.94</v>
      </c>
      <c r="D2931">
        <v>11.18</v>
      </c>
      <c r="E2931">
        <v>10.81</v>
      </c>
      <c r="F2931" t="s">
        <v>9133</v>
      </c>
      <c r="G2931">
        <v>0</v>
      </c>
    </row>
    <row r="2932" spans="1:7" x14ac:dyDescent="0.35">
      <c r="A2932" s="1">
        <v>42676</v>
      </c>
      <c r="B2932">
        <v>10.86</v>
      </c>
      <c r="C2932">
        <v>10.81</v>
      </c>
      <c r="D2932">
        <v>11.25</v>
      </c>
      <c r="E2932">
        <v>10.76</v>
      </c>
      <c r="F2932" t="s">
        <v>9134</v>
      </c>
      <c r="G2932">
        <v>4.5999999999999999E-3</v>
      </c>
    </row>
    <row r="2933" spans="1:7" x14ac:dyDescent="0.35">
      <c r="A2933" s="1">
        <v>42675</v>
      </c>
      <c r="B2933">
        <v>10.81</v>
      </c>
      <c r="C2933">
        <v>10.96</v>
      </c>
      <c r="D2933">
        <v>11.21</v>
      </c>
      <c r="E2933">
        <v>10.41</v>
      </c>
      <c r="F2933" t="s">
        <v>9135</v>
      </c>
      <c r="G2933">
        <v>-1.37E-2</v>
      </c>
    </row>
    <row r="2934" spans="1:7" x14ac:dyDescent="0.35">
      <c r="A2934" s="1">
        <v>42674</v>
      </c>
      <c r="B2934">
        <v>10.96</v>
      </c>
      <c r="C2934">
        <v>11.28</v>
      </c>
      <c r="D2934">
        <v>11.5</v>
      </c>
      <c r="E2934">
        <v>10.88</v>
      </c>
      <c r="F2934" t="s">
        <v>9136</v>
      </c>
      <c r="G2934">
        <v>-2.8400000000000002E-2</v>
      </c>
    </row>
    <row r="2935" spans="1:7" x14ac:dyDescent="0.35">
      <c r="A2935" s="1">
        <v>42673</v>
      </c>
      <c r="B2935">
        <v>11.28</v>
      </c>
      <c r="C2935">
        <v>10.38</v>
      </c>
      <c r="D2935">
        <v>11.53</v>
      </c>
      <c r="E2935">
        <v>10.31</v>
      </c>
      <c r="F2935" t="s">
        <v>3347</v>
      </c>
      <c r="G2935">
        <v>8.6699999999999999E-2</v>
      </c>
    </row>
    <row r="2936" spans="1:7" x14ac:dyDescent="0.35">
      <c r="A2936" s="1">
        <v>42672</v>
      </c>
      <c r="B2936">
        <v>10.38</v>
      </c>
      <c r="C2936">
        <v>11.15</v>
      </c>
      <c r="D2936">
        <v>11.26</v>
      </c>
      <c r="E2936">
        <v>9.5</v>
      </c>
      <c r="F2936" t="s">
        <v>9137</v>
      </c>
      <c r="G2936">
        <v>-6.9099999999999995E-2</v>
      </c>
    </row>
    <row r="2937" spans="1:7" x14ac:dyDescent="0.35">
      <c r="A2937" s="1">
        <v>42671</v>
      </c>
      <c r="B2937">
        <v>11.15</v>
      </c>
      <c r="C2937">
        <v>11.57</v>
      </c>
      <c r="D2937">
        <v>11.7</v>
      </c>
      <c r="E2937">
        <v>10.85</v>
      </c>
      <c r="F2937" t="s">
        <v>9138</v>
      </c>
      <c r="G2937">
        <v>-3.6299999999999999E-2</v>
      </c>
    </row>
    <row r="2938" spans="1:7" x14ac:dyDescent="0.35">
      <c r="A2938" s="1">
        <v>42670</v>
      </c>
      <c r="B2938">
        <v>11.57</v>
      </c>
      <c r="C2938">
        <v>11.5</v>
      </c>
      <c r="D2938">
        <v>11.66</v>
      </c>
      <c r="E2938">
        <v>11.23</v>
      </c>
      <c r="F2938" t="s">
        <v>9139</v>
      </c>
      <c r="G2938">
        <v>6.1000000000000004E-3</v>
      </c>
    </row>
    <row r="2939" spans="1:7" x14ac:dyDescent="0.35">
      <c r="A2939" s="1">
        <v>42669</v>
      </c>
      <c r="B2939">
        <v>11.5</v>
      </c>
      <c r="C2939">
        <v>11.36</v>
      </c>
      <c r="D2939">
        <v>11.72</v>
      </c>
      <c r="E2939">
        <v>11.36</v>
      </c>
      <c r="F2939" t="s">
        <v>9140</v>
      </c>
      <c r="G2939">
        <v>1.23E-2</v>
      </c>
    </row>
    <row r="2940" spans="1:7" x14ac:dyDescent="0.35">
      <c r="A2940" s="1">
        <v>42668</v>
      </c>
      <c r="B2940">
        <v>11.36</v>
      </c>
      <c r="C2940">
        <v>11.99</v>
      </c>
      <c r="D2940">
        <v>12</v>
      </c>
      <c r="E2940">
        <v>11.12</v>
      </c>
      <c r="F2940" t="s">
        <v>9141</v>
      </c>
      <c r="G2940">
        <v>-5.2499999999999998E-2</v>
      </c>
    </row>
    <row r="2941" spans="1:7" x14ac:dyDescent="0.35">
      <c r="A2941" s="1">
        <v>42667</v>
      </c>
      <c r="B2941">
        <v>11.99</v>
      </c>
      <c r="C2941">
        <v>12.07</v>
      </c>
      <c r="D2941">
        <v>12.23</v>
      </c>
      <c r="E2941">
        <v>11.98</v>
      </c>
      <c r="F2941" t="s">
        <v>1139</v>
      </c>
      <c r="G2941">
        <v>-6.6E-3</v>
      </c>
    </row>
    <row r="2942" spans="1:7" x14ac:dyDescent="0.35">
      <c r="A2942" s="1">
        <v>42666</v>
      </c>
      <c r="B2942">
        <v>12.07</v>
      </c>
      <c r="C2942">
        <v>12.25</v>
      </c>
      <c r="D2942">
        <v>12.26</v>
      </c>
      <c r="E2942">
        <v>11.99</v>
      </c>
      <c r="F2942" t="s">
        <v>1036</v>
      </c>
      <c r="G2942">
        <v>-1.7899999999999999E-2</v>
      </c>
    </row>
    <row r="2943" spans="1:7" x14ac:dyDescent="0.35">
      <c r="A2943" s="1">
        <v>42665</v>
      </c>
      <c r="B2943">
        <v>12.29</v>
      </c>
      <c r="C2943">
        <v>12.16</v>
      </c>
      <c r="D2943">
        <v>12.37</v>
      </c>
      <c r="E2943">
        <v>12.08</v>
      </c>
      <c r="F2943" t="s">
        <v>9142</v>
      </c>
      <c r="G2943">
        <v>1.0699999999999999E-2</v>
      </c>
    </row>
    <row r="2944" spans="1:7" x14ac:dyDescent="0.35">
      <c r="A2944" s="1">
        <v>42664</v>
      </c>
      <c r="B2944">
        <v>12.16</v>
      </c>
      <c r="C2944">
        <v>12.1</v>
      </c>
      <c r="D2944">
        <v>12.2</v>
      </c>
      <c r="E2944">
        <v>12.09</v>
      </c>
      <c r="F2944" t="s">
        <v>3430</v>
      </c>
      <c r="G2944">
        <v>5.7999999999999996E-3</v>
      </c>
    </row>
    <row r="2945" spans="1:7" x14ac:dyDescent="0.35">
      <c r="A2945" s="1">
        <v>42663</v>
      </c>
      <c r="B2945">
        <v>12.09</v>
      </c>
      <c r="C2945">
        <v>11.99</v>
      </c>
      <c r="D2945">
        <v>12.32</v>
      </c>
      <c r="E2945">
        <v>11.99</v>
      </c>
      <c r="F2945" t="s">
        <v>9143</v>
      </c>
      <c r="G2945">
        <v>8.3000000000000001E-3</v>
      </c>
    </row>
    <row r="2946" spans="1:7" x14ac:dyDescent="0.35">
      <c r="A2946" s="1">
        <v>42662</v>
      </c>
      <c r="B2946">
        <v>11.99</v>
      </c>
      <c r="C2946">
        <v>12.54</v>
      </c>
      <c r="D2946">
        <v>12.62</v>
      </c>
      <c r="E2946">
        <v>11.95</v>
      </c>
      <c r="F2946" t="s">
        <v>9144</v>
      </c>
      <c r="G2946">
        <v>-4.3900000000000002E-2</v>
      </c>
    </row>
    <row r="2947" spans="1:7" x14ac:dyDescent="0.35">
      <c r="A2947" s="1">
        <v>42661</v>
      </c>
      <c r="B2947">
        <v>12.54</v>
      </c>
      <c r="C2947">
        <v>12</v>
      </c>
      <c r="D2947">
        <v>12.91</v>
      </c>
      <c r="E2947">
        <v>11.98</v>
      </c>
      <c r="F2947" t="s">
        <v>9145</v>
      </c>
      <c r="G2947">
        <v>4.4999999999999998E-2</v>
      </c>
    </row>
    <row r="2948" spans="1:7" x14ac:dyDescent="0.35">
      <c r="A2948" s="1">
        <v>42660</v>
      </c>
      <c r="B2948">
        <v>12</v>
      </c>
      <c r="C2948">
        <v>11.98</v>
      </c>
      <c r="D2948">
        <v>12.03</v>
      </c>
      <c r="E2948">
        <v>11.81</v>
      </c>
      <c r="F2948" t="s">
        <v>9146</v>
      </c>
      <c r="G2948">
        <v>1.6999999999999999E-3</v>
      </c>
    </row>
    <row r="2949" spans="1:7" x14ac:dyDescent="0.35">
      <c r="A2949" s="1">
        <v>42659</v>
      </c>
      <c r="B2949">
        <v>11.98</v>
      </c>
      <c r="C2949">
        <v>12.01</v>
      </c>
      <c r="D2949">
        <v>12.06</v>
      </c>
      <c r="E2949">
        <v>11.92</v>
      </c>
      <c r="F2949" t="s">
        <v>9147</v>
      </c>
      <c r="G2949">
        <v>-2.5000000000000001E-3</v>
      </c>
    </row>
    <row r="2950" spans="1:7" x14ac:dyDescent="0.35">
      <c r="A2950" s="1">
        <v>42658</v>
      </c>
      <c r="B2950">
        <v>12.01</v>
      </c>
      <c r="C2950">
        <v>11.96</v>
      </c>
      <c r="D2950">
        <v>12.05</v>
      </c>
      <c r="E2950">
        <v>11.83</v>
      </c>
      <c r="F2950" t="s">
        <v>9148</v>
      </c>
      <c r="G2950">
        <v>6.7000000000000002E-3</v>
      </c>
    </row>
    <row r="2951" spans="1:7" x14ac:dyDescent="0.35">
      <c r="A2951" s="1">
        <v>42657</v>
      </c>
      <c r="B2951">
        <v>11.93</v>
      </c>
      <c r="C2951">
        <v>12.07</v>
      </c>
      <c r="D2951">
        <v>12.1</v>
      </c>
      <c r="E2951">
        <v>11.9</v>
      </c>
      <c r="F2951" t="s">
        <v>9149</v>
      </c>
      <c r="G2951">
        <v>-1.1599999999999999E-2</v>
      </c>
    </row>
    <row r="2952" spans="1:7" x14ac:dyDescent="0.35">
      <c r="A2952" s="1">
        <v>42656</v>
      </c>
      <c r="B2952">
        <v>12.07</v>
      </c>
      <c r="C2952">
        <v>11.72</v>
      </c>
      <c r="D2952">
        <v>12.12</v>
      </c>
      <c r="E2952">
        <v>11.72</v>
      </c>
      <c r="F2952" t="s">
        <v>9150</v>
      </c>
      <c r="G2952">
        <v>2.9899999999999999E-2</v>
      </c>
    </row>
    <row r="2953" spans="1:7" x14ac:dyDescent="0.35">
      <c r="A2953" s="1">
        <v>42655</v>
      </c>
      <c r="B2953">
        <v>11.72</v>
      </c>
      <c r="C2953">
        <v>11.84</v>
      </c>
      <c r="D2953">
        <v>12.06</v>
      </c>
      <c r="E2953">
        <v>11.68</v>
      </c>
      <c r="F2953" t="s">
        <v>9151</v>
      </c>
      <c r="G2953">
        <v>-5.1000000000000004E-3</v>
      </c>
    </row>
    <row r="2954" spans="1:7" x14ac:dyDescent="0.35">
      <c r="A2954" s="1">
        <v>42654</v>
      </c>
      <c r="B2954">
        <v>11.78</v>
      </c>
      <c r="C2954">
        <v>11.76</v>
      </c>
      <c r="D2954">
        <v>12.33</v>
      </c>
      <c r="E2954">
        <v>11.76</v>
      </c>
      <c r="F2954" t="s">
        <v>9152</v>
      </c>
      <c r="G2954">
        <v>4.3E-3</v>
      </c>
    </row>
    <row r="2955" spans="1:7" x14ac:dyDescent="0.35">
      <c r="A2955" s="1">
        <v>42653</v>
      </c>
      <c r="B2955">
        <v>11.73</v>
      </c>
      <c r="C2955">
        <v>12.03</v>
      </c>
      <c r="D2955">
        <v>12.09</v>
      </c>
      <c r="E2955">
        <v>11.6</v>
      </c>
      <c r="F2955" t="s">
        <v>9153</v>
      </c>
      <c r="G2955">
        <v>-2.3300000000000001E-2</v>
      </c>
    </row>
    <row r="2956" spans="1:7" x14ac:dyDescent="0.35">
      <c r="A2956" s="1">
        <v>42652</v>
      </c>
      <c r="B2956">
        <v>12.01</v>
      </c>
      <c r="C2956">
        <v>12.26</v>
      </c>
      <c r="D2956">
        <v>12.56</v>
      </c>
      <c r="E2956">
        <v>11.99</v>
      </c>
      <c r="F2956" t="s">
        <v>9154</v>
      </c>
      <c r="G2956">
        <v>-2.0400000000000001E-2</v>
      </c>
    </row>
    <row r="2957" spans="1:7" x14ac:dyDescent="0.35">
      <c r="A2957" s="1">
        <v>42651</v>
      </c>
      <c r="B2957">
        <v>12.26</v>
      </c>
      <c r="C2957">
        <v>12.73</v>
      </c>
      <c r="D2957">
        <v>12.76</v>
      </c>
      <c r="E2957">
        <v>12</v>
      </c>
      <c r="F2957" t="s">
        <v>9155</v>
      </c>
      <c r="G2957">
        <v>-3.39E-2</v>
      </c>
    </row>
    <row r="2958" spans="1:7" x14ac:dyDescent="0.35">
      <c r="A2958" s="1">
        <v>42650</v>
      </c>
      <c r="B2958">
        <v>12.69</v>
      </c>
      <c r="C2958">
        <v>12.84</v>
      </c>
      <c r="D2958">
        <v>13</v>
      </c>
      <c r="E2958">
        <v>12.56</v>
      </c>
      <c r="F2958" t="s">
        <v>9156</v>
      </c>
      <c r="G2958">
        <v>-1.17E-2</v>
      </c>
    </row>
    <row r="2959" spans="1:7" x14ac:dyDescent="0.35">
      <c r="A2959" s="1">
        <v>42649</v>
      </c>
      <c r="B2959">
        <v>12.84</v>
      </c>
      <c r="C2959">
        <v>13.11</v>
      </c>
      <c r="D2959">
        <v>13.15</v>
      </c>
      <c r="E2959">
        <v>12.62</v>
      </c>
      <c r="F2959" t="s">
        <v>9157</v>
      </c>
      <c r="G2959">
        <v>-2.06E-2</v>
      </c>
    </row>
    <row r="2960" spans="1:7" x14ac:dyDescent="0.35">
      <c r="A2960" s="1">
        <v>42648</v>
      </c>
      <c r="B2960">
        <v>13.11</v>
      </c>
      <c r="C2960">
        <v>13.33</v>
      </c>
      <c r="D2960">
        <v>13.39</v>
      </c>
      <c r="E2960">
        <v>13.08</v>
      </c>
      <c r="F2960" t="s">
        <v>9158</v>
      </c>
      <c r="G2960">
        <v>-1.6500000000000001E-2</v>
      </c>
    </row>
    <row r="2961" spans="1:7" x14ac:dyDescent="0.35">
      <c r="A2961" s="1">
        <v>42647</v>
      </c>
      <c r="B2961">
        <v>13.33</v>
      </c>
      <c r="C2961">
        <v>13.44</v>
      </c>
      <c r="D2961">
        <v>13.5</v>
      </c>
      <c r="E2961">
        <v>13.22</v>
      </c>
      <c r="F2961" t="s">
        <v>9159</v>
      </c>
      <c r="G2961">
        <v>-8.2000000000000007E-3</v>
      </c>
    </row>
    <row r="2962" spans="1:7" x14ac:dyDescent="0.35">
      <c r="A2962" s="1">
        <v>42646</v>
      </c>
      <c r="B2962">
        <v>13.44</v>
      </c>
      <c r="C2962">
        <v>13.22</v>
      </c>
      <c r="D2962">
        <v>13.5</v>
      </c>
      <c r="E2962">
        <v>13.17</v>
      </c>
      <c r="F2962" t="s">
        <v>9160</v>
      </c>
      <c r="G2962">
        <v>2.1299999999999999E-2</v>
      </c>
    </row>
    <row r="2963" spans="1:7" x14ac:dyDescent="0.35">
      <c r="A2963" s="1">
        <v>42645</v>
      </c>
      <c r="B2963">
        <v>13.16</v>
      </c>
      <c r="C2963">
        <v>13.18</v>
      </c>
      <c r="D2963">
        <v>13.33</v>
      </c>
      <c r="E2963">
        <v>13</v>
      </c>
      <c r="F2963" t="s">
        <v>9161</v>
      </c>
      <c r="G2963">
        <v>-1.5E-3</v>
      </c>
    </row>
    <row r="2964" spans="1:7" x14ac:dyDescent="0.35">
      <c r="A2964" s="1">
        <v>42644</v>
      </c>
      <c r="B2964">
        <v>13.18</v>
      </c>
      <c r="C2964">
        <v>13.25</v>
      </c>
      <c r="D2964">
        <v>13.31</v>
      </c>
      <c r="E2964">
        <v>13.05</v>
      </c>
      <c r="F2964" t="s">
        <v>9162</v>
      </c>
      <c r="G2964">
        <v>-8.9999999999999993E-3</v>
      </c>
    </row>
    <row r="2965" spans="1:7" x14ac:dyDescent="0.35">
      <c r="A2965" s="1">
        <v>42643</v>
      </c>
      <c r="B2965">
        <v>13.3</v>
      </c>
      <c r="C2965">
        <v>13.1</v>
      </c>
      <c r="D2965">
        <v>13.43</v>
      </c>
      <c r="E2965">
        <v>13.05</v>
      </c>
      <c r="F2965" t="s">
        <v>9163</v>
      </c>
      <c r="G2965">
        <v>1.5299999999999999E-2</v>
      </c>
    </row>
    <row r="2966" spans="1:7" x14ac:dyDescent="0.35">
      <c r="A2966" s="1">
        <v>42642</v>
      </c>
      <c r="B2966">
        <v>13.1</v>
      </c>
      <c r="C2966">
        <v>13.25</v>
      </c>
      <c r="D2966">
        <v>13.33</v>
      </c>
      <c r="E2966">
        <v>13.07</v>
      </c>
      <c r="F2966" t="s">
        <v>9164</v>
      </c>
      <c r="G2966">
        <v>-1.1299999999999999E-2</v>
      </c>
    </row>
    <row r="2967" spans="1:7" x14ac:dyDescent="0.35">
      <c r="A2967" s="1">
        <v>42641</v>
      </c>
      <c r="B2967">
        <v>13.25</v>
      </c>
      <c r="C2967">
        <v>13.08</v>
      </c>
      <c r="D2967">
        <v>13.49</v>
      </c>
      <c r="E2967">
        <v>13.04</v>
      </c>
      <c r="F2967" t="s">
        <v>9165</v>
      </c>
      <c r="G2967">
        <v>1.2999999999999999E-2</v>
      </c>
    </row>
    <row r="2968" spans="1:7" x14ac:dyDescent="0.35">
      <c r="A2968" s="1">
        <v>42640</v>
      </c>
      <c r="B2968">
        <v>13.08</v>
      </c>
      <c r="C2968">
        <v>12.9</v>
      </c>
      <c r="D2968">
        <v>13.27</v>
      </c>
      <c r="E2968">
        <v>12.85</v>
      </c>
      <c r="F2968" t="s">
        <v>9166</v>
      </c>
      <c r="G2968">
        <v>1.4E-2</v>
      </c>
    </row>
    <row r="2969" spans="1:7" x14ac:dyDescent="0.35">
      <c r="A2969" s="1">
        <v>42639</v>
      </c>
      <c r="B2969">
        <v>12.9</v>
      </c>
      <c r="C2969">
        <v>13.14</v>
      </c>
      <c r="D2969">
        <v>13.14</v>
      </c>
      <c r="E2969">
        <v>12.81</v>
      </c>
      <c r="F2969" t="s">
        <v>128</v>
      </c>
      <c r="G2969">
        <v>-1.15E-2</v>
      </c>
    </row>
    <row r="2970" spans="1:7" x14ac:dyDescent="0.35">
      <c r="A2970" s="1">
        <v>42638</v>
      </c>
      <c r="B2970">
        <v>13.05</v>
      </c>
      <c r="C2970">
        <v>12.86</v>
      </c>
      <c r="D2970">
        <v>13.2</v>
      </c>
      <c r="E2970">
        <v>12.77</v>
      </c>
      <c r="F2970" t="s">
        <v>1113</v>
      </c>
      <c r="G2970">
        <v>1.4800000000000001E-2</v>
      </c>
    </row>
    <row r="2971" spans="1:7" x14ac:dyDescent="0.35">
      <c r="A2971" s="1">
        <v>42637</v>
      </c>
      <c r="B2971">
        <v>12.86</v>
      </c>
      <c r="C2971">
        <v>13.39</v>
      </c>
      <c r="D2971">
        <v>13.47</v>
      </c>
      <c r="E2971">
        <v>12.71</v>
      </c>
      <c r="F2971" t="s">
        <v>3277</v>
      </c>
      <c r="G2971">
        <v>-3.7400000000000003E-2</v>
      </c>
    </row>
    <row r="2972" spans="1:7" x14ac:dyDescent="0.35">
      <c r="A2972" s="1">
        <v>42636</v>
      </c>
      <c r="B2972">
        <v>13.36</v>
      </c>
      <c r="C2972">
        <v>13.3</v>
      </c>
      <c r="D2972">
        <v>13.5</v>
      </c>
      <c r="E2972">
        <v>13.1</v>
      </c>
      <c r="F2972" t="s">
        <v>9167</v>
      </c>
      <c r="G2972">
        <v>1.44E-2</v>
      </c>
    </row>
    <row r="2973" spans="1:7" x14ac:dyDescent="0.35">
      <c r="A2973" s="1">
        <v>42635</v>
      </c>
      <c r="B2973">
        <v>13.17</v>
      </c>
      <c r="C2973">
        <v>13.65</v>
      </c>
      <c r="D2973">
        <v>13.7</v>
      </c>
      <c r="E2973">
        <v>12.47</v>
      </c>
      <c r="F2973" t="s">
        <v>9168</v>
      </c>
      <c r="G2973">
        <v>-4.1500000000000002E-2</v>
      </c>
    </row>
    <row r="2974" spans="1:7" x14ac:dyDescent="0.35">
      <c r="A2974" s="1">
        <v>42634</v>
      </c>
      <c r="B2974">
        <v>13.74</v>
      </c>
      <c r="C2974">
        <v>14.3</v>
      </c>
      <c r="D2974">
        <v>14.35</v>
      </c>
      <c r="E2974">
        <v>13.16</v>
      </c>
      <c r="F2974" t="s">
        <v>9169</v>
      </c>
      <c r="G2974">
        <v>-4.9099999999999998E-2</v>
      </c>
    </row>
    <row r="2975" spans="1:7" x14ac:dyDescent="0.35">
      <c r="A2975" s="1">
        <v>42633</v>
      </c>
      <c r="B2975">
        <v>14.45</v>
      </c>
      <c r="C2975">
        <v>13.15</v>
      </c>
      <c r="D2975">
        <v>15.4</v>
      </c>
      <c r="E2975">
        <v>13.08</v>
      </c>
      <c r="F2975" t="s">
        <v>9170</v>
      </c>
      <c r="G2975">
        <v>0.1202</v>
      </c>
    </row>
    <row r="2976" spans="1:7" x14ac:dyDescent="0.35">
      <c r="A2976" s="1">
        <v>42632</v>
      </c>
      <c r="B2976">
        <v>12.9</v>
      </c>
      <c r="C2976">
        <v>12.49</v>
      </c>
      <c r="D2976">
        <v>13.1</v>
      </c>
      <c r="E2976">
        <v>12.48</v>
      </c>
      <c r="F2976" t="s">
        <v>9171</v>
      </c>
      <c r="G2976">
        <v>4.7100000000000003E-2</v>
      </c>
    </row>
    <row r="2977" spans="1:7" x14ac:dyDescent="0.35">
      <c r="A2977" s="1">
        <v>42631</v>
      </c>
      <c r="B2977">
        <v>12.32</v>
      </c>
      <c r="C2977">
        <v>12.73</v>
      </c>
      <c r="D2977">
        <v>13.1</v>
      </c>
      <c r="E2977">
        <v>12.26</v>
      </c>
      <c r="F2977" t="s">
        <v>9172</v>
      </c>
      <c r="G2977">
        <v>-3.7499999999999999E-2</v>
      </c>
    </row>
    <row r="2978" spans="1:7" x14ac:dyDescent="0.35">
      <c r="A2978" s="1">
        <v>42630</v>
      </c>
      <c r="B2978">
        <v>12.8</v>
      </c>
      <c r="C2978">
        <v>12.6</v>
      </c>
      <c r="D2978">
        <v>12.87</v>
      </c>
      <c r="E2978">
        <v>12.51</v>
      </c>
      <c r="F2978" t="s">
        <v>9173</v>
      </c>
      <c r="G2978">
        <v>9.4999999999999998E-3</v>
      </c>
    </row>
    <row r="2979" spans="1:7" x14ac:dyDescent="0.35">
      <c r="A2979" s="1">
        <v>42629</v>
      </c>
      <c r="B2979">
        <v>12.68</v>
      </c>
      <c r="C2979">
        <v>12</v>
      </c>
      <c r="D2979">
        <v>12.82</v>
      </c>
      <c r="E2979">
        <v>11.99</v>
      </c>
      <c r="F2979" t="s">
        <v>9174</v>
      </c>
      <c r="G2979">
        <v>5.5800000000000002E-2</v>
      </c>
    </row>
    <row r="2980" spans="1:7" x14ac:dyDescent="0.35">
      <c r="A2980" s="1">
        <v>42628</v>
      </c>
      <c r="B2980">
        <v>12.01</v>
      </c>
      <c r="C2980">
        <v>11.94</v>
      </c>
      <c r="D2980">
        <v>12.41</v>
      </c>
      <c r="E2980">
        <v>11.91</v>
      </c>
      <c r="F2980" t="s">
        <v>793</v>
      </c>
      <c r="G2980">
        <v>5.8999999999999999E-3</v>
      </c>
    </row>
    <row r="2981" spans="1:7" x14ac:dyDescent="0.35">
      <c r="A2981" s="1">
        <v>42627</v>
      </c>
      <c r="B2981">
        <v>11.94</v>
      </c>
      <c r="C2981">
        <v>12.01</v>
      </c>
      <c r="D2981">
        <v>12.33</v>
      </c>
      <c r="E2981">
        <v>11.91</v>
      </c>
      <c r="F2981" t="s">
        <v>9175</v>
      </c>
      <c r="G2981">
        <v>-5.7999999999999996E-3</v>
      </c>
    </row>
    <row r="2982" spans="1:7" x14ac:dyDescent="0.35">
      <c r="A2982" s="1">
        <v>42626</v>
      </c>
      <c r="B2982">
        <v>12.01</v>
      </c>
      <c r="C2982">
        <v>12</v>
      </c>
      <c r="D2982">
        <v>12.55</v>
      </c>
      <c r="E2982">
        <v>11.86</v>
      </c>
      <c r="F2982" t="s">
        <v>9176</v>
      </c>
      <c r="G2982">
        <v>8.0000000000000004E-4</v>
      </c>
    </row>
    <row r="2983" spans="1:7" x14ac:dyDescent="0.35">
      <c r="A2983" s="1">
        <v>42625</v>
      </c>
      <c r="B2983">
        <v>12</v>
      </c>
      <c r="C2983">
        <v>11.8</v>
      </c>
      <c r="D2983">
        <v>12.05</v>
      </c>
      <c r="E2983">
        <v>11.67</v>
      </c>
      <c r="F2983" t="s">
        <v>2697</v>
      </c>
      <c r="G2983">
        <v>2.7400000000000001E-2</v>
      </c>
    </row>
    <row r="2984" spans="1:7" x14ac:dyDescent="0.35">
      <c r="A2984" s="1">
        <v>42624</v>
      </c>
      <c r="B2984">
        <v>11.68</v>
      </c>
      <c r="C2984">
        <v>12.13</v>
      </c>
      <c r="D2984">
        <v>12.3</v>
      </c>
      <c r="E2984">
        <v>11.6</v>
      </c>
      <c r="F2984" t="s">
        <v>9177</v>
      </c>
      <c r="G2984">
        <v>-3.7100000000000001E-2</v>
      </c>
    </row>
    <row r="2985" spans="1:7" x14ac:dyDescent="0.35">
      <c r="A2985" s="1">
        <v>42623</v>
      </c>
      <c r="B2985">
        <v>12.13</v>
      </c>
      <c r="C2985">
        <v>11.72</v>
      </c>
      <c r="D2985">
        <v>12.18</v>
      </c>
      <c r="E2985">
        <v>11.58</v>
      </c>
      <c r="F2985" t="s">
        <v>9178</v>
      </c>
      <c r="G2985">
        <v>3.85E-2</v>
      </c>
    </row>
    <row r="2986" spans="1:7" x14ac:dyDescent="0.35">
      <c r="A2986" s="1">
        <v>42622</v>
      </c>
      <c r="B2986">
        <v>11.68</v>
      </c>
      <c r="C2986">
        <v>11.45</v>
      </c>
      <c r="D2986">
        <v>11.9</v>
      </c>
      <c r="E2986">
        <v>11.4</v>
      </c>
      <c r="F2986" t="s">
        <v>9179</v>
      </c>
      <c r="G2986">
        <v>2.01E-2</v>
      </c>
    </row>
    <row r="2987" spans="1:7" x14ac:dyDescent="0.35">
      <c r="A2987" s="1">
        <v>42621</v>
      </c>
      <c r="B2987">
        <v>11.45</v>
      </c>
      <c r="C2987">
        <v>11.64</v>
      </c>
      <c r="D2987">
        <v>11.96</v>
      </c>
      <c r="E2987">
        <v>11.26</v>
      </c>
      <c r="F2987" t="s">
        <v>74</v>
      </c>
      <c r="G2987">
        <v>-1.6299999999999999E-2</v>
      </c>
    </row>
    <row r="2988" spans="1:7" x14ac:dyDescent="0.35">
      <c r="A2988" s="1">
        <v>42620</v>
      </c>
      <c r="B2988">
        <v>11.64</v>
      </c>
      <c r="C2988">
        <v>11.73</v>
      </c>
      <c r="D2988">
        <v>11.82</v>
      </c>
      <c r="E2988">
        <v>11.6</v>
      </c>
      <c r="F2988" t="s">
        <v>9180</v>
      </c>
      <c r="G2988">
        <v>-7.7000000000000002E-3</v>
      </c>
    </row>
    <row r="2989" spans="1:7" x14ac:dyDescent="0.35">
      <c r="A2989" s="1">
        <v>42619</v>
      </c>
      <c r="B2989">
        <v>11.73</v>
      </c>
      <c r="C2989">
        <v>11.85</v>
      </c>
      <c r="D2989">
        <v>11.92</v>
      </c>
      <c r="E2989">
        <v>11.45</v>
      </c>
      <c r="F2989" t="s">
        <v>2391</v>
      </c>
      <c r="G2989">
        <v>-1.01E-2</v>
      </c>
    </row>
    <row r="2990" spans="1:7" x14ac:dyDescent="0.35">
      <c r="A2990" s="1">
        <v>42618</v>
      </c>
      <c r="B2990">
        <v>11.85</v>
      </c>
      <c r="C2990">
        <v>11.73</v>
      </c>
      <c r="D2990">
        <v>11.92</v>
      </c>
      <c r="E2990">
        <v>11.65</v>
      </c>
      <c r="F2990" t="s">
        <v>9181</v>
      </c>
      <c r="G2990">
        <v>1.0200000000000001E-2</v>
      </c>
    </row>
    <row r="2991" spans="1:7" x14ac:dyDescent="0.35">
      <c r="A2991" s="1">
        <v>42617</v>
      </c>
      <c r="B2991">
        <v>11.73</v>
      </c>
      <c r="C2991">
        <v>11.88</v>
      </c>
      <c r="D2991">
        <v>11.96</v>
      </c>
      <c r="E2991">
        <v>11.6</v>
      </c>
      <c r="F2991" t="s">
        <v>9182</v>
      </c>
      <c r="G2991">
        <v>-2.3300000000000001E-2</v>
      </c>
    </row>
    <row r="2992" spans="1:7" x14ac:dyDescent="0.35">
      <c r="A2992" s="1">
        <v>42616</v>
      </c>
      <c r="B2992">
        <v>12.01</v>
      </c>
      <c r="C2992">
        <v>12.13</v>
      </c>
      <c r="D2992">
        <v>12.43</v>
      </c>
      <c r="E2992">
        <v>11.65</v>
      </c>
      <c r="F2992" t="s">
        <v>9183</v>
      </c>
      <c r="G2992">
        <v>-9.9000000000000008E-3</v>
      </c>
    </row>
    <row r="2993" spans="1:7" x14ac:dyDescent="0.35">
      <c r="A2993" s="1">
        <v>42615</v>
      </c>
      <c r="B2993">
        <v>12.13</v>
      </c>
      <c r="C2993">
        <v>12.22</v>
      </c>
      <c r="D2993">
        <v>12.38</v>
      </c>
      <c r="E2993">
        <v>11.91</v>
      </c>
      <c r="F2993" t="s">
        <v>9184</v>
      </c>
      <c r="G2993">
        <v>-7.4000000000000003E-3</v>
      </c>
    </row>
    <row r="2994" spans="1:7" x14ac:dyDescent="0.35">
      <c r="A2994" s="1">
        <v>42614</v>
      </c>
      <c r="B2994">
        <v>12.22</v>
      </c>
      <c r="C2994">
        <v>11.66</v>
      </c>
      <c r="D2994">
        <v>12.6</v>
      </c>
      <c r="E2994">
        <v>11.61</v>
      </c>
      <c r="F2994" t="s">
        <v>1390</v>
      </c>
      <c r="G2994">
        <v>5.0700000000000002E-2</v>
      </c>
    </row>
    <row r="2995" spans="1:7" x14ac:dyDescent="0.35">
      <c r="A2995" s="1">
        <v>42613</v>
      </c>
      <c r="B2995">
        <v>11.63</v>
      </c>
      <c r="C2995">
        <v>11.33</v>
      </c>
      <c r="D2995">
        <v>11.63</v>
      </c>
      <c r="E2995">
        <v>11.17</v>
      </c>
      <c r="F2995" t="s">
        <v>9185</v>
      </c>
      <c r="G2995">
        <v>3.0099999999999998E-2</v>
      </c>
    </row>
    <row r="2996" spans="1:7" x14ac:dyDescent="0.35">
      <c r="A2996" s="1">
        <v>42612</v>
      </c>
      <c r="B2996">
        <v>11.29</v>
      </c>
      <c r="C2996">
        <v>11.03</v>
      </c>
      <c r="D2996">
        <v>11.39</v>
      </c>
      <c r="E2996">
        <v>10.94</v>
      </c>
      <c r="F2996" t="s">
        <v>9186</v>
      </c>
      <c r="G2996">
        <v>3.2899999999999999E-2</v>
      </c>
    </row>
    <row r="2997" spans="1:7" x14ac:dyDescent="0.35">
      <c r="A2997" s="1">
        <v>42611</v>
      </c>
      <c r="B2997">
        <v>10.93</v>
      </c>
      <c r="C2997">
        <v>10.94</v>
      </c>
      <c r="D2997">
        <v>11.18</v>
      </c>
      <c r="E2997">
        <v>10.78</v>
      </c>
      <c r="F2997" t="s">
        <v>9187</v>
      </c>
      <c r="G2997">
        <v>-8.9999999999999998E-4</v>
      </c>
    </row>
    <row r="2998" spans="1:7" x14ac:dyDescent="0.35">
      <c r="A2998" s="1">
        <v>42610</v>
      </c>
      <c r="B2998">
        <v>10.94</v>
      </c>
      <c r="C2998">
        <v>11.11</v>
      </c>
      <c r="D2998">
        <v>11.16</v>
      </c>
      <c r="E2998">
        <v>10.92</v>
      </c>
      <c r="F2998" t="s">
        <v>9188</v>
      </c>
      <c r="G2998">
        <v>-2.3199999999999998E-2</v>
      </c>
    </row>
    <row r="2999" spans="1:7" x14ac:dyDescent="0.35">
      <c r="A2999" s="1">
        <v>42609</v>
      </c>
      <c r="B2999">
        <v>11.2</v>
      </c>
      <c r="C2999">
        <v>11.26</v>
      </c>
      <c r="D2999">
        <v>11.26</v>
      </c>
      <c r="E2999">
        <v>11.13</v>
      </c>
      <c r="F2999" t="s">
        <v>9189</v>
      </c>
      <c r="G2999">
        <v>-1.8E-3</v>
      </c>
    </row>
    <row r="3000" spans="1:7" x14ac:dyDescent="0.35">
      <c r="A3000" s="1">
        <v>42608</v>
      </c>
      <c r="B3000">
        <v>11.22</v>
      </c>
      <c r="C3000">
        <v>11.39</v>
      </c>
      <c r="D3000">
        <v>11.42</v>
      </c>
      <c r="E3000">
        <v>11.13</v>
      </c>
      <c r="F3000" t="s">
        <v>42</v>
      </c>
      <c r="G3000">
        <v>-1.49E-2</v>
      </c>
    </row>
    <row r="3001" spans="1:7" x14ac:dyDescent="0.35">
      <c r="A3001" s="1">
        <v>42607</v>
      </c>
      <c r="B3001">
        <v>11.39</v>
      </c>
      <c r="C3001">
        <v>10.98</v>
      </c>
      <c r="D3001">
        <v>11.39</v>
      </c>
      <c r="E3001">
        <v>10.97</v>
      </c>
      <c r="F3001" t="s">
        <v>9190</v>
      </c>
      <c r="G3001">
        <v>3.73E-2</v>
      </c>
    </row>
    <row r="3002" spans="1:7" x14ac:dyDescent="0.35">
      <c r="A3002" s="1">
        <v>42606</v>
      </c>
      <c r="B3002">
        <v>10.98</v>
      </c>
      <c r="C3002">
        <v>11.03</v>
      </c>
      <c r="D3002">
        <v>11.2</v>
      </c>
      <c r="E3002">
        <v>10.96</v>
      </c>
      <c r="F3002" t="s">
        <v>9191</v>
      </c>
      <c r="G3002">
        <v>-8.9999999999999998E-4</v>
      </c>
    </row>
    <row r="3003" spans="1:7" x14ac:dyDescent="0.35">
      <c r="A3003" s="1">
        <v>42605</v>
      </c>
      <c r="B3003">
        <v>10.99</v>
      </c>
      <c r="C3003">
        <v>11.14</v>
      </c>
      <c r="D3003">
        <v>11.28</v>
      </c>
      <c r="E3003">
        <v>10.9</v>
      </c>
      <c r="F3003" t="s">
        <v>9192</v>
      </c>
      <c r="G3003">
        <v>-1.35E-2</v>
      </c>
    </row>
    <row r="3004" spans="1:7" x14ac:dyDescent="0.35">
      <c r="A3004" s="1">
        <v>42604</v>
      </c>
      <c r="B3004">
        <v>11.14</v>
      </c>
      <c r="C3004">
        <v>11.2</v>
      </c>
      <c r="D3004">
        <v>11.36</v>
      </c>
      <c r="E3004">
        <v>11</v>
      </c>
      <c r="F3004" t="s">
        <v>9193</v>
      </c>
      <c r="G3004">
        <v>8.9999999999999998E-4</v>
      </c>
    </row>
    <row r="3005" spans="1:7" x14ac:dyDescent="0.35">
      <c r="A3005" s="1">
        <v>42603</v>
      </c>
      <c r="B3005">
        <v>11.13</v>
      </c>
      <c r="C3005">
        <v>11.26</v>
      </c>
      <c r="D3005">
        <v>11.3</v>
      </c>
      <c r="E3005">
        <v>10.93</v>
      </c>
      <c r="F3005" t="s">
        <v>9194</v>
      </c>
      <c r="G3005">
        <v>-1.15E-2</v>
      </c>
    </row>
    <row r="3006" spans="1:7" x14ac:dyDescent="0.35">
      <c r="A3006" s="1">
        <v>42602</v>
      </c>
      <c r="B3006">
        <v>11.26</v>
      </c>
      <c r="C3006">
        <v>10.69</v>
      </c>
      <c r="D3006">
        <v>11.3</v>
      </c>
      <c r="E3006">
        <v>10.68</v>
      </c>
      <c r="F3006" t="s">
        <v>9195</v>
      </c>
      <c r="G3006">
        <v>5.4300000000000001E-2</v>
      </c>
    </row>
    <row r="3007" spans="1:7" x14ac:dyDescent="0.35">
      <c r="A3007" s="1">
        <v>42601</v>
      </c>
      <c r="B3007">
        <v>10.68</v>
      </c>
      <c r="C3007">
        <v>10.69</v>
      </c>
      <c r="D3007">
        <v>10.76</v>
      </c>
      <c r="E3007">
        <v>10.61</v>
      </c>
      <c r="F3007" t="s">
        <v>9196</v>
      </c>
      <c r="G3007">
        <v>-8.9999999999999998E-4</v>
      </c>
    </row>
    <row r="3008" spans="1:7" x14ac:dyDescent="0.35">
      <c r="A3008" s="1">
        <v>42600</v>
      </c>
      <c r="B3008">
        <v>10.69</v>
      </c>
      <c r="C3008">
        <v>10.72</v>
      </c>
      <c r="D3008">
        <v>10.97</v>
      </c>
      <c r="E3008">
        <v>10.66</v>
      </c>
      <c r="F3008" t="s">
        <v>2335</v>
      </c>
      <c r="G3008">
        <v>-2.8E-3</v>
      </c>
    </row>
    <row r="3009" spans="1:7" x14ac:dyDescent="0.35">
      <c r="A3009" s="1">
        <v>42599</v>
      </c>
      <c r="B3009">
        <v>10.72</v>
      </c>
      <c r="C3009">
        <v>11.07</v>
      </c>
      <c r="D3009">
        <v>11.07</v>
      </c>
      <c r="E3009">
        <v>10.65</v>
      </c>
      <c r="F3009" t="s">
        <v>9197</v>
      </c>
      <c r="G3009">
        <v>-3.1600000000000003E-2</v>
      </c>
    </row>
    <row r="3010" spans="1:7" x14ac:dyDescent="0.35">
      <c r="A3010" s="1">
        <v>42598</v>
      </c>
      <c r="B3010">
        <v>11.07</v>
      </c>
      <c r="C3010">
        <v>11.15</v>
      </c>
      <c r="D3010">
        <v>11.17</v>
      </c>
      <c r="E3010">
        <v>10.83</v>
      </c>
      <c r="F3010" t="s">
        <v>9198</v>
      </c>
      <c r="G3010">
        <v>-1.8E-3</v>
      </c>
    </row>
    <row r="3011" spans="1:7" x14ac:dyDescent="0.35">
      <c r="A3011" s="1">
        <v>42597</v>
      </c>
      <c r="B3011">
        <v>11.09</v>
      </c>
      <c r="C3011">
        <v>11.16</v>
      </c>
      <c r="D3011">
        <v>11.28</v>
      </c>
      <c r="E3011">
        <v>10.88</v>
      </c>
      <c r="F3011" t="s">
        <v>9199</v>
      </c>
      <c r="G3011">
        <v>-6.3E-3</v>
      </c>
    </row>
    <row r="3012" spans="1:7" x14ac:dyDescent="0.35">
      <c r="A3012" s="1">
        <v>42596</v>
      </c>
      <c r="B3012">
        <v>11.16</v>
      </c>
      <c r="C3012">
        <v>11.48</v>
      </c>
      <c r="D3012">
        <v>11.67</v>
      </c>
      <c r="E3012">
        <v>11</v>
      </c>
      <c r="F3012" t="s">
        <v>9200</v>
      </c>
      <c r="G3012">
        <v>-2.7900000000000001E-2</v>
      </c>
    </row>
    <row r="3013" spans="1:7" x14ac:dyDescent="0.35">
      <c r="A3013" s="1">
        <v>42595</v>
      </c>
      <c r="B3013">
        <v>11.48</v>
      </c>
      <c r="C3013">
        <v>11.69</v>
      </c>
      <c r="D3013">
        <v>11.76</v>
      </c>
      <c r="E3013">
        <v>11.4</v>
      </c>
      <c r="F3013" t="s">
        <v>9201</v>
      </c>
      <c r="G3013">
        <v>-1.6299999999999999E-2</v>
      </c>
    </row>
    <row r="3014" spans="1:7" x14ac:dyDescent="0.35">
      <c r="A3014" s="1">
        <v>42594</v>
      </c>
      <c r="B3014">
        <v>11.67</v>
      </c>
      <c r="C3014">
        <v>11.71</v>
      </c>
      <c r="D3014">
        <v>11.99</v>
      </c>
      <c r="E3014">
        <v>11.57</v>
      </c>
      <c r="F3014" t="s">
        <v>9202</v>
      </c>
      <c r="G3014">
        <v>2.5999999999999999E-3</v>
      </c>
    </row>
    <row r="3015" spans="1:7" x14ac:dyDescent="0.35">
      <c r="A3015" s="1">
        <v>42593</v>
      </c>
      <c r="B3015">
        <v>11.64</v>
      </c>
      <c r="C3015">
        <v>11.9</v>
      </c>
      <c r="D3015">
        <v>12.1</v>
      </c>
      <c r="E3015">
        <v>11.57</v>
      </c>
      <c r="F3015" t="s">
        <v>9203</v>
      </c>
      <c r="G3015">
        <v>-3.56E-2</v>
      </c>
    </row>
    <row r="3016" spans="1:7" x14ac:dyDescent="0.35">
      <c r="A3016" s="1">
        <v>42592</v>
      </c>
      <c r="B3016">
        <v>12.07</v>
      </c>
      <c r="C3016">
        <v>11.99</v>
      </c>
      <c r="D3016">
        <v>12.33</v>
      </c>
      <c r="E3016">
        <v>11.86</v>
      </c>
      <c r="F3016" t="s">
        <v>9204</v>
      </c>
      <c r="G3016">
        <v>0.188</v>
      </c>
    </row>
    <row r="3017" spans="1:7" x14ac:dyDescent="0.35">
      <c r="A3017" s="1">
        <v>42591</v>
      </c>
      <c r="B3017">
        <v>10.16</v>
      </c>
      <c r="C3017">
        <v>10.16</v>
      </c>
      <c r="D3017">
        <v>10.16</v>
      </c>
      <c r="E3017">
        <v>10.16</v>
      </c>
      <c r="F3017" t="s">
        <v>3778</v>
      </c>
      <c r="G3017">
        <v>0</v>
      </c>
    </row>
    <row r="3018" spans="1:7" x14ac:dyDescent="0.35">
      <c r="A3018" s="1">
        <v>42590</v>
      </c>
      <c r="B3018">
        <v>10.16</v>
      </c>
      <c r="C3018">
        <v>10.16</v>
      </c>
      <c r="D3018">
        <v>10.16</v>
      </c>
      <c r="E3018">
        <v>10.16</v>
      </c>
      <c r="F3018" t="s">
        <v>3778</v>
      </c>
      <c r="G3018">
        <v>0</v>
      </c>
    </row>
    <row r="3019" spans="1:7" x14ac:dyDescent="0.35">
      <c r="A3019" s="1">
        <v>42589</v>
      </c>
      <c r="B3019">
        <v>10.16</v>
      </c>
      <c r="C3019">
        <v>10.16</v>
      </c>
      <c r="D3019">
        <v>10.16</v>
      </c>
      <c r="E3019">
        <v>10.16</v>
      </c>
      <c r="F3019" t="s">
        <v>3778</v>
      </c>
      <c r="G3019">
        <v>0</v>
      </c>
    </row>
    <row r="3020" spans="1:7" x14ac:dyDescent="0.35">
      <c r="A3020" s="1">
        <v>42588</v>
      </c>
      <c r="B3020">
        <v>10.16</v>
      </c>
      <c r="C3020">
        <v>10.16</v>
      </c>
      <c r="D3020">
        <v>10.16</v>
      </c>
      <c r="E3020">
        <v>10.16</v>
      </c>
      <c r="F3020" t="s">
        <v>3778</v>
      </c>
      <c r="G3020">
        <v>0</v>
      </c>
    </row>
    <row r="3021" spans="1:7" x14ac:dyDescent="0.35">
      <c r="A3021" s="1">
        <v>42587</v>
      </c>
      <c r="B3021">
        <v>10.16</v>
      </c>
      <c r="C3021">
        <v>10.16</v>
      </c>
      <c r="D3021">
        <v>10.16</v>
      </c>
      <c r="E3021">
        <v>10.16</v>
      </c>
      <c r="F3021" t="s">
        <v>3778</v>
      </c>
      <c r="G3021">
        <v>0</v>
      </c>
    </row>
    <row r="3022" spans="1:7" x14ac:dyDescent="0.35">
      <c r="A3022" s="1">
        <v>42586</v>
      </c>
      <c r="B3022">
        <v>10.16</v>
      </c>
      <c r="C3022">
        <v>10.16</v>
      </c>
      <c r="D3022">
        <v>10.16</v>
      </c>
      <c r="E3022">
        <v>10.16</v>
      </c>
      <c r="F3022" t="s">
        <v>3778</v>
      </c>
      <c r="G3022">
        <v>0</v>
      </c>
    </row>
    <row r="3023" spans="1:7" x14ac:dyDescent="0.35">
      <c r="A3023" s="1">
        <v>42585</v>
      </c>
      <c r="B3023">
        <v>10.16</v>
      </c>
      <c r="C3023">
        <v>10.16</v>
      </c>
      <c r="D3023">
        <v>10.16</v>
      </c>
      <c r="E3023">
        <v>10.16</v>
      </c>
      <c r="F3023" t="s">
        <v>3778</v>
      </c>
      <c r="G3023">
        <v>0</v>
      </c>
    </row>
    <row r="3024" spans="1:7" x14ac:dyDescent="0.35">
      <c r="A3024" s="1">
        <v>42584</v>
      </c>
      <c r="B3024">
        <v>10.16</v>
      </c>
      <c r="C3024">
        <v>11.04</v>
      </c>
      <c r="D3024">
        <v>11.2</v>
      </c>
      <c r="E3024">
        <v>9.9</v>
      </c>
      <c r="F3024" t="s">
        <v>9205</v>
      </c>
      <c r="G3024">
        <v>-8.3000000000000004E-2</v>
      </c>
    </row>
    <row r="3025" spans="1:7" x14ac:dyDescent="0.35">
      <c r="A3025" s="1">
        <v>42583</v>
      </c>
      <c r="B3025">
        <v>11.08</v>
      </c>
      <c r="C3025">
        <v>12</v>
      </c>
      <c r="D3025">
        <v>12.04</v>
      </c>
      <c r="E3025">
        <v>11.08</v>
      </c>
      <c r="F3025" t="s">
        <v>5949</v>
      </c>
      <c r="G3025">
        <v>-6.5799999999999997E-2</v>
      </c>
    </row>
    <row r="3026" spans="1:7" x14ac:dyDescent="0.35">
      <c r="A3026" s="1">
        <v>42582</v>
      </c>
      <c r="B3026">
        <v>11.86</v>
      </c>
      <c r="C3026">
        <v>12.45</v>
      </c>
      <c r="D3026">
        <v>12.55</v>
      </c>
      <c r="E3026">
        <v>11.3</v>
      </c>
      <c r="F3026" t="s">
        <v>9206</v>
      </c>
      <c r="G3026">
        <v>-5.2699999999999997E-2</v>
      </c>
    </row>
    <row r="3027" spans="1:7" x14ac:dyDescent="0.35">
      <c r="A3027" s="1">
        <v>42581</v>
      </c>
      <c r="B3027">
        <v>12.52</v>
      </c>
      <c r="C3027">
        <v>12.85</v>
      </c>
      <c r="D3027">
        <v>12.85</v>
      </c>
      <c r="E3027">
        <v>12.47</v>
      </c>
      <c r="F3027" t="s">
        <v>9207</v>
      </c>
      <c r="G3027">
        <v>-2.9499999999999998E-2</v>
      </c>
    </row>
    <row r="3028" spans="1:7" x14ac:dyDescent="0.35">
      <c r="A3028" s="1">
        <v>42580</v>
      </c>
      <c r="B3028">
        <v>12.9</v>
      </c>
      <c r="C3028">
        <v>12.87</v>
      </c>
      <c r="D3028">
        <v>12.94</v>
      </c>
      <c r="E3028">
        <v>12.6</v>
      </c>
      <c r="F3028" t="s">
        <v>9208</v>
      </c>
      <c r="G3028">
        <v>2.3E-3</v>
      </c>
    </row>
    <row r="3029" spans="1:7" x14ac:dyDescent="0.35">
      <c r="A3029" s="1">
        <v>42579</v>
      </c>
      <c r="B3029">
        <v>12.87</v>
      </c>
      <c r="C3029">
        <v>12.93</v>
      </c>
      <c r="D3029">
        <v>13</v>
      </c>
      <c r="E3029">
        <v>12.54</v>
      </c>
      <c r="F3029" t="s">
        <v>9209</v>
      </c>
      <c r="G3029">
        <v>-1.23E-2</v>
      </c>
    </row>
    <row r="3030" spans="1:7" x14ac:dyDescent="0.35">
      <c r="A3030" s="1">
        <v>42578</v>
      </c>
      <c r="B3030">
        <v>13.03</v>
      </c>
      <c r="C3030">
        <v>12.01</v>
      </c>
      <c r="D3030">
        <v>13.28</v>
      </c>
      <c r="E3030">
        <v>11.78</v>
      </c>
      <c r="F3030" t="s">
        <v>9210</v>
      </c>
      <c r="G3030">
        <v>8.4900000000000003E-2</v>
      </c>
    </row>
    <row r="3031" spans="1:7" x14ac:dyDescent="0.35">
      <c r="A3031" s="1">
        <v>42577</v>
      </c>
      <c r="B3031">
        <v>12.01</v>
      </c>
      <c r="C3031">
        <v>13.55</v>
      </c>
      <c r="D3031">
        <v>13.86</v>
      </c>
      <c r="E3031">
        <v>11.91</v>
      </c>
      <c r="F3031" t="s">
        <v>5693</v>
      </c>
      <c r="G3031">
        <v>-0.12970000000000001</v>
      </c>
    </row>
    <row r="3032" spans="1:7" x14ac:dyDescent="0.35">
      <c r="A3032" s="1">
        <v>42576</v>
      </c>
      <c r="B3032">
        <v>13.8</v>
      </c>
      <c r="C3032">
        <v>12.86</v>
      </c>
      <c r="D3032">
        <v>13.8</v>
      </c>
      <c r="E3032">
        <v>12.75</v>
      </c>
      <c r="F3032" t="s">
        <v>9211</v>
      </c>
      <c r="G3032">
        <v>9.0899999999999995E-2</v>
      </c>
    </row>
    <row r="3033" spans="1:7" x14ac:dyDescent="0.35">
      <c r="A3033" s="1">
        <v>42575</v>
      </c>
      <c r="B3033">
        <v>12.65</v>
      </c>
      <c r="C3033">
        <v>14.33</v>
      </c>
      <c r="D3033">
        <v>14.44</v>
      </c>
      <c r="E3033">
        <v>12.17</v>
      </c>
      <c r="F3033" t="s">
        <v>5723</v>
      </c>
      <c r="G3033">
        <v>-0.1123</v>
      </c>
    </row>
    <row r="3034" spans="1:7" x14ac:dyDescent="0.35">
      <c r="A3034" s="1">
        <v>42574</v>
      </c>
      <c r="B3034">
        <v>14.25</v>
      </c>
      <c r="C3034">
        <v>14.55</v>
      </c>
      <c r="D3034">
        <v>14.85</v>
      </c>
      <c r="E3034">
        <v>13.9</v>
      </c>
      <c r="F3034" t="s">
        <v>9212</v>
      </c>
      <c r="G3034">
        <v>-2.86E-2</v>
      </c>
    </row>
    <row r="3035" spans="1:7" x14ac:dyDescent="0.35">
      <c r="A3035" s="1">
        <v>42573</v>
      </c>
      <c r="B3035">
        <v>14.67</v>
      </c>
      <c r="C3035">
        <v>12.67</v>
      </c>
      <c r="D3035">
        <v>15.15</v>
      </c>
      <c r="E3035">
        <v>12.53</v>
      </c>
      <c r="F3035" t="s">
        <v>5759</v>
      </c>
      <c r="G3035">
        <v>0.16889999999999999</v>
      </c>
    </row>
    <row r="3036" spans="1:7" x14ac:dyDescent="0.35">
      <c r="A3036" s="1">
        <v>42572</v>
      </c>
      <c r="B3036">
        <v>12.55</v>
      </c>
      <c r="C3036">
        <v>12.52</v>
      </c>
      <c r="D3036">
        <v>12.75</v>
      </c>
      <c r="E3036">
        <v>12.03</v>
      </c>
      <c r="F3036" t="s">
        <v>9213</v>
      </c>
      <c r="G3036">
        <v>5.5999999999999999E-3</v>
      </c>
    </row>
    <row r="3037" spans="1:7" x14ac:dyDescent="0.35">
      <c r="A3037" s="1">
        <v>42571</v>
      </c>
      <c r="B3037">
        <v>12.48</v>
      </c>
      <c r="C3037">
        <v>11.7</v>
      </c>
      <c r="D3037">
        <v>13.04</v>
      </c>
      <c r="E3037">
        <v>11.55</v>
      </c>
      <c r="F3037" t="s">
        <v>5723</v>
      </c>
      <c r="G3037">
        <v>6.2100000000000002E-2</v>
      </c>
    </row>
    <row r="3038" spans="1:7" x14ac:dyDescent="0.35">
      <c r="A3038" s="1">
        <v>42570</v>
      </c>
      <c r="B3038">
        <v>11.75</v>
      </c>
      <c r="C3038">
        <v>11.09</v>
      </c>
      <c r="D3038">
        <v>12.24</v>
      </c>
      <c r="E3038">
        <v>11.07</v>
      </c>
      <c r="F3038" t="s">
        <v>9214</v>
      </c>
      <c r="G3038">
        <v>6.4299999999999996E-2</v>
      </c>
    </row>
    <row r="3039" spans="1:7" x14ac:dyDescent="0.35">
      <c r="A3039" s="1">
        <v>42569</v>
      </c>
      <c r="B3039">
        <v>11.04</v>
      </c>
      <c r="C3039">
        <v>11.31</v>
      </c>
      <c r="D3039">
        <v>11.75</v>
      </c>
      <c r="E3039">
        <v>11.01</v>
      </c>
      <c r="F3039" t="s">
        <v>9215</v>
      </c>
      <c r="G3039">
        <v>-1.78E-2</v>
      </c>
    </row>
    <row r="3040" spans="1:7" x14ac:dyDescent="0.35">
      <c r="A3040" s="1">
        <v>42568</v>
      </c>
      <c r="B3040">
        <v>11.24</v>
      </c>
      <c r="C3040">
        <v>11.72</v>
      </c>
      <c r="D3040">
        <v>11.74</v>
      </c>
      <c r="E3040">
        <v>11.02</v>
      </c>
      <c r="F3040" t="s">
        <v>9216</v>
      </c>
      <c r="G3040">
        <v>-4.1000000000000002E-2</v>
      </c>
    </row>
    <row r="3041" spans="1:7" x14ac:dyDescent="0.35">
      <c r="A3041" s="1">
        <v>42567</v>
      </c>
      <c r="B3041">
        <v>11.72</v>
      </c>
      <c r="C3041">
        <v>11.95</v>
      </c>
      <c r="D3041">
        <v>12.05</v>
      </c>
      <c r="E3041">
        <v>11.72</v>
      </c>
      <c r="F3041" t="s">
        <v>9217</v>
      </c>
      <c r="G3041">
        <v>-1.7600000000000001E-2</v>
      </c>
    </row>
    <row r="3042" spans="1:7" x14ac:dyDescent="0.35">
      <c r="A3042" s="1">
        <v>42566</v>
      </c>
      <c r="B3042">
        <v>11.93</v>
      </c>
      <c r="C3042">
        <v>11.5</v>
      </c>
      <c r="D3042">
        <v>12.55</v>
      </c>
      <c r="E3042">
        <v>11.37</v>
      </c>
      <c r="F3042" t="s">
        <v>9218</v>
      </c>
      <c r="G3042">
        <v>2.8400000000000002E-2</v>
      </c>
    </row>
    <row r="3043" spans="1:7" x14ac:dyDescent="0.35">
      <c r="A3043" s="1">
        <v>42565</v>
      </c>
      <c r="B3043">
        <v>11.6</v>
      </c>
      <c r="C3043">
        <v>10.7</v>
      </c>
      <c r="D3043">
        <v>11.79</v>
      </c>
      <c r="E3043">
        <v>10.69</v>
      </c>
      <c r="F3043" t="s">
        <v>9219</v>
      </c>
      <c r="G3043">
        <v>0.1079</v>
      </c>
    </row>
    <row r="3044" spans="1:7" x14ac:dyDescent="0.35">
      <c r="A3044" s="1">
        <v>42564</v>
      </c>
      <c r="B3044">
        <v>10.47</v>
      </c>
      <c r="C3044">
        <v>10.55</v>
      </c>
      <c r="D3044">
        <v>10.6</v>
      </c>
      <c r="E3044">
        <v>10.43</v>
      </c>
      <c r="F3044" t="s">
        <v>543</v>
      </c>
      <c r="G3044">
        <v>-7.6E-3</v>
      </c>
    </row>
    <row r="3045" spans="1:7" x14ac:dyDescent="0.35">
      <c r="A3045" s="1">
        <v>42563</v>
      </c>
      <c r="B3045">
        <v>10.55</v>
      </c>
      <c r="C3045">
        <v>10.48</v>
      </c>
      <c r="D3045">
        <v>10.8</v>
      </c>
      <c r="E3045">
        <v>10.4</v>
      </c>
      <c r="F3045" t="s">
        <v>9220</v>
      </c>
      <c r="G3045">
        <v>3.8E-3</v>
      </c>
    </row>
    <row r="3046" spans="1:7" x14ac:dyDescent="0.35">
      <c r="A3046" s="1">
        <v>42562</v>
      </c>
      <c r="B3046">
        <v>10.51</v>
      </c>
      <c r="C3046">
        <v>10.95</v>
      </c>
      <c r="D3046">
        <v>11.09</v>
      </c>
      <c r="E3046">
        <v>10.199999999999999</v>
      </c>
      <c r="F3046" t="s">
        <v>9221</v>
      </c>
      <c r="G3046">
        <v>-4.02E-2</v>
      </c>
    </row>
    <row r="3047" spans="1:7" x14ac:dyDescent="0.35">
      <c r="A3047" s="1">
        <v>42561</v>
      </c>
      <c r="B3047">
        <v>10.95</v>
      </c>
      <c r="C3047">
        <v>10.83</v>
      </c>
      <c r="D3047">
        <v>11.02</v>
      </c>
      <c r="E3047">
        <v>10.74</v>
      </c>
      <c r="F3047" t="s">
        <v>9222</v>
      </c>
      <c r="G3047">
        <v>4.5999999999999999E-3</v>
      </c>
    </row>
    <row r="3048" spans="1:7" x14ac:dyDescent="0.35">
      <c r="A3048" s="1">
        <v>42560</v>
      </c>
      <c r="B3048">
        <v>10.9</v>
      </c>
      <c r="C3048">
        <v>11.37</v>
      </c>
      <c r="D3048">
        <v>11.43</v>
      </c>
      <c r="E3048">
        <v>10.4</v>
      </c>
      <c r="F3048" t="s">
        <v>9223</v>
      </c>
      <c r="G3048">
        <v>-3.6299999999999999E-2</v>
      </c>
    </row>
    <row r="3049" spans="1:7" x14ac:dyDescent="0.35">
      <c r="A3049" s="1">
        <v>42559</v>
      </c>
      <c r="B3049">
        <v>11.31</v>
      </c>
      <c r="C3049">
        <v>10.16</v>
      </c>
      <c r="D3049">
        <v>11.65</v>
      </c>
      <c r="E3049">
        <v>9.9</v>
      </c>
      <c r="F3049" t="s">
        <v>9224</v>
      </c>
      <c r="G3049">
        <v>0.1154</v>
      </c>
    </row>
    <row r="3050" spans="1:7" x14ac:dyDescent="0.35">
      <c r="A3050" s="1">
        <v>42558</v>
      </c>
      <c r="B3050">
        <v>10.14</v>
      </c>
      <c r="C3050">
        <v>10.58</v>
      </c>
      <c r="D3050">
        <v>10.67</v>
      </c>
      <c r="E3050">
        <v>9.73</v>
      </c>
      <c r="F3050" t="s">
        <v>9225</v>
      </c>
      <c r="G3050">
        <v>-3.8899999999999997E-2</v>
      </c>
    </row>
    <row r="3051" spans="1:7" x14ac:dyDescent="0.35">
      <c r="A3051" s="1">
        <v>42557</v>
      </c>
      <c r="B3051">
        <v>10.55</v>
      </c>
      <c r="C3051">
        <v>10.37</v>
      </c>
      <c r="D3051">
        <v>11.12</v>
      </c>
      <c r="E3051">
        <v>10.220000000000001</v>
      </c>
      <c r="F3051" t="s">
        <v>9226</v>
      </c>
      <c r="G3051">
        <v>1.9E-3</v>
      </c>
    </row>
    <row r="3052" spans="1:7" x14ac:dyDescent="0.35">
      <c r="A3052" s="1">
        <v>42556</v>
      </c>
      <c r="B3052">
        <v>10.53</v>
      </c>
      <c r="C3052">
        <v>11.42</v>
      </c>
      <c r="D3052">
        <v>11.49</v>
      </c>
      <c r="E3052">
        <v>9.35</v>
      </c>
      <c r="F3052" t="s">
        <v>1607</v>
      </c>
      <c r="G3052">
        <v>-7.7899999999999997E-2</v>
      </c>
    </row>
    <row r="3053" spans="1:7" x14ac:dyDescent="0.35">
      <c r="A3053" s="1">
        <v>42555</v>
      </c>
      <c r="B3053">
        <v>11.42</v>
      </c>
      <c r="C3053">
        <v>11.65</v>
      </c>
      <c r="D3053">
        <v>11.85</v>
      </c>
      <c r="E3053">
        <v>11.35</v>
      </c>
      <c r="F3053" t="s">
        <v>9227</v>
      </c>
      <c r="G3053">
        <v>-3.0599999999999999E-2</v>
      </c>
    </row>
    <row r="3054" spans="1:7" x14ac:dyDescent="0.35">
      <c r="A3054" s="1">
        <v>42554</v>
      </c>
      <c r="B3054">
        <v>11.78</v>
      </c>
      <c r="C3054">
        <v>12.06</v>
      </c>
      <c r="D3054">
        <v>12.11</v>
      </c>
      <c r="E3054">
        <v>11.56</v>
      </c>
      <c r="F3054" t="s">
        <v>9228</v>
      </c>
      <c r="G3054">
        <v>-2.9700000000000001E-2</v>
      </c>
    </row>
    <row r="3055" spans="1:7" x14ac:dyDescent="0.35">
      <c r="A3055" s="1">
        <v>42553</v>
      </c>
      <c r="B3055">
        <v>12.14</v>
      </c>
      <c r="C3055">
        <v>12.17</v>
      </c>
      <c r="D3055">
        <v>12.2</v>
      </c>
      <c r="E3055">
        <v>11.95</v>
      </c>
      <c r="F3055" t="s">
        <v>9229</v>
      </c>
      <c r="G3055">
        <v>-1.7000000000000001E-2</v>
      </c>
    </row>
    <row r="3056" spans="1:7" x14ac:dyDescent="0.35">
      <c r="A3056" s="1">
        <v>42552</v>
      </c>
      <c r="B3056">
        <v>12.35</v>
      </c>
      <c r="C3056">
        <v>12.5</v>
      </c>
      <c r="D3056">
        <v>12.58</v>
      </c>
      <c r="E3056">
        <v>11.74</v>
      </c>
      <c r="F3056" t="s">
        <v>732</v>
      </c>
      <c r="G3056">
        <v>-1.2E-2</v>
      </c>
    </row>
    <row r="3057" spans="1:7" x14ac:dyDescent="0.35">
      <c r="A3057" s="1">
        <v>42551</v>
      </c>
      <c r="B3057">
        <v>12.5</v>
      </c>
      <c r="C3057">
        <v>12.64</v>
      </c>
      <c r="D3057">
        <v>12.88</v>
      </c>
      <c r="E3057">
        <v>12.2</v>
      </c>
      <c r="F3057" t="s">
        <v>9230</v>
      </c>
      <c r="G3057">
        <v>-2.1100000000000001E-2</v>
      </c>
    </row>
    <row r="3058" spans="1:7" x14ac:dyDescent="0.35">
      <c r="A3058" s="1">
        <v>42550</v>
      </c>
      <c r="B3058">
        <v>12.77</v>
      </c>
      <c r="C3058">
        <v>12.08</v>
      </c>
      <c r="D3058">
        <v>13.05</v>
      </c>
      <c r="E3058">
        <v>11.57</v>
      </c>
      <c r="F3058" t="s">
        <v>9231</v>
      </c>
      <c r="G3058">
        <v>4.4999999999999998E-2</v>
      </c>
    </row>
    <row r="3059" spans="1:7" x14ac:dyDescent="0.35">
      <c r="A3059" s="1">
        <v>42549</v>
      </c>
      <c r="B3059">
        <v>12.22</v>
      </c>
      <c r="C3059">
        <v>13.95</v>
      </c>
      <c r="D3059">
        <v>14.07</v>
      </c>
      <c r="E3059">
        <v>11.51</v>
      </c>
      <c r="F3059" t="s">
        <v>9232</v>
      </c>
      <c r="G3059">
        <v>-0.1246</v>
      </c>
    </row>
    <row r="3060" spans="1:7" x14ac:dyDescent="0.35">
      <c r="A3060" s="1">
        <v>42548</v>
      </c>
      <c r="B3060">
        <v>13.96</v>
      </c>
      <c r="C3060">
        <v>13.71</v>
      </c>
      <c r="D3060">
        <v>14.19</v>
      </c>
      <c r="E3060">
        <v>13.68</v>
      </c>
      <c r="F3060" t="s">
        <v>9233</v>
      </c>
      <c r="G3060">
        <v>1.5299999999999999E-2</v>
      </c>
    </row>
    <row r="3061" spans="1:7" x14ac:dyDescent="0.35">
      <c r="A3061" s="1">
        <v>42547</v>
      </c>
      <c r="B3061">
        <v>13.75</v>
      </c>
      <c r="C3061">
        <v>14.22</v>
      </c>
      <c r="D3061">
        <v>14.4</v>
      </c>
      <c r="E3061">
        <v>13.53</v>
      </c>
      <c r="F3061" t="s">
        <v>9234</v>
      </c>
      <c r="G3061">
        <v>-3.9100000000000003E-2</v>
      </c>
    </row>
    <row r="3062" spans="1:7" x14ac:dyDescent="0.35">
      <c r="A3062" s="1">
        <v>42546</v>
      </c>
      <c r="B3062">
        <v>14.31</v>
      </c>
      <c r="C3062">
        <v>14.39</v>
      </c>
      <c r="D3062">
        <v>14.84</v>
      </c>
      <c r="E3062">
        <v>13.91</v>
      </c>
      <c r="F3062" t="s">
        <v>9235</v>
      </c>
      <c r="G3062">
        <v>1.4E-3</v>
      </c>
    </row>
    <row r="3063" spans="1:7" x14ac:dyDescent="0.35">
      <c r="A3063" s="1">
        <v>42545</v>
      </c>
      <c r="B3063">
        <v>14.29</v>
      </c>
      <c r="C3063">
        <v>13.76</v>
      </c>
      <c r="D3063">
        <v>14.46</v>
      </c>
      <c r="E3063">
        <v>13.1</v>
      </c>
      <c r="F3063" t="s">
        <v>9236</v>
      </c>
      <c r="G3063">
        <v>3.9300000000000002E-2</v>
      </c>
    </row>
    <row r="3064" spans="1:7" x14ac:dyDescent="0.35">
      <c r="A3064" s="1">
        <v>42544</v>
      </c>
      <c r="B3064">
        <v>13.75</v>
      </c>
      <c r="C3064">
        <v>13.26</v>
      </c>
      <c r="D3064">
        <v>14</v>
      </c>
      <c r="E3064">
        <v>12.5</v>
      </c>
      <c r="F3064" t="s">
        <v>9237</v>
      </c>
      <c r="G3064">
        <v>3.7699999999999997E-2</v>
      </c>
    </row>
    <row r="3065" spans="1:7" x14ac:dyDescent="0.35">
      <c r="A3065" s="1">
        <v>42543</v>
      </c>
      <c r="B3065">
        <v>13.25</v>
      </c>
      <c r="C3065">
        <v>13.75</v>
      </c>
      <c r="D3065">
        <v>15.9</v>
      </c>
      <c r="E3065">
        <v>12.95</v>
      </c>
      <c r="F3065" t="s">
        <v>1610</v>
      </c>
      <c r="G3065">
        <v>2.4E-2</v>
      </c>
    </row>
    <row r="3066" spans="1:7" x14ac:dyDescent="0.35">
      <c r="A3066" s="1">
        <v>42542</v>
      </c>
      <c r="B3066">
        <v>12.94</v>
      </c>
      <c r="C3066">
        <v>11.67</v>
      </c>
      <c r="D3066">
        <v>12.98</v>
      </c>
      <c r="E3066">
        <v>11.2</v>
      </c>
      <c r="F3066" t="s">
        <v>9238</v>
      </c>
      <c r="G3066">
        <v>8.7400000000000005E-2</v>
      </c>
    </row>
    <row r="3067" spans="1:7" x14ac:dyDescent="0.35">
      <c r="A3067" s="1">
        <v>42541</v>
      </c>
      <c r="B3067">
        <v>11.9</v>
      </c>
      <c r="C3067">
        <v>12.33</v>
      </c>
      <c r="D3067">
        <v>12.49</v>
      </c>
      <c r="E3067">
        <v>10.51</v>
      </c>
      <c r="F3067" t="s">
        <v>1588</v>
      </c>
      <c r="G3067">
        <v>-4.2599999999999999E-2</v>
      </c>
    </row>
    <row r="3068" spans="1:7" x14ac:dyDescent="0.35">
      <c r="A3068" s="1">
        <v>42540</v>
      </c>
      <c r="B3068">
        <v>12.43</v>
      </c>
      <c r="C3068">
        <v>10.76</v>
      </c>
      <c r="D3068">
        <v>13.36</v>
      </c>
      <c r="E3068">
        <v>10.55</v>
      </c>
      <c r="F3068" t="s">
        <v>1729</v>
      </c>
      <c r="G3068">
        <v>8.9399999999999993E-2</v>
      </c>
    </row>
    <row r="3069" spans="1:7" x14ac:dyDescent="0.35">
      <c r="A3069" s="1">
        <v>42539</v>
      </c>
      <c r="B3069">
        <v>11.41</v>
      </c>
      <c r="C3069">
        <v>15.19</v>
      </c>
      <c r="D3069">
        <v>15.3</v>
      </c>
      <c r="E3069">
        <v>10.130000000000001</v>
      </c>
      <c r="F3069" t="s">
        <v>2156</v>
      </c>
      <c r="G3069">
        <v>-0.26910000000000001</v>
      </c>
    </row>
    <row r="3070" spans="1:7" x14ac:dyDescent="0.35">
      <c r="A3070" s="1">
        <v>42538</v>
      </c>
      <c r="B3070">
        <v>15.61</v>
      </c>
      <c r="C3070">
        <v>20.86</v>
      </c>
      <c r="D3070">
        <v>21.69</v>
      </c>
      <c r="E3070">
        <v>11.51</v>
      </c>
      <c r="F3070" t="s">
        <v>5464</v>
      </c>
      <c r="G3070">
        <v>-0.24590000000000001</v>
      </c>
    </row>
    <row r="3071" spans="1:7" x14ac:dyDescent="0.35">
      <c r="A3071" s="1">
        <v>42537</v>
      </c>
      <c r="B3071">
        <v>20.7</v>
      </c>
      <c r="C3071">
        <v>18.61</v>
      </c>
      <c r="D3071">
        <v>21.1</v>
      </c>
      <c r="E3071">
        <v>18.440000000000001</v>
      </c>
      <c r="F3071" t="s">
        <v>1658</v>
      </c>
      <c r="G3071">
        <v>0.122</v>
      </c>
    </row>
    <row r="3072" spans="1:7" x14ac:dyDescent="0.35">
      <c r="A3072" s="1">
        <v>42536</v>
      </c>
      <c r="B3072">
        <v>18.45</v>
      </c>
      <c r="C3072">
        <v>18.7</v>
      </c>
      <c r="D3072">
        <v>18.75</v>
      </c>
      <c r="E3072">
        <v>17.55</v>
      </c>
      <c r="F3072" t="s">
        <v>9239</v>
      </c>
      <c r="G3072">
        <v>-1.49E-2</v>
      </c>
    </row>
    <row r="3073" spans="1:7" x14ac:dyDescent="0.35">
      <c r="A3073" s="1">
        <v>42535</v>
      </c>
      <c r="B3073">
        <v>18.73</v>
      </c>
      <c r="C3073">
        <v>17.649999999999999</v>
      </c>
      <c r="D3073">
        <v>19.41</v>
      </c>
      <c r="E3073">
        <v>16</v>
      </c>
      <c r="F3073" t="s">
        <v>1704</v>
      </c>
      <c r="G3073">
        <v>5.6399999999999999E-2</v>
      </c>
    </row>
    <row r="3074" spans="1:7" x14ac:dyDescent="0.35">
      <c r="A3074" s="1">
        <v>42534</v>
      </c>
      <c r="B3074">
        <v>17.73</v>
      </c>
      <c r="C3074">
        <v>15.75</v>
      </c>
      <c r="D3074">
        <v>17.91</v>
      </c>
      <c r="E3074">
        <v>15.7</v>
      </c>
      <c r="F3074" t="s">
        <v>9240</v>
      </c>
      <c r="G3074">
        <v>0.1222</v>
      </c>
    </row>
    <row r="3075" spans="1:7" x14ac:dyDescent="0.35">
      <c r="A3075" s="1">
        <v>42533</v>
      </c>
      <c r="B3075">
        <v>15.8</v>
      </c>
      <c r="C3075">
        <v>14.3</v>
      </c>
      <c r="D3075">
        <v>16.09</v>
      </c>
      <c r="E3075">
        <v>14.25</v>
      </c>
      <c r="F3075" t="s">
        <v>9241</v>
      </c>
      <c r="G3075">
        <v>0.1166</v>
      </c>
    </row>
    <row r="3076" spans="1:7" x14ac:dyDescent="0.35">
      <c r="A3076" s="1">
        <v>42532</v>
      </c>
      <c r="B3076">
        <v>14.15</v>
      </c>
      <c r="C3076">
        <v>13.95</v>
      </c>
      <c r="D3076">
        <v>14.28</v>
      </c>
      <c r="E3076">
        <v>13.81</v>
      </c>
      <c r="F3076" t="s">
        <v>9242</v>
      </c>
      <c r="G3076">
        <v>1.29E-2</v>
      </c>
    </row>
    <row r="3077" spans="1:7" x14ac:dyDescent="0.35">
      <c r="A3077" s="1">
        <v>42531</v>
      </c>
      <c r="B3077">
        <v>13.97</v>
      </c>
      <c r="C3077">
        <v>14.44</v>
      </c>
      <c r="D3077">
        <v>14.46</v>
      </c>
      <c r="E3077">
        <v>13.56</v>
      </c>
      <c r="F3077" t="s">
        <v>9243</v>
      </c>
      <c r="G3077">
        <v>-3.32E-2</v>
      </c>
    </row>
    <row r="3078" spans="1:7" x14ac:dyDescent="0.35">
      <c r="A3078" s="1">
        <v>42530</v>
      </c>
      <c r="B3078">
        <v>14.45</v>
      </c>
      <c r="C3078">
        <v>14.51</v>
      </c>
      <c r="D3078">
        <v>14.7</v>
      </c>
      <c r="E3078">
        <v>14.37</v>
      </c>
      <c r="F3078" t="s">
        <v>9244</v>
      </c>
      <c r="G3078">
        <v>-2.8E-3</v>
      </c>
    </row>
    <row r="3079" spans="1:7" x14ac:dyDescent="0.35">
      <c r="A3079" s="1">
        <v>42529</v>
      </c>
      <c r="B3079">
        <v>14.49</v>
      </c>
      <c r="C3079">
        <v>14.6</v>
      </c>
      <c r="D3079">
        <v>14.89</v>
      </c>
      <c r="E3079">
        <v>14.3</v>
      </c>
      <c r="F3079" t="s">
        <v>9245</v>
      </c>
      <c r="G3079">
        <v>-6.9999999999999999E-4</v>
      </c>
    </row>
    <row r="3080" spans="1:7" x14ac:dyDescent="0.35">
      <c r="A3080" s="1">
        <v>42528</v>
      </c>
      <c r="B3080">
        <v>14.5</v>
      </c>
      <c r="C3080">
        <v>13.94</v>
      </c>
      <c r="D3080">
        <v>14.7</v>
      </c>
      <c r="E3080">
        <v>13.88</v>
      </c>
      <c r="F3080" t="s">
        <v>9246</v>
      </c>
      <c r="G3080">
        <v>3.3500000000000002E-2</v>
      </c>
    </row>
    <row r="3081" spans="1:7" x14ac:dyDescent="0.35">
      <c r="A3081" s="1">
        <v>42527</v>
      </c>
      <c r="B3081">
        <v>14.03</v>
      </c>
      <c r="C3081">
        <v>14</v>
      </c>
      <c r="D3081">
        <v>14.19</v>
      </c>
      <c r="E3081">
        <v>13.8</v>
      </c>
      <c r="F3081" t="s">
        <v>9247</v>
      </c>
      <c r="G3081">
        <v>5.7000000000000002E-3</v>
      </c>
    </row>
    <row r="3082" spans="1:7" x14ac:dyDescent="0.35">
      <c r="A3082" s="1">
        <v>42526</v>
      </c>
      <c r="B3082">
        <v>13.95</v>
      </c>
      <c r="C3082">
        <v>13.75</v>
      </c>
      <c r="D3082">
        <v>13.97</v>
      </c>
      <c r="E3082">
        <v>13.69</v>
      </c>
      <c r="F3082" t="s">
        <v>9248</v>
      </c>
      <c r="G3082">
        <v>1.01E-2</v>
      </c>
    </row>
    <row r="3083" spans="1:7" x14ac:dyDescent="0.35">
      <c r="A3083" s="1">
        <v>42525</v>
      </c>
      <c r="B3083">
        <v>13.81</v>
      </c>
      <c r="C3083">
        <v>13.9</v>
      </c>
      <c r="D3083">
        <v>13.9</v>
      </c>
      <c r="E3083">
        <v>13.4</v>
      </c>
      <c r="F3083" t="s">
        <v>9249</v>
      </c>
      <c r="G3083">
        <v>-2.2000000000000001E-3</v>
      </c>
    </row>
    <row r="3084" spans="1:7" x14ac:dyDescent="0.35">
      <c r="A3084" s="1">
        <v>42524</v>
      </c>
      <c r="B3084">
        <v>13.84</v>
      </c>
      <c r="C3084">
        <v>13.82</v>
      </c>
      <c r="D3084">
        <v>13.99</v>
      </c>
      <c r="E3084">
        <v>13.42</v>
      </c>
      <c r="F3084" t="s">
        <v>9250</v>
      </c>
      <c r="G3084">
        <v>2.8999999999999998E-3</v>
      </c>
    </row>
    <row r="3085" spans="1:7" x14ac:dyDescent="0.35">
      <c r="A3085" s="1">
        <v>42523</v>
      </c>
      <c r="B3085">
        <v>13.8</v>
      </c>
      <c r="C3085">
        <v>13.94</v>
      </c>
      <c r="D3085">
        <v>14.03</v>
      </c>
      <c r="E3085">
        <v>13.61</v>
      </c>
      <c r="F3085" t="s">
        <v>9251</v>
      </c>
      <c r="G3085">
        <v>-3.5999999999999999E-3</v>
      </c>
    </row>
    <row r="3086" spans="1:7" x14ac:dyDescent="0.35">
      <c r="A3086" s="1">
        <v>42522</v>
      </c>
      <c r="B3086">
        <v>13.85</v>
      </c>
      <c r="C3086">
        <v>14.07</v>
      </c>
      <c r="D3086">
        <v>14.3</v>
      </c>
      <c r="E3086">
        <v>13.46</v>
      </c>
      <c r="F3086" t="s">
        <v>9252</v>
      </c>
      <c r="G3086">
        <v>-1.14E-2</v>
      </c>
    </row>
    <row r="3087" spans="1:7" x14ac:dyDescent="0.35">
      <c r="A3087" s="1">
        <v>42521</v>
      </c>
      <c r="B3087">
        <v>14.01</v>
      </c>
      <c r="C3087">
        <v>12.78</v>
      </c>
      <c r="D3087">
        <v>14.28</v>
      </c>
      <c r="E3087">
        <v>12.6</v>
      </c>
      <c r="F3087" t="s">
        <v>9253</v>
      </c>
      <c r="G3087">
        <v>0.1014</v>
      </c>
    </row>
    <row r="3088" spans="1:7" x14ac:dyDescent="0.35">
      <c r="A3088" s="1">
        <v>42520</v>
      </c>
      <c r="B3088">
        <v>12.72</v>
      </c>
      <c r="C3088">
        <v>12.44</v>
      </c>
      <c r="D3088">
        <v>12.81</v>
      </c>
      <c r="E3088">
        <v>12.3</v>
      </c>
      <c r="F3088" t="s">
        <v>9254</v>
      </c>
      <c r="G3088">
        <v>2.5000000000000001E-2</v>
      </c>
    </row>
    <row r="3089" spans="1:7" x14ac:dyDescent="0.35">
      <c r="A3089" s="1">
        <v>42519</v>
      </c>
      <c r="B3089">
        <v>12.41</v>
      </c>
      <c r="C3089">
        <v>11.8</v>
      </c>
      <c r="D3089">
        <v>12.89</v>
      </c>
      <c r="E3089">
        <v>11.78</v>
      </c>
      <c r="F3089" t="s">
        <v>9255</v>
      </c>
      <c r="G3089">
        <v>3.5900000000000001E-2</v>
      </c>
    </row>
    <row r="3090" spans="1:7" x14ac:dyDescent="0.35">
      <c r="A3090" s="1">
        <v>42518</v>
      </c>
      <c r="B3090">
        <v>11.98</v>
      </c>
      <c r="C3090">
        <v>10.99</v>
      </c>
      <c r="D3090">
        <v>12.5</v>
      </c>
      <c r="E3090">
        <v>10.38</v>
      </c>
      <c r="F3090" t="s">
        <v>9256</v>
      </c>
      <c r="G3090">
        <v>7.7299999999999994E-2</v>
      </c>
    </row>
    <row r="3091" spans="1:7" x14ac:dyDescent="0.35">
      <c r="A3091" s="1">
        <v>42517</v>
      </c>
      <c r="B3091">
        <v>11.12</v>
      </c>
      <c r="C3091">
        <v>12.4</v>
      </c>
      <c r="D3091">
        <v>12.43</v>
      </c>
      <c r="E3091">
        <v>10.53</v>
      </c>
      <c r="F3091" t="s">
        <v>9257</v>
      </c>
      <c r="G3091">
        <v>-0.109</v>
      </c>
    </row>
    <row r="3092" spans="1:7" x14ac:dyDescent="0.35">
      <c r="A3092" s="1">
        <v>42516</v>
      </c>
      <c r="B3092">
        <v>12.48</v>
      </c>
      <c r="C3092">
        <v>12.52</v>
      </c>
      <c r="D3092">
        <v>13.07</v>
      </c>
      <c r="E3092">
        <v>12.13</v>
      </c>
      <c r="F3092" t="s">
        <v>9258</v>
      </c>
      <c r="G3092">
        <v>-8.0000000000000004E-4</v>
      </c>
    </row>
    <row r="3093" spans="1:7" x14ac:dyDescent="0.35">
      <c r="A3093" s="1">
        <v>42515</v>
      </c>
      <c r="B3093">
        <v>12.49</v>
      </c>
      <c r="C3093">
        <v>12.84</v>
      </c>
      <c r="D3093">
        <v>12.99</v>
      </c>
      <c r="E3093">
        <v>11.8</v>
      </c>
      <c r="F3093" t="s">
        <v>9259</v>
      </c>
      <c r="G3093">
        <v>-1.89E-2</v>
      </c>
    </row>
    <row r="3094" spans="1:7" x14ac:dyDescent="0.35">
      <c r="A3094" s="1">
        <v>42514</v>
      </c>
      <c r="B3094">
        <v>12.73</v>
      </c>
      <c r="C3094">
        <v>13.38</v>
      </c>
      <c r="D3094">
        <v>13.82</v>
      </c>
      <c r="E3094">
        <v>12</v>
      </c>
      <c r="F3094" t="s">
        <v>9260</v>
      </c>
      <c r="G3094">
        <v>-5.1400000000000001E-2</v>
      </c>
    </row>
    <row r="3095" spans="1:7" x14ac:dyDescent="0.35">
      <c r="A3095" s="1">
        <v>42513</v>
      </c>
      <c r="B3095">
        <v>13.42</v>
      </c>
      <c r="C3095">
        <v>14.21</v>
      </c>
      <c r="D3095">
        <v>14.49</v>
      </c>
      <c r="E3095">
        <v>13.32</v>
      </c>
      <c r="F3095" t="s">
        <v>9261</v>
      </c>
      <c r="G3095">
        <v>-5.5599999999999997E-2</v>
      </c>
    </row>
    <row r="3096" spans="1:7" x14ac:dyDescent="0.35">
      <c r="A3096" s="1">
        <v>42512</v>
      </c>
      <c r="B3096">
        <v>14.21</v>
      </c>
      <c r="C3096">
        <v>14.06</v>
      </c>
      <c r="D3096">
        <v>14.51</v>
      </c>
      <c r="E3096">
        <v>13.62</v>
      </c>
      <c r="F3096" t="s">
        <v>9262</v>
      </c>
      <c r="G3096">
        <v>1.4999999999999999E-2</v>
      </c>
    </row>
    <row r="3097" spans="1:7" x14ac:dyDescent="0.35">
      <c r="A3097" s="1">
        <v>42511</v>
      </c>
      <c r="B3097">
        <v>14</v>
      </c>
      <c r="C3097">
        <v>13.6</v>
      </c>
      <c r="D3097">
        <v>14</v>
      </c>
      <c r="E3097">
        <v>13.01</v>
      </c>
      <c r="F3097" t="s">
        <v>9263</v>
      </c>
      <c r="G3097">
        <v>1.52E-2</v>
      </c>
    </row>
    <row r="3098" spans="1:7" x14ac:dyDescent="0.35">
      <c r="A3098" s="1">
        <v>42510</v>
      </c>
      <c r="B3098">
        <v>13.79</v>
      </c>
      <c r="C3098">
        <v>14.74</v>
      </c>
      <c r="D3098">
        <v>14.89</v>
      </c>
      <c r="E3098">
        <v>13.31</v>
      </c>
      <c r="F3098" t="s">
        <v>9264</v>
      </c>
      <c r="G3098">
        <v>-5.4199999999999998E-2</v>
      </c>
    </row>
    <row r="3099" spans="1:7" x14ac:dyDescent="0.35">
      <c r="A3099" s="1">
        <v>42509</v>
      </c>
      <c r="B3099">
        <v>14.58</v>
      </c>
      <c r="C3099">
        <v>13.4</v>
      </c>
      <c r="D3099">
        <v>14.65</v>
      </c>
      <c r="E3099">
        <v>13.2</v>
      </c>
      <c r="F3099" t="s">
        <v>9265</v>
      </c>
      <c r="G3099">
        <v>9.2100000000000001E-2</v>
      </c>
    </row>
    <row r="3100" spans="1:7" x14ac:dyDescent="0.35">
      <c r="A3100" s="1">
        <v>42508</v>
      </c>
      <c r="B3100">
        <v>13.35</v>
      </c>
      <c r="C3100">
        <v>12.28</v>
      </c>
      <c r="D3100">
        <v>14.4</v>
      </c>
      <c r="E3100">
        <v>12.21</v>
      </c>
      <c r="F3100" t="s">
        <v>9266</v>
      </c>
      <c r="G3100">
        <v>0.1051</v>
      </c>
    </row>
    <row r="3101" spans="1:7" x14ac:dyDescent="0.35">
      <c r="A3101" s="1">
        <v>42507</v>
      </c>
      <c r="B3101">
        <v>12.08</v>
      </c>
      <c r="C3101">
        <v>11.15</v>
      </c>
      <c r="D3101">
        <v>12.6</v>
      </c>
      <c r="E3101">
        <v>11.1</v>
      </c>
      <c r="F3101" t="s">
        <v>9267</v>
      </c>
      <c r="G3101">
        <v>8.9300000000000004E-2</v>
      </c>
    </row>
    <row r="3102" spans="1:7" x14ac:dyDescent="0.35">
      <c r="A3102" s="1">
        <v>42506</v>
      </c>
      <c r="B3102">
        <v>11.09</v>
      </c>
      <c r="C3102">
        <v>10.01</v>
      </c>
      <c r="D3102">
        <v>11.47</v>
      </c>
      <c r="E3102">
        <v>10</v>
      </c>
      <c r="F3102" t="s">
        <v>9268</v>
      </c>
      <c r="G3102">
        <v>0.1123</v>
      </c>
    </row>
    <row r="3103" spans="1:7" x14ac:dyDescent="0.35">
      <c r="A3103" s="1">
        <v>42505</v>
      </c>
      <c r="B3103">
        <v>9.9700000000000006</v>
      </c>
      <c r="C3103">
        <v>10.25</v>
      </c>
      <c r="D3103">
        <v>10.42</v>
      </c>
      <c r="E3103">
        <v>9.93</v>
      </c>
      <c r="F3103" t="s">
        <v>3077</v>
      </c>
      <c r="G3103">
        <v>-1.8700000000000001E-2</v>
      </c>
    </row>
    <row r="3104" spans="1:7" x14ac:dyDescent="0.35">
      <c r="A3104" s="1">
        <v>42504</v>
      </c>
      <c r="B3104">
        <v>10.16</v>
      </c>
      <c r="C3104">
        <v>10.6</v>
      </c>
      <c r="D3104">
        <v>10.75</v>
      </c>
      <c r="E3104">
        <v>9.7100000000000009</v>
      </c>
      <c r="F3104" t="s">
        <v>9269</v>
      </c>
      <c r="G3104">
        <v>-4.1500000000000002E-2</v>
      </c>
    </row>
    <row r="3105" spans="1:7" x14ac:dyDescent="0.35">
      <c r="A3105" s="1">
        <v>42503</v>
      </c>
      <c r="B3105">
        <v>10.6</v>
      </c>
      <c r="C3105">
        <v>10.09</v>
      </c>
      <c r="D3105">
        <v>11.11</v>
      </c>
      <c r="E3105">
        <v>10.08</v>
      </c>
      <c r="F3105" t="s">
        <v>9270</v>
      </c>
      <c r="G3105">
        <v>5.5800000000000002E-2</v>
      </c>
    </row>
    <row r="3106" spans="1:7" x14ac:dyDescent="0.35">
      <c r="A3106" s="1">
        <v>42502</v>
      </c>
      <c r="B3106">
        <v>10.039999999999999</v>
      </c>
      <c r="C3106">
        <v>9.92</v>
      </c>
      <c r="D3106">
        <v>10.47</v>
      </c>
      <c r="E3106">
        <v>9.7899999999999991</v>
      </c>
      <c r="F3106" t="s">
        <v>9271</v>
      </c>
      <c r="G3106">
        <v>1.52E-2</v>
      </c>
    </row>
    <row r="3107" spans="1:7" x14ac:dyDescent="0.35">
      <c r="A3107" s="1">
        <v>42501</v>
      </c>
      <c r="B3107">
        <v>9.89</v>
      </c>
      <c r="C3107">
        <v>9.3800000000000008</v>
      </c>
      <c r="D3107">
        <v>9.98</v>
      </c>
      <c r="E3107">
        <v>9.3000000000000007</v>
      </c>
      <c r="F3107" t="s">
        <v>9272</v>
      </c>
      <c r="G3107">
        <v>5.4399999999999997E-2</v>
      </c>
    </row>
    <row r="3108" spans="1:7" x14ac:dyDescent="0.35">
      <c r="A3108" s="1">
        <v>42500</v>
      </c>
      <c r="B3108">
        <v>9.3800000000000008</v>
      </c>
      <c r="C3108">
        <v>9.31</v>
      </c>
      <c r="D3108">
        <v>9.4700000000000006</v>
      </c>
      <c r="E3108">
        <v>9.2799999999999994</v>
      </c>
      <c r="F3108" t="s">
        <v>9273</v>
      </c>
      <c r="G3108">
        <v>6.4000000000000003E-3</v>
      </c>
    </row>
    <row r="3109" spans="1:7" x14ac:dyDescent="0.35">
      <c r="A3109" s="1">
        <v>42499</v>
      </c>
      <c r="B3109">
        <v>9.32</v>
      </c>
      <c r="C3109">
        <v>9.51</v>
      </c>
      <c r="D3109">
        <v>9.65</v>
      </c>
      <c r="E3109">
        <v>9.25</v>
      </c>
      <c r="F3109" t="s">
        <v>2729</v>
      </c>
      <c r="G3109">
        <v>-1.89E-2</v>
      </c>
    </row>
    <row r="3110" spans="1:7" x14ac:dyDescent="0.35">
      <c r="A3110" s="1">
        <v>42498</v>
      </c>
      <c r="B3110">
        <v>9.5</v>
      </c>
      <c r="C3110">
        <v>9.41</v>
      </c>
      <c r="D3110">
        <v>9.64</v>
      </c>
      <c r="E3110">
        <v>9</v>
      </c>
      <c r="F3110" t="s">
        <v>9274</v>
      </c>
      <c r="G3110">
        <v>1.6E-2</v>
      </c>
    </row>
    <row r="3111" spans="1:7" x14ac:dyDescent="0.35">
      <c r="A3111" s="1">
        <v>42497</v>
      </c>
      <c r="B3111">
        <v>9.35</v>
      </c>
      <c r="C3111">
        <v>9.4499999999999993</v>
      </c>
      <c r="D3111">
        <v>9.64</v>
      </c>
      <c r="E3111">
        <v>9.1999999999999993</v>
      </c>
      <c r="F3111" t="s">
        <v>9275</v>
      </c>
      <c r="G3111">
        <v>0</v>
      </c>
    </row>
    <row r="3112" spans="1:7" x14ac:dyDescent="0.35">
      <c r="A3112" s="1">
        <v>42496</v>
      </c>
      <c r="B3112">
        <v>9.35</v>
      </c>
      <c r="C3112">
        <v>9.85</v>
      </c>
      <c r="D3112">
        <v>9.98</v>
      </c>
      <c r="E3112">
        <v>9.1199999999999992</v>
      </c>
      <c r="F3112" t="s">
        <v>9276</v>
      </c>
      <c r="G3112">
        <v>-4.4900000000000002E-2</v>
      </c>
    </row>
    <row r="3113" spans="1:7" x14ac:dyDescent="0.35">
      <c r="A3113" s="1">
        <v>42495</v>
      </c>
      <c r="B3113">
        <v>9.7899999999999991</v>
      </c>
      <c r="C3113">
        <v>9.4</v>
      </c>
      <c r="D3113">
        <v>10</v>
      </c>
      <c r="E3113">
        <v>9.3000000000000007</v>
      </c>
      <c r="F3113" t="s">
        <v>9277</v>
      </c>
      <c r="G3113">
        <v>3.49E-2</v>
      </c>
    </row>
    <row r="3114" spans="1:7" x14ac:dyDescent="0.35">
      <c r="A3114" s="1">
        <v>42494</v>
      </c>
      <c r="B3114">
        <v>9.4600000000000009</v>
      </c>
      <c r="C3114">
        <v>9.3800000000000008</v>
      </c>
      <c r="D3114">
        <v>10</v>
      </c>
      <c r="E3114">
        <v>9.25</v>
      </c>
      <c r="F3114" t="s">
        <v>9278</v>
      </c>
      <c r="G3114">
        <v>1.2800000000000001E-2</v>
      </c>
    </row>
    <row r="3115" spans="1:7" x14ac:dyDescent="0.35">
      <c r="A3115" s="1">
        <v>42493</v>
      </c>
      <c r="B3115">
        <v>9.34</v>
      </c>
      <c r="C3115">
        <v>10.01</v>
      </c>
      <c r="D3115">
        <v>10.01</v>
      </c>
      <c r="E3115">
        <v>9.18</v>
      </c>
      <c r="F3115" t="s">
        <v>9279</v>
      </c>
      <c r="G3115">
        <v>-6.6000000000000003E-2</v>
      </c>
    </row>
    <row r="3116" spans="1:7" x14ac:dyDescent="0.35">
      <c r="A3116" s="1">
        <v>42492</v>
      </c>
      <c r="B3116">
        <v>10</v>
      </c>
      <c r="C3116">
        <v>8.83</v>
      </c>
      <c r="D3116">
        <v>10.3</v>
      </c>
      <c r="E3116">
        <v>8.7899999999999991</v>
      </c>
      <c r="F3116" t="s">
        <v>9280</v>
      </c>
      <c r="G3116">
        <v>0.1429</v>
      </c>
    </row>
    <row r="3117" spans="1:7" x14ac:dyDescent="0.35">
      <c r="A3117" s="1">
        <v>42491</v>
      </c>
      <c r="B3117">
        <v>8.75</v>
      </c>
      <c r="C3117">
        <v>8.74</v>
      </c>
      <c r="D3117">
        <v>9</v>
      </c>
      <c r="E3117">
        <v>8.35</v>
      </c>
      <c r="F3117" t="s">
        <v>9281</v>
      </c>
      <c r="G3117">
        <v>-1.35E-2</v>
      </c>
    </row>
    <row r="3118" spans="1:7" x14ac:dyDescent="0.35">
      <c r="A3118" s="1">
        <v>42490</v>
      </c>
      <c r="B3118">
        <v>8.8699999999999992</v>
      </c>
      <c r="C3118">
        <v>7.45</v>
      </c>
      <c r="D3118">
        <v>9.36</v>
      </c>
      <c r="E3118">
        <v>7.45</v>
      </c>
      <c r="F3118" t="s">
        <v>9282</v>
      </c>
      <c r="G3118">
        <v>0.17949999999999999</v>
      </c>
    </row>
    <row r="3119" spans="1:7" x14ac:dyDescent="0.35">
      <c r="A3119" s="1">
        <v>42489</v>
      </c>
      <c r="B3119">
        <v>7.52</v>
      </c>
      <c r="C3119">
        <v>7.23</v>
      </c>
      <c r="D3119">
        <v>7.72</v>
      </c>
      <c r="E3119">
        <v>7.19</v>
      </c>
      <c r="F3119" t="s">
        <v>9283</v>
      </c>
      <c r="G3119">
        <v>2.5899999999999999E-2</v>
      </c>
    </row>
    <row r="3120" spans="1:7" x14ac:dyDescent="0.35">
      <c r="A3120" s="1">
        <v>42488</v>
      </c>
      <c r="B3120">
        <v>7.33</v>
      </c>
      <c r="C3120">
        <v>7.73</v>
      </c>
      <c r="D3120">
        <v>7.87</v>
      </c>
      <c r="E3120">
        <v>7.25</v>
      </c>
      <c r="F3120" t="s">
        <v>9284</v>
      </c>
      <c r="G3120">
        <v>-6.0299999999999999E-2</v>
      </c>
    </row>
    <row r="3121" spans="1:7" x14ac:dyDescent="0.35">
      <c r="A3121" s="1">
        <v>42487</v>
      </c>
      <c r="B3121">
        <v>7.8</v>
      </c>
      <c r="C3121">
        <v>7.4</v>
      </c>
      <c r="D3121">
        <v>7.99</v>
      </c>
      <c r="E3121">
        <v>7.31</v>
      </c>
      <c r="F3121" t="s">
        <v>9285</v>
      </c>
      <c r="G3121">
        <v>0.04</v>
      </c>
    </row>
    <row r="3122" spans="1:7" x14ac:dyDescent="0.35">
      <c r="A3122" s="1">
        <v>42486</v>
      </c>
      <c r="B3122">
        <v>7.5</v>
      </c>
      <c r="C3122">
        <v>7.56</v>
      </c>
      <c r="D3122">
        <v>7.6</v>
      </c>
      <c r="E3122">
        <v>7.12</v>
      </c>
      <c r="F3122" t="s">
        <v>9286</v>
      </c>
      <c r="G3122">
        <v>-5.3E-3</v>
      </c>
    </row>
    <row r="3123" spans="1:7" x14ac:dyDescent="0.35">
      <c r="A3123" s="1">
        <v>42485</v>
      </c>
      <c r="B3123">
        <v>7.54</v>
      </c>
      <c r="C3123">
        <v>8.0500000000000007</v>
      </c>
      <c r="D3123">
        <v>8.15</v>
      </c>
      <c r="E3123">
        <v>7.32</v>
      </c>
      <c r="F3123" t="s">
        <v>9287</v>
      </c>
      <c r="G3123">
        <v>-6.9099999999999995E-2</v>
      </c>
    </row>
    <row r="3124" spans="1:7" x14ac:dyDescent="0.35">
      <c r="A3124" s="1">
        <v>42484</v>
      </c>
      <c r="B3124">
        <v>8.1</v>
      </c>
      <c r="C3124">
        <v>8.35</v>
      </c>
      <c r="D3124">
        <v>8.5</v>
      </c>
      <c r="E3124">
        <v>8.01</v>
      </c>
      <c r="F3124" t="s">
        <v>9288</v>
      </c>
      <c r="G3124">
        <v>-4.2599999999999999E-2</v>
      </c>
    </row>
    <row r="3125" spans="1:7" x14ac:dyDescent="0.35">
      <c r="A3125" s="1">
        <v>42483</v>
      </c>
      <c r="B3125">
        <v>8.4600000000000009</v>
      </c>
      <c r="C3125">
        <v>7.95</v>
      </c>
      <c r="D3125">
        <v>8.8000000000000007</v>
      </c>
      <c r="E3125">
        <v>7.81</v>
      </c>
      <c r="F3125" t="s">
        <v>9289</v>
      </c>
      <c r="G3125">
        <v>6.1499999999999999E-2</v>
      </c>
    </row>
    <row r="3126" spans="1:7" x14ac:dyDescent="0.35">
      <c r="A3126" s="1">
        <v>42482</v>
      </c>
      <c r="B3126">
        <v>7.97</v>
      </c>
      <c r="C3126">
        <v>8.23</v>
      </c>
      <c r="D3126">
        <v>8.41</v>
      </c>
      <c r="E3126">
        <v>7.73</v>
      </c>
      <c r="F3126" t="s">
        <v>9290</v>
      </c>
      <c r="G3126">
        <v>-1.7299999999999999E-2</v>
      </c>
    </row>
    <row r="3127" spans="1:7" x14ac:dyDescent="0.35">
      <c r="A3127" s="1">
        <v>42481</v>
      </c>
      <c r="B3127">
        <v>8.11</v>
      </c>
      <c r="C3127">
        <v>8.61</v>
      </c>
      <c r="D3127">
        <v>8.8000000000000007</v>
      </c>
      <c r="E3127">
        <v>8</v>
      </c>
      <c r="F3127" t="s">
        <v>9291</v>
      </c>
      <c r="G3127">
        <v>-5.8099999999999999E-2</v>
      </c>
    </row>
    <row r="3128" spans="1:7" x14ac:dyDescent="0.35">
      <c r="A3128" s="1">
        <v>42480</v>
      </c>
      <c r="B3128">
        <v>8.61</v>
      </c>
      <c r="C3128">
        <v>8.73</v>
      </c>
      <c r="D3128">
        <v>9.0500000000000007</v>
      </c>
      <c r="E3128">
        <v>8.35</v>
      </c>
      <c r="F3128" t="s">
        <v>9292</v>
      </c>
      <c r="G3128">
        <v>-1.15E-2</v>
      </c>
    </row>
    <row r="3129" spans="1:7" x14ac:dyDescent="0.35">
      <c r="A3129" s="1">
        <v>42479</v>
      </c>
      <c r="B3129">
        <v>8.7100000000000009</v>
      </c>
      <c r="C3129">
        <v>8.9700000000000006</v>
      </c>
      <c r="D3129">
        <v>9.3800000000000008</v>
      </c>
      <c r="E3129">
        <v>8.65</v>
      </c>
      <c r="F3129" t="s">
        <v>9293</v>
      </c>
      <c r="G3129">
        <v>-2.9000000000000001E-2</v>
      </c>
    </row>
    <row r="3130" spans="1:7" x14ac:dyDescent="0.35">
      <c r="A3130" s="1">
        <v>42478</v>
      </c>
      <c r="B3130">
        <v>8.9700000000000006</v>
      </c>
      <c r="C3130">
        <v>9.3000000000000007</v>
      </c>
      <c r="D3130">
        <v>9.5500000000000007</v>
      </c>
      <c r="E3130">
        <v>8.44</v>
      </c>
      <c r="F3130" t="s">
        <v>994</v>
      </c>
      <c r="G3130">
        <v>-5.1799999999999999E-2</v>
      </c>
    </row>
    <row r="3131" spans="1:7" x14ac:dyDescent="0.35">
      <c r="A3131" s="1">
        <v>42477</v>
      </c>
      <c r="B3131">
        <v>9.4600000000000009</v>
      </c>
      <c r="C3131">
        <v>8.6999999999999993</v>
      </c>
      <c r="D3131">
        <v>10.9</v>
      </c>
      <c r="E3131">
        <v>8.61</v>
      </c>
      <c r="F3131" t="s">
        <v>9294</v>
      </c>
      <c r="G3131">
        <v>0.1077</v>
      </c>
    </row>
    <row r="3132" spans="1:7" x14ac:dyDescent="0.35">
      <c r="A3132" s="1">
        <v>42476</v>
      </c>
      <c r="B3132">
        <v>8.5399999999999991</v>
      </c>
      <c r="C3132">
        <v>8.23</v>
      </c>
      <c r="D3132">
        <v>8.68</v>
      </c>
      <c r="E3132">
        <v>8.18</v>
      </c>
      <c r="F3132" t="s">
        <v>2886</v>
      </c>
      <c r="G3132">
        <v>2.64E-2</v>
      </c>
    </row>
    <row r="3133" spans="1:7" x14ac:dyDescent="0.35">
      <c r="A3133" s="1">
        <v>42475</v>
      </c>
      <c r="B3133">
        <v>8.32</v>
      </c>
      <c r="C3133">
        <v>8.39</v>
      </c>
      <c r="D3133">
        <v>8.69</v>
      </c>
      <c r="E3133">
        <v>8.1</v>
      </c>
      <c r="F3133" t="s">
        <v>9295</v>
      </c>
      <c r="G3133">
        <v>-1.6500000000000001E-2</v>
      </c>
    </row>
    <row r="3134" spans="1:7" x14ac:dyDescent="0.35">
      <c r="A3134" s="1">
        <v>42474</v>
      </c>
      <c r="B3134">
        <v>8.4600000000000009</v>
      </c>
      <c r="C3134">
        <v>8.08</v>
      </c>
      <c r="D3134">
        <v>8.86</v>
      </c>
      <c r="E3134">
        <v>8</v>
      </c>
      <c r="F3134" t="s">
        <v>9296</v>
      </c>
      <c r="G3134">
        <v>4.5699999999999998E-2</v>
      </c>
    </row>
    <row r="3135" spans="1:7" x14ac:dyDescent="0.35">
      <c r="A3135" s="1">
        <v>42473</v>
      </c>
      <c r="B3135">
        <v>8.09</v>
      </c>
      <c r="C3135">
        <v>7.48</v>
      </c>
      <c r="D3135">
        <v>8.8000000000000007</v>
      </c>
      <c r="E3135">
        <v>6.86</v>
      </c>
      <c r="F3135" t="s">
        <v>9297</v>
      </c>
      <c r="G3135">
        <v>7.4399999999999994E-2</v>
      </c>
    </row>
    <row r="3136" spans="1:7" x14ac:dyDescent="0.35">
      <c r="A3136" s="1">
        <v>42472</v>
      </c>
      <c r="B3136">
        <v>7.53</v>
      </c>
      <c r="C3136">
        <v>8.5299999999999994</v>
      </c>
      <c r="D3136">
        <v>8.5399999999999991</v>
      </c>
      <c r="E3136">
        <v>7.21</v>
      </c>
      <c r="F3136" t="s">
        <v>9298</v>
      </c>
      <c r="G3136">
        <v>-0.13250000000000001</v>
      </c>
    </row>
    <row r="3137" spans="1:7" x14ac:dyDescent="0.35">
      <c r="A3137" s="1">
        <v>42471</v>
      </c>
      <c r="B3137">
        <v>8.68</v>
      </c>
      <c r="C3137">
        <v>8.56</v>
      </c>
      <c r="D3137">
        <v>8.93</v>
      </c>
      <c r="E3137">
        <v>8.01</v>
      </c>
      <c r="F3137" t="s">
        <v>9299</v>
      </c>
      <c r="G3137">
        <v>-9.1000000000000004E-3</v>
      </c>
    </row>
    <row r="3138" spans="1:7" x14ac:dyDescent="0.35">
      <c r="A3138" s="1">
        <v>42470</v>
      </c>
      <c r="B3138">
        <v>8.76</v>
      </c>
      <c r="C3138">
        <v>9.15</v>
      </c>
      <c r="D3138">
        <v>9.43</v>
      </c>
      <c r="E3138">
        <v>7.52</v>
      </c>
      <c r="F3138" t="s">
        <v>9300</v>
      </c>
      <c r="G3138">
        <v>-4.2599999999999999E-2</v>
      </c>
    </row>
    <row r="3139" spans="1:7" x14ac:dyDescent="0.35">
      <c r="A3139" s="1">
        <v>42469</v>
      </c>
      <c r="B3139">
        <v>9.15</v>
      </c>
      <c r="C3139">
        <v>9.69</v>
      </c>
      <c r="D3139">
        <v>10.199999999999999</v>
      </c>
      <c r="E3139">
        <v>9</v>
      </c>
      <c r="F3139" t="s">
        <v>988</v>
      </c>
      <c r="G3139">
        <v>-5.7700000000000001E-2</v>
      </c>
    </row>
    <row r="3140" spans="1:7" x14ac:dyDescent="0.35">
      <c r="A3140" s="1">
        <v>42468</v>
      </c>
      <c r="B3140">
        <v>9.7100000000000009</v>
      </c>
      <c r="C3140">
        <v>10.050000000000001</v>
      </c>
      <c r="D3140">
        <v>10.34</v>
      </c>
      <c r="E3140">
        <v>9.6</v>
      </c>
      <c r="F3140" t="s">
        <v>2860</v>
      </c>
      <c r="G3140">
        <v>-4.0500000000000001E-2</v>
      </c>
    </row>
    <row r="3141" spans="1:7" x14ac:dyDescent="0.35">
      <c r="A3141" s="1">
        <v>42467</v>
      </c>
      <c r="B3141">
        <v>10.119999999999999</v>
      </c>
      <c r="C3141">
        <v>10.76</v>
      </c>
      <c r="D3141">
        <v>10.85</v>
      </c>
      <c r="E3141">
        <v>9.4</v>
      </c>
      <c r="F3141" t="s">
        <v>9301</v>
      </c>
      <c r="G3141">
        <v>-5.9499999999999997E-2</v>
      </c>
    </row>
    <row r="3142" spans="1:7" x14ac:dyDescent="0.35">
      <c r="A3142" s="1">
        <v>42466</v>
      </c>
      <c r="B3142">
        <v>10.76</v>
      </c>
      <c r="C3142">
        <v>10.4</v>
      </c>
      <c r="D3142">
        <v>10.96</v>
      </c>
      <c r="E3142">
        <v>10.199999999999999</v>
      </c>
      <c r="F3142" t="s">
        <v>9302</v>
      </c>
      <c r="G3142">
        <v>3.4599999999999999E-2</v>
      </c>
    </row>
    <row r="3143" spans="1:7" x14ac:dyDescent="0.35">
      <c r="A3143" s="1">
        <v>42465</v>
      </c>
      <c r="B3143">
        <v>10.4</v>
      </c>
      <c r="C3143">
        <v>11.15</v>
      </c>
      <c r="D3143">
        <v>11.15</v>
      </c>
      <c r="E3143">
        <v>9.6999999999999993</v>
      </c>
      <c r="F3143" t="s">
        <v>1099</v>
      </c>
      <c r="G3143">
        <v>-6.7299999999999999E-2</v>
      </c>
    </row>
    <row r="3144" spans="1:7" x14ac:dyDescent="0.35">
      <c r="A3144" s="1">
        <v>42464</v>
      </c>
      <c r="B3144">
        <v>11.15</v>
      </c>
      <c r="C3144">
        <v>11.6</v>
      </c>
      <c r="D3144">
        <v>11.67</v>
      </c>
      <c r="E3144">
        <v>10.88</v>
      </c>
      <c r="F3144" t="s">
        <v>9303</v>
      </c>
      <c r="G3144">
        <v>-5.11E-2</v>
      </c>
    </row>
    <row r="3145" spans="1:7" x14ac:dyDescent="0.35">
      <c r="A3145" s="1">
        <v>42463</v>
      </c>
      <c r="B3145">
        <v>11.75</v>
      </c>
      <c r="C3145">
        <v>11.61</v>
      </c>
      <c r="D3145">
        <v>11.76</v>
      </c>
      <c r="E3145">
        <v>11.4</v>
      </c>
      <c r="F3145" t="s">
        <v>9304</v>
      </c>
      <c r="G3145">
        <v>1.21E-2</v>
      </c>
    </row>
    <row r="3146" spans="1:7" x14ac:dyDescent="0.35">
      <c r="A3146" s="1">
        <v>42462</v>
      </c>
      <c r="B3146">
        <v>11.61</v>
      </c>
      <c r="C3146">
        <v>11.65</v>
      </c>
      <c r="D3146">
        <v>11.77</v>
      </c>
      <c r="E3146">
        <v>11.43</v>
      </c>
      <c r="F3146" t="s">
        <v>9305</v>
      </c>
      <c r="G3146">
        <v>-8.9999999999999998E-4</v>
      </c>
    </row>
    <row r="3147" spans="1:7" x14ac:dyDescent="0.35">
      <c r="A3147" s="1">
        <v>42461</v>
      </c>
      <c r="B3147">
        <v>11.62</v>
      </c>
      <c r="C3147">
        <v>11.41</v>
      </c>
      <c r="D3147">
        <v>11.94</v>
      </c>
      <c r="E3147">
        <v>11.39</v>
      </c>
      <c r="F3147" t="s">
        <v>9306</v>
      </c>
      <c r="G3147">
        <v>1.84E-2</v>
      </c>
    </row>
    <row r="3148" spans="1:7" x14ac:dyDescent="0.35">
      <c r="A3148" s="1">
        <v>42460</v>
      </c>
      <c r="B3148">
        <v>11.41</v>
      </c>
      <c r="C3148">
        <v>11.92</v>
      </c>
      <c r="D3148">
        <v>12.02</v>
      </c>
      <c r="E3148">
        <v>11.29</v>
      </c>
      <c r="F3148" t="s">
        <v>325</v>
      </c>
      <c r="G3148">
        <v>-3.7100000000000001E-2</v>
      </c>
    </row>
    <row r="3149" spans="1:7" x14ac:dyDescent="0.35">
      <c r="A3149" s="1">
        <v>42459</v>
      </c>
      <c r="B3149">
        <v>11.85</v>
      </c>
      <c r="C3149">
        <v>11.79</v>
      </c>
      <c r="D3149">
        <v>12.3</v>
      </c>
      <c r="E3149">
        <v>11.44</v>
      </c>
      <c r="F3149" t="s">
        <v>9307</v>
      </c>
      <c r="G3149">
        <v>5.1000000000000004E-3</v>
      </c>
    </row>
    <row r="3150" spans="1:7" x14ac:dyDescent="0.35">
      <c r="A3150" s="1">
        <v>42458</v>
      </c>
      <c r="B3150">
        <v>11.79</v>
      </c>
      <c r="C3150">
        <v>11.78</v>
      </c>
      <c r="D3150">
        <v>11.88</v>
      </c>
      <c r="E3150">
        <v>11.37</v>
      </c>
      <c r="F3150" t="s">
        <v>9035</v>
      </c>
      <c r="G3150">
        <v>1.46E-2</v>
      </c>
    </row>
    <row r="3151" spans="1:7" x14ac:dyDescent="0.35">
      <c r="A3151" s="1">
        <v>42457</v>
      </c>
      <c r="B3151">
        <v>11.62</v>
      </c>
      <c r="C3151">
        <v>10.4</v>
      </c>
      <c r="D3151">
        <v>11.94</v>
      </c>
      <c r="E3151">
        <v>10.4</v>
      </c>
      <c r="F3151" t="s">
        <v>9308</v>
      </c>
      <c r="G3151">
        <v>0.1173</v>
      </c>
    </row>
    <row r="3152" spans="1:7" x14ac:dyDescent="0.35">
      <c r="A3152" s="1">
        <v>42456</v>
      </c>
      <c r="B3152">
        <v>10.4</v>
      </c>
      <c r="C3152">
        <v>10.93</v>
      </c>
      <c r="D3152">
        <v>10.98</v>
      </c>
      <c r="E3152">
        <v>10.17</v>
      </c>
      <c r="F3152" t="s">
        <v>9309</v>
      </c>
      <c r="G3152">
        <v>-5.45E-2</v>
      </c>
    </row>
    <row r="3153" spans="1:7" x14ac:dyDescent="0.35">
      <c r="A3153" s="1">
        <v>42455</v>
      </c>
      <c r="B3153">
        <v>11</v>
      </c>
      <c r="C3153">
        <v>10.67</v>
      </c>
      <c r="D3153">
        <v>11.2</v>
      </c>
      <c r="E3153">
        <v>10.58</v>
      </c>
      <c r="F3153" t="s">
        <v>3403</v>
      </c>
      <c r="G3153">
        <v>3.09E-2</v>
      </c>
    </row>
    <row r="3154" spans="1:7" x14ac:dyDescent="0.35">
      <c r="A3154" s="1">
        <v>42454</v>
      </c>
      <c r="B3154">
        <v>10.67</v>
      </c>
      <c r="C3154">
        <v>11.32</v>
      </c>
      <c r="D3154">
        <v>11.35</v>
      </c>
      <c r="E3154">
        <v>10.52</v>
      </c>
      <c r="F3154" t="s">
        <v>9310</v>
      </c>
      <c r="G3154">
        <v>-4.7300000000000002E-2</v>
      </c>
    </row>
    <row r="3155" spans="1:7" x14ac:dyDescent="0.35">
      <c r="A3155" s="1">
        <v>42453</v>
      </c>
      <c r="B3155">
        <v>11.2</v>
      </c>
      <c r="C3155">
        <v>12.43</v>
      </c>
      <c r="D3155">
        <v>12.47</v>
      </c>
      <c r="E3155">
        <v>10.67</v>
      </c>
      <c r="F3155" t="s">
        <v>407</v>
      </c>
      <c r="G3155">
        <v>-9.9000000000000005E-2</v>
      </c>
    </row>
    <row r="3156" spans="1:7" x14ac:dyDescent="0.35">
      <c r="A3156" s="1">
        <v>42452</v>
      </c>
      <c r="B3156">
        <v>12.43</v>
      </c>
      <c r="C3156">
        <v>11.37</v>
      </c>
      <c r="D3156">
        <v>12.43</v>
      </c>
      <c r="E3156">
        <v>11.2</v>
      </c>
      <c r="F3156" t="s">
        <v>1031</v>
      </c>
      <c r="G3156">
        <v>9.3200000000000005E-2</v>
      </c>
    </row>
    <row r="3157" spans="1:7" x14ac:dyDescent="0.35">
      <c r="A3157" s="1">
        <v>42451</v>
      </c>
      <c r="B3157">
        <v>11.37</v>
      </c>
      <c r="C3157">
        <v>11.53</v>
      </c>
      <c r="D3157">
        <v>11.97</v>
      </c>
      <c r="E3157">
        <v>11.08</v>
      </c>
      <c r="F3157" t="s">
        <v>9311</v>
      </c>
      <c r="G3157">
        <v>-4.8500000000000001E-2</v>
      </c>
    </row>
    <row r="3158" spans="1:7" x14ac:dyDescent="0.35">
      <c r="A3158" s="1">
        <v>42450</v>
      </c>
      <c r="B3158">
        <v>11.95</v>
      </c>
      <c r="C3158">
        <v>10.18</v>
      </c>
      <c r="D3158">
        <v>12.05</v>
      </c>
      <c r="E3158">
        <v>10.14</v>
      </c>
      <c r="F3158" t="s">
        <v>9312</v>
      </c>
      <c r="G3158">
        <v>0.1739</v>
      </c>
    </row>
    <row r="3159" spans="1:7" x14ac:dyDescent="0.35">
      <c r="A3159" s="1">
        <v>42449</v>
      </c>
      <c r="B3159">
        <v>10.18</v>
      </c>
      <c r="C3159">
        <v>10.55</v>
      </c>
      <c r="D3159">
        <v>10.88</v>
      </c>
      <c r="E3159">
        <v>9.56</v>
      </c>
      <c r="F3159" t="s">
        <v>2638</v>
      </c>
      <c r="G3159">
        <v>-1.26E-2</v>
      </c>
    </row>
    <row r="3160" spans="1:7" x14ac:dyDescent="0.35">
      <c r="A3160" s="1">
        <v>42448</v>
      </c>
      <c r="B3160">
        <v>10.31</v>
      </c>
      <c r="C3160">
        <v>10.97</v>
      </c>
      <c r="D3160">
        <v>11.1</v>
      </c>
      <c r="E3160">
        <v>9.7799999999999994</v>
      </c>
      <c r="F3160" t="s">
        <v>9313</v>
      </c>
      <c r="G3160">
        <v>-0.04</v>
      </c>
    </row>
    <row r="3161" spans="1:7" x14ac:dyDescent="0.35">
      <c r="A3161" s="1">
        <v>42447</v>
      </c>
      <c r="B3161">
        <v>10.74</v>
      </c>
      <c r="C3161">
        <v>11.09</v>
      </c>
      <c r="D3161">
        <v>11.2</v>
      </c>
      <c r="E3161">
        <v>8.34</v>
      </c>
      <c r="F3161" t="s">
        <v>9314</v>
      </c>
      <c r="G3161">
        <v>0</v>
      </c>
    </row>
    <row r="3162" spans="1:7" x14ac:dyDescent="0.35">
      <c r="A3162" s="1">
        <v>42446</v>
      </c>
      <c r="B3162">
        <v>10.74</v>
      </c>
      <c r="C3162">
        <v>12.58</v>
      </c>
      <c r="D3162">
        <v>12.61</v>
      </c>
      <c r="E3162">
        <v>10.44</v>
      </c>
      <c r="F3162" t="s">
        <v>176</v>
      </c>
      <c r="G3162">
        <v>-0.1661</v>
      </c>
    </row>
    <row r="3163" spans="1:7" x14ac:dyDescent="0.35">
      <c r="A3163" s="1">
        <v>42445</v>
      </c>
      <c r="B3163">
        <v>12.88</v>
      </c>
      <c r="C3163">
        <v>13.06</v>
      </c>
      <c r="D3163">
        <v>13.89</v>
      </c>
      <c r="E3163">
        <v>12.62</v>
      </c>
      <c r="F3163" t="s">
        <v>9315</v>
      </c>
      <c r="G3163">
        <v>-1.38E-2</v>
      </c>
    </row>
    <row r="3164" spans="1:7" x14ac:dyDescent="0.35">
      <c r="A3164" s="1">
        <v>42444</v>
      </c>
      <c r="B3164">
        <v>13.06</v>
      </c>
      <c r="C3164">
        <v>12.63</v>
      </c>
      <c r="D3164">
        <v>13.42</v>
      </c>
      <c r="E3164">
        <v>11.98</v>
      </c>
      <c r="F3164" t="s">
        <v>2777</v>
      </c>
      <c r="G3164">
        <v>4.48E-2</v>
      </c>
    </row>
    <row r="3165" spans="1:7" x14ac:dyDescent="0.35">
      <c r="A3165" s="1">
        <v>42443</v>
      </c>
      <c r="B3165">
        <v>12.5</v>
      </c>
      <c r="C3165">
        <v>15.07</v>
      </c>
      <c r="D3165">
        <v>15.07</v>
      </c>
      <c r="E3165">
        <v>11.4</v>
      </c>
      <c r="F3165" t="s">
        <v>9316</v>
      </c>
      <c r="G3165">
        <v>-0.17050000000000001</v>
      </c>
    </row>
    <row r="3166" spans="1:7" x14ac:dyDescent="0.35">
      <c r="A3166" s="1">
        <v>42442</v>
      </c>
      <c r="B3166">
        <v>15.07</v>
      </c>
      <c r="C3166">
        <v>12.92</v>
      </c>
      <c r="D3166">
        <v>15.07</v>
      </c>
      <c r="E3166">
        <v>12.92</v>
      </c>
      <c r="F3166" t="s">
        <v>9317</v>
      </c>
      <c r="G3166">
        <v>0.16639999999999999</v>
      </c>
    </row>
    <row r="3167" spans="1:7" x14ac:dyDescent="0.35">
      <c r="A3167" s="1">
        <v>42441</v>
      </c>
      <c r="B3167">
        <v>12.92</v>
      </c>
      <c r="C3167">
        <v>11.95</v>
      </c>
      <c r="D3167">
        <v>13.45</v>
      </c>
      <c r="E3167">
        <v>11.95</v>
      </c>
      <c r="F3167" t="s">
        <v>3613</v>
      </c>
      <c r="G3167">
        <v>8.1199999999999994E-2</v>
      </c>
    </row>
    <row r="3168" spans="1:7" x14ac:dyDescent="0.35">
      <c r="A3168" s="1">
        <v>42440</v>
      </c>
      <c r="B3168">
        <v>11.95</v>
      </c>
      <c r="C3168">
        <v>11.75</v>
      </c>
      <c r="D3168">
        <v>11.95</v>
      </c>
      <c r="E3168">
        <v>11.75</v>
      </c>
      <c r="F3168" t="s">
        <v>9318</v>
      </c>
      <c r="G3168">
        <v>1.7000000000000001E-2</v>
      </c>
    </row>
    <row r="3169" spans="1:7" x14ac:dyDescent="0.35">
      <c r="A3169" s="1">
        <v>42439</v>
      </c>
      <c r="B3169">
        <v>11.75</v>
      </c>
      <c r="C3169">
        <v>11.2</v>
      </c>
      <c r="D3169">
        <v>11.85</v>
      </c>
      <c r="E3169">
        <v>11.07</v>
      </c>
      <c r="F3169" t="s">
        <v>9319</v>
      </c>
      <c r="G3169">
        <v>4.9099999999999998E-2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EA55-16BA-4869-B63D-F12AAA6EACFE}">
  <dimension ref="A1:G2560"/>
  <sheetViews>
    <sheetView workbookViewId="0">
      <selection sqref="A1:A1048576"/>
    </sheetView>
  </sheetViews>
  <sheetFormatPr defaultRowHeight="14.5" x14ac:dyDescent="0.35"/>
  <cols>
    <col min="1" max="1" width="10.453125" bestFit="1" customWidth="1"/>
    <col min="2" max="2" width="7.453125" bestFit="1" customWidth="1"/>
    <col min="3" max="3" width="7.90625" bestFit="1" customWidth="1"/>
    <col min="4" max="4" width="7.08984375" bestFit="1" customWidth="1"/>
    <col min="5" max="5" width="6.81640625" bestFit="1" customWidth="1"/>
    <col min="6" max="6" width="8.08984375" bestFit="1" customWidth="1"/>
    <col min="7" max="7" width="11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3666</v>
      </c>
      <c r="G1" t="s">
        <v>5</v>
      </c>
    </row>
    <row r="2" spans="1:7" x14ac:dyDescent="0.35">
      <c r="A2" s="1">
        <v>45606</v>
      </c>
      <c r="B2">
        <v>626.71</v>
      </c>
      <c r="C2">
        <v>624.66</v>
      </c>
      <c r="D2">
        <v>628.97</v>
      </c>
      <c r="E2">
        <v>622.55999999999995</v>
      </c>
      <c r="F2" t="s">
        <v>6067</v>
      </c>
      <c r="G2">
        <v>3.5999999999999999E-3</v>
      </c>
    </row>
    <row r="3" spans="1:7" x14ac:dyDescent="0.35">
      <c r="A3" s="1">
        <v>45605</v>
      </c>
      <c r="B3">
        <v>624.48</v>
      </c>
      <c r="C3">
        <v>597.80999999999995</v>
      </c>
      <c r="D3">
        <v>637.97</v>
      </c>
      <c r="E3">
        <v>597.51</v>
      </c>
      <c r="F3" t="s">
        <v>3667</v>
      </c>
      <c r="G3">
        <v>4.4600000000000001E-2</v>
      </c>
    </row>
    <row r="4" spans="1:7" x14ac:dyDescent="0.35">
      <c r="A4" s="1">
        <v>45604</v>
      </c>
      <c r="B4">
        <v>597.80999999999995</v>
      </c>
      <c r="C4">
        <v>598.22</v>
      </c>
      <c r="D4">
        <v>605.70000000000005</v>
      </c>
      <c r="E4">
        <v>588.15</v>
      </c>
      <c r="F4" t="s">
        <v>3668</v>
      </c>
      <c r="G4">
        <v>-6.9999999999999999E-4</v>
      </c>
    </row>
    <row r="5" spans="1:7" x14ac:dyDescent="0.35">
      <c r="A5" s="1">
        <v>45603</v>
      </c>
      <c r="B5">
        <v>598.20000000000005</v>
      </c>
      <c r="C5">
        <v>591.99</v>
      </c>
      <c r="D5">
        <v>611.04</v>
      </c>
      <c r="E5">
        <v>587.49</v>
      </c>
      <c r="F5" t="s">
        <v>3669</v>
      </c>
      <c r="G5">
        <v>1.0500000000000001E-2</v>
      </c>
    </row>
    <row r="6" spans="1:7" x14ac:dyDescent="0.35">
      <c r="A6" s="1">
        <v>45602</v>
      </c>
      <c r="B6">
        <v>591.99</v>
      </c>
      <c r="C6">
        <v>563.23</v>
      </c>
      <c r="D6">
        <v>594.76</v>
      </c>
      <c r="E6">
        <v>563.19000000000005</v>
      </c>
      <c r="F6" t="s">
        <v>3670</v>
      </c>
      <c r="G6">
        <v>5.11E-2</v>
      </c>
    </row>
    <row r="7" spans="1:7" x14ac:dyDescent="0.35">
      <c r="A7" s="1">
        <v>45601</v>
      </c>
      <c r="B7">
        <v>563.23</v>
      </c>
      <c r="C7">
        <v>552.51</v>
      </c>
      <c r="D7">
        <v>572.14</v>
      </c>
      <c r="E7">
        <v>551.41</v>
      </c>
      <c r="F7" t="s">
        <v>3671</v>
      </c>
      <c r="G7">
        <v>1.9400000000000001E-2</v>
      </c>
    </row>
    <row r="8" spans="1:7" x14ac:dyDescent="0.35">
      <c r="A8" s="1">
        <v>45600</v>
      </c>
      <c r="B8">
        <v>552.51</v>
      </c>
      <c r="C8">
        <v>557.70000000000005</v>
      </c>
      <c r="D8">
        <v>564.59</v>
      </c>
      <c r="E8">
        <v>543.87</v>
      </c>
      <c r="F8" t="s">
        <v>3672</v>
      </c>
      <c r="G8">
        <v>-9.2999999999999992E-3</v>
      </c>
    </row>
    <row r="9" spans="1:7" x14ac:dyDescent="0.35">
      <c r="A9" s="1">
        <v>45599</v>
      </c>
      <c r="B9">
        <v>557.70000000000005</v>
      </c>
      <c r="C9">
        <v>568.59</v>
      </c>
      <c r="D9">
        <v>569.29999999999995</v>
      </c>
      <c r="E9">
        <v>547.29999999999995</v>
      </c>
      <c r="F9" t="s">
        <v>3673</v>
      </c>
      <c r="G9">
        <v>-1.8800000000000001E-2</v>
      </c>
    </row>
    <row r="10" spans="1:7" x14ac:dyDescent="0.35">
      <c r="A10" s="1">
        <v>45598</v>
      </c>
      <c r="B10">
        <v>568.4</v>
      </c>
      <c r="C10">
        <v>573.09</v>
      </c>
      <c r="D10">
        <v>576.78</v>
      </c>
      <c r="E10">
        <v>562.4</v>
      </c>
      <c r="F10" t="s">
        <v>3674</v>
      </c>
      <c r="G10">
        <v>-8.2000000000000007E-3</v>
      </c>
    </row>
    <row r="11" spans="1:7" x14ac:dyDescent="0.35">
      <c r="A11" s="1">
        <v>45597</v>
      </c>
      <c r="B11">
        <v>573.09</v>
      </c>
      <c r="C11">
        <v>576.5</v>
      </c>
      <c r="D11">
        <v>585.4</v>
      </c>
      <c r="E11">
        <v>568</v>
      </c>
      <c r="F11" t="s">
        <v>3675</v>
      </c>
      <c r="G11">
        <v>-6.1000000000000004E-3</v>
      </c>
    </row>
    <row r="12" spans="1:7" x14ac:dyDescent="0.35">
      <c r="A12" s="1">
        <v>45596</v>
      </c>
      <c r="B12">
        <v>576.6</v>
      </c>
      <c r="C12">
        <v>595.5</v>
      </c>
      <c r="D12">
        <v>596.39</v>
      </c>
      <c r="E12">
        <v>571.39</v>
      </c>
      <c r="F12" t="s">
        <v>3676</v>
      </c>
      <c r="G12">
        <v>-3.1699999999999999E-2</v>
      </c>
    </row>
    <row r="13" spans="1:7" x14ac:dyDescent="0.35">
      <c r="A13" s="1">
        <v>45595</v>
      </c>
      <c r="B13">
        <v>595.5</v>
      </c>
      <c r="C13">
        <v>606.29999999999995</v>
      </c>
      <c r="D13">
        <v>606.59</v>
      </c>
      <c r="E13">
        <v>594.30999999999995</v>
      </c>
      <c r="F13" t="s">
        <v>3677</v>
      </c>
      <c r="G13">
        <v>-1.78E-2</v>
      </c>
    </row>
    <row r="14" spans="1:7" x14ac:dyDescent="0.35">
      <c r="A14" s="1">
        <v>45594</v>
      </c>
      <c r="B14">
        <v>606.29999999999995</v>
      </c>
      <c r="C14">
        <v>600.99</v>
      </c>
      <c r="D14">
        <v>612.09</v>
      </c>
      <c r="E14">
        <v>600</v>
      </c>
      <c r="F14" t="s">
        <v>3678</v>
      </c>
      <c r="G14">
        <v>8.8000000000000005E-3</v>
      </c>
    </row>
    <row r="15" spans="1:7" x14ac:dyDescent="0.35">
      <c r="A15" s="1">
        <v>45593</v>
      </c>
      <c r="B15">
        <v>600.99</v>
      </c>
      <c r="C15">
        <v>589.20000000000005</v>
      </c>
      <c r="D15">
        <v>604.20000000000005</v>
      </c>
      <c r="E15">
        <v>585.59</v>
      </c>
      <c r="F15" t="s">
        <v>3679</v>
      </c>
      <c r="G15">
        <v>1.9800000000000002E-2</v>
      </c>
    </row>
    <row r="16" spans="1:7" x14ac:dyDescent="0.35">
      <c r="A16" s="1">
        <v>45592</v>
      </c>
      <c r="B16">
        <v>589.29999999999995</v>
      </c>
      <c r="C16">
        <v>583.29999999999995</v>
      </c>
      <c r="D16">
        <v>591</v>
      </c>
      <c r="E16">
        <v>581.79999999999995</v>
      </c>
      <c r="F16" t="s">
        <v>279</v>
      </c>
      <c r="G16">
        <v>9.9000000000000008E-3</v>
      </c>
    </row>
    <row r="17" spans="1:7" x14ac:dyDescent="0.35">
      <c r="A17" s="1">
        <v>45591</v>
      </c>
      <c r="B17">
        <v>583.49</v>
      </c>
      <c r="C17">
        <v>575.29</v>
      </c>
      <c r="D17">
        <v>587</v>
      </c>
      <c r="E17">
        <v>571.99</v>
      </c>
      <c r="F17" t="s">
        <v>3680</v>
      </c>
      <c r="G17">
        <v>1.43E-2</v>
      </c>
    </row>
    <row r="18" spans="1:7" x14ac:dyDescent="0.35">
      <c r="A18" s="1">
        <v>45590</v>
      </c>
      <c r="B18">
        <v>575.29</v>
      </c>
      <c r="C18">
        <v>594.41</v>
      </c>
      <c r="D18">
        <v>597.39</v>
      </c>
      <c r="E18">
        <v>566.84</v>
      </c>
      <c r="F18" t="s">
        <v>3681</v>
      </c>
      <c r="G18">
        <v>-3.2199999999999999E-2</v>
      </c>
    </row>
    <row r="19" spans="1:7" x14ac:dyDescent="0.35">
      <c r="A19" s="1">
        <v>45589</v>
      </c>
      <c r="B19">
        <v>594.41</v>
      </c>
      <c r="C19">
        <v>584.89</v>
      </c>
      <c r="D19">
        <v>597.91</v>
      </c>
      <c r="E19">
        <v>583.5</v>
      </c>
      <c r="F19" t="s">
        <v>3682</v>
      </c>
      <c r="G19">
        <v>1.6199999999999999E-2</v>
      </c>
    </row>
    <row r="20" spans="1:7" x14ac:dyDescent="0.35">
      <c r="A20" s="1">
        <v>45588</v>
      </c>
      <c r="B20">
        <v>584.91</v>
      </c>
      <c r="C20">
        <v>593.70000000000005</v>
      </c>
      <c r="D20">
        <v>594.29</v>
      </c>
      <c r="E20">
        <v>573.20000000000005</v>
      </c>
      <c r="F20" t="s">
        <v>3683</v>
      </c>
      <c r="G20">
        <v>-1.4999999999999999E-2</v>
      </c>
    </row>
    <row r="21" spans="1:7" x14ac:dyDescent="0.35">
      <c r="A21" s="1">
        <v>45587</v>
      </c>
      <c r="B21">
        <v>593.79</v>
      </c>
      <c r="C21">
        <v>598.69000000000005</v>
      </c>
      <c r="D21">
        <v>600.09</v>
      </c>
      <c r="E21">
        <v>587.11</v>
      </c>
      <c r="F21" t="s">
        <v>3684</v>
      </c>
      <c r="G21">
        <v>-8.2000000000000007E-3</v>
      </c>
    </row>
    <row r="22" spans="1:7" x14ac:dyDescent="0.35">
      <c r="A22" s="1">
        <v>45586</v>
      </c>
      <c r="B22">
        <v>598.69000000000005</v>
      </c>
      <c r="C22">
        <v>605.80999999999995</v>
      </c>
      <c r="D22">
        <v>611.4</v>
      </c>
      <c r="E22">
        <v>591.89</v>
      </c>
      <c r="F22" t="s">
        <v>3685</v>
      </c>
      <c r="G22">
        <v>-1.18E-2</v>
      </c>
    </row>
    <row r="23" spans="1:7" x14ac:dyDescent="0.35">
      <c r="A23" s="1">
        <v>45585</v>
      </c>
      <c r="B23">
        <v>605.80999999999995</v>
      </c>
      <c r="C23">
        <v>597.71</v>
      </c>
      <c r="D23">
        <v>607.19000000000005</v>
      </c>
      <c r="E23">
        <v>593.5</v>
      </c>
      <c r="F23" t="s">
        <v>3686</v>
      </c>
      <c r="G23">
        <v>1.3599999999999999E-2</v>
      </c>
    </row>
    <row r="24" spans="1:7" x14ac:dyDescent="0.35">
      <c r="A24" s="1">
        <v>45584</v>
      </c>
      <c r="B24">
        <v>597.71</v>
      </c>
      <c r="C24">
        <v>599.19000000000005</v>
      </c>
      <c r="D24">
        <v>601.30999999999995</v>
      </c>
      <c r="E24">
        <v>595.61</v>
      </c>
      <c r="F24" t="s">
        <v>1258</v>
      </c>
      <c r="G24">
        <v>-2.5000000000000001E-3</v>
      </c>
    </row>
    <row r="25" spans="1:7" x14ac:dyDescent="0.35">
      <c r="A25" s="1">
        <v>45583</v>
      </c>
      <c r="B25">
        <v>599.19000000000005</v>
      </c>
      <c r="C25">
        <v>592.89</v>
      </c>
      <c r="D25">
        <v>602.39</v>
      </c>
      <c r="E25">
        <v>591.9</v>
      </c>
      <c r="F25" t="s">
        <v>3687</v>
      </c>
      <c r="G25">
        <v>1.06E-2</v>
      </c>
    </row>
    <row r="26" spans="1:7" x14ac:dyDescent="0.35">
      <c r="A26" s="1">
        <v>45582</v>
      </c>
      <c r="B26">
        <v>592.89</v>
      </c>
      <c r="C26">
        <v>600.98</v>
      </c>
      <c r="D26">
        <v>606.01</v>
      </c>
      <c r="E26">
        <v>585.5</v>
      </c>
      <c r="F26" t="s">
        <v>3688</v>
      </c>
      <c r="G26">
        <v>-1.35E-2</v>
      </c>
    </row>
    <row r="27" spans="1:7" x14ac:dyDescent="0.35">
      <c r="A27" s="1">
        <v>45581</v>
      </c>
      <c r="B27">
        <v>600.98</v>
      </c>
      <c r="C27">
        <v>594.66999999999996</v>
      </c>
      <c r="D27">
        <v>605.39</v>
      </c>
      <c r="E27">
        <v>589.89</v>
      </c>
      <c r="F27" t="s">
        <v>3689</v>
      </c>
      <c r="G27">
        <v>1.06E-2</v>
      </c>
    </row>
    <row r="28" spans="1:7" x14ac:dyDescent="0.35">
      <c r="A28" s="1">
        <v>45580</v>
      </c>
      <c r="B28">
        <v>594.66999999999996</v>
      </c>
      <c r="C28">
        <v>589.1</v>
      </c>
      <c r="D28">
        <v>599.6</v>
      </c>
      <c r="E28">
        <v>578.44000000000005</v>
      </c>
      <c r="F28" t="s">
        <v>3690</v>
      </c>
      <c r="G28">
        <v>9.4999999999999998E-3</v>
      </c>
    </row>
    <row r="29" spans="1:7" x14ac:dyDescent="0.35">
      <c r="A29" s="1">
        <v>45579</v>
      </c>
      <c r="B29">
        <v>589.1</v>
      </c>
      <c r="C29">
        <v>572.29999999999995</v>
      </c>
      <c r="D29">
        <v>592.19000000000005</v>
      </c>
      <c r="E29">
        <v>569.79999999999995</v>
      </c>
      <c r="F29" t="s">
        <v>3691</v>
      </c>
      <c r="G29">
        <v>2.9399999999999999E-2</v>
      </c>
    </row>
    <row r="30" spans="1:7" x14ac:dyDescent="0.35">
      <c r="A30" s="1">
        <v>45578</v>
      </c>
      <c r="B30">
        <v>572.29999999999995</v>
      </c>
      <c r="C30">
        <v>576.59</v>
      </c>
      <c r="D30">
        <v>578.39</v>
      </c>
      <c r="E30">
        <v>565.01</v>
      </c>
      <c r="F30" t="s">
        <v>3692</v>
      </c>
      <c r="G30">
        <v>-7.4000000000000003E-3</v>
      </c>
    </row>
    <row r="31" spans="1:7" x14ac:dyDescent="0.35">
      <c r="A31" s="1">
        <v>45577</v>
      </c>
      <c r="B31">
        <v>576.59</v>
      </c>
      <c r="C31">
        <v>573.29999999999995</v>
      </c>
      <c r="D31">
        <v>578.99</v>
      </c>
      <c r="E31">
        <v>573.29999999999995</v>
      </c>
      <c r="F31" t="s">
        <v>3693</v>
      </c>
      <c r="G31">
        <v>5.7999999999999996E-3</v>
      </c>
    </row>
    <row r="32" spans="1:7" x14ac:dyDescent="0.35">
      <c r="A32" s="1">
        <v>45576</v>
      </c>
      <c r="B32">
        <v>573.29999999999995</v>
      </c>
      <c r="C32">
        <v>563.58000000000004</v>
      </c>
      <c r="D32">
        <v>577.21</v>
      </c>
      <c r="E32">
        <v>560.29</v>
      </c>
      <c r="F32" t="s">
        <v>3694</v>
      </c>
      <c r="G32">
        <v>1.72E-2</v>
      </c>
    </row>
    <row r="33" spans="1:7" x14ac:dyDescent="0.35">
      <c r="A33" s="1">
        <v>45575</v>
      </c>
      <c r="B33">
        <v>563.58000000000004</v>
      </c>
      <c r="C33">
        <v>570.79</v>
      </c>
      <c r="D33">
        <v>572.82000000000005</v>
      </c>
      <c r="E33">
        <v>554.52</v>
      </c>
      <c r="F33" t="s">
        <v>3695</v>
      </c>
      <c r="G33">
        <v>-1.26E-2</v>
      </c>
    </row>
    <row r="34" spans="1:7" x14ac:dyDescent="0.35">
      <c r="A34" s="1">
        <v>45574</v>
      </c>
      <c r="B34">
        <v>570.79</v>
      </c>
      <c r="C34">
        <v>580.78</v>
      </c>
      <c r="D34">
        <v>585.67999999999995</v>
      </c>
      <c r="E34">
        <v>566.85</v>
      </c>
      <c r="F34" t="s">
        <v>6068</v>
      </c>
      <c r="G34">
        <v>-1.72E-2</v>
      </c>
    </row>
    <row r="35" spans="1:7" x14ac:dyDescent="0.35">
      <c r="A35" s="1">
        <v>45573</v>
      </c>
      <c r="B35">
        <v>580.78</v>
      </c>
      <c r="C35">
        <v>564.29999999999995</v>
      </c>
      <c r="D35">
        <v>586.58000000000004</v>
      </c>
      <c r="E35">
        <v>560.04999999999995</v>
      </c>
      <c r="F35" t="s">
        <v>6069</v>
      </c>
      <c r="G35">
        <v>2.92E-2</v>
      </c>
    </row>
    <row r="36" spans="1:7" x14ac:dyDescent="0.35">
      <c r="A36" s="1">
        <v>45572</v>
      </c>
      <c r="B36">
        <v>564.29999999999995</v>
      </c>
      <c r="C36">
        <v>570.49</v>
      </c>
      <c r="D36">
        <v>581.66</v>
      </c>
      <c r="E36">
        <v>564.01</v>
      </c>
      <c r="F36" t="s">
        <v>6070</v>
      </c>
      <c r="G36">
        <v>-1.09E-2</v>
      </c>
    </row>
    <row r="37" spans="1:7" x14ac:dyDescent="0.35">
      <c r="A37" s="1">
        <v>45571</v>
      </c>
      <c r="B37">
        <v>570.49</v>
      </c>
      <c r="C37">
        <v>563.38</v>
      </c>
      <c r="D37">
        <v>571.69000000000005</v>
      </c>
      <c r="E37">
        <v>561.39</v>
      </c>
      <c r="F37" t="s">
        <v>6071</v>
      </c>
      <c r="G37">
        <v>1.26E-2</v>
      </c>
    </row>
    <row r="38" spans="1:7" x14ac:dyDescent="0.35">
      <c r="A38" s="1">
        <v>45570</v>
      </c>
      <c r="B38">
        <v>563.39</v>
      </c>
      <c r="C38">
        <v>555.29999999999995</v>
      </c>
      <c r="D38">
        <v>564.88</v>
      </c>
      <c r="E38">
        <v>552.09</v>
      </c>
      <c r="F38" t="s">
        <v>6072</v>
      </c>
      <c r="G38">
        <v>1.46E-2</v>
      </c>
    </row>
    <row r="39" spans="1:7" x14ac:dyDescent="0.35">
      <c r="A39" s="1">
        <v>45569</v>
      </c>
      <c r="B39">
        <v>555.29999999999995</v>
      </c>
      <c r="C39">
        <v>544.79</v>
      </c>
      <c r="D39">
        <v>557.6</v>
      </c>
      <c r="E39">
        <v>542.01</v>
      </c>
      <c r="F39" t="s">
        <v>6073</v>
      </c>
      <c r="G39">
        <v>1.9300000000000001E-2</v>
      </c>
    </row>
    <row r="40" spans="1:7" x14ac:dyDescent="0.35">
      <c r="A40" s="1">
        <v>45568</v>
      </c>
      <c r="B40">
        <v>544.79</v>
      </c>
      <c r="C40">
        <v>542.32000000000005</v>
      </c>
      <c r="D40">
        <v>550.79</v>
      </c>
      <c r="E40">
        <v>534.70000000000005</v>
      </c>
      <c r="F40" t="s">
        <v>6074</v>
      </c>
      <c r="G40">
        <v>4.5999999999999999E-3</v>
      </c>
    </row>
    <row r="41" spans="1:7" x14ac:dyDescent="0.35">
      <c r="A41" s="1">
        <v>45567</v>
      </c>
      <c r="B41">
        <v>542.32000000000005</v>
      </c>
      <c r="C41">
        <v>547.49</v>
      </c>
      <c r="D41">
        <v>558.09</v>
      </c>
      <c r="E41">
        <v>535.61</v>
      </c>
      <c r="F41" t="s">
        <v>6075</v>
      </c>
      <c r="G41">
        <v>-9.4999999999999998E-3</v>
      </c>
    </row>
    <row r="42" spans="1:7" x14ac:dyDescent="0.35">
      <c r="A42" s="1">
        <v>45566</v>
      </c>
      <c r="B42">
        <v>547.49</v>
      </c>
      <c r="C42">
        <v>567.5</v>
      </c>
      <c r="D42">
        <v>582.99</v>
      </c>
      <c r="E42">
        <v>537.46</v>
      </c>
      <c r="F42" t="s">
        <v>6076</v>
      </c>
      <c r="G42">
        <v>-3.5299999999999998E-2</v>
      </c>
    </row>
    <row r="43" spans="1:7" x14ac:dyDescent="0.35">
      <c r="A43" s="1">
        <v>45565</v>
      </c>
      <c r="B43">
        <v>567.51</v>
      </c>
      <c r="C43">
        <v>595.62</v>
      </c>
      <c r="D43">
        <v>595.72</v>
      </c>
      <c r="E43">
        <v>563.91999999999996</v>
      </c>
      <c r="F43" t="s">
        <v>6077</v>
      </c>
      <c r="G43">
        <v>-4.7199999999999999E-2</v>
      </c>
    </row>
    <row r="44" spans="1:7" x14ac:dyDescent="0.35">
      <c r="A44" s="1">
        <v>45564</v>
      </c>
      <c r="B44">
        <v>595.62</v>
      </c>
      <c r="C44">
        <v>601.12</v>
      </c>
      <c r="D44">
        <v>602.61</v>
      </c>
      <c r="E44">
        <v>592.51</v>
      </c>
      <c r="F44" t="s">
        <v>6078</v>
      </c>
      <c r="G44">
        <v>-9.1000000000000004E-3</v>
      </c>
    </row>
    <row r="45" spans="1:7" x14ac:dyDescent="0.35">
      <c r="A45" s="1">
        <v>45563</v>
      </c>
      <c r="B45">
        <v>601.12</v>
      </c>
      <c r="C45">
        <v>606.9</v>
      </c>
      <c r="D45">
        <v>617.86</v>
      </c>
      <c r="E45">
        <v>595.21</v>
      </c>
      <c r="F45" t="s">
        <v>6079</v>
      </c>
      <c r="G45">
        <v>-9.4999999999999998E-3</v>
      </c>
    </row>
    <row r="46" spans="1:7" x14ac:dyDescent="0.35">
      <c r="A46" s="1">
        <v>45562</v>
      </c>
      <c r="B46">
        <v>606.9</v>
      </c>
      <c r="C46">
        <v>596.4</v>
      </c>
      <c r="D46">
        <v>614.22</v>
      </c>
      <c r="E46">
        <v>596.1</v>
      </c>
      <c r="F46" t="s">
        <v>6080</v>
      </c>
      <c r="G46">
        <v>1.7600000000000001E-2</v>
      </c>
    </row>
    <row r="47" spans="1:7" x14ac:dyDescent="0.35">
      <c r="A47" s="1">
        <v>45561</v>
      </c>
      <c r="B47">
        <v>596.4</v>
      </c>
      <c r="C47">
        <v>587.53</v>
      </c>
      <c r="D47">
        <v>608.67999999999995</v>
      </c>
      <c r="E47">
        <v>581.03</v>
      </c>
      <c r="F47" t="s">
        <v>6081</v>
      </c>
      <c r="G47">
        <v>1.5100000000000001E-2</v>
      </c>
    </row>
    <row r="48" spans="1:7" x14ac:dyDescent="0.35">
      <c r="A48" s="1">
        <v>45560</v>
      </c>
      <c r="B48">
        <v>587.53</v>
      </c>
      <c r="C48">
        <v>605.91</v>
      </c>
      <c r="D48">
        <v>608</v>
      </c>
      <c r="E48">
        <v>584.42999999999995</v>
      </c>
      <c r="F48" t="s">
        <v>6082</v>
      </c>
      <c r="G48">
        <v>-3.0300000000000001E-2</v>
      </c>
    </row>
    <row r="49" spans="1:7" x14ac:dyDescent="0.35">
      <c r="A49" s="1">
        <v>45559</v>
      </c>
      <c r="B49">
        <v>605.91</v>
      </c>
      <c r="C49">
        <v>604.70000000000005</v>
      </c>
      <c r="D49">
        <v>613.29999999999995</v>
      </c>
      <c r="E49">
        <v>599.23</v>
      </c>
      <c r="F49" t="s">
        <v>6083</v>
      </c>
      <c r="G49">
        <v>2E-3</v>
      </c>
    </row>
    <row r="50" spans="1:7" x14ac:dyDescent="0.35">
      <c r="A50" s="1">
        <v>45558</v>
      </c>
      <c r="B50">
        <v>604.70000000000005</v>
      </c>
      <c r="C50">
        <v>588.61</v>
      </c>
      <c r="D50">
        <v>615.70000000000005</v>
      </c>
      <c r="E50">
        <v>584.02</v>
      </c>
      <c r="F50" t="s">
        <v>6084</v>
      </c>
      <c r="G50">
        <v>2.7400000000000001E-2</v>
      </c>
    </row>
    <row r="51" spans="1:7" x14ac:dyDescent="0.35">
      <c r="A51" s="1">
        <v>45557</v>
      </c>
      <c r="B51">
        <v>588.57000000000005</v>
      </c>
      <c r="C51">
        <v>588.51</v>
      </c>
      <c r="D51">
        <v>593.88</v>
      </c>
      <c r="E51">
        <v>576.67999999999995</v>
      </c>
      <c r="F51" t="s">
        <v>6085</v>
      </c>
      <c r="G51">
        <v>1E-4</v>
      </c>
    </row>
    <row r="52" spans="1:7" x14ac:dyDescent="0.35">
      <c r="A52" s="1">
        <v>45556</v>
      </c>
      <c r="B52">
        <v>588.51</v>
      </c>
      <c r="C52">
        <v>569.09</v>
      </c>
      <c r="D52">
        <v>590</v>
      </c>
      <c r="E52">
        <v>566.62</v>
      </c>
      <c r="F52" t="s">
        <v>6086</v>
      </c>
      <c r="G52">
        <v>3.4299999999999997E-2</v>
      </c>
    </row>
    <row r="53" spans="1:7" x14ac:dyDescent="0.35">
      <c r="A53" s="1">
        <v>45555</v>
      </c>
      <c r="B53">
        <v>569</v>
      </c>
      <c r="C53">
        <v>566.42999999999995</v>
      </c>
      <c r="D53">
        <v>576.99</v>
      </c>
      <c r="E53">
        <v>559.12</v>
      </c>
      <c r="F53" t="s">
        <v>6087</v>
      </c>
      <c r="G53">
        <v>4.4999999999999997E-3</v>
      </c>
    </row>
    <row r="54" spans="1:7" x14ac:dyDescent="0.35">
      <c r="A54" s="1">
        <v>45554</v>
      </c>
      <c r="B54">
        <v>566.42999999999995</v>
      </c>
      <c r="C54">
        <v>559.5</v>
      </c>
      <c r="D54">
        <v>571.88</v>
      </c>
      <c r="E54">
        <v>553.03</v>
      </c>
      <c r="F54" t="s">
        <v>6088</v>
      </c>
      <c r="G54">
        <v>1.26E-2</v>
      </c>
    </row>
    <row r="55" spans="1:7" x14ac:dyDescent="0.35">
      <c r="A55" s="1">
        <v>45553</v>
      </c>
      <c r="B55">
        <v>559.37</v>
      </c>
      <c r="C55">
        <v>546.1</v>
      </c>
      <c r="D55">
        <v>559.37</v>
      </c>
      <c r="E55">
        <v>536.9</v>
      </c>
      <c r="F55" t="s">
        <v>6089</v>
      </c>
      <c r="G55">
        <v>2.4299999999999999E-2</v>
      </c>
    </row>
    <row r="56" spans="1:7" x14ac:dyDescent="0.35">
      <c r="A56" s="1">
        <v>45552</v>
      </c>
      <c r="B56">
        <v>546.1</v>
      </c>
      <c r="C56">
        <v>533.66999999999996</v>
      </c>
      <c r="D56">
        <v>552.34</v>
      </c>
      <c r="E56">
        <v>528.97</v>
      </c>
      <c r="F56" t="s">
        <v>6090</v>
      </c>
      <c r="G56">
        <v>2.3300000000000001E-2</v>
      </c>
    </row>
    <row r="57" spans="1:7" x14ac:dyDescent="0.35">
      <c r="A57" s="1">
        <v>45551</v>
      </c>
      <c r="B57">
        <v>533.66999999999996</v>
      </c>
      <c r="C57">
        <v>553.49</v>
      </c>
      <c r="D57">
        <v>555.1</v>
      </c>
      <c r="E57">
        <v>527.27</v>
      </c>
      <c r="F57" t="s">
        <v>6091</v>
      </c>
      <c r="G57">
        <v>-3.5799999999999998E-2</v>
      </c>
    </row>
    <row r="58" spans="1:7" x14ac:dyDescent="0.35">
      <c r="A58" s="1">
        <v>45550</v>
      </c>
      <c r="B58">
        <v>553.49</v>
      </c>
      <c r="C58">
        <v>553.4</v>
      </c>
      <c r="D58">
        <v>561.79999999999995</v>
      </c>
      <c r="E58">
        <v>552.1</v>
      </c>
      <c r="F58" t="s">
        <v>6092</v>
      </c>
      <c r="G58">
        <v>2.0000000000000001E-4</v>
      </c>
    </row>
    <row r="59" spans="1:7" x14ac:dyDescent="0.35">
      <c r="A59" s="1">
        <v>45549</v>
      </c>
      <c r="B59">
        <v>553.4</v>
      </c>
      <c r="C59">
        <v>556.4</v>
      </c>
      <c r="D59">
        <v>559.09</v>
      </c>
      <c r="E59">
        <v>547.52</v>
      </c>
      <c r="F59" t="s">
        <v>6093</v>
      </c>
      <c r="G59">
        <v>-5.4000000000000003E-3</v>
      </c>
    </row>
    <row r="60" spans="1:7" x14ac:dyDescent="0.35">
      <c r="A60" s="1">
        <v>45548</v>
      </c>
      <c r="B60">
        <v>556.4</v>
      </c>
      <c r="C60">
        <v>544.6</v>
      </c>
      <c r="D60">
        <v>559.29</v>
      </c>
      <c r="E60">
        <v>538.9</v>
      </c>
      <c r="F60" t="s">
        <v>6094</v>
      </c>
      <c r="G60">
        <v>2.1700000000000001E-2</v>
      </c>
    </row>
    <row r="61" spans="1:7" x14ac:dyDescent="0.35">
      <c r="A61" s="1">
        <v>45547</v>
      </c>
      <c r="B61">
        <v>544.6</v>
      </c>
      <c r="C61">
        <v>530.20000000000005</v>
      </c>
      <c r="D61">
        <v>548.42999999999995</v>
      </c>
      <c r="E61">
        <v>530.11</v>
      </c>
      <c r="F61" t="s">
        <v>6095</v>
      </c>
      <c r="G61">
        <v>2.7199999999999998E-2</v>
      </c>
    </row>
    <row r="62" spans="1:7" x14ac:dyDescent="0.35">
      <c r="A62" s="1">
        <v>45546</v>
      </c>
      <c r="B62">
        <v>530.20000000000005</v>
      </c>
      <c r="C62">
        <v>516.79999999999995</v>
      </c>
      <c r="D62">
        <v>534.84</v>
      </c>
      <c r="E62">
        <v>506.78</v>
      </c>
      <c r="F62" t="s">
        <v>6096</v>
      </c>
      <c r="G62">
        <v>2.5899999999999999E-2</v>
      </c>
    </row>
    <row r="63" spans="1:7" x14ac:dyDescent="0.35">
      <c r="A63" s="1">
        <v>45545</v>
      </c>
      <c r="B63">
        <v>516.79999999999995</v>
      </c>
      <c r="C63">
        <v>518.70000000000005</v>
      </c>
      <c r="D63">
        <v>523.97</v>
      </c>
      <c r="E63">
        <v>513.4</v>
      </c>
      <c r="F63" t="s">
        <v>6097</v>
      </c>
      <c r="G63">
        <v>-3.5999999999999999E-3</v>
      </c>
    </row>
    <row r="64" spans="1:7" x14ac:dyDescent="0.35">
      <c r="A64" s="1">
        <v>45544</v>
      </c>
      <c r="B64">
        <v>518.66999999999996</v>
      </c>
      <c r="C64">
        <v>502.9</v>
      </c>
      <c r="D64">
        <v>525.48</v>
      </c>
      <c r="E64">
        <v>501.9</v>
      </c>
      <c r="F64" t="s">
        <v>6098</v>
      </c>
      <c r="G64">
        <v>3.1399999999999997E-2</v>
      </c>
    </row>
    <row r="65" spans="1:7" x14ac:dyDescent="0.35">
      <c r="A65" s="1">
        <v>45543</v>
      </c>
      <c r="B65">
        <v>502.9</v>
      </c>
      <c r="C65">
        <v>493.49</v>
      </c>
      <c r="D65">
        <v>506.68</v>
      </c>
      <c r="E65">
        <v>490.81</v>
      </c>
      <c r="F65" t="s">
        <v>6099</v>
      </c>
      <c r="G65">
        <v>1.9099999999999999E-2</v>
      </c>
    </row>
    <row r="66" spans="1:7" x14ac:dyDescent="0.35">
      <c r="A66" s="1">
        <v>45542</v>
      </c>
      <c r="B66">
        <v>493.49</v>
      </c>
      <c r="C66">
        <v>487.08</v>
      </c>
      <c r="D66">
        <v>499.28</v>
      </c>
      <c r="E66">
        <v>483.21</v>
      </c>
      <c r="F66" t="s">
        <v>6100</v>
      </c>
      <c r="G66">
        <v>1.32E-2</v>
      </c>
    </row>
    <row r="67" spans="1:7" x14ac:dyDescent="0.35">
      <c r="A67" s="1">
        <v>45541</v>
      </c>
      <c r="B67">
        <v>487.08</v>
      </c>
      <c r="C67">
        <v>502.4</v>
      </c>
      <c r="D67">
        <v>509.48</v>
      </c>
      <c r="E67">
        <v>472.09</v>
      </c>
      <c r="F67" t="s">
        <v>6101</v>
      </c>
      <c r="G67">
        <v>-3.0499999999999999E-2</v>
      </c>
    </row>
    <row r="68" spans="1:7" x14ac:dyDescent="0.35">
      <c r="A68" s="1">
        <v>45540</v>
      </c>
      <c r="B68">
        <v>502.4</v>
      </c>
      <c r="C68">
        <v>507.52</v>
      </c>
      <c r="D68">
        <v>512.79999999999995</v>
      </c>
      <c r="E68">
        <v>496.8</v>
      </c>
      <c r="F68" t="s">
        <v>6102</v>
      </c>
      <c r="G68">
        <v>-1.01E-2</v>
      </c>
    </row>
    <row r="69" spans="1:7" x14ac:dyDescent="0.35">
      <c r="A69" s="1">
        <v>45539</v>
      </c>
      <c r="B69">
        <v>507.52</v>
      </c>
      <c r="C69">
        <v>518.39</v>
      </c>
      <c r="D69">
        <v>523.5</v>
      </c>
      <c r="E69">
        <v>496</v>
      </c>
      <c r="F69" t="s">
        <v>6103</v>
      </c>
      <c r="G69">
        <v>-2.1000000000000001E-2</v>
      </c>
    </row>
    <row r="70" spans="1:7" x14ac:dyDescent="0.35">
      <c r="A70" s="1">
        <v>45538</v>
      </c>
      <c r="B70">
        <v>518.39</v>
      </c>
      <c r="C70">
        <v>526.39</v>
      </c>
      <c r="D70">
        <v>538.29999999999995</v>
      </c>
      <c r="E70">
        <v>518.29</v>
      </c>
      <c r="F70" t="s">
        <v>6104</v>
      </c>
      <c r="G70">
        <v>-1.52E-2</v>
      </c>
    </row>
    <row r="71" spans="1:7" x14ac:dyDescent="0.35">
      <c r="A71" s="1">
        <v>45537</v>
      </c>
      <c r="B71">
        <v>526.39</v>
      </c>
      <c r="C71">
        <v>512.69000000000005</v>
      </c>
      <c r="D71">
        <v>529.5</v>
      </c>
      <c r="E71">
        <v>501.8</v>
      </c>
      <c r="F71" t="s">
        <v>6105</v>
      </c>
      <c r="G71">
        <v>2.6700000000000002E-2</v>
      </c>
    </row>
    <row r="72" spans="1:7" x14ac:dyDescent="0.35">
      <c r="A72" s="1">
        <v>45536</v>
      </c>
      <c r="B72">
        <v>512.69000000000005</v>
      </c>
      <c r="C72">
        <v>532.9</v>
      </c>
      <c r="D72">
        <v>533.09</v>
      </c>
      <c r="E72">
        <v>508.11</v>
      </c>
      <c r="F72" t="s">
        <v>6106</v>
      </c>
      <c r="G72">
        <v>-3.7900000000000003E-2</v>
      </c>
    </row>
    <row r="73" spans="1:7" x14ac:dyDescent="0.35">
      <c r="A73" s="1">
        <v>45535</v>
      </c>
      <c r="B73">
        <v>532.9</v>
      </c>
      <c r="C73">
        <v>535.19000000000005</v>
      </c>
      <c r="D73">
        <v>541.39</v>
      </c>
      <c r="E73">
        <v>531.19000000000005</v>
      </c>
      <c r="F73" t="s">
        <v>6107</v>
      </c>
      <c r="G73">
        <v>-4.3E-3</v>
      </c>
    </row>
    <row r="74" spans="1:7" x14ac:dyDescent="0.35">
      <c r="A74" s="1">
        <v>45534</v>
      </c>
      <c r="B74">
        <v>535.21</v>
      </c>
      <c r="C74">
        <v>536.51</v>
      </c>
      <c r="D74">
        <v>543.19000000000005</v>
      </c>
      <c r="E74">
        <v>522.65</v>
      </c>
      <c r="F74" t="s">
        <v>2227</v>
      </c>
      <c r="G74">
        <v>-2.3999999999999998E-3</v>
      </c>
    </row>
    <row r="75" spans="1:7" x14ac:dyDescent="0.35">
      <c r="A75" s="1">
        <v>45533</v>
      </c>
      <c r="B75">
        <v>536.51</v>
      </c>
      <c r="C75">
        <v>536.61</v>
      </c>
      <c r="D75">
        <v>545.38</v>
      </c>
      <c r="E75">
        <v>531.79</v>
      </c>
      <c r="F75" t="s">
        <v>6108</v>
      </c>
      <c r="G75">
        <v>-2.0000000000000001E-4</v>
      </c>
    </row>
    <row r="76" spans="1:7" x14ac:dyDescent="0.35">
      <c r="A76" s="1">
        <v>45532</v>
      </c>
      <c r="B76">
        <v>536.6</v>
      </c>
      <c r="C76">
        <v>533.21</v>
      </c>
      <c r="D76">
        <v>546.64</v>
      </c>
      <c r="E76">
        <v>523.02</v>
      </c>
      <c r="F76" t="s">
        <v>6109</v>
      </c>
      <c r="G76">
        <v>5.4999999999999997E-3</v>
      </c>
    </row>
    <row r="77" spans="1:7" x14ac:dyDescent="0.35">
      <c r="A77" s="1">
        <v>45531</v>
      </c>
      <c r="B77">
        <v>533.67999999999995</v>
      </c>
      <c r="C77">
        <v>548.29999999999995</v>
      </c>
      <c r="D77">
        <v>558.25</v>
      </c>
      <c r="E77">
        <v>522.86</v>
      </c>
      <c r="F77" t="s">
        <v>6110</v>
      </c>
      <c r="G77">
        <v>-2.6700000000000002E-2</v>
      </c>
    </row>
    <row r="78" spans="1:7" x14ac:dyDescent="0.35">
      <c r="A78" s="1">
        <v>45530</v>
      </c>
      <c r="B78">
        <v>548.29999999999995</v>
      </c>
      <c r="C78">
        <v>574.19000000000005</v>
      </c>
      <c r="D78">
        <v>575.48</v>
      </c>
      <c r="E78">
        <v>546.71</v>
      </c>
      <c r="F78" t="s">
        <v>6111</v>
      </c>
      <c r="G78">
        <v>-4.5100000000000001E-2</v>
      </c>
    </row>
    <row r="79" spans="1:7" x14ac:dyDescent="0.35">
      <c r="A79" s="1">
        <v>45529</v>
      </c>
      <c r="B79">
        <v>574.19000000000005</v>
      </c>
      <c r="C79">
        <v>580.41999999999996</v>
      </c>
      <c r="D79">
        <v>583.77</v>
      </c>
      <c r="E79">
        <v>569</v>
      </c>
      <c r="F79" t="s">
        <v>6112</v>
      </c>
      <c r="G79">
        <v>-1.0699999999999999E-2</v>
      </c>
    </row>
    <row r="80" spans="1:7" x14ac:dyDescent="0.35">
      <c r="A80" s="1">
        <v>45528</v>
      </c>
      <c r="B80">
        <v>580.41999999999996</v>
      </c>
      <c r="C80">
        <v>591.63</v>
      </c>
      <c r="D80">
        <v>592.20000000000005</v>
      </c>
      <c r="E80">
        <v>575.11</v>
      </c>
      <c r="F80" t="s">
        <v>6113</v>
      </c>
      <c r="G80">
        <v>-1.89E-2</v>
      </c>
    </row>
    <row r="81" spans="1:7" x14ac:dyDescent="0.35">
      <c r="A81" s="1">
        <v>45527</v>
      </c>
      <c r="B81">
        <v>591.63</v>
      </c>
      <c r="C81">
        <v>582.99</v>
      </c>
      <c r="D81">
        <v>597.22</v>
      </c>
      <c r="E81">
        <v>574.97</v>
      </c>
      <c r="F81" t="s">
        <v>6114</v>
      </c>
      <c r="G81">
        <v>1.4800000000000001E-2</v>
      </c>
    </row>
    <row r="82" spans="1:7" x14ac:dyDescent="0.35">
      <c r="A82" s="1">
        <v>45526</v>
      </c>
      <c r="B82">
        <v>582.99</v>
      </c>
      <c r="C82">
        <v>570.09</v>
      </c>
      <c r="D82">
        <v>589.80999999999995</v>
      </c>
      <c r="E82">
        <v>560.4</v>
      </c>
      <c r="F82" t="s">
        <v>6115</v>
      </c>
      <c r="G82">
        <v>2.2800000000000001E-2</v>
      </c>
    </row>
    <row r="83" spans="1:7" x14ac:dyDescent="0.35">
      <c r="A83" s="1">
        <v>45525</v>
      </c>
      <c r="B83">
        <v>569.99</v>
      </c>
      <c r="C83">
        <v>569.41</v>
      </c>
      <c r="D83">
        <v>575.08000000000004</v>
      </c>
      <c r="E83">
        <v>546.78</v>
      </c>
      <c r="F83" t="s">
        <v>6116</v>
      </c>
      <c r="G83">
        <v>1E-3</v>
      </c>
    </row>
    <row r="84" spans="1:7" x14ac:dyDescent="0.35">
      <c r="A84" s="1">
        <v>45524</v>
      </c>
      <c r="B84">
        <v>569.41</v>
      </c>
      <c r="C84">
        <v>558.6</v>
      </c>
      <c r="D84">
        <v>574.78</v>
      </c>
      <c r="E84">
        <v>558.4</v>
      </c>
      <c r="F84" t="s">
        <v>6117</v>
      </c>
      <c r="G84">
        <v>1.9400000000000001E-2</v>
      </c>
    </row>
    <row r="85" spans="1:7" x14ac:dyDescent="0.35">
      <c r="A85" s="1">
        <v>45523</v>
      </c>
      <c r="B85">
        <v>558.59</v>
      </c>
      <c r="C85">
        <v>531.4</v>
      </c>
      <c r="D85">
        <v>560.5</v>
      </c>
      <c r="E85">
        <v>529.39</v>
      </c>
      <c r="F85" t="s">
        <v>6118</v>
      </c>
      <c r="G85">
        <v>5.1200000000000002E-2</v>
      </c>
    </row>
    <row r="86" spans="1:7" x14ac:dyDescent="0.35">
      <c r="A86" s="1">
        <v>45522</v>
      </c>
      <c r="B86">
        <v>531.4</v>
      </c>
      <c r="C86">
        <v>541.70000000000005</v>
      </c>
      <c r="D86">
        <v>542.59</v>
      </c>
      <c r="E86">
        <v>530.9</v>
      </c>
      <c r="F86" t="s">
        <v>6119</v>
      </c>
      <c r="G86">
        <v>-1.9E-2</v>
      </c>
    </row>
    <row r="87" spans="1:7" x14ac:dyDescent="0.35">
      <c r="A87" s="1">
        <v>45521</v>
      </c>
      <c r="B87">
        <v>541.70000000000005</v>
      </c>
      <c r="C87">
        <v>519.6</v>
      </c>
      <c r="D87">
        <v>547.47</v>
      </c>
      <c r="E87">
        <v>518.41</v>
      </c>
      <c r="F87" t="s">
        <v>6120</v>
      </c>
      <c r="G87">
        <v>4.2500000000000003E-2</v>
      </c>
    </row>
    <row r="88" spans="1:7" x14ac:dyDescent="0.35">
      <c r="A88" s="1">
        <v>45520</v>
      </c>
      <c r="B88">
        <v>519.6</v>
      </c>
      <c r="C88">
        <v>519.17999999999995</v>
      </c>
      <c r="D88">
        <v>524.48</v>
      </c>
      <c r="E88">
        <v>510.3</v>
      </c>
      <c r="F88" t="s">
        <v>6121</v>
      </c>
      <c r="G88">
        <v>5.9999999999999995E-4</v>
      </c>
    </row>
    <row r="89" spans="1:7" x14ac:dyDescent="0.35">
      <c r="A89" s="1">
        <v>45519</v>
      </c>
      <c r="B89">
        <v>519.27</v>
      </c>
      <c r="C89">
        <v>523.49</v>
      </c>
      <c r="D89">
        <v>533.70000000000005</v>
      </c>
      <c r="E89">
        <v>510.89</v>
      </c>
      <c r="F89" t="s">
        <v>6122</v>
      </c>
      <c r="G89">
        <v>-8.0000000000000002E-3</v>
      </c>
    </row>
    <row r="90" spans="1:7" x14ac:dyDescent="0.35">
      <c r="A90" s="1">
        <v>45518</v>
      </c>
      <c r="B90">
        <v>523.49</v>
      </c>
      <c r="C90">
        <v>524.16999999999996</v>
      </c>
      <c r="D90">
        <v>531.36</v>
      </c>
      <c r="E90">
        <v>516.36</v>
      </c>
      <c r="F90" t="s">
        <v>6123</v>
      </c>
      <c r="G90">
        <v>-1.5E-3</v>
      </c>
    </row>
    <row r="91" spans="1:7" x14ac:dyDescent="0.35">
      <c r="A91" s="1">
        <v>45517</v>
      </c>
      <c r="B91">
        <v>524.26</v>
      </c>
      <c r="C91">
        <v>518.53</v>
      </c>
      <c r="D91">
        <v>525.85</v>
      </c>
      <c r="E91">
        <v>513.70000000000005</v>
      </c>
      <c r="F91" t="s">
        <v>6124</v>
      </c>
      <c r="G91">
        <v>1.11E-2</v>
      </c>
    </row>
    <row r="92" spans="1:7" x14ac:dyDescent="0.35">
      <c r="A92" s="1">
        <v>45516</v>
      </c>
      <c r="B92">
        <v>518.53</v>
      </c>
      <c r="C92">
        <v>503.39</v>
      </c>
      <c r="D92">
        <v>523.4</v>
      </c>
      <c r="E92">
        <v>499.9</v>
      </c>
      <c r="F92" t="s">
        <v>6125</v>
      </c>
      <c r="G92">
        <v>3.0300000000000001E-2</v>
      </c>
    </row>
    <row r="93" spans="1:7" x14ac:dyDescent="0.35">
      <c r="A93" s="1">
        <v>45515</v>
      </c>
      <c r="B93">
        <v>503.29</v>
      </c>
      <c r="C93">
        <v>523.1</v>
      </c>
      <c r="D93">
        <v>535.30999999999995</v>
      </c>
      <c r="E93">
        <v>502.88</v>
      </c>
      <c r="F93" t="s">
        <v>6126</v>
      </c>
      <c r="G93">
        <v>-3.7900000000000003E-2</v>
      </c>
    </row>
    <row r="94" spans="1:7" x14ac:dyDescent="0.35">
      <c r="A94" s="1">
        <v>45514</v>
      </c>
      <c r="B94">
        <v>523.1</v>
      </c>
      <c r="C94">
        <v>508.8</v>
      </c>
      <c r="D94">
        <v>525.17999999999995</v>
      </c>
      <c r="E94">
        <v>507.4</v>
      </c>
      <c r="F94" t="s">
        <v>6127</v>
      </c>
      <c r="G94">
        <v>2.81E-2</v>
      </c>
    </row>
    <row r="95" spans="1:7" x14ac:dyDescent="0.35">
      <c r="A95" s="1">
        <v>45513</v>
      </c>
      <c r="B95">
        <v>508.8</v>
      </c>
      <c r="C95">
        <v>517.09</v>
      </c>
      <c r="D95">
        <v>517.98</v>
      </c>
      <c r="E95">
        <v>499.07</v>
      </c>
      <c r="F95" t="s">
        <v>6128</v>
      </c>
      <c r="G95">
        <v>-1.6E-2</v>
      </c>
    </row>
    <row r="96" spans="1:7" x14ac:dyDescent="0.35">
      <c r="A96" s="1">
        <v>45512</v>
      </c>
      <c r="B96">
        <v>517.09</v>
      </c>
      <c r="C96">
        <v>474.81</v>
      </c>
      <c r="D96">
        <v>521.16999999999996</v>
      </c>
      <c r="E96">
        <v>468.45</v>
      </c>
      <c r="F96" t="s">
        <v>6129</v>
      </c>
      <c r="G96">
        <v>8.8999999999999996E-2</v>
      </c>
    </row>
    <row r="97" spans="1:7" x14ac:dyDescent="0.35">
      <c r="A97" s="1">
        <v>45511</v>
      </c>
      <c r="B97">
        <v>474.81</v>
      </c>
      <c r="C97">
        <v>484.73</v>
      </c>
      <c r="D97">
        <v>497.44</v>
      </c>
      <c r="E97">
        <v>468.19</v>
      </c>
      <c r="F97" t="s">
        <v>6130</v>
      </c>
      <c r="G97">
        <v>-2.0500000000000001E-2</v>
      </c>
    </row>
    <row r="98" spans="1:7" x14ac:dyDescent="0.35">
      <c r="A98" s="1">
        <v>45510</v>
      </c>
      <c r="B98">
        <v>484.73</v>
      </c>
      <c r="C98">
        <v>464.26</v>
      </c>
      <c r="D98">
        <v>492.7</v>
      </c>
      <c r="E98">
        <v>464.08</v>
      </c>
      <c r="F98" t="s">
        <v>6131</v>
      </c>
      <c r="G98">
        <v>4.4900000000000002E-2</v>
      </c>
    </row>
    <row r="99" spans="1:7" x14ac:dyDescent="0.35">
      <c r="A99" s="1">
        <v>45509</v>
      </c>
      <c r="B99">
        <v>463.9</v>
      </c>
      <c r="C99">
        <v>496.7</v>
      </c>
      <c r="D99">
        <v>499.86</v>
      </c>
      <c r="E99">
        <v>404.53</v>
      </c>
      <c r="F99" t="s">
        <v>6132</v>
      </c>
      <c r="G99">
        <v>-6.6000000000000003E-2</v>
      </c>
    </row>
    <row r="100" spans="1:7" x14ac:dyDescent="0.35">
      <c r="A100" s="1">
        <v>45508</v>
      </c>
      <c r="B100">
        <v>496.7</v>
      </c>
      <c r="C100">
        <v>529.41</v>
      </c>
      <c r="D100">
        <v>532.1</v>
      </c>
      <c r="E100">
        <v>488.35</v>
      </c>
      <c r="F100" t="s">
        <v>6133</v>
      </c>
      <c r="G100">
        <v>-6.1800000000000001E-2</v>
      </c>
    </row>
    <row r="101" spans="1:7" x14ac:dyDescent="0.35">
      <c r="A101" s="1">
        <v>45507</v>
      </c>
      <c r="B101">
        <v>529.41</v>
      </c>
      <c r="C101">
        <v>543.39</v>
      </c>
      <c r="D101">
        <v>545.1</v>
      </c>
      <c r="E101">
        <v>521.69000000000005</v>
      </c>
      <c r="F101" t="s">
        <v>6134</v>
      </c>
      <c r="G101">
        <v>-2.5700000000000001E-2</v>
      </c>
    </row>
    <row r="102" spans="1:7" x14ac:dyDescent="0.35">
      <c r="A102" s="1">
        <v>45506</v>
      </c>
      <c r="B102">
        <v>543.39</v>
      </c>
      <c r="C102">
        <v>575.11</v>
      </c>
      <c r="D102">
        <v>577.39</v>
      </c>
      <c r="E102">
        <v>540.30999999999995</v>
      </c>
      <c r="F102" t="s">
        <v>6135</v>
      </c>
      <c r="G102">
        <v>-5.5599999999999997E-2</v>
      </c>
    </row>
    <row r="103" spans="1:7" x14ac:dyDescent="0.35">
      <c r="A103" s="1">
        <v>45505</v>
      </c>
      <c r="B103">
        <v>575.41</v>
      </c>
      <c r="C103">
        <v>576.4</v>
      </c>
      <c r="D103">
        <v>577.9</v>
      </c>
      <c r="E103">
        <v>553.79999999999995</v>
      </c>
      <c r="F103" t="s">
        <v>6136</v>
      </c>
      <c r="G103">
        <v>-1.6999999999999999E-3</v>
      </c>
    </row>
    <row r="104" spans="1:7" x14ac:dyDescent="0.35">
      <c r="A104" s="1">
        <v>45504</v>
      </c>
      <c r="B104">
        <v>576.4</v>
      </c>
      <c r="C104">
        <v>588.09</v>
      </c>
      <c r="D104">
        <v>592.69000000000005</v>
      </c>
      <c r="E104">
        <v>574.91</v>
      </c>
      <c r="F104" t="s">
        <v>6137</v>
      </c>
      <c r="G104">
        <v>-1.9900000000000001E-2</v>
      </c>
    </row>
    <row r="105" spans="1:7" x14ac:dyDescent="0.35">
      <c r="A105" s="1">
        <v>45503</v>
      </c>
      <c r="B105">
        <v>588.09</v>
      </c>
      <c r="C105">
        <v>574.4</v>
      </c>
      <c r="D105">
        <v>588.20000000000005</v>
      </c>
      <c r="E105">
        <v>567.41</v>
      </c>
      <c r="F105" t="s">
        <v>6138</v>
      </c>
      <c r="G105">
        <v>2.3800000000000002E-2</v>
      </c>
    </row>
    <row r="106" spans="1:7" x14ac:dyDescent="0.35">
      <c r="A106" s="1">
        <v>45502</v>
      </c>
      <c r="B106">
        <v>574.4</v>
      </c>
      <c r="C106">
        <v>583.9</v>
      </c>
      <c r="D106">
        <v>597.1</v>
      </c>
      <c r="E106">
        <v>572.62</v>
      </c>
      <c r="F106" t="s">
        <v>6139</v>
      </c>
      <c r="G106">
        <v>-1.6299999999999999E-2</v>
      </c>
    </row>
    <row r="107" spans="1:7" x14ac:dyDescent="0.35">
      <c r="A107" s="1">
        <v>45501</v>
      </c>
      <c r="B107">
        <v>583.9</v>
      </c>
      <c r="C107">
        <v>581.59</v>
      </c>
      <c r="D107">
        <v>584.79999999999995</v>
      </c>
      <c r="E107">
        <v>574.9</v>
      </c>
      <c r="F107" t="s">
        <v>6140</v>
      </c>
      <c r="G107">
        <v>4.5999999999999999E-3</v>
      </c>
    </row>
    <row r="108" spans="1:7" x14ac:dyDescent="0.35">
      <c r="A108" s="1">
        <v>45500</v>
      </c>
      <c r="B108">
        <v>581.20000000000005</v>
      </c>
      <c r="C108">
        <v>580.9</v>
      </c>
      <c r="D108">
        <v>592.79999999999995</v>
      </c>
      <c r="E108">
        <v>573.82000000000005</v>
      </c>
      <c r="F108" t="s">
        <v>6141</v>
      </c>
      <c r="G108">
        <v>5.0000000000000001E-4</v>
      </c>
    </row>
    <row r="109" spans="1:7" x14ac:dyDescent="0.35">
      <c r="A109" s="1">
        <v>45499</v>
      </c>
      <c r="B109">
        <v>580.9</v>
      </c>
      <c r="C109">
        <v>570.70000000000005</v>
      </c>
      <c r="D109">
        <v>582.70000000000005</v>
      </c>
      <c r="E109">
        <v>570.29999999999995</v>
      </c>
      <c r="F109" t="s">
        <v>6142</v>
      </c>
      <c r="G109">
        <v>1.7899999999999999E-2</v>
      </c>
    </row>
    <row r="110" spans="1:7" x14ac:dyDescent="0.35">
      <c r="A110" s="1">
        <v>45498</v>
      </c>
      <c r="B110">
        <v>570.70000000000005</v>
      </c>
      <c r="C110">
        <v>574.5</v>
      </c>
      <c r="D110">
        <v>575.9</v>
      </c>
      <c r="E110">
        <v>554.20000000000005</v>
      </c>
      <c r="F110" t="s">
        <v>6143</v>
      </c>
      <c r="G110">
        <v>-6.6E-3</v>
      </c>
    </row>
    <row r="111" spans="1:7" x14ac:dyDescent="0.35">
      <c r="A111" s="1">
        <v>45497</v>
      </c>
      <c r="B111">
        <v>574.5</v>
      </c>
      <c r="C111">
        <v>581.9</v>
      </c>
      <c r="D111">
        <v>588.99</v>
      </c>
      <c r="E111">
        <v>570.6</v>
      </c>
      <c r="F111" t="s">
        <v>6144</v>
      </c>
      <c r="G111">
        <v>-1.2699999999999999E-2</v>
      </c>
    </row>
    <row r="112" spans="1:7" x14ac:dyDescent="0.35">
      <c r="A112" s="1">
        <v>45496</v>
      </c>
      <c r="B112">
        <v>581.9</v>
      </c>
      <c r="C112">
        <v>587.22</v>
      </c>
      <c r="D112">
        <v>593.16999999999996</v>
      </c>
      <c r="E112">
        <v>577.54</v>
      </c>
      <c r="F112" t="s">
        <v>6145</v>
      </c>
      <c r="G112">
        <v>-1.0200000000000001E-2</v>
      </c>
    </row>
    <row r="113" spans="1:7" x14ac:dyDescent="0.35">
      <c r="A113" s="1">
        <v>45495</v>
      </c>
      <c r="B113">
        <v>587.89</v>
      </c>
      <c r="C113">
        <v>602.1</v>
      </c>
      <c r="D113">
        <v>605.48</v>
      </c>
      <c r="E113">
        <v>587.29999999999995</v>
      </c>
      <c r="F113" t="s">
        <v>6146</v>
      </c>
      <c r="G113">
        <v>-2.3599999999999999E-2</v>
      </c>
    </row>
    <row r="114" spans="1:7" x14ac:dyDescent="0.35">
      <c r="A114" s="1">
        <v>45494</v>
      </c>
      <c r="B114">
        <v>602.1</v>
      </c>
      <c r="C114">
        <v>593.1</v>
      </c>
      <c r="D114">
        <v>603.4</v>
      </c>
      <c r="E114">
        <v>582.99</v>
      </c>
      <c r="F114" t="s">
        <v>6147</v>
      </c>
      <c r="G114">
        <v>1.52E-2</v>
      </c>
    </row>
    <row r="115" spans="1:7" x14ac:dyDescent="0.35">
      <c r="A115" s="1">
        <v>45493</v>
      </c>
      <c r="B115">
        <v>593.1</v>
      </c>
      <c r="C115">
        <v>593.49</v>
      </c>
      <c r="D115">
        <v>597.9</v>
      </c>
      <c r="E115">
        <v>586.70000000000005</v>
      </c>
      <c r="F115" t="s">
        <v>6148</v>
      </c>
      <c r="G115">
        <v>-6.9999999999999999E-4</v>
      </c>
    </row>
    <row r="116" spans="1:7" x14ac:dyDescent="0.35">
      <c r="A116" s="1">
        <v>45492</v>
      </c>
      <c r="B116">
        <v>593.49</v>
      </c>
      <c r="C116">
        <v>571.99</v>
      </c>
      <c r="D116">
        <v>598.1</v>
      </c>
      <c r="E116">
        <v>565.51</v>
      </c>
      <c r="F116" t="s">
        <v>6149</v>
      </c>
      <c r="G116">
        <v>3.7600000000000001E-2</v>
      </c>
    </row>
    <row r="117" spans="1:7" x14ac:dyDescent="0.35">
      <c r="A117" s="1">
        <v>45491</v>
      </c>
      <c r="B117">
        <v>571.99</v>
      </c>
      <c r="C117">
        <v>568.79999999999995</v>
      </c>
      <c r="D117">
        <v>579.39</v>
      </c>
      <c r="E117">
        <v>562.11</v>
      </c>
      <c r="F117" t="s">
        <v>6150</v>
      </c>
      <c r="G117">
        <v>5.5999999999999999E-3</v>
      </c>
    </row>
    <row r="118" spans="1:7" x14ac:dyDescent="0.35">
      <c r="A118" s="1">
        <v>45490</v>
      </c>
      <c r="B118">
        <v>568.79999999999995</v>
      </c>
      <c r="C118">
        <v>576.09</v>
      </c>
      <c r="D118">
        <v>583.89</v>
      </c>
      <c r="E118">
        <v>564.62</v>
      </c>
      <c r="F118" t="s">
        <v>6151</v>
      </c>
      <c r="G118">
        <v>-1.2699999999999999E-2</v>
      </c>
    </row>
    <row r="119" spans="1:7" x14ac:dyDescent="0.35">
      <c r="A119" s="1">
        <v>45489</v>
      </c>
      <c r="B119">
        <v>576.09</v>
      </c>
      <c r="C119">
        <v>585.12</v>
      </c>
      <c r="D119">
        <v>587.19000000000005</v>
      </c>
      <c r="E119">
        <v>555.51</v>
      </c>
      <c r="F119" t="s">
        <v>6152</v>
      </c>
      <c r="G119">
        <v>-1.6199999999999999E-2</v>
      </c>
    </row>
    <row r="120" spans="1:7" x14ac:dyDescent="0.35">
      <c r="A120" s="1">
        <v>45488</v>
      </c>
      <c r="B120">
        <v>585.61</v>
      </c>
      <c r="C120">
        <v>544.70000000000005</v>
      </c>
      <c r="D120">
        <v>586.47</v>
      </c>
      <c r="E120">
        <v>544.01</v>
      </c>
      <c r="F120" t="s">
        <v>6153</v>
      </c>
      <c r="G120">
        <v>7.51E-2</v>
      </c>
    </row>
    <row r="121" spans="1:7" x14ac:dyDescent="0.35">
      <c r="A121" s="1">
        <v>45487</v>
      </c>
      <c r="B121">
        <v>544.70000000000005</v>
      </c>
      <c r="C121">
        <v>532.29999999999995</v>
      </c>
      <c r="D121">
        <v>547.69000000000005</v>
      </c>
      <c r="E121">
        <v>531.70000000000005</v>
      </c>
      <c r="F121" t="s">
        <v>6154</v>
      </c>
      <c r="G121">
        <v>2.3300000000000001E-2</v>
      </c>
    </row>
    <row r="122" spans="1:7" x14ac:dyDescent="0.35">
      <c r="A122" s="1">
        <v>45486</v>
      </c>
      <c r="B122">
        <v>532.29999999999995</v>
      </c>
      <c r="C122">
        <v>533.79999999999995</v>
      </c>
      <c r="D122">
        <v>539.1</v>
      </c>
      <c r="E122">
        <v>527.5</v>
      </c>
      <c r="F122" t="s">
        <v>6155</v>
      </c>
      <c r="G122">
        <v>-2.8E-3</v>
      </c>
    </row>
    <row r="123" spans="1:7" x14ac:dyDescent="0.35">
      <c r="A123" s="1">
        <v>45485</v>
      </c>
      <c r="B123">
        <v>533.79999999999995</v>
      </c>
      <c r="C123">
        <v>524.9</v>
      </c>
      <c r="D123">
        <v>537.49</v>
      </c>
      <c r="E123">
        <v>517.5</v>
      </c>
      <c r="F123" t="s">
        <v>6156</v>
      </c>
      <c r="G123">
        <v>1.6899999999999998E-2</v>
      </c>
    </row>
    <row r="124" spans="1:7" x14ac:dyDescent="0.35">
      <c r="A124" s="1">
        <v>45484</v>
      </c>
      <c r="B124">
        <v>524.9</v>
      </c>
      <c r="C124">
        <v>524.89</v>
      </c>
      <c r="D124">
        <v>542.79</v>
      </c>
      <c r="E124">
        <v>520.41</v>
      </c>
      <c r="F124" t="s">
        <v>6157</v>
      </c>
      <c r="G124">
        <v>0</v>
      </c>
    </row>
    <row r="125" spans="1:7" x14ac:dyDescent="0.35">
      <c r="A125" s="1">
        <v>45483</v>
      </c>
      <c r="B125">
        <v>524.89</v>
      </c>
      <c r="C125">
        <v>516.79999999999995</v>
      </c>
      <c r="D125">
        <v>529.29999999999995</v>
      </c>
      <c r="E125">
        <v>511.61</v>
      </c>
      <c r="F125" t="s">
        <v>6158</v>
      </c>
      <c r="G125">
        <v>1.5699999999999999E-2</v>
      </c>
    </row>
    <row r="126" spans="1:7" x14ac:dyDescent="0.35">
      <c r="A126" s="1">
        <v>45482</v>
      </c>
      <c r="B126">
        <v>516.79999999999995</v>
      </c>
      <c r="C126">
        <v>510.5</v>
      </c>
      <c r="D126">
        <v>520.61</v>
      </c>
      <c r="E126">
        <v>506.6</v>
      </c>
      <c r="F126" t="s">
        <v>6159</v>
      </c>
      <c r="G126">
        <v>1.23E-2</v>
      </c>
    </row>
    <row r="127" spans="1:7" x14ac:dyDescent="0.35">
      <c r="A127" s="1">
        <v>45481</v>
      </c>
      <c r="B127">
        <v>510.5</v>
      </c>
      <c r="C127">
        <v>490.39</v>
      </c>
      <c r="D127">
        <v>523.09</v>
      </c>
      <c r="E127">
        <v>471.6</v>
      </c>
      <c r="F127" t="s">
        <v>6160</v>
      </c>
      <c r="G127">
        <v>4.1000000000000002E-2</v>
      </c>
    </row>
    <row r="128" spans="1:7" x14ac:dyDescent="0.35">
      <c r="A128" s="1">
        <v>45480</v>
      </c>
      <c r="B128">
        <v>490.39</v>
      </c>
      <c r="C128">
        <v>525.91</v>
      </c>
      <c r="D128">
        <v>526.5</v>
      </c>
      <c r="E128">
        <v>488.72</v>
      </c>
      <c r="F128" t="s">
        <v>6161</v>
      </c>
      <c r="G128">
        <v>-6.9400000000000003E-2</v>
      </c>
    </row>
    <row r="129" spans="1:7" x14ac:dyDescent="0.35">
      <c r="A129" s="1">
        <v>45479</v>
      </c>
      <c r="B129">
        <v>526.98</v>
      </c>
      <c r="C129">
        <v>497.42</v>
      </c>
      <c r="D129">
        <v>530.6</v>
      </c>
      <c r="E129">
        <v>496.2</v>
      </c>
      <c r="F129" t="s">
        <v>6162</v>
      </c>
      <c r="G129">
        <v>5.9400000000000001E-2</v>
      </c>
    </row>
    <row r="130" spans="1:7" x14ac:dyDescent="0.35">
      <c r="A130" s="1">
        <v>45478</v>
      </c>
      <c r="B130">
        <v>497.42</v>
      </c>
      <c r="C130">
        <v>513.38</v>
      </c>
      <c r="D130">
        <v>515.58000000000004</v>
      </c>
      <c r="E130">
        <v>456.33</v>
      </c>
      <c r="F130" t="s">
        <v>1606</v>
      </c>
      <c r="G130">
        <v>-3.1099999999999999E-2</v>
      </c>
    </row>
    <row r="131" spans="1:7" x14ac:dyDescent="0.35">
      <c r="A131" s="1">
        <v>45477</v>
      </c>
      <c r="B131">
        <v>513.38</v>
      </c>
      <c r="C131">
        <v>556.69000000000005</v>
      </c>
      <c r="D131">
        <v>558</v>
      </c>
      <c r="E131">
        <v>511.99</v>
      </c>
      <c r="F131" t="s">
        <v>6163</v>
      </c>
      <c r="G131">
        <v>-7.7799999999999994E-2</v>
      </c>
    </row>
    <row r="132" spans="1:7" x14ac:dyDescent="0.35">
      <c r="A132" s="1">
        <v>45476</v>
      </c>
      <c r="B132">
        <v>556.69000000000005</v>
      </c>
      <c r="C132">
        <v>579.99</v>
      </c>
      <c r="D132">
        <v>580.9</v>
      </c>
      <c r="E132">
        <v>550.71</v>
      </c>
      <c r="F132" t="s">
        <v>6164</v>
      </c>
      <c r="G132">
        <v>-4.02E-2</v>
      </c>
    </row>
    <row r="133" spans="1:7" x14ac:dyDescent="0.35">
      <c r="A133" s="1">
        <v>45475</v>
      </c>
      <c r="B133">
        <v>579.99</v>
      </c>
      <c r="C133">
        <v>576.91</v>
      </c>
      <c r="D133">
        <v>581.79</v>
      </c>
      <c r="E133">
        <v>574.20000000000005</v>
      </c>
      <c r="F133" t="s">
        <v>6165</v>
      </c>
      <c r="G133">
        <v>5.4000000000000003E-3</v>
      </c>
    </row>
    <row r="134" spans="1:7" x14ac:dyDescent="0.35">
      <c r="A134" s="1">
        <v>45474</v>
      </c>
      <c r="B134">
        <v>576.91</v>
      </c>
      <c r="C134">
        <v>582.4</v>
      </c>
      <c r="D134">
        <v>588.20000000000005</v>
      </c>
      <c r="E134">
        <v>576.51</v>
      </c>
      <c r="F134" t="s">
        <v>1201</v>
      </c>
      <c r="G134">
        <v>-9.2999999999999992E-3</v>
      </c>
    </row>
    <row r="135" spans="1:7" x14ac:dyDescent="0.35">
      <c r="A135" s="1">
        <v>45473</v>
      </c>
      <c r="B135">
        <v>582.29999999999995</v>
      </c>
      <c r="C135">
        <v>570.39</v>
      </c>
      <c r="D135">
        <v>585</v>
      </c>
      <c r="E135">
        <v>568.30999999999995</v>
      </c>
      <c r="F135" t="s">
        <v>6166</v>
      </c>
      <c r="G135">
        <v>2.0899999999999998E-2</v>
      </c>
    </row>
    <row r="136" spans="1:7" x14ac:dyDescent="0.35">
      <c r="A136" s="1">
        <v>45472</v>
      </c>
      <c r="B136">
        <v>570.39</v>
      </c>
      <c r="C136">
        <v>567.29999999999995</v>
      </c>
      <c r="D136">
        <v>573.9</v>
      </c>
      <c r="E136">
        <v>567</v>
      </c>
      <c r="F136" t="s">
        <v>6167</v>
      </c>
      <c r="G136">
        <v>5.4000000000000003E-3</v>
      </c>
    </row>
    <row r="137" spans="1:7" x14ac:dyDescent="0.35">
      <c r="A137" s="1">
        <v>45471</v>
      </c>
      <c r="B137">
        <v>567.30999999999995</v>
      </c>
      <c r="C137">
        <v>581.70000000000005</v>
      </c>
      <c r="D137">
        <v>585.19000000000005</v>
      </c>
      <c r="E137">
        <v>565.91</v>
      </c>
      <c r="F137" t="s">
        <v>6168</v>
      </c>
      <c r="G137">
        <v>-2.47E-2</v>
      </c>
    </row>
    <row r="138" spans="1:7" x14ac:dyDescent="0.35">
      <c r="A138" s="1">
        <v>45470</v>
      </c>
      <c r="B138">
        <v>581.70000000000005</v>
      </c>
      <c r="C138">
        <v>573.08000000000004</v>
      </c>
      <c r="D138">
        <v>584.47</v>
      </c>
      <c r="E138">
        <v>566.61</v>
      </c>
      <c r="F138" t="s">
        <v>6169</v>
      </c>
      <c r="G138">
        <v>1.4999999999999999E-2</v>
      </c>
    </row>
    <row r="139" spans="1:7" x14ac:dyDescent="0.35">
      <c r="A139" s="1">
        <v>45469</v>
      </c>
      <c r="B139">
        <v>573.08000000000004</v>
      </c>
      <c r="C139">
        <v>578.20000000000005</v>
      </c>
      <c r="D139">
        <v>584.49</v>
      </c>
      <c r="E139">
        <v>567.51</v>
      </c>
      <c r="F139" t="s">
        <v>6170</v>
      </c>
      <c r="G139">
        <v>-8.8000000000000005E-3</v>
      </c>
    </row>
    <row r="140" spans="1:7" x14ac:dyDescent="0.35">
      <c r="A140" s="1">
        <v>45468</v>
      </c>
      <c r="B140">
        <v>578.20000000000005</v>
      </c>
      <c r="C140">
        <v>568.02</v>
      </c>
      <c r="D140">
        <v>579.48</v>
      </c>
      <c r="E140">
        <v>566.71</v>
      </c>
      <c r="F140" t="s">
        <v>6171</v>
      </c>
      <c r="G140">
        <v>1.7899999999999999E-2</v>
      </c>
    </row>
    <row r="141" spans="1:7" x14ac:dyDescent="0.35">
      <c r="A141" s="1">
        <v>45467</v>
      </c>
      <c r="B141">
        <v>568.02</v>
      </c>
      <c r="C141">
        <v>577.41</v>
      </c>
      <c r="D141">
        <v>581.79999999999995</v>
      </c>
      <c r="E141">
        <v>552.21</v>
      </c>
      <c r="F141" t="s">
        <v>6172</v>
      </c>
      <c r="G141">
        <v>-1.6299999999999999E-2</v>
      </c>
    </row>
    <row r="142" spans="1:7" x14ac:dyDescent="0.35">
      <c r="A142" s="1">
        <v>45466</v>
      </c>
      <c r="B142">
        <v>577.41</v>
      </c>
      <c r="C142">
        <v>591</v>
      </c>
      <c r="D142">
        <v>592.99</v>
      </c>
      <c r="E142">
        <v>576.29</v>
      </c>
      <c r="F142" t="s">
        <v>6173</v>
      </c>
      <c r="G142">
        <v>-2.3E-2</v>
      </c>
    </row>
    <row r="143" spans="1:7" x14ac:dyDescent="0.35">
      <c r="A143" s="1">
        <v>45465</v>
      </c>
      <c r="B143">
        <v>591</v>
      </c>
      <c r="C143">
        <v>586.1</v>
      </c>
      <c r="D143">
        <v>591.4</v>
      </c>
      <c r="E143">
        <v>581.1</v>
      </c>
      <c r="F143" t="s">
        <v>6174</v>
      </c>
      <c r="G143">
        <v>8.3999999999999995E-3</v>
      </c>
    </row>
    <row r="144" spans="1:7" x14ac:dyDescent="0.35">
      <c r="A144" s="1">
        <v>45464</v>
      </c>
      <c r="B144">
        <v>586.1</v>
      </c>
      <c r="C144">
        <v>587.66999999999996</v>
      </c>
      <c r="D144">
        <v>589.09</v>
      </c>
      <c r="E144">
        <v>578.02</v>
      </c>
      <c r="F144" t="s">
        <v>6175</v>
      </c>
      <c r="G144">
        <v>-2.7000000000000001E-3</v>
      </c>
    </row>
    <row r="145" spans="1:7" x14ac:dyDescent="0.35">
      <c r="A145" s="1">
        <v>45463</v>
      </c>
      <c r="B145">
        <v>587.66999999999996</v>
      </c>
      <c r="C145">
        <v>599.30999999999995</v>
      </c>
      <c r="D145">
        <v>607.87</v>
      </c>
      <c r="E145">
        <v>584.89</v>
      </c>
      <c r="F145" t="s">
        <v>6176</v>
      </c>
      <c r="G145">
        <v>-1.9400000000000001E-2</v>
      </c>
    </row>
    <row r="146" spans="1:7" x14ac:dyDescent="0.35">
      <c r="A146" s="1">
        <v>45462</v>
      </c>
      <c r="B146">
        <v>599.30999999999995</v>
      </c>
      <c r="C146">
        <v>588.62</v>
      </c>
      <c r="D146">
        <v>605.91</v>
      </c>
      <c r="E146">
        <v>586.72</v>
      </c>
      <c r="F146" t="s">
        <v>6177</v>
      </c>
      <c r="G146">
        <v>1.8200000000000001E-2</v>
      </c>
    </row>
    <row r="147" spans="1:7" x14ac:dyDescent="0.35">
      <c r="A147" s="1">
        <v>45461</v>
      </c>
      <c r="B147">
        <v>588.62</v>
      </c>
      <c r="C147">
        <v>604.30999999999995</v>
      </c>
      <c r="D147">
        <v>604.99</v>
      </c>
      <c r="E147">
        <v>575.32000000000005</v>
      </c>
      <c r="F147" t="s">
        <v>6178</v>
      </c>
      <c r="G147">
        <v>-2.5999999999999999E-2</v>
      </c>
    </row>
    <row r="148" spans="1:7" x14ac:dyDescent="0.35">
      <c r="A148" s="1">
        <v>45460</v>
      </c>
      <c r="B148">
        <v>604.30999999999995</v>
      </c>
      <c r="C148">
        <v>610.89</v>
      </c>
      <c r="D148">
        <v>612.5</v>
      </c>
      <c r="E148">
        <v>592.1</v>
      </c>
      <c r="F148" t="s">
        <v>6179</v>
      </c>
      <c r="G148">
        <v>-1.0800000000000001E-2</v>
      </c>
    </row>
    <row r="149" spans="1:7" x14ac:dyDescent="0.35">
      <c r="A149" s="1">
        <v>45459</v>
      </c>
      <c r="B149">
        <v>610.89</v>
      </c>
      <c r="C149">
        <v>608.19000000000005</v>
      </c>
      <c r="D149">
        <v>611.70000000000005</v>
      </c>
      <c r="E149">
        <v>601.20000000000005</v>
      </c>
      <c r="F149" t="s">
        <v>6180</v>
      </c>
      <c r="G149">
        <v>4.4000000000000003E-3</v>
      </c>
    </row>
    <row r="150" spans="1:7" x14ac:dyDescent="0.35">
      <c r="A150" s="1">
        <v>45458</v>
      </c>
      <c r="B150">
        <v>608.19000000000005</v>
      </c>
      <c r="C150">
        <v>603.29999999999995</v>
      </c>
      <c r="D150">
        <v>609.59</v>
      </c>
      <c r="E150">
        <v>601.4</v>
      </c>
      <c r="F150" t="s">
        <v>1409</v>
      </c>
      <c r="G150">
        <v>8.0999999999999996E-3</v>
      </c>
    </row>
    <row r="151" spans="1:7" x14ac:dyDescent="0.35">
      <c r="A151" s="1">
        <v>45457</v>
      </c>
      <c r="B151">
        <v>603.29999999999995</v>
      </c>
      <c r="C151">
        <v>599.9</v>
      </c>
      <c r="D151">
        <v>612.37</v>
      </c>
      <c r="E151">
        <v>590.20000000000005</v>
      </c>
      <c r="F151" t="s">
        <v>6181</v>
      </c>
      <c r="G151">
        <v>5.7000000000000002E-3</v>
      </c>
    </row>
    <row r="152" spans="1:7" x14ac:dyDescent="0.35">
      <c r="A152" s="1">
        <v>45456</v>
      </c>
      <c r="B152">
        <v>599.9</v>
      </c>
      <c r="C152">
        <v>619.38</v>
      </c>
      <c r="D152">
        <v>619.67999999999995</v>
      </c>
      <c r="E152">
        <v>596.03</v>
      </c>
      <c r="F152" t="s">
        <v>6182</v>
      </c>
      <c r="G152">
        <v>-3.15E-2</v>
      </c>
    </row>
    <row r="153" spans="1:7" x14ac:dyDescent="0.35">
      <c r="A153" s="1">
        <v>45455</v>
      </c>
      <c r="B153">
        <v>619.38</v>
      </c>
      <c r="C153">
        <v>602.49</v>
      </c>
      <c r="D153">
        <v>635.15</v>
      </c>
      <c r="E153">
        <v>592.38</v>
      </c>
      <c r="F153" t="s">
        <v>6183</v>
      </c>
      <c r="G153">
        <v>2.8000000000000001E-2</v>
      </c>
    </row>
    <row r="154" spans="1:7" x14ac:dyDescent="0.35">
      <c r="A154" s="1">
        <v>45454</v>
      </c>
      <c r="B154">
        <v>602.49</v>
      </c>
      <c r="C154">
        <v>624.70000000000005</v>
      </c>
      <c r="D154">
        <v>628.66999999999996</v>
      </c>
      <c r="E154">
        <v>596.67999999999995</v>
      </c>
      <c r="F154" t="s">
        <v>6184</v>
      </c>
      <c r="G154">
        <v>-3.56E-2</v>
      </c>
    </row>
    <row r="155" spans="1:7" x14ac:dyDescent="0.35">
      <c r="A155" s="1">
        <v>45453</v>
      </c>
      <c r="B155">
        <v>624.70000000000005</v>
      </c>
      <c r="C155">
        <v>673</v>
      </c>
      <c r="D155">
        <v>674.69</v>
      </c>
      <c r="E155">
        <v>613.77</v>
      </c>
      <c r="F155" t="s">
        <v>6185</v>
      </c>
      <c r="G155">
        <v>-7.1800000000000003E-2</v>
      </c>
    </row>
    <row r="156" spans="1:7" x14ac:dyDescent="0.35">
      <c r="A156" s="1">
        <v>45452</v>
      </c>
      <c r="B156">
        <v>673</v>
      </c>
      <c r="C156">
        <v>682.7</v>
      </c>
      <c r="D156">
        <v>684.78</v>
      </c>
      <c r="E156">
        <v>670.4</v>
      </c>
      <c r="F156" t="s">
        <v>6186</v>
      </c>
      <c r="G156">
        <v>-1.4200000000000001E-2</v>
      </c>
    </row>
    <row r="157" spans="1:7" x14ac:dyDescent="0.35">
      <c r="A157" s="1">
        <v>45451</v>
      </c>
      <c r="B157">
        <v>682.7</v>
      </c>
      <c r="C157">
        <v>683.99</v>
      </c>
      <c r="D157">
        <v>694.88</v>
      </c>
      <c r="E157">
        <v>678.29</v>
      </c>
      <c r="F157" t="s">
        <v>6187</v>
      </c>
      <c r="G157">
        <v>-1.9E-3</v>
      </c>
    </row>
    <row r="158" spans="1:7" x14ac:dyDescent="0.35">
      <c r="A158" s="1">
        <v>45450</v>
      </c>
      <c r="B158">
        <v>683.99</v>
      </c>
      <c r="C158">
        <v>711.16</v>
      </c>
      <c r="D158">
        <v>711.68</v>
      </c>
      <c r="E158">
        <v>660.52</v>
      </c>
      <c r="F158" t="s">
        <v>6188</v>
      </c>
      <c r="G158">
        <v>-3.8199999999999998E-2</v>
      </c>
    </row>
    <row r="159" spans="1:7" x14ac:dyDescent="0.35">
      <c r="A159" s="1">
        <v>45449</v>
      </c>
      <c r="B159">
        <v>711.16</v>
      </c>
      <c r="C159">
        <v>698.62</v>
      </c>
      <c r="D159">
        <v>720.75</v>
      </c>
      <c r="E159">
        <v>692.79</v>
      </c>
      <c r="F159" t="s">
        <v>1896</v>
      </c>
      <c r="G159">
        <v>1.7999999999999999E-2</v>
      </c>
    </row>
    <row r="160" spans="1:7" x14ac:dyDescent="0.35">
      <c r="A160" s="1">
        <v>45448</v>
      </c>
      <c r="B160">
        <v>698.61</v>
      </c>
      <c r="C160">
        <v>685.64</v>
      </c>
      <c r="D160">
        <v>712.79</v>
      </c>
      <c r="E160">
        <v>685.58</v>
      </c>
      <c r="F160" t="s">
        <v>6189</v>
      </c>
      <c r="G160">
        <v>1.89E-2</v>
      </c>
    </row>
    <row r="161" spans="1:7" x14ac:dyDescent="0.35">
      <c r="A161" s="1">
        <v>45447</v>
      </c>
      <c r="B161">
        <v>685.64</v>
      </c>
      <c r="C161">
        <v>626.21</v>
      </c>
      <c r="D161">
        <v>687.78</v>
      </c>
      <c r="E161">
        <v>625</v>
      </c>
      <c r="F161" t="s">
        <v>6190</v>
      </c>
      <c r="G161">
        <v>9.4899999999999998E-2</v>
      </c>
    </row>
    <row r="162" spans="1:7" x14ac:dyDescent="0.35">
      <c r="A162" s="1">
        <v>45446</v>
      </c>
      <c r="B162">
        <v>626.21</v>
      </c>
      <c r="C162">
        <v>602.80999999999995</v>
      </c>
      <c r="D162">
        <v>637.75</v>
      </c>
      <c r="E162">
        <v>601.21</v>
      </c>
      <c r="F162" t="s">
        <v>6191</v>
      </c>
      <c r="G162">
        <v>3.8699999999999998E-2</v>
      </c>
    </row>
    <row r="163" spans="1:7" x14ac:dyDescent="0.35">
      <c r="A163" s="1">
        <v>45445</v>
      </c>
      <c r="B163">
        <v>602.9</v>
      </c>
      <c r="C163">
        <v>601.79999999999995</v>
      </c>
      <c r="D163">
        <v>605.79999999999995</v>
      </c>
      <c r="E163">
        <v>596.20000000000005</v>
      </c>
      <c r="F163" t="s">
        <v>6192</v>
      </c>
      <c r="G163">
        <v>1.8E-3</v>
      </c>
    </row>
    <row r="164" spans="1:7" x14ac:dyDescent="0.35">
      <c r="A164" s="1">
        <v>45444</v>
      </c>
      <c r="B164">
        <v>601.79999999999995</v>
      </c>
      <c r="C164">
        <v>593.79999999999995</v>
      </c>
      <c r="D164">
        <v>608.19000000000005</v>
      </c>
      <c r="E164">
        <v>593.20000000000005</v>
      </c>
      <c r="F164" t="s">
        <v>6193</v>
      </c>
      <c r="G164">
        <v>1.35E-2</v>
      </c>
    </row>
    <row r="165" spans="1:7" x14ac:dyDescent="0.35">
      <c r="A165" s="1">
        <v>45443</v>
      </c>
      <c r="B165">
        <v>593.79999999999995</v>
      </c>
      <c r="C165">
        <v>594.99</v>
      </c>
      <c r="D165">
        <v>598.89</v>
      </c>
      <c r="E165">
        <v>590.1</v>
      </c>
      <c r="F165" t="s">
        <v>6194</v>
      </c>
      <c r="G165">
        <v>-2E-3</v>
      </c>
    </row>
    <row r="166" spans="1:7" x14ac:dyDescent="0.35">
      <c r="A166" s="1">
        <v>45442</v>
      </c>
      <c r="B166">
        <v>594.99</v>
      </c>
      <c r="C166">
        <v>595.69000000000005</v>
      </c>
      <c r="D166">
        <v>601.79999999999995</v>
      </c>
      <c r="E166">
        <v>586.6</v>
      </c>
      <c r="F166" t="s">
        <v>6195</v>
      </c>
      <c r="G166">
        <v>-1E-3</v>
      </c>
    </row>
    <row r="167" spans="1:7" x14ac:dyDescent="0.35">
      <c r="A167" s="1">
        <v>45441</v>
      </c>
      <c r="B167">
        <v>595.59</v>
      </c>
      <c r="C167">
        <v>601.69000000000005</v>
      </c>
      <c r="D167">
        <v>603.59</v>
      </c>
      <c r="E167">
        <v>593.29</v>
      </c>
      <c r="F167" t="s">
        <v>6196</v>
      </c>
      <c r="G167">
        <v>-1.01E-2</v>
      </c>
    </row>
    <row r="168" spans="1:7" x14ac:dyDescent="0.35">
      <c r="A168" s="1">
        <v>45440</v>
      </c>
      <c r="B168">
        <v>601.69000000000005</v>
      </c>
      <c r="C168">
        <v>603.79999999999995</v>
      </c>
      <c r="D168">
        <v>605.48</v>
      </c>
      <c r="E168">
        <v>594.29</v>
      </c>
      <c r="F168" t="s">
        <v>6197</v>
      </c>
      <c r="G168">
        <v>-3.5000000000000001E-3</v>
      </c>
    </row>
    <row r="169" spans="1:7" x14ac:dyDescent="0.35">
      <c r="A169" s="1">
        <v>45439</v>
      </c>
      <c r="B169">
        <v>603.79999999999995</v>
      </c>
      <c r="C169">
        <v>600.29</v>
      </c>
      <c r="D169">
        <v>614</v>
      </c>
      <c r="E169">
        <v>599.69000000000005</v>
      </c>
      <c r="F169" t="s">
        <v>6198</v>
      </c>
      <c r="G169">
        <v>5.7999999999999996E-3</v>
      </c>
    </row>
    <row r="170" spans="1:7" x14ac:dyDescent="0.35">
      <c r="A170" s="1">
        <v>45438</v>
      </c>
      <c r="B170">
        <v>600.29</v>
      </c>
      <c r="C170">
        <v>602.39</v>
      </c>
      <c r="D170">
        <v>605.09</v>
      </c>
      <c r="E170">
        <v>598.6</v>
      </c>
      <c r="F170" t="s">
        <v>6199</v>
      </c>
      <c r="G170">
        <v>-3.5000000000000001E-3</v>
      </c>
    </row>
    <row r="171" spans="1:7" x14ac:dyDescent="0.35">
      <c r="A171" s="1">
        <v>45437</v>
      </c>
      <c r="B171">
        <v>602.39</v>
      </c>
      <c r="C171">
        <v>600.29</v>
      </c>
      <c r="D171">
        <v>606.48</v>
      </c>
      <c r="E171">
        <v>599.5</v>
      </c>
      <c r="F171" t="s">
        <v>6200</v>
      </c>
      <c r="G171">
        <v>3.5000000000000001E-3</v>
      </c>
    </row>
    <row r="172" spans="1:7" x14ac:dyDescent="0.35">
      <c r="A172" s="1">
        <v>45436</v>
      </c>
      <c r="B172">
        <v>600.29</v>
      </c>
      <c r="C172">
        <v>599.4</v>
      </c>
      <c r="D172">
        <v>605.29</v>
      </c>
      <c r="E172">
        <v>588.41999999999996</v>
      </c>
      <c r="F172" t="s">
        <v>6201</v>
      </c>
      <c r="G172">
        <v>1.5E-3</v>
      </c>
    </row>
    <row r="173" spans="1:7" x14ac:dyDescent="0.35">
      <c r="A173" s="1">
        <v>45435</v>
      </c>
      <c r="B173">
        <v>599.4</v>
      </c>
      <c r="C173">
        <v>614.80999999999995</v>
      </c>
      <c r="D173">
        <v>616.91</v>
      </c>
      <c r="E173">
        <v>581.88</v>
      </c>
      <c r="F173" t="s">
        <v>6202</v>
      </c>
      <c r="G173">
        <v>-2.5100000000000001E-2</v>
      </c>
    </row>
    <row r="174" spans="1:7" x14ac:dyDescent="0.35">
      <c r="A174" s="1">
        <v>45434</v>
      </c>
      <c r="B174">
        <v>614.80999999999995</v>
      </c>
      <c r="C174">
        <v>618.61</v>
      </c>
      <c r="D174">
        <v>626.02</v>
      </c>
      <c r="E174">
        <v>610.11</v>
      </c>
      <c r="F174" t="s">
        <v>6203</v>
      </c>
      <c r="G174">
        <v>-6.1000000000000004E-3</v>
      </c>
    </row>
    <row r="175" spans="1:7" x14ac:dyDescent="0.35">
      <c r="A175" s="1">
        <v>45433</v>
      </c>
      <c r="B175">
        <v>618.61</v>
      </c>
      <c r="C175">
        <v>599.91999999999996</v>
      </c>
      <c r="D175">
        <v>629.98</v>
      </c>
      <c r="E175">
        <v>594.01</v>
      </c>
      <c r="F175" t="s">
        <v>3699</v>
      </c>
      <c r="G175">
        <v>3.1099999999999999E-2</v>
      </c>
    </row>
    <row r="176" spans="1:7" x14ac:dyDescent="0.35">
      <c r="A176" s="1">
        <v>45432</v>
      </c>
      <c r="B176">
        <v>599.91999999999996</v>
      </c>
      <c r="C176">
        <v>574.6</v>
      </c>
      <c r="D176">
        <v>601.9</v>
      </c>
      <c r="E176">
        <v>569.4</v>
      </c>
      <c r="F176" t="s">
        <v>6204</v>
      </c>
      <c r="G176">
        <v>4.41E-2</v>
      </c>
    </row>
    <row r="177" spans="1:7" x14ac:dyDescent="0.35">
      <c r="A177" s="1">
        <v>45431</v>
      </c>
      <c r="B177">
        <v>574.6</v>
      </c>
      <c r="C177">
        <v>580.29999999999995</v>
      </c>
      <c r="D177">
        <v>581.79999999999995</v>
      </c>
      <c r="E177">
        <v>572.11</v>
      </c>
      <c r="F177" t="s">
        <v>2244</v>
      </c>
      <c r="G177">
        <v>-9.7999999999999997E-3</v>
      </c>
    </row>
    <row r="178" spans="1:7" x14ac:dyDescent="0.35">
      <c r="A178" s="1">
        <v>45430</v>
      </c>
      <c r="B178">
        <v>580.29999999999995</v>
      </c>
      <c r="C178">
        <v>580.99</v>
      </c>
      <c r="D178">
        <v>581.9</v>
      </c>
      <c r="E178">
        <v>574.30999999999995</v>
      </c>
      <c r="F178" t="s">
        <v>6205</v>
      </c>
      <c r="G178">
        <v>-1E-3</v>
      </c>
    </row>
    <row r="179" spans="1:7" x14ac:dyDescent="0.35">
      <c r="A179" s="1">
        <v>45429</v>
      </c>
      <c r="B179">
        <v>580.9</v>
      </c>
      <c r="C179">
        <v>569.20000000000005</v>
      </c>
      <c r="D179">
        <v>584.5</v>
      </c>
      <c r="E179">
        <v>568.79999999999995</v>
      </c>
      <c r="F179" t="s">
        <v>2209</v>
      </c>
      <c r="G179">
        <v>2.06E-2</v>
      </c>
    </row>
    <row r="180" spans="1:7" x14ac:dyDescent="0.35">
      <c r="A180" s="1">
        <v>45428</v>
      </c>
      <c r="B180">
        <v>569.20000000000005</v>
      </c>
      <c r="C180">
        <v>580.91</v>
      </c>
      <c r="D180">
        <v>586.39</v>
      </c>
      <c r="E180">
        <v>565.4</v>
      </c>
      <c r="F180" t="s">
        <v>6206</v>
      </c>
      <c r="G180">
        <v>-2.0299999999999999E-2</v>
      </c>
    </row>
    <row r="181" spans="1:7" x14ac:dyDescent="0.35">
      <c r="A181" s="1">
        <v>45427</v>
      </c>
      <c r="B181">
        <v>581</v>
      </c>
      <c r="C181">
        <v>567.09</v>
      </c>
      <c r="D181">
        <v>587.19000000000005</v>
      </c>
      <c r="E181">
        <v>561.21</v>
      </c>
      <c r="F181" t="s">
        <v>6207</v>
      </c>
      <c r="G181">
        <v>2.4500000000000001E-2</v>
      </c>
    </row>
    <row r="182" spans="1:7" x14ac:dyDescent="0.35">
      <c r="A182" s="1">
        <v>45426</v>
      </c>
      <c r="B182">
        <v>567.09</v>
      </c>
      <c r="C182">
        <v>591.69000000000005</v>
      </c>
      <c r="D182">
        <v>593.07000000000005</v>
      </c>
      <c r="E182">
        <v>562.74</v>
      </c>
      <c r="F182" t="s">
        <v>6208</v>
      </c>
      <c r="G182">
        <v>-4.1599999999999998E-2</v>
      </c>
    </row>
    <row r="183" spans="1:7" x14ac:dyDescent="0.35">
      <c r="A183" s="1">
        <v>45425</v>
      </c>
      <c r="B183">
        <v>591.69000000000005</v>
      </c>
      <c r="C183">
        <v>594.78</v>
      </c>
      <c r="D183">
        <v>598</v>
      </c>
      <c r="E183">
        <v>585.66999999999996</v>
      </c>
      <c r="F183" t="s">
        <v>6209</v>
      </c>
      <c r="G183">
        <v>-5.1999999999999998E-3</v>
      </c>
    </row>
    <row r="184" spans="1:7" x14ac:dyDescent="0.35">
      <c r="A184" s="1">
        <v>45424</v>
      </c>
      <c r="B184">
        <v>594.78</v>
      </c>
      <c r="C184">
        <v>592.20000000000005</v>
      </c>
      <c r="D184">
        <v>599.38</v>
      </c>
      <c r="E184">
        <v>587.61</v>
      </c>
      <c r="F184" t="s">
        <v>6210</v>
      </c>
      <c r="G184">
        <v>4.4000000000000003E-3</v>
      </c>
    </row>
    <row r="185" spans="1:7" x14ac:dyDescent="0.35">
      <c r="A185" s="1">
        <v>45423</v>
      </c>
      <c r="B185">
        <v>592.20000000000005</v>
      </c>
      <c r="C185">
        <v>585.6</v>
      </c>
      <c r="D185">
        <v>594.4</v>
      </c>
      <c r="E185">
        <v>581.52</v>
      </c>
      <c r="F185" t="s">
        <v>6211</v>
      </c>
      <c r="G185">
        <v>1.1299999999999999E-2</v>
      </c>
    </row>
    <row r="186" spans="1:7" x14ac:dyDescent="0.35">
      <c r="A186" s="1">
        <v>45422</v>
      </c>
      <c r="B186">
        <v>585.6</v>
      </c>
      <c r="C186">
        <v>596.69000000000005</v>
      </c>
      <c r="D186">
        <v>596.99</v>
      </c>
      <c r="E186">
        <v>582.13</v>
      </c>
      <c r="F186" t="s">
        <v>6212</v>
      </c>
      <c r="G186">
        <v>-1.8599999999999998E-2</v>
      </c>
    </row>
    <row r="187" spans="1:7" x14ac:dyDescent="0.35">
      <c r="A187" s="1">
        <v>45421</v>
      </c>
      <c r="B187">
        <v>596.69000000000005</v>
      </c>
      <c r="C187">
        <v>588.6</v>
      </c>
      <c r="D187">
        <v>603.30999999999995</v>
      </c>
      <c r="E187">
        <v>586.71</v>
      </c>
      <c r="F187" t="s">
        <v>6213</v>
      </c>
      <c r="G187">
        <v>1.37E-2</v>
      </c>
    </row>
    <row r="188" spans="1:7" x14ac:dyDescent="0.35">
      <c r="A188" s="1">
        <v>45420</v>
      </c>
      <c r="B188">
        <v>588.6</v>
      </c>
      <c r="C188">
        <v>576.53</v>
      </c>
      <c r="D188">
        <v>589.79999999999995</v>
      </c>
      <c r="E188">
        <v>575.37</v>
      </c>
      <c r="F188" t="s">
        <v>6214</v>
      </c>
      <c r="G188">
        <v>1.9699999999999999E-2</v>
      </c>
    </row>
    <row r="189" spans="1:7" x14ac:dyDescent="0.35">
      <c r="A189" s="1">
        <v>45419</v>
      </c>
      <c r="B189">
        <v>577.21</v>
      </c>
      <c r="C189">
        <v>588.20000000000005</v>
      </c>
      <c r="D189">
        <v>600.11</v>
      </c>
      <c r="E189">
        <v>576.30999999999995</v>
      </c>
      <c r="F189" t="s">
        <v>6215</v>
      </c>
      <c r="G189">
        <v>-1.8700000000000001E-2</v>
      </c>
    </row>
    <row r="190" spans="1:7" x14ac:dyDescent="0.35">
      <c r="A190" s="1">
        <v>45418</v>
      </c>
      <c r="B190">
        <v>588.20000000000005</v>
      </c>
      <c r="C190">
        <v>591.79999999999995</v>
      </c>
      <c r="D190">
        <v>601.9</v>
      </c>
      <c r="E190">
        <v>583.33000000000004</v>
      </c>
      <c r="F190" t="s">
        <v>6216</v>
      </c>
      <c r="G190">
        <v>-6.1000000000000004E-3</v>
      </c>
    </row>
    <row r="191" spans="1:7" x14ac:dyDescent="0.35">
      <c r="A191" s="1">
        <v>45417</v>
      </c>
      <c r="B191">
        <v>591.79999999999995</v>
      </c>
      <c r="C191">
        <v>585.58000000000004</v>
      </c>
      <c r="D191">
        <v>594.89</v>
      </c>
      <c r="E191">
        <v>579.78</v>
      </c>
      <c r="F191" t="s">
        <v>6217</v>
      </c>
      <c r="G191">
        <v>1.06E-2</v>
      </c>
    </row>
    <row r="192" spans="1:7" x14ac:dyDescent="0.35">
      <c r="A192" s="1">
        <v>45416</v>
      </c>
      <c r="B192">
        <v>585.58000000000004</v>
      </c>
      <c r="C192">
        <v>586.80999999999995</v>
      </c>
      <c r="D192">
        <v>593.4</v>
      </c>
      <c r="E192">
        <v>582.80999999999995</v>
      </c>
      <c r="F192" t="s">
        <v>6218</v>
      </c>
      <c r="G192">
        <v>-2.0999999999999999E-3</v>
      </c>
    </row>
    <row r="193" spans="1:7" x14ac:dyDescent="0.35">
      <c r="A193" s="1">
        <v>45415</v>
      </c>
      <c r="B193">
        <v>586.79</v>
      </c>
      <c r="C193">
        <v>560.4</v>
      </c>
      <c r="D193">
        <v>589.69000000000005</v>
      </c>
      <c r="E193">
        <v>559.1</v>
      </c>
      <c r="F193" t="s">
        <v>6219</v>
      </c>
      <c r="G193">
        <v>4.7100000000000003E-2</v>
      </c>
    </row>
    <row r="194" spans="1:7" x14ac:dyDescent="0.35">
      <c r="A194" s="1">
        <v>45414</v>
      </c>
      <c r="B194">
        <v>560.4</v>
      </c>
      <c r="C194">
        <v>561.9</v>
      </c>
      <c r="D194">
        <v>565.69000000000005</v>
      </c>
      <c r="E194">
        <v>542.65</v>
      </c>
      <c r="F194" t="s">
        <v>6220</v>
      </c>
      <c r="G194">
        <v>-2.7000000000000001E-3</v>
      </c>
    </row>
    <row r="195" spans="1:7" x14ac:dyDescent="0.35">
      <c r="A195" s="1">
        <v>45413</v>
      </c>
      <c r="B195">
        <v>561.9</v>
      </c>
      <c r="C195">
        <v>578.41</v>
      </c>
      <c r="D195">
        <v>580.21</v>
      </c>
      <c r="E195">
        <v>537.5</v>
      </c>
      <c r="F195" t="s">
        <v>6221</v>
      </c>
      <c r="G195">
        <v>-2.8500000000000001E-2</v>
      </c>
    </row>
    <row r="196" spans="1:7" x14ac:dyDescent="0.35">
      <c r="A196" s="1">
        <v>45412</v>
      </c>
      <c r="B196">
        <v>578.41</v>
      </c>
      <c r="C196">
        <v>592.71</v>
      </c>
      <c r="D196">
        <v>603.83000000000004</v>
      </c>
      <c r="E196">
        <v>556.01</v>
      </c>
      <c r="F196" t="s">
        <v>6222</v>
      </c>
      <c r="G196">
        <v>-2.41E-2</v>
      </c>
    </row>
    <row r="197" spans="1:7" x14ac:dyDescent="0.35">
      <c r="A197" s="1">
        <v>45411</v>
      </c>
      <c r="B197">
        <v>592.71</v>
      </c>
      <c r="C197">
        <v>600.39</v>
      </c>
      <c r="D197">
        <v>602.79999999999995</v>
      </c>
      <c r="E197">
        <v>582.26</v>
      </c>
      <c r="F197" t="s">
        <v>6223</v>
      </c>
      <c r="G197">
        <v>-1.2800000000000001E-2</v>
      </c>
    </row>
    <row r="198" spans="1:7" x14ac:dyDescent="0.35">
      <c r="A198" s="1">
        <v>45410</v>
      </c>
      <c r="B198">
        <v>600.39</v>
      </c>
      <c r="C198">
        <v>596.17999999999995</v>
      </c>
      <c r="D198">
        <v>608.19000000000005</v>
      </c>
      <c r="E198">
        <v>596.17999999999995</v>
      </c>
      <c r="F198" t="s">
        <v>6224</v>
      </c>
      <c r="G198">
        <v>7.1000000000000004E-3</v>
      </c>
    </row>
    <row r="199" spans="1:7" x14ac:dyDescent="0.35">
      <c r="A199" s="1">
        <v>45409</v>
      </c>
      <c r="B199">
        <v>596.17999999999995</v>
      </c>
      <c r="C199">
        <v>597.89</v>
      </c>
      <c r="D199">
        <v>599.49</v>
      </c>
      <c r="E199">
        <v>586</v>
      </c>
      <c r="F199" t="s">
        <v>6225</v>
      </c>
      <c r="G199">
        <v>-2.8999999999999998E-3</v>
      </c>
    </row>
    <row r="200" spans="1:7" x14ac:dyDescent="0.35">
      <c r="A200" s="1">
        <v>45408</v>
      </c>
      <c r="B200">
        <v>597.89</v>
      </c>
      <c r="C200">
        <v>613.39</v>
      </c>
      <c r="D200">
        <v>614.99</v>
      </c>
      <c r="E200">
        <v>597.20000000000005</v>
      </c>
      <c r="F200" t="s">
        <v>6226</v>
      </c>
      <c r="G200">
        <v>-2.53E-2</v>
      </c>
    </row>
    <row r="201" spans="1:7" x14ac:dyDescent="0.35">
      <c r="A201" s="1">
        <v>45407</v>
      </c>
      <c r="B201">
        <v>613.39</v>
      </c>
      <c r="C201">
        <v>608.66999999999996</v>
      </c>
      <c r="D201">
        <v>617.88</v>
      </c>
      <c r="E201">
        <v>601.27</v>
      </c>
      <c r="F201" t="s">
        <v>6227</v>
      </c>
      <c r="G201">
        <v>7.7000000000000002E-3</v>
      </c>
    </row>
    <row r="202" spans="1:7" x14ac:dyDescent="0.35">
      <c r="A202" s="1">
        <v>45406</v>
      </c>
      <c r="B202">
        <v>608.66999999999996</v>
      </c>
      <c r="C202">
        <v>606.19000000000005</v>
      </c>
      <c r="D202">
        <v>618.33000000000004</v>
      </c>
      <c r="E202">
        <v>593.64</v>
      </c>
      <c r="F202" t="s">
        <v>6228</v>
      </c>
      <c r="G202">
        <v>4.1000000000000003E-3</v>
      </c>
    </row>
    <row r="203" spans="1:7" x14ac:dyDescent="0.35">
      <c r="A203" s="1">
        <v>45405</v>
      </c>
      <c r="B203">
        <v>606.19000000000005</v>
      </c>
      <c r="C203">
        <v>604.52</v>
      </c>
      <c r="D203">
        <v>616.6</v>
      </c>
      <c r="E203">
        <v>598.95000000000005</v>
      </c>
      <c r="F203" t="s">
        <v>6229</v>
      </c>
      <c r="G203">
        <v>2.8E-3</v>
      </c>
    </row>
    <row r="204" spans="1:7" x14ac:dyDescent="0.35">
      <c r="A204" s="1">
        <v>45404</v>
      </c>
      <c r="B204">
        <v>604.52</v>
      </c>
      <c r="C204">
        <v>579.6</v>
      </c>
      <c r="D204">
        <v>608.41</v>
      </c>
      <c r="E204">
        <v>578.51</v>
      </c>
      <c r="F204" t="s">
        <v>6230</v>
      </c>
      <c r="G204">
        <v>4.2999999999999997E-2</v>
      </c>
    </row>
    <row r="205" spans="1:7" x14ac:dyDescent="0.35">
      <c r="A205" s="1">
        <v>45403</v>
      </c>
      <c r="B205">
        <v>579.6</v>
      </c>
      <c r="C205">
        <v>570.70000000000005</v>
      </c>
      <c r="D205">
        <v>582.17999999999995</v>
      </c>
      <c r="E205">
        <v>566.6</v>
      </c>
      <c r="F205" t="s">
        <v>6231</v>
      </c>
      <c r="G205">
        <v>1.54E-2</v>
      </c>
    </row>
    <row r="206" spans="1:7" x14ac:dyDescent="0.35">
      <c r="A206" s="1">
        <v>45402</v>
      </c>
      <c r="B206">
        <v>570.79999999999995</v>
      </c>
      <c r="C206">
        <v>554.09</v>
      </c>
      <c r="D206">
        <v>574.09</v>
      </c>
      <c r="E206">
        <v>549.19000000000005</v>
      </c>
      <c r="F206" t="s">
        <v>6232</v>
      </c>
      <c r="G206">
        <v>3.0200000000000001E-2</v>
      </c>
    </row>
    <row r="207" spans="1:7" x14ac:dyDescent="0.35">
      <c r="A207" s="1">
        <v>45401</v>
      </c>
      <c r="B207">
        <v>554.09</v>
      </c>
      <c r="C207">
        <v>552.07000000000005</v>
      </c>
      <c r="D207">
        <v>564.16999999999996</v>
      </c>
      <c r="E207">
        <v>525.91999999999996</v>
      </c>
      <c r="F207" t="s">
        <v>6233</v>
      </c>
      <c r="G207">
        <v>3.7000000000000002E-3</v>
      </c>
    </row>
    <row r="208" spans="1:7" x14ac:dyDescent="0.35">
      <c r="A208" s="1">
        <v>45400</v>
      </c>
      <c r="B208">
        <v>552.07000000000005</v>
      </c>
      <c r="C208">
        <v>534.32000000000005</v>
      </c>
      <c r="D208">
        <v>555.52</v>
      </c>
      <c r="E208">
        <v>527.25</v>
      </c>
      <c r="F208" t="s">
        <v>6234</v>
      </c>
      <c r="G208">
        <v>3.32E-2</v>
      </c>
    </row>
    <row r="209" spans="1:7" x14ac:dyDescent="0.35">
      <c r="A209" s="1">
        <v>45399</v>
      </c>
      <c r="B209">
        <v>534.32000000000005</v>
      </c>
      <c r="C209">
        <v>537.51</v>
      </c>
      <c r="D209">
        <v>547.69000000000005</v>
      </c>
      <c r="E209">
        <v>513.4</v>
      </c>
      <c r="F209" t="s">
        <v>6235</v>
      </c>
      <c r="G209">
        <v>-6.0000000000000001E-3</v>
      </c>
    </row>
    <row r="210" spans="1:7" x14ac:dyDescent="0.35">
      <c r="A210" s="1">
        <v>45398</v>
      </c>
      <c r="B210">
        <v>537.53</v>
      </c>
      <c r="C210">
        <v>552.41</v>
      </c>
      <c r="D210">
        <v>553.9</v>
      </c>
      <c r="E210">
        <v>523.32000000000005</v>
      </c>
      <c r="F210" t="s">
        <v>6236</v>
      </c>
      <c r="G210">
        <v>-2.69E-2</v>
      </c>
    </row>
    <row r="211" spans="1:7" x14ac:dyDescent="0.35">
      <c r="A211" s="1">
        <v>45397</v>
      </c>
      <c r="B211">
        <v>552.4</v>
      </c>
      <c r="C211">
        <v>566.5</v>
      </c>
      <c r="D211">
        <v>585.39</v>
      </c>
      <c r="E211">
        <v>545.75</v>
      </c>
      <c r="F211" t="s">
        <v>6237</v>
      </c>
      <c r="G211">
        <v>-2.4899999999999999E-2</v>
      </c>
    </row>
    <row r="212" spans="1:7" x14ac:dyDescent="0.35">
      <c r="A212" s="1">
        <v>45396</v>
      </c>
      <c r="B212">
        <v>566.5</v>
      </c>
      <c r="C212">
        <v>553.03</v>
      </c>
      <c r="D212">
        <v>570.1</v>
      </c>
      <c r="E212">
        <v>536.70000000000005</v>
      </c>
      <c r="F212" t="s">
        <v>1657</v>
      </c>
      <c r="G212">
        <v>2.52E-2</v>
      </c>
    </row>
    <row r="213" spans="1:7" x14ac:dyDescent="0.35">
      <c r="A213" s="1">
        <v>45395</v>
      </c>
      <c r="B213">
        <v>552.55999999999995</v>
      </c>
      <c r="C213">
        <v>595.67999999999995</v>
      </c>
      <c r="D213">
        <v>600.07000000000005</v>
      </c>
      <c r="E213">
        <v>510.84</v>
      </c>
      <c r="F213" t="s">
        <v>1981</v>
      </c>
      <c r="G213">
        <v>-7.22E-2</v>
      </c>
    </row>
    <row r="214" spans="1:7" x14ac:dyDescent="0.35">
      <c r="A214" s="1">
        <v>45394</v>
      </c>
      <c r="B214">
        <v>595.59</v>
      </c>
      <c r="C214">
        <v>604.61</v>
      </c>
      <c r="D214">
        <v>627.67999999999995</v>
      </c>
      <c r="E214">
        <v>575.15</v>
      </c>
      <c r="F214" t="s">
        <v>5658</v>
      </c>
      <c r="G214">
        <v>-1.49E-2</v>
      </c>
    </row>
    <row r="215" spans="1:7" x14ac:dyDescent="0.35">
      <c r="A215" s="1">
        <v>45393</v>
      </c>
      <c r="B215">
        <v>604.61</v>
      </c>
      <c r="C215">
        <v>609.82000000000005</v>
      </c>
      <c r="D215">
        <v>617.80999999999995</v>
      </c>
      <c r="E215">
        <v>592.1</v>
      </c>
      <c r="F215" t="s">
        <v>6238</v>
      </c>
      <c r="G215">
        <v>-8.6E-3</v>
      </c>
    </row>
    <row r="216" spans="1:7" x14ac:dyDescent="0.35">
      <c r="A216" s="1">
        <v>45392</v>
      </c>
      <c r="B216">
        <v>609.82000000000005</v>
      </c>
      <c r="C216">
        <v>580.5</v>
      </c>
      <c r="D216">
        <v>610.21</v>
      </c>
      <c r="E216">
        <v>573.69000000000005</v>
      </c>
      <c r="F216" t="s">
        <v>6239</v>
      </c>
      <c r="G216">
        <v>5.0500000000000003E-2</v>
      </c>
    </row>
    <row r="217" spans="1:7" x14ac:dyDescent="0.35">
      <c r="A217" s="1">
        <v>45391</v>
      </c>
      <c r="B217">
        <v>580.5</v>
      </c>
      <c r="C217">
        <v>586.30999999999995</v>
      </c>
      <c r="D217">
        <v>589.9</v>
      </c>
      <c r="E217">
        <v>571.95000000000005</v>
      </c>
      <c r="F217" t="s">
        <v>6240</v>
      </c>
      <c r="G217">
        <v>-9.9000000000000008E-3</v>
      </c>
    </row>
    <row r="218" spans="1:7" x14ac:dyDescent="0.35">
      <c r="A218" s="1">
        <v>45390</v>
      </c>
      <c r="B218">
        <v>586.32000000000005</v>
      </c>
      <c r="C218">
        <v>584</v>
      </c>
      <c r="D218">
        <v>600.89</v>
      </c>
      <c r="E218">
        <v>577.82000000000005</v>
      </c>
      <c r="F218" t="s">
        <v>6241</v>
      </c>
      <c r="G218">
        <v>4.0000000000000001E-3</v>
      </c>
    </row>
    <row r="219" spans="1:7" x14ac:dyDescent="0.35">
      <c r="A219" s="1">
        <v>45389</v>
      </c>
      <c r="B219">
        <v>584</v>
      </c>
      <c r="C219">
        <v>585.59</v>
      </c>
      <c r="D219">
        <v>590.79999999999995</v>
      </c>
      <c r="E219">
        <v>578.51</v>
      </c>
      <c r="F219" t="s">
        <v>6242</v>
      </c>
      <c r="G219">
        <v>-2.8999999999999998E-3</v>
      </c>
    </row>
    <row r="220" spans="1:7" x14ac:dyDescent="0.35">
      <c r="A220" s="1">
        <v>45388</v>
      </c>
      <c r="B220">
        <v>585.69000000000005</v>
      </c>
      <c r="C220">
        <v>577.89</v>
      </c>
      <c r="D220">
        <v>590.67999999999995</v>
      </c>
      <c r="E220">
        <v>575.39</v>
      </c>
      <c r="F220" t="s">
        <v>6243</v>
      </c>
      <c r="G220">
        <v>1.35E-2</v>
      </c>
    </row>
    <row r="221" spans="1:7" x14ac:dyDescent="0.35">
      <c r="A221" s="1">
        <v>45387</v>
      </c>
      <c r="B221">
        <v>577.9</v>
      </c>
      <c r="C221">
        <v>585.25</v>
      </c>
      <c r="D221">
        <v>591.24</v>
      </c>
      <c r="E221">
        <v>564.66</v>
      </c>
      <c r="F221" t="s">
        <v>6244</v>
      </c>
      <c r="G221">
        <v>-1.2500000000000001E-2</v>
      </c>
    </row>
    <row r="222" spans="1:7" x14ac:dyDescent="0.35">
      <c r="A222" s="1">
        <v>45386</v>
      </c>
      <c r="B222">
        <v>585.23</v>
      </c>
      <c r="C222">
        <v>561.54</v>
      </c>
      <c r="D222">
        <v>597.54</v>
      </c>
      <c r="E222">
        <v>560.96</v>
      </c>
      <c r="F222" t="s">
        <v>6245</v>
      </c>
      <c r="G222">
        <v>4.2500000000000003E-2</v>
      </c>
    </row>
    <row r="223" spans="1:7" x14ac:dyDescent="0.35">
      <c r="A223" s="1">
        <v>45385</v>
      </c>
      <c r="B223">
        <v>561.35</v>
      </c>
      <c r="C223">
        <v>550.79999999999995</v>
      </c>
      <c r="D223">
        <v>567.80999999999995</v>
      </c>
      <c r="E223">
        <v>539.70000000000005</v>
      </c>
      <c r="F223" t="s">
        <v>6246</v>
      </c>
      <c r="G223">
        <v>1.9199999999999998E-2</v>
      </c>
    </row>
    <row r="224" spans="1:7" x14ac:dyDescent="0.35">
      <c r="A224" s="1">
        <v>45384</v>
      </c>
      <c r="B224">
        <v>550.79999999999995</v>
      </c>
      <c r="C224">
        <v>576.1</v>
      </c>
      <c r="D224">
        <v>578.1</v>
      </c>
      <c r="E224">
        <v>546.33000000000004</v>
      </c>
      <c r="F224" t="s">
        <v>1579</v>
      </c>
      <c r="G224">
        <v>-4.3900000000000002E-2</v>
      </c>
    </row>
    <row r="225" spans="1:7" x14ac:dyDescent="0.35">
      <c r="A225" s="1">
        <v>45383</v>
      </c>
      <c r="B225">
        <v>576.1</v>
      </c>
      <c r="C225">
        <v>606.69000000000005</v>
      </c>
      <c r="D225">
        <v>607.59</v>
      </c>
      <c r="E225">
        <v>569.1</v>
      </c>
      <c r="F225" t="s">
        <v>6247</v>
      </c>
      <c r="G225">
        <v>-5.0700000000000002E-2</v>
      </c>
    </row>
    <row r="226" spans="1:7" x14ac:dyDescent="0.35">
      <c r="A226" s="1">
        <v>45382</v>
      </c>
      <c r="B226">
        <v>606.89</v>
      </c>
      <c r="C226">
        <v>600.79</v>
      </c>
      <c r="D226">
        <v>608.69000000000005</v>
      </c>
      <c r="E226">
        <v>600.59</v>
      </c>
      <c r="F226" t="s">
        <v>6248</v>
      </c>
      <c r="G226">
        <v>1.0200000000000001E-2</v>
      </c>
    </row>
    <row r="227" spans="1:7" x14ac:dyDescent="0.35">
      <c r="A227" s="1">
        <v>45381</v>
      </c>
      <c r="B227">
        <v>600.79</v>
      </c>
      <c r="C227">
        <v>612.47</v>
      </c>
      <c r="D227">
        <v>612.58000000000004</v>
      </c>
      <c r="E227">
        <v>596.97</v>
      </c>
      <c r="F227" t="s">
        <v>6249</v>
      </c>
      <c r="G227">
        <v>-1.9099999999999999E-2</v>
      </c>
    </row>
    <row r="228" spans="1:7" x14ac:dyDescent="0.35">
      <c r="A228" s="1">
        <v>45380</v>
      </c>
      <c r="B228">
        <v>612.47</v>
      </c>
      <c r="C228">
        <v>583.1</v>
      </c>
      <c r="D228">
        <v>619.89</v>
      </c>
      <c r="E228">
        <v>582.21</v>
      </c>
      <c r="F228" t="s">
        <v>1595</v>
      </c>
      <c r="G228">
        <v>5.04E-2</v>
      </c>
    </row>
    <row r="229" spans="1:7" x14ac:dyDescent="0.35">
      <c r="A229" s="1">
        <v>45379</v>
      </c>
      <c r="B229">
        <v>583.1</v>
      </c>
      <c r="C229">
        <v>574.21</v>
      </c>
      <c r="D229">
        <v>591.47</v>
      </c>
      <c r="E229">
        <v>574.21</v>
      </c>
      <c r="F229" t="s">
        <v>6250</v>
      </c>
      <c r="G229">
        <v>1.55E-2</v>
      </c>
    </row>
    <row r="230" spans="1:7" x14ac:dyDescent="0.35">
      <c r="A230" s="1">
        <v>45378</v>
      </c>
      <c r="B230">
        <v>574.21</v>
      </c>
      <c r="C230">
        <v>580.45000000000005</v>
      </c>
      <c r="D230">
        <v>585.16999999999996</v>
      </c>
      <c r="E230">
        <v>564.51</v>
      </c>
      <c r="F230" t="s">
        <v>6251</v>
      </c>
      <c r="G230">
        <v>-1.0699999999999999E-2</v>
      </c>
    </row>
    <row r="231" spans="1:7" x14ac:dyDescent="0.35">
      <c r="A231" s="1">
        <v>45377</v>
      </c>
      <c r="B231">
        <v>580.45000000000005</v>
      </c>
      <c r="C231">
        <v>587.07000000000005</v>
      </c>
      <c r="D231">
        <v>596.96</v>
      </c>
      <c r="E231">
        <v>571.89</v>
      </c>
      <c r="F231" t="s">
        <v>6252</v>
      </c>
      <c r="G231">
        <v>-1.1299999999999999E-2</v>
      </c>
    </row>
    <row r="232" spans="1:7" x14ac:dyDescent="0.35">
      <c r="A232" s="1">
        <v>45376</v>
      </c>
      <c r="B232">
        <v>587.11</v>
      </c>
      <c r="C232">
        <v>567.79999999999995</v>
      </c>
      <c r="D232">
        <v>597.67999999999995</v>
      </c>
      <c r="E232">
        <v>565</v>
      </c>
      <c r="F232" t="s">
        <v>6253</v>
      </c>
      <c r="G232">
        <v>3.4200000000000001E-2</v>
      </c>
    </row>
    <row r="233" spans="1:7" x14ac:dyDescent="0.35">
      <c r="A233" s="1">
        <v>45375</v>
      </c>
      <c r="B233">
        <v>567.70000000000005</v>
      </c>
      <c r="C233">
        <v>552.1</v>
      </c>
      <c r="D233">
        <v>572.79</v>
      </c>
      <c r="E233">
        <v>549</v>
      </c>
      <c r="F233" t="s">
        <v>6254</v>
      </c>
      <c r="G233">
        <v>2.8299999999999999E-2</v>
      </c>
    </row>
    <row r="234" spans="1:7" x14ac:dyDescent="0.35">
      <c r="A234" s="1">
        <v>45374</v>
      </c>
      <c r="B234">
        <v>552.1</v>
      </c>
      <c r="C234">
        <v>553.53</v>
      </c>
      <c r="D234">
        <v>567.66999999999996</v>
      </c>
      <c r="E234">
        <v>544.39</v>
      </c>
      <c r="F234" t="s">
        <v>6255</v>
      </c>
      <c r="G234">
        <v>-2.5999999999999999E-3</v>
      </c>
    </row>
    <row r="235" spans="1:7" x14ac:dyDescent="0.35">
      <c r="A235" s="1">
        <v>45373</v>
      </c>
      <c r="B235">
        <v>553.53</v>
      </c>
      <c r="C235">
        <v>553.79</v>
      </c>
      <c r="D235">
        <v>587.67999999999995</v>
      </c>
      <c r="E235">
        <v>535.61</v>
      </c>
      <c r="F235" t="s">
        <v>1619</v>
      </c>
      <c r="G235">
        <v>-5.0000000000000001E-4</v>
      </c>
    </row>
    <row r="236" spans="1:7" x14ac:dyDescent="0.35">
      <c r="A236" s="1">
        <v>45372</v>
      </c>
      <c r="B236">
        <v>553.79</v>
      </c>
      <c r="C236">
        <v>556.6</v>
      </c>
      <c r="D236">
        <v>570.79999999999995</v>
      </c>
      <c r="E236">
        <v>541.01</v>
      </c>
      <c r="F236" t="s">
        <v>6256</v>
      </c>
      <c r="G236">
        <v>-5.0000000000000001E-3</v>
      </c>
    </row>
    <row r="237" spans="1:7" x14ac:dyDescent="0.35">
      <c r="A237" s="1">
        <v>45371</v>
      </c>
      <c r="B237">
        <v>556.6</v>
      </c>
      <c r="C237">
        <v>508.06</v>
      </c>
      <c r="D237">
        <v>558.9</v>
      </c>
      <c r="E237">
        <v>500.51</v>
      </c>
      <c r="F237" t="s">
        <v>1641</v>
      </c>
      <c r="G237">
        <v>9.5500000000000002E-2</v>
      </c>
    </row>
    <row r="238" spans="1:7" x14ac:dyDescent="0.35">
      <c r="A238" s="1">
        <v>45370</v>
      </c>
      <c r="B238">
        <v>508.06</v>
      </c>
      <c r="C238">
        <v>555.49</v>
      </c>
      <c r="D238">
        <v>560.29</v>
      </c>
      <c r="E238">
        <v>498.61</v>
      </c>
      <c r="F238" t="s">
        <v>1980</v>
      </c>
      <c r="G238">
        <v>-8.5400000000000004E-2</v>
      </c>
    </row>
    <row r="239" spans="1:7" x14ac:dyDescent="0.35">
      <c r="A239" s="1">
        <v>45369</v>
      </c>
      <c r="B239">
        <v>555.49</v>
      </c>
      <c r="C239">
        <v>571.69000000000005</v>
      </c>
      <c r="D239">
        <v>586.88</v>
      </c>
      <c r="E239">
        <v>540.54</v>
      </c>
      <c r="F239" t="s">
        <v>5654</v>
      </c>
      <c r="G239">
        <v>-2.8299999999999999E-2</v>
      </c>
    </row>
    <row r="240" spans="1:7" x14ac:dyDescent="0.35">
      <c r="A240" s="1">
        <v>45368</v>
      </c>
      <c r="B240">
        <v>571.69000000000005</v>
      </c>
      <c r="C240">
        <v>576.52</v>
      </c>
      <c r="D240">
        <v>590.11</v>
      </c>
      <c r="E240">
        <v>550.23</v>
      </c>
      <c r="F240" t="s">
        <v>5467</v>
      </c>
      <c r="G240">
        <v>-8.3999999999999995E-3</v>
      </c>
    </row>
    <row r="241" spans="1:7" x14ac:dyDescent="0.35">
      <c r="A241" s="1">
        <v>45367</v>
      </c>
      <c r="B241">
        <v>576.52</v>
      </c>
      <c r="C241">
        <v>632.05999999999995</v>
      </c>
      <c r="D241">
        <v>641.79999999999995</v>
      </c>
      <c r="E241">
        <v>567.92999999999995</v>
      </c>
      <c r="F241" t="s">
        <v>5480</v>
      </c>
      <c r="G241">
        <v>-8.7900000000000006E-2</v>
      </c>
    </row>
    <row r="242" spans="1:7" x14ac:dyDescent="0.35">
      <c r="A242" s="1">
        <v>45366</v>
      </c>
      <c r="B242">
        <v>632.05999999999995</v>
      </c>
      <c r="C242">
        <v>603.29999999999995</v>
      </c>
      <c r="D242">
        <v>634.45000000000005</v>
      </c>
      <c r="E242">
        <v>548.34</v>
      </c>
      <c r="F242" t="s">
        <v>5859</v>
      </c>
      <c r="G242">
        <v>4.7699999999999999E-2</v>
      </c>
    </row>
    <row r="243" spans="1:7" x14ac:dyDescent="0.35">
      <c r="A243" s="1">
        <v>45365</v>
      </c>
      <c r="B243">
        <v>603.29999999999995</v>
      </c>
      <c r="C243">
        <v>630.36</v>
      </c>
      <c r="D243">
        <v>631.39</v>
      </c>
      <c r="E243">
        <v>565.92999999999995</v>
      </c>
      <c r="F243" t="s">
        <v>5731</v>
      </c>
      <c r="G243">
        <v>-4.2900000000000001E-2</v>
      </c>
    </row>
    <row r="244" spans="1:7" x14ac:dyDescent="0.35">
      <c r="A244" s="1">
        <v>45364</v>
      </c>
      <c r="B244">
        <v>630.36</v>
      </c>
      <c r="C244">
        <v>537.69000000000005</v>
      </c>
      <c r="D244">
        <v>632.53</v>
      </c>
      <c r="E244">
        <v>531.79999999999995</v>
      </c>
      <c r="F244" t="s">
        <v>6257</v>
      </c>
      <c r="G244">
        <v>0.17230000000000001</v>
      </c>
    </row>
    <row r="245" spans="1:7" x14ac:dyDescent="0.35">
      <c r="A245" s="1">
        <v>45363</v>
      </c>
      <c r="B245">
        <v>537.69000000000005</v>
      </c>
      <c r="C245">
        <v>522.89</v>
      </c>
      <c r="D245">
        <v>547.4</v>
      </c>
      <c r="E245">
        <v>520.29999999999995</v>
      </c>
      <c r="F245" t="s">
        <v>5606</v>
      </c>
      <c r="G245">
        <v>2.9899999999999999E-2</v>
      </c>
    </row>
    <row r="246" spans="1:7" x14ac:dyDescent="0.35">
      <c r="A246" s="1">
        <v>45362</v>
      </c>
      <c r="B246">
        <v>522.11</v>
      </c>
      <c r="C246">
        <v>529.1</v>
      </c>
      <c r="D246">
        <v>532.99</v>
      </c>
      <c r="E246">
        <v>507.33</v>
      </c>
      <c r="F246" t="s">
        <v>1642</v>
      </c>
      <c r="G246">
        <v>-1.32E-2</v>
      </c>
    </row>
    <row r="247" spans="1:7" x14ac:dyDescent="0.35">
      <c r="A247" s="1">
        <v>45361</v>
      </c>
      <c r="B247">
        <v>529.1</v>
      </c>
      <c r="C247">
        <v>488.3</v>
      </c>
      <c r="D247">
        <v>536.54</v>
      </c>
      <c r="E247">
        <v>485</v>
      </c>
      <c r="F247" t="s">
        <v>6258</v>
      </c>
      <c r="G247">
        <v>8.3500000000000005E-2</v>
      </c>
    </row>
    <row r="248" spans="1:7" x14ac:dyDescent="0.35">
      <c r="A248" s="1">
        <v>45360</v>
      </c>
      <c r="B248">
        <v>488.3</v>
      </c>
      <c r="C248">
        <v>485.8</v>
      </c>
      <c r="D248">
        <v>493.68</v>
      </c>
      <c r="E248">
        <v>481.21</v>
      </c>
      <c r="F248" t="s">
        <v>6259</v>
      </c>
      <c r="G248">
        <v>3.7000000000000002E-3</v>
      </c>
    </row>
    <row r="249" spans="1:7" x14ac:dyDescent="0.35">
      <c r="A249" s="1">
        <v>45359</v>
      </c>
      <c r="B249">
        <v>486.51</v>
      </c>
      <c r="C249">
        <v>474.5</v>
      </c>
      <c r="D249">
        <v>489.38</v>
      </c>
      <c r="E249">
        <v>463.81</v>
      </c>
      <c r="F249" t="s">
        <v>1649</v>
      </c>
      <c r="G249">
        <v>2.4500000000000001E-2</v>
      </c>
    </row>
    <row r="250" spans="1:7" x14ac:dyDescent="0.35">
      <c r="A250" s="1">
        <v>45358</v>
      </c>
      <c r="B250">
        <v>474.9</v>
      </c>
      <c r="C250">
        <v>429.29</v>
      </c>
      <c r="D250">
        <v>476.48</v>
      </c>
      <c r="E250">
        <v>423.4</v>
      </c>
      <c r="F250" t="s">
        <v>1649</v>
      </c>
      <c r="G250">
        <v>0.1065</v>
      </c>
    </row>
    <row r="251" spans="1:7" x14ac:dyDescent="0.35">
      <c r="A251" s="1">
        <v>45357</v>
      </c>
      <c r="B251">
        <v>429.19</v>
      </c>
      <c r="C251">
        <v>394.29</v>
      </c>
      <c r="D251">
        <v>434.26</v>
      </c>
      <c r="E251">
        <v>385.9</v>
      </c>
      <c r="F251" t="s">
        <v>5480</v>
      </c>
      <c r="G251">
        <v>8.8499999999999995E-2</v>
      </c>
    </row>
    <row r="252" spans="1:7" x14ac:dyDescent="0.35">
      <c r="A252" s="1">
        <v>45356</v>
      </c>
      <c r="B252">
        <v>394.29</v>
      </c>
      <c r="C252">
        <v>418.4</v>
      </c>
      <c r="D252">
        <v>427.1</v>
      </c>
      <c r="E252">
        <v>362.15</v>
      </c>
      <c r="F252" t="s">
        <v>1971</v>
      </c>
      <c r="G252">
        <v>-5.7599999999999998E-2</v>
      </c>
    </row>
    <row r="253" spans="1:7" x14ac:dyDescent="0.35">
      <c r="A253" s="1">
        <v>45355</v>
      </c>
      <c r="B253">
        <v>418.4</v>
      </c>
      <c r="C253">
        <v>414.5</v>
      </c>
      <c r="D253">
        <v>423.4</v>
      </c>
      <c r="E253">
        <v>410.7</v>
      </c>
      <c r="F253" t="s">
        <v>1579</v>
      </c>
      <c r="G253">
        <v>8.8999999999999999E-3</v>
      </c>
    </row>
    <row r="254" spans="1:7" x14ac:dyDescent="0.35">
      <c r="A254" s="1">
        <v>45354</v>
      </c>
      <c r="B254">
        <v>414.7</v>
      </c>
      <c r="C254">
        <v>410.89</v>
      </c>
      <c r="D254">
        <v>416.5</v>
      </c>
      <c r="E254">
        <v>402.9</v>
      </c>
      <c r="F254" t="s">
        <v>6260</v>
      </c>
      <c r="G254">
        <v>9.2999999999999992E-3</v>
      </c>
    </row>
    <row r="255" spans="1:7" x14ac:dyDescent="0.35">
      <c r="A255" s="1">
        <v>45353</v>
      </c>
      <c r="B255">
        <v>410.89</v>
      </c>
      <c r="C255">
        <v>407.3</v>
      </c>
      <c r="D255">
        <v>414.69</v>
      </c>
      <c r="E255">
        <v>405.91</v>
      </c>
      <c r="F255" t="s">
        <v>6261</v>
      </c>
      <c r="G255">
        <v>8.8000000000000005E-3</v>
      </c>
    </row>
    <row r="256" spans="1:7" x14ac:dyDescent="0.35">
      <c r="A256" s="1">
        <v>45352</v>
      </c>
      <c r="B256">
        <v>407.3</v>
      </c>
      <c r="C256">
        <v>399.1</v>
      </c>
      <c r="D256">
        <v>408.48</v>
      </c>
      <c r="E256">
        <v>399</v>
      </c>
      <c r="F256" t="s">
        <v>6262</v>
      </c>
      <c r="G256">
        <v>2.0500000000000001E-2</v>
      </c>
    </row>
    <row r="257" spans="1:7" x14ac:dyDescent="0.35">
      <c r="A257" s="1">
        <v>45351</v>
      </c>
      <c r="B257">
        <v>399.1</v>
      </c>
      <c r="C257">
        <v>414.62</v>
      </c>
      <c r="D257">
        <v>419.38</v>
      </c>
      <c r="E257">
        <v>391.24</v>
      </c>
      <c r="F257" t="s">
        <v>1593</v>
      </c>
      <c r="G257">
        <v>-3.7400000000000003E-2</v>
      </c>
    </row>
    <row r="258" spans="1:7" x14ac:dyDescent="0.35">
      <c r="A258" s="1">
        <v>45350</v>
      </c>
      <c r="B258">
        <v>414.62</v>
      </c>
      <c r="C258">
        <v>394.6</v>
      </c>
      <c r="D258">
        <v>426.79</v>
      </c>
      <c r="E258">
        <v>394.3</v>
      </c>
      <c r="F258" t="s">
        <v>5798</v>
      </c>
      <c r="G258">
        <v>5.0200000000000002E-2</v>
      </c>
    </row>
    <row r="259" spans="1:7" x14ac:dyDescent="0.35">
      <c r="A259" s="1">
        <v>45349</v>
      </c>
      <c r="B259">
        <v>394.8</v>
      </c>
      <c r="C259">
        <v>401.6</v>
      </c>
      <c r="D259">
        <v>403.69</v>
      </c>
      <c r="E259">
        <v>390.11</v>
      </c>
      <c r="F259" t="s">
        <v>6263</v>
      </c>
      <c r="G259">
        <v>-1.6899999999999998E-2</v>
      </c>
    </row>
    <row r="260" spans="1:7" x14ac:dyDescent="0.35">
      <c r="A260" s="1">
        <v>45348</v>
      </c>
      <c r="B260">
        <v>401.6</v>
      </c>
      <c r="C260">
        <v>388.5</v>
      </c>
      <c r="D260">
        <v>404.49</v>
      </c>
      <c r="E260">
        <v>382.1</v>
      </c>
      <c r="F260" t="s">
        <v>5793</v>
      </c>
      <c r="G260">
        <v>3.3700000000000001E-2</v>
      </c>
    </row>
    <row r="261" spans="1:7" x14ac:dyDescent="0.35">
      <c r="A261" s="1">
        <v>45347</v>
      </c>
      <c r="B261">
        <v>388.5</v>
      </c>
      <c r="C261">
        <v>381.7</v>
      </c>
      <c r="D261">
        <v>390.8</v>
      </c>
      <c r="E261">
        <v>378</v>
      </c>
      <c r="F261" t="s">
        <v>6264</v>
      </c>
      <c r="G261">
        <v>1.78E-2</v>
      </c>
    </row>
    <row r="262" spans="1:7" x14ac:dyDescent="0.35">
      <c r="A262" s="1">
        <v>45346</v>
      </c>
      <c r="B262">
        <v>381.7</v>
      </c>
      <c r="C262">
        <v>375.5</v>
      </c>
      <c r="D262">
        <v>383.3</v>
      </c>
      <c r="E262">
        <v>371.8</v>
      </c>
      <c r="F262" t="s">
        <v>6265</v>
      </c>
      <c r="G262">
        <v>1.6500000000000001E-2</v>
      </c>
    </row>
    <row r="263" spans="1:7" x14ac:dyDescent="0.35">
      <c r="A263" s="1">
        <v>45345</v>
      </c>
      <c r="B263">
        <v>375.5</v>
      </c>
      <c r="C263">
        <v>382.69</v>
      </c>
      <c r="D263">
        <v>385.7</v>
      </c>
      <c r="E263">
        <v>369.2</v>
      </c>
      <c r="F263" t="s">
        <v>1654</v>
      </c>
      <c r="G263">
        <v>-1.8800000000000001E-2</v>
      </c>
    </row>
    <row r="264" spans="1:7" x14ac:dyDescent="0.35">
      <c r="A264" s="1">
        <v>45344</v>
      </c>
      <c r="B264">
        <v>382.69</v>
      </c>
      <c r="C264">
        <v>379.19</v>
      </c>
      <c r="D264">
        <v>387.09</v>
      </c>
      <c r="E264">
        <v>374.01</v>
      </c>
      <c r="F264" t="s">
        <v>1636</v>
      </c>
      <c r="G264">
        <v>9.4999999999999998E-3</v>
      </c>
    </row>
    <row r="265" spans="1:7" x14ac:dyDescent="0.35">
      <c r="A265" s="1">
        <v>45343</v>
      </c>
      <c r="B265">
        <v>379.09</v>
      </c>
      <c r="C265">
        <v>354.51</v>
      </c>
      <c r="D265">
        <v>379.3</v>
      </c>
      <c r="E265">
        <v>351.01</v>
      </c>
      <c r="F265" t="s">
        <v>1639</v>
      </c>
      <c r="G265">
        <v>6.9400000000000003E-2</v>
      </c>
    </row>
    <row r="266" spans="1:7" x14ac:dyDescent="0.35">
      <c r="A266" s="1">
        <v>45342</v>
      </c>
      <c r="B266">
        <v>354.51</v>
      </c>
      <c r="C266">
        <v>351.7</v>
      </c>
      <c r="D266">
        <v>360.8</v>
      </c>
      <c r="E266">
        <v>345.32</v>
      </c>
      <c r="F266" t="s">
        <v>6266</v>
      </c>
      <c r="G266">
        <v>8.0000000000000002E-3</v>
      </c>
    </row>
    <row r="267" spans="1:7" x14ac:dyDescent="0.35">
      <c r="A267" s="1">
        <v>45341</v>
      </c>
      <c r="B267">
        <v>351.7</v>
      </c>
      <c r="C267">
        <v>349.6</v>
      </c>
      <c r="D267">
        <v>356.1</v>
      </c>
      <c r="E267">
        <v>349.4</v>
      </c>
      <c r="F267" t="s">
        <v>6267</v>
      </c>
      <c r="G267">
        <v>6.0000000000000001E-3</v>
      </c>
    </row>
    <row r="268" spans="1:7" x14ac:dyDescent="0.35">
      <c r="A268" s="1">
        <v>45340</v>
      </c>
      <c r="B268">
        <v>349.6</v>
      </c>
      <c r="C268">
        <v>352.9</v>
      </c>
      <c r="D268">
        <v>358.1</v>
      </c>
      <c r="E268">
        <v>349.31</v>
      </c>
      <c r="F268" t="s">
        <v>6268</v>
      </c>
      <c r="G268">
        <v>-9.2999999999999992E-3</v>
      </c>
    </row>
    <row r="269" spans="1:7" x14ac:dyDescent="0.35">
      <c r="A269" s="1">
        <v>45339</v>
      </c>
      <c r="B269">
        <v>352.9</v>
      </c>
      <c r="C269">
        <v>360.6</v>
      </c>
      <c r="D269">
        <v>363.4</v>
      </c>
      <c r="E269">
        <v>348.41</v>
      </c>
      <c r="F269" t="s">
        <v>6269</v>
      </c>
      <c r="G269">
        <v>-2.1399999999999999E-2</v>
      </c>
    </row>
    <row r="270" spans="1:7" x14ac:dyDescent="0.35">
      <c r="A270" s="1">
        <v>45338</v>
      </c>
      <c r="B270">
        <v>360.6</v>
      </c>
      <c r="C270">
        <v>354.2</v>
      </c>
      <c r="D270">
        <v>365.9</v>
      </c>
      <c r="E270">
        <v>351.2</v>
      </c>
      <c r="F270" t="s">
        <v>3699</v>
      </c>
      <c r="G270">
        <v>1.8100000000000002E-2</v>
      </c>
    </row>
    <row r="271" spans="1:7" x14ac:dyDescent="0.35">
      <c r="A271" s="1">
        <v>45337</v>
      </c>
      <c r="B271">
        <v>354.2</v>
      </c>
      <c r="C271">
        <v>333.8</v>
      </c>
      <c r="D271">
        <v>366.1</v>
      </c>
      <c r="E271">
        <v>333.3</v>
      </c>
      <c r="F271" t="s">
        <v>5787</v>
      </c>
      <c r="G271">
        <v>6.08E-2</v>
      </c>
    </row>
    <row r="272" spans="1:7" x14ac:dyDescent="0.35">
      <c r="A272" s="1">
        <v>45336</v>
      </c>
      <c r="B272">
        <v>333.9</v>
      </c>
      <c r="C272">
        <v>324.7</v>
      </c>
      <c r="D272">
        <v>334.5</v>
      </c>
      <c r="E272">
        <v>323.5</v>
      </c>
      <c r="F272" t="s">
        <v>6270</v>
      </c>
      <c r="G272">
        <v>2.8400000000000002E-2</v>
      </c>
    </row>
    <row r="273" spans="1:7" x14ac:dyDescent="0.35">
      <c r="A273" s="1">
        <v>45335</v>
      </c>
      <c r="B273">
        <v>324.7</v>
      </c>
      <c r="C273">
        <v>327.9</v>
      </c>
      <c r="D273">
        <v>329.1</v>
      </c>
      <c r="E273">
        <v>319.3</v>
      </c>
      <c r="F273" t="s">
        <v>6271</v>
      </c>
      <c r="G273">
        <v>-9.7999999999999997E-3</v>
      </c>
    </row>
    <row r="274" spans="1:7" x14ac:dyDescent="0.35">
      <c r="A274" s="1">
        <v>45334</v>
      </c>
      <c r="B274">
        <v>327.9</v>
      </c>
      <c r="C274">
        <v>320.7</v>
      </c>
      <c r="D274">
        <v>331.4</v>
      </c>
      <c r="E274">
        <v>315.7</v>
      </c>
      <c r="F274" t="s">
        <v>6272</v>
      </c>
      <c r="G274">
        <v>2.2499999999999999E-2</v>
      </c>
    </row>
    <row r="275" spans="1:7" x14ac:dyDescent="0.35">
      <c r="A275" s="1">
        <v>45333</v>
      </c>
      <c r="B275">
        <v>320.7</v>
      </c>
      <c r="C275">
        <v>323.10000000000002</v>
      </c>
      <c r="D275">
        <v>324.8</v>
      </c>
      <c r="E275">
        <v>320.10000000000002</v>
      </c>
      <c r="F275" t="s">
        <v>6273</v>
      </c>
      <c r="G275">
        <v>-7.4000000000000003E-3</v>
      </c>
    </row>
    <row r="276" spans="1:7" x14ac:dyDescent="0.35">
      <c r="A276" s="1">
        <v>45332</v>
      </c>
      <c r="B276">
        <v>323.10000000000002</v>
      </c>
      <c r="C276">
        <v>323.89999999999998</v>
      </c>
      <c r="D276">
        <v>325.3</v>
      </c>
      <c r="E276">
        <v>319.10000000000002</v>
      </c>
      <c r="F276" t="s">
        <v>6274</v>
      </c>
      <c r="G276">
        <v>-2.5000000000000001E-3</v>
      </c>
    </row>
    <row r="277" spans="1:7" x14ac:dyDescent="0.35">
      <c r="A277" s="1">
        <v>45331</v>
      </c>
      <c r="B277">
        <v>323.89999999999998</v>
      </c>
      <c r="C277">
        <v>318.89</v>
      </c>
      <c r="D277">
        <v>325.99</v>
      </c>
      <c r="E277">
        <v>318</v>
      </c>
      <c r="F277" t="s">
        <v>6275</v>
      </c>
      <c r="G277">
        <v>1.5699999999999999E-2</v>
      </c>
    </row>
    <row r="278" spans="1:7" x14ac:dyDescent="0.35">
      <c r="A278" s="1">
        <v>45330</v>
      </c>
      <c r="B278">
        <v>318.89</v>
      </c>
      <c r="C278">
        <v>307.41000000000003</v>
      </c>
      <c r="D278">
        <v>320.49</v>
      </c>
      <c r="E278">
        <v>307.41000000000003</v>
      </c>
      <c r="F278" t="s">
        <v>6276</v>
      </c>
      <c r="G278">
        <v>3.7400000000000003E-2</v>
      </c>
    </row>
    <row r="279" spans="1:7" x14ac:dyDescent="0.35">
      <c r="A279" s="1">
        <v>45329</v>
      </c>
      <c r="B279">
        <v>307.41000000000003</v>
      </c>
      <c r="C279">
        <v>302.8</v>
      </c>
      <c r="D279">
        <v>308.7</v>
      </c>
      <c r="E279">
        <v>300.8</v>
      </c>
      <c r="F279" t="s">
        <v>6277</v>
      </c>
      <c r="G279">
        <v>1.52E-2</v>
      </c>
    </row>
    <row r="280" spans="1:7" x14ac:dyDescent="0.35">
      <c r="A280" s="1">
        <v>45328</v>
      </c>
      <c r="B280">
        <v>302.8</v>
      </c>
      <c r="C280">
        <v>301.2</v>
      </c>
      <c r="D280">
        <v>303.7</v>
      </c>
      <c r="E280">
        <v>300.89999999999998</v>
      </c>
      <c r="F280" t="s">
        <v>6278</v>
      </c>
      <c r="G280">
        <v>5.3E-3</v>
      </c>
    </row>
    <row r="281" spans="1:7" x14ac:dyDescent="0.35">
      <c r="A281" s="1">
        <v>45327</v>
      </c>
      <c r="B281">
        <v>301.2</v>
      </c>
      <c r="C281">
        <v>304.60000000000002</v>
      </c>
      <c r="D281">
        <v>306.8</v>
      </c>
      <c r="E281">
        <v>299.7</v>
      </c>
      <c r="F281" t="s">
        <v>6279</v>
      </c>
      <c r="G281">
        <v>-1.12E-2</v>
      </c>
    </row>
    <row r="282" spans="1:7" x14ac:dyDescent="0.35">
      <c r="A282" s="1">
        <v>45326</v>
      </c>
      <c r="B282">
        <v>304.60000000000002</v>
      </c>
      <c r="C282">
        <v>299.60000000000002</v>
      </c>
      <c r="D282">
        <v>307.7</v>
      </c>
      <c r="E282">
        <v>298</v>
      </c>
      <c r="F282" t="s">
        <v>6280</v>
      </c>
      <c r="G282">
        <v>1.67E-2</v>
      </c>
    </row>
    <row r="283" spans="1:7" x14ac:dyDescent="0.35">
      <c r="A283" s="1">
        <v>45325</v>
      </c>
      <c r="B283">
        <v>299.60000000000002</v>
      </c>
      <c r="C283">
        <v>301.39999999999998</v>
      </c>
      <c r="D283">
        <v>303.7</v>
      </c>
      <c r="E283">
        <v>299.60000000000002</v>
      </c>
      <c r="F283" t="s">
        <v>1367</v>
      </c>
      <c r="G283">
        <v>-6.0000000000000001E-3</v>
      </c>
    </row>
    <row r="284" spans="1:7" x14ac:dyDescent="0.35">
      <c r="A284" s="1">
        <v>45324</v>
      </c>
      <c r="B284">
        <v>301.39999999999998</v>
      </c>
      <c r="C284">
        <v>300.2</v>
      </c>
      <c r="D284">
        <v>304.89999999999998</v>
      </c>
      <c r="E284">
        <v>299.89999999999998</v>
      </c>
      <c r="F284" t="s">
        <v>6281</v>
      </c>
      <c r="G284">
        <v>4.3E-3</v>
      </c>
    </row>
    <row r="285" spans="1:7" x14ac:dyDescent="0.35">
      <c r="A285" s="1">
        <v>45323</v>
      </c>
      <c r="B285">
        <v>300.10000000000002</v>
      </c>
      <c r="C285">
        <v>300.5</v>
      </c>
      <c r="D285">
        <v>302.10000000000002</v>
      </c>
      <c r="E285">
        <v>296.61</v>
      </c>
      <c r="F285" t="s">
        <v>6282</v>
      </c>
      <c r="G285">
        <v>-1.2999999999999999E-3</v>
      </c>
    </row>
    <row r="286" spans="1:7" x14ac:dyDescent="0.35">
      <c r="A286" s="1">
        <v>45322</v>
      </c>
      <c r="B286">
        <v>300.5</v>
      </c>
      <c r="C286">
        <v>307.79000000000002</v>
      </c>
      <c r="D286">
        <v>308</v>
      </c>
      <c r="E286">
        <v>298.89999999999998</v>
      </c>
      <c r="F286" t="s">
        <v>6283</v>
      </c>
      <c r="G286">
        <v>-2.3400000000000001E-2</v>
      </c>
    </row>
    <row r="287" spans="1:7" x14ac:dyDescent="0.35">
      <c r="A287" s="1">
        <v>45321</v>
      </c>
      <c r="B287">
        <v>307.7</v>
      </c>
      <c r="C287">
        <v>310.7</v>
      </c>
      <c r="D287">
        <v>313.10000000000002</v>
      </c>
      <c r="E287">
        <v>306.5</v>
      </c>
      <c r="F287" t="s">
        <v>6284</v>
      </c>
      <c r="G287">
        <v>-9.7000000000000003E-3</v>
      </c>
    </row>
    <row r="288" spans="1:7" x14ac:dyDescent="0.35">
      <c r="A288" s="1">
        <v>45320</v>
      </c>
      <c r="B288">
        <v>310.7</v>
      </c>
      <c r="C288">
        <v>305.3</v>
      </c>
      <c r="D288">
        <v>310.89999999999998</v>
      </c>
      <c r="E288">
        <v>304.41000000000003</v>
      </c>
      <c r="F288" t="s">
        <v>6285</v>
      </c>
      <c r="G288">
        <v>1.77E-2</v>
      </c>
    </row>
    <row r="289" spans="1:7" x14ac:dyDescent="0.35">
      <c r="A289" s="1">
        <v>45319</v>
      </c>
      <c r="B289">
        <v>305.3</v>
      </c>
      <c r="C289">
        <v>305.7</v>
      </c>
      <c r="D289">
        <v>308.89999999999998</v>
      </c>
      <c r="E289">
        <v>303.2</v>
      </c>
      <c r="F289" t="s">
        <v>6286</v>
      </c>
      <c r="G289">
        <v>-1.2999999999999999E-3</v>
      </c>
    </row>
    <row r="290" spans="1:7" x14ac:dyDescent="0.35">
      <c r="A290" s="1">
        <v>45318</v>
      </c>
      <c r="B290">
        <v>305.7</v>
      </c>
      <c r="C290">
        <v>302.3</v>
      </c>
      <c r="D290">
        <v>307.5</v>
      </c>
      <c r="E290">
        <v>301.89999999999998</v>
      </c>
      <c r="F290" t="s">
        <v>6287</v>
      </c>
      <c r="G290">
        <v>1.12E-2</v>
      </c>
    </row>
    <row r="291" spans="1:7" x14ac:dyDescent="0.35">
      <c r="A291" s="1">
        <v>45317</v>
      </c>
      <c r="B291">
        <v>302.3</v>
      </c>
      <c r="C291">
        <v>291.8</v>
      </c>
      <c r="D291">
        <v>304.10000000000002</v>
      </c>
      <c r="E291">
        <v>290.8</v>
      </c>
      <c r="F291" t="s">
        <v>6288</v>
      </c>
      <c r="G291">
        <v>3.5999999999999997E-2</v>
      </c>
    </row>
    <row r="292" spans="1:7" x14ac:dyDescent="0.35">
      <c r="A292" s="1">
        <v>45316</v>
      </c>
      <c r="B292">
        <v>291.8</v>
      </c>
      <c r="C292">
        <v>293.10000000000002</v>
      </c>
      <c r="D292">
        <v>296.3</v>
      </c>
      <c r="E292">
        <v>287.60000000000002</v>
      </c>
      <c r="F292" t="s">
        <v>1658</v>
      </c>
      <c r="G292">
        <v>-4.4000000000000003E-3</v>
      </c>
    </row>
    <row r="293" spans="1:7" x14ac:dyDescent="0.35">
      <c r="A293" s="1">
        <v>45315</v>
      </c>
      <c r="B293">
        <v>293.10000000000002</v>
      </c>
      <c r="C293">
        <v>298.8</v>
      </c>
      <c r="D293">
        <v>300.60000000000002</v>
      </c>
      <c r="E293">
        <v>290.5</v>
      </c>
      <c r="F293" t="s">
        <v>6289</v>
      </c>
      <c r="G293">
        <v>-1.9099999999999999E-2</v>
      </c>
    </row>
    <row r="294" spans="1:7" x14ac:dyDescent="0.35">
      <c r="A294" s="1">
        <v>45314</v>
      </c>
      <c r="B294">
        <v>298.8</v>
      </c>
      <c r="C294">
        <v>306</v>
      </c>
      <c r="D294">
        <v>311.60000000000002</v>
      </c>
      <c r="E294">
        <v>290.52</v>
      </c>
      <c r="F294" t="s">
        <v>6290</v>
      </c>
      <c r="G294">
        <v>-2.35E-2</v>
      </c>
    </row>
    <row r="295" spans="1:7" x14ac:dyDescent="0.35">
      <c r="A295" s="1">
        <v>45313</v>
      </c>
      <c r="B295">
        <v>306</v>
      </c>
      <c r="C295">
        <v>318.58999999999997</v>
      </c>
      <c r="D295">
        <v>320.2</v>
      </c>
      <c r="E295">
        <v>304.01</v>
      </c>
      <c r="F295" t="s">
        <v>6291</v>
      </c>
      <c r="G295">
        <v>-3.95E-2</v>
      </c>
    </row>
    <row r="296" spans="1:7" x14ac:dyDescent="0.35">
      <c r="A296" s="1">
        <v>45312</v>
      </c>
      <c r="B296">
        <v>318.58999999999997</v>
      </c>
      <c r="C296">
        <v>317.3</v>
      </c>
      <c r="D296">
        <v>321.7</v>
      </c>
      <c r="E296">
        <v>316.11</v>
      </c>
      <c r="F296" t="s">
        <v>6292</v>
      </c>
      <c r="G296">
        <v>4.1000000000000003E-3</v>
      </c>
    </row>
    <row r="297" spans="1:7" x14ac:dyDescent="0.35">
      <c r="A297" s="1">
        <v>45311</v>
      </c>
      <c r="B297">
        <v>317.3</v>
      </c>
      <c r="C297">
        <v>314.69</v>
      </c>
      <c r="D297">
        <v>317.3</v>
      </c>
      <c r="E297">
        <v>312.3</v>
      </c>
      <c r="F297" t="s">
        <v>6293</v>
      </c>
      <c r="G297">
        <v>8.3000000000000001E-3</v>
      </c>
    </row>
    <row r="298" spans="1:7" x14ac:dyDescent="0.35">
      <c r="A298" s="1">
        <v>45310</v>
      </c>
      <c r="B298">
        <v>314.69</v>
      </c>
      <c r="C298">
        <v>312.91000000000003</v>
      </c>
      <c r="D298">
        <v>316.07</v>
      </c>
      <c r="E298">
        <v>306.12</v>
      </c>
      <c r="F298" t="s">
        <v>6294</v>
      </c>
      <c r="G298">
        <v>5.7000000000000002E-3</v>
      </c>
    </row>
    <row r="299" spans="1:7" x14ac:dyDescent="0.35">
      <c r="A299" s="1">
        <v>45309</v>
      </c>
      <c r="B299">
        <v>312.91000000000003</v>
      </c>
      <c r="C299">
        <v>309.39</v>
      </c>
      <c r="D299">
        <v>315.39999999999998</v>
      </c>
      <c r="E299">
        <v>305.7</v>
      </c>
      <c r="F299" t="s">
        <v>6295</v>
      </c>
      <c r="G299">
        <v>1.17E-2</v>
      </c>
    </row>
    <row r="300" spans="1:7" x14ac:dyDescent="0.35">
      <c r="A300" s="1">
        <v>45308</v>
      </c>
      <c r="B300">
        <v>309.3</v>
      </c>
      <c r="C300">
        <v>315.11</v>
      </c>
      <c r="D300">
        <v>316.2</v>
      </c>
      <c r="E300">
        <v>307.19</v>
      </c>
      <c r="F300" t="s">
        <v>1588</v>
      </c>
      <c r="G300">
        <v>-1.84E-2</v>
      </c>
    </row>
    <row r="301" spans="1:7" x14ac:dyDescent="0.35">
      <c r="A301" s="1">
        <v>45307</v>
      </c>
      <c r="B301">
        <v>315.11</v>
      </c>
      <c r="C301">
        <v>317.58999999999997</v>
      </c>
      <c r="D301">
        <v>319.29000000000002</v>
      </c>
      <c r="E301">
        <v>313.2</v>
      </c>
      <c r="F301" t="s">
        <v>6296</v>
      </c>
      <c r="G301">
        <v>-7.7999999999999996E-3</v>
      </c>
    </row>
    <row r="302" spans="1:7" x14ac:dyDescent="0.35">
      <c r="A302" s="1">
        <v>45306</v>
      </c>
      <c r="B302">
        <v>317.58999999999997</v>
      </c>
      <c r="C302">
        <v>299.41000000000003</v>
      </c>
      <c r="D302">
        <v>319.79000000000002</v>
      </c>
      <c r="E302">
        <v>299.41000000000003</v>
      </c>
      <c r="F302" t="s">
        <v>1634</v>
      </c>
      <c r="G302">
        <v>6.0699999999999997E-2</v>
      </c>
    </row>
    <row r="303" spans="1:7" x14ac:dyDescent="0.35">
      <c r="A303" s="1">
        <v>45305</v>
      </c>
      <c r="B303">
        <v>299.41000000000003</v>
      </c>
      <c r="C303">
        <v>302.10000000000002</v>
      </c>
      <c r="D303">
        <v>306.60000000000002</v>
      </c>
      <c r="E303">
        <v>298.81</v>
      </c>
      <c r="F303" t="s">
        <v>6297</v>
      </c>
      <c r="G303">
        <v>-8.8999999999999999E-3</v>
      </c>
    </row>
    <row r="304" spans="1:7" x14ac:dyDescent="0.35">
      <c r="A304" s="1">
        <v>45304</v>
      </c>
      <c r="B304">
        <v>302.10000000000002</v>
      </c>
      <c r="C304">
        <v>296.8</v>
      </c>
      <c r="D304">
        <v>303</v>
      </c>
      <c r="E304">
        <v>291</v>
      </c>
      <c r="F304" t="s">
        <v>6298</v>
      </c>
      <c r="G304">
        <v>1.7899999999999999E-2</v>
      </c>
    </row>
    <row r="305" spans="1:7" x14ac:dyDescent="0.35">
      <c r="A305" s="1">
        <v>45303</v>
      </c>
      <c r="B305">
        <v>296.8</v>
      </c>
      <c r="C305">
        <v>308.3</v>
      </c>
      <c r="D305">
        <v>312.89999999999998</v>
      </c>
      <c r="E305">
        <v>290.11</v>
      </c>
      <c r="F305" t="s">
        <v>1658</v>
      </c>
      <c r="G305">
        <v>-3.73E-2</v>
      </c>
    </row>
    <row r="306" spans="1:7" x14ac:dyDescent="0.35">
      <c r="A306" s="1">
        <v>45302</v>
      </c>
      <c r="B306">
        <v>308.3</v>
      </c>
      <c r="C306">
        <v>305.39999999999998</v>
      </c>
      <c r="D306">
        <v>316.7</v>
      </c>
      <c r="E306">
        <v>301.62</v>
      </c>
      <c r="F306" t="s">
        <v>1652</v>
      </c>
      <c r="G306">
        <v>9.4999999999999998E-3</v>
      </c>
    </row>
    <row r="307" spans="1:7" x14ac:dyDescent="0.35">
      <c r="A307" s="1">
        <v>45301</v>
      </c>
      <c r="B307">
        <v>305.39999999999998</v>
      </c>
      <c r="C307">
        <v>301.10000000000002</v>
      </c>
      <c r="D307">
        <v>309.7</v>
      </c>
      <c r="E307">
        <v>289.02</v>
      </c>
      <c r="F307" t="s">
        <v>1606</v>
      </c>
      <c r="G307">
        <v>1.46E-2</v>
      </c>
    </row>
    <row r="308" spans="1:7" x14ac:dyDescent="0.35">
      <c r="A308" s="1">
        <v>45300</v>
      </c>
      <c r="B308">
        <v>301</v>
      </c>
      <c r="C308">
        <v>303.60000000000002</v>
      </c>
      <c r="D308">
        <v>306.7</v>
      </c>
      <c r="E308">
        <v>296.2</v>
      </c>
      <c r="F308" t="s">
        <v>1603</v>
      </c>
      <c r="G308">
        <v>-8.6E-3</v>
      </c>
    </row>
    <row r="309" spans="1:7" x14ac:dyDescent="0.35">
      <c r="A309" s="1">
        <v>45299</v>
      </c>
      <c r="B309">
        <v>303.60000000000002</v>
      </c>
      <c r="C309">
        <v>302.3</v>
      </c>
      <c r="D309">
        <v>308</v>
      </c>
      <c r="E309">
        <v>290.5</v>
      </c>
      <c r="F309" t="s">
        <v>5747</v>
      </c>
      <c r="G309">
        <v>4.3E-3</v>
      </c>
    </row>
    <row r="310" spans="1:7" x14ac:dyDescent="0.35">
      <c r="A310" s="1">
        <v>45298</v>
      </c>
      <c r="B310">
        <v>302.3</v>
      </c>
      <c r="C310">
        <v>307.58999999999997</v>
      </c>
      <c r="D310">
        <v>309.89999999999998</v>
      </c>
      <c r="E310">
        <v>300.11</v>
      </c>
      <c r="F310" t="s">
        <v>6299</v>
      </c>
      <c r="G310">
        <v>-1.6299999999999999E-2</v>
      </c>
    </row>
    <row r="311" spans="1:7" x14ac:dyDescent="0.35">
      <c r="A311" s="1">
        <v>45297</v>
      </c>
      <c r="B311">
        <v>307.3</v>
      </c>
      <c r="C311">
        <v>317.3</v>
      </c>
      <c r="D311">
        <v>317.5</v>
      </c>
      <c r="E311">
        <v>300.2</v>
      </c>
      <c r="F311" t="s">
        <v>6300</v>
      </c>
      <c r="G311">
        <v>-3.15E-2</v>
      </c>
    </row>
    <row r="312" spans="1:7" x14ac:dyDescent="0.35">
      <c r="A312" s="1">
        <v>45296</v>
      </c>
      <c r="B312">
        <v>317.3</v>
      </c>
      <c r="C312">
        <v>323.60000000000002</v>
      </c>
      <c r="D312">
        <v>327.10000000000002</v>
      </c>
      <c r="E312">
        <v>308.70999999999998</v>
      </c>
      <c r="F312" t="s">
        <v>1704</v>
      </c>
      <c r="G312">
        <v>-1.9800000000000002E-2</v>
      </c>
    </row>
    <row r="313" spans="1:7" x14ac:dyDescent="0.35">
      <c r="A313" s="1">
        <v>45295</v>
      </c>
      <c r="B313">
        <v>323.7</v>
      </c>
      <c r="C313">
        <v>315.82</v>
      </c>
      <c r="D313">
        <v>324.29000000000002</v>
      </c>
      <c r="E313">
        <v>311.01</v>
      </c>
      <c r="F313" t="s">
        <v>1592</v>
      </c>
      <c r="G313">
        <v>2.4899999999999999E-2</v>
      </c>
    </row>
    <row r="314" spans="1:7" x14ac:dyDescent="0.35">
      <c r="A314" s="1">
        <v>45294</v>
      </c>
      <c r="B314">
        <v>315.82</v>
      </c>
      <c r="C314">
        <v>312.19</v>
      </c>
      <c r="D314">
        <v>333.69</v>
      </c>
      <c r="E314">
        <v>295.60000000000002</v>
      </c>
      <c r="F314" t="s">
        <v>5728</v>
      </c>
      <c r="G314">
        <v>1.1599999999999999E-2</v>
      </c>
    </row>
    <row r="315" spans="1:7" x14ac:dyDescent="0.35">
      <c r="A315" s="1">
        <v>45293</v>
      </c>
      <c r="B315">
        <v>312.19</v>
      </c>
      <c r="C315">
        <v>313.51</v>
      </c>
      <c r="D315">
        <v>321</v>
      </c>
      <c r="E315">
        <v>307.01</v>
      </c>
      <c r="F315" t="s">
        <v>6301</v>
      </c>
      <c r="G315">
        <v>-4.1999999999999997E-3</v>
      </c>
    </row>
    <row r="316" spans="1:7" x14ac:dyDescent="0.35">
      <c r="A316" s="1">
        <v>45292</v>
      </c>
      <c r="B316">
        <v>313.51</v>
      </c>
      <c r="C316">
        <v>312</v>
      </c>
      <c r="D316">
        <v>315.89999999999998</v>
      </c>
      <c r="E316">
        <v>307.2</v>
      </c>
      <c r="F316" t="s">
        <v>6302</v>
      </c>
      <c r="G316">
        <v>4.7999999999999996E-3</v>
      </c>
    </row>
    <row r="317" spans="1:7" x14ac:dyDescent="0.35">
      <c r="A317" s="1">
        <v>45291</v>
      </c>
      <c r="B317">
        <v>312</v>
      </c>
      <c r="C317">
        <v>316.60000000000002</v>
      </c>
      <c r="D317">
        <v>325.39999999999998</v>
      </c>
      <c r="E317">
        <v>308.32</v>
      </c>
      <c r="F317" t="s">
        <v>6303</v>
      </c>
      <c r="G317">
        <v>-1.4500000000000001E-2</v>
      </c>
    </row>
    <row r="318" spans="1:7" x14ac:dyDescent="0.35">
      <c r="A318" s="1">
        <v>45290</v>
      </c>
      <c r="B318">
        <v>316.60000000000002</v>
      </c>
      <c r="C318">
        <v>313.60000000000002</v>
      </c>
      <c r="D318">
        <v>320.5</v>
      </c>
      <c r="E318">
        <v>312.5</v>
      </c>
      <c r="F318" t="s">
        <v>6304</v>
      </c>
      <c r="G318">
        <v>9.5999999999999992E-3</v>
      </c>
    </row>
    <row r="319" spans="1:7" x14ac:dyDescent="0.35">
      <c r="A319" s="1">
        <v>45289</v>
      </c>
      <c r="B319">
        <v>313.60000000000002</v>
      </c>
      <c r="C319">
        <v>322.8</v>
      </c>
      <c r="D319">
        <v>325.39999999999998</v>
      </c>
      <c r="E319">
        <v>307.83999999999997</v>
      </c>
      <c r="F319" t="s">
        <v>1636</v>
      </c>
      <c r="G319">
        <v>-2.8500000000000001E-2</v>
      </c>
    </row>
    <row r="320" spans="1:7" x14ac:dyDescent="0.35">
      <c r="A320" s="1">
        <v>45288</v>
      </c>
      <c r="B320">
        <v>322.8</v>
      </c>
      <c r="C320">
        <v>324.08999999999997</v>
      </c>
      <c r="D320">
        <v>337.89</v>
      </c>
      <c r="E320">
        <v>320.3</v>
      </c>
      <c r="F320" t="s">
        <v>1600</v>
      </c>
      <c r="G320">
        <v>-3.7000000000000002E-3</v>
      </c>
    </row>
    <row r="321" spans="1:7" x14ac:dyDescent="0.35">
      <c r="A321" s="1">
        <v>45287</v>
      </c>
      <c r="B321">
        <v>323.99</v>
      </c>
      <c r="C321">
        <v>297.8</v>
      </c>
      <c r="D321">
        <v>324</v>
      </c>
      <c r="E321">
        <v>285.31</v>
      </c>
      <c r="F321" t="s">
        <v>5665</v>
      </c>
      <c r="G321">
        <v>8.7900000000000006E-2</v>
      </c>
    </row>
    <row r="322" spans="1:7" x14ac:dyDescent="0.35">
      <c r="A322" s="1">
        <v>45286</v>
      </c>
      <c r="B322">
        <v>297.8</v>
      </c>
      <c r="C322">
        <v>266.8</v>
      </c>
      <c r="D322">
        <v>303</v>
      </c>
      <c r="E322">
        <v>264.32</v>
      </c>
      <c r="F322" t="s">
        <v>5844</v>
      </c>
      <c r="G322">
        <v>0.1162</v>
      </c>
    </row>
    <row r="323" spans="1:7" x14ac:dyDescent="0.35">
      <c r="A323" s="1">
        <v>45285</v>
      </c>
      <c r="B323">
        <v>266.8</v>
      </c>
      <c r="C323">
        <v>264.39999999999998</v>
      </c>
      <c r="D323">
        <v>268</v>
      </c>
      <c r="E323">
        <v>261.70999999999998</v>
      </c>
      <c r="F323" t="s">
        <v>6305</v>
      </c>
      <c r="G323">
        <v>9.1000000000000004E-3</v>
      </c>
    </row>
    <row r="324" spans="1:7" x14ac:dyDescent="0.35">
      <c r="A324" s="1">
        <v>45284</v>
      </c>
      <c r="B324">
        <v>264.39999999999998</v>
      </c>
      <c r="C324">
        <v>270.8</v>
      </c>
      <c r="D324">
        <v>272.5</v>
      </c>
      <c r="E324">
        <v>262.10000000000002</v>
      </c>
      <c r="F324" t="s">
        <v>6306</v>
      </c>
      <c r="G324">
        <v>-2.3599999999999999E-2</v>
      </c>
    </row>
    <row r="325" spans="1:7" x14ac:dyDescent="0.35">
      <c r="A325" s="1">
        <v>45283</v>
      </c>
      <c r="B325">
        <v>270.8</v>
      </c>
      <c r="C325">
        <v>270.89999999999998</v>
      </c>
      <c r="D325">
        <v>272</v>
      </c>
      <c r="E325">
        <v>265.8</v>
      </c>
      <c r="F325" t="s">
        <v>6307</v>
      </c>
      <c r="G325">
        <v>-4.0000000000000002E-4</v>
      </c>
    </row>
    <row r="326" spans="1:7" x14ac:dyDescent="0.35">
      <c r="A326" s="1">
        <v>45282</v>
      </c>
      <c r="B326">
        <v>270.89999999999998</v>
      </c>
      <c r="C326">
        <v>271.5</v>
      </c>
      <c r="D326">
        <v>276.2</v>
      </c>
      <c r="E326">
        <v>265</v>
      </c>
      <c r="F326" t="s">
        <v>6308</v>
      </c>
      <c r="G326">
        <v>-2.2000000000000001E-3</v>
      </c>
    </row>
    <row r="327" spans="1:7" x14ac:dyDescent="0.35">
      <c r="A327" s="1">
        <v>45281</v>
      </c>
      <c r="B327">
        <v>271.5</v>
      </c>
      <c r="C327">
        <v>260.2</v>
      </c>
      <c r="D327">
        <v>274.69</v>
      </c>
      <c r="E327">
        <v>256.3</v>
      </c>
      <c r="F327" t="s">
        <v>1932</v>
      </c>
      <c r="G327">
        <v>4.3400000000000001E-2</v>
      </c>
    </row>
    <row r="328" spans="1:7" x14ac:dyDescent="0.35">
      <c r="A328" s="1">
        <v>45280</v>
      </c>
      <c r="B328">
        <v>260.2</v>
      </c>
      <c r="C328">
        <v>252.89</v>
      </c>
      <c r="D328">
        <v>261.7</v>
      </c>
      <c r="E328">
        <v>250.5</v>
      </c>
      <c r="F328" t="s">
        <v>1729</v>
      </c>
      <c r="G328">
        <v>2.8899999999999999E-2</v>
      </c>
    </row>
    <row r="329" spans="1:7" x14ac:dyDescent="0.35">
      <c r="A329" s="1">
        <v>45279</v>
      </c>
      <c r="B329">
        <v>252.89</v>
      </c>
      <c r="C329">
        <v>241.69</v>
      </c>
      <c r="D329">
        <v>254.69</v>
      </c>
      <c r="E329">
        <v>241.4</v>
      </c>
      <c r="F329" t="s">
        <v>1648</v>
      </c>
      <c r="G329">
        <v>4.6300000000000001E-2</v>
      </c>
    </row>
    <row r="330" spans="1:7" x14ac:dyDescent="0.35">
      <c r="A330" s="1">
        <v>45278</v>
      </c>
      <c r="B330">
        <v>241.69</v>
      </c>
      <c r="C330">
        <v>239</v>
      </c>
      <c r="D330">
        <v>241.69</v>
      </c>
      <c r="E330">
        <v>232.11</v>
      </c>
      <c r="F330" t="s">
        <v>6309</v>
      </c>
      <c r="G330">
        <v>1.12E-2</v>
      </c>
    </row>
    <row r="331" spans="1:7" x14ac:dyDescent="0.35">
      <c r="A331" s="1">
        <v>45277</v>
      </c>
      <c r="B331">
        <v>239</v>
      </c>
      <c r="C331">
        <v>244.4</v>
      </c>
      <c r="D331">
        <v>244.5</v>
      </c>
      <c r="E331">
        <v>238.9</v>
      </c>
      <c r="F331" t="s">
        <v>6310</v>
      </c>
      <c r="G331">
        <v>-2.2100000000000002E-2</v>
      </c>
    </row>
    <row r="332" spans="1:7" x14ac:dyDescent="0.35">
      <c r="A332" s="1">
        <v>45276</v>
      </c>
      <c r="B332">
        <v>244.4</v>
      </c>
      <c r="C332">
        <v>244.91</v>
      </c>
      <c r="D332">
        <v>248.1</v>
      </c>
      <c r="E332">
        <v>243.21</v>
      </c>
      <c r="F332" t="s">
        <v>6311</v>
      </c>
      <c r="G332">
        <v>-2.0999999999999999E-3</v>
      </c>
    </row>
    <row r="333" spans="1:7" x14ac:dyDescent="0.35">
      <c r="A333" s="1">
        <v>45275</v>
      </c>
      <c r="B333">
        <v>244.91</v>
      </c>
      <c r="C333">
        <v>253.3</v>
      </c>
      <c r="D333">
        <v>253.3</v>
      </c>
      <c r="E333">
        <v>243.31</v>
      </c>
      <c r="F333" t="s">
        <v>6312</v>
      </c>
      <c r="G333">
        <v>-3.3500000000000002E-2</v>
      </c>
    </row>
    <row r="334" spans="1:7" x14ac:dyDescent="0.35">
      <c r="A334" s="1">
        <v>45274</v>
      </c>
      <c r="B334">
        <v>253.4</v>
      </c>
      <c r="C334">
        <v>252.1</v>
      </c>
      <c r="D334">
        <v>254</v>
      </c>
      <c r="E334">
        <v>248.12</v>
      </c>
      <c r="F334" t="s">
        <v>6313</v>
      </c>
      <c r="G334">
        <v>5.1000000000000004E-3</v>
      </c>
    </row>
    <row r="335" spans="1:7" x14ac:dyDescent="0.35">
      <c r="A335" s="1">
        <v>45273</v>
      </c>
      <c r="B335">
        <v>252.1</v>
      </c>
      <c r="C335">
        <v>254.4</v>
      </c>
      <c r="D335">
        <v>255.89</v>
      </c>
      <c r="E335">
        <v>244.31</v>
      </c>
      <c r="F335" t="s">
        <v>1594</v>
      </c>
      <c r="G335">
        <v>-8.9999999999999993E-3</v>
      </c>
    </row>
    <row r="336" spans="1:7" x14ac:dyDescent="0.35">
      <c r="A336" s="1">
        <v>45272</v>
      </c>
      <c r="B336">
        <v>254.39</v>
      </c>
      <c r="C336">
        <v>246.41</v>
      </c>
      <c r="D336">
        <v>257</v>
      </c>
      <c r="E336">
        <v>245.7</v>
      </c>
      <c r="F336" t="s">
        <v>1604</v>
      </c>
      <c r="G336">
        <v>3.2399999999999998E-2</v>
      </c>
    </row>
    <row r="337" spans="1:7" x14ac:dyDescent="0.35">
      <c r="A337" s="1">
        <v>45271</v>
      </c>
      <c r="B337">
        <v>246.41</v>
      </c>
      <c r="C337">
        <v>239.7</v>
      </c>
      <c r="D337">
        <v>247.48</v>
      </c>
      <c r="E337">
        <v>228.99</v>
      </c>
      <c r="F337" t="s">
        <v>6314</v>
      </c>
      <c r="G337">
        <v>2.8000000000000001E-2</v>
      </c>
    </row>
    <row r="338" spans="1:7" x14ac:dyDescent="0.35">
      <c r="A338" s="1">
        <v>45270</v>
      </c>
      <c r="B338">
        <v>239.7</v>
      </c>
      <c r="C338">
        <v>237.5</v>
      </c>
      <c r="D338">
        <v>241.39</v>
      </c>
      <c r="E338">
        <v>237</v>
      </c>
      <c r="F338" t="s">
        <v>6315</v>
      </c>
      <c r="G338">
        <v>9.2999999999999992E-3</v>
      </c>
    </row>
    <row r="339" spans="1:7" x14ac:dyDescent="0.35">
      <c r="A339" s="1">
        <v>45269</v>
      </c>
      <c r="B339">
        <v>237.5</v>
      </c>
      <c r="C339">
        <v>238.8</v>
      </c>
      <c r="D339">
        <v>245.2</v>
      </c>
      <c r="E339">
        <v>236.5</v>
      </c>
      <c r="F339" t="s">
        <v>6316</v>
      </c>
      <c r="G339">
        <v>-5.4999999999999997E-3</v>
      </c>
    </row>
    <row r="340" spans="1:7" x14ac:dyDescent="0.35">
      <c r="A340" s="1">
        <v>45268</v>
      </c>
      <c r="B340">
        <v>238.8</v>
      </c>
      <c r="C340">
        <v>232.7</v>
      </c>
      <c r="D340">
        <v>239.9</v>
      </c>
      <c r="E340">
        <v>232.4</v>
      </c>
      <c r="F340" t="s">
        <v>6317</v>
      </c>
      <c r="G340">
        <v>2.6200000000000001E-2</v>
      </c>
    </row>
    <row r="341" spans="1:7" x14ac:dyDescent="0.35">
      <c r="A341" s="1">
        <v>45267</v>
      </c>
      <c r="B341">
        <v>232.7</v>
      </c>
      <c r="C341">
        <v>229.59</v>
      </c>
      <c r="D341">
        <v>234.7</v>
      </c>
      <c r="E341">
        <v>228.6</v>
      </c>
      <c r="F341" t="s">
        <v>6318</v>
      </c>
      <c r="G341">
        <v>1.35E-2</v>
      </c>
    </row>
    <row r="342" spans="1:7" x14ac:dyDescent="0.35">
      <c r="A342" s="1">
        <v>45266</v>
      </c>
      <c r="B342">
        <v>229.59</v>
      </c>
      <c r="C342">
        <v>231.2</v>
      </c>
      <c r="D342">
        <v>234.7</v>
      </c>
      <c r="E342">
        <v>228.81</v>
      </c>
      <c r="F342" t="s">
        <v>6319</v>
      </c>
      <c r="G342">
        <v>-6.8999999999999999E-3</v>
      </c>
    </row>
    <row r="343" spans="1:7" x14ac:dyDescent="0.35">
      <c r="A343" s="1">
        <v>45265</v>
      </c>
      <c r="B343">
        <v>231.2</v>
      </c>
      <c r="C343">
        <v>233.5</v>
      </c>
      <c r="D343">
        <v>234.9</v>
      </c>
      <c r="E343">
        <v>228.2</v>
      </c>
      <c r="F343" t="s">
        <v>6320</v>
      </c>
      <c r="G343">
        <v>-9.9000000000000008E-3</v>
      </c>
    </row>
    <row r="344" spans="1:7" x14ac:dyDescent="0.35">
      <c r="A344" s="1">
        <v>45264</v>
      </c>
      <c r="B344">
        <v>233.5</v>
      </c>
      <c r="C344">
        <v>228.1</v>
      </c>
      <c r="D344">
        <v>236.8</v>
      </c>
      <c r="E344">
        <v>226</v>
      </c>
      <c r="F344" t="s">
        <v>1598</v>
      </c>
      <c r="G344">
        <v>2.3699999999999999E-2</v>
      </c>
    </row>
    <row r="345" spans="1:7" x14ac:dyDescent="0.35">
      <c r="A345" s="1">
        <v>45263</v>
      </c>
      <c r="B345">
        <v>228.1</v>
      </c>
      <c r="C345">
        <v>229.1</v>
      </c>
      <c r="D345">
        <v>231.7</v>
      </c>
      <c r="E345">
        <v>226.11</v>
      </c>
      <c r="F345" t="s">
        <v>6321</v>
      </c>
      <c r="G345">
        <v>-4.4000000000000003E-3</v>
      </c>
    </row>
    <row r="346" spans="1:7" x14ac:dyDescent="0.35">
      <c r="A346" s="1">
        <v>45262</v>
      </c>
      <c r="B346">
        <v>229.1</v>
      </c>
      <c r="C346">
        <v>228.5</v>
      </c>
      <c r="D346">
        <v>230.1</v>
      </c>
      <c r="E346">
        <v>226.4</v>
      </c>
      <c r="F346" t="s">
        <v>6322</v>
      </c>
      <c r="G346">
        <v>2.5999999999999999E-3</v>
      </c>
    </row>
    <row r="347" spans="1:7" x14ac:dyDescent="0.35">
      <c r="A347" s="1">
        <v>45261</v>
      </c>
      <c r="B347">
        <v>228.5</v>
      </c>
      <c r="C347">
        <v>227.6</v>
      </c>
      <c r="D347">
        <v>230</v>
      </c>
      <c r="E347">
        <v>227</v>
      </c>
      <c r="F347" t="s">
        <v>6323</v>
      </c>
      <c r="G347">
        <v>3.8999999999999998E-3</v>
      </c>
    </row>
    <row r="348" spans="1:7" x14ac:dyDescent="0.35">
      <c r="A348" s="1">
        <v>45260</v>
      </c>
      <c r="B348">
        <v>227.6</v>
      </c>
      <c r="C348">
        <v>227.3</v>
      </c>
      <c r="D348">
        <v>229.2</v>
      </c>
      <c r="E348">
        <v>226</v>
      </c>
      <c r="F348" t="s">
        <v>6324</v>
      </c>
      <c r="G348">
        <v>1.2999999999999999E-3</v>
      </c>
    </row>
    <row r="349" spans="1:7" x14ac:dyDescent="0.35">
      <c r="A349" s="1">
        <v>45259</v>
      </c>
      <c r="B349">
        <v>227.3</v>
      </c>
      <c r="C349">
        <v>229.6</v>
      </c>
      <c r="D349">
        <v>231.2</v>
      </c>
      <c r="E349">
        <v>226.2</v>
      </c>
      <c r="F349" t="s">
        <v>6325</v>
      </c>
      <c r="G349">
        <v>-0.01</v>
      </c>
    </row>
    <row r="350" spans="1:7" x14ac:dyDescent="0.35">
      <c r="A350" s="1">
        <v>45258</v>
      </c>
      <c r="B350">
        <v>229.6</v>
      </c>
      <c r="C350">
        <v>227.3</v>
      </c>
      <c r="D350">
        <v>231.7</v>
      </c>
      <c r="E350">
        <v>224.3</v>
      </c>
      <c r="F350" t="s">
        <v>6326</v>
      </c>
      <c r="G350">
        <v>1.01E-2</v>
      </c>
    </row>
    <row r="351" spans="1:7" x14ac:dyDescent="0.35">
      <c r="A351" s="1">
        <v>45257</v>
      </c>
      <c r="B351">
        <v>227.3</v>
      </c>
      <c r="C351">
        <v>231.6</v>
      </c>
      <c r="D351">
        <v>232.9</v>
      </c>
      <c r="E351">
        <v>222.9</v>
      </c>
      <c r="F351" t="s">
        <v>6327</v>
      </c>
      <c r="G351">
        <v>-1.8599999999999998E-2</v>
      </c>
    </row>
    <row r="352" spans="1:7" x14ac:dyDescent="0.35">
      <c r="A352" s="1">
        <v>45256</v>
      </c>
      <c r="B352">
        <v>231.6</v>
      </c>
      <c r="C352">
        <v>234.5</v>
      </c>
      <c r="D352">
        <v>234.5</v>
      </c>
      <c r="E352">
        <v>228.7</v>
      </c>
      <c r="F352" t="s">
        <v>6328</v>
      </c>
      <c r="G352">
        <v>-1.24E-2</v>
      </c>
    </row>
    <row r="353" spans="1:7" x14ac:dyDescent="0.35">
      <c r="A353" s="1">
        <v>45255</v>
      </c>
      <c r="B353">
        <v>234.5</v>
      </c>
      <c r="C353">
        <v>232.8</v>
      </c>
      <c r="D353">
        <v>235.6</v>
      </c>
      <c r="E353">
        <v>232.4</v>
      </c>
      <c r="F353" t="s">
        <v>6329</v>
      </c>
      <c r="G353">
        <v>7.3000000000000001E-3</v>
      </c>
    </row>
    <row r="354" spans="1:7" x14ac:dyDescent="0.35">
      <c r="A354" s="1">
        <v>45254</v>
      </c>
      <c r="B354">
        <v>232.8</v>
      </c>
      <c r="C354">
        <v>233.8</v>
      </c>
      <c r="D354">
        <v>236.4</v>
      </c>
      <c r="E354">
        <v>231.6</v>
      </c>
      <c r="F354" t="s">
        <v>6330</v>
      </c>
      <c r="G354">
        <v>-3.8999999999999998E-3</v>
      </c>
    </row>
    <row r="355" spans="1:7" x14ac:dyDescent="0.35">
      <c r="A355" s="1">
        <v>45253</v>
      </c>
      <c r="B355">
        <v>233.7</v>
      </c>
      <c r="C355">
        <v>236.1</v>
      </c>
      <c r="D355">
        <v>239</v>
      </c>
      <c r="E355">
        <v>230.5</v>
      </c>
      <c r="F355" t="s">
        <v>6331</v>
      </c>
      <c r="G355">
        <v>-1.0200000000000001E-2</v>
      </c>
    </row>
    <row r="356" spans="1:7" x14ac:dyDescent="0.35">
      <c r="A356" s="1">
        <v>45252</v>
      </c>
      <c r="B356">
        <v>236.1</v>
      </c>
      <c r="C356">
        <v>225.7</v>
      </c>
      <c r="D356">
        <v>238.3</v>
      </c>
      <c r="E356">
        <v>225.21</v>
      </c>
      <c r="F356" t="s">
        <v>5517</v>
      </c>
      <c r="G356">
        <v>4.6100000000000002E-2</v>
      </c>
    </row>
    <row r="357" spans="1:7" x14ac:dyDescent="0.35">
      <c r="A357" s="1">
        <v>45251</v>
      </c>
      <c r="B357">
        <v>225.7</v>
      </c>
      <c r="C357">
        <v>253.1</v>
      </c>
      <c r="D357">
        <v>271.14</v>
      </c>
      <c r="E357">
        <v>224.11</v>
      </c>
      <c r="F357" t="s">
        <v>2166</v>
      </c>
      <c r="G357">
        <v>-0.10829999999999999</v>
      </c>
    </row>
    <row r="358" spans="1:7" x14ac:dyDescent="0.35">
      <c r="A358" s="1">
        <v>45250</v>
      </c>
      <c r="B358">
        <v>253.1</v>
      </c>
      <c r="C358">
        <v>246.31</v>
      </c>
      <c r="D358">
        <v>267.70999999999998</v>
      </c>
      <c r="E358">
        <v>240.18</v>
      </c>
      <c r="F358" t="s">
        <v>5759</v>
      </c>
      <c r="G358">
        <v>2.76E-2</v>
      </c>
    </row>
    <row r="359" spans="1:7" x14ac:dyDescent="0.35">
      <c r="A359" s="1">
        <v>45249</v>
      </c>
      <c r="B359">
        <v>246.31</v>
      </c>
      <c r="C359">
        <v>244.8</v>
      </c>
      <c r="D359">
        <v>246.8</v>
      </c>
      <c r="E359">
        <v>241.9</v>
      </c>
      <c r="F359" t="s">
        <v>6332</v>
      </c>
      <c r="G359">
        <v>6.1999999999999998E-3</v>
      </c>
    </row>
    <row r="360" spans="1:7" x14ac:dyDescent="0.35">
      <c r="A360" s="1">
        <v>45248</v>
      </c>
      <c r="B360">
        <v>244.8</v>
      </c>
      <c r="C360">
        <v>244.89</v>
      </c>
      <c r="D360">
        <v>245.2</v>
      </c>
      <c r="E360">
        <v>238.8</v>
      </c>
      <c r="F360" t="s">
        <v>6333</v>
      </c>
      <c r="G360">
        <v>0</v>
      </c>
    </row>
    <row r="361" spans="1:7" x14ac:dyDescent="0.35">
      <c r="A361" s="1">
        <v>45247</v>
      </c>
      <c r="B361">
        <v>244.79</v>
      </c>
      <c r="C361">
        <v>242.7</v>
      </c>
      <c r="D361">
        <v>245.9</v>
      </c>
      <c r="E361">
        <v>238.51</v>
      </c>
      <c r="F361" t="s">
        <v>6334</v>
      </c>
      <c r="G361">
        <v>8.6E-3</v>
      </c>
    </row>
    <row r="362" spans="1:7" x14ac:dyDescent="0.35">
      <c r="A362" s="1">
        <v>45246</v>
      </c>
      <c r="B362">
        <v>242.7</v>
      </c>
      <c r="C362">
        <v>253.79</v>
      </c>
      <c r="D362">
        <v>255.6</v>
      </c>
      <c r="E362">
        <v>240.3</v>
      </c>
      <c r="F362" t="s">
        <v>1588</v>
      </c>
      <c r="G362">
        <v>-4.3700000000000003E-2</v>
      </c>
    </row>
    <row r="363" spans="1:7" x14ac:dyDescent="0.35">
      <c r="A363" s="1">
        <v>45245</v>
      </c>
      <c r="B363">
        <v>253.79</v>
      </c>
      <c r="C363">
        <v>242.2</v>
      </c>
      <c r="D363">
        <v>254.2</v>
      </c>
      <c r="E363">
        <v>242.1</v>
      </c>
      <c r="F363" t="s">
        <v>6335</v>
      </c>
      <c r="G363">
        <v>4.7899999999999998E-2</v>
      </c>
    </row>
    <row r="364" spans="1:7" x14ac:dyDescent="0.35">
      <c r="A364" s="1">
        <v>45244</v>
      </c>
      <c r="B364">
        <v>242.2</v>
      </c>
      <c r="C364">
        <v>241.19</v>
      </c>
      <c r="D364">
        <v>249.38</v>
      </c>
      <c r="E364">
        <v>235.42</v>
      </c>
      <c r="F364" t="s">
        <v>1658</v>
      </c>
      <c r="G364">
        <v>4.1999999999999997E-3</v>
      </c>
    </row>
    <row r="365" spans="1:7" x14ac:dyDescent="0.35">
      <c r="A365" s="1">
        <v>45243</v>
      </c>
      <c r="B365">
        <v>241.19</v>
      </c>
      <c r="C365">
        <v>247.4</v>
      </c>
      <c r="D365">
        <v>250.19</v>
      </c>
      <c r="E365">
        <v>240.3</v>
      </c>
      <c r="F365" t="s">
        <v>6336</v>
      </c>
      <c r="G365">
        <v>-2.5100000000000001E-2</v>
      </c>
    </row>
    <row r="366" spans="1:7" x14ac:dyDescent="0.35">
      <c r="A366" s="1">
        <v>45242</v>
      </c>
      <c r="B366">
        <v>247.4</v>
      </c>
      <c r="C366">
        <v>251.59</v>
      </c>
      <c r="D366">
        <v>251.9</v>
      </c>
      <c r="E366">
        <v>245.44</v>
      </c>
      <c r="F366" t="s">
        <v>6337</v>
      </c>
      <c r="G366">
        <v>-1.67E-2</v>
      </c>
    </row>
    <row r="367" spans="1:7" x14ac:dyDescent="0.35">
      <c r="A367" s="1">
        <v>45241</v>
      </c>
      <c r="B367">
        <v>251.59</v>
      </c>
      <c r="C367">
        <v>251.1</v>
      </c>
      <c r="D367">
        <v>255.19</v>
      </c>
      <c r="E367">
        <v>246.2</v>
      </c>
      <c r="F367" t="s">
        <v>6338</v>
      </c>
      <c r="G367">
        <v>2.8E-3</v>
      </c>
    </row>
    <row r="368" spans="1:7" x14ac:dyDescent="0.35">
      <c r="A368" s="1">
        <v>45240</v>
      </c>
      <c r="B368">
        <v>250.9</v>
      </c>
      <c r="C368">
        <v>251.7</v>
      </c>
      <c r="D368">
        <v>257.89999999999998</v>
      </c>
      <c r="E368">
        <v>248.21</v>
      </c>
      <c r="F368" t="s">
        <v>6339</v>
      </c>
      <c r="G368">
        <v>-3.2000000000000002E-3</v>
      </c>
    </row>
    <row r="369" spans="1:7" x14ac:dyDescent="0.35">
      <c r="A369" s="1">
        <v>45239</v>
      </c>
      <c r="B369">
        <v>251.7</v>
      </c>
      <c r="C369">
        <v>246.71</v>
      </c>
      <c r="D369">
        <v>255.6</v>
      </c>
      <c r="E369">
        <v>241.7</v>
      </c>
      <c r="F369" t="s">
        <v>5693</v>
      </c>
      <c r="G369">
        <v>2.0199999999999999E-2</v>
      </c>
    </row>
    <row r="370" spans="1:7" x14ac:dyDescent="0.35">
      <c r="A370" s="1">
        <v>45238</v>
      </c>
      <c r="B370">
        <v>246.71</v>
      </c>
      <c r="C370">
        <v>246.3</v>
      </c>
      <c r="D370">
        <v>248.09</v>
      </c>
      <c r="E370">
        <v>244.3</v>
      </c>
      <c r="F370" t="s">
        <v>6340</v>
      </c>
      <c r="G370">
        <v>1.6999999999999999E-3</v>
      </c>
    </row>
    <row r="371" spans="1:7" x14ac:dyDescent="0.35">
      <c r="A371" s="1">
        <v>45237</v>
      </c>
      <c r="B371">
        <v>246.3</v>
      </c>
      <c r="C371">
        <v>255.1</v>
      </c>
      <c r="D371">
        <v>255.49</v>
      </c>
      <c r="E371">
        <v>242.3</v>
      </c>
      <c r="F371" t="s">
        <v>6341</v>
      </c>
      <c r="G371">
        <v>-3.4500000000000003E-2</v>
      </c>
    </row>
    <row r="372" spans="1:7" x14ac:dyDescent="0.35">
      <c r="A372" s="1">
        <v>45236</v>
      </c>
      <c r="B372">
        <v>255.09</v>
      </c>
      <c r="C372">
        <v>244</v>
      </c>
      <c r="D372">
        <v>255.5</v>
      </c>
      <c r="E372">
        <v>241.7</v>
      </c>
      <c r="F372" t="s">
        <v>6342</v>
      </c>
      <c r="G372">
        <v>4.5400000000000003E-2</v>
      </c>
    </row>
    <row r="373" spans="1:7" x14ac:dyDescent="0.35">
      <c r="A373" s="1">
        <v>45235</v>
      </c>
      <c r="B373">
        <v>244</v>
      </c>
      <c r="C373">
        <v>237.1</v>
      </c>
      <c r="D373">
        <v>245.5</v>
      </c>
      <c r="E373">
        <v>236.1</v>
      </c>
      <c r="F373" t="s">
        <v>6343</v>
      </c>
      <c r="G373">
        <v>2.9100000000000001E-2</v>
      </c>
    </row>
    <row r="374" spans="1:7" x14ac:dyDescent="0.35">
      <c r="A374" s="1">
        <v>45234</v>
      </c>
      <c r="B374">
        <v>237.1</v>
      </c>
      <c r="C374">
        <v>230.3</v>
      </c>
      <c r="D374">
        <v>238.6</v>
      </c>
      <c r="E374">
        <v>229.3</v>
      </c>
      <c r="F374" t="s">
        <v>6344</v>
      </c>
      <c r="G374">
        <v>2.9499999999999998E-2</v>
      </c>
    </row>
    <row r="375" spans="1:7" x14ac:dyDescent="0.35">
      <c r="A375" s="1">
        <v>45233</v>
      </c>
      <c r="B375">
        <v>230.3</v>
      </c>
      <c r="C375">
        <v>231.8</v>
      </c>
      <c r="D375">
        <v>232.4</v>
      </c>
      <c r="E375">
        <v>225.9</v>
      </c>
      <c r="F375" t="s">
        <v>6345</v>
      </c>
      <c r="G375">
        <v>-6.4999999999999997E-3</v>
      </c>
    </row>
    <row r="376" spans="1:7" x14ac:dyDescent="0.35">
      <c r="A376" s="1">
        <v>45232</v>
      </c>
      <c r="B376">
        <v>231.8</v>
      </c>
      <c r="C376">
        <v>227.9</v>
      </c>
      <c r="D376">
        <v>233.4</v>
      </c>
      <c r="E376">
        <v>227.5</v>
      </c>
      <c r="F376" t="s">
        <v>6346</v>
      </c>
      <c r="G376">
        <v>1.7100000000000001E-2</v>
      </c>
    </row>
    <row r="377" spans="1:7" x14ac:dyDescent="0.35">
      <c r="A377" s="1">
        <v>45231</v>
      </c>
      <c r="B377">
        <v>227.9</v>
      </c>
      <c r="C377">
        <v>226.3</v>
      </c>
      <c r="D377">
        <v>229.29</v>
      </c>
      <c r="E377">
        <v>222.6</v>
      </c>
      <c r="F377" t="s">
        <v>6347</v>
      </c>
      <c r="G377">
        <v>7.1000000000000004E-3</v>
      </c>
    </row>
    <row r="378" spans="1:7" x14ac:dyDescent="0.35">
      <c r="A378" s="1">
        <v>45230</v>
      </c>
      <c r="B378">
        <v>226.3</v>
      </c>
      <c r="C378">
        <v>227.9</v>
      </c>
      <c r="D378">
        <v>229.29</v>
      </c>
      <c r="E378">
        <v>224</v>
      </c>
      <c r="F378" t="s">
        <v>6348</v>
      </c>
      <c r="G378">
        <v>-7.0000000000000001E-3</v>
      </c>
    </row>
    <row r="379" spans="1:7" x14ac:dyDescent="0.35">
      <c r="A379" s="1">
        <v>45229</v>
      </c>
      <c r="B379">
        <v>227.9</v>
      </c>
      <c r="C379">
        <v>227</v>
      </c>
      <c r="D379">
        <v>229.1</v>
      </c>
      <c r="E379">
        <v>224.8</v>
      </c>
      <c r="F379" t="s">
        <v>6349</v>
      </c>
      <c r="G379">
        <v>4.0000000000000001E-3</v>
      </c>
    </row>
    <row r="380" spans="1:7" x14ac:dyDescent="0.35">
      <c r="A380" s="1">
        <v>45228</v>
      </c>
      <c r="B380">
        <v>227</v>
      </c>
      <c r="C380">
        <v>225.7</v>
      </c>
      <c r="D380">
        <v>228.1</v>
      </c>
      <c r="E380">
        <v>223.7</v>
      </c>
      <c r="F380" t="s">
        <v>6350</v>
      </c>
      <c r="G380">
        <v>5.7999999999999996E-3</v>
      </c>
    </row>
    <row r="381" spans="1:7" x14ac:dyDescent="0.35">
      <c r="A381" s="1">
        <v>45227</v>
      </c>
      <c r="B381">
        <v>225.7</v>
      </c>
      <c r="C381">
        <v>224.4</v>
      </c>
      <c r="D381">
        <v>228.29</v>
      </c>
      <c r="E381">
        <v>224.2</v>
      </c>
      <c r="F381" t="s">
        <v>6351</v>
      </c>
      <c r="G381">
        <v>5.7999999999999996E-3</v>
      </c>
    </row>
    <row r="382" spans="1:7" x14ac:dyDescent="0.35">
      <c r="A382" s="1">
        <v>45226</v>
      </c>
      <c r="B382">
        <v>224.4</v>
      </c>
      <c r="C382">
        <v>223.2</v>
      </c>
      <c r="D382">
        <v>230.77</v>
      </c>
      <c r="E382">
        <v>219.9</v>
      </c>
      <c r="F382" t="s">
        <v>1624</v>
      </c>
      <c r="G382">
        <v>5.4000000000000003E-3</v>
      </c>
    </row>
    <row r="383" spans="1:7" x14ac:dyDescent="0.35">
      <c r="A383" s="1">
        <v>45225</v>
      </c>
      <c r="B383">
        <v>223.2</v>
      </c>
      <c r="C383">
        <v>222.1</v>
      </c>
      <c r="D383">
        <v>228</v>
      </c>
      <c r="E383">
        <v>219.49</v>
      </c>
      <c r="F383" t="s">
        <v>6247</v>
      </c>
      <c r="G383">
        <v>4.8999999999999998E-3</v>
      </c>
    </row>
    <row r="384" spans="1:7" x14ac:dyDescent="0.35">
      <c r="A384" s="1">
        <v>45224</v>
      </c>
      <c r="B384">
        <v>222.1</v>
      </c>
      <c r="C384">
        <v>225.1</v>
      </c>
      <c r="D384">
        <v>229</v>
      </c>
      <c r="E384">
        <v>221.7</v>
      </c>
      <c r="F384" t="s">
        <v>6352</v>
      </c>
      <c r="G384">
        <v>-1.3299999999999999E-2</v>
      </c>
    </row>
    <row r="385" spans="1:7" x14ac:dyDescent="0.35">
      <c r="A385" s="1">
        <v>45223</v>
      </c>
      <c r="B385">
        <v>225.1</v>
      </c>
      <c r="C385">
        <v>228.3</v>
      </c>
      <c r="D385">
        <v>237.49</v>
      </c>
      <c r="E385">
        <v>222.11</v>
      </c>
      <c r="F385" t="s">
        <v>1606</v>
      </c>
      <c r="G385">
        <v>-1.4E-2</v>
      </c>
    </row>
    <row r="386" spans="1:7" x14ac:dyDescent="0.35">
      <c r="A386" s="1">
        <v>45222</v>
      </c>
      <c r="B386">
        <v>228.3</v>
      </c>
      <c r="C386">
        <v>217.8</v>
      </c>
      <c r="D386">
        <v>230.4</v>
      </c>
      <c r="E386">
        <v>217</v>
      </c>
      <c r="F386" t="s">
        <v>6353</v>
      </c>
      <c r="G386">
        <v>4.82E-2</v>
      </c>
    </row>
    <row r="387" spans="1:7" x14ac:dyDescent="0.35">
      <c r="A387" s="1">
        <v>45221</v>
      </c>
      <c r="B387">
        <v>217.8</v>
      </c>
      <c r="C387">
        <v>214.1</v>
      </c>
      <c r="D387">
        <v>218.1</v>
      </c>
      <c r="E387">
        <v>213.6</v>
      </c>
      <c r="F387" t="s">
        <v>6354</v>
      </c>
      <c r="G387">
        <v>1.7299999999999999E-2</v>
      </c>
    </row>
    <row r="388" spans="1:7" x14ac:dyDescent="0.35">
      <c r="A388" s="1">
        <v>45220</v>
      </c>
      <c r="B388">
        <v>214.1</v>
      </c>
      <c r="C388">
        <v>212.1</v>
      </c>
      <c r="D388">
        <v>215.7</v>
      </c>
      <c r="E388">
        <v>211.4</v>
      </c>
      <c r="F388" t="s">
        <v>6355</v>
      </c>
      <c r="G388">
        <v>9.4000000000000004E-3</v>
      </c>
    </row>
    <row r="389" spans="1:7" x14ac:dyDescent="0.35">
      <c r="A389" s="1">
        <v>45219</v>
      </c>
      <c r="B389">
        <v>212.1</v>
      </c>
      <c r="C389">
        <v>211.1</v>
      </c>
      <c r="D389">
        <v>216.39</v>
      </c>
      <c r="E389">
        <v>210.6</v>
      </c>
      <c r="F389" t="s">
        <v>6356</v>
      </c>
      <c r="G389">
        <v>4.7000000000000002E-3</v>
      </c>
    </row>
    <row r="390" spans="1:7" x14ac:dyDescent="0.35">
      <c r="A390" s="1">
        <v>45218</v>
      </c>
      <c r="B390">
        <v>211.1</v>
      </c>
      <c r="C390">
        <v>210.2</v>
      </c>
      <c r="D390">
        <v>211.4</v>
      </c>
      <c r="E390">
        <v>208.2</v>
      </c>
      <c r="F390" t="s">
        <v>6357</v>
      </c>
      <c r="G390">
        <v>4.3E-3</v>
      </c>
    </row>
    <row r="391" spans="1:7" x14ac:dyDescent="0.35">
      <c r="A391" s="1">
        <v>45217</v>
      </c>
      <c r="B391">
        <v>210.2</v>
      </c>
      <c r="C391">
        <v>211.5</v>
      </c>
      <c r="D391">
        <v>213.7</v>
      </c>
      <c r="E391">
        <v>209.9</v>
      </c>
      <c r="F391" t="s">
        <v>6358</v>
      </c>
      <c r="G391">
        <v>-6.1999999999999998E-3</v>
      </c>
    </row>
    <row r="392" spans="1:7" x14ac:dyDescent="0.35">
      <c r="A392" s="1">
        <v>45216</v>
      </c>
      <c r="B392">
        <v>211.5</v>
      </c>
      <c r="C392">
        <v>214.7</v>
      </c>
      <c r="D392">
        <v>214.9</v>
      </c>
      <c r="E392">
        <v>209.6</v>
      </c>
      <c r="F392" t="s">
        <v>6359</v>
      </c>
      <c r="G392">
        <v>-1.49E-2</v>
      </c>
    </row>
    <row r="393" spans="1:7" x14ac:dyDescent="0.35">
      <c r="A393" s="1">
        <v>45215</v>
      </c>
      <c r="B393">
        <v>214.7</v>
      </c>
      <c r="C393">
        <v>209.8</v>
      </c>
      <c r="D393">
        <v>218.79</v>
      </c>
      <c r="E393">
        <v>209.6</v>
      </c>
      <c r="F393" t="s">
        <v>6360</v>
      </c>
      <c r="G393">
        <v>2.3400000000000001E-2</v>
      </c>
    </row>
    <row r="394" spans="1:7" x14ac:dyDescent="0.35">
      <c r="A394" s="1">
        <v>45214</v>
      </c>
      <c r="B394">
        <v>209.8</v>
      </c>
      <c r="C394">
        <v>206.6</v>
      </c>
      <c r="D394">
        <v>210.2</v>
      </c>
      <c r="E394">
        <v>206.4</v>
      </c>
      <c r="F394" t="s">
        <v>6361</v>
      </c>
      <c r="G394">
        <v>1.55E-2</v>
      </c>
    </row>
    <row r="395" spans="1:7" x14ac:dyDescent="0.35">
      <c r="A395" s="1">
        <v>45213</v>
      </c>
      <c r="B395">
        <v>206.6</v>
      </c>
      <c r="C395">
        <v>206</v>
      </c>
      <c r="D395">
        <v>207.1</v>
      </c>
      <c r="E395">
        <v>205.7</v>
      </c>
      <c r="F395" t="s">
        <v>6362</v>
      </c>
      <c r="G395">
        <v>2.8999999999999998E-3</v>
      </c>
    </row>
    <row r="396" spans="1:7" x14ac:dyDescent="0.35">
      <c r="A396" s="1">
        <v>45212</v>
      </c>
      <c r="B396">
        <v>206</v>
      </c>
      <c r="C396">
        <v>205.3</v>
      </c>
      <c r="D396">
        <v>208.1</v>
      </c>
      <c r="E396">
        <v>204.31</v>
      </c>
      <c r="F396" t="s">
        <v>6363</v>
      </c>
      <c r="G396">
        <v>3.3999999999999998E-3</v>
      </c>
    </row>
    <row r="397" spans="1:7" x14ac:dyDescent="0.35">
      <c r="A397" s="1">
        <v>45211</v>
      </c>
      <c r="B397">
        <v>205.3</v>
      </c>
      <c r="C397">
        <v>206.59</v>
      </c>
      <c r="D397">
        <v>207.08</v>
      </c>
      <c r="E397">
        <v>203.01</v>
      </c>
      <c r="F397" t="s">
        <v>6364</v>
      </c>
      <c r="G397">
        <v>-6.3E-3</v>
      </c>
    </row>
    <row r="398" spans="1:7" x14ac:dyDescent="0.35">
      <c r="A398" s="1">
        <v>45210</v>
      </c>
      <c r="B398">
        <v>206.59</v>
      </c>
      <c r="C398">
        <v>208.5</v>
      </c>
      <c r="D398">
        <v>208.8</v>
      </c>
      <c r="E398">
        <v>204.6</v>
      </c>
      <c r="F398" t="s">
        <v>6365</v>
      </c>
      <c r="G398">
        <v>-9.1999999999999998E-3</v>
      </c>
    </row>
    <row r="399" spans="1:7" x14ac:dyDescent="0.35">
      <c r="A399" s="1">
        <v>45209</v>
      </c>
      <c r="B399">
        <v>208.5</v>
      </c>
      <c r="C399">
        <v>205.8</v>
      </c>
      <c r="D399">
        <v>210.87</v>
      </c>
      <c r="E399">
        <v>205.7</v>
      </c>
      <c r="F399" t="s">
        <v>6366</v>
      </c>
      <c r="G399">
        <v>1.3100000000000001E-2</v>
      </c>
    </row>
    <row r="400" spans="1:7" x14ac:dyDescent="0.35">
      <c r="A400" s="1">
        <v>45208</v>
      </c>
      <c r="B400">
        <v>205.8</v>
      </c>
      <c r="C400">
        <v>211.4</v>
      </c>
      <c r="D400">
        <v>212.2</v>
      </c>
      <c r="E400">
        <v>202.99</v>
      </c>
      <c r="F400" t="s">
        <v>1716</v>
      </c>
      <c r="G400">
        <v>-2.6499999999999999E-2</v>
      </c>
    </row>
    <row r="401" spans="1:7" x14ac:dyDescent="0.35">
      <c r="A401" s="1">
        <v>45207</v>
      </c>
      <c r="B401">
        <v>211.4</v>
      </c>
      <c r="C401">
        <v>212.3</v>
      </c>
      <c r="D401">
        <v>212.7</v>
      </c>
      <c r="E401">
        <v>209.11</v>
      </c>
      <c r="F401" t="s">
        <v>6367</v>
      </c>
      <c r="G401">
        <v>-4.1999999999999997E-3</v>
      </c>
    </row>
    <row r="402" spans="1:7" x14ac:dyDescent="0.35">
      <c r="A402" s="1">
        <v>45206</v>
      </c>
      <c r="B402">
        <v>212.3</v>
      </c>
      <c r="C402">
        <v>213.4</v>
      </c>
      <c r="D402">
        <v>213.8</v>
      </c>
      <c r="E402">
        <v>211.5</v>
      </c>
      <c r="F402" t="s">
        <v>6368</v>
      </c>
      <c r="G402">
        <v>-5.1999999999999998E-3</v>
      </c>
    </row>
    <row r="403" spans="1:7" x14ac:dyDescent="0.35">
      <c r="A403" s="1">
        <v>45205</v>
      </c>
      <c r="B403">
        <v>213.4</v>
      </c>
      <c r="C403">
        <v>210.7</v>
      </c>
      <c r="D403">
        <v>214.4</v>
      </c>
      <c r="E403">
        <v>210.2</v>
      </c>
      <c r="F403" t="s">
        <v>6369</v>
      </c>
      <c r="G403">
        <v>1.2800000000000001E-2</v>
      </c>
    </row>
    <row r="404" spans="1:7" x14ac:dyDescent="0.35">
      <c r="A404" s="1">
        <v>45204</v>
      </c>
      <c r="B404">
        <v>210.7</v>
      </c>
      <c r="C404">
        <v>213.4</v>
      </c>
      <c r="D404">
        <v>213.8</v>
      </c>
      <c r="E404">
        <v>210.3</v>
      </c>
      <c r="F404" t="s">
        <v>6370</v>
      </c>
      <c r="G404">
        <v>-1.17E-2</v>
      </c>
    </row>
    <row r="405" spans="1:7" x14ac:dyDescent="0.35">
      <c r="A405" s="1">
        <v>45203</v>
      </c>
      <c r="B405">
        <v>213.2</v>
      </c>
      <c r="C405">
        <v>213.5</v>
      </c>
      <c r="D405">
        <v>213.7</v>
      </c>
      <c r="E405">
        <v>210.8</v>
      </c>
      <c r="F405" t="s">
        <v>6371</v>
      </c>
      <c r="G405">
        <v>-1.4E-3</v>
      </c>
    </row>
    <row r="406" spans="1:7" x14ac:dyDescent="0.35">
      <c r="A406" s="1">
        <v>45202</v>
      </c>
      <c r="B406">
        <v>213.5</v>
      </c>
      <c r="C406">
        <v>214.6</v>
      </c>
      <c r="D406">
        <v>215.8</v>
      </c>
      <c r="E406">
        <v>212.7</v>
      </c>
      <c r="F406" t="s">
        <v>6372</v>
      </c>
      <c r="G406">
        <v>-5.1000000000000004E-3</v>
      </c>
    </row>
    <row r="407" spans="1:7" x14ac:dyDescent="0.35">
      <c r="A407" s="1">
        <v>45201</v>
      </c>
      <c r="B407">
        <v>214.6</v>
      </c>
      <c r="C407">
        <v>218</v>
      </c>
      <c r="D407">
        <v>221.4</v>
      </c>
      <c r="E407">
        <v>213.11</v>
      </c>
      <c r="F407" t="s">
        <v>6373</v>
      </c>
      <c r="G407">
        <v>-1.5599999999999999E-2</v>
      </c>
    </row>
    <row r="408" spans="1:7" x14ac:dyDescent="0.35">
      <c r="A408" s="1">
        <v>45200</v>
      </c>
      <c r="B408">
        <v>218</v>
      </c>
      <c r="C408">
        <v>214.5</v>
      </c>
      <c r="D408">
        <v>219.2</v>
      </c>
      <c r="E408">
        <v>213.2</v>
      </c>
      <c r="F408" t="s">
        <v>6374</v>
      </c>
      <c r="G408">
        <v>1.6299999999999999E-2</v>
      </c>
    </row>
    <row r="409" spans="1:7" x14ac:dyDescent="0.35">
      <c r="A409" s="1">
        <v>45199</v>
      </c>
      <c r="B409">
        <v>214.5</v>
      </c>
      <c r="C409">
        <v>215.2</v>
      </c>
      <c r="D409">
        <v>216.4</v>
      </c>
      <c r="E409">
        <v>214.3</v>
      </c>
      <c r="F409" t="s">
        <v>6375</v>
      </c>
      <c r="G409">
        <v>-3.2000000000000002E-3</v>
      </c>
    </row>
    <row r="410" spans="1:7" x14ac:dyDescent="0.35">
      <c r="A410" s="1">
        <v>45198</v>
      </c>
      <c r="B410">
        <v>215.2</v>
      </c>
      <c r="C410">
        <v>215</v>
      </c>
      <c r="D410">
        <v>217.49</v>
      </c>
      <c r="E410">
        <v>214.3</v>
      </c>
      <c r="F410" t="s">
        <v>6376</v>
      </c>
      <c r="G410">
        <v>8.9999999999999998E-4</v>
      </c>
    </row>
    <row r="411" spans="1:7" x14ac:dyDescent="0.35">
      <c r="A411" s="1">
        <v>45197</v>
      </c>
      <c r="B411">
        <v>215</v>
      </c>
      <c r="C411">
        <v>212</v>
      </c>
      <c r="D411">
        <v>216.9</v>
      </c>
      <c r="E411">
        <v>211.6</v>
      </c>
      <c r="F411" t="s">
        <v>6377</v>
      </c>
      <c r="G411">
        <v>1.41E-2</v>
      </c>
    </row>
    <row r="412" spans="1:7" x14ac:dyDescent="0.35">
      <c r="A412" s="1">
        <v>45196</v>
      </c>
      <c r="B412">
        <v>212</v>
      </c>
      <c r="C412">
        <v>212.6</v>
      </c>
      <c r="D412">
        <v>216</v>
      </c>
      <c r="E412">
        <v>210.6</v>
      </c>
      <c r="F412" t="s">
        <v>6378</v>
      </c>
      <c r="G412">
        <v>-2.8E-3</v>
      </c>
    </row>
    <row r="413" spans="1:7" x14ac:dyDescent="0.35">
      <c r="A413" s="1">
        <v>45195</v>
      </c>
      <c r="B413">
        <v>212.6</v>
      </c>
      <c r="C413">
        <v>210</v>
      </c>
      <c r="D413">
        <v>213.6</v>
      </c>
      <c r="E413">
        <v>209.7</v>
      </c>
      <c r="F413" t="s">
        <v>642</v>
      </c>
      <c r="G413">
        <v>1.24E-2</v>
      </c>
    </row>
    <row r="414" spans="1:7" x14ac:dyDescent="0.35">
      <c r="A414" s="1">
        <v>45194</v>
      </c>
      <c r="B414">
        <v>210</v>
      </c>
      <c r="C414">
        <v>208.3</v>
      </c>
      <c r="D414">
        <v>210.5</v>
      </c>
      <c r="E414">
        <v>207</v>
      </c>
      <c r="F414" t="s">
        <v>6379</v>
      </c>
      <c r="G414">
        <v>8.2000000000000007E-3</v>
      </c>
    </row>
    <row r="415" spans="1:7" x14ac:dyDescent="0.35">
      <c r="A415" s="1">
        <v>45193</v>
      </c>
      <c r="B415">
        <v>208.3</v>
      </c>
      <c r="C415">
        <v>210.5</v>
      </c>
      <c r="D415">
        <v>211.2</v>
      </c>
      <c r="E415">
        <v>207.01</v>
      </c>
      <c r="F415" t="s">
        <v>6380</v>
      </c>
      <c r="G415">
        <v>-1.0500000000000001E-2</v>
      </c>
    </row>
    <row r="416" spans="1:7" x14ac:dyDescent="0.35">
      <c r="A416" s="1">
        <v>45192</v>
      </c>
      <c r="B416">
        <v>210.5</v>
      </c>
      <c r="C416">
        <v>211</v>
      </c>
      <c r="D416">
        <v>211.6</v>
      </c>
      <c r="E416">
        <v>209.9</v>
      </c>
      <c r="F416" t="s">
        <v>6381</v>
      </c>
      <c r="G416">
        <v>-2.3999999999999998E-3</v>
      </c>
    </row>
    <row r="417" spans="1:7" x14ac:dyDescent="0.35">
      <c r="A417" s="1">
        <v>45191</v>
      </c>
      <c r="B417">
        <v>211</v>
      </c>
      <c r="C417">
        <v>210.8</v>
      </c>
      <c r="D417">
        <v>212.1</v>
      </c>
      <c r="E417">
        <v>209.8</v>
      </c>
      <c r="F417" t="s">
        <v>6382</v>
      </c>
      <c r="G417">
        <v>8.9999999999999998E-4</v>
      </c>
    </row>
    <row r="418" spans="1:7" x14ac:dyDescent="0.35">
      <c r="A418" s="1">
        <v>45190</v>
      </c>
      <c r="B418">
        <v>210.8</v>
      </c>
      <c r="C418">
        <v>214.3</v>
      </c>
      <c r="D418">
        <v>215.1</v>
      </c>
      <c r="E418">
        <v>209.21</v>
      </c>
      <c r="F418" t="s">
        <v>6383</v>
      </c>
      <c r="G418">
        <v>-1.6400000000000001E-2</v>
      </c>
    </row>
    <row r="419" spans="1:7" x14ac:dyDescent="0.35">
      <c r="A419" s="1">
        <v>45189</v>
      </c>
      <c r="B419">
        <v>214.3</v>
      </c>
      <c r="C419">
        <v>217.2</v>
      </c>
      <c r="D419">
        <v>217.8</v>
      </c>
      <c r="E419">
        <v>213.5</v>
      </c>
      <c r="F419" t="s">
        <v>6384</v>
      </c>
      <c r="G419">
        <v>-1.3299999999999999E-2</v>
      </c>
    </row>
    <row r="420" spans="1:7" x14ac:dyDescent="0.35">
      <c r="A420" s="1">
        <v>45188</v>
      </c>
      <c r="B420">
        <v>217.2</v>
      </c>
      <c r="C420">
        <v>216</v>
      </c>
      <c r="D420">
        <v>219.6</v>
      </c>
      <c r="E420">
        <v>215.5</v>
      </c>
      <c r="F420" t="s">
        <v>6385</v>
      </c>
      <c r="G420">
        <v>5.5999999999999999E-3</v>
      </c>
    </row>
    <row r="421" spans="1:7" x14ac:dyDescent="0.35">
      <c r="A421" s="1">
        <v>45187</v>
      </c>
      <c r="B421">
        <v>216</v>
      </c>
      <c r="C421">
        <v>216.4</v>
      </c>
      <c r="D421">
        <v>221.2</v>
      </c>
      <c r="E421">
        <v>215.2</v>
      </c>
      <c r="F421" t="s">
        <v>6386</v>
      </c>
      <c r="G421">
        <v>-1.8E-3</v>
      </c>
    </row>
    <row r="422" spans="1:7" x14ac:dyDescent="0.35">
      <c r="A422" s="1">
        <v>45186</v>
      </c>
      <c r="B422">
        <v>216.4</v>
      </c>
      <c r="C422">
        <v>214.9</v>
      </c>
      <c r="D422">
        <v>216.7</v>
      </c>
      <c r="E422">
        <v>213.4</v>
      </c>
      <c r="F422" t="s">
        <v>6387</v>
      </c>
      <c r="G422">
        <v>7.0000000000000001E-3</v>
      </c>
    </row>
    <row r="423" spans="1:7" x14ac:dyDescent="0.35">
      <c r="A423" s="1">
        <v>45185</v>
      </c>
      <c r="B423">
        <v>214.9</v>
      </c>
      <c r="C423">
        <v>214.1</v>
      </c>
      <c r="D423">
        <v>215.8</v>
      </c>
      <c r="E423">
        <v>213.4</v>
      </c>
      <c r="F423" t="s">
        <v>6388</v>
      </c>
      <c r="G423">
        <v>3.7000000000000002E-3</v>
      </c>
    </row>
    <row r="424" spans="1:7" x14ac:dyDescent="0.35">
      <c r="A424" s="1">
        <v>45184</v>
      </c>
      <c r="B424">
        <v>214.1</v>
      </c>
      <c r="C424">
        <v>212.2</v>
      </c>
      <c r="D424">
        <v>215</v>
      </c>
      <c r="E424">
        <v>211.1</v>
      </c>
      <c r="F424" t="s">
        <v>6389</v>
      </c>
      <c r="G424">
        <v>8.9999999999999993E-3</v>
      </c>
    </row>
    <row r="425" spans="1:7" x14ac:dyDescent="0.35">
      <c r="A425" s="1">
        <v>45183</v>
      </c>
      <c r="B425">
        <v>212.2</v>
      </c>
      <c r="C425">
        <v>212.6</v>
      </c>
      <c r="D425">
        <v>214.9</v>
      </c>
      <c r="E425">
        <v>211.2</v>
      </c>
      <c r="F425" t="s">
        <v>6390</v>
      </c>
      <c r="G425">
        <v>-1.9E-3</v>
      </c>
    </row>
    <row r="426" spans="1:7" x14ac:dyDescent="0.35">
      <c r="A426" s="1">
        <v>45182</v>
      </c>
      <c r="B426">
        <v>212.6</v>
      </c>
      <c r="C426">
        <v>210.8</v>
      </c>
      <c r="D426">
        <v>213.2</v>
      </c>
      <c r="E426">
        <v>209.3</v>
      </c>
      <c r="F426" t="s">
        <v>6391</v>
      </c>
      <c r="G426">
        <v>8.9999999999999993E-3</v>
      </c>
    </row>
    <row r="427" spans="1:7" x14ac:dyDescent="0.35">
      <c r="A427" s="1">
        <v>45181</v>
      </c>
      <c r="B427">
        <v>210.7</v>
      </c>
      <c r="C427">
        <v>206.2</v>
      </c>
      <c r="D427">
        <v>213.8</v>
      </c>
      <c r="E427">
        <v>205.1</v>
      </c>
      <c r="F427" t="s">
        <v>6392</v>
      </c>
      <c r="G427">
        <v>2.18E-2</v>
      </c>
    </row>
    <row r="428" spans="1:7" x14ac:dyDescent="0.35">
      <c r="A428" s="1">
        <v>45180</v>
      </c>
      <c r="B428">
        <v>206.2</v>
      </c>
      <c r="C428">
        <v>212.4</v>
      </c>
      <c r="D428">
        <v>212.7</v>
      </c>
      <c r="E428">
        <v>204.19</v>
      </c>
      <c r="F428" t="s">
        <v>6393</v>
      </c>
      <c r="G428">
        <v>-2.92E-2</v>
      </c>
    </row>
    <row r="429" spans="1:7" x14ac:dyDescent="0.35">
      <c r="A429" s="1">
        <v>45179</v>
      </c>
      <c r="B429">
        <v>212.4</v>
      </c>
      <c r="C429">
        <v>214.1</v>
      </c>
      <c r="D429">
        <v>214.3</v>
      </c>
      <c r="E429">
        <v>211.31</v>
      </c>
      <c r="F429" t="s">
        <v>6394</v>
      </c>
      <c r="G429">
        <v>-8.0000000000000002E-3</v>
      </c>
    </row>
    <row r="430" spans="1:7" x14ac:dyDescent="0.35">
      <c r="A430" s="1">
        <v>45178</v>
      </c>
      <c r="B430">
        <v>214.1</v>
      </c>
      <c r="C430">
        <v>214.7</v>
      </c>
      <c r="D430">
        <v>215.4</v>
      </c>
      <c r="E430">
        <v>214.1</v>
      </c>
      <c r="F430" t="s">
        <v>6395</v>
      </c>
      <c r="G430">
        <v>-2.8E-3</v>
      </c>
    </row>
    <row r="431" spans="1:7" x14ac:dyDescent="0.35">
      <c r="A431" s="1">
        <v>45177</v>
      </c>
      <c r="B431">
        <v>214.7</v>
      </c>
      <c r="C431">
        <v>217.1</v>
      </c>
      <c r="D431">
        <v>218.4</v>
      </c>
      <c r="E431">
        <v>213.4</v>
      </c>
      <c r="F431" t="s">
        <v>6396</v>
      </c>
      <c r="G431">
        <v>-1.11E-2</v>
      </c>
    </row>
    <row r="432" spans="1:7" x14ac:dyDescent="0.35">
      <c r="A432" s="1">
        <v>45176</v>
      </c>
      <c r="B432">
        <v>217.1</v>
      </c>
      <c r="C432">
        <v>215.2</v>
      </c>
      <c r="D432">
        <v>217.8</v>
      </c>
      <c r="E432">
        <v>213.6</v>
      </c>
      <c r="F432" t="s">
        <v>6397</v>
      </c>
      <c r="G432">
        <v>8.8000000000000005E-3</v>
      </c>
    </row>
    <row r="433" spans="1:7" x14ac:dyDescent="0.35">
      <c r="A433" s="1">
        <v>45175</v>
      </c>
      <c r="B433">
        <v>215.2</v>
      </c>
      <c r="C433">
        <v>214.6</v>
      </c>
      <c r="D433">
        <v>218.04</v>
      </c>
      <c r="E433">
        <v>212.2</v>
      </c>
      <c r="F433" t="s">
        <v>6398</v>
      </c>
      <c r="G433">
        <v>2.8E-3</v>
      </c>
    </row>
    <row r="434" spans="1:7" x14ac:dyDescent="0.35">
      <c r="A434" s="1">
        <v>45174</v>
      </c>
      <c r="B434">
        <v>214.6</v>
      </c>
      <c r="C434">
        <v>215.2</v>
      </c>
      <c r="D434">
        <v>216</v>
      </c>
      <c r="E434">
        <v>213.6</v>
      </c>
      <c r="F434" t="s">
        <v>6399</v>
      </c>
      <c r="G434">
        <v>-2.8E-3</v>
      </c>
    </row>
    <row r="435" spans="1:7" x14ac:dyDescent="0.35">
      <c r="A435" s="1">
        <v>45173</v>
      </c>
      <c r="B435">
        <v>215.2</v>
      </c>
      <c r="C435">
        <v>214.4</v>
      </c>
      <c r="D435">
        <v>216.49</v>
      </c>
      <c r="E435">
        <v>213.1</v>
      </c>
      <c r="F435" t="s">
        <v>6400</v>
      </c>
      <c r="G435">
        <v>4.1999999999999997E-3</v>
      </c>
    </row>
    <row r="436" spans="1:7" x14ac:dyDescent="0.35">
      <c r="A436" s="1">
        <v>45172</v>
      </c>
      <c r="B436">
        <v>214.3</v>
      </c>
      <c r="C436">
        <v>214.5</v>
      </c>
      <c r="D436">
        <v>215.1</v>
      </c>
      <c r="E436">
        <v>213.2</v>
      </c>
      <c r="F436" t="s">
        <v>6401</v>
      </c>
      <c r="G436">
        <v>-8.9999999999999998E-4</v>
      </c>
    </row>
    <row r="437" spans="1:7" x14ac:dyDescent="0.35">
      <c r="A437" s="1">
        <v>45171</v>
      </c>
      <c r="B437">
        <v>214.5</v>
      </c>
      <c r="C437">
        <v>213.7</v>
      </c>
      <c r="D437">
        <v>215.69</v>
      </c>
      <c r="E437">
        <v>213</v>
      </c>
      <c r="F437" t="s">
        <v>6402</v>
      </c>
      <c r="G437">
        <v>3.7000000000000002E-3</v>
      </c>
    </row>
    <row r="438" spans="1:7" x14ac:dyDescent="0.35">
      <c r="A438" s="1">
        <v>45170</v>
      </c>
      <c r="B438">
        <v>213.7</v>
      </c>
      <c r="C438">
        <v>216.8</v>
      </c>
      <c r="D438">
        <v>218</v>
      </c>
      <c r="E438">
        <v>211.42</v>
      </c>
      <c r="F438" t="s">
        <v>6403</v>
      </c>
      <c r="G438">
        <v>-1.38E-2</v>
      </c>
    </row>
    <row r="439" spans="1:7" x14ac:dyDescent="0.35">
      <c r="A439" s="1">
        <v>45169</v>
      </c>
      <c r="B439">
        <v>216.7</v>
      </c>
      <c r="C439">
        <v>223.8</v>
      </c>
      <c r="D439">
        <v>225.78</v>
      </c>
      <c r="E439">
        <v>215.11</v>
      </c>
      <c r="F439" t="s">
        <v>6404</v>
      </c>
      <c r="G439">
        <v>-3.1699999999999999E-2</v>
      </c>
    </row>
    <row r="440" spans="1:7" x14ac:dyDescent="0.35">
      <c r="A440" s="1">
        <v>45168</v>
      </c>
      <c r="B440">
        <v>223.8</v>
      </c>
      <c r="C440">
        <v>226.9</v>
      </c>
      <c r="D440">
        <v>227.19</v>
      </c>
      <c r="E440">
        <v>221.8</v>
      </c>
      <c r="F440" t="s">
        <v>6405</v>
      </c>
      <c r="G440">
        <v>-1.37E-2</v>
      </c>
    </row>
    <row r="441" spans="1:7" x14ac:dyDescent="0.35">
      <c r="A441" s="1">
        <v>45167</v>
      </c>
      <c r="B441">
        <v>226.9</v>
      </c>
      <c r="C441">
        <v>218.8</v>
      </c>
      <c r="D441">
        <v>233.5</v>
      </c>
      <c r="E441">
        <v>217</v>
      </c>
      <c r="F441" t="s">
        <v>6406</v>
      </c>
      <c r="G441">
        <v>3.6999999999999998E-2</v>
      </c>
    </row>
    <row r="442" spans="1:7" x14ac:dyDescent="0.35">
      <c r="A442" s="1">
        <v>45166</v>
      </c>
      <c r="B442">
        <v>218.8</v>
      </c>
      <c r="C442">
        <v>218.3</v>
      </c>
      <c r="D442">
        <v>219.2</v>
      </c>
      <c r="E442">
        <v>215.6</v>
      </c>
      <c r="F442" t="s">
        <v>6407</v>
      </c>
      <c r="G442">
        <v>2.3E-3</v>
      </c>
    </row>
    <row r="443" spans="1:7" x14ac:dyDescent="0.35">
      <c r="A443" s="1">
        <v>45165</v>
      </c>
      <c r="B443">
        <v>218.3</v>
      </c>
      <c r="C443">
        <v>216.5</v>
      </c>
      <c r="D443">
        <v>219.7</v>
      </c>
      <c r="E443">
        <v>215.9</v>
      </c>
      <c r="F443" t="s">
        <v>6408</v>
      </c>
      <c r="G443">
        <v>8.3000000000000001E-3</v>
      </c>
    </row>
    <row r="444" spans="1:7" x14ac:dyDescent="0.35">
      <c r="A444" s="1">
        <v>45164</v>
      </c>
      <c r="B444">
        <v>216.5</v>
      </c>
      <c r="C444">
        <v>218.4</v>
      </c>
      <c r="D444">
        <v>219.19</v>
      </c>
      <c r="E444">
        <v>216.1</v>
      </c>
      <c r="F444" t="s">
        <v>6409</v>
      </c>
      <c r="G444">
        <v>-8.6999999999999994E-3</v>
      </c>
    </row>
    <row r="445" spans="1:7" x14ac:dyDescent="0.35">
      <c r="A445" s="1">
        <v>45163</v>
      </c>
      <c r="B445">
        <v>218.4</v>
      </c>
      <c r="C445">
        <v>219</v>
      </c>
      <c r="D445">
        <v>219.5</v>
      </c>
      <c r="E445">
        <v>213.91</v>
      </c>
      <c r="F445" t="s">
        <v>6410</v>
      </c>
      <c r="G445">
        <v>-2.7000000000000001E-3</v>
      </c>
    </row>
    <row r="446" spans="1:7" x14ac:dyDescent="0.35">
      <c r="A446" s="1">
        <v>45162</v>
      </c>
      <c r="B446">
        <v>219</v>
      </c>
      <c r="C446">
        <v>216.7</v>
      </c>
      <c r="D446">
        <v>220.5</v>
      </c>
      <c r="E446">
        <v>215.7</v>
      </c>
      <c r="F446" t="s">
        <v>6411</v>
      </c>
      <c r="G446">
        <v>1.06E-2</v>
      </c>
    </row>
    <row r="447" spans="1:7" x14ac:dyDescent="0.35">
      <c r="A447" s="1">
        <v>45161</v>
      </c>
      <c r="B447">
        <v>216.7</v>
      </c>
      <c r="C447">
        <v>210.9</v>
      </c>
      <c r="D447">
        <v>218.6</v>
      </c>
      <c r="E447">
        <v>210.8</v>
      </c>
      <c r="F447" t="s">
        <v>6412</v>
      </c>
      <c r="G447">
        <v>2.75E-2</v>
      </c>
    </row>
    <row r="448" spans="1:7" x14ac:dyDescent="0.35">
      <c r="A448" s="1">
        <v>45160</v>
      </c>
      <c r="B448">
        <v>210.9</v>
      </c>
      <c r="C448">
        <v>210.4</v>
      </c>
      <c r="D448">
        <v>212.7</v>
      </c>
      <c r="E448">
        <v>203.8</v>
      </c>
      <c r="F448" t="s">
        <v>6413</v>
      </c>
      <c r="G448">
        <v>2.3999999999999998E-3</v>
      </c>
    </row>
    <row r="449" spans="1:7" x14ac:dyDescent="0.35">
      <c r="A449" s="1">
        <v>45159</v>
      </c>
      <c r="B449">
        <v>210.4</v>
      </c>
      <c r="C449">
        <v>216.5</v>
      </c>
      <c r="D449">
        <v>216.8</v>
      </c>
      <c r="E449">
        <v>206.7</v>
      </c>
      <c r="F449" t="s">
        <v>6414</v>
      </c>
      <c r="G449">
        <v>-2.8199999999999999E-2</v>
      </c>
    </row>
    <row r="450" spans="1:7" x14ac:dyDescent="0.35">
      <c r="A450" s="1">
        <v>45158</v>
      </c>
      <c r="B450">
        <v>216.5</v>
      </c>
      <c r="C450">
        <v>216.9</v>
      </c>
      <c r="D450">
        <v>217.9</v>
      </c>
      <c r="E450">
        <v>215.4</v>
      </c>
      <c r="F450" t="s">
        <v>6415</v>
      </c>
      <c r="G450">
        <v>-1.8E-3</v>
      </c>
    </row>
    <row r="451" spans="1:7" x14ac:dyDescent="0.35">
      <c r="A451" s="1">
        <v>45157</v>
      </c>
      <c r="B451">
        <v>216.9</v>
      </c>
      <c r="C451">
        <v>216.1</v>
      </c>
      <c r="D451">
        <v>219.2</v>
      </c>
      <c r="E451">
        <v>214.1</v>
      </c>
      <c r="F451" t="s">
        <v>6416</v>
      </c>
      <c r="G451">
        <v>3.7000000000000002E-3</v>
      </c>
    </row>
    <row r="452" spans="1:7" x14ac:dyDescent="0.35">
      <c r="A452" s="1">
        <v>45156</v>
      </c>
      <c r="B452">
        <v>216.1</v>
      </c>
      <c r="C452">
        <v>218.09</v>
      </c>
      <c r="D452">
        <v>220.3</v>
      </c>
      <c r="E452">
        <v>213.5</v>
      </c>
      <c r="F452" t="s">
        <v>6417</v>
      </c>
      <c r="G452">
        <v>-9.1999999999999998E-3</v>
      </c>
    </row>
    <row r="453" spans="1:7" x14ac:dyDescent="0.35">
      <c r="A453" s="1">
        <v>45155</v>
      </c>
      <c r="B453">
        <v>218.09</v>
      </c>
      <c r="C453">
        <v>232.1</v>
      </c>
      <c r="D453">
        <v>232.4</v>
      </c>
      <c r="E453">
        <v>214.29</v>
      </c>
      <c r="F453" t="s">
        <v>1606</v>
      </c>
      <c r="G453">
        <v>-6.0299999999999999E-2</v>
      </c>
    </row>
    <row r="454" spans="1:7" x14ac:dyDescent="0.35">
      <c r="A454" s="1">
        <v>45154</v>
      </c>
      <c r="B454">
        <v>232.1</v>
      </c>
      <c r="C454">
        <v>236.89</v>
      </c>
      <c r="D454">
        <v>237.4</v>
      </c>
      <c r="E454">
        <v>231.01</v>
      </c>
      <c r="F454" t="s">
        <v>6418</v>
      </c>
      <c r="G454">
        <v>-2.0299999999999999E-2</v>
      </c>
    </row>
    <row r="455" spans="1:7" x14ac:dyDescent="0.35">
      <c r="A455" s="1">
        <v>45153</v>
      </c>
      <c r="B455">
        <v>236.89</v>
      </c>
      <c r="C455">
        <v>240.5</v>
      </c>
      <c r="D455">
        <v>240.7</v>
      </c>
      <c r="E455">
        <v>235.01</v>
      </c>
      <c r="F455" t="s">
        <v>6419</v>
      </c>
      <c r="G455">
        <v>-1.4999999999999999E-2</v>
      </c>
    </row>
    <row r="456" spans="1:7" x14ac:dyDescent="0.35">
      <c r="A456" s="1">
        <v>45152</v>
      </c>
      <c r="B456">
        <v>240.5</v>
      </c>
      <c r="C456">
        <v>240.2</v>
      </c>
      <c r="D456">
        <v>241.4</v>
      </c>
      <c r="E456">
        <v>239.8</v>
      </c>
      <c r="F456" t="s">
        <v>6420</v>
      </c>
      <c r="G456">
        <v>1.1999999999999999E-3</v>
      </c>
    </row>
    <row r="457" spans="1:7" x14ac:dyDescent="0.35">
      <c r="A457" s="1">
        <v>45151</v>
      </c>
      <c r="B457">
        <v>240.2</v>
      </c>
      <c r="C457">
        <v>240.3</v>
      </c>
      <c r="D457">
        <v>241.8</v>
      </c>
      <c r="E457">
        <v>239.9</v>
      </c>
      <c r="F457" t="s">
        <v>6421</v>
      </c>
      <c r="G457">
        <v>0</v>
      </c>
    </row>
    <row r="458" spans="1:7" x14ac:dyDescent="0.35">
      <c r="A458" s="1">
        <v>45150</v>
      </c>
      <c r="B458">
        <v>240.2</v>
      </c>
      <c r="C458">
        <v>239.7</v>
      </c>
      <c r="D458">
        <v>241.2</v>
      </c>
      <c r="E458">
        <v>239.3</v>
      </c>
      <c r="F458" t="s">
        <v>6422</v>
      </c>
      <c r="G458">
        <v>2.0999999999999999E-3</v>
      </c>
    </row>
    <row r="459" spans="1:7" x14ac:dyDescent="0.35">
      <c r="A459" s="1">
        <v>45149</v>
      </c>
      <c r="B459">
        <v>239.7</v>
      </c>
      <c r="C459">
        <v>241.4</v>
      </c>
      <c r="D459">
        <v>242.3</v>
      </c>
      <c r="E459">
        <v>238.3</v>
      </c>
      <c r="F459" t="s">
        <v>6423</v>
      </c>
      <c r="G459">
        <v>-7.0000000000000001E-3</v>
      </c>
    </row>
    <row r="460" spans="1:7" x14ac:dyDescent="0.35">
      <c r="A460" s="1">
        <v>45148</v>
      </c>
      <c r="B460">
        <v>241.4</v>
      </c>
      <c r="C460">
        <v>243.8</v>
      </c>
      <c r="D460">
        <v>244.1</v>
      </c>
      <c r="E460">
        <v>240.5</v>
      </c>
      <c r="F460" t="s">
        <v>6424</v>
      </c>
      <c r="G460">
        <v>-9.9000000000000008E-3</v>
      </c>
    </row>
    <row r="461" spans="1:7" x14ac:dyDescent="0.35">
      <c r="A461" s="1">
        <v>45147</v>
      </c>
      <c r="B461">
        <v>243.8</v>
      </c>
      <c r="C461">
        <v>245.2</v>
      </c>
      <c r="D461">
        <v>245.5</v>
      </c>
      <c r="E461">
        <v>242.8</v>
      </c>
      <c r="F461" t="s">
        <v>6354</v>
      </c>
      <c r="G461">
        <v>-5.7000000000000002E-3</v>
      </c>
    </row>
    <row r="462" spans="1:7" x14ac:dyDescent="0.35">
      <c r="A462" s="1">
        <v>45146</v>
      </c>
      <c r="B462">
        <v>245.2</v>
      </c>
      <c r="C462">
        <v>242.1</v>
      </c>
      <c r="D462">
        <v>247.87</v>
      </c>
      <c r="E462">
        <v>241.5</v>
      </c>
      <c r="F462" t="s">
        <v>6425</v>
      </c>
      <c r="G462">
        <v>1.2800000000000001E-2</v>
      </c>
    </row>
    <row r="463" spans="1:7" x14ac:dyDescent="0.35">
      <c r="A463" s="1">
        <v>45145</v>
      </c>
      <c r="B463">
        <v>242.1</v>
      </c>
      <c r="C463">
        <v>243.2</v>
      </c>
      <c r="D463">
        <v>244.8</v>
      </c>
      <c r="E463">
        <v>239.7</v>
      </c>
      <c r="F463" t="s">
        <v>6426</v>
      </c>
      <c r="G463">
        <v>-4.4999999999999997E-3</v>
      </c>
    </row>
    <row r="464" spans="1:7" x14ac:dyDescent="0.35">
      <c r="A464" s="1">
        <v>45144</v>
      </c>
      <c r="B464">
        <v>243.2</v>
      </c>
      <c r="C464">
        <v>243.3</v>
      </c>
      <c r="D464">
        <v>245.5</v>
      </c>
      <c r="E464">
        <v>242.8</v>
      </c>
      <c r="F464" t="s">
        <v>6427</v>
      </c>
      <c r="G464">
        <v>-4.0000000000000002E-4</v>
      </c>
    </row>
    <row r="465" spans="1:7" x14ac:dyDescent="0.35">
      <c r="A465" s="1">
        <v>45143</v>
      </c>
      <c r="B465">
        <v>243.3</v>
      </c>
      <c r="C465">
        <v>241.7</v>
      </c>
      <c r="D465">
        <v>243.3</v>
      </c>
      <c r="E465">
        <v>240.2</v>
      </c>
      <c r="F465" t="s">
        <v>6428</v>
      </c>
      <c r="G465">
        <v>6.1999999999999998E-3</v>
      </c>
    </row>
    <row r="466" spans="1:7" x14ac:dyDescent="0.35">
      <c r="A466" s="1">
        <v>45142</v>
      </c>
      <c r="B466">
        <v>241.8</v>
      </c>
      <c r="C466">
        <v>241.1</v>
      </c>
      <c r="D466">
        <v>243.4</v>
      </c>
      <c r="E466">
        <v>240.7</v>
      </c>
      <c r="F466" t="s">
        <v>6429</v>
      </c>
      <c r="G466">
        <v>2.8999999999999998E-3</v>
      </c>
    </row>
    <row r="467" spans="1:7" x14ac:dyDescent="0.35">
      <c r="A467" s="1">
        <v>45141</v>
      </c>
      <c r="B467">
        <v>241.1</v>
      </c>
      <c r="C467">
        <v>240.7</v>
      </c>
      <c r="D467">
        <v>241.9</v>
      </c>
      <c r="E467">
        <v>238.5</v>
      </c>
      <c r="F467" t="s">
        <v>6430</v>
      </c>
      <c r="G467">
        <v>1.6999999999999999E-3</v>
      </c>
    </row>
    <row r="468" spans="1:7" x14ac:dyDescent="0.35">
      <c r="A468" s="1">
        <v>45140</v>
      </c>
      <c r="B468">
        <v>240.7</v>
      </c>
      <c r="C468">
        <v>247.79</v>
      </c>
      <c r="D468">
        <v>248.79</v>
      </c>
      <c r="E468">
        <v>235.9</v>
      </c>
      <c r="F468" t="s">
        <v>6431</v>
      </c>
      <c r="G468">
        <v>-2.86E-2</v>
      </c>
    </row>
    <row r="469" spans="1:7" x14ac:dyDescent="0.35">
      <c r="A469" s="1">
        <v>45139</v>
      </c>
      <c r="B469">
        <v>247.79</v>
      </c>
      <c r="C469">
        <v>240.9</v>
      </c>
      <c r="D469">
        <v>247.79</v>
      </c>
      <c r="E469">
        <v>238.1</v>
      </c>
      <c r="F469" t="s">
        <v>6432</v>
      </c>
      <c r="G469">
        <v>2.86E-2</v>
      </c>
    </row>
    <row r="470" spans="1:7" x14ac:dyDescent="0.35">
      <c r="A470" s="1">
        <v>45138</v>
      </c>
      <c r="B470">
        <v>240.9</v>
      </c>
      <c r="C470">
        <v>242.5</v>
      </c>
      <c r="D470">
        <v>244.4</v>
      </c>
      <c r="E470">
        <v>240.7</v>
      </c>
      <c r="F470" t="s">
        <v>6433</v>
      </c>
      <c r="G470">
        <v>-6.6E-3</v>
      </c>
    </row>
    <row r="471" spans="1:7" x14ac:dyDescent="0.35">
      <c r="A471" s="1">
        <v>45137</v>
      </c>
      <c r="B471">
        <v>242.5</v>
      </c>
      <c r="C471">
        <v>242.5</v>
      </c>
      <c r="D471">
        <v>243.8</v>
      </c>
      <c r="E471">
        <v>240.6</v>
      </c>
      <c r="F471" t="s">
        <v>6434</v>
      </c>
      <c r="G471">
        <v>0</v>
      </c>
    </row>
    <row r="472" spans="1:7" x14ac:dyDescent="0.35">
      <c r="A472" s="1">
        <v>45136</v>
      </c>
      <c r="B472">
        <v>242.5</v>
      </c>
      <c r="C472">
        <v>241.9</v>
      </c>
      <c r="D472">
        <v>242.89</v>
      </c>
      <c r="E472">
        <v>241.1</v>
      </c>
      <c r="F472" t="s">
        <v>6435</v>
      </c>
      <c r="G472">
        <v>2.5000000000000001E-3</v>
      </c>
    </row>
    <row r="473" spans="1:7" x14ac:dyDescent="0.35">
      <c r="A473" s="1">
        <v>45135</v>
      </c>
      <c r="B473">
        <v>241.9</v>
      </c>
      <c r="C473">
        <v>240.7</v>
      </c>
      <c r="D473">
        <v>242.9</v>
      </c>
      <c r="E473">
        <v>239.71</v>
      </c>
      <c r="F473" t="s">
        <v>6436</v>
      </c>
      <c r="G473">
        <v>5.4000000000000003E-3</v>
      </c>
    </row>
    <row r="474" spans="1:7" x14ac:dyDescent="0.35">
      <c r="A474" s="1">
        <v>45134</v>
      </c>
      <c r="B474">
        <v>240.6</v>
      </c>
      <c r="C474">
        <v>239</v>
      </c>
      <c r="D474">
        <v>243.6</v>
      </c>
      <c r="E474">
        <v>238.5</v>
      </c>
      <c r="F474" t="s">
        <v>6437</v>
      </c>
      <c r="G474">
        <v>6.7000000000000002E-3</v>
      </c>
    </row>
    <row r="475" spans="1:7" x14ac:dyDescent="0.35">
      <c r="A475" s="1">
        <v>45133</v>
      </c>
      <c r="B475">
        <v>239</v>
      </c>
      <c r="C475">
        <v>237.8</v>
      </c>
      <c r="D475">
        <v>240.3</v>
      </c>
      <c r="E475">
        <v>236.5</v>
      </c>
      <c r="F475" t="s">
        <v>6438</v>
      </c>
      <c r="G475">
        <v>5.0000000000000001E-3</v>
      </c>
    </row>
    <row r="476" spans="1:7" x14ac:dyDescent="0.35">
      <c r="A476" s="1">
        <v>45132</v>
      </c>
      <c r="B476">
        <v>237.8</v>
      </c>
      <c r="C476">
        <v>239</v>
      </c>
      <c r="D476">
        <v>239.7</v>
      </c>
      <c r="E476">
        <v>236.6</v>
      </c>
      <c r="F476" t="s">
        <v>6439</v>
      </c>
      <c r="G476">
        <v>-5.0000000000000001E-3</v>
      </c>
    </row>
    <row r="477" spans="1:7" x14ac:dyDescent="0.35">
      <c r="A477" s="1">
        <v>45131</v>
      </c>
      <c r="B477">
        <v>239</v>
      </c>
      <c r="C477">
        <v>242.4</v>
      </c>
      <c r="D477">
        <v>243</v>
      </c>
      <c r="E477">
        <v>235.51</v>
      </c>
      <c r="F477" t="s">
        <v>6440</v>
      </c>
      <c r="G477">
        <v>-1.4E-2</v>
      </c>
    </row>
    <row r="478" spans="1:7" x14ac:dyDescent="0.35">
      <c r="A478" s="1">
        <v>45130</v>
      </c>
      <c r="B478">
        <v>242.4</v>
      </c>
      <c r="C478">
        <v>240.9</v>
      </c>
      <c r="D478">
        <v>243.9</v>
      </c>
      <c r="E478">
        <v>240.5</v>
      </c>
      <c r="F478" t="s">
        <v>823</v>
      </c>
      <c r="G478">
        <v>6.1999999999999998E-3</v>
      </c>
    </row>
    <row r="479" spans="1:7" x14ac:dyDescent="0.35">
      <c r="A479" s="1">
        <v>45129</v>
      </c>
      <c r="B479">
        <v>240.9</v>
      </c>
      <c r="C479">
        <v>243.8</v>
      </c>
      <c r="D479">
        <v>244.8</v>
      </c>
      <c r="E479">
        <v>240.2</v>
      </c>
      <c r="F479" t="s">
        <v>6441</v>
      </c>
      <c r="G479">
        <v>-1.1900000000000001E-2</v>
      </c>
    </row>
    <row r="480" spans="1:7" x14ac:dyDescent="0.35">
      <c r="A480" s="1">
        <v>45128</v>
      </c>
      <c r="B480">
        <v>243.8</v>
      </c>
      <c r="C480">
        <v>242.7</v>
      </c>
      <c r="D480">
        <v>245.2</v>
      </c>
      <c r="E480">
        <v>242.2</v>
      </c>
      <c r="F480" t="s">
        <v>6442</v>
      </c>
      <c r="G480">
        <v>4.4999999999999997E-3</v>
      </c>
    </row>
    <row r="481" spans="1:7" x14ac:dyDescent="0.35">
      <c r="A481" s="1">
        <v>45127</v>
      </c>
      <c r="B481">
        <v>242.7</v>
      </c>
      <c r="C481">
        <v>241</v>
      </c>
      <c r="D481">
        <v>245</v>
      </c>
      <c r="E481">
        <v>240.6</v>
      </c>
      <c r="F481" t="s">
        <v>6443</v>
      </c>
      <c r="G481">
        <v>7.1000000000000004E-3</v>
      </c>
    </row>
    <row r="482" spans="1:7" x14ac:dyDescent="0.35">
      <c r="A482" s="1">
        <v>45126</v>
      </c>
      <c r="B482">
        <v>241</v>
      </c>
      <c r="C482">
        <v>240.2</v>
      </c>
      <c r="D482">
        <v>244</v>
      </c>
      <c r="E482">
        <v>239.81</v>
      </c>
      <c r="F482" t="s">
        <v>6444</v>
      </c>
      <c r="G482">
        <v>3.3E-3</v>
      </c>
    </row>
    <row r="483" spans="1:7" x14ac:dyDescent="0.35">
      <c r="A483" s="1">
        <v>45125</v>
      </c>
      <c r="B483">
        <v>240.2</v>
      </c>
      <c r="C483">
        <v>244.1</v>
      </c>
      <c r="D483">
        <v>246.6</v>
      </c>
      <c r="E483">
        <v>238.11</v>
      </c>
      <c r="F483" t="s">
        <v>6445</v>
      </c>
      <c r="G483">
        <v>-1.6E-2</v>
      </c>
    </row>
    <row r="484" spans="1:7" x14ac:dyDescent="0.35">
      <c r="A484" s="1">
        <v>45124</v>
      </c>
      <c r="B484">
        <v>244.1</v>
      </c>
      <c r="C484">
        <v>242.3</v>
      </c>
      <c r="D484">
        <v>244.8</v>
      </c>
      <c r="E484">
        <v>240.11</v>
      </c>
      <c r="F484" t="s">
        <v>6446</v>
      </c>
      <c r="G484">
        <v>7.4000000000000003E-3</v>
      </c>
    </row>
    <row r="485" spans="1:7" x14ac:dyDescent="0.35">
      <c r="A485" s="1">
        <v>45123</v>
      </c>
      <c r="B485">
        <v>242.3</v>
      </c>
      <c r="C485">
        <v>250.9</v>
      </c>
      <c r="D485">
        <v>252</v>
      </c>
      <c r="E485">
        <v>242.2</v>
      </c>
      <c r="F485" t="s">
        <v>6447</v>
      </c>
      <c r="G485">
        <v>-3.4299999999999997E-2</v>
      </c>
    </row>
    <row r="486" spans="1:7" x14ac:dyDescent="0.35">
      <c r="A486" s="1">
        <v>45122</v>
      </c>
      <c r="B486">
        <v>250.9</v>
      </c>
      <c r="C486">
        <v>248.1</v>
      </c>
      <c r="D486">
        <v>252.5</v>
      </c>
      <c r="E486">
        <v>247.1</v>
      </c>
      <c r="F486" t="s">
        <v>6448</v>
      </c>
      <c r="G486">
        <v>1.1299999999999999E-2</v>
      </c>
    </row>
    <row r="487" spans="1:7" x14ac:dyDescent="0.35">
      <c r="A487" s="1">
        <v>45121</v>
      </c>
      <c r="B487">
        <v>248.1</v>
      </c>
      <c r="C487">
        <v>256.3</v>
      </c>
      <c r="D487">
        <v>261.60000000000002</v>
      </c>
      <c r="E487">
        <v>243.51</v>
      </c>
      <c r="F487" t="s">
        <v>1595</v>
      </c>
      <c r="G487">
        <v>-3.2000000000000001E-2</v>
      </c>
    </row>
    <row r="488" spans="1:7" x14ac:dyDescent="0.35">
      <c r="A488" s="1">
        <v>45120</v>
      </c>
      <c r="B488">
        <v>256.3</v>
      </c>
      <c r="C488">
        <v>243.9</v>
      </c>
      <c r="D488">
        <v>257.5</v>
      </c>
      <c r="E488">
        <v>242.8</v>
      </c>
      <c r="F488" t="s">
        <v>3699</v>
      </c>
      <c r="G488">
        <v>5.0900000000000001E-2</v>
      </c>
    </row>
    <row r="489" spans="1:7" x14ac:dyDescent="0.35">
      <c r="A489" s="1">
        <v>45119</v>
      </c>
      <c r="B489">
        <v>243.9</v>
      </c>
      <c r="C489">
        <v>248.69</v>
      </c>
      <c r="D489">
        <v>250.39</v>
      </c>
      <c r="E489">
        <v>242.7</v>
      </c>
      <c r="F489" t="s">
        <v>6449</v>
      </c>
      <c r="G489">
        <v>-1.9300000000000001E-2</v>
      </c>
    </row>
    <row r="490" spans="1:7" x14ac:dyDescent="0.35">
      <c r="A490" s="1">
        <v>45118</v>
      </c>
      <c r="B490">
        <v>248.69</v>
      </c>
      <c r="C490">
        <v>246.1</v>
      </c>
      <c r="D490">
        <v>249.4</v>
      </c>
      <c r="E490">
        <v>244.7</v>
      </c>
      <c r="F490" t="s">
        <v>6450</v>
      </c>
      <c r="G490">
        <v>1.01E-2</v>
      </c>
    </row>
    <row r="491" spans="1:7" x14ac:dyDescent="0.35">
      <c r="A491" s="1">
        <v>45117</v>
      </c>
      <c r="B491">
        <v>246.2</v>
      </c>
      <c r="C491">
        <v>234.1</v>
      </c>
      <c r="D491">
        <v>246.3</v>
      </c>
      <c r="E491">
        <v>231.61</v>
      </c>
      <c r="F491" t="s">
        <v>5793</v>
      </c>
      <c r="G491">
        <v>5.1700000000000003E-2</v>
      </c>
    </row>
    <row r="492" spans="1:7" x14ac:dyDescent="0.35">
      <c r="A492" s="1">
        <v>45116</v>
      </c>
      <c r="B492">
        <v>234.1</v>
      </c>
      <c r="C492">
        <v>236.3</v>
      </c>
      <c r="D492">
        <v>237</v>
      </c>
      <c r="E492">
        <v>233.2</v>
      </c>
      <c r="F492" t="s">
        <v>6451</v>
      </c>
      <c r="G492">
        <v>-9.2999999999999992E-3</v>
      </c>
    </row>
    <row r="493" spans="1:7" x14ac:dyDescent="0.35">
      <c r="A493" s="1">
        <v>45115</v>
      </c>
      <c r="B493">
        <v>236.3</v>
      </c>
      <c r="C493">
        <v>235.6</v>
      </c>
      <c r="D493">
        <v>237.59</v>
      </c>
      <c r="E493">
        <v>234.3</v>
      </c>
      <c r="F493" t="s">
        <v>6452</v>
      </c>
      <c r="G493">
        <v>3.0000000000000001E-3</v>
      </c>
    </row>
    <row r="494" spans="1:7" x14ac:dyDescent="0.35">
      <c r="A494" s="1">
        <v>45114</v>
      </c>
      <c r="B494">
        <v>235.6</v>
      </c>
      <c r="C494">
        <v>232.29</v>
      </c>
      <c r="D494">
        <v>236.1</v>
      </c>
      <c r="E494">
        <v>231.49</v>
      </c>
      <c r="F494" t="s">
        <v>6453</v>
      </c>
      <c r="G494">
        <v>1.4200000000000001E-2</v>
      </c>
    </row>
    <row r="495" spans="1:7" x14ac:dyDescent="0.35">
      <c r="A495" s="1">
        <v>45113</v>
      </c>
      <c r="B495">
        <v>232.29</v>
      </c>
      <c r="C495">
        <v>238.9</v>
      </c>
      <c r="D495">
        <v>244.29</v>
      </c>
      <c r="E495">
        <v>231.68</v>
      </c>
      <c r="F495" t="s">
        <v>6454</v>
      </c>
      <c r="G495">
        <v>-2.7699999999999999E-2</v>
      </c>
    </row>
    <row r="496" spans="1:7" x14ac:dyDescent="0.35">
      <c r="A496" s="1">
        <v>45112</v>
      </c>
      <c r="B496">
        <v>238.9</v>
      </c>
      <c r="C496">
        <v>242.4</v>
      </c>
      <c r="D496">
        <v>243.89</v>
      </c>
      <c r="E496">
        <v>236.76</v>
      </c>
      <c r="F496" t="s">
        <v>6455</v>
      </c>
      <c r="G496">
        <v>-1.44E-2</v>
      </c>
    </row>
    <row r="497" spans="1:7" x14ac:dyDescent="0.35">
      <c r="A497" s="1">
        <v>45111</v>
      </c>
      <c r="B497">
        <v>242.4</v>
      </c>
      <c r="C497">
        <v>246.3</v>
      </c>
      <c r="D497">
        <v>246.89</v>
      </c>
      <c r="E497">
        <v>240.7</v>
      </c>
      <c r="F497" t="s">
        <v>6456</v>
      </c>
      <c r="G497">
        <v>-1.5900000000000001E-2</v>
      </c>
    </row>
    <row r="498" spans="1:7" x14ac:dyDescent="0.35">
      <c r="A498" s="1">
        <v>45110</v>
      </c>
      <c r="B498">
        <v>246.3</v>
      </c>
      <c r="C498">
        <v>246.4</v>
      </c>
      <c r="D498">
        <v>253.67</v>
      </c>
      <c r="E498">
        <v>245.6</v>
      </c>
      <c r="F498" t="s">
        <v>6457</v>
      </c>
      <c r="G498">
        <v>-4.0000000000000002E-4</v>
      </c>
    </row>
    <row r="499" spans="1:7" x14ac:dyDescent="0.35">
      <c r="A499" s="1">
        <v>45109</v>
      </c>
      <c r="B499">
        <v>246.4</v>
      </c>
      <c r="C499">
        <v>247.8</v>
      </c>
      <c r="D499">
        <v>248.4</v>
      </c>
      <c r="E499">
        <v>243.1</v>
      </c>
      <c r="F499" t="s">
        <v>6458</v>
      </c>
      <c r="G499">
        <v>-5.5999999999999999E-3</v>
      </c>
    </row>
    <row r="500" spans="1:7" x14ac:dyDescent="0.35">
      <c r="A500" s="1">
        <v>45108</v>
      </c>
      <c r="B500">
        <v>247.8</v>
      </c>
      <c r="C500">
        <v>240.4</v>
      </c>
      <c r="D500">
        <v>248.8</v>
      </c>
      <c r="E500">
        <v>240.3</v>
      </c>
      <c r="F500" t="s">
        <v>6459</v>
      </c>
      <c r="G500">
        <v>3.0800000000000001E-2</v>
      </c>
    </row>
    <row r="501" spans="1:7" x14ac:dyDescent="0.35">
      <c r="A501" s="1">
        <v>45107</v>
      </c>
      <c r="B501">
        <v>240.4</v>
      </c>
      <c r="C501">
        <v>233.1</v>
      </c>
      <c r="D501">
        <v>241.68</v>
      </c>
      <c r="E501">
        <v>231.82</v>
      </c>
      <c r="F501" t="s">
        <v>6460</v>
      </c>
      <c r="G501">
        <v>3.1300000000000001E-2</v>
      </c>
    </row>
    <row r="502" spans="1:7" x14ac:dyDescent="0.35">
      <c r="A502" s="1">
        <v>45106</v>
      </c>
      <c r="B502">
        <v>233.1</v>
      </c>
      <c r="C502">
        <v>230.6</v>
      </c>
      <c r="D502">
        <v>236.5</v>
      </c>
      <c r="E502">
        <v>230.5</v>
      </c>
      <c r="F502" t="s">
        <v>6461</v>
      </c>
      <c r="G502">
        <v>1.1299999999999999E-2</v>
      </c>
    </row>
    <row r="503" spans="1:7" x14ac:dyDescent="0.35">
      <c r="A503" s="1">
        <v>45105</v>
      </c>
      <c r="B503">
        <v>230.5</v>
      </c>
      <c r="C503">
        <v>237.5</v>
      </c>
      <c r="D503">
        <v>237.5</v>
      </c>
      <c r="E503">
        <v>225.9</v>
      </c>
      <c r="F503" t="s">
        <v>6462</v>
      </c>
      <c r="G503">
        <v>-2.9499999999999998E-2</v>
      </c>
    </row>
    <row r="504" spans="1:7" x14ac:dyDescent="0.35">
      <c r="A504" s="1">
        <v>45104</v>
      </c>
      <c r="B504">
        <v>237.5</v>
      </c>
      <c r="C504">
        <v>236.09</v>
      </c>
      <c r="D504">
        <v>240.79</v>
      </c>
      <c r="E504">
        <v>234.5</v>
      </c>
      <c r="F504" t="s">
        <v>6463</v>
      </c>
      <c r="G504">
        <v>5.8999999999999999E-3</v>
      </c>
    </row>
    <row r="505" spans="1:7" x14ac:dyDescent="0.35">
      <c r="A505" s="1">
        <v>45103</v>
      </c>
      <c r="B505">
        <v>236.09</v>
      </c>
      <c r="C505">
        <v>238.89</v>
      </c>
      <c r="D505">
        <v>241.2</v>
      </c>
      <c r="E505">
        <v>233.79</v>
      </c>
      <c r="F505" t="s">
        <v>6464</v>
      </c>
      <c r="G505">
        <v>-1.17E-2</v>
      </c>
    </row>
    <row r="506" spans="1:7" x14ac:dyDescent="0.35">
      <c r="A506" s="1">
        <v>45102</v>
      </c>
      <c r="B506">
        <v>238.89</v>
      </c>
      <c r="C506">
        <v>236.39</v>
      </c>
      <c r="D506">
        <v>241.9</v>
      </c>
      <c r="E506">
        <v>235.3</v>
      </c>
      <c r="F506" t="s">
        <v>6465</v>
      </c>
      <c r="G506">
        <v>1.01E-2</v>
      </c>
    </row>
    <row r="507" spans="1:7" x14ac:dyDescent="0.35">
      <c r="A507" s="1">
        <v>45101</v>
      </c>
      <c r="B507">
        <v>236.49</v>
      </c>
      <c r="C507">
        <v>244.2</v>
      </c>
      <c r="D507">
        <v>248.49</v>
      </c>
      <c r="E507">
        <v>231.1</v>
      </c>
      <c r="F507" t="s">
        <v>6466</v>
      </c>
      <c r="G507">
        <v>-3.1600000000000003E-2</v>
      </c>
    </row>
    <row r="508" spans="1:7" x14ac:dyDescent="0.35">
      <c r="A508" s="1">
        <v>45100</v>
      </c>
      <c r="B508">
        <v>244.2</v>
      </c>
      <c r="C508">
        <v>240.8</v>
      </c>
      <c r="D508">
        <v>249.38</v>
      </c>
      <c r="E508">
        <v>239.7</v>
      </c>
      <c r="F508" t="s">
        <v>6467</v>
      </c>
      <c r="G508">
        <v>1.41E-2</v>
      </c>
    </row>
    <row r="509" spans="1:7" x14ac:dyDescent="0.35">
      <c r="A509" s="1">
        <v>45099</v>
      </c>
      <c r="B509">
        <v>240.8</v>
      </c>
      <c r="C509">
        <v>248.9</v>
      </c>
      <c r="D509">
        <v>256.79000000000002</v>
      </c>
      <c r="E509">
        <v>239.5</v>
      </c>
      <c r="F509" t="s">
        <v>3699</v>
      </c>
      <c r="G509">
        <v>-3.2899999999999999E-2</v>
      </c>
    </row>
    <row r="510" spans="1:7" x14ac:dyDescent="0.35">
      <c r="A510" s="1">
        <v>45098</v>
      </c>
      <c r="B510">
        <v>249</v>
      </c>
      <c r="C510">
        <v>247.7</v>
      </c>
      <c r="D510">
        <v>253.91</v>
      </c>
      <c r="E510">
        <v>245.2</v>
      </c>
      <c r="F510" t="s">
        <v>1606</v>
      </c>
      <c r="G510">
        <v>5.1999999999999998E-3</v>
      </c>
    </row>
    <row r="511" spans="1:7" x14ac:dyDescent="0.35">
      <c r="A511" s="1">
        <v>45097</v>
      </c>
      <c r="B511">
        <v>247.7</v>
      </c>
      <c r="C511">
        <v>243</v>
      </c>
      <c r="D511">
        <v>247.99</v>
      </c>
      <c r="E511">
        <v>238.7</v>
      </c>
      <c r="F511" t="s">
        <v>6468</v>
      </c>
      <c r="G511">
        <v>1.9400000000000001E-2</v>
      </c>
    </row>
    <row r="512" spans="1:7" x14ac:dyDescent="0.35">
      <c r="A512" s="1">
        <v>45096</v>
      </c>
      <c r="B512">
        <v>243</v>
      </c>
      <c r="C512">
        <v>244.1</v>
      </c>
      <c r="D512">
        <v>244.7</v>
      </c>
      <c r="E512">
        <v>238.89</v>
      </c>
      <c r="F512" t="s">
        <v>6469</v>
      </c>
      <c r="G512">
        <v>-4.4999999999999997E-3</v>
      </c>
    </row>
    <row r="513" spans="1:7" x14ac:dyDescent="0.35">
      <c r="A513" s="1">
        <v>45095</v>
      </c>
      <c r="B513">
        <v>244.1</v>
      </c>
      <c r="C513">
        <v>244.6</v>
      </c>
      <c r="D513">
        <v>248.5</v>
      </c>
      <c r="E513">
        <v>242.6</v>
      </c>
      <c r="F513" t="s">
        <v>6470</v>
      </c>
      <c r="G513">
        <v>-2E-3</v>
      </c>
    </row>
    <row r="514" spans="1:7" x14ac:dyDescent="0.35">
      <c r="A514" s="1">
        <v>45094</v>
      </c>
      <c r="B514">
        <v>244.6</v>
      </c>
      <c r="C514">
        <v>239.38</v>
      </c>
      <c r="D514">
        <v>249.5</v>
      </c>
      <c r="E514">
        <v>237.29</v>
      </c>
      <c r="F514" t="s">
        <v>6471</v>
      </c>
      <c r="G514">
        <v>2.18E-2</v>
      </c>
    </row>
    <row r="515" spans="1:7" x14ac:dyDescent="0.35">
      <c r="A515" s="1">
        <v>45093</v>
      </c>
      <c r="B515">
        <v>239.38</v>
      </c>
      <c r="C515">
        <v>236.49</v>
      </c>
      <c r="D515">
        <v>243.17</v>
      </c>
      <c r="E515">
        <v>232.49</v>
      </c>
      <c r="F515" t="s">
        <v>6472</v>
      </c>
      <c r="G515">
        <v>1.2200000000000001E-2</v>
      </c>
    </row>
    <row r="516" spans="1:7" x14ac:dyDescent="0.35">
      <c r="A516" s="1">
        <v>45092</v>
      </c>
      <c r="B516">
        <v>236.49</v>
      </c>
      <c r="C516">
        <v>237.89</v>
      </c>
      <c r="D516">
        <v>240.6</v>
      </c>
      <c r="E516">
        <v>230.7</v>
      </c>
      <c r="F516" t="s">
        <v>6473</v>
      </c>
      <c r="G516">
        <v>-5.8999999999999999E-3</v>
      </c>
    </row>
    <row r="517" spans="1:7" x14ac:dyDescent="0.35">
      <c r="A517" s="1">
        <v>45091</v>
      </c>
      <c r="B517">
        <v>237.89</v>
      </c>
      <c r="C517">
        <v>244.19</v>
      </c>
      <c r="D517">
        <v>252.1</v>
      </c>
      <c r="E517">
        <v>233.73</v>
      </c>
      <c r="F517" t="s">
        <v>1878</v>
      </c>
      <c r="G517">
        <v>-2.58E-2</v>
      </c>
    </row>
    <row r="518" spans="1:7" x14ac:dyDescent="0.35">
      <c r="A518" s="1">
        <v>45090</v>
      </c>
      <c r="B518">
        <v>244.19</v>
      </c>
      <c r="C518">
        <v>231.29</v>
      </c>
      <c r="D518">
        <v>246.53</v>
      </c>
      <c r="E518">
        <v>228.9</v>
      </c>
      <c r="F518" t="s">
        <v>5660</v>
      </c>
      <c r="G518">
        <v>5.5800000000000002E-2</v>
      </c>
    </row>
    <row r="519" spans="1:7" x14ac:dyDescent="0.35">
      <c r="A519" s="1">
        <v>45089</v>
      </c>
      <c r="B519">
        <v>231.29</v>
      </c>
      <c r="C519">
        <v>235.39</v>
      </c>
      <c r="D519">
        <v>238.79</v>
      </c>
      <c r="E519">
        <v>221.4</v>
      </c>
      <c r="F519" t="s">
        <v>5733</v>
      </c>
      <c r="G519">
        <v>-1.7399999999999999E-2</v>
      </c>
    </row>
    <row r="520" spans="1:7" x14ac:dyDescent="0.35">
      <c r="A520" s="1">
        <v>45088</v>
      </c>
      <c r="B520">
        <v>235.39</v>
      </c>
      <c r="C520">
        <v>238.7</v>
      </c>
      <c r="D520">
        <v>239.29</v>
      </c>
      <c r="E520">
        <v>233.64</v>
      </c>
      <c r="F520" t="s">
        <v>6474</v>
      </c>
      <c r="G520">
        <v>-1.3899999999999999E-2</v>
      </c>
    </row>
    <row r="521" spans="1:7" x14ac:dyDescent="0.35">
      <c r="A521" s="1">
        <v>45087</v>
      </c>
      <c r="B521">
        <v>238.7</v>
      </c>
      <c r="C521">
        <v>260.51</v>
      </c>
      <c r="D521">
        <v>260.7</v>
      </c>
      <c r="E521">
        <v>230.76</v>
      </c>
      <c r="F521" t="s">
        <v>5821</v>
      </c>
      <c r="G521">
        <v>-8.3699999999999997E-2</v>
      </c>
    </row>
    <row r="522" spans="1:7" x14ac:dyDescent="0.35">
      <c r="A522" s="1">
        <v>45086</v>
      </c>
      <c r="B522">
        <v>260.51</v>
      </c>
      <c r="C522">
        <v>261.91000000000003</v>
      </c>
      <c r="D522">
        <v>264.29000000000002</v>
      </c>
      <c r="E522">
        <v>255.91</v>
      </c>
      <c r="F522" t="s">
        <v>6475</v>
      </c>
      <c r="G522">
        <v>-5.4000000000000003E-3</v>
      </c>
    </row>
    <row r="523" spans="1:7" x14ac:dyDescent="0.35">
      <c r="A523" s="1">
        <v>45085</v>
      </c>
      <c r="B523">
        <v>261.91000000000003</v>
      </c>
      <c r="C523">
        <v>259.20999999999998</v>
      </c>
      <c r="D523">
        <v>267.2</v>
      </c>
      <c r="E523">
        <v>257.33</v>
      </c>
      <c r="F523" t="s">
        <v>6476</v>
      </c>
      <c r="G523">
        <v>1.04E-2</v>
      </c>
    </row>
    <row r="524" spans="1:7" x14ac:dyDescent="0.35">
      <c r="A524" s="1">
        <v>45084</v>
      </c>
      <c r="B524">
        <v>259.20999999999998</v>
      </c>
      <c r="C524">
        <v>281.10000000000002</v>
      </c>
      <c r="D524">
        <v>281.60000000000002</v>
      </c>
      <c r="E524">
        <v>254.65</v>
      </c>
      <c r="F524" t="s">
        <v>5696</v>
      </c>
      <c r="G524">
        <v>-7.7899999999999997E-2</v>
      </c>
    </row>
    <row r="525" spans="1:7" x14ac:dyDescent="0.35">
      <c r="A525" s="1">
        <v>45083</v>
      </c>
      <c r="B525">
        <v>281.11</v>
      </c>
      <c r="C525">
        <v>277.10000000000002</v>
      </c>
      <c r="D525">
        <v>285.60000000000002</v>
      </c>
      <c r="E525">
        <v>273.39999999999998</v>
      </c>
      <c r="F525" t="s">
        <v>6477</v>
      </c>
      <c r="G525">
        <v>1.4500000000000001E-2</v>
      </c>
    </row>
    <row r="526" spans="1:7" x14ac:dyDescent="0.35">
      <c r="A526" s="1">
        <v>45082</v>
      </c>
      <c r="B526">
        <v>277.10000000000002</v>
      </c>
      <c r="C526">
        <v>305.10000000000002</v>
      </c>
      <c r="D526">
        <v>305.10000000000002</v>
      </c>
      <c r="E526">
        <v>272.41000000000003</v>
      </c>
      <c r="F526" t="s">
        <v>1729</v>
      </c>
      <c r="G526">
        <v>-9.1800000000000007E-2</v>
      </c>
    </row>
    <row r="527" spans="1:7" x14ac:dyDescent="0.35">
      <c r="A527" s="1">
        <v>45081</v>
      </c>
      <c r="B527">
        <v>305.10000000000002</v>
      </c>
      <c r="C527">
        <v>306.60000000000002</v>
      </c>
      <c r="D527">
        <v>307.60000000000002</v>
      </c>
      <c r="E527">
        <v>304.81</v>
      </c>
      <c r="F527" t="s">
        <v>6478</v>
      </c>
      <c r="G527">
        <v>-4.8999999999999998E-3</v>
      </c>
    </row>
    <row r="528" spans="1:7" x14ac:dyDescent="0.35">
      <c r="A528" s="1">
        <v>45080</v>
      </c>
      <c r="B528">
        <v>306.60000000000002</v>
      </c>
      <c r="C528">
        <v>307.3</v>
      </c>
      <c r="D528">
        <v>308.10000000000002</v>
      </c>
      <c r="E528">
        <v>305.3</v>
      </c>
      <c r="F528" t="s">
        <v>6479</v>
      </c>
      <c r="G528">
        <v>-2.3E-3</v>
      </c>
    </row>
    <row r="529" spans="1:7" x14ac:dyDescent="0.35">
      <c r="A529" s="1">
        <v>45079</v>
      </c>
      <c r="B529">
        <v>307.3</v>
      </c>
      <c r="C529">
        <v>304.8</v>
      </c>
      <c r="D529">
        <v>308.39999999999998</v>
      </c>
      <c r="E529">
        <v>303.5</v>
      </c>
      <c r="F529" t="s">
        <v>6480</v>
      </c>
      <c r="G529">
        <v>8.2000000000000007E-3</v>
      </c>
    </row>
    <row r="530" spans="1:7" x14ac:dyDescent="0.35">
      <c r="A530" s="1">
        <v>45078</v>
      </c>
      <c r="B530">
        <v>304.8</v>
      </c>
      <c r="C530">
        <v>306.7</v>
      </c>
      <c r="D530">
        <v>307.5</v>
      </c>
      <c r="E530">
        <v>303.3</v>
      </c>
      <c r="F530" t="s">
        <v>6481</v>
      </c>
      <c r="G530">
        <v>-6.1999999999999998E-3</v>
      </c>
    </row>
    <row r="531" spans="1:7" x14ac:dyDescent="0.35">
      <c r="A531" s="1">
        <v>45077</v>
      </c>
      <c r="B531">
        <v>306.7</v>
      </c>
      <c r="C531">
        <v>311.39999999999998</v>
      </c>
      <c r="D531">
        <v>311.8</v>
      </c>
      <c r="E531">
        <v>305.01</v>
      </c>
      <c r="F531" t="s">
        <v>6482</v>
      </c>
      <c r="G531">
        <v>-1.5100000000000001E-2</v>
      </c>
    </row>
    <row r="532" spans="1:7" x14ac:dyDescent="0.35">
      <c r="A532" s="1">
        <v>45076</v>
      </c>
      <c r="B532">
        <v>311.39999999999998</v>
      </c>
      <c r="C532">
        <v>311.60000000000002</v>
      </c>
      <c r="D532">
        <v>314.10000000000002</v>
      </c>
      <c r="E532">
        <v>310.89999999999998</v>
      </c>
      <c r="F532" t="s">
        <v>6483</v>
      </c>
      <c r="G532">
        <v>-6.9999999999999999E-4</v>
      </c>
    </row>
    <row r="533" spans="1:7" x14ac:dyDescent="0.35">
      <c r="A533" s="1">
        <v>45075</v>
      </c>
      <c r="B533">
        <v>311.60000000000002</v>
      </c>
      <c r="C533">
        <v>314.10000000000002</v>
      </c>
      <c r="D533">
        <v>316.89999999999998</v>
      </c>
      <c r="E533">
        <v>310.5</v>
      </c>
      <c r="F533" t="s">
        <v>6484</v>
      </c>
      <c r="G533">
        <v>-8.0000000000000002E-3</v>
      </c>
    </row>
    <row r="534" spans="1:7" x14ac:dyDescent="0.35">
      <c r="A534" s="1">
        <v>45074</v>
      </c>
      <c r="B534">
        <v>314.10000000000002</v>
      </c>
      <c r="C534">
        <v>307.39999999999998</v>
      </c>
      <c r="D534">
        <v>314.41000000000003</v>
      </c>
      <c r="E534">
        <v>306.8</v>
      </c>
      <c r="F534" t="s">
        <v>6485</v>
      </c>
      <c r="G534">
        <v>2.18E-2</v>
      </c>
    </row>
    <row r="535" spans="1:7" x14ac:dyDescent="0.35">
      <c r="A535" s="1">
        <v>45073</v>
      </c>
      <c r="B535">
        <v>307.39999999999998</v>
      </c>
      <c r="C535">
        <v>306.89999999999998</v>
      </c>
      <c r="D535">
        <v>307.7</v>
      </c>
      <c r="E535">
        <v>304.10000000000002</v>
      </c>
      <c r="F535" t="s">
        <v>6486</v>
      </c>
      <c r="G535">
        <v>1.6000000000000001E-3</v>
      </c>
    </row>
    <row r="536" spans="1:7" x14ac:dyDescent="0.35">
      <c r="A536" s="1">
        <v>45072</v>
      </c>
      <c r="B536">
        <v>306.89999999999998</v>
      </c>
      <c r="C536">
        <v>304.60000000000002</v>
      </c>
      <c r="D536">
        <v>308.39999999999998</v>
      </c>
      <c r="E536">
        <v>301.70999999999998</v>
      </c>
      <c r="F536" t="s">
        <v>6487</v>
      </c>
      <c r="G536">
        <v>7.4999999999999997E-3</v>
      </c>
    </row>
    <row r="537" spans="1:7" x14ac:dyDescent="0.35">
      <c r="A537" s="1">
        <v>45071</v>
      </c>
      <c r="B537">
        <v>304.60000000000002</v>
      </c>
      <c r="C537">
        <v>305.89999999999998</v>
      </c>
      <c r="D537">
        <v>306.8</v>
      </c>
      <c r="E537">
        <v>302.5</v>
      </c>
      <c r="F537" t="s">
        <v>6488</v>
      </c>
      <c r="G537">
        <v>-4.1999999999999997E-3</v>
      </c>
    </row>
    <row r="538" spans="1:7" x14ac:dyDescent="0.35">
      <c r="A538" s="1">
        <v>45070</v>
      </c>
      <c r="B538">
        <v>305.89999999999998</v>
      </c>
      <c r="C538">
        <v>313.5</v>
      </c>
      <c r="D538">
        <v>313.60000000000002</v>
      </c>
      <c r="E538">
        <v>303.81</v>
      </c>
      <c r="F538" t="s">
        <v>6489</v>
      </c>
      <c r="G538">
        <v>-2.4199999999999999E-2</v>
      </c>
    </row>
    <row r="539" spans="1:7" x14ac:dyDescent="0.35">
      <c r="A539" s="1">
        <v>45069</v>
      </c>
      <c r="B539">
        <v>313.5</v>
      </c>
      <c r="C539">
        <v>309.10000000000002</v>
      </c>
      <c r="D539">
        <v>315.3</v>
      </c>
      <c r="E539">
        <v>309.10000000000002</v>
      </c>
      <c r="F539" t="s">
        <v>6490</v>
      </c>
      <c r="G539">
        <v>1.4200000000000001E-2</v>
      </c>
    </row>
    <row r="540" spans="1:7" x14ac:dyDescent="0.35">
      <c r="A540" s="1">
        <v>45068</v>
      </c>
      <c r="B540">
        <v>309.10000000000002</v>
      </c>
      <c r="C540">
        <v>306.41000000000003</v>
      </c>
      <c r="D540">
        <v>311.10000000000002</v>
      </c>
      <c r="E540">
        <v>304.5</v>
      </c>
      <c r="F540" t="s">
        <v>6491</v>
      </c>
      <c r="G540">
        <v>8.8000000000000005E-3</v>
      </c>
    </row>
    <row r="541" spans="1:7" x14ac:dyDescent="0.35">
      <c r="A541" s="1">
        <v>45067</v>
      </c>
      <c r="B541">
        <v>306.41000000000003</v>
      </c>
      <c r="C541">
        <v>310.7</v>
      </c>
      <c r="D541">
        <v>311.60000000000002</v>
      </c>
      <c r="E541">
        <v>305.83</v>
      </c>
      <c r="F541" t="s">
        <v>6492</v>
      </c>
      <c r="G541">
        <v>-1.38E-2</v>
      </c>
    </row>
    <row r="542" spans="1:7" x14ac:dyDescent="0.35">
      <c r="A542" s="1">
        <v>45066</v>
      </c>
      <c r="B542">
        <v>310.7</v>
      </c>
      <c r="C542">
        <v>308.89999999999998</v>
      </c>
      <c r="D542">
        <v>311.89999999999998</v>
      </c>
      <c r="E542">
        <v>307.8</v>
      </c>
      <c r="F542" t="s">
        <v>6493</v>
      </c>
      <c r="G542">
        <v>5.7999999999999996E-3</v>
      </c>
    </row>
    <row r="543" spans="1:7" x14ac:dyDescent="0.35">
      <c r="A543" s="1">
        <v>45065</v>
      </c>
      <c r="B543">
        <v>308.89999999999998</v>
      </c>
      <c r="C543">
        <v>309.39999999999998</v>
      </c>
      <c r="D543">
        <v>311.39</v>
      </c>
      <c r="E543">
        <v>307.7</v>
      </c>
      <c r="F543" t="s">
        <v>6494</v>
      </c>
      <c r="G543">
        <v>-1.6000000000000001E-3</v>
      </c>
    </row>
    <row r="544" spans="1:7" x14ac:dyDescent="0.35">
      <c r="A544" s="1">
        <v>45064</v>
      </c>
      <c r="B544">
        <v>309.39999999999998</v>
      </c>
      <c r="C544">
        <v>314.29000000000002</v>
      </c>
      <c r="D544">
        <v>314.8</v>
      </c>
      <c r="E544">
        <v>306.20999999999998</v>
      </c>
      <c r="F544" t="s">
        <v>6495</v>
      </c>
      <c r="G544">
        <v>-1.5599999999999999E-2</v>
      </c>
    </row>
    <row r="545" spans="1:7" x14ac:dyDescent="0.35">
      <c r="A545" s="1">
        <v>45063</v>
      </c>
      <c r="B545">
        <v>314.29000000000002</v>
      </c>
      <c r="C545">
        <v>311.3</v>
      </c>
      <c r="D545">
        <v>314.3</v>
      </c>
      <c r="E545">
        <v>307.2</v>
      </c>
      <c r="F545" t="s">
        <v>6496</v>
      </c>
      <c r="G545">
        <v>9.5999999999999992E-3</v>
      </c>
    </row>
    <row r="546" spans="1:7" x14ac:dyDescent="0.35">
      <c r="A546" s="1">
        <v>45062</v>
      </c>
      <c r="B546">
        <v>311.3</v>
      </c>
      <c r="C546">
        <v>313.39999999999998</v>
      </c>
      <c r="D546">
        <v>314</v>
      </c>
      <c r="E546">
        <v>309.39999999999998</v>
      </c>
      <c r="F546" t="s">
        <v>6497</v>
      </c>
      <c r="G546">
        <v>-6.7000000000000002E-3</v>
      </c>
    </row>
    <row r="547" spans="1:7" x14ac:dyDescent="0.35">
      <c r="A547" s="1">
        <v>45061</v>
      </c>
      <c r="B547">
        <v>313.39999999999998</v>
      </c>
      <c r="C547">
        <v>312.08999999999997</v>
      </c>
      <c r="D547">
        <v>316.2</v>
      </c>
      <c r="E547">
        <v>310.7</v>
      </c>
      <c r="F547" t="s">
        <v>6498</v>
      </c>
      <c r="G547">
        <v>4.1999999999999997E-3</v>
      </c>
    </row>
    <row r="548" spans="1:7" x14ac:dyDescent="0.35">
      <c r="A548" s="1">
        <v>45060</v>
      </c>
      <c r="B548">
        <v>312.08999999999997</v>
      </c>
      <c r="C548">
        <v>310.70999999999998</v>
      </c>
      <c r="D548">
        <v>314.7</v>
      </c>
      <c r="E548">
        <v>309.5</v>
      </c>
      <c r="F548" t="s">
        <v>6499</v>
      </c>
      <c r="G548">
        <v>4.4999999999999997E-3</v>
      </c>
    </row>
    <row r="549" spans="1:7" x14ac:dyDescent="0.35">
      <c r="A549" s="1">
        <v>45059</v>
      </c>
      <c r="B549">
        <v>310.70999999999998</v>
      </c>
      <c r="C549">
        <v>308.60000000000002</v>
      </c>
      <c r="D549">
        <v>311.8</v>
      </c>
      <c r="E549">
        <v>307.60000000000002</v>
      </c>
      <c r="F549" t="s">
        <v>6500</v>
      </c>
      <c r="G549">
        <v>6.7999999999999996E-3</v>
      </c>
    </row>
    <row r="550" spans="1:7" x14ac:dyDescent="0.35">
      <c r="A550" s="1">
        <v>45058</v>
      </c>
      <c r="B550">
        <v>308.60000000000002</v>
      </c>
      <c r="C550">
        <v>307.5</v>
      </c>
      <c r="D550">
        <v>309</v>
      </c>
      <c r="E550">
        <v>301.3</v>
      </c>
      <c r="F550" t="s">
        <v>6501</v>
      </c>
      <c r="G550">
        <v>3.5999999999999999E-3</v>
      </c>
    </row>
    <row r="551" spans="1:7" x14ac:dyDescent="0.35">
      <c r="A551" s="1">
        <v>45057</v>
      </c>
      <c r="B551">
        <v>307.5</v>
      </c>
      <c r="C551">
        <v>314.3</v>
      </c>
      <c r="D551">
        <v>314.41000000000003</v>
      </c>
      <c r="E551">
        <v>304.5</v>
      </c>
      <c r="F551" t="s">
        <v>6502</v>
      </c>
      <c r="G551">
        <v>-2.1600000000000001E-2</v>
      </c>
    </row>
    <row r="552" spans="1:7" x14ac:dyDescent="0.35">
      <c r="A552" s="1">
        <v>45056</v>
      </c>
      <c r="B552">
        <v>314.3</v>
      </c>
      <c r="C552">
        <v>312.2</v>
      </c>
      <c r="D552">
        <v>316.69</v>
      </c>
      <c r="E552">
        <v>308.63</v>
      </c>
      <c r="F552" t="s">
        <v>6503</v>
      </c>
      <c r="G552">
        <v>6.7000000000000002E-3</v>
      </c>
    </row>
    <row r="553" spans="1:7" x14ac:dyDescent="0.35">
      <c r="A553" s="1">
        <v>45055</v>
      </c>
      <c r="B553">
        <v>312.20999999999998</v>
      </c>
      <c r="C553">
        <v>313.79000000000002</v>
      </c>
      <c r="D553">
        <v>315.79000000000002</v>
      </c>
      <c r="E553">
        <v>311.2</v>
      </c>
      <c r="F553" t="s">
        <v>6504</v>
      </c>
      <c r="G553">
        <v>-5.0000000000000001E-3</v>
      </c>
    </row>
    <row r="554" spans="1:7" x14ac:dyDescent="0.35">
      <c r="A554" s="1">
        <v>45054</v>
      </c>
      <c r="B554">
        <v>313.79000000000002</v>
      </c>
      <c r="C554">
        <v>320.89999999999998</v>
      </c>
      <c r="D554">
        <v>321.99</v>
      </c>
      <c r="E554">
        <v>311.22000000000003</v>
      </c>
      <c r="F554" t="s">
        <v>6505</v>
      </c>
      <c r="G554">
        <v>-2.2200000000000001E-2</v>
      </c>
    </row>
    <row r="555" spans="1:7" x14ac:dyDescent="0.35">
      <c r="A555" s="1">
        <v>45053</v>
      </c>
      <c r="B555">
        <v>320.89999999999998</v>
      </c>
      <c r="C555">
        <v>321.89999999999998</v>
      </c>
      <c r="D555">
        <v>325.39</v>
      </c>
      <c r="E555">
        <v>320.5</v>
      </c>
      <c r="F555" t="s">
        <v>6506</v>
      </c>
      <c r="G555">
        <v>-3.0999999999999999E-3</v>
      </c>
    </row>
    <row r="556" spans="1:7" x14ac:dyDescent="0.35">
      <c r="A556" s="1">
        <v>45052</v>
      </c>
      <c r="B556">
        <v>321.89999999999998</v>
      </c>
      <c r="C556">
        <v>326.5</v>
      </c>
      <c r="D556">
        <v>328.38</v>
      </c>
      <c r="E556">
        <v>319.58999999999997</v>
      </c>
      <c r="F556" t="s">
        <v>6507</v>
      </c>
      <c r="G556">
        <v>-1.41E-2</v>
      </c>
    </row>
    <row r="557" spans="1:7" x14ac:dyDescent="0.35">
      <c r="A557" s="1">
        <v>45051</v>
      </c>
      <c r="B557">
        <v>326.5</v>
      </c>
      <c r="C557">
        <v>323.8</v>
      </c>
      <c r="D557">
        <v>329.09</v>
      </c>
      <c r="E557">
        <v>323.33999999999997</v>
      </c>
      <c r="F557" t="s">
        <v>6508</v>
      </c>
      <c r="G557">
        <v>8.3000000000000001E-3</v>
      </c>
    </row>
    <row r="558" spans="1:7" x14ac:dyDescent="0.35">
      <c r="A558" s="1">
        <v>45050</v>
      </c>
      <c r="B558">
        <v>323.8</v>
      </c>
      <c r="C558">
        <v>325.89999999999998</v>
      </c>
      <c r="D558">
        <v>327.39999999999998</v>
      </c>
      <c r="E558">
        <v>323.20999999999998</v>
      </c>
      <c r="F558" t="s">
        <v>6509</v>
      </c>
      <c r="G558">
        <v>-6.4999999999999997E-3</v>
      </c>
    </row>
    <row r="559" spans="1:7" x14ac:dyDescent="0.35">
      <c r="A559" s="1">
        <v>45049</v>
      </c>
      <c r="B559">
        <v>325.89999999999998</v>
      </c>
      <c r="C559">
        <v>321.51</v>
      </c>
      <c r="D559">
        <v>327.5</v>
      </c>
      <c r="E559">
        <v>320.60000000000002</v>
      </c>
      <c r="F559" t="s">
        <v>6510</v>
      </c>
      <c r="G559">
        <v>1.37E-2</v>
      </c>
    </row>
    <row r="560" spans="1:7" x14ac:dyDescent="0.35">
      <c r="A560" s="1">
        <v>45048</v>
      </c>
      <c r="B560">
        <v>321.51</v>
      </c>
      <c r="C560">
        <v>328.6</v>
      </c>
      <c r="D560">
        <v>328.6</v>
      </c>
      <c r="E560">
        <v>321.51</v>
      </c>
      <c r="F560" t="s">
        <v>6511</v>
      </c>
      <c r="G560">
        <v>-2.1600000000000001E-2</v>
      </c>
    </row>
    <row r="561" spans="1:7" x14ac:dyDescent="0.35">
      <c r="A561" s="1">
        <v>45047</v>
      </c>
      <c r="B561">
        <v>328.6</v>
      </c>
      <c r="C561">
        <v>337.58</v>
      </c>
      <c r="D561">
        <v>339.49</v>
      </c>
      <c r="E561">
        <v>326.20999999999998</v>
      </c>
      <c r="F561" t="s">
        <v>2063</v>
      </c>
      <c r="G561">
        <v>-2.6599999999999999E-2</v>
      </c>
    </row>
    <row r="562" spans="1:7" x14ac:dyDescent="0.35">
      <c r="A562" s="1">
        <v>45046</v>
      </c>
      <c r="B562">
        <v>337.58</v>
      </c>
      <c r="C562">
        <v>321.89999999999998</v>
      </c>
      <c r="D562">
        <v>338.19</v>
      </c>
      <c r="E562">
        <v>320.41000000000003</v>
      </c>
      <c r="F562" t="s">
        <v>6512</v>
      </c>
      <c r="G562">
        <v>4.87E-2</v>
      </c>
    </row>
    <row r="563" spans="1:7" x14ac:dyDescent="0.35">
      <c r="A563" s="1">
        <v>45045</v>
      </c>
      <c r="B563">
        <v>321.89999999999998</v>
      </c>
      <c r="C563">
        <v>324</v>
      </c>
      <c r="D563">
        <v>324.7</v>
      </c>
      <c r="E563">
        <v>321.3</v>
      </c>
      <c r="F563" t="s">
        <v>6513</v>
      </c>
      <c r="G563">
        <v>-6.7999999999999996E-3</v>
      </c>
    </row>
    <row r="564" spans="1:7" x14ac:dyDescent="0.35">
      <c r="A564" s="1">
        <v>45044</v>
      </c>
      <c r="B564">
        <v>324.10000000000002</v>
      </c>
      <c r="C564">
        <v>330.7</v>
      </c>
      <c r="D564">
        <v>330.79</v>
      </c>
      <c r="E564">
        <v>319</v>
      </c>
      <c r="F564" t="s">
        <v>1658</v>
      </c>
      <c r="G564">
        <v>-0.02</v>
      </c>
    </row>
    <row r="565" spans="1:7" x14ac:dyDescent="0.35">
      <c r="A565" s="1">
        <v>45043</v>
      </c>
      <c r="B565">
        <v>330.7</v>
      </c>
      <c r="C565">
        <v>330.5</v>
      </c>
      <c r="D565">
        <v>336.39</v>
      </c>
      <c r="E565">
        <v>328.71</v>
      </c>
      <c r="F565" t="s">
        <v>6514</v>
      </c>
      <c r="G565">
        <v>5.9999999999999995E-4</v>
      </c>
    </row>
    <row r="566" spans="1:7" x14ac:dyDescent="0.35">
      <c r="A566" s="1">
        <v>45042</v>
      </c>
      <c r="B566">
        <v>330.5</v>
      </c>
      <c r="C566">
        <v>338.39</v>
      </c>
      <c r="D566">
        <v>344.9</v>
      </c>
      <c r="E566">
        <v>323.86</v>
      </c>
      <c r="F566" t="s">
        <v>6515</v>
      </c>
      <c r="G566">
        <v>-2.3300000000000001E-2</v>
      </c>
    </row>
    <row r="567" spans="1:7" x14ac:dyDescent="0.35">
      <c r="A567" s="1">
        <v>45041</v>
      </c>
      <c r="B567">
        <v>338.39</v>
      </c>
      <c r="C567">
        <v>331.1</v>
      </c>
      <c r="D567">
        <v>339.8</v>
      </c>
      <c r="E567">
        <v>328.6</v>
      </c>
      <c r="F567" t="s">
        <v>6516</v>
      </c>
      <c r="G567">
        <v>2.1999999999999999E-2</v>
      </c>
    </row>
    <row r="568" spans="1:7" x14ac:dyDescent="0.35">
      <c r="A568" s="1">
        <v>45040</v>
      </c>
      <c r="B568">
        <v>331.1</v>
      </c>
      <c r="C568">
        <v>330.6</v>
      </c>
      <c r="D568">
        <v>333.7</v>
      </c>
      <c r="E568">
        <v>328.09</v>
      </c>
      <c r="F568" t="s">
        <v>6517</v>
      </c>
      <c r="G568">
        <v>1.1999999999999999E-3</v>
      </c>
    </row>
    <row r="569" spans="1:7" x14ac:dyDescent="0.35">
      <c r="A569" s="1">
        <v>45039</v>
      </c>
      <c r="B569">
        <v>330.7</v>
      </c>
      <c r="C569">
        <v>332.08</v>
      </c>
      <c r="D569">
        <v>332.39</v>
      </c>
      <c r="E569">
        <v>327.39999999999998</v>
      </c>
      <c r="F569" t="s">
        <v>6518</v>
      </c>
      <c r="G569">
        <v>-4.1999999999999997E-3</v>
      </c>
    </row>
    <row r="570" spans="1:7" x14ac:dyDescent="0.35">
      <c r="A570" s="1">
        <v>45038</v>
      </c>
      <c r="B570">
        <v>332.08</v>
      </c>
      <c r="C570">
        <v>321.3</v>
      </c>
      <c r="D570">
        <v>333.09</v>
      </c>
      <c r="E570">
        <v>319.89999999999998</v>
      </c>
      <c r="F570" t="s">
        <v>6519</v>
      </c>
      <c r="G570">
        <v>3.3500000000000002E-2</v>
      </c>
    </row>
    <row r="571" spans="1:7" x14ac:dyDescent="0.35">
      <c r="A571" s="1">
        <v>45037</v>
      </c>
      <c r="B571">
        <v>321.3</v>
      </c>
      <c r="C571">
        <v>318.08999999999997</v>
      </c>
      <c r="D571">
        <v>332.57</v>
      </c>
      <c r="E571">
        <v>315.82</v>
      </c>
      <c r="F571" t="s">
        <v>6520</v>
      </c>
      <c r="G571">
        <v>1.01E-2</v>
      </c>
    </row>
    <row r="572" spans="1:7" x14ac:dyDescent="0.35">
      <c r="A572" s="1">
        <v>45036</v>
      </c>
      <c r="B572">
        <v>318.08999999999997</v>
      </c>
      <c r="C572">
        <v>322.39999999999998</v>
      </c>
      <c r="D572">
        <v>326.7</v>
      </c>
      <c r="E572">
        <v>315.5</v>
      </c>
      <c r="F572" t="s">
        <v>6521</v>
      </c>
      <c r="G572">
        <v>-1.34E-2</v>
      </c>
    </row>
    <row r="573" spans="1:7" x14ac:dyDescent="0.35">
      <c r="A573" s="1">
        <v>45035</v>
      </c>
      <c r="B573">
        <v>322.39999999999998</v>
      </c>
      <c r="C573">
        <v>343</v>
      </c>
      <c r="D573">
        <v>343.7</v>
      </c>
      <c r="E573">
        <v>320.39</v>
      </c>
      <c r="F573" t="s">
        <v>6522</v>
      </c>
      <c r="G573">
        <v>-6.0100000000000001E-2</v>
      </c>
    </row>
    <row r="574" spans="1:7" x14ac:dyDescent="0.35">
      <c r="A574" s="1">
        <v>45034</v>
      </c>
      <c r="B574">
        <v>343</v>
      </c>
      <c r="C574">
        <v>340</v>
      </c>
      <c r="D574">
        <v>346.48</v>
      </c>
      <c r="E574">
        <v>337.2</v>
      </c>
      <c r="F574" t="s">
        <v>6523</v>
      </c>
      <c r="G574">
        <v>8.8000000000000005E-3</v>
      </c>
    </row>
    <row r="575" spans="1:7" x14ac:dyDescent="0.35">
      <c r="A575" s="1">
        <v>45033</v>
      </c>
      <c r="B575">
        <v>340</v>
      </c>
      <c r="C575">
        <v>347.7</v>
      </c>
      <c r="D575">
        <v>350</v>
      </c>
      <c r="E575">
        <v>337.71</v>
      </c>
      <c r="F575" t="s">
        <v>6524</v>
      </c>
      <c r="G575">
        <v>-2.2100000000000002E-2</v>
      </c>
    </row>
    <row r="576" spans="1:7" x14ac:dyDescent="0.35">
      <c r="A576" s="1">
        <v>45032</v>
      </c>
      <c r="B576">
        <v>347.7</v>
      </c>
      <c r="C576">
        <v>333</v>
      </c>
      <c r="D576">
        <v>349.91</v>
      </c>
      <c r="E576">
        <v>330.2</v>
      </c>
      <c r="F576" t="s">
        <v>6525</v>
      </c>
      <c r="G576">
        <v>4.41E-2</v>
      </c>
    </row>
    <row r="577" spans="1:7" x14ac:dyDescent="0.35">
      <c r="A577" s="1">
        <v>45031</v>
      </c>
      <c r="B577">
        <v>333</v>
      </c>
      <c r="C577">
        <v>328.81</v>
      </c>
      <c r="D577">
        <v>335.9</v>
      </c>
      <c r="E577">
        <v>327.01</v>
      </c>
      <c r="F577" t="s">
        <v>6526</v>
      </c>
      <c r="G577">
        <v>1.2800000000000001E-2</v>
      </c>
    </row>
    <row r="578" spans="1:7" x14ac:dyDescent="0.35">
      <c r="A578" s="1">
        <v>45030</v>
      </c>
      <c r="B578">
        <v>328.8</v>
      </c>
      <c r="C578">
        <v>324.60000000000002</v>
      </c>
      <c r="D578">
        <v>335.31</v>
      </c>
      <c r="E578">
        <v>323.41000000000003</v>
      </c>
      <c r="F578" t="s">
        <v>6527</v>
      </c>
      <c r="G578">
        <v>1.29E-2</v>
      </c>
    </row>
    <row r="579" spans="1:7" x14ac:dyDescent="0.35">
      <c r="A579" s="1">
        <v>45029</v>
      </c>
      <c r="B579">
        <v>324.60000000000002</v>
      </c>
      <c r="C579">
        <v>319.89999999999998</v>
      </c>
      <c r="D579">
        <v>324.8</v>
      </c>
      <c r="E579">
        <v>317.81</v>
      </c>
      <c r="F579" t="s">
        <v>6528</v>
      </c>
      <c r="G579">
        <v>1.4999999999999999E-2</v>
      </c>
    </row>
    <row r="580" spans="1:7" x14ac:dyDescent="0.35">
      <c r="A580" s="1">
        <v>45028</v>
      </c>
      <c r="B580">
        <v>319.8</v>
      </c>
      <c r="C580">
        <v>322.20999999999998</v>
      </c>
      <c r="D580">
        <v>323.20999999999998</v>
      </c>
      <c r="E580">
        <v>316.81</v>
      </c>
      <c r="F580" t="s">
        <v>6529</v>
      </c>
      <c r="G580">
        <v>-7.4999999999999997E-3</v>
      </c>
    </row>
    <row r="581" spans="1:7" x14ac:dyDescent="0.35">
      <c r="A581" s="1">
        <v>45027</v>
      </c>
      <c r="B581">
        <v>322.20999999999998</v>
      </c>
      <c r="C581">
        <v>318.58999999999997</v>
      </c>
      <c r="D581">
        <v>333</v>
      </c>
      <c r="E581">
        <v>317.8</v>
      </c>
      <c r="F581" t="s">
        <v>6530</v>
      </c>
      <c r="G581">
        <v>1.14E-2</v>
      </c>
    </row>
    <row r="582" spans="1:7" x14ac:dyDescent="0.35">
      <c r="A582" s="1">
        <v>45026</v>
      </c>
      <c r="B582">
        <v>318.58999999999997</v>
      </c>
      <c r="C582">
        <v>312.8</v>
      </c>
      <c r="D582">
        <v>318.58999999999997</v>
      </c>
      <c r="E582">
        <v>311.7</v>
      </c>
      <c r="F582" t="s">
        <v>6531</v>
      </c>
      <c r="G582">
        <v>1.8499999999999999E-2</v>
      </c>
    </row>
    <row r="583" spans="1:7" x14ac:dyDescent="0.35">
      <c r="A583" s="1">
        <v>45025</v>
      </c>
      <c r="B583">
        <v>312.8</v>
      </c>
      <c r="C583">
        <v>310.5</v>
      </c>
      <c r="D583">
        <v>313.5</v>
      </c>
      <c r="E583">
        <v>309.7</v>
      </c>
      <c r="F583" t="s">
        <v>2398</v>
      </c>
      <c r="G583">
        <v>7.4000000000000003E-3</v>
      </c>
    </row>
    <row r="584" spans="1:7" x14ac:dyDescent="0.35">
      <c r="A584" s="1">
        <v>45024</v>
      </c>
      <c r="B584">
        <v>310.5</v>
      </c>
      <c r="C584">
        <v>310.39999999999998</v>
      </c>
      <c r="D584">
        <v>312.69</v>
      </c>
      <c r="E584">
        <v>310.2</v>
      </c>
      <c r="F584" t="s">
        <v>6532</v>
      </c>
      <c r="G584">
        <v>2.9999999999999997E-4</v>
      </c>
    </row>
    <row r="585" spans="1:7" x14ac:dyDescent="0.35">
      <c r="A585" s="1">
        <v>45023</v>
      </c>
      <c r="B585">
        <v>310.39999999999998</v>
      </c>
      <c r="C585">
        <v>312.29000000000002</v>
      </c>
      <c r="D585">
        <v>312.7</v>
      </c>
      <c r="E585">
        <v>309.8</v>
      </c>
      <c r="F585" t="s">
        <v>6533</v>
      </c>
      <c r="G585">
        <v>-5.7999999999999996E-3</v>
      </c>
    </row>
    <row r="586" spans="1:7" x14ac:dyDescent="0.35">
      <c r="A586" s="1">
        <v>45022</v>
      </c>
      <c r="B586">
        <v>312.19</v>
      </c>
      <c r="C586">
        <v>314</v>
      </c>
      <c r="D586">
        <v>314.8</v>
      </c>
      <c r="E586">
        <v>310.7</v>
      </c>
      <c r="F586" t="s">
        <v>6534</v>
      </c>
      <c r="G586">
        <v>-5.7999999999999996E-3</v>
      </c>
    </row>
    <row r="587" spans="1:7" x14ac:dyDescent="0.35">
      <c r="A587" s="1">
        <v>45021</v>
      </c>
      <c r="B587">
        <v>314</v>
      </c>
      <c r="C587">
        <v>310.8</v>
      </c>
      <c r="D587">
        <v>316.69</v>
      </c>
      <c r="E587">
        <v>310.3</v>
      </c>
      <c r="F587" t="s">
        <v>6535</v>
      </c>
      <c r="G587">
        <v>1.03E-2</v>
      </c>
    </row>
    <row r="588" spans="1:7" x14ac:dyDescent="0.35">
      <c r="A588" s="1">
        <v>45020</v>
      </c>
      <c r="B588">
        <v>310.8</v>
      </c>
      <c r="C588">
        <v>308.60000000000002</v>
      </c>
      <c r="D588">
        <v>312.48</v>
      </c>
      <c r="E588">
        <v>308.2</v>
      </c>
      <c r="F588" t="s">
        <v>6536</v>
      </c>
      <c r="G588">
        <v>7.1999999999999998E-3</v>
      </c>
    </row>
    <row r="589" spans="1:7" x14ac:dyDescent="0.35">
      <c r="A589" s="1">
        <v>45019</v>
      </c>
      <c r="B589">
        <v>308.60000000000002</v>
      </c>
      <c r="C589">
        <v>313.81</v>
      </c>
      <c r="D589">
        <v>314.10000000000002</v>
      </c>
      <c r="E589">
        <v>299.91000000000003</v>
      </c>
      <c r="F589" t="s">
        <v>6537</v>
      </c>
      <c r="G589">
        <v>-1.66E-2</v>
      </c>
    </row>
    <row r="590" spans="1:7" x14ac:dyDescent="0.35">
      <c r="A590" s="1">
        <v>45018</v>
      </c>
      <c r="B590">
        <v>313.81</v>
      </c>
      <c r="C590">
        <v>314.89999999999998</v>
      </c>
      <c r="D590">
        <v>316.11</v>
      </c>
      <c r="E590">
        <v>311.08999999999997</v>
      </c>
      <c r="F590" t="s">
        <v>6538</v>
      </c>
      <c r="G590">
        <v>-3.5000000000000001E-3</v>
      </c>
    </row>
    <row r="591" spans="1:7" x14ac:dyDescent="0.35">
      <c r="A591" s="1">
        <v>45017</v>
      </c>
      <c r="B591">
        <v>314.89999999999998</v>
      </c>
      <c r="C591">
        <v>317.10000000000002</v>
      </c>
      <c r="D591">
        <v>318.60000000000002</v>
      </c>
      <c r="E591">
        <v>313.2</v>
      </c>
      <c r="F591" t="s">
        <v>6539</v>
      </c>
      <c r="G591">
        <v>-6.8999999999999999E-3</v>
      </c>
    </row>
    <row r="592" spans="1:7" x14ac:dyDescent="0.35">
      <c r="A592" s="1">
        <v>45016</v>
      </c>
      <c r="B592">
        <v>317.10000000000002</v>
      </c>
      <c r="C592">
        <v>316.39999999999998</v>
      </c>
      <c r="D592">
        <v>319.7</v>
      </c>
      <c r="E592">
        <v>313.61</v>
      </c>
      <c r="F592" t="s">
        <v>6540</v>
      </c>
      <c r="G592">
        <v>2.2000000000000001E-3</v>
      </c>
    </row>
    <row r="593" spans="1:7" x14ac:dyDescent="0.35">
      <c r="A593" s="1">
        <v>45015</v>
      </c>
      <c r="B593">
        <v>316.39999999999998</v>
      </c>
      <c r="C593">
        <v>313.8</v>
      </c>
      <c r="D593">
        <v>318.55</v>
      </c>
      <c r="E593">
        <v>309.38</v>
      </c>
      <c r="F593" t="s">
        <v>6541</v>
      </c>
      <c r="G593">
        <v>8.3000000000000001E-3</v>
      </c>
    </row>
    <row r="594" spans="1:7" x14ac:dyDescent="0.35">
      <c r="A594" s="1">
        <v>45014</v>
      </c>
      <c r="B594">
        <v>313.8</v>
      </c>
      <c r="C594">
        <v>313.3</v>
      </c>
      <c r="D594">
        <v>319.69</v>
      </c>
      <c r="E594">
        <v>312.39999999999998</v>
      </c>
      <c r="F594" t="s">
        <v>6542</v>
      </c>
      <c r="G594">
        <v>1.6000000000000001E-3</v>
      </c>
    </row>
    <row r="595" spans="1:7" x14ac:dyDescent="0.35">
      <c r="A595" s="1">
        <v>45013</v>
      </c>
      <c r="B595">
        <v>313.3</v>
      </c>
      <c r="C595">
        <v>310.51</v>
      </c>
      <c r="D595">
        <v>315.58999999999997</v>
      </c>
      <c r="E595">
        <v>306.89999999999998</v>
      </c>
      <c r="F595" t="s">
        <v>6543</v>
      </c>
      <c r="G595">
        <v>8.3999999999999995E-3</v>
      </c>
    </row>
    <row r="596" spans="1:7" x14ac:dyDescent="0.35">
      <c r="A596" s="1">
        <v>45012</v>
      </c>
      <c r="B596">
        <v>310.7</v>
      </c>
      <c r="C596">
        <v>328.5</v>
      </c>
      <c r="D596">
        <v>329.6</v>
      </c>
      <c r="E596">
        <v>306.10000000000002</v>
      </c>
      <c r="F596" t="s">
        <v>6544</v>
      </c>
      <c r="G596">
        <v>-5.45E-2</v>
      </c>
    </row>
    <row r="597" spans="1:7" x14ac:dyDescent="0.35">
      <c r="A597" s="1">
        <v>45011</v>
      </c>
      <c r="B597">
        <v>328.6</v>
      </c>
      <c r="C597">
        <v>322.5</v>
      </c>
      <c r="D597">
        <v>329.38</v>
      </c>
      <c r="E597">
        <v>321.7</v>
      </c>
      <c r="F597" t="s">
        <v>6545</v>
      </c>
      <c r="G597">
        <v>1.89E-2</v>
      </c>
    </row>
    <row r="598" spans="1:7" x14ac:dyDescent="0.35">
      <c r="A598" s="1">
        <v>45010</v>
      </c>
      <c r="B598">
        <v>322.5</v>
      </c>
      <c r="C598">
        <v>321.99</v>
      </c>
      <c r="D598">
        <v>324.8</v>
      </c>
      <c r="E598">
        <v>319.14999999999998</v>
      </c>
      <c r="F598" t="s">
        <v>6546</v>
      </c>
      <c r="G598">
        <v>2.0999999999999999E-3</v>
      </c>
    </row>
    <row r="599" spans="1:7" x14ac:dyDescent="0.35">
      <c r="A599" s="1">
        <v>45009</v>
      </c>
      <c r="B599">
        <v>321.81</v>
      </c>
      <c r="C599">
        <v>329.31</v>
      </c>
      <c r="D599">
        <v>329.99</v>
      </c>
      <c r="E599">
        <v>317.3</v>
      </c>
      <c r="F599" t="s">
        <v>6547</v>
      </c>
      <c r="G599">
        <v>-2.2800000000000001E-2</v>
      </c>
    </row>
    <row r="600" spans="1:7" x14ac:dyDescent="0.35">
      <c r="A600" s="1">
        <v>45008</v>
      </c>
      <c r="B600">
        <v>329.31</v>
      </c>
      <c r="C600">
        <v>321.2</v>
      </c>
      <c r="D600">
        <v>331.8</v>
      </c>
      <c r="E600">
        <v>319.2</v>
      </c>
      <c r="F600" t="s">
        <v>6548</v>
      </c>
      <c r="G600">
        <v>2.52E-2</v>
      </c>
    </row>
    <row r="601" spans="1:7" x14ac:dyDescent="0.35">
      <c r="A601" s="1">
        <v>45007</v>
      </c>
      <c r="B601">
        <v>321.2</v>
      </c>
      <c r="C601">
        <v>334.31</v>
      </c>
      <c r="D601">
        <v>339.29</v>
      </c>
      <c r="E601">
        <v>316.51</v>
      </c>
      <c r="F601" t="s">
        <v>1631</v>
      </c>
      <c r="G601">
        <v>-3.9199999999999999E-2</v>
      </c>
    </row>
    <row r="602" spans="1:7" x14ac:dyDescent="0.35">
      <c r="A602" s="1">
        <v>45006</v>
      </c>
      <c r="B602">
        <v>334.31</v>
      </c>
      <c r="C602">
        <v>332.4</v>
      </c>
      <c r="D602">
        <v>339.79</v>
      </c>
      <c r="E602">
        <v>327.31</v>
      </c>
      <c r="F602" t="s">
        <v>6549</v>
      </c>
      <c r="G602">
        <v>5.7000000000000002E-3</v>
      </c>
    </row>
    <row r="603" spans="1:7" x14ac:dyDescent="0.35">
      <c r="A603" s="1">
        <v>45005</v>
      </c>
      <c r="B603">
        <v>332.4</v>
      </c>
      <c r="C603">
        <v>336.57</v>
      </c>
      <c r="D603">
        <v>338.99</v>
      </c>
      <c r="E603">
        <v>331.69</v>
      </c>
      <c r="F603" t="s">
        <v>6550</v>
      </c>
      <c r="G603">
        <v>-1.24E-2</v>
      </c>
    </row>
    <row r="604" spans="1:7" x14ac:dyDescent="0.35">
      <c r="A604" s="1">
        <v>45004</v>
      </c>
      <c r="B604">
        <v>336.57</v>
      </c>
      <c r="C604">
        <v>331.01</v>
      </c>
      <c r="D604">
        <v>341.2</v>
      </c>
      <c r="E604">
        <v>330.8</v>
      </c>
      <c r="F604" t="s">
        <v>6551</v>
      </c>
      <c r="G604">
        <v>1.6799999999999999E-2</v>
      </c>
    </row>
    <row r="605" spans="1:7" x14ac:dyDescent="0.35">
      <c r="A605" s="1">
        <v>45003</v>
      </c>
      <c r="B605">
        <v>331.01</v>
      </c>
      <c r="C605">
        <v>338.88</v>
      </c>
      <c r="D605">
        <v>345.99</v>
      </c>
      <c r="E605">
        <v>329.14</v>
      </c>
      <c r="F605" t="s">
        <v>6552</v>
      </c>
      <c r="G605">
        <v>-2.3199999999999998E-2</v>
      </c>
    </row>
    <row r="606" spans="1:7" x14ac:dyDescent="0.35">
      <c r="A606" s="1">
        <v>45002</v>
      </c>
      <c r="B606">
        <v>338.88</v>
      </c>
      <c r="C606">
        <v>329.39</v>
      </c>
      <c r="D606">
        <v>339.89</v>
      </c>
      <c r="E606">
        <v>326.08999999999997</v>
      </c>
      <c r="F606" t="s">
        <v>6553</v>
      </c>
      <c r="G606">
        <v>2.8799999999999999E-2</v>
      </c>
    </row>
    <row r="607" spans="1:7" x14ac:dyDescent="0.35">
      <c r="A607" s="1">
        <v>45001</v>
      </c>
      <c r="B607">
        <v>329.39</v>
      </c>
      <c r="C607">
        <v>306.3</v>
      </c>
      <c r="D607">
        <v>332.4</v>
      </c>
      <c r="E607">
        <v>303.01</v>
      </c>
      <c r="F607" t="s">
        <v>5660</v>
      </c>
      <c r="G607">
        <v>7.5399999999999995E-2</v>
      </c>
    </row>
    <row r="608" spans="1:7" x14ac:dyDescent="0.35">
      <c r="A608" s="1">
        <v>45000</v>
      </c>
      <c r="B608">
        <v>306.3</v>
      </c>
      <c r="C608">
        <v>308.58999999999997</v>
      </c>
      <c r="D608">
        <v>312.69</v>
      </c>
      <c r="E608">
        <v>300.52</v>
      </c>
      <c r="F608" t="s">
        <v>6554</v>
      </c>
      <c r="G608">
        <v>-7.4000000000000003E-3</v>
      </c>
    </row>
    <row r="609" spans="1:7" x14ac:dyDescent="0.35">
      <c r="A609" s="1">
        <v>44999</v>
      </c>
      <c r="B609">
        <v>308.58999999999997</v>
      </c>
      <c r="C609">
        <v>307.89</v>
      </c>
      <c r="D609">
        <v>319.18</v>
      </c>
      <c r="E609">
        <v>302.2</v>
      </c>
      <c r="F609" t="s">
        <v>6512</v>
      </c>
      <c r="G609">
        <v>2.5999999999999999E-3</v>
      </c>
    </row>
    <row r="610" spans="1:7" x14ac:dyDescent="0.35">
      <c r="A610" s="1">
        <v>44998</v>
      </c>
      <c r="B610">
        <v>307.8</v>
      </c>
      <c r="C610">
        <v>287.99</v>
      </c>
      <c r="D610">
        <v>312.58999999999997</v>
      </c>
      <c r="E610">
        <v>286.3</v>
      </c>
      <c r="F610" t="s">
        <v>1654</v>
      </c>
      <c r="G610">
        <v>6.88E-2</v>
      </c>
    </row>
    <row r="611" spans="1:7" x14ac:dyDescent="0.35">
      <c r="A611" s="1">
        <v>44997</v>
      </c>
      <c r="B611">
        <v>287.99</v>
      </c>
      <c r="C611">
        <v>275.99</v>
      </c>
      <c r="D611">
        <v>288.11</v>
      </c>
      <c r="E611">
        <v>273.41000000000003</v>
      </c>
      <c r="F611" t="s">
        <v>6555</v>
      </c>
      <c r="G611">
        <v>4.3799999999999999E-2</v>
      </c>
    </row>
    <row r="612" spans="1:7" x14ac:dyDescent="0.35">
      <c r="A612" s="1">
        <v>44996</v>
      </c>
      <c r="B612">
        <v>275.89999999999998</v>
      </c>
      <c r="C612">
        <v>277.48</v>
      </c>
      <c r="D612">
        <v>281.58</v>
      </c>
      <c r="E612">
        <v>270.60000000000002</v>
      </c>
      <c r="F612" t="s">
        <v>6556</v>
      </c>
      <c r="G612">
        <v>-5.7000000000000002E-3</v>
      </c>
    </row>
    <row r="613" spans="1:7" x14ac:dyDescent="0.35">
      <c r="A613" s="1">
        <v>44995</v>
      </c>
      <c r="B613">
        <v>277.48</v>
      </c>
      <c r="C613">
        <v>277.02</v>
      </c>
      <c r="D613">
        <v>278</v>
      </c>
      <c r="E613">
        <v>265.31</v>
      </c>
      <c r="F613" t="s">
        <v>6557</v>
      </c>
      <c r="G613">
        <v>0</v>
      </c>
    </row>
    <row r="614" spans="1:7" x14ac:dyDescent="0.35">
      <c r="A614" s="1">
        <v>44994</v>
      </c>
      <c r="B614">
        <v>277.49</v>
      </c>
      <c r="C614">
        <v>286.99</v>
      </c>
      <c r="D614">
        <v>291.29000000000002</v>
      </c>
      <c r="E614">
        <v>271.44</v>
      </c>
      <c r="F614" t="s">
        <v>6558</v>
      </c>
      <c r="G614">
        <v>-3.3099999999999997E-2</v>
      </c>
    </row>
    <row r="615" spans="1:7" x14ac:dyDescent="0.35">
      <c r="A615" s="1">
        <v>44993</v>
      </c>
      <c r="B615">
        <v>286.99</v>
      </c>
      <c r="C615">
        <v>289.3</v>
      </c>
      <c r="D615">
        <v>293.89</v>
      </c>
      <c r="E615">
        <v>285.20999999999998</v>
      </c>
      <c r="F615" t="s">
        <v>6559</v>
      </c>
      <c r="G615">
        <v>-8.0000000000000002E-3</v>
      </c>
    </row>
    <row r="616" spans="1:7" x14ac:dyDescent="0.35">
      <c r="A616" s="1">
        <v>44992</v>
      </c>
      <c r="B616">
        <v>289.3</v>
      </c>
      <c r="C616">
        <v>287.89999999999998</v>
      </c>
      <c r="D616">
        <v>290.39999999999998</v>
      </c>
      <c r="E616">
        <v>283.63</v>
      </c>
      <c r="F616" t="s">
        <v>6560</v>
      </c>
      <c r="G616">
        <v>4.8999999999999998E-3</v>
      </c>
    </row>
    <row r="617" spans="1:7" x14ac:dyDescent="0.35">
      <c r="A617" s="1">
        <v>44991</v>
      </c>
      <c r="B617">
        <v>287.89999999999998</v>
      </c>
      <c r="C617">
        <v>288.8</v>
      </c>
      <c r="D617">
        <v>289.7</v>
      </c>
      <c r="E617">
        <v>283.61</v>
      </c>
      <c r="F617" t="s">
        <v>6561</v>
      </c>
      <c r="G617">
        <v>-2.8E-3</v>
      </c>
    </row>
    <row r="618" spans="1:7" x14ac:dyDescent="0.35">
      <c r="A618" s="1">
        <v>44990</v>
      </c>
      <c r="B618">
        <v>288.70999999999998</v>
      </c>
      <c r="C618">
        <v>289.49</v>
      </c>
      <c r="D618">
        <v>292.7</v>
      </c>
      <c r="E618">
        <v>287.41000000000003</v>
      </c>
      <c r="F618" t="s">
        <v>6562</v>
      </c>
      <c r="G618">
        <v>-2.7000000000000001E-3</v>
      </c>
    </row>
    <row r="619" spans="1:7" x14ac:dyDescent="0.35">
      <c r="A619" s="1">
        <v>44989</v>
      </c>
      <c r="B619">
        <v>289.49</v>
      </c>
      <c r="C619">
        <v>290.39999999999998</v>
      </c>
      <c r="D619">
        <v>291.39999999999998</v>
      </c>
      <c r="E619">
        <v>286.01</v>
      </c>
      <c r="F619" t="s">
        <v>6563</v>
      </c>
      <c r="G619">
        <v>-3.0999999999999999E-3</v>
      </c>
    </row>
    <row r="620" spans="1:7" x14ac:dyDescent="0.35">
      <c r="A620" s="1">
        <v>44988</v>
      </c>
      <c r="B620">
        <v>290.39999999999998</v>
      </c>
      <c r="C620">
        <v>299.8</v>
      </c>
      <c r="D620">
        <v>300</v>
      </c>
      <c r="E620">
        <v>287.22000000000003</v>
      </c>
      <c r="F620" t="s">
        <v>6564</v>
      </c>
      <c r="G620">
        <v>-3.1399999999999997E-2</v>
      </c>
    </row>
    <row r="621" spans="1:7" x14ac:dyDescent="0.35">
      <c r="A621" s="1">
        <v>44987</v>
      </c>
      <c r="B621">
        <v>299.8</v>
      </c>
      <c r="C621">
        <v>302.7</v>
      </c>
      <c r="D621">
        <v>303.7</v>
      </c>
      <c r="E621">
        <v>295.89999999999998</v>
      </c>
      <c r="F621" t="s">
        <v>6565</v>
      </c>
      <c r="G621">
        <v>-9.5999999999999992E-3</v>
      </c>
    </row>
    <row r="622" spans="1:7" x14ac:dyDescent="0.35">
      <c r="A622" s="1">
        <v>44986</v>
      </c>
      <c r="B622">
        <v>302.7</v>
      </c>
      <c r="C622">
        <v>301.39999999999998</v>
      </c>
      <c r="D622">
        <v>306.39</v>
      </c>
      <c r="E622">
        <v>300.60000000000002</v>
      </c>
      <c r="F622" t="s">
        <v>6566</v>
      </c>
      <c r="G622">
        <v>4.3E-3</v>
      </c>
    </row>
    <row r="623" spans="1:7" x14ac:dyDescent="0.35">
      <c r="A623" s="1">
        <v>44985</v>
      </c>
      <c r="B623">
        <v>301.39</v>
      </c>
      <c r="C623">
        <v>304.7</v>
      </c>
      <c r="D623">
        <v>305.60000000000002</v>
      </c>
      <c r="E623">
        <v>300.11</v>
      </c>
      <c r="F623" t="s">
        <v>6567</v>
      </c>
      <c r="G623">
        <v>-1.09E-2</v>
      </c>
    </row>
    <row r="624" spans="1:7" x14ac:dyDescent="0.35">
      <c r="A624" s="1">
        <v>44984</v>
      </c>
      <c r="B624">
        <v>304.7</v>
      </c>
      <c r="C624">
        <v>308.69</v>
      </c>
      <c r="D624">
        <v>309.39999999999998</v>
      </c>
      <c r="E624">
        <v>300.7</v>
      </c>
      <c r="F624" t="s">
        <v>6568</v>
      </c>
      <c r="G624">
        <v>-1.2999999999999999E-2</v>
      </c>
    </row>
    <row r="625" spans="1:7" x14ac:dyDescent="0.35">
      <c r="A625" s="1">
        <v>44983</v>
      </c>
      <c r="B625">
        <v>308.7</v>
      </c>
      <c r="C625">
        <v>302.39999999999998</v>
      </c>
      <c r="D625">
        <v>309.60000000000002</v>
      </c>
      <c r="E625">
        <v>300.70999999999998</v>
      </c>
      <c r="F625" t="s">
        <v>6569</v>
      </c>
      <c r="G625">
        <v>2.0799999999999999E-2</v>
      </c>
    </row>
    <row r="626" spans="1:7" x14ac:dyDescent="0.35">
      <c r="A626" s="1">
        <v>44982</v>
      </c>
      <c r="B626">
        <v>302.39999999999998</v>
      </c>
      <c r="C626">
        <v>302.29000000000002</v>
      </c>
      <c r="D626">
        <v>303</v>
      </c>
      <c r="E626">
        <v>296.39</v>
      </c>
      <c r="F626" t="s">
        <v>6570</v>
      </c>
      <c r="G626">
        <v>4.0000000000000002E-4</v>
      </c>
    </row>
    <row r="627" spans="1:7" x14ac:dyDescent="0.35">
      <c r="A627" s="1">
        <v>44981</v>
      </c>
      <c r="B627">
        <v>302.29000000000002</v>
      </c>
      <c r="C627">
        <v>308.3</v>
      </c>
      <c r="D627">
        <v>311.89999999999998</v>
      </c>
      <c r="E627">
        <v>298.91000000000003</v>
      </c>
      <c r="F627" t="s">
        <v>6571</v>
      </c>
      <c r="G627">
        <v>-1.95E-2</v>
      </c>
    </row>
    <row r="628" spans="1:7" x14ac:dyDescent="0.35">
      <c r="A628" s="1">
        <v>44980</v>
      </c>
      <c r="B628">
        <v>308.3</v>
      </c>
      <c r="C628">
        <v>312.7</v>
      </c>
      <c r="D628">
        <v>314.99</v>
      </c>
      <c r="E628">
        <v>305.89999999999998</v>
      </c>
      <c r="F628" t="s">
        <v>6572</v>
      </c>
      <c r="G628">
        <v>-1.41E-2</v>
      </c>
    </row>
    <row r="629" spans="1:7" x14ac:dyDescent="0.35">
      <c r="A629" s="1">
        <v>44979</v>
      </c>
      <c r="B629">
        <v>312.7</v>
      </c>
      <c r="C629">
        <v>311.5</v>
      </c>
      <c r="D629">
        <v>312.8</v>
      </c>
      <c r="E629">
        <v>303.69</v>
      </c>
      <c r="F629" t="s">
        <v>6573</v>
      </c>
      <c r="G629">
        <v>3.8999999999999998E-3</v>
      </c>
    </row>
    <row r="630" spans="1:7" x14ac:dyDescent="0.35">
      <c r="A630" s="1">
        <v>44978</v>
      </c>
      <c r="B630">
        <v>311.5</v>
      </c>
      <c r="C630">
        <v>315.39999999999998</v>
      </c>
      <c r="D630">
        <v>317.19</v>
      </c>
      <c r="E630">
        <v>309.5</v>
      </c>
      <c r="F630" t="s">
        <v>6574</v>
      </c>
      <c r="G630">
        <v>-1.24E-2</v>
      </c>
    </row>
    <row r="631" spans="1:7" x14ac:dyDescent="0.35">
      <c r="A631" s="1">
        <v>44977</v>
      </c>
      <c r="B631">
        <v>315.39999999999998</v>
      </c>
      <c r="C631">
        <v>311.42</v>
      </c>
      <c r="D631">
        <v>319.60000000000002</v>
      </c>
      <c r="E631">
        <v>308.60000000000002</v>
      </c>
      <c r="F631" t="s">
        <v>6575</v>
      </c>
      <c r="G631">
        <v>1.03E-2</v>
      </c>
    </row>
    <row r="632" spans="1:7" x14ac:dyDescent="0.35">
      <c r="A632" s="1">
        <v>44976</v>
      </c>
      <c r="B632">
        <v>312.19</v>
      </c>
      <c r="C632">
        <v>316.5</v>
      </c>
      <c r="D632">
        <v>318.58999999999997</v>
      </c>
      <c r="E632">
        <v>311</v>
      </c>
      <c r="F632" t="s">
        <v>6576</v>
      </c>
      <c r="G632">
        <v>-1.3599999999999999E-2</v>
      </c>
    </row>
    <row r="633" spans="1:7" x14ac:dyDescent="0.35">
      <c r="A633" s="1">
        <v>44975</v>
      </c>
      <c r="B633">
        <v>316.5</v>
      </c>
      <c r="C633">
        <v>313.10000000000002</v>
      </c>
      <c r="D633">
        <v>318.88</v>
      </c>
      <c r="E633">
        <v>313.10000000000002</v>
      </c>
      <c r="F633" t="s">
        <v>6577</v>
      </c>
      <c r="G633">
        <v>1.09E-2</v>
      </c>
    </row>
    <row r="634" spans="1:7" x14ac:dyDescent="0.35">
      <c r="A634" s="1">
        <v>44974</v>
      </c>
      <c r="B634">
        <v>313.10000000000002</v>
      </c>
      <c r="C634">
        <v>304.41000000000003</v>
      </c>
      <c r="D634">
        <v>317.08</v>
      </c>
      <c r="E634">
        <v>303.19</v>
      </c>
      <c r="F634" t="s">
        <v>6578</v>
      </c>
      <c r="G634">
        <v>2.8500000000000001E-2</v>
      </c>
    </row>
    <row r="635" spans="1:7" x14ac:dyDescent="0.35">
      <c r="A635" s="1">
        <v>44973</v>
      </c>
      <c r="B635">
        <v>304.41000000000003</v>
      </c>
      <c r="C635">
        <v>317.5</v>
      </c>
      <c r="D635">
        <v>327.08999999999997</v>
      </c>
      <c r="E635">
        <v>304.11</v>
      </c>
      <c r="F635" t="s">
        <v>6579</v>
      </c>
      <c r="G635">
        <v>-4.1200000000000001E-2</v>
      </c>
    </row>
    <row r="636" spans="1:7" x14ac:dyDescent="0.35">
      <c r="A636" s="1">
        <v>44972</v>
      </c>
      <c r="B636">
        <v>317.5</v>
      </c>
      <c r="C636">
        <v>296.2</v>
      </c>
      <c r="D636">
        <v>317.58999999999997</v>
      </c>
      <c r="E636">
        <v>294.11</v>
      </c>
      <c r="F636" t="s">
        <v>6580</v>
      </c>
      <c r="G636">
        <v>7.1900000000000006E-2</v>
      </c>
    </row>
    <row r="637" spans="1:7" x14ac:dyDescent="0.35">
      <c r="A637" s="1">
        <v>44971</v>
      </c>
      <c r="B637">
        <v>296.2</v>
      </c>
      <c r="C637">
        <v>294.31</v>
      </c>
      <c r="D637">
        <v>301.26</v>
      </c>
      <c r="E637">
        <v>289.89999999999998</v>
      </c>
      <c r="F637" t="s">
        <v>6581</v>
      </c>
      <c r="G637">
        <v>6.4000000000000003E-3</v>
      </c>
    </row>
    <row r="638" spans="1:7" x14ac:dyDescent="0.35">
      <c r="A638" s="1">
        <v>44970</v>
      </c>
      <c r="B638">
        <v>294.31</v>
      </c>
      <c r="C638">
        <v>312.60000000000002</v>
      </c>
      <c r="D638">
        <v>315.3</v>
      </c>
      <c r="E638">
        <v>283</v>
      </c>
      <c r="F638" t="s">
        <v>1588</v>
      </c>
      <c r="G638">
        <v>-5.8500000000000003E-2</v>
      </c>
    </row>
    <row r="639" spans="1:7" x14ac:dyDescent="0.35">
      <c r="A639" s="1">
        <v>44969</v>
      </c>
      <c r="B639">
        <v>312.60000000000002</v>
      </c>
      <c r="C639">
        <v>310.5</v>
      </c>
      <c r="D639">
        <v>320.79000000000002</v>
      </c>
      <c r="E639">
        <v>306.29000000000002</v>
      </c>
      <c r="F639" t="s">
        <v>6582</v>
      </c>
      <c r="G639">
        <v>7.4000000000000003E-3</v>
      </c>
    </row>
    <row r="640" spans="1:7" x14ac:dyDescent="0.35">
      <c r="A640" s="1">
        <v>44968</v>
      </c>
      <c r="B640">
        <v>310.31</v>
      </c>
      <c r="C640">
        <v>305.8</v>
      </c>
      <c r="D640">
        <v>311.29000000000002</v>
      </c>
      <c r="E640">
        <v>305.2</v>
      </c>
      <c r="F640" t="s">
        <v>6583</v>
      </c>
      <c r="G640">
        <v>1.44E-2</v>
      </c>
    </row>
    <row r="641" spans="1:7" x14ac:dyDescent="0.35">
      <c r="A641" s="1">
        <v>44967</v>
      </c>
      <c r="B641">
        <v>305.89</v>
      </c>
      <c r="C641">
        <v>306.19</v>
      </c>
      <c r="D641">
        <v>309.10000000000002</v>
      </c>
      <c r="E641">
        <v>302.8</v>
      </c>
      <c r="F641" t="s">
        <v>6584</v>
      </c>
      <c r="G641">
        <v>-1E-3</v>
      </c>
    </row>
    <row r="642" spans="1:7" x14ac:dyDescent="0.35">
      <c r="A642" s="1">
        <v>44966</v>
      </c>
      <c r="B642">
        <v>306.19</v>
      </c>
      <c r="C642">
        <v>328.2</v>
      </c>
      <c r="D642">
        <v>329.2</v>
      </c>
      <c r="E642">
        <v>303.27</v>
      </c>
      <c r="F642" t="s">
        <v>6585</v>
      </c>
      <c r="G642">
        <v>-6.7000000000000004E-2</v>
      </c>
    </row>
    <row r="643" spans="1:7" x14ac:dyDescent="0.35">
      <c r="A643" s="1">
        <v>44965</v>
      </c>
      <c r="B643">
        <v>328.2</v>
      </c>
      <c r="C643">
        <v>333.1</v>
      </c>
      <c r="D643">
        <v>335.67</v>
      </c>
      <c r="E643">
        <v>323.8</v>
      </c>
      <c r="F643" t="s">
        <v>6586</v>
      </c>
      <c r="G643">
        <v>-1.47E-2</v>
      </c>
    </row>
    <row r="644" spans="1:7" x14ac:dyDescent="0.35">
      <c r="A644" s="1">
        <v>44964</v>
      </c>
      <c r="B644">
        <v>333.1</v>
      </c>
      <c r="C644">
        <v>324.10000000000002</v>
      </c>
      <c r="D644">
        <v>333.6</v>
      </c>
      <c r="E644">
        <v>323.42</v>
      </c>
      <c r="F644" t="s">
        <v>6587</v>
      </c>
      <c r="G644">
        <v>2.7799999999999998E-2</v>
      </c>
    </row>
    <row r="645" spans="1:7" x14ac:dyDescent="0.35">
      <c r="A645" s="1">
        <v>44963</v>
      </c>
      <c r="B645">
        <v>324.10000000000002</v>
      </c>
      <c r="C645">
        <v>327.7</v>
      </c>
      <c r="D645">
        <v>331.19</v>
      </c>
      <c r="E645">
        <v>321.41000000000003</v>
      </c>
      <c r="F645" t="s">
        <v>6588</v>
      </c>
      <c r="G645">
        <v>-1.0999999999999999E-2</v>
      </c>
    </row>
    <row r="646" spans="1:7" x14ac:dyDescent="0.35">
      <c r="A646" s="1">
        <v>44962</v>
      </c>
      <c r="B646">
        <v>327.7</v>
      </c>
      <c r="C646">
        <v>330.4</v>
      </c>
      <c r="D646">
        <v>337.59</v>
      </c>
      <c r="E646">
        <v>324.20999999999998</v>
      </c>
      <c r="F646" t="s">
        <v>6589</v>
      </c>
      <c r="G646">
        <v>-8.2000000000000007E-3</v>
      </c>
    </row>
    <row r="647" spans="1:7" x14ac:dyDescent="0.35">
      <c r="A647" s="1">
        <v>44961</v>
      </c>
      <c r="B647">
        <v>330.4</v>
      </c>
      <c r="C647">
        <v>332.2</v>
      </c>
      <c r="D647">
        <v>334</v>
      </c>
      <c r="E647">
        <v>327.20999999999998</v>
      </c>
      <c r="F647" t="s">
        <v>6590</v>
      </c>
      <c r="G647">
        <v>-5.4000000000000003E-3</v>
      </c>
    </row>
    <row r="648" spans="1:7" x14ac:dyDescent="0.35">
      <c r="A648" s="1">
        <v>44960</v>
      </c>
      <c r="B648">
        <v>332.2</v>
      </c>
      <c r="C648">
        <v>322.7</v>
      </c>
      <c r="D648">
        <v>335</v>
      </c>
      <c r="E648">
        <v>318.60000000000002</v>
      </c>
      <c r="F648" t="s">
        <v>6591</v>
      </c>
      <c r="G648">
        <v>2.9399999999999999E-2</v>
      </c>
    </row>
    <row r="649" spans="1:7" x14ac:dyDescent="0.35">
      <c r="A649" s="1">
        <v>44959</v>
      </c>
      <c r="B649">
        <v>322.7</v>
      </c>
      <c r="C649">
        <v>316.89999999999998</v>
      </c>
      <c r="D649">
        <v>334.1</v>
      </c>
      <c r="E649">
        <v>316.39999999999998</v>
      </c>
      <c r="F649" t="s">
        <v>6592</v>
      </c>
      <c r="G649">
        <v>1.83E-2</v>
      </c>
    </row>
    <row r="650" spans="1:7" x14ac:dyDescent="0.35">
      <c r="A650" s="1">
        <v>44958</v>
      </c>
      <c r="B650">
        <v>316.89999999999998</v>
      </c>
      <c r="C650">
        <v>312.11</v>
      </c>
      <c r="D650">
        <v>319.3</v>
      </c>
      <c r="E650">
        <v>305.82</v>
      </c>
      <c r="F650" t="s">
        <v>6593</v>
      </c>
      <c r="G650">
        <v>1.54E-2</v>
      </c>
    </row>
    <row r="651" spans="1:7" x14ac:dyDescent="0.35">
      <c r="A651" s="1">
        <v>44957</v>
      </c>
      <c r="B651">
        <v>312.11</v>
      </c>
      <c r="C651">
        <v>307.10000000000002</v>
      </c>
      <c r="D651">
        <v>314</v>
      </c>
      <c r="E651">
        <v>305.39999999999998</v>
      </c>
      <c r="F651" t="s">
        <v>6594</v>
      </c>
      <c r="G651">
        <v>1.6299999999999999E-2</v>
      </c>
    </row>
    <row r="652" spans="1:7" x14ac:dyDescent="0.35">
      <c r="A652" s="1">
        <v>44956</v>
      </c>
      <c r="B652">
        <v>307.10000000000002</v>
      </c>
      <c r="C652">
        <v>317.19</v>
      </c>
      <c r="D652">
        <v>320.7</v>
      </c>
      <c r="E652">
        <v>302.70999999999998</v>
      </c>
      <c r="F652" t="s">
        <v>6595</v>
      </c>
      <c r="G652">
        <v>-3.2099999999999997E-2</v>
      </c>
    </row>
    <row r="653" spans="1:7" x14ac:dyDescent="0.35">
      <c r="A653" s="1">
        <v>44955</v>
      </c>
      <c r="B653">
        <v>317.29000000000002</v>
      </c>
      <c r="C653">
        <v>306.10000000000002</v>
      </c>
      <c r="D653">
        <v>320.39999999999998</v>
      </c>
      <c r="E653">
        <v>304.89999999999998</v>
      </c>
      <c r="F653" t="s">
        <v>6596</v>
      </c>
      <c r="G653">
        <v>3.5900000000000001E-2</v>
      </c>
    </row>
    <row r="654" spans="1:7" x14ac:dyDescent="0.35">
      <c r="A654" s="1">
        <v>44954</v>
      </c>
      <c r="B654">
        <v>306.3</v>
      </c>
      <c r="C654">
        <v>307.99</v>
      </c>
      <c r="D654">
        <v>313.39</v>
      </c>
      <c r="E654">
        <v>303.81</v>
      </c>
      <c r="F654" t="s">
        <v>6597</v>
      </c>
      <c r="G654">
        <v>-5.4999999999999997E-3</v>
      </c>
    </row>
    <row r="655" spans="1:7" x14ac:dyDescent="0.35">
      <c r="A655" s="1">
        <v>44953</v>
      </c>
      <c r="B655">
        <v>307.99</v>
      </c>
      <c r="C655">
        <v>304.89999999999998</v>
      </c>
      <c r="D655">
        <v>310.39999999999998</v>
      </c>
      <c r="E655">
        <v>299.41000000000003</v>
      </c>
      <c r="F655" t="s">
        <v>6598</v>
      </c>
      <c r="G655">
        <v>1.0200000000000001E-2</v>
      </c>
    </row>
    <row r="656" spans="1:7" x14ac:dyDescent="0.35">
      <c r="A656" s="1">
        <v>44952</v>
      </c>
      <c r="B656">
        <v>304.89999999999998</v>
      </c>
      <c r="C656">
        <v>306.70999999999998</v>
      </c>
      <c r="D656">
        <v>309.5</v>
      </c>
      <c r="E656">
        <v>302</v>
      </c>
      <c r="F656" t="s">
        <v>6599</v>
      </c>
      <c r="G656">
        <v>-5.8999999999999999E-3</v>
      </c>
    </row>
    <row r="657" spans="1:7" x14ac:dyDescent="0.35">
      <c r="A657" s="1">
        <v>44951</v>
      </c>
      <c r="B657">
        <v>306.70999999999998</v>
      </c>
      <c r="C657">
        <v>300.3</v>
      </c>
      <c r="D657">
        <v>313.7</v>
      </c>
      <c r="E657">
        <v>293.81</v>
      </c>
      <c r="F657" t="s">
        <v>6600</v>
      </c>
      <c r="G657">
        <v>2.1299999999999999E-2</v>
      </c>
    </row>
    <row r="658" spans="1:7" x14ac:dyDescent="0.35">
      <c r="A658" s="1">
        <v>44950</v>
      </c>
      <c r="B658">
        <v>300.3</v>
      </c>
      <c r="C658">
        <v>305.2</v>
      </c>
      <c r="D658">
        <v>323</v>
      </c>
      <c r="E658">
        <v>299.70999999999998</v>
      </c>
      <c r="F658" t="s">
        <v>6601</v>
      </c>
      <c r="G658">
        <v>-1.61E-2</v>
      </c>
    </row>
    <row r="659" spans="1:7" x14ac:dyDescent="0.35">
      <c r="A659" s="1">
        <v>44949</v>
      </c>
      <c r="B659">
        <v>305.2</v>
      </c>
      <c r="C659">
        <v>303.10000000000002</v>
      </c>
      <c r="D659">
        <v>307.7</v>
      </c>
      <c r="E659">
        <v>301.20999999999998</v>
      </c>
      <c r="F659" t="s">
        <v>6602</v>
      </c>
      <c r="G659">
        <v>6.8999999999999999E-3</v>
      </c>
    </row>
    <row r="660" spans="1:7" x14ac:dyDescent="0.35">
      <c r="A660" s="1">
        <v>44948</v>
      </c>
      <c r="B660">
        <v>303.10000000000002</v>
      </c>
      <c r="C660">
        <v>299.10000000000002</v>
      </c>
      <c r="D660">
        <v>311.3</v>
      </c>
      <c r="E660">
        <v>298.7</v>
      </c>
      <c r="F660" t="s">
        <v>6603</v>
      </c>
      <c r="G660">
        <v>1.37E-2</v>
      </c>
    </row>
    <row r="661" spans="1:7" x14ac:dyDescent="0.35">
      <c r="A661" s="1">
        <v>44947</v>
      </c>
      <c r="B661">
        <v>299</v>
      </c>
      <c r="C661">
        <v>305.10000000000002</v>
      </c>
      <c r="D661">
        <v>309.8</v>
      </c>
      <c r="E661">
        <v>298.7</v>
      </c>
      <c r="F661" t="s">
        <v>6345</v>
      </c>
      <c r="G661">
        <v>-0.02</v>
      </c>
    </row>
    <row r="662" spans="1:7" x14ac:dyDescent="0.35">
      <c r="A662" s="1">
        <v>44946</v>
      </c>
      <c r="B662">
        <v>305.10000000000002</v>
      </c>
      <c r="C662">
        <v>294.60000000000002</v>
      </c>
      <c r="D662">
        <v>305.3</v>
      </c>
      <c r="E662">
        <v>286.81</v>
      </c>
      <c r="F662" t="s">
        <v>6604</v>
      </c>
      <c r="G662">
        <v>3.56E-2</v>
      </c>
    </row>
    <row r="663" spans="1:7" x14ac:dyDescent="0.35">
      <c r="A663" s="1">
        <v>44945</v>
      </c>
      <c r="B663">
        <v>294.60000000000002</v>
      </c>
      <c r="C663">
        <v>286.89999999999998</v>
      </c>
      <c r="D663">
        <v>295.3</v>
      </c>
      <c r="E663">
        <v>286.32</v>
      </c>
      <c r="F663" t="s">
        <v>6605</v>
      </c>
      <c r="G663">
        <v>2.6800000000000001E-2</v>
      </c>
    </row>
    <row r="664" spans="1:7" x14ac:dyDescent="0.35">
      <c r="A664" s="1">
        <v>44944</v>
      </c>
      <c r="B664">
        <v>286.89999999999998</v>
      </c>
      <c r="C664">
        <v>299.3</v>
      </c>
      <c r="D664">
        <v>305</v>
      </c>
      <c r="E664">
        <v>281.72000000000003</v>
      </c>
      <c r="F664" t="s">
        <v>6606</v>
      </c>
      <c r="G664">
        <v>-4.1399999999999999E-2</v>
      </c>
    </row>
    <row r="665" spans="1:7" x14ac:dyDescent="0.35">
      <c r="A665" s="1">
        <v>44943</v>
      </c>
      <c r="B665">
        <v>299.3</v>
      </c>
      <c r="C665">
        <v>299.10000000000002</v>
      </c>
      <c r="D665">
        <v>305.39999999999998</v>
      </c>
      <c r="E665">
        <v>296.25</v>
      </c>
      <c r="F665" t="s">
        <v>6607</v>
      </c>
      <c r="G665">
        <v>6.9999999999999999E-4</v>
      </c>
    </row>
    <row r="666" spans="1:7" x14ac:dyDescent="0.35">
      <c r="A666" s="1">
        <v>44942</v>
      </c>
      <c r="B666">
        <v>299.10000000000002</v>
      </c>
      <c r="C666">
        <v>302.10000000000002</v>
      </c>
      <c r="D666">
        <v>308</v>
      </c>
      <c r="E666">
        <v>293.69</v>
      </c>
      <c r="F666" t="s">
        <v>6608</v>
      </c>
      <c r="G666">
        <v>-9.9000000000000008E-3</v>
      </c>
    </row>
    <row r="667" spans="1:7" x14ac:dyDescent="0.35">
      <c r="A667" s="1">
        <v>44941</v>
      </c>
      <c r="B667">
        <v>302.10000000000002</v>
      </c>
      <c r="C667">
        <v>305.2</v>
      </c>
      <c r="D667">
        <v>306.10000000000002</v>
      </c>
      <c r="E667">
        <v>292.10000000000002</v>
      </c>
      <c r="F667" t="s">
        <v>6609</v>
      </c>
      <c r="G667">
        <v>-1.0200000000000001E-2</v>
      </c>
    </row>
    <row r="668" spans="1:7" x14ac:dyDescent="0.35">
      <c r="A668" s="1">
        <v>44940</v>
      </c>
      <c r="B668">
        <v>305.2</v>
      </c>
      <c r="C668">
        <v>293.7</v>
      </c>
      <c r="D668">
        <v>314.3</v>
      </c>
      <c r="E668">
        <v>293.5</v>
      </c>
      <c r="F668" t="s">
        <v>6610</v>
      </c>
      <c r="G668">
        <v>3.9199999999999999E-2</v>
      </c>
    </row>
    <row r="669" spans="1:7" x14ac:dyDescent="0.35">
      <c r="A669" s="1">
        <v>44939</v>
      </c>
      <c r="B669">
        <v>293.7</v>
      </c>
      <c r="C669">
        <v>287.7</v>
      </c>
      <c r="D669">
        <v>295.5</v>
      </c>
      <c r="E669">
        <v>285</v>
      </c>
      <c r="F669" t="s">
        <v>6611</v>
      </c>
      <c r="G669">
        <v>2.0799999999999999E-2</v>
      </c>
    </row>
    <row r="670" spans="1:7" x14ac:dyDescent="0.35">
      <c r="A670" s="1">
        <v>44938</v>
      </c>
      <c r="B670">
        <v>287.7</v>
      </c>
      <c r="C670">
        <v>284.60000000000002</v>
      </c>
      <c r="D670">
        <v>288.2</v>
      </c>
      <c r="E670">
        <v>279.3</v>
      </c>
      <c r="F670" t="s">
        <v>6612</v>
      </c>
      <c r="G670">
        <v>1.09E-2</v>
      </c>
    </row>
    <row r="671" spans="1:7" x14ac:dyDescent="0.35">
      <c r="A671" s="1">
        <v>44937</v>
      </c>
      <c r="B671">
        <v>284.60000000000002</v>
      </c>
      <c r="C671">
        <v>277.2</v>
      </c>
      <c r="D671">
        <v>286.79000000000002</v>
      </c>
      <c r="E671">
        <v>274.3</v>
      </c>
      <c r="F671" t="s">
        <v>6613</v>
      </c>
      <c r="G671">
        <v>2.7099999999999999E-2</v>
      </c>
    </row>
    <row r="672" spans="1:7" x14ac:dyDescent="0.35">
      <c r="A672" s="1">
        <v>44936</v>
      </c>
      <c r="B672">
        <v>277.10000000000002</v>
      </c>
      <c r="C672">
        <v>272.61</v>
      </c>
      <c r="D672">
        <v>278.69</v>
      </c>
      <c r="E672">
        <v>270.70999999999998</v>
      </c>
      <c r="F672" t="s">
        <v>6614</v>
      </c>
      <c r="G672">
        <v>1.6500000000000001E-2</v>
      </c>
    </row>
    <row r="673" spans="1:7" x14ac:dyDescent="0.35">
      <c r="A673" s="1">
        <v>44935</v>
      </c>
      <c r="B673">
        <v>272.61</v>
      </c>
      <c r="C673">
        <v>274.61</v>
      </c>
      <c r="D673">
        <v>283.39999999999998</v>
      </c>
      <c r="E673">
        <v>271.39999999999998</v>
      </c>
      <c r="F673" t="s">
        <v>6615</v>
      </c>
      <c r="G673">
        <v>-7.3000000000000001E-3</v>
      </c>
    </row>
    <row r="674" spans="1:7" x14ac:dyDescent="0.35">
      <c r="A674" s="1">
        <v>44934</v>
      </c>
      <c r="B674">
        <v>274.61</v>
      </c>
      <c r="C674">
        <v>261.3</v>
      </c>
      <c r="D674">
        <v>274.92</v>
      </c>
      <c r="E674">
        <v>260.3</v>
      </c>
      <c r="F674" t="s">
        <v>6616</v>
      </c>
      <c r="G674">
        <v>5.0900000000000001E-2</v>
      </c>
    </row>
    <row r="675" spans="1:7" x14ac:dyDescent="0.35">
      <c r="A675" s="1">
        <v>44933</v>
      </c>
      <c r="B675">
        <v>261.3</v>
      </c>
      <c r="C675">
        <v>259.89999999999998</v>
      </c>
      <c r="D675">
        <v>263.58999999999997</v>
      </c>
      <c r="E675">
        <v>259.39999999999998</v>
      </c>
      <c r="F675" t="s">
        <v>6617</v>
      </c>
      <c r="G675">
        <v>5.4000000000000003E-3</v>
      </c>
    </row>
    <row r="676" spans="1:7" x14ac:dyDescent="0.35">
      <c r="A676" s="1">
        <v>44932</v>
      </c>
      <c r="B676">
        <v>259.89999999999998</v>
      </c>
      <c r="C676">
        <v>256.60000000000002</v>
      </c>
      <c r="D676">
        <v>260.69</v>
      </c>
      <c r="E676">
        <v>254.9</v>
      </c>
      <c r="F676" t="s">
        <v>6618</v>
      </c>
      <c r="G676">
        <v>1.29E-2</v>
      </c>
    </row>
    <row r="677" spans="1:7" x14ac:dyDescent="0.35">
      <c r="A677" s="1">
        <v>44931</v>
      </c>
      <c r="B677">
        <v>256.60000000000002</v>
      </c>
      <c r="C677">
        <v>258.89999999999998</v>
      </c>
      <c r="D677">
        <v>259.10000000000002</v>
      </c>
      <c r="E677">
        <v>255.3</v>
      </c>
      <c r="F677" t="s">
        <v>6619</v>
      </c>
      <c r="G677">
        <v>-9.2999999999999992E-3</v>
      </c>
    </row>
    <row r="678" spans="1:7" x14ac:dyDescent="0.35">
      <c r="A678" s="1">
        <v>44930</v>
      </c>
      <c r="B678">
        <v>259</v>
      </c>
      <c r="C678">
        <v>246.2</v>
      </c>
      <c r="D678">
        <v>260.8</v>
      </c>
      <c r="E678">
        <v>245.7</v>
      </c>
      <c r="F678" t="s">
        <v>6620</v>
      </c>
      <c r="G678">
        <v>5.1999999999999998E-2</v>
      </c>
    </row>
    <row r="679" spans="1:7" x14ac:dyDescent="0.35">
      <c r="A679" s="1">
        <v>44929</v>
      </c>
      <c r="B679">
        <v>246.2</v>
      </c>
      <c r="C679">
        <v>245.3</v>
      </c>
      <c r="D679">
        <v>246.9</v>
      </c>
      <c r="E679">
        <v>244.6</v>
      </c>
      <c r="F679" t="s">
        <v>6621</v>
      </c>
      <c r="G679">
        <v>4.1000000000000003E-3</v>
      </c>
    </row>
    <row r="680" spans="1:7" x14ac:dyDescent="0.35">
      <c r="A680" s="1">
        <v>44928</v>
      </c>
      <c r="B680">
        <v>245.2</v>
      </c>
      <c r="C680">
        <v>244.4</v>
      </c>
      <c r="D680">
        <v>247.9</v>
      </c>
      <c r="E680">
        <v>241.2</v>
      </c>
      <c r="F680" t="s">
        <v>6622</v>
      </c>
      <c r="G680">
        <v>3.3E-3</v>
      </c>
    </row>
    <row r="681" spans="1:7" x14ac:dyDescent="0.35">
      <c r="A681" s="1">
        <v>44927</v>
      </c>
      <c r="B681">
        <v>244.4</v>
      </c>
      <c r="C681">
        <v>246.1</v>
      </c>
      <c r="D681">
        <v>246.7</v>
      </c>
      <c r="E681">
        <v>243.5</v>
      </c>
      <c r="F681" t="s">
        <v>6623</v>
      </c>
      <c r="G681">
        <v>-6.8999999999999999E-3</v>
      </c>
    </row>
    <row r="682" spans="1:7" x14ac:dyDescent="0.35">
      <c r="A682" s="1">
        <v>44926</v>
      </c>
      <c r="B682">
        <v>246.1</v>
      </c>
      <c r="C682">
        <v>245.8</v>
      </c>
      <c r="D682">
        <v>247.9</v>
      </c>
      <c r="E682">
        <v>244.9</v>
      </c>
      <c r="F682" t="s">
        <v>6624</v>
      </c>
      <c r="G682">
        <v>1.1999999999999999E-3</v>
      </c>
    </row>
    <row r="683" spans="1:7" x14ac:dyDescent="0.35">
      <c r="A683" s="1">
        <v>44925</v>
      </c>
      <c r="B683">
        <v>245.8</v>
      </c>
      <c r="C683">
        <v>246.3</v>
      </c>
      <c r="D683">
        <v>246.6</v>
      </c>
      <c r="E683">
        <v>242.8</v>
      </c>
      <c r="F683" t="s">
        <v>6625</v>
      </c>
      <c r="G683">
        <v>-2E-3</v>
      </c>
    </row>
    <row r="684" spans="1:7" x14ac:dyDescent="0.35">
      <c r="A684" s="1">
        <v>44924</v>
      </c>
      <c r="B684">
        <v>246.3</v>
      </c>
      <c r="C684">
        <v>244.4</v>
      </c>
      <c r="D684">
        <v>246.7</v>
      </c>
      <c r="E684">
        <v>243.4</v>
      </c>
      <c r="F684" t="s">
        <v>6626</v>
      </c>
      <c r="G684">
        <v>7.7999999999999996E-3</v>
      </c>
    </row>
    <row r="685" spans="1:7" x14ac:dyDescent="0.35">
      <c r="A685" s="1">
        <v>44923</v>
      </c>
      <c r="B685">
        <v>244.4</v>
      </c>
      <c r="C685">
        <v>246.6</v>
      </c>
      <c r="D685">
        <v>247.1</v>
      </c>
      <c r="E685">
        <v>241.9</v>
      </c>
      <c r="F685" t="s">
        <v>6627</v>
      </c>
      <c r="G685">
        <v>-8.8999999999999999E-3</v>
      </c>
    </row>
    <row r="686" spans="1:7" x14ac:dyDescent="0.35">
      <c r="A686" s="1">
        <v>44922</v>
      </c>
      <c r="B686">
        <v>246.6</v>
      </c>
      <c r="C686">
        <v>244.3</v>
      </c>
      <c r="D686">
        <v>248.1</v>
      </c>
      <c r="E686">
        <v>242.3</v>
      </c>
      <c r="F686" t="s">
        <v>6628</v>
      </c>
      <c r="G686">
        <v>9.4000000000000004E-3</v>
      </c>
    </row>
    <row r="687" spans="1:7" x14ac:dyDescent="0.35">
      <c r="A687" s="1">
        <v>44921</v>
      </c>
      <c r="B687">
        <v>244.3</v>
      </c>
      <c r="C687">
        <v>243.2</v>
      </c>
      <c r="D687">
        <v>244.8</v>
      </c>
      <c r="E687">
        <v>242</v>
      </c>
      <c r="F687" t="s">
        <v>6629</v>
      </c>
      <c r="G687">
        <v>4.4999999999999997E-3</v>
      </c>
    </row>
    <row r="688" spans="1:7" x14ac:dyDescent="0.35">
      <c r="A688" s="1">
        <v>44920</v>
      </c>
      <c r="B688">
        <v>243.2</v>
      </c>
      <c r="C688">
        <v>244.5</v>
      </c>
      <c r="D688">
        <v>245.8</v>
      </c>
      <c r="E688">
        <v>241.5</v>
      </c>
      <c r="F688" t="s">
        <v>6630</v>
      </c>
      <c r="G688">
        <v>-5.3E-3</v>
      </c>
    </row>
    <row r="689" spans="1:7" x14ac:dyDescent="0.35">
      <c r="A689" s="1">
        <v>44919</v>
      </c>
      <c r="B689">
        <v>244.5</v>
      </c>
      <c r="C689">
        <v>246.2</v>
      </c>
      <c r="D689">
        <v>246.2</v>
      </c>
      <c r="E689">
        <v>243.8</v>
      </c>
      <c r="F689" t="s">
        <v>6631</v>
      </c>
      <c r="G689">
        <v>-6.8999999999999999E-3</v>
      </c>
    </row>
    <row r="690" spans="1:7" x14ac:dyDescent="0.35">
      <c r="A690" s="1">
        <v>44918</v>
      </c>
      <c r="B690">
        <v>246.2</v>
      </c>
      <c r="C690">
        <v>245.9</v>
      </c>
      <c r="D690">
        <v>248.4</v>
      </c>
      <c r="E690">
        <v>244</v>
      </c>
      <c r="F690" t="s">
        <v>6632</v>
      </c>
      <c r="G690">
        <v>1.1999999999999999E-3</v>
      </c>
    </row>
    <row r="691" spans="1:7" x14ac:dyDescent="0.35">
      <c r="A691" s="1">
        <v>44917</v>
      </c>
      <c r="B691">
        <v>245.9</v>
      </c>
      <c r="C691">
        <v>246.2</v>
      </c>
      <c r="D691">
        <v>248.2</v>
      </c>
      <c r="E691">
        <v>240.4</v>
      </c>
      <c r="F691" t="s">
        <v>6633</v>
      </c>
      <c r="G691">
        <v>-1.1999999999999999E-3</v>
      </c>
    </row>
    <row r="692" spans="1:7" x14ac:dyDescent="0.35">
      <c r="A692" s="1">
        <v>44916</v>
      </c>
      <c r="B692">
        <v>246.2</v>
      </c>
      <c r="C692">
        <v>251.4</v>
      </c>
      <c r="D692">
        <v>251.4</v>
      </c>
      <c r="E692">
        <v>245.4</v>
      </c>
      <c r="F692" t="s">
        <v>6634</v>
      </c>
      <c r="G692">
        <v>-2.07E-2</v>
      </c>
    </row>
    <row r="693" spans="1:7" x14ac:dyDescent="0.35">
      <c r="A693" s="1">
        <v>44915</v>
      </c>
      <c r="B693">
        <v>251.4</v>
      </c>
      <c r="C693">
        <v>240.5</v>
      </c>
      <c r="D693">
        <v>253</v>
      </c>
      <c r="E693">
        <v>239.4</v>
      </c>
      <c r="F693" t="s">
        <v>6635</v>
      </c>
      <c r="G693">
        <v>4.5400000000000003E-2</v>
      </c>
    </row>
    <row r="694" spans="1:7" x14ac:dyDescent="0.35">
      <c r="A694" s="1">
        <v>44914</v>
      </c>
      <c r="B694">
        <v>240.5</v>
      </c>
      <c r="C694">
        <v>251</v>
      </c>
      <c r="D694">
        <v>253.2</v>
      </c>
      <c r="E694">
        <v>237.69</v>
      </c>
      <c r="F694" t="s">
        <v>6636</v>
      </c>
      <c r="G694">
        <v>-4.1799999999999997E-2</v>
      </c>
    </row>
    <row r="695" spans="1:7" x14ac:dyDescent="0.35">
      <c r="A695" s="1">
        <v>44913</v>
      </c>
      <c r="B695">
        <v>251</v>
      </c>
      <c r="C695">
        <v>242</v>
      </c>
      <c r="D695">
        <v>253.5</v>
      </c>
      <c r="E695">
        <v>239.7</v>
      </c>
      <c r="F695" t="s">
        <v>6637</v>
      </c>
      <c r="G695">
        <v>3.7199999999999997E-2</v>
      </c>
    </row>
    <row r="696" spans="1:7" x14ac:dyDescent="0.35">
      <c r="A696" s="1">
        <v>44912</v>
      </c>
      <c r="B696">
        <v>242</v>
      </c>
      <c r="C696">
        <v>231.1</v>
      </c>
      <c r="D696">
        <v>244</v>
      </c>
      <c r="E696">
        <v>220.5</v>
      </c>
      <c r="F696" t="s">
        <v>6638</v>
      </c>
      <c r="G696">
        <v>4.7199999999999999E-2</v>
      </c>
    </row>
    <row r="697" spans="1:7" x14ac:dyDescent="0.35">
      <c r="A697" s="1">
        <v>44911</v>
      </c>
      <c r="B697">
        <v>231.1</v>
      </c>
      <c r="C697">
        <v>258.60000000000002</v>
      </c>
      <c r="D697">
        <v>264.39999999999998</v>
      </c>
      <c r="E697">
        <v>226.09</v>
      </c>
      <c r="F697" t="s">
        <v>6639</v>
      </c>
      <c r="G697">
        <v>-0.10639999999999999</v>
      </c>
    </row>
    <row r="698" spans="1:7" x14ac:dyDescent="0.35">
      <c r="A698" s="1">
        <v>44910</v>
      </c>
      <c r="B698">
        <v>258.60000000000002</v>
      </c>
      <c r="C698">
        <v>267.7</v>
      </c>
      <c r="D698">
        <v>268</v>
      </c>
      <c r="E698">
        <v>256.60000000000002</v>
      </c>
      <c r="F698" t="s">
        <v>6640</v>
      </c>
      <c r="G698">
        <v>-3.4000000000000002E-2</v>
      </c>
    </row>
    <row r="699" spans="1:7" x14ac:dyDescent="0.35">
      <c r="A699" s="1">
        <v>44909</v>
      </c>
      <c r="B699">
        <v>267.7</v>
      </c>
      <c r="C699">
        <v>272.2</v>
      </c>
      <c r="D699">
        <v>278.3</v>
      </c>
      <c r="E699">
        <v>265.8</v>
      </c>
      <c r="F699" t="s">
        <v>6641</v>
      </c>
      <c r="G699">
        <v>-1.6500000000000001E-2</v>
      </c>
    </row>
    <row r="700" spans="1:7" x14ac:dyDescent="0.35">
      <c r="A700" s="1">
        <v>44908</v>
      </c>
      <c r="B700">
        <v>272.2</v>
      </c>
      <c r="C700">
        <v>276.10000000000002</v>
      </c>
      <c r="D700">
        <v>281.2</v>
      </c>
      <c r="E700">
        <v>256.2</v>
      </c>
      <c r="F700" t="s">
        <v>1631</v>
      </c>
      <c r="G700">
        <v>-1.41E-2</v>
      </c>
    </row>
    <row r="701" spans="1:7" x14ac:dyDescent="0.35">
      <c r="A701" s="1">
        <v>44907</v>
      </c>
      <c r="B701">
        <v>276.10000000000002</v>
      </c>
      <c r="C701">
        <v>284.5</v>
      </c>
      <c r="D701">
        <v>285.7</v>
      </c>
      <c r="E701">
        <v>272.70999999999998</v>
      </c>
      <c r="F701" t="s">
        <v>6471</v>
      </c>
      <c r="G701">
        <v>-2.9499999999999998E-2</v>
      </c>
    </row>
    <row r="702" spans="1:7" x14ac:dyDescent="0.35">
      <c r="A702" s="1">
        <v>44906</v>
      </c>
      <c r="B702">
        <v>284.5</v>
      </c>
      <c r="C702">
        <v>288.2</v>
      </c>
      <c r="D702">
        <v>291.19</v>
      </c>
      <c r="E702">
        <v>283.5</v>
      </c>
      <c r="F702" t="s">
        <v>6642</v>
      </c>
      <c r="G702">
        <v>-1.2500000000000001E-2</v>
      </c>
    </row>
    <row r="703" spans="1:7" x14ac:dyDescent="0.35">
      <c r="A703" s="1">
        <v>44905</v>
      </c>
      <c r="B703">
        <v>288.10000000000002</v>
      </c>
      <c r="C703">
        <v>286.10000000000002</v>
      </c>
      <c r="D703">
        <v>289.8</v>
      </c>
      <c r="E703">
        <v>285.8</v>
      </c>
      <c r="F703" t="s">
        <v>6643</v>
      </c>
      <c r="G703">
        <v>7.3000000000000001E-3</v>
      </c>
    </row>
    <row r="704" spans="1:7" x14ac:dyDescent="0.35">
      <c r="A704" s="1">
        <v>44904</v>
      </c>
      <c r="B704">
        <v>286</v>
      </c>
      <c r="C704">
        <v>290.5</v>
      </c>
      <c r="D704">
        <v>291.7</v>
      </c>
      <c r="E704">
        <v>285.01</v>
      </c>
      <c r="F704" t="s">
        <v>6644</v>
      </c>
      <c r="G704">
        <v>-1.55E-2</v>
      </c>
    </row>
    <row r="705" spans="1:7" x14ac:dyDescent="0.35">
      <c r="A705" s="1">
        <v>44903</v>
      </c>
      <c r="B705">
        <v>290.5</v>
      </c>
      <c r="C705">
        <v>284.10000000000002</v>
      </c>
      <c r="D705">
        <v>291.68</v>
      </c>
      <c r="E705">
        <v>282.39999999999998</v>
      </c>
      <c r="F705" t="s">
        <v>6645</v>
      </c>
      <c r="G705">
        <v>2.2499999999999999E-2</v>
      </c>
    </row>
    <row r="706" spans="1:7" x14ac:dyDescent="0.35">
      <c r="A706" s="1">
        <v>44902</v>
      </c>
      <c r="B706">
        <v>284.10000000000002</v>
      </c>
      <c r="C706">
        <v>290.2</v>
      </c>
      <c r="D706">
        <v>290.69</v>
      </c>
      <c r="E706">
        <v>281.60000000000002</v>
      </c>
      <c r="F706" t="s">
        <v>6646</v>
      </c>
      <c r="G706">
        <v>-2.1000000000000001E-2</v>
      </c>
    </row>
    <row r="707" spans="1:7" x14ac:dyDescent="0.35">
      <c r="A707" s="1">
        <v>44901</v>
      </c>
      <c r="B707">
        <v>290.2</v>
      </c>
      <c r="C707">
        <v>288.41000000000003</v>
      </c>
      <c r="D707">
        <v>290.69</v>
      </c>
      <c r="E707">
        <v>286.82</v>
      </c>
      <c r="F707" t="s">
        <v>6647</v>
      </c>
      <c r="G707">
        <v>6.1999999999999998E-3</v>
      </c>
    </row>
    <row r="708" spans="1:7" x14ac:dyDescent="0.35">
      <c r="A708" s="1">
        <v>44900</v>
      </c>
      <c r="B708">
        <v>288.41000000000003</v>
      </c>
      <c r="C708">
        <v>291.8</v>
      </c>
      <c r="D708">
        <v>297.08999999999997</v>
      </c>
      <c r="E708">
        <v>286.20999999999998</v>
      </c>
      <c r="F708" t="s">
        <v>6648</v>
      </c>
      <c r="G708">
        <v>-1.2999999999999999E-2</v>
      </c>
    </row>
    <row r="709" spans="1:7" x14ac:dyDescent="0.35">
      <c r="A709" s="1">
        <v>44899</v>
      </c>
      <c r="B709">
        <v>292.19</v>
      </c>
      <c r="C709">
        <v>290.39999999999998</v>
      </c>
      <c r="D709">
        <v>292.58</v>
      </c>
      <c r="E709">
        <v>288.3</v>
      </c>
      <c r="F709" t="s">
        <v>6649</v>
      </c>
      <c r="G709">
        <v>6.1999999999999998E-3</v>
      </c>
    </row>
    <row r="710" spans="1:7" x14ac:dyDescent="0.35">
      <c r="A710" s="1">
        <v>44898</v>
      </c>
      <c r="B710">
        <v>290.39999999999998</v>
      </c>
      <c r="C710">
        <v>293.5</v>
      </c>
      <c r="D710">
        <v>294.29000000000002</v>
      </c>
      <c r="E710">
        <v>290</v>
      </c>
      <c r="F710" t="s">
        <v>6650</v>
      </c>
      <c r="G710">
        <v>-1.06E-2</v>
      </c>
    </row>
    <row r="711" spans="1:7" x14ac:dyDescent="0.35">
      <c r="A711" s="1">
        <v>44897</v>
      </c>
      <c r="B711">
        <v>293.5</v>
      </c>
      <c r="C711">
        <v>292.10000000000002</v>
      </c>
      <c r="D711">
        <v>293.8</v>
      </c>
      <c r="E711">
        <v>285.7</v>
      </c>
      <c r="F711" t="s">
        <v>6651</v>
      </c>
      <c r="G711">
        <v>4.7999999999999996E-3</v>
      </c>
    </row>
    <row r="712" spans="1:7" x14ac:dyDescent="0.35">
      <c r="A712" s="1">
        <v>44896</v>
      </c>
      <c r="B712">
        <v>292.10000000000002</v>
      </c>
      <c r="C712">
        <v>300.39999999999998</v>
      </c>
      <c r="D712">
        <v>301.8</v>
      </c>
      <c r="E712">
        <v>290.20999999999998</v>
      </c>
      <c r="F712" t="s">
        <v>6652</v>
      </c>
      <c r="G712">
        <v>-2.76E-2</v>
      </c>
    </row>
    <row r="713" spans="1:7" x14ac:dyDescent="0.35">
      <c r="A713" s="1">
        <v>44895</v>
      </c>
      <c r="B713">
        <v>300.39999999999998</v>
      </c>
      <c r="C713">
        <v>295.39999999999998</v>
      </c>
      <c r="D713">
        <v>305.10000000000002</v>
      </c>
      <c r="E713">
        <v>293.42</v>
      </c>
      <c r="F713" t="s">
        <v>6653</v>
      </c>
      <c r="G713">
        <v>1.6899999999999998E-2</v>
      </c>
    </row>
    <row r="714" spans="1:7" x14ac:dyDescent="0.35">
      <c r="A714" s="1">
        <v>44894</v>
      </c>
      <c r="B714">
        <v>295.39</v>
      </c>
      <c r="C714">
        <v>293.5</v>
      </c>
      <c r="D714">
        <v>305.18</v>
      </c>
      <c r="E714">
        <v>289.22000000000003</v>
      </c>
      <c r="F714" t="s">
        <v>6654</v>
      </c>
      <c r="G714">
        <v>6.7999999999999996E-3</v>
      </c>
    </row>
    <row r="715" spans="1:7" x14ac:dyDescent="0.35">
      <c r="A715" s="1">
        <v>44893</v>
      </c>
      <c r="B715">
        <v>293.39999999999998</v>
      </c>
      <c r="C715">
        <v>307.60000000000002</v>
      </c>
      <c r="D715">
        <v>309.49</v>
      </c>
      <c r="E715">
        <v>287.67</v>
      </c>
      <c r="F715" t="s">
        <v>6655</v>
      </c>
      <c r="G715">
        <v>-4.6199999999999998E-2</v>
      </c>
    </row>
    <row r="716" spans="1:7" x14ac:dyDescent="0.35">
      <c r="A716" s="1">
        <v>44892</v>
      </c>
      <c r="B716">
        <v>307.60000000000002</v>
      </c>
      <c r="C716">
        <v>311.2</v>
      </c>
      <c r="D716">
        <v>316.58999999999997</v>
      </c>
      <c r="E716">
        <v>306.91000000000003</v>
      </c>
      <c r="F716" t="s">
        <v>6656</v>
      </c>
      <c r="G716">
        <v>-1.1599999999999999E-2</v>
      </c>
    </row>
    <row r="717" spans="1:7" x14ac:dyDescent="0.35">
      <c r="A717" s="1">
        <v>44891</v>
      </c>
      <c r="B717">
        <v>311.2</v>
      </c>
      <c r="C717">
        <v>300.69</v>
      </c>
      <c r="D717">
        <v>317.58999999999997</v>
      </c>
      <c r="E717">
        <v>300.11</v>
      </c>
      <c r="F717" t="s">
        <v>6657</v>
      </c>
      <c r="G717">
        <v>3.5900000000000001E-2</v>
      </c>
    </row>
    <row r="718" spans="1:7" x14ac:dyDescent="0.35">
      <c r="A718" s="1">
        <v>44890</v>
      </c>
      <c r="B718">
        <v>300.41000000000003</v>
      </c>
      <c r="C718">
        <v>300.11</v>
      </c>
      <c r="D718">
        <v>305.16000000000003</v>
      </c>
      <c r="E718">
        <v>294.41000000000003</v>
      </c>
      <c r="F718" t="s">
        <v>6658</v>
      </c>
      <c r="G718">
        <v>1E-3</v>
      </c>
    </row>
    <row r="719" spans="1:7" x14ac:dyDescent="0.35">
      <c r="A719" s="1">
        <v>44889</v>
      </c>
      <c r="B719">
        <v>300.11</v>
      </c>
      <c r="C719">
        <v>298.89999999999998</v>
      </c>
      <c r="D719">
        <v>303.68</v>
      </c>
      <c r="E719">
        <v>294.31</v>
      </c>
      <c r="F719" t="s">
        <v>6659</v>
      </c>
      <c r="G719">
        <v>4.7000000000000002E-3</v>
      </c>
    </row>
    <row r="720" spans="1:7" x14ac:dyDescent="0.35">
      <c r="A720" s="1">
        <v>44888</v>
      </c>
      <c r="B720">
        <v>298.69</v>
      </c>
      <c r="C720">
        <v>266.68</v>
      </c>
      <c r="D720">
        <v>301.29000000000002</v>
      </c>
      <c r="E720">
        <v>265</v>
      </c>
      <c r="F720" t="s">
        <v>1619</v>
      </c>
      <c r="G720">
        <v>0.12</v>
      </c>
    </row>
    <row r="721" spans="1:7" x14ac:dyDescent="0.35">
      <c r="A721" s="1">
        <v>44887</v>
      </c>
      <c r="B721">
        <v>266.68</v>
      </c>
      <c r="C721">
        <v>254.1</v>
      </c>
      <c r="D721">
        <v>267.77</v>
      </c>
      <c r="E721">
        <v>252.31</v>
      </c>
      <c r="F721" t="s">
        <v>6660</v>
      </c>
      <c r="G721">
        <v>4.9500000000000002E-2</v>
      </c>
    </row>
    <row r="722" spans="1:7" x14ac:dyDescent="0.35">
      <c r="A722" s="1">
        <v>44886</v>
      </c>
      <c r="B722">
        <v>254.1</v>
      </c>
      <c r="C722">
        <v>264.20999999999998</v>
      </c>
      <c r="D722">
        <v>264.99</v>
      </c>
      <c r="E722">
        <v>250.6</v>
      </c>
      <c r="F722" t="s">
        <v>6661</v>
      </c>
      <c r="G722">
        <v>-3.8899999999999997E-2</v>
      </c>
    </row>
    <row r="723" spans="1:7" x14ac:dyDescent="0.35">
      <c r="A723" s="1">
        <v>44885</v>
      </c>
      <c r="B723">
        <v>264.39</v>
      </c>
      <c r="C723">
        <v>272.61</v>
      </c>
      <c r="D723">
        <v>273.79000000000002</v>
      </c>
      <c r="E723">
        <v>262.02</v>
      </c>
      <c r="F723" t="s">
        <v>6662</v>
      </c>
      <c r="G723">
        <v>-3.0099999999999998E-2</v>
      </c>
    </row>
    <row r="724" spans="1:7" x14ac:dyDescent="0.35">
      <c r="A724" s="1">
        <v>44884</v>
      </c>
      <c r="B724">
        <v>272.61</v>
      </c>
      <c r="C724">
        <v>271.20999999999998</v>
      </c>
      <c r="D724">
        <v>273.99</v>
      </c>
      <c r="E724">
        <v>270.60000000000002</v>
      </c>
      <c r="F724" t="s">
        <v>6663</v>
      </c>
      <c r="G724">
        <v>-1.5E-3</v>
      </c>
    </row>
    <row r="725" spans="1:7" x14ac:dyDescent="0.35">
      <c r="A725" s="1">
        <v>44883</v>
      </c>
      <c r="B725">
        <v>273</v>
      </c>
      <c r="C725">
        <v>268.51</v>
      </c>
      <c r="D725">
        <v>274.79000000000002</v>
      </c>
      <c r="E725">
        <v>268.51</v>
      </c>
      <c r="F725" t="s">
        <v>6664</v>
      </c>
      <c r="G725">
        <v>1.6799999999999999E-2</v>
      </c>
    </row>
    <row r="726" spans="1:7" x14ac:dyDescent="0.35">
      <c r="A726" s="1">
        <v>44882</v>
      </c>
      <c r="B726">
        <v>268.5</v>
      </c>
      <c r="C726">
        <v>270.2</v>
      </c>
      <c r="D726">
        <v>273.3</v>
      </c>
      <c r="E726">
        <v>263.61</v>
      </c>
      <c r="F726" t="s">
        <v>6665</v>
      </c>
      <c r="G726">
        <v>-6.3E-3</v>
      </c>
    </row>
    <row r="727" spans="1:7" x14ac:dyDescent="0.35">
      <c r="A727" s="1">
        <v>44881</v>
      </c>
      <c r="B727">
        <v>270.2</v>
      </c>
      <c r="C727">
        <v>277</v>
      </c>
      <c r="D727">
        <v>280.08999999999997</v>
      </c>
      <c r="E727">
        <v>269.02999999999997</v>
      </c>
      <c r="F727" t="s">
        <v>6666</v>
      </c>
      <c r="G727">
        <v>-2.46E-2</v>
      </c>
    </row>
    <row r="728" spans="1:7" x14ac:dyDescent="0.35">
      <c r="A728" s="1">
        <v>44880</v>
      </c>
      <c r="B728">
        <v>277</v>
      </c>
      <c r="C728">
        <v>279</v>
      </c>
      <c r="D728">
        <v>282.08999999999997</v>
      </c>
      <c r="E728">
        <v>273.7</v>
      </c>
      <c r="F728" t="s">
        <v>6667</v>
      </c>
      <c r="G728">
        <v>-7.1999999999999998E-3</v>
      </c>
    </row>
    <row r="729" spans="1:7" x14ac:dyDescent="0.35">
      <c r="A729" s="1">
        <v>44879</v>
      </c>
      <c r="B729">
        <v>279</v>
      </c>
      <c r="C729">
        <v>276.7</v>
      </c>
      <c r="D729">
        <v>291.79000000000002</v>
      </c>
      <c r="E729">
        <v>268.02</v>
      </c>
      <c r="F729" t="s">
        <v>6668</v>
      </c>
      <c r="G729">
        <v>8.3000000000000001E-3</v>
      </c>
    </row>
    <row r="730" spans="1:7" x14ac:dyDescent="0.35">
      <c r="A730" s="1">
        <v>44878</v>
      </c>
      <c r="B730">
        <v>276.7</v>
      </c>
      <c r="C730">
        <v>282.69</v>
      </c>
      <c r="D730">
        <v>286.39</v>
      </c>
      <c r="E730">
        <v>273.69</v>
      </c>
      <c r="F730" t="s">
        <v>6669</v>
      </c>
      <c r="G730">
        <v>-2.12E-2</v>
      </c>
    </row>
    <row r="731" spans="1:7" x14ac:dyDescent="0.35">
      <c r="A731" s="1">
        <v>44877</v>
      </c>
      <c r="B731">
        <v>282.69</v>
      </c>
      <c r="C731">
        <v>290.2</v>
      </c>
      <c r="D731">
        <v>291.83</v>
      </c>
      <c r="E731">
        <v>271.89999999999998</v>
      </c>
      <c r="F731" t="s">
        <v>6670</v>
      </c>
      <c r="G731">
        <v>-2.5899999999999999E-2</v>
      </c>
    </row>
    <row r="732" spans="1:7" x14ac:dyDescent="0.35">
      <c r="A732" s="1">
        <v>44876</v>
      </c>
      <c r="B732">
        <v>290.2</v>
      </c>
      <c r="C732">
        <v>304.01</v>
      </c>
      <c r="D732">
        <v>305.79000000000002</v>
      </c>
      <c r="E732">
        <v>279.75</v>
      </c>
      <c r="F732" t="s">
        <v>6671</v>
      </c>
      <c r="G732">
        <v>-4.5400000000000003E-2</v>
      </c>
    </row>
    <row r="733" spans="1:7" x14ac:dyDescent="0.35">
      <c r="A733" s="1">
        <v>44875</v>
      </c>
      <c r="B733">
        <v>304.01</v>
      </c>
      <c r="C733">
        <v>266.91000000000003</v>
      </c>
      <c r="D733">
        <v>312</v>
      </c>
      <c r="E733">
        <v>263.89999999999998</v>
      </c>
      <c r="F733" t="s">
        <v>5698</v>
      </c>
      <c r="G733">
        <v>0.13900000000000001</v>
      </c>
    </row>
    <row r="734" spans="1:7" x14ac:dyDescent="0.35">
      <c r="A734" s="1">
        <v>44874</v>
      </c>
      <c r="B734">
        <v>266.91000000000003</v>
      </c>
      <c r="C734">
        <v>326.83999999999997</v>
      </c>
      <c r="D734">
        <v>332.6</v>
      </c>
      <c r="E734">
        <v>260.52</v>
      </c>
      <c r="F734" t="s">
        <v>5745</v>
      </c>
      <c r="G734">
        <v>-0.185</v>
      </c>
    </row>
    <row r="735" spans="1:7" x14ac:dyDescent="0.35">
      <c r="A735" s="1">
        <v>44873</v>
      </c>
      <c r="B735">
        <v>327.5</v>
      </c>
      <c r="C735">
        <v>336.9</v>
      </c>
      <c r="D735">
        <v>393.42</v>
      </c>
      <c r="E735">
        <v>300.16000000000003</v>
      </c>
      <c r="F735" t="s">
        <v>5533</v>
      </c>
      <c r="G735">
        <v>-2.7900000000000001E-2</v>
      </c>
    </row>
    <row r="736" spans="1:7" x14ac:dyDescent="0.35">
      <c r="A736" s="1">
        <v>44872</v>
      </c>
      <c r="B736">
        <v>336.9</v>
      </c>
      <c r="C736">
        <v>338.28</v>
      </c>
      <c r="D736">
        <v>344.19</v>
      </c>
      <c r="E736">
        <v>326.74</v>
      </c>
      <c r="F736" t="s">
        <v>6672</v>
      </c>
      <c r="G736">
        <v>-4.1000000000000003E-3</v>
      </c>
    </row>
    <row r="737" spans="1:7" x14ac:dyDescent="0.35">
      <c r="A737" s="1">
        <v>44871</v>
      </c>
      <c r="B737">
        <v>338.28</v>
      </c>
      <c r="C737">
        <v>349.11</v>
      </c>
      <c r="D737">
        <v>355.32</v>
      </c>
      <c r="E737">
        <v>338.28</v>
      </c>
      <c r="F737" t="s">
        <v>6673</v>
      </c>
      <c r="G737">
        <v>-3.1800000000000002E-2</v>
      </c>
    </row>
    <row r="738" spans="1:7" x14ac:dyDescent="0.35">
      <c r="A738" s="1">
        <v>44870</v>
      </c>
      <c r="B738">
        <v>349.4</v>
      </c>
      <c r="C738">
        <v>354.5</v>
      </c>
      <c r="D738">
        <v>360.72</v>
      </c>
      <c r="E738">
        <v>346.36</v>
      </c>
      <c r="F738" t="s">
        <v>6674</v>
      </c>
      <c r="G738">
        <v>-1.44E-2</v>
      </c>
    </row>
    <row r="739" spans="1:7" x14ac:dyDescent="0.35">
      <c r="A739" s="1">
        <v>44869</v>
      </c>
      <c r="B739">
        <v>354.5</v>
      </c>
      <c r="C739">
        <v>329.61</v>
      </c>
      <c r="D739">
        <v>358.59</v>
      </c>
      <c r="E739">
        <v>328.31</v>
      </c>
      <c r="F739" t="s">
        <v>6675</v>
      </c>
      <c r="G739">
        <v>7.5499999999999998E-2</v>
      </c>
    </row>
    <row r="740" spans="1:7" x14ac:dyDescent="0.35">
      <c r="A740" s="1">
        <v>44868</v>
      </c>
      <c r="B740">
        <v>329.61</v>
      </c>
      <c r="C740">
        <v>320.2</v>
      </c>
      <c r="D740">
        <v>338.21</v>
      </c>
      <c r="E740">
        <v>318.11</v>
      </c>
      <c r="F740" t="s">
        <v>6676</v>
      </c>
      <c r="G740">
        <v>2.9399999999999999E-2</v>
      </c>
    </row>
    <row r="741" spans="1:7" x14ac:dyDescent="0.35">
      <c r="A741" s="1">
        <v>44867</v>
      </c>
      <c r="B741">
        <v>320.2</v>
      </c>
      <c r="C741">
        <v>323.89999999999998</v>
      </c>
      <c r="D741">
        <v>329.31</v>
      </c>
      <c r="E741">
        <v>315.70999999999998</v>
      </c>
      <c r="F741" t="s">
        <v>6677</v>
      </c>
      <c r="G741">
        <v>-1.14E-2</v>
      </c>
    </row>
    <row r="742" spans="1:7" x14ac:dyDescent="0.35">
      <c r="A742" s="1">
        <v>44866</v>
      </c>
      <c r="B742">
        <v>323.89999999999998</v>
      </c>
      <c r="C742">
        <v>325.60000000000002</v>
      </c>
      <c r="D742">
        <v>334.49</v>
      </c>
      <c r="E742">
        <v>317.60000000000002</v>
      </c>
      <c r="F742" t="s">
        <v>6678</v>
      </c>
      <c r="G742">
        <v>-5.7999999999999996E-3</v>
      </c>
    </row>
    <row r="743" spans="1:7" x14ac:dyDescent="0.35">
      <c r="A743" s="1">
        <v>44865</v>
      </c>
      <c r="B743">
        <v>325.79000000000002</v>
      </c>
      <c r="C743">
        <v>313.5</v>
      </c>
      <c r="D743">
        <v>337.1</v>
      </c>
      <c r="E743">
        <v>306.92</v>
      </c>
      <c r="F743" t="s">
        <v>1595</v>
      </c>
      <c r="G743">
        <v>3.9199999999999999E-2</v>
      </c>
    </row>
    <row r="744" spans="1:7" x14ac:dyDescent="0.35">
      <c r="A744" s="1">
        <v>44864</v>
      </c>
      <c r="B744">
        <v>313.5</v>
      </c>
      <c r="C744">
        <v>304.39999999999998</v>
      </c>
      <c r="D744">
        <v>318.60000000000002</v>
      </c>
      <c r="E744">
        <v>302.39999999999998</v>
      </c>
      <c r="F744" t="s">
        <v>6679</v>
      </c>
      <c r="G744">
        <v>2.9899999999999999E-2</v>
      </c>
    </row>
    <row r="745" spans="1:7" x14ac:dyDescent="0.35">
      <c r="A745" s="1">
        <v>44863</v>
      </c>
      <c r="B745">
        <v>304.39999999999998</v>
      </c>
      <c r="C745">
        <v>297.81</v>
      </c>
      <c r="D745">
        <v>308.2</v>
      </c>
      <c r="E745">
        <v>295.7</v>
      </c>
      <c r="F745" t="s">
        <v>6680</v>
      </c>
      <c r="G745">
        <v>2.2100000000000002E-2</v>
      </c>
    </row>
    <row r="746" spans="1:7" x14ac:dyDescent="0.35">
      <c r="A746" s="1">
        <v>44862</v>
      </c>
      <c r="B746">
        <v>297.81</v>
      </c>
      <c r="C746">
        <v>286.7</v>
      </c>
      <c r="D746">
        <v>300.81</v>
      </c>
      <c r="E746">
        <v>285.82</v>
      </c>
      <c r="F746" t="s">
        <v>6681</v>
      </c>
      <c r="G746">
        <v>3.8399999999999997E-2</v>
      </c>
    </row>
    <row r="747" spans="1:7" x14ac:dyDescent="0.35">
      <c r="A747" s="1">
        <v>44861</v>
      </c>
      <c r="B747">
        <v>286.8</v>
      </c>
      <c r="C747">
        <v>290.3</v>
      </c>
      <c r="D747">
        <v>293.29000000000002</v>
      </c>
      <c r="E747">
        <v>284.89999999999998</v>
      </c>
      <c r="F747" t="s">
        <v>6682</v>
      </c>
      <c r="G747">
        <v>-1.21E-2</v>
      </c>
    </row>
    <row r="748" spans="1:7" x14ac:dyDescent="0.35">
      <c r="A748" s="1">
        <v>44860</v>
      </c>
      <c r="B748">
        <v>290.3</v>
      </c>
      <c r="C748">
        <v>284.10000000000002</v>
      </c>
      <c r="D748">
        <v>291.99</v>
      </c>
      <c r="E748">
        <v>284.10000000000002</v>
      </c>
      <c r="F748" t="s">
        <v>6683</v>
      </c>
      <c r="G748">
        <v>2.18E-2</v>
      </c>
    </row>
    <row r="749" spans="1:7" x14ac:dyDescent="0.35">
      <c r="A749" s="1">
        <v>44859</v>
      </c>
      <c r="B749">
        <v>284.10000000000002</v>
      </c>
      <c r="C749">
        <v>274.10000000000002</v>
      </c>
      <c r="D749">
        <v>289.7</v>
      </c>
      <c r="E749">
        <v>272.10000000000002</v>
      </c>
      <c r="F749" t="s">
        <v>6684</v>
      </c>
      <c r="G749">
        <v>3.6499999999999998E-2</v>
      </c>
    </row>
    <row r="750" spans="1:7" x14ac:dyDescent="0.35">
      <c r="A750" s="1">
        <v>44858</v>
      </c>
      <c r="B750">
        <v>274.10000000000002</v>
      </c>
      <c r="C750">
        <v>275.99</v>
      </c>
      <c r="D750">
        <v>277.2</v>
      </c>
      <c r="E750">
        <v>271.7</v>
      </c>
      <c r="F750" t="s">
        <v>824</v>
      </c>
      <c r="G750">
        <v>-6.7999999999999996E-3</v>
      </c>
    </row>
    <row r="751" spans="1:7" x14ac:dyDescent="0.35">
      <c r="A751" s="1">
        <v>44857</v>
      </c>
      <c r="B751">
        <v>275.99</v>
      </c>
      <c r="C751">
        <v>270.49</v>
      </c>
      <c r="D751">
        <v>276.69</v>
      </c>
      <c r="E751">
        <v>268.89</v>
      </c>
      <c r="F751" t="s">
        <v>6685</v>
      </c>
      <c r="G751">
        <v>2.0299999999999999E-2</v>
      </c>
    </row>
    <row r="752" spans="1:7" x14ac:dyDescent="0.35">
      <c r="A752" s="1">
        <v>44856</v>
      </c>
      <c r="B752">
        <v>270.49</v>
      </c>
      <c r="C752">
        <v>270</v>
      </c>
      <c r="D752">
        <v>271.10000000000002</v>
      </c>
      <c r="E752">
        <v>268.39999999999998</v>
      </c>
      <c r="F752" t="s">
        <v>6686</v>
      </c>
      <c r="G752">
        <v>1.8E-3</v>
      </c>
    </row>
    <row r="753" spans="1:7" x14ac:dyDescent="0.35">
      <c r="A753" s="1">
        <v>44855</v>
      </c>
      <c r="B753">
        <v>270</v>
      </c>
      <c r="C753">
        <v>269</v>
      </c>
      <c r="D753">
        <v>271</v>
      </c>
      <c r="E753">
        <v>263.89999999999998</v>
      </c>
      <c r="F753" t="s">
        <v>6687</v>
      </c>
      <c r="G753">
        <v>3.7000000000000002E-3</v>
      </c>
    </row>
    <row r="754" spans="1:7" x14ac:dyDescent="0.35">
      <c r="A754" s="1">
        <v>44854</v>
      </c>
      <c r="B754">
        <v>269</v>
      </c>
      <c r="C754">
        <v>272.08999999999997</v>
      </c>
      <c r="D754">
        <v>273.3</v>
      </c>
      <c r="E754">
        <v>267.69</v>
      </c>
      <c r="F754" t="s">
        <v>6688</v>
      </c>
      <c r="G754">
        <v>-1.14E-2</v>
      </c>
    </row>
    <row r="755" spans="1:7" x14ac:dyDescent="0.35">
      <c r="A755" s="1">
        <v>44853</v>
      </c>
      <c r="B755">
        <v>272.10000000000002</v>
      </c>
      <c r="C755">
        <v>273.19</v>
      </c>
      <c r="D755">
        <v>273.79000000000002</v>
      </c>
      <c r="E755">
        <v>270.39999999999998</v>
      </c>
      <c r="F755" t="s">
        <v>2255</v>
      </c>
      <c r="G755">
        <v>-4.0000000000000001E-3</v>
      </c>
    </row>
    <row r="756" spans="1:7" x14ac:dyDescent="0.35">
      <c r="A756" s="1">
        <v>44852</v>
      </c>
      <c r="B756">
        <v>273.19</v>
      </c>
      <c r="C756">
        <v>275.7</v>
      </c>
      <c r="D756">
        <v>276</v>
      </c>
      <c r="E756">
        <v>270.20999999999998</v>
      </c>
      <c r="F756" t="s">
        <v>6689</v>
      </c>
      <c r="G756">
        <v>-9.1000000000000004E-3</v>
      </c>
    </row>
    <row r="757" spans="1:7" x14ac:dyDescent="0.35">
      <c r="A757" s="1">
        <v>44851</v>
      </c>
      <c r="B757">
        <v>275.7</v>
      </c>
      <c r="C757">
        <v>272.5</v>
      </c>
      <c r="D757">
        <v>275.89999999999998</v>
      </c>
      <c r="E757">
        <v>270</v>
      </c>
      <c r="F757" t="s">
        <v>6690</v>
      </c>
      <c r="G757">
        <v>1.17E-2</v>
      </c>
    </row>
    <row r="758" spans="1:7" x14ac:dyDescent="0.35">
      <c r="A758" s="1">
        <v>44850</v>
      </c>
      <c r="B758">
        <v>272.5</v>
      </c>
      <c r="C758">
        <v>268.2</v>
      </c>
      <c r="D758">
        <v>273.8</v>
      </c>
      <c r="E758">
        <v>268</v>
      </c>
      <c r="F758" t="s">
        <v>6691</v>
      </c>
      <c r="G758">
        <v>1.6E-2</v>
      </c>
    </row>
    <row r="759" spans="1:7" x14ac:dyDescent="0.35">
      <c r="A759" s="1">
        <v>44849</v>
      </c>
      <c r="B759">
        <v>268.2</v>
      </c>
      <c r="C759">
        <v>269.5</v>
      </c>
      <c r="D759">
        <v>271.3</v>
      </c>
      <c r="E759">
        <v>267.60000000000002</v>
      </c>
      <c r="F759" t="s">
        <v>6692</v>
      </c>
      <c r="G759">
        <v>-4.7999999999999996E-3</v>
      </c>
    </row>
    <row r="760" spans="1:7" x14ac:dyDescent="0.35">
      <c r="A760" s="1">
        <v>44848</v>
      </c>
      <c r="B760">
        <v>269.5</v>
      </c>
      <c r="C760">
        <v>271.7</v>
      </c>
      <c r="D760">
        <v>276.69</v>
      </c>
      <c r="E760">
        <v>268.11</v>
      </c>
      <c r="F760" t="s">
        <v>6693</v>
      </c>
      <c r="G760">
        <v>-8.0999999999999996E-3</v>
      </c>
    </row>
    <row r="761" spans="1:7" x14ac:dyDescent="0.35">
      <c r="A761" s="1">
        <v>44847</v>
      </c>
      <c r="B761">
        <v>271.7</v>
      </c>
      <c r="C761">
        <v>270.81</v>
      </c>
      <c r="D761">
        <v>273.69</v>
      </c>
      <c r="E761">
        <v>257.05</v>
      </c>
      <c r="F761" t="s">
        <v>6694</v>
      </c>
      <c r="G761">
        <v>3.3E-3</v>
      </c>
    </row>
    <row r="762" spans="1:7" x14ac:dyDescent="0.35">
      <c r="A762" s="1">
        <v>44846</v>
      </c>
      <c r="B762">
        <v>270.81</v>
      </c>
      <c r="C762">
        <v>271.31</v>
      </c>
      <c r="D762">
        <v>272.8</v>
      </c>
      <c r="E762">
        <v>269.39999999999998</v>
      </c>
      <c r="F762" t="s">
        <v>6695</v>
      </c>
      <c r="G762">
        <v>-1.8E-3</v>
      </c>
    </row>
    <row r="763" spans="1:7" x14ac:dyDescent="0.35">
      <c r="A763" s="1">
        <v>44845</v>
      </c>
      <c r="B763">
        <v>271.31</v>
      </c>
      <c r="C763">
        <v>271.51</v>
      </c>
      <c r="D763">
        <v>273.8</v>
      </c>
      <c r="E763">
        <v>267.89</v>
      </c>
      <c r="F763" t="s">
        <v>6696</v>
      </c>
      <c r="G763">
        <v>-8.0000000000000004E-4</v>
      </c>
    </row>
    <row r="764" spans="1:7" x14ac:dyDescent="0.35">
      <c r="A764" s="1">
        <v>44844</v>
      </c>
      <c r="B764">
        <v>271.51</v>
      </c>
      <c r="C764">
        <v>278.2</v>
      </c>
      <c r="D764">
        <v>279.10000000000002</v>
      </c>
      <c r="E764">
        <v>271.51</v>
      </c>
      <c r="F764" t="s">
        <v>6697</v>
      </c>
      <c r="G764">
        <v>-2.3699999999999999E-2</v>
      </c>
    </row>
    <row r="765" spans="1:7" x14ac:dyDescent="0.35">
      <c r="A765" s="1">
        <v>44843</v>
      </c>
      <c r="B765">
        <v>278.11</v>
      </c>
      <c r="C765">
        <v>276.39999999999998</v>
      </c>
      <c r="D765">
        <v>279.39999999999998</v>
      </c>
      <c r="E765">
        <v>275.20999999999998</v>
      </c>
      <c r="F765" t="s">
        <v>6698</v>
      </c>
      <c r="G765">
        <v>6.4999999999999997E-3</v>
      </c>
    </row>
    <row r="766" spans="1:7" x14ac:dyDescent="0.35">
      <c r="A766" s="1">
        <v>44842</v>
      </c>
      <c r="B766">
        <v>276.3</v>
      </c>
      <c r="C766">
        <v>282.41000000000003</v>
      </c>
      <c r="D766">
        <v>282.7</v>
      </c>
      <c r="E766">
        <v>275.60000000000002</v>
      </c>
      <c r="F766" t="s">
        <v>1345</v>
      </c>
      <c r="G766">
        <v>-2.1600000000000001E-2</v>
      </c>
    </row>
    <row r="767" spans="1:7" x14ac:dyDescent="0.35">
      <c r="A767" s="1">
        <v>44841</v>
      </c>
      <c r="B767">
        <v>282.41000000000003</v>
      </c>
      <c r="C767">
        <v>287</v>
      </c>
      <c r="D767">
        <v>287</v>
      </c>
      <c r="E767">
        <v>279.77999999999997</v>
      </c>
      <c r="F767" t="s">
        <v>6699</v>
      </c>
      <c r="G767">
        <v>-1.6E-2</v>
      </c>
    </row>
    <row r="768" spans="1:7" x14ac:dyDescent="0.35">
      <c r="A768" s="1">
        <v>44840</v>
      </c>
      <c r="B768">
        <v>287</v>
      </c>
      <c r="C768">
        <v>294.10000000000002</v>
      </c>
      <c r="D768">
        <v>297.89999999999998</v>
      </c>
      <c r="E768">
        <v>279.48</v>
      </c>
      <c r="F768" t="s">
        <v>6700</v>
      </c>
      <c r="G768">
        <v>-2.41E-2</v>
      </c>
    </row>
    <row r="769" spans="1:7" x14ac:dyDescent="0.35">
      <c r="A769" s="1">
        <v>44839</v>
      </c>
      <c r="B769">
        <v>294.10000000000002</v>
      </c>
      <c r="C769">
        <v>296.3</v>
      </c>
      <c r="D769">
        <v>296.3</v>
      </c>
      <c r="E769">
        <v>289.41000000000003</v>
      </c>
      <c r="F769" t="s">
        <v>6701</v>
      </c>
      <c r="G769">
        <v>-7.4000000000000003E-3</v>
      </c>
    </row>
    <row r="770" spans="1:7" x14ac:dyDescent="0.35">
      <c r="A770" s="1">
        <v>44838</v>
      </c>
      <c r="B770">
        <v>296.3</v>
      </c>
      <c r="C770">
        <v>287</v>
      </c>
      <c r="D770">
        <v>298.19</v>
      </c>
      <c r="E770">
        <v>286.3</v>
      </c>
      <c r="F770" t="s">
        <v>6702</v>
      </c>
      <c r="G770">
        <v>3.2399999999999998E-2</v>
      </c>
    </row>
    <row r="771" spans="1:7" x14ac:dyDescent="0.35">
      <c r="A771" s="1">
        <v>44837</v>
      </c>
      <c r="B771">
        <v>287</v>
      </c>
      <c r="C771">
        <v>284.7</v>
      </c>
      <c r="D771">
        <v>288.8</v>
      </c>
      <c r="E771">
        <v>283.54000000000002</v>
      </c>
      <c r="F771" t="s">
        <v>6703</v>
      </c>
      <c r="G771">
        <v>9.1000000000000004E-3</v>
      </c>
    </row>
    <row r="772" spans="1:7" x14ac:dyDescent="0.35">
      <c r="A772" s="1">
        <v>44836</v>
      </c>
      <c r="B772">
        <v>284.41000000000003</v>
      </c>
      <c r="C772">
        <v>282.91000000000003</v>
      </c>
      <c r="D772">
        <v>287.8</v>
      </c>
      <c r="E772">
        <v>279.69</v>
      </c>
      <c r="F772" t="s">
        <v>6704</v>
      </c>
      <c r="G772">
        <v>5.3E-3</v>
      </c>
    </row>
    <row r="773" spans="1:7" x14ac:dyDescent="0.35">
      <c r="A773" s="1">
        <v>44835</v>
      </c>
      <c r="B773">
        <v>282.91000000000003</v>
      </c>
      <c r="C773">
        <v>284.89</v>
      </c>
      <c r="D773">
        <v>285.31</v>
      </c>
      <c r="E773">
        <v>277.99</v>
      </c>
      <c r="F773" t="s">
        <v>6705</v>
      </c>
      <c r="G773">
        <v>-6.8999999999999999E-3</v>
      </c>
    </row>
    <row r="774" spans="1:7" x14ac:dyDescent="0.35">
      <c r="A774" s="1">
        <v>44834</v>
      </c>
      <c r="B774">
        <v>284.89</v>
      </c>
      <c r="C774">
        <v>284</v>
      </c>
      <c r="D774">
        <v>289.8</v>
      </c>
      <c r="E774">
        <v>280.69</v>
      </c>
      <c r="F774" t="s">
        <v>6706</v>
      </c>
      <c r="G774">
        <v>3.0999999999999999E-3</v>
      </c>
    </row>
    <row r="775" spans="1:7" x14ac:dyDescent="0.35">
      <c r="A775" s="1">
        <v>44833</v>
      </c>
      <c r="B775">
        <v>284</v>
      </c>
      <c r="C775">
        <v>281.60000000000002</v>
      </c>
      <c r="D775">
        <v>285.49</v>
      </c>
      <c r="E775">
        <v>277.3</v>
      </c>
      <c r="F775" t="s">
        <v>6707</v>
      </c>
      <c r="G775">
        <v>8.5000000000000006E-3</v>
      </c>
    </row>
    <row r="776" spans="1:7" x14ac:dyDescent="0.35">
      <c r="A776" s="1">
        <v>44832</v>
      </c>
      <c r="B776">
        <v>281.60000000000002</v>
      </c>
      <c r="C776">
        <v>272.39</v>
      </c>
      <c r="D776">
        <v>283.69</v>
      </c>
      <c r="E776">
        <v>266.5</v>
      </c>
      <c r="F776" t="s">
        <v>6708</v>
      </c>
      <c r="G776">
        <v>3.3799999999999997E-2</v>
      </c>
    </row>
    <row r="777" spans="1:7" x14ac:dyDescent="0.35">
      <c r="A777" s="1">
        <v>44831</v>
      </c>
      <c r="B777">
        <v>272.39999999999998</v>
      </c>
      <c r="C777">
        <v>276.11</v>
      </c>
      <c r="D777">
        <v>286.31</v>
      </c>
      <c r="E777">
        <v>269.61</v>
      </c>
      <c r="F777" t="s">
        <v>6709</v>
      </c>
      <c r="G777">
        <v>-1.34E-2</v>
      </c>
    </row>
    <row r="778" spans="1:7" x14ac:dyDescent="0.35">
      <c r="A778" s="1">
        <v>44830</v>
      </c>
      <c r="B778">
        <v>276.11</v>
      </c>
      <c r="C778">
        <v>274.11</v>
      </c>
      <c r="D778">
        <v>276.61</v>
      </c>
      <c r="E778">
        <v>270.89999999999998</v>
      </c>
      <c r="F778" t="s">
        <v>6710</v>
      </c>
      <c r="G778">
        <v>7.3000000000000001E-3</v>
      </c>
    </row>
    <row r="779" spans="1:7" x14ac:dyDescent="0.35">
      <c r="A779" s="1">
        <v>44829</v>
      </c>
      <c r="B779">
        <v>274.11</v>
      </c>
      <c r="C779">
        <v>274.58999999999997</v>
      </c>
      <c r="D779">
        <v>279.60000000000002</v>
      </c>
      <c r="E779">
        <v>271.31</v>
      </c>
      <c r="F779" t="s">
        <v>6711</v>
      </c>
      <c r="G779">
        <v>-1.8E-3</v>
      </c>
    </row>
    <row r="780" spans="1:7" x14ac:dyDescent="0.35">
      <c r="A780" s="1">
        <v>44828</v>
      </c>
      <c r="B780">
        <v>274.60000000000002</v>
      </c>
      <c r="C780">
        <v>276.7</v>
      </c>
      <c r="D780">
        <v>284.89999999999998</v>
      </c>
      <c r="E780">
        <v>274.60000000000002</v>
      </c>
      <c r="F780" t="s">
        <v>6712</v>
      </c>
      <c r="G780">
        <v>-7.9000000000000008E-3</v>
      </c>
    </row>
    <row r="781" spans="1:7" x14ac:dyDescent="0.35">
      <c r="A781" s="1">
        <v>44827</v>
      </c>
      <c r="B781">
        <v>276.8</v>
      </c>
      <c r="C781">
        <v>275.3</v>
      </c>
      <c r="D781">
        <v>277.79000000000002</v>
      </c>
      <c r="E781">
        <v>269.39999999999998</v>
      </c>
      <c r="F781" t="s">
        <v>6646</v>
      </c>
      <c r="G781">
        <v>5.4000000000000003E-3</v>
      </c>
    </row>
    <row r="782" spans="1:7" x14ac:dyDescent="0.35">
      <c r="A782" s="1">
        <v>44826</v>
      </c>
      <c r="B782">
        <v>275.3</v>
      </c>
      <c r="C782">
        <v>264.49</v>
      </c>
      <c r="D782">
        <v>276.2</v>
      </c>
      <c r="E782">
        <v>263.51</v>
      </c>
      <c r="F782" t="s">
        <v>6713</v>
      </c>
      <c r="G782">
        <v>4.0899999999999999E-2</v>
      </c>
    </row>
    <row r="783" spans="1:7" x14ac:dyDescent="0.35">
      <c r="A783" s="1">
        <v>44825</v>
      </c>
      <c r="B783">
        <v>264.49</v>
      </c>
      <c r="C783">
        <v>266.3</v>
      </c>
      <c r="D783">
        <v>276.29000000000002</v>
      </c>
      <c r="E783">
        <v>260.70999999999998</v>
      </c>
      <c r="F783" t="s">
        <v>6714</v>
      </c>
      <c r="G783">
        <v>-6.4000000000000003E-3</v>
      </c>
    </row>
    <row r="784" spans="1:7" x14ac:dyDescent="0.35">
      <c r="A784" s="1">
        <v>44824</v>
      </c>
      <c r="B784">
        <v>266.20999999999998</v>
      </c>
      <c r="C784">
        <v>272</v>
      </c>
      <c r="D784">
        <v>273.5</v>
      </c>
      <c r="E784">
        <v>265.49</v>
      </c>
      <c r="F784" t="s">
        <v>6715</v>
      </c>
      <c r="G784">
        <v>-2.1299999999999999E-2</v>
      </c>
    </row>
    <row r="785" spans="1:7" x14ac:dyDescent="0.35">
      <c r="A785" s="1">
        <v>44823</v>
      </c>
      <c r="B785">
        <v>272</v>
      </c>
      <c r="C785">
        <v>266.2</v>
      </c>
      <c r="D785">
        <v>272.89999999999998</v>
      </c>
      <c r="E785">
        <v>256.70999999999998</v>
      </c>
      <c r="F785" t="s">
        <v>6716</v>
      </c>
      <c r="G785">
        <v>2.18E-2</v>
      </c>
    </row>
    <row r="786" spans="1:7" x14ac:dyDescent="0.35">
      <c r="A786" s="1">
        <v>44822</v>
      </c>
      <c r="B786">
        <v>266.20999999999998</v>
      </c>
      <c r="C786">
        <v>279.08999999999997</v>
      </c>
      <c r="D786">
        <v>280</v>
      </c>
      <c r="E786">
        <v>264.06</v>
      </c>
      <c r="F786" t="s">
        <v>6717</v>
      </c>
      <c r="G786">
        <v>-4.6199999999999998E-2</v>
      </c>
    </row>
    <row r="787" spans="1:7" x14ac:dyDescent="0.35">
      <c r="A787" s="1">
        <v>44821</v>
      </c>
      <c r="B787">
        <v>279.08999999999997</v>
      </c>
      <c r="C787">
        <v>274.89999999999998</v>
      </c>
      <c r="D787">
        <v>279.7</v>
      </c>
      <c r="E787">
        <v>274.8</v>
      </c>
      <c r="F787" t="s">
        <v>6718</v>
      </c>
      <c r="G787">
        <v>1.5299999999999999E-2</v>
      </c>
    </row>
    <row r="788" spans="1:7" x14ac:dyDescent="0.35">
      <c r="A788" s="1">
        <v>44820</v>
      </c>
      <c r="B788">
        <v>274.89999999999998</v>
      </c>
      <c r="C788">
        <v>271</v>
      </c>
      <c r="D788">
        <v>276.39999999999998</v>
      </c>
      <c r="E788">
        <v>268.61</v>
      </c>
      <c r="F788" t="s">
        <v>6719</v>
      </c>
      <c r="G788">
        <v>1.44E-2</v>
      </c>
    </row>
    <row r="789" spans="1:7" x14ac:dyDescent="0.35">
      <c r="A789" s="1">
        <v>44819</v>
      </c>
      <c r="B789">
        <v>271</v>
      </c>
      <c r="C789">
        <v>279.39999999999998</v>
      </c>
      <c r="D789">
        <v>280.5</v>
      </c>
      <c r="E789">
        <v>267.19</v>
      </c>
      <c r="F789" t="s">
        <v>6720</v>
      </c>
      <c r="G789">
        <v>-3.0099999999999998E-2</v>
      </c>
    </row>
    <row r="790" spans="1:7" x14ac:dyDescent="0.35">
      <c r="A790" s="1">
        <v>44818</v>
      </c>
      <c r="B790">
        <v>279.39999999999998</v>
      </c>
      <c r="C790">
        <v>277.39999999999998</v>
      </c>
      <c r="D790">
        <v>282.51</v>
      </c>
      <c r="E790">
        <v>273.42</v>
      </c>
      <c r="F790" t="s">
        <v>6721</v>
      </c>
      <c r="G790">
        <v>7.1999999999999998E-3</v>
      </c>
    </row>
    <row r="791" spans="1:7" x14ac:dyDescent="0.35">
      <c r="A791" s="1">
        <v>44817</v>
      </c>
      <c r="B791">
        <v>277.39999999999998</v>
      </c>
      <c r="C791">
        <v>294.10000000000002</v>
      </c>
      <c r="D791">
        <v>298.02</v>
      </c>
      <c r="E791">
        <v>275.7</v>
      </c>
      <c r="F791" t="s">
        <v>6722</v>
      </c>
      <c r="G791">
        <v>-5.5800000000000002E-2</v>
      </c>
    </row>
    <row r="792" spans="1:7" x14ac:dyDescent="0.35">
      <c r="A792" s="1">
        <v>44816</v>
      </c>
      <c r="B792">
        <v>293.81</v>
      </c>
      <c r="C792">
        <v>295.39999999999998</v>
      </c>
      <c r="D792">
        <v>299.8</v>
      </c>
      <c r="E792">
        <v>290.89999999999998</v>
      </c>
      <c r="F792" t="s">
        <v>6723</v>
      </c>
      <c r="G792">
        <v>-5.4000000000000003E-3</v>
      </c>
    </row>
    <row r="793" spans="1:7" x14ac:dyDescent="0.35">
      <c r="A793" s="1">
        <v>44815</v>
      </c>
      <c r="B793">
        <v>295.39999999999998</v>
      </c>
      <c r="C793">
        <v>296.60000000000002</v>
      </c>
      <c r="D793">
        <v>298.08999999999997</v>
      </c>
      <c r="E793">
        <v>291</v>
      </c>
      <c r="F793" t="s">
        <v>6724</v>
      </c>
      <c r="G793">
        <v>-4.1000000000000003E-3</v>
      </c>
    </row>
    <row r="794" spans="1:7" x14ac:dyDescent="0.35">
      <c r="A794" s="1">
        <v>44814</v>
      </c>
      <c r="B794">
        <v>296.61</v>
      </c>
      <c r="C794">
        <v>293.39999999999998</v>
      </c>
      <c r="D794">
        <v>298.60000000000002</v>
      </c>
      <c r="E794">
        <v>290.5</v>
      </c>
      <c r="F794" t="s">
        <v>6725</v>
      </c>
      <c r="G794">
        <v>1.09E-2</v>
      </c>
    </row>
    <row r="795" spans="1:7" x14ac:dyDescent="0.35">
      <c r="A795" s="1">
        <v>44813</v>
      </c>
      <c r="B795">
        <v>293.39999999999998</v>
      </c>
      <c r="C795">
        <v>280.5</v>
      </c>
      <c r="D795">
        <v>295.69</v>
      </c>
      <c r="E795">
        <v>280.10000000000002</v>
      </c>
      <c r="F795" t="s">
        <v>6726</v>
      </c>
      <c r="G795">
        <v>4.5999999999999999E-2</v>
      </c>
    </row>
    <row r="796" spans="1:7" x14ac:dyDescent="0.35">
      <c r="A796" s="1">
        <v>44812</v>
      </c>
      <c r="B796">
        <v>280.5</v>
      </c>
      <c r="C796">
        <v>278.81</v>
      </c>
      <c r="D796">
        <v>282.29000000000002</v>
      </c>
      <c r="E796">
        <v>275.7</v>
      </c>
      <c r="F796" t="s">
        <v>6727</v>
      </c>
      <c r="G796">
        <v>6.1000000000000004E-3</v>
      </c>
    </row>
    <row r="797" spans="1:7" x14ac:dyDescent="0.35">
      <c r="A797" s="1">
        <v>44811</v>
      </c>
      <c r="B797">
        <v>278.81</v>
      </c>
      <c r="C797">
        <v>262.3</v>
      </c>
      <c r="D797">
        <v>280.11</v>
      </c>
      <c r="E797">
        <v>258.72000000000003</v>
      </c>
      <c r="F797" t="s">
        <v>6728</v>
      </c>
      <c r="G797">
        <v>6.2899999999999998E-2</v>
      </c>
    </row>
    <row r="798" spans="1:7" x14ac:dyDescent="0.35">
      <c r="A798" s="1">
        <v>44810</v>
      </c>
      <c r="B798">
        <v>262.3</v>
      </c>
      <c r="C798">
        <v>276.70999999999998</v>
      </c>
      <c r="D798">
        <v>286.2</v>
      </c>
      <c r="E798">
        <v>262</v>
      </c>
      <c r="F798" t="s">
        <v>6729</v>
      </c>
      <c r="G798">
        <v>-5.21E-2</v>
      </c>
    </row>
    <row r="799" spans="1:7" x14ac:dyDescent="0.35">
      <c r="A799" s="1">
        <v>44809</v>
      </c>
      <c r="B799">
        <v>276.70999999999998</v>
      </c>
      <c r="C799">
        <v>278.91000000000003</v>
      </c>
      <c r="D799">
        <v>281.20999999999998</v>
      </c>
      <c r="E799">
        <v>273.5</v>
      </c>
      <c r="F799" t="s">
        <v>6730</v>
      </c>
      <c r="G799">
        <v>-7.9000000000000008E-3</v>
      </c>
    </row>
    <row r="800" spans="1:7" x14ac:dyDescent="0.35">
      <c r="A800" s="1">
        <v>44808</v>
      </c>
      <c r="B800">
        <v>278.91000000000003</v>
      </c>
      <c r="C800">
        <v>277.8</v>
      </c>
      <c r="D800">
        <v>280.3</v>
      </c>
      <c r="E800">
        <v>275.11</v>
      </c>
      <c r="F800" t="s">
        <v>6731</v>
      </c>
      <c r="G800">
        <v>4.0000000000000001E-3</v>
      </c>
    </row>
    <row r="801" spans="1:7" x14ac:dyDescent="0.35">
      <c r="A801" s="1">
        <v>44807</v>
      </c>
      <c r="B801">
        <v>277.8</v>
      </c>
      <c r="C801">
        <v>277.5</v>
      </c>
      <c r="D801">
        <v>278.60000000000002</v>
      </c>
      <c r="E801">
        <v>274.39999999999998</v>
      </c>
      <c r="F801" t="s">
        <v>6732</v>
      </c>
      <c r="G801">
        <v>1.1000000000000001E-3</v>
      </c>
    </row>
    <row r="802" spans="1:7" x14ac:dyDescent="0.35">
      <c r="A802" s="1">
        <v>44806</v>
      </c>
      <c r="B802">
        <v>277.5</v>
      </c>
      <c r="C802">
        <v>278.39999999999998</v>
      </c>
      <c r="D802">
        <v>283.10000000000002</v>
      </c>
      <c r="E802">
        <v>274.10000000000002</v>
      </c>
      <c r="F802" t="s">
        <v>6733</v>
      </c>
      <c r="G802">
        <v>-2.8999999999999998E-3</v>
      </c>
    </row>
    <row r="803" spans="1:7" x14ac:dyDescent="0.35">
      <c r="A803" s="1">
        <v>44805</v>
      </c>
      <c r="B803">
        <v>278.31</v>
      </c>
      <c r="C803">
        <v>279.2</v>
      </c>
      <c r="D803">
        <v>280.3</v>
      </c>
      <c r="E803">
        <v>270.82</v>
      </c>
      <c r="F803" t="s">
        <v>6734</v>
      </c>
      <c r="G803">
        <v>-2.8999999999999998E-3</v>
      </c>
    </row>
    <row r="804" spans="1:7" x14ac:dyDescent="0.35">
      <c r="A804" s="1">
        <v>44804</v>
      </c>
      <c r="B804">
        <v>279.11</v>
      </c>
      <c r="C804">
        <v>281.5</v>
      </c>
      <c r="D804">
        <v>289.8</v>
      </c>
      <c r="E804">
        <v>277.7</v>
      </c>
      <c r="F804" t="s">
        <v>6735</v>
      </c>
      <c r="G804">
        <v>-8.5000000000000006E-3</v>
      </c>
    </row>
    <row r="805" spans="1:7" x14ac:dyDescent="0.35">
      <c r="A805" s="1">
        <v>44803</v>
      </c>
      <c r="B805">
        <v>281.5</v>
      </c>
      <c r="C805">
        <v>285.89999999999998</v>
      </c>
      <c r="D805">
        <v>292</v>
      </c>
      <c r="E805">
        <v>276.8</v>
      </c>
      <c r="F805" t="s">
        <v>6736</v>
      </c>
      <c r="G805">
        <v>-1.54E-2</v>
      </c>
    </row>
    <row r="806" spans="1:7" x14ac:dyDescent="0.35">
      <c r="A806" s="1">
        <v>44802</v>
      </c>
      <c r="B806">
        <v>285.89999999999998</v>
      </c>
      <c r="C806">
        <v>276.49</v>
      </c>
      <c r="D806">
        <v>286.60000000000002</v>
      </c>
      <c r="E806">
        <v>272.39999999999998</v>
      </c>
      <c r="F806" t="s">
        <v>6737</v>
      </c>
      <c r="G806">
        <v>3.4000000000000002E-2</v>
      </c>
    </row>
    <row r="807" spans="1:7" x14ac:dyDescent="0.35">
      <c r="A807" s="1">
        <v>44801</v>
      </c>
      <c r="B807">
        <v>276.49</v>
      </c>
      <c r="C807">
        <v>277.89999999999998</v>
      </c>
      <c r="D807">
        <v>284</v>
      </c>
      <c r="E807">
        <v>275.79000000000002</v>
      </c>
      <c r="F807" t="s">
        <v>6738</v>
      </c>
      <c r="G807">
        <v>-4.7000000000000002E-3</v>
      </c>
    </row>
    <row r="808" spans="1:7" x14ac:dyDescent="0.35">
      <c r="A808" s="1">
        <v>44800</v>
      </c>
      <c r="B808">
        <v>277.8</v>
      </c>
      <c r="C808">
        <v>279.5</v>
      </c>
      <c r="D808">
        <v>284.5</v>
      </c>
      <c r="E808">
        <v>274.3</v>
      </c>
      <c r="F808" t="s">
        <v>6739</v>
      </c>
      <c r="G808">
        <v>-5.1000000000000004E-3</v>
      </c>
    </row>
    <row r="809" spans="1:7" x14ac:dyDescent="0.35">
      <c r="A809" s="1">
        <v>44799</v>
      </c>
      <c r="B809">
        <v>279.22000000000003</v>
      </c>
      <c r="C809">
        <v>301.3</v>
      </c>
      <c r="D809">
        <v>301.61</v>
      </c>
      <c r="E809">
        <v>277.2</v>
      </c>
      <c r="F809" t="s">
        <v>6740</v>
      </c>
      <c r="G809">
        <v>-7.3300000000000004E-2</v>
      </c>
    </row>
    <row r="810" spans="1:7" x14ac:dyDescent="0.35">
      <c r="A810" s="1">
        <v>44798</v>
      </c>
      <c r="B810">
        <v>301.3</v>
      </c>
      <c r="C810">
        <v>296.39999999999998</v>
      </c>
      <c r="D810">
        <v>306.7</v>
      </c>
      <c r="E810">
        <v>296</v>
      </c>
      <c r="F810" t="s">
        <v>6741</v>
      </c>
      <c r="G810">
        <v>1.6500000000000001E-2</v>
      </c>
    </row>
    <row r="811" spans="1:7" x14ac:dyDescent="0.35">
      <c r="A811" s="1">
        <v>44797</v>
      </c>
      <c r="B811">
        <v>296.39999999999998</v>
      </c>
      <c r="C811">
        <v>299.11</v>
      </c>
      <c r="D811">
        <v>300.11</v>
      </c>
      <c r="E811">
        <v>294.5</v>
      </c>
      <c r="F811" t="s">
        <v>6742</v>
      </c>
      <c r="G811">
        <v>-9.1000000000000004E-3</v>
      </c>
    </row>
    <row r="812" spans="1:7" x14ac:dyDescent="0.35">
      <c r="A812" s="1">
        <v>44796</v>
      </c>
      <c r="B812">
        <v>299.11</v>
      </c>
      <c r="C812">
        <v>300.2</v>
      </c>
      <c r="D812">
        <v>301.60000000000002</v>
      </c>
      <c r="E812">
        <v>293.89999999999998</v>
      </c>
      <c r="F812" t="s">
        <v>6743</v>
      </c>
      <c r="G812">
        <v>-3.5999999999999999E-3</v>
      </c>
    </row>
    <row r="813" spans="1:7" x14ac:dyDescent="0.35">
      <c r="A813" s="1">
        <v>44795</v>
      </c>
      <c r="B813">
        <v>300.2</v>
      </c>
      <c r="C813">
        <v>301.70999999999998</v>
      </c>
      <c r="D813">
        <v>304.39999999999998</v>
      </c>
      <c r="E813">
        <v>288.89</v>
      </c>
      <c r="F813" t="s">
        <v>6744</v>
      </c>
      <c r="G813">
        <v>-5.0000000000000001E-3</v>
      </c>
    </row>
    <row r="814" spans="1:7" x14ac:dyDescent="0.35">
      <c r="A814" s="1">
        <v>44794</v>
      </c>
      <c r="B814">
        <v>301.70999999999998</v>
      </c>
      <c r="C814">
        <v>283.8</v>
      </c>
      <c r="D814">
        <v>303.91000000000003</v>
      </c>
      <c r="E814">
        <v>283.60000000000002</v>
      </c>
      <c r="F814" t="s">
        <v>6745</v>
      </c>
      <c r="G814">
        <v>6.3100000000000003E-2</v>
      </c>
    </row>
    <row r="815" spans="1:7" x14ac:dyDescent="0.35">
      <c r="A815" s="1">
        <v>44793</v>
      </c>
      <c r="B815">
        <v>283.8</v>
      </c>
      <c r="C815">
        <v>279.11</v>
      </c>
      <c r="D815">
        <v>289</v>
      </c>
      <c r="E815">
        <v>277.23</v>
      </c>
      <c r="F815" t="s">
        <v>6746</v>
      </c>
      <c r="G815">
        <v>1.67E-2</v>
      </c>
    </row>
    <row r="816" spans="1:7" x14ac:dyDescent="0.35">
      <c r="A816" s="1">
        <v>44792</v>
      </c>
      <c r="B816">
        <v>279.12</v>
      </c>
      <c r="C816">
        <v>298.10000000000002</v>
      </c>
      <c r="D816">
        <v>298.10000000000002</v>
      </c>
      <c r="E816">
        <v>277.99</v>
      </c>
      <c r="F816" t="s">
        <v>6747</v>
      </c>
      <c r="G816">
        <v>-6.3399999999999998E-2</v>
      </c>
    </row>
    <row r="817" spans="1:7" x14ac:dyDescent="0.35">
      <c r="A817" s="1">
        <v>44791</v>
      </c>
      <c r="B817">
        <v>298.01</v>
      </c>
      <c r="C817">
        <v>306.89999999999998</v>
      </c>
      <c r="D817">
        <v>310.39</v>
      </c>
      <c r="E817">
        <v>295.99</v>
      </c>
      <c r="F817" t="s">
        <v>6748</v>
      </c>
      <c r="G817">
        <v>-2.9000000000000001E-2</v>
      </c>
    </row>
    <row r="818" spans="1:7" x14ac:dyDescent="0.35">
      <c r="A818" s="1">
        <v>44790</v>
      </c>
      <c r="B818">
        <v>306.89999999999998</v>
      </c>
      <c r="C818">
        <v>316.10000000000002</v>
      </c>
      <c r="D818">
        <v>323.62</v>
      </c>
      <c r="E818">
        <v>304.7</v>
      </c>
      <c r="F818" t="s">
        <v>6749</v>
      </c>
      <c r="G818">
        <v>-2.9100000000000001E-2</v>
      </c>
    </row>
    <row r="819" spans="1:7" x14ac:dyDescent="0.35">
      <c r="A819" s="1">
        <v>44789</v>
      </c>
      <c r="B819">
        <v>316.11</v>
      </c>
      <c r="C819">
        <v>319.5</v>
      </c>
      <c r="D819">
        <v>322.3</v>
      </c>
      <c r="E819">
        <v>312.39</v>
      </c>
      <c r="F819" t="s">
        <v>6750</v>
      </c>
      <c r="G819">
        <v>-1.06E-2</v>
      </c>
    </row>
    <row r="820" spans="1:7" x14ac:dyDescent="0.35">
      <c r="A820" s="1">
        <v>44788</v>
      </c>
      <c r="B820">
        <v>319.5</v>
      </c>
      <c r="C820">
        <v>317.51</v>
      </c>
      <c r="D820">
        <v>327.11</v>
      </c>
      <c r="E820">
        <v>313.89</v>
      </c>
      <c r="F820" t="s">
        <v>6751</v>
      </c>
      <c r="G820">
        <v>6.3E-3</v>
      </c>
    </row>
    <row r="821" spans="1:7" x14ac:dyDescent="0.35">
      <c r="A821" s="1">
        <v>44787</v>
      </c>
      <c r="B821">
        <v>317.51</v>
      </c>
      <c r="C821">
        <v>324.11</v>
      </c>
      <c r="D821">
        <v>330.99</v>
      </c>
      <c r="E821">
        <v>316</v>
      </c>
      <c r="F821" t="s">
        <v>6752</v>
      </c>
      <c r="G821">
        <v>-2.0299999999999999E-2</v>
      </c>
    </row>
    <row r="822" spans="1:7" x14ac:dyDescent="0.35">
      <c r="A822" s="1">
        <v>44786</v>
      </c>
      <c r="B822">
        <v>324.10000000000002</v>
      </c>
      <c r="C822">
        <v>328</v>
      </c>
      <c r="D822">
        <v>332.8</v>
      </c>
      <c r="E822">
        <v>323</v>
      </c>
      <c r="F822" t="s">
        <v>6753</v>
      </c>
      <c r="G822">
        <v>-1.1900000000000001E-2</v>
      </c>
    </row>
    <row r="823" spans="1:7" x14ac:dyDescent="0.35">
      <c r="A823" s="1">
        <v>44785</v>
      </c>
      <c r="B823">
        <v>328</v>
      </c>
      <c r="C823">
        <v>323.60000000000002</v>
      </c>
      <c r="D823">
        <v>328</v>
      </c>
      <c r="E823">
        <v>318.08999999999997</v>
      </c>
      <c r="F823" t="s">
        <v>6754</v>
      </c>
      <c r="G823">
        <v>1.3599999999999999E-2</v>
      </c>
    </row>
    <row r="824" spans="1:7" x14ac:dyDescent="0.35">
      <c r="A824" s="1">
        <v>44784</v>
      </c>
      <c r="B824">
        <v>323.60000000000002</v>
      </c>
      <c r="C824">
        <v>328.8</v>
      </c>
      <c r="D824">
        <v>334.6</v>
      </c>
      <c r="E824">
        <v>322.10000000000002</v>
      </c>
      <c r="F824" t="s">
        <v>6755</v>
      </c>
      <c r="G824">
        <v>-1.5800000000000002E-2</v>
      </c>
    </row>
    <row r="825" spans="1:7" x14ac:dyDescent="0.35">
      <c r="A825" s="1">
        <v>44783</v>
      </c>
      <c r="B825">
        <v>328.8</v>
      </c>
      <c r="C825">
        <v>324.39999999999998</v>
      </c>
      <c r="D825">
        <v>336.6</v>
      </c>
      <c r="E825">
        <v>313.8</v>
      </c>
      <c r="F825" t="s">
        <v>6756</v>
      </c>
      <c r="G825">
        <v>1.3599999999999999E-2</v>
      </c>
    </row>
    <row r="826" spans="1:7" x14ac:dyDescent="0.35">
      <c r="A826" s="1">
        <v>44782</v>
      </c>
      <c r="B826">
        <v>324.39999999999998</v>
      </c>
      <c r="C826">
        <v>324.99</v>
      </c>
      <c r="D826">
        <v>328.1</v>
      </c>
      <c r="E826">
        <v>312.51</v>
      </c>
      <c r="F826" t="s">
        <v>6757</v>
      </c>
      <c r="G826">
        <v>-1.8E-3</v>
      </c>
    </row>
    <row r="827" spans="1:7" x14ac:dyDescent="0.35">
      <c r="A827" s="1">
        <v>44781</v>
      </c>
      <c r="B827">
        <v>325</v>
      </c>
      <c r="C827">
        <v>322.8</v>
      </c>
      <c r="D827">
        <v>333.51</v>
      </c>
      <c r="E827">
        <v>321.20999999999998</v>
      </c>
      <c r="F827" t="s">
        <v>6758</v>
      </c>
      <c r="G827">
        <v>6.7999999999999996E-3</v>
      </c>
    </row>
    <row r="828" spans="1:7" x14ac:dyDescent="0.35">
      <c r="A828" s="1">
        <v>44780</v>
      </c>
      <c r="B828">
        <v>322.8</v>
      </c>
      <c r="C828">
        <v>315.2</v>
      </c>
      <c r="D828">
        <v>325.31</v>
      </c>
      <c r="E828">
        <v>308.67</v>
      </c>
      <c r="F828" t="s">
        <v>6759</v>
      </c>
      <c r="G828">
        <v>2.47E-2</v>
      </c>
    </row>
    <row r="829" spans="1:7" x14ac:dyDescent="0.35">
      <c r="A829" s="1">
        <v>44779</v>
      </c>
      <c r="B829">
        <v>315.01</v>
      </c>
      <c r="C829">
        <v>315.89999999999998</v>
      </c>
      <c r="D829">
        <v>322.61</v>
      </c>
      <c r="E829">
        <v>312.99</v>
      </c>
      <c r="F829" t="s">
        <v>6760</v>
      </c>
      <c r="G829">
        <v>-2.8E-3</v>
      </c>
    </row>
    <row r="830" spans="1:7" x14ac:dyDescent="0.35">
      <c r="A830" s="1">
        <v>44778</v>
      </c>
      <c r="B830">
        <v>315.89999999999998</v>
      </c>
      <c r="C830">
        <v>311.8</v>
      </c>
      <c r="D830">
        <v>321.39999999999998</v>
      </c>
      <c r="E830">
        <v>308.10000000000002</v>
      </c>
      <c r="F830" t="s">
        <v>6761</v>
      </c>
      <c r="G830">
        <v>1.41E-2</v>
      </c>
    </row>
    <row r="831" spans="1:7" x14ac:dyDescent="0.35">
      <c r="A831" s="1">
        <v>44777</v>
      </c>
      <c r="B831">
        <v>311.5</v>
      </c>
      <c r="C831">
        <v>297.5</v>
      </c>
      <c r="D831">
        <v>313.10000000000002</v>
      </c>
      <c r="E831">
        <v>297.3</v>
      </c>
      <c r="F831" t="s">
        <v>6762</v>
      </c>
      <c r="G831">
        <v>4.7E-2</v>
      </c>
    </row>
    <row r="832" spans="1:7" x14ac:dyDescent="0.35">
      <c r="A832" s="1">
        <v>44776</v>
      </c>
      <c r="B832">
        <v>297.5</v>
      </c>
      <c r="C832">
        <v>283.8</v>
      </c>
      <c r="D832">
        <v>305.5</v>
      </c>
      <c r="E832">
        <v>278.31</v>
      </c>
      <c r="F832" t="s">
        <v>6763</v>
      </c>
      <c r="G832">
        <v>4.8300000000000003E-2</v>
      </c>
    </row>
    <row r="833" spans="1:7" x14ac:dyDescent="0.35">
      <c r="A833" s="1">
        <v>44775</v>
      </c>
      <c r="B833">
        <v>283.8</v>
      </c>
      <c r="C833">
        <v>283.49</v>
      </c>
      <c r="D833">
        <v>290.81</v>
      </c>
      <c r="E833">
        <v>274.69</v>
      </c>
      <c r="F833" t="s">
        <v>6764</v>
      </c>
      <c r="G833">
        <v>1.1000000000000001E-3</v>
      </c>
    </row>
    <row r="834" spans="1:7" x14ac:dyDescent="0.35">
      <c r="A834" s="1">
        <v>44774</v>
      </c>
      <c r="B834">
        <v>283.49</v>
      </c>
      <c r="C834">
        <v>283.5</v>
      </c>
      <c r="D834">
        <v>290.39999999999998</v>
      </c>
      <c r="E834">
        <v>278.10000000000002</v>
      </c>
      <c r="F834" t="s">
        <v>6765</v>
      </c>
      <c r="G834">
        <v>0</v>
      </c>
    </row>
    <row r="835" spans="1:7" x14ac:dyDescent="0.35">
      <c r="A835" s="1">
        <v>44773</v>
      </c>
      <c r="B835">
        <v>283.5</v>
      </c>
      <c r="C835">
        <v>287.8</v>
      </c>
      <c r="D835">
        <v>296.89999999999998</v>
      </c>
      <c r="E835">
        <v>282.20999999999998</v>
      </c>
      <c r="F835" t="s">
        <v>6766</v>
      </c>
      <c r="G835">
        <v>-1.46E-2</v>
      </c>
    </row>
    <row r="836" spans="1:7" x14ac:dyDescent="0.35">
      <c r="A836" s="1">
        <v>44772</v>
      </c>
      <c r="B836">
        <v>287.7</v>
      </c>
      <c r="C836">
        <v>293.61</v>
      </c>
      <c r="D836">
        <v>299.89999999999998</v>
      </c>
      <c r="E836">
        <v>285.10000000000002</v>
      </c>
      <c r="F836" t="s">
        <v>6767</v>
      </c>
      <c r="G836">
        <v>-2.01E-2</v>
      </c>
    </row>
    <row r="837" spans="1:7" x14ac:dyDescent="0.35">
      <c r="A837" s="1">
        <v>44771</v>
      </c>
      <c r="B837">
        <v>293.61</v>
      </c>
      <c r="C837">
        <v>277.2</v>
      </c>
      <c r="D837">
        <v>301.51</v>
      </c>
      <c r="E837">
        <v>274.89999999999998</v>
      </c>
      <c r="F837" t="s">
        <v>1662</v>
      </c>
      <c r="G837">
        <v>5.9200000000000003E-2</v>
      </c>
    </row>
    <row r="838" spans="1:7" x14ac:dyDescent="0.35">
      <c r="A838" s="1">
        <v>44770</v>
      </c>
      <c r="B838">
        <v>277.2</v>
      </c>
      <c r="C838">
        <v>271.60000000000002</v>
      </c>
      <c r="D838">
        <v>280.5</v>
      </c>
      <c r="E838">
        <v>263.91000000000003</v>
      </c>
      <c r="F838" t="s">
        <v>6768</v>
      </c>
      <c r="G838">
        <v>2.06E-2</v>
      </c>
    </row>
    <row r="839" spans="1:7" x14ac:dyDescent="0.35">
      <c r="A839" s="1">
        <v>44769</v>
      </c>
      <c r="B839">
        <v>271.60000000000002</v>
      </c>
      <c r="C839">
        <v>249.5</v>
      </c>
      <c r="D839">
        <v>271.89</v>
      </c>
      <c r="E839">
        <v>247.6</v>
      </c>
      <c r="F839" t="s">
        <v>6769</v>
      </c>
      <c r="G839">
        <v>8.9399999999999993E-2</v>
      </c>
    </row>
    <row r="840" spans="1:7" x14ac:dyDescent="0.35">
      <c r="A840" s="1">
        <v>44768</v>
      </c>
      <c r="B840">
        <v>249.3</v>
      </c>
      <c r="C840">
        <v>244.69</v>
      </c>
      <c r="D840">
        <v>249.3</v>
      </c>
      <c r="E840">
        <v>239.7</v>
      </c>
      <c r="F840" t="s">
        <v>6770</v>
      </c>
      <c r="G840">
        <v>1.8800000000000001E-2</v>
      </c>
    </row>
    <row r="841" spans="1:7" x14ac:dyDescent="0.35">
      <c r="A841" s="1">
        <v>44767</v>
      </c>
      <c r="B841">
        <v>244.7</v>
      </c>
      <c r="C841">
        <v>261.49</v>
      </c>
      <c r="D841">
        <v>262.60000000000002</v>
      </c>
      <c r="E841">
        <v>244.7</v>
      </c>
      <c r="F841" t="s">
        <v>6771</v>
      </c>
      <c r="G841">
        <v>-6.4199999999999993E-2</v>
      </c>
    </row>
    <row r="842" spans="1:7" x14ac:dyDescent="0.35">
      <c r="A842" s="1">
        <v>44766</v>
      </c>
      <c r="B842">
        <v>261.5</v>
      </c>
      <c r="C842">
        <v>259.2</v>
      </c>
      <c r="D842">
        <v>266</v>
      </c>
      <c r="E842">
        <v>257.29000000000002</v>
      </c>
      <c r="F842" t="s">
        <v>6772</v>
      </c>
      <c r="G842">
        <v>8.8999999999999999E-3</v>
      </c>
    </row>
    <row r="843" spans="1:7" x14ac:dyDescent="0.35">
      <c r="A843" s="1">
        <v>44765</v>
      </c>
      <c r="B843">
        <v>259.2</v>
      </c>
      <c r="C843">
        <v>262.5</v>
      </c>
      <c r="D843">
        <v>272.31</v>
      </c>
      <c r="E843">
        <v>252.9</v>
      </c>
      <c r="F843" t="s">
        <v>6773</v>
      </c>
      <c r="G843">
        <v>-1.15E-2</v>
      </c>
    </row>
    <row r="844" spans="1:7" x14ac:dyDescent="0.35">
      <c r="A844" s="1">
        <v>44764</v>
      </c>
      <c r="B844">
        <v>262.20999999999998</v>
      </c>
      <c r="C844">
        <v>265.5</v>
      </c>
      <c r="D844">
        <v>271.3</v>
      </c>
      <c r="E844">
        <v>261.2</v>
      </c>
      <c r="F844" t="s">
        <v>6774</v>
      </c>
      <c r="G844">
        <v>-1.24E-2</v>
      </c>
    </row>
    <row r="845" spans="1:7" x14ac:dyDescent="0.35">
      <c r="A845" s="1">
        <v>44763</v>
      </c>
      <c r="B845">
        <v>265.5</v>
      </c>
      <c r="C845">
        <v>258.11</v>
      </c>
      <c r="D845">
        <v>265.89999999999998</v>
      </c>
      <c r="E845">
        <v>250.8</v>
      </c>
      <c r="F845" t="s">
        <v>6775</v>
      </c>
      <c r="G845">
        <v>2.7900000000000001E-2</v>
      </c>
    </row>
    <row r="846" spans="1:7" x14ac:dyDescent="0.35">
      <c r="A846" s="1">
        <v>44762</v>
      </c>
      <c r="B846">
        <v>258.3</v>
      </c>
      <c r="C846">
        <v>268.60000000000002</v>
      </c>
      <c r="D846">
        <v>272</v>
      </c>
      <c r="E846">
        <v>256.7</v>
      </c>
      <c r="F846" t="s">
        <v>6776</v>
      </c>
      <c r="G846">
        <v>-3.8300000000000001E-2</v>
      </c>
    </row>
    <row r="847" spans="1:7" x14ac:dyDescent="0.35">
      <c r="A847" s="1">
        <v>44761</v>
      </c>
      <c r="B847">
        <v>268.60000000000002</v>
      </c>
      <c r="C847">
        <v>264.2</v>
      </c>
      <c r="D847">
        <v>274.5</v>
      </c>
      <c r="E847">
        <v>256</v>
      </c>
      <c r="F847" t="s">
        <v>6777</v>
      </c>
      <c r="G847">
        <v>1.5100000000000001E-2</v>
      </c>
    </row>
    <row r="848" spans="1:7" x14ac:dyDescent="0.35">
      <c r="A848" s="1">
        <v>44760</v>
      </c>
      <c r="B848">
        <v>264.60000000000002</v>
      </c>
      <c r="C848">
        <v>247.8</v>
      </c>
      <c r="D848">
        <v>265.31</v>
      </c>
      <c r="E848">
        <v>247.7</v>
      </c>
      <c r="F848" t="s">
        <v>6778</v>
      </c>
      <c r="G848">
        <v>6.7799999999999999E-2</v>
      </c>
    </row>
    <row r="849" spans="1:7" x14ac:dyDescent="0.35">
      <c r="A849" s="1">
        <v>44759</v>
      </c>
      <c r="B849">
        <v>247.8</v>
      </c>
      <c r="C849">
        <v>249.8</v>
      </c>
      <c r="D849">
        <v>255.5</v>
      </c>
      <c r="E849">
        <v>246.6</v>
      </c>
      <c r="F849" t="s">
        <v>6779</v>
      </c>
      <c r="G849">
        <v>-8.0000000000000002E-3</v>
      </c>
    </row>
    <row r="850" spans="1:7" x14ac:dyDescent="0.35">
      <c r="A850" s="1">
        <v>44758</v>
      </c>
      <c r="B850">
        <v>249.79</v>
      </c>
      <c r="C850">
        <v>238.5</v>
      </c>
      <c r="D850">
        <v>251</v>
      </c>
      <c r="E850">
        <v>233.99</v>
      </c>
      <c r="F850" t="s">
        <v>6780</v>
      </c>
      <c r="G850">
        <v>4.7800000000000002E-2</v>
      </c>
    </row>
    <row r="851" spans="1:7" x14ac:dyDescent="0.35">
      <c r="A851" s="1">
        <v>44757</v>
      </c>
      <c r="B851">
        <v>238.4</v>
      </c>
      <c r="C851">
        <v>238.4</v>
      </c>
      <c r="D851">
        <v>242.51</v>
      </c>
      <c r="E851">
        <v>235.6</v>
      </c>
      <c r="F851" t="s">
        <v>6781</v>
      </c>
      <c r="G851">
        <v>0</v>
      </c>
    </row>
    <row r="852" spans="1:7" x14ac:dyDescent="0.35">
      <c r="A852" s="1">
        <v>44756</v>
      </c>
      <c r="B852">
        <v>238.4</v>
      </c>
      <c r="C852">
        <v>230.59</v>
      </c>
      <c r="D852">
        <v>239.8</v>
      </c>
      <c r="E852">
        <v>227.11</v>
      </c>
      <c r="F852" t="s">
        <v>6782</v>
      </c>
      <c r="G852">
        <v>3.39E-2</v>
      </c>
    </row>
    <row r="853" spans="1:7" x14ac:dyDescent="0.35">
      <c r="A853" s="1">
        <v>44755</v>
      </c>
      <c r="B853">
        <v>230.59</v>
      </c>
      <c r="C853">
        <v>220.6</v>
      </c>
      <c r="D853">
        <v>230.89</v>
      </c>
      <c r="E853">
        <v>216.7</v>
      </c>
      <c r="F853" t="s">
        <v>6783</v>
      </c>
      <c r="G853">
        <v>4.53E-2</v>
      </c>
    </row>
    <row r="854" spans="1:7" x14ac:dyDescent="0.35">
      <c r="A854" s="1">
        <v>44754</v>
      </c>
      <c r="B854">
        <v>220.6</v>
      </c>
      <c r="C854">
        <v>225.7</v>
      </c>
      <c r="D854">
        <v>228.3</v>
      </c>
      <c r="E854">
        <v>220.29</v>
      </c>
      <c r="F854" t="s">
        <v>6784</v>
      </c>
      <c r="G854">
        <v>-2.2599999999999999E-2</v>
      </c>
    </row>
    <row r="855" spans="1:7" x14ac:dyDescent="0.35">
      <c r="A855" s="1">
        <v>44753</v>
      </c>
      <c r="B855">
        <v>225.7</v>
      </c>
      <c r="C855">
        <v>234.6</v>
      </c>
      <c r="D855">
        <v>234.9</v>
      </c>
      <c r="E855">
        <v>225.29</v>
      </c>
      <c r="F855" t="s">
        <v>6785</v>
      </c>
      <c r="G855">
        <v>-3.7900000000000003E-2</v>
      </c>
    </row>
    <row r="856" spans="1:7" x14ac:dyDescent="0.35">
      <c r="A856" s="1">
        <v>44752</v>
      </c>
      <c r="B856">
        <v>234.6</v>
      </c>
      <c r="C856">
        <v>243.39</v>
      </c>
      <c r="D856">
        <v>243.49</v>
      </c>
      <c r="E856">
        <v>231.89</v>
      </c>
      <c r="F856" t="s">
        <v>6786</v>
      </c>
      <c r="G856">
        <v>-3.61E-2</v>
      </c>
    </row>
    <row r="857" spans="1:7" x14ac:dyDescent="0.35">
      <c r="A857" s="1">
        <v>44751</v>
      </c>
      <c r="B857">
        <v>243.39</v>
      </c>
      <c r="C857">
        <v>240.8</v>
      </c>
      <c r="D857">
        <v>244.9</v>
      </c>
      <c r="E857">
        <v>240.7</v>
      </c>
      <c r="F857" t="s">
        <v>836</v>
      </c>
      <c r="G857">
        <v>1.0800000000000001E-2</v>
      </c>
    </row>
    <row r="858" spans="1:7" x14ac:dyDescent="0.35">
      <c r="A858" s="1">
        <v>44750</v>
      </c>
      <c r="B858">
        <v>240.8</v>
      </c>
      <c r="C858">
        <v>241.49</v>
      </c>
      <c r="D858">
        <v>247</v>
      </c>
      <c r="E858">
        <v>237.19</v>
      </c>
      <c r="F858" t="s">
        <v>6787</v>
      </c>
      <c r="G858">
        <v>-2.8999999999999998E-3</v>
      </c>
    </row>
    <row r="859" spans="1:7" x14ac:dyDescent="0.35">
      <c r="A859" s="1">
        <v>44749</v>
      </c>
      <c r="B859">
        <v>241.5</v>
      </c>
      <c r="C859">
        <v>238.49</v>
      </c>
      <c r="D859">
        <v>243.69</v>
      </c>
      <c r="E859">
        <v>235.4</v>
      </c>
      <c r="F859" t="s">
        <v>6788</v>
      </c>
      <c r="G859">
        <v>1.2200000000000001E-2</v>
      </c>
    </row>
    <row r="860" spans="1:7" x14ac:dyDescent="0.35">
      <c r="A860" s="1">
        <v>44748</v>
      </c>
      <c r="B860">
        <v>238.59</v>
      </c>
      <c r="C860">
        <v>231.09</v>
      </c>
      <c r="D860">
        <v>239.81</v>
      </c>
      <c r="E860">
        <v>229.01</v>
      </c>
      <c r="F860" t="s">
        <v>6789</v>
      </c>
      <c r="G860">
        <v>3.2399999999999998E-2</v>
      </c>
    </row>
    <row r="861" spans="1:7" x14ac:dyDescent="0.35">
      <c r="A861" s="1">
        <v>44747</v>
      </c>
      <c r="B861">
        <v>231.09</v>
      </c>
      <c r="C861">
        <v>231.3</v>
      </c>
      <c r="D861">
        <v>236.6</v>
      </c>
      <c r="E861">
        <v>223.12</v>
      </c>
      <c r="F861" t="s">
        <v>6790</v>
      </c>
      <c r="G861">
        <v>-8.9999999999999998E-4</v>
      </c>
    </row>
    <row r="862" spans="1:7" x14ac:dyDescent="0.35">
      <c r="A862" s="1">
        <v>44746</v>
      </c>
      <c r="B862">
        <v>231.3</v>
      </c>
      <c r="C862">
        <v>219.2</v>
      </c>
      <c r="D862">
        <v>232.11</v>
      </c>
      <c r="E862">
        <v>215.09</v>
      </c>
      <c r="F862" t="s">
        <v>6791</v>
      </c>
      <c r="G862">
        <v>5.5199999999999999E-2</v>
      </c>
    </row>
    <row r="863" spans="1:7" x14ac:dyDescent="0.35">
      <c r="A863" s="1">
        <v>44745</v>
      </c>
      <c r="B863">
        <v>219.2</v>
      </c>
      <c r="C863">
        <v>218.2</v>
      </c>
      <c r="D863">
        <v>219.9</v>
      </c>
      <c r="E863">
        <v>214.22</v>
      </c>
      <c r="F863" t="s">
        <v>6792</v>
      </c>
      <c r="G863">
        <v>4.5999999999999999E-3</v>
      </c>
    </row>
    <row r="864" spans="1:7" x14ac:dyDescent="0.35">
      <c r="A864" s="1">
        <v>44744</v>
      </c>
      <c r="B864">
        <v>218.2</v>
      </c>
      <c r="C864">
        <v>216.9</v>
      </c>
      <c r="D864">
        <v>219.7</v>
      </c>
      <c r="E864">
        <v>213.91</v>
      </c>
      <c r="F864" t="s">
        <v>6793</v>
      </c>
      <c r="G864">
        <v>6.4999999999999997E-3</v>
      </c>
    </row>
    <row r="865" spans="1:7" x14ac:dyDescent="0.35">
      <c r="A865" s="1">
        <v>44743</v>
      </c>
      <c r="B865">
        <v>216.79</v>
      </c>
      <c r="C865">
        <v>219.41</v>
      </c>
      <c r="D865">
        <v>226.8</v>
      </c>
      <c r="E865">
        <v>213.6</v>
      </c>
      <c r="F865" t="s">
        <v>6794</v>
      </c>
      <c r="G865">
        <v>-1.18E-2</v>
      </c>
    </row>
    <row r="866" spans="1:7" x14ac:dyDescent="0.35">
      <c r="A866" s="1">
        <v>44742</v>
      </c>
      <c r="B866">
        <v>219.39</v>
      </c>
      <c r="C866">
        <v>219.69</v>
      </c>
      <c r="D866">
        <v>220.19</v>
      </c>
      <c r="E866">
        <v>205.9</v>
      </c>
      <c r="F866" t="s">
        <v>6795</v>
      </c>
      <c r="G866">
        <v>-1.4E-3</v>
      </c>
    </row>
    <row r="867" spans="1:7" x14ac:dyDescent="0.35">
      <c r="A867" s="1">
        <v>44741</v>
      </c>
      <c r="B867">
        <v>219.69</v>
      </c>
      <c r="C867">
        <v>227.09</v>
      </c>
      <c r="D867">
        <v>229.7</v>
      </c>
      <c r="E867">
        <v>215.7</v>
      </c>
      <c r="F867" t="s">
        <v>6796</v>
      </c>
      <c r="G867">
        <v>-3.2599999999999997E-2</v>
      </c>
    </row>
    <row r="868" spans="1:7" x14ac:dyDescent="0.35">
      <c r="A868" s="1">
        <v>44740</v>
      </c>
      <c r="B868">
        <v>227.09</v>
      </c>
      <c r="C868">
        <v>233.7</v>
      </c>
      <c r="D868">
        <v>242.31</v>
      </c>
      <c r="E868">
        <v>225.99</v>
      </c>
      <c r="F868" t="s">
        <v>6797</v>
      </c>
      <c r="G868">
        <v>-2.8199999999999999E-2</v>
      </c>
    </row>
    <row r="869" spans="1:7" x14ac:dyDescent="0.35">
      <c r="A869" s="1">
        <v>44739</v>
      </c>
      <c r="B869">
        <v>233.69</v>
      </c>
      <c r="C869">
        <v>233.91</v>
      </c>
      <c r="D869">
        <v>240.79</v>
      </c>
      <c r="E869">
        <v>230.4</v>
      </c>
      <c r="F869" t="s">
        <v>6798</v>
      </c>
      <c r="G869">
        <v>-1.2999999999999999E-3</v>
      </c>
    </row>
    <row r="870" spans="1:7" x14ac:dyDescent="0.35">
      <c r="A870" s="1">
        <v>44738</v>
      </c>
      <c r="B870">
        <v>234</v>
      </c>
      <c r="C870">
        <v>239.69</v>
      </c>
      <c r="D870">
        <v>244.99</v>
      </c>
      <c r="E870">
        <v>233.4</v>
      </c>
      <c r="F870" t="s">
        <v>6799</v>
      </c>
      <c r="G870">
        <v>-2.3800000000000002E-2</v>
      </c>
    </row>
    <row r="871" spans="1:7" x14ac:dyDescent="0.35">
      <c r="A871" s="1">
        <v>44737</v>
      </c>
      <c r="B871">
        <v>239.69</v>
      </c>
      <c r="C871">
        <v>240.19</v>
      </c>
      <c r="D871">
        <v>241.9</v>
      </c>
      <c r="E871">
        <v>230</v>
      </c>
      <c r="F871" t="s">
        <v>6800</v>
      </c>
      <c r="G871">
        <v>-2.0999999999999999E-3</v>
      </c>
    </row>
    <row r="872" spans="1:7" x14ac:dyDescent="0.35">
      <c r="A872" s="1">
        <v>44736</v>
      </c>
      <c r="B872">
        <v>240.19</v>
      </c>
      <c r="C872">
        <v>228.8</v>
      </c>
      <c r="D872">
        <v>243.09</v>
      </c>
      <c r="E872">
        <v>228.4</v>
      </c>
      <c r="F872" t="s">
        <v>6801</v>
      </c>
      <c r="G872">
        <v>4.9700000000000001E-2</v>
      </c>
    </row>
    <row r="873" spans="1:7" x14ac:dyDescent="0.35">
      <c r="A873" s="1">
        <v>44735</v>
      </c>
      <c r="B873">
        <v>228.81</v>
      </c>
      <c r="C873">
        <v>214.1</v>
      </c>
      <c r="D873">
        <v>230.19</v>
      </c>
      <c r="E873">
        <v>214.1</v>
      </c>
      <c r="F873" t="s">
        <v>6802</v>
      </c>
      <c r="G873">
        <v>6.8699999999999997E-2</v>
      </c>
    </row>
    <row r="874" spans="1:7" x14ac:dyDescent="0.35">
      <c r="A874" s="1">
        <v>44734</v>
      </c>
      <c r="B874">
        <v>214.1</v>
      </c>
      <c r="C874">
        <v>220.1</v>
      </c>
      <c r="D874">
        <v>220.79</v>
      </c>
      <c r="E874">
        <v>211.39</v>
      </c>
      <c r="F874" t="s">
        <v>6803</v>
      </c>
      <c r="G874">
        <v>-2.7300000000000001E-2</v>
      </c>
    </row>
    <row r="875" spans="1:7" x14ac:dyDescent="0.35">
      <c r="A875" s="1">
        <v>44733</v>
      </c>
      <c r="B875">
        <v>220.1</v>
      </c>
      <c r="C875">
        <v>216.5</v>
      </c>
      <c r="D875">
        <v>228.39</v>
      </c>
      <c r="E875">
        <v>213.3</v>
      </c>
      <c r="F875" t="s">
        <v>6804</v>
      </c>
      <c r="G875">
        <v>1.6199999999999999E-2</v>
      </c>
    </row>
    <row r="876" spans="1:7" x14ac:dyDescent="0.35">
      <c r="A876" s="1">
        <v>44732</v>
      </c>
      <c r="B876">
        <v>216.6</v>
      </c>
      <c r="C876">
        <v>215</v>
      </c>
      <c r="D876">
        <v>218.71</v>
      </c>
      <c r="E876">
        <v>204.89</v>
      </c>
      <c r="F876" t="s">
        <v>6805</v>
      </c>
      <c r="G876">
        <v>7.4000000000000003E-3</v>
      </c>
    </row>
    <row r="877" spans="1:7" x14ac:dyDescent="0.35">
      <c r="A877" s="1">
        <v>44731</v>
      </c>
      <c r="B877">
        <v>215</v>
      </c>
      <c r="C877">
        <v>197.09</v>
      </c>
      <c r="D877">
        <v>216.52</v>
      </c>
      <c r="E877">
        <v>189.8</v>
      </c>
      <c r="F877" t="s">
        <v>1594</v>
      </c>
      <c r="G877">
        <v>9.0899999999999995E-2</v>
      </c>
    </row>
    <row r="878" spans="1:7" x14ac:dyDescent="0.35">
      <c r="A878" s="1">
        <v>44730</v>
      </c>
      <c r="B878">
        <v>197.09</v>
      </c>
      <c r="C878">
        <v>215.7</v>
      </c>
      <c r="D878">
        <v>218.9</v>
      </c>
      <c r="E878">
        <v>184.06</v>
      </c>
      <c r="F878" t="s">
        <v>1638</v>
      </c>
      <c r="G878">
        <v>-8.6300000000000002E-2</v>
      </c>
    </row>
    <row r="879" spans="1:7" x14ac:dyDescent="0.35">
      <c r="A879" s="1">
        <v>44729</v>
      </c>
      <c r="B879">
        <v>215.7</v>
      </c>
      <c r="C879">
        <v>210.1</v>
      </c>
      <c r="D879">
        <v>221.8</v>
      </c>
      <c r="E879">
        <v>207.9</v>
      </c>
      <c r="F879" t="s">
        <v>6806</v>
      </c>
      <c r="G879">
        <v>2.6599999999999999E-2</v>
      </c>
    </row>
    <row r="880" spans="1:7" x14ac:dyDescent="0.35">
      <c r="A880" s="1">
        <v>44728</v>
      </c>
      <c r="B880">
        <v>210.1</v>
      </c>
      <c r="C880">
        <v>233.7</v>
      </c>
      <c r="D880">
        <v>236.82</v>
      </c>
      <c r="E880">
        <v>207.9</v>
      </c>
      <c r="F880" t="s">
        <v>1654</v>
      </c>
      <c r="G880">
        <v>-0.1009</v>
      </c>
    </row>
    <row r="881" spans="1:7" x14ac:dyDescent="0.35">
      <c r="A881" s="1">
        <v>44727</v>
      </c>
      <c r="B881">
        <v>233.7</v>
      </c>
      <c r="C881">
        <v>223.13</v>
      </c>
      <c r="D881">
        <v>234.49</v>
      </c>
      <c r="E881">
        <v>198.99</v>
      </c>
      <c r="F881" t="s">
        <v>1643</v>
      </c>
      <c r="G881">
        <v>4.6100000000000002E-2</v>
      </c>
    </row>
    <row r="882" spans="1:7" x14ac:dyDescent="0.35">
      <c r="A882" s="1">
        <v>44726</v>
      </c>
      <c r="B882">
        <v>223.4</v>
      </c>
      <c r="C882">
        <v>222.71</v>
      </c>
      <c r="D882">
        <v>231.18</v>
      </c>
      <c r="E882">
        <v>204.61</v>
      </c>
      <c r="F882" t="s">
        <v>1971</v>
      </c>
      <c r="G882">
        <v>3.0999999999999999E-3</v>
      </c>
    </row>
    <row r="883" spans="1:7" x14ac:dyDescent="0.35">
      <c r="A883" s="1">
        <v>44725</v>
      </c>
      <c r="B883">
        <v>222.71</v>
      </c>
      <c r="C883">
        <v>254.9</v>
      </c>
      <c r="D883">
        <v>257.69</v>
      </c>
      <c r="E883">
        <v>213.91</v>
      </c>
      <c r="F883" t="s">
        <v>5540</v>
      </c>
      <c r="G883">
        <v>-0.1263</v>
      </c>
    </row>
    <row r="884" spans="1:7" x14ac:dyDescent="0.35">
      <c r="A884" s="1">
        <v>44724</v>
      </c>
      <c r="B884">
        <v>254.9</v>
      </c>
      <c r="C884">
        <v>269.70999999999998</v>
      </c>
      <c r="D884">
        <v>271.8</v>
      </c>
      <c r="E884">
        <v>251.24</v>
      </c>
      <c r="F884" t="s">
        <v>6807</v>
      </c>
      <c r="G884">
        <v>-5.4899999999999997E-2</v>
      </c>
    </row>
    <row r="885" spans="1:7" x14ac:dyDescent="0.35">
      <c r="A885" s="1">
        <v>44723</v>
      </c>
      <c r="B885">
        <v>269.70999999999998</v>
      </c>
      <c r="C885">
        <v>286.29000000000002</v>
      </c>
      <c r="D885">
        <v>290.39999999999998</v>
      </c>
      <c r="E885">
        <v>265.58</v>
      </c>
      <c r="F885" t="s">
        <v>6808</v>
      </c>
      <c r="G885">
        <v>-5.79E-2</v>
      </c>
    </row>
    <row r="886" spans="1:7" x14ac:dyDescent="0.35">
      <c r="A886" s="1">
        <v>44722</v>
      </c>
      <c r="B886">
        <v>286.29000000000002</v>
      </c>
      <c r="C886">
        <v>289.89999999999998</v>
      </c>
      <c r="D886">
        <v>297.39999999999998</v>
      </c>
      <c r="E886">
        <v>283.2</v>
      </c>
      <c r="F886" t="s">
        <v>6809</v>
      </c>
      <c r="G886">
        <v>-1.2500000000000001E-2</v>
      </c>
    </row>
    <row r="887" spans="1:7" x14ac:dyDescent="0.35">
      <c r="A887" s="1">
        <v>44721</v>
      </c>
      <c r="B887">
        <v>289.89999999999998</v>
      </c>
      <c r="C887">
        <v>288.39999999999998</v>
      </c>
      <c r="D887">
        <v>293.39999999999998</v>
      </c>
      <c r="E887">
        <v>286.39</v>
      </c>
      <c r="F887" t="s">
        <v>6810</v>
      </c>
      <c r="G887">
        <v>5.1999999999999998E-3</v>
      </c>
    </row>
    <row r="888" spans="1:7" x14ac:dyDescent="0.35">
      <c r="A888" s="1">
        <v>44720</v>
      </c>
      <c r="B888">
        <v>288.41000000000003</v>
      </c>
      <c r="C888">
        <v>290.3</v>
      </c>
      <c r="D888">
        <v>294.57</v>
      </c>
      <c r="E888">
        <v>284.12</v>
      </c>
      <c r="F888" t="s">
        <v>6811</v>
      </c>
      <c r="G888">
        <v>-6.4999999999999997E-3</v>
      </c>
    </row>
    <row r="889" spans="1:7" x14ac:dyDescent="0.35">
      <c r="A889" s="1">
        <v>44719</v>
      </c>
      <c r="B889">
        <v>290.3</v>
      </c>
      <c r="C889">
        <v>295.2</v>
      </c>
      <c r="D889">
        <v>295.72000000000003</v>
      </c>
      <c r="E889">
        <v>274.17</v>
      </c>
      <c r="F889" t="s">
        <v>1661</v>
      </c>
      <c r="G889">
        <v>-1.66E-2</v>
      </c>
    </row>
    <row r="890" spans="1:7" x14ac:dyDescent="0.35">
      <c r="A890" s="1">
        <v>44718</v>
      </c>
      <c r="B890">
        <v>295.2</v>
      </c>
      <c r="C890">
        <v>298.98</v>
      </c>
      <c r="D890">
        <v>312.11</v>
      </c>
      <c r="E890">
        <v>288.45999999999998</v>
      </c>
      <c r="F890" t="s">
        <v>6812</v>
      </c>
      <c r="G890">
        <v>-1.26E-2</v>
      </c>
    </row>
    <row r="891" spans="1:7" x14ac:dyDescent="0.35">
      <c r="A891" s="1">
        <v>44717</v>
      </c>
      <c r="B891">
        <v>298.98</v>
      </c>
      <c r="C891">
        <v>301.39999999999998</v>
      </c>
      <c r="D891">
        <v>302.39999999999998</v>
      </c>
      <c r="E891">
        <v>295</v>
      </c>
      <c r="F891" t="s">
        <v>6813</v>
      </c>
      <c r="G891">
        <v>-8.0000000000000002E-3</v>
      </c>
    </row>
    <row r="892" spans="1:7" x14ac:dyDescent="0.35">
      <c r="A892" s="1">
        <v>44716</v>
      </c>
      <c r="B892">
        <v>301.39999999999998</v>
      </c>
      <c r="C892">
        <v>297.93</v>
      </c>
      <c r="D892">
        <v>302.8</v>
      </c>
      <c r="E892">
        <v>297.32</v>
      </c>
      <c r="F892" t="s">
        <v>6814</v>
      </c>
      <c r="G892">
        <v>8.9999999999999993E-3</v>
      </c>
    </row>
    <row r="893" spans="1:7" x14ac:dyDescent="0.35">
      <c r="A893" s="1">
        <v>44715</v>
      </c>
      <c r="B893">
        <v>298.7</v>
      </c>
      <c r="C893">
        <v>308.41000000000003</v>
      </c>
      <c r="D893">
        <v>310.2</v>
      </c>
      <c r="E893">
        <v>293.49</v>
      </c>
      <c r="F893" t="s">
        <v>6815</v>
      </c>
      <c r="G893">
        <v>-3.15E-2</v>
      </c>
    </row>
    <row r="894" spans="1:7" x14ac:dyDescent="0.35">
      <c r="A894" s="1">
        <v>44714</v>
      </c>
      <c r="B894">
        <v>308.41000000000003</v>
      </c>
      <c r="C894">
        <v>300.49</v>
      </c>
      <c r="D894">
        <v>309.20999999999998</v>
      </c>
      <c r="E894">
        <v>298.38</v>
      </c>
      <c r="F894" t="s">
        <v>6816</v>
      </c>
      <c r="G894">
        <v>2.63E-2</v>
      </c>
    </row>
    <row r="895" spans="1:7" x14ac:dyDescent="0.35">
      <c r="A895" s="1">
        <v>44713</v>
      </c>
      <c r="B895">
        <v>300.49</v>
      </c>
      <c r="C895">
        <v>320.79000000000002</v>
      </c>
      <c r="D895">
        <v>324.29000000000002</v>
      </c>
      <c r="E895">
        <v>297.70999999999998</v>
      </c>
      <c r="F895" t="s">
        <v>6817</v>
      </c>
      <c r="G895">
        <v>-6.3299999999999995E-2</v>
      </c>
    </row>
    <row r="896" spans="1:7" x14ac:dyDescent="0.35">
      <c r="A896" s="1">
        <v>44712</v>
      </c>
      <c r="B896">
        <v>320.79000000000002</v>
      </c>
      <c r="C896">
        <v>321.8</v>
      </c>
      <c r="D896">
        <v>324.60000000000002</v>
      </c>
      <c r="E896">
        <v>313.61</v>
      </c>
      <c r="F896" t="s">
        <v>6818</v>
      </c>
      <c r="G896">
        <v>-3.0999999999999999E-3</v>
      </c>
    </row>
    <row r="897" spans="1:7" x14ac:dyDescent="0.35">
      <c r="A897" s="1">
        <v>44711</v>
      </c>
      <c r="B897">
        <v>321.8</v>
      </c>
      <c r="C897">
        <v>305.89999999999998</v>
      </c>
      <c r="D897">
        <v>323.7</v>
      </c>
      <c r="E897">
        <v>304.10000000000002</v>
      </c>
      <c r="F897" t="s">
        <v>1893</v>
      </c>
      <c r="G897">
        <v>5.1999999999999998E-2</v>
      </c>
    </row>
    <row r="898" spans="1:7" x14ac:dyDescent="0.35">
      <c r="A898" s="1">
        <v>44710</v>
      </c>
      <c r="B898">
        <v>305.89999999999998</v>
      </c>
      <c r="C898">
        <v>307.58999999999997</v>
      </c>
      <c r="D898">
        <v>308.01</v>
      </c>
      <c r="E898">
        <v>299.01</v>
      </c>
      <c r="F898" t="s">
        <v>6819</v>
      </c>
      <c r="G898">
        <v>-5.4999999999999997E-3</v>
      </c>
    </row>
    <row r="899" spans="1:7" x14ac:dyDescent="0.35">
      <c r="A899" s="1">
        <v>44709</v>
      </c>
      <c r="B899">
        <v>307.58999999999997</v>
      </c>
      <c r="C899">
        <v>301.45</v>
      </c>
      <c r="D899">
        <v>310.26</v>
      </c>
      <c r="E899">
        <v>297.10000000000002</v>
      </c>
      <c r="F899" t="s">
        <v>6820</v>
      </c>
      <c r="G899">
        <v>2.1600000000000001E-2</v>
      </c>
    </row>
    <row r="900" spans="1:7" x14ac:dyDescent="0.35">
      <c r="A900" s="1">
        <v>44708</v>
      </c>
      <c r="B900">
        <v>301.08999999999997</v>
      </c>
      <c r="C900">
        <v>303.19</v>
      </c>
      <c r="D900">
        <v>309.5</v>
      </c>
      <c r="E900">
        <v>291.39999999999998</v>
      </c>
      <c r="F900" t="s">
        <v>5657</v>
      </c>
      <c r="G900">
        <v>-7.0000000000000001E-3</v>
      </c>
    </row>
    <row r="901" spans="1:7" x14ac:dyDescent="0.35">
      <c r="A901" s="1">
        <v>44707</v>
      </c>
      <c r="B901">
        <v>303.2</v>
      </c>
      <c r="C901">
        <v>325.79000000000002</v>
      </c>
      <c r="D901">
        <v>331.61</v>
      </c>
      <c r="E901">
        <v>298.31</v>
      </c>
      <c r="F901" t="s">
        <v>1894</v>
      </c>
      <c r="G901">
        <v>-6.93E-2</v>
      </c>
    </row>
    <row r="902" spans="1:7" x14ac:dyDescent="0.35">
      <c r="A902" s="1">
        <v>44706</v>
      </c>
      <c r="B902">
        <v>325.79000000000002</v>
      </c>
      <c r="C902">
        <v>328.3</v>
      </c>
      <c r="D902">
        <v>337.39</v>
      </c>
      <c r="E902">
        <v>324.48</v>
      </c>
      <c r="F902" t="s">
        <v>1607</v>
      </c>
      <c r="G902">
        <v>-7.6E-3</v>
      </c>
    </row>
    <row r="903" spans="1:7" x14ac:dyDescent="0.35">
      <c r="A903" s="1">
        <v>44705</v>
      </c>
      <c r="B903">
        <v>328.3</v>
      </c>
      <c r="C903">
        <v>316.98</v>
      </c>
      <c r="D903">
        <v>330.2</v>
      </c>
      <c r="E903">
        <v>313.49</v>
      </c>
      <c r="F903" t="s">
        <v>1593</v>
      </c>
      <c r="G903">
        <v>3.5700000000000003E-2</v>
      </c>
    </row>
    <row r="904" spans="1:7" x14ac:dyDescent="0.35">
      <c r="A904" s="1">
        <v>44704</v>
      </c>
      <c r="B904">
        <v>316.98</v>
      </c>
      <c r="C904">
        <v>319.31</v>
      </c>
      <c r="D904">
        <v>337</v>
      </c>
      <c r="E904">
        <v>315.49</v>
      </c>
      <c r="F904" t="s">
        <v>1661</v>
      </c>
      <c r="G904">
        <v>-7.1999999999999998E-3</v>
      </c>
    </row>
    <row r="905" spans="1:7" x14ac:dyDescent="0.35">
      <c r="A905" s="1">
        <v>44703</v>
      </c>
      <c r="B905">
        <v>319.3</v>
      </c>
      <c r="C905">
        <v>312.39999999999998</v>
      </c>
      <c r="D905">
        <v>323.39</v>
      </c>
      <c r="E905">
        <v>311.7</v>
      </c>
      <c r="F905" t="s">
        <v>6821</v>
      </c>
      <c r="G905">
        <v>2.2100000000000002E-2</v>
      </c>
    </row>
    <row r="906" spans="1:7" x14ac:dyDescent="0.35">
      <c r="A906" s="1">
        <v>44702</v>
      </c>
      <c r="B906">
        <v>312.39999999999998</v>
      </c>
      <c r="C906">
        <v>302.29000000000002</v>
      </c>
      <c r="D906">
        <v>314.10000000000002</v>
      </c>
      <c r="E906">
        <v>299.5</v>
      </c>
      <c r="F906" t="s">
        <v>6822</v>
      </c>
      <c r="G906">
        <v>3.3500000000000002E-2</v>
      </c>
    </row>
    <row r="907" spans="1:7" x14ac:dyDescent="0.35">
      <c r="A907" s="1">
        <v>44701</v>
      </c>
      <c r="B907">
        <v>302.27999999999997</v>
      </c>
      <c r="C907">
        <v>306.99</v>
      </c>
      <c r="D907">
        <v>315.86</v>
      </c>
      <c r="E907">
        <v>294.39</v>
      </c>
      <c r="F907" t="s">
        <v>6823</v>
      </c>
      <c r="G907">
        <v>-1.4999999999999999E-2</v>
      </c>
    </row>
    <row r="908" spans="1:7" x14ac:dyDescent="0.35">
      <c r="A908" s="1">
        <v>44700</v>
      </c>
      <c r="B908">
        <v>306.89999999999998</v>
      </c>
      <c r="C908">
        <v>287.61</v>
      </c>
      <c r="D908">
        <v>308.89999999999998</v>
      </c>
      <c r="E908">
        <v>287.10000000000002</v>
      </c>
      <c r="F908" t="s">
        <v>6824</v>
      </c>
      <c r="G908">
        <v>6.7100000000000007E-2</v>
      </c>
    </row>
    <row r="909" spans="1:7" x14ac:dyDescent="0.35">
      <c r="A909" s="1">
        <v>44699</v>
      </c>
      <c r="B909">
        <v>287.61</v>
      </c>
      <c r="C909">
        <v>306.10000000000002</v>
      </c>
      <c r="D909">
        <v>308.3</v>
      </c>
      <c r="E909">
        <v>287.08999999999997</v>
      </c>
      <c r="F909" t="s">
        <v>6825</v>
      </c>
      <c r="G909">
        <v>-6.0400000000000002E-2</v>
      </c>
    </row>
    <row r="910" spans="1:7" x14ac:dyDescent="0.35">
      <c r="A910" s="1">
        <v>44698</v>
      </c>
      <c r="B910">
        <v>306.10000000000002</v>
      </c>
      <c r="C910">
        <v>297.02</v>
      </c>
      <c r="D910">
        <v>310.60000000000002</v>
      </c>
      <c r="E910">
        <v>296.79000000000002</v>
      </c>
      <c r="F910" t="s">
        <v>6826</v>
      </c>
      <c r="G910">
        <v>3.0599999999999999E-2</v>
      </c>
    </row>
    <row r="911" spans="1:7" x14ac:dyDescent="0.35">
      <c r="A911" s="1">
        <v>44697</v>
      </c>
      <c r="B911">
        <v>297</v>
      </c>
      <c r="C911">
        <v>312.2</v>
      </c>
      <c r="D911">
        <v>312.39999999999998</v>
      </c>
      <c r="E911">
        <v>290.39999999999998</v>
      </c>
      <c r="F911" t="s">
        <v>1657</v>
      </c>
      <c r="G911">
        <v>-4.87E-2</v>
      </c>
    </row>
    <row r="912" spans="1:7" x14ac:dyDescent="0.35">
      <c r="A912" s="1">
        <v>44696</v>
      </c>
      <c r="B912">
        <v>312.2</v>
      </c>
      <c r="C912">
        <v>296.89999999999998</v>
      </c>
      <c r="D912">
        <v>312.60000000000002</v>
      </c>
      <c r="E912">
        <v>285.89999999999998</v>
      </c>
      <c r="F912" t="s">
        <v>6827</v>
      </c>
      <c r="G912">
        <v>5.1499999999999997E-2</v>
      </c>
    </row>
    <row r="913" spans="1:7" x14ac:dyDescent="0.35">
      <c r="A913" s="1">
        <v>44695</v>
      </c>
      <c r="B913">
        <v>296.89999999999998</v>
      </c>
      <c r="C913">
        <v>290.89</v>
      </c>
      <c r="D913">
        <v>299.39999999999998</v>
      </c>
      <c r="E913">
        <v>272.39999999999998</v>
      </c>
      <c r="F913" t="s">
        <v>1607</v>
      </c>
      <c r="G913">
        <v>2.07E-2</v>
      </c>
    </row>
    <row r="914" spans="1:7" x14ac:dyDescent="0.35">
      <c r="A914" s="1">
        <v>44694</v>
      </c>
      <c r="B914">
        <v>290.89</v>
      </c>
      <c r="C914">
        <v>268.51</v>
      </c>
      <c r="D914">
        <v>313.10000000000002</v>
      </c>
      <c r="E914">
        <v>265.60000000000002</v>
      </c>
      <c r="F914" t="s">
        <v>6828</v>
      </c>
      <c r="G914">
        <v>8.3400000000000002E-2</v>
      </c>
    </row>
    <row r="915" spans="1:7" x14ac:dyDescent="0.35">
      <c r="A915" s="1">
        <v>44693</v>
      </c>
      <c r="B915">
        <v>268.51</v>
      </c>
      <c r="C915">
        <v>270.92</v>
      </c>
      <c r="D915">
        <v>284.7</v>
      </c>
      <c r="E915">
        <v>219.98</v>
      </c>
      <c r="F915" t="s">
        <v>5419</v>
      </c>
      <c r="G915">
        <v>-8.8999999999999999E-3</v>
      </c>
    </row>
    <row r="916" spans="1:7" x14ac:dyDescent="0.35">
      <c r="A916" s="1">
        <v>44692</v>
      </c>
      <c r="B916">
        <v>270.92</v>
      </c>
      <c r="C916">
        <v>319</v>
      </c>
      <c r="D916">
        <v>322.7</v>
      </c>
      <c r="E916">
        <v>261.48</v>
      </c>
      <c r="F916" t="s">
        <v>5646</v>
      </c>
      <c r="G916">
        <v>-0.1507</v>
      </c>
    </row>
    <row r="917" spans="1:7" x14ac:dyDescent="0.35">
      <c r="A917" s="1">
        <v>44691</v>
      </c>
      <c r="B917">
        <v>318.99</v>
      </c>
      <c r="C917">
        <v>296.31</v>
      </c>
      <c r="D917">
        <v>332.4</v>
      </c>
      <c r="E917">
        <v>289.8</v>
      </c>
      <c r="F917" t="s">
        <v>1994</v>
      </c>
      <c r="G917">
        <v>7.6600000000000001E-2</v>
      </c>
    </row>
    <row r="918" spans="1:7" x14ac:dyDescent="0.35">
      <c r="A918" s="1">
        <v>44690</v>
      </c>
      <c r="B918">
        <v>296.3</v>
      </c>
      <c r="C918">
        <v>355.79</v>
      </c>
      <c r="D918">
        <v>359.29</v>
      </c>
      <c r="E918">
        <v>296.3</v>
      </c>
      <c r="F918" t="s">
        <v>1984</v>
      </c>
      <c r="G918">
        <v>-0.16739999999999999</v>
      </c>
    </row>
    <row r="919" spans="1:7" x14ac:dyDescent="0.35">
      <c r="A919" s="1">
        <v>44689</v>
      </c>
      <c r="B919">
        <v>355.88</v>
      </c>
      <c r="C919">
        <v>365.48</v>
      </c>
      <c r="D919">
        <v>366.9</v>
      </c>
      <c r="E919">
        <v>350.58</v>
      </c>
      <c r="F919" t="s">
        <v>6829</v>
      </c>
      <c r="G919">
        <v>-2.63E-2</v>
      </c>
    </row>
    <row r="920" spans="1:7" x14ac:dyDescent="0.35">
      <c r="A920" s="1">
        <v>44688</v>
      </c>
      <c r="B920">
        <v>365.48</v>
      </c>
      <c r="C920">
        <v>379.11</v>
      </c>
      <c r="D920">
        <v>380.6</v>
      </c>
      <c r="E920">
        <v>360.62</v>
      </c>
      <c r="F920" t="s">
        <v>6830</v>
      </c>
      <c r="G920">
        <v>-3.5999999999999997E-2</v>
      </c>
    </row>
    <row r="921" spans="1:7" x14ac:dyDescent="0.35">
      <c r="A921" s="1">
        <v>44687</v>
      </c>
      <c r="B921">
        <v>379.11</v>
      </c>
      <c r="C921">
        <v>378.48</v>
      </c>
      <c r="D921">
        <v>383.09</v>
      </c>
      <c r="E921">
        <v>370.69</v>
      </c>
      <c r="F921" t="s">
        <v>6831</v>
      </c>
      <c r="G921">
        <v>1.4E-3</v>
      </c>
    </row>
    <row r="922" spans="1:7" x14ac:dyDescent="0.35">
      <c r="A922" s="1">
        <v>44686</v>
      </c>
      <c r="B922">
        <v>378.57</v>
      </c>
      <c r="C922">
        <v>402.51</v>
      </c>
      <c r="D922">
        <v>412.81</v>
      </c>
      <c r="E922">
        <v>374.66</v>
      </c>
      <c r="F922" t="s">
        <v>1599</v>
      </c>
      <c r="G922">
        <v>-5.9499999999999997E-2</v>
      </c>
    </row>
    <row r="923" spans="1:7" x14ac:dyDescent="0.35">
      <c r="A923" s="1">
        <v>44685</v>
      </c>
      <c r="B923">
        <v>402.51</v>
      </c>
      <c r="C923">
        <v>383.8</v>
      </c>
      <c r="D923">
        <v>403.09</v>
      </c>
      <c r="E923">
        <v>382.88</v>
      </c>
      <c r="F923" t="s">
        <v>6832</v>
      </c>
      <c r="G923">
        <v>4.8800000000000003E-2</v>
      </c>
    </row>
    <row r="924" spans="1:7" x14ac:dyDescent="0.35">
      <c r="A924" s="1">
        <v>44684</v>
      </c>
      <c r="B924">
        <v>383.79</v>
      </c>
      <c r="C924">
        <v>389.5</v>
      </c>
      <c r="D924">
        <v>392.2</v>
      </c>
      <c r="E924">
        <v>379.89</v>
      </c>
      <c r="F924" t="s">
        <v>6833</v>
      </c>
      <c r="G924">
        <v>-1.47E-2</v>
      </c>
    </row>
    <row r="925" spans="1:7" x14ac:dyDescent="0.35">
      <c r="A925" s="1">
        <v>44683</v>
      </c>
      <c r="B925">
        <v>389.5</v>
      </c>
      <c r="C925">
        <v>389.91</v>
      </c>
      <c r="D925">
        <v>392.39</v>
      </c>
      <c r="E925">
        <v>382.39</v>
      </c>
      <c r="F925" t="s">
        <v>6834</v>
      </c>
      <c r="G925">
        <v>-1E-3</v>
      </c>
    </row>
    <row r="926" spans="1:7" x14ac:dyDescent="0.35">
      <c r="A926" s="1">
        <v>44682</v>
      </c>
      <c r="B926">
        <v>389.89</v>
      </c>
      <c r="C926">
        <v>376.99</v>
      </c>
      <c r="D926">
        <v>391.3</v>
      </c>
      <c r="E926">
        <v>376</v>
      </c>
      <c r="F926" t="s">
        <v>6835</v>
      </c>
      <c r="G926">
        <v>3.4200000000000001E-2</v>
      </c>
    </row>
    <row r="927" spans="1:7" x14ac:dyDescent="0.35">
      <c r="A927" s="1">
        <v>44681</v>
      </c>
      <c r="B927">
        <v>377.01</v>
      </c>
      <c r="C927">
        <v>392.99</v>
      </c>
      <c r="D927">
        <v>399.8</v>
      </c>
      <c r="E927">
        <v>376.69</v>
      </c>
      <c r="F927" t="s">
        <v>6836</v>
      </c>
      <c r="G927">
        <v>-4.07E-2</v>
      </c>
    </row>
    <row r="928" spans="1:7" x14ac:dyDescent="0.35">
      <c r="A928" s="1">
        <v>44680</v>
      </c>
      <c r="B928">
        <v>392.99</v>
      </c>
      <c r="C928">
        <v>407.19</v>
      </c>
      <c r="D928">
        <v>410.59</v>
      </c>
      <c r="E928">
        <v>390.1</v>
      </c>
      <c r="F928" t="s">
        <v>6837</v>
      </c>
      <c r="G928">
        <v>-3.49E-2</v>
      </c>
    </row>
    <row r="929" spans="1:7" x14ac:dyDescent="0.35">
      <c r="A929" s="1">
        <v>44679</v>
      </c>
      <c r="B929">
        <v>407.19</v>
      </c>
      <c r="C929">
        <v>391.31</v>
      </c>
      <c r="D929">
        <v>408.41</v>
      </c>
      <c r="E929">
        <v>388.51</v>
      </c>
      <c r="F929" t="s">
        <v>1878</v>
      </c>
      <c r="G929">
        <v>4.0599999999999997E-2</v>
      </c>
    </row>
    <row r="930" spans="1:7" x14ac:dyDescent="0.35">
      <c r="A930" s="1">
        <v>44678</v>
      </c>
      <c r="B930">
        <v>391.31</v>
      </c>
      <c r="C930">
        <v>385.91</v>
      </c>
      <c r="D930">
        <v>394.61</v>
      </c>
      <c r="E930">
        <v>383.6</v>
      </c>
      <c r="F930" t="s">
        <v>6838</v>
      </c>
      <c r="G930">
        <v>1.4E-2</v>
      </c>
    </row>
    <row r="931" spans="1:7" x14ac:dyDescent="0.35">
      <c r="A931" s="1">
        <v>44677</v>
      </c>
      <c r="B931">
        <v>385.91</v>
      </c>
      <c r="C931">
        <v>404.3</v>
      </c>
      <c r="D931">
        <v>407.31</v>
      </c>
      <c r="E931">
        <v>381.21</v>
      </c>
      <c r="F931" t="s">
        <v>6839</v>
      </c>
      <c r="G931">
        <v>-4.5499999999999999E-2</v>
      </c>
    </row>
    <row r="932" spans="1:7" x14ac:dyDescent="0.35">
      <c r="A932" s="1">
        <v>44676</v>
      </c>
      <c r="B932">
        <v>404.3</v>
      </c>
      <c r="C932">
        <v>398.89</v>
      </c>
      <c r="D932">
        <v>405.41</v>
      </c>
      <c r="E932">
        <v>383</v>
      </c>
      <c r="F932" t="s">
        <v>6840</v>
      </c>
      <c r="G932">
        <v>1.35E-2</v>
      </c>
    </row>
    <row r="933" spans="1:7" x14ac:dyDescent="0.35">
      <c r="A933" s="1">
        <v>44675</v>
      </c>
      <c r="B933">
        <v>398.9</v>
      </c>
      <c r="C933">
        <v>401.12</v>
      </c>
      <c r="D933">
        <v>405.39</v>
      </c>
      <c r="E933">
        <v>397.78</v>
      </c>
      <c r="F933" t="s">
        <v>6529</v>
      </c>
      <c r="G933">
        <v>-5.4999999999999997E-3</v>
      </c>
    </row>
    <row r="934" spans="1:7" x14ac:dyDescent="0.35">
      <c r="A934" s="1">
        <v>44674</v>
      </c>
      <c r="B934">
        <v>401.1</v>
      </c>
      <c r="C934">
        <v>406.6</v>
      </c>
      <c r="D934">
        <v>407.99</v>
      </c>
      <c r="E934">
        <v>398.58</v>
      </c>
      <c r="F934" t="s">
        <v>6841</v>
      </c>
      <c r="G934">
        <v>-1.35E-2</v>
      </c>
    </row>
    <row r="935" spans="1:7" x14ac:dyDescent="0.35">
      <c r="A935" s="1">
        <v>44673</v>
      </c>
      <c r="B935">
        <v>406.6</v>
      </c>
      <c r="C935">
        <v>405</v>
      </c>
      <c r="D935">
        <v>413.81</v>
      </c>
      <c r="E935">
        <v>403.52</v>
      </c>
      <c r="F935" t="s">
        <v>6842</v>
      </c>
      <c r="G935">
        <v>4.0000000000000001E-3</v>
      </c>
    </row>
    <row r="936" spans="1:7" x14ac:dyDescent="0.35">
      <c r="A936" s="1">
        <v>44672</v>
      </c>
      <c r="B936">
        <v>405</v>
      </c>
      <c r="C936">
        <v>418.29</v>
      </c>
      <c r="D936">
        <v>425.81</v>
      </c>
      <c r="E936">
        <v>401.72</v>
      </c>
      <c r="F936" t="s">
        <v>6843</v>
      </c>
      <c r="G936">
        <v>-3.1800000000000002E-2</v>
      </c>
    </row>
    <row r="937" spans="1:7" x14ac:dyDescent="0.35">
      <c r="A937" s="1">
        <v>44671</v>
      </c>
      <c r="B937">
        <v>418.29</v>
      </c>
      <c r="C937">
        <v>422.2</v>
      </c>
      <c r="D937">
        <v>431.12</v>
      </c>
      <c r="E937">
        <v>415.2</v>
      </c>
      <c r="F937" t="s">
        <v>6844</v>
      </c>
      <c r="G937">
        <v>-9.2999999999999992E-3</v>
      </c>
    </row>
    <row r="938" spans="1:7" x14ac:dyDescent="0.35">
      <c r="A938" s="1">
        <v>44670</v>
      </c>
      <c r="B938">
        <v>422.2</v>
      </c>
      <c r="C938">
        <v>416.82</v>
      </c>
      <c r="D938">
        <v>424.53</v>
      </c>
      <c r="E938">
        <v>414.79</v>
      </c>
      <c r="F938" t="s">
        <v>6845</v>
      </c>
      <c r="G938">
        <v>1.29E-2</v>
      </c>
    </row>
    <row r="939" spans="1:7" x14ac:dyDescent="0.35">
      <c r="A939" s="1">
        <v>44669</v>
      </c>
      <c r="B939">
        <v>416.82</v>
      </c>
      <c r="C939">
        <v>406.79</v>
      </c>
      <c r="D939">
        <v>418.01</v>
      </c>
      <c r="E939">
        <v>396.41</v>
      </c>
      <c r="F939" t="s">
        <v>6846</v>
      </c>
      <c r="G939">
        <v>2.46E-2</v>
      </c>
    </row>
    <row r="940" spans="1:7" x14ac:dyDescent="0.35">
      <c r="A940" s="1">
        <v>44668</v>
      </c>
      <c r="B940">
        <v>406.81</v>
      </c>
      <c r="C940">
        <v>417.1</v>
      </c>
      <c r="D940">
        <v>418.2</v>
      </c>
      <c r="E940">
        <v>405.71</v>
      </c>
      <c r="F940" t="s">
        <v>6847</v>
      </c>
      <c r="G940">
        <v>-2.47E-2</v>
      </c>
    </row>
    <row r="941" spans="1:7" x14ac:dyDescent="0.35">
      <c r="A941" s="1">
        <v>44667</v>
      </c>
      <c r="B941">
        <v>417.1</v>
      </c>
      <c r="C941">
        <v>417.22</v>
      </c>
      <c r="D941">
        <v>418.7</v>
      </c>
      <c r="E941">
        <v>411.7</v>
      </c>
      <c r="F941" t="s">
        <v>6848</v>
      </c>
      <c r="G941">
        <v>-2.9999999999999997E-4</v>
      </c>
    </row>
    <row r="942" spans="1:7" x14ac:dyDescent="0.35">
      <c r="A942" s="1">
        <v>44666</v>
      </c>
      <c r="B942">
        <v>417.22</v>
      </c>
      <c r="C942">
        <v>414.7</v>
      </c>
      <c r="D942">
        <v>419.99</v>
      </c>
      <c r="E942">
        <v>412.69</v>
      </c>
      <c r="F942" t="s">
        <v>6849</v>
      </c>
      <c r="G942">
        <v>6.1000000000000004E-3</v>
      </c>
    </row>
    <row r="943" spans="1:7" x14ac:dyDescent="0.35">
      <c r="A943" s="1">
        <v>44665</v>
      </c>
      <c r="B943">
        <v>414.7</v>
      </c>
      <c r="C943">
        <v>423.11</v>
      </c>
      <c r="D943">
        <v>426.89</v>
      </c>
      <c r="E943">
        <v>411.62</v>
      </c>
      <c r="F943" t="s">
        <v>6850</v>
      </c>
      <c r="G943">
        <v>-1.9800000000000002E-2</v>
      </c>
    </row>
    <row r="944" spans="1:7" x14ac:dyDescent="0.35">
      <c r="A944" s="1">
        <v>44664</v>
      </c>
      <c r="B944">
        <v>423.08</v>
      </c>
      <c r="C944">
        <v>413.67</v>
      </c>
      <c r="D944">
        <v>424.49</v>
      </c>
      <c r="E944">
        <v>410.61</v>
      </c>
      <c r="F944" t="s">
        <v>6851</v>
      </c>
      <c r="G944">
        <v>2.2800000000000001E-2</v>
      </c>
    </row>
    <row r="945" spans="1:7" x14ac:dyDescent="0.35">
      <c r="A945" s="1">
        <v>44663</v>
      </c>
      <c r="B945">
        <v>413.67</v>
      </c>
      <c r="C945">
        <v>394.22</v>
      </c>
      <c r="D945">
        <v>416.6</v>
      </c>
      <c r="E945">
        <v>392.57</v>
      </c>
      <c r="F945" t="s">
        <v>6852</v>
      </c>
      <c r="G945">
        <v>4.9399999999999999E-2</v>
      </c>
    </row>
    <row r="946" spans="1:7" x14ac:dyDescent="0.35">
      <c r="A946" s="1">
        <v>44662</v>
      </c>
      <c r="B946">
        <v>394.2</v>
      </c>
      <c r="C946">
        <v>417.82</v>
      </c>
      <c r="D946">
        <v>419.6</v>
      </c>
      <c r="E946">
        <v>391.87</v>
      </c>
      <c r="F946" t="s">
        <v>6853</v>
      </c>
      <c r="G946">
        <v>-5.6500000000000002E-2</v>
      </c>
    </row>
    <row r="947" spans="1:7" x14ac:dyDescent="0.35">
      <c r="A947" s="1">
        <v>44661</v>
      </c>
      <c r="B947">
        <v>417.82</v>
      </c>
      <c r="C947">
        <v>426.83</v>
      </c>
      <c r="D947">
        <v>429.41</v>
      </c>
      <c r="E947">
        <v>417.47</v>
      </c>
      <c r="F947" t="s">
        <v>6854</v>
      </c>
      <c r="G947">
        <v>-2.1100000000000001E-2</v>
      </c>
    </row>
    <row r="948" spans="1:7" x14ac:dyDescent="0.35">
      <c r="A948" s="1">
        <v>44660</v>
      </c>
      <c r="B948">
        <v>426.83</v>
      </c>
      <c r="C948">
        <v>421.58</v>
      </c>
      <c r="D948">
        <v>428.2</v>
      </c>
      <c r="E948">
        <v>419.81</v>
      </c>
      <c r="F948" t="s">
        <v>6855</v>
      </c>
      <c r="G948">
        <v>1.24E-2</v>
      </c>
    </row>
    <row r="949" spans="1:7" x14ac:dyDescent="0.35">
      <c r="A949" s="1">
        <v>44659</v>
      </c>
      <c r="B949">
        <v>421.6</v>
      </c>
      <c r="C949">
        <v>436.31</v>
      </c>
      <c r="D949">
        <v>440.71</v>
      </c>
      <c r="E949">
        <v>418.91</v>
      </c>
      <c r="F949" t="s">
        <v>6856</v>
      </c>
      <c r="G949">
        <v>-3.3700000000000001E-2</v>
      </c>
    </row>
    <row r="950" spans="1:7" x14ac:dyDescent="0.35">
      <c r="A950" s="1">
        <v>44658</v>
      </c>
      <c r="B950">
        <v>436.31</v>
      </c>
      <c r="C950">
        <v>420.19</v>
      </c>
      <c r="D950">
        <v>438.49</v>
      </c>
      <c r="E950">
        <v>416.88</v>
      </c>
      <c r="F950" t="s">
        <v>6857</v>
      </c>
      <c r="G950">
        <v>3.8399999999999997E-2</v>
      </c>
    </row>
    <row r="951" spans="1:7" x14ac:dyDescent="0.35">
      <c r="A951" s="1">
        <v>44657</v>
      </c>
      <c r="B951">
        <v>420.19</v>
      </c>
      <c r="C951">
        <v>444.6</v>
      </c>
      <c r="D951">
        <v>444.6</v>
      </c>
      <c r="E951">
        <v>418.55</v>
      </c>
      <c r="F951" t="s">
        <v>1878</v>
      </c>
      <c r="G951">
        <v>-5.4899999999999997E-2</v>
      </c>
    </row>
    <row r="952" spans="1:7" x14ac:dyDescent="0.35">
      <c r="A952" s="1">
        <v>44656</v>
      </c>
      <c r="B952">
        <v>444.6</v>
      </c>
      <c r="C952">
        <v>447.83</v>
      </c>
      <c r="D952">
        <v>459.98</v>
      </c>
      <c r="E952">
        <v>444.29</v>
      </c>
      <c r="F952" t="s">
        <v>6858</v>
      </c>
      <c r="G952">
        <v>-7.3000000000000001E-3</v>
      </c>
    </row>
    <row r="953" spans="1:7" x14ac:dyDescent="0.35">
      <c r="A953" s="1">
        <v>44655</v>
      </c>
      <c r="B953">
        <v>447.87</v>
      </c>
      <c r="C953">
        <v>450.31</v>
      </c>
      <c r="D953">
        <v>450.5</v>
      </c>
      <c r="E953">
        <v>433.63</v>
      </c>
      <c r="F953" t="s">
        <v>6859</v>
      </c>
      <c r="G953">
        <v>-5.4000000000000003E-3</v>
      </c>
    </row>
    <row r="954" spans="1:7" x14ac:dyDescent="0.35">
      <c r="A954" s="1">
        <v>44654</v>
      </c>
      <c r="B954">
        <v>450.3</v>
      </c>
      <c r="C954">
        <v>436.85</v>
      </c>
      <c r="D954">
        <v>455.68</v>
      </c>
      <c r="E954">
        <v>432.3</v>
      </c>
      <c r="F954" t="s">
        <v>6860</v>
      </c>
      <c r="G954">
        <v>3.09E-2</v>
      </c>
    </row>
    <row r="955" spans="1:7" x14ac:dyDescent="0.35">
      <c r="A955" s="1">
        <v>44653</v>
      </c>
      <c r="B955">
        <v>436.82</v>
      </c>
      <c r="C955">
        <v>447.61</v>
      </c>
      <c r="D955">
        <v>453.96</v>
      </c>
      <c r="E955">
        <v>435.99</v>
      </c>
      <c r="F955" t="s">
        <v>5864</v>
      </c>
      <c r="G955">
        <v>-2.41E-2</v>
      </c>
    </row>
    <row r="956" spans="1:7" x14ac:dyDescent="0.35">
      <c r="A956" s="1">
        <v>44652</v>
      </c>
      <c r="B956">
        <v>447.59</v>
      </c>
      <c r="C956">
        <v>428.84</v>
      </c>
      <c r="D956">
        <v>447.59</v>
      </c>
      <c r="E956">
        <v>413.53</v>
      </c>
      <c r="F956" t="s">
        <v>1661</v>
      </c>
      <c r="G956">
        <v>4.3700000000000003E-2</v>
      </c>
    </row>
    <row r="957" spans="1:7" x14ac:dyDescent="0.35">
      <c r="A957" s="1">
        <v>44651</v>
      </c>
      <c r="B957">
        <v>428.84</v>
      </c>
      <c r="C957">
        <v>442.01</v>
      </c>
      <c r="D957">
        <v>452.11</v>
      </c>
      <c r="E957">
        <v>424.49</v>
      </c>
      <c r="F957" t="s">
        <v>1661</v>
      </c>
      <c r="G957">
        <v>-2.98E-2</v>
      </c>
    </row>
    <row r="958" spans="1:7" x14ac:dyDescent="0.35">
      <c r="A958" s="1">
        <v>44650</v>
      </c>
      <c r="B958">
        <v>442.01</v>
      </c>
      <c r="C958">
        <v>434.17</v>
      </c>
      <c r="D958">
        <v>449.2</v>
      </c>
      <c r="E958">
        <v>425.78</v>
      </c>
      <c r="F958" t="s">
        <v>6861</v>
      </c>
      <c r="G958">
        <v>1.78E-2</v>
      </c>
    </row>
    <row r="959" spans="1:7" x14ac:dyDescent="0.35">
      <c r="A959" s="1">
        <v>44649</v>
      </c>
      <c r="B959">
        <v>434.27</v>
      </c>
      <c r="C959">
        <v>429.81</v>
      </c>
      <c r="D959">
        <v>441.6</v>
      </c>
      <c r="E959">
        <v>429.7</v>
      </c>
      <c r="F959" t="s">
        <v>6862</v>
      </c>
      <c r="G959">
        <v>1.04E-2</v>
      </c>
    </row>
    <row r="960" spans="1:7" x14ac:dyDescent="0.35">
      <c r="A960" s="1">
        <v>44648</v>
      </c>
      <c r="B960">
        <v>429.81</v>
      </c>
      <c r="C960">
        <v>430.71</v>
      </c>
      <c r="D960">
        <v>440.82</v>
      </c>
      <c r="E960">
        <v>428.29</v>
      </c>
      <c r="F960" t="s">
        <v>1954</v>
      </c>
      <c r="G960">
        <v>-2.0999999999999999E-3</v>
      </c>
    </row>
    <row r="961" spans="1:7" x14ac:dyDescent="0.35">
      <c r="A961" s="1">
        <v>44647</v>
      </c>
      <c r="B961">
        <v>430.71</v>
      </c>
      <c r="C961">
        <v>415.82</v>
      </c>
      <c r="D961">
        <v>431.39</v>
      </c>
      <c r="E961">
        <v>411.81</v>
      </c>
      <c r="F961" t="s">
        <v>6863</v>
      </c>
      <c r="G961">
        <v>3.5200000000000002E-2</v>
      </c>
    </row>
    <row r="962" spans="1:7" x14ac:dyDescent="0.35">
      <c r="A962" s="1">
        <v>44646</v>
      </c>
      <c r="B962">
        <v>416.08</v>
      </c>
      <c r="C962">
        <v>410.21</v>
      </c>
      <c r="D962">
        <v>416.4</v>
      </c>
      <c r="E962">
        <v>407.5</v>
      </c>
      <c r="F962" t="s">
        <v>6864</v>
      </c>
      <c r="G962">
        <v>1.43E-2</v>
      </c>
    </row>
    <row r="963" spans="1:7" x14ac:dyDescent="0.35">
      <c r="A963" s="1">
        <v>44645</v>
      </c>
      <c r="B963">
        <v>410.21</v>
      </c>
      <c r="C963">
        <v>414.29</v>
      </c>
      <c r="D963">
        <v>421.49</v>
      </c>
      <c r="E963">
        <v>405.63</v>
      </c>
      <c r="F963" t="s">
        <v>6865</v>
      </c>
      <c r="G963">
        <v>-9.7999999999999997E-3</v>
      </c>
    </row>
    <row r="964" spans="1:7" x14ac:dyDescent="0.35">
      <c r="A964" s="1">
        <v>44644</v>
      </c>
      <c r="B964">
        <v>414.29</v>
      </c>
      <c r="C964">
        <v>408.41</v>
      </c>
      <c r="D964">
        <v>416.5</v>
      </c>
      <c r="E964">
        <v>405.38</v>
      </c>
      <c r="F964" t="s">
        <v>6866</v>
      </c>
      <c r="G964">
        <v>1.46E-2</v>
      </c>
    </row>
    <row r="965" spans="1:7" x14ac:dyDescent="0.35">
      <c r="A965" s="1">
        <v>44643</v>
      </c>
      <c r="B965">
        <v>408.32</v>
      </c>
      <c r="C965">
        <v>404.21</v>
      </c>
      <c r="D965">
        <v>411.61</v>
      </c>
      <c r="E965">
        <v>398.38</v>
      </c>
      <c r="F965" t="s">
        <v>6867</v>
      </c>
      <c r="G965">
        <v>1.0200000000000001E-2</v>
      </c>
    </row>
    <row r="966" spans="1:7" x14ac:dyDescent="0.35">
      <c r="A966" s="1">
        <v>44642</v>
      </c>
      <c r="B966">
        <v>404.21</v>
      </c>
      <c r="C966">
        <v>396.08</v>
      </c>
      <c r="D966">
        <v>409.9</v>
      </c>
      <c r="E966">
        <v>394.99</v>
      </c>
      <c r="F966" t="s">
        <v>6868</v>
      </c>
      <c r="G966">
        <v>2.0500000000000001E-2</v>
      </c>
    </row>
    <row r="967" spans="1:7" x14ac:dyDescent="0.35">
      <c r="A967" s="1">
        <v>44641</v>
      </c>
      <c r="B967">
        <v>396.09</v>
      </c>
      <c r="C967">
        <v>390.82</v>
      </c>
      <c r="D967">
        <v>399.21</v>
      </c>
      <c r="E967">
        <v>385.59</v>
      </c>
      <c r="F967" t="s">
        <v>6869</v>
      </c>
      <c r="G967">
        <v>1.35E-2</v>
      </c>
    </row>
    <row r="968" spans="1:7" x14ac:dyDescent="0.35">
      <c r="A968" s="1">
        <v>44640</v>
      </c>
      <c r="B968">
        <v>390.82</v>
      </c>
      <c r="C968">
        <v>399.91</v>
      </c>
      <c r="D968">
        <v>400.61</v>
      </c>
      <c r="E968">
        <v>386.41</v>
      </c>
      <c r="F968" t="s">
        <v>6870</v>
      </c>
      <c r="G968">
        <v>-2.29E-2</v>
      </c>
    </row>
    <row r="969" spans="1:7" x14ac:dyDescent="0.35">
      <c r="A969" s="1">
        <v>44639</v>
      </c>
      <c r="B969">
        <v>400</v>
      </c>
      <c r="C969">
        <v>397.2</v>
      </c>
      <c r="D969">
        <v>406.1</v>
      </c>
      <c r="E969">
        <v>395.1</v>
      </c>
      <c r="F969" t="s">
        <v>6871</v>
      </c>
      <c r="G969">
        <v>7.0000000000000001E-3</v>
      </c>
    </row>
    <row r="970" spans="1:7" x14ac:dyDescent="0.35">
      <c r="A970" s="1">
        <v>44638</v>
      </c>
      <c r="B970">
        <v>397.2</v>
      </c>
      <c r="C970">
        <v>391.9</v>
      </c>
      <c r="D970">
        <v>400</v>
      </c>
      <c r="E970">
        <v>384.1</v>
      </c>
      <c r="F970" t="s">
        <v>6872</v>
      </c>
      <c r="G970">
        <v>1.35E-2</v>
      </c>
    </row>
    <row r="971" spans="1:7" x14ac:dyDescent="0.35">
      <c r="A971" s="1">
        <v>44637</v>
      </c>
      <c r="B971">
        <v>391.9</v>
      </c>
      <c r="C971">
        <v>385.3</v>
      </c>
      <c r="D971">
        <v>393.2</v>
      </c>
      <c r="E971">
        <v>381.8</v>
      </c>
      <c r="F971" t="s">
        <v>6873</v>
      </c>
      <c r="G971">
        <v>1.6899999999999998E-2</v>
      </c>
    </row>
    <row r="972" spans="1:7" x14ac:dyDescent="0.35">
      <c r="A972" s="1">
        <v>44636</v>
      </c>
      <c r="B972">
        <v>385.4</v>
      </c>
      <c r="C972">
        <v>371.6</v>
      </c>
      <c r="D972">
        <v>386.5</v>
      </c>
      <c r="E972">
        <v>368.1</v>
      </c>
      <c r="F972" t="s">
        <v>6874</v>
      </c>
      <c r="G972">
        <v>3.7699999999999997E-2</v>
      </c>
    </row>
    <row r="973" spans="1:7" x14ac:dyDescent="0.35">
      <c r="A973" s="1">
        <v>44635</v>
      </c>
      <c r="B973">
        <v>371.4</v>
      </c>
      <c r="C973">
        <v>373.3</v>
      </c>
      <c r="D973">
        <v>374.6</v>
      </c>
      <c r="E973">
        <v>362.3</v>
      </c>
      <c r="F973" t="s">
        <v>6875</v>
      </c>
      <c r="G973">
        <v>-5.1000000000000004E-3</v>
      </c>
    </row>
    <row r="974" spans="1:7" x14ac:dyDescent="0.35">
      <c r="A974" s="1">
        <v>44634</v>
      </c>
      <c r="B974">
        <v>373.3</v>
      </c>
      <c r="C974">
        <v>361.6</v>
      </c>
      <c r="D974">
        <v>373.9</v>
      </c>
      <c r="E974">
        <v>359.8</v>
      </c>
      <c r="F974" t="s">
        <v>6876</v>
      </c>
      <c r="G974">
        <v>3.2399999999999998E-2</v>
      </c>
    </row>
    <row r="975" spans="1:7" x14ac:dyDescent="0.35">
      <c r="A975" s="1">
        <v>44633</v>
      </c>
      <c r="B975">
        <v>361.6</v>
      </c>
      <c r="C975">
        <v>372.4</v>
      </c>
      <c r="D975">
        <v>377.1</v>
      </c>
      <c r="E975">
        <v>360.2</v>
      </c>
      <c r="F975" t="s">
        <v>5068</v>
      </c>
      <c r="G975">
        <v>-2.9000000000000001E-2</v>
      </c>
    </row>
    <row r="976" spans="1:7" x14ac:dyDescent="0.35">
      <c r="A976" s="1">
        <v>44632</v>
      </c>
      <c r="B976">
        <v>372.4</v>
      </c>
      <c r="C976">
        <v>371.9</v>
      </c>
      <c r="D976">
        <v>379.2</v>
      </c>
      <c r="E976">
        <v>371.3</v>
      </c>
      <c r="F976" t="s">
        <v>6877</v>
      </c>
      <c r="G976">
        <v>1.2999999999999999E-3</v>
      </c>
    </row>
    <row r="977" spans="1:7" x14ac:dyDescent="0.35">
      <c r="A977" s="1">
        <v>44631</v>
      </c>
      <c r="B977">
        <v>371.9</v>
      </c>
      <c r="C977">
        <v>372</v>
      </c>
      <c r="D977">
        <v>379.7</v>
      </c>
      <c r="E977">
        <v>364.9</v>
      </c>
      <c r="F977" t="s">
        <v>6878</v>
      </c>
      <c r="G977">
        <v>-5.0000000000000001E-4</v>
      </c>
    </row>
    <row r="978" spans="1:7" x14ac:dyDescent="0.35">
      <c r="A978" s="1">
        <v>44630</v>
      </c>
      <c r="B978">
        <v>372.1</v>
      </c>
      <c r="C978">
        <v>393.1</v>
      </c>
      <c r="D978">
        <v>394.5</v>
      </c>
      <c r="E978">
        <v>363.2</v>
      </c>
      <c r="F978" t="s">
        <v>6879</v>
      </c>
      <c r="G978">
        <v>-5.3400000000000003E-2</v>
      </c>
    </row>
    <row r="979" spans="1:7" x14ac:dyDescent="0.35">
      <c r="A979" s="1">
        <v>44629</v>
      </c>
      <c r="B979">
        <v>393.1</v>
      </c>
      <c r="C979">
        <v>381.4</v>
      </c>
      <c r="D979">
        <v>402.3</v>
      </c>
      <c r="E979">
        <v>381.1</v>
      </c>
      <c r="F979" t="s">
        <v>6880</v>
      </c>
      <c r="G979">
        <v>2.9600000000000001E-2</v>
      </c>
    </row>
    <row r="980" spans="1:7" x14ac:dyDescent="0.35">
      <c r="A980" s="1">
        <v>44628</v>
      </c>
      <c r="B980">
        <v>381.8</v>
      </c>
      <c r="C980">
        <v>381.1</v>
      </c>
      <c r="D980">
        <v>387.9</v>
      </c>
      <c r="E980">
        <v>377.2</v>
      </c>
      <c r="F980" t="s">
        <v>6881</v>
      </c>
      <c r="G980">
        <v>1.8E-3</v>
      </c>
    </row>
    <row r="981" spans="1:7" x14ac:dyDescent="0.35">
      <c r="A981" s="1">
        <v>44627</v>
      </c>
      <c r="B981">
        <v>381.1</v>
      </c>
      <c r="C981">
        <v>375</v>
      </c>
      <c r="D981">
        <v>385.5</v>
      </c>
      <c r="E981">
        <v>363.2</v>
      </c>
      <c r="F981" t="s">
        <v>6882</v>
      </c>
      <c r="G981">
        <v>1.6500000000000001E-2</v>
      </c>
    </row>
    <row r="982" spans="1:7" x14ac:dyDescent="0.35">
      <c r="A982" s="1">
        <v>44626</v>
      </c>
      <c r="B982">
        <v>374.9</v>
      </c>
      <c r="C982">
        <v>384.7</v>
      </c>
      <c r="D982">
        <v>387.2</v>
      </c>
      <c r="E982">
        <v>372.9</v>
      </c>
      <c r="F982" t="s">
        <v>6883</v>
      </c>
      <c r="G982">
        <v>-2.5499999999999998E-2</v>
      </c>
    </row>
    <row r="983" spans="1:7" x14ac:dyDescent="0.35">
      <c r="A983" s="1">
        <v>44625</v>
      </c>
      <c r="B983">
        <v>384.7</v>
      </c>
      <c r="C983">
        <v>374.5</v>
      </c>
      <c r="D983">
        <v>387.2</v>
      </c>
      <c r="E983">
        <v>367.8</v>
      </c>
      <c r="F983" t="s">
        <v>6884</v>
      </c>
      <c r="G983">
        <v>2.7199999999999998E-2</v>
      </c>
    </row>
    <row r="984" spans="1:7" x14ac:dyDescent="0.35">
      <c r="A984" s="1">
        <v>44624</v>
      </c>
      <c r="B984">
        <v>374.5</v>
      </c>
      <c r="C984">
        <v>402.6</v>
      </c>
      <c r="D984">
        <v>403.39</v>
      </c>
      <c r="E984">
        <v>372.09</v>
      </c>
      <c r="F984" t="s">
        <v>6885</v>
      </c>
      <c r="G984">
        <v>-6.9800000000000001E-2</v>
      </c>
    </row>
    <row r="985" spans="1:7" x14ac:dyDescent="0.35">
      <c r="A985" s="1">
        <v>44623</v>
      </c>
      <c r="B985">
        <v>402.6</v>
      </c>
      <c r="C985">
        <v>409.2</v>
      </c>
      <c r="D985">
        <v>413.08</v>
      </c>
      <c r="E985">
        <v>397.6</v>
      </c>
      <c r="F985" t="s">
        <v>6886</v>
      </c>
      <c r="G985">
        <v>-1.61E-2</v>
      </c>
    </row>
    <row r="986" spans="1:7" x14ac:dyDescent="0.35">
      <c r="A986" s="1">
        <v>44622</v>
      </c>
      <c r="B986">
        <v>409.2</v>
      </c>
      <c r="C986">
        <v>408.59</v>
      </c>
      <c r="D986">
        <v>415.59</v>
      </c>
      <c r="E986">
        <v>403.9</v>
      </c>
      <c r="F986" t="s">
        <v>6887</v>
      </c>
      <c r="G986">
        <v>1.5E-3</v>
      </c>
    </row>
    <row r="987" spans="1:7" x14ac:dyDescent="0.35">
      <c r="A987" s="1">
        <v>44621</v>
      </c>
      <c r="B987">
        <v>408.59</v>
      </c>
      <c r="C987">
        <v>395.61</v>
      </c>
      <c r="D987">
        <v>420.35</v>
      </c>
      <c r="E987">
        <v>391</v>
      </c>
      <c r="F987" t="s">
        <v>1641</v>
      </c>
      <c r="G987">
        <v>3.2800000000000003E-2</v>
      </c>
    </row>
    <row r="988" spans="1:7" x14ac:dyDescent="0.35">
      <c r="A988" s="1">
        <v>44620</v>
      </c>
      <c r="B988">
        <v>395.61</v>
      </c>
      <c r="C988">
        <v>359.92</v>
      </c>
      <c r="D988">
        <v>397.09</v>
      </c>
      <c r="E988">
        <v>356</v>
      </c>
      <c r="F988" t="s">
        <v>1926</v>
      </c>
      <c r="G988">
        <v>9.9199999999999997E-2</v>
      </c>
    </row>
    <row r="989" spans="1:7" x14ac:dyDescent="0.35">
      <c r="A989" s="1">
        <v>44619</v>
      </c>
      <c r="B989">
        <v>359.91</v>
      </c>
      <c r="C989">
        <v>373.6</v>
      </c>
      <c r="D989">
        <v>380.9</v>
      </c>
      <c r="E989">
        <v>358.21</v>
      </c>
      <c r="F989" t="s">
        <v>6888</v>
      </c>
      <c r="G989">
        <v>-3.5900000000000001E-2</v>
      </c>
    </row>
    <row r="990" spans="1:7" x14ac:dyDescent="0.35">
      <c r="A990" s="1">
        <v>44618</v>
      </c>
      <c r="B990">
        <v>373.31</v>
      </c>
      <c r="C990">
        <v>375.17</v>
      </c>
      <c r="D990">
        <v>385.6</v>
      </c>
      <c r="E990">
        <v>370.6</v>
      </c>
      <c r="F990" t="s">
        <v>6889</v>
      </c>
      <c r="G990">
        <v>-4.1999999999999997E-3</v>
      </c>
    </row>
    <row r="991" spans="1:7" x14ac:dyDescent="0.35">
      <c r="A991" s="1">
        <v>44617</v>
      </c>
      <c r="B991">
        <v>374.89</v>
      </c>
      <c r="C991">
        <v>361.19</v>
      </c>
      <c r="D991">
        <v>376.9</v>
      </c>
      <c r="E991">
        <v>357.09</v>
      </c>
      <c r="F991" t="s">
        <v>6890</v>
      </c>
      <c r="G991">
        <v>3.8199999999999998E-2</v>
      </c>
    </row>
    <row r="992" spans="1:7" x14ac:dyDescent="0.35">
      <c r="A992" s="1">
        <v>44616</v>
      </c>
      <c r="B992">
        <v>361.1</v>
      </c>
      <c r="C992">
        <v>365.69</v>
      </c>
      <c r="D992">
        <v>369.8</v>
      </c>
      <c r="E992">
        <v>323.89</v>
      </c>
      <c r="F992" t="s">
        <v>5840</v>
      </c>
      <c r="G992">
        <v>-1.26E-2</v>
      </c>
    </row>
    <row r="993" spans="1:7" x14ac:dyDescent="0.35">
      <c r="A993" s="1">
        <v>44615</v>
      </c>
      <c r="B993">
        <v>365.69</v>
      </c>
      <c r="C993">
        <v>374.2</v>
      </c>
      <c r="D993">
        <v>383.82</v>
      </c>
      <c r="E993">
        <v>365.6</v>
      </c>
      <c r="F993" t="s">
        <v>6891</v>
      </c>
      <c r="G993">
        <v>-2.2700000000000001E-2</v>
      </c>
    </row>
    <row r="994" spans="1:7" x14ac:dyDescent="0.35">
      <c r="A994" s="1">
        <v>44614</v>
      </c>
      <c r="B994">
        <v>374.2</v>
      </c>
      <c r="C994">
        <v>356.52</v>
      </c>
      <c r="D994">
        <v>374.92</v>
      </c>
      <c r="E994">
        <v>349.3</v>
      </c>
      <c r="F994" t="s">
        <v>6892</v>
      </c>
      <c r="G994">
        <v>4.9599999999999998E-2</v>
      </c>
    </row>
    <row r="995" spans="1:7" x14ac:dyDescent="0.35">
      <c r="A995" s="1">
        <v>44613</v>
      </c>
      <c r="B995">
        <v>356.5</v>
      </c>
      <c r="C995">
        <v>380.32</v>
      </c>
      <c r="D995">
        <v>393.61</v>
      </c>
      <c r="E995">
        <v>355.01</v>
      </c>
      <c r="F995" t="s">
        <v>5772</v>
      </c>
      <c r="G995">
        <v>-6.2600000000000003E-2</v>
      </c>
    </row>
    <row r="996" spans="1:7" x14ac:dyDescent="0.35">
      <c r="A996" s="1">
        <v>44612</v>
      </c>
      <c r="B996">
        <v>380.31</v>
      </c>
      <c r="C996">
        <v>399.7</v>
      </c>
      <c r="D996">
        <v>399.99</v>
      </c>
      <c r="E996">
        <v>375.39</v>
      </c>
      <c r="F996" t="s">
        <v>6893</v>
      </c>
      <c r="G996">
        <v>-4.8500000000000001E-2</v>
      </c>
    </row>
    <row r="997" spans="1:7" x14ac:dyDescent="0.35">
      <c r="A997" s="1">
        <v>44611</v>
      </c>
      <c r="B997">
        <v>399.7</v>
      </c>
      <c r="C997">
        <v>399.21</v>
      </c>
      <c r="D997">
        <v>406.31</v>
      </c>
      <c r="E997">
        <v>393.21</v>
      </c>
      <c r="F997" t="s">
        <v>6894</v>
      </c>
      <c r="G997">
        <v>1.1999999999999999E-3</v>
      </c>
    </row>
    <row r="998" spans="1:7" x14ac:dyDescent="0.35">
      <c r="A998" s="1">
        <v>44610</v>
      </c>
      <c r="B998">
        <v>399.2</v>
      </c>
      <c r="C998">
        <v>402.97</v>
      </c>
      <c r="D998">
        <v>410.99</v>
      </c>
      <c r="E998">
        <v>392.89</v>
      </c>
      <c r="F998" t="s">
        <v>6895</v>
      </c>
      <c r="G998">
        <v>-9.4000000000000004E-3</v>
      </c>
    </row>
    <row r="999" spans="1:7" x14ac:dyDescent="0.35">
      <c r="A999" s="1">
        <v>44609</v>
      </c>
      <c r="B999">
        <v>402.97</v>
      </c>
      <c r="C999">
        <v>427.38</v>
      </c>
      <c r="D999">
        <v>431</v>
      </c>
      <c r="E999">
        <v>400.19</v>
      </c>
      <c r="F999" t="s">
        <v>6896</v>
      </c>
      <c r="G999">
        <v>-5.7099999999999998E-2</v>
      </c>
    </row>
    <row r="1000" spans="1:7" x14ac:dyDescent="0.35">
      <c r="A1000" s="1">
        <v>44608</v>
      </c>
      <c r="B1000">
        <v>427.38</v>
      </c>
      <c r="C1000">
        <v>432.31</v>
      </c>
      <c r="D1000">
        <v>433.3</v>
      </c>
      <c r="E1000">
        <v>422.8</v>
      </c>
      <c r="F1000" t="s">
        <v>6897</v>
      </c>
      <c r="G1000">
        <v>-1.12E-2</v>
      </c>
    </row>
    <row r="1001" spans="1:7" x14ac:dyDescent="0.35">
      <c r="A1001" s="1">
        <v>44607</v>
      </c>
      <c r="B1001">
        <v>432.21</v>
      </c>
      <c r="C1001">
        <v>403.49</v>
      </c>
      <c r="D1001">
        <v>441.2</v>
      </c>
      <c r="E1001">
        <v>402.7</v>
      </c>
      <c r="F1001" t="s">
        <v>5696</v>
      </c>
      <c r="G1001">
        <v>7.1199999999999999E-2</v>
      </c>
    </row>
    <row r="1002" spans="1:7" x14ac:dyDescent="0.35">
      <c r="A1002" s="1">
        <v>44606</v>
      </c>
      <c r="B1002">
        <v>403.49</v>
      </c>
      <c r="C1002">
        <v>397.83</v>
      </c>
      <c r="D1002">
        <v>404.2</v>
      </c>
      <c r="E1002">
        <v>390.61</v>
      </c>
      <c r="F1002" t="s">
        <v>6898</v>
      </c>
      <c r="G1002">
        <v>1.43E-2</v>
      </c>
    </row>
    <row r="1003" spans="1:7" x14ac:dyDescent="0.35">
      <c r="A1003" s="1">
        <v>44605</v>
      </c>
      <c r="B1003">
        <v>397.8</v>
      </c>
      <c r="C1003">
        <v>403.22</v>
      </c>
      <c r="D1003">
        <v>407.02</v>
      </c>
      <c r="E1003">
        <v>394.9</v>
      </c>
      <c r="F1003" t="s">
        <v>6899</v>
      </c>
      <c r="G1003">
        <v>-1.34E-2</v>
      </c>
    </row>
    <row r="1004" spans="1:7" x14ac:dyDescent="0.35">
      <c r="A1004" s="1">
        <v>44604</v>
      </c>
      <c r="B1004">
        <v>403.2</v>
      </c>
      <c r="C1004">
        <v>400.16</v>
      </c>
      <c r="D1004">
        <v>406.9</v>
      </c>
      <c r="E1004">
        <v>393.59</v>
      </c>
      <c r="F1004" t="s">
        <v>6900</v>
      </c>
      <c r="G1004">
        <v>7.4999999999999997E-3</v>
      </c>
    </row>
    <row r="1005" spans="1:7" x14ac:dyDescent="0.35">
      <c r="A1005" s="1">
        <v>44603</v>
      </c>
      <c r="B1005">
        <v>400.19</v>
      </c>
      <c r="C1005">
        <v>414.89</v>
      </c>
      <c r="D1005">
        <v>418.8</v>
      </c>
      <c r="E1005">
        <v>392.9</v>
      </c>
      <c r="F1005" t="s">
        <v>6901</v>
      </c>
      <c r="G1005">
        <v>-3.5400000000000001E-2</v>
      </c>
    </row>
    <row r="1006" spans="1:7" x14ac:dyDescent="0.35">
      <c r="A1006" s="1">
        <v>44602</v>
      </c>
      <c r="B1006">
        <v>414.89</v>
      </c>
      <c r="C1006">
        <v>422.81</v>
      </c>
      <c r="D1006">
        <v>434.69</v>
      </c>
      <c r="E1006">
        <v>410.5</v>
      </c>
      <c r="F1006" t="s">
        <v>1658</v>
      </c>
      <c r="G1006">
        <v>-1.8700000000000001E-2</v>
      </c>
    </row>
    <row r="1007" spans="1:7" x14ac:dyDescent="0.35">
      <c r="A1007" s="1">
        <v>44601</v>
      </c>
      <c r="B1007">
        <v>422.8</v>
      </c>
      <c r="C1007">
        <v>407.71</v>
      </c>
      <c r="D1007">
        <v>427.3</v>
      </c>
      <c r="E1007">
        <v>407.31</v>
      </c>
      <c r="F1007" t="s">
        <v>6902</v>
      </c>
      <c r="G1007">
        <v>3.6999999999999998E-2</v>
      </c>
    </row>
    <row r="1008" spans="1:7" x14ac:dyDescent="0.35">
      <c r="A1008" s="1">
        <v>44600</v>
      </c>
      <c r="B1008">
        <v>407.72</v>
      </c>
      <c r="C1008">
        <v>433.29</v>
      </c>
      <c r="D1008">
        <v>444.86</v>
      </c>
      <c r="E1008">
        <v>406.41</v>
      </c>
      <c r="F1008" t="s">
        <v>5724</v>
      </c>
      <c r="G1008">
        <v>-5.8999999999999997E-2</v>
      </c>
    </row>
    <row r="1009" spans="1:7" x14ac:dyDescent="0.35">
      <c r="A1009" s="1">
        <v>44599</v>
      </c>
      <c r="B1009">
        <v>433.29</v>
      </c>
      <c r="C1009">
        <v>420.01</v>
      </c>
      <c r="D1009">
        <v>438.61</v>
      </c>
      <c r="E1009">
        <v>413.59</v>
      </c>
      <c r="F1009" t="s">
        <v>6903</v>
      </c>
      <c r="G1009">
        <v>3.1600000000000003E-2</v>
      </c>
    </row>
    <row r="1010" spans="1:7" x14ac:dyDescent="0.35">
      <c r="A1010" s="1">
        <v>44598</v>
      </c>
      <c r="B1010">
        <v>420</v>
      </c>
      <c r="C1010">
        <v>413.99</v>
      </c>
      <c r="D1010">
        <v>421.3</v>
      </c>
      <c r="E1010">
        <v>407.79</v>
      </c>
      <c r="F1010" t="s">
        <v>6904</v>
      </c>
      <c r="G1010">
        <v>1.4500000000000001E-2</v>
      </c>
    </row>
    <row r="1011" spans="1:7" x14ac:dyDescent="0.35">
      <c r="A1011" s="1">
        <v>44597</v>
      </c>
      <c r="B1011">
        <v>413.99</v>
      </c>
      <c r="C1011">
        <v>399.49</v>
      </c>
      <c r="D1011">
        <v>430.88</v>
      </c>
      <c r="E1011">
        <v>396.6</v>
      </c>
      <c r="F1011" t="s">
        <v>1595</v>
      </c>
      <c r="G1011">
        <v>3.6299999999999999E-2</v>
      </c>
    </row>
    <row r="1012" spans="1:7" x14ac:dyDescent="0.35">
      <c r="A1012" s="1">
        <v>44596</v>
      </c>
      <c r="B1012">
        <v>399.49</v>
      </c>
      <c r="C1012">
        <v>371.88</v>
      </c>
      <c r="D1012">
        <v>399.49</v>
      </c>
      <c r="E1012">
        <v>369.62</v>
      </c>
      <c r="F1012" t="s">
        <v>6905</v>
      </c>
      <c r="G1012">
        <v>7.4200000000000002E-2</v>
      </c>
    </row>
    <row r="1013" spans="1:7" x14ac:dyDescent="0.35">
      <c r="A1013" s="1">
        <v>44595</v>
      </c>
      <c r="B1013">
        <v>371.88</v>
      </c>
      <c r="C1013">
        <v>367.1</v>
      </c>
      <c r="D1013">
        <v>371.9</v>
      </c>
      <c r="E1013">
        <v>359.82</v>
      </c>
      <c r="F1013" t="s">
        <v>6906</v>
      </c>
      <c r="G1013">
        <v>1.2999999999999999E-2</v>
      </c>
    </row>
    <row r="1014" spans="1:7" x14ac:dyDescent="0.35">
      <c r="A1014" s="1">
        <v>44594</v>
      </c>
      <c r="B1014">
        <v>367.1</v>
      </c>
      <c r="C1014">
        <v>384.21</v>
      </c>
      <c r="D1014">
        <v>386.11</v>
      </c>
      <c r="E1014">
        <v>366.3</v>
      </c>
      <c r="F1014" t="s">
        <v>6907</v>
      </c>
      <c r="G1014">
        <v>-4.4499999999999998E-2</v>
      </c>
    </row>
    <row r="1015" spans="1:7" x14ac:dyDescent="0.35">
      <c r="A1015" s="1">
        <v>44593</v>
      </c>
      <c r="B1015">
        <v>384.21</v>
      </c>
      <c r="C1015">
        <v>374.31</v>
      </c>
      <c r="D1015">
        <v>388.02</v>
      </c>
      <c r="E1015">
        <v>374.01</v>
      </c>
      <c r="F1015" t="s">
        <v>6908</v>
      </c>
      <c r="G1015">
        <v>2.6700000000000002E-2</v>
      </c>
    </row>
    <row r="1016" spans="1:7" x14ac:dyDescent="0.35">
      <c r="A1016" s="1">
        <v>44592</v>
      </c>
      <c r="B1016">
        <v>374.21</v>
      </c>
      <c r="C1016">
        <v>377.5</v>
      </c>
      <c r="D1016">
        <v>385.2</v>
      </c>
      <c r="E1016">
        <v>365.59</v>
      </c>
      <c r="F1016" t="s">
        <v>6909</v>
      </c>
      <c r="G1016">
        <v>-8.6999999999999994E-3</v>
      </c>
    </row>
    <row r="1017" spans="1:7" x14ac:dyDescent="0.35">
      <c r="A1017" s="1">
        <v>44591</v>
      </c>
      <c r="B1017">
        <v>377.5</v>
      </c>
      <c r="C1017">
        <v>389.29</v>
      </c>
      <c r="D1017">
        <v>389.49</v>
      </c>
      <c r="E1017">
        <v>372.81</v>
      </c>
      <c r="F1017" t="s">
        <v>6910</v>
      </c>
      <c r="G1017">
        <v>-3.0300000000000001E-2</v>
      </c>
    </row>
    <row r="1018" spans="1:7" x14ac:dyDescent="0.35">
      <c r="A1018" s="1">
        <v>44590</v>
      </c>
      <c r="B1018">
        <v>389.29</v>
      </c>
      <c r="C1018">
        <v>386</v>
      </c>
      <c r="D1018">
        <v>396.92</v>
      </c>
      <c r="E1018">
        <v>381.21</v>
      </c>
      <c r="F1018" t="s">
        <v>6911</v>
      </c>
      <c r="G1018">
        <v>8.5000000000000006E-3</v>
      </c>
    </row>
    <row r="1019" spans="1:7" x14ac:dyDescent="0.35">
      <c r="A1019" s="1">
        <v>44589</v>
      </c>
      <c r="B1019">
        <v>386</v>
      </c>
      <c r="C1019">
        <v>390.03</v>
      </c>
      <c r="D1019">
        <v>395.13</v>
      </c>
      <c r="E1019">
        <v>376.19</v>
      </c>
      <c r="F1019" t="s">
        <v>6912</v>
      </c>
      <c r="G1019">
        <v>-1.03E-2</v>
      </c>
    </row>
    <row r="1020" spans="1:7" x14ac:dyDescent="0.35">
      <c r="A1020" s="1">
        <v>44588</v>
      </c>
      <c r="B1020">
        <v>390.03</v>
      </c>
      <c r="C1020">
        <v>374.91</v>
      </c>
      <c r="D1020">
        <v>393</v>
      </c>
      <c r="E1020">
        <v>360.1</v>
      </c>
      <c r="F1020" t="s">
        <v>1606</v>
      </c>
      <c r="G1020">
        <v>4.0300000000000002E-2</v>
      </c>
    </row>
    <row r="1021" spans="1:7" x14ac:dyDescent="0.35">
      <c r="A1021" s="1">
        <v>44587</v>
      </c>
      <c r="B1021">
        <v>374.91</v>
      </c>
      <c r="C1021">
        <v>384.88</v>
      </c>
      <c r="D1021">
        <v>401.34</v>
      </c>
      <c r="E1021">
        <v>366.4</v>
      </c>
      <c r="F1021" t="s">
        <v>1593</v>
      </c>
      <c r="G1021">
        <v>-2.5899999999999999E-2</v>
      </c>
    </row>
    <row r="1022" spans="1:7" x14ac:dyDescent="0.35">
      <c r="A1022" s="1">
        <v>44586</v>
      </c>
      <c r="B1022">
        <v>384.88</v>
      </c>
      <c r="C1022">
        <v>371.59</v>
      </c>
      <c r="D1022">
        <v>387.97</v>
      </c>
      <c r="E1022">
        <v>357.79</v>
      </c>
      <c r="F1022" t="s">
        <v>1595</v>
      </c>
      <c r="G1022">
        <v>3.5799999999999998E-2</v>
      </c>
    </row>
    <row r="1023" spans="1:7" x14ac:dyDescent="0.35">
      <c r="A1023" s="1">
        <v>44585</v>
      </c>
      <c r="B1023">
        <v>371.58</v>
      </c>
      <c r="C1023">
        <v>384.1</v>
      </c>
      <c r="D1023">
        <v>384.1</v>
      </c>
      <c r="E1023">
        <v>336.82</v>
      </c>
      <c r="F1023" t="s">
        <v>1609</v>
      </c>
      <c r="G1023">
        <v>-3.2599999999999997E-2</v>
      </c>
    </row>
    <row r="1024" spans="1:7" x14ac:dyDescent="0.35">
      <c r="A1024" s="1">
        <v>44584</v>
      </c>
      <c r="B1024">
        <v>384.1</v>
      </c>
      <c r="C1024">
        <v>358.3</v>
      </c>
      <c r="D1024">
        <v>388.89</v>
      </c>
      <c r="E1024">
        <v>356.6</v>
      </c>
      <c r="F1024" t="s">
        <v>1628</v>
      </c>
      <c r="G1024">
        <v>7.1400000000000005E-2</v>
      </c>
    </row>
    <row r="1025" spans="1:7" x14ac:dyDescent="0.35">
      <c r="A1025" s="1">
        <v>44583</v>
      </c>
      <c r="B1025">
        <v>358.5</v>
      </c>
      <c r="C1025">
        <v>384.3</v>
      </c>
      <c r="D1025">
        <v>388.99</v>
      </c>
      <c r="E1025">
        <v>337.57</v>
      </c>
      <c r="F1025" t="s">
        <v>2175</v>
      </c>
      <c r="G1025">
        <v>-6.7100000000000007E-2</v>
      </c>
    </row>
    <row r="1026" spans="1:7" x14ac:dyDescent="0.35">
      <c r="A1026" s="1">
        <v>44582</v>
      </c>
      <c r="B1026">
        <v>384.3</v>
      </c>
      <c r="C1026">
        <v>440.43</v>
      </c>
      <c r="D1026">
        <v>444.31</v>
      </c>
      <c r="E1026">
        <v>374.98</v>
      </c>
      <c r="F1026" t="s">
        <v>5745</v>
      </c>
      <c r="G1026">
        <v>-0.12740000000000001</v>
      </c>
    </row>
    <row r="1027" spans="1:7" x14ac:dyDescent="0.35">
      <c r="A1027" s="1">
        <v>44581</v>
      </c>
      <c r="B1027">
        <v>440.43</v>
      </c>
      <c r="C1027">
        <v>462.27</v>
      </c>
      <c r="D1027">
        <v>478.29</v>
      </c>
      <c r="E1027">
        <v>438.49</v>
      </c>
      <c r="F1027" t="s">
        <v>5724</v>
      </c>
      <c r="G1027">
        <v>-4.7300000000000002E-2</v>
      </c>
    </row>
    <row r="1028" spans="1:7" x14ac:dyDescent="0.35">
      <c r="A1028" s="1">
        <v>44580</v>
      </c>
      <c r="B1028">
        <v>462.28</v>
      </c>
      <c r="C1028">
        <v>471.21</v>
      </c>
      <c r="D1028">
        <v>472.8</v>
      </c>
      <c r="E1028">
        <v>454.09</v>
      </c>
      <c r="F1028" t="s">
        <v>6913</v>
      </c>
      <c r="G1028">
        <v>-1.89E-2</v>
      </c>
    </row>
    <row r="1029" spans="1:7" x14ac:dyDescent="0.35">
      <c r="A1029" s="1">
        <v>44579</v>
      </c>
      <c r="B1029">
        <v>471.21</v>
      </c>
      <c r="C1029">
        <v>475.01</v>
      </c>
      <c r="D1029">
        <v>479.31</v>
      </c>
      <c r="E1029">
        <v>457.5</v>
      </c>
      <c r="F1029" t="s">
        <v>6914</v>
      </c>
      <c r="G1029">
        <v>-8.0000000000000002E-3</v>
      </c>
    </row>
    <row r="1030" spans="1:7" x14ac:dyDescent="0.35">
      <c r="A1030" s="1">
        <v>44578</v>
      </c>
      <c r="B1030">
        <v>475.01</v>
      </c>
      <c r="C1030">
        <v>498.5</v>
      </c>
      <c r="D1030">
        <v>498.98</v>
      </c>
      <c r="E1030">
        <v>467.4</v>
      </c>
      <c r="F1030" t="s">
        <v>6915</v>
      </c>
      <c r="G1030">
        <v>-4.7100000000000003E-2</v>
      </c>
    </row>
    <row r="1031" spans="1:7" x14ac:dyDescent="0.35">
      <c r="A1031" s="1">
        <v>44577</v>
      </c>
      <c r="B1031">
        <v>498.5</v>
      </c>
      <c r="C1031">
        <v>494.49</v>
      </c>
      <c r="D1031">
        <v>505.59</v>
      </c>
      <c r="E1031">
        <v>488.9</v>
      </c>
      <c r="F1031" t="s">
        <v>6916</v>
      </c>
      <c r="G1031">
        <v>7.7000000000000002E-3</v>
      </c>
    </row>
    <row r="1032" spans="1:7" x14ac:dyDescent="0.35">
      <c r="A1032" s="1">
        <v>44576</v>
      </c>
      <c r="B1032">
        <v>494.67</v>
      </c>
      <c r="C1032">
        <v>490</v>
      </c>
      <c r="D1032">
        <v>500.8</v>
      </c>
      <c r="E1032">
        <v>485.3</v>
      </c>
      <c r="F1032" t="s">
        <v>6917</v>
      </c>
      <c r="G1032">
        <v>9.4999999999999998E-3</v>
      </c>
    </row>
    <row r="1033" spans="1:7" x14ac:dyDescent="0.35">
      <c r="A1033" s="1">
        <v>44575</v>
      </c>
      <c r="B1033">
        <v>490</v>
      </c>
      <c r="C1033">
        <v>475.12</v>
      </c>
      <c r="D1033">
        <v>492.08</v>
      </c>
      <c r="E1033">
        <v>468.29</v>
      </c>
      <c r="F1033" t="s">
        <v>6918</v>
      </c>
      <c r="G1033">
        <v>3.1399999999999997E-2</v>
      </c>
    </row>
    <row r="1034" spans="1:7" x14ac:dyDescent="0.35">
      <c r="A1034" s="1">
        <v>44574</v>
      </c>
      <c r="B1034">
        <v>475.09</v>
      </c>
      <c r="C1034">
        <v>487.04</v>
      </c>
      <c r="D1034">
        <v>488.9</v>
      </c>
      <c r="E1034">
        <v>467.09</v>
      </c>
      <c r="F1034" t="s">
        <v>6919</v>
      </c>
      <c r="G1034">
        <v>-2.4500000000000001E-2</v>
      </c>
    </row>
    <row r="1035" spans="1:7" x14ac:dyDescent="0.35">
      <c r="A1035" s="1">
        <v>44573</v>
      </c>
      <c r="B1035">
        <v>487.01</v>
      </c>
      <c r="C1035">
        <v>463.51</v>
      </c>
      <c r="D1035">
        <v>489.6</v>
      </c>
      <c r="E1035">
        <v>456.71</v>
      </c>
      <c r="F1035" t="s">
        <v>6920</v>
      </c>
      <c r="G1035">
        <v>5.0799999999999998E-2</v>
      </c>
    </row>
    <row r="1036" spans="1:7" x14ac:dyDescent="0.35">
      <c r="A1036" s="1">
        <v>44572</v>
      </c>
      <c r="B1036">
        <v>463.48</v>
      </c>
      <c r="C1036">
        <v>424.81</v>
      </c>
      <c r="D1036">
        <v>467.5</v>
      </c>
      <c r="E1036">
        <v>421.5</v>
      </c>
      <c r="F1036" t="s">
        <v>1599</v>
      </c>
      <c r="G1036">
        <v>9.0999999999999998E-2</v>
      </c>
    </row>
    <row r="1037" spans="1:7" x14ac:dyDescent="0.35">
      <c r="A1037" s="1">
        <v>44571</v>
      </c>
      <c r="B1037">
        <v>424.81</v>
      </c>
      <c r="C1037">
        <v>438.6</v>
      </c>
      <c r="D1037">
        <v>445.4</v>
      </c>
      <c r="E1037">
        <v>407.67</v>
      </c>
      <c r="F1037" t="s">
        <v>1752</v>
      </c>
      <c r="G1037">
        <v>-3.1399999999999997E-2</v>
      </c>
    </row>
    <row r="1038" spans="1:7" x14ac:dyDescent="0.35">
      <c r="A1038" s="1">
        <v>44570</v>
      </c>
      <c r="B1038">
        <v>438.6</v>
      </c>
      <c r="C1038">
        <v>429.32</v>
      </c>
      <c r="D1038">
        <v>444.4</v>
      </c>
      <c r="E1038">
        <v>427.31</v>
      </c>
      <c r="F1038" t="s">
        <v>6921</v>
      </c>
      <c r="G1038">
        <v>2.1600000000000001E-2</v>
      </c>
    </row>
    <row r="1039" spans="1:7" x14ac:dyDescent="0.35">
      <c r="A1039" s="1">
        <v>44569</v>
      </c>
      <c r="B1039">
        <v>429.32</v>
      </c>
      <c r="C1039">
        <v>447.9</v>
      </c>
      <c r="D1039">
        <v>459.3</v>
      </c>
      <c r="E1039">
        <v>417.13</v>
      </c>
      <c r="F1039" t="s">
        <v>1607</v>
      </c>
      <c r="G1039">
        <v>-4.1099999999999998E-2</v>
      </c>
    </row>
    <row r="1040" spans="1:7" x14ac:dyDescent="0.35">
      <c r="A1040" s="1">
        <v>44568</v>
      </c>
      <c r="B1040">
        <v>447.71</v>
      </c>
      <c r="C1040">
        <v>472.89</v>
      </c>
      <c r="D1040">
        <v>473.7</v>
      </c>
      <c r="E1040">
        <v>438.2</v>
      </c>
      <c r="F1040" t="s">
        <v>5787</v>
      </c>
      <c r="G1040">
        <v>-5.33E-2</v>
      </c>
    </row>
    <row r="1041" spans="1:7" x14ac:dyDescent="0.35">
      <c r="A1041" s="1">
        <v>44567</v>
      </c>
      <c r="B1041">
        <v>472.89</v>
      </c>
      <c r="C1041">
        <v>473.61</v>
      </c>
      <c r="D1041">
        <v>481.3</v>
      </c>
      <c r="E1041">
        <v>459.41</v>
      </c>
      <c r="F1041" t="s">
        <v>1658</v>
      </c>
      <c r="G1041">
        <v>-1.5E-3</v>
      </c>
    </row>
    <row r="1042" spans="1:7" x14ac:dyDescent="0.35">
      <c r="A1042" s="1">
        <v>44566</v>
      </c>
      <c r="B1042">
        <v>473.61</v>
      </c>
      <c r="C1042">
        <v>506.99</v>
      </c>
      <c r="D1042">
        <v>515.80999999999995</v>
      </c>
      <c r="E1042">
        <v>459.04</v>
      </c>
      <c r="F1042" t="s">
        <v>1878</v>
      </c>
      <c r="G1042">
        <v>-6.59E-2</v>
      </c>
    </row>
    <row r="1043" spans="1:7" x14ac:dyDescent="0.35">
      <c r="A1043" s="1">
        <v>44565</v>
      </c>
      <c r="B1043">
        <v>507</v>
      </c>
      <c r="C1043">
        <v>511.7</v>
      </c>
      <c r="D1043">
        <v>519.70000000000005</v>
      </c>
      <c r="E1043">
        <v>502.4</v>
      </c>
      <c r="F1043" t="s">
        <v>6922</v>
      </c>
      <c r="G1043">
        <v>-9.1999999999999998E-3</v>
      </c>
    </row>
    <row r="1044" spans="1:7" x14ac:dyDescent="0.35">
      <c r="A1044" s="1">
        <v>44564</v>
      </c>
      <c r="B1044">
        <v>511.7</v>
      </c>
      <c r="C1044">
        <v>531</v>
      </c>
      <c r="D1044">
        <v>532.6</v>
      </c>
      <c r="E1044">
        <v>510.21</v>
      </c>
      <c r="F1044" t="s">
        <v>6923</v>
      </c>
      <c r="G1044">
        <v>-3.6799999999999999E-2</v>
      </c>
    </row>
    <row r="1045" spans="1:7" x14ac:dyDescent="0.35">
      <c r="A1045" s="1">
        <v>44563</v>
      </c>
      <c r="B1045">
        <v>531.28</v>
      </c>
      <c r="C1045">
        <v>527.41</v>
      </c>
      <c r="D1045">
        <v>533.59</v>
      </c>
      <c r="E1045">
        <v>518.4</v>
      </c>
      <c r="F1045" t="s">
        <v>2071</v>
      </c>
      <c r="G1045">
        <v>7.4000000000000003E-3</v>
      </c>
    </row>
    <row r="1046" spans="1:7" x14ac:dyDescent="0.35">
      <c r="A1046" s="1">
        <v>44562</v>
      </c>
      <c r="B1046">
        <v>527.4</v>
      </c>
      <c r="C1046">
        <v>511.7</v>
      </c>
      <c r="D1046">
        <v>527.51</v>
      </c>
      <c r="E1046">
        <v>511.6</v>
      </c>
      <c r="F1046" t="s">
        <v>6924</v>
      </c>
      <c r="G1046">
        <v>3.0700000000000002E-2</v>
      </c>
    </row>
    <row r="1047" spans="1:7" x14ac:dyDescent="0.35">
      <c r="A1047" s="1">
        <v>44561</v>
      </c>
      <c r="B1047">
        <v>511.7</v>
      </c>
      <c r="C1047">
        <v>518.5</v>
      </c>
      <c r="D1047">
        <v>528.1</v>
      </c>
      <c r="E1047">
        <v>507.11</v>
      </c>
      <c r="F1047" t="s">
        <v>6925</v>
      </c>
      <c r="G1047">
        <v>-1.3100000000000001E-2</v>
      </c>
    </row>
    <row r="1048" spans="1:7" x14ac:dyDescent="0.35">
      <c r="A1048" s="1">
        <v>44560</v>
      </c>
      <c r="B1048">
        <v>518.5</v>
      </c>
      <c r="C1048">
        <v>514.5</v>
      </c>
      <c r="D1048">
        <v>527.6</v>
      </c>
      <c r="E1048">
        <v>508.81</v>
      </c>
      <c r="F1048" t="s">
        <v>6926</v>
      </c>
      <c r="G1048">
        <v>8.3000000000000001E-3</v>
      </c>
    </row>
    <row r="1049" spans="1:7" x14ac:dyDescent="0.35">
      <c r="A1049" s="1">
        <v>44559</v>
      </c>
      <c r="B1049">
        <v>514.22</v>
      </c>
      <c r="C1049">
        <v>534.21</v>
      </c>
      <c r="D1049">
        <v>540.4</v>
      </c>
      <c r="E1049">
        <v>511.2</v>
      </c>
      <c r="F1049" t="s">
        <v>6927</v>
      </c>
      <c r="G1049">
        <v>-3.7400000000000003E-2</v>
      </c>
    </row>
    <row r="1050" spans="1:7" x14ac:dyDescent="0.35">
      <c r="A1050" s="1">
        <v>44558</v>
      </c>
      <c r="B1050">
        <v>534.19000000000005</v>
      </c>
      <c r="C1050">
        <v>563.59</v>
      </c>
      <c r="D1050">
        <v>563.6</v>
      </c>
      <c r="E1050">
        <v>529.27</v>
      </c>
      <c r="F1050" t="s">
        <v>1606</v>
      </c>
      <c r="G1050">
        <v>-5.1700000000000003E-2</v>
      </c>
    </row>
    <row r="1051" spans="1:7" x14ac:dyDescent="0.35">
      <c r="A1051" s="1">
        <v>44557</v>
      </c>
      <c r="B1051">
        <v>563.29999999999995</v>
      </c>
      <c r="C1051">
        <v>546.49</v>
      </c>
      <c r="D1051">
        <v>571.6</v>
      </c>
      <c r="E1051">
        <v>543.29</v>
      </c>
      <c r="F1051" t="s">
        <v>6928</v>
      </c>
      <c r="G1051">
        <v>3.0800000000000001E-2</v>
      </c>
    </row>
    <row r="1052" spans="1:7" x14ac:dyDescent="0.35">
      <c r="A1052" s="1">
        <v>44556</v>
      </c>
      <c r="B1052">
        <v>546.49</v>
      </c>
      <c r="C1052">
        <v>547.33000000000004</v>
      </c>
      <c r="D1052">
        <v>549.20000000000005</v>
      </c>
      <c r="E1052">
        <v>536.39</v>
      </c>
      <c r="F1052" t="s">
        <v>6929</v>
      </c>
      <c r="G1052">
        <v>-1.5E-3</v>
      </c>
    </row>
    <row r="1053" spans="1:7" x14ac:dyDescent="0.35">
      <c r="A1053" s="1">
        <v>44555</v>
      </c>
      <c r="B1053">
        <v>547.33000000000004</v>
      </c>
      <c r="C1053">
        <v>541.78</v>
      </c>
      <c r="D1053">
        <v>550.4</v>
      </c>
      <c r="E1053">
        <v>539.66999999999996</v>
      </c>
      <c r="F1053" t="s">
        <v>6930</v>
      </c>
      <c r="G1053">
        <v>1.0200000000000001E-2</v>
      </c>
    </row>
    <row r="1054" spans="1:7" x14ac:dyDescent="0.35">
      <c r="A1054" s="1">
        <v>44554</v>
      </c>
      <c r="B1054">
        <v>541.78</v>
      </c>
      <c r="C1054">
        <v>548.70000000000005</v>
      </c>
      <c r="D1054">
        <v>554.12</v>
      </c>
      <c r="E1054">
        <v>537.96</v>
      </c>
      <c r="F1054" t="s">
        <v>6931</v>
      </c>
      <c r="G1054">
        <v>-1.26E-2</v>
      </c>
    </row>
    <row r="1055" spans="1:7" x14ac:dyDescent="0.35">
      <c r="A1055" s="1">
        <v>44553</v>
      </c>
      <c r="B1055">
        <v>548.70000000000005</v>
      </c>
      <c r="C1055">
        <v>533.42999999999995</v>
      </c>
      <c r="D1055">
        <v>552.30999999999995</v>
      </c>
      <c r="E1055">
        <v>524.73</v>
      </c>
      <c r="F1055" t="s">
        <v>6932</v>
      </c>
      <c r="G1055">
        <v>2.86E-2</v>
      </c>
    </row>
    <row r="1056" spans="1:7" x14ac:dyDescent="0.35">
      <c r="A1056" s="1">
        <v>44552</v>
      </c>
      <c r="B1056">
        <v>533.42999999999995</v>
      </c>
      <c r="C1056">
        <v>528.5</v>
      </c>
      <c r="D1056">
        <v>544.5</v>
      </c>
      <c r="E1056">
        <v>527.4</v>
      </c>
      <c r="F1056" t="s">
        <v>6933</v>
      </c>
      <c r="G1056">
        <v>9.2999999999999992E-3</v>
      </c>
    </row>
    <row r="1057" spans="1:7" x14ac:dyDescent="0.35">
      <c r="A1057" s="1">
        <v>44551</v>
      </c>
      <c r="B1057">
        <v>528.5</v>
      </c>
      <c r="C1057">
        <v>523.34</v>
      </c>
      <c r="D1057">
        <v>535.19000000000005</v>
      </c>
      <c r="E1057">
        <v>517.51</v>
      </c>
      <c r="F1057" t="s">
        <v>6934</v>
      </c>
      <c r="G1057">
        <v>9.9000000000000008E-3</v>
      </c>
    </row>
    <row r="1058" spans="1:7" x14ac:dyDescent="0.35">
      <c r="A1058" s="1">
        <v>44550</v>
      </c>
      <c r="B1058">
        <v>523.30999999999995</v>
      </c>
      <c r="C1058">
        <v>529.9</v>
      </c>
      <c r="D1058">
        <v>534.59</v>
      </c>
      <c r="E1058">
        <v>506.31</v>
      </c>
      <c r="F1058" t="s">
        <v>6935</v>
      </c>
      <c r="G1058">
        <v>-1.24E-2</v>
      </c>
    </row>
    <row r="1059" spans="1:7" x14ac:dyDescent="0.35">
      <c r="A1059" s="1">
        <v>44549</v>
      </c>
      <c r="B1059">
        <v>529.9</v>
      </c>
      <c r="C1059">
        <v>534.19000000000005</v>
      </c>
      <c r="D1059">
        <v>544.21</v>
      </c>
      <c r="E1059">
        <v>527.51</v>
      </c>
      <c r="F1059" t="s">
        <v>6936</v>
      </c>
      <c r="G1059">
        <v>-8.0999999999999996E-3</v>
      </c>
    </row>
    <row r="1060" spans="1:7" x14ac:dyDescent="0.35">
      <c r="A1060" s="1">
        <v>44548</v>
      </c>
      <c r="B1060">
        <v>534.20000000000005</v>
      </c>
      <c r="C1060">
        <v>525.9</v>
      </c>
      <c r="D1060">
        <v>537.69000000000005</v>
      </c>
      <c r="E1060">
        <v>516.70000000000005</v>
      </c>
      <c r="F1060" t="s">
        <v>6937</v>
      </c>
      <c r="G1060">
        <v>1.5800000000000002E-2</v>
      </c>
    </row>
    <row r="1061" spans="1:7" x14ac:dyDescent="0.35">
      <c r="A1061" s="1">
        <v>44547</v>
      </c>
      <c r="B1061">
        <v>525.9</v>
      </c>
      <c r="C1061">
        <v>526.01</v>
      </c>
      <c r="D1061">
        <v>535.41999999999996</v>
      </c>
      <c r="E1061">
        <v>511.3</v>
      </c>
      <c r="F1061" t="s">
        <v>6938</v>
      </c>
      <c r="G1061">
        <v>-2.0000000000000001E-4</v>
      </c>
    </row>
    <row r="1062" spans="1:7" x14ac:dyDescent="0.35">
      <c r="A1062" s="1">
        <v>44546</v>
      </c>
      <c r="B1062">
        <v>526.01</v>
      </c>
      <c r="C1062">
        <v>541.1</v>
      </c>
      <c r="D1062">
        <v>545.02</v>
      </c>
      <c r="E1062">
        <v>525.29999999999995</v>
      </c>
      <c r="F1062" t="s">
        <v>6939</v>
      </c>
      <c r="G1062">
        <v>-2.7900000000000001E-2</v>
      </c>
    </row>
    <row r="1063" spans="1:7" x14ac:dyDescent="0.35">
      <c r="A1063" s="1">
        <v>44545</v>
      </c>
      <c r="B1063">
        <v>541.1</v>
      </c>
      <c r="C1063">
        <v>528.29999999999995</v>
      </c>
      <c r="D1063">
        <v>546.23</v>
      </c>
      <c r="E1063">
        <v>502.09</v>
      </c>
      <c r="F1063" t="s">
        <v>5793</v>
      </c>
      <c r="G1063">
        <v>2.4199999999999999E-2</v>
      </c>
    </row>
    <row r="1064" spans="1:7" x14ac:dyDescent="0.35">
      <c r="A1064" s="1">
        <v>44544</v>
      </c>
      <c r="B1064">
        <v>528.29999999999995</v>
      </c>
      <c r="C1064">
        <v>520.88</v>
      </c>
      <c r="D1064">
        <v>535.67999999999995</v>
      </c>
      <c r="E1064">
        <v>510.21</v>
      </c>
      <c r="F1064" t="s">
        <v>1628</v>
      </c>
      <c r="G1064">
        <v>1.4200000000000001E-2</v>
      </c>
    </row>
    <row r="1065" spans="1:7" x14ac:dyDescent="0.35">
      <c r="A1065" s="1">
        <v>44543</v>
      </c>
      <c r="B1065">
        <v>520.88</v>
      </c>
      <c r="C1065">
        <v>570.51</v>
      </c>
      <c r="D1065">
        <v>572.11</v>
      </c>
      <c r="E1065">
        <v>512.07000000000005</v>
      </c>
      <c r="F1065" t="s">
        <v>1588</v>
      </c>
      <c r="G1065">
        <v>-8.6999999999999994E-2</v>
      </c>
    </row>
    <row r="1066" spans="1:7" x14ac:dyDescent="0.35">
      <c r="A1066" s="1">
        <v>44542</v>
      </c>
      <c r="B1066">
        <v>570.51</v>
      </c>
      <c r="C1066">
        <v>563.24</v>
      </c>
      <c r="D1066">
        <v>574.01</v>
      </c>
      <c r="E1066">
        <v>559.51</v>
      </c>
      <c r="F1066" t="s">
        <v>6940</v>
      </c>
      <c r="G1066">
        <v>1.29E-2</v>
      </c>
    </row>
    <row r="1067" spans="1:7" x14ac:dyDescent="0.35">
      <c r="A1067" s="1">
        <v>44541</v>
      </c>
      <c r="B1067">
        <v>563.24</v>
      </c>
      <c r="C1067">
        <v>552.53</v>
      </c>
      <c r="D1067">
        <v>572.16</v>
      </c>
      <c r="E1067">
        <v>542.33000000000004</v>
      </c>
      <c r="F1067" t="s">
        <v>1658</v>
      </c>
      <c r="G1067">
        <v>1.9400000000000001E-2</v>
      </c>
    </row>
    <row r="1068" spans="1:7" x14ac:dyDescent="0.35">
      <c r="A1068" s="1">
        <v>44540</v>
      </c>
      <c r="B1068">
        <v>552.53</v>
      </c>
      <c r="C1068">
        <v>570.77</v>
      </c>
      <c r="D1068">
        <v>594.91999999999996</v>
      </c>
      <c r="E1068">
        <v>551.46</v>
      </c>
      <c r="F1068" t="s">
        <v>1709</v>
      </c>
      <c r="G1068">
        <v>-3.2000000000000001E-2</v>
      </c>
    </row>
    <row r="1069" spans="1:7" x14ac:dyDescent="0.35">
      <c r="A1069" s="1">
        <v>44539</v>
      </c>
      <c r="B1069">
        <v>570.78</v>
      </c>
      <c r="C1069">
        <v>606.9</v>
      </c>
      <c r="D1069">
        <v>616.24</v>
      </c>
      <c r="E1069">
        <v>567.91999999999996</v>
      </c>
      <c r="F1069" t="s">
        <v>1652</v>
      </c>
      <c r="G1069">
        <v>-5.9499999999999997E-2</v>
      </c>
    </row>
    <row r="1070" spans="1:7" x14ac:dyDescent="0.35">
      <c r="A1070" s="1">
        <v>44538</v>
      </c>
      <c r="B1070">
        <v>606.9</v>
      </c>
      <c r="C1070">
        <v>578.69000000000005</v>
      </c>
      <c r="D1070">
        <v>607.49</v>
      </c>
      <c r="E1070">
        <v>567.51</v>
      </c>
      <c r="F1070" t="s">
        <v>5724</v>
      </c>
      <c r="G1070">
        <v>4.87E-2</v>
      </c>
    </row>
    <row r="1071" spans="1:7" x14ac:dyDescent="0.35">
      <c r="A1071" s="1">
        <v>44537</v>
      </c>
      <c r="B1071">
        <v>578.70000000000005</v>
      </c>
      <c r="C1071">
        <v>588.59</v>
      </c>
      <c r="D1071">
        <v>593.41</v>
      </c>
      <c r="E1071">
        <v>572.29999999999995</v>
      </c>
      <c r="F1071" t="s">
        <v>1588</v>
      </c>
      <c r="G1071">
        <v>-1.6799999999999999E-2</v>
      </c>
    </row>
    <row r="1072" spans="1:7" x14ac:dyDescent="0.35">
      <c r="A1072" s="1">
        <v>44536</v>
      </c>
      <c r="B1072">
        <v>588.59</v>
      </c>
      <c r="C1072">
        <v>557.61</v>
      </c>
      <c r="D1072">
        <v>592.61</v>
      </c>
      <c r="E1072">
        <v>533.29999999999995</v>
      </c>
      <c r="F1072" t="s">
        <v>5665</v>
      </c>
      <c r="G1072">
        <v>5.5599999999999997E-2</v>
      </c>
    </row>
    <row r="1073" spans="1:7" x14ac:dyDescent="0.35">
      <c r="A1073" s="1">
        <v>44535</v>
      </c>
      <c r="B1073">
        <v>557.6</v>
      </c>
      <c r="C1073">
        <v>568.6</v>
      </c>
      <c r="D1073">
        <v>581.80999999999995</v>
      </c>
      <c r="E1073">
        <v>542.72</v>
      </c>
      <c r="F1073" t="s">
        <v>5660</v>
      </c>
      <c r="G1073">
        <v>-1.9400000000000001E-2</v>
      </c>
    </row>
    <row r="1074" spans="1:7" x14ac:dyDescent="0.35">
      <c r="A1074" s="1">
        <v>44534</v>
      </c>
      <c r="B1074">
        <v>568.62</v>
      </c>
      <c r="C1074">
        <v>594.62</v>
      </c>
      <c r="D1074">
        <v>595.9</v>
      </c>
      <c r="E1074">
        <v>495.12</v>
      </c>
      <c r="F1074" t="s">
        <v>2175</v>
      </c>
      <c r="G1074">
        <v>-4.3700000000000003E-2</v>
      </c>
    </row>
    <row r="1075" spans="1:7" x14ac:dyDescent="0.35">
      <c r="A1075" s="1">
        <v>44533</v>
      </c>
      <c r="B1075">
        <v>594.62</v>
      </c>
      <c r="C1075">
        <v>620.21</v>
      </c>
      <c r="D1075">
        <v>627.79999999999995</v>
      </c>
      <c r="E1075">
        <v>576.78</v>
      </c>
      <c r="F1075" t="s">
        <v>1931</v>
      </c>
      <c r="G1075">
        <v>-4.1300000000000003E-2</v>
      </c>
    </row>
    <row r="1076" spans="1:7" x14ac:dyDescent="0.35">
      <c r="A1076" s="1">
        <v>44532</v>
      </c>
      <c r="B1076">
        <v>620.21</v>
      </c>
      <c r="C1076">
        <v>627.32000000000005</v>
      </c>
      <c r="D1076">
        <v>629.72</v>
      </c>
      <c r="E1076">
        <v>605.61</v>
      </c>
      <c r="F1076" t="s">
        <v>1704</v>
      </c>
      <c r="G1076">
        <v>-1.1299999999999999E-2</v>
      </c>
    </row>
    <row r="1077" spans="1:7" x14ac:dyDescent="0.35">
      <c r="A1077" s="1">
        <v>44531</v>
      </c>
      <c r="B1077">
        <v>627.32000000000005</v>
      </c>
      <c r="C1077">
        <v>621.51</v>
      </c>
      <c r="D1077">
        <v>649.59</v>
      </c>
      <c r="E1077">
        <v>618.72</v>
      </c>
      <c r="F1077" t="s">
        <v>2173</v>
      </c>
      <c r="G1077">
        <v>6.6E-3</v>
      </c>
    </row>
    <row r="1078" spans="1:7" x14ac:dyDescent="0.35">
      <c r="A1078" s="1">
        <v>44530</v>
      </c>
      <c r="B1078">
        <v>623.23</v>
      </c>
      <c r="C1078">
        <v>623.6</v>
      </c>
      <c r="D1078">
        <v>634.52</v>
      </c>
      <c r="E1078">
        <v>603.71</v>
      </c>
      <c r="F1078" t="s">
        <v>2173</v>
      </c>
      <c r="G1078">
        <v>-5.9999999999999995E-4</v>
      </c>
    </row>
    <row r="1079" spans="1:7" x14ac:dyDescent="0.35">
      <c r="A1079" s="1">
        <v>44529</v>
      </c>
      <c r="B1079">
        <v>623.61</v>
      </c>
      <c r="C1079">
        <v>611.58000000000004</v>
      </c>
      <c r="D1079">
        <v>628.62</v>
      </c>
      <c r="E1079">
        <v>601.99</v>
      </c>
      <c r="F1079" t="s">
        <v>1592</v>
      </c>
      <c r="G1079">
        <v>1.9599999999999999E-2</v>
      </c>
    </row>
    <row r="1080" spans="1:7" x14ac:dyDescent="0.35">
      <c r="A1080" s="1">
        <v>44528</v>
      </c>
      <c r="B1080">
        <v>611.61</v>
      </c>
      <c r="C1080">
        <v>600.29999999999995</v>
      </c>
      <c r="D1080">
        <v>612.57000000000005</v>
      </c>
      <c r="E1080">
        <v>573.96</v>
      </c>
      <c r="F1080" t="s">
        <v>5693</v>
      </c>
      <c r="G1080">
        <v>1.8800000000000001E-2</v>
      </c>
    </row>
    <row r="1081" spans="1:7" x14ac:dyDescent="0.35">
      <c r="A1081" s="1">
        <v>44527</v>
      </c>
      <c r="B1081">
        <v>600.29999999999995</v>
      </c>
      <c r="C1081">
        <v>587.62</v>
      </c>
      <c r="D1081">
        <v>621.19000000000005</v>
      </c>
      <c r="E1081">
        <v>584.29999999999995</v>
      </c>
      <c r="F1081" t="s">
        <v>5772</v>
      </c>
      <c r="G1081">
        <v>2.6200000000000001E-2</v>
      </c>
    </row>
    <row r="1082" spans="1:7" x14ac:dyDescent="0.35">
      <c r="A1082" s="1">
        <v>44526</v>
      </c>
      <c r="B1082">
        <v>584.96</v>
      </c>
      <c r="C1082">
        <v>639.16999999999996</v>
      </c>
      <c r="D1082">
        <v>657.7</v>
      </c>
      <c r="E1082">
        <v>564.63</v>
      </c>
      <c r="F1082" t="s">
        <v>5667</v>
      </c>
      <c r="G1082">
        <v>-8.43E-2</v>
      </c>
    </row>
    <row r="1083" spans="1:7" x14ac:dyDescent="0.35">
      <c r="A1083" s="1">
        <v>44525</v>
      </c>
      <c r="B1083">
        <v>638.79</v>
      </c>
      <c r="C1083">
        <v>590.61</v>
      </c>
      <c r="D1083">
        <v>646.51</v>
      </c>
      <c r="E1083">
        <v>587.72</v>
      </c>
      <c r="F1083" t="s">
        <v>1605</v>
      </c>
      <c r="G1083">
        <v>8.1600000000000006E-2</v>
      </c>
    </row>
    <row r="1084" spans="1:7" x14ac:dyDescent="0.35">
      <c r="A1084" s="1">
        <v>44524</v>
      </c>
      <c r="B1084">
        <v>590.61</v>
      </c>
      <c r="C1084">
        <v>591.1</v>
      </c>
      <c r="D1084">
        <v>593.89</v>
      </c>
      <c r="E1084">
        <v>577.4</v>
      </c>
      <c r="F1084" t="s">
        <v>1729</v>
      </c>
      <c r="G1084">
        <v>-1.1999999999999999E-3</v>
      </c>
    </row>
    <row r="1085" spans="1:7" x14ac:dyDescent="0.35">
      <c r="A1085" s="1">
        <v>44523</v>
      </c>
      <c r="B1085">
        <v>591.29999999999995</v>
      </c>
      <c r="C1085">
        <v>559.69000000000005</v>
      </c>
      <c r="D1085">
        <v>604.79999999999995</v>
      </c>
      <c r="E1085">
        <v>558.29999999999995</v>
      </c>
      <c r="F1085" t="s">
        <v>1619</v>
      </c>
      <c r="G1085">
        <v>5.6500000000000002E-2</v>
      </c>
    </row>
    <row r="1086" spans="1:7" x14ac:dyDescent="0.35">
      <c r="A1086" s="1">
        <v>44522</v>
      </c>
      <c r="B1086">
        <v>559.69000000000005</v>
      </c>
      <c r="C1086">
        <v>585.14</v>
      </c>
      <c r="D1086">
        <v>585.14</v>
      </c>
      <c r="E1086">
        <v>554.29999999999995</v>
      </c>
      <c r="F1086" t="s">
        <v>1652</v>
      </c>
      <c r="G1086">
        <v>-4.3499999999999997E-2</v>
      </c>
    </row>
    <row r="1087" spans="1:7" x14ac:dyDescent="0.35">
      <c r="A1087" s="1">
        <v>44521</v>
      </c>
      <c r="B1087">
        <v>585.14</v>
      </c>
      <c r="C1087">
        <v>604.28</v>
      </c>
      <c r="D1087">
        <v>604.91</v>
      </c>
      <c r="E1087">
        <v>580.11</v>
      </c>
      <c r="F1087" t="s">
        <v>1878</v>
      </c>
      <c r="G1087">
        <v>-3.1699999999999999E-2</v>
      </c>
    </row>
    <row r="1088" spans="1:7" x14ac:dyDescent="0.35">
      <c r="A1088" s="1">
        <v>44520</v>
      </c>
      <c r="B1088">
        <v>604.28</v>
      </c>
      <c r="C1088">
        <v>581</v>
      </c>
      <c r="D1088">
        <v>604.70000000000005</v>
      </c>
      <c r="E1088">
        <v>573.58000000000004</v>
      </c>
      <c r="F1088" t="s">
        <v>1594</v>
      </c>
      <c r="G1088">
        <v>3.9899999999999998E-2</v>
      </c>
    </row>
    <row r="1089" spans="1:7" x14ac:dyDescent="0.35">
      <c r="A1089" s="1">
        <v>44519</v>
      </c>
      <c r="B1089">
        <v>581.09</v>
      </c>
      <c r="C1089">
        <v>531.89</v>
      </c>
      <c r="D1089">
        <v>585.39</v>
      </c>
      <c r="E1089">
        <v>524.70000000000005</v>
      </c>
      <c r="F1089" t="s">
        <v>5787</v>
      </c>
      <c r="G1089">
        <v>9.11E-2</v>
      </c>
    </row>
    <row r="1090" spans="1:7" x14ac:dyDescent="0.35">
      <c r="A1090" s="1">
        <v>44518</v>
      </c>
      <c r="B1090">
        <v>532.55999999999995</v>
      </c>
      <c r="C1090">
        <v>578.29999999999995</v>
      </c>
      <c r="D1090">
        <v>587.9</v>
      </c>
      <c r="E1090">
        <v>517.13</v>
      </c>
      <c r="F1090" t="s">
        <v>5517</v>
      </c>
      <c r="G1090">
        <v>-7.9100000000000004E-2</v>
      </c>
    </row>
    <row r="1091" spans="1:7" x14ac:dyDescent="0.35">
      <c r="A1091" s="1">
        <v>44517</v>
      </c>
      <c r="B1091">
        <v>578.30999999999995</v>
      </c>
      <c r="C1091">
        <v>588.91</v>
      </c>
      <c r="D1091">
        <v>592.5</v>
      </c>
      <c r="E1091">
        <v>554.64</v>
      </c>
      <c r="F1091" t="s">
        <v>6941</v>
      </c>
      <c r="G1091">
        <v>-1.7999999999999999E-2</v>
      </c>
    </row>
    <row r="1092" spans="1:7" x14ac:dyDescent="0.35">
      <c r="A1092" s="1">
        <v>44516</v>
      </c>
      <c r="B1092">
        <v>588.91</v>
      </c>
      <c r="C1092">
        <v>633.80999999999995</v>
      </c>
      <c r="D1092">
        <v>634.51</v>
      </c>
      <c r="E1092">
        <v>574.03</v>
      </c>
      <c r="F1092" t="s">
        <v>5474</v>
      </c>
      <c r="G1092">
        <v>-7.0400000000000004E-2</v>
      </c>
    </row>
    <row r="1093" spans="1:7" x14ac:dyDescent="0.35">
      <c r="A1093" s="1">
        <v>44515</v>
      </c>
      <c r="B1093">
        <v>633.51</v>
      </c>
      <c r="C1093">
        <v>650.79999999999995</v>
      </c>
      <c r="D1093">
        <v>659.2</v>
      </c>
      <c r="E1093">
        <v>631.29999999999995</v>
      </c>
      <c r="F1093" t="s">
        <v>6942</v>
      </c>
      <c r="G1093">
        <v>-2.6599999999999999E-2</v>
      </c>
    </row>
    <row r="1094" spans="1:7" x14ac:dyDescent="0.35">
      <c r="A1094" s="1">
        <v>44514</v>
      </c>
      <c r="B1094">
        <v>650.79999999999995</v>
      </c>
      <c r="C1094">
        <v>649.5</v>
      </c>
      <c r="D1094">
        <v>660.2</v>
      </c>
      <c r="E1094">
        <v>634.80999999999995</v>
      </c>
      <c r="F1094" t="s">
        <v>6943</v>
      </c>
      <c r="G1094">
        <v>2E-3</v>
      </c>
    </row>
    <row r="1095" spans="1:7" x14ac:dyDescent="0.35">
      <c r="A1095" s="1">
        <v>44513</v>
      </c>
      <c r="B1095">
        <v>649.5</v>
      </c>
      <c r="C1095">
        <v>626.91999999999996</v>
      </c>
      <c r="D1095">
        <v>654.70000000000005</v>
      </c>
      <c r="E1095">
        <v>620.79999999999995</v>
      </c>
      <c r="F1095" t="s">
        <v>6944</v>
      </c>
      <c r="G1095">
        <v>3.5999999999999997E-2</v>
      </c>
    </row>
    <row r="1096" spans="1:7" x14ac:dyDescent="0.35">
      <c r="A1096" s="1">
        <v>44512</v>
      </c>
      <c r="B1096">
        <v>626.91</v>
      </c>
      <c r="C1096">
        <v>627.91</v>
      </c>
      <c r="D1096">
        <v>634.5</v>
      </c>
      <c r="E1096">
        <v>603.9</v>
      </c>
      <c r="F1096" t="s">
        <v>3699</v>
      </c>
      <c r="G1096">
        <v>-3.0000000000000001E-3</v>
      </c>
    </row>
    <row r="1097" spans="1:7" x14ac:dyDescent="0.35">
      <c r="A1097" s="1">
        <v>44511</v>
      </c>
      <c r="B1097">
        <v>628.79999999999995</v>
      </c>
      <c r="C1097">
        <v>614.79999999999995</v>
      </c>
      <c r="D1097">
        <v>634.79999999999995</v>
      </c>
      <c r="E1097">
        <v>606.01</v>
      </c>
      <c r="F1097" t="s">
        <v>3699</v>
      </c>
      <c r="G1097">
        <v>2.2800000000000001E-2</v>
      </c>
    </row>
    <row r="1098" spans="1:7" x14ac:dyDescent="0.35">
      <c r="A1098" s="1">
        <v>44510</v>
      </c>
      <c r="B1098">
        <v>614.80999999999995</v>
      </c>
      <c r="C1098">
        <v>634.9</v>
      </c>
      <c r="D1098">
        <v>662.6</v>
      </c>
      <c r="E1098">
        <v>575.72</v>
      </c>
      <c r="F1098" t="s">
        <v>1646</v>
      </c>
      <c r="G1098">
        <v>-3.0599999999999999E-2</v>
      </c>
    </row>
    <row r="1099" spans="1:7" x14ac:dyDescent="0.35">
      <c r="A1099" s="1">
        <v>44509</v>
      </c>
      <c r="B1099">
        <v>634.24</v>
      </c>
      <c r="C1099">
        <v>653.79</v>
      </c>
      <c r="D1099">
        <v>656.68</v>
      </c>
      <c r="E1099">
        <v>632.11</v>
      </c>
      <c r="F1099" t="s">
        <v>6945</v>
      </c>
      <c r="G1099">
        <v>-2.9899999999999999E-2</v>
      </c>
    </row>
    <row r="1100" spans="1:7" x14ac:dyDescent="0.35">
      <c r="A1100" s="1">
        <v>44508</v>
      </c>
      <c r="B1100">
        <v>653.79</v>
      </c>
      <c r="C1100">
        <v>649.5</v>
      </c>
      <c r="D1100">
        <v>655.49</v>
      </c>
      <c r="E1100">
        <v>631.70000000000005</v>
      </c>
      <c r="F1100" t="s">
        <v>1599</v>
      </c>
      <c r="G1100">
        <v>6.6E-3</v>
      </c>
    </row>
    <row r="1101" spans="1:7" x14ac:dyDescent="0.35">
      <c r="A1101" s="1">
        <v>44507</v>
      </c>
      <c r="B1101">
        <v>649.5</v>
      </c>
      <c r="C1101">
        <v>636.29999999999995</v>
      </c>
      <c r="D1101">
        <v>668.8</v>
      </c>
      <c r="E1101">
        <v>630.91</v>
      </c>
      <c r="F1101" t="s">
        <v>1623</v>
      </c>
      <c r="G1101">
        <v>2.07E-2</v>
      </c>
    </row>
    <row r="1102" spans="1:7" x14ac:dyDescent="0.35">
      <c r="A1102" s="1">
        <v>44506</v>
      </c>
      <c r="B1102">
        <v>636.29999999999995</v>
      </c>
      <c r="C1102">
        <v>607.30999999999995</v>
      </c>
      <c r="D1102">
        <v>636.29999999999995</v>
      </c>
      <c r="E1102">
        <v>595.99</v>
      </c>
      <c r="F1102" t="s">
        <v>1636</v>
      </c>
      <c r="G1102">
        <v>4.7699999999999999E-2</v>
      </c>
    </row>
    <row r="1103" spans="1:7" x14ac:dyDescent="0.35">
      <c r="A1103" s="1">
        <v>44505</v>
      </c>
      <c r="B1103">
        <v>607.30999999999995</v>
      </c>
      <c r="C1103">
        <v>558.70000000000005</v>
      </c>
      <c r="D1103">
        <v>614.61</v>
      </c>
      <c r="E1103">
        <v>554.41999999999996</v>
      </c>
      <c r="F1103" t="s">
        <v>6946</v>
      </c>
      <c r="G1103">
        <v>8.6099999999999996E-2</v>
      </c>
    </row>
    <row r="1104" spans="1:7" x14ac:dyDescent="0.35">
      <c r="A1104" s="1">
        <v>44504</v>
      </c>
      <c r="B1104">
        <v>559.16</v>
      </c>
      <c r="C1104">
        <v>568.48</v>
      </c>
      <c r="D1104">
        <v>568.69000000000005</v>
      </c>
      <c r="E1104">
        <v>543.82000000000005</v>
      </c>
      <c r="F1104" t="s">
        <v>1592</v>
      </c>
      <c r="G1104">
        <v>-1.6299999999999999E-2</v>
      </c>
    </row>
    <row r="1105" spans="1:7" x14ac:dyDescent="0.35">
      <c r="A1105" s="1">
        <v>44503</v>
      </c>
      <c r="B1105">
        <v>568.4</v>
      </c>
      <c r="C1105">
        <v>554.28</v>
      </c>
      <c r="D1105">
        <v>569.87</v>
      </c>
      <c r="E1105">
        <v>537.61</v>
      </c>
      <c r="F1105" t="s">
        <v>5787</v>
      </c>
      <c r="G1105">
        <v>2.5499999999999998E-2</v>
      </c>
    </row>
    <row r="1106" spans="1:7" x14ac:dyDescent="0.35">
      <c r="A1106" s="1">
        <v>44502</v>
      </c>
      <c r="B1106">
        <v>554.28</v>
      </c>
      <c r="C1106">
        <v>551.5</v>
      </c>
      <c r="D1106">
        <v>563.70000000000005</v>
      </c>
      <c r="E1106">
        <v>537.62</v>
      </c>
      <c r="F1106" t="s">
        <v>5662</v>
      </c>
      <c r="G1106">
        <v>5.0000000000000001E-3</v>
      </c>
    </row>
    <row r="1107" spans="1:7" x14ac:dyDescent="0.35">
      <c r="A1107" s="1">
        <v>44501</v>
      </c>
      <c r="B1107">
        <v>551.53</v>
      </c>
      <c r="C1107">
        <v>524.65</v>
      </c>
      <c r="D1107">
        <v>551.91</v>
      </c>
      <c r="E1107">
        <v>511.74</v>
      </c>
      <c r="F1107" t="s">
        <v>2003</v>
      </c>
      <c r="G1107">
        <v>5.16E-2</v>
      </c>
    </row>
    <row r="1108" spans="1:7" x14ac:dyDescent="0.35">
      <c r="A1108" s="1">
        <v>44500</v>
      </c>
      <c r="B1108">
        <v>524.46</v>
      </c>
      <c r="C1108">
        <v>528.20000000000005</v>
      </c>
      <c r="D1108">
        <v>534.89</v>
      </c>
      <c r="E1108">
        <v>509.32</v>
      </c>
      <c r="F1108" t="s">
        <v>1593</v>
      </c>
      <c r="G1108">
        <v>-7.1000000000000004E-3</v>
      </c>
    </row>
    <row r="1109" spans="1:7" x14ac:dyDescent="0.35">
      <c r="A1109" s="1">
        <v>44499</v>
      </c>
      <c r="B1109">
        <v>528.20000000000005</v>
      </c>
      <c r="C1109">
        <v>529.61</v>
      </c>
      <c r="D1109">
        <v>540.30999999999995</v>
      </c>
      <c r="E1109">
        <v>512.17999999999995</v>
      </c>
      <c r="F1109" t="s">
        <v>1709</v>
      </c>
      <c r="G1109">
        <v>-2.5000000000000001E-3</v>
      </c>
    </row>
    <row r="1110" spans="1:7" x14ac:dyDescent="0.35">
      <c r="A1110" s="1">
        <v>44498</v>
      </c>
      <c r="B1110">
        <v>529.52</v>
      </c>
      <c r="C1110">
        <v>492.09</v>
      </c>
      <c r="D1110">
        <v>533.6</v>
      </c>
      <c r="E1110">
        <v>488.99</v>
      </c>
      <c r="F1110" t="s">
        <v>5759</v>
      </c>
      <c r="G1110">
        <v>7.6100000000000001E-2</v>
      </c>
    </row>
    <row r="1111" spans="1:7" x14ac:dyDescent="0.35">
      <c r="A1111" s="1">
        <v>44497</v>
      </c>
      <c r="B1111">
        <v>492.09</v>
      </c>
      <c r="C1111">
        <v>448.7</v>
      </c>
      <c r="D1111">
        <v>494.69</v>
      </c>
      <c r="E1111">
        <v>446.6</v>
      </c>
      <c r="F1111" t="s">
        <v>1649</v>
      </c>
      <c r="G1111">
        <v>9.6699999999999994E-2</v>
      </c>
    </row>
    <row r="1112" spans="1:7" x14ac:dyDescent="0.35">
      <c r="A1112" s="1">
        <v>44496</v>
      </c>
      <c r="B1112">
        <v>448.69</v>
      </c>
      <c r="C1112">
        <v>478.02</v>
      </c>
      <c r="D1112">
        <v>486.29</v>
      </c>
      <c r="E1112">
        <v>438.55</v>
      </c>
      <c r="F1112" t="s">
        <v>1993</v>
      </c>
      <c r="G1112">
        <v>-6.13E-2</v>
      </c>
    </row>
    <row r="1113" spans="1:7" x14ac:dyDescent="0.35">
      <c r="A1113" s="1">
        <v>44495</v>
      </c>
      <c r="B1113">
        <v>478.01</v>
      </c>
      <c r="C1113">
        <v>484.91</v>
      </c>
      <c r="D1113">
        <v>489.58</v>
      </c>
      <c r="E1113">
        <v>474.17</v>
      </c>
      <c r="F1113" t="s">
        <v>6947</v>
      </c>
      <c r="G1113">
        <v>-1.4200000000000001E-2</v>
      </c>
    </row>
    <row r="1114" spans="1:7" x14ac:dyDescent="0.35">
      <c r="A1114" s="1">
        <v>44494</v>
      </c>
      <c r="B1114">
        <v>484.91</v>
      </c>
      <c r="C1114">
        <v>475.7</v>
      </c>
      <c r="D1114">
        <v>488.58</v>
      </c>
      <c r="E1114">
        <v>474.82</v>
      </c>
      <c r="F1114" t="s">
        <v>6948</v>
      </c>
      <c r="G1114">
        <v>1.9199999999999998E-2</v>
      </c>
    </row>
    <row r="1115" spans="1:7" x14ac:dyDescent="0.35">
      <c r="A1115" s="1">
        <v>44493</v>
      </c>
      <c r="B1115">
        <v>475.8</v>
      </c>
      <c r="C1115">
        <v>485.41</v>
      </c>
      <c r="D1115">
        <v>486.42</v>
      </c>
      <c r="E1115">
        <v>468.02</v>
      </c>
      <c r="F1115" t="s">
        <v>6949</v>
      </c>
      <c r="G1115">
        <v>-1.9800000000000002E-2</v>
      </c>
    </row>
    <row r="1116" spans="1:7" x14ac:dyDescent="0.35">
      <c r="A1116" s="1">
        <v>44492</v>
      </c>
      <c r="B1116">
        <v>485.41</v>
      </c>
      <c r="C1116">
        <v>478.83</v>
      </c>
      <c r="D1116">
        <v>485.41</v>
      </c>
      <c r="E1116">
        <v>472.91</v>
      </c>
      <c r="F1116" t="s">
        <v>6950</v>
      </c>
      <c r="G1116">
        <v>1.38E-2</v>
      </c>
    </row>
    <row r="1117" spans="1:7" x14ac:dyDescent="0.35">
      <c r="A1117" s="1">
        <v>44491</v>
      </c>
      <c r="B1117">
        <v>478.83</v>
      </c>
      <c r="C1117">
        <v>470.92</v>
      </c>
      <c r="D1117">
        <v>497.89</v>
      </c>
      <c r="E1117">
        <v>470.92</v>
      </c>
      <c r="F1117" t="s">
        <v>5793</v>
      </c>
      <c r="G1117">
        <v>1.6400000000000001E-2</v>
      </c>
    </row>
    <row r="1118" spans="1:7" x14ac:dyDescent="0.35">
      <c r="A1118" s="1">
        <v>44490</v>
      </c>
      <c r="B1118">
        <v>471.1</v>
      </c>
      <c r="C1118">
        <v>501.3</v>
      </c>
      <c r="D1118">
        <v>504.79</v>
      </c>
      <c r="E1118">
        <v>467.26</v>
      </c>
      <c r="F1118" t="s">
        <v>5957</v>
      </c>
      <c r="G1118">
        <v>-5.9900000000000002E-2</v>
      </c>
    </row>
    <row r="1119" spans="1:7" x14ac:dyDescent="0.35">
      <c r="A1119" s="1">
        <v>44489</v>
      </c>
      <c r="B1119">
        <v>501.11</v>
      </c>
      <c r="C1119">
        <v>488.1</v>
      </c>
      <c r="D1119">
        <v>505.62</v>
      </c>
      <c r="E1119">
        <v>482.35</v>
      </c>
      <c r="F1119" t="s">
        <v>1606</v>
      </c>
      <c r="G1119">
        <v>2.6700000000000002E-2</v>
      </c>
    </row>
    <row r="1120" spans="1:7" x14ac:dyDescent="0.35">
      <c r="A1120" s="1">
        <v>44488</v>
      </c>
      <c r="B1120">
        <v>488.1</v>
      </c>
      <c r="C1120">
        <v>485</v>
      </c>
      <c r="D1120">
        <v>497.4</v>
      </c>
      <c r="E1120">
        <v>481.1</v>
      </c>
      <c r="F1120" t="s">
        <v>1657</v>
      </c>
      <c r="G1120">
        <v>6.4000000000000003E-3</v>
      </c>
    </row>
    <row r="1121" spans="1:7" x14ac:dyDescent="0.35">
      <c r="A1121" s="1">
        <v>44487</v>
      </c>
      <c r="B1121">
        <v>485</v>
      </c>
      <c r="C1121">
        <v>470.91</v>
      </c>
      <c r="D1121">
        <v>487.2</v>
      </c>
      <c r="E1121">
        <v>467.22</v>
      </c>
      <c r="F1121" t="s">
        <v>1652</v>
      </c>
      <c r="G1121">
        <v>3.04E-2</v>
      </c>
    </row>
    <row r="1122" spans="1:7" x14ac:dyDescent="0.35">
      <c r="A1122" s="1">
        <v>44486</v>
      </c>
      <c r="B1122">
        <v>470.71</v>
      </c>
      <c r="C1122">
        <v>465.12</v>
      </c>
      <c r="D1122">
        <v>472.4</v>
      </c>
      <c r="E1122">
        <v>455.77</v>
      </c>
      <c r="F1122" t="s">
        <v>6951</v>
      </c>
      <c r="G1122">
        <v>1.2E-2</v>
      </c>
    </row>
    <row r="1123" spans="1:7" x14ac:dyDescent="0.35">
      <c r="A1123" s="1">
        <v>44485</v>
      </c>
      <c r="B1123">
        <v>465.12</v>
      </c>
      <c r="C1123">
        <v>474.31</v>
      </c>
      <c r="D1123">
        <v>484.4</v>
      </c>
      <c r="E1123">
        <v>462.43</v>
      </c>
      <c r="F1123" t="s">
        <v>1729</v>
      </c>
      <c r="G1123">
        <v>-1.9400000000000001E-2</v>
      </c>
    </row>
    <row r="1124" spans="1:7" x14ac:dyDescent="0.35">
      <c r="A1124" s="1">
        <v>44484</v>
      </c>
      <c r="B1124">
        <v>474.31</v>
      </c>
      <c r="C1124">
        <v>472.42</v>
      </c>
      <c r="D1124">
        <v>477.41</v>
      </c>
      <c r="E1124">
        <v>452.85</v>
      </c>
      <c r="F1124" t="s">
        <v>1642</v>
      </c>
      <c r="G1124">
        <v>4.0000000000000001E-3</v>
      </c>
    </row>
    <row r="1125" spans="1:7" x14ac:dyDescent="0.35">
      <c r="A1125" s="1">
        <v>44483</v>
      </c>
      <c r="B1125">
        <v>472.42</v>
      </c>
      <c r="C1125">
        <v>470.41</v>
      </c>
      <c r="D1125">
        <v>482.59</v>
      </c>
      <c r="E1125">
        <v>461.8</v>
      </c>
      <c r="F1125" t="s">
        <v>1596</v>
      </c>
      <c r="G1125">
        <v>4.3E-3</v>
      </c>
    </row>
    <row r="1126" spans="1:7" x14ac:dyDescent="0.35">
      <c r="A1126" s="1">
        <v>44482</v>
      </c>
      <c r="B1126">
        <v>470.41</v>
      </c>
      <c r="C1126">
        <v>444.39</v>
      </c>
      <c r="D1126">
        <v>471.6</v>
      </c>
      <c r="E1126">
        <v>434.08</v>
      </c>
      <c r="F1126" t="s">
        <v>2169</v>
      </c>
      <c r="G1126">
        <v>6.0299999999999999E-2</v>
      </c>
    </row>
    <row r="1127" spans="1:7" x14ac:dyDescent="0.35">
      <c r="A1127" s="1">
        <v>44481</v>
      </c>
      <c r="B1127">
        <v>443.65</v>
      </c>
      <c r="C1127">
        <v>413.39</v>
      </c>
      <c r="D1127">
        <v>444.01</v>
      </c>
      <c r="E1127">
        <v>392.49</v>
      </c>
      <c r="F1127" t="s">
        <v>6946</v>
      </c>
      <c r="G1127">
        <v>7.3200000000000001E-2</v>
      </c>
    </row>
    <row r="1128" spans="1:7" x14ac:dyDescent="0.35">
      <c r="A1128" s="1">
        <v>44480</v>
      </c>
      <c r="B1128">
        <v>413.38</v>
      </c>
      <c r="C1128">
        <v>404.19</v>
      </c>
      <c r="D1128">
        <v>423.86</v>
      </c>
      <c r="E1128">
        <v>400.42</v>
      </c>
      <c r="F1128" t="s">
        <v>6952</v>
      </c>
      <c r="G1128">
        <v>2.2700000000000001E-2</v>
      </c>
    </row>
    <row r="1129" spans="1:7" x14ac:dyDescent="0.35">
      <c r="A1129" s="1">
        <v>44479</v>
      </c>
      <c r="B1129">
        <v>404.19</v>
      </c>
      <c r="C1129">
        <v>421.72</v>
      </c>
      <c r="D1129">
        <v>422.18</v>
      </c>
      <c r="E1129">
        <v>402.41</v>
      </c>
      <c r="F1129" t="s">
        <v>6953</v>
      </c>
      <c r="G1129">
        <v>-4.1500000000000002E-2</v>
      </c>
    </row>
    <row r="1130" spans="1:7" x14ac:dyDescent="0.35">
      <c r="A1130" s="1">
        <v>44478</v>
      </c>
      <c r="B1130">
        <v>421.69</v>
      </c>
      <c r="C1130">
        <v>418.7</v>
      </c>
      <c r="D1130">
        <v>425.88</v>
      </c>
      <c r="E1130">
        <v>416.51</v>
      </c>
      <c r="F1130" t="s">
        <v>6954</v>
      </c>
      <c r="G1130">
        <v>7.1000000000000004E-3</v>
      </c>
    </row>
    <row r="1131" spans="1:7" x14ac:dyDescent="0.35">
      <c r="A1131" s="1">
        <v>44477</v>
      </c>
      <c r="B1131">
        <v>418.7</v>
      </c>
      <c r="C1131">
        <v>438.21</v>
      </c>
      <c r="D1131">
        <v>441.59</v>
      </c>
      <c r="E1131">
        <v>416</v>
      </c>
      <c r="F1131" t="s">
        <v>5723</v>
      </c>
      <c r="G1131">
        <v>-4.4499999999999998E-2</v>
      </c>
    </row>
    <row r="1132" spans="1:7" x14ac:dyDescent="0.35">
      <c r="A1132" s="1">
        <v>44476</v>
      </c>
      <c r="B1132">
        <v>438.21</v>
      </c>
      <c r="C1132">
        <v>434.79</v>
      </c>
      <c r="D1132">
        <v>449.89</v>
      </c>
      <c r="E1132">
        <v>424.11</v>
      </c>
      <c r="F1132" t="s">
        <v>5662</v>
      </c>
      <c r="G1132">
        <v>7.6E-3</v>
      </c>
    </row>
    <row r="1133" spans="1:7" x14ac:dyDescent="0.35">
      <c r="A1133" s="1">
        <v>44475</v>
      </c>
      <c r="B1133">
        <v>434.88</v>
      </c>
      <c r="C1133">
        <v>442.19</v>
      </c>
      <c r="D1133">
        <v>442.79</v>
      </c>
      <c r="E1133">
        <v>414.91</v>
      </c>
      <c r="F1133" t="s">
        <v>5693</v>
      </c>
      <c r="G1133">
        <v>-1.66E-2</v>
      </c>
    </row>
    <row r="1134" spans="1:7" x14ac:dyDescent="0.35">
      <c r="A1134" s="1">
        <v>44474</v>
      </c>
      <c r="B1134">
        <v>442.21</v>
      </c>
      <c r="C1134">
        <v>426.39</v>
      </c>
      <c r="D1134">
        <v>443.9</v>
      </c>
      <c r="E1134">
        <v>424.21</v>
      </c>
      <c r="F1134" t="s">
        <v>5829</v>
      </c>
      <c r="G1134">
        <v>3.6900000000000002E-2</v>
      </c>
    </row>
    <row r="1135" spans="1:7" x14ac:dyDescent="0.35">
      <c r="A1135" s="1">
        <v>44473</v>
      </c>
      <c r="B1135">
        <v>426.48</v>
      </c>
      <c r="C1135">
        <v>430.32</v>
      </c>
      <c r="D1135">
        <v>430.87</v>
      </c>
      <c r="E1135">
        <v>411.61</v>
      </c>
      <c r="F1135" t="s">
        <v>3699</v>
      </c>
      <c r="G1135">
        <v>-8.8999999999999999E-3</v>
      </c>
    </row>
    <row r="1136" spans="1:7" x14ac:dyDescent="0.35">
      <c r="A1136" s="1">
        <v>44472</v>
      </c>
      <c r="B1136">
        <v>430.32</v>
      </c>
      <c r="C1136">
        <v>427.18</v>
      </c>
      <c r="D1136">
        <v>436.89</v>
      </c>
      <c r="E1136">
        <v>422.34</v>
      </c>
      <c r="F1136" t="s">
        <v>6955</v>
      </c>
      <c r="G1136">
        <v>7.3000000000000001E-3</v>
      </c>
    </row>
    <row r="1137" spans="1:7" x14ac:dyDescent="0.35">
      <c r="A1137" s="1">
        <v>44471</v>
      </c>
      <c r="B1137">
        <v>427.22</v>
      </c>
      <c r="C1137">
        <v>421.31</v>
      </c>
      <c r="D1137">
        <v>438</v>
      </c>
      <c r="E1137">
        <v>410.8</v>
      </c>
      <c r="F1137" t="s">
        <v>5724</v>
      </c>
      <c r="G1137">
        <v>1.4E-2</v>
      </c>
    </row>
    <row r="1138" spans="1:7" x14ac:dyDescent="0.35">
      <c r="A1138" s="1">
        <v>44470</v>
      </c>
      <c r="B1138">
        <v>421.31</v>
      </c>
      <c r="C1138">
        <v>387.59</v>
      </c>
      <c r="D1138">
        <v>423.3</v>
      </c>
      <c r="E1138">
        <v>381.79</v>
      </c>
      <c r="F1138" t="s">
        <v>5759</v>
      </c>
      <c r="G1138">
        <v>8.6999999999999994E-2</v>
      </c>
    </row>
    <row r="1139" spans="1:7" x14ac:dyDescent="0.35">
      <c r="A1139" s="1">
        <v>44469</v>
      </c>
      <c r="B1139">
        <v>387.59</v>
      </c>
      <c r="C1139">
        <v>367.49</v>
      </c>
      <c r="D1139">
        <v>388.49</v>
      </c>
      <c r="E1139">
        <v>366.49</v>
      </c>
      <c r="F1139" t="s">
        <v>1626</v>
      </c>
      <c r="G1139">
        <v>5.4699999999999999E-2</v>
      </c>
    </row>
    <row r="1140" spans="1:7" x14ac:dyDescent="0.35">
      <c r="A1140" s="1">
        <v>44468</v>
      </c>
      <c r="B1140">
        <v>367.51</v>
      </c>
      <c r="C1140">
        <v>332.91</v>
      </c>
      <c r="D1140">
        <v>375.01</v>
      </c>
      <c r="E1140">
        <v>331.57</v>
      </c>
      <c r="F1140" t="s">
        <v>5480</v>
      </c>
      <c r="G1140">
        <v>0.1038</v>
      </c>
    </row>
    <row r="1141" spans="1:7" x14ac:dyDescent="0.35">
      <c r="A1141" s="1">
        <v>44467</v>
      </c>
      <c r="B1141">
        <v>332.94</v>
      </c>
      <c r="C1141">
        <v>335.32</v>
      </c>
      <c r="D1141">
        <v>344.41</v>
      </c>
      <c r="E1141">
        <v>330.01</v>
      </c>
      <c r="F1141" t="s">
        <v>1658</v>
      </c>
      <c r="G1141">
        <v>-7.1000000000000004E-3</v>
      </c>
    </row>
    <row r="1142" spans="1:7" x14ac:dyDescent="0.35">
      <c r="A1142" s="1">
        <v>44466</v>
      </c>
      <c r="B1142">
        <v>335.32</v>
      </c>
      <c r="C1142">
        <v>344.52</v>
      </c>
      <c r="D1142">
        <v>357.5</v>
      </c>
      <c r="E1142">
        <v>335.3</v>
      </c>
      <c r="F1142" t="s">
        <v>1654</v>
      </c>
      <c r="G1142">
        <v>-2.6700000000000002E-2</v>
      </c>
    </row>
    <row r="1143" spans="1:7" x14ac:dyDescent="0.35">
      <c r="A1143" s="1">
        <v>44465</v>
      </c>
      <c r="B1143">
        <v>344.53</v>
      </c>
      <c r="C1143">
        <v>349.51</v>
      </c>
      <c r="D1143">
        <v>352.62</v>
      </c>
      <c r="E1143">
        <v>320.10000000000002</v>
      </c>
      <c r="F1143" t="s">
        <v>1649</v>
      </c>
      <c r="G1143">
        <v>-1.43E-2</v>
      </c>
    </row>
    <row r="1144" spans="1:7" x14ac:dyDescent="0.35">
      <c r="A1144" s="1">
        <v>44464</v>
      </c>
      <c r="B1144">
        <v>349.51</v>
      </c>
      <c r="C1144">
        <v>355.1</v>
      </c>
      <c r="D1144">
        <v>360.49</v>
      </c>
      <c r="E1144">
        <v>343.72</v>
      </c>
      <c r="F1144" t="s">
        <v>6956</v>
      </c>
      <c r="G1144">
        <v>-1.5699999999999999E-2</v>
      </c>
    </row>
    <row r="1145" spans="1:7" x14ac:dyDescent="0.35">
      <c r="A1145" s="1">
        <v>44463</v>
      </c>
      <c r="B1145">
        <v>355.1</v>
      </c>
      <c r="C1145">
        <v>383.53</v>
      </c>
      <c r="D1145">
        <v>384.99</v>
      </c>
      <c r="E1145">
        <v>334.67</v>
      </c>
      <c r="F1145" t="s">
        <v>5678</v>
      </c>
      <c r="G1145">
        <v>-7.4399999999999994E-2</v>
      </c>
    </row>
    <row r="1146" spans="1:7" x14ac:dyDescent="0.35">
      <c r="A1146" s="1">
        <v>44462</v>
      </c>
      <c r="B1146">
        <v>383.63</v>
      </c>
      <c r="C1146">
        <v>378.82</v>
      </c>
      <c r="D1146">
        <v>384.49</v>
      </c>
      <c r="E1146">
        <v>369.21</v>
      </c>
      <c r="F1146" t="s">
        <v>1654</v>
      </c>
      <c r="G1146">
        <v>1.2699999999999999E-2</v>
      </c>
    </row>
    <row r="1147" spans="1:7" x14ac:dyDescent="0.35">
      <c r="A1147" s="1">
        <v>44461</v>
      </c>
      <c r="B1147">
        <v>378.83</v>
      </c>
      <c r="C1147">
        <v>343.36</v>
      </c>
      <c r="D1147">
        <v>379.89</v>
      </c>
      <c r="E1147">
        <v>342.42</v>
      </c>
      <c r="F1147" t="s">
        <v>1592</v>
      </c>
      <c r="G1147">
        <v>0.10349999999999999</v>
      </c>
    </row>
    <row r="1148" spans="1:7" x14ac:dyDescent="0.35">
      <c r="A1148" s="1">
        <v>44460</v>
      </c>
      <c r="B1148">
        <v>343.3</v>
      </c>
      <c r="C1148">
        <v>364.17</v>
      </c>
      <c r="D1148">
        <v>375.69</v>
      </c>
      <c r="E1148">
        <v>337.35</v>
      </c>
      <c r="F1148" t="s">
        <v>5830</v>
      </c>
      <c r="G1148">
        <v>-5.5800000000000002E-2</v>
      </c>
    </row>
    <row r="1149" spans="1:7" x14ac:dyDescent="0.35">
      <c r="A1149" s="1">
        <v>44459</v>
      </c>
      <c r="B1149">
        <v>363.6</v>
      </c>
      <c r="C1149">
        <v>408.39</v>
      </c>
      <c r="D1149">
        <v>409.6</v>
      </c>
      <c r="E1149">
        <v>355.33</v>
      </c>
      <c r="F1149" t="s">
        <v>5957</v>
      </c>
      <c r="G1149">
        <v>-0.10970000000000001</v>
      </c>
    </row>
    <row r="1150" spans="1:7" x14ac:dyDescent="0.35">
      <c r="A1150" s="1">
        <v>44458</v>
      </c>
      <c r="B1150">
        <v>408.39</v>
      </c>
      <c r="C1150">
        <v>410.7</v>
      </c>
      <c r="D1150">
        <v>418.95</v>
      </c>
      <c r="E1150">
        <v>403.45</v>
      </c>
      <c r="F1150" t="s">
        <v>6957</v>
      </c>
      <c r="G1150">
        <v>-5.5999999999999999E-3</v>
      </c>
    </row>
    <row r="1151" spans="1:7" x14ac:dyDescent="0.35">
      <c r="A1151" s="1">
        <v>44457</v>
      </c>
      <c r="B1151">
        <v>410.7</v>
      </c>
      <c r="C1151">
        <v>406.22</v>
      </c>
      <c r="D1151">
        <v>419.87</v>
      </c>
      <c r="E1151">
        <v>401.63</v>
      </c>
      <c r="F1151" t="s">
        <v>6958</v>
      </c>
      <c r="G1151">
        <v>1.11E-2</v>
      </c>
    </row>
    <row r="1152" spans="1:7" x14ac:dyDescent="0.35">
      <c r="A1152" s="1">
        <v>44456</v>
      </c>
      <c r="B1152">
        <v>406.21</v>
      </c>
      <c r="C1152">
        <v>424.22</v>
      </c>
      <c r="D1152">
        <v>425.79</v>
      </c>
      <c r="E1152">
        <v>401.37</v>
      </c>
      <c r="F1152" t="s">
        <v>6959</v>
      </c>
      <c r="G1152">
        <v>-4.24E-2</v>
      </c>
    </row>
    <row r="1153" spans="1:7" x14ac:dyDescent="0.35">
      <c r="A1153" s="1">
        <v>44455</v>
      </c>
      <c r="B1153">
        <v>424.22</v>
      </c>
      <c r="C1153">
        <v>431.2</v>
      </c>
      <c r="D1153">
        <v>433.9</v>
      </c>
      <c r="E1153">
        <v>415.99</v>
      </c>
      <c r="F1153" t="s">
        <v>1607</v>
      </c>
      <c r="G1153">
        <v>-1.6E-2</v>
      </c>
    </row>
    <row r="1154" spans="1:7" x14ac:dyDescent="0.35">
      <c r="A1154" s="1">
        <v>44454</v>
      </c>
      <c r="B1154">
        <v>431.1</v>
      </c>
      <c r="C1154">
        <v>414.29</v>
      </c>
      <c r="D1154">
        <v>436.39</v>
      </c>
      <c r="E1154">
        <v>410.1</v>
      </c>
      <c r="F1154" t="s">
        <v>5772</v>
      </c>
      <c r="G1154">
        <v>4.0599999999999997E-2</v>
      </c>
    </row>
    <row r="1155" spans="1:7" x14ac:dyDescent="0.35">
      <c r="A1155" s="1">
        <v>44453</v>
      </c>
      <c r="B1155">
        <v>414.29</v>
      </c>
      <c r="C1155">
        <v>399</v>
      </c>
      <c r="D1155">
        <v>414.29</v>
      </c>
      <c r="E1155">
        <v>396.11</v>
      </c>
      <c r="F1155" t="s">
        <v>6960</v>
      </c>
      <c r="G1155">
        <v>3.8300000000000001E-2</v>
      </c>
    </row>
    <row r="1156" spans="1:7" x14ac:dyDescent="0.35">
      <c r="A1156" s="1">
        <v>44452</v>
      </c>
      <c r="B1156">
        <v>399</v>
      </c>
      <c r="C1156">
        <v>416.98</v>
      </c>
      <c r="D1156">
        <v>419.39</v>
      </c>
      <c r="E1156">
        <v>385.32</v>
      </c>
      <c r="F1156" t="s">
        <v>1605</v>
      </c>
      <c r="G1156">
        <v>-4.3099999999999999E-2</v>
      </c>
    </row>
    <row r="1157" spans="1:7" x14ac:dyDescent="0.35">
      <c r="A1157" s="1">
        <v>44451</v>
      </c>
      <c r="B1157">
        <v>416.99</v>
      </c>
      <c r="C1157">
        <v>405.1</v>
      </c>
      <c r="D1157">
        <v>421.29</v>
      </c>
      <c r="E1157">
        <v>398</v>
      </c>
      <c r="F1157" t="s">
        <v>1878</v>
      </c>
      <c r="G1157">
        <v>2.9399999999999999E-2</v>
      </c>
    </row>
    <row r="1158" spans="1:7" x14ac:dyDescent="0.35">
      <c r="A1158" s="1">
        <v>44450</v>
      </c>
      <c r="B1158">
        <v>405.1</v>
      </c>
      <c r="C1158">
        <v>401.1</v>
      </c>
      <c r="D1158">
        <v>415.09</v>
      </c>
      <c r="E1158">
        <v>399.52</v>
      </c>
      <c r="F1158" t="s">
        <v>6961</v>
      </c>
      <c r="G1158">
        <v>0.01</v>
      </c>
    </row>
    <row r="1159" spans="1:7" x14ac:dyDescent="0.35">
      <c r="A1159" s="1">
        <v>44449</v>
      </c>
      <c r="B1159">
        <v>401.1</v>
      </c>
      <c r="C1159">
        <v>421.2</v>
      </c>
      <c r="D1159">
        <v>438.89</v>
      </c>
      <c r="E1159">
        <v>393.91</v>
      </c>
      <c r="F1159" t="s">
        <v>1894</v>
      </c>
      <c r="G1159">
        <v>-4.7699999999999999E-2</v>
      </c>
    </row>
    <row r="1160" spans="1:7" x14ac:dyDescent="0.35">
      <c r="A1160" s="1">
        <v>44448</v>
      </c>
      <c r="B1160">
        <v>421.2</v>
      </c>
      <c r="C1160">
        <v>414.61</v>
      </c>
      <c r="D1160">
        <v>435.59</v>
      </c>
      <c r="E1160">
        <v>404.11</v>
      </c>
      <c r="F1160" t="s">
        <v>5657</v>
      </c>
      <c r="G1160">
        <v>1.5900000000000001E-2</v>
      </c>
    </row>
    <row r="1161" spans="1:7" x14ac:dyDescent="0.35">
      <c r="A1161" s="1">
        <v>44447</v>
      </c>
      <c r="B1161">
        <v>414.6</v>
      </c>
      <c r="C1161">
        <v>417.32</v>
      </c>
      <c r="D1161">
        <v>425.48</v>
      </c>
      <c r="E1161">
        <v>383.71</v>
      </c>
      <c r="F1161" t="s">
        <v>5731</v>
      </c>
      <c r="G1161">
        <v>-6.4999999999999997E-3</v>
      </c>
    </row>
    <row r="1162" spans="1:7" x14ac:dyDescent="0.35">
      <c r="A1162" s="1">
        <v>44446</v>
      </c>
      <c r="B1162">
        <v>417.31</v>
      </c>
      <c r="C1162">
        <v>496.11</v>
      </c>
      <c r="D1162">
        <v>504.58</v>
      </c>
      <c r="E1162">
        <v>373.12</v>
      </c>
      <c r="F1162" t="s">
        <v>2150</v>
      </c>
      <c r="G1162">
        <v>-0.1588</v>
      </c>
    </row>
    <row r="1163" spans="1:7" x14ac:dyDescent="0.35">
      <c r="A1163" s="1">
        <v>44445</v>
      </c>
      <c r="B1163">
        <v>496.11</v>
      </c>
      <c r="C1163">
        <v>504.49</v>
      </c>
      <c r="D1163">
        <v>508.86</v>
      </c>
      <c r="E1163">
        <v>487.85</v>
      </c>
      <c r="F1163" t="s">
        <v>1594</v>
      </c>
      <c r="G1163">
        <v>-1.66E-2</v>
      </c>
    </row>
    <row r="1164" spans="1:7" x14ac:dyDescent="0.35">
      <c r="A1164" s="1">
        <v>44444</v>
      </c>
      <c r="B1164">
        <v>504.49</v>
      </c>
      <c r="C1164">
        <v>497.4</v>
      </c>
      <c r="D1164">
        <v>505.17</v>
      </c>
      <c r="E1164">
        <v>488.91</v>
      </c>
      <c r="F1164" t="s">
        <v>6962</v>
      </c>
      <c r="G1164">
        <v>1.43E-2</v>
      </c>
    </row>
    <row r="1165" spans="1:7" x14ac:dyDescent="0.35">
      <c r="A1165" s="1">
        <v>44443</v>
      </c>
      <c r="B1165">
        <v>497.4</v>
      </c>
      <c r="C1165">
        <v>488.49</v>
      </c>
      <c r="D1165">
        <v>509.75</v>
      </c>
      <c r="E1165">
        <v>485.62</v>
      </c>
      <c r="F1165" t="s">
        <v>1932</v>
      </c>
      <c r="G1165">
        <v>1.8800000000000001E-2</v>
      </c>
    </row>
    <row r="1166" spans="1:7" x14ac:dyDescent="0.35">
      <c r="A1166" s="1">
        <v>44442</v>
      </c>
      <c r="B1166">
        <v>488.2</v>
      </c>
      <c r="C1166">
        <v>483.84</v>
      </c>
      <c r="D1166">
        <v>494.49</v>
      </c>
      <c r="E1166">
        <v>473.55</v>
      </c>
      <c r="F1166" t="s">
        <v>1592</v>
      </c>
      <c r="G1166">
        <v>8.9999999999999993E-3</v>
      </c>
    </row>
    <row r="1167" spans="1:7" x14ac:dyDescent="0.35">
      <c r="A1167" s="1">
        <v>44441</v>
      </c>
      <c r="B1167">
        <v>483.84</v>
      </c>
      <c r="C1167">
        <v>489.39</v>
      </c>
      <c r="D1167">
        <v>504.56</v>
      </c>
      <c r="E1167">
        <v>478.16</v>
      </c>
      <c r="F1167" t="s">
        <v>1752</v>
      </c>
      <c r="G1167">
        <v>-1.21E-2</v>
      </c>
    </row>
    <row r="1168" spans="1:7" x14ac:dyDescent="0.35">
      <c r="A1168" s="1">
        <v>44440</v>
      </c>
      <c r="B1168">
        <v>489.78</v>
      </c>
      <c r="C1168">
        <v>464.29</v>
      </c>
      <c r="D1168">
        <v>489.98</v>
      </c>
      <c r="E1168">
        <v>455.51</v>
      </c>
      <c r="F1168" t="s">
        <v>5693</v>
      </c>
      <c r="G1168">
        <v>5.4899999999999997E-2</v>
      </c>
    </row>
    <row r="1169" spans="1:7" x14ac:dyDescent="0.35">
      <c r="A1169" s="1">
        <v>44439</v>
      </c>
      <c r="B1169">
        <v>464.29</v>
      </c>
      <c r="C1169">
        <v>460.1</v>
      </c>
      <c r="D1169">
        <v>477.08</v>
      </c>
      <c r="E1169">
        <v>452.5</v>
      </c>
      <c r="F1169" t="s">
        <v>1638</v>
      </c>
      <c r="G1169">
        <v>9.1000000000000004E-3</v>
      </c>
    </row>
    <row r="1170" spans="1:7" x14ac:dyDescent="0.35">
      <c r="A1170" s="1">
        <v>44438</v>
      </c>
      <c r="B1170">
        <v>460.1</v>
      </c>
      <c r="C1170">
        <v>479.82</v>
      </c>
      <c r="D1170">
        <v>480.87</v>
      </c>
      <c r="E1170">
        <v>457.43</v>
      </c>
      <c r="F1170" t="s">
        <v>1593</v>
      </c>
      <c r="G1170">
        <v>-4.07E-2</v>
      </c>
    </row>
    <row r="1171" spans="1:7" x14ac:dyDescent="0.35">
      <c r="A1171" s="1">
        <v>44437</v>
      </c>
      <c r="B1171">
        <v>479.63</v>
      </c>
      <c r="C1171">
        <v>486</v>
      </c>
      <c r="D1171">
        <v>495.47</v>
      </c>
      <c r="E1171">
        <v>476.81</v>
      </c>
      <c r="F1171" t="s">
        <v>6963</v>
      </c>
      <c r="G1171">
        <v>-1.3100000000000001E-2</v>
      </c>
    </row>
    <row r="1172" spans="1:7" x14ac:dyDescent="0.35">
      <c r="A1172" s="1">
        <v>44436</v>
      </c>
      <c r="B1172">
        <v>486.01</v>
      </c>
      <c r="C1172">
        <v>494.48</v>
      </c>
      <c r="D1172">
        <v>496.78</v>
      </c>
      <c r="E1172">
        <v>482.71</v>
      </c>
      <c r="F1172" t="s">
        <v>6964</v>
      </c>
      <c r="G1172">
        <v>-1.7100000000000001E-2</v>
      </c>
    </row>
    <row r="1173" spans="1:7" x14ac:dyDescent="0.35">
      <c r="A1173" s="1">
        <v>44435</v>
      </c>
      <c r="B1173">
        <v>494.48</v>
      </c>
      <c r="C1173">
        <v>477.83</v>
      </c>
      <c r="D1173">
        <v>494.88</v>
      </c>
      <c r="E1173">
        <v>467.52</v>
      </c>
      <c r="F1173" t="s">
        <v>5657</v>
      </c>
      <c r="G1173">
        <v>3.4799999999999998E-2</v>
      </c>
    </row>
    <row r="1174" spans="1:7" x14ac:dyDescent="0.35">
      <c r="A1174" s="1">
        <v>44434</v>
      </c>
      <c r="B1174">
        <v>477.83</v>
      </c>
      <c r="C1174">
        <v>503.44</v>
      </c>
      <c r="D1174">
        <v>518.58000000000004</v>
      </c>
      <c r="E1174">
        <v>472.73</v>
      </c>
      <c r="F1174" t="s">
        <v>1600</v>
      </c>
      <c r="G1174">
        <v>-5.0900000000000001E-2</v>
      </c>
    </row>
    <row r="1175" spans="1:7" x14ac:dyDescent="0.35">
      <c r="A1175" s="1">
        <v>44433</v>
      </c>
      <c r="B1175">
        <v>503.44</v>
      </c>
      <c r="C1175">
        <v>471.95</v>
      </c>
      <c r="D1175">
        <v>506.84</v>
      </c>
      <c r="E1175">
        <v>470.14</v>
      </c>
      <c r="F1175" t="s">
        <v>5474</v>
      </c>
      <c r="G1175">
        <v>6.6699999999999995E-2</v>
      </c>
    </row>
    <row r="1176" spans="1:7" x14ac:dyDescent="0.35">
      <c r="A1176" s="1">
        <v>44432</v>
      </c>
      <c r="B1176">
        <v>471.95</v>
      </c>
      <c r="C1176">
        <v>499.79</v>
      </c>
      <c r="D1176">
        <v>504.05</v>
      </c>
      <c r="E1176">
        <v>461.33</v>
      </c>
      <c r="F1176" t="s">
        <v>5810</v>
      </c>
      <c r="G1176">
        <v>-5.57E-2</v>
      </c>
    </row>
    <row r="1177" spans="1:7" x14ac:dyDescent="0.35">
      <c r="A1177" s="1">
        <v>44431</v>
      </c>
      <c r="B1177">
        <v>499.79</v>
      </c>
      <c r="C1177">
        <v>448.68</v>
      </c>
      <c r="D1177">
        <v>508.85</v>
      </c>
      <c r="E1177">
        <v>447.02</v>
      </c>
      <c r="F1177" t="s">
        <v>5554</v>
      </c>
      <c r="G1177">
        <v>0.1139</v>
      </c>
    </row>
    <row r="1178" spans="1:7" x14ac:dyDescent="0.35">
      <c r="A1178" s="1">
        <v>44430</v>
      </c>
      <c r="B1178">
        <v>448.68</v>
      </c>
      <c r="C1178">
        <v>448.64</v>
      </c>
      <c r="D1178">
        <v>458.23</v>
      </c>
      <c r="E1178">
        <v>438.03</v>
      </c>
      <c r="F1178" t="s">
        <v>1704</v>
      </c>
      <c r="G1178">
        <v>1E-4</v>
      </c>
    </row>
    <row r="1179" spans="1:7" x14ac:dyDescent="0.35">
      <c r="A1179" s="1">
        <v>44429</v>
      </c>
      <c r="B1179">
        <v>448.64</v>
      </c>
      <c r="C1179">
        <v>454.89</v>
      </c>
      <c r="D1179">
        <v>459.99</v>
      </c>
      <c r="E1179">
        <v>444.81</v>
      </c>
      <c r="F1179" t="s">
        <v>5876</v>
      </c>
      <c r="G1179">
        <v>-1.37E-2</v>
      </c>
    </row>
    <row r="1180" spans="1:7" x14ac:dyDescent="0.35">
      <c r="A1180" s="1">
        <v>44428</v>
      </c>
      <c r="B1180">
        <v>454.87</v>
      </c>
      <c r="C1180">
        <v>431.42</v>
      </c>
      <c r="D1180">
        <v>457.54</v>
      </c>
      <c r="E1180">
        <v>421.98</v>
      </c>
      <c r="F1180" t="s">
        <v>1639</v>
      </c>
      <c r="G1180">
        <v>5.4399999999999997E-2</v>
      </c>
    </row>
    <row r="1181" spans="1:7" x14ac:dyDescent="0.35">
      <c r="A1181" s="1">
        <v>44427</v>
      </c>
      <c r="B1181">
        <v>431.42</v>
      </c>
      <c r="C1181">
        <v>396.44</v>
      </c>
      <c r="D1181">
        <v>431.42</v>
      </c>
      <c r="E1181">
        <v>391.07</v>
      </c>
      <c r="F1181" t="s">
        <v>1646</v>
      </c>
      <c r="G1181">
        <v>8.8099999999999998E-2</v>
      </c>
    </row>
    <row r="1182" spans="1:7" x14ac:dyDescent="0.35">
      <c r="A1182" s="1">
        <v>44426</v>
      </c>
      <c r="B1182">
        <v>396.48</v>
      </c>
      <c r="C1182">
        <v>401.94</v>
      </c>
      <c r="D1182">
        <v>412.07</v>
      </c>
      <c r="E1182">
        <v>386.69</v>
      </c>
      <c r="F1182" t="s">
        <v>5674</v>
      </c>
      <c r="G1182">
        <v>-1.3599999999999999E-2</v>
      </c>
    </row>
    <row r="1183" spans="1:7" x14ac:dyDescent="0.35">
      <c r="A1183" s="1">
        <v>44425</v>
      </c>
      <c r="B1183">
        <v>401.94</v>
      </c>
      <c r="C1183">
        <v>416.08</v>
      </c>
      <c r="D1183">
        <v>435.64</v>
      </c>
      <c r="E1183">
        <v>399.39</v>
      </c>
      <c r="F1183" t="s">
        <v>1609</v>
      </c>
      <c r="G1183">
        <v>-3.4000000000000002E-2</v>
      </c>
    </row>
    <row r="1184" spans="1:7" x14ac:dyDescent="0.35">
      <c r="A1184" s="1">
        <v>44424</v>
      </c>
      <c r="B1184">
        <v>416.08</v>
      </c>
      <c r="C1184">
        <v>414.1</v>
      </c>
      <c r="D1184">
        <v>436.64</v>
      </c>
      <c r="E1184">
        <v>411.06</v>
      </c>
      <c r="F1184" t="s">
        <v>5837</v>
      </c>
      <c r="G1184">
        <v>4.7999999999999996E-3</v>
      </c>
    </row>
    <row r="1185" spans="1:7" x14ac:dyDescent="0.35">
      <c r="A1185" s="1">
        <v>44423</v>
      </c>
      <c r="B1185">
        <v>414.1</v>
      </c>
      <c r="C1185">
        <v>408.91</v>
      </c>
      <c r="D1185">
        <v>414.88</v>
      </c>
      <c r="E1185">
        <v>396.65</v>
      </c>
      <c r="F1185" t="s">
        <v>5662</v>
      </c>
      <c r="G1185">
        <v>1.2699999999999999E-2</v>
      </c>
    </row>
    <row r="1186" spans="1:7" x14ac:dyDescent="0.35">
      <c r="A1186" s="1">
        <v>44422</v>
      </c>
      <c r="B1186">
        <v>408.91</v>
      </c>
      <c r="C1186">
        <v>410.89</v>
      </c>
      <c r="D1186">
        <v>418.76</v>
      </c>
      <c r="E1186">
        <v>400.43</v>
      </c>
      <c r="F1186" t="s">
        <v>1602</v>
      </c>
      <c r="G1186">
        <v>-4.7999999999999996E-3</v>
      </c>
    </row>
    <row r="1187" spans="1:7" x14ac:dyDescent="0.35">
      <c r="A1187" s="1">
        <v>44421</v>
      </c>
      <c r="B1187">
        <v>410.9</v>
      </c>
      <c r="C1187">
        <v>385.51</v>
      </c>
      <c r="D1187">
        <v>411.03</v>
      </c>
      <c r="E1187">
        <v>383</v>
      </c>
      <c r="F1187" t="s">
        <v>5660</v>
      </c>
      <c r="G1187">
        <v>6.59E-2</v>
      </c>
    </row>
    <row r="1188" spans="1:7" x14ac:dyDescent="0.35">
      <c r="A1188" s="1">
        <v>44420</v>
      </c>
      <c r="B1188">
        <v>385.51</v>
      </c>
      <c r="C1188">
        <v>391.48</v>
      </c>
      <c r="D1188">
        <v>406.08</v>
      </c>
      <c r="E1188">
        <v>371.8</v>
      </c>
      <c r="F1188" t="s">
        <v>5837</v>
      </c>
      <c r="G1188">
        <v>-1.52E-2</v>
      </c>
    </row>
    <row r="1189" spans="1:7" x14ac:dyDescent="0.35">
      <c r="A1189" s="1">
        <v>44419</v>
      </c>
      <c r="B1189">
        <v>391.48</v>
      </c>
      <c r="C1189">
        <v>371.9</v>
      </c>
      <c r="D1189">
        <v>408.17</v>
      </c>
      <c r="E1189">
        <v>371.12</v>
      </c>
      <c r="F1189" t="s">
        <v>6258</v>
      </c>
      <c r="G1189">
        <v>5.2600000000000001E-2</v>
      </c>
    </row>
    <row r="1190" spans="1:7" x14ac:dyDescent="0.35">
      <c r="A1190" s="1">
        <v>44418</v>
      </c>
      <c r="B1190">
        <v>371.9</v>
      </c>
      <c r="C1190">
        <v>354.5</v>
      </c>
      <c r="D1190">
        <v>376.2</v>
      </c>
      <c r="E1190">
        <v>348.97</v>
      </c>
      <c r="F1190" t="s">
        <v>5830</v>
      </c>
      <c r="G1190">
        <v>4.9099999999999998E-2</v>
      </c>
    </row>
    <row r="1191" spans="1:7" x14ac:dyDescent="0.35">
      <c r="A1191" s="1">
        <v>44417</v>
      </c>
      <c r="B1191">
        <v>354.5</v>
      </c>
      <c r="C1191">
        <v>341.83</v>
      </c>
      <c r="D1191">
        <v>357.34</v>
      </c>
      <c r="E1191">
        <v>333.53</v>
      </c>
      <c r="F1191" t="s">
        <v>1931</v>
      </c>
      <c r="G1191">
        <v>3.6999999999999998E-2</v>
      </c>
    </row>
    <row r="1192" spans="1:7" x14ac:dyDescent="0.35">
      <c r="A1192" s="1">
        <v>44416</v>
      </c>
      <c r="B1192">
        <v>341.83</v>
      </c>
      <c r="C1192">
        <v>356.18</v>
      </c>
      <c r="D1192">
        <v>359.78</v>
      </c>
      <c r="E1192">
        <v>337.08</v>
      </c>
      <c r="F1192" t="s">
        <v>1631</v>
      </c>
      <c r="G1192">
        <v>-4.0599999999999997E-2</v>
      </c>
    </row>
    <row r="1193" spans="1:7" x14ac:dyDescent="0.35">
      <c r="A1193" s="1">
        <v>44415</v>
      </c>
      <c r="B1193">
        <v>356.28</v>
      </c>
      <c r="C1193">
        <v>342.08</v>
      </c>
      <c r="D1193">
        <v>359.58</v>
      </c>
      <c r="E1193">
        <v>340.65</v>
      </c>
      <c r="F1193" t="s">
        <v>1894</v>
      </c>
      <c r="G1193">
        <v>4.1500000000000002E-2</v>
      </c>
    </row>
    <row r="1194" spans="1:7" x14ac:dyDescent="0.35">
      <c r="A1194" s="1">
        <v>44414</v>
      </c>
      <c r="B1194">
        <v>342.08</v>
      </c>
      <c r="C1194">
        <v>337.88</v>
      </c>
      <c r="D1194">
        <v>347</v>
      </c>
      <c r="E1194">
        <v>331.43</v>
      </c>
      <c r="F1194" t="s">
        <v>1932</v>
      </c>
      <c r="G1194">
        <v>1.24E-2</v>
      </c>
    </row>
    <row r="1195" spans="1:7" x14ac:dyDescent="0.35">
      <c r="A1195" s="1">
        <v>44413</v>
      </c>
      <c r="B1195">
        <v>337.88</v>
      </c>
      <c r="C1195">
        <v>334.89</v>
      </c>
      <c r="D1195">
        <v>339.91</v>
      </c>
      <c r="E1195">
        <v>323.70999999999998</v>
      </c>
      <c r="F1195" t="s">
        <v>5660</v>
      </c>
      <c r="G1195">
        <v>8.8999999999999999E-3</v>
      </c>
    </row>
    <row r="1196" spans="1:7" x14ac:dyDescent="0.35">
      <c r="A1196" s="1">
        <v>44412</v>
      </c>
      <c r="B1196">
        <v>334.89</v>
      </c>
      <c r="C1196">
        <v>323.39</v>
      </c>
      <c r="D1196">
        <v>337.04</v>
      </c>
      <c r="E1196">
        <v>319.97000000000003</v>
      </c>
      <c r="F1196" t="s">
        <v>1657</v>
      </c>
      <c r="G1196">
        <v>3.6200000000000003E-2</v>
      </c>
    </row>
    <row r="1197" spans="1:7" x14ac:dyDescent="0.35">
      <c r="A1197" s="1">
        <v>44411</v>
      </c>
      <c r="B1197">
        <v>323.19</v>
      </c>
      <c r="C1197">
        <v>330.86</v>
      </c>
      <c r="D1197">
        <v>334.61</v>
      </c>
      <c r="E1197">
        <v>317.7</v>
      </c>
      <c r="F1197" t="s">
        <v>1594</v>
      </c>
      <c r="G1197">
        <v>-2.3199999999999998E-2</v>
      </c>
    </row>
    <row r="1198" spans="1:7" x14ac:dyDescent="0.35">
      <c r="A1198" s="1">
        <v>44410</v>
      </c>
      <c r="B1198">
        <v>330.86</v>
      </c>
      <c r="C1198">
        <v>332.76</v>
      </c>
      <c r="D1198">
        <v>338.06</v>
      </c>
      <c r="E1198">
        <v>326.39</v>
      </c>
      <c r="F1198" t="s">
        <v>1592</v>
      </c>
      <c r="G1198">
        <v>-5.7999999999999996E-3</v>
      </c>
    </row>
    <row r="1199" spans="1:7" x14ac:dyDescent="0.35">
      <c r="A1199" s="1">
        <v>44409</v>
      </c>
      <c r="B1199">
        <v>332.78</v>
      </c>
      <c r="C1199">
        <v>332.32</v>
      </c>
      <c r="D1199">
        <v>347.44</v>
      </c>
      <c r="E1199">
        <v>329.82</v>
      </c>
      <c r="F1199" t="s">
        <v>5673</v>
      </c>
      <c r="G1199">
        <v>1.1000000000000001E-3</v>
      </c>
    </row>
    <row r="1200" spans="1:7" x14ac:dyDescent="0.35">
      <c r="A1200" s="1">
        <v>44408</v>
      </c>
      <c r="B1200">
        <v>332.41</v>
      </c>
      <c r="C1200">
        <v>322.61</v>
      </c>
      <c r="D1200">
        <v>337.95</v>
      </c>
      <c r="E1200">
        <v>317.64</v>
      </c>
      <c r="F1200" t="s">
        <v>6941</v>
      </c>
      <c r="G1200">
        <v>3.0300000000000001E-2</v>
      </c>
    </row>
    <row r="1201" spans="1:7" x14ac:dyDescent="0.35">
      <c r="A1201" s="1">
        <v>44407</v>
      </c>
      <c r="B1201">
        <v>322.63</v>
      </c>
      <c r="C1201">
        <v>316.72000000000003</v>
      </c>
      <c r="D1201">
        <v>325.26</v>
      </c>
      <c r="E1201">
        <v>306.75</v>
      </c>
      <c r="F1201" t="s">
        <v>5698</v>
      </c>
      <c r="G1201">
        <v>1.8700000000000001E-2</v>
      </c>
    </row>
    <row r="1202" spans="1:7" x14ac:dyDescent="0.35">
      <c r="A1202" s="1">
        <v>44406</v>
      </c>
      <c r="B1202">
        <v>316.72000000000003</v>
      </c>
      <c r="C1202">
        <v>313.76</v>
      </c>
      <c r="D1202">
        <v>319.97000000000003</v>
      </c>
      <c r="E1202">
        <v>309.08</v>
      </c>
      <c r="F1202" t="s">
        <v>1662</v>
      </c>
      <c r="G1202">
        <v>9.4000000000000004E-3</v>
      </c>
    </row>
    <row r="1203" spans="1:7" x14ac:dyDescent="0.35">
      <c r="A1203" s="1">
        <v>44405</v>
      </c>
      <c r="B1203">
        <v>313.76</v>
      </c>
      <c r="C1203">
        <v>313.69</v>
      </c>
      <c r="D1203">
        <v>318.58999999999997</v>
      </c>
      <c r="E1203">
        <v>308.52999999999997</v>
      </c>
      <c r="F1203" t="s">
        <v>5876</v>
      </c>
      <c r="G1203">
        <v>2.9999999999999997E-4</v>
      </c>
    </row>
    <row r="1204" spans="1:7" x14ac:dyDescent="0.35">
      <c r="A1204" s="1">
        <v>44404</v>
      </c>
      <c r="B1204">
        <v>313.67</v>
      </c>
      <c r="C1204">
        <v>304.31</v>
      </c>
      <c r="D1204">
        <v>318.25</v>
      </c>
      <c r="E1204">
        <v>298.52999999999997</v>
      </c>
      <c r="F1204" t="s">
        <v>1646</v>
      </c>
      <c r="G1204">
        <v>3.0800000000000001E-2</v>
      </c>
    </row>
    <row r="1205" spans="1:7" x14ac:dyDescent="0.35">
      <c r="A1205" s="1">
        <v>44403</v>
      </c>
      <c r="B1205">
        <v>304.31</v>
      </c>
      <c r="C1205">
        <v>302.60000000000002</v>
      </c>
      <c r="D1205">
        <v>327.62</v>
      </c>
      <c r="E1205">
        <v>301.19</v>
      </c>
      <c r="F1205" t="s">
        <v>1974</v>
      </c>
      <c r="G1205">
        <v>5.7999999999999996E-3</v>
      </c>
    </row>
    <row r="1206" spans="1:7" x14ac:dyDescent="0.35">
      <c r="A1206" s="1">
        <v>44402</v>
      </c>
      <c r="B1206">
        <v>302.57</v>
      </c>
      <c r="C1206">
        <v>302.55</v>
      </c>
      <c r="D1206">
        <v>303.08999999999997</v>
      </c>
      <c r="E1206">
        <v>292.85000000000002</v>
      </c>
      <c r="F1206" t="s">
        <v>1626</v>
      </c>
      <c r="G1206">
        <v>-1.9E-3</v>
      </c>
    </row>
    <row r="1207" spans="1:7" x14ac:dyDescent="0.35">
      <c r="A1207" s="1">
        <v>44401</v>
      </c>
      <c r="B1207">
        <v>303.14999999999998</v>
      </c>
      <c r="C1207">
        <v>298.91000000000003</v>
      </c>
      <c r="D1207">
        <v>305.01</v>
      </c>
      <c r="E1207">
        <v>296.16000000000003</v>
      </c>
      <c r="F1207" t="s">
        <v>5674</v>
      </c>
      <c r="G1207">
        <v>1.4200000000000001E-2</v>
      </c>
    </row>
    <row r="1208" spans="1:7" x14ac:dyDescent="0.35">
      <c r="A1208" s="1">
        <v>44400</v>
      </c>
      <c r="B1208">
        <v>298.89</v>
      </c>
      <c r="C1208">
        <v>293.51</v>
      </c>
      <c r="D1208">
        <v>301.14999999999998</v>
      </c>
      <c r="E1208">
        <v>281.68</v>
      </c>
      <c r="F1208" t="s">
        <v>5606</v>
      </c>
      <c r="G1208">
        <v>1.83E-2</v>
      </c>
    </row>
    <row r="1209" spans="1:7" x14ac:dyDescent="0.35">
      <c r="A1209" s="1">
        <v>44399</v>
      </c>
      <c r="B1209">
        <v>293.52999999999997</v>
      </c>
      <c r="C1209">
        <v>293.08</v>
      </c>
      <c r="D1209">
        <v>297.69</v>
      </c>
      <c r="E1209">
        <v>287.55</v>
      </c>
      <c r="F1209" t="s">
        <v>5876</v>
      </c>
      <c r="G1209">
        <v>1.5E-3</v>
      </c>
    </row>
    <row r="1210" spans="1:7" x14ac:dyDescent="0.35">
      <c r="A1210" s="1">
        <v>44398</v>
      </c>
      <c r="B1210">
        <v>293.08</v>
      </c>
      <c r="C1210">
        <v>264.58999999999997</v>
      </c>
      <c r="D1210">
        <v>298.69</v>
      </c>
      <c r="E1210">
        <v>261.51</v>
      </c>
      <c r="F1210" t="s">
        <v>1644</v>
      </c>
      <c r="G1210">
        <v>0.1077</v>
      </c>
    </row>
    <row r="1211" spans="1:7" x14ac:dyDescent="0.35">
      <c r="A1211" s="1">
        <v>44397</v>
      </c>
      <c r="B1211">
        <v>264.58999999999997</v>
      </c>
      <c r="C1211">
        <v>280.48</v>
      </c>
      <c r="D1211">
        <v>283.25</v>
      </c>
      <c r="E1211">
        <v>255.79</v>
      </c>
      <c r="F1211" t="s">
        <v>5681</v>
      </c>
      <c r="G1211">
        <v>-5.6599999999999998E-2</v>
      </c>
    </row>
    <row r="1212" spans="1:7" x14ac:dyDescent="0.35">
      <c r="A1212" s="1">
        <v>44396</v>
      </c>
      <c r="B1212">
        <v>280.47000000000003</v>
      </c>
      <c r="C1212">
        <v>302.16000000000003</v>
      </c>
      <c r="D1212">
        <v>303.49</v>
      </c>
      <c r="E1212">
        <v>279.38</v>
      </c>
      <c r="F1212" t="s">
        <v>5658</v>
      </c>
      <c r="G1212">
        <v>-7.1800000000000003E-2</v>
      </c>
    </row>
    <row r="1213" spans="1:7" x14ac:dyDescent="0.35">
      <c r="A1213" s="1">
        <v>44395</v>
      </c>
      <c r="B1213">
        <v>302.18</v>
      </c>
      <c r="C1213">
        <v>300.33999999999997</v>
      </c>
      <c r="D1213">
        <v>309</v>
      </c>
      <c r="E1213">
        <v>299.60000000000002</v>
      </c>
      <c r="F1213" t="s">
        <v>1878</v>
      </c>
      <c r="G1213">
        <v>6.1999999999999998E-3</v>
      </c>
    </row>
    <row r="1214" spans="1:7" x14ac:dyDescent="0.35">
      <c r="A1214" s="1">
        <v>44394</v>
      </c>
      <c r="B1214">
        <v>300.31</v>
      </c>
      <c r="C1214">
        <v>302.88</v>
      </c>
      <c r="D1214">
        <v>306.41000000000003</v>
      </c>
      <c r="E1214">
        <v>295.11</v>
      </c>
      <c r="F1214" t="s">
        <v>1932</v>
      </c>
      <c r="G1214">
        <v>-8.3999999999999995E-3</v>
      </c>
    </row>
    <row r="1215" spans="1:7" x14ac:dyDescent="0.35">
      <c r="A1215" s="1">
        <v>44393</v>
      </c>
      <c r="B1215">
        <v>302.83999999999997</v>
      </c>
      <c r="C1215">
        <v>315.62</v>
      </c>
      <c r="D1215">
        <v>323.20999999999998</v>
      </c>
      <c r="E1215">
        <v>301.85000000000002</v>
      </c>
      <c r="F1215" t="s">
        <v>1597</v>
      </c>
      <c r="G1215">
        <v>-4.0399999999999998E-2</v>
      </c>
    </row>
    <row r="1216" spans="1:7" x14ac:dyDescent="0.35">
      <c r="A1216" s="1">
        <v>44392</v>
      </c>
      <c r="B1216">
        <v>315.58</v>
      </c>
      <c r="C1216">
        <v>309.49</v>
      </c>
      <c r="D1216">
        <v>324.14999999999998</v>
      </c>
      <c r="E1216">
        <v>301.92</v>
      </c>
      <c r="F1216" t="s">
        <v>6965</v>
      </c>
      <c r="G1216">
        <v>1.9800000000000002E-2</v>
      </c>
    </row>
    <row r="1217" spans="1:7" x14ac:dyDescent="0.35">
      <c r="A1217" s="1">
        <v>44391</v>
      </c>
      <c r="B1217">
        <v>309.45</v>
      </c>
      <c r="C1217">
        <v>308.95999999999998</v>
      </c>
      <c r="D1217">
        <v>313.29000000000002</v>
      </c>
      <c r="E1217">
        <v>290.93</v>
      </c>
      <c r="F1217" t="s">
        <v>5723</v>
      </c>
      <c r="G1217">
        <v>1.5E-3</v>
      </c>
    </row>
    <row r="1218" spans="1:7" x14ac:dyDescent="0.35">
      <c r="A1218" s="1">
        <v>44390</v>
      </c>
      <c r="B1218">
        <v>308.98</v>
      </c>
      <c r="C1218">
        <v>316.14999999999998</v>
      </c>
      <c r="D1218">
        <v>318.16000000000003</v>
      </c>
      <c r="E1218">
        <v>305.35000000000002</v>
      </c>
      <c r="F1218" t="s">
        <v>1661</v>
      </c>
      <c r="G1218">
        <v>-2.2700000000000001E-2</v>
      </c>
    </row>
    <row r="1219" spans="1:7" x14ac:dyDescent="0.35">
      <c r="A1219" s="1">
        <v>44389</v>
      </c>
      <c r="B1219">
        <v>316.17</v>
      </c>
      <c r="C1219">
        <v>321.91000000000003</v>
      </c>
      <c r="D1219">
        <v>334.34</v>
      </c>
      <c r="E1219">
        <v>308.77</v>
      </c>
      <c r="F1219" t="s">
        <v>1638</v>
      </c>
      <c r="G1219">
        <v>-1.77E-2</v>
      </c>
    </row>
    <row r="1220" spans="1:7" x14ac:dyDescent="0.35">
      <c r="A1220" s="1">
        <v>44388</v>
      </c>
      <c r="B1220">
        <v>321.88</v>
      </c>
      <c r="C1220">
        <v>316.07</v>
      </c>
      <c r="D1220">
        <v>326.55</v>
      </c>
      <c r="E1220">
        <v>312.27999999999997</v>
      </c>
      <c r="F1220" t="s">
        <v>6966</v>
      </c>
      <c r="G1220">
        <v>1.84E-2</v>
      </c>
    </row>
    <row r="1221" spans="1:7" x14ac:dyDescent="0.35">
      <c r="A1221" s="1">
        <v>44387</v>
      </c>
      <c r="B1221">
        <v>316.07</v>
      </c>
      <c r="C1221">
        <v>316.77</v>
      </c>
      <c r="D1221">
        <v>321.2</v>
      </c>
      <c r="E1221">
        <v>310.82</v>
      </c>
      <c r="F1221" t="s">
        <v>6967</v>
      </c>
      <c r="G1221">
        <v>-2.2000000000000001E-3</v>
      </c>
    </row>
    <row r="1222" spans="1:7" x14ac:dyDescent="0.35">
      <c r="A1222" s="1">
        <v>44386</v>
      </c>
      <c r="B1222">
        <v>316.77</v>
      </c>
      <c r="C1222">
        <v>310.52</v>
      </c>
      <c r="D1222">
        <v>319.48</v>
      </c>
      <c r="E1222">
        <v>302.27999999999997</v>
      </c>
      <c r="F1222" t="s">
        <v>5662</v>
      </c>
      <c r="G1222">
        <v>2.01E-2</v>
      </c>
    </row>
    <row r="1223" spans="1:7" x14ac:dyDescent="0.35">
      <c r="A1223" s="1">
        <v>44385</v>
      </c>
      <c r="B1223">
        <v>310.52</v>
      </c>
      <c r="C1223">
        <v>327.64999999999998</v>
      </c>
      <c r="D1223">
        <v>328.17</v>
      </c>
      <c r="E1223">
        <v>307.04000000000002</v>
      </c>
      <c r="F1223" t="s">
        <v>1646</v>
      </c>
      <c r="G1223">
        <v>-5.2400000000000002E-2</v>
      </c>
    </row>
    <row r="1224" spans="1:7" x14ac:dyDescent="0.35">
      <c r="A1224" s="1">
        <v>44384</v>
      </c>
      <c r="B1224">
        <v>327.68</v>
      </c>
      <c r="C1224">
        <v>320.01</v>
      </c>
      <c r="D1224">
        <v>339.36</v>
      </c>
      <c r="E1224">
        <v>318.33</v>
      </c>
      <c r="F1224" t="s">
        <v>5957</v>
      </c>
      <c r="G1224">
        <v>2.3900000000000001E-2</v>
      </c>
    </row>
    <row r="1225" spans="1:7" x14ac:dyDescent="0.35">
      <c r="A1225" s="1">
        <v>44383</v>
      </c>
      <c r="B1225">
        <v>320.02</v>
      </c>
      <c r="C1225">
        <v>302.01</v>
      </c>
      <c r="D1225">
        <v>321.89</v>
      </c>
      <c r="E1225">
        <v>301.95</v>
      </c>
      <c r="F1225" t="s">
        <v>5539</v>
      </c>
      <c r="G1225">
        <v>5.8599999999999999E-2</v>
      </c>
    </row>
    <row r="1226" spans="1:7" x14ac:dyDescent="0.35">
      <c r="A1226" s="1">
        <v>44382</v>
      </c>
      <c r="B1226">
        <v>302.31</v>
      </c>
      <c r="C1226">
        <v>307.88</v>
      </c>
      <c r="D1226">
        <v>307.88</v>
      </c>
      <c r="E1226">
        <v>292.39999999999998</v>
      </c>
      <c r="F1226" t="s">
        <v>1605</v>
      </c>
      <c r="G1226">
        <v>-1.8100000000000002E-2</v>
      </c>
    </row>
    <row r="1227" spans="1:7" x14ac:dyDescent="0.35">
      <c r="A1227" s="1">
        <v>44381</v>
      </c>
      <c r="B1227">
        <v>307.88</v>
      </c>
      <c r="C1227">
        <v>299.25</v>
      </c>
      <c r="D1227">
        <v>314.73</v>
      </c>
      <c r="E1227">
        <v>299.10000000000002</v>
      </c>
      <c r="F1227" t="s">
        <v>1598</v>
      </c>
      <c r="G1227">
        <v>2.8799999999999999E-2</v>
      </c>
    </row>
    <row r="1228" spans="1:7" x14ac:dyDescent="0.35">
      <c r="A1228" s="1">
        <v>44380</v>
      </c>
      <c r="B1228">
        <v>299.25</v>
      </c>
      <c r="C1228">
        <v>287.37</v>
      </c>
      <c r="D1228">
        <v>302.93</v>
      </c>
      <c r="E1228">
        <v>283.06</v>
      </c>
      <c r="F1228" t="s">
        <v>1588</v>
      </c>
      <c r="G1228">
        <v>4.1300000000000003E-2</v>
      </c>
    </row>
    <row r="1229" spans="1:7" x14ac:dyDescent="0.35">
      <c r="A1229" s="1">
        <v>44379</v>
      </c>
      <c r="B1229">
        <v>287.38</v>
      </c>
      <c r="C1229">
        <v>287.64</v>
      </c>
      <c r="D1229">
        <v>290.58</v>
      </c>
      <c r="E1229">
        <v>276.77999999999997</v>
      </c>
      <c r="F1229" t="s">
        <v>1594</v>
      </c>
      <c r="G1229">
        <v>-8.9999999999999998E-4</v>
      </c>
    </row>
    <row r="1230" spans="1:7" x14ac:dyDescent="0.35">
      <c r="A1230" s="1">
        <v>44378</v>
      </c>
      <c r="B1230">
        <v>287.63</v>
      </c>
      <c r="C1230">
        <v>303.24</v>
      </c>
      <c r="D1230">
        <v>303.41000000000003</v>
      </c>
      <c r="E1230">
        <v>281.39999999999998</v>
      </c>
      <c r="F1230" t="s">
        <v>1605</v>
      </c>
      <c r="G1230">
        <v>-5.1499999999999997E-2</v>
      </c>
    </row>
    <row r="1231" spans="1:7" x14ac:dyDescent="0.35">
      <c r="A1231" s="1">
        <v>44377</v>
      </c>
      <c r="B1231">
        <v>303.25</v>
      </c>
      <c r="C1231">
        <v>299.88</v>
      </c>
      <c r="D1231">
        <v>304.70999999999998</v>
      </c>
      <c r="E1231">
        <v>281.83999999999997</v>
      </c>
      <c r="F1231" t="s">
        <v>6968</v>
      </c>
      <c r="G1231">
        <v>1.12E-2</v>
      </c>
    </row>
    <row r="1232" spans="1:7" x14ac:dyDescent="0.35">
      <c r="A1232" s="1">
        <v>44376</v>
      </c>
      <c r="B1232">
        <v>299.88</v>
      </c>
      <c r="C1232">
        <v>289.85000000000002</v>
      </c>
      <c r="D1232">
        <v>315.04000000000002</v>
      </c>
      <c r="E1232">
        <v>289.27</v>
      </c>
      <c r="F1232" t="s">
        <v>1969</v>
      </c>
      <c r="G1232">
        <v>3.4700000000000002E-2</v>
      </c>
    </row>
    <row r="1233" spans="1:7" x14ac:dyDescent="0.35">
      <c r="A1233" s="1">
        <v>44375</v>
      </c>
      <c r="B1233">
        <v>289.83</v>
      </c>
      <c r="C1233">
        <v>290.87</v>
      </c>
      <c r="D1233">
        <v>298.93</v>
      </c>
      <c r="E1233">
        <v>283.91000000000003</v>
      </c>
      <c r="F1233" t="s">
        <v>5665</v>
      </c>
      <c r="G1233">
        <v>-3.5000000000000001E-3</v>
      </c>
    </row>
    <row r="1234" spans="1:7" x14ac:dyDescent="0.35">
      <c r="A1234" s="1">
        <v>44374</v>
      </c>
      <c r="B1234">
        <v>290.86</v>
      </c>
      <c r="C1234">
        <v>279.45</v>
      </c>
      <c r="D1234">
        <v>291.08</v>
      </c>
      <c r="E1234">
        <v>270</v>
      </c>
      <c r="F1234" t="s">
        <v>5678</v>
      </c>
      <c r="G1234">
        <v>4.0800000000000003E-2</v>
      </c>
    </row>
    <row r="1235" spans="1:7" x14ac:dyDescent="0.35">
      <c r="A1235" s="1">
        <v>44373</v>
      </c>
      <c r="B1235">
        <v>279.45</v>
      </c>
      <c r="C1235">
        <v>281.14999999999998</v>
      </c>
      <c r="D1235">
        <v>290.05</v>
      </c>
      <c r="E1235">
        <v>264.47000000000003</v>
      </c>
      <c r="F1235" t="s">
        <v>5540</v>
      </c>
      <c r="G1235">
        <v>-6.0000000000000001E-3</v>
      </c>
    </row>
    <row r="1236" spans="1:7" x14ac:dyDescent="0.35">
      <c r="A1236" s="1">
        <v>44372</v>
      </c>
      <c r="B1236">
        <v>281.13</v>
      </c>
      <c r="C1236">
        <v>308.57</v>
      </c>
      <c r="D1236">
        <v>314.08</v>
      </c>
      <c r="E1236">
        <v>275.62</v>
      </c>
      <c r="F1236" t="s">
        <v>2151</v>
      </c>
      <c r="G1236">
        <v>-8.8099999999999998E-2</v>
      </c>
    </row>
    <row r="1237" spans="1:7" x14ac:dyDescent="0.35">
      <c r="A1237" s="1">
        <v>44371</v>
      </c>
      <c r="B1237">
        <v>308.31</v>
      </c>
      <c r="C1237">
        <v>296.13</v>
      </c>
      <c r="D1237">
        <v>316.2</v>
      </c>
      <c r="E1237">
        <v>281.74</v>
      </c>
      <c r="F1237" t="s">
        <v>5770</v>
      </c>
      <c r="G1237">
        <v>4.1099999999999998E-2</v>
      </c>
    </row>
    <row r="1238" spans="1:7" x14ac:dyDescent="0.35">
      <c r="A1238" s="1">
        <v>44370</v>
      </c>
      <c r="B1238">
        <v>296.14</v>
      </c>
      <c r="C1238">
        <v>261.47000000000003</v>
      </c>
      <c r="D1238">
        <v>309.45</v>
      </c>
      <c r="E1238">
        <v>251.9</v>
      </c>
      <c r="F1238" t="s">
        <v>5699</v>
      </c>
      <c r="G1238">
        <v>0.13270000000000001</v>
      </c>
    </row>
    <row r="1239" spans="1:7" x14ac:dyDescent="0.35">
      <c r="A1239" s="1">
        <v>44369</v>
      </c>
      <c r="B1239">
        <v>261.45</v>
      </c>
      <c r="C1239">
        <v>271.81</v>
      </c>
      <c r="D1239">
        <v>290.64999999999998</v>
      </c>
      <c r="E1239">
        <v>225.93</v>
      </c>
      <c r="F1239" t="s">
        <v>5573</v>
      </c>
      <c r="G1239">
        <v>-3.7999999999999999E-2</v>
      </c>
    </row>
    <row r="1240" spans="1:7" x14ac:dyDescent="0.35">
      <c r="A1240" s="1">
        <v>44368</v>
      </c>
      <c r="B1240">
        <v>271.8</v>
      </c>
      <c r="C1240">
        <v>339.09</v>
      </c>
      <c r="D1240">
        <v>341.52</v>
      </c>
      <c r="E1240">
        <v>269.45</v>
      </c>
      <c r="F1240" t="s">
        <v>2159</v>
      </c>
      <c r="G1240">
        <v>-0.19939999999999999</v>
      </c>
    </row>
    <row r="1241" spans="1:7" x14ac:dyDescent="0.35">
      <c r="A1241" s="1">
        <v>44367</v>
      </c>
      <c r="B1241">
        <v>339.47</v>
      </c>
      <c r="C1241">
        <v>334.15</v>
      </c>
      <c r="D1241">
        <v>340.38</v>
      </c>
      <c r="E1241">
        <v>310.54000000000002</v>
      </c>
      <c r="F1241" t="s">
        <v>5745</v>
      </c>
      <c r="G1241">
        <v>1.5800000000000002E-2</v>
      </c>
    </row>
    <row r="1242" spans="1:7" x14ac:dyDescent="0.35">
      <c r="A1242" s="1">
        <v>44366</v>
      </c>
      <c r="B1242">
        <v>334.19</v>
      </c>
      <c r="C1242">
        <v>336.71</v>
      </c>
      <c r="D1242">
        <v>344.33</v>
      </c>
      <c r="E1242">
        <v>331.88</v>
      </c>
      <c r="F1242" t="s">
        <v>1931</v>
      </c>
      <c r="G1242">
        <v>-7.4000000000000003E-3</v>
      </c>
    </row>
    <row r="1243" spans="1:7" x14ac:dyDescent="0.35">
      <c r="A1243" s="1">
        <v>44365</v>
      </c>
      <c r="B1243">
        <v>336.67</v>
      </c>
      <c r="C1243">
        <v>352.66</v>
      </c>
      <c r="D1243">
        <v>357.03</v>
      </c>
      <c r="E1243">
        <v>327.39</v>
      </c>
      <c r="F1243" t="s">
        <v>6828</v>
      </c>
      <c r="G1243">
        <v>-4.53E-2</v>
      </c>
    </row>
    <row r="1244" spans="1:7" x14ac:dyDescent="0.35">
      <c r="A1244" s="1">
        <v>44364</v>
      </c>
      <c r="B1244">
        <v>352.64</v>
      </c>
      <c r="C1244">
        <v>347.14</v>
      </c>
      <c r="D1244">
        <v>362.36</v>
      </c>
      <c r="E1244">
        <v>346.18</v>
      </c>
      <c r="F1244" t="s">
        <v>1632</v>
      </c>
      <c r="G1244">
        <v>1.5800000000000002E-2</v>
      </c>
    </row>
    <row r="1245" spans="1:7" x14ac:dyDescent="0.35">
      <c r="A1245" s="1">
        <v>44363</v>
      </c>
      <c r="B1245">
        <v>347.15</v>
      </c>
      <c r="C1245">
        <v>366.77</v>
      </c>
      <c r="D1245">
        <v>366.77</v>
      </c>
      <c r="E1245">
        <v>343.49</v>
      </c>
      <c r="F1245" t="s">
        <v>1646</v>
      </c>
      <c r="G1245">
        <v>-5.3499999999999999E-2</v>
      </c>
    </row>
    <row r="1246" spans="1:7" x14ac:dyDescent="0.35">
      <c r="A1246" s="1">
        <v>44362</v>
      </c>
      <c r="B1246">
        <v>366.78</v>
      </c>
      <c r="C1246">
        <v>370.08</v>
      </c>
      <c r="D1246">
        <v>379.49</v>
      </c>
      <c r="E1246">
        <v>363.84</v>
      </c>
      <c r="F1246" t="s">
        <v>5837</v>
      </c>
      <c r="G1246">
        <v>-8.8999999999999999E-3</v>
      </c>
    </row>
    <row r="1247" spans="1:7" x14ac:dyDescent="0.35">
      <c r="A1247" s="1">
        <v>44361</v>
      </c>
      <c r="B1247">
        <v>370.06</v>
      </c>
      <c r="C1247">
        <v>365.83</v>
      </c>
      <c r="D1247">
        <v>377.02</v>
      </c>
      <c r="E1247">
        <v>355.23</v>
      </c>
      <c r="F1247" t="s">
        <v>5844</v>
      </c>
      <c r="G1247">
        <v>1.1599999999999999E-2</v>
      </c>
    </row>
    <row r="1248" spans="1:7" x14ac:dyDescent="0.35">
      <c r="A1248" s="1">
        <v>44360</v>
      </c>
      <c r="B1248">
        <v>365.83</v>
      </c>
      <c r="C1248">
        <v>343.26</v>
      </c>
      <c r="D1248">
        <v>369</v>
      </c>
      <c r="E1248">
        <v>330.64</v>
      </c>
      <c r="F1248" t="s">
        <v>5656</v>
      </c>
      <c r="G1248">
        <v>6.5799999999999997E-2</v>
      </c>
    </row>
    <row r="1249" spans="1:7" x14ac:dyDescent="0.35">
      <c r="A1249" s="1">
        <v>44359</v>
      </c>
      <c r="B1249">
        <v>343.23</v>
      </c>
      <c r="C1249">
        <v>345.59</v>
      </c>
      <c r="D1249">
        <v>348.75</v>
      </c>
      <c r="E1249">
        <v>325.63</v>
      </c>
      <c r="F1249" t="s">
        <v>1647</v>
      </c>
      <c r="G1249">
        <v>-6.4999999999999997E-3</v>
      </c>
    </row>
    <row r="1250" spans="1:7" x14ac:dyDescent="0.35">
      <c r="A1250" s="1">
        <v>44358</v>
      </c>
      <c r="B1250">
        <v>345.46</v>
      </c>
      <c r="C1250">
        <v>351.46</v>
      </c>
      <c r="D1250">
        <v>365.51</v>
      </c>
      <c r="E1250">
        <v>341.53</v>
      </c>
      <c r="F1250" t="s">
        <v>2175</v>
      </c>
      <c r="G1250">
        <v>-1.7000000000000001E-2</v>
      </c>
    </row>
    <row r="1251" spans="1:7" x14ac:dyDescent="0.35">
      <c r="A1251" s="1">
        <v>44357</v>
      </c>
      <c r="B1251">
        <v>351.43</v>
      </c>
      <c r="C1251">
        <v>375.53</v>
      </c>
      <c r="D1251">
        <v>376.81</v>
      </c>
      <c r="E1251">
        <v>344.96</v>
      </c>
      <c r="F1251" t="s">
        <v>1988</v>
      </c>
      <c r="G1251">
        <v>-6.3600000000000004E-2</v>
      </c>
    </row>
    <row r="1252" spans="1:7" x14ac:dyDescent="0.35">
      <c r="A1252" s="1">
        <v>44356</v>
      </c>
      <c r="B1252">
        <v>375.29</v>
      </c>
      <c r="C1252">
        <v>352.54</v>
      </c>
      <c r="D1252">
        <v>378.44</v>
      </c>
      <c r="E1252">
        <v>333.69</v>
      </c>
      <c r="F1252" t="s">
        <v>5502</v>
      </c>
      <c r="G1252">
        <v>6.4199999999999993E-2</v>
      </c>
    </row>
    <row r="1253" spans="1:7" x14ac:dyDescent="0.35">
      <c r="A1253" s="1">
        <v>44355</v>
      </c>
      <c r="B1253">
        <v>352.64</v>
      </c>
      <c r="C1253">
        <v>358.05</v>
      </c>
      <c r="D1253">
        <v>365.89</v>
      </c>
      <c r="E1253">
        <v>320.39</v>
      </c>
      <c r="F1253" t="s">
        <v>6969</v>
      </c>
      <c r="G1253">
        <v>-1.52E-2</v>
      </c>
    </row>
    <row r="1254" spans="1:7" x14ac:dyDescent="0.35">
      <c r="A1254" s="1">
        <v>44354</v>
      </c>
      <c r="B1254">
        <v>358.08</v>
      </c>
      <c r="C1254">
        <v>393.23</v>
      </c>
      <c r="D1254">
        <v>406.99</v>
      </c>
      <c r="E1254">
        <v>354.55</v>
      </c>
      <c r="F1254" t="s">
        <v>5515</v>
      </c>
      <c r="G1254">
        <v>-8.9300000000000004E-2</v>
      </c>
    </row>
    <row r="1255" spans="1:7" x14ac:dyDescent="0.35">
      <c r="A1255" s="1">
        <v>44353</v>
      </c>
      <c r="B1255">
        <v>393.2</v>
      </c>
      <c r="C1255">
        <v>390.09</v>
      </c>
      <c r="D1255">
        <v>399.82</v>
      </c>
      <c r="E1255">
        <v>382.07</v>
      </c>
      <c r="F1255" t="s">
        <v>6970</v>
      </c>
      <c r="G1255">
        <v>8.0000000000000002E-3</v>
      </c>
    </row>
    <row r="1256" spans="1:7" x14ac:dyDescent="0.35">
      <c r="A1256" s="1">
        <v>44352</v>
      </c>
      <c r="B1256">
        <v>390.09</v>
      </c>
      <c r="C1256">
        <v>390.68</v>
      </c>
      <c r="D1256">
        <v>425.57</v>
      </c>
      <c r="E1256">
        <v>374.62</v>
      </c>
      <c r="F1256" t="s">
        <v>6971</v>
      </c>
      <c r="G1256">
        <v>-2.3E-3</v>
      </c>
    </row>
    <row r="1257" spans="1:7" x14ac:dyDescent="0.35">
      <c r="A1257" s="1">
        <v>44351</v>
      </c>
      <c r="B1257">
        <v>390.97</v>
      </c>
      <c r="C1257">
        <v>428.47</v>
      </c>
      <c r="D1257">
        <v>428.71</v>
      </c>
      <c r="E1257">
        <v>366.56</v>
      </c>
      <c r="F1257" t="s">
        <v>5388</v>
      </c>
      <c r="G1257">
        <v>-8.5599999999999996E-2</v>
      </c>
    </row>
    <row r="1258" spans="1:7" x14ac:dyDescent="0.35">
      <c r="A1258" s="1">
        <v>44350</v>
      </c>
      <c r="B1258">
        <v>427.59</v>
      </c>
      <c r="C1258">
        <v>401.13</v>
      </c>
      <c r="D1258">
        <v>432.58</v>
      </c>
      <c r="E1258">
        <v>391.83</v>
      </c>
      <c r="F1258" t="s">
        <v>5313</v>
      </c>
      <c r="G1258">
        <v>6.6000000000000003E-2</v>
      </c>
    </row>
    <row r="1259" spans="1:7" x14ac:dyDescent="0.35">
      <c r="A1259" s="1">
        <v>44349</v>
      </c>
      <c r="B1259">
        <v>401.12</v>
      </c>
      <c r="C1259">
        <v>362.39</v>
      </c>
      <c r="D1259">
        <v>417.41</v>
      </c>
      <c r="E1259">
        <v>351.19</v>
      </c>
      <c r="F1259" t="s">
        <v>6972</v>
      </c>
      <c r="G1259">
        <v>0.1069</v>
      </c>
    </row>
    <row r="1260" spans="1:7" x14ac:dyDescent="0.35">
      <c r="A1260" s="1">
        <v>44348</v>
      </c>
      <c r="B1260">
        <v>362.39</v>
      </c>
      <c r="C1260">
        <v>353.63</v>
      </c>
      <c r="D1260">
        <v>364.16</v>
      </c>
      <c r="E1260">
        <v>340.56</v>
      </c>
      <c r="F1260" t="s">
        <v>6973</v>
      </c>
      <c r="G1260">
        <v>2.4500000000000001E-2</v>
      </c>
    </row>
    <row r="1261" spans="1:7" x14ac:dyDescent="0.35">
      <c r="A1261" s="1">
        <v>44347</v>
      </c>
      <c r="B1261">
        <v>353.74</v>
      </c>
      <c r="C1261">
        <v>325.60000000000002</v>
      </c>
      <c r="D1261">
        <v>355.43</v>
      </c>
      <c r="E1261">
        <v>307.89999999999998</v>
      </c>
      <c r="F1261" t="s">
        <v>5447</v>
      </c>
      <c r="G1261">
        <v>8.6499999999999994E-2</v>
      </c>
    </row>
    <row r="1262" spans="1:7" x14ac:dyDescent="0.35">
      <c r="A1262" s="1">
        <v>44346</v>
      </c>
      <c r="B1262">
        <v>325.58999999999997</v>
      </c>
      <c r="C1262">
        <v>304.81</v>
      </c>
      <c r="D1262">
        <v>337.77</v>
      </c>
      <c r="E1262">
        <v>291.72000000000003</v>
      </c>
      <c r="F1262" t="s">
        <v>6974</v>
      </c>
      <c r="G1262">
        <v>6.83E-2</v>
      </c>
    </row>
    <row r="1263" spans="1:7" x14ac:dyDescent="0.35">
      <c r="A1263" s="1">
        <v>44345</v>
      </c>
      <c r="B1263">
        <v>304.76</v>
      </c>
      <c r="C1263">
        <v>329.31</v>
      </c>
      <c r="D1263">
        <v>346.88</v>
      </c>
      <c r="E1263">
        <v>296.43</v>
      </c>
      <c r="F1263" t="s">
        <v>5437</v>
      </c>
      <c r="G1263">
        <v>-7.4499999999999997E-2</v>
      </c>
    </row>
    <row r="1264" spans="1:7" x14ac:dyDescent="0.35">
      <c r="A1264" s="1">
        <v>44344</v>
      </c>
      <c r="B1264">
        <v>329.31</v>
      </c>
      <c r="C1264">
        <v>369.79</v>
      </c>
      <c r="D1264">
        <v>373.28</v>
      </c>
      <c r="E1264">
        <v>313.42</v>
      </c>
      <c r="F1264" t="s">
        <v>6975</v>
      </c>
      <c r="G1264">
        <v>-0.1038</v>
      </c>
    </row>
    <row r="1265" spans="1:7" x14ac:dyDescent="0.35">
      <c r="A1265" s="1">
        <v>44343</v>
      </c>
      <c r="B1265">
        <v>367.46</v>
      </c>
      <c r="C1265">
        <v>379.2</v>
      </c>
      <c r="D1265">
        <v>387.17</v>
      </c>
      <c r="E1265">
        <v>340.81</v>
      </c>
      <c r="F1265" t="s">
        <v>2149</v>
      </c>
      <c r="G1265">
        <v>-3.1E-2</v>
      </c>
    </row>
    <row r="1266" spans="1:7" x14ac:dyDescent="0.35">
      <c r="A1266" s="1">
        <v>44342</v>
      </c>
      <c r="B1266">
        <v>379.22</v>
      </c>
      <c r="C1266">
        <v>343.76</v>
      </c>
      <c r="D1266">
        <v>387.25</v>
      </c>
      <c r="E1266">
        <v>337.4</v>
      </c>
      <c r="F1266" t="s">
        <v>5862</v>
      </c>
      <c r="G1266">
        <v>0.1031</v>
      </c>
    </row>
    <row r="1267" spans="1:7" x14ac:dyDescent="0.35">
      <c r="A1267" s="1">
        <v>44341</v>
      </c>
      <c r="B1267">
        <v>343.77</v>
      </c>
      <c r="C1267">
        <v>345.44</v>
      </c>
      <c r="D1267">
        <v>374.86</v>
      </c>
      <c r="E1267">
        <v>307.55</v>
      </c>
      <c r="F1267" t="s">
        <v>6976</v>
      </c>
      <c r="G1267">
        <v>-3.5999999999999999E-3</v>
      </c>
    </row>
    <row r="1268" spans="1:7" x14ac:dyDescent="0.35">
      <c r="A1268" s="1">
        <v>44340</v>
      </c>
      <c r="B1268">
        <v>345.02</v>
      </c>
      <c r="C1268">
        <v>261.56</v>
      </c>
      <c r="D1268">
        <v>349.89</v>
      </c>
      <c r="E1268">
        <v>257.97000000000003</v>
      </c>
      <c r="F1268" t="s">
        <v>5576</v>
      </c>
      <c r="G1268">
        <v>0.31900000000000001</v>
      </c>
    </row>
    <row r="1269" spans="1:7" x14ac:dyDescent="0.35">
      <c r="A1269" s="1">
        <v>44339</v>
      </c>
      <c r="B1269">
        <v>261.57</v>
      </c>
      <c r="C1269">
        <v>299.25</v>
      </c>
      <c r="D1269">
        <v>312.85000000000002</v>
      </c>
      <c r="E1269">
        <v>212.41</v>
      </c>
      <c r="F1269" t="s">
        <v>6977</v>
      </c>
      <c r="G1269">
        <v>-0.12590000000000001</v>
      </c>
    </row>
    <row r="1270" spans="1:7" x14ac:dyDescent="0.35">
      <c r="A1270" s="1">
        <v>44338</v>
      </c>
      <c r="B1270">
        <v>299.25</v>
      </c>
      <c r="C1270">
        <v>326.44</v>
      </c>
      <c r="D1270">
        <v>334.69</v>
      </c>
      <c r="E1270">
        <v>286.5</v>
      </c>
      <c r="F1270" t="s">
        <v>5410</v>
      </c>
      <c r="G1270">
        <v>-8.3299999999999999E-2</v>
      </c>
    </row>
    <row r="1271" spans="1:7" x14ac:dyDescent="0.35">
      <c r="A1271" s="1">
        <v>44337</v>
      </c>
      <c r="B1271">
        <v>326.44</v>
      </c>
      <c r="C1271">
        <v>391.12</v>
      </c>
      <c r="D1271">
        <v>414.79</v>
      </c>
      <c r="E1271">
        <v>276.77999999999997</v>
      </c>
      <c r="F1271" t="s">
        <v>2140</v>
      </c>
      <c r="G1271">
        <v>-0.1686</v>
      </c>
    </row>
    <row r="1272" spans="1:7" x14ac:dyDescent="0.35">
      <c r="A1272" s="1">
        <v>44336</v>
      </c>
      <c r="B1272">
        <v>392.64</v>
      </c>
      <c r="C1272">
        <v>335.09</v>
      </c>
      <c r="D1272">
        <v>423.5</v>
      </c>
      <c r="E1272">
        <v>287.48</v>
      </c>
      <c r="F1272" t="s">
        <v>6978</v>
      </c>
      <c r="G1272">
        <v>0.1716</v>
      </c>
    </row>
    <row r="1273" spans="1:7" x14ac:dyDescent="0.35">
      <c r="A1273" s="1">
        <v>44335</v>
      </c>
      <c r="B1273">
        <v>335.12</v>
      </c>
      <c r="C1273">
        <v>508.27</v>
      </c>
      <c r="D1273">
        <v>515.54999999999995</v>
      </c>
      <c r="E1273">
        <v>282.3</v>
      </c>
      <c r="F1273" t="s">
        <v>5292</v>
      </c>
      <c r="G1273">
        <v>-0.3407</v>
      </c>
    </row>
    <row r="1274" spans="1:7" x14ac:dyDescent="0.35">
      <c r="A1274" s="1">
        <v>44334</v>
      </c>
      <c r="B1274">
        <v>508.28</v>
      </c>
      <c r="C1274">
        <v>511.79</v>
      </c>
      <c r="D1274">
        <v>533.45000000000005</v>
      </c>
      <c r="E1274">
        <v>496.65</v>
      </c>
      <c r="F1274" t="s">
        <v>1974</v>
      </c>
      <c r="G1274">
        <v>-6.7999999999999996E-3</v>
      </c>
    </row>
    <row r="1275" spans="1:7" x14ac:dyDescent="0.35">
      <c r="A1275" s="1">
        <v>44333</v>
      </c>
      <c r="B1275">
        <v>511.76</v>
      </c>
      <c r="C1275">
        <v>563.37</v>
      </c>
      <c r="D1275">
        <v>563.38</v>
      </c>
      <c r="E1275">
        <v>484.3</v>
      </c>
      <c r="F1275" t="s">
        <v>5502</v>
      </c>
      <c r="G1275">
        <v>-9.1700000000000004E-2</v>
      </c>
    </row>
    <row r="1276" spans="1:7" x14ac:dyDescent="0.35">
      <c r="A1276" s="1">
        <v>44332</v>
      </c>
      <c r="B1276">
        <v>563.41</v>
      </c>
      <c r="C1276">
        <v>562.84</v>
      </c>
      <c r="D1276">
        <v>606.53</v>
      </c>
      <c r="E1276">
        <v>535.01</v>
      </c>
      <c r="F1276" t="s">
        <v>6979</v>
      </c>
      <c r="G1276">
        <v>1E-3</v>
      </c>
    </row>
    <row r="1277" spans="1:7" x14ac:dyDescent="0.35">
      <c r="A1277" s="1">
        <v>44331</v>
      </c>
      <c r="B1277">
        <v>562.85</v>
      </c>
      <c r="C1277">
        <v>602.44000000000005</v>
      </c>
      <c r="D1277">
        <v>610.39</v>
      </c>
      <c r="E1277">
        <v>560.58000000000004</v>
      </c>
      <c r="F1277" t="s">
        <v>6132</v>
      </c>
      <c r="G1277">
        <v>-6.5699999999999995E-2</v>
      </c>
    </row>
    <row r="1278" spans="1:7" x14ac:dyDescent="0.35">
      <c r="A1278" s="1">
        <v>44330</v>
      </c>
      <c r="B1278">
        <v>602.46</v>
      </c>
      <c r="C1278">
        <v>571.76</v>
      </c>
      <c r="D1278">
        <v>614.69000000000005</v>
      </c>
      <c r="E1278">
        <v>566.69000000000005</v>
      </c>
      <c r="F1278" t="s">
        <v>5474</v>
      </c>
      <c r="G1278">
        <v>5.3699999999999998E-2</v>
      </c>
    </row>
    <row r="1279" spans="1:7" x14ac:dyDescent="0.35">
      <c r="A1279" s="1">
        <v>44329</v>
      </c>
      <c r="B1279">
        <v>571.76</v>
      </c>
      <c r="C1279">
        <v>585.61</v>
      </c>
      <c r="D1279">
        <v>632.91</v>
      </c>
      <c r="E1279">
        <v>527.16</v>
      </c>
      <c r="F1279" t="s">
        <v>5621</v>
      </c>
      <c r="G1279">
        <v>-2.3599999999999999E-2</v>
      </c>
    </row>
    <row r="1280" spans="1:7" x14ac:dyDescent="0.35">
      <c r="A1280" s="1">
        <v>44328</v>
      </c>
      <c r="B1280">
        <v>585.6</v>
      </c>
      <c r="C1280">
        <v>671.61</v>
      </c>
      <c r="D1280">
        <v>684.51</v>
      </c>
      <c r="E1280">
        <v>585.35</v>
      </c>
      <c r="F1280" t="s">
        <v>5669</v>
      </c>
      <c r="G1280">
        <v>-0.12889999999999999</v>
      </c>
    </row>
    <row r="1281" spans="1:7" x14ac:dyDescent="0.35">
      <c r="A1281" s="1">
        <v>44327</v>
      </c>
      <c r="B1281">
        <v>672.26</v>
      </c>
      <c r="C1281">
        <v>631.66</v>
      </c>
      <c r="D1281">
        <v>672.98</v>
      </c>
      <c r="E1281">
        <v>622.87</v>
      </c>
      <c r="F1281" t="s">
        <v>1972</v>
      </c>
      <c r="G1281">
        <v>6.4199999999999993E-2</v>
      </c>
    </row>
    <row r="1282" spans="1:7" x14ac:dyDescent="0.35">
      <c r="A1282" s="1">
        <v>44326</v>
      </c>
      <c r="B1282">
        <v>631.67999999999995</v>
      </c>
      <c r="C1282">
        <v>661.65</v>
      </c>
      <c r="D1282">
        <v>690.87</v>
      </c>
      <c r="E1282">
        <v>592.52</v>
      </c>
      <c r="F1282" t="s">
        <v>6980</v>
      </c>
      <c r="G1282">
        <v>-4.53E-2</v>
      </c>
    </row>
    <row r="1283" spans="1:7" x14ac:dyDescent="0.35">
      <c r="A1283" s="1">
        <v>44325</v>
      </c>
      <c r="B1283">
        <v>661.65</v>
      </c>
      <c r="C1283">
        <v>646.16999999999996</v>
      </c>
      <c r="D1283">
        <v>678.27</v>
      </c>
      <c r="E1283">
        <v>631.44000000000005</v>
      </c>
      <c r="F1283" t="s">
        <v>6981</v>
      </c>
      <c r="G1283">
        <v>2.3900000000000001E-2</v>
      </c>
    </row>
    <row r="1284" spans="1:7" x14ac:dyDescent="0.35">
      <c r="A1284" s="1">
        <v>44324</v>
      </c>
      <c r="B1284">
        <v>646.17999999999995</v>
      </c>
      <c r="C1284">
        <v>624.35</v>
      </c>
      <c r="D1284">
        <v>657.77</v>
      </c>
      <c r="E1284">
        <v>618.73</v>
      </c>
      <c r="F1284" t="s">
        <v>6982</v>
      </c>
      <c r="G1284">
        <v>3.5499999999999997E-2</v>
      </c>
    </row>
    <row r="1285" spans="1:7" x14ac:dyDescent="0.35">
      <c r="A1285" s="1">
        <v>44323</v>
      </c>
      <c r="B1285">
        <v>624.02</v>
      </c>
      <c r="C1285">
        <v>633.99</v>
      </c>
      <c r="D1285">
        <v>644.14</v>
      </c>
      <c r="E1285">
        <v>612.12</v>
      </c>
      <c r="F1285" t="s">
        <v>5522</v>
      </c>
      <c r="G1285">
        <v>-1.46E-2</v>
      </c>
    </row>
    <row r="1286" spans="1:7" x14ac:dyDescent="0.35">
      <c r="A1286" s="1">
        <v>44322</v>
      </c>
      <c r="B1286">
        <v>633.28</v>
      </c>
      <c r="C1286">
        <v>650.80999999999995</v>
      </c>
      <c r="D1286">
        <v>653.58000000000004</v>
      </c>
      <c r="E1286">
        <v>620.02</v>
      </c>
      <c r="F1286" t="s">
        <v>6983</v>
      </c>
      <c r="G1286">
        <v>-2.7199999999999998E-2</v>
      </c>
    </row>
    <row r="1287" spans="1:7" x14ac:dyDescent="0.35">
      <c r="A1287" s="1">
        <v>44321</v>
      </c>
      <c r="B1287">
        <v>650.99</v>
      </c>
      <c r="C1287">
        <v>620.80999999999995</v>
      </c>
      <c r="D1287">
        <v>656.35</v>
      </c>
      <c r="E1287">
        <v>620.54999999999995</v>
      </c>
      <c r="F1287" t="s">
        <v>1647</v>
      </c>
      <c r="G1287">
        <v>5.0099999999999999E-2</v>
      </c>
    </row>
    <row r="1288" spans="1:7" x14ac:dyDescent="0.35">
      <c r="A1288" s="1">
        <v>44320</v>
      </c>
      <c r="B1288">
        <v>619.96</v>
      </c>
      <c r="C1288">
        <v>676.25</v>
      </c>
      <c r="D1288">
        <v>677.67</v>
      </c>
      <c r="E1288">
        <v>619.79</v>
      </c>
      <c r="F1288" t="s">
        <v>5858</v>
      </c>
      <c r="G1288">
        <v>-8.3699999999999997E-2</v>
      </c>
    </row>
    <row r="1289" spans="1:7" x14ac:dyDescent="0.35">
      <c r="A1289" s="1">
        <v>44319</v>
      </c>
      <c r="B1289">
        <v>676.56</v>
      </c>
      <c r="C1289">
        <v>621.96</v>
      </c>
      <c r="D1289">
        <v>679.98</v>
      </c>
      <c r="E1289">
        <v>621.55999999999995</v>
      </c>
      <c r="F1289" t="s">
        <v>5436</v>
      </c>
      <c r="G1289">
        <v>8.7800000000000003E-2</v>
      </c>
    </row>
    <row r="1290" spans="1:7" x14ac:dyDescent="0.35">
      <c r="A1290" s="1">
        <v>44318</v>
      </c>
      <c r="B1290">
        <v>621.95000000000005</v>
      </c>
      <c r="C1290">
        <v>619.91</v>
      </c>
      <c r="D1290">
        <v>628.92999999999995</v>
      </c>
      <c r="E1290">
        <v>595.75</v>
      </c>
      <c r="F1290" t="s">
        <v>6983</v>
      </c>
      <c r="G1290">
        <v>3.3999999999999998E-3</v>
      </c>
    </row>
    <row r="1291" spans="1:7" x14ac:dyDescent="0.35">
      <c r="A1291" s="1">
        <v>44317</v>
      </c>
      <c r="B1291">
        <v>619.84</v>
      </c>
      <c r="C1291">
        <v>623.25</v>
      </c>
      <c r="D1291">
        <v>643.21</v>
      </c>
      <c r="E1291">
        <v>611.49</v>
      </c>
      <c r="F1291" t="s">
        <v>5554</v>
      </c>
      <c r="G1291">
        <v>-5.5999999999999999E-3</v>
      </c>
    </row>
    <row r="1292" spans="1:7" x14ac:dyDescent="0.35">
      <c r="A1292" s="1">
        <v>44316</v>
      </c>
      <c r="B1292">
        <v>623.33000000000004</v>
      </c>
      <c r="C1292">
        <v>599.89</v>
      </c>
      <c r="D1292">
        <v>627.71</v>
      </c>
      <c r="E1292">
        <v>586.03</v>
      </c>
      <c r="F1292" t="s">
        <v>6984</v>
      </c>
      <c r="G1292">
        <v>3.8199999999999998E-2</v>
      </c>
    </row>
    <row r="1293" spans="1:7" x14ac:dyDescent="0.35">
      <c r="A1293" s="1">
        <v>44315</v>
      </c>
      <c r="B1293">
        <v>600.38</v>
      </c>
      <c r="C1293">
        <v>563.22</v>
      </c>
      <c r="D1293">
        <v>614.64</v>
      </c>
      <c r="E1293">
        <v>554.73</v>
      </c>
      <c r="F1293" t="s">
        <v>5494</v>
      </c>
      <c r="G1293">
        <v>6.7400000000000002E-2</v>
      </c>
    </row>
    <row r="1294" spans="1:7" x14ac:dyDescent="0.35">
      <c r="A1294" s="1">
        <v>44314</v>
      </c>
      <c r="B1294">
        <v>562.49</v>
      </c>
      <c r="C1294">
        <v>568.79999999999995</v>
      </c>
      <c r="D1294">
        <v>578.79999999999995</v>
      </c>
      <c r="E1294">
        <v>539.59</v>
      </c>
      <c r="F1294" t="s">
        <v>5501</v>
      </c>
      <c r="G1294">
        <v>-1.11E-2</v>
      </c>
    </row>
    <row r="1295" spans="1:7" x14ac:dyDescent="0.35">
      <c r="A1295" s="1">
        <v>44313</v>
      </c>
      <c r="B1295">
        <v>568.79999999999995</v>
      </c>
      <c r="C1295">
        <v>535.22</v>
      </c>
      <c r="D1295">
        <v>578.33000000000004</v>
      </c>
      <c r="E1295">
        <v>525.76</v>
      </c>
      <c r="F1295" t="s">
        <v>6985</v>
      </c>
      <c r="G1295">
        <v>6.2700000000000006E-2</v>
      </c>
    </row>
    <row r="1296" spans="1:7" x14ac:dyDescent="0.35">
      <c r="A1296" s="1">
        <v>44312</v>
      </c>
      <c r="B1296">
        <v>535.23</v>
      </c>
      <c r="C1296">
        <v>504.29</v>
      </c>
      <c r="D1296">
        <v>549.96</v>
      </c>
      <c r="E1296">
        <v>502.41</v>
      </c>
      <c r="F1296" t="s">
        <v>5479</v>
      </c>
      <c r="G1296">
        <v>6.1400000000000003E-2</v>
      </c>
    </row>
    <row r="1297" spans="1:7" x14ac:dyDescent="0.35">
      <c r="A1297" s="1">
        <v>44311</v>
      </c>
      <c r="B1297">
        <v>504.29</v>
      </c>
      <c r="C1297">
        <v>497.46</v>
      </c>
      <c r="D1297">
        <v>516.91</v>
      </c>
      <c r="E1297">
        <v>479.4</v>
      </c>
      <c r="F1297" t="s">
        <v>6986</v>
      </c>
      <c r="G1297">
        <v>1.37E-2</v>
      </c>
    </row>
    <row r="1298" spans="1:7" x14ac:dyDescent="0.35">
      <c r="A1298" s="1">
        <v>44310</v>
      </c>
      <c r="B1298">
        <v>497.5</v>
      </c>
      <c r="C1298">
        <v>526.52</v>
      </c>
      <c r="D1298">
        <v>527.17999999999995</v>
      </c>
      <c r="E1298">
        <v>483.39</v>
      </c>
      <c r="F1298" t="s">
        <v>2153</v>
      </c>
      <c r="G1298">
        <v>-5.5199999999999999E-2</v>
      </c>
    </row>
    <row r="1299" spans="1:7" x14ac:dyDescent="0.35">
      <c r="A1299" s="1">
        <v>44309</v>
      </c>
      <c r="B1299">
        <v>526.55999999999995</v>
      </c>
      <c r="C1299">
        <v>505.12</v>
      </c>
      <c r="D1299">
        <v>529.95000000000005</v>
      </c>
      <c r="E1299">
        <v>450.94</v>
      </c>
      <c r="F1299" t="s">
        <v>6987</v>
      </c>
      <c r="G1299">
        <v>4.1000000000000002E-2</v>
      </c>
    </row>
    <row r="1300" spans="1:7" x14ac:dyDescent="0.35">
      <c r="A1300" s="1">
        <v>44308</v>
      </c>
      <c r="B1300">
        <v>505.84</v>
      </c>
      <c r="C1300">
        <v>543.29999999999995</v>
      </c>
      <c r="D1300">
        <v>582.15</v>
      </c>
      <c r="E1300">
        <v>482.81</v>
      </c>
      <c r="F1300" t="s">
        <v>6988</v>
      </c>
      <c r="G1300">
        <v>-6.9000000000000006E-2</v>
      </c>
    </row>
    <row r="1301" spans="1:7" x14ac:dyDescent="0.35">
      <c r="A1301" s="1">
        <v>44307</v>
      </c>
      <c r="B1301">
        <v>543.34</v>
      </c>
      <c r="C1301">
        <v>587.45000000000005</v>
      </c>
      <c r="D1301">
        <v>612.86</v>
      </c>
      <c r="E1301">
        <v>537.64</v>
      </c>
      <c r="F1301" t="s">
        <v>3773</v>
      </c>
      <c r="G1301">
        <v>-7.5200000000000003E-2</v>
      </c>
    </row>
    <row r="1302" spans="1:7" x14ac:dyDescent="0.35">
      <c r="A1302" s="1">
        <v>44306</v>
      </c>
      <c r="B1302">
        <v>587.5</v>
      </c>
      <c r="C1302">
        <v>503.98</v>
      </c>
      <c r="D1302">
        <v>588.98</v>
      </c>
      <c r="E1302">
        <v>474.35</v>
      </c>
      <c r="F1302" t="s">
        <v>3773</v>
      </c>
      <c r="G1302">
        <v>0.16569999999999999</v>
      </c>
    </row>
    <row r="1303" spans="1:7" x14ac:dyDescent="0.35">
      <c r="A1303" s="1">
        <v>44305</v>
      </c>
      <c r="B1303">
        <v>503.97</v>
      </c>
      <c r="C1303">
        <v>481.47</v>
      </c>
      <c r="D1303">
        <v>539.96</v>
      </c>
      <c r="E1303">
        <v>469.31</v>
      </c>
      <c r="F1303" t="s">
        <v>6989</v>
      </c>
      <c r="G1303">
        <v>4.6800000000000001E-2</v>
      </c>
    </row>
    <row r="1304" spans="1:7" x14ac:dyDescent="0.35">
      <c r="A1304" s="1">
        <v>44304</v>
      </c>
      <c r="B1304">
        <v>481.42</v>
      </c>
      <c r="C1304">
        <v>515.1</v>
      </c>
      <c r="D1304">
        <v>520</v>
      </c>
      <c r="E1304">
        <v>429.96</v>
      </c>
      <c r="F1304" t="s">
        <v>6990</v>
      </c>
      <c r="G1304">
        <v>-6.54E-2</v>
      </c>
    </row>
    <row r="1305" spans="1:7" x14ac:dyDescent="0.35">
      <c r="A1305" s="1">
        <v>44303</v>
      </c>
      <c r="B1305">
        <v>515.13</v>
      </c>
      <c r="C1305">
        <v>508.25</v>
      </c>
      <c r="D1305">
        <v>547.78</v>
      </c>
      <c r="E1305">
        <v>506.9</v>
      </c>
      <c r="F1305" t="s">
        <v>5497</v>
      </c>
      <c r="G1305">
        <v>1.26E-2</v>
      </c>
    </row>
    <row r="1306" spans="1:7" x14ac:dyDescent="0.35">
      <c r="A1306" s="1">
        <v>44302</v>
      </c>
      <c r="B1306">
        <v>508.73</v>
      </c>
      <c r="C1306">
        <v>542.29999999999995</v>
      </c>
      <c r="D1306">
        <v>547.51</v>
      </c>
      <c r="E1306">
        <v>491.21</v>
      </c>
      <c r="F1306" t="s">
        <v>5453</v>
      </c>
      <c r="G1306">
        <v>-6.1899999999999997E-2</v>
      </c>
    </row>
    <row r="1307" spans="1:7" x14ac:dyDescent="0.35">
      <c r="A1307" s="1">
        <v>44301</v>
      </c>
      <c r="B1307">
        <v>542.30999999999995</v>
      </c>
      <c r="C1307">
        <v>549.65</v>
      </c>
      <c r="D1307">
        <v>556.32000000000005</v>
      </c>
      <c r="E1307">
        <v>534.85</v>
      </c>
      <c r="F1307" t="s">
        <v>5796</v>
      </c>
      <c r="G1307">
        <v>-1.3299999999999999E-2</v>
      </c>
    </row>
    <row r="1308" spans="1:7" x14ac:dyDescent="0.35">
      <c r="A1308" s="1">
        <v>44300</v>
      </c>
      <c r="B1308">
        <v>549.61</v>
      </c>
      <c r="C1308">
        <v>550.13</v>
      </c>
      <c r="D1308">
        <v>590.36</v>
      </c>
      <c r="E1308">
        <v>525.39</v>
      </c>
      <c r="F1308" t="s">
        <v>6991</v>
      </c>
      <c r="G1308">
        <v>-8.9999999999999998E-4</v>
      </c>
    </row>
    <row r="1309" spans="1:7" x14ac:dyDescent="0.35">
      <c r="A1309" s="1">
        <v>44299</v>
      </c>
      <c r="B1309">
        <v>550.1</v>
      </c>
      <c r="C1309">
        <v>596.59</v>
      </c>
      <c r="D1309">
        <v>602.30999999999995</v>
      </c>
      <c r="E1309">
        <v>533.29999999999995</v>
      </c>
      <c r="F1309" t="s">
        <v>6992</v>
      </c>
      <c r="G1309">
        <v>-8.1000000000000003E-2</v>
      </c>
    </row>
    <row r="1310" spans="1:7" x14ac:dyDescent="0.35">
      <c r="A1310" s="1">
        <v>44298</v>
      </c>
      <c r="B1310">
        <v>598.62</v>
      </c>
      <c r="C1310">
        <v>525.54</v>
      </c>
      <c r="D1310">
        <v>636.11</v>
      </c>
      <c r="E1310">
        <v>515.55999999999995</v>
      </c>
      <c r="F1310" t="s">
        <v>6993</v>
      </c>
      <c r="G1310">
        <v>0.1391</v>
      </c>
    </row>
    <row r="1311" spans="1:7" x14ac:dyDescent="0.35">
      <c r="A1311" s="1">
        <v>44297</v>
      </c>
      <c r="B1311">
        <v>525.54</v>
      </c>
      <c r="C1311">
        <v>471.54</v>
      </c>
      <c r="D1311">
        <v>528.95000000000005</v>
      </c>
      <c r="E1311">
        <v>459.5</v>
      </c>
      <c r="F1311" t="s">
        <v>5320</v>
      </c>
      <c r="G1311">
        <v>0.1128</v>
      </c>
    </row>
    <row r="1312" spans="1:7" x14ac:dyDescent="0.35">
      <c r="A1312" s="1">
        <v>44296</v>
      </c>
      <c r="B1312">
        <v>472.25</v>
      </c>
      <c r="C1312">
        <v>453.5</v>
      </c>
      <c r="D1312">
        <v>486.69</v>
      </c>
      <c r="E1312">
        <v>451.23</v>
      </c>
      <c r="F1312" t="s">
        <v>5857</v>
      </c>
      <c r="G1312">
        <v>4.1399999999999999E-2</v>
      </c>
    </row>
    <row r="1313" spans="1:7" x14ac:dyDescent="0.35">
      <c r="A1313" s="1">
        <v>44295</v>
      </c>
      <c r="B1313">
        <v>453.5</v>
      </c>
      <c r="C1313">
        <v>418.6</v>
      </c>
      <c r="D1313">
        <v>453.5</v>
      </c>
      <c r="E1313">
        <v>404.83</v>
      </c>
      <c r="F1313" t="s">
        <v>3762</v>
      </c>
      <c r="G1313">
        <v>8.5699999999999998E-2</v>
      </c>
    </row>
    <row r="1314" spans="1:7" x14ac:dyDescent="0.35">
      <c r="A1314" s="1">
        <v>44294</v>
      </c>
      <c r="B1314">
        <v>417.71</v>
      </c>
      <c r="C1314">
        <v>375.47</v>
      </c>
      <c r="D1314">
        <v>421.63</v>
      </c>
      <c r="E1314">
        <v>372.48</v>
      </c>
      <c r="F1314" t="s">
        <v>5466</v>
      </c>
      <c r="G1314">
        <v>0.1125</v>
      </c>
    </row>
    <row r="1315" spans="1:7" x14ac:dyDescent="0.35">
      <c r="A1315" s="1">
        <v>44293</v>
      </c>
      <c r="B1315">
        <v>375.47</v>
      </c>
      <c r="C1315">
        <v>402.69</v>
      </c>
      <c r="D1315">
        <v>414.08</v>
      </c>
      <c r="E1315">
        <v>358.2</v>
      </c>
      <c r="F1315" t="s">
        <v>5557</v>
      </c>
      <c r="G1315">
        <v>-6.7599999999999993E-2</v>
      </c>
    </row>
    <row r="1316" spans="1:7" x14ac:dyDescent="0.35">
      <c r="A1316" s="1">
        <v>44292</v>
      </c>
      <c r="B1316">
        <v>402.69</v>
      </c>
      <c r="C1316">
        <v>367.41</v>
      </c>
      <c r="D1316">
        <v>411.6</v>
      </c>
      <c r="E1316">
        <v>364.2</v>
      </c>
      <c r="F1316" t="s">
        <v>5525</v>
      </c>
      <c r="G1316">
        <v>9.6000000000000002E-2</v>
      </c>
    </row>
    <row r="1317" spans="1:7" x14ac:dyDescent="0.35">
      <c r="A1317" s="1">
        <v>44291</v>
      </c>
      <c r="B1317">
        <v>367.41</v>
      </c>
      <c r="C1317">
        <v>349.36</v>
      </c>
      <c r="D1317">
        <v>379.45</v>
      </c>
      <c r="E1317">
        <v>335.86</v>
      </c>
      <c r="F1317" t="s">
        <v>6994</v>
      </c>
      <c r="G1317">
        <v>5.16E-2</v>
      </c>
    </row>
    <row r="1318" spans="1:7" x14ac:dyDescent="0.35">
      <c r="A1318" s="1">
        <v>44290</v>
      </c>
      <c r="B1318">
        <v>349.37</v>
      </c>
      <c r="C1318">
        <v>321.91000000000003</v>
      </c>
      <c r="D1318">
        <v>352.21</v>
      </c>
      <c r="E1318">
        <v>316.54000000000002</v>
      </c>
      <c r="F1318" t="s">
        <v>1985</v>
      </c>
      <c r="G1318">
        <v>8.6599999999999996E-2</v>
      </c>
    </row>
    <row r="1319" spans="1:7" x14ac:dyDescent="0.35">
      <c r="A1319" s="1">
        <v>44289</v>
      </c>
      <c r="B1319">
        <v>321.52999999999997</v>
      </c>
      <c r="C1319">
        <v>338.82</v>
      </c>
      <c r="D1319">
        <v>348.99</v>
      </c>
      <c r="E1319">
        <v>316.06</v>
      </c>
      <c r="F1319" t="s">
        <v>6995</v>
      </c>
      <c r="G1319">
        <v>-4.9399999999999999E-2</v>
      </c>
    </row>
    <row r="1320" spans="1:7" x14ac:dyDescent="0.35">
      <c r="A1320" s="1">
        <v>44288</v>
      </c>
      <c r="B1320">
        <v>338.25</v>
      </c>
      <c r="C1320">
        <v>334.33</v>
      </c>
      <c r="D1320">
        <v>356.51</v>
      </c>
      <c r="E1320">
        <v>326.06</v>
      </c>
      <c r="F1320" t="s">
        <v>5327</v>
      </c>
      <c r="G1320">
        <v>1.17E-2</v>
      </c>
    </row>
    <row r="1321" spans="1:7" x14ac:dyDescent="0.35">
      <c r="A1321" s="1">
        <v>44287</v>
      </c>
      <c r="B1321">
        <v>334.33</v>
      </c>
      <c r="C1321">
        <v>302.19</v>
      </c>
      <c r="D1321">
        <v>339</v>
      </c>
      <c r="E1321">
        <v>300.79000000000002</v>
      </c>
      <c r="F1321" t="s">
        <v>5456</v>
      </c>
      <c r="G1321">
        <v>0.10639999999999999</v>
      </c>
    </row>
    <row r="1322" spans="1:7" x14ac:dyDescent="0.35">
      <c r="A1322" s="1">
        <v>44286</v>
      </c>
      <c r="B1322">
        <v>302.18</v>
      </c>
      <c r="C1322">
        <v>311.41000000000003</v>
      </c>
      <c r="D1322">
        <v>316.44</v>
      </c>
      <c r="E1322">
        <v>287.24</v>
      </c>
      <c r="F1322" t="s">
        <v>6996</v>
      </c>
      <c r="G1322">
        <v>-2.9600000000000001E-2</v>
      </c>
    </row>
    <row r="1323" spans="1:7" x14ac:dyDescent="0.35">
      <c r="A1323" s="1">
        <v>44285</v>
      </c>
      <c r="B1323">
        <v>311.41000000000003</v>
      </c>
      <c r="C1323">
        <v>275.12</v>
      </c>
      <c r="D1323">
        <v>311.41000000000003</v>
      </c>
      <c r="E1323">
        <v>271.3</v>
      </c>
      <c r="F1323" t="s">
        <v>5691</v>
      </c>
      <c r="G1323">
        <v>0.13189999999999999</v>
      </c>
    </row>
    <row r="1324" spans="1:7" x14ac:dyDescent="0.35">
      <c r="A1324" s="1">
        <v>44284</v>
      </c>
      <c r="B1324">
        <v>275.12</v>
      </c>
      <c r="C1324">
        <v>268.87</v>
      </c>
      <c r="D1324">
        <v>277.49</v>
      </c>
      <c r="E1324">
        <v>264.92</v>
      </c>
      <c r="F1324" t="s">
        <v>1985</v>
      </c>
      <c r="G1324">
        <v>2.3199999999999998E-2</v>
      </c>
    </row>
    <row r="1325" spans="1:7" x14ac:dyDescent="0.35">
      <c r="A1325" s="1">
        <v>44283</v>
      </c>
      <c r="B1325">
        <v>268.87</v>
      </c>
      <c r="C1325">
        <v>269.31</v>
      </c>
      <c r="D1325">
        <v>281.24</v>
      </c>
      <c r="E1325">
        <v>261.24</v>
      </c>
      <c r="F1325" t="s">
        <v>2177</v>
      </c>
      <c r="G1325">
        <v>-1.6999999999999999E-3</v>
      </c>
    </row>
    <row r="1326" spans="1:7" x14ac:dyDescent="0.35">
      <c r="A1326" s="1">
        <v>44282</v>
      </c>
      <c r="B1326">
        <v>269.32</v>
      </c>
      <c r="C1326">
        <v>254.99</v>
      </c>
      <c r="D1326">
        <v>275.91000000000003</v>
      </c>
      <c r="E1326">
        <v>249.86</v>
      </c>
      <c r="F1326" t="s">
        <v>6995</v>
      </c>
      <c r="G1326">
        <v>5.62E-2</v>
      </c>
    </row>
    <row r="1327" spans="1:7" x14ac:dyDescent="0.35">
      <c r="A1327" s="1">
        <v>44281</v>
      </c>
      <c r="B1327">
        <v>254.99</v>
      </c>
      <c r="C1327">
        <v>233.96</v>
      </c>
      <c r="D1327">
        <v>255.09</v>
      </c>
      <c r="E1327">
        <v>233.95</v>
      </c>
      <c r="F1327" t="s">
        <v>5459</v>
      </c>
      <c r="G1327">
        <v>8.8499999999999995E-2</v>
      </c>
    </row>
    <row r="1328" spans="1:7" x14ac:dyDescent="0.35">
      <c r="A1328" s="1">
        <v>44280</v>
      </c>
      <c r="B1328">
        <v>234.25</v>
      </c>
      <c r="C1328">
        <v>248.6</v>
      </c>
      <c r="D1328">
        <v>249.72</v>
      </c>
      <c r="E1328">
        <v>225.9</v>
      </c>
      <c r="F1328" t="s">
        <v>2165</v>
      </c>
      <c r="G1328">
        <v>-5.7700000000000001E-2</v>
      </c>
    </row>
    <row r="1329" spans="1:7" x14ac:dyDescent="0.35">
      <c r="A1329" s="1">
        <v>44279</v>
      </c>
      <c r="B1329">
        <v>248.59</v>
      </c>
      <c r="C1329">
        <v>255.45</v>
      </c>
      <c r="D1329">
        <v>268.60000000000002</v>
      </c>
      <c r="E1329">
        <v>240.41</v>
      </c>
      <c r="F1329" t="s">
        <v>2177</v>
      </c>
      <c r="G1329">
        <v>-2.6800000000000001E-2</v>
      </c>
    </row>
    <row r="1330" spans="1:7" x14ac:dyDescent="0.35">
      <c r="A1330" s="1">
        <v>44278</v>
      </c>
      <c r="B1330">
        <v>255.43</v>
      </c>
      <c r="C1330">
        <v>254.85</v>
      </c>
      <c r="D1330">
        <v>262.75</v>
      </c>
      <c r="E1330">
        <v>252.27</v>
      </c>
      <c r="F1330" t="s">
        <v>1995</v>
      </c>
      <c r="G1330">
        <v>1.6000000000000001E-3</v>
      </c>
    </row>
    <row r="1331" spans="1:7" x14ac:dyDescent="0.35">
      <c r="A1331" s="1">
        <v>44277</v>
      </c>
      <c r="B1331">
        <v>255.03</v>
      </c>
      <c r="C1331">
        <v>264.74</v>
      </c>
      <c r="D1331">
        <v>276.81</v>
      </c>
      <c r="E1331">
        <v>253.43</v>
      </c>
      <c r="F1331" t="s">
        <v>5524</v>
      </c>
      <c r="G1331">
        <v>-3.6700000000000003E-2</v>
      </c>
    </row>
    <row r="1332" spans="1:7" x14ac:dyDescent="0.35">
      <c r="A1332" s="1">
        <v>44276</v>
      </c>
      <c r="B1332">
        <v>264.74</v>
      </c>
      <c r="C1332">
        <v>264.39</v>
      </c>
      <c r="D1332">
        <v>267.92</v>
      </c>
      <c r="E1332">
        <v>257.12</v>
      </c>
      <c r="F1332" t="s">
        <v>6946</v>
      </c>
      <c r="G1332">
        <v>2.3999999999999998E-3</v>
      </c>
    </row>
    <row r="1333" spans="1:7" x14ac:dyDescent="0.35">
      <c r="A1333" s="1">
        <v>44275</v>
      </c>
      <c r="B1333">
        <v>264.10000000000002</v>
      </c>
      <c r="C1333">
        <v>263.14</v>
      </c>
      <c r="D1333">
        <v>274.49</v>
      </c>
      <c r="E1333">
        <v>261.64999999999998</v>
      </c>
      <c r="F1333" t="s">
        <v>1990</v>
      </c>
      <c r="G1333">
        <v>3.5999999999999999E-3</v>
      </c>
    </row>
    <row r="1334" spans="1:7" x14ac:dyDescent="0.35">
      <c r="A1334" s="1">
        <v>44274</v>
      </c>
      <c r="B1334">
        <v>263.14999999999998</v>
      </c>
      <c r="C1334">
        <v>261.27999999999997</v>
      </c>
      <c r="D1334">
        <v>269</v>
      </c>
      <c r="E1334">
        <v>255.39</v>
      </c>
      <c r="F1334" t="s">
        <v>5796</v>
      </c>
      <c r="G1334">
        <v>7.9000000000000008E-3</v>
      </c>
    </row>
    <row r="1335" spans="1:7" x14ac:dyDescent="0.35">
      <c r="A1335" s="1">
        <v>44273</v>
      </c>
      <c r="B1335">
        <v>261.08999999999997</v>
      </c>
      <c r="C1335">
        <v>269.85000000000002</v>
      </c>
      <c r="D1335">
        <v>277.73</v>
      </c>
      <c r="E1335">
        <v>257.7</v>
      </c>
      <c r="F1335" t="s">
        <v>6997</v>
      </c>
      <c r="G1335">
        <v>-3.2500000000000001E-2</v>
      </c>
    </row>
    <row r="1336" spans="1:7" x14ac:dyDescent="0.35">
      <c r="A1336" s="1">
        <v>44272</v>
      </c>
      <c r="B1336">
        <v>269.86</v>
      </c>
      <c r="C1336">
        <v>258.29000000000002</v>
      </c>
      <c r="D1336">
        <v>271.04000000000002</v>
      </c>
      <c r="E1336">
        <v>249.02</v>
      </c>
      <c r="F1336" t="s">
        <v>5542</v>
      </c>
      <c r="G1336">
        <v>4.48E-2</v>
      </c>
    </row>
    <row r="1337" spans="1:7" x14ac:dyDescent="0.35">
      <c r="A1337" s="1">
        <v>44271</v>
      </c>
      <c r="B1337">
        <v>258.27999999999997</v>
      </c>
      <c r="C1337">
        <v>254.24</v>
      </c>
      <c r="D1337">
        <v>259.13</v>
      </c>
      <c r="E1337">
        <v>241.44</v>
      </c>
      <c r="F1337" t="s">
        <v>1986</v>
      </c>
      <c r="G1337">
        <v>1.6E-2</v>
      </c>
    </row>
    <row r="1338" spans="1:7" x14ac:dyDescent="0.35">
      <c r="A1338" s="1">
        <v>44270</v>
      </c>
      <c r="B1338">
        <v>254.22</v>
      </c>
      <c r="C1338">
        <v>264.20999999999998</v>
      </c>
      <c r="D1338">
        <v>267.58999999999997</v>
      </c>
      <c r="E1338">
        <v>250.05</v>
      </c>
      <c r="F1338" t="s">
        <v>2150</v>
      </c>
      <c r="G1338">
        <v>-3.7900000000000003E-2</v>
      </c>
    </row>
    <row r="1339" spans="1:7" x14ac:dyDescent="0.35">
      <c r="A1339" s="1">
        <v>44269</v>
      </c>
      <c r="B1339">
        <v>264.25</v>
      </c>
      <c r="C1339">
        <v>275.89</v>
      </c>
      <c r="D1339">
        <v>276.77</v>
      </c>
      <c r="E1339">
        <v>264.25</v>
      </c>
      <c r="F1339" t="s">
        <v>5690</v>
      </c>
      <c r="G1339">
        <v>-4.2200000000000001E-2</v>
      </c>
    </row>
    <row r="1340" spans="1:7" x14ac:dyDescent="0.35">
      <c r="A1340" s="1">
        <v>44268</v>
      </c>
      <c r="B1340">
        <v>275.89</v>
      </c>
      <c r="C1340">
        <v>263.42</v>
      </c>
      <c r="D1340">
        <v>283.56</v>
      </c>
      <c r="E1340">
        <v>255.95</v>
      </c>
      <c r="F1340" t="s">
        <v>2166</v>
      </c>
      <c r="G1340">
        <v>4.7300000000000002E-2</v>
      </c>
    </row>
    <row r="1341" spans="1:7" x14ac:dyDescent="0.35">
      <c r="A1341" s="1">
        <v>44267</v>
      </c>
      <c r="B1341">
        <v>263.42</v>
      </c>
      <c r="C1341">
        <v>290.07</v>
      </c>
      <c r="D1341">
        <v>290.22000000000003</v>
      </c>
      <c r="E1341">
        <v>251.44</v>
      </c>
      <c r="F1341" t="s">
        <v>6998</v>
      </c>
      <c r="G1341">
        <v>-9.1899999999999996E-2</v>
      </c>
    </row>
    <row r="1342" spans="1:7" x14ac:dyDescent="0.35">
      <c r="A1342" s="1">
        <v>44266</v>
      </c>
      <c r="B1342">
        <v>290.07</v>
      </c>
      <c r="C1342">
        <v>278.14999999999998</v>
      </c>
      <c r="D1342">
        <v>314.44</v>
      </c>
      <c r="E1342">
        <v>272.98</v>
      </c>
      <c r="F1342" t="s">
        <v>3759</v>
      </c>
      <c r="G1342">
        <v>4.2900000000000001E-2</v>
      </c>
    </row>
    <row r="1343" spans="1:7" x14ac:dyDescent="0.35">
      <c r="A1343" s="1">
        <v>44265</v>
      </c>
      <c r="B1343">
        <v>278.14999999999998</v>
      </c>
      <c r="C1343">
        <v>293</v>
      </c>
      <c r="D1343">
        <v>295.31</v>
      </c>
      <c r="E1343">
        <v>268.74</v>
      </c>
      <c r="F1343" t="s">
        <v>6999</v>
      </c>
      <c r="G1343">
        <v>-5.0700000000000002E-2</v>
      </c>
    </row>
    <row r="1344" spans="1:7" x14ac:dyDescent="0.35">
      <c r="A1344" s="1">
        <v>44264</v>
      </c>
      <c r="B1344">
        <v>292.99</v>
      </c>
      <c r="C1344">
        <v>240.59</v>
      </c>
      <c r="D1344">
        <v>297.08</v>
      </c>
      <c r="E1344">
        <v>235.87</v>
      </c>
      <c r="F1344" t="s">
        <v>5339</v>
      </c>
      <c r="G1344">
        <v>0.21779999999999999</v>
      </c>
    </row>
    <row r="1345" spans="1:7" x14ac:dyDescent="0.35">
      <c r="A1345" s="1">
        <v>44263</v>
      </c>
      <c r="B1345">
        <v>240.59</v>
      </c>
      <c r="C1345">
        <v>240.03</v>
      </c>
      <c r="D1345">
        <v>242.78</v>
      </c>
      <c r="E1345">
        <v>229.09</v>
      </c>
      <c r="F1345" t="s">
        <v>7000</v>
      </c>
      <c r="G1345">
        <v>2.3999999999999998E-3</v>
      </c>
    </row>
    <row r="1346" spans="1:7" x14ac:dyDescent="0.35">
      <c r="A1346" s="1">
        <v>44262</v>
      </c>
      <c r="B1346">
        <v>240.02</v>
      </c>
      <c r="C1346">
        <v>226.26</v>
      </c>
      <c r="D1346">
        <v>243.72</v>
      </c>
      <c r="E1346">
        <v>225.2</v>
      </c>
      <c r="F1346" t="s">
        <v>5414</v>
      </c>
      <c r="G1346">
        <v>6.08E-2</v>
      </c>
    </row>
    <row r="1347" spans="1:7" x14ac:dyDescent="0.35">
      <c r="A1347" s="1">
        <v>44261</v>
      </c>
      <c r="B1347">
        <v>226.26</v>
      </c>
      <c r="C1347">
        <v>225.64</v>
      </c>
      <c r="D1347">
        <v>232.25</v>
      </c>
      <c r="E1347">
        <v>219.73</v>
      </c>
      <c r="F1347" t="s">
        <v>2157</v>
      </c>
      <c r="G1347">
        <v>2.8E-3</v>
      </c>
    </row>
    <row r="1348" spans="1:7" x14ac:dyDescent="0.35">
      <c r="A1348" s="1">
        <v>44260</v>
      </c>
      <c r="B1348">
        <v>225.63</v>
      </c>
      <c r="C1348">
        <v>229.69</v>
      </c>
      <c r="D1348">
        <v>230.91</v>
      </c>
      <c r="E1348">
        <v>215.91</v>
      </c>
      <c r="F1348" t="s">
        <v>2162</v>
      </c>
      <c r="G1348">
        <v>-1.77E-2</v>
      </c>
    </row>
    <row r="1349" spans="1:7" x14ac:dyDescent="0.35">
      <c r="A1349" s="1">
        <v>44259</v>
      </c>
      <c r="B1349">
        <v>229.7</v>
      </c>
      <c r="C1349">
        <v>240.62</v>
      </c>
      <c r="D1349">
        <v>249.66</v>
      </c>
      <c r="E1349">
        <v>225.65</v>
      </c>
      <c r="F1349" t="s">
        <v>5502</v>
      </c>
      <c r="G1349">
        <v>-4.6300000000000001E-2</v>
      </c>
    </row>
    <row r="1350" spans="1:7" x14ac:dyDescent="0.35">
      <c r="A1350" s="1">
        <v>44258</v>
      </c>
      <c r="B1350">
        <v>240.85</v>
      </c>
      <c r="C1350">
        <v>239.48</v>
      </c>
      <c r="D1350">
        <v>254.37</v>
      </c>
      <c r="E1350">
        <v>236.51</v>
      </c>
      <c r="F1350" t="s">
        <v>7001</v>
      </c>
      <c r="G1350">
        <v>5.7999999999999996E-3</v>
      </c>
    </row>
    <row r="1351" spans="1:7" x14ac:dyDescent="0.35">
      <c r="A1351" s="1">
        <v>44257</v>
      </c>
      <c r="B1351">
        <v>239.46</v>
      </c>
      <c r="C1351">
        <v>254.73</v>
      </c>
      <c r="D1351">
        <v>264.41000000000003</v>
      </c>
      <c r="E1351">
        <v>227.61</v>
      </c>
      <c r="F1351" t="s">
        <v>5707</v>
      </c>
      <c r="G1351">
        <v>-5.9900000000000002E-2</v>
      </c>
    </row>
    <row r="1352" spans="1:7" x14ac:dyDescent="0.35">
      <c r="A1352" s="1">
        <v>44256</v>
      </c>
      <c r="B1352">
        <v>254.72</v>
      </c>
      <c r="C1352">
        <v>210.04</v>
      </c>
      <c r="D1352">
        <v>259.51</v>
      </c>
      <c r="E1352">
        <v>209.51</v>
      </c>
      <c r="F1352" t="s">
        <v>5861</v>
      </c>
      <c r="G1352">
        <v>0.2127</v>
      </c>
    </row>
    <row r="1353" spans="1:7" x14ac:dyDescent="0.35">
      <c r="A1353" s="1">
        <v>44255</v>
      </c>
      <c r="B1353">
        <v>210.04</v>
      </c>
      <c r="C1353">
        <v>225.54</v>
      </c>
      <c r="D1353">
        <v>228.47</v>
      </c>
      <c r="E1353">
        <v>195.22</v>
      </c>
      <c r="F1353" t="s">
        <v>7002</v>
      </c>
      <c r="G1353">
        <v>-6.6799999999999998E-2</v>
      </c>
    </row>
    <row r="1354" spans="1:7" x14ac:dyDescent="0.35">
      <c r="A1354" s="1">
        <v>44254</v>
      </c>
      <c r="B1354">
        <v>225.07</v>
      </c>
      <c r="C1354">
        <v>222.08</v>
      </c>
      <c r="D1354">
        <v>237.7</v>
      </c>
      <c r="E1354">
        <v>219.32</v>
      </c>
      <c r="F1354" t="s">
        <v>7003</v>
      </c>
      <c r="G1354">
        <v>1.35E-2</v>
      </c>
    </row>
    <row r="1355" spans="1:7" x14ac:dyDescent="0.35">
      <c r="A1355" s="1">
        <v>44253</v>
      </c>
      <c r="B1355">
        <v>222.08</v>
      </c>
      <c r="C1355">
        <v>233.7</v>
      </c>
      <c r="D1355">
        <v>238.71</v>
      </c>
      <c r="E1355">
        <v>209.98</v>
      </c>
      <c r="F1355" t="s">
        <v>5541</v>
      </c>
      <c r="G1355">
        <v>-4.9700000000000001E-2</v>
      </c>
    </row>
    <row r="1356" spans="1:7" x14ac:dyDescent="0.35">
      <c r="A1356" s="1">
        <v>44252</v>
      </c>
      <c r="B1356">
        <v>233.7</v>
      </c>
      <c r="C1356">
        <v>254.26</v>
      </c>
      <c r="D1356">
        <v>264.45999999999998</v>
      </c>
      <c r="E1356">
        <v>232.19</v>
      </c>
      <c r="F1356" t="s">
        <v>7004</v>
      </c>
      <c r="G1356">
        <v>-8.09E-2</v>
      </c>
    </row>
    <row r="1357" spans="1:7" x14ac:dyDescent="0.35">
      <c r="A1357" s="1">
        <v>44251</v>
      </c>
      <c r="B1357">
        <v>254.26</v>
      </c>
      <c r="C1357">
        <v>231.71</v>
      </c>
      <c r="D1357">
        <v>280.66000000000003</v>
      </c>
      <c r="E1357">
        <v>213.89</v>
      </c>
      <c r="F1357" t="s">
        <v>7005</v>
      </c>
      <c r="G1357">
        <v>9.7299999999999998E-2</v>
      </c>
    </row>
    <row r="1358" spans="1:7" x14ac:dyDescent="0.35">
      <c r="A1358" s="1">
        <v>44250</v>
      </c>
      <c r="B1358">
        <v>231.72</v>
      </c>
      <c r="C1358">
        <v>267.42</v>
      </c>
      <c r="D1358">
        <v>268.69</v>
      </c>
      <c r="E1358">
        <v>188.71</v>
      </c>
      <c r="F1358" t="s">
        <v>5249</v>
      </c>
      <c r="G1358">
        <v>-0.13350000000000001</v>
      </c>
    </row>
    <row r="1359" spans="1:7" x14ac:dyDescent="0.35">
      <c r="A1359" s="1">
        <v>44249</v>
      </c>
      <c r="B1359">
        <v>267.43</v>
      </c>
      <c r="C1359">
        <v>293.77</v>
      </c>
      <c r="D1359">
        <v>295.14999999999998</v>
      </c>
      <c r="E1359">
        <v>222.44</v>
      </c>
      <c r="F1359" t="s">
        <v>7006</v>
      </c>
      <c r="G1359">
        <v>-8.9700000000000002E-2</v>
      </c>
    </row>
    <row r="1360" spans="1:7" x14ac:dyDescent="0.35">
      <c r="A1360" s="1">
        <v>44248</v>
      </c>
      <c r="B1360">
        <v>293.76</v>
      </c>
      <c r="C1360">
        <v>254.33</v>
      </c>
      <c r="D1360">
        <v>308.54000000000002</v>
      </c>
      <c r="E1360">
        <v>249.64</v>
      </c>
      <c r="F1360" t="s">
        <v>7007</v>
      </c>
      <c r="G1360">
        <v>0.15490000000000001</v>
      </c>
    </row>
    <row r="1361" spans="1:7" x14ac:dyDescent="0.35">
      <c r="A1361" s="1">
        <v>44247</v>
      </c>
      <c r="B1361">
        <v>254.36</v>
      </c>
      <c r="C1361">
        <v>332.74</v>
      </c>
      <c r="D1361">
        <v>334.15</v>
      </c>
      <c r="E1361">
        <v>223.93</v>
      </c>
      <c r="F1361" t="s">
        <v>7008</v>
      </c>
      <c r="G1361">
        <v>-0.2356</v>
      </c>
    </row>
    <row r="1362" spans="1:7" x14ac:dyDescent="0.35">
      <c r="A1362" s="1">
        <v>44246</v>
      </c>
      <c r="B1362">
        <v>332.74</v>
      </c>
      <c r="C1362">
        <v>195.74</v>
      </c>
      <c r="D1362">
        <v>346.82</v>
      </c>
      <c r="E1362">
        <v>195.07</v>
      </c>
      <c r="F1362" t="s">
        <v>7009</v>
      </c>
      <c r="G1362">
        <v>0.69989999999999997</v>
      </c>
    </row>
    <row r="1363" spans="1:7" x14ac:dyDescent="0.35">
      <c r="A1363" s="1">
        <v>44245</v>
      </c>
      <c r="B1363">
        <v>195.74</v>
      </c>
      <c r="C1363">
        <v>165.38</v>
      </c>
      <c r="D1363">
        <v>199.66</v>
      </c>
      <c r="E1363">
        <v>163.11000000000001</v>
      </c>
      <c r="F1363" t="s">
        <v>7010</v>
      </c>
      <c r="G1363">
        <v>0.18360000000000001</v>
      </c>
    </row>
    <row r="1364" spans="1:7" x14ac:dyDescent="0.35">
      <c r="A1364" s="1">
        <v>44244</v>
      </c>
      <c r="B1364">
        <v>165.38</v>
      </c>
      <c r="C1364">
        <v>130.09</v>
      </c>
      <c r="D1364">
        <v>175.33</v>
      </c>
      <c r="E1364">
        <v>126.91</v>
      </c>
      <c r="F1364" t="s">
        <v>7011</v>
      </c>
      <c r="G1364">
        <v>0.27129999999999999</v>
      </c>
    </row>
    <row r="1365" spans="1:7" x14ac:dyDescent="0.35">
      <c r="A1365" s="1">
        <v>44243</v>
      </c>
      <c r="B1365">
        <v>130.09</v>
      </c>
      <c r="C1365">
        <v>129.99</v>
      </c>
      <c r="D1365">
        <v>133.43</v>
      </c>
      <c r="E1365">
        <v>126.34</v>
      </c>
      <c r="F1365" t="s">
        <v>5500</v>
      </c>
      <c r="G1365">
        <v>8.0000000000000004E-4</v>
      </c>
    </row>
    <row r="1366" spans="1:7" x14ac:dyDescent="0.35">
      <c r="A1366" s="1">
        <v>44242</v>
      </c>
      <c r="B1366">
        <v>129.97999999999999</v>
      </c>
      <c r="C1366">
        <v>135.97</v>
      </c>
      <c r="D1366">
        <v>142.07</v>
      </c>
      <c r="E1366">
        <v>118.64</v>
      </c>
      <c r="F1366" t="s">
        <v>6972</v>
      </c>
      <c r="G1366">
        <v>-4.41E-2</v>
      </c>
    </row>
    <row r="1367" spans="1:7" x14ac:dyDescent="0.35">
      <c r="A1367" s="1">
        <v>44241</v>
      </c>
      <c r="B1367">
        <v>135.97999999999999</v>
      </c>
      <c r="C1367">
        <v>133.09</v>
      </c>
      <c r="D1367">
        <v>138.78</v>
      </c>
      <c r="E1367">
        <v>128.53</v>
      </c>
      <c r="F1367" t="s">
        <v>5855</v>
      </c>
      <c r="G1367">
        <v>2.18E-2</v>
      </c>
    </row>
    <row r="1368" spans="1:7" x14ac:dyDescent="0.35">
      <c r="A1368" s="1">
        <v>44240</v>
      </c>
      <c r="B1368">
        <v>133.07</v>
      </c>
      <c r="C1368">
        <v>136.63999999999999</v>
      </c>
      <c r="D1368">
        <v>138.47</v>
      </c>
      <c r="E1368">
        <v>125.07</v>
      </c>
      <c r="F1368" t="s">
        <v>5496</v>
      </c>
      <c r="G1368">
        <v>-2.52E-2</v>
      </c>
    </row>
    <row r="1369" spans="1:7" x14ac:dyDescent="0.35">
      <c r="A1369" s="1">
        <v>44239</v>
      </c>
      <c r="B1369">
        <v>136.52000000000001</v>
      </c>
      <c r="C1369">
        <v>124.03</v>
      </c>
      <c r="D1369">
        <v>140.93</v>
      </c>
      <c r="E1369">
        <v>121.1</v>
      </c>
      <c r="F1369" t="s">
        <v>7012</v>
      </c>
      <c r="G1369">
        <v>0.1007</v>
      </c>
    </row>
    <row r="1370" spans="1:7" x14ac:dyDescent="0.35">
      <c r="A1370" s="1">
        <v>44238</v>
      </c>
      <c r="B1370">
        <v>124.03</v>
      </c>
      <c r="C1370">
        <v>128.72999999999999</v>
      </c>
      <c r="D1370">
        <v>132.76</v>
      </c>
      <c r="E1370">
        <v>118.07</v>
      </c>
      <c r="F1370" t="s">
        <v>7013</v>
      </c>
      <c r="G1370">
        <v>-3.6400000000000002E-2</v>
      </c>
    </row>
    <row r="1371" spans="1:7" x14ac:dyDescent="0.35">
      <c r="A1371" s="1">
        <v>44237</v>
      </c>
      <c r="B1371">
        <v>128.72</v>
      </c>
      <c r="C1371">
        <v>107.61</v>
      </c>
      <c r="D1371">
        <v>148.27000000000001</v>
      </c>
      <c r="E1371">
        <v>107.61</v>
      </c>
      <c r="F1371" t="s">
        <v>7014</v>
      </c>
      <c r="G1371">
        <v>0.19620000000000001</v>
      </c>
    </row>
    <row r="1372" spans="1:7" x14ac:dyDescent="0.35">
      <c r="A1372" s="1">
        <v>44236</v>
      </c>
      <c r="B1372">
        <v>107.6</v>
      </c>
      <c r="C1372">
        <v>79.73</v>
      </c>
      <c r="D1372">
        <v>115.33</v>
      </c>
      <c r="E1372">
        <v>78.23</v>
      </c>
      <c r="F1372" t="s">
        <v>7015</v>
      </c>
      <c r="G1372">
        <v>0.35</v>
      </c>
    </row>
    <row r="1373" spans="1:7" x14ac:dyDescent="0.35">
      <c r="A1373" s="1">
        <v>44235</v>
      </c>
      <c r="B1373">
        <v>79.709999999999994</v>
      </c>
      <c r="C1373">
        <v>68.41</v>
      </c>
      <c r="D1373">
        <v>79.75</v>
      </c>
      <c r="E1373">
        <v>67.72</v>
      </c>
      <c r="F1373" t="s">
        <v>7016</v>
      </c>
      <c r="G1373">
        <v>0.1653</v>
      </c>
    </row>
    <row r="1374" spans="1:7" x14ac:dyDescent="0.35">
      <c r="A1374" s="1">
        <v>44234</v>
      </c>
      <c r="B1374">
        <v>68.400000000000006</v>
      </c>
      <c r="C1374">
        <v>72.86</v>
      </c>
      <c r="D1374">
        <v>74.62</v>
      </c>
      <c r="E1374">
        <v>64.349999999999994</v>
      </c>
      <c r="F1374" t="s">
        <v>7017</v>
      </c>
      <c r="G1374">
        <v>-5.7599999999999998E-2</v>
      </c>
    </row>
    <row r="1375" spans="1:7" x14ac:dyDescent="0.35">
      <c r="A1375" s="1">
        <v>44233</v>
      </c>
      <c r="B1375">
        <v>72.58</v>
      </c>
      <c r="C1375">
        <v>67.739999999999995</v>
      </c>
      <c r="D1375">
        <v>75.430000000000007</v>
      </c>
      <c r="E1375">
        <v>61.96</v>
      </c>
      <c r="F1375" t="s">
        <v>7018</v>
      </c>
      <c r="G1375">
        <v>7.1199999999999999E-2</v>
      </c>
    </row>
    <row r="1376" spans="1:7" x14ac:dyDescent="0.35">
      <c r="A1376" s="1">
        <v>44232</v>
      </c>
      <c r="B1376">
        <v>67.75</v>
      </c>
      <c r="C1376">
        <v>55.66</v>
      </c>
      <c r="D1376">
        <v>68.72</v>
      </c>
      <c r="E1376">
        <v>55.66</v>
      </c>
      <c r="F1376" t="s">
        <v>7019</v>
      </c>
      <c r="G1376">
        <v>0.21740000000000001</v>
      </c>
    </row>
    <row r="1377" spans="1:7" x14ac:dyDescent="0.35">
      <c r="A1377" s="1">
        <v>44231</v>
      </c>
      <c r="B1377">
        <v>55.66</v>
      </c>
      <c r="C1377">
        <v>52.15</v>
      </c>
      <c r="D1377">
        <v>56.65</v>
      </c>
      <c r="E1377">
        <v>51.46</v>
      </c>
      <c r="F1377" t="s">
        <v>6974</v>
      </c>
      <c r="G1377">
        <v>6.7599999999999993E-2</v>
      </c>
    </row>
    <row r="1378" spans="1:7" x14ac:dyDescent="0.35">
      <c r="A1378" s="1">
        <v>44230</v>
      </c>
      <c r="B1378">
        <v>52.13</v>
      </c>
      <c r="C1378">
        <v>50.99</v>
      </c>
      <c r="D1378">
        <v>52.56</v>
      </c>
      <c r="E1378">
        <v>49.82</v>
      </c>
      <c r="F1378" t="s">
        <v>7020</v>
      </c>
      <c r="G1378">
        <v>2.24E-2</v>
      </c>
    </row>
    <row r="1379" spans="1:7" x14ac:dyDescent="0.35">
      <c r="A1379" s="1">
        <v>44229</v>
      </c>
      <c r="B1379">
        <v>50.99</v>
      </c>
      <c r="C1379">
        <v>51.42</v>
      </c>
      <c r="D1379">
        <v>52.99</v>
      </c>
      <c r="E1379">
        <v>49.26</v>
      </c>
      <c r="F1379" t="s">
        <v>5691</v>
      </c>
      <c r="G1379">
        <v>-8.2000000000000007E-3</v>
      </c>
    </row>
    <row r="1380" spans="1:7" x14ac:dyDescent="0.35">
      <c r="A1380" s="1">
        <v>44228</v>
      </c>
      <c r="B1380">
        <v>51.42</v>
      </c>
      <c r="C1380">
        <v>44.31</v>
      </c>
      <c r="D1380">
        <v>52.32</v>
      </c>
      <c r="E1380">
        <v>43.43</v>
      </c>
      <c r="F1380" t="s">
        <v>7021</v>
      </c>
      <c r="G1380">
        <v>0.1613</v>
      </c>
    </row>
    <row r="1381" spans="1:7" x14ac:dyDescent="0.35">
      <c r="A1381" s="1">
        <v>44227</v>
      </c>
      <c r="B1381">
        <v>44.27</v>
      </c>
      <c r="C1381">
        <v>44.77</v>
      </c>
      <c r="D1381">
        <v>45.78</v>
      </c>
      <c r="E1381">
        <v>43.35</v>
      </c>
      <c r="F1381" t="s">
        <v>5669</v>
      </c>
      <c r="G1381">
        <v>-1.0800000000000001E-2</v>
      </c>
    </row>
    <row r="1382" spans="1:7" x14ac:dyDescent="0.35">
      <c r="A1382" s="1">
        <v>44226</v>
      </c>
      <c r="B1382">
        <v>44.76</v>
      </c>
      <c r="C1382">
        <v>42.88</v>
      </c>
      <c r="D1382">
        <v>45.09</v>
      </c>
      <c r="E1382">
        <v>42.6</v>
      </c>
      <c r="F1382" t="s">
        <v>6980</v>
      </c>
      <c r="G1382">
        <v>4.3999999999999997E-2</v>
      </c>
    </row>
    <row r="1383" spans="1:7" x14ac:dyDescent="0.35">
      <c r="A1383" s="1">
        <v>44225</v>
      </c>
      <c r="B1383">
        <v>42.87</v>
      </c>
      <c r="C1383">
        <v>42.48</v>
      </c>
      <c r="D1383">
        <v>44</v>
      </c>
      <c r="E1383">
        <v>41.84</v>
      </c>
      <c r="F1383" t="s">
        <v>7022</v>
      </c>
      <c r="G1383">
        <v>9.2999999999999992E-3</v>
      </c>
    </row>
    <row r="1384" spans="1:7" x14ac:dyDescent="0.35">
      <c r="A1384" s="1">
        <v>44224</v>
      </c>
      <c r="B1384">
        <v>42.47</v>
      </c>
      <c r="C1384">
        <v>40.97</v>
      </c>
      <c r="D1384">
        <v>43.08</v>
      </c>
      <c r="E1384">
        <v>40.36</v>
      </c>
      <c r="F1384" t="s">
        <v>7023</v>
      </c>
      <c r="G1384">
        <v>3.6299999999999999E-2</v>
      </c>
    </row>
    <row r="1385" spans="1:7" x14ac:dyDescent="0.35">
      <c r="A1385" s="1">
        <v>44223</v>
      </c>
      <c r="B1385">
        <v>40.99</v>
      </c>
      <c r="C1385">
        <v>41.74</v>
      </c>
      <c r="D1385">
        <v>42.05</v>
      </c>
      <c r="E1385">
        <v>39.67</v>
      </c>
      <c r="F1385" t="s">
        <v>5843</v>
      </c>
      <c r="G1385">
        <v>-1.7999999999999999E-2</v>
      </c>
    </row>
    <row r="1386" spans="1:7" x14ac:dyDescent="0.35">
      <c r="A1386" s="1">
        <v>44222</v>
      </c>
      <c r="B1386">
        <v>41.74</v>
      </c>
      <c r="C1386">
        <v>41.78</v>
      </c>
      <c r="D1386">
        <v>42.51</v>
      </c>
      <c r="E1386">
        <v>39.869999999999997</v>
      </c>
      <c r="F1386" t="s">
        <v>6980</v>
      </c>
      <c r="G1386">
        <v>-1E-3</v>
      </c>
    </row>
    <row r="1387" spans="1:7" x14ac:dyDescent="0.35">
      <c r="A1387" s="1">
        <v>44221</v>
      </c>
      <c r="B1387">
        <v>41.78</v>
      </c>
      <c r="C1387">
        <v>41.82</v>
      </c>
      <c r="D1387">
        <v>43.38</v>
      </c>
      <c r="E1387">
        <v>40.57</v>
      </c>
      <c r="F1387" t="s">
        <v>5436</v>
      </c>
      <c r="G1387">
        <v>-1.1000000000000001E-3</v>
      </c>
    </row>
    <row r="1388" spans="1:7" x14ac:dyDescent="0.35">
      <c r="A1388" s="1">
        <v>44220</v>
      </c>
      <c r="B1388">
        <v>41.82</v>
      </c>
      <c r="C1388">
        <v>40.92</v>
      </c>
      <c r="D1388">
        <v>42.2</v>
      </c>
      <c r="E1388">
        <v>40.36</v>
      </c>
      <c r="F1388" t="s">
        <v>5420</v>
      </c>
      <c r="G1388">
        <v>2.2200000000000001E-2</v>
      </c>
    </row>
    <row r="1389" spans="1:7" x14ac:dyDescent="0.35">
      <c r="A1389" s="1">
        <v>44219</v>
      </c>
      <c r="B1389">
        <v>40.92</v>
      </c>
      <c r="C1389">
        <v>40.869999999999997</v>
      </c>
      <c r="D1389">
        <v>41.83</v>
      </c>
      <c r="E1389">
        <v>39.5</v>
      </c>
      <c r="F1389" t="s">
        <v>5459</v>
      </c>
      <c r="G1389">
        <v>1.1000000000000001E-3</v>
      </c>
    </row>
    <row r="1390" spans="1:7" x14ac:dyDescent="0.35">
      <c r="A1390" s="1">
        <v>44218</v>
      </c>
      <c r="B1390">
        <v>40.869999999999997</v>
      </c>
      <c r="C1390">
        <v>38.69</v>
      </c>
      <c r="D1390">
        <v>41.35</v>
      </c>
      <c r="E1390">
        <v>36.92</v>
      </c>
      <c r="F1390" t="s">
        <v>5450</v>
      </c>
      <c r="G1390">
        <v>5.6599999999999998E-2</v>
      </c>
    </row>
    <row r="1391" spans="1:7" x14ac:dyDescent="0.35">
      <c r="A1391" s="1">
        <v>44217</v>
      </c>
      <c r="B1391">
        <v>38.68</v>
      </c>
      <c r="C1391">
        <v>42.57</v>
      </c>
      <c r="D1391">
        <v>42.63</v>
      </c>
      <c r="E1391">
        <v>38.369999999999997</v>
      </c>
      <c r="F1391" t="s">
        <v>1977</v>
      </c>
      <c r="G1391">
        <v>-9.1399999999999995E-2</v>
      </c>
    </row>
    <row r="1392" spans="1:7" x14ac:dyDescent="0.35">
      <c r="A1392" s="1">
        <v>44216</v>
      </c>
      <c r="B1392">
        <v>42.57</v>
      </c>
      <c r="C1392">
        <v>42.6</v>
      </c>
      <c r="D1392">
        <v>42.76</v>
      </c>
      <c r="E1392">
        <v>40.29</v>
      </c>
      <c r="F1392" t="s">
        <v>7024</v>
      </c>
      <c r="G1392">
        <v>-1.2999999999999999E-3</v>
      </c>
    </row>
    <row r="1393" spans="1:7" x14ac:dyDescent="0.35">
      <c r="A1393" s="1">
        <v>44215</v>
      </c>
      <c r="B1393">
        <v>42.62</v>
      </c>
      <c r="C1393">
        <v>45.36</v>
      </c>
      <c r="D1393">
        <v>47.19</v>
      </c>
      <c r="E1393">
        <v>41.75</v>
      </c>
      <c r="F1393" t="s">
        <v>7025</v>
      </c>
      <c r="G1393">
        <v>-6.0199999999999997E-2</v>
      </c>
    </row>
    <row r="1394" spans="1:7" x14ac:dyDescent="0.35">
      <c r="A1394" s="1">
        <v>44214</v>
      </c>
      <c r="B1394">
        <v>45.35</v>
      </c>
      <c r="C1394">
        <v>45.91</v>
      </c>
      <c r="D1394">
        <v>46.88</v>
      </c>
      <c r="E1394">
        <v>44.07</v>
      </c>
      <c r="F1394" t="s">
        <v>2168</v>
      </c>
      <c r="G1394">
        <v>-9.2999999999999992E-3</v>
      </c>
    </row>
    <row r="1395" spans="1:7" x14ac:dyDescent="0.35">
      <c r="A1395" s="1">
        <v>44213</v>
      </c>
      <c r="B1395">
        <v>45.78</v>
      </c>
      <c r="C1395">
        <v>43.1</v>
      </c>
      <c r="D1395">
        <v>46.69</v>
      </c>
      <c r="E1395">
        <v>40.94</v>
      </c>
      <c r="F1395" t="s">
        <v>7026</v>
      </c>
      <c r="G1395">
        <v>6.2100000000000002E-2</v>
      </c>
    </row>
    <row r="1396" spans="1:7" x14ac:dyDescent="0.35">
      <c r="A1396" s="1">
        <v>44212</v>
      </c>
      <c r="B1396">
        <v>43.1</v>
      </c>
      <c r="C1396">
        <v>40.92</v>
      </c>
      <c r="D1396">
        <v>44.1</v>
      </c>
      <c r="E1396">
        <v>40.68</v>
      </c>
      <c r="F1396" t="s">
        <v>5408</v>
      </c>
      <c r="G1396">
        <v>5.3499999999999999E-2</v>
      </c>
    </row>
    <row r="1397" spans="1:7" x14ac:dyDescent="0.35">
      <c r="A1397" s="1">
        <v>44211</v>
      </c>
      <c r="B1397">
        <v>40.909999999999997</v>
      </c>
      <c r="C1397">
        <v>41.88</v>
      </c>
      <c r="D1397">
        <v>42.54</v>
      </c>
      <c r="E1397">
        <v>38.869999999999997</v>
      </c>
      <c r="F1397" t="s">
        <v>5320</v>
      </c>
      <c r="G1397">
        <v>-2.3099999999999999E-2</v>
      </c>
    </row>
    <row r="1398" spans="1:7" x14ac:dyDescent="0.35">
      <c r="A1398" s="1">
        <v>44210</v>
      </c>
      <c r="B1398">
        <v>41.88</v>
      </c>
      <c r="C1398">
        <v>40.119999999999997</v>
      </c>
      <c r="D1398">
        <v>41.93</v>
      </c>
      <c r="E1398">
        <v>39.65</v>
      </c>
      <c r="F1398" t="s">
        <v>2169</v>
      </c>
      <c r="G1398">
        <v>4.3900000000000002E-2</v>
      </c>
    </row>
    <row r="1399" spans="1:7" x14ac:dyDescent="0.35">
      <c r="A1399" s="1">
        <v>44209</v>
      </c>
      <c r="B1399">
        <v>40.119999999999997</v>
      </c>
      <c r="C1399">
        <v>38.24</v>
      </c>
      <c r="D1399">
        <v>40.42</v>
      </c>
      <c r="E1399">
        <v>37.049999999999997</v>
      </c>
      <c r="F1399" t="s">
        <v>7022</v>
      </c>
      <c r="G1399">
        <v>4.8899999999999999E-2</v>
      </c>
    </row>
    <row r="1400" spans="1:7" x14ac:dyDescent="0.35">
      <c r="A1400" s="1">
        <v>44208</v>
      </c>
      <c r="B1400">
        <v>38.25</v>
      </c>
      <c r="C1400">
        <v>38.159999999999997</v>
      </c>
      <c r="D1400">
        <v>40.01</v>
      </c>
      <c r="E1400">
        <v>37.130000000000003</v>
      </c>
      <c r="F1400" t="s">
        <v>5378</v>
      </c>
      <c r="G1400">
        <v>0</v>
      </c>
    </row>
    <row r="1401" spans="1:7" x14ac:dyDescent="0.35">
      <c r="A1401" s="1">
        <v>44207</v>
      </c>
      <c r="B1401">
        <v>38.26</v>
      </c>
      <c r="C1401">
        <v>42.42</v>
      </c>
      <c r="D1401">
        <v>42.44</v>
      </c>
      <c r="E1401">
        <v>35.1</v>
      </c>
      <c r="F1401" t="s">
        <v>7016</v>
      </c>
      <c r="G1401">
        <v>-9.8400000000000001E-2</v>
      </c>
    </row>
    <row r="1402" spans="1:7" x14ac:dyDescent="0.35">
      <c r="A1402" s="1">
        <v>44206</v>
      </c>
      <c r="B1402">
        <v>42.43</v>
      </c>
      <c r="C1402">
        <v>43.84</v>
      </c>
      <c r="D1402">
        <v>45.12</v>
      </c>
      <c r="E1402">
        <v>40.14</v>
      </c>
      <c r="F1402" t="s">
        <v>5484</v>
      </c>
      <c r="G1402">
        <v>-3.1899999999999998E-2</v>
      </c>
    </row>
    <row r="1403" spans="1:7" x14ac:dyDescent="0.35">
      <c r="A1403" s="1">
        <v>44205</v>
      </c>
      <c r="B1403">
        <v>43.83</v>
      </c>
      <c r="C1403">
        <v>42.33</v>
      </c>
      <c r="D1403">
        <v>44.02</v>
      </c>
      <c r="E1403">
        <v>41.51</v>
      </c>
      <c r="F1403" t="s">
        <v>5408</v>
      </c>
      <c r="G1403">
        <v>3.5499999999999997E-2</v>
      </c>
    </row>
    <row r="1404" spans="1:7" x14ac:dyDescent="0.35">
      <c r="A1404" s="1">
        <v>44204</v>
      </c>
      <c r="B1404">
        <v>42.33</v>
      </c>
      <c r="C1404">
        <v>43.62</v>
      </c>
      <c r="D1404">
        <v>43.65</v>
      </c>
      <c r="E1404">
        <v>40.340000000000003</v>
      </c>
      <c r="F1404" t="s">
        <v>5525</v>
      </c>
      <c r="G1404">
        <v>-3.0099999999999998E-2</v>
      </c>
    </row>
    <row r="1405" spans="1:7" x14ac:dyDescent="0.35">
      <c r="A1405" s="1">
        <v>44203</v>
      </c>
      <c r="B1405">
        <v>43.64</v>
      </c>
      <c r="C1405">
        <v>42.22</v>
      </c>
      <c r="D1405">
        <v>44.47</v>
      </c>
      <c r="E1405">
        <v>41.41</v>
      </c>
      <c r="F1405" t="s">
        <v>7027</v>
      </c>
      <c r="G1405">
        <v>3.4500000000000003E-2</v>
      </c>
    </row>
    <row r="1406" spans="1:7" x14ac:dyDescent="0.35">
      <c r="A1406" s="1">
        <v>44202</v>
      </c>
      <c r="B1406">
        <v>42.19</v>
      </c>
      <c r="C1406">
        <v>41.79</v>
      </c>
      <c r="D1406">
        <v>42.19</v>
      </c>
      <c r="E1406">
        <v>40.5</v>
      </c>
      <c r="F1406" t="s">
        <v>5421</v>
      </c>
      <c r="G1406">
        <v>9.4999999999999998E-3</v>
      </c>
    </row>
    <row r="1407" spans="1:7" x14ac:dyDescent="0.35">
      <c r="A1407" s="1">
        <v>44201</v>
      </c>
      <c r="B1407">
        <v>41.79</v>
      </c>
      <c r="C1407">
        <v>41.12</v>
      </c>
      <c r="D1407">
        <v>41.79</v>
      </c>
      <c r="E1407">
        <v>38.86</v>
      </c>
      <c r="F1407" t="s">
        <v>7028</v>
      </c>
      <c r="G1407">
        <v>1.6799999999999999E-2</v>
      </c>
    </row>
    <row r="1408" spans="1:7" x14ac:dyDescent="0.35">
      <c r="A1408" s="1">
        <v>44200</v>
      </c>
      <c r="B1408">
        <v>41.1</v>
      </c>
      <c r="C1408">
        <v>41.25</v>
      </c>
      <c r="D1408">
        <v>43.21</v>
      </c>
      <c r="E1408">
        <v>38.090000000000003</v>
      </c>
      <c r="F1408" t="s">
        <v>7029</v>
      </c>
      <c r="G1408">
        <v>-2.8999999999999998E-3</v>
      </c>
    </row>
    <row r="1409" spans="1:7" x14ac:dyDescent="0.35">
      <c r="A1409" s="1">
        <v>44199</v>
      </c>
      <c r="B1409">
        <v>41.22</v>
      </c>
      <c r="C1409">
        <v>38.24</v>
      </c>
      <c r="D1409">
        <v>41.64</v>
      </c>
      <c r="E1409">
        <v>37.78</v>
      </c>
      <c r="F1409" t="s">
        <v>7030</v>
      </c>
      <c r="G1409">
        <v>7.8100000000000003E-2</v>
      </c>
    </row>
    <row r="1410" spans="1:7" x14ac:dyDescent="0.35">
      <c r="A1410" s="1">
        <v>44198</v>
      </c>
      <c r="B1410">
        <v>38.229999999999997</v>
      </c>
      <c r="C1410">
        <v>37.729999999999997</v>
      </c>
      <c r="D1410">
        <v>38.46</v>
      </c>
      <c r="E1410">
        <v>36.81</v>
      </c>
      <c r="F1410" t="s">
        <v>5460</v>
      </c>
      <c r="G1410">
        <v>1.35E-2</v>
      </c>
    </row>
    <row r="1411" spans="1:7" x14ac:dyDescent="0.35">
      <c r="A1411" s="1">
        <v>44197</v>
      </c>
      <c r="B1411">
        <v>37.72</v>
      </c>
      <c r="C1411">
        <v>37.33</v>
      </c>
      <c r="D1411">
        <v>38.93</v>
      </c>
      <c r="E1411">
        <v>36.979999999999997</v>
      </c>
      <c r="F1411" t="s">
        <v>6980</v>
      </c>
      <c r="G1411">
        <v>1.04E-2</v>
      </c>
    </row>
    <row r="1412" spans="1:7" x14ac:dyDescent="0.35">
      <c r="A1412" s="1">
        <v>44196</v>
      </c>
      <c r="B1412">
        <v>37.340000000000003</v>
      </c>
      <c r="C1412">
        <v>38.1</v>
      </c>
      <c r="D1412">
        <v>38.19</v>
      </c>
      <c r="E1412">
        <v>36.729999999999997</v>
      </c>
      <c r="F1412" t="s">
        <v>6257</v>
      </c>
      <c r="G1412">
        <v>-2.01E-2</v>
      </c>
    </row>
    <row r="1413" spans="1:7" x14ac:dyDescent="0.35">
      <c r="A1413" s="1">
        <v>44195</v>
      </c>
      <c r="B1413">
        <v>38.1</v>
      </c>
      <c r="C1413">
        <v>39.14</v>
      </c>
      <c r="D1413">
        <v>39.21</v>
      </c>
      <c r="E1413">
        <v>36.840000000000003</v>
      </c>
      <c r="F1413" t="s">
        <v>7031</v>
      </c>
      <c r="G1413">
        <v>-2.5600000000000001E-2</v>
      </c>
    </row>
    <row r="1414" spans="1:7" x14ac:dyDescent="0.35">
      <c r="A1414" s="1">
        <v>44194</v>
      </c>
      <c r="B1414">
        <v>39.1</v>
      </c>
      <c r="C1414">
        <v>35.94</v>
      </c>
      <c r="D1414">
        <v>39.700000000000003</v>
      </c>
      <c r="E1414">
        <v>35.31</v>
      </c>
      <c r="F1414" t="s">
        <v>5295</v>
      </c>
      <c r="G1414">
        <v>8.7999999999999995E-2</v>
      </c>
    </row>
    <row r="1415" spans="1:7" x14ac:dyDescent="0.35">
      <c r="A1415" s="1">
        <v>44193</v>
      </c>
      <c r="B1415">
        <v>35.94</v>
      </c>
      <c r="C1415">
        <v>33.64</v>
      </c>
      <c r="D1415">
        <v>36.090000000000003</v>
      </c>
      <c r="E1415">
        <v>33.35</v>
      </c>
      <c r="F1415" t="s">
        <v>3765</v>
      </c>
      <c r="G1415">
        <v>6.7199999999999996E-2</v>
      </c>
    </row>
    <row r="1416" spans="1:7" x14ac:dyDescent="0.35">
      <c r="A1416" s="1">
        <v>44192</v>
      </c>
      <c r="B1416">
        <v>33.68</v>
      </c>
      <c r="C1416">
        <v>33.6</v>
      </c>
      <c r="D1416">
        <v>34.97</v>
      </c>
      <c r="E1416">
        <v>31.97</v>
      </c>
      <c r="F1416" t="s">
        <v>5855</v>
      </c>
      <c r="G1416">
        <v>2.5999999999999999E-3</v>
      </c>
    </row>
    <row r="1417" spans="1:7" x14ac:dyDescent="0.35">
      <c r="A1417" s="1">
        <v>44191</v>
      </c>
      <c r="B1417">
        <v>33.590000000000003</v>
      </c>
      <c r="C1417">
        <v>33.18</v>
      </c>
      <c r="D1417">
        <v>34</v>
      </c>
      <c r="E1417">
        <v>32.57</v>
      </c>
      <c r="F1417" t="s">
        <v>7032</v>
      </c>
      <c r="G1417">
        <v>1.23E-2</v>
      </c>
    </row>
    <row r="1418" spans="1:7" x14ac:dyDescent="0.35">
      <c r="A1418" s="1">
        <v>44190</v>
      </c>
      <c r="B1418">
        <v>33.18</v>
      </c>
      <c r="C1418">
        <v>32.51</v>
      </c>
      <c r="D1418">
        <v>33.479999999999997</v>
      </c>
      <c r="E1418">
        <v>31.8</v>
      </c>
      <c r="F1418" t="s">
        <v>7023</v>
      </c>
      <c r="G1418">
        <v>2.06E-2</v>
      </c>
    </row>
    <row r="1419" spans="1:7" x14ac:dyDescent="0.35">
      <c r="A1419" s="1">
        <v>44189</v>
      </c>
      <c r="B1419">
        <v>32.51</v>
      </c>
      <c r="C1419">
        <v>31.19</v>
      </c>
      <c r="D1419">
        <v>32.74</v>
      </c>
      <c r="E1419">
        <v>30.4</v>
      </c>
      <c r="F1419" t="s">
        <v>7033</v>
      </c>
      <c r="G1419">
        <v>4.2200000000000001E-2</v>
      </c>
    </row>
    <row r="1420" spans="1:7" x14ac:dyDescent="0.35">
      <c r="A1420" s="1">
        <v>44188</v>
      </c>
      <c r="B1420">
        <v>31.19</v>
      </c>
      <c r="C1420">
        <v>33.520000000000003</v>
      </c>
      <c r="D1420">
        <v>34.43</v>
      </c>
      <c r="E1420">
        <v>30.03</v>
      </c>
      <c r="F1420" t="s">
        <v>7034</v>
      </c>
      <c r="G1420">
        <v>-6.9400000000000003E-2</v>
      </c>
    </row>
    <row r="1421" spans="1:7" x14ac:dyDescent="0.35">
      <c r="A1421" s="1">
        <v>44187</v>
      </c>
      <c r="B1421">
        <v>33.520000000000003</v>
      </c>
      <c r="C1421">
        <v>32.14</v>
      </c>
      <c r="D1421">
        <v>33.770000000000003</v>
      </c>
      <c r="E1421">
        <v>30.5</v>
      </c>
      <c r="F1421" t="s">
        <v>7035</v>
      </c>
      <c r="G1421">
        <v>4.24E-2</v>
      </c>
    </row>
    <row r="1422" spans="1:7" x14ac:dyDescent="0.35">
      <c r="A1422" s="1">
        <v>44186</v>
      </c>
      <c r="B1422">
        <v>32.15</v>
      </c>
      <c r="C1422">
        <v>34.270000000000003</v>
      </c>
      <c r="D1422">
        <v>35.6</v>
      </c>
      <c r="E1422">
        <v>31.53</v>
      </c>
      <c r="F1422" t="s">
        <v>5851</v>
      </c>
      <c r="G1422">
        <v>-6.1800000000000001E-2</v>
      </c>
    </row>
    <row r="1423" spans="1:7" x14ac:dyDescent="0.35">
      <c r="A1423" s="1">
        <v>44185</v>
      </c>
      <c r="B1423">
        <v>34.270000000000003</v>
      </c>
      <c r="C1423">
        <v>33.299999999999997</v>
      </c>
      <c r="D1423">
        <v>35.630000000000003</v>
      </c>
      <c r="E1423">
        <v>32.61</v>
      </c>
      <c r="F1423" t="s">
        <v>5605</v>
      </c>
      <c r="G1423">
        <v>2.92E-2</v>
      </c>
    </row>
    <row r="1424" spans="1:7" x14ac:dyDescent="0.35">
      <c r="A1424" s="1">
        <v>44184</v>
      </c>
      <c r="B1424">
        <v>33.299999999999997</v>
      </c>
      <c r="C1424">
        <v>30.96</v>
      </c>
      <c r="D1424">
        <v>34.21</v>
      </c>
      <c r="E1424">
        <v>30.91</v>
      </c>
      <c r="F1424" t="s">
        <v>5532</v>
      </c>
      <c r="G1424">
        <v>7.5600000000000001E-2</v>
      </c>
    </row>
    <row r="1425" spans="1:7" x14ac:dyDescent="0.35">
      <c r="A1425" s="1">
        <v>44183</v>
      </c>
      <c r="B1425">
        <v>30.96</v>
      </c>
      <c r="C1425">
        <v>30.22</v>
      </c>
      <c r="D1425">
        <v>31.21</v>
      </c>
      <c r="E1425">
        <v>29.69</v>
      </c>
      <c r="F1425" t="s">
        <v>5706</v>
      </c>
      <c r="G1425">
        <v>2.4299999999999999E-2</v>
      </c>
    </row>
    <row r="1426" spans="1:7" x14ac:dyDescent="0.35">
      <c r="A1426" s="1">
        <v>44182</v>
      </c>
      <c r="B1426">
        <v>30.22</v>
      </c>
      <c r="C1426">
        <v>30.56</v>
      </c>
      <c r="D1426">
        <v>31.51</v>
      </c>
      <c r="E1426">
        <v>29.76</v>
      </c>
      <c r="F1426" t="s">
        <v>7036</v>
      </c>
      <c r="G1426">
        <v>-1.09E-2</v>
      </c>
    </row>
    <row r="1427" spans="1:7" x14ac:dyDescent="0.35">
      <c r="A1427" s="1">
        <v>44181</v>
      </c>
      <c r="B1427">
        <v>30.56</v>
      </c>
      <c r="C1427">
        <v>29.51</v>
      </c>
      <c r="D1427">
        <v>30.62</v>
      </c>
      <c r="E1427">
        <v>29.04</v>
      </c>
      <c r="F1427" t="s">
        <v>5468</v>
      </c>
      <c r="G1427">
        <v>3.5400000000000001E-2</v>
      </c>
    </row>
    <row r="1428" spans="1:7" x14ac:dyDescent="0.35">
      <c r="A1428" s="1">
        <v>44180</v>
      </c>
      <c r="B1428">
        <v>29.51</v>
      </c>
      <c r="C1428">
        <v>30.03</v>
      </c>
      <c r="D1428">
        <v>30.35</v>
      </c>
      <c r="E1428">
        <v>29.33</v>
      </c>
      <c r="F1428" t="s">
        <v>5682</v>
      </c>
      <c r="G1428">
        <v>-1.7100000000000001E-2</v>
      </c>
    </row>
    <row r="1429" spans="1:7" x14ac:dyDescent="0.35">
      <c r="A1429" s="1">
        <v>44179</v>
      </c>
      <c r="B1429">
        <v>30.03</v>
      </c>
      <c r="C1429">
        <v>29.14</v>
      </c>
      <c r="D1429">
        <v>30.18</v>
      </c>
      <c r="E1429">
        <v>28.66</v>
      </c>
      <c r="F1429" t="s">
        <v>5482</v>
      </c>
      <c r="G1429">
        <v>3.0499999999999999E-2</v>
      </c>
    </row>
    <row r="1430" spans="1:7" x14ac:dyDescent="0.35">
      <c r="A1430" s="1">
        <v>44178</v>
      </c>
      <c r="B1430">
        <v>29.14</v>
      </c>
      <c r="C1430">
        <v>28.17</v>
      </c>
      <c r="D1430">
        <v>29.26</v>
      </c>
      <c r="E1430">
        <v>28.02</v>
      </c>
      <c r="F1430" t="s">
        <v>1644</v>
      </c>
      <c r="G1430">
        <v>3.5299999999999998E-2</v>
      </c>
    </row>
    <row r="1431" spans="1:7" x14ac:dyDescent="0.35">
      <c r="A1431" s="1">
        <v>44177</v>
      </c>
      <c r="B1431">
        <v>28.14</v>
      </c>
      <c r="C1431">
        <v>27.34</v>
      </c>
      <c r="D1431">
        <v>28.23</v>
      </c>
      <c r="E1431">
        <v>27.28</v>
      </c>
      <c r="F1431" t="s">
        <v>5773</v>
      </c>
      <c r="G1431">
        <v>2.98E-2</v>
      </c>
    </row>
    <row r="1432" spans="1:7" x14ac:dyDescent="0.35">
      <c r="A1432" s="1">
        <v>44176</v>
      </c>
      <c r="B1432">
        <v>27.33</v>
      </c>
      <c r="C1432">
        <v>27.73</v>
      </c>
      <c r="D1432">
        <v>27.79</v>
      </c>
      <c r="E1432">
        <v>26.73</v>
      </c>
      <c r="F1432" t="s">
        <v>5673</v>
      </c>
      <c r="G1432">
        <v>-1.1900000000000001E-2</v>
      </c>
    </row>
    <row r="1433" spans="1:7" x14ac:dyDescent="0.35">
      <c r="A1433" s="1">
        <v>44175</v>
      </c>
      <c r="B1433">
        <v>27.66</v>
      </c>
      <c r="C1433">
        <v>28.15</v>
      </c>
      <c r="D1433">
        <v>28.25</v>
      </c>
      <c r="E1433">
        <v>27.45</v>
      </c>
      <c r="F1433" t="s">
        <v>1634</v>
      </c>
      <c r="G1433">
        <v>-1.7100000000000001E-2</v>
      </c>
    </row>
    <row r="1434" spans="1:7" x14ac:dyDescent="0.35">
      <c r="A1434" s="1">
        <v>44174</v>
      </c>
      <c r="B1434">
        <v>28.14</v>
      </c>
      <c r="C1434">
        <v>27.63</v>
      </c>
      <c r="D1434">
        <v>28.42</v>
      </c>
      <c r="E1434">
        <v>26.94</v>
      </c>
      <c r="F1434" t="s">
        <v>3771</v>
      </c>
      <c r="G1434">
        <v>1.67E-2</v>
      </c>
    </row>
    <row r="1435" spans="1:7" x14ac:dyDescent="0.35">
      <c r="A1435" s="1">
        <v>44173</v>
      </c>
      <c r="B1435">
        <v>27.68</v>
      </c>
      <c r="C1435">
        <v>29.36</v>
      </c>
      <c r="D1435">
        <v>29.52</v>
      </c>
      <c r="E1435">
        <v>27.47</v>
      </c>
      <c r="F1435" t="s">
        <v>1974</v>
      </c>
      <c r="G1435">
        <v>-5.7599999999999998E-2</v>
      </c>
    </row>
    <row r="1436" spans="1:7" x14ac:dyDescent="0.35">
      <c r="A1436" s="1">
        <v>44172</v>
      </c>
      <c r="B1436">
        <v>29.37</v>
      </c>
      <c r="C1436">
        <v>29.49</v>
      </c>
      <c r="D1436">
        <v>29.65</v>
      </c>
      <c r="E1436">
        <v>29</v>
      </c>
      <c r="F1436" t="s">
        <v>1642</v>
      </c>
      <c r="G1436">
        <v>-6.6E-3</v>
      </c>
    </row>
    <row r="1437" spans="1:7" x14ac:dyDescent="0.35">
      <c r="A1437" s="1">
        <v>44171</v>
      </c>
      <c r="B1437">
        <v>29.56</v>
      </c>
      <c r="C1437">
        <v>29.73</v>
      </c>
      <c r="D1437">
        <v>30.17</v>
      </c>
      <c r="E1437">
        <v>29.01</v>
      </c>
      <c r="F1437" t="s">
        <v>7037</v>
      </c>
      <c r="G1437">
        <v>-5.7000000000000002E-3</v>
      </c>
    </row>
    <row r="1438" spans="1:7" x14ac:dyDescent="0.35">
      <c r="A1438" s="1">
        <v>44170</v>
      </c>
      <c r="B1438">
        <v>29.73</v>
      </c>
      <c r="C1438">
        <v>29.02</v>
      </c>
      <c r="D1438">
        <v>30.04</v>
      </c>
      <c r="E1438">
        <v>28.65</v>
      </c>
      <c r="F1438" t="s">
        <v>5539</v>
      </c>
      <c r="G1438">
        <v>2.41E-2</v>
      </c>
    </row>
    <row r="1439" spans="1:7" x14ac:dyDescent="0.35">
      <c r="A1439" s="1">
        <v>44169</v>
      </c>
      <c r="B1439">
        <v>29.03</v>
      </c>
      <c r="C1439">
        <v>30.68</v>
      </c>
      <c r="D1439">
        <v>31.19</v>
      </c>
      <c r="E1439">
        <v>28.81</v>
      </c>
      <c r="F1439" t="s">
        <v>5501</v>
      </c>
      <c r="G1439">
        <v>-5.4399999999999997E-2</v>
      </c>
    </row>
    <row r="1440" spans="1:7" x14ac:dyDescent="0.35">
      <c r="A1440" s="1">
        <v>44168</v>
      </c>
      <c r="B1440">
        <v>30.7</v>
      </c>
      <c r="C1440">
        <v>30.3</v>
      </c>
      <c r="D1440">
        <v>30.79</v>
      </c>
      <c r="E1440">
        <v>29.89</v>
      </c>
      <c r="F1440" t="s">
        <v>1969</v>
      </c>
      <c r="G1440">
        <v>1.3299999999999999E-2</v>
      </c>
    </row>
    <row r="1441" spans="1:7" x14ac:dyDescent="0.35">
      <c r="A1441" s="1">
        <v>44167</v>
      </c>
      <c r="B1441">
        <v>30.3</v>
      </c>
      <c r="C1441">
        <v>30.08</v>
      </c>
      <c r="D1441">
        <v>30.99</v>
      </c>
      <c r="E1441">
        <v>29.61</v>
      </c>
      <c r="F1441" t="s">
        <v>5843</v>
      </c>
      <c r="G1441">
        <v>3.0000000000000001E-3</v>
      </c>
    </row>
    <row r="1442" spans="1:7" x14ac:dyDescent="0.35">
      <c r="A1442" s="1">
        <v>44166</v>
      </c>
      <c r="B1442">
        <v>30.21</v>
      </c>
      <c r="C1442">
        <v>31.42</v>
      </c>
      <c r="D1442">
        <v>31.88</v>
      </c>
      <c r="E1442">
        <v>29.23</v>
      </c>
      <c r="F1442" t="s">
        <v>7038</v>
      </c>
      <c r="G1442">
        <v>-4.0800000000000003E-2</v>
      </c>
    </row>
    <row r="1443" spans="1:7" x14ac:dyDescent="0.35">
      <c r="A1443" s="1">
        <v>44165</v>
      </c>
      <c r="B1443">
        <v>31.49</v>
      </c>
      <c r="C1443">
        <v>30.1</v>
      </c>
      <c r="D1443">
        <v>31.59</v>
      </c>
      <c r="E1443">
        <v>29.72</v>
      </c>
      <c r="F1443" t="s">
        <v>1991</v>
      </c>
      <c r="G1443">
        <v>4.6699999999999998E-2</v>
      </c>
    </row>
    <row r="1444" spans="1:7" x14ac:dyDescent="0.35">
      <c r="A1444" s="1">
        <v>44164</v>
      </c>
      <c r="B1444">
        <v>30.09</v>
      </c>
      <c r="C1444">
        <v>29.15</v>
      </c>
      <c r="D1444">
        <v>30.45</v>
      </c>
      <c r="E1444">
        <v>28.92</v>
      </c>
      <c r="F1444" t="s">
        <v>7039</v>
      </c>
      <c r="G1444">
        <v>3.1800000000000002E-2</v>
      </c>
    </row>
    <row r="1445" spans="1:7" x14ac:dyDescent="0.35">
      <c r="A1445" s="1">
        <v>44163</v>
      </c>
      <c r="B1445">
        <v>29.16</v>
      </c>
      <c r="C1445">
        <v>28.46</v>
      </c>
      <c r="D1445">
        <v>29.61</v>
      </c>
      <c r="E1445">
        <v>27.92</v>
      </c>
      <c r="F1445" t="s">
        <v>2150</v>
      </c>
      <c r="G1445">
        <v>2.52E-2</v>
      </c>
    </row>
    <row r="1446" spans="1:7" x14ac:dyDescent="0.35">
      <c r="A1446" s="1">
        <v>44162</v>
      </c>
      <c r="B1446">
        <v>28.44</v>
      </c>
      <c r="C1446">
        <v>28.22</v>
      </c>
      <c r="D1446">
        <v>28.71</v>
      </c>
      <c r="E1446">
        <v>27.23</v>
      </c>
      <c r="F1446" t="s">
        <v>2151</v>
      </c>
      <c r="G1446">
        <v>7.7999999999999996E-3</v>
      </c>
    </row>
    <row r="1447" spans="1:7" x14ac:dyDescent="0.35">
      <c r="A1447" s="1">
        <v>44161</v>
      </c>
      <c r="B1447">
        <v>28.22</v>
      </c>
      <c r="C1447">
        <v>31.28</v>
      </c>
      <c r="D1447">
        <v>31.76</v>
      </c>
      <c r="E1447">
        <v>26.45</v>
      </c>
      <c r="F1447" t="s">
        <v>5365</v>
      </c>
      <c r="G1447">
        <v>-9.8000000000000004E-2</v>
      </c>
    </row>
    <row r="1448" spans="1:7" x14ac:dyDescent="0.35">
      <c r="A1448" s="1">
        <v>44160</v>
      </c>
      <c r="B1448">
        <v>31.29</v>
      </c>
      <c r="C1448">
        <v>33.93</v>
      </c>
      <c r="D1448">
        <v>35.380000000000003</v>
      </c>
      <c r="E1448">
        <v>30.54</v>
      </c>
      <c r="F1448" t="s">
        <v>7040</v>
      </c>
      <c r="G1448">
        <v>-7.7399999999999997E-2</v>
      </c>
    </row>
    <row r="1449" spans="1:7" x14ac:dyDescent="0.35">
      <c r="A1449" s="1">
        <v>44159</v>
      </c>
      <c r="B1449">
        <v>33.909999999999997</v>
      </c>
      <c r="C1449">
        <v>32.33</v>
      </c>
      <c r="D1449">
        <v>35.130000000000003</v>
      </c>
      <c r="E1449">
        <v>31.59</v>
      </c>
      <c r="F1449" t="s">
        <v>7041</v>
      </c>
      <c r="G1449">
        <v>9.4600000000000004E-2</v>
      </c>
    </row>
    <row r="1450" spans="1:7" x14ac:dyDescent="0.35">
      <c r="A1450" s="1">
        <v>44158</v>
      </c>
      <c r="B1450">
        <v>30.98</v>
      </c>
      <c r="C1450">
        <v>30.04</v>
      </c>
      <c r="D1450">
        <v>31.06</v>
      </c>
      <c r="E1450">
        <v>29.8</v>
      </c>
      <c r="F1450" t="s">
        <v>5460</v>
      </c>
      <c r="G1450">
        <v>3.1399999999999997E-2</v>
      </c>
    </row>
    <row r="1451" spans="1:7" x14ac:dyDescent="0.35">
      <c r="A1451" s="1">
        <v>44157</v>
      </c>
      <c r="B1451">
        <v>30.04</v>
      </c>
      <c r="C1451">
        <v>30.49</v>
      </c>
      <c r="D1451">
        <v>31.12</v>
      </c>
      <c r="E1451">
        <v>29</v>
      </c>
      <c r="F1451" t="s">
        <v>2160</v>
      </c>
      <c r="G1451">
        <v>-1.4999999999999999E-2</v>
      </c>
    </row>
    <row r="1452" spans="1:7" x14ac:dyDescent="0.35">
      <c r="A1452" s="1">
        <v>44156</v>
      </c>
      <c r="B1452">
        <v>30.5</v>
      </c>
      <c r="C1452">
        <v>28.96</v>
      </c>
      <c r="D1452">
        <v>30.79</v>
      </c>
      <c r="E1452">
        <v>28.33</v>
      </c>
      <c r="F1452" t="s">
        <v>5502</v>
      </c>
      <c r="G1452">
        <v>5.3100000000000001E-2</v>
      </c>
    </row>
    <row r="1453" spans="1:7" x14ac:dyDescent="0.35">
      <c r="A1453" s="1">
        <v>44155</v>
      </c>
      <c r="B1453">
        <v>28.96</v>
      </c>
      <c r="C1453">
        <v>28.12</v>
      </c>
      <c r="D1453">
        <v>29.3</v>
      </c>
      <c r="E1453">
        <v>28.08</v>
      </c>
      <c r="F1453" t="s">
        <v>7023</v>
      </c>
      <c r="G1453">
        <v>3.0499999999999999E-2</v>
      </c>
    </row>
    <row r="1454" spans="1:7" x14ac:dyDescent="0.35">
      <c r="A1454" s="1">
        <v>44154</v>
      </c>
      <c r="B1454">
        <v>28.1</v>
      </c>
      <c r="C1454">
        <v>28.07</v>
      </c>
      <c r="D1454">
        <v>28.35</v>
      </c>
      <c r="E1454">
        <v>27.62</v>
      </c>
      <c r="F1454" t="s">
        <v>5838</v>
      </c>
      <c r="G1454">
        <v>1E-3</v>
      </c>
    </row>
    <row r="1455" spans="1:7" x14ac:dyDescent="0.35">
      <c r="A1455" s="1">
        <v>44153</v>
      </c>
      <c r="B1455">
        <v>28.07</v>
      </c>
      <c r="C1455">
        <v>28.55</v>
      </c>
      <c r="D1455">
        <v>28.77</v>
      </c>
      <c r="E1455">
        <v>27.51</v>
      </c>
      <c r="F1455" t="s">
        <v>5493</v>
      </c>
      <c r="G1455">
        <v>-1.7000000000000001E-2</v>
      </c>
    </row>
    <row r="1456" spans="1:7" x14ac:dyDescent="0.35">
      <c r="A1456" s="1">
        <v>44152</v>
      </c>
      <c r="B1456">
        <v>28.56</v>
      </c>
      <c r="C1456">
        <v>27.95</v>
      </c>
      <c r="D1456">
        <v>28.75</v>
      </c>
      <c r="E1456">
        <v>27.93</v>
      </c>
      <c r="F1456" t="s">
        <v>5497</v>
      </c>
      <c r="G1456">
        <v>2.12E-2</v>
      </c>
    </row>
    <row r="1457" spans="1:7" x14ac:dyDescent="0.35">
      <c r="A1457" s="1">
        <v>44151</v>
      </c>
      <c r="B1457">
        <v>27.96</v>
      </c>
      <c r="C1457">
        <v>27.67</v>
      </c>
      <c r="D1457">
        <v>28.21</v>
      </c>
      <c r="E1457">
        <v>27.45</v>
      </c>
      <c r="F1457" t="s">
        <v>6968</v>
      </c>
      <c r="G1457">
        <v>1.0800000000000001E-2</v>
      </c>
    </row>
    <row r="1458" spans="1:7" x14ac:dyDescent="0.35">
      <c r="A1458" s="1">
        <v>44150</v>
      </c>
      <c r="B1458">
        <v>27.66</v>
      </c>
      <c r="C1458">
        <v>27.92</v>
      </c>
      <c r="D1458">
        <v>28.22</v>
      </c>
      <c r="E1458">
        <v>27.08</v>
      </c>
      <c r="F1458" t="s">
        <v>1609</v>
      </c>
      <c r="G1458">
        <v>-8.9999999999999993E-3</v>
      </c>
    </row>
    <row r="1459" spans="1:7" x14ac:dyDescent="0.35">
      <c r="A1459" s="1">
        <v>44149</v>
      </c>
      <c r="B1459">
        <v>27.91</v>
      </c>
      <c r="C1459">
        <v>28.21</v>
      </c>
      <c r="D1459">
        <v>28.21</v>
      </c>
      <c r="E1459">
        <v>27.39</v>
      </c>
      <c r="F1459" t="s">
        <v>3776</v>
      </c>
      <c r="G1459">
        <v>-9.7999999999999997E-3</v>
      </c>
    </row>
    <row r="1460" spans="1:7" x14ac:dyDescent="0.35">
      <c r="A1460" s="1">
        <v>44148</v>
      </c>
      <c r="B1460">
        <v>28.19</v>
      </c>
      <c r="C1460">
        <v>27.71</v>
      </c>
      <c r="D1460">
        <v>28.51</v>
      </c>
      <c r="E1460">
        <v>27.52</v>
      </c>
      <c r="F1460" t="s">
        <v>7042</v>
      </c>
      <c r="G1460">
        <v>1.7500000000000002E-2</v>
      </c>
    </row>
    <row r="1461" spans="1:7" x14ac:dyDescent="0.35">
      <c r="A1461" s="1">
        <v>44147</v>
      </c>
      <c r="B1461">
        <v>27.71</v>
      </c>
      <c r="C1461">
        <v>28</v>
      </c>
      <c r="D1461">
        <v>28.15</v>
      </c>
      <c r="E1461">
        <v>27.31</v>
      </c>
      <c r="F1461" t="s">
        <v>5474</v>
      </c>
      <c r="G1461">
        <v>-1.0200000000000001E-2</v>
      </c>
    </row>
    <row r="1462" spans="1:7" x14ac:dyDescent="0.35">
      <c r="A1462" s="1">
        <v>44146</v>
      </c>
      <c r="B1462">
        <v>27.99</v>
      </c>
      <c r="C1462">
        <v>28.21</v>
      </c>
      <c r="D1462">
        <v>28.58</v>
      </c>
      <c r="E1462">
        <v>27.83</v>
      </c>
      <c r="F1462" t="s">
        <v>7043</v>
      </c>
      <c r="G1462">
        <v>-7.1999999999999998E-3</v>
      </c>
    </row>
    <row r="1463" spans="1:7" x14ac:dyDescent="0.35">
      <c r="A1463" s="1">
        <v>44145</v>
      </c>
      <c r="B1463">
        <v>28.19</v>
      </c>
      <c r="C1463">
        <v>28.09</v>
      </c>
      <c r="D1463">
        <v>28.48</v>
      </c>
      <c r="E1463">
        <v>27.67</v>
      </c>
      <c r="F1463" t="s">
        <v>5516</v>
      </c>
      <c r="G1463">
        <v>3.8E-3</v>
      </c>
    </row>
    <row r="1464" spans="1:7" x14ac:dyDescent="0.35">
      <c r="A1464" s="1">
        <v>44144</v>
      </c>
      <c r="B1464">
        <v>28.09</v>
      </c>
      <c r="C1464">
        <v>28.38</v>
      </c>
      <c r="D1464">
        <v>28.94</v>
      </c>
      <c r="E1464">
        <v>27.36</v>
      </c>
      <c r="F1464" t="s">
        <v>5639</v>
      </c>
      <c r="G1464">
        <v>-1.0500000000000001E-2</v>
      </c>
    </row>
    <row r="1465" spans="1:7" x14ac:dyDescent="0.35">
      <c r="A1465" s="1">
        <v>44143</v>
      </c>
      <c r="B1465">
        <v>28.38</v>
      </c>
      <c r="C1465">
        <v>27.76</v>
      </c>
      <c r="D1465">
        <v>28.7</v>
      </c>
      <c r="E1465">
        <v>27.46</v>
      </c>
      <c r="F1465" t="s">
        <v>7000</v>
      </c>
      <c r="G1465">
        <v>2.24E-2</v>
      </c>
    </row>
    <row r="1466" spans="1:7" x14ac:dyDescent="0.35">
      <c r="A1466" s="1">
        <v>44142</v>
      </c>
      <c r="B1466">
        <v>27.76</v>
      </c>
      <c r="C1466">
        <v>29.06</v>
      </c>
      <c r="D1466">
        <v>29.86</v>
      </c>
      <c r="E1466">
        <v>26.9</v>
      </c>
      <c r="F1466" t="s">
        <v>6991</v>
      </c>
      <c r="G1466">
        <v>-4.4600000000000001E-2</v>
      </c>
    </row>
    <row r="1467" spans="1:7" x14ac:dyDescent="0.35">
      <c r="A1467" s="1">
        <v>44141</v>
      </c>
      <c r="B1467">
        <v>29.06</v>
      </c>
      <c r="C1467">
        <v>27.69</v>
      </c>
      <c r="D1467">
        <v>29.44</v>
      </c>
      <c r="E1467">
        <v>27.68</v>
      </c>
      <c r="F1467" t="s">
        <v>7044</v>
      </c>
      <c r="G1467">
        <v>4.9399999999999999E-2</v>
      </c>
    </row>
    <row r="1468" spans="1:7" x14ac:dyDescent="0.35">
      <c r="A1468" s="1">
        <v>44140</v>
      </c>
      <c r="B1468">
        <v>27.69</v>
      </c>
      <c r="C1468">
        <v>26.94</v>
      </c>
      <c r="D1468">
        <v>27.89</v>
      </c>
      <c r="E1468">
        <v>26.68</v>
      </c>
      <c r="F1468" t="s">
        <v>7031</v>
      </c>
      <c r="G1468">
        <v>2.7699999999999999E-2</v>
      </c>
    </row>
    <row r="1469" spans="1:7" x14ac:dyDescent="0.35">
      <c r="A1469" s="1">
        <v>44139</v>
      </c>
      <c r="B1469">
        <v>26.94</v>
      </c>
      <c r="C1469">
        <v>26.88</v>
      </c>
      <c r="D1469">
        <v>26.96</v>
      </c>
      <c r="E1469">
        <v>25.95</v>
      </c>
      <c r="F1469" t="s">
        <v>5846</v>
      </c>
      <c r="G1469">
        <v>2.5999999999999999E-3</v>
      </c>
    </row>
    <row r="1470" spans="1:7" x14ac:dyDescent="0.35">
      <c r="A1470" s="1">
        <v>44138</v>
      </c>
      <c r="B1470">
        <v>26.87</v>
      </c>
      <c r="C1470">
        <v>27.8</v>
      </c>
      <c r="D1470">
        <v>27.8</v>
      </c>
      <c r="E1470">
        <v>25.84</v>
      </c>
      <c r="F1470" t="s">
        <v>2172</v>
      </c>
      <c r="G1470">
        <v>-3.3300000000000003E-2</v>
      </c>
    </row>
    <row r="1471" spans="1:7" x14ac:dyDescent="0.35">
      <c r="A1471" s="1">
        <v>44137</v>
      </c>
      <c r="B1471">
        <v>27.8</v>
      </c>
      <c r="C1471">
        <v>28.52</v>
      </c>
      <c r="D1471">
        <v>29.3</v>
      </c>
      <c r="E1471">
        <v>27.8</v>
      </c>
      <c r="F1471" t="s">
        <v>6985</v>
      </c>
      <c r="G1471">
        <v>-2.5000000000000001E-2</v>
      </c>
    </row>
    <row r="1472" spans="1:7" x14ac:dyDescent="0.35">
      <c r="A1472" s="1">
        <v>44136</v>
      </c>
      <c r="B1472">
        <v>28.51</v>
      </c>
      <c r="C1472">
        <v>28.51</v>
      </c>
      <c r="D1472">
        <v>28.68</v>
      </c>
      <c r="E1472">
        <v>28.08</v>
      </c>
      <c r="F1472" t="s">
        <v>7042</v>
      </c>
      <c r="G1472">
        <v>0</v>
      </c>
    </row>
    <row r="1473" spans="1:7" x14ac:dyDescent="0.35">
      <c r="A1473" s="1">
        <v>44135</v>
      </c>
      <c r="B1473">
        <v>28.51</v>
      </c>
      <c r="C1473">
        <v>28.49</v>
      </c>
      <c r="D1473">
        <v>28.88</v>
      </c>
      <c r="E1473">
        <v>28.13</v>
      </c>
      <c r="F1473" t="s">
        <v>5838</v>
      </c>
      <c r="G1473">
        <v>6.9999999999999999E-4</v>
      </c>
    </row>
    <row r="1474" spans="1:7" x14ac:dyDescent="0.35">
      <c r="A1474" s="1">
        <v>44134</v>
      </c>
      <c r="B1474">
        <v>28.49</v>
      </c>
      <c r="C1474">
        <v>29.87</v>
      </c>
      <c r="D1474">
        <v>30.25</v>
      </c>
      <c r="E1474">
        <v>27.58</v>
      </c>
      <c r="F1474" t="s">
        <v>5438</v>
      </c>
      <c r="G1474">
        <v>-4.5999999999999999E-2</v>
      </c>
    </row>
    <row r="1475" spans="1:7" x14ac:dyDescent="0.35">
      <c r="A1475" s="1">
        <v>44133</v>
      </c>
      <c r="B1475">
        <v>29.86</v>
      </c>
      <c r="C1475">
        <v>30.33</v>
      </c>
      <c r="D1475">
        <v>30.42</v>
      </c>
      <c r="E1475">
        <v>29.49</v>
      </c>
      <c r="F1475" t="s">
        <v>2171</v>
      </c>
      <c r="G1475">
        <v>-1.55E-2</v>
      </c>
    </row>
    <row r="1476" spans="1:7" x14ac:dyDescent="0.35">
      <c r="A1476" s="1">
        <v>44132</v>
      </c>
      <c r="B1476">
        <v>30.33</v>
      </c>
      <c r="C1476">
        <v>31.49</v>
      </c>
      <c r="D1476">
        <v>31.93</v>
      </c>
      <c r="E1476">
        <v>29.81</v>
      </c>
      <c r="F1476" t="s">
        <v>1983</v>
      </c>
      <c r="G1476">
        <v>-3.7100000000000001E-2</v>
      </c>
    </row>
    <row r="1477" spans="1:7" x14ac:dyDescent="0.35">
      <c r="A1477" s="1">
        <v>44131</v>
      </c>
      <c r="B1477">
        <v>31.5</v>
      </c>
      <c r="C1477">
        <v>31.04</v>
      </c>
      <c r="D1477">
        <v>32.369999999999997</v>
      </c>
      <c r="E1477">
        <v>30.91</v>
      </c>
      <c r="F1477" t="s">
        <v>5848</v>
      </c>
      <c r="G1477">
        <v>1.4800000000000001E-2</v>
      </c>
    </row>
    <row r="1478" spans="1:7" x14ac:dyDescent="0.35">
      <c r="A1478" s="1">
        <v>44130</v>
      </c>
      <c r="B1478">
        <v>31.04</v>
      </c>
      <c r="C1478">
        <v>30.15</v>
      </c>
      <c r="D1478">
        <v>31.39</v>
      </c>
      <c r="E1478">
        <v>29.96</v>
      </c>
      <c r="F1478" t="s">
        <v>5704</v>
      </c>
      <c r="G1478">
        <v>2.9600000000000001E-2</v>
      </c>
    </row>
    <row r="1479" spans="1:7" x14ac:dyDescent="0.35">
      <c r="A1479" s="1">
        <v>44129</v>
      </c>
      <c r="B1479">
        <v>30.15</v>
      </c>
      <c r="C1479">
        <v>30.63</v>
      </c>
      <c r="D1479">
        <v>30.96</v>
      </c>
      <c r="E1479">
        <v>29.9</v>
      </c>
      <c r="F1479" t="s">
        <v>6946</v>
      </c>
      <c r="G1479">
        <v>-1.6E-2</v>
      </c>
    </row>
    <row r="1480" spans="1:7" x14ac:dyDescent="0.35">
      <c r="A1480" s="1">
        <v>44128</v>
      </c>
      <c r="B1480">
        <v>30.64</v>
      </c>
      <c r="C1480">
        <v>30.64</v>
      </c>
      <c r="D1480">
        <v>30.85</v>
      </c>
      <c r="E1480">
        <v>30.42</v>
      </c>
      <c r="F1480" t="s">
        <v>5681</v>
      </c>
      <c r="G1480">
        <v>2.0000000000000001E-4</v>
      </c>
    </row>
    <row r="1481" spans="1:7" x14ac:dyDescent="0.35">
      <c r="A1481" s="1">
        <v>44127</v>
      </c>
      <c r="B1481">
        <v>30.64</v>
      </c>
      <c r="C1481">
        <v>30.64</v>
      </c>
      <c r="D1481">
        <v>31.17</v>
      </c>
      <c r="E1481">
        <v>30.09</v>
      </c>
      <c r="F1481" t="s">
        <v>5652</v>
      </c>
      <c r="G1481">
        <v>-2.9999999999999997E-4</v>
      </c>
    </row>
    <row r="1482" spans="1:7" x14ac:dyDescent="0.35">
      <c r="A1482" s="1">
        <v>44126</v>
      </c>
      <c r="B1482">
        <v>30.65</v>
      </c>
      <c r="C1482">
        <v>29.74</v>
      </c>
      <c r="D1482">
        <v>31.29</v>
      </c>
      <c r="E1482">
        <v>29.71</v>
      </c>
      <c r="F1482" t="s">
        <v>2161</v>
      </c>
      <c r="G1482">
        <v>3.0499999999999999E-2</v>
      </c>
    </row>
    <row r="1483" spans="1:7" x14ac:dyDescent="0.35">
      <c r="A1483" s="1">
        <v>44125</v>
      </c>
      <c r="B1483">
        <v>29.74</v>
      </c>
      <c r="C1483">
        <v>28.78</v>
      </c>
      <c r="D1483">
        <v>30.39</v>
      </c>
      <c r="E1483">
        <v>28.64</v>
      </c>
      <c r="F1483" t="s">
        <v>5469</v>
      </c>
      <c r="G1483">
        <v>3.2800000000000003E-2</v>
      </c>
    </row>
    <row r="1484" spans="1:7" x14ac:dyDescent="0.35">
      <c r="A1484" s="1">
        <v>44124</v>
      </c>
      <c r="B1484">
        <v>28.8</v>
      </c>
      <c r="C1484">
        <v>29.92</v>
      </c>
      <c r="D1484">
        <v>30.08</v>
      </c>
      <c r="E1484">
        <v>28.5</v>
      </c>
      <c r="F1484" t="s">
        <v>5815</v>
      </c>
      <c r="G1484">
        <v>-3.7400000000000003E-2</v>
      </c>
    </row>
    <row r="1485" spans="1:7" x14ac:dyDescent="0.35">
      <c r="A1485" s="1">
        <v>44123</v>
      </c>
      <c r="B1485">
        <v>29.92</v>
      </c>
      <c r="C1485">
        <v>30.65</v>
      </c>
      <c r="D1485">
        <v>30.66</v>
      </c>
      <c r="E1485">
        <v>29.74</v>
      </c>
      <c r="F1485" t="s">
        <v>6981</v>
      </c>
      <c r="G1485">
        <v>-2.4400000000000002E-2</v>
      </c>
    </row>
    <row r="1486" spans="1:7" x14ac:dyDescent="0.35">
      <c r="A1486" s="1">
        <v>44122</v>
      </c>
      <c r="B1486">
        <v>30.66</v>
      </c>
      <c r="C1486">
        <v>30.22</v>
      </c>
      <c r="D1486">
        <v>31.01</v>
      </c>
      <c r="E1486">
        <v>30.17</v>
      </c>
      <c r="F1486" t="s">
        <v>2174</v>
      </c>
      <c r="G1486">
        <v>1.43E-2</v>
      </c>
    </row>
    <row r="1487" spans="1:7" x14ac:dyDescent="0.35">
      <c r="A1487" s="1">
        <v>44121</v>
      </c>
      <c r="B1487">
        <v>30.23</v>
      </c>
      <c r="C1487">
        <v>30.02</v>
      </c>
      <c r="D1487">
        <v>30.56</v>
      </c>
      <c r="E1487">
        <v>29.68</v>
      </c>
      <c r="F1487" t="s">
        <v>6257</v>
      </c>
      <c r="G1487">
        <v>7.1000000000000004E-3</v>
      </c>
    </row>
    <row r="1488" spans="1:7" x14ac:dyDescent="0.35">
      <c r="A1488" s="1">
        <v>44120</v>
      </c>
      <c r="B1488">
        <v>30.02</v>
      </c>
      <c r="C1488">
        <v>31.29</v>
      </c>
      <c r="D1488">
        <v>31.96</v>
      </c>
      <c r="E1488">
        <v>29.57</v>
      </c>
      <c r="F1488" t="s">
        <v>7045</v>
      </c>
      <c r="G1488">
        <v>-4.1300000000000003E-2</v>
      </c>
    </row>
    <row r="1489" spans="1:7" x14ac:dyDescent="0.35">
      <c r="A1489" s="1">
        <v>44119</v>
      </c>
      <c r="B1489">
        <v>31.31</v>
      </c>
      <c r="C1489">
        <v>30.84</v>
      </c>
      <c r="D1489">
        <v>31.65</v>
      </c>
      <c r="E1489">
        <v>30.43</v>
      </c>
      <c r="F1489" t="s">
        <v>6994</v>
      </c>
      <c r="G1489">
        <v>1.52E-2</v>
      </c>
    </row>
    <row r="1490" spans="1:7" x14ac:dyDescent="0.35">
      <c r="A1490" s="1">
        <v>44118</v>
      </c>
      <c r="B1490">
        <v>30.84</v>
      </c>
      <c r="C1490">
        <v>30.73</v>
      </c>
      <c r="D1490">
        <v>31.32</v>
      </c>
      <c r="E1490">
        <v>30.4</v>
      </c>
      <c r="F1490" t="s">
        <v>5483</v>
      </c>
      <c r="G1490">
        <v>3.8999999999999998E-3</v>
      </c>
    </row>
    <row r="1491" spans="1:7" x14ac:dyDescent="0.35">
      <c r="A1491" s="1">
        <v>44117</v>
      </c>
      <c r="B1491">
        <v>30.72</v>
      </c>
      <c r="C1491">
        <v>30.66</v>
      </c>
      <c r="D1491">
        <v>31.78</v>
      </c>
      <c r="E1491">
        <v>30.21</v>
      </c>
      <c r="F1491" t="s">
        <v>3763</v>
      </c>
      <c r="G1491">
        <v>0</v>
      </c>
    </row>
    <row r="1492" spans="1:7" x14ac:dyDescent="0.35">
      <c r="A1492" s="1">
        <v>44116</v>
      </c>
      <c r="B1492">
        <v>30.72</v>
      </c>
      <c r="C1492">
        <v>28.52</v>
      </c>
      <c r="D1492">
        <v>31.09</v>
      </c>
      <c r="E1492">
        <v>28.44</v>
      </c>
      <c r="F1492" t="s">
        <v>5642</v>
      </c>
      <c r="G1492">
        <v>7.7100000000000002E-2</v>
      </c>
    </row>
    <row r="1493" spans="1:7" x14ac:dyDescent="0.35">
      <c r="A1493" s="1">
        <v>44115</v>
      </c>
      <c r="B1493">
        <v>28.52</v>
      </c>
      <c r="C1493">
        <v>28.41</v>
      </c>
      <c r="D1493">
        <v>28.72</v>
      </c>
      <c r="E1493">
        <v>27.91</v>
      </c>
      <c r="F1493" t="s">
        <v>7000</v>
      </c>
      <c r="G1493">
        <v>5.1000000000000004E-3</v>
      </c>
    </row>
    <row r="1494" spans="1:7" x14ac:dyDescent="0.35">
      <c r="A1494" s="1">
        <v>44114</v>
      </c>
      <c r="B1494">
        <v>28.38</v>
      </c>
      <c r="C1494">
        <v>28.4</v>
      </c>
      <c r="D1494">
        <v>29.24</v>
      </c>
      <c r="E1494">
        <v>28.11</v>
      </c>
      <c r="F1494" t="s">
        <v>5548</v>
      </c>
      <c r="G1494">
        <v>0</v>
      </c>
    </row>
    <row r="1495" spans="1:7" x14ac:dyDescent="0.35">
      <c r="A1495" s="1">
        <v>44113</v>
      </c>
      <c r="B1495">
        <v>28.38</v>
      </c>
      <c r="C1495">
        <v>27.69</v>
      </c>
      <c r="D1495">
        <v>28.51</v>
      </c>
      <c r="E1495">
        <v>27.48</v>
      </c>
      <c r="F1495" t="s">
        <v>5450</v>
      </c>
      <c r="G1495">
        <v>2.4899999999999999E-2</v>
      </c>
    </row>
    <row r="1496" spans="1:7" x14ac:dyDescent="0.35">
      <c r="A1496" s="1">
        <v>44112</v>
      </c>
      <c r="B1496">
        <v>27.69</v>
      </c>
      <c r="C1496">
        <v>27.7</v>
      </c>
      <c r="D1496">
        <v>27.8</v>
      </c>
      <c r="E1496">
        <v>26.54</v>
      </c>
      <c r="F1496" t="s">
        <v>7023</v>
      </c>
      <c r="G1496">
        <v>0</v>
      </c>
    </row>
    <row r="1497" spans="1:7" x14ac:dyDescent="0.35">
      <c r="A1497" s="1">
        <v>44111</v>
      </c>
      <c r="B1497">
        <v>27.7</v>
      </c>
      <c r="C1497">
        <v>27.69</v>
      </c>
      <c r="D1497">
        <v>27.9</v>
      </c>
      <c r="E1497">
        <v>26.84</v>
      </c>
      <c r="F1497" t="s">
        <v>5652</v>
      </c>
      <c r="G1497">
        <v>0</v>
      </c>
    </row>
    <row r="1498" spans="1:7" x14ac:dyDescent="0.35">
      <c r="A1498" s="1">
        <v>44110</v>
      </c>
      <c r="B1498">
        <v>27.7</v>
      </c>
      <c r="C1498">
        <v>28.58</v>
      </c>
      <c r="D1498">
        <v>28.98</v>
      </c>
      <c r="E1498">
        <v>27.26</v>
      </c>
      <c r="F1498" t="s">
        <v>7039</v>
      </c>
      <c r="G1498">
        <v>-3.1199999999999999E-2</v>
      </c>
    </row>
    <row r="1499" spans="1:7" x14ac:dyDescent="0.35">
      <c r="A1499" s="1">
        <v>44109</v>
      </c>
      <c r="B1499">
        <v>28.59</v>
      </c>
      <c r="C1499">
        <v>29.01</v>
      </c>
      <c r="D1499">
        <v>29.25</v>
      </c>
      <c r="E1499">
        <v>28.1</v>
      </c>
      <c r="F1499" t="s">
        <v>5639</v>
      </c>
      <c r="G1499">
        <v>-1.46E-2</v>
      </c>
    </row>
    <row r="1500" spans="1:7" x14ac:dyDescent="0.35">
      <c r="A1500" s="1">
        <v>44108</v>
      </c>
      <c r="B1500">
        <v>29.01</v>
      </c>
      <c r="C1500">
        <v>28.19</v>
      </c>
      <c r="D1500">
        <v>29.1</v>
      </c>
      <c r="E1500">
        <v>28.01</v>
      </c>
      <c r="F1500" t="s">
        <v>7045</v>
      </c>
      <c r="G1500">
        <v>2.9700000000000001E-2</v>
      </c>
    </row>
    <row r="1501" spans="1:7" x14ac:dyDescent="0.35">
      <c r="A1501" s="1">
        <v>44107</v>
      </c>
      <c r="B1501">
        <v>28.18</v>
      </c>
      <c r="C1501">
        <v>27.31</v>
      </c>
      <c r="D1501">
        <v>28.38</v>
      </c>
      <c r="E1501">
        <v>27.08</v>
      </c>
      <c r="F1501" t="s">
        <v>2162</v>
      </c>
      <c r="G1501">
        <v>3.2199999999999999E-2</v>
      </c>
    </row>
    <row r="1502" spans="1:7" x14ac:dyDescent="0.35">
      <c r="A1502" s="1">
        <v>44106</v>
      </c>
      <c r="B1502">
        <v>27.3</v>
      </c>
      <c r="C1502">
        <v>27.45</v>
      </c>
      <c r="D1502">
        <v>28.16</v>
      </c>
      <c r="E1502">
        <v>25.71</v>
      </c>
      <c r="F1502" t="s">
        <v>7046</v>
      </c>
      <c r="G1502">
        <v>-6.6E-3</v>
      </c>
    </row>
    <row r="1503" spans="1:7" x14ac:dyDescent="0.35">
      <c r="A1503" s="1">
        <v>44105</v>
      </c>
      <c r="B1503">
        <v>27.48</v>
      </c>
      <c r="C1503">
        <v>29.27</v>
      </c>
      <c r="D1503">
        <v>29.38</v>
      </c>
      <c r="E1503">
        <v>26.26</v>
      </c>
      <c r="F1503" t="s">
        <v>3769</v>
      </c>
      <c r="G1503">
        <v>-6.2799999999999995E-2</v>
      </c>
    </row>
    <row r="1504" spans="1:7" x14ac:dyDescent="0.35">
      <c r="A1504" s="1">
        <v>44104</v>
      </c>
      <c r="B1504">
        <v>29.32</v>
      </c>
      <c r="C1504">
        <v>28.81</v>
      </c>
      <c r="D1504">
        <v>29.55</v>
      </c>
      <c r="E1504">
        <v>27.9</v>
      </c>
      <c r="F1504" t="s">
        <v>5858</v>
      </c>
      <c r="G1504">
        <v>1.7899999999999999E-2</v>
      </c>
    </row>
    <row r="1505" spans="1:7" x14ac:dyDescent="0.35">
      <c r="A1505" s="1">
        <v>44103</v>
      </c>
      <c r="B1505">
        <v>28.81</v>
      </c>
      <c r="C1505">
        <v>26.99</v>
      </c>
      <c r="D1505">
        <v>28.99</v>
      </c>
      <c r="E1505">
        <v>26.9</v>
      </c>
      <c r="F1505" t="s">
        <v>5445</v>
      </c>
      <c r="G1505">
        <v>6.7599999999999993E-2</v>
      </c>
    </row>
    <row r="1506" spans="1:7" x14ac:dyDescent="0.35">
      <c r="A1506" s="1">
        <v>44102</v>
      </c>
      <c r="B1506">
        <v>26.98</v>
      </c>
      <c r="C1506">
        <v>26.23</v>
      </c>
      <c r="D1506">
        <v>27.7</v>
      </c>
      <c r="E1506">
        <v>25.85</v>
      </c>
      <c r="F1506" t="s">
        <v>5506</v>
      </c>
      <c r="G1506">
        <v>2.87E-2</v>
      </c>
    </row>
    <row r="1507" spans="1:7" x14ac:dyDescent="0.35">
      <c r="A1507" s="1">
        <v>44101</v>
      </c>
      <c r="B1507">
        <v>26.23</v>
      </c>
      <c r="C1507">
        <v>26.18</v>
      </c>
      <c r="D1507">
        <v>26.87</v>
      </c>
      <c r="E1507">
        <v>25.54</v>
      </c>
      <c r="F1507" t="s">
        <v>5513</v>
      </c>
      <c r="G1507">
        <v>1.2999999999999999E-3</v>
      </c>
    </row>
    <row r="1508" spans="1:7" x14ac:dyDescent="0.35">
      <c r="A1508" s="1">
        <v>44100</v>
      </c>
      <c r="B1508">
        <v>26.2</v>
      </c>
      <c r="C1508">
        <v>24.68</v>
      </c>
      <c r="D1508">
        <v>26.46</v>
      </c>
      <c r="E1508">
        <v>24.48</v>
      </c>
      <c r="F1508" t="s">
        <v>5476</v>
      </c>
      <c r="G1508">
        <v>6.1400000000000003E-2</v>
      </c>
    </row>
    <row r="1509" spans="1:7" x14ac:dyDescent="0.35">
      <c r="A1509" s="1">
        <v>44099</v>
      </c>
      <c r="B1509">
        <v>24.68</v>
      </c>
      <c r="C1509">
        <v>24.57</v>
      </c>
      <c r="D1509">
        <v>25.06</v>
      </c>
      <c r="E1509">
        <v>23.78</v>
      </c>
      <c r="F1509" t="s">
        <v>3762</v>
      </c>
      <c r="G1509">
        <v>4.4000000000000003E-3</v>
      </c>
    </row>
    <row r="1510" spans="1:7" x14ac:dyDescent="0.35">
      <c r="A1510" s="1">
        <v>44098</v>
      </c>
      <c r="B1510">
        <v>24.57</v>
      </c>
      <c r="C1510">
        <v>22.81</v>
      </c>
      <c r="D1510">
        <v>24.66</v>
      </c>
      <c r="E1510">
        <v>22.59</v>
      </c>
      <c r="F1510" t="s">
        <v>7047</v>
      </c>
      <c r="G1510">
        <v>7.7399999999999997E-2</v>
      </c>
    </row>
    <row r="1511" spans="1:7" x14ac:dyDescent="0.35">
      <c r="A1511" s="1">
        <v>44097</v>
      </c>
      <c r="B1511">
        <v>22.81</v>
      </c>
      <c r="C1511">
        <v>24.04</v>
      </c>
      <c r="D1511">
        <v>24.32</v>
      </c>
      <c r="E1511">
        <v>22.47</v>
      </c>
      <c r="F1511" t="s">
        <v>2164</v>
      </c>
      <c r="G1511">
        <v>-5.0999999999999997E-2</v>
      </c>
    </row>
    <row r="1512" spans="1:7" x14ac:dyDescent="0.35">
      <c r="A1512" s="1">
        <v>44096</v>
      </c>
      <c r="B1512">
        <v>24.03</v>
      </c>
      <c r="C1512">
        <v>23.03</v>
      </c>
      <c r="D1512">
        <v>24.55</v>
      </c>
      <c r="E1512">
        <v>22.75</v>
      </c>
      <c r="F1512" t="s">
        <v>5697</v>
      </c>
      <c r="G1512">
        <v>4.3499999999999997E-2</v>
      </c>
    </row>
    <row r="1513" spans="1:7" x14ac:dyDescent="0.35">
      <c r="A1513" s="1">
        <v>44095</v>
      </c>
      <c r="B1513">
        <v>23.03</v>
      </c>
      <c r="C1513">
        <v>26.32</v>
      </c>
      <c r="D1513">
        <v>26.65</v>
      </c>
      <c r="E1513">
        <v>22.32</v>
      </c>
      <c r="F1513" t="s">
        <v>5694</v>
      </c>
      <c r="G1513">
        <v>-0.12640000000000001</v>
      </c>
    </row>
    <row r="1514" spans="1:7" x14ac:dyDescent="0.35">
      <c r="A1514" s="1">
        <v>44094</v>
      </c>
      <c r="B1514">
        <v>26.37</v>
      </c>
      <c r="C1514">
        <v>27.2</v>
      </c>
      <c r="D1514">
        <v>27.31</v>
      </c>
      <c r="E1514">
        <v>25.14</v>
      </c>
      <c r="F1514" t="s">
        <v>5460</v>
      </c>
      <c r="G1514">
        <v>-3.0599999999999999E-2</v>
      </c>
    </row>
    <row r="1515" spans="1:7" x14ac:dyDescent="0.35">
      <c r="A1515" s="1">
        <v>44093</v>
      </c>
      <c r="B1515">
        <v>27.2</v>
      </c>
      <c r="C1515">
        <v>27.66</v>
      </c>
      <c r="D1515">
        <v>27.95</v>
      </c>
      <c r="E1515">
        <v>26.66</v>
      </c>
      <c r="F1515" t="s">
        <v>7048</v>
      </c>
      <c r="G1515">
        <v>-1.7000000000000001E-2</v>
      </c>
    </row>
    <row r="1516" spans="1:7" x14ac:dyDescent="0.35">
      <c r="A1516" s="1">
        <v>44092</v>
      </c>
      <c r="B1516">
        <v>27.67</v>
      </c>
      <c r="C1516">
        <v>27.06</v>
      </c>
      <c r="D1516">
        <v>28.73</v>
      </c>
      <c r="E1516">
        <v>26.65</v>
      </c>
      <c r="F1516" t="s">
        <v>7019</v>
      </c>
      <c r="G1516">
        <v>2.2599999999999999E-2</v>
      </c>
    </row>
    <row r="1517" spans="1:7" x14ac:dyDescent="0.35">
      <c r="A1517" s="1">
        <v>44091</v>
      </c>
      <c r="B1517">
        <v>27.06</v>
      </c>
      <c r="C1517">
        <v>27.83</v>
      </c>
      <c r="D1517">
        <v>28.78</v>
      </c>
      <c r="E1517">
        <v>26.06</v>
      </c>
      <c r="F1517" t="s">
        <v>7012</v>
      </c>
      <c r="G1517">
        <v>-2.76E-2</v>
      </c>
    </row>
    <row r="1518" spans="1:7" x14ac:dyDescent="0.35">
      <c r="A1518" s="1">
        <v>44090</v>
      </c>
      <c r="B1518">
        <v>27.83</v>
      </c>
      <c r="C1518">
        <v>27.12</v>
      </c>
      <c r="D1518">
        <v>28.43</v>
      </c>
      <c r="E1518">
        <v>25.94</v>
      </c>
      <c r="F1518" t="s">
        <v>7049</v>
      </c>
      <c r="G1518">
        <v>2.64E-2</v>
      </c>
    </row>
    <row r="1519" spans="1:7" x14ac:dyDescent="0.35">
      <c r="A1519" s="1">
        <v>44089</v>
      </c>
      <c r="B1519">
        <v>27.11</v>
      </c>
      <c r="C1519">
        <v>31.14</v>
      </c>
      <c r="D1519">
        <v>31.14</v>
      </c>
      <c r="E1519">
        <v>26.75</v>
      </c>
      <c r="F1519" t="s">
        <v>5431</v>
      </c>
      <c r="G1519">
        <v>-0.1283</v>
      </c>
    </row>
    <row r="1520" spans="1:7" x14ac:dyDescent="0.35">
      <c r="A1520" s="1">
        <v>44088</v>
      </c>
      <c r="B1520">
        <v>31.1</v>
      </c>
      <c r="C1520">
        <v>31.14</v>
      </c>
      <c r="D1520">
        <v>33.35</v>
      </c>
      <c r="E1520">
        <v>29.05</v>
      </c>
      <c r="F1520" t="s">
        <v>5473</v>
      </c>
      <c r="G1520">
        <v>-1.8E-3</v>
      </c>
    </row>
    <row r="1521" spans="1:7" x14ac:dyDescent="0.35">
      <c r="A1521" s="1">
        <v>44087</v>
      </c>
      <c r="B1521">
        <v>31.16</v>
      </c>
      <c r="C1521">
        <v>28.5</v>
      </c>
      <c r="D1521">
        <v>32.32</v>
      </c>
      <c r="E1521">
        <v>28.13</v>
      </c>
      <c r="F1521" t="s">
        <v>7050</v>
      </c>
      <c r="G1521">
        <v>9.3100000000000002E-2</v>
      </c>
    </row>
    <row r="1522" spans="1:7" x14ac:dyDescent="0.35">
      <c r="A1522" s="1">
        <v>44086</v>
      </c>
      <c r="B1522">
        <v>28.5</v>
      </c>
      <c r="C1522">
        <v>25.4</v>
      </c>
      <c r="D1522">
        <v>28.52</v>
      </c>
      <c r="E1522">
        <v>25.39</v>
      </c>
      <c r="F1522" t="s">
        <v>7051</v>
      </c>
      <c r="G1522">
        <v>0.122</v>
      </c>
    </row>
    <row r="1523" spans="1:7" x14ac:dyDescent="0.35">
      <c r="A1523" s="1">
        <v>44085</v>
      </c>
      <c r="B1523">
        <v>25.4</v>
      </c>
      <c r="C1523">
        <v>24.53</v>
      </c>
      <c r="D1523">
        <v>25.68</v>
      </c>
      <c r="E1523">
        <v>23.11</v>
      </c>
      <c r="F1523" t="s">
        <v>7052</v>
      </c>
      <c r="G1523">
        <v>3.5499999999999997E-2</v>
      </c>
    </row>
    <row r="1524" spans="1:7" x14ac:dyDescent="0.35">
      <c r="A1524" s="1">
        <v>44084</v>
      </c>
      <c r="B1524">
        <v>24.53</v>
      </c>
      <c r="C1524">
        <v>24.49</v>
      </c>
      <c r="D1524">
        <v>25.54</v>
      </c>
      <c r="E1524">
        <v>24.1</v>
      </c>
      <c r="F1524" t="s">
        <v>7012</v>
      </c>
      <c r="G1524">
        <v>1.8E-3</v>
      </c>
    </row>
    <row r="1525" spans="1:7" x14ac:dyDescent="0.35">
      <c r="A1525" s="1">
        <v>44083</v>
      </c>
      <c r="B1525">
        <v>24.49</v>
      </c>
      <c r="C1525">
        <v>23.24</v>
      </c>
      <c r="D1525">
        <v>24.51</v>
      </c>
      <c r="E1525">
        <v>22.46</v>
      </c>
      <c r="F1525" t="s">
        <v>7053</v>
      </c>
      <c r="G1525">
        <v>5.3800000000000001E-2</v>
      </c>
    </row>
    <row r="1526" spans="1:7" x14ac:dyDescent="0.35">
      <c r="A1526" s="1">
        <v>44082</v>
      </c>
      <c r="B1526">
        <v>23.24</v>
      </c>
      <c r="C1526">
        <v>22.45</v>
      </c>
      <c r="D1526">
        <v>23.41</v>
      </c>
      <c r="E1526">
        <v>21.3</v>
      </c>
      <c r="F1526" t="s">
        <v>7054</v>
      </c>
      <c r="G1526">
        <v>3.5200000000000002E-2</v>
      </c>
    </row>
    <row r="1527" spans="1:7" x14ac:dyDescent="0.35">
      <c r="A1527" s="1">
        <v>44081</v>
      </c>
      <c r="B1527">
        <v>22.45</v>
      </c>
      <c r="C1527">
        <v>23.18</v>
      </c>
      <c r="D1527">
        <v>23.55</v>
      </c>
      <c r="E1527">
        <v>20.13</v>
      </c>
      <c r="F1527" t="s">
        <v>7055</v>
      </c>
      <c r="G1527">
        <v>-3.1699999999999999E-2</v>
      </c>
    </row>
    <row r="1528" spans="1:7" x14ac:dyDescent="0.35">
      <c r="A1528" s="1">
        <v>44080</v>
      </c>
      <c r="B1528">
        <v>23.18</v>
      </c>
      <c r="C1528">
        <v>19.47</v>
      </c>
      <c r="D1528">
        <v>23.44</v>
      </c>
      <c r="E1528">
        <v>18.579999999999998</v>
      </c>
      <c r="F1528" t="s">
        <v>7056</v>
      </c>
      <c r="G1528">
        <v>0.1908</v>
      </c>
    </row>
    <row r="1529" spans="1:7" x14ac:dyDescent="0.35">
      <c r="A1529" s="1">
        <v>44079</v>
      </c>
      <c r="B1529">
        <v>19.47</v>
      </c>
      <c r="C1529">
        <v>20.96</v>
      </c>
      <c r="D1529">
        <v>21.53</v>
      </c>
      <c r="E1529">
        <v>18.02</v>
      </c>
      <c r="F1529" t="s">
        <v>3768</v>
      </c>
      <c r="G1529">
        <v>-7.0999999999999994E-2</v>
      </c>
    </row>
    <row r="1530" spans="1:7" x14ac:dyDescent="0.35">
      <c r="A1530" s="1">
        <v>44078</v>
      </c>
      <c r="B1530">
        <v>20.95</v>
      </c>
      <c r="C1530">
        <v>20.329999999999998</v>
      </c>
      <c r="D1530">
        <v>21.83</v>
      </c>
      <c r="E1530">
        <v>19.420000000000002</v>
      </c>
      <c r="F1530" t="s">
        <v>7057</v>
      </c>
      <c r="G1530">
        <v>3.0499999999999999E-2</v>
      </c>
    </row>
    <row r="1531" spans="1:7" x14ac:dyDescent="0.35">
      <c r="A1531" s="1">
        <v>44077</v>
      </c>
      <c r="B1531">
        <v>20.329999999999998</v>
      </c>
      <c r="C1531">
        <v>24.7</v>
      </c>
      <c r="D1531">
        <v>25.54</v>
      </c>
      <c r="E1531">
        <v>20.18</v>
      </c>
      <c r="F1531" t="s">
        <v>7058</v>
      </c>
      <c r="G1531">
        <v>-0.1769</v>
      </c>
    </row>
    <row r="1532" spans="1:7" x14ac:dyDescent="0.35">
      <c r="A1532" s="1">
        <v>44076</v>
      </c>
      <c r="B1532">
        <v>24.7</v>
      </c>
      <c r="C1532">
        <v>24.72</v>
      </c>
      <c r="D1532">
        <v>25.81</v>
      </c>
      <c r="E1532">
        <v>23.23</v>
      </c>
      <c r="F1532" t="s">
        <v>5556</v>
      </c>
      <c r="G1532">
        <v>-8.0000000000000004E-4</v>
      </c>
    </row>
    <row r="1533" spans="1:7" x14ac:dyDescent="0.35">
      <c r="A1533" s="1">
        <v>44075</v>
      </c>
      <c r="B1533">
        <v>24.72</v>
      </c>
      <c r="C1533">
        <v>23.13</v>
      </c>
      <c r="D1533">
        <v>25.39</v>
      </c>
      <c r="E1533">
        <v>22.87</v>
      </c>
      <c r="F1533" t="s">
        <v>7059</v>
      </c>
      <c r="G1533">
        <v>6.8699999999999997E-2</v>
      </c>
    </row>
    <row r="1534" spans="1:7" x14ac:dyDescent="0.35">
      <c r="A1534" s="1">
        <v>44074</v>
      </c>
      <c r="B1534">
        <v>23.13</v>
      </c>
      <c r="C1534">
        <v>23.63</v>
      </c>
      <c r="D1534">
        <v>23.9</v>
      </c>
      <c r="E1534">
        <v>22.99</v>
      </c>
      <c r="F1534" t="s">
        <v>7060</v>
      </c>
      <c r="G1534">
        <v>-2.0899999999999998E-2</v>
      </c>
    </row>
    <row r="1535" spans="1:7" x14ac:dyDescent="0.35">
      <c r="A1535" s="1">
        <v>44073</v>
      </c>
      <c r="B1535">
        <v>23.63</v>
      </c>
      <c r="C1535">
        <v>22.94</v>
      </c>
      <c r="D1535">
        <v>23.83</v>
      </c>
      <c r="E1535">
        <v>22.91</v>
      </c>
      <c r="F1535" t="s">
        <v>5859</v>
      </c>
      <c r="G1535">
        <v>2.98E-2</v>
      </c>
    </row>
    <row r="1536" spans="1:7" x14ac:dyDescent="0.35">
      <c r="A1536" s="1">
        <v>44072</v>
      </c>
      <c r="B1536">
        <v>22.94</v>
      </c>
      <c r="C1536">
        <v>23.07</v>
      </c>
      <c r="D1536">
        <v>23.5</v>
      </c>
      <c r="E1536">
        <v>22.75</v>
      </c>
      <c r="F1536" t="s">
        <v>7061</v>
      </c>
      <c r="G1536">
        <v>-5.4000000000000003E-3</v>
      </c>
    </row>
    <row r="1537" spans="1:7" x14ac:dyDescent="0.35">
      <c r="A1537" s="1">
        <v>44071</v>
      </c>
      <c r="B1537">
        <v>23.07</v>
      </c>
      <c r="C1537">
        <v>23.1</v>
      </c>
      <c r="D1537">
        <v>23.57</v>
      </c>
      <c r="E1537">
        <v>22.62</v>
      </c>
      <c r="F1537" t="s">
        <v>2161</v>
      </c>
      <c r="G1537">
        <v>-1.6000000000000001E-3</v>
      </c>
    </row>
    <row r="1538" spans="1:7" x14ac:dyDescent="0.35">
      <c r="A1538" s="1">
        <v>44070</v>
      </c>
      <c r="B1538">
        <v>23.11</v>
      </c>
      <c r="C1538">
        <v>22.2</v>
      </c>
      <c r="D1538">
        <v>23.14</v>
      </c>
      <c r="E1538">
        <v>21.83</v>
      </c>
      <c r="F1538" t="s">
        <v>7003</v>
      </c>
      <c r="G1538">
        <v>4.0899999999999999E-2</v>
      </c>
    </row>
    <row r="1539" spans="1:7" x14ac:dyDescent="0.35">
      <c r="A1539" s="1">
        <v>44069</v>
      </c>
      <c r="B1539">
        <v>22.2</v>
      </c>
      <c r="C1539">
        <v>21.39</v>
      </c>
      <c r="D1539">
        <v>22.48</v>
      </c>
      <c r="E1539">
        <v>21.28</v>
      </c>
      <c r="F1539" t="s">
        <v>5868</v>
      </c>
      <c r="G1539">
        <v>3.7600000000000001E-2</v>
      </c>
    </row>
    <row r="1540" spans="1:7" x14ac:dyDescent="0.35">
      <c r="A1540" s="1">
        <v>44068</v>
      </c>
      <c r="B1540">
        <v>21.39</v>
      </c>
      <c r="C1540">
        <v>22.61</v>
      </c>
      <c r="D1540">
        <v>22.63</v>
      </c>
      <c r="E1540">
        <v>20.99</v>
      </c>
      <c r="F1540" t="s">
        <v>2155</v>
      </c>
      <c r="G1540">
        <v>-5.3600000000000002E-2</v>
      </c>
    </row>
    <row r="1541" spans="1:7" x14ac:dyDescent="0.35">
      <c r="A1541" s="1">
        <v>44067</v>
      </c>
      <c r="B1541">
        <v>22.61</v>
      </c>
      <c r="C1541">
        <v>21.85</v>
      </c>
      <c r="D1541">
        <v>22.96</v>
      </c>
      <c r="E1541">
        <v>21.67</v>
      </c>
      <c r="F1541" t="s">
        <v>5702</v>
      </c>
      <c r="G1541">
        <v>3.49E-2</v>
      </c>
    </row>
    <row r="1542" spans="1:7" x14ac:dyDescent="0.35">
      <c r="A1542" s="1">
        <v>44066</v>
      </c>
      <c r="B1542">
        <v>21.84</v>
      </c>
      <c r="C1542">
        <v>22.19</v>
      </c>
      <c r="D1542">
        <v>22.22</v>
      </c>
      <c r="E1542">
        <v>21.55</v>
      </c>
      <c r="F1542" t="s">
        <v>7062</v>
      </c>
      <c r="G1542">
        <v>-1.61E-2</v>
      </c>
    </row>
    <row r="1543" spans="1:7" x14ac:dyDescent="0.35">
      <c r="A1543" s="1">
        <v>44065</v>
      </c>
      <c r="B1543">
        <v>22.2</v>
      </c>
      <c r="C1543">
        <v>22.09</v>
      </c>
      <c r="D1543">
        <v>22.26</v>
      </c>
      <c r="E1543">
        <v>21.29</v>
      </c>
      <c r="F1543" t="s">
        <v>5516</v>
      </c>
      <c r="G1543">
        <v>6.1999999999999998E-3</v>
      </c>
    </row>
    <row r="1544" spans="1:7" x14ac:dyDescent="0.35">
      <c r="A1544" s="1">
        <v>44064</v>
      </c>
      <c r="B1544">
        <v>22.06</v>
      </c>
      <c r="C1544">
        <v>23.07</v>
      </c>
      <c r="D1544">
        <v>23.33</v>
      </c>
      <c r="E1544">
        <v>21.63</v>
      </c>
      <c r="F1544" t="s">
        <v>5868</v>
      </c>
      <c r="G1544">
        <v>-4.36E-2</v>
      </c>
    </row>
    <row r="1545" spans="1:7" x14ac:dyDescent="0.35">
      <c r="A1545" s="1">
        <v>44063</v>
      </c>
      <c r="B1545">
        <v>23.07</v>
      </c>
      <c r="C1545">
        <v>22.35</v>
      </c>
      <c r="D1545">
        <v>23.3</v>
      </c>
      <c r="E1545">
        <v>22.02</v>
      </c>
      <c r="F1545" t="s">
        <v>5385</v>
      </c>
      <c r="G1545">
        <v>3.2000000000000001E-2</v>
      </c>
    </row>
    <row r="1546" spans="1:7" x14ac:dyDescent="0.35">
      <c r="A1546" s="1">
        <v>44062</v>
      </c>
      <c r="B1546">
        <v>22.35</v>
      </c>
      <c r="C1546">
        <v>23.01</v>
      </c>
      <c r="D1546">
        <v>23.25</v>
      </c>
      <c r="E1546">
        <v>21.86</v>
      </c>
      <c r="F1546" t="s">
        <v>5533</v>
      </c>
      <c r="G1546">
        <v>-2.8500000000000001E-2</v>
      </c>
    </row>
    <row r="1547" spans="1:7" x14ac:dyDescent="0.35">
      <c r="A1547" s="1">
        <v>44061</v>
      </c>
      <c r="B1547">
        <v>23.01</v>
      </c>
      <c r="C1547">
        <v>23.51</v>
      </c>
      <c r="D1547">
        <v>23.77</v>
      </c>
      <c r="E1547">
        <v>22.37</v>
      </c>
      <c r="F1547" t="s">
        <v>7063</v>
      </c>
      <c r="G1547">
        <v>-2.1000000000000001E-2</v>
      </c>
    </row>
    <row r="1548" spans="1:7" x14ac:dyDescent="0.35">
      <c r="A1548" s="1">
        <v>44060</v>
      </c>
      <c r="B1548">
        <v>23.5</v>
      </c>
      <c r="C1548">
        <v>23.5</v>
      </c>
      <c r="D1548">
        <v>23.92</v>
      </c>
      <c r="E1548">
        <v>23</v>
      </c>
      <c r="F1548" t="s">
        <v>2172</v>
      </c>
      <c r="G1548">
        <v>0</v>
      </c>
    </row>
    <row r="1549" spans="1:7" x14ac:dyDescent="0.35">
      <c r="A1549" s="1">
        <v>44059</v>
      </c>
      <c r="B1549">
        <v>23.5</v>
      </c>
      <c r="C1549">
        <v>23.02</v>
      </c>
      <c r="D1549">
        <v>23.77</v>
      </c>
      <c r="E1549">
        <v>22.72</v>
      </c>
      <c r="F1549" t="s">
        <v>1977</v>
      </c>
      <c r="G1549">
        <v>2.1499999999999998E-2</v>
      </c>
    </row>
    <row r="1550" spans="1:7" x14ac:dyDescent="0.35">
      <c r="A1550" s="1">
        <v>44058</v>
      </c>
      <c r="B1550">
        <v>23.01</v>
      </c>
      <c r="C1550">
        <v>23.11</v>
      </c>
      <c r="D1550">
        <v>23.78</v>
      </c>
      <c r="E1550">
        <v>22.81</v>
      </c>
      <c r="F1550" t="s">
        <v>7033</v>
      </c>
      <c r="G1550">
        <v>-4.4999999999999997E-3</v>
      </c>
    </row>
    <row r="1551" spans="1:7" x14ac:dyDescent="0.35">
      <c r="A1551" s="1">
        <v>44057</v>
      </c>
      <c r="B1551">
        <v>23.11</v>
      </c>
      <c r="C1551">
        <v>21.78</v>
      </c>
      <c r="D1551">
        <v>23.29</v>
      </c>
      <c r="E1551">
        <v>21.27</v>
      </c>
      <c r="F1551" t="s">
        <v>3769</v>
      </c>
      <c r="G1551">
        <v>6.13E-2</v>
      </c>
    </row>
    <row r="1552" spans="1:7" x14ac:dyDescent="0.35">
      <c r="A1552" s="1">
        <v>44056</v>
      </c>
      <c r="B1552">
        <v>21.78</v>
      </c>
      <c r="C1552">
        <v>21.5</v>
      </c>
      <c r="D1552">
        <v>21.86</v>
      </c>
      <c r="E1552">
        <v>20.64</v>
      </c>
      <c r="F1552" t="s">
        <v>5378</v>
      </c>
      <c r="G1552">
        <v>1.2800000000000001E-2</v>
      </c>
    </row>
    <row r="1553" spans="1:7" x14ac:dyDescent="0.35">
      <c r="A1553" s="1">
        <v>44055</v>
      </c>
      <c r="B1553">
        <v>21.5</v>
      </c>
      <c r="C1553">
        <v>21.27</v>
      </c>
      <c r="D1553">
        <v>21.97</v>
      </c>
      <c r="E1553">
        <v>20.6</v>
      </c>
      <c r="F1553" t="s">
        <v>5500</v>
      </c>
      <c r="G1553">
        <v>1.0999999999999999E-2</v>
      </c>
    </row>
    <row r="1554" spans="1:7" x14ac:dyDescent="0.35">
      <c r="A1554" s="1">
        <v>44054</v>
      </c>
      <c r="B1554">
        <v>21.27</v>
      </c>
      <c r="C1554">
        <v>22.63</v>
      </c>
      <c r="D1554">
        <v>22.72</v>
      </c>
      <c r="E1554">
        <v>20.7</v>
      </c>
      <c r="F1554" t="s">
        <v>2159</v>
      </c>
      <c r="G1554">
        <v>-6.0100000000000001E-2</v>
      </c>
    </row>
    <row r="1555" spans="1:7" x14ac:dyDescent="0.35">
      <c r="A1555" s="1">
        <v>44053</v>
      </c>
      <c r="B1555">
        <v>22.63</v>
      </c>
      <c r="C1555">
        <v>22.44</v>
      </c>
      <c r="D1555">
        <v>22.78</v>
      </c>
      <c r="E1555">
        <v>22.08</v>
      </c>
      <c r="F1555" t="s">
        <v>5497</v>
      </c>
      <c r="G1555">
        <v>8.3999999999999995E-3</v>
      </c>
    </row>
    <row r="1556" spans="1:7" x14ac:dyDescent="0.35">
      <c r="A1556" s="1">
        <v>44052</v>
      </c>
      <c r="B1556">
        <v>22.44</v>
      </c>
      <c r="C1556">
        <v>22.92</v>
      </c>
      <c r="D1556">
        <v>22.94</v>
      </c>
      <c r="E1556">
        <v>22.05</v>
      </c>
      <c r="F1556" t="s">
        <v>2156</v>
      </c>
      <c r="G1556">
        <v>-2.12E-2</v>
      </c>
    </row>
    <row r="1557" spans="1:7" x14ac:dyDescent="0.35">
      <c r="A1557" s="1">
        <v>44051</v>
      </c>
      <c r="B1557">
        <v>22.92</v>
      </c>
      <c r="C1557">
        <v>22.34</v>
      </c>
      <c r="D1557">
        <v>22.92</v>
      </c>
      <c r="E1557">
        <v>21.86</v>
      </c>
      <c r="F1557" t="s">
        <v>2168</v>
      </c>
      <c r="G1557">
        <v>2.63E-2</v>
      </c>
    </row>
    <row r="1558" spans="1:7" x14ac:dyDescent="0.35">
      <c r="A1558" s="1">
        <v>44050</v>
      </c>
      <c r="B1558">
        <v>22.33</v>
      </c>
      <c r="C1558">
        <v>22.75</v>
      </c>
      <c r="D1558">
        <v>23</v>
      </c>
      <c r="E1558">
        <v>21.5</v>
      </c>
      <c r="F1558" t="s">
        <v>5476</v>
      </c>
      <c r="G1558">
        <v>-1.7999999999999999E-2</v>
      </c>
    </row>
    <row r="1559" spans="1:7" x14ac:dyDescent="0.35">
      <c r="A1559" s="1">
        <v>44049</v>
      </c>
      <c r="B1559">
        <v>22.75</v>
      </c>
      <c r="C1559">
        <v>23.27</v>
      </c>
      <c r="D1559">
        <v>23.29</v>
      </c>
      <c r="E1559">
        <v>22.53</v>
      </c>
      <c r="F1559" t="s">
        <v>7064</v>
      </c>
      <c r="G1559">
        <v>-2.3E-2</v>
      </c>
    </row>
    <row r="1560" spans="1:7" x14ac:dyDescent="0.35">
      <c r="A1560" s="1">
        <v>44048</v>
      </c>
      <c r="B1560">
        <v>23.28</v>
      </c>
      <c r="C1560">
        <v>22.3</v>
      </c>
      <c r="D1560">
        <v>23.54</v>
      </c>
      <c r="E1560">
        <v>22.09</v>
      </c>
      <c r="F1560" t="s">
        <v>5668</v>
      </c>
      <c r="G1560">
        <v>4.3900000000000002E-2</v>
      </c>
    </row>
    <row r="1561" spans="1:7" x14ac:dyDescent="0.35">
      <c r="A1561" s="1">
        <v>44047</v>
      </c>
      <c r="B1561">
        <v>22.3</v>
      </c>
      <c r="C1561">
        <v>22.07</v>
      </c>
      <c r="D1561">
        <v>22.44</v>
      </c>
      <c r="E1561">
        <v>21.52</v>
      </c>
      <c r="F1561" t="s">
        <v>5704</v>
      </c>
      <c r="G1561">
        <v>1.0699999999999999E-2</v>
      </c>
    </row>
    <row r="1562" spans="1:7" x14ac:dyDescent="0.35">
      <c r="A1562" s="1">
        <v>44046</v>
      </c>
      <c r="B1562">
        <v>22.07</v>
      </c>
      <c r="C1562">
        <v>21</v>
      </c>
      <c r="D1562">
        <v>22.49</v>
      </c>
      <c r="E1562">
        <v>20.72</v>
      </c>
      <c r="F1562" t="s">
        <v>7065</v>
      </c>
      <c r="G1562">
        <v>5.0700000000000002E-2</v>
      </c>
    </row>
    <row r="1563" spans="1:7" x14ac:dyDescent="0.35">
      <c r="A1563" s="1">
        <v>44045</v>
      </c>
      <c r="B1563">
        <v>21</v>
      </c>
      <c r="C1563">
        <v>21.63</v>
      </c>
      <c r="D1563">
        <v>22.15</v>
      </c>
      <c r="E1563">
        <v>19.260000000000002</v>
      </c>
      <c r="F1563" t="s">
        <v>5866</v>
      </c>
      <c r="G1563">
        <v>-2.87E-2</v>
      </c>
    </row>
    <row r="1564" spans="1:7" x14ac:dyDescent="0.35">
      <c r="A1564" s="1">
        <v>44044</v>
      </c>
      <c r="B1564">
        <v>21.62</v>
      </c>
      <c r="C1564">
        <v>20.67</v>
      </c>
      <c r="D1564">
        <v>21.75</v>
      </c>
      <c r="E1564">
        <v>20.58</v>
      </c>
      <c r="F1564" t="s">
        <v>7063</v>
      </c>
      <c r="G1564">
        <v>4.6199999999999998E-2</v>
      </c>
    </row>
    <row r="1565" spans="1:7" x14ac:dyDescent="0.35">
      <c r="A1565" s="1">
        <v>44043</v>
      </c>
      <c r="B1565">
        <v>20.67</v>
      </c>
      <c r="C1565">
        <v>19.98</v>
      </c>
      <c r="D1565">
        <v>20.85</v>
      </c>
      <c r="E1565">
        <v>19.91</v>
      </c>
      <c r="F1565" t="s">
        <v>7023</v>
      </c>
      <c r="G1565">
        <v>3.44E-2</v>
      </c>
    </row>
    <row r="1566" spans="1:7" x14ac:dyDescent="0.35">
      <c r="A1566" s="1">
        <v>44042</v>
      </c>
      <c r="B1566">
        <v>19.98</v>
      </c>
      <c r="C1566">
        <v>19.84</v>
      </c>
      <c r="D1566">
        <v>20.09</v>
      </c>
      <c r="E1566">
        <v>19.559999999999999</v>
      </c>
      <c r="F1566" t="s">
        <v>1978</v>
      </c>
      <c r="G1566">
        <v>6.8999999999999999E-3</v>
      </c>
    </row>
    <row r="1567" spans="1:7" x14ac:dyDescent="0.35">
      <c r="A1567" s="1">
        <v>44041</v>
      </c>
      <c r="B1567">
        <v>19.84</v>
      </c>
      <c r="C1567">
        <v>19.84</v>
      </c>
      <c r="D1567">
        <v>19.850000000000001</v>
      </c>
      <c r="E1567">
        <v>19.8</v>
      </c>
      <c r="F1567" t="s">
        <v>5513</v>
      </c>
      <c r="G1567">
        <v>-1.61E-2</v>
      </c>
    </row>
    <row r="1568" spans="1:7" x14ac:dyDescent="0.35">
      <c r="A1568" s="1">
        <v>44040</v>
      </c>
      <c r="B1568">
        <v>20.170000000000002</v>
      </c>
      <c r="C1568">
        <v>19.79</v>
      </c>
      <c r="D1568">
        <v>20.62</v>
      </c>
      <c r="E1568">
        <v>19.46</v>
      </c>
      <c r="F1568" t="s">
        <v>5553</v>
      </c>
      <c r="G1568">
        <v>1.8700000000000001E-2</v>
      </c>
    </row>
    <row r="1569" spans="1:7" x14ac:dyDescent="0.35">
      <c r="A1569" s="1">
        <v>44039</v>
      </c>
      <c r="B1569">
        <v>19.79</v>
      </c>
      <c r="C1569">
        <v>19.55</v>
      </c>
      <c r="D1569">
        <v>20.18</v>
      </c>
      <c r="E1569">
        <v>18.45</v>
      </c>
      <c r="F1569" t="s">
        <v>7066</v>
      </c>
      <c r="G1569">
        <v>1.23E-2</v>
      </c>
    </row>
    <row r="1570" spans="1:7" x14ac:dyDescent="0.35">
      <c r="A1570" s="1">
        <v>44038</v>
      </c>
      <c r="B1570">
        <v>19.55</v>
      </c>
      <c r="C1570">
        <v>19.8</v>
      </c>
      <c r="D1570">
        <v>20.25</v>
      </c>
      <c r="E1570">
        <v>19.34</v>
      </c>
      <c r="F1570" t="s">
        <v>7024</v>
      </c>
      <c r="G1570">
        <v>-1.23E-2</v>
      </c>
    </row>
    <row r="1571" spans="1:7" x14ac:dyDescent="0.35">
      <c r="A1571" s="1">
        <v>44037</v>
      </c>
      <c r="B1571">
        <v>19.8</v>
      </c>
      <c r="C1571">
        <v>19.18</v>
      </c>
      <c r="D1571">
        <v>20.03</v>
      </c>
      <c r="E1571">
        <v>19.16</v>
      </c>
      <c r="F1571" t="s">
        <v>5438</v>
      </c>
      <c r="G1571">
        <v>3.2000000000000001E-2</v>
      </c>
    </row>
    <row r="1572" spans="1:7" x14ac:dyDescent="0.35">
      <c r="A1572" s="1">
        <v>44036</v>
      </c>
      <c r="B1572">
        <v>19.18</v>
      </c>
      <c r="C1572">
        <v>18.760000000000002</v>
      </c>
      <c r="D1572">
        <v>19.54</v>
      </c>
      <c r="E1572">
        <v>18.239999999999998</v>
      </c>
      <c r="F1572" t="s">
        <v>3770</v>
      </c>
      <c r="G1572">
        <v>2.2800000000000001E-2</v>
      </c>
    </row>
    <row r="1573" spans="1:7" x14ac:dyDescent="0.35">
      <c r="A1573" s="1">
        <v>44035</v>
      </c>
      <c r="B1573">
        <v>18.760000000000002</v>
      </c>
      <c r="C1573">
        <v>18.11</v>
      </c>
      <c r="D1573">
        <v>18.760000000000002</v>
      </c>
      <c r="E1573">
        <v>18.05</v>
      </c>
      <c r="F1573" t="s">
        <v>2178</v>
      </c>
      <c r="G1573">
        <v>3.6299999999999999E-2</v>
      </c>
    </row>
    <row r="1574" spans="1:7" x14ac:dyDescent="0.35">
      <c r="A1574" s="1">
        <v>44034</v>
      </c>
      <c r="B1574">
        <v>18.100000000000001</v>
      </c>
      <c r="C1574">
        <v>17.72</v>
      </c>
      <c r="D1574">
        <v>18.11</v>
      </c>
      <c r="E1574">
        <v>17.46</v>
      </c>
      <c r="F1574" t="s">
        <v>5483</v>
      </c>
      <c r="G1574">
        <v>2.1499999999999998E-2</v>
      </c>
    </row>
    <row r="1575" spans="1:7" x14ac:dyDescent="0.35">
      <c r="A1575" s="1">
        <v>44033</v>
      </c>
      <c r="B1575">
        <v>17.72</v>
      </c>
      <c r="C1575">
        <v>17.47</v>
      </c>
      <c r="D1575">
        <v>17.98</v>
      </c>
      <c r="E1575">
        <v>17.399999999999999</v>
      </c>
      <c r="F1575" t="s">
        <v>6995</v>
      </c>
      <c r="G1575">
        <v>1.44E-2</v>
      </c>
    </row>
    <row r="1576" spans="1:7" x14ac:dyDescent="0.35">
      <c r="A1576" s="1">
        <v>44032</v>
      </c>
      <c r="B1576">
        <v>17.47</v>
      </c>
      <c r="C1576">
        <v>18.010000000000002</v>
      </c>
      <c r="D1576">
        <v>18.329999999999998</v>
      </c>
      <c r="E1576">
        <v>17.28</v>
      </c>
      <c r="F1576" t="s">
        <v>3764</v>
      </c>
      <c r="G1576">
        <v>-0.03</v>
      </c>
    </row>
    <row r="1577" spans="1:7" x14ac:dyDescent="0.35">
      <c r="A1577" s="1">
        <v>44031</v>
      </c>
      <c r="B1577">
        <v>18.010000000000002</v>
      </c>
      <c r="C1577">
        <v>17.13</v>
      </c>
      <c r="D1577">
        <v>18.100000000000001</v>
      </c>
      <c r="E1577">
        <v>16.899999999999999</v>
      </c>
      <c r="F1577" t="s">
        <v>6984</v>
      </c>
      <c r="G1577">
        <v>5.0999999999999997E-2</v>
      </c>
    </row>
    <row r="1578" spans="1:7" x14ac:dyDescent="0.35">
      <c r="A1578" s="1">
        <v>44030</v>
      </c>
      <c r="B1578">
        <v>17.13</v>
      </c>
      <c r="C1578">
        <v>17.07</v>
      </c>
      <c r="D1578">
        <v>17.32</v>
      </c>
      <c r="E1578">
        <v>16.829999999999998</v>
      </c>
      <c r="F1578" t="s">
        <v>1989</v>
      </c>
      <c r="G1578">
        <v>3.5999999999999999E-3</v>
      </c>
    </row>
    <row r="1579" spans="1:7" x14ac:dyDescent="0.35">
      <c r="A1579" s="1">
        <v>44029</v>
      </c>
      <c r="B1579">
        <v>17.07</v>
      </c>
      <c r="C1579">
        <v>17.149999999999999</v>
      </c>
      <c r="D1579">
        <v>17.48</v>
      </c>
      <c r="E1579">
        <v>16.989999999999998</v>
      </c>
      <c r="F1579" t="s">
        <v>5459</v>
      </c>
      <c r="G1579">
        <v>-4.3E-3</v>
      </c>
    </row>
    <row r="1580" spans="1:7" x14ac:dyDescent="0.35">
      <c r="A1580" s="1">
        <v>44028</v>
      </c>
      <c r="B1580">
        <v>17.149999999999999</v>
      </c>
      <c r="C1580">
        <v>17.63</v>
      </c>
      <c r="D1580">
        <v>17.760000000000002</v>
      </c>
      <c r="E1580">
        <v>16.559999999999999</v>
      </c>
      <c r="F1580" t="s">
        <v>2154</v>
      </c>
      <c r="G1580">
        <v>-2.7300000000000001E-2</v>
      </c>
    </row>
    <row r="1581" spans="1:7" x14ac:dyDescent="0.35">
      <c r="A1581" s="1">
        <v>44027</v>
      </c>
      <c r="B1581">
        <v>17.63</v>
      </c>
      <c r="C1581">
        <v>18.09</v>
      </c>
      <c r="D1581">
        <v>18.149999999999999</v>
      </c>
      <c r="E1581">
        <v>17.440000000000001</v>
      </c>
      <c r="F1581" t="s">
        <v>5825</v>
      </c>
      <c r="G1581">
        <v>-2.5499999999999998E-2</v>
      </c>
    </row>
    <row r="1582" spans="1:7" x14ac:dyDescent="0.35">
      <c r="A1582" s="1">
        <v>44026</v>
      </c>
      <c r="B1582">
        <v>18.09</v>
      </c>
      <c r="C1582">
        <v>18.420000000000002</v>
      </c>
      <c r="D1582">
        <v>18.760000000000002</v>
      </c>
      <c r="E1582">
        <v>17.88</v>
      </c>
      <c r="F1582" t="s">
        <v>5513</v>
      </c>
      <c r="G1582">
        <v>-1.77E-2</v>
      </c>
    </row>
    <row r="1583" spans="1:7" x14ac:dyDescent="0.35">
      <c r="A1583" s="1">
        <v>44025</v>
      </c>
      <c r="B1583">
        <v>18.420000000000002</v>
      </c>
      <c r="C1583">
        <v>18.309999999999999</v>
      </c>
      <c r="D1583">
        <v>18.989999999999998</v>
      </c>
      <c r="E1583">
        <v>17.73</v>
      </c>
      <c r="F1583" t="s">
        <v>5506</v>
      </c>
      <c r="G1583">
        <v>6.1999999999999998E-3</v>
      </c>
    </row>
    <row r="1584" spans="1:7" x14ac:dyDescent="0.35">
      <c r="A1584" s="1">
        <v>44024</v>
      </c>
      <c r="B1584">
        <v>18.309999999999999</v>
      </c>
      <c r="C1584">
        <v>17.62</v>
      </c>
      <c r="D1584">
        <v>18.59</v>
      </c>
      <c r="E1584">
        <v>17.600000000000001</v>
      </c>
      <c r="F1584" t="s">
        <v>3772</v>
      </c>
      <c r="G1584">
        <v>3.8899999999999997E-2</v>
      </c>
    </row>
    <row r="1585" spans="1:7" x14ac:dyDescent="0.35">
      <c r="A1585" s="1">
        <v>44023</v>
      </c>
      <c r="B1585">
        <v>17.62</v>
      </c>
      <c r="C1585">
        <v>17.3</v>
      </c>
      <c r="D1585">
        <v>17.68</v>
      </c>
      <c r="E1585">
        <v>17.03</v>
      </c>
      <c r="F1585" t="s">
        <v>5859</v>
      </c>
      <c r="G1585">
        <v>1.8499999999999999E-2</v>
      </c>
    </row>
    <row r="1586" spans="1:7" x14ac:dyDescent="0.35">
      <c r="A1586" s="1">
        <v>44022</v>
      </c>
      <c r="B1586">
        <v>17.3</v>
      </c>
      <c r="C1586">
        <v>16.829999999999998</v>
      </c>
      <c r="D1586">
        <v>17.329999999999998</v>
      </c>
      <c r="E1586">
        <v>16.440000000000001</v>
      </c>
      <c r="F1586" t="s">
        <v>1995</v>
      </c>
      <c r="G1586">
        <v>2.76E-2</v>
      </c>
    </row>
    <row r="1587" spans="1:7" x14ac:dyDescent="0.35">
      <c r="A1587" s="1">
        <v>44021</v>
      </c>
      <c r="B1587">
        <v>16.84</v>
      </c>
      <c r="C1587">
        <v>17.28</v>
      </c>
      <c r="D1587">
        <v>17.47</v>
      </c>
      <c r="E1587">
        <v>16.489999999999998</v>
      </c>
      <c r="F1587" t="s">
        <v>7067</v>
      </c>
      <c r="G1587">
        <v>-2.47E-2</v>
      </c>
    </row>
    <row r="1588" spans="1:7" x14ac:dyDescent="0.35">
      <c r="A1588" s="1">
        <v>44020</v>
      </c>
      <c r="B1588">
        <v>17.260000000000002</v>
      </c>
      <c r="C1588">
        <v>16.8</v>
      </c>
      <c r="D1588">
        <v>17.45</v>
      </c>
      <c r="E1588">
        <v>16.62</v>
      </c>
      <c r="F1588" t="s">
        <v>5548</v>
      </c>
      <c r="G1588">
        <v>2.76E-2</v>
      </c>
    </row>
    <row r="1589" spans="1:7" x14ac:dyDescent="0.35">
      <c r="A1589" s="1">
        <v>44019</v>
      </c>
      <c r="B1589">
        <v>16.8</v>
      </c>
      <c r="C1589">
        <v>16.3</v>
      </c>
      <c r="D1589">
        <v>16.86</v>
      </c>
      <c r="E1589">
        <v>16.059999999999999</v>
      </c>
      <c r="F1589" t="s">
        <v>5838</v>
      </c>
      <c r="G1589">
        <v>3.0599999999999999E-2</v>
      </c>
    </row>
    <row r="1590" spans="1:7" x14ac:dyDescent="0.35">
      <c r="A1590" s="1">
        <v>44018</v>
      </c>
      <c r="B1590">
        <v>16.3</v>
      </c>
      <c r="C1590">
        <v>15.51</v>
      </c>
      <c r="D1590">
        <v>16.329999999999998</v>
      </c>
      <c r="E1590">
        <v>15.44</v>
      </c>
      <c r="F1590" t="s">
        <v>1601</v>
      </c>
      <c r="G1590">
        <v>5.1299999999999998E-2</v>
      </c>
    </row>
    <row r="1591" spans="1:7" x14ac:dyDescent="0.35">
      <c r="A1591" s="1">
        <v>44017</v>
      </c>
      <c r="B1591">
        <v>15.5</v>
      </c>
      <c r="C1591">
        <v>15.56</v>
      </c>
      <c r="D1591">
        <v>15.61</v>
      </c>
      <c r="E1591">
        <v>15.16</v>
      </c>
      <c r="F1591" t="s">
        <v>1610</v>
      </c>
      <c r="G1591">
        <v>-3.3999999999999998E-3</v>
      </c>
    </row>
    <row r="1592" spans="1:7" x14ac:dyDescent="0.35">
      <c r="A1592" s="1">
        <v>44016</v>
      </c>
      <c r="B1592">
        <v>15.56</v>
      </c>
      <c r="C1592">
        <v>15.28</v>
      </c>
      <c r="D1592">
        <v>15.63</v>
      </c>
      <c r="E1592">
        <v>15.23</v>
      </c>
      <c r="F1592" t="s">
        <v>5840</v>
      </c>
      <c r="G1592">
        <v>1.84E-2</v>
      </c>
    </row>
    <row r="1593" spans="1:7" x14ac:dyDescent="0.35">
      <c r="A1593" s="1">
        <v>44015</v>
      </c>
      <c r="B1593">
        <v>15.28</v>
      </c>
      <c r="C1593">
        <v>15.36</v>
      </c>
      <c r="D1593">
        <v>15.48</v>
      </c>
      <c r="E1593">
        <v>15.26</v>
      </c>
      <c r="F1593" t="s">
        <v>5722</v>
      </c>
      <c r="G1593">
        <v>-5.3E-3</v>
      </c>
    </row>
    <row r="1594" spans="1:7" x14ac:dyDescent="0.35">
      <c r="A1594" s="1">
        <v>44014</v>
      </c>
      <c r="B1594">
        <v>15.36</v>
      </c>
      <c r="C1594">
        <v>15.81</v>
      </c>
      <c r="D1594">
        <v>15.96</v>
      </c>
      <c r="E1594">
        <v>15.09</v>
      </c>
      <c r="F1594" t="s">
        <v>5522</v>
      </c>
      <c r="G1594">
        <v>-2.8799999999999999E-2</v>
      </c>
    </row>
    <row r="1595" spans="1:7" x14ac:dyDescent="0.35">
      <c r="A1595" s="1">
        <v>44013</v>
      </c>
      <c r="B1595">
        <v>15.81</v>
      </c>
      <c r="C1595">
        <v>15.4</v>
      </c>
      <c r="D1595">
        <v>15.88</v>
      </c>
      <c r="E1595">
        <v>15.34</v>
      </c>
      <c r="F1595" t="s">
        <v>5690</v>
      </c>
      <c r="G1595">
        <v>2.6599999999999999E-2</v>
      </c>
    </row>
    <row r="1596" spans="1:7" x14ac:dyDescent="0.35">
      <c r="A1596" s="1">
        <v>44012</v>
      </c>
      <c r="B1596">
        <v>15.4</v>
      </c>
      <c r="C1596">
        <v>15.46</v>
      </c>
      <c r="D1596">
        <v>15.54</v>
      </c>
      <c r="E1596">
        <v>15.25</v>
      </c>
      <c r="F1596" t="s">
        <v>1644</v>
      </c>
      <c r="G1596">
        <v>-3.8E-3</v>
      </c>
    </row>
    <row r="1597" spans="1:7" x14ac:dyDescent="0.35">
      <c r="A1597" s="1">
        <v>44011</v>
      </c>
      <c r="B1597">
        <v>15.46</v>
      </c>
      <c r="C1597">
        <v>15.38</v>
      </c>
      <c r="D1597">
        <v>15.59</v>
      </c>
      <c r="E1597">
        <v>15.21</v>
      </c>
      <c r="F1597" t="s">
        <v>7043</v>
      </c>
      <c r="G1597">
        <v>4.4999999999999997E-3</v>
      </c>
    </row>
    <row r="1598" spans="1:7" x14ac:dyDescent="0.35">
      <c r="A1598" s="1">
        <v>44010</v>
      </c>
      <c r="B1598">
        <v>15.39</v>
      </c>
      <c r="C1598">
        <v>15.13</v>
      </c>
      <c r="D1598">
        <v>15.49</v>
      </c>
      <c r="E1598">
        <v>14.93</v>
      </c>
      <c r="F1598" t="s">
        <v>5843</v>
      </c>
      <c r="G1598">
        <v>1.7399999999999999E-2</v>
      </c>
    </row>
    <row r="1599" spans="1:7" x14ac:dyDescent="0.35">
      <c r="A1599" s="1">
        <v>44009</v>
      </c>
      <c r="B1599">
        <v>15.13</v>
      </c>
      <c r="C1599">
        <v>15.77</v>
      </c>
      <c r="D1599">
        <v>15.87</v>
      </c>
      <c r="E1599">
        <v>14.85</v>
      </c>
      <c r="F1599" t="s">
        <v>1647</v>
      </c>
      <c r="G1599">
        <v>-4.0500000000000001E-2</v>
      </c>
    </row>
    <row r="1600" spans="1:7" x14ac:dyDescent="0.35">
      <c r="A1600" s="1">
        <v>44008</v>
      </c>
      <c r="B1600">
        <v>15.77</v>
      </c>
      <c r="C1600">
        <v>15.91</v>
      </c>
      <c r="D1600">
        <v>15.99</v>
      </c>
      <c r="E1600">
        <v>15.58</v>
      </c>
      <c r="F1600" t="s">
        <v>5461</v>
      </c>
      <c r="G1600">
        <v>-8.8999999999999999E-3</v>
      </c>
    </row>
    <row r="1601" spans="1:7" x14ac:dyDescent="0.35">
      <c r="A1601" s="1">
        <v>44007</v>
      </c>
      <c r="B1601">
        <v>15.91</v>
      </c>
      <c r="C1601">
        <v>16</v>
      </c>
      <c r="D1601">
        <v>16.079999999999998</v>
      </c>
      <c r="E1601">
        <v>15.51</v>
      </c>
      <c r="F1601" t="s">
        <v>5671</v>
      </c>
      <c r="G1601">
        <v>-5.7999999999999996E-3</v>
      </c>
    </row>
    <row r="1602" spans="1:7" x14ac:dyDescent="0.35">
      <c r="A1602" s="1">
        <v>44006</v>
      </c>
      <c r="B1602">
        <v>16</v>
      </c>
      <c r="C1602">
        <v>16.39</v>
      </c>
      <c r="D1602">
        <v>16.64</v>
      </c>
      <c r="E1602">
        <v>15.98</v>
      </c>
      <c r="F1602" t="s">
        <v>6965</v>
      </c>
      <c r="G1602">
        <v>-2.3699999999999999E-2</v>
      </c>
    </row>
    <row r="1603" spans="1:7" x14ac:dyDescent="0.35">
      <c r="A1603" s="1">
        <v>44005</v>
      </c>
      <c r="B1603">
        <v>16.39</v>
      </c>
      <c r="C1603">
        <v>16.5</v>
      </c>
      <c r="D1603">
        <v>16.54</v>
      </c>
      <c r="E1603">
        <v>16.27</v>
      </c>
      <c r="F1603" t="s">
        <v>1987</v>
      </c>
      <c r="G1603">
        <v>-6.7999999999999996E-3</v>
      </c>
    </row>
    <row r="1604" spans="1:7" x14ac:dyDescent="0.35">
      <c r="A1604" s="1">
        <v>44004</v>
      </c>
      <c r="B1604">
        <v>16.5</v>
      </c>
      <c r="C1604">
        <v>15.97</v>
      </c>
      <c r="D1604">
        <v>16.52</v>
      </c>
      <c r="E1604">
        <v>15.96</v>
      </c>
      <c r="F1604" t="s">
        <v>7060</v>
      </c>
      <c r="G1604">
        <v>3.3300000000000003E-2</v>
      </c>
    </row>
    <row r="1605" spans="1:7" x14ac:dyDescent="0.35">
      <c r="A1605" s="1">
        <v>44003</v>
      </c>
      <c r="B1605">
        <v>15.97</v>
      </c>
      <c r="C1605">
        <v>16.059999999999999</v>
      </c>
      <c r="D1605">
        <v>16.309999999999999</v>
      </c>
      <c r="E1605">
        <v>15.94</v>
      </c>
      <c r="F1605" t="s">
        <v>5474</v>
      </c>
      <c r="G1605">
        <v>-5.4000000000000003E-3</v>
      </c>
    </row>
    <row r="1606" spans="1:7" x14ac:dyDescent="0.35">
      <c r="A1606" s="1">
        <v>44002</v>
      </c>
      <c r="B1606">
        <v>16.059999999999999</v>
      </c>
      <c r="C1606">
        <v>15.97</v>
      </c>
      <c r="D1606">
        <v>16.09</v>
      </c>
      <c r="E1606">
        <v>15.72</v>
      </c>
      <c r="F1606" t="s">
        <v>5844</v>
      </c>
      <c r="G1606">
        <v>5.0000000000000001E-3</v>
      </c>
    </row>
    <row r="1607" spans="1:7" x14ac:dyDescent="0.35">
      <c r="A1607" s="1">
        <v>44001</v>
      </c>
      <c r="B1607">
        <v>15.98</v>
      </c>
      <c r="C1607">
        <v>16.149999999999999</v>
      </c>
      <c r="D1607">
        <v>16.28</v>
      </c>
      <c r="E1607">
        <v>15.91</v>
      </c>
      <c r="F1607" t="s">
        <v>5654</v>
      </c>
      <c r="G1607">
        <v>-1.0999999999999999E-2</v>
      </c>
    </row>
    <row r="1608" spans="1:7" x14ac:dyDescent="0.35">
      <c r="A1608" s="1">
        <v>44000</v>
      </c>
      <c r="B1608">
        <v>16.149999999999999</v>
      </c>
      <c r="C1608">
        <v>16.399999999999999</v>
      </c>
      <c r="D1608">
        <v>16.53</v>
      </c>
      <c r="E1608">
        <v>15.91</v>
      </c>
      <c r="F1608" t="s">
        <v>1987</v>
      </c>
      <c r="G1608">
        <v>-1.47E-2</v>
      </c>
    </row>
    <row r="1609" spans="1:7" x14ac:dyDescent="0.35">
      <c r="A1609" s="1">
        <v>43999</v>
      </c>
      <c r="B1609">
        <v>16.399999999999999</v>
      </c>
      <c r="C1609">
        <v>16.43</v>
      </c>
      <c r="D1609">
        <v>16.62</v>
      </c>
      <c r="E1609">
        <v>16.010000000000002</v>
      </c>
      <c r="F1609" t="s">
        <v>7043</v>
      </c>
      <c r="G1609">
        <v>-1.9E-3</v>
      </c>
    </row>
    <row r="1610" spans="1:7" x14ac:dyDescent="0.35">
      <c r="A1610" s="1">
        <v>43998</v>
      </c>
      <c r="B1610">
        <v>16.43</v>
      </c>
      <c r="C1610">
        <v>16.38</v>
      </c>
      <c r="D1610">
        <v>16.62</v>
      </c>
      <c r="E1610">
        <v>16.16</v>
      </c>
      <c r="F1610" t="s">
        <v>5516</v>
      </c>
      <c r="G1610">
        <v>3.0999999999999999E-3</v>
      </c>
    </row>
    <row r="1611" spans="1:7" x14ac:dyDescent="0.35">
      <c r="A1611" s="1">
        <v>43997</v>
      </c>
      <c r="B1611">
        <v>16.38</v>
      </c>
      <c r="C1611">
        <v>16.559999999999999</v>
      </c>
      <c r="D1611">
        <v>16.600000000000001</v>
      </c>
      <c r="E1611">
        <v>15.54</v>
      </c>
      <c r="F1611" t="s">
        <v>7068</v>
      </c>
      <c r="G1611">
        <v>-1.12E-2</v>
      </c>
    </row>
    <row r="1612" spans="1:7" x14ac:dyDescent="0.35">
      <c r="A1612" s="1">
        <v>43996</v>
      </c>
      <c r="B1612">
        <v>16.559999999999999</v>
      </c>
      <c r="C1612">
        <v>16.809999999999999</v>
      </c>
      <c r="D1612">
        <v>16.84</v>
      </c>
      <c r="E1612">
        <v>16.43</v>
      </c>
      <c r="F1612" t="s">
        <v>5436</v>
      </c>
      <c r="G1612">
        <v>-1.46E-2</v>
      </c>
    </row>
    <row r="1613" spans="1:7" x14ac:dyDescent="0.35">
      <c r="A1613" s="1">
        <v>43995</v>
      </c>
      <c r="B1613">
        <v>16.809999999999999</v>
      </c>
      <c r="C1613">
        <v>16.64</v>
      </c>
      <c r="D1613">
        <v>16.809999999999999</v>
      </c>
      <c r="E1613">
        <v>16.489999999999998</v>
      </c>
      <c r="F1613" t="s">
        <v>5500</v>
      </c>
      <c r="G1613">
        <v>1.01E-2</v>
      </c>
    </row>
    <row r="1614" spans="1:7" x14ac:dyDescent="0.35">
      <c r="A1614" s="1">
        <v>43994</v>
      </c>
      <c r="B1614">
        <v>16.64</v>
      </c>
      <c r="C1614">
        <v>16.23</v>
      </c>
      <c r="D1614">
        <v>16.78</v>
      </c>
      <c r="E1614">
        <v>16.100000000000001</v>
      </c>
      <c r="F1614" t="s">
        <v>7069</v>
      </c>
      <c r="G1614">
        <v>2.5399999999999999E-2</v>
      </c>
    </row>
    <row r="1615" spans="1:7" x14ac:dyDescent="0.35">
      <c r="A1615" s="1">
        <v>43993</v>
      </c>
      <c r="B1615">
        <v>16.23</v>
      </c>
      <c r="C1615">
        <v>17.39</v>
      </c>
      <c r="D1615">
        <v>17.489999999999998</v>
      </c>
      <c r="E1615">
        <v>15.98</v>
      </c>
      <c r="F1615" t="s">
        <v>5479</v>
      </c>
      <c r="G1615">
        <v>-6.7000000000000004E-2</v>
      </c>
    </row>
    <row r="1616" spans="1:7" x14ac:dyDescent="0.35">
      <c r="A1616" s="1">
        <v>43992</v>
      </c>
      <c r="B1616">
        <v>17.39</v>
      </c>
      <c r="C1616">
        <v>17.37</v>
      </c>
      <c r="D1616">
        <v>17.57</v>
      </c>
      <c r="E1616">
        <v>17.25</v>
      </c>
      <c r="F1616" t="s">
        <v>6995</v>
      </c>
      <c r="G1616">
        <v>1.2999999999999999E-3</v>
      </c>
    </row>
    <row r="1617" spans="1:7" x14ac:dyDescent="0.35">
      <c r="A1617" s="1">
        <v>43991</v>
      </c>
      <c r="B1617">
        <v>17.37</v>
      </c>
      <c r="C1617">
        <v>17.43</v>
      </c>
      <c r="D1617">
        <v>17.510000000000002</v>
      </c>
      <c r="E1617">
        <v>17.12</v>
      </c>
      <c r="F1617" t="s">
        <v>5542</v>
      </c>
      <c r="G1617">
        <v>-3.3E-3</v>
      </c>
    </row>
    <row r="1618" spans="1:7" x14ac:dyDescent="0.35">
      <c r="A1618" s="1">
        <v>43990</v>
      </c>
      <c r="B1618">
        <v>17.43</v>
      </c>
      <c r="C1618">
        <v>17.420000000000002</v>
      </c>
      <c r="D1618">
        <v>17.54</v>
      </c>
      <c r="E1618">
        <v>17.260000000000002</v>
      </c>
      <c r="F1618" t="s">
        <v>5639</v>
      </c>
      <c r="G1618">
        <v>6.9999999999999999E-4</v>
      </c>
    </row>
    <row r="1619" spans="1:7" x14ac:dyDescent="0.35">
      <c r="A1619" s="1">
        <v>43989</v>
      </c>
      <c r="B1619">
        <v>17.420000000000002</v>
      </c>
      <c r="C1619">
        <v>17.559999999999999</v>
      </c>
      <c r="D1619">
        <v>17.64</v>
      </c>
      <c r="E1619">
        <v>16.91</v>
      </c>
      <c r="F1619" t="s">
        <v>7023</v>
      </c>
      <c r="G1619">
        <v>-8.0999999999999996E-3</v>
      </c>
    </row>
    <row r="1620" spans="1:7" x14ac:dyDescent="0.35">
      <c r="A1620" s="1">
        <v>43988</v>
      </c>
      <c r="B1620">
        <v>17.559999999999999</v>
      </c>
      <c r="C1620">
        <v>17.7</v>
      </c>
      <c r="D1620">
        <v>17.79</v>
      </c>
      <c r="E1620">
        <v>17.510000000000002</v>
      </c>
      <c r="F1620" t="s">
        <v>2165</v>
      </c>
      <c r="G1620">
        <v>-7.7999999999999996E-3</v>
      </c>
    </row>
    <row r="1621" spans="1:7" x14ac:dyDescent="0.35">
      <c r="A1621" s="1">
        <v>43987</v>
      </c>
      <c r="B1621">
        <v>17.7</v>
      </c>
      <c r="C1621">
        <v>17.52</v>
      </c>
      <c r="D1621">
        <v>17.89</v>
      </c>
      <c r="E1621">
        <v>17.45</v>
      </c>
      <c r="F1621" t="s">
        <v>2164</v>
      </c>
      <c r="G1621">
        <v>1.01E-2</v>
      </c>
    </row>
    <row r="1622" spans="1:7" x14ac:dyDescent="0.35">
      <c r="A1622" s="1">
        <v>43986</v>
      </c>
      <c r="B1622">
        <v>17.52</v>
      </c>
      <c r="C1622">
        <v>17.559999999999999</v>
      </c>
      <c r="D1622">
        <v>17.670000000000002</v>
      </c>
      <c r="E1622">
        <v>17.079999999999998</v>
      </c>
      <c r="F1622" t="s">
        <v>5462</v>
      </c>
      <c r="G1622">
        <v>-2.2000000000000001E-3</v>
      </c>
    </row>
    <row r="1623" spans="1:7" x14ac:dyDescent="0.35">
      <c r="A1623" s="1">
        <v>43985</v>
      </c>
      <c r="B1623">
        <v>17.559999999999999</v>
      </c>
      <c r="C1623">
        <v>17.28</v>
      </c>
      <c r="D1623">
        <v>17.62</v>
      </c>
      <c r="E1623">
        <v>17.04</v>
      </c>
      <c r="F1623" t="s">
        <v>5514</v>
      </c>
      <c r="G1623">
        <v>1.5800000000000002E-2</v>
      </c>
    </row>
    <row r="1624" spans="1:7" x14ac:dyDescent="0.35">
      <c r="A1624" s="1">
        <v>43984</v>
      </c>
      <c r="B1624">
        <v>17.28</v>
      </c>
      <c r="C1624">
        <v>17.920000000000002</v>
      </c>
      <c r="D1624">
        <v>18.190000000000001</v>
      </c>
      <c r="E1624">
        <v>16.78</v>
      </c>
      <c r="F1624" t="s">
        <v>7003</v>
      </c>
      <c r="G1624">
        <v>-3.56E-2</v>
      </c>
    </row>
    <row r="1625" spans="1:7" x14ac:dyDescent="0.35">
      <c r="A1625" s="1">
        <v>43983</v>
      </c>
      <c r="B1625">
        <v>17.920000000000002</v>
      </c>
      <c r="C1625">
        <v>17.100000000000001</v>
      </c>
      <c r="D1625">
        <v>18.079999999999998</v>
      </c>
      <c r="E1625">
        <v>16.989999999999998</v>
      </c>
      <c r="F1625" t="s">
        <v>7070</v>
      </c>
      <c r="G1625">
        <v>4.7500000000000001E-2</v>
      </c>
    </row>
    <row r="1626" spans="1:7" x14ac:dyDescent="0.35">
      <c r="A1626" s="1">
        <v>43982</v>
      </c>
      <c r="B1626">
        <v>17.11</v>
      </c>
      <c r="C1626">
        <v>17.73</v>
      </c>
      <c r="D1626">
        <v>18.16</v>
      </c>
      <c r="E1626">
        <v>16.87</v>
      </c>
      <c r="F1626" t="s">
        <v>5856</v>
      </c>
      <c r="G1626">
        <v>-3.5099999999999999E-2</v>
      </c>
    </row>
    <row r="1627" spans="1:7" x14ac:dyDescent="0.35">
      <c r="A1627" s="1">
        <v>43981</v>
      </c>
      <c r="B1627">
        <v>17.73</v>
      </c>
      <c r="C1627">
        <v>17</v>
      </c>
      <c r="D1627">
        <v>17.78</v>
      </c>
      <c r="E1627">
        <v>16.940000000000001</v>
      </c>
      <c r="F1627" t="s">
        <v>7071</v>
      </c>
      <c r="G1627">
        <v>4.2799999999999998E-2</v>
      </c>
    </row>
    <row r="1628" spans="1:7" x14ac:dyDescent="0.35">
      <c r="A1628" s="1">
        <v>43980</v>
      </c>
      <c r="B1628">
        <v>17</v>
      </c>
      <c r="C1628">
        <v>17.079999999999998</v>
      </c>
      <c r="D1628">
        <v>17.18</v>
      </c>
      <c r="E1628">
        <v>16.68</v>
      </c>
      <c r="F1628" t="s">
        <v>5845</v>
      </c>
      <c r="G1628">
        <v>-4.4000000000000003E-3</v>
      </c>
    </row>
    <row r="1629" spans="1:7" x14ac:dyDescent="0.35">
      <c r="A1629" s="1">
        <v>43979</v>
      </c>
      <c r="B1629">
        <v>17.079999999999998</v>
      </c>
      <c r="C1629">
        <v>16.46</v>
      </c>
      <c r="D1629">
        <v>17.14</v>
      </c>
      <c r="E1629">
        <v>16.39</v>
      </c>
      <c r="F1629" t="s">
        <v>7072</v>
      </c>
      <c r="G1629">
        <v>3.7499999999999999E-2</v>
      </c>
    </row>
    <row r="1630" spans="1:7" x14ac:dyDescent="0.35">
      <c r="A1630" s="1">
        <v>43978</v>
      </c>
      <c r="B1630">
        <v>16.46</v>
      </c>
      <c r="C1630">
        <v>16.22</v>
      </c>
      <c r="D1630">
        <v>16.5</v>
      </c>
      <c r="E1630">
        <v>16.16</v>
      </c>
      <c r="F1630" t="s">
        <v>7035</v>
      </c>
      <c r="G1630">
        <v>1.5100000000000001E-2</v>
      </c>
    </row>
    <row r="1631" spans="1:7" x14ac:dyDescent="0.35">
      <c r="A1631" s="1">
        <v>43977</v>
      </c>
      <c r="B1631">
        <v>16.22</v>
      </c>
      <c r="C1631">
        <v>16.38</v>
      </c>
      <c r="D1631">
        <v>16.489999999999998</v>
      </c>
      <c r="E1631">
        <v>15.97</v>
      </c>
      <c r="F1631" t="s">
        <v>5378</v>
      </c>
      <c r="G1631">
        <v>-9.9000000000000008E-3</v>
      </c>
    </row>
    <row r="1632" spans="1:7" x14ac:dyDescent="0.35">
      <c r="A1632" s="1">
        <v>43976</v>
      </c>
      <c r="B1632">
        <v>16.38</v>
      </c>
      <c r="C1632">
        <v>15.98</v>
      </c>
      <c r="D1632">
        <v>16.399999999999999</v>
      </c>
      <c r="E1632">
        <v>15.87</v>
      </c>
      <c r="F1632" t="s">
        <v>5701</v>
      </c>
      <c r="G1632">
        <v>2.3199999999999998E-2</v>
      </c>
    </row>
    <row r="1633" spans="1:7" x14ac:dyDescent="0.35">
      <c r="A1633" s="1">
        <v>43975</v>
      </c>
      <c r="B1633">
        <v>16.010000000000002</v>
      </c>
      <c r="C1633">
        <v>16.47</v>
      </c>
      <c r="D1633">
        <v>16.79</v>
      </c>
      <c r="E1633">
        <v>16.010000000000002</v>
      </c>
      <c r="F1633" t="s">
        <v>7073</v>
      </c>
      <c r="G1633">
        <v>-2.8299999999999999E-2</v>
      </c>
    </row>
    <row r="1634" spans="1:7" x14ac:dyDescent="0.35">
      <c r="A1634" s="1">
        <v>43974</v>
      </c>
      <c r="B1634">
        <v>16.47</v>
      </c>
      <c r="C1634">
        <v>16.59</v>
      </c>
      <c r="D1634">
        <v>16.84</v>
      </c>
      <c r="E1634">
        <v>16.329999999999998</v>
      </c>
      <c r="F1634" t="s">
        <v>7074</v>
      </c>
      <c r="G1634">
        <v>-7.4000000000000003E-3</v>
      </c>
    </row>
    <row r="1635" spans="1:7" x14ac:dyDescent="0.35">
      <c r="A1635" s="1">
        <v>43973</v>
      </c>
      <c r="B1635">
        <v>16.59</v>
      </c>
      <c r="C1635">
        <v>16.079999999999998</v>
      </c>
      <c r="D1635">
        <v>16.89</v>
      </c>
      <c r="E1635">
        <v>15.92</v>
      </c>
      <c r="F1635" t="s">
        <v>7075</v>
      </c>
      <c r="G1635">
        <v>3.1600000000000003E-2</v>
      </c>
    </row>
    <row r="1636" spans="1:7" x14ac:dyDescent="0.35">
      <c r="A1636" s="1">
        <v>43972</v>
      </c>
      <c r="B1636">
        <v>16.09</v>
      </c>
      <c r="C1636">
        <v>16.899999999999999</v>
      </c>
      <c r="D1636">
        <v>17.05</v>
      </c>
      <c r="E1636">
        <v>15.76</v>
      </c>
      <c r="F1636" t="s">
        <v>5857</v>
      </c>
      <c r="G1636">
        <v>-4.7899999999999998E-2</v>
      </c>
    </row>
    <row r="1637" spans="1:7" x14ac:dyDescent="0.35">
      <c r="A1637" s="1">
        <v>43971</v>
      </c>
      <c r="B1637">
        <v>16.899999999999999</v>
      </c>
      <c r="C1637">
        <v>17.2</v>
      </c>
      <c r="D1637">
        <v>17.329999999999998</v>
      </c>
      <c r="E1637">
        <v>16.55</v>
      </c>
      <c r="F1637" t="s">
        <v>5373</v>
      </c>
      <c r="G1637">
        <v>-1.78E-2</v>
      </c>
    </row>
    <row r="1638" spans="1:7" x14ac:dyDescent="0.35">
      <c r="A1638" s="1">
        <v>43970</v>
      </c>
      <c r="B1638">
        <v>17.2</v>
      </c>
      <c r="C1638">
        <v>16.63</v>
      </c>
      <c r="D1638">
        <v>17.23</v>
      </c>
      <c r="E1638">
        <v>16.309999999999999</v>
      </c>
      <c r="F1638" t="s">
        <v>5289</v>
      </c>
      <c r="G1638">
        <v>3.4299999999999997E-2</v>
      </c>
    </row>
    <row r="1639" spans="1:7" x14ac:dyDescent="0.35">
      <c r="A1639" s="1">
        <v>43969</v>
      </c>
      <c r="B1639">
        <v>16.63</v>
      </c>
      <c r="C1639">
        <v>16.29</v>
      </c>
      <c r="D1639">
        <v>16.87</v>
      </c>
      <c r="E1639">
        <v>16.2</v>
      </c>
      <c r="F1639" t="s">
        <v>5396</v>
      </c>
      <c r="G1639">
        <v>2.1299999999999999E-2</v>
      </c>
    </row>
    <row r="1640" spans="1:7" x14ac:dyDescent="0.35">
      <c r="A1640" s="1">
        <v>43968</v>
      </c>
      <c r="B1640">
        <v>16.29</v>
      </c>
      <c r="C1640">
        <v>16.05</v>
      </c>
      <c r="D1640">
        <v>16.510000000000002</v>
      </c>
      <c r="E1640">
        <v>16</v>
      </c>
      <c r="F1640" t="s">
        <v>5564</v>
      </c>
      <c r="G1640">
        <v>1.4500000000000001E-2</v>
      </c>
    </row>
    <row r="1641" spans="1:7" x14ac:dyDescent="0.35">
      <c r="A1641" s="1">
        <v>43967</v>
      </c>
      <c r="B1641">
        <v>16.05</v>
      </c>
      <c r="C1641">
        <v>15.71</v>
      </c>
      <c r="D1641">
        <v>16.27</v>
      </c>
      <c r="E1641">
        <v>15.58</v>
      </c>
      <c r="F1641" t="s">
        <v>7076</v>
      </c>
      <c r="G1641">
        <v>2.1600000000000001E-2</v>
      </c>
    </row>
    <row r="1642" spans="1:7" x14ac:dyDescent="0.35">
      <c r="A1642" s="1">
        <v>43966</v>
      </c>
      <c r="B1642">
        <v>15.71</v>
      </c>
      <c r="C1642">
        <v>16.36</v>
      </c>
      <c r="D1642">
        <v>16.53</v>
      </c>
      <c r="E1642">
        <v>15.56</v>
      </c>
      <c r="F1642" t="s">
        <v>7077</v>
      </c>
      <c r="G1642">
        <v>-4.1000000000000002E-2</v>
      </c>
    </row>
    <row r="1643" spans="1:7" x14ac:dyDescent="0.35">
      <c r="A1643" s="1">
        <v>43965</v>
      </c>
      <c r="B1643">
        <v>16.39</v>
      </c>
      <c r="C1643">
        <v>16.12</v>
      </c>
      <c r="D1643">
        <v>16.64</v>
      </c>
      <c r="E1643">
        <v>15.28</v>
      </c>
      <c r="F1643" t="s">
        <v>2147</v>
      </c>
      <c r="G1643">
        <v>1.6799999999999999E-2</v>
      </c>
    </row>
    <row r="1644" spans="1:7" x14ac:dyDescent="0.35">
      <c r="A1644" s="1">
        <v>43964</v>
      </c>
      <c r="B1644">
        <v>16.11</v>
      </c>
      <c r="C1644">
        <v>15.76</v>
      </c>
      <c r="D1644">
        <v>16.309999999999999</v>
      </c>
      <c r="E1644">
        <v>14.97</v>
      </c>
      <c r="F1644" t="s">
        <v>7078</v>
      </c>
      <c r="G1644">
        <v>2.2499999999999999E-2</v>
      </c>
    </row>
    <row r="1645" spans="1:7" x14ac:dyDescent="0.35">
      <c r="A1645" s="1">
        <v>43963</v>
      </c>
      <c r="B1645">
        <v>15.76</v>
      </c>
      <c r="C1645">
        <v>15.09</v>
      </c>
      <c r="D1645">
        <v>16.23</v>
      </c>
      <c r="E1645">
        <v>14.21</v>
      </c>
      <c r="F1645" t="s">
        <v>5685</v>
      </c>
      <c r="G1645">
        <v>4.2099999999999999E-2</v>
      </c>
    </row>
    <row r="1646" spans="1:7" x14ac:dyDescent="0.35">
      <c r="A1646" s="1">
        <v>43962</v>
      </c>
      <c r="B1646">
        <v>15.12</v>
      </c>
      <c r="C1646">
        <v>15.28</v>
      </c>
      <c r="D1646">
        <v>15.56</v>
      </c>
      <c r="E1646">
        <v>14.05</v>
      </c>
      <c r="F1646" t="s">
        <v>5389</v>
      </c>
      <c r="G1646">
        <v>-1.03E-2</v>
      </c>
    </row>
    <row r="1647" spans="1:7" x14ac:dyDescent="0.35">
      <c r="A1647" s="1">
        <v>43961</v>
      </c>
      <c r="B1647">
        <v>15.28</v>
      </c>
      <c r="C1647">
        <v>16.809999999999999</v>
      </c>
      <c r="D1647">
        <v>16.809999999999999</v>
      </c>
      <c r="E1647">
        <v>14.03</v>
      </c>
      <c r="F1647" t="s">
        <v>5366</v>
      </c>
      <c r="G1647">
        <v>-9.0800000000000006E-2</v>
      </c>
    </row>
    <row r="1648" spans="1:7" x14ac:dyDescent="0.35">
      <c r="A1648" s="1">
        <v>43960</v>
      </c>
      <c r="B1648">
        <v>16.809999999999999</v>
      </c>
      <c r="C1648">
        <v>17.14</v>
      </c>
      <c r="D1648">
        <v>17.489999999999998</v>
      </c>
      <c r="E1648">
        <v>16.809999999999999</v>
      </c>
      <c r="F1648" t="s">
        <v>5434</v>
      </c>
      <c r="G1648">
        <v>-1.9400000000000001E-2</v>
      </c>
    </row>
    <row r="1649" spans="1:7" x14ac:dyDescent="0.35">
      <c r="A1649" s="1">
        <v>43959</v>
      </c>
      <c r="B1649">
        <v>17.14</v>
      </c>
      <c r="C1649">
        <v>16.989999999999998</v>
      </c>
      <c r="D1649">
        <v>17.43</v>
      </c>
      <c r="E1649">
        <v>16.829999999999998</v>
      </c>
      <c r="F1649" t="s">
        <v>7046</v>
      </c>
      <c r="G1649">
        <v>8.5000000000000006E-3</v>
      </c>
    </row>
    <row r="1650" spans="1:7" x14ac:dyDescent="0.35">
      <c r="A1650" s="1">
        <v>43958</v>
      </c>
      <c r="B1650">
        <v>17</v>
      </c>
      <c r="C1650">
        <v>16.37</v>
      </c>
      <c r="D1650">
        <v>17.239999999999998</v>
      </c>
      <c r="E1650">
        <v>16.2</v>
      </c>
      <c r="F1650" t="s">
        <v>3759</v>
      </c>
      <c r="G1650">
        <v>3.8199999999999998E-2</v>
      </c>
    </row>
    <row r="1651" spans="1:7" x14ac:dyDescent="0.35">
      <c r="A1651" s="1">
        <v>43957</v>
      </c>
      <c r="B1651">
        <v>16.37</v>
      </c>
      <c r="C1651">
        <v>16.86</v>
      </c>
      <c r="D1651">
        <v>17.14</v>
      </c>
      <c r="E1651">
        <v>16.34</v>
      </c>
      <c r="F1651" t="s">
        <v>5492</v>
      </c>
      <c r="G1651">
        <v>-2.8899999999999999E-2</v>
      </c>
    </row>
    <row r="1652" spans="1:7" x14ac:dyDescent="0.35">
      <c r="A1652" s="1">
        <v>43956</v>
      </c>
      <c r="B1652">
        <v>16.86</v>
      </c>
      <c r="C1652">
        <v>17.02</v>
      </c>
      <c r="D1652">
        <v>17.309999999999999</v>
      </c>
      <c r="E1652">
        <v>16.579999999999998</v>
      </c>
      <c r="F1652" t="s">
        <v>7079</v>
      </c>
      <c r="G1652">
        <v>-9.7000000000000003E-3</v>
      </c>
    </row>
    <row r="1653" spans="1:7" x14ac:dyDescent="0.35">
      <c r="A1653" s="1">
        <v>43955</v>
      </c>
      <c r="B1653">
        <v>17.02</v>
      </c>
      <c r="C1653">
        <v>17.11</v>
      </c>
      <c r="D1653">
        <v>17.3</v>
      </c>
      <c r="E1653">
        <v>16.309999999999999</v>
      </c>
      <c r="F1653" t="s">
        <v>7053</v>
      </c>
      <c r="G1653">
        <v>-4.7999999999999996E-3</v>
      </c>
    </row>
    <row r="1654" spans="1:7" x14ac:dyDescent="0.35">
      <c r="A1654" s="1">
        <v>43954</v>
      </c>
      <c r="B1654">
        <v>17.11</v>
      </c>
      <c r="C1654">
        <v>17.52</v>
      </c>
      <c r="D1654">
        <v>17.809999999999999</v>
      </c>
      <c r="E1654">
        <v>16.86</v>
      </c>
      <c r="F1654" t="s">
        <v>5499</v>
      </c>
      <c r="G1654">
        <v>-2.3199999999999998E-2</v>
      </c>
    </row>
    <row r="1655" spans="1:7" x14ac:dyDescent="0.35">
      <c r="A1655" s="1">
        <v>43953</v>
      </c>
      <c r="B1655">
        <v>17.510000000000002</v>
      </c>
      <c r="C1655">
        <v>17.440000000000001</v>
      </c>
      <c r="D1655">
        <v>17.579999999999998</v>
      </c>
      <c r="E1655">
        <v>17.27</v>
      </c>
      <c r="F1655" t="s">
        <v>7080</v>
      </c>
      <c r="G1655">
        <v>4.3E-3</v>
      </c>
    </row>
    <row r="1656" spans="1:7" x14ac:dyDescent="0.35">
      <c r="A1656" s="1">
        <v>43952</v>
      </c>
      <c r="B1656">
        <v>17.440000000000001</v>
      </c>
      <c r="C1656">
        <v>17</v>
      </c>
      <c r="D1656">
        <v>17.899999999999999</v>
      </c>
      <c r="E1656">
        <v>16.91</v>
      </c>
      <c r="F1656" t="s">
        <v>7004</v>
      </c>
      <c r="G1656">
        <v>2.5600000000000001E-2</v>
      </c>
    </row>
    <row r="1657" spans="1:7" x14ac:dyDescent="0.35">
      <c r="A1657" s="1">
        <v>43951</v>
      </c>
      <c r="B1657">
        <v>17</v>
      </c>
      <c r="C1657">
        <v>17.440000000000001</v>
      </c>
      <c r="D1657">
        <v>18.2</v>
      </c>
      <c r="E1657">
        <v>16.489999999999998</v>
      </c>
      <c r="F1657" t="s">
        <v>7081</v>
      </c>
      <c r="G1657">
        <v>-2.47E-2</v>
      </c>
    </row>
    <row r="1658" spans="1:7" x14ac:dyDescent="0.35">
      <c r="A1658" s="1">
        <v>43950</v>
      </c>
      <c r="B1658">
        <v>17.43</v>
      </c>
      <c r="C1658">
        <v>16.32</v>
      </c>
      <c r="D1658">
        <v>17.54</v>
      </c>
      <c r="E1658">
        <v>16.28</v>
      </c>
      <c r="F1658" t="s">
        <v>5339</v>
      </c>
      <c r="G1658">
        <v>6.8000000000000005E-2</v>
      </c>
    </row>
    <row r="1659" spans="1:7" x14ac:dyDescent="0.35">
      <c r="A1659" s="1">
        <v>43949</v>
      </c>
      <c r="B1659">
        <v>16.32</v>
      </c>
      <c r="C1659">
        <v>16.489999999999998</v>
      </c>
      <c r="D1659">
        <v>16.54</v>
      </c>
      <c r="E1659">
        <v>16.14</v>
      </c>
      <c r="F1659" t="s">
        <v>7082</v>
      </c>
      <c r="G1659">
        <v>-9.9000000000000008E-3</v>
      </c>
    </row>
    <row r="1660" spans="1:7" x14ac:dyDescent="0.35">
      <c r="A1660" s="1">
        <v>43948</v>
      </c>
      <c r="B1660">
        <v>16.489999999999998</v>
      </c>
      <c r="C1660">
        <v>16.36</v>
      </c>
      <c r="D1660">
        <v>16.66</v>
      </c>
      <c r="E1660">
        <v>16.07</v>
      </c>
      <c r="F1660" t="s">
        <v>7083</v>
      </c>
      <c r="G1660">
        <v>7.6E-3</v>
      </c>
    </row>
    <row r="1661" spans="1:7" x14ac:dyDescent="0.35">
      <c r="A1661" s="1">
        <v>43947</v>
      </c>
      <c r="B1661">
        <v>16.36</v>
      </c>
      <c r="C1661">
        <v>16.21</v>
      </c>
      <c r="D1661">
        <v>16.48</v>
      </c>
      <c r="E1661">
        <v>16.09</v>
      </c>
      <c r="F1661" t="s">
        <v>7084</v>
      </c>
      <c r="G1661">
        <v>8.3999999999999995E-3</v>
      </c>
    </row>
    <row r="1662" spans="1:7" x14ac:dyDescent="0.35">
      <c r="A1662" s="1">
        <v>43946</v>
      </c>
      <c r="B1662">
        <v>16.22</v>
      </c>
      <c r="C1662">
        <v>15.91</v>
      </c>
      <c r="D1662">
        <v>16.46</v>
      </c>
      <c r="E1662">
        <v>15.72</v>
      </c>
      <c r="F1662" t="s">
        <v>6999</v>
      </c>
      <c r="G1662">
        <v>1.95E-2</v>
      </c>
    </row>
    <row r="1663" spans="1:7" x14ac:dyDescent="0.35">
      <c r="A1663" s="1">
        <v>43945</v>
      </c>
      <c r="B1663">
        <v>15.91</v>
      </c>
      <c r="C1663">
        <v>16.02</v>
      </c>
      <c r="D1663">
        <v>16.34</v>
      </c>
      <c r="E1663">
        <v>15.7</v>
      </c>
      <c r="F1663" t="s">
        <v>5413</v>
      </c>
      <c r="G1663">
        <v>-6.3E-3</v>
      </c>
    </row>
    <row r="1664" spans="1:7" x14ac:dyDescent="0.35">
      <c r="A1664" s="1">
        <v>43944</v>
      </c>
      <c r="B1664">
        <v>16.02</v>
      </c>
      <c r="C1664">
        <v>15.7</v>
      </c>
      <c r="D1664">
        <v>16.41</v>
      </c>
      <c r="E1664">
        <v>15.4</v>
      </c>
      <c r="F1664" t="s">
        <v>7051</v>
      </c>
      <c r="G1664">
        <v>2.0299999999999999E-2</v>
      </c>
    </row>
    <row r="1665" spans="1:7" x14ac:dyDescent="0.35">
      <c r="A1665" s="1">
        <v>43943</v>
      </c>
      <c r="B1665">
        <v>15.7</v>
      </c>
      <c r="C1665">
        <v>15.1</v>
      </c>
      <c r="D1665">
        <v>15.84</v>
      </c>
      <c r="E1665">
        <v>14.91</v>
      </c>
      <c r="F1665" t="s">
        <v>7085</v>
      </c>
      <c r="G1665">
        <v>3.9399999999999998E-2</v>
      </c>
    </row>
    <row r="1666" spans="1:7" x14ac:dyDescent="0.35">
      <c r="A1666" s="1">
        <v>43942</v>
      </c>
      <c r="B1666">
        <v>15.1</v>
      </c>
      <c r="C1666">
        <v>14.98</v>
      </c>
      <c r="D1666">
        <v>15.48</v>
      </c>
      <c r="E1666">
        <v>14.75</v>
      </c>
      <c r="F1666" t="s">
        <v>7086</v>
      </c>
      <c r="G1666">
        <v>9.1999999999999998E-3</v>
      </c>
    </row>
    <row r="1667" spans="1:7" x14ac:dyDescent="0.35">
      <c r="A1667" s="1">
        <v>43941</v>
      </c>
      <c r="B1667">
        <v>14.96</v>
      </c>
      <c r="C1667">
        <v>16.059999999999999</v>
      </c>
      <c r="D1667">
        <v>16.66</v>
      </c>
      <c r="E1667">
        <v>14.87</v>
      </c>
      <c r="F1667" t="s">
        <v>5489</v>
      </c>
      <c r="G1667">
        <v>-6.8400000000000002E-2</v>
      </c>
    </row>
    <row r="1668" spans="1:7" x14ac:dyDescent="0.35">
      <c r="A1668" s="1">
        <v>43940</v>
      </c>
      <c r="B1668">
        <v>16.059999999999999</v>
      </c>
      <c r="C1668">
        <v>16.62</v>
      </c>
      <c r="D1668">
        <v>16.7</v>
      </c>
      <c r="E1668">
        <v>15.86</v>
      </c>
      <c r="F1668" t="s">
        <v>7087</v>
      </c>
      <c r="G1668">
        <v>-3.3599999999999998E-2</v>
      </c>
    </row>
    <row r="1669" spans="1:7" x14ac:dyDescent="0.35">
      <c r="A1669" s="1">
        <v>43939</v>
      </c>
      <c r="B1669">
        <v>16.62</v>
      </c>
      <c r="C1669">
        <v>15.63</v>
      </c>
      <c r="D1669">
        <v>16.829999999999998</v>
      </c>
      <c r="E1669">
        <v>12.85</v>
      </c>
      <c r="F1669" t="s">
        <v>7088</v>
      </c>
      <c r="G1669">
        <v>6.3299999999999995E-2</v>
      </c>
    </row>
    <row r="1670" spans="1:7" x14ac:dyDescent="0.35">
      <c r="A1670" s="1">
        <v>43938</v>
      </c>
      <c r="B1670">
        <v>15.63</v>
      </c>
      <c r="C1670">
        <v>15.64</v>
      </c>
      <c r="D1670">
        <v>15.94</v>
      </c>
      <c r="E1670">
        <v>12.96</v>
      </c>
      <c r="F1670" t="s">
        <v>7089</v>
      </c>
      <c r="G1670">
        <v>0</v>
      </c>
    </row>
    <row r="1671" spans="1:7" x14ac:dyDescent="0.35">
      <c r="A1671" s="1">
        <v>43937</v>
      </c>
      <c r="B1671">
        <v>15.63</v>
      </c>
      <c r="C1671">
        <v>14.57</v>
      </c>
      <c r="D1671">
        <v>15.75</v>
      </c>
      <c r="E1671">
        <v>12.96</v>
      </c>
      <c r="F1671" t="s">
        <v>7090</v>
      </c>
      <c r="G1671">
        <v>7.2599999999999998E-2</v>
      </c>
    </row>
    <row r="1672" spans="1:7" x14ac:dyDescent="0.35">
      <c r="A1672" s="1">
        <v>43936</v>
      </c>
      <c r="B1672">
        <v>14.57</v>
      </c>
      <c r="C1672">
        <v>15.6</v>
      </c>
      <c r="D1672">
        <v>15.92</v>
      </c>
      <c r="E1672">
        <v>14.5</v>
      </c>
      <c r="F1672" t="s">
        <v>7091</v>
      </c>
      <c r="G1672">
        <v>-6.59E-2</v>
      </c>
    </row>
    <row r="1673" spans="1:7" x14ac:dyDescent="0.35">
      <c r="A1673" s="1">
        <v>43935</v>
      </c>
      <c r="B1673">
        <v>15.6</v>
      </c>
      <c r="C1673">
        <v>15.04</v>
      </c>
      <c r="D1673">
        <v>15.96</v>
      </c>
      <c r="E1673">
        <v>14.78</v>
      </c>
      <c r="F1673" t="s">
        <v>7092</v>
      </c>
      <c r="G1673">
        <v>3.7199999999999997E-2</v>
      </c>
    </row>
    <row r="1674" spans="1:7" x14ac:dyDescent="0.35">
      <c r="A1674" s="1">
        <v>43934</v>
      </c>
      <c r="B1674">
        <v>15.04</v>
      </c>
      <c r="C1674">
        <v>14.28</v>
      </c>
      <c r="D1674">
        <v>15.1</v>
      </c>
      <c r="E1674">
        <v>13.65</v>
      </c>
      <c r="F1674" t="s">
        <v>5405</v>
      </c>
      <c r="G1674">
        <v>5.2600000000000001E-2</v>
      </c>
    </row>
    <row r="1675" spans="1:7" x14ac:dyDescent="0.35">
      <c r="A1675" s="1">
        <v>43933</v>
      </c>
      <c r="B1675">
        <v>14.29</v>
      </c>
      <c r="C1675">
        <v>13.81</v>
      </c>
      <c r="D1675">
        <v>14.83</v>
      </c>
      <c r="E1675">
        <v>13.65</v>
      </c>
      <c r="F1675" t="s">
        <v>7093</v>
      </c>
      <c r="G1675">
        <v>3.4799999999999998E-2</v>
      </c>
    </row>
    <row r="1676" spans="1:7" x14ac:dyDescent="0.35">
      <c r="A1676" s="1">
        <v>43932</v>
      </c>
      <c r="B1676">
        <v>13.81</v>
      </c>
      <c r="C1676">
        <v>13.72</v>
      </c>
      <c r="D1676">
        <v>14.12</v>
      </c>
      <c r="E1676">
        <v>13.54</v>
      </c>
      <c r="F1676" t="s">
        <v>5608</v>
      </c>
      <c r="G1676">
        <v>6.4000000000000003E-3</v>
      </c>
    </row>
    <row r="1677" spans="1:7" x14ac:dyDescent="0.35">
      <c r="A1677" s="1">
        <v>43931</v>
      </c>
      <c r="B1677">
        <v>13.72</v>
      </c>
      <c r="C1677">
        <v>15.01</v>
      </c>
      <c r="D1677">
        <v>15.07</v>
      </c>
      <c r="E1677">
        <v>13.49</v>
      </c>
      <c r="F1677" t="s">
        <v>5380</v>
      </c>
      <c r="G1677">
        <v>-8.6099999999999996E-2</v>
      </c>
    </row>
    <row r="1678" spans="1:7" x14ac:dyDescent="0.35">
      <c r="A1678" s="1">
        <v>43930</v>
      </c>
      <c r="B1678">
        <v>15.01</v>
      </c>
      <c r="C1678">
        <v>15.1</v>
      </c>
      <c r="D1678">
        <v>15.22</v>
      </c>
      <c r="E1678">
        <v>14.69</v>
      </c>
      <c r="F1678" t="s">
        <v>7094</v>
      </c>
      <c r="G1678">
        <v>-5.4999999999999997E-3</v>
      </c>
    </row>
    <row r="1679" spans="1:7" x14ac:dyDescent="0.35">
      <c r="A1679" s="1">
        <v>43929</v>
      </c>
      <c r="B1679">
        <v>15.09</v>
      </c>
      <c r="C1679">
        <v>14.74</v>
      </c>
      <c r="D1679">
        <v>15.36</v>
      </c>
      <c r="E1679">
        <v>14.56</v>
      </c>
      <c r="F1679" t="s">
        <v>5339</v>
      </c>
      <c r="G1679">
        <v>2.3400000000000001E-2</v>
      </c>
    </row>
    <row r="1680" spans="1:7" x14ac:dyDescent="0.35">
      <c r="A1680" s="1">
        <v>43928</v>
      </c>
      <c r="B1680">
        <v>14.75</v>
      </c>
      <c r="C1680">
        <v>15.21</v>
      </c>
      <c r="D1680">
        <v>15.5</v>
      </c>
      <c r="E1680">
        <v>14.26</v>
      </c>
      <c r="F1680" t="s">
        <v>6993</v>
      </c>
      <c r="G1680">
        <v>-2.8899999999999999E-2</v>
      </c>
    </row>
    <row r="1681" spans="1:7" x14ac:dyDescent="0.35">
      <c r="A1681" s="1">
        <v>43927</v>
      </c>
      <c r="B1681">
        <v>15.19</v>
      </c>
      <c r="C1681">
        <v>13.69</v>
      </c>
      <c r="D1681">
        <v>15.22</v>
      </c>
      <c r="E1681">
        <v>13.63</v>
      </c>
      <c r="F1681" t="s">
        <v>7095</v>
      </c>
      <c r="G1681">
        <v>0.10970000000000001</v>
      </c>
    </row>
    <row r="1682" spans="1:7" x14ac:dyDescent="0.35">
      <c r="A1682" s="1">
        <v>43926</v>
      </c>
      <c r="B1682">
        <v>13.69</v>
      </c>
      <c r="C1682">
        <v>13.76</v>
      </c>
      <c r="D1682">
        <v>13.96</v>
      </c>
      <c r="E1682">
        <v>13.41</v>
      </c>
      <c r="F1682" t="s">
        <v>5363</v>
      </c>
      <c r="G1682">
        <v>-5.1999999999999998E-3</v>
      </c>
    </row>
    <row r="1683" spans="1:7" x14ac:dyDescent="0.35">
      <c r="A1683" s="1">
        <v>43925</v>
      </c>
      <c r="B1683">
        <v>13.76</v>
      </c>
      <c r="C1683">
        <v>13.36</v>
      </c>
      <c r="D1683">
        <v>14.01</v>
      </c>
      <c r="E1683">
        <v>13.18</v>
      </c>
      <c r="F1683" t="s">
        <v>7096</v>
      </c>
      <c r="G1683">
        <v>2.9899999999999999E-2</v>
      </c>
    </row>
    <row r="1684" spans="1:7" x14ac:dyDescent="0.35">
      <c r="A1684" s="1">
        <v>43924</v>
      </c>
      <c r="B1684">
        <v>13.36</v>
      </c>
      <c r="C1684">
        <v>13.03</v>
      </c>
      <c r="D1684">
        <v>13.58</v>
      </c>
      <c r="E1684">
        <v>12.91</v>
      </c>
      <c r="F1684" t="s">
        <v>7097</v>
      </c>
      <c r="G1684">
        <v>2.5700000000000001E-2</v>
      </c>
    </row>
    <row r="1685" spans="1:7" x14ac:dyDescent="0.35">
      <c r="A1685" s="1">
        <v>43923</v>
      </c>
      <c r="B1685">
        <v>13.02</v>
      </c>
      <c r="C1685">
        <v>12.72</v>
      </c>
      <c r="D1685">
        <v>13.67</v>
      </c>
      <c r="E1685">
        <v>12.54</v>
      </c>
      <c r="F1685" t="s">
        <v>5617</v>
      </c>
      <c r="G1685">
        <v>2.4500000000000001E-2</v>
      </c>
    </row>
    <row r="1686" spans="1:7" x14ac:dyDescent="0.35">
      <c r="A1686" s="1">
        <v>43922</v>
      </c>
      <c r="B1686">
        <v>12.71</v>
      </c>
      <c r="C1686">
        <v>12.55</v>
      </c>
      <c r="D1686">
        <v>12.74</v>
      </c>
      <c r="E1686">
        <v>11.98</v>
      </c>
      <c r="F1686" t="s">
        <v>5380</v>
      </c>
      <c r="G1686">
        <v>1.3100000000000001E-2</v>
      </c>
    </row>
    <row r="1687" spans="1:7" x14ac:dyDescent="0.35">
      <c r="A1687" s="1">
        <v>43921</v>
      </c>
      <c r="B1687">
        <v>12.55</v>
      </c>
      <c r="C1687">
        <v>12.16</v>
      </c>
      <c r="D1687">
        <v>12.72</v>
      </c>
      <c r="E1687">
        <v>12.1</v>
      </c>
      <c r="F1687" t="s">
        <v>5648</v>
      </c>
      <c r="G1687">
        <v>3.2099999999999997E-2</v>
      </c>
    </row>
    <row r="1688" spans="1:7" x14ac:dyDescent="0.35">
      <c r="A1688" s="1">
        <v>43920</v>
      </c>
      <c r="B1688">
        <v>12.16</v>
      </c>
      <c r="C1688">
        <v>11.3</v>
      </c>
      <c r="D1688">
        <v>12.4</v>
      </c>
      <c r="E1688">
        <v>11.26</v>
      </c>
      <c r="F1688" t="s">
        <v>7098</v>
      </c>
      <c r="G1688">
        <v>7.6200000000000004E-2</v>
      </c>
    </row>
    <row r="1689" spans="1:7" x14ac:dyDescent="0.35">
      <c r="A1689" s="1">
        <v>43919</v>
      </c>
      <c r="B1689">
        <v>11.3</v>
      </c>
      <c r="C1689">
        <v>12.2</v>
      </c>
      <c r="D1689">
        <v>12.29</v>
      </c>
      <c r="E1689">
        <v>11.3</v>
      </c>
      <c r="F1689" t="s">
        <v>5668</v>
      </c>
      <c r="G1689">
        <v>-7.2499999999999995E-2</v>
      </c>
    </row>
    <row r="1690" spans="1:7" x14ac:dyDescent="0.35">
      <c r="A1690" s="1">
        <v>43918</v>
      </c>
      <c r="B1690">
        <v>12.18</v>
      </c>
      <c r="C1690">
        <v>12.34</v>
      </c>
      <c r="D1690">
        <v>12.38</v>
      </c>
      <c r="E1690">
        <v>11.65</v>
      </c>
      <c r="F1690" t="s">
        <v>5391</v>
      </c>
      <c r="G1690">
        <v>-1.21E-2</v>
      </c>
    </row>
    <row r="1691" spans="1:7" x14ac:dyDescent="0.35">
      <c r="A1691" s="1">
        <v>43917</v>
      </c>
      <c r="B1691">
        <v>12.33</v>
      </c>
      <c r="C1691">
        <v>13.21</v>
      </c>
      <c r="D1691">
        <v>13.37</v>
      </c>
      <c r="E1691">
        <v>12.24</v>
      </c>
      <c r="F1691" t="s">
        <v>7099</v>
      </c>
      <c r="G1691">
        <v>-6.6400000000000001E-2</v>
      </c>
    </row>
    <row r="1692" spans="1:7" x14ac:dyDescent="0.35">
      <c r="A1692" s="1">
        <v>43916</v>
      </c>
      <c r="B1692">
        <v>13.21</v>
      </c>
      <c r="C1692">
        <v>12.34</v>
      </c>
      <c r="D1692">
        <v>13.27</v>
      </c>
      <c r="E1692">
        <v>12.19</v>
      </c>
      <c r="F1692" t="s">
        <v>7100</v>
      </c>
      <c r="G1692">
        <v>7.0199999999999999E-2</v>
      </c>
    </row>
    <row r="1693" spans="1:7" x14ac:dyDescent="0.35">
      <c r="A1693" s="1">
        <v>43915</v>
      </c>
      <c r="B1693">
        <v>12.34</v>
      </c>
      <c r="C1693">
        <v>12.35</v>
      </c>
      <c r="D1693">
        <v>12.7</v>
      </c>
      <c r="E1693">
        <v>11.61</v>
      </c>
      <c r="F1693" t="s">
        <v>5714</v>
      </c>
      <c r="G1693">
        <v>0</v>
      </c>
    </row>
    <row r="1694" spans="1:7" x14ac:dyDescent="0.35">
      <c r="A1694" s="1">
        <v>43914</v>
      </c>
      <c r="B1694">
        <v>12.34</v>
      </c>
      <c r="C1694">
        <v>12.19</v>
      </c>
      <c r="D1694">
        <v>12.56</v>
      </c>
      <c r="E1694">
        <v>11.37</v>
      </c>
      <c r="F1694" t="s">
        <v>7088</v>
      </c>
      <c r="G1694">
        <v>1.24E-2</v>
      </c>
    </row>
    <row r="1695" spans="1:7" x14ac:dyDescent="0.35">
      <c r="A1695" s="1">
        <v>43913</v>
      </c>
      <c r="B1695">
        <v>12.19</v>
      </c>
      <c r="C1695">
        <v>11.15</v>
      </c>
      <c r="D1695">
        <v>12.49</v>
      </c>
      <c r="E1695">
        <v>10.84</v>
      </c>
      <c r="F1695" t="s">
        <v>7101</v>
      </c>
      <c r="G1695">
        <v>9.2399999999999996E-2</v>
      </c>
    </row>
    <row r="1696" spans="1:7" x14ac:dyDescent="0.35">
      <c r="A1696" s="1">
        <v>43912</v>
      </c>
      <c r="B1696">
        <v>11.16</v>
      </c>
      <c r="C1696">
        <v>12.11</v>
      </c>
      <c r="D1696">
        <v>12.48</v>
      </c>
      <c r="E1696">
        <v>11.05</v>
      </c>
      <c r="F1696" t="s">
        <v>7102</v>
      </c>
      <c r="G1696">
        <v>-7.8399999999999997E-2</v>
      </c>
    </row>
    <row r="1697" spans="1:7" x14ac:dyDescent="0.35">
      <c r="A1697" s="1">
        <v>43911</v>
      </c>
      <c r="B1697">
        <v>12.11</v>
      </c>
      <c r="C1697">
        <v>11.94</v>
      </c>
      <c r="D1697">
        <v>12.45</v>
      </c>
      <c r="E1697">
        <v>11.31</v>
      </c>
      <c r="F1697" t="s">
        <v>7103</v>
      </c>
      <c r="G1697">
        <v>1.46E-2</v>
      </c>
    </row>
    <row r="1698" spans="1:7" x14ac:dyDescent="0.35">
      <c r="A1698" s="1">
        <v>43910</v>
      </c>
      <c r="B1698">
        <v>11.94</v>
      </c>
      <c r="C1698">
        <v>12.3</v>
      </c>
      <c r="D1698">
        <v>13.66</v>
      </c>
      <c r="E1698">
        <v>10.5</v>
      </c>
      <c r="F1698" t="s">
        <v>7104</v>
      </c>
      <c r="G1698">
        <v>-2.9499999999999998E-2</v>
      </c>
    </row>
    <row r="1699" spans="1:7" x14ac:dyDescent="0.35">
      <c r="A1699" s="1">
        <v>43909</v>
      </c>
      <c r="B1699">
        <v>12.3</v>
      </c>
      <c r="C1699">
        <v>10.4</v>
      </c>
      <c r="D1699">
        <v>12.69</v>
      </c>
      <c r="E1699">
        <v>10.25</v>
      </c>
      <c r="F1699" t="s">
        <v>7105</v>
      </c>
      <c r="G1699">
        <v>0.18240000000000001</v>
      </c>
    </row>
    <row r="1700" spans="1:7" x14ac:dyDescent="0.35">
      <c r="A1700" s="1">
        <v>43908</v>
      </c>
      <c r="B1700">
        <v>10.4</v>
      </c>
      <c r="C1700">
        <v>10.29</v>
      </c>
      <c r="D1700">
        <v>10.44</v>
      </c>
      <c r="E1700">
        <v>9.67</v>
      </c>
      <c r="F1700" t="s">
        <v>7041</v>
      </c>
      <c r="G1700">
        <v>1.12E-2</v>
      </c>
    </row>
    <row r="1701" spans="1:7" x14ac:dyDescent="0.35">
      <c r="A1701" s="1">
        <v>43907</v>
      </c>
      <c r="B1701">
        <v>10.29</v>
      </c>
      <c r="C1701">
        <v>9.42</v>
      </c>
      <c r="D1701">
        <v>10.49</v>
      </c>
      <c r="E1701">
        <v>9.34</v>
      </c>
      <c r="F1701" t="s">
        <v>7106</v>
      </c>
      <c r="G1701">
        <v>9.1499999999999998E-2</v>
      </c>
    </row>
    <row r="1702" spans="1:7" x14ac:dyDescent="0.35">
      <c r="A1702" s="1">
        <v>43906</v>
      </c>
      <c r="B1702">
        <v>9.42</v>
      </c>
      <c r="C1702">
        <v>10.4</v>
      </c>
      <c r="D1702">
        <v>10.41</v>
      </c>
      <c r="E1702">
        <v>8.4700000000000006</v>
      </c>
      <c r="F1702" t="s">
        <v>5632</v>
      </c>
      <c r="G1702">
        <v>-9.4100000000000003E-2</v>
      </c>
    </row>
    <row r="1703" spans="1:7" x14ac:dyDescent="0.35">
      <c r="A1703" s="1">
        <v>43905</v>
      </c>
      <c r="B1703">
        <v>10.4</v>
      </c>
      <c r="C1703">
        <v>10.130000000000001</v>
      </c>
      <c r="D1703">
        <v>11.09</v>
      </c>
      <c r="E1703">
        <v>9.98</v>
      </c>
      <c r="F1703" t="s">
        <v>7107</v>
      </c>
      <c r="G1703">
        <v>2.7400000000000001E-2</v>
      </c>
    </row>
    <row r="1704" spans="1:7" x14ac:dyDescent="0.35">
      <c r="A1704" s="1">
        <v>43904</v>
      </c>
      <c r="B1704">
        <v>10.130000000000001</v>
      </c>
      <c r="C1704">
        <v>10.96</v>
      </c>
      <c r="D1704">
        <v>11.28</v>
      </c>
      <c r="E1704">
        <v>9.91</v>
      </c>
      <c r="F1704" t="s">
        <v>7108</v>
      </c>
      <c r="G1704">
        <v>-7.6399999999999996E-2</v>
      </c>
    </row>
    <row r="1705" spans="1:7" x14ac:dyDescent="0.35">
      <c r="A1705" s="1">
        <v>43903</v>
      </c>
      <c r="B1705">
        <v>10.96</v>
      </c>
      <c r="C1705">
        <v>9.25</v>
      </c>
      <c r="D1705">
        <v>11.45</v>
      </c>
      <c r="E1705">
        <v>6.5</v>
      </c>
      <c r="F1705" t="s">
        <v>7109</v>
      </c>
      <c r="G1705">
        <v>0.18540000000000001</v>
      </c>
    </row>
    <row r="1706" spans="1:7" x14ac:dyDescent="0.35">
      <c r="A1706" s="1">
        <v>43902</v>
      </c>
      <c r="B1706">
        <v>9.25</v>
      </c>
      <c r="C1706">
        <v>16.54</v>
      </c>
      <c r="D1706">
        <v>16.66</v>
      </c>
      <c r="E1706">
        <v>8.98</v>
      </c>
      <c r="F1706" t="s">
        <v>7110</v>
      </c>
      <c r="G1706">
        <v>-0.44080000000000003</v>
      </c>
    </row>
    <row r="1707" spans="1:7" x14ac:dyDescent="0.35">
      <c r="A1707" s="1">
        <v>43901</v>
      </c>
      <c r="B1707">
        <v>16.54</v>
      </c>
      <c r="C1707">
        <v>16.84</v>
      </c>
      <c r="D1707">
        <v>17.14</v>
      </c>
      <c r="E1707">
        <v>15.43</v>
      </c>
      <c r="F1707" t="s">
        <v>7002</v>
      </c>
      <c r="G1707">
        <v>-1.78E-2</v>
      </c>
    </row>
    <row r="1708" spans="1:7" x14ac:dyDescent="0.35">
      <c r="A1708" s="1">
        <v>43900</v>
      </c>
      <c r="B1708">
        <v>16.84</v>
      </c>
      <c r="C1708">
        <v>16.55</v>
      </c>
      <c r="D1708">
        <v>17.489999999999998</v>
      </c>
      <c r="E1708">
        <v>16.37</v>
      </c>
      <c r="F1708" t="s">
        <v>5714</v>
      </c>
      <c r="G1708">
        <v>1.7399999999999999E-2</v>
      </c>
    </row>
    <row r="1709" spans="1:7" x14ac:dyDescent="0.35">
      <c r="A1709" s="1">
        <v>43899</v>
      </c>
      <c r="B1709">
        <v>16.55</v>
      </c>
      <c r="C1709">
        <v>16.89</v>
      </c>
      <c r="D1709">
        <v>17.510000000000002</v>
      </c>
      <c r="E1709">
        <v>15.61</v>
      </c>
      <c r="F1709" t="s">
        <v>5631</v>
      </c>
      <c r="G1709">
        <v>-2.2100000000000002E-2</v>
      </c>
    </row>
    <row r="1710" spans="1:7" x14ac:dyDescent="0.35">
      <c r="A1710" s="1">
        <v>43898</v>
      </c>
      <c r="B1710">
        <v>16.93</v>
      </c>
      <c r="C1710">
        <v>20.239999999999998</v>
      </c>
      <c r="D1710">
        <v>20.27</v>
      </c>
      <c r="E1710">
        <v>16.739999999999998</v>
      </c>
      <c r="F1710" t="s">
        <v>7111</v>
      </c>
      <c r="G1710">
        <v>-0.1638</v>
      </c>
    </row>
    <row r="1711" spans="1:7" x14ac:dyDescent="0.35">
      <c r="A1711" s="1">
        <v>43897</v>
      </c>
      <c r="B1711">
        <v>20.239999999999998</v>
      </c>
      <c r="C1711">
        <v>21.37</v>
      </c>
      <c r="D1711">
        <v>21.49</v>
      </c>
      <c r="E1711">
        <v>19.73</v>
      </c>
      <c r="F1711" t="s">
        <v>5371</v>
      </c>
      <c r="G1711">
        <v>-5.2699999999999997E-2</v>
      </c>
    </row>
    <row r="1712" spans="1:7" x14ac:dyDescent="0.35">
      <c r="A1712" s="1">
        <v>43896</v>
      </c>
      <c r="B1712">
        <v>21.37</v>
      </c>
      <c r="C1712">
        <v>20.76</v>
      </c>
      <c r="D1712">
        <v>21.76</v>
      </c>
      <c r="E1712">
        <v>20.67</v>
      </c>
      <c r="F1712" t="s">
        <v>7112</v>
      </c>
      <c r="G1712">
        <v>2.9499999999999998E-2</v>
      </c>
    </row>
    <row r="1713" spans="1:7" x14ac:dyDescent="0.35">
      <c r="A1713" s="1">
        <v>43895</v>
      </c>
      <c r="B1713">
        <v>20.76</v>
      </c>
      <c r="C1713">
        <v>19.96</v>
      </c>
      <c r="D1713">
        <v>21.49</v>
      </c>
      <c r="E1713">
        <v>19.940000000000001</v>
      </c>
      <c r="F1713" t="s">
        <v>7100</v>
      </c>
      <c r="G1713">
        <v>3.9E-2</v>
      </c>
    </row>
    <row r="1714" spans="1:7" x14ac:dyDescent="0.35">
      <c r="A1714" s="1">
        <v>43894</v>
      </c>
      <c r="B1714">
        <v>19.98</v>
      </c>
      <c r="C1714">
        <v>19.71</v>
      </c>
      <c r="D1714">
        <v>20.25</v>
      </c>
      <c r="E1714">
        <v>19.52</v>
      </c>
      <c r="F1714" t="s">
        <v>3773</v>
      </c>
      <c r="G1714">
        <v>1.78E-2</v>
      </c>
    </row>
    <row r="1715" spans="1:7" x14ac:dyDescent="0.35">
      <c r="A1715" s="1">
        <v>43893</v>
      </c>
      <c r="B1715">
        <v>19.63</v>
      </c>
      <c r="C1715">
        <v>19.940000000000001</v>
      </c>
      <c r="D1715">
        <v>20.350000000000001</v>
      </c>
      <c r="E1715">
        <v>19.27</v>
      </c>
      <c r="F1715" t="s">
        <v>7113</v>
      </c>
      <c r="G1715">
        <v>-1.5299999999999999E-2</v>
      </c>
    </row>
    <row r="1716" spans="1:7" x14ac:dyDescent="0.35">
      <c r="A1716" s="1">
        <v>43892</v>
      </c>
      <c r="B1716">
        <v>19.93</v>
      </c>
      <c r="C1716">
        <v>18.95</v>
      </c>
      <c r="D1716">
        <v>20.25</v>
      </c>
      <c r="E1716">
        <v>18.63</v>
      </c>
      <c r="F1716" t="s">
        <v>5395</v>
      </c>
      <c r="G1716">
        <v>5.5199999999999999E-2</v>
      </c>
    </row>
    <row r="1717" spans="1:7" x14ac:dyDescent="0.35">
      <c r="A1717" s="1">
        <v>43891</v>
      </c>
      <c r="B1717">
        <v>18.89</v>
      </c>
      <c r="C1717">
        <v>19.28</v>
      </c>
      <c r="D1717">
        <v>20.23</v>
      </c>
      <c r="E1717">
        <v>18.38</v>
      </c>
      <c r="F1717" t="s">
        <v>7114</v>
      </c>
      <c r="G1717">
        <v>-0.02</v>
      </c>
    </row>
    <row r="1718" spans="1:7" x14ac:dyDescent="0.35">
      <c r="A1718" s="1">
        <v>43890</v>
      </c>
      <c r="B1718">
        <v>19.28</v>
      </c>
      <c r="C1718">
        <v>19</v>
      </c>
      <c r="D1718">
        <v>20.36</v>
      </c>
      <c r="E1718">
        <v>18.670000000000002</v>
      </c>
      <c r="F1718" t="s">
        <v>5341</v>
      </c>
      <c r="G1718">
        <v>1.6799999999999999E-2</v>
      </c>
    </row>
    <row r="1719" spans="1:7" x14ac:dyDescent="0.35">
      <c r="A1719" s="1">
        <v>43889</v>
      </c>
      <c r="B1719">
        <v>18.96</v>
      </c>
      <c r="C1719">
        <v>19.2</v>
      </c>
      <c r="D1719">
        <v>19.73</v>
      </c>
      <c r="E1719">
        <v>17.899999999999999</v>
      </c>
      <c r="F1719" t="s">
        <v>7115</v>
      </c>
      <c r="G1719">
        <v>-1.29E-2</v>
      </c>
    </row>
    <row r="1720" spans="1:7" x14ac:dyDescent="0.35">
      <c r="A1720" s="1">
        <v>43888</v>
      </c>
      <c r="B1720">
        <v>19.2</v>
      </c>
      <c r="C1720">
        <v>18.760000000000002</v>
      </c>
      <c r="D1720">
        <v>19.649999999999999</v>
      </c>
      <c r="E1720">
        <v>17.68</v>
      </c>
      <c r="F1720" t="s">
        <v>7116</v>
      </c>
      <c r="G1720">
        <v>2.3900000000000001E-2</v>
      </c>
    </row>
    <row r="1721" spans="1:7" x14ac:dyDescent="0.35">
      <c r="A1721" s="1">
        <v>43887</v>
      </c>
      <c r="B1721">
        <v>18.760000000000002</v>
      </c>
      <c r="C1721">
        <v>20.25</v>
      </c>
      <c r="D1721">
        <v>20.66</v>
      </c>
      <c r="E1721">
        <v>17.940000000000001</v>
      </c>
      <c r="F1721" t="s">
        <v>5366</v>
      </c>
      <c r="G1721">
        <v>-7.3200000000000001E-2</v>
      </c>
    </row>
    <row r="1722" spans="1:7" x14ac:dyDescent="0.35">
      <c r="A1722" s="1">
        <v>43886</v>
      </c>
      <c r="B1722">
        <v>20.239999999999998</v>
      </c>
      <c r="C1722">
        <v>22.14</v>
      </c>
      <c r="D1722">
        <v>22.19</v>
      </c>
      <c r="E1722">
        <v>20.100000000000001</v>
      </c>
      <c r="F1722" t="s">
        <v>5503</v>
      </c>
      <c r="G1722">
        <v>-8.6099999999999996E-2</v>
      </c>
    </row>
    <row r="1723" spans="1:7" x14ac:dyDescent="0.35">
      <c r="A1723" s="1">
        <v>43885</v>
      </c>
      <c r="B1723">
        <v>22.14</v>
      </c>
      <c r="C1723">
        <v>22.81</v>
      </c>
      <c r="D1723">
        <v>23.34</v>
      </c>
      <c r="E1723">
        <v>21.46</v>
      </c>
      <c r="F1723" t="s">
        <v>7117</v>
      </c>
      <c r="G1723">
        <v>-2.9100000000000001E-2</v>
      </c>
    </row>
    <row r="1724" spans="1:7" x14ac:dyDescent="0.35">
      <c r="A1724" s="1">
        <v>43884</v>
      </c>
      <c r="B1724">
        <v>22.81</v>
      </c>
      <c r="C1724">
        <v>22.1</v>
      </c>
      <c r="D1724">
        <v>23.13</v>
      </c>
      <c r="E1724">
        <v>21.9</v>
      </c>
      <c r="F1724" t="s">
        <v>7118</v>
      </c>
      <c r="G1724">
        <v>3.5400000000000001E-2</v>
      </c>
    </row>
    <row r="1725" spans="1:7" x14ac:dyDescent="0.35">
      <c r="A1725" s="1">
        <v>43883</v>
      </c>
      <c r="B1725">
        <v>22.03</v>
      </c>
      <c r="C1725">
        <v>22.18</v>
      </c>
      <c r="D1725">
        <v>22.35</v>
      </c>
      <c r="E1725">
        <v>21.5</v>
      </c>
      <c r="F1725" t="s">
        <v>7079</v>
      </c>
      <c r="G1725">
        <v>-5.8999999999999999E-3</v>
      </c>
    </row>
    <row r="1726" spans="1:7" x14ac:dyDescent="0.35">
      <c r="A1726" s="1">
        <v>43882</v>
      </c>
      <c r="B1726">
        <v>22.16</v>
      </c>
      <c r="C1726">
        <v>22.11</v>
      </c>
      <c r="D1726">
        <v>22.99</v>
      </c>
      <c r="E1726">
        <v>21.76</v>
      </c>
      <c r="F1726" t="s">
        <v>7119</v>
      </c>
      <c r="G1726">
        <v>2.3E-3</v>
      </c>
    </row>
    <row r="1727" spans="1:7" x14ac:dyDescent="0.35">
      <c r="A1727" s="1">
        <v>43881</v>
      </c>
      <c r="B1727">
        <v>22.11</v>
      </c>
      <c r="C1727">
        <v>22.32</v>
      </c>
      <c r="D1727">
        <v>22.79</v>
      </c>
      <c r="E1727">
        <v>21.01</v>
      </c>
      <c r="F1727" t="s">
        <v>5853</v>
      </c>
      <c r="G1727">
        <v>-9.1999999999999998E-3</v>
      </c>
    </row>
    <row r="1728" spans="1:7" x14ac:dyDescent="0.35">
      <c r="A1728" s="1">
        <v>43880</v>
      </c>
      <c r="B1728">
        <v>22.31</v>
      </c>
      <c r="C1728">
        <v>24.04</v>
      </c>
      <c r="D1728">
        <v>24.36</v>
      </c>
      <c r="E1728">
        <v>22.07</v>
      </c>
      <c r="F1728" t="s">
        <v>7120</v>
      </c>
      <c r="G1728">
        <v>-7.1800000000000003E-2</v>
      </c>
    </row>
    <row r="1729" spans="1:7" x14ac:dyDescent="0.35">
      <c r="A1729" s="1">
        <v>43879</v>
      </c>
      <c r="B1729">
        <v>24.04</v>
      </c>
      <c r="C1729">
        <v>23.46</v>
      </c>
      <c r="D1729">
        <v>24.5</v>
      </c>
      <c r="E1729">
        <v>22.8</v>
      </c>
      <c r="F1729" t="s">
        <v>7120</v>
      </c>
      <c r="G1729">
        <v>2.5100000000000001E-2</v>
      </c>
    </row>
    <row r="1730" spans="1:7" x14ac:dyDescent="0.35">
      <c r="A1730" s="1">
        <v>43878</v>
      </c>
      <c r="B1730">
        <v>23.45</v>
      </c>
      <c r="C1730">
        <v>23.4</v>
      </c>
      <c r="D1730">
        <v>23.63</v>
      </c>
      <c r="E1730">
        <v>21.57</v>
      </c>
      <c r="F1730" t="s">
        <v>5853</v>
      </c>
      <c r="G1730">
        <v>2.2000000000000001E-3</v>
      </c>
    </row>
    <row r="1731" spans="1:7" x14ac:dyDescent="0.35">
      <c r="A1731" s="1">
        <v>43877</v>
      </c>
      <c r="B1731">
        <v>23.4</v>
      </c>
      <c r="C1731">
        <v>24.28</v>
      </c>
      <c r="D1731">
        <v>25.3</v>
      </c>
      <c r="E1731">
        <v>21.82</v>
      </c>
      <c r="F1731" t="s">
        <v>5481</v>
      </c>
      <c r="G1731">
        <v>-3.6200000000000003E-2</v>
      </c>
    </row>
    <row r="1732" spans="1:7" x14ac:dyDescent="0.35">
      <c r="A1732" s="1">
        <v>43876</v>
      </c>
      <c r="B1732">
        <v>24.28</v>
      </c>
      <c r="C1732">
        <v>26.32</v>
      </c>
      <c r="D1732">
        <v>26.5</v>
      </c>
      <c r="E1732">
        <v>23.55</v>
      </c>
      <c r="F1732" t="s">
        <v>7078</v>
      </c>
      <c r="G1732">
        <v>-7.7700000000000005E-2</v>
      </c>
    </row>
    <row r="1733" spans="1:7" x14ac:dyDescent="0.35">
      <c r="A1733" s="1">
        <v>43875</v>
      </c>
      <c r="B1733">
        <v>26.32</v>
      </c>
      <c r="C1733">
        <v>25.48</v>
      </c>
      <c r="D1733">
        <v>26.55</v>
      </c>
      <c r="E1733">
        <v>25.04</v>
      </c>
      <c r="F1733" t="s">
        <v>5329</v>
      </c>
      <c r="G1733">
        <v>3.09E-2</v>
      </c>
    </row>
    <row r="1734" spans="1:7" x14ac:dyDescent="0.35">
      <c r="A1734" s="1">
        <v>43874</v>
      </c>
      <c r="B1734">
        <v>25.53</v>
      </c>
      <c r="C1734">
        <v>26.43</v>
      </c>
      <c r="D1734">
        <v>27.2</v>
      </c>
      <c r="E1734">
        <v>24.66</v>
      </c>
      <c r="F1734" t="s">
        <v>7113</v>
      </c>
      <c r="G1734">
        <v>-3.4099999999999998E-2</v>
      </c>
    </row>
    <row r="1735" spans="1:7" x14ac:dyDescent="0.35">
      <c r="A1735" s="1">
        <v>43873</v>
      </c>
      <c r="B1735">
        <v>26.43</v>
      </c>
      <c r="C1735">
        <v>25.68</v>
      </c>
      <c r="D1735">
        <v>26.95</v>
      </c>
      <c r="E1735">
        <v>25.33</v>
      </c>
      <c r="F1735" t="s">
        <v>7121</v>
      </c>
      <c r="G1735">
        <v>2.92E-2</v>
      </c>
    </row>
    <row r="1736" spans="1:7" x14ac:dyDescent="0.35">
      <c r="A1736" s="1">
        <v>43872</v>
      </c>
      <c r="B1736">
        <v>25.68</v>
      </c>
      <c r="C1736">
        <v>25.14</v>
      </c>
      <c r="D1736">
        <v>25.77</v>
      </c>
      <c r="E1736">
        <v>24.15</v>
      </c>
      <c r="F1736" t="s">
        <v>7122</v>
      </c>
      <c r="G1736">
        <v>2.1499999999999998E-2</v>
      </c>
    </row>
    <row r="1737" spans="1:7" x14ac:dyDescent="0.35">
      <c r="A1737" s="1">
        <v>43871</v>
      </c>
      <c r="B1737">
        <v>25.14</v>
      </c>
      <c r="C1737">
        <v>24.27</v>
      </c>
      <c r="D1737">
        <v>25.72</v>
      </c>
      <c r="E1737">
        <v>23.3</v>
      </c>
      <c r="F1737" t="s">
        <v>7123</v>
      </c>
      <c r="G1737">
        <v>3.5700000000000003E-2</v>
      </c>
    </row>
    <row r="1738" spans="1:7" x14ac:dyDescent="0.35">
      <c r="A1738" s="1">
        <v>43870</v>
      </c>
      <c r="B1738">
        <v>24.28</v>
      </c>
      <c r="C1738">
        <v>21.76</v>
      </c>
      <c r="D1738">
        <v>24.34</v>
      </c>
      <c r="E1738">
        <v>21.02</v>
      </c>
      <c r="F1738" t="s">
        <v>7124</v>
      </c>
      <c r="G1738">
        <v>0.1157</v>
      </c>
    </row>
    <row r="1739" spans="1:7" x14ac:dyDescent="0.35">
      <c r="A1739" s="1">
        <v>43869</v>
      </c>
      <c r="B1739">
        <v>21.76</v>
      </c>
      <c r="C1739">
        <v>22.03</v>
      </c>
      <c r="D1739">
        <v>22.16</v>
      </c>
      <c r="E1739">
        <v>20.91</v>
      </c>
      <c r="F1739" t="s">
        <v>5454</v>
      </c>
      <c r="G1739">
        <v>-1.21E-2</v>
      </c>
    </row>
    <row r="1740" spans="1:7" x14ac:dyDescent="0.35">
      <c r="A1740" s="1">
        <v>43868</v>
      </c>
      <c r="B1740">
        <v>22.03</v>
      </c>
      <c r="C1740">
        <v>20.62</v>
      </c>
      <c r="D1740">
        <v>22.51</v>
      </c>
      <c r="E1740">
        <v>20.47</v>
      </c>
      <c r="F1740" t="s">
        <v>7125</v>
      </c>
      <c r="G1740">
        <v>6.83E-2</v>
      </c>
    </row>
    <row r="1741" spans="1:7" x14ac:dyDescent="0.35">
      <c r="A1741" s="1">
        <v>43867</v>
      </c>
      <c r="B1741">
        <v>20.62</v>
      </c>
      <c r="C1741">
        <v>19.25</v>
      </c>
      <c r="D1741">
        <v>20.78</v>
      </c>
      <c r="E1741">
        <v>19.03</v>
      </c>
      <c r="F1741" t="s">
        <v>7126</v>
      </c>
      <c r="G1741">
        <v>7.1099999999999997E-2</v>
      </c>
    </row>
    <row r="1742" spans="1:7" x14ac:dyDescent="0.35">
      <c r="A1742" s="1">
        <v>43866</v>
      </c>
      <c r="B1742">
        <v>19.25</v>
      </c>
      <c r="C1742">
        <v>18.170000000000002</v>
      </c>
      <c r="D1742">
        <v>19.440000000000001</v>
      </c>
      <c r="E1742">
        <v>16.71</v>
      </c>
      <c r="F1742" t="s">
        <v>7089</v>
      </c>
      <c r="G1742">
        <v>5.9400000000000001E-2</v>
      </c>
    </row>
    <row r="1743" spans="1:7" x14ac:dyDescent="0.35">
      <c r="A1743" s="1">
        <v>43865</v>
      </c>
      <c r="B1743">
        <v>18.170000000000002</v>
      </c>
      <c r="C1743">
        <v>18.46</v>
      </c>
      <c r="D1743">
        <v>18.61</v>
      </c>
      <c r="E1743">
        <v>18.170000000000002</v>
      </c>
      <c r="F1743" t="s">
        <v>5456</v>
      </c>
      <c r="G1743">
        <v>-1.5699999999999999E-2</v>
      </c>
    </row>
    <row r="1744" spans="1:7" x14ac:dyDescent="0.35">
      <c r="A1744" s="1">
        <v>43864</v>
      </c>
      <c r="B1744">
        <v>18.46</v>
      </c>
      <c r="C1744">
        <v>18.41</v>
      </c>
      <c r="D1744">
        <v>18.84</v>
      </c>
      <c r="E1744">
        <v>18.190000000000001</v>
      </c>
      <c r="F1744" t="s">
        <v>5855</v>
      </c>
      <c r="G1744">
        <v>2.7000000000000001E-3</v>
      </c>
    </row>
    <row r="1745" spans="1:7" x14ac:dyDescent="0.35">
      <c r="A1745" s="1">
        <v>43863</v>
      </c>
      <c r="B1745">
        <v>18.41</v>
      </c>
      <c r="C1745">
        <v>18.239999999999998</v>
      </c>
      <c r="D1745">
        <v>18.75</v>
      </c>
      <c r="E1745">
        <v>17.86</v>
      </c>
      <c r="F1745" t="s">
        <v>3765</v>
      </c>
      <c r="G1745">
        <v>9.4999999999999998E-3</v>
      </c>
    </row>
    <row r="1746" spans="1:7" x14ac:dyDescent="0.35">
      <c r="A1746" s="1">
        <v>43862</v>
      </c>
      <c r="B1746">
        <v>18.239999999999998</v>
      </c>
      <c r="C1746">
        <v>18.22</v>
      </c>
      <c r="D1746">
        <v>18.579999999999998</v>
      </c>
      <c r="E1746">
        <v>18.04</v>
      </c>
      <c r="F1746" t="s">
        <v>5371</v>
      </c>
      <c r="G1746">
        <v>2E-3</v>
      </c>
    </row>
    <row r="1747" spans="1:7" x14ac:dyDescent="0.35">
      <c r="A1747" s="1">
        <v>43861</v>
      </c>
      <c r="B1747">
        <v>18.2</v>
      </c>
      <c r="C1747">
        <v>18.53</v>
      </c>
      <c r="D1747">
        <v>18.829999999999998</v>
      </c>
      <c r="E1747">
        <v>17.82</v>
      </c>
      <c r="F1747" t="s">
        <v>7052</v>
      </c>
      <c r="G1747">
        <v>-1.7899999999999999E-2</v>
      </c>
    </row>
    <row r="1748" spans="1:7" x14ac:dyDescent="0.35">
      <c r="A1748" s="1">
        <v>43860</v>
      </c>
      <c r="B1748">
        <v>18.53</v>
      </c>
      <c r="C1748">
        <v>17.899999999999999</v>
      </c>
      <c r="D1748">
        <v>18.68</v>
      </c>
      <c r="E1748">
        <v>17.7</v>
      </c>
      <c r="F1748" t="s">
        <v>5641</v>
      </c>
      <c r="G1748">
        <v>3.5400000000000001E-2</v>
      </c>
    </row>
    <row r="1749" spans="1:7" x14ac:dyDescent="0.35">
      <c r="A1749" s="1">
        <v>43859</v>
      </c>
      <c r="B1749">
        <v>17.899999999999999</v>
      </c>
      <c r="C1749">
        <v>18.03</v>
      </c>
      <c r="D1749">
        <v>18.41</v>
      </c>
      <c r="E1749">
        <v>17.82</v>
      </c>
      <c r="F1749" t="s">
        <v>5856</v>
      </c>
      <c r="G1749">
        <v>-5.1000000000000004E-3</v>
      </c>
    </row>
    <row r="1750" spans="1:7" x14ac:dyDescent="0.35">
      <c r="A1750" s="1">
        <v>43858</v>
      </c>
      <c r="B1750">
        <v>17.989999999999998</v>
      </c>
      <c r="C1750">
        <v>17.64</v>
      </c>
      <c r="D1750">
        <v>18.13</v>
      </c>
      <c r="E1750">
        <v>17.46</v>
      </c>
      <c r="F1750" t="s">
        <v>7127</v>
      </c>
      <c r="G1750">
        <v>2.01E-2</v>
      </c>
    </row>
    <row r="1751" spans="1:7" x14ac:dyDescent="0.35">
      <c r="A1751" s="1">
        <v>43857</v>
      </c>
      <c r="B1751">
        <v>17.64</v>
      </c>
      <c r="C1751">
        <v>17.46</v>
      </c>
      <c r="D1751">
        <v>17.86</v>
      </c>
      <c r="E1751">
        <v>17.21</v>
      </c>
      <c r="F1751" t="s">
        <v>7128</v>
      </c>
      <c r="G1751">
        <v>1.0500000000000001E-2</v>
      </c>
    </row>
    <row r="1752" spans="1:7" x14ac:dyDescent="0.35">
      <c r="A1752" s="1">
        <v>43856</v>
      </c>
      <c r="B1752">
        <v>17.46</v>
      </c>
      <c r="C1752">
        <v>16.96</v>
      </c>
      <c r="D1752">
        <v>17.52</v>
      </c>
      <c r="E1752">
        <v>16.82</v>
      </c>
      <c r="F1752" t="s">
        <v>5814</v>
      </c>
      <c r="G1752">
        <v>2.9399999999999999E-2</v>
      </c>
    </row>
    <row r="1753" spans="1:7" x14ac:dyDescent="0.35">
      <c r="A1753" s="1">
        <v>43855</v>
      </c>
      <c r="B1753">
        <v>16.96</v>
      </c>
      <c r="C1753">
        <v>17.07</v>
      </c>
      <c r="D1753">
        <v>17.11</v>
      </c>
      <c r="E1753">
        <v>16.61</v>
      </c>
      <c r="F1753" t="s">
        <v>7129</v>
      </c>
      <c r="G1753">
        <v>-5.4999999999999997E-3</v>
      </c>
    </row>
    <row r="1754" spans="1:7" x14ac:dyDescent="0.35">
      <c r="A1754" s="1">
        <v>43854</v>
      </c>
      <c r="B1754">
        <v>17.05</v>
      </c>
      <c r="C1754">
        <v>17.03</v>
      </c>
      <c r="D1754">
        <v>17.43</v>
      </c>
      <c r="E1754">
        <v>16.440000000000001</v>
      </c>
      <c r="F1754" t="s">
        <v>5296</v>
      </c>
      <c r="G1754">
        <v>6.9999999999999999E-4</v>
      </c>
    </row>
    <row r="1755" spans="1:7" x14ac:dyDescent="0.35">
      <c r="A1755" s="1">
        <v>43853</v>
      </c>
      <c r="B1755">
        <v>17.04</v>
      </c>
      <c r="C1755">
        <v>17.79</v>
      </c>
      <c r="D1755">
        <v>17.829999999999998</v>
      </c>
      <c r="E1755">
        <v>16.75</v>
      </c>
      <c r="F1755" t="s">
        <v>5537</v>
      </c>
      <c r="G1755">
        <v>-4.2599999999999999E-2</v>
      </c>
    </row>
    <row r="1756" spans="1:7" x14ac:dyDescent="0.35">
      <c r="A1756" s="1">
        <v>43852</v>
      </c>
      <c r="B1756">
        <v>17.8</v>
      </c>
      <c r="C1756">
        <v>18.079999999999998</v>
      </c>
      <c r="D1756">
        <v>18.71</v>
      </c>
      <c r="E1756">
        <v>17.559999999999999</v>
      </c>
      <c r="F1756" t="s">
        <v>2149</v>
      </c>
      <c r="G1756">
        <v>-1.61E-2</v>
      </c>
    </row>
    <row r="1757" spans="1:7" x14ac:dyDescent="0.35">
      <c r="A1757" s="1">
        <v>43851</v>
      </c>
      <c r="B1757">
        <v>18.09</v>
      </c>
      <c r="C1757">
        <v>17.309999999999999</v>
      </c>
      <c r="D1757">
        <v>18.190000000000001</v>
      </c>
      <c r="E1757">
        <v>17.21</v>
      </c>
      <c r="F1757" t="s">
        <v>5486</v>
      </c>
      <c r="G1757">
        <v>4.4999999999999998E-2</v>
      </c>
    </row>
    <row r="1758" spans="1:7" x14ac:dyDescent="0.35">
      <c r="A1758" s="1">
        <v>43850</v>
      </c>
      <c r="B1758">
        <v>17.309999999999999</v>
      </c>
      <c r="C1758">
        <v>17.36</v>
      </c>
      <c r="D1758">
        <v>17.559999999999999</v>
      </c>
      <c r="E1758">
        <v>16.809999999999999</v>
      </c>
      <c r="F1758" t="s">
        <v>6992</v>
      </c>
      <c r="G1758">
        <v>-3.2000000000000002E-3</v>
      </c>
    </row>
    <row r="1759" spans="1:7" x14ac:dyDescent="0.35">
      <c r="A1759" s="1">
        <v>43849</v>
      </c>
      <c r="B1759">
        <v>17.36</v>
      </c>
      <c r="C1759">
        <v>17.809999999999999</v>
      </c>
      <c r="D1759">
        <v>18.45</v>
      </c>
      <c r="E1759">
        <v>16.73</v>
      </c>
      <c r="F1759" t="s">
        <v>5521</v>
      </c>
      <c r="G1759">
        <v>-2.5000000000000001E-2</v>
      </c>
    </row>
    <row r="1760" spans="1:7" x14ac:dyDescent="0.35">
      <c r="A1760" s="1">
        <v>43848</v>
      </c>
      <c r="B1760">
        <v>17.809999999999999</v>
      </c>
      <c r="C1760">
        <v>18.079999999999998</v>
      </c>
      <c r="D1760">
        <v>18.350000000000001</v>
      </c>
      <c r="E1760">
        <v>17.45</v>
      </c>
      <c r="F1760" t="s">
        <v>7052</v>
      </c>
      <c r="G1760">
        <v>-1.46E-2</v>
      </c>
    </row>
    <row r="1761" spans="1:7" x14ac:dyDescent="0.35">
      <c r="A1761" s="1">
        <v>43847</v>
      </c>
      <c r="B1761">
        <v>18.07</v>
      </c>
      <c r="C1761">
        <v>17.04</v>
      </c>
      <c r="D1761">
        <v>18.43</v>
      </c>
      <c r="E1761">
        <v>17.03</v>
      </c>
      <c r="F1761" t="s">
        <v>5504</v>
      </c>
      <c r="G1761">
        <v>6.0400000000000002E-2</v>
      </c>
    </row>
    <row r="1762" spans="1:7" x14ac:dyDescent="0.35">
      <c r="A1762" s="1">
        <v>43846</v>
      </c>
      <c r="B1762">
        <v>17.04</v>
      </c>
      <c r="C1762">
        <v>17.62</v>
      </c>
      <c r="D1762">
        <v>17.7</v>
      </c>
      <c r="E1762">
        <v>16.350000000000001</v>
      </c>
      <c r="F1762" t="s">
        <v>7130</v>
      </c>
      <c r="G1762">
        <v>-3.2800000000000003E-2</v>
      </c>
    </row>
    <row r="1763" spans="1:7" x14ac:dyDescent="0.35">
      <c r="A1763" s="1">
        <v>43845</v>
      </c>
      <c r="B1763">
        <v>17.62</v>
      </c>
      <c r="C1763">
        <v>16.649999999999999</v>
      </c>
      <c r="D1763">
        <v>18.14</v>
      </c>
      <c r="E1763">
        <v>16.14</v>
      </c>
      <c r="F1763" t="s">
        <v>7057</v>
      </c>
      <c r="G1763">
        <v>5.8000000000000003E-2</v>
      </c>
    </row>
    <row r="1764" spans="1:7" x14ac:dyDescent="0.35">
      <c r="A1764" s="1">
        <v>43844</v>
      </c>
      <c r="B1764">
        <v>16.649999999999999</v>
      </c>
      <c r="C1764">
        <v>15.18</v>
      </c>
      <c r="D1764">
        <v>16.89</v>
      </c>
      <c r="E1764">
        <v>15.17</v>
      </c>
      <c r="F1764" t="s">
        <v>7131</v>
      </c>
      <c r="G1764">
        <v>9.7699999999999995E-2</v>
      </c>
    </row>
    <row r="1765" spans="1:7" x14ac:dyDescent="0.35">
      <c r="A1765" s="1">
        <v>43843</v>
      </c>
      <c r="B1765">
        <v>15.17</v>
      </c>
      <c r="C1765">
        <v>15.34</v>
      </c>
      <c r="D1765">
        <v>15.36</v>
      </c>
      <c r="E1765">
        <v>14.93</v>
      </c>
      <c r="F1765" t="s">
        <v>5707</v>
      </c>
      <c r="G1765">
        <v>-1.0500000000000001E-2</v>
      </c>
    </row>
    <row r="1766" spans="1:7" x14ac:dyDescent="0.35">
      <c r="A1766" s="1">
        <v>43842</v>
      </c>
      <c r="B1766">
        <v>15.33</v>
      </c>
      <c r="C1766">
        <v>14.94</v>
      </c>
      <c r="D1766">
        <v>15.46</v>
      </c>
      <c r="E1766">
        <v>14.82</v>
      </c>
      <c r="F1766" t="s">
        <v>5388</v>
      </c>
      <c r="G1766">
        <v>2.58E-2</v>
      </c>
    </row>
    <row r="1767" spans="1:7" x14ac:dyDescent="0.35">
      <c r="A1767" s="1">
        <v>43841</v>
      </c>
      <c r="B1767">
        <v>14.94</v>
      </c>
      <c r="C1767">
        <v>15.06</v>
      </c>
      <c r="D1767">
        <v>15.34</v>
      </c>
      <c r="E1767">
        <v>14.75</v>
      </c>
      <c r="F1767" t="s">
        <v>5445</v>
      </c>
      <c r="G1767">
        <v>-7.9000000000000008E-3</v>
      </c>
    </row>
    <row r="1768" spans="1:7" x14ac:dyDescent="0.35">
      <c r="A1768" s="1">
        <v>43840</v>
      </c>
      <c r="B1768">
        <v>15.06</v>
      </c>
      <c r="C1768">
        <v>14.4</v>
      </c>
      <c r="D1768">
        <v>15.1</v>
      </c>
      <c r="E1768">
        <v>13.76</v>
      </c>
      <c r="F1768" t="s">
        <v>7132</v>
      </c>
      <c r="G1768">
        <v>4.6399999999999997E-2</v>
      </c>
    </row>
    <row r="1769" spans="1:7" x14ac:dyDescent="0.35">
      <c r="A1769" s="1">
        <v>43839</v>
      </c>
      <c r="B1769">
        <v>14.4</v>
      </c>
      <c r="C1769">
        <v>14.54</v>
      </c>
      <c r="D1769">
        <v>14.62</v>
      </c>
      <c r="E1769">
        <v>14.23</v>
      </c>
      <c r="F1769" t="s">
        <v>7022</v>
      </c>
      <c r="G1769">
        <v>-9.7999999999999997E-3</v>
      </c>
    </row>
    <row r="1770" spans="1:7" x14ac:dyDescent="0.35">
      <c r="A1770" s="1">
        <v>43838</v>
      </c>
      <c r="B1770">
        <v>14.54</v>
      </c>
      <c r="C1770">
        <v>15.03</v>
      </c>
      <c r="D1770">
        <v>15.32</v>
      </c>
      <c r="E1770">
        <v>14.23</v>
      </c>
      <c r="F1770" t="s">
        <v>5842</v>
      </c>
      <c r="G1770">
        <v>-3.2199999999999999E-2</v>
      </c>
    </row>
    <row r="1771" spans="1:7" x14ac:dyDescent="0.35">
      <c r="A1771" s="1">
        <v>43837</v>
      </c>
      <c r="B1771">
        <v>15.02</v>
      </c>
      <c r="C1771">
        <v>14.96</v>
      </c>
      <c r="D1771">
        <v>15.17</v>
      </c>
      <c r="E1771">
        <v>14.48</v>
      </c>
      <c r="F1771" t="s">
        <v>7028</v>
      </c>
      <c r="G1771">
        <v>4.4000000000000003E-3</v>
      </c>
    </row>
    <row r="1772" spans="1:7" x14ac:dyDescent="0.35">
      <c r="A1772" s="1">
        <v>43836</v>
      </c>
      <c r="B1772">
        <v>14.96</v>
      </c>
      <c r="C1772">
        <v>14.08</v>
      </c>
      <c r="D1772">
        <v>15.01</v>
      </c>
      <c r="E1772">
        <v>14.04</v>
      </c>
      <c r="F1772" t="s">
        <v>5417</v>
      </c>
      <c r="G1772">
        <v>6.3100000000000003E-2</v>
      </c>
    </row>
    <row r="1773" spans="1:7" x14ac:dyDescent="0.35">
      <c r="A1773" s="1">
        <v>43835</v>
      </c>
      <c r="B1773">
        <v>14.07</v>
      </c>
      <c r="C1773">
        <v>13.85</v>
      </c>
      <c r="D1773">
        <v>14.37</v>
      </c>
      <c r="E1773">
        <v>13.83</v>
      </c>
      <c r="F1773" t="s">
        <v>2149</v>
      </c>
      <c r="G1773">
        <v>1.5800000000000002E-2</v>
      </c>
    </row>
    <row r="1774" spans="1:7" x14ac:dyDescent="0.35">
      <c r="A1774" s="1">
        <v>43834</v>
      </c>
      <c r="B1774">
        <v>13.85</v>
      </c>
      <c r="C1774">
        <v>13.65</v>
      </c>
      <c r="D1774">
        <v>13.89</v>
      </c>
      <c r="E1774">
        <v>13.53</v>
      </c>
      <c r="F1774" t="s">
        <v>7028</v>
      </c>
      <c r="G1774">
        <v>1.49E-2</v>
      </c>
    </row>
    <row r="1775" spans="1:7" x14ac:dyDescent="0.35">
      <c r="A1775" s="1">
        <v>43833</v>
      </c>
      <c r="B1775">
        <v>13.65</v>
      </c>
      <c r="C1775">
        <v>13.02</v>
      </c>
      <c r="D1775">
        <v>13.98</v>
      </c>
      <c r="E1775">
        <v>13.01</v>
      </c>
      <c r="F1775" t="s">
        <v>7133</v>
      </c>
      <c r="G1775">
        <v>4.7199999999999999E-2</v>
      </c>
    </row>
    <row r="1776" spans="1:7" x14ac:dyDescent="0.35">
      <c r="A1776" s="1">
        <v>43832</v>
      </c>
      <c r="B1776">
        <v>13.03</v>
      </c>
      <c r="C1776">
        <v>13.7</v>
      </c>
      <c r="D1776">
        <v>13.73</v>
      </c>
      <c r="E1776">
        <v>12.99</v>
      </c>
      <c r="F1776" t="s">
        <v>7036</v>
      </c>
      <c r="G1776">
        <v>-4.8500000000000001E-2</v>
      </c>
    </row>
    <row r="1777" spans="1:7" x14ac:dyDescent="0.35">
      <c r="A1777" s="1">
        <v>43831</v>
      </c>
      <c r="B1777">
        <v>13.7</v>
      </c>
      <c r="C1777">
        <v>13.73</v>
      </c>
      <c r="D1777">
        <v>13.88</v>
      </c>
      <c r="E1777">
        <v>13.65</v>
      </c>
      <c r="F1777" t="s">
        <v>5456</v>
      </c>
      <c r="G1777">
        <v>-2.5000000000000001E-3</v>
      </c>
    </row>
    <row r="1778" spans="1:7" x14ac:dyDescent="0.35">
      <c r="A1778" s="1">
        <v>43830</v>
      </c>
      <c r="B1778">
        <v>13.73</v>
      </c>
      <c r="C1778">
        <v>13.88</v>
      </c>
      <c r="D1778">
        <v>14.07</v>
      </c>
      <c r="E1778">
        <v>13.66</v>
      </c>
      <c r="F1778" t="s">
        <v>7024</v>
      </c>
      <c r="G1778">
        <v>-1.12E-2</v>
      </c>
    </row>
    <row r="1779" spans="1:7" x14ac:dyDescent="0.35">
      <c r="A1779" s="1">
        <v>43829</v>
      </c>
      <c r="B1779">
        <v>13.89</v>
      </c>
      <c r="C1779">
        <v>14.12</v>
      </c>
      <c r="D1779">
        <v>14.42</v>
      </c>
      <c r="E1779">
        <v>13.81</v>
      </c>
      <c r="F1779" t="s">
        <v>6971</v>
      </c>
      <c r="G1779">
        <v>-1.6199999999999999E-2</v>
      </c>
    </row>
    <row r="1780" spans="1:7" x14ac:dyDescent="0.35">
      <c r="A1780" s="1">
        <v>43828</v>
      </c>
      <c r="B1780">
        <v>14.11</v>
      </c>
      <c r="C1780">
        <v>13.71</v>
      </c>
      <c r="D1780">
        <v>14.2</v>
      </c>
      <c r="E1780">
        <v>13.61</v>
      </c>
      <c r="F1780" t="s">
        <v>5329</v>
      </c>
      <c r="G1780">
        <v>2.9700000000000001E-2</v>
      </c>
    </row>
    <row r="1781" spans="1:7" x14ac:dyDescent="0.35">
      <c r="A1781" s="1">
        <v>43827</v>
      </c>
      <c r="B1781">
        <v>13.71</v>
      </c>
      <c r="C1781">
        <v>13.3</v>
      </c>
      <c r="D1781">
        <v>13.78</v>
      </c>
      <c r="E1781">
        <v>13.27</v>
      </c>
      <c r="F1781" t="s">
        <v>7134</v>
      </c>
      <c r="G1781">
        <v>3.04E-2</v>
      </c>
    </row>
    <row r="1782" spans="1:7" x14ac:dyDescent="0.35">
      <c r="A1782" s="1">
        <v>43826</v>
      </c>
      <c r="B1782">
        <v>13.3</v>
      </c>
      <c r="C1782">
        <v>13.19</v>
      </c>
      <c r="D1782">
        <v>13.34</v>
      </c>
      <c r="E1782">
        <v>13</v>
      </c>
      <c r="F1782" t="s">
        <v>5856</v>
      </c>
      <c r="G1782">
        <v>8.3000000000000001E-3</v>
      </c>
    </row>
    <row r="1783" spans="1:7" x14ac:dyDescent="0.35">
      <c r="A1783" s="1">
        <v>43825</v>
      </c>
      <c r="B1783">
        <v>13.19</v>
      </c>
      <c r="C1783">
        <v>13.04</v>
      </c>
      <c r="D1783">
        <v>13.59</v>
      </c>
      <c r="E1783">
        <v>13.02</v>
      </c>
      <c r="F1783" t="s">
        <v>5419</v>
      </c>
      <c r="G1783">
        <v>1.14E-2</v>
      </c>
    </row>
    <row r="1784" spans="1:7" x14ac:dyDescent="0.35">
      <c r="A1784" s="1">
        <v>43824</v>
      </c>
      <c r="B1784">
        <v>13.04</v>
      </c>
      <c r="C1784">
        <v>13.37</v>
      </c>
      <c r="D1784">
        <v>13.43</v>
      </c>
      <c r="E1784">
        <v>12.95</v>
      </c>
      <c r="F1784" t="s">
        <v>7135</v>
      </c>
      <c r="G1784">
        <v>-2.4299999999999999E-2</v>
      </c>
    </row>
    <row r="1785" spans="1:7" x14ac:dyDescent="0.35">
      <c r="A1785" s="1">
        <v>43823</v>
      </c>
      <c r="B1785">
        <v>13.37</v>
      </c>
      <c r="C1785">
        <v>13.35</v>
      </c>
      <c r="D1785">
        <v>13.65</v>
      </c>
      <c r="E1785">
        <v>13.28</v>
      </c>
      <c r="F1785" t="s">
        <v>5855</v>
      </c>
      <c r="G1785">
        <v>1.6000000000000001E-3</v>
      </c>
    </row>
    <row r="1786" spans="1:7" x14ac:dyDescent="0.35">
      <c r="A1786" s="1">
        <v>43822</v>
      </c>
      <c r="B1786">
        <v>13.35</v>
      </c>
      <c r="C1786">
        <v>13.81</v>
      </c>
      <c r="D1786">
        <v>14</v>
      </c>
      <c r="E1786">
        <v>13.25</v>
      </c>
      <c r="F1786" t="s">
        <v>7001</v>
      </c>
      <c r="G1786">
        <v>-3.3599999999999998E-2</v>
      </c>
    </row>
    <row r="1787" spans="1:7" x14ac:dyDescent="0.35">
      <c r="A1787" s="1">
        <v>43821</v>
      </c>
      <c r="B1787">
        <v>13.81</v>
      </c>
      <c r="C1787">
        <v>13.34</v>
      </c>
      <c r="D1787">
        <v>13.84</v>
      </c>
      <c r="E1787">
        <v>13.3</v>
      </c>
      <c r="F1787" t="s">
        <v>5372</v>
      </c>
      <c r="G1787">
        <v>3.5499999999999997E-2</v>
      </c>
    </row>
    <row r="1788" spans="1:7" x14ac:dyDescent="0.35">
      <c r="A1788" s="1">
        <v>43820</v>
      </c>
      <c r="B1788">
        <v>13.34</v>
      </c>
      <c r="C1788">
        <v>13.53</v>
      </c>
      <c r="D1788">
        <v>13.57</v>
      </c>
      <c r="E1788">
        <v>13.3</v>
      </c>
      <c r="F1788" t="s">
        <v>7120</v>
      </c>
      <c r="G1788">
        <v>-1.6199999999999999E-2</v>
      </c>
    </row>
    <row r="1789" spans="1:7" x14ac:dyDescent="0.35">
      <c r="A1789" s="1">
        <v>43819</v>
      </c>
      <c r="B1789">
        <v>13.56</v>
      </c>
      <c r="C1789">
        <v>13.36</v>
      </c>
      <c r="D1789">
        <v>13.57</v>
      </c>
      <c r="E1789">
        <v>13.12</v>
      </c>
      <c r="F1789" t="s">
        <v>5721</v>
      </c>
      <c r="G1789">
        <v>1.5599999999999999E-2</v>
      </c>
    </row>
    <row r="1790" spans="1:7" x14ac:dyDescent="0.35">
      <c r="A1790" s="1">
        <v>43818</v>
      </c>
      <c r="B1790">
        <v>13.35</v>
      </c>
      <c r="C1790">
        <v>13.59</v>
      </c>
      <c r="D1790">
        <v>13.76</v>
      </c>
      <c r="E1790">
        <v>12.95</v>
      </c>
      <c r="F1790" t="s">
        <v>6971</v>
      </c>
      <c r="G1790">
        <v>-1.7399999999999999E-2</v>
      </c>
    </row>
    <row r="1791" spans="1:7" x14ac:dyDescent="0.35">
      <c r="A1791" s="1">
        <v>43817</v>
      </c>
      <c r="B1791">
        <v>13.59</v>
      </c>
      <c r="C1791">
        <v>12.37</v>
      </c>
      <c r="D1791">
        <v>13.68</v>
      </c>
      <c r="E1791">
        <v>12.23</v>
      </c>
      <c r="F1791" t="s">
        <v>7113</v>
      </c>
      <c r="G1791">
        <v>9.7900000000000001E-2</v>
      </c>
    </row>
    <row r="1792" spans="1:7" x14ac:dyDescent="0.35">
      <c r="A1792" s="1">
        <v>43816</v>
      </c>
      <c r="B1792">
        <v>12.37</v>
      </c>
      <c r="C1792">
        <v>13.61</v>
      </c>
      <c r="D1792">
        <v>13.65</v>
      </c>
      <c r="E1792">
        <v>12.15</v>
      </c>
      <c r="F1792" t="s">
        <v>7130</v>
      </c>
      <c r="G1792">
        <v>-9.0499999999999997E-2</v>
      </c>
    </row>
    <row r="1793" spans="1:7" x14ac:dyDescent="0.35">
      <c r="A1793" s="1">
        <v>43815</v>
      </c>
      <c r="B1793">
        <v>13.61</v>
      </c>
      <c r="C1793">
        <v>14.55</v>
      </c>
      <c r="D1793">
        <v>14.58</v>
      </c>
      <c r="E1793">
        <v>13.47</v>
      </c>
      <c r="F1793" t="s">
        <v>6971</v>
      </c>
      <c r="G1793">
        <v>-6.4699999999999994E-2</v>
      </c>
    </row>
    <row r="1794" spans="1:7" x14ac:dyDescent="0.35">
      <c r="A1794" s="1">
        <v>43814</v>
      </c>
      <c r="B1794">
        <v>14.55</v>
      </c>
      <c r="C1794">
        <v>14.53</v>
      </c>
      <c r="D1794">
        <v>14.65</v>
      </c>
      <c r="E1794">
        <v>14.33</v>
      </c>
      <c r="F1794" t="s">
        <v>2162</v>
      </c>
      <c r="G1794">
        <v>8.9999999999999998E-4</v>
      </c>
    </row>
    <row r="1795" spans="1:7" x14ac:dyDescent="0.35">
      <c r="A1795" s="1">
        <v>43813</v>
      </c>
      <c r="B1795">
        <v>14.53</v>
      </c>
      <c r="C1795">
        <v>14.91</v>
      </c>
      <c r="D1795">
        <v>15.04</v>
      </c>
      <c r="E1795">
        <v>14.35</v>
      </c>
      <c r="F1795" t="s">
        <v>5496</v>
      </c>
      <c r="G1795">
        <v>-2.5000000000000001E-2</v>
      </c>
    </row>
    <row r="1796" spans="1:7" x14ac:dyDescent="0.35">
      <c r="A1796" s="1">
        <v>43812</v>
      </c>
      <c r="B1796">
        <v>14.91</v>
      </c>
      <c r="C1796">
        <v>14.83</v>
      </c>
      <c r="D1796">
        <v>15.04</v>
      </c>
      <c r="E1796">
        <v>14.77</v>
      </c>
      <c r="F1796" t="s">
        <v>5506</v>
      </c>
      <c r="G1796">
        <v>5.4000000000000003E-3</v>
      </c>
    </row>
    <row r="1797" spans="1:7" x14ac:dyDescent="0.35">
      <c r="A1797" s="1">
        <v>43811</v>
      </c>
      <c r="B1797">
        <v>14.83</v>
      </c>
      <c r="C1797">
        <v>14.86</v>
      </c>
      <c r="D1797">
        <v>14.94</v>
      </c>
      <c r="E1797">
        <v>14.57</v>
      </c>
      <c r="F1797" t="s">
        <v>5414</v>
      </c>
      <c r="G1797">
        <v>-2E-3</v>
      </c>
    </row>
    <row r="1798" spans="1:7" x14ac:dyDescent="0.35">
      <c r="A1798" s="1">
        <v>43810</v>
      </c>
      <c r="B1798">
        <v>14.86</v>
      </c>
      <c r="C1798">
        <v>15.01</v>
      </c>
      <c r="D1798">
        <v>15.12</v>
      </c>
      <c r="E1798">
        <v>14.68</v>
      </c>
      <c r="F1798" t="s">
        <v>7033</v>
      </c>
      <c r="G1798">
        <v>-1.0699999999999999E-2</v>
      </c>
    </row>
    <row r="1799" spans="1:7" x14ac:dyDescent="0.35">
      <c r="A1799" s="1">
        <v>43809</v>
      </c>
      <c r="B1799">
        <v>15.02</v>
      </c>
      <c r="C1799">
        <v>15.48</v>
      </c>
      <c r="D1799">
        <v>15.49</v>
      </c>
      <c r="E1799">
        <v>14.74</v>
      </c>
      <c r="F1799" t="s">
        <v>5697</v>
      </c>
      <c r="G1799">
        <v>-2.75E-2</v>
      </c>
    </row>
    <row r="1800" spans="1:7" x14ac:dyDescent="0.35">
      <c r="A1800" s="1">
        <v>43808</v>
      </c>
      <c r="B1800">
        <v>15.44</v>
      </c>
      <c r="C1800">
        <v>15.64</v>
      </c>
      <c r="D1800">
        <v>15.91</v>
      </c>
      <c r="E1800">
        <v>15.29</v>
      </c>
      <c r="F1800" t="s">
        <v>7136</v>
      </c>
      <c r="G1800">
        <v>-1.26E-2</v>
      </c>
    </row>
    <row r="1801" spans="1:7" x14ac:dyDescent="0.35">
      <c r="A1801" s="1">
        <v>43807</v>
      </c>
      <c r="B1801">
        <v>15.64</v>
      </c>
      <c r="C1801">
        <v>15.63</v>
      </c>
      <c r="D1801">
        <v>15.86</v>
      </c>
      <c r="E1801">
        <v>15.43</v>
      </c>
      <c r="F1801" t="s">
        <v>7137</v>
      </c>
      <c r="G1801">
        <v>8.0000000000000004E-4</v>
      </c>
    </row>
    <row r="1802" spans="1:7" x14ac:dyDescent="0.35">
      <c r="A1802" s="1">
        <v>43806</v>
      </c>
      <c r="B1802">
        <v>15.63</v>
      </c>
      <c r="C1802">
        <v>15.69</v>
      </c>
      <c r="D1802">
        <v>15.84</v>
      </c>
      <c r="E1802">
        <v>15.56</v>
      </c>
      <c r="F1802" t="s">
        <v>7079</v>
      </c>
      <c r="G1802">
        <v>-4.4999999999999997E-3</v>
      </c>
    </row>
    <row r="1803" spans="1:7" x14ac:dyDescent="0.35">
      <c r="A1803" s="1">
        <v>43805</v>
      </c>
      <c r="B1803">
        <v>15.7</v>
      </c>
      <c r="C1803">
        <v>15.67</v>
      </c>
      <c r="D1803">
        <v>15.79</v>
      </c>
      <c r="E1803">
        <v>15.35</v>
      </c>
      <c r="F1803" t="s">
        <v>5412</v>
      </c>
      <c r="G1803">
        <v>1.6999999999999999E-3</v>
      </c>
    </row>
    <row r="1804" spans="1:7" x14ac:dyDescent="0.35">
      <c r="A1804" s="1">
        <v>43804</v>
      </c>
      <c r="B1804">
        <v>15.67</v>
      </c>
      <c r="C1804">
        <v>15.16</v>
      </c>
      <c r="D1804">
        <v>15.74</v>
      </c>
      <c r="E1804">
        <v>14.93</v>
      </c>
      <c r="F1804" t="s">
        <v>5492</v>
      </c>
      <c r="G1804">
        <v>3.3500000000000002E-2</v>
      </c>
    </row>
    <row r="1805" spans="1:7" x14ac:dyDescent="0.35">
      <c r="A1805" s="1">
        <v>43803</v>
      </c>
      <c r="B1805">
        <v>15.16</v>
      </c>
      <c r="C1805">
        <v>15.32</v>
      </c>
      <c r="D1805">
        <v>15.71</v>
      </c>
      <c r="E1805">
        <v>14.97</v>
      </c>
      <c r="F1805" t="s">
        <v>7138</v>
      </c>
      <c r="G1805">
        <v>-1.03E-2</v>
      </c>
    </row>
    <row r="1806" spans="1:7" x14ac:dyDescent="0.35">
      <c r="A1806" s="1">
        <v>43802</v>
      </c>
      <c r="B1806">
        <v>15.32</v>
      </c>
      <c r="C1806">
        <v>15.21</v>
      </c>
      <c r="D1806">
        <v>15.53</v>
      </c>
      <c r="E1806">
        <v>15.13</v>
      </c>
      <c r="F1806" t="s">
        <v>7139</v>
      </c>
      <c r="G1806">
        <v>7.1999999999999998E-3</v>
      </c>
    </row>
    <row r="1807" spans="1:7" x14ac:dyDescent="0.35">
      <c r="A1807" s="1">
        <v>43801</v>
      </c>
      <c r="B1807">
        <v>15.21</v>
      </c>
      <c r="C1807">
        <v>15.53</v>
      </c>
      <c r="D1807">
        <v>15.7</v>
      </c>
      <c r="E1807">
        <v>15.14</v>
      </c>
      <c r="F1807" t="s">
        <v>5848</v>
      </c>
      <c r="G1807">
        <v>-2.06E-2</v>
      </c>
    </row>
    <row r="1808" spans="1:7" x14ac:dyDescent="0.35">
      <c r="A1808" s="1">
        <v>43800</v>
      </c>
      <c r="B1808">
        <v>15.53</v>
      </c>
      <c r="C1808">
        <v>15.67</v>
      </c>
      <c r="D1808">
        <v>15.69</v>
      </c>
      <c r="E1808">
        <v>15.01</v>
      </c>
      <c r="F1808" t="s">
        <v>3770</v>
      </c>
      <c r="G1808">
        <v>-9.2999999999999992E-3</v>
      </c>
    </row>
    <row r="1809" spans="1:7" x14ac:dyDescent="0.35">
      <c r="A1809" s="1">
        <v>43799</v>
      </c>
      <c r="B1809">
        <v>15.68</v>
      </c>
      <c r="C1809">
        <v>16.14</v>
      </c>
      <c r="D1809">
        <v>16.190000000000001</v>
      </c>
      <c r="E1809">
        <v>15.42</v>
      </c>
      <c r="F1809" t="s">
        <v>6996</v>
      </c>
      <c r="G1809">
        <v>-2.8899999999999999E-2</v>
      </c>
    </row>
    <row r="1810" spans="1:7" x14ac:dyDescent="0.35">
      <c r="A1810" s="1">
        <v>43798</v>
      </c>
      <c r="B1810">
        <v>16.14</v>
      </c>
      <c r="C1810">
        <v>15.52</v>
      </c>
      <c r="D1810">
        <v>16.260000000000002</v>
      </c>
      <c r="E1810">
        <v>15.46</v>
      </c>
      <c r="F1810" t="s">
        <v>5666</v>
      </c>
      <c r="G1810">
        <v>4.02E-2</v>
      </c>
    </row>
    <row r="1811" spans="1:7" x14ac:dyDescent="0.35">
      <c r="A1811" s="1">
        <v>43797</v>
      </c>
      <c r="B1811">
        <v>15.52</v>
      </c>
      <c r="C1811">
        <v>16.03</v>
      </c>
      <c r="D1811">
        <v>16.12</v>
      </c>
      <c r="E1811">
        <v>15.45</v>
      </c>
      <c r="F1811" t="s">
        <v>5506</v>
      </c>
      <c r="G1811">
        <v>-3.1699999999999999E-2</v>
      </c>
    </row>
    <row r="1812" spans="1:7" x14ac:dyDescent="0.35">
      <c r="A1812" s="1">
        <v>43796</v>
      </c>
      <c r="B1812">
        <v>16.03</v>
      </c>
      <c r="C1812">
        <v>15.48</v>
      </c>
      <c r="D1812">
        <v>16.16</v>
      </c>
      <c r="E1812">
        <v>14.89</v>
      </c>
      <c r="F1812" t="s">
        <v>7140</v>
      </c>
      <c r="G1812">
        <v>3.5799999999999998E-2</v>
      </c>
    </row>
    <row r="1813" spans="1:7" x14ac:dyDescent="0.35">
      <c r="A1813" s="1">
        <v>43795</v>
      </c>
      <c r="B1813">
        <v>15.47</v>
      </c>
      <c r="C1813">
        <v>15.28</v>
      </c>
      <c r="D1813">
        <v>15.98</v>
      </c>
      <c r="E1813">
        <v>15.16</v>
      </c>
      <c r="F1813" t="s">
        <v>5525</v>
      </c>
      <c r="G1813">
        <v>1.1599999999999999E-2</v>
      </c>
    </row>
    <row r="1814" spans="1:7" x14ac:dyDescent="0.35">
      <c r="A1814" s="1">
        <v>43794</v>
      </c>
      <c r="B1814">
        <v>15.3</v>
      </c>
      <c r="C1814">
        <v>15.2</v>
      </c>
      <c r="D1814">
        <v>15.87</v>
      </c>
      <c r="E1814">
        <v>14.15</v>
      </c>
      <c r="F1814" t="s">
        <v>7100</v>
      </c>
      <c r="G1814">
        <v>6.0000000000000001E-3</v>
      </c>
    </row>
    <row r="1815" spans="1:7" x14ac:dyDescent="0.35">
      <c r="A1815" s="1">
        <v>43793</v>
      </c>
      <c r="B1815">
        <v>15.21</v>
      </c>
      <c r="C1815">
        <v>16.29</v>
      </c>
      <c r="D1815">
        <v>16.52</v>
      </c>
      <c r="E1815">
        <v>15.12</v>
      </c>
      <c r="F1815" t="s">
        <v>7141</v>
      </c>
      <c r="G1815">
        <v>-6.6500000000000004E-2</v>
      </c>
    </row>
    <row r="1816" spans="1:7" x14ac:dyDescent="0.35">
      <c r="A1816" s="1">
        <v>43792</v>
      </c>
      <c r="B1816">
        <v>16.29</v>
      </c>
      <c r="C1816">
        <v>15.58</v>
      </c>
      <c r="D1816">
        <v>16.39</v>
      </c>
      <c r="E1816">
        <v>15.13</v>
      </c>
      <c r="F1816" t="s">
        <v>5641</v>
      </c>
      <c r="G1816">
        <v>4.5400000000000003E-2</v>
      </c>
    </row>
    <row r="1817" spans="1:7" x14ac:dyDescent="0.35">
      <c r="A1817" s="1">
        <v>43791</v>
      </c>
      <c r="B1817">
        <v>15.58</v>
      </c>
      <c r="C1817">
        <v>16.809999999999999</v>
      </c>
      <c r="D1817">
        <v>16.809999999999999</v>
      </c>
      <c r="E1817">
        <v>14.56</v>
      </c>
      <c r="F1817" t="s">
        <v>7085</v>
      </c>
      <c r="G1817">
        <v>-7.3099999999999998E-2</v>
      </c>
    </row>
    <row r="1818" spans="1:7" x14ac:dyDescent="0.35">
      <c r="A1818" s="1">
        <v>43790</v>
      </c>
      <c r="B1818">
        <v>16.809999999999999</v>
      </c>
      <c r="C1818">
        <v>18.02</v>
      </c>
      <c r="D1818">
        <v>21.68</v>
      </c>
      <c r="E1818">
        <v>16.64</v>
      </c>
      <c r="F1818" t="s">
        <v>6974</v>
      </c>
      <c r="G1818">
        <v>-6.7100000000000007E-2</v>
      </c>
    </row>
    <row r="1819" spans="1:7" x14ac:dyDescent="0.35">
      <c r="A1819" s="1">
        <v>43789</v>
      </c>
      <c r="B1819">
        <v>18.02</v>
      </c>
      <c r="C1819">
        <v>18.489999999999998</v>
      </c>
      <c r="D1819">
        <v>18.7</v>
      </c>
      <c r="E1819">
        <v>17.39</v>
      </c>
      <c r="F1819" t="s">
        <v>5455</v>
      </c>
      <c r="G1819">
        <v>-2.46E-2</v>
      </c>
    </row>
    <row r="1820" spans="1:7" x14ac:dyDescent="0.35">
      <c r="A1820" s="1">
        <v>43788</v>
      </c>
      <c r="B1820">
        <v>18.48</v>
      </c>
      <c r="C1820">
        <v>19.100000000000001</v>
      </c>
      <c r="D1820">
        <v>19.39</v>
      </c>
      <c r="E1820">
        <v>18.25</v>
      </c>
      <c r="F1820" t="s">
        <v>2172</v>
      </c>
      <c r="G1820">
        <v>-3.2500000000000001E-2</v>
      </c>
    </row>
    <row r="1821" spans="1:7" x14ac:dyDescent="0.35">
      <c r="A1821" s="1">
        <v>43787</v>
      </c>
      <c r="B1821">
        <v>19.100000000000001</v>
      </c>
      <c r="C1821">
        <v>20.16</v>
      </c>
      <c r="D1821">
        <v>20.16</v>
      </c>
      <c r="E1821">
        <v>18.850000000000001</v>
      </c>
      <c r="F1821" t="s">
        <v>2162</v>
      </c>
      <c r="G1821">
        <v>-5.2699999999999997E-2</v>
      </c>
    </row>
    <row r="1822" spans="1:7" x14ac:dyDescent="0.35">
      <c r="A1822" s="1">
        <v>43786</v>
      </c>
      <c r="B1822">
        <v>20.16</v>
      </c>
      <c r="C1822">
        <v>20.100000000000001</v>
      </c>
      <c r="D1822">
        <v>20.329999999999998</v>
      </c>
      <c r="E1822">
        <v>19.78</v>
      </c>
      <c r="F1822" t="s">
        <v>5545</v>
      </c>
      <c r="G1822">
        <v>2.8E-3</v>
      </c>
    </row>
    <row r="1823" spans="1:7" x14ac:dyDescent="0.35">
      <c r="A1823" s="1">
        <v>43785</v>
      </c>
      <c r="B1823">
        <v>20.100000000000001</v>
      </c>
      <c r="C1823">
        <v>20.3</v>
      </c>
      <c r="D1823">
        <v>20.61</v>
      </c>
      <c r="E1823">
        <v>19.850000000000001</v>
      </c>
      <c r="F1823" t="s">
        <v>2150</v>
      </c>
      <c r="G1823">
        <v>-9.9000000000000008E-3</v>
      </c>
    </row>
    <row r="1824" spans="1:7" x14ac:dyDescent="0.35">
      <c r="A1824" s="1">
        <v>43784</v>
      </c>
      <c r="B1824">
        <v>20.309999999999999</v>
      </c>
      <c r="C1824">
        <v>21.21</v>
      </c>
      <c r="D1824">
        <v>21.23</v>
      </c>
      <c r="E1824">
        <v>20.07</v>
      </c>
      <c r="F1824" t="s">
        <v>7039</v>
      </c>
      <c r="G1824">
        <v>-4.2799999999999998E-2</v>
      </c>
    </row>
    <row r="1825" spans="1:7" x14ac:dyDescent="0.35">
      <c r="A1825" s="1">
        <v>43783</v>
      </c>
      <c r="B1825">
        <v>21.21</v>
      </c>
      <c r="C1825">
        <v>21.3</v>
      </c>
      <c r="D1825">
        <v>21.54</v>
      </c>
      <c r="E1825">
        <v>20.88</v>
      </c>
      <c r="F1825" t="s">
        <v>5513</v>
      </c>
      <c r="G1825">
        <v>-4.5999999999999999E-3</v>
      </c>
    </row>
    <row r="1826" spans="1:7" x14ac:dyDescent="0.35">
      <c r="A1826" s="1">
        <v>43782</v>
      </c>
      <c r="B1826">
        <v>21.31</v>
      </c>
      <c r="C1826">
        <v>20.89</v>
      </c>
      <c r="D1826">
        <v>21.65</v>
      </c>
      <c r="E1826">
        <v>20.66</v>
      </c>
      <c r="F1826" t="s">
        <v>5443</v>
      </c>
      <c r="G1826">
        <v>0.02</v>
      </c>
    </row>
    <row r="1827" spans="1:7" x14ac:dyDescent="0.35">
      <c r="A1827" s="1">
        <v>43781</v>
      </c>
      <c r="B1827">
        <v>20.89</v>
      </c>
      <c r="C1827">
        <v>20.11</v>
      </c>
      <c r="D1827">
        <v>20.89</v>
      </c>
      <c r="E1827">
        <v>20.059999999999999</v>
      </c>
      <c r="F1827" t="s">
        <v>1970</v>
      </c>
      <c r="G1827">
        <v>3.8899999999999997E-2</v>
      </c>
    </row>
    <row r="1828" spans="1:7" x14ac:dyDescent="0.35">
      <c r="A1828" s="1">
        <v>43780</v>
      </c>
      <c r="B1828">
        <v>20.11</v>
      </c>
      <c r="C1828">
        <v>20.420000000000002</v>
      </c>
      <c r="D1828">
        <v>20.6</v>
      </c>
      <c r="E1828">
        <v>19.809999999999999</v>
      </c>
      <c r="F1828" t="s">
        <v>5538</v>
      </c>
      <c r="G1828">
        <v>-1.5100000000000001E-2</v>
      </c>
    </row>
    <row r="1829" spans="1:7" x14ac:dyDescent="0.35">
      <c r="A1829" s="1">
        <v>43779</v>
      </c>
      <c r="B1829">
        <v>20.420000000000002</v>
      </c>
      <c r="C1829">
        <v>19.760000000000002</v>
      </c>
      <c r="D1829">
        <v>20.57</v>
      </c>
      <c r="E1829">
        <v>19.72</v>
      </c>
      <c r="F1829" t="s">
        <v>6984</v>
      </c>
      <c r="G1829">
        <v>3.3599999999999998E-2</v>
      </c>
    </row>
    <row r="1830" spans="1:7" x14ac:dyDescent="0.35">
      <c r="A1830" s="1">
        <v>43778</v>
      </c>
      <c r="B1830">
        <v>19.760000000000002</v>
      </c>
      <c r="C1830">
        <v>19.71</v>
      </c>
      <c r="D1830">
        <v>20</v>
      </c>
      <c r="E1830">
        <v>19.559999999999999</v>
      </c>
      <c r="F1830" t="s">
        <v>2175</v>
      </c>
      <c r="G1830">
        <v>2.3E-3</v>
      </c>
    </row>
    <row r="1831" spans="1:7" x14ac:dyDescent="0.35">
      <c r="A1831" s="1">
        <v>43777</v>
      </c>
      <c r="B1831">
        <v>19.71</v>
      </c>
      <c r="C1831">
        <v>20.39</v>
      </c>
      <c r="D1831">
        <v>20.48</v>
      </c>
      <c r="E1831">
        <v>19.39</v>
      </c>
      <c r="F1831" t="s">
        <v>5542</v>
      </c>
      <c r="G1831">
        <v>-3.3700000000000001E-2</v>
      </c>
    </row>
    <row r="1832" spans="1:7" x14ac:dyDescent="0.35">
      <c r="A1832" s="1">
        <v>43776</v>
      </c>
      <c r="B1832">
        <v>20.399999999999999</v>
      </c>
      <c r="C1832">
        <v>20.65</v>
      </c>
      <c r="D1832">
        <v>20.77</v>
      </c>
      <c r="E1832">
        <v>19.96</v>
      </c>
      <c r="F1832" t="s">
        <v>5385</v>
      </c>
      <c r="G1832">
        <v>-1.2E-2</v>
      </c>
    </row>
    <row r="1833" spans="1:7" x14ac:dyDescent="0.35">
      <c r="A1833" s="1">
        <v>43775</v>
      </c>
      <c r="B1833">
        <v>20.65</v>
      </c>
      <c r="C1833">
        <v>20.62</v>
      </c>
      <c r="D1833">
        <v>20.88</v>
      </c>
      <c r="E1833">
        <v>20.350000000000001</v>
      </c>
      <c r="F1833" t="s">
        <v>7033</v>
      </c>
      <c r="G1833">
        <v>1.4E-3</v>
      </c>
    </row>
    <row r="1834" spans="1:7" x14ac:dyDescent="0.35">
      <c r="A1834" s="1">
        <v>43774</v>
      </c>
      <c r="B1834">
        <v>20.62</v>
      </c>
      <c r="C1834">
        <v>20.62</v>
      </c>
      <c r="D1834">
        <v>20.86</v>
      </c>
      <c r="E1834">
        <v>20.34</v>
      </c>
      <c r="F1834" t="s">
        <v>7045</v>
      </c>
      <c r="G1834">
        <v>0</v>
      </c>
    </row>
    <row r="1835" spans="1:7" x14ac:dyDescent="0.35">
      <c r="A1835" s="1">
        <v>43773</v>
      </c>
      <c r="B1835">
        <v>20.62</v>
      </c>
      <c r="C1835">
        <v>20.16</v>
      </c>
      <c r="D1835">
        <v>20.86</v>
      </c>
      <c r="E1835">
        <v>20.059999999999999</v>
      </c>
      <c r="F1835" t="s">
        <v>7073</v>
      </c>
      <c r="G1835">
        <v>2.24E-2</v>
      </c>
    </row>
    <row r="1836" spans="1:7" x14ac:dyDescent="0.35">
      <c r="A1836" s="1">
        <v>43772</v>
      </c>
      <c r="B1836">
        <v>20.16</v>
      </c>
      <c r="C1836">
        <v>20.190000000000001</v>
      </c>
      <c r="D1836">
        <v>20.38</v>
      </c>
      <c r="E1836">
        <v>19.850000000000001</v>
      </c>
      <c r="F1836" t="s">
        <v>7142</v>
      </c>
      <c r="G1836">
        <v>-1.5E-3</v>
      </c>
    </row>
    <row r="1837" spans="1:7" x14ac:dyDescent="0.35">
      <c r="A1837" s="1">
        <v>43771</v>
      </c>
      <c r="B1837">
        <v>20.190000000000001</v>
      </c>
      <c r="C1837">
        <v>19.899999999999999</v>
      </c>
      <c r="D1837">
        <v>20.3</v>
      </c>
      <c r="E1837">
        <v>18.920000000000002</v>
      </c>
      <c r="F1837" t="s">
        <v>5854</v>
      </c>
      <c r="G1837">
        <v>1.4800000000000001E-2</v>
      </c>
    </row>
    <row r="1838" spans="1:7" x14ac:dyDescent="0.35">
      <c r="A1838" s="1">
        <v>43770</v>
      </c>
      <c r="B1838">
        <v>19.899999999999999</v>
      </c>
      <c r="C1838">
        <v>19.850000000000001</v>
      </c>
      <c r="D1838">
        <v>19.98</v>
      </c>
      <c r="E1838">
        <v>19.62</v>
      </c>
      <c r="F1838" t="s">
        <v>6979</v>
      </c>
      <c r="G1838">
        <v>2.5999999999999999E-3</v>
      </c>
    </row>
    <row r="1839" spans="1:7" x14ac:dyDescent="0.35">
      <c r="A1839" s="1">
        <v>43769</v>
      </c>
      <c r="B1839">
        <v>19.850000000000001</v>
      </c>
      <c r="C1839">
        <v>19.899999999999999</v>
      </c>
      <c r="D1839">
        <v>20.25</v>
      </c>
      <c r="E1839">
        <v>19.3</v>
      </c>
      <c r="F1839" t="s">
        <v>7143</v>
      </c>
      <c r="G1839">
        <v>-2.7000000000000001E-3</v>
      </c>
    </row>
    <row r="1840" spans="1:7" x14ac:dyDescent="0.35">
      <c r="A1840" s="1">
        <v>43768</v>
      </c>
      <c r="B1840">
        <v>19.899999999999999</v>
      </c>
      <c r="C1840">
        <v>20.66</v>
      </c>
      <c r="D1840">
        <v>20.75</v>
      </c>
      <c r="E1840">
        <v>19.07</v>
      </c>
      <c r="F1840" t="s">
        <v>5378</v>
      </c>
      <c r="G1840">
        <v>-3.6799999999999999E-2</v>
      </c>
    </row>
    <row r="1841" spans="1:7" x14ac:dyDescent="0.35">
      <c r="A1841" s="1">
        <v>43767</v>
      </c>
      <c r="B1841">
        <v>20.66</v>
      </c>
      <c r="C1841">
        <v>19.89</v>
      </c>
      <c r="D1841">
        <v>21.14</v>
      </c>
      <c r="E1841">
        <v>19.8</v>
      </c>
      <c r="F1841" t="s">
        <v>7144</v>
      </c>
      <c r="G1841">
        <v>3.8300000000000001E-2</v>
      </c>
    </row>
    <row r="1842" spans="1:7" x14ac:dyDescent="0.35">
      <c r="A1842" s="1">
        <v>43766</v>
      </c>
      <c r="B1842">
        <v>19.899999999999999</v>
      </c>
      <c r="C1842">
        <v>19.29</v>
      </c>
      <c r="D1842">
        <v>21.09</v>
      </c>
      <c r="E1842">
        <v>19.27</v>
      </c>
      <c r="F1842" t="s">
        <v>7145</v>
      </c>
      <c r="G1842">
        <v>3.09E-2</v>
      </c>
    </row>
    <row r="1843" spans="1:7" x14ac:dyDescent="0.35">
      <c r="A1843" s="1">
        <v>43765</v>
      </c>
      <c r="B1843">
        <v>19.3</v>
      </c>
      <c r="C1843">
        <v>18.93</v>
      </c>
      <c r="D1843">
        <v>19.61</v>
      </c>
      <c r="E1843">
        <v>18.52</v>
      </c>
      <c r="F1843" t="s">
        <v>7034</v>
      </c>
      <c r="G1843">
        <v>1.9599999999999999E-2</v>
      </c>
    </row>
    <row r="1844" spans="1:7" x14ac:dyDescent="0.35">
      <c r="A1844" s="1">
        <v>43764</v>
      </c>
      <c r="B1844">
        <v>18.93</v>
      </c>
      <c r="C1844">
        <v>18.600000000000001</v>
      </c>
      <c r="D1844">
        <v>19.66</v>
      </c>
      <c r="E1844">
        <v>18.059999999999999</v>
      </c>
      <c r="F1844" t="s">
        <v>5628</v>
      </c>
      <c r="G1844">
        <v>1.77E-2</v>
      </c>
    </row>
    <row r="1845" spans="1:7" x14ac:dyDescent="0.35">
      <c r="A1845" s="1">
        <v>43763</v>
      </c>
      <c r="B1845">
        <v>18.600000000000001</v>
      </c>
      <c r="C1845">
        <v>16.899999999999999</v>
      </c>
      <c r="D1845">
        <v>19.02</v>
      </c>
      <c r="E1845">
        <v>15.68</v>
      </c>
      <c r="F1845" t="s">
        <v>7145</v>
      </c>
      <c r="G1845">
        <v>0.10050000000000001</v>
      </c>
    </row>
    <row r="1846" spans="1:7" x14ac:dyDescent="0.35">
      <c r="A1846" s="1">
        <v>43762</v>
      </c>
      <c r="B1846">
        <v>16.899999999999999</v>
      </c>
      <c r="C1846">
        <v>16.73</v>
      </c>
      <c r="D1846">
        <v>17.010000000000002</v>
      </c>
      <c r="E1846">
        <v>15.65</v>
      </c>
      <c r="F1846" t="s">
        <v>7146</v>
      </c>
      <c r="G1846">
        <v>1.06E-2</v>
      </c>
    </row>
    <row r="1847" spans="1:7" x14ac:dyDescent="0.35">
      <c r="A1847" s="1">
        <v>43761</v>
      </c>
      <c r="B1847">
        <v>16.72</v>
      </c>
      <c r="C1847">
        <v>18.2</v>
      </c>
      <c r="D1847">
        <v>18.21</v>
      </c>
      <c r="E1847">
        <v>16.28</v>
      </c>
      <c r="F1847" t="s">
        <v>2166</v>
      </c>
      <c r="G1847">
        <v>-8.0699999999999994E-2</v>
      </c>
    </row>
    <row r="1848" spans="1:7" x14ac:dyDescent="0.35">
      <c r="A1848" s="1">
        <v>43760</v>
      </c>
      <c r="B1848">
        <v>18.190000000000001</v>
      </c>
      <c r="C1848">
        <v>18.25</v>
      </c>
      <c r="D1848">
        <v>18.760000000000002</v>
      </c>
      <c r="E1848">
        <v>18.079999999999998</v>
      </c>
      <c r="F1848" t="s">
        <v>5839</v>
      </c>
      <c r="G1848">
        <v>-3.2000000000000002E-3</v>
      </c>
    </row>
    <row r="1849" spans="1:7" x14ac:dyDescent="0.35">
      <c r="A1849" s="1">
        <v>43759</v>
      </c>
      <c r="B1849">
        <v>18.25</v>
      </c>
      <c r="C1849">
        <v>18.47</v>
      </c>
      <c r="D1849">
        <v>18.47</v>
      </c>
      <c r="E1849">
        <v>17.940000000000001</v>
      </c>
      <c r="F1849" t="s">
        <v>7146</v>
      </c>
      <c r="G1849">
        <v>-1.2E-2</v>
      </c>
    </row>
    <row r="1850" spans="1:7" x14ac:dyDescent="0.35">
      <c r="A1850" s="1">
        <v>43758</v>
      </c>
      <c r="B1850">
        <v>18.47</v>
      </c>
      <c r="C1850">
        <v>18.170000000000002</v>
      </c>
      <c r="D1850">
        <v>18.57</v>
      </c>
      <c r="E1850">
        <v>17.75</v>
      </c>
      <c r="F1850" t="s">
        <v>5496</v>
      </c>
      <c r="G1850">
        <v>1.6899999999999998E-2</v>
      </c>
    </row>
    <row r="1851" spans="1:7" x14ac:dyDescent="0.35">
      <c r="A1851" s="1">
        <v>43757</v>
      </c>
      <c r="B1851">
        <v>18.170000000000002</v>
      </c>
      <c r="C1851">
        <v>18.2</v>
      </c>
      <c r="D1851">
        <v>18.420000000000002</v>
      </c>
      <c r="E1851">
        <v>17.86</v>
      </c>
      <c r="F1851" t="s">
        <v>7064</v>
      </c>
      <c r="G1851">
        <v>-1.9E-3</v>
      </c>
    </row>
    <row r="1852" spans="1:7" x14ac:dyDescent="0.35">
      <c r="A1852" s="1">
        <v>43756</v>
      </c>
      <c r="B1852">
        <v>18.2</v>
      </c>
      <c r="C1852">
        <v>18.510000000000002</v>
      </c>
      <c r="D1852">
        <v>18.739999999999998</v>
      </c>
      <c r="E1852">
        <v>17.71</v>
      </c>
      <c r="F1852" t="s">
        <v>7147</v>
      </c>
      <c r="G1852">
        <v>-1.6199999999999999E-2</v>
      </c>
    </row>
    <row r="1853" spans="1:7" x14ac:dyDescent="0.35">
      <c r="A1853" s="1">
        <v>43755</v>
      </c>
      <c r="B1853">
        <v>18.5</v>
      </c>
      <c r="C1853">
        <v>17.760000000000002</v>
      </c>
      <c r="D1853">
        <v>18.77</v>
      </c>
      <c r="E1853">
        <v>17.59</v>
      </c>
      <c r="F1853" t="s">
        <v>7028</v>
      </c>
      <c r="G1853">
        <v>4.1700000000000001E-2</v>
      </c>
    </row>
    <row r="1854" spans="1:7" x14ac:dyDescent="0.35">
      <c r="A1854" s="1">
        <v>43754</v>
      </c>
      <c r="B1854">
        <v>17.760000000000002</v>
      </c>
      <c r="C1854">
        <v>18.440000000000001</v>
      </c>
      <c r="D1854">
        <v>18.579999999999998</v>
      </c>
      <c r="E1854">
        <v>17.440000000000001</v>
      </c>
      <c r="F1854" t="s">
        <v>5697</v>
      </c>
      <c r="G1854">
        <v>-3.6999999999999998E-2</v>
      </c>
    </row>
    <row r="1855" spans="1:7" x14ac:dyDescent="0.35">
      <c r="A1855" s="1">
        <v>43753</v>
      </c>
      <c r="B1855">
        <v>18.440000000000001</v>
      </c>
      <c r="C1855">
        <v>18.43</v>
      </c>
      <c r="D1855">
        <v>19.13</v>
      </c>
      <c r="E1855">
        <v>18.12</v>
      </c>
      <c r="F1855" t="s">
        <v>7148</v>
      </c>
      <c r="G1855">
        <v>5.0000000000000001E-4</v>
      </c>
    </row>
    <row r="1856" spans="1:7" x14ac:dyDescent="0.35">
      <c r="A1856" s="1">
        <v>43752</v>
      </c>
      <c r="B1856">
        <v>18.43</v>
      </c>
      <c r="C1856">
        <v>18.21</v>
      </c>
      <c r="D1856">
        <v>18.61</v>
      </c>
      <c r="E1856">
        <v>17.86</v>
      </c>
      <c r="F1856" t="s">
        <v>5378</v>
      </c>
      <c r="G1856">
        <v>1.2500000000000001E-2</v>
      </c>
    </row>
    <row r="1857" spans="1:7" x14ac:dyDescent="0.35">
      <c r="A1857" s="1">
        <v>43751</v>
      </c>
      <c r="B1857">
        <v>18.21</v>
      </c>
      <c r="C1857">
        <v>17.2</v>
      </c>
      <c r="D1857">
        <v>18.71</v>
      </c>
      <c r="E1857">
        <v>17.12</v>
      </c>
      <c r="F1857" t="s">
        <v>5537</v>
      </c>
      <c r="G1857">
        <v>5.8599999999999999E-2</v>
      </c>
    </row>
    <row r="1858" spans="1:7" x14ac:dyDescent="0.35">
      <c r="A1858" s="1">
        <v>43750</v>
      </c>
      <c r="B1858">
        <v>17.2</v>
      </c>
      <c r="C1858">
        <v>16.600000000000001</v>
      </c>
      <c r="D1858">
        <v>17.420000000000002</v>
      </c>
      <c r="E1858">
        <v>16.55</v>
      </c>
      <c r="F1858" t="s">
        <v>5307</v>
      </c>
      <c r="G1858">
        <v>3.5999999999999997E-2</v>
      </c>
    </row>
    <row r="1859" spans="1:7" x14ac:dyDescent="0.35">
      <c r="A1859" s="1">
        <v>43749</v>
      </c>
      <c r="B1859">
        <v>16.600000000000001</v>
      </c>
      <c r="C1859">
        <v>17.53</v>
      </c>
      <c r="D1859">
        <v>17.649999999999999</v>
      </c>
      <c r="E1859">
        <v>16.559999999999999</v>
      </c>
      <c r="F1859" t="s">
        <v>5496</v>
      </c>
      <c r="G1859">
        <v>-5.3100000000000001E-2</v>
      </c>
    </row>
    <row r="1860" spans="1:7" x14ac:dyDescent="0.35">
      <c r="A1860" s="1">
        <v>43748</v>
      </c>
      <c r="B1860">
        <v>17.53</v>
      </c>
      <c r="C1860">
        <v>17.71</v>
      </c>
      <c r="D1860">
        <v>17.89</v>
      </c>
      <c r="E1860">
        <v>17.07</v>
      </c>
      <c r="F1860" t="s">
        <v>5296</v>
      </c>
      <c r="G1860">
        <v>-9.9000000000000008E-3</v>
      </c>
    </row>
    <row r="1861" spans="1:7" x14ac:dyDescent="0.35">
      <c r="A1861" s="1">
        <v>43747</v>
      </c>
      <c r="B1861">
        <v>17.71</v>
      </c>
      <c r="C1861">
        <v>16.04</v>
      </c>
      <c r="D1861">
        <v>17.96</v>
      </c>
      <c r="E1861">
        <v>15.93</v>
      </c>
      <c r="F1861" t="s">
        <v>7149</v>
      </c>
      <c r="G1861">
        <v>0.1038</v>
      </c>
    </row>
    <row r="1862" spans="1:7" x14ac:dyDescent="0.35">
      <c r="A1862" s="1">
        <v>43746</v>
      </c>
      <c r="B1862">
        <v>16.04</v>
      </c>
      <c r="C1862">
        <v>16.05</v>
      </c>
      <c r="D1862">
        <v>16.34</v>
      </c>
      <c r="E1862">
        <v>15.82</v>
      </c>
      <c r="F1862" t="s">
        <v>7042</v>
      </c>
      <c r="G1862">
        <v>0</v>
      </c>
    </row>
    <row r="1863" spans="1:7" x14ac:dyDescent="0.35">
      <c r="A1863" s="1">
        <v>43745</v>
      </c>
      <c r="B1863">
        <v>16.05</v>
      </c>
      <c r="C1863">
        <v>15.36</v>
      </c>
      <c r="D1863">
        <v>16.14</v>
      </c>
      <c r="E1863">
        <v>15.22</v>
      </c>
      <c r="F1863" t="s">
        <v>5550</v>
      </c>
      <c r="G1863">
        <v>4.4499999999999998E-2</v>
      </c>
    </row>
    <row r="1864" spans="1:7" x14ac:dyDescent="0.35">
      <c r="A1864" s="1">
        <v>43744</v>
      </c>
      <c r="B1864">
        <v>15.36</v>
      </c>
      <c r="C1864">
        <v>15.72</v>
      </c>
      <c r="D1864">
        <v>15.75</v>
      </c>
      <c r="E1864">
        <v>15.22</v>
      </c>
      <c r="F1864" t="s">
        <v>5844</v>
      </c>
      <c r="G1864">
        <v>-2.24E-2</v>
      </c>
    </row>
    <row r="1865" spans="1:7" x14ac:dyDescent="0.35">
      <c r="A1865" s="1">
        <v>43743</v>
      </c>
      <c r="B1865">
        <v>15.71</v>
      </c>
      <c r="C1865">
        <v>15.65</v>
      </c>
      <c r="D1865">
        <v>15.8</v>
      </c>
      <c r="E1865">
        <v>15.46</v>
      </c>
      <c r="F1865" t="s">
        <v>6257</v>
      </c>
      <c r="G1865">
        <v>4.4000000000000003E-3</v>
      </c>
    </row>
    <row r="1866" spans="1:7" x14ac:dyDescent="0.35">
      <c r="A1866" s="1">
        <v>43742</v>
      </c>
      <c r="B1866">
        <v>15.65</v>
      </c>
      <c r="C1866">
        <v>15.68</v>
      </c>
      <c r="D1866">
        <v>15.86</v>
      </c>
      <c r="E1866">
        <v>15.42</v>
      </c>
      <c r="F1866" t="s">
        <v>1990</v>
      </c>
      <c r="G1866">
        <v>-3.2000000000000002E-3</v>
      </c>
    </row>
    <row r="1867" spans="1:7" x14ac:dyDescent="0.35">
      <c r="A1867" s="1">
        <v>43741</v>
      </c>
      <c r="B1867">
        <v>15.7</v>
      </c>
      <c r="C1867">
        <v>15.91</v>
      </c>
      <c r="D1867">
        <v>15.97</v>
      </c>
      <c r="E1867">
        <v>15.44</v>
      </c>
      <c r="F1867" t="s">
        <v>5539</v>
      </c>
      <c r="G1867">
        <v>-1.3299999999999999E-2</v>
      </c>
    </row>
    <row r="1868" spans="1:7" x14ac:dyDescent="0.35">
      <c r="A1868" s="1">
        <v>43740</v>
      </c>
      <c r="B1868">
        <v>15.91</v>
      </c>
      <c r="C1868">
        <v>15.85</v>
      </c>
      <c r="D1868">
        <v>15.94</v>
      </c>
      <c r="E1868">
        <v>15.58</v>
      </c>
      <c r="F1868" t="s">
        <v>5722</v>
      </c>
      <c r="G1868">
        <v>3.5999999999999999E-3</v>
      </c>
    </row>
    <row r="1869" spans="1:7" x14ac:dyDescent="0.35">
      <c r="A1869" s="1">
        <v>43739</v>
      </c>
      <c r="B1869">
        <v>15.85</v>
      </c>
      <c r="C1869">
        <v>15.84</v>
      </c>
      <c r="D1869">
        <v>16.170000000000002</v>
      </c>
      <c r="E1869">
        <v>15.66</v>
      </c>
      <c r="F1869" t="s">
        <v>5703</v>
      </c>
      <c r="G1869">
        <v>5.9999999999999995E-4</v>
      </c>
    </row>
    <row r="1870" spans="1:7" x14ac:dyDescent="0.35">
      <c r="A1870" s="1">
        <v>43738</v>
      </c>
      <c r="B1870">
        <v>15.84</v>
      </c>
      <c r="C1870">
        <v>15.27</v>
      </c>
      <c r="D1870">
        <v>15.85</v>
      </c>
      <c r="E1870">
        <v>14.79</v>
      </c>
      <c r="F1870" t="s">
        <v>1994</v>
      </c>
      <c r="G1870">
        <v>3.73E-2</v>
      </c>
    </row>
    <row r="1871" spans="1:7" x14ac:dyDescent="0.35">
      <c r="A1871" s="1">
        <v>43737</v>
      </c>
      <c r="B1871">
        <v>15.27</v>
      </c>
      <c r="C1871">
        <v>15.75</v>
      </c>
      <c r="D1871">
        <v>15.81</v>
      </c>
      <c r="E1871">
        <v>14.95</v>
      </c>
      <c r="F1871" t="s">
        <v>5957</v>
      </c>
      <c r="G1871">
        <v>-3.0300000000000001E-2</v>
      </c>
    </row>
    <row r="1872" spans="1:7" x14ac:dyDescent="0.35">
      <c r="A1872" s="1">
        <v>43736</v>
      </c>
      <c r="B1872">
        <v>15.75</v>
      </c>
      <c r="C1872">
        <v>15.65</v>
      </c>
      <c r="D1872">
        <v>15.85</v>
      </c>
      <c r="E1872">
        <v>15.35</v>
      </c>
      <c r="F1872" t="s">
        <v>6970</v>
      </c>
      <c r="G1872">
        <v>6.4999999999999997E-3</v>
      </c>
    </row>
    <row r="1873" spans="1:7" x14ac:dyDescent="0.35">
      <c r="A1873" s="1">
        <v>43735</v>
      </c>
      <c r="B1873">
        <v>15.65</v>
      </c>
      <c r="C1873">
        <v>15.41</v>
      </c>
      <c r="D1873">
        <v>15.74</v>
      </c>
      <c r="E1873">
        <v>14.82</v>
      </c>
      <c r="F1873" t="s">
        <v>5540</v>
      </c>
      <c r="G1873">
        <v>1.52E-2</v>
      </c>
    </row>
    <row r="1874" spans="1:7" x14ac:dyDescent="0.35">
      <c r="A1874" s="1">
        <v>43734</v>
      </c>
      <c r="B1874">
        <v>15.41</v>
      </c>
      <c r="C1874">
        <v>16.25</v>
      </c>
      <c r="D1874">
        <v>16.649999999999999</v>
      </c>
      <c r="E1874">
        <v>14.65</v>
      </c>
      <c r="F1874" t="s">
        <v>6995</v>
      </c>
      <c r="G1874">
        <v>-5.1499999999999997E-2</v>
      </c>
    </row>
    <row r="1875" spans="1:7" x14ac:dyDescent="0.35">
      <c r="A1875" s="1">
        <v>43733</v>
      </c>
      <c r="B1875">
        <v>16.25</v>
      </c>
      <c r="C1875">
        <v>16.010000000000002</v>
      </c>
      <c r="D1875">
        <v>22.8</v>
      </c>
      <c r="E1875">
        <v>15.42</v>
      </c>
      <c r="F1875" t="s">
        <v>5479</v>
      </c>
      <c r="G1875">
        <v>1.46E-2</v>
      </c>
    </row>
    <row r="1876" spans="1:7" x14ac:dyDescent="0.35">
      <c r="A1876" s="1">
        <v>43732</v>
      </c>
      <c r="B1876">
        <v>16.010000000000002</v>
      </c>
      <c r="C1876">
        <v>19.59</v>
      </c>
      <c r="D1876">
        <v>19.75</v>
      </c>
      <c r="E1876">
        <v>15.94</v>
      </c>
      <c r="F1876" t="s">
        <v>7150</v>
      </c>
      <c r="G1876">
        <v>-0.18229999999999999</v>
      </c>
    </row>
    <row r="1877" spans="1:7" x14ac:dyDescent="0.35">
      <c r="A1877" s="1">
        <v>43731</v>
      </c>
      <c r="B1877">
        <v>19.59</v>
      </c>
      <c r="C1877">
        <v>20.55</v>
      </c>
      <c r="D1877">
        <v>20.56</v>
      </c>
      <c r="E1877">
        <v>19.45</v>
      </c>
      <c r="F1877" t="s">
        <v>5728</v>
      </c>
      <c r="G1877">
        <v>-4.7100000000000003E-2</v>
      </c>
    </row>
    <row r="1878" spans="1:7" x14ac:dyDescent="0.35">
      <c r="A1878" s="1">
        <v>43730</v>
      </c>
      <c r="B1878">
        <v>20.55</v>
      </c>
      <c r="C1878">
        <v>21.15</v>
      </c>
      <c r="D1878">
        <v>21.17</v>
      </c>
      <c r="E1878">
        <v>20.32</v>
      </c>
      <c r="F1878" t="s">
        <v>7151</v>
      </c>
      <c r="G1878">
        <v>-2.7799999999999998E-2</v>
      </c>
    </row>
    <row r="1879" spans="1:7" x14ac:dyDescent="0.35">
      <c r="A1879" s="1">
        <v>43729</v>
      </c>
      <c r="B1879">
        <v>21.14</v>
      </c>
      <c r="C1879">
        <v>21.4</v>
      </c>
      <c r="D1879">
        <v>21.56</v>
      </c>
      <c r="E1879">
        <v>21.03</v>
      </c>
      <c r="F1879" t="s">
        <v>1984</v>
      </c>
      <c r="G1879">
        <v>-1.2200000000000001E-2</v>
      </c>
    </row>
    <row r="1880" spans="1:7" x14ac:dyDescent="0.35">
      <c r="A1880" s="1">
        <v>43728</v>
      </c>
      <c r="B1880">
        <v>21.4</v>
      </c>
      <c r="C1880">
        <v>21.61</v>
      </c>
      <c r="D1880">
        <v>21.69</v>
      </c>
      <c r="E1880">
        <v>21.1</v>
      </c>
      <c r="F1880" t="s">
        <v>7067</v>
      </c>
      <c r="G1880">
        <v>-9.7000000000000003E-3</v>
      </c>
    </row>
    <row r="1881" spans="1:7" x14ac:dyDescent="0.35">
      <c r="A1881" s="1">
        <v>43727</v>
      </c>
      <c r="B1881">
        <v>21.61</v>
      </c>
      <c r="C1881">
        <v>22.21</v>
      </c>
      <c r="D1881">
        <v>22.46</v>
      </c>
      <c r="E1881">
        <v>20.53</v>
      </c>
      <c r="F1881" t="s">
        <v>5706</v>
      </c>
      <c r="G1881">
        <v>-2.7199999999999998E-2</v>
      </c>
    </row>
    <row r="1882" spans="1:7" x14ac:dyDescent="0.35">
      <c r="A1882" s="1">
        <v>43726</v>
      </c>
      <c r="B1882">
        <v>22.22</v>
      </c>
      <c r="C1882">
        <v>21.08</v>
      </c>
      <c r="D1882">
        <v>23.16</v>
      </c>
      <c r="E1882">
        <v>21.03</v>
      </c>
      <c r="F1882" t="s">
        <v>7046</v>
      </c>
      <c r="G1882">
        <v>5.3800000000000001E-2</v>
      </c>
    </row>
    <row r="1883" spans="1:7" x14ac:dyDescent="0.35">
      <c r="A1883" s="1">
        <v>43725</v>
      </c>
      <c r="B1883">
        <v>21.08</v>
      </c>
      <c r="C1883">
        <v>20.49</v>
      </c>
      <c r="D1883">
        <v>21.5</v>
      </c>
      <c r="E1883">
        <v>20.29</v>
      </c>
      <c r="F1883" t="s">
        <v>5533</v>
      </c>
      <c r="G1883">
        <v>3.0099999999999998E-2</v>
      </c>
    </row>
    <row r="1884" spans="1:7" x14ac:dyDescent="0.35">
      <c r="A1884" s="1">
        <v>43724</v>
      </c>
      <c r="B1884">
        <v>20.46</v>
      </c>
      <c r="C1884">
        <v>20.6</v>
      </c>
      <c r="D1884">
        <v>20.97</v>
      </c>
      <c r="E1884">
        <v>20.190000000000001</v>
      </c>
      <c r="F1884" t="s">
        <v>3776</v>
      </c>
      <c r="G1884">
        <v>-6.7000000000000002E-3</v>
      </c>
    </row>
    <row r="1885" spans="1:7" x14ac:dyDescent="0.35">
      <c r="A1885" s="1">
        <v>43723</v>
      </c>
      <c r="B1885">
        <v>20.6</v>
      </c>
      <c r="C1885">
        <v>21.1</v>
      </c>
      <c r="D1885">
        <v>21.2</v>
      </c>
      <c r="E1885">
        <v>20.6</v>
      </c>
      <c r="F1885" t="s">
        <v>6982</v>
      </c>
      <c r="G1885">
        <v>-2.3800000000000002E-2</v>
      </c>
    </row>
    <row r="1886" spans="1:7" x14ac:dyDescent="0.35">
      <c r="A1886" s="1">
        <v>43722</v>
      </c>
      <c r="B1886">
        <v>21.1</v>
      </c>
      <c r="C1886">
        <v>20.93</v>
      </c>
      <c r="D1886">
        <v>21.27</v>
      </c>
      <c r="E1886">
        <v>20.88</v>
      </c>
      <c r="F1886" t="s">
        <v>1601</v>
      </c>
      <c r="G1886">
        <v>8.5000000000000006E-3</v>
      </c>
    </row>
    <row r="1887" spans="1:7" x14ac:dyDescent="0.35">
      <c r="A1887" s="1">
        <v>43721</v>
      </c>
      <c r="B1887">
        <v>20.93</v>
      </c>
      <c r="C1887">
        <v>20.92</v>
      </c>
      <c r="D1887">
        <v>21.27</v>
      </c>
      <c r="E1887">
        <v>20.64</v>
      </c>
      <c r="F1887" t="s">
        <v>6986</v>
      </c>
      <c r="G1887">
        <v>0</v>
      </c>
    </row>
    <row r="1888" spans="1:7" x14ac:dyDescent="0.35">
      <c r="A1888" s="1">
        <v>43720</v>
      </c>
      <c r="B1888">
        <v>20.92</v>
      </c>
      <c r="C1888">
        <v>20.97</v>
      </c>
      <c r="D1888">
        <v>21.13</v>
      </c>
      <c r="E1888">
        <v>19.96</v>
      </c>
      <c r="F1888" t="s">
        <v>5493</v>
      </c>
      <c r="G1888">
        <v>-2.5000000000000001E-3</v>
      </c>
    </row>
    <row r="1889" spans="1:7" x14ac:dyDescent="0.35">
      <c r="A1889" s="1">
        <v>43719</v>
      </c>
      <c r="B1889">
        <v>20.97</v>
      </c>
      <c r="C1889">
        <v>22.08</v>
      </c>
      <c r="D1889">
        <v>22.26</v>
      </c>
      <c r="E1889">
        <v>20.78</v>
      </c>
      <c r="F1889" t="s">
        <v>5671</v>
      </c>
      <c r="G1889">
        <v>-4.99E-2</v>
      </c>
    </row>
    <row r="1890" spans="1:7" x14ac:dyDescent="0.35">
      <c r="A1890" s="1">
        <v>43718</v>
      </c>
      <c r="B1890">
        <v>22.07</v>
      </c>
      <c r="C1890">
        <v>22.35</v>
      </c>
      <c r="D1890">
        <v>22.55</v>
      </c>
      <c r="E1890">
        <v>21.65</v>
      </c>
      <c r="F1890" t="s">
        <v>5674</v>
      </c>
      <c r="G1890">
        <v>-1.14E-2</v>
      </c>
    </row>
    <row r="1891" spans="1:7" x14ac:dyDescent="0.35">
      <c r="A1891" s="1">
        <v>43717</v>
      </c>
      <c r="B1891">
        <v>22.33</v>
      </c>
      <c r="C1891">
        <v>22.61</v>
      </c>
      <c r="D1891">
        <v>22.64</v>
      </c>
      <c r="E1891">
        <v>21.99</v>
      </c>
      <c r="F1891" t="s">
        <v>5840</v>
      </c>
      <c r="G1891">
        <v>-1.1299999999999999E-2</v>
      </c>
    </row>
    <row r="1892" spans="1:7" x14ac:dyDescent="0.35">
      <c r="A1892" s="1">
        <v>43716</v>
      </c>
      <c r="B1892">
        <v>22.59</v>
      </c>
      <c r="C1892">
        <v>22.48</v>
      </c>
      <c r="D1892">
        <v>22.83</v>
      </c>
      <c r="E1892">
        <v>22.29</v>
      </c>
      <c r="F1892" t="s">
        <v>5702</v>
      </c>
      <c r="G1892">
        <v>4.4999999999999997E-3</v>
      </c>
    </row>
    <row r="1893" spans="1:7" x14ac:dyDescent="0.35">
      <c r="A1893" s="1">
        <v>43715</v>
      </c>
      <c r="B1893">
        <v>22.48</v>
      </c>
      <c r="C1893">
        <v>22.08</v>
      </c>
      <c r="D1893">
        <v>22.75</v>
      </c>
      <c r="E1893">
        <v>21.95</v>
      </c>
      <c r="F1893" t="s">
        <v>7060</v>
      </c>
      <c r="G1893">
        <v>1.8100000000000002E-2</v>
      </c>
    </row>
    <row r="1894" spans="1:7" x14ac:dyDescent="0.35">
      <c r="A1894" s="1">
        <v>43714</v>
      </c>
      <c r="B1894">
        <v>22.08</v>
      </c>
      <c r="C1894">
        <v>22.76</v>
      </c>
      <c r="D1894">
        <v>23.44</v>
      </c>
      <c r="E1894">
        <v>21.82</v>
      </c>
      <c r="F1894" t="s">
        <v>5524</v>
      </c>
      <c r="G1894">
        <v>-2.9899999999999999E-2</v>
      </c>
    </row>
    <row r="1895" spans="1:7" x14ac:dyDescent="0.35">
      <c r="A1895" s="1">
        <v>43713</v>
      </c>
      <c r="B1895">
        <v>22.76</v>
      </c>
      <c r="C1895">
        <v>21.83</v>
      </c>
      <c r="D1895">
        <v>23.58</v>
      </c>
      <c r="E1895">
        <v>21.6</v>
      </c>
      <c r="F1895" t="s">
        <v>3762</v>
      </c>
      <c r="G1895">
        <v>4.2999999999999997E-2</v>
      </c>
    </row>
    <row r="1896" spans="1:7" x14ac:dyDescent="0.35">
      <c r="A1896" s="1">
        <v>43712</v>
      </c>
      <c r="B1896">
        <v>21.83</v>
      </c>
      <c r="C1896">
        <v>22.51</v>
      </c>
      <c r="D1896">
        <v>22.74</v>
      </c>
      <c r="E1896">
        <v>21.63</v>
      </c>
      <c r="F1896" t="s">
        <v>5840</v>
      </c>
      <c r="G1896">
        <v>-3.0200000000000001E-2</v>
      </c>
    </row>
    <row r="1897" spans="1:7" x14ac:dyDescent="0.35">
      <c r="A1897" s="1">
        <v>43711</v>
      </c>
      <c r="B1897">
        <v>22.5</v>
      </c>
      <c r="C1897">
        <v>22.77</v>
      </c>
      <c r="D1897">
        <v>22.93</v>
      </c>
      <c r="E1897">
        <v>22.33</v>
      </c>
      <c r="F1897" t="s">
        <v>6965</v>
      </c>
      <c r="G1897">
        <v>-1.17E-2</v>
      </c>
    </row>
    <row r="1898" spans="1:7" x14ac:dyDescent="0.35">
      <c r="A1898" s="1">
        <v>43710</v>
      </c>
      <c r="B1898">
        <v>22.77</v>
      </c>
      <c r="C1898">
        <v>21.55</v>
      </c>
      <c r="D1898">
        <v>22.88</v>
      </c>
      <c r="E1898">
        <v>21.2</v>
      </c>
      <c r="F1898" t="s">
        <v>5442</v>
      </c>
      <c r="G1898">
        <v>5.7200000000000001E-2</v>
      </c>
    </row>
    <row r="1899" spans="1:7" x14ac:dyDescent="0.35">
      <c r="A1899" s="1">
        <v>43709</v>
      </c>
      <c r="B1899">
        <v>21.54</v>
      </c>
      <c r="C1899">
        <v>21.22</v>
      </c>
      <c r="D1899">
        <v>21.83</v>
      </c>
      <c r="E1899">
        <v>21.16</v>
      </c>
      <c r="F1899" t="s">
        <v>2171</v>
      </c>
      <c r="G1899">
        <v>1.4800000000000001E-2</v>
      </c>
    </row>
    <row r="1900" spans="1:7" x14ac:dyDescent="0.35">
      <c r="A1900" s="1">
        <v>43708</v>
      </c>
      <c r="B1900">
        <v>21.22</v>
      </c>
      <c r="C1900">
        <v>22.19</v>
      </c>
      <c r="D1900">
        <v>22.42</v>
      </c>
      <c r="E1900">
        <v>21.17</v>
      </c>
      <c r="F1900" t="s">
        <v>5695</v>
      </c>
      <c r="G1900">
        <v>-4.2700000000000002E-2</v>
      </c>
    </row>
    <row r="1901" spans="1:7" x14ac:dyDescent="0.35">
      <c r="A1901" s="1">
        <v>43707</v>
      </c>
      <c r="B1901">
        <v>22.17</v>
      </c>
      <c r="C1901">
        <v>21.84</v>
      </c>
      <c r="D1901">
        <v>22.62</v>
      </c>
      <c r="E1901">
        <v>21.59</v>
      </c>
      <c r="F1901" t="s">
        <v>7000</v>
      </c>
      <c r="G1901">
        <v>1.5299999999999999E-2</v>
      </c>
    </row>
    <row r="1902" spans="1:7" x14ac:dyDescent="0.35">
      <c r="A1902" s="1">
        <v>43706</v>
      </c>
      <c r="B1902">
        <v>21.84</v>
      </c>
      <c r="C1902">
        <v>23.42</v>
      </c>
      <c r="D1902">
        <v>23.42</v>
      </c>
      <c r="E1902">
        <v>21.4</v>
      </c>
      <c r="F1902" t="s">
        <v>7068</v>
      </c>
      <c r="G1902">
        <v>-6.7400000000000002E-2</v>
      </c>
    </row>
    <row r="1903" spans="1:7" x14ac:dyDescent="0.35">
      <c r="A1903" s="1">
        <v>43705</v>
      </c>
      <c r="B1903">
        <v>23.42</v>
      </c>
      <c r="C1903">
        <v>25.6</v>
      </c>
      <c r="D1903">
        <v>25.99</v>
      </c>
      <c r="E1903">
        <v>23.32</v>
      </c>
      <c r="F1903" t="s">
        <v>6257</v>
      </c>
      <c r="G1903">
        <v>-8.5000000000000006E-2</v>
      </c>
    </row>
    <row r="1904" spans="1:7" x14ac:dyDescent="0.35">
      <c r="A1904" s="1">
        <v>43704</v>
      </c>
      <c r="B1904">
        <v>25.59</v>
      </c>
      <c r="C1904">
        <v>26.12</v>
      </c>
      <c r="D1904">
        <v>26.13</v>
      </c>
      <c r="E1904">
        <v>24.72</v>
      </c>
      <c r="F1904" t="s">
        <v>6965</v>
      </c>
      <c r="G1904">
        <v>-2.0199999999999999E-2</v>
      </c>
    </row>
    <row r="1905" spans="1:7" x14ac:dyDescent="0.35">
      <c r="A1905" s="1">
        <v>43703</v>
      </c>
      <c r="B1905">
        <v>26.12</v>
      </c>
      <c r="C1905">
        <v>26.08</v>
      </c>
      <c r="D1905">
        <v>27.18</v>
      </c>
      <c r="E1905">
        <v>25.79</v>
      </c>
      <c r="F1905" t="s">
        <v>5385</v>
      </c>
      <c r="G1905">
        <v>1.6000000000000001E-3</v>
      </c>
    </row>
    <row r="1906" spans="1:7" x14ac:dyDescent="0.35">
      <c r="A1906" s="1">
        <v>43702</v>
      </c>
      <c r="B1906">
        <v>26.08</v>
      </c>
      <c r="C1906">
        <v>26.44</v>
      </c>
      <c r="D1906">
        <v>26.48</v>
      </c>
      <c r="E1906">
        <v>25.67</v>
      </c>
      <c r="F1906" t="s">
        <v>5653</v>
      </c>
      <c r="G1906">
        <v>-1.3899999999999999E-2</v>
      </c>
    </row>
    <row r="1907" spans="1:7" x14ac:dyDescent="0.35">
      <c r="A1907" s="1">
        <v>43701</v>
      </c>
      <c r="B1907">
        <v>26.44</v>
      </c>
      <c r="C1907">
        <v>27.03</v>
      </c>
      <c r="D1907">
        <v>27.03</v>
      </c>
      <c r="E1907">
        <v>26.09</v>
      </c>
      <c r="F1907" t="s">
        <v>1639</v>
      </c>
      <c r="G1907">
        <v>-2.1600000000000001E-2</v>
      </c>
    </row>
    <row r="1908" spans="1:7" x14ac:dyDescent="0.35">
      <c r="A1908" s="1">
        <v>43700</v>
      </c>
      <c r="B1908">
        <v>27.03</v>
      </c>
      <c r="C1908">
        <v>27.02</v>
      </c>
      <c r="D1908">
        <v>27.32</v>
      </c>
      <c r="E1908">
        <v>26.87</v>
      </c>
      <c r="F1908" t="s">
        <v>5649</v>
      </c>
      <c r="G1908">
        <v>2.0000000000000001E-4</v>
      </c>
    </row>
    <row r="1909" spans="1:7" x14ac:dyDescent="0.35">
      <c r="A1909" s="1">
        <v>43699</v>
      </c>
      <c r="B1909">
        <v>27.02</v>
      </c>
      <c r="C1909">
        <v>26.95</v>
      </c>
      <c r="D1909">
        <v>27.32</v>
      </c>
      <c r="E1909">
        <v>26.31</v>
      </c>
      <c r="F1909" t="s">
        <v>6946</v>
      </c>
      <c r="G1909">
        <v>2.5000000000000001E-3</v>
      </c>
    </row>
    <row r="1910" spans="1:7" x14ac:dyDescent="0.35">
      <c r="A1910" s="1">
        <v>43698</v>
      </c>
      <c r="B1910">
        <v>26.95</v>
      </c>
      <c r="C1910">
        <v>28</v>
      </c>
      <c r="D1910">
        <v>28.04</v>
      </c>
      <c r="E1910">
        <v>26.42</v>
      </c>
      <c r="F1910" t="s">
        <v>1644</v>
      </c>
      <c r="G1910">
        <v>-3.7100000000000001E-2</v>
      </c>
    </row>
    <row r="1911" spans="1:7" x14ac:dyDescent="0.35">
      <c r="A1911" s="1">
        <v>43697</v>
      </c>
      <c r="B1911">
        <v>27.99</v>
      </c>
      <c r="C1911">
        <v>28.77</v>
      </c>
      <c r="D1911">
        <v>28.81</v>
      </c>
      <c r="E1911">
        <v>27.8</v>
      </c>
      <c r="F1911" t="s">
        <v>1987</v>
      </c>
      <c r="G1911">
        <v>-2.7199999999999998E-2</v>
      </c>
    </row>
    <row r="1912" spans="1:7" x14ac:dyDescent="0.35">
      <c r="A1912" s="1">
        <v>43696</v>
      </c>
      <c r="B1912">
        <v>28.78</v>
      </c>
      <c r="C1912">
        <v>27.9</v>
      </c>
      <c r="D1912">
        <v>29.2</v>
      </c>
      <c r="E1912">
        <v>27.73</v>
      </c>
      <c r="F1912" t="s">
        <v>7031</v>
      </c>
      <c r="G1912">
        <v>3.1099999999999999E-2</v>
      </c>
    </row>
    <row r="1913" spans="1:7" x14ac:dyDescent="0.35">
      <c r="A1913" s="1">
        <v>43695</v>
      </c>
      <c r="B1913">
        <v>27.91</v>
      </c>
      <c r="C1913">
        <v>27.45</v>
      </c>
      <c r="D1913">
        <v>28.16</v>
      </c>
      <c r="E1913">
        <v>27.11</v>
      </c>
      <c r="F1913" t="s">
        <v>5538</v>
      </c>
      <c r="G1913">
        <v>1.6500000000000001E-2</v>
      </c>
    </row>
    <row r="1914" spans="1:7" x14ac:dyDescent="0.35">
      <c r="A1914" s="1">
        <v>43694</v>
      </c>
      <c r="B1914">
        <v>27.45</v>
      </c>
      <c r="C1914">
        <v>27.5</v>
      </c>
      <c r="D1914">
        <v>27.9</v>
      </c>
      <c r="E1914">
        <v>27.07</v>
      </c>
      <c r="F1914" t="s">
        <v>2175</v>
      </c>
      <c r="G1914">
        <v>-1.8E-3</v>
      </c>
    </row>
    <row r="1915" spans="1:7" x14ac:dyDescent="0.35">
      <c r="A1915" s="1">
        <v>43693</v>
      </c>
      <c r="B1915">
        <v>27.5</v>
      </c>
      <c r="C1915">
        <v>28.1</v>
      </c>
      <c r="D1915">
        <v>28.1</v>
      </c>
      <c r="E1915">
        <v>26.85</v>
      </c>
      <c r="F1915" t="s">
        <v>1979</v>
      </c>
      <c r="G1915">
        <v>-2.1299999999999999E-2</v>
      </c>
    </row>
    <row r="1916" spans="1:7" x14ac:dyDescent="0.35">
      <c r="A1916" s="1">
        <v>43692</v>
      </c>
      <c r="B1916">
        <v>28.1</v>
      </c>
      <c r="C1916">
        <v>27</v>
      </c>
      <c r="D1916">
        <v>28.2</v>
      </c>
      <c r="E1916">
        <v>27</v>
      </c>
      <c r="F1916" t="s">
        <v>5646</v>
      </c>
      <c r="G1916">
        <v>4.0899999999999999E-2</v>
      </c>
    </row>
    <row r="1917" spans="1:7" x14ac:dyDescent="0.35">
      <c r="A1917" s="1">
        <v>43691</v>
      </c>
      <c r="B1917">
        <v>27</v>
      </c>
      <c r="C1917">
        <v>29.43</v>
      </c>
      <c r="D1917">
        <v>29.45</v>
      </c>
      <c r="E1917">
        <v>26.85</v>
      </c>
      <c r="F1917" t="s">
        <v>1985</v>
      </c>
      <c r="G1917">
        <v>-8.3099999999999993E-2</v>
      </c>
    </row>
    <row r="1918" spans="1:7" x14ac:dyDescent="0.35">
      <c r="A1918" s="1">
        <v>43690</v>
      </c>
      <c r="B1918">
        <v>29.44</v>
      </c>
      <c r="C1918">
        <v>30.17</v>
      </c>
      <c r="D1918">
        <v>30.41</v>
      </c>
      <c r="E1918">
        <v>29.21</v>
      </c>
      <c r="F1918" t="s">
        <v>7060</v>
      </c>
      <c r="G1918">
        <v>-2.4500000000000001E-2</v>
      </c>
    </row>
    <row r="1919" spans="1:7" x14ac:dyDescent="0.35">
      <c r="A1919" s="1">
        <v>43689</v>
      </c>
      <c r="B1919">
        <v>30.18</v>
      </c>
      <c r="C1919">
        <v>30.26</v>
      </c>
      <c r="D1919">
        <v>30.55</v>
      </c>
      <c r="E1919">
        <v>29.84</v>
      </c>
      <c r="F1919" t="s">
        <v>7152</v>
      </c>
      <c r="G1919">
        <v>-2.5000000000000001E-3</v>
      </c>
    </row>
    <row r="1920" spans="1:7" x14ac:dyDescent="0.35">
      <c r="A1920" s="1">
        <v>43688</v>
      </c>
      <c r="B1920">
        <v>30.26</v>
      </c>
      <c r="C1920">
        <v>29.63</v>
      </c>
      <c r="D1920">
        <v>30.38</v>
      </c>
      <c r="E1920">
        <v>29.48</v>
      </c>
      <c r="F1920" t="s">
        <v>7069</v>
      </c>
      <c r="G1920">
        <v>2.2200000000000001E-2</v>
      </c>
    </row>
    <row r="1921" spans="1:7" x14ac:dyDescent="0.35">
      <c r="A1921" s="1">
        <v>43687</v>
      </c>
      <c r="B1921">
        <v>29.6</v>
      </c>
      <c r="C1921">
        <v>29.79</v>
      </c>
      <c r="D1921">
        <v>29.97</v>
      </c>
      <c r="E1921">
        <v>29.08</v>
      </c>
      <c r="F1921" t="s">
        <v>7032</v>
      </c>
      <c r="G1921">
        <v>-7.3000000000000001E-3</v>
      </c>
    </row>
    <row r="1922" spans="1:7" x14ac:dyDescent="0.35">
      <c r="A1922" s="1">
        <v>43686</v>
      </c>
      <c r="B1922">
        <v>29.82</v>
      </c>
      <c r="C1922">
        <v>31.19</v>
      </c>
      <c r="D1922">
        <v>31.48</v>
      </c>
      <c r="E1922">
        <v>29.66</v>
      </c>
      <c r="F1922" t="s">
        <v>5457</v>
      </c>
      <c r="G1922">
        <v>-4.41E-2</v>
      </c>
    </row>
    <row r="1923" spans="1:7" x14ac:dyDescent="0.35">
      <c r="A1923" s="1">
        <v>43685</v>
      </c>
      <c r="B1923">
        <v>31.2</v>
      </c>
      <c r="C1923">
        <v>29.65</v>
      </c>
      <c r="D1923">
        <v>31.78</v>
      </c>
      <c r="E1923">
        <v>29.19</v>
      </c>
      <c r="F1923" t="s">
        <v>7035</v>
      </c>
      <c r="G1923">
        <v>5.21E-2</v>
      </c>
    </row>
    <row r="1924" spans="1:7" x14ac:dyDescent="0.35">
      <c r="A1924" s="1">
        <v>43684</v>
      </c>
      <c r="B1924">
        <v>29.65</v>
      </c>
      <c r="C1924">
        <v>27.65</v>
      </c>
      <c r="D1924">
        <v>29.97</v>
      </c>
      <c r="E1924">
        <v>27.34</v>
      </c>
      <c r="F1924" t="s">
        <v>7022</v>
      </c>
      <c r="G1924">
        <v>7.2400000000000006E-2</v>
      </c>
    </row>
    <row r="1925" spans="1:7" x14ac:dyDescent="0.35">
      <c r="A1925" s="1">
        <v>43683</v>
      </c>
      <c r="B1925">
        <v>27.65</v>
      </c>
      <c r="C1925">
        <v>27.97</v>
      </c>
      <c r="D1925">
        <v>28.31</v>
      </c>
      <c r="E1925">
        <v>27.35</v>
      </c>
      <c r="F1925" t="s">
        <v>5703</v>
      </c>
      <c r="G1925">
        <v>-1.1599999999999999E-2</v>
      </c>
    </row>
    <row r="1926" spans="1:7" x14ac:dyDescent="0.35">
      <c r="A1926" s="1">
        <v>43682</v>
      </c>
      <c r="B1926">
        <v>27.97</v>
      </c>
      <c r="C1926">
        <v>27.38</v>
      </c>
      <c r="D1926">
        <v>28.32</v>
      </c>
      <c r="E1926">
        <v>27.35</v>
      </c>
      <c r="F1926" t="s">
        <v>5745</v>
      </c>
      <c r="G1926">
        <v>2.18E-2</v>
      </c>
    </row>
    <row r="1927" spans="1:7" x14ac:dyDescent="0.35">
      <c r="A1927" s="1">
        <v>43681</v>
      </c>
      <c r="B1927">
        <v>27.38</v>
      </c>
      <c r="C1927">
        <v>27.74</v>
      </c>
      <c r="D1927">
        <v>27.8</v>
      </c>
      <c r="E1927">
        <v>27.13</v>
      </c>
      <c r="F1927" t="s">
        <v>7037</v>
      </c>
      <c r="G1927">
        <v>-1.2999999999999999E-2</v>
      </c>
    </row>
    <row r="1928" spans="1:7" x14ac:dyDescent="0.35">
      <c r="A1928" s="1">
        <v>43680</v>
      </c>
      <c r="B1928">
        <v>27.74</v>
      </c>
      <c r="C1928">
        <v>28.1</v>
      </c>
      <c r="D1928">
        <v>28.33</v>
      </c>
      <c r="E1928">
        <v>27.53</v>
      </c>
      <c r="F1928" t="s">
        <v>5722</v>
      </c>
      <c r="G1928">
        <v>-1.2999999999999999E-2</v>
      </c>
    </row>
    <row r="1929" spans="1:7" x14ac:dyDescent="0.35">
      <c r="A1929" s="1">
        <v>43679</v>
      </c>
      <c r="B1929">
        <v>28.1</v>
      </c>
      <c r="C1929">
        <v>28.7</v>
      </c>
      <c r="D1929">
        <v>28.73</v>
      </c>
      <c r="E1929">
        <v>27.57</v>
      </c>
      <c r="F1929" t="s">
        <v>1987</v>
      </c>
      <c r="G1929">
        <v>-2.0400000000000001E-2</v>
      </c>
    </row>
    <row r="1930" spans="1:7" x14ac:dyDescent="0.35">
      <c r="A1930" s="1">
        <v>43678</v>
      </c>
      <c r="B1930">
        <v>28.69</v>
      </c>
      <c r="C1930">
        <v>27.73</v>
      </c>
      <c r="D1930">
        <v>28.77</v>
      </c>
      <c r="E1930">
        <v>27.46</v>
      </c>
      <c r="F1930" t="s">
        <v>5815</v>
      </c>
      <c r="G1930">
        <v>3.4500000000000003E-2</v>
      </c>
    </row>
    <row r="1931" spans="1:7" x14ac:dyDescent="0.35">
      <c r="A1931" s="1">
        <v>43677</v>
      </c>
      <c r="B1931">
        <v>27.73</v>
      </c>
      <c r="C1931">
        <v>26.95</v>
      </c>
      <c r="D1931">
        <v>27.81</v>
      </c>
      <c r="E1931">
        <v>26.79</v>
      </c>
      <c r="F1931" t="s">
        <v>5639</v>
      </c>
      <c r="G1931">
        <v>2.92E-2</v>
      </c>
    </row>
    <row r="1932" spans="1:7" x14ac:dyDescent="0.35">
      <c r="A1932" s="1">
        <v>43676</v>
      </c>
      <c r="B1932">
        <v>26.94</v>
      </c>
      <c r="C1932">
        <v>27.03</v>
      </c>
      <c r="D1932">
        <v>27.12</v>
      </c>
      <c r="E1932">
        <v>26.23</v>
      </c>
      <c r="F1932" t="s">
        <v>1981</v>
      </c>
      <c r="G1932">
        <v>-3.2000000000000002E-3</v>
      </c>
    </row>
    <row r="1933" spans="1:7" x14ac:dyDescent="0.35">
      <c r="A1933" s="1">
        <v>43675</v>
      </c>
      <c r="B1933">
        <v>27.03</v>
      </c>
      <c r="C1933">
        <v>27.73</v>
      </c>
      <c r="D1933">
        <v>27.99</v>
      </c>
      <c r="E1933">
        <v>26.86</v>
      </c>
      <c r="F1933" t="s">
        <v>1645</v>
      </c>
      <c r="G1933">
        <v>-2.4899999999999999E-2</v>
      </c>
    </row>
    <row r="1934" spans="1:7" x14ac:dyDescent="0.35">
      <c r="A1934" s="1">
        <v>43674</v>
      </c>
      <c r="B1934">
        <v>27.72</v>
      </c>
      <c r="C1934">
        <v>27.71</v>
      </c>
      <c r="D1934">
        <v>27.86</v>
      </c>
      <c r="E1934">
        <v>26.66</v>
      </c>
      <c r="F1934" t="s">
        <v>5731</v>
      </c>
      <c r="G1934">
        <v>8.0000000000000004E-4</v>
      </c>
    </row>
    <row r="1935" spans="1:7" x14ac:dyDescent="0.35">
      <c r="A1935" s="1">
        <v>43673</v>
      </c>
      <c r="B1935">
        <v>27.7</v>
      </c>
      <c r="C1935">
        <v>28.88</v>
      </c>
      <c r="D1935">
        <v>29.42</v>
      </c>
      <c r="E1935">
        <v>27.27</v>
      </c>
      <c r="F1935" t="s">
        <v>5796</v>
      </c>
      <c r="G1935">
        <v>-4.0899999999999999E-2</v>
      </c>
    </row>
    <row r="1936" spans="1:7" x14ac:dyDescent="0.35">
      <c r="A1936" s="1">
        <v>43672</v>
      </c>
      <c r="B1936">
        <v>28.88</v>
      </c>
      <c r="C1936">
        <v>28.93</v>
      </c>
      <c r="D1936">
        <v>29.03</v>
      </c>
      <c r="E1936">
        <v>28.21</v>
      </c>
      <c r="F1936" t="s">
        <v>5550</v>
      </c>
      <c r="G1936">
        <v>-1.5E-3</v>
      </c>
    </row>
    <row r="1937" spans="1:7" x14ac:dyDescent="0.35">
      <c r="A1937" s="1">
        <v>43671</v>
      </c>
      <c r="B1937">
        <v>28.92</v>
      </c>
      <c r="C1937">
        <v>28.87</v>
      </c>
      <c r="D1937">
        <v>29.68</v>
      </c>
      <c r="E1937">
        <v>28.52</v>
      </c>
      <c r="F1937" t="s">
        <v>7023</v>
      </c>
      <c r="G1937">
        <v>1.2999999999999999E-3</v>
      </c>
    </row>
    <row r="1938" spans="1:7" x14ac:dyDescent="0.35">
      <c r="A1938" s="1">
        <v>43670</v>
      </c>
      <c r="B1938">
        <v>28.88</v>
      </c>
      <c r="C1938">
        <v>29.46</v>
      </c>
      <c r="D1938">
        <v>29.48</v>
      </c>
      <c r="E1938">
        <v>27.81</v>
      </c>
      <c r="F1938" t="s">
        <v>7146</v>
      </c>
      <c r="G1938">
        <v>-1.95E-2</v>
      </c>
    </row>
    <row r="1939" spans="1:7" x14ac:dyDescent="0.35">
      <c r="A1939" s="1">
        <v>43669</v>
      </c>
      <c r="B1939">
        <v>29.46</v>
      </c>
      <c r="C1939">
        <v>30.83</v>
      </c>
      <c r="D1939">
        <v>30.87</v>
      </c>
      <c r="E1939">
        <v>29.02</v>
      </c>
      <c r="F1939" t="s">
        <v>7153</v>
      </c>
      <c r="G1939">
        <v>-4.4699999999999997E-2</v>
      </c>
    </row>
    <row r="1940" spans="1:7" x14ac:dyDescent="0.35">
      <c r="A1940" s="1">
        <v>43668</v>
      </c>
      <c r="B1940">
        <v>30.84</v>
      </c>
      <c r="C1940">
        <v>30.42</v>
      </c>
      <c r="D1940">
        <v>32.54</v>
      </c>
      <c r="E1940">
        <v>29.79</v>
      </c>
      <c r="F1940" t="s">
        <v>7154</v>
      </c>
      <c r="G1940">
        <v>1.37E-2</v>
      </c>
    </row>
    <row r="1941" spans="1:7" x14ac:dyDescent="0.35">
      <c r="A1941" s="1">
        <v>43667</v>
      </c>
      <c r="B1941">
        <v>30.42</v>
      </c>
      <c r="C1941">
        <v>31.07</v>
      </c>
      <c r="D1941">
        <v>31.52</v>
      </c>
      <c r="E1941">
        <v>29.31</v>
      </c>
      <c r="F1941" t="s">
        <v>7155</v>
      </c>
      <c r="G1941">
        <v>-2.1100000000000001E-2</v>
      </c>
    </row>
    <row r="1942" spans="1:7" x14ac:dyDescent="0.35">
      <c r="A1942" s="1">
        <v>43666</v>
      </c>
      <c r="B1942">
        <v>31.07</v>
      </c>
      <c r="C1942">
        <v>28.98</v>
      </c>
      <c r="D1942">
        <v>31.45</v>
      </c>
      <c r="E1942">
        <v>28.9</v>
      </c>
      <c r="F1942" t="s">
        <v>5535</v>
      </c>
      <c r="G1942">
        <v>7.1900000000000006E-2</v>
      </c>
    </row>
    <row r="1943" spans="1:7" x14ac:dyDescent="0.35">
      <c r="A1943" s="1">
        <v>43665</v>
      </c>
      <c r="B1943">
        <v>28.99</v>
      </c>
      <c r="C1943">
        <v>28.91</v>
      </c>
      <c r="D1943">
        <v>29.92</v>
      </c>
      <c r="E1943">
        <v>28.33</v>
      </c>
      <c r="F1943" t="s">
        <v>7120</v>
      </c>
      <c r="G1943">
        <v>2.7000000000000001E-3</v>
      </c>
    </row>
    <row r="1944" spans="1:7" x14ac:dyDescent="0.35">
      <c r="A1944" s="1">
        <v>43664</v>
      </c>
      <c r="B1944">
        <v>28.91</v>
      </c>
      <c r="C1944">
        <v>27.64</v>
      </c>
      <c r="D1944">
        <v>29.51</v>
      </c>
      <c r="E1944">
        <v>26.8</v>
      </c>
      <c r="F1944" t="s">
        <v>5613</v>
      </c>
      <c r="G1944">
        <v>4.7300000000000002E-2</v>
      </c>
    </row>
    <row r="1945" spans="1:7" x14ac:dyDescent="0.35">
      <c r="A1945" s="1">
        <v>43663</v>
      </c>
      <c r="B1945">
        <v>27.61</v>
      </c>
      <c r="C1945">
        <v>25.06</v>
      </c>
      <c r="D1945">
        <v>28.09</v>
      </c>
      <c r="E1945">
        <v>24.18</v>
      </c>
      <c r="F1945" t="s">
        <v>7156</v>
      </c>
      <c r="G1945">
        <v>0.1016</v>
      </c>
    </row>
    <row r="1946" spans="1:7" x14ac:dyDescent="0.35">
      <c r="A1946" s="1">
        <v>43662</v>
      </c>
      <c r="B1946">
        <v>25.06</v>
      </c>
      <c r="C1946">
        <v>28.58</v>
      </c>
      <c r="D1946">
        <v>29.52</v>
      </c>
      <c r="E1946">
        <v>24.95</v>
      </c>
      <c r="F1946" t="s">
        <v>7157</v>
      </c>
      <c r="G1946">
        <v>-0.123</v>
      </c>
    </row>
    <row r="1947" spans="1:7" x14ac:dyDescent="0.35">
      <c r="A1947" s="1">
        <v>43661</v>
      </c>
      <c r="B1947">
        <v>28.58</v>
      </c>
      <c r="C1947">
        <v>28.51</v>
      </c>
      <c r="D1947">
        <v>28.68</v>
      </c>
      <c r="E1947">
        <v>26.38</v>
      </c>
      <c r="F1947" t="s">
        <v>7047</v>
      </c>
      <c r="G1947">
        <v>2.7000000000000001E-3</v>
      </c>
    </row>
    <row r="1948" spans="1:7" x14ac:dyDescent="0.35">
      <c r="A1948" s="1">
        <v>43660</v>
      </c>
      <c r="B1948">
        <v>28.5</v>
      </c>
      <c r="C1948">
        <v>31.47</v>
      </c>
      <c r="D1948">
        <v>31.52</v>
      </c>
      <c r="E1948">
        <v>28.35</v>
      </c>
      <c r="F1948" t="s">
        <v>1978</v>
      </c>
      <c r="G1948">
        <v>-9.4299999999999995E-2</v>
      </c>
    </row>
    <row r="1949" spans="1:7" x14ac:dyDescent="0.35">
      <c r="A1949" s="1">
        <v>43659</v>
      </c>
      <c r="B1949">
        <v>31.46</v>
      </c>
      <c r="C1949">
        <v>31.88</v>
      </c>
      <c r="D1949">
        <v>32.5</v>
      </c>
      <c r="E1949">
        <v>30.25</v>
      </c>
      <c r="F1949" t="s">
        <v>5501</v>
      </c>
      <c r="G1949">
        <v>-1.3100000000000001E-2</v>
      </c>
    </row>
    <row r="1950" spans="1:7" x14ac:dyDescent="0.35">
      <c r="A1950" s="1">
        <v>43658</v>
      </c>
      <c r="B1950">
        <v>31.88</v>
      </c>
      <c r="C1950">
        <v>29.43</v>
      </c>
      <c r="D1950">
        <v>32.590000000000003</v>
      </c>
      <c r="E1950">
        <v>29.03</v>
      </c>
      <c r="F1950" t="s">
        <v>5378</v>
      </c>
      <c r="G1950">
        <v>8.3199999999999996E-2</v>
      </c>
    </row>
    <row r="1951" spans="1:7" x14ac:dyDescent="0.35">
      <c r="A1951" s="1">
        <v>43657</v>
      </c>
      <c r="B1951">
        <v>29.43</v>
      </c>
      <c r="C1951">
        <v>31.24</v>
      </c>
      <c r="D1951">
        <v>31.78</v>
      </c>
      <c r="E1951">
        <v>28.37</v>
      </c>
      <c r="F1951" t="s">
        <v>5690</v>
      </c>
      <c r="G1951">
        <v>-5.7299999999999997E-2</v>
      </c>
    </row>
    <row r="1952" spans="1:7" x14ac:dyDescent="0.35">
      <c r="A1952" s="1">
        <v>43656</v>
      </c>
      <c r="B1952">
        <v>31.22</v>
      </c>
      <c r="C1952">
        <v>32.51</v>
      </c>
      <c r="D1952">
        <v>32.94</v>
      </c>
      <c r="E1952">
        <v>30.62</v>
      </c>
      <c r="F1952" t="s">
        <v>5796</v>
      </c>
      <c r="G1952">
        <v>-4.0099999999999997E-2</v>
      </c>
    </row>
    <row r="1953" spans="1:7" x14ac:dyDescent="0.35">
      <c r="A1953" s="1">
        <v>43655</v>
      </c>
      <c r="B1953">
        <v>32.520000000000003</v>
      </c>
      <c r="C1953">
        <v>33.4</v>
      </c>
      <c r="D1953">
        <v>33.909999999999997</v>
      </c>
      <c r="E1953">
        <v>32.28</v>
      </c>
      <c r="F1953" t="s">
        <v>5653</v>
      </c>
      <c r="G1953">
        <v>-2.64E-2</v>
      </c>
    </row>
    <row r="1954" spans="1:7" x14ac:dyDescent="0.35">
      <c r="A1954" s="1">
        <v>43654</v>
      </c>
      <c r="B1954">
        <v>33.4</v>
      </c>
      <c r="C1954">
        <v>32.97</v>
      </c>
      <c r="D1954">
        <v>34.24</v>
      </c>
      <c r="E1954">
        <v>32.799999999999997</v>
      </c>
      <c r="F1954" t="s">
        <v>6983</v>
      </c>
      <c r="G1954">
        <v>1.2999999999999999E-2</v>
      </c>
    </row>
    <row r="1955" spans="1:7" x14ac:dyDescent="0.35">
      <c r="A1955" s="1">
        <v>43653</v>
      </c>
      <c r="B1955">
        <v>32.97</v>
      </c>
      <c r="C1955">
        <v>32.61</v>
      </c>
      <c r="D1955">
        <v>33.369999999999997</v>
      </c>
      <c r="E1955">
        <v>32.47</v>
      </c>
      <c r="F1955" t="s">
        <v>5461</v>
      </c>
      <c r="G1955">
        <v>1.11E-2</v>
      </c>
    </row>
    <row r="1956" spans="1:7" x14ac:dyDescent="0.35">
      <c r="A1956" s="1">
        <v>43652</v>
      </c>
      <c r="B1956">
        <v>32.61</v>
      </c>
      <c r="C1956">
        <v>32.61</v>
      </c>
      <c r="D1956">
        <v>33.18</v>
      </c>
      <c r="E1956">
        <v>32.53</v>
      </c>
      <c r="F1956" t="s">
        <v>1604</v>
      </c>
      <c r="G1956">
        <v>4.0000000000000002E-4</v>
      </c>
    </row>
    <row r="1957" spans="1:7" x14ac:dyDescent="0.35">
      <c r="A1957" s="1">
        <v>43651</v>
      </c>
      <c r="B1957">
        <v>32.6</v>
      </c>
      <c r="C1957">
        <v>33.07</v>
      </c>
      <c r="D1957">
        <v>33.64</v>
      </c>
      <c r="E1957">
        <v>32.42</v>
      </c>
      <c r="F1957" t="s">
        <v>6132</v>
      </c>
      <c r="G1957">
        <v>-1.44E-2</v>
      </c>
    </row>
    <row r="1958" spans="1:7" x14ac:dyDescent="0.35">
      <c r="A1958" s="1">
        <v>43650</v>
      </c>
      <c r="B1958">
        <v>33.07</v>
      </c>
      <c r="C1958">
        <v>32.479999999999997</v>
      </c>
      <c r="D1958">
        <v>34.36</v>
      </c>
      <c r="E1958">
        <v>32.19</v>
      </c>
      <c r="F1958" t="s">
        <v>2152</v>
      </c>
      <c r="G1958">
        <v>1.83E-2</v>
      </c>
    </row>
    <row r="1959" spans="1:7" x14ac:dyDescent="0.35">
      <c r="A1959" s="1">
        <v>43649</v>
      </c>
      <c r="B1959">
        <v>32.479999999999997</v>
      </c>
      <c r="C1959">
        <v>31.96</v>
      </c>
      <c r="D1959">
        <v>33.06</v>
      </c>
      <c r="E1959">
        <v>31.66</v>
      </c>
      <c r="F1959" t="s">
        <v>5843</v>
      </c>
      <c r="G1959">
        <v>1.61E-2</v>
      </c>
    </row>
    <row r="1960" spans="1:7" x14ac:dyDescent="0.35">
      <c r="A1960" s="1">
        <v>43648</v>
      </c>
      <c r="B1960">
        <v>31.97</v>
      </c>
      <c r="C1960">
        <v>33.270000000000003</v>
      </c>
      <c r="D1960">
        <v>33.81</v>
      </c>
      <c r="E1960">
        <v>30.59</v>
      </c>
      <c r="F1960" t="s">
        <v>5542</v>
      </c>
      <c r="G1960">
        <v>-3.9399999999999998E-2</v>
      </c>
    </row>
    <row r="1961" spans="1:7" x14ac:dyDescent="0.35">
      <c r="A1961" s="1">
        <v>43647</v>
      </c>
      <c r="B1961">
        <v>33.270000000000003</v>
      </c>
      <c r="C1961">
        <v>32.119999999999997</v>
      </c>
      <c r="D1961">
        <v>34.01</v>
      </c>
      <c r="E1961">
        <v>31.44</v>
      </c>
      <c r="F1961" t="s">
        <v>1995</v>
      </c>
      <c r="G1961">
        <v>3.61E-2</v>
      </c>
    </row>
    <row r="1962" spans="1:7" x14ac:dyDescent="0.35">
      <c r="A1962" s="1">
        <v>43646</v>
      </c>
      <c r="B1962">
        <v>32.11</v>
      </c>
      <c r="C1962">
        <v>35.49</v>
      </c>
      <c r="D1962">
        <v>35.51</v>
      </c>
      <c r="E1962">
        <v>32.049999999999997</v>
      </c>
      <c r="F1962" t="s">
        <v>2176</v>
      </c>
      <c r="G1962">
        <v>-9.5000000000000001E-2</v>
      </c>
    </row>
    <row r="1963" spans="1:7" x14ac:dyDescent="0.35">
      <c r="A1963" s="1">
        <v>43645</v>
      </c>
      <c r="B1963">
        <v>35.49</v>
      </c>
      <c r="C1963">
        <v>34.6</v>
      </c>
      <c r="D1963">
        <v>35.770000000000003</v>
      </c>
      <c r="E1963">
        <v>33.31</v>
      </c>
      <c r="F1963" t="s">
        <v>7065</v>
      </c>
      <c r="G1963">
        <v>2.52E-2</v>
      </c>
    </row>
    <row r="1964" spans="1:7" x14ac:dyDescent="0.35">
      <c r="A1964" s="1">
        <v>43644</v>
      </c>
      <c r="B1964">
        <v>34.61</v>
      </c>
      <c r="C1964">
        <v>34.42</v>
      </c>
      <c r="D1964">
        <v>35.270000000000003</v>
      </c>
      <c r="E1964">
        <v>33.86</v>
      </c>
      <c r="F1964" t="s">
        <v>7023</v>
      </c>
      <c r="G1964">
        <v>5.5999999999999999E-3</v>
      </c>
    </row>
    <row r="1965" spans="1:7" x14ac:dyDescent="0.35">
      <c r="A1965" s="1">
        <v>43643</v>
      </c>
      <c r="B1965">
        <v>34.42</v>
      </c>
      <c r="C1965">
        <v>36.020000000000003</v>
      </c>
      <c r="D1965">
        <v>36.28</v>
      </c>
      <c r="E1965">
        <v>33.28</v>
      </c>
      <c r="F1965" t="s">
        <v>5545</v>
      </c>
      <c r="G1965">
        <v>-4.4400000000000002E-2</v>
      </c>
    </row>
    <row r="1966" spans="1:7" x14ac:dyDescent="0.35">
      <c r="A1966" s="1">
        <v>43642</v>
      </c>
      <c r="B1966">
        <v>36.020000000000003</v>
      </c>
      <c r="C1966">
        <v>36.08</v>
      </c>
      <c r="D1966">
        <v>37.94</v>
      </c>
      <c r="E1966">
        <v>34.520000000000003</v>
      </c>
      <c r="F1966" t="s">
        <v>5327</v>
      </c>
      <c r="G1966">
        <v>-1.5E-3</v>
      </c>
    </row>
    <row r="1967" spans="1:7" x14ac:dyDescent="0.35">
      <c r="A1967" s="1">
        <v>43641</v>
      </c>
      <c r="B1967">
        <v>36.08</v>
      </c>
      <c r="C1967">
        <v>37.4</v>
      </c>
      <c r="D1967">
        <v>37.5</v>
      </c>
      <c r="E1967">
        <v>35.74</v>
      </c>
      <c r="F1967" t="s">
        <v>7023</v>
      </c>
      <c r="G1967">
        <v>-3.6299999999999999E-2</v>
      </c>
    </row>
    <row r="1968" spans="1:7" x14ac:dyDescent="0.35">
      <c r="A1968" s="1">
        <v>43640</v>
      </c>
      <c r="B1968">
        <v>37.43</v>
      </c>
      <c r="C1968">
        <v>37.25</v>
      </c>
      <c r="D1968">
        <v>37.799999999999997</v>
      </c>
      <c r="E1968">
        <v>36.049999999999997</v>
      </c>
      <c r="F1968" t="s">
        <v>5438</v>
      </c>
      <c r="G1968">
        <v>5.0000000000000001E-3</v>
      </c>
    </row>
    <row r="1969" spans="1:7" x14ac:dyDescent="0.35">
      <c r="A1969" s="1">
        <v>43639</v>
      </c>
      <c r="B1969">
        <v>37.25</v>
      </c>
      <c r="C1969">
        <v>37.97</v>
      </c>
      <c r="D1969">
        <v>38.46</v>
      </c>
      <c r="E1969">
        <v>37.229999999999997</v>
      </c>
      <c r="F1969" t="s">
        <v>7150</v>
      </c>
      <c r="G1969">
        <v>-1.8700000000000001E-2</v>
      </c>
    </row>
    <row r="1970" spans="1:7" x14ac:dyDescent="0.35">
      <c r="A1970" s="1">
        <v>43638</v>
      </c>
      <c r="B1970">
        <v>37.96</v>
      </c>
      <c r="C1970">
        <v>38.64</v>
      </c>
      <c r="D1970">
        <v>39.54</v>
      </c>
      <c r="E1970">
        <v>37.450000000000003</v>
      </c>
      <c r="F1970" t="s">
        <v>7158</v>
      </c>
      <c r="G1970">
        <v>-1.7899999999999999E-2</v>
      </c>
    </row>
    <row r="1971" spans="1:7" x14ac:dyDescent="0.35">
      <c r="A1971" s="1">
        <v>43637</v>
      </c>
      <c r="B1971">
        <v>38.65</v>
      </c>
      <c r="C1971">
        <v>36.78</v>
      </c>
      <c r="D1971">
        <v>38.82</v>
      </c>
      <c r="E1971">
        <v>36.24</v>
      </c>
      <c r="F1971" t="s">
        <v>7158</v>
      </c>
      <c r="G1971">
        <v>5.0799999999999998E-2</v>
      </c>
    </row>
    <row r="1972" spans="1:7" x14ac:dyDescent="0.35">
      <c r="A1972" s="1">
        <v>43636</v>
      </c>
      <c r="B1972">
        <v>36.78</v>
      </c>
      <c r="C1972">
        <v>35.11</v>
      </c>
      <c r="D1972">
        <v>36.92</v>
      </c>
      <c r="E1972">
        <v>34.340000000000003</v>
      </c>
      <c r="F1972" t="s">
        <v>7159</v>
      </c>
      <c r="G1972">
        <v>4.7300000000000002E-2</v>
      </c>
    </row>
    <row r="1973" spans="1:7" x14ac:dyDescent="0.35">
      <c r="A1973" s="1">
        <v>43635</v>
      </c>
      <c r="B1973">
        <v>35.119999999999997</v>
      </c>
      <c r="C1973">
        <v>34.5</v>
      </c>
      <c r="D1973">
        <v>35.630000000000003</v>
      </c>
      <c r="E1973">
        <v>34.33</v>
      </c>
      <c r="F1973" t="s">
        <v>7160</v>
      </c>
      <c r="G1973">
        <v>1.7899999999999999E-2</v>
      </c>
    </row>
    <row r="1974" spans="1:7" x14ac:dyDescent="0.35">
      <c r="A1974" s="1">
        <v>43634</v>
      </c>
      <c r="B1974">
        <v>34.5</v>
      </c>
      <c r="C1974">
        <v>33.78</v>
      </c>
      <c r="D1974">
        <v>35.049999999999997</v>
      </c>
      <c r="E1974">
        <v>33.69</v>
      </c>
      <c r="F1974" t="s">
        <v>7161</v>
      </c>
      <c r="G1974">
        <v>2.1499999999999998E-2</v>
      </c>
    </row>
    <row r="1975" spans="1:7" x14ac:dyDescent="0.35">
      <c r="A1975" s="1">
        <v>43633</v>
      </c>
      <c r="B1975">
        <v>33.78</v>
      </c>
      <c r="C1975">
        <v>32.19</v>
      </c>
      <c r="D1975">
        <v>34.299999999999997</v>
      </c>
      <c r="E1975">
        <v>32.19</v>
      </c>
      <c r="F1975" t="s">
        <v>7162</v>
      </c>
      <c r="G1975">
        <v>4.9099999999999998E-2</v>
      </c>
    </row>
    <row r="1976" spans="1:7" x14ac:dyDescent="0.35">
      <c r="A1976" s="1">
        <v>43632</v>
      </c>
      <c r="B1976">
        <v>32.200000000000003</v>
      </c>
      <c r="C1976">
        <v>32.71</v>
      </c>
      <c r="D1976">
        <v>33.21</v>
      </c>
      <c r="E1976">
        <v>31.78</v>
      </c>
      <c r="F1976" t="s">
        <v>7163</v>
      </c>
      <c r="G1976">
        <v>-1.5599999999999999E-2</v>
      </c>
    </row>
    <row r="1977" spans="1:7" x14ac:dyDescent="0.35">
      <c r="A1977" s="1">
        <v>43631</v>
      </c>
      <c r="B1977">
        <v>32.71</v>
      </c>
      <c r="C1977">
        <v>32.42</v>
      </c>
      <c r="D1977">
        <v>33.909999999999997</v>
      </c>
      <c r="E1977">
        <v>31.73</v>
      </c>
      <c r="F1977" t="s">
        <v>5630</v>
      </c>
      <c r="G1977">
        <v>8.8999999999999999E-3</v>
      </c>
    </row>
    <row r="1978" spans="1:7" x14ac:dyDescent="0.35">
      <c r="A1978" s="1">
        <v>43630</v>
      </c>
      <c r="B1978">
        <v>32.42</v>
      </c>
      <c r="C1978">
        <v>35.200000000000003</v>
      </c>
      <c r="D1978">
        <v>35.25</v>
      </c>
      <c r="E1978">
        <v>29.93</v>
      </c>
      <c r="F1978" t="s">
        <v>7086</v>
      </c>
      <c r="G1978">
        <v>-7.9000000000000001E-2</v>
      </c>
    </row>
    <row r="1979" spans="1:7" x14ac:dyDescent="0.35">
      <c r="A1979" s="1">
        <v>43629</v>
      </c>
      <c r="B1979">
        <v>35.200000000000003</v>
      </c>
      <c r="C1979">
        <v>34.85</v>
      </c>
      <c r="D1979">
        <v>36.25</v>
      </c>
      <c r="E1979">
        <v>34.18</v>
      </c>
      <c r="F1979" t="s">
        <v>7164</v>
      </c>
      <c r="G1979">
        <v>1.03E-2</v>
      </c>
    </row>
    <row r="1980" spans="1:7" x14ac:dyDescent="0.35">
      <c r="A1980" s="1">
        <v>43628</v>
      </c>
      <c r="B1980">
        <v>34.840000000000003</v>
      </c>
      <c r="C1980">
        <v>31.88</v>
      </c>
      <c r="D1980">
        <v>34.96</v>
      </c>
      <c r="E1980">
        <v>31.79</v>
      </c>
      <c r="F1980" t="s">
        <v>5557</v>
      </c>
      <c r="G1980">
        <v>9.2799999999999994E-2</v>
      </c>
    </row>
    <row r="1981" spans="1:7" x14ac:dyDescent="0.35">
      <c r="A1981" s="1">
        <v>43627</v>
      </c>
      <c r="B1981">
        <v>31.89</v>
      </c>
      <c r="C1981">
        <v>31.99</v>
      </c>
      <c r="D1981">
        <v>32.020000000000003</v>
      </c>
      <c r="E1981">
        <v>31</v>
      </c>
      <c r="F1981" t="s">
        <v>7133</v>
      </c>
      <c r="G1981">
        <v>-3.2000000000000002E-3</v>
      </c>
    </row>
    <row r="1982" spans="1:7" x14ac:dyDescent="0.35">
      <c r="A1982" s="1">
        <v>43626</v>
      </c>
      <c r="B1982">
        <v>31.99</v>
      </c>
      <c r="C1982">
        <v>30.15</v>
      </c>
      <c r="D1982">
        <v>32</v>
      </c>
      <c r="E1982">
        <v>29.75</v>
      </c>
      <c r="F1982" t="s">
        <v>7149</v>
      </c>
      <c r="G1982">
        <v>6.0900000000000003E-2</v>
      </c>
    </row>
    <row r="1983" spans="1:7" x14ac:dyDescent="0.35">
      <c r="A1983" s="1">
        <v>43625</v>
      </c>
      <c r="B1983">
        <v>30.15</v>
      </c>
      <c r="C1983">
        <v>31.7</v>
      </c>
      <c r="D1983">
        <v>31.84</v>
      </c>
      <c r="E1983">
        <v>29.77</v>
      </c>
      <c r="F1983" t="s">
        <v>1973</v>
      </c>
      <c r="G1983">
        <v>-4.9000000000000002E-2</v>
      </c>
    </row>
    <row r="1984" spans="1:7" x14ac:dyDescent="0.35">
      <c r="A1984" s="1">
        <v>43624</v>
      </c>
      <c r="B1984">
        <v>31.7</v>
      </c>
      <c r="C1984">
        <v>31.43</v>
      </c>
      <c r="D1984">
        <v>32.29</v>
      </c>
      <c r="E1984">
        <v>31.13</v>
      </c>
      <c r="F1984" t="s">
        <v>5548</v>
      </c>
      <c r="G1984">
        <v>8.8000000000000005E-3</v>
      </c>
    </row>
    <row r="1985" spans="1:7" x14ac:dyDescent="0.35">
      <c r="A1985" s="1">
        <v>43623</v>
      </c>
      <c r="B1985">
        <v>31.43</v>
      </c>
      <c r="C1985">
        <v>31.16</v>
      </c>
      <c r="D1985">
        <v>31.96</v>
      </c>
      <c r="E1985">
        <v>30.95</v>
      </c>
      <c r="F1985" t="s">
        <v>2171</v>
      </c>
      <c r="G1985">
        <v>8.8000000000000005E-3</v>
      </c>
    </row>
    <row r="1986" spans="1:7" x14ac:dyDescent="0.35">
      <c r="A1986" s="1">
        <v>43622</v>
      </c>
      <c r="B1986">
        <v>31.15</v>
      </c>
      <c r="C1986">
        <v>30.85</v>
      </c>
      <c r="D1986">
        <v>31.99</v>
      </c>
      <c r="E1986">
        <v>29.75</v>
      </c>
      <c r="F1986" t="s">
        <v>1979</v>
      </c>
      <c r="G1986">
        <v>9.9000000000000008E-3</v>
      </c>
    </row>
    <row r="1987" spans="1:7" x14ac:dyDescent="0.35">
      <c r="A1987" s="1">
        <v>43621</v>
      </c>
      <c r="B1987">
        <v>30.85</v>
      </c>
      <c r="C1987">
        <v>29.2</v>
      </c>
      <c r="D1987">
        <v>31.18</v>
      </c>
      <c r="E1987">
        <v>29.01</v>
      </c>
      <c r="F1987" t="s">
        <v>7023</v>
      </c>
      <c r="G1987">
        <v>5.6599999999999998E-2</v>
      </c>
    </row>
    <row r="1988" spans="1:7" x14ac:dyDescent="0.35">
      <c r="A1988" s="1">
        <v>43620</v>
      </c>
      <c r="B1988">
        <v>29.2</v>
      </c>
      <c r="C1988">
        <v>30.87</v>
      </c>
      <c r="D1988">
        <v>31.45</v>
      </c>
      <c r="E1988">
        <v>28.73</v>
      </c>
      <c r="F1988" t="s">
        <v>7068</v>
      </c>
      <c r="G1988">
        <v>-5.4100000000000002E-2</v>
      </c>
    </row>
    <row r="1989" spans="1:7" x14ac:dyDescent="0.35">
      <c r="A1989" s="1">
        <v>43619</v>
      </c>
      <c r="B1989">
        <v>30.87</v>
      </c>
      <c r="C1989">
        <v>33.159999999999997</v>
      </c>
      <c r="D1989">
        <v>33.159999999999997</v>
      </c>
      <c r="E1989">
        <v>30.51</v>
      </c>
      <c r="F1989" t="s">
        <v>1992</v>
      </c>
      <c r="G1989">
        <v>-6.9099999999999995E-2</v>
      </c>
    </row>
    <row r="1990" spans="1:7" x14ac:dyDescent="0.35">
      <c r="A1990" s="1">
        <v>43618</v>
      </c>
      <c r="B1990">
        <v>33.159999999999997</v>
      </c>
      <c r="C1990">
        <v>33.299999999999997</v>
      </c>
      <c r="D1990">
        <v>33.75</v>
      </c>
      <c r="E1990">
        <v>32.69</v>
      </c>
      <c r="F1990" t="s">
        <v>5859</v>
      </c>
      <c r="G1990">
        <v>-4.3E-3</v>
      </c>
    </row>
    <row r="1991" spans="1:7" x14ac:dyDescent="0.35">
      <c r="A1991" s="1">
        <v>43617</v>
      </c>
      <c r="B1991">
        <v>33.299999999999997</v>
      </c>
      <c r="C1991">
        <v>32.92</v>
      </c>
      <c r="D1991">
        <v>34.32</v>
      </c>
      <c r="E1991">
        <v>32.53</v>
      </c>
      <c r="F1991" t="s">
        <v>5704</v>
      </c>
      <c r="G1991">
        <v>1.1299999999999999E-2</v>
      </c>
    </row>
    <row r="1992" spans="1:7" x14ac:dyDescent="0.35">
      <c r="A1992" s="1">
        <v>43616</v>
      </c>
      <c r="B1992">
        <v>32.93</v>
      </c>
      <c r="C1992">
        <v>31.63</v>
      </c>
      <c r="D1992">
        <v>32.96</v>
      </c>
      <c r="E1992">
        <v>30.61</v>
      </c>
      <c r="F1992" t="s">
        <v>2172</v>
      </c>
      <c r="G1992">
        <v>4.1099999999999998E-2</v>
      </c>
    </row>
    <row r="1993" spans="1:7" x14ac:dyDescent="0.35">
      <c r="A1993" s="1">
        <v>43615</v>
      </c>
      <c r="B1993">
        <v>31.63</v>
      </c>
      <c r="C1993">
        <v>33.619999999999997</v>
      </c>
      <c r="D1993">
        <v>34.950000000000003</v>
      </c>
      <c r="E1993">
        <v>30.38</v>
      </c>
      <c r="F1993" t="s">
        <v>3762</v>
      </c>
      <c r="G1993">
        <v>-5.8999999999999997E-2</v>
      </c>
    </row>
    <row r="1994" spans="1:7" x14ac:dyDescent="0.35">
      <c r="A1994" s="1">
        <v>43614</v>
      </c>
      <c r="B1994">
        <v>33.619999999999997</v>
      </c>
      <c r="C1994">
        <v>33.119999999999997</v>
      </c>
      <c r="D1994">
        <v>33.869999999999997</v>
      </c>
      <c r="E1994">
        <v>30.93</v>
      </c>
      <c r="F1994" t="s">
        <v>7064</v>
      </c>
      <c r="G1994">
        <v>1.4999999999999999E-2</v>
      </c>
    </row>
    <row r="1995" spans="1:7" x14ac:dyDescent="0.35">
      <c r="A1995" s="1">
        <v>43613</v>
      </c>
      <c r="B1995">
        <v>33.119999999999997</v>
      </c>
      <c r="C1995">
        <v>33.46</v>
      </c>
      <c r="D1995">
        <v>34.49</v>
      </c>
      <c r="E1995">
        <v>32.5</v>
      </c>
      <c r="F1995" t="s">
        <v>2169</v>
      </c>
      <c r="G1995">
        <v>-1.0200000000000001E-2</v>
      </c>
    </row>
    <row r="1996" spans="1:7" x14ac:dyDescent="0.35">
      <c r="A1996" s="1">
        <v>43612</v>
      </c>
      <c r="B1996">
        <v>33.46</v>
      </c>
      <c r="C1996">
        <v>33.270000000000003</v>
      </c>
      <c r="D1996">
        <v>35.08</v>
      </c>
      <c r="E1996">
        <v>32.76</v>
      </c>
      <c r="F1996" t="s">
        <v>5460</v>
      </c>
      <c r="G1996">
        <v>5.7999999999999996E-3</v>
      </c>
    </row>
    <row r="1997" spans="1:7" x14ac:dyDescent="0.35">
      <c r="A1997" s="1">
        <v>43611</v>
      </c>
      <c r="B1997">
        <v>33.270000000000003</v>
      </c>
      <c r="C1997">
        <v>35.07</v>
      </c>
      <c r="D1997">
        <v>35.07</v>
      </c>
      <c r="E1997">
        <v>32.369999999999997</v>
      </c>
      <c r="F1997" t="s">
        <v>5868</v>
      </c>
      <c r="G1997">
        <v>-5.2699999999999997E-2</v>
      </c>
    </row>
    <row r="1998" spans="1:7" x14ac:dyDescent="0.35">
      <c r="A1998" s="1">
        <v>43610</v>
      </c>
      <c r="B1998">
        <v>35.119999999999997</v>
      </c>
      <c r="C1998">
        <v>34.1</v>
      </c>
      <c r="D1998">
        <v>35.47</v>
      </c>
      <c r="E1998">
        <v>33.65</v>
      </c>
      <c r="F1998" t="s">
        <v>5640</v>
      </c>
      <c r="G1998">
        <v>2.9700000000000001E-2</v>
      </c>
    </row>
    <row r="1999" spans="1:7" x14ac:dyDescent="0.35">
      <c r="A1999" s="1">
        <v>43609</v>
      </c>
      <c r="B1999">
        <v>34.1</v>
      </c>
      <c r="C1999">
        <v>31.42</v>
      </c>
      <c r="D1999">
        <v>34.700000000000003</v>
      </c>
      <c r="E1999">
        <v>31.21</v>
      </c>
      <c r="F1999" t="s">
        <v>7165</v>
      </c>
      <c r="G1999">
        <v>8.5300000000000001E-2</v>
      </c>
    </row>
    <row r="2000" spans="1:7" x14ac:dyDescent="0.35">
      <c r="A2000" s="1">
        <v>43608</v>
      </c>
      <c r="B2000">
        <v>31.42</v>
      </c>
      <c r="C2000">
        <v>30.67</v>
      </c>
      <c r="D2000">
        <v>32.229999999999997</v>
      </c>
      <c r="E2000">
        <v>30.2</v>
      </c>
      <c r="F2000" t="s">
        <v>2167</v>
      </c>
      <c r="G2000">
        <v>1.2E-2</v>
      </c>
    </row>
    <row r="2001" spans="1:7" x14ac:dyDescent="0.35">
      <c r="A2001" s="1">
        <v>43607</v>
      </c>
      <c r="B2001">
        <v>31.05</v>
      </c>
      <c r="C2001">
        <v>32.409999999999997</v>
      </c>
      <c r="D2001">
        <v>32.409999999999997</v>
      </c>
      <c r="E2001">
        <v>30.69</v>
      </c>
      <c r="F2001" t="s">
        <v>3762</v>
      </c>
      <c r="G2001">
        <v>-4.2000000000000003E-2</v>
      </c>
    </row>
    <row r="2002" spans="1:7" x14ac:dyDescent="0.35">
      <c r="A2002" s="1">
        <v>43606</v>
      </c>
      <c r="B2002">
        <v>32.409999999999997</v>
      </c>
      <c r="C2002">
        <v>29.27</v>
      </c>
      <c r="D2002">
        <v>32.700000000000003</v>
      </c>
      <c r="E2002">
        <v>28.06</v>
      </c>
      <c r="F2002" t="s">
        <v>5296</v>
      </c>
      <c r="G2002">
        <v>0.1075</v>
      </c>
    </row>
    <row r="2003" spans="1:7" x14ac:dyDescent="0.35">
      <c r="A2003" s="1">
        <v>43605</v>
      </c>
      <c r="B2003">
        <v>29.27</v>
      </c>
      <c r="C2003">
        <v>29.17</v>
      </c>
      <c r="D2003">
        <v>29.3</v>
      </c>
      <c r="E2003">
        <v>27.6</v>
      </c>
      <c r="F2003" t="s">
        <v>5848</v>
      </c>
      <c r="G2003">
        <v>3.3E-3</v>
      </c>
    </row>
    <row r="2004" spans="1:7" x14ac:dyDescent="0.35">
      <c r="A2004" s="1">
        <v>43604</v>
      </c>
      <c r="B2004">
        <v>29.17</v>
      </c>
      <c r="C2004">
        <v>28.87</v>
      </c>
      <c r="D2004">
        <v>29.84</v>
      </c>
      <c r="E2004">
        <v>27.62</v>
      </c>
      <c r="F2004" t="s">
        <v>7166</v>
      </c>
      <c r="G2004">
        <v>1.0500000000000001E-2</v>
      </c>
    </row>
    <row r="2005" spans="1:7" x14ac:dyDescent="0.35">
      <c r="A2005" s="1">
        <v>43603</v>
      </c>
      <c r="B2005">
        <v>28.87</v>
      </c>
      <c r="C2005">
        <v>25.8</v>
      </c>
      <c r="D2005">
        <v>29.1</v>
      </c>
      <c r="E2005">
        <v>25.13</v>
      </c>
      <c r="F2005" t="s">
        <v>7167</v>
      </c>
      <c r="G2005">
        <v>0.11890000000000001</v>
      </c>
    </row>
    <row r="2006" spans="1:7" x14ac:dyDescent="0.35">
      <c r="A2006" s="1">
        <v>43602</v>
      </c>
      <c r="B2006">
        <v>25.8</v>
      </c>
      <c r="C2006">
        <v>26.29</v>
      </c>
      <c r="D2006">
        <v>26.65</v>
      </c>
      <c r="E2006">
        <v>23.4</v>
      </c>
      <c r="F2006" t="s">
        <v>5513</v>
      </c>
      <c r="G2006">
        <v>-1.8700000000000001E-2</v>
      </c>
    </row>
    <row r="2007" spans="1:7" x14ac:dyDescent="0.35">
      <c r="A2007" s="1">
        <v>43601</v>
      </c>
      <c r="B2007">
        <v>26.29</v>
      </c>
      <c r="C2007">
        <v>26.82</v>
      </c>
      <c r="D2007">
        <v>27.74</v>
      </c>
      <c r="E2007">
        <v>25.08</v>
      </c>
      <c r="F2007" t="s">
        <v>5496</v>
      </c>
      <c r="G2007">
        <v>-1.9800000000000002E-2</v>
      </c>
    </row>
    <row r="2008" spans="1:7" x14ac:dyDescent="0.35">
      <c r="A2008" s="1">
        <v>43600</v>
      </c>
      <c r="B2008">
        <v>26.82</v>
      </c>
      <c r="C2008">
        <v>23.64</v>
      </c>
      <c r="D2008">
        <v>27.4</v>
      </c>
      <c r="E2008">
        <v>23.46</v>
      </c>
      <c r="F2008" t="s">
        <v>5513</v>
      </c>
      <c r="G2008">
        <v>0.13450000000000001</v>
      </c>
    </row>
    <row r="2009" spans="1:7" x14ac:dyDescent="0.35">
      <c r="A2009" s="1">
        <v>43599</v>
      </c>
      <c r="B2009">
        <v>23.64</v>
      </c>
      <c r="C2009">
        <v>23.5</v>
      </c>
      <c r="D2009">
        <v>24.49</v>
      </c>
      <c r="E2009">
        <v>22.62</v>
      </c>
      <c r="F2009" t="s">
        <v>1991</v>
      </c>
      <c r="G2009">
        <v>6.0000000000000001E-3</v>
      </c>
    </row>
    <row r="2010" spans="1:7" x14ac:dyDescent="0.35">
      <c r="A2010" s="1">
        <v>43598</v>
      </c>
      <c r="B2010">
        <v>23.5</v>
      </c>
      <c r="C2010">
        <v>20.96</v>
      </c>
      <c r="D2010">
        <v>23.99</v>
      </c>
      <c r="E2010">
        <v>20.74</v>
      </c>
      <c r="F2010" t="s">
        <v>5437</v>
      </c>
      <c r="G2010">
        <v>0.12130000000000001</v>
      </c>
    </row>
    <row r="2011" spans="1:7" x14ac:dyDescent="0.35">
      <c r="A2011" s="1">
        <v>43597</v>
      </c>
      <c r="B2011">
        <v>20.96</v>
      </c>
      <c r="C2011">
        <v>20.85</v>
      </c>
      <c r="D2011">
        <v>21.49</v>
      </c>
      <c r="E2011">
        <v>20.13</v>
      </c>
      <c r="F2011" t="s">
        <v>5548</v>
      </c>
      <c r="G2011">
        <v>5.3E-3</v>
      </c>
    </row>
    <row r="2012" spans="1:7" x14ac:dyDescent="0.35">
      <c r="A2012" s="1">
        <v>43596</v>
      </c>
      <c r="B2012">
        <v>20.85</v>
      </c>
      <c r="C2012">
        <v>19.62</v>
      </c>
      <c r="D2012">
        <v>22</v>
      </c>
      <c r="E2012">
        <v>18.89</v>
      </c>
      <c r="F2012" t="s">
        <v>6984</v>
      </c>
      <c r="G2012">
        <v>6.25E-2</v>
      </c>
    </row>
    <row r="2013" spans="1:7" x14ac:dyDescent="0.35">
      <c r="A2013" s="1">
        <v>43595</v>
      </c>
      <c r="B2013">
        <v>19.62</v>
      </c>
      <c r="C2013">
        <v>18.850000000000001</v>
      </c>
      <c r="D2013">
        <v>19.989999999999998</v>
      </c>
      <c r="E2013">
        <v>18.329999999999998</v>
      </c>
      <c r="F2013" t="s">
        <v>1969</v>
      </c>
      <c r="G2013">
        <v>4.24E-2</v>
      </c>
    </row>
    <row r="2014" spans="1:7" x14ac:dyDescent="0.35">
      <c r="A2014" s="1">
        <v>43594</v>
      </c>
      <c r="B2014">
        <v>18.82</v>
      </c>
      <c r="C2014">
        <v>20.67</v>
      </c>
      <c r="D2014">
        <v>20.96</v>
      </c>
      <c r="E2014">
        <v>18.579999999999998</v>
      </c>
      <c r="F2014" t="s">
        <v>6982</v>
      </c>
      <c r="G2014">
        <v>-8.9200000000000002E-2</v>
      </c>
    </row>
    <row r="2015" spans="1:7" x14ac:dyDescent="0.35">
      <c r="A2015" s="1">
        <v>43593</v>
      </c>
      <c r="B2015">
        <v>20.67</v>
      </c>
      <c r="C2015">
        <v>20.66</v>
      </c>
      <c r="D2015">
        <v>21.4</v>
      </c>
      <c r="E2015">
        <v>19.600000000000001</v>
      </c>
      <c r="F2015" t="s">
        <v>5457</v>
      </c>
      <c r="G2015">
        <v>2.9999999999999997E-4</v>
      </c>
    </row>
    <row r="2016" spans="1:7" x14ac:dyDescent="0.35">
      <c r="A2016" s="1">
        <v>43592</v>
      </c>
      <c r="B2016">
        <v>20.66</v>
      </c>
      <c r="C2016">
        <v>22.19</v>
      </c>
      <c r="D2016">
        <v>22.45</v>
      </c>
      <c r="E2016">
        <v>20.3</v>
      </c>
      <c r="F2016" t="s">
        <v>5674</v>
      </c>
      <c r="G2016">
        <v>-6.8599999999999994E-2</v>
      </c>
    </row>
    <row r="2017" spans="1:7" x14ac:dyDescent="0.35">
      <c r="A2017" s="1">
        <v>43591</v>
      </c>
      <c r="B2017">
        <v>22.18</v>
      </c>
      <c r="C2017">
        <v>22.98</v>
      </c>
      <c r="D2017">
        <v>22.99</v>
      </c>
      <c r="E2017">
        <v>21.47</v>
      </c>
      <c r="F2017" t="s">
        <v>1597</v>
      </c>
      <c r="G2017">
        <v>-3.49E-2</v>
      </c>
    </row>
    <row r="2018" spans="1:7" x14ac:dyDescent="0.35">
      <c r="A2018" s="1">
        <v>43590</v>
      </c>
      <c r="B2018">
        <v>22.98</v>
      </c>
      <c r="C2018">
        <v>22.9</v>
      </c>
      <c r="D2018">
        <v>23.17</v>
      </c>
      <c r="E2018">
        <v>22.66</v>
      </c>
      <c r="F2018" t="s">
        <v>5678</v>
      </c>
      <c r="G2018">
        <v>3.8999999999999998E-3</v>
      </c>
    </row>
    <row r="2019" spans="1:7" x14ac:dyDescent="0.35">
      <c r="A2019" s="1">
        <v>43589</v>
      </c>
      <c r="B2019">
        <v>22.9</v>
      </c>
      <c r="C2019">
        <v>23.7</v>
      </c>
      <c r="D2019">
        <v>23.79</v>
      </c>
      <c r="E2019">
        <v>22.31</v>
      </c>
      <c r="F2019" t="s">
        <v>5837</v>
      </c>
      <c r="G2019">
        <v>-3.4099999999999998E-2</v>
      </c>
    </row>
    <row r="2020" spans="1:7" x14ac:dyDescent="0.35">
      <c r="A2020" s="1">
        <v>43588</v>
      </c>
      <c r="B2020">
        <v>23.7</v>
      </c>
      <c r="C2020">
        <v>23.61</v>
      </c>
      <c r="D2020">
        <v>23.97</v>
      </c>
      <c r="E2020">
        <v>23.02</v>
      </c>
      <c r="F2020" t="s">
        <v>7168</v>
      </c>
      <c r="G2020">
        <v>4.0000000000000001E-3</v>
      </c>
    </row>
    <row r="2021" spans="1:7" x14ac:dyDescent="0.35">
      <c r="A2021" s="1">
        <v>43587</v>
      </c>
      <c r="B2021">
        <v>23.61</v>
      </c>
      <c r="C2021">
        <v>21.88</v>
      </c>
      <c r="D2021">
        <v>24.09</v>
      </c>
      <c r="E2021">
        <v>21.75</v>
      </c>
      <c r="F2021" t="s">
        <v>5702</v>
      </c>
      <c r="G2021">
        <v>7.9100000000000004E-2</v>
      </c>
    </row>
    <row r="2022" spans="1:7" x14ac:dyDescent="0.35">
      <c r="A2022" s="1">
        <v>43586</v>
      </c>
      <c r="B2022">
        <v>21.88</v>
      </c>
      <c r="C2022">
        <v>22.04</v>
      </c>
      <c r="D2022">
        <v>22.1</v>
      </c>
      <c r="E2022">
        <v>21.48</v>
      </c>
      <c r="F2022" t="s">
        <v>7151</v>
      </c>
      <c r="G2022">
        <v>-7.4000000000000003E-3</v>
      </c>
    </row>
    <row r="2023" spans="1:7" x14ac:dyDescent="0.35">
      <c r="A2023" s="1">
        <v>43585</v>
      </c>
      <c r="B2023">
        <v>22.04</v>
      </c>
      <c r="C2023">
        <v>21.67</v>
      </c>
      <c r="D2023">
        <v>22.3</v>
      </c>
      <c r="E2023">
        <v>21.34</v>
      </c>
      <c r="F2023" t="s">
        <v>5649</v>
      </c>
      <c r="G2023">
        <v>1.7100000000000001E-2</v>
      </c>
    </row>
    <row r="2024" spans="1:7" x14ac:dyDescent="0.35">
      <c r="A2024" s="1">
        <v>43584</v>
      </c>
      <c r="B2024">
        <v>21.67</v>
      </c>
      <c r="C2024">
        <v>23.01</v>
      </c>
      <c r="D2024">
        <v>23.08</v>
      </c>
      <c r="E2024">
        <v>21.34</v>
      </c>
      <c r="F2024" t="s">
        <v>5656</v>
      </c>
      <c r="G2024">
        <v>-5.8200000000000002E-2</v>
      </c>
    </row>
    <row r="2025" spans="1:7" x14ac:dyDescent="0.35">
      <c r="A2025" s="1">
        <v>43583</v>
      </c>
      <c r="B2025">
        <v>23.01</v>
      </c>
      <c r="C2025">
        <v>22.42</v>
      </c>
      <c r="D2025">
        <v>23.21</v>
      </c>
      <c r="E2025">
        <v>22.42</v>
      </c>
      <c r="F2025" t="s">
        <v>5542</v>
      </c>
      <c r="G2025">
        <v>2.64E-2</v>
      </c>
    </row>
    <row r="2026" spans="1:7" x14ac:dyDescent="0.35">
      <c r="A2026" s="1">
        <v>43582</v>
      </c>
      <c r="B2026">
        <v>22.42</v>
      </c>
      <c r="C2026">
        <v>23.06</v>
      </c>
      <c r="D2026">
        <v>23.12</v>
      </c>
      <c r="E2026">
        <v>22.39</v>
      </c>
      <c r="F2026" t="s">
        <v>1979</v>
      </c>
      <c r="G2026">
        <v>-2.76E-2</v>
      </c>
    </row>
    <row r="2027" spans="1:7" x14ac:dyDescent="0.35">
      <c r="A2027" s="1">
        <v>43581</v>
      </c>
      <c r="B2027">
        <v>23.06</v>
      </c>
      <c r="C2027">
        <v>22.48</v>
      </c>
      <c r="D2027">
        <v>23.78</v>
      </c>
      <c r="E2027">
        <v>21.68</v>
      </c>
      <c r="F2027" t="s">
        <v>5533</v>
      </c>
      <c r="G2027">
        <v>2.5700000000000001E-2</v>
      </c>
    </row>
    <row r="2028" spans="1:7" x14ac:dyDescent="0.35">
      <c r="A2028" s="1">
        <v>43580</v>
      </c>
      <c r="B2028">
        <v>22.48</v>
      </c>
      <c r="C2028">
        <v>23.01</v>
      </c>
      <c r="D2028">
        <v>23.44</v>
      </c>
      <c r="E2028">
        <v>21.61</v>
      </c>
      <c r="F2028" t="s">
        <v>5770</v>
      </c>
      <c r="G2028">
        <v>-2.3E-2</v>
      </c>
    </row>
    <row r="2029" spans="1:7" x14ac:dyDescent="0.35">
      <c r="A2029" s="1">
        <v>43579</v>
      </c>
      <c r="B2029">
        <v>23.01</v>
      </c>
      <c r="C2029">
        <v>22.55</v>
      </c>
      <c r="D2029">
        <v>23.11</v>
      </c>
      <c r="E2029">
        <v>20.97</v>
      </c>
      <c r="F2029" t="s">
        <v>1988</v>
      </c>
      <c r="G2029">
        <v>2.0400000000000001E-2</v>
      </c>
    </row>
    <row r="2030" spans="1:7" x14ac:dyDescent="0.35">
      <c r="A2030" s="1">
        <v>43578</v>
      </c>
      <c r="B2030">
        <v>22.55</v>
      </c>
      <c r="C2030">
        <v>23.78</v>
      </c>
      <c r="D2030">
        <v>24.6</v>
      </c>
      <c r="E2030">
        <v>22.48</v>
      </c>
      <c r="F2030" t="s">
        <v>7068</v>
      </c>
      <c r="G2030">
        <v>-5.1900000000000002E-2</v>
      </c>
    </row>
    <row r="2031" spans="1:7" x14ac:dyDescent="0.35">
      <c r="A2031" s="1">
        <v>43577</v>
      </c>
      <c r="B2031">
        <v>23.78</v>
      </c>
      <c r="C2031">
        <v>24.03</v>
      </c>
      <c r="D2031">
        <v>24.61</v>
      </c>
      <c r="E2031">
        <v>23.18</v>
      </c>
      <c r="F2031" t="s">
        <v>5846</v>
      </c>
      <c r="G2031">
        <v>-1.03E-2</v>
      </c>
    </row>
    <row r="2032" spans="1:7" x14ac:dyDescent="0.35">
      <c r="A2032" s="1">
        <v>43576</v>
      </c>
      <c r="B2032">
        <v>24.03</v>
      </c>
      <c r="C2032">
        <v>24.89</v>
      </c>
      <c r="D2032">
        <v>24.89</v>
      </c>
      <c r="E2032">
        <v>22.49</v>
      </c>
      <c r="F2032" t="s">
        <v>5385</v>
      </c>
      <c r="G2032">
        <v>-3.44E-2</v>
      </c>
    </row>
    <row r="2033" spans="1:7" x14ac:dyDescent="0.35">
      <c r="A2033" s="1">
        <v>43575</v>
      </c>
      <c r="B2033">
        <v>24.89</v>
      </c>
      <c r="C2033">
        <v>24.32</v>
      </c>
      <c r="D2033">
        <v>25.49</v>
      </c>
      <c r="E2033">
        <v>23.79</v>
      </c>
      <c r="F2033" t="s">
        <v>2150</v>
      </c>
      <c r="G2033">
        <v>2.3300000000000001E-2</v>
      </c>
    </row>
    <row r="2034" spans="1:7" x14ac:dyDescent="0.35">
      <c r="A2034" s="1">
        <v>43574</v>
      </c>
      <c r="B2034">
        <v>24.32</v>
      </c>
      <c r="C2034">
        <v>21.88</v>
      </c>
      <c r="D2034">
        <v>24.7</v>
      </c>
      <c r="E2034">
        <v>21.17</v>
      </c>
      <c r="F2034" t="s">
        <v>5466</v>
      </c>
      <c r="G2034">
        <v>0.1115</v>
      </c>
    </row>
    <row r="2035" spans="1:7" x14ac:dyDescent="0.35">
      <c r="A2035" s="1">
        <v>43573</v>
      </c>
      <c r="B2035">
        <v>21.88</v>
      </c>
      <c r="C2035">
        <v>19.489999999999998</v>
      </c>
      <c r="D2035">
        <v>21.99</v>
      </c>
      <c r="E2035">
        <v>19.43</v>
      </c>
      <c r="F2035" t="s">
        <v>5469</v>
      </c>
      <c r="G2035">
        <v>0.1226</v>
      </c>
    </row>
    <row r="2036" spans="1:7" x14ac:dyDescent="0.35">
      <c r="A2036" s="1">
        <v>43572</v>
      </c>
      <c r="B2036">
        <v>19.489999999999998</v>
      </c>
      <c r="C2036">
        <v>19.64</v>
      </c>
      <c r="D2036">
        <v>19.77</v>
      </c>
      <c r="E2036">
        <v>19.27</v>
      </c>
      <c r="F2036" t="s">
        <v>1975</v>
      </c>
      <c r="G2036">
        <v>-7.7999999999999996E-3</v>
      </c>
    </row>
    <row r="2037" spans="1:7" x14ac:dyDescent="0.35">
      <c r="A2037" s="1">
        <v>43571</v>
      </c>
      <c r="B2037">
        <v>19.64</v>
      </c>
      <c r="C2037">
        <v>19.27</v>
      </c>
      <c r="D2037">
        <v>19.71</v>
      </c>
      <c r="E2037">
        <v>18.71</v>
      </c>
      <c r="F2037" t="s">
        <v>5676</v>
      </c>
      <c r="G2037">
        <v>1.95E-2</v>
      </c>
    </row>
    <row r="2038" spans="1:7" x14ac:dyDescent="0.35">
      <c r="A2038" s="1">
        <v>43570</v>
      </c>
      <c r="B2038">
        <v>19.27</v>
      </c>
      <c r="C2038">
        <v>19.36</v>
      </c>
      <c r="D2038">
        <v>19.78</v>
      </c>
      <c r="E2038">
        <v>18.690000000000001</v>
      </c>
      <c r="F2038" t="s">
        <v>1643</v>
      </c>
      <c r="G2038">
        <v>-6.0000000000000001E-3</v>
      </c>
    </row>
    <row r="2039" spans="1:7" x14ac:dyDescent="0.35">
      <c r="A2039" s="1">
        <v>43569</v>
      </c>
      <c r="B2039">
        <v>19.38</v>
      </c>
      <c r="C2039">
        <v>18.62</v>
      </c>
      <c r="D2039">
        <v>19.899999999999999</v>
      </c>
      <c r="E2039">
        <v>18.43</v>
      </c>
      <c r="F2039" t="s">
        <v>5702</v>
      </c>
      <c r="G2039">
        <v>4.1099999999999998E-2</v>
      </c>
    </row>
    <row r="2040" spans="1:7" x14ac:dyDescent="0.35">
      <c r="A2040" s="1">
        <v>43568</v>
      </c>
      <c r="B2040">
        <v>18.62</v>
      </c>
      <c r="C2040">
        <v>18.32</v>
      </c>
      <c r="D2040">
        <v>18.63</v>
      </c>
      <c r="E2040">
        <v>17.95</v>
      </c>
      <c r="F2040" t="s">
        <v>5763</v>
      </c>
      <c r="G2040">
        <v>1.61E-2</v>
      </c>
    </row>
    <row r="2041" spans="1:7" x14ac:dyDescent="0.35">
      <c r="A2041" s="1">
        <v>43567</v>
      </c>
      <c r="B2041">
        <v>18.32</v>
      </c>
      <c r="C2041">
        <v>17.53</v>
      </c>
      <c r="D2041">
        <v>18.54</v>
      </c>
      <c r="E2041">
        <v>16.62</v>
      </c>
      <c r="F2041" t="s">
        <v>6982</v>
      </c>
      <c r="G2041">
        <v>4.5100000000000001E-2</v>
      </c>
    </row>
    <row r="2042" spans="1:7" x14ac:dyDescent="0.35">
      <c r="A2042" s="1">
        <v>43566</v>
      </c>
      <c r="B2042">
        <v>17.53</v>
      </c>
      <c r="C2042">
        <v>18.23</v>
      </c>
      <c r="D2042">
        <v>18.23</v>
      </c>
      <c r="E2042">
        <v>16.32</v>
      </c>
      <c r="F2042" t="s">
        <v>5674</v>
      </c>
      <c r="G2042">
        <v>-3.8699999999999998E-2</v>
      </c>
    </row>
    <row r="2043" spans="1:7" x14ac:dyDescent="0.35">
      <c r="A2043" s="1">
        <v>43565</v>
      </c>
      <c r="B2043">
        <v>18.239999999999998</v>
      </c>
      <c r="C2043">
        <v>18.3</v>
      </c>
      <c r="D2043">
        <v>18.61</v>
      </c>
      <c r="E2043">
        <v>17.89</v>
      </c>
      <c r="F2043" t="s">
        <v>7062</v>
      </c>
      <c r="G2043">
        <v>-3.3E-3</v>
      </c>
    </row>
    <row r="2044" spans="1:7" x14ac:dyDescent="0.35">
      <c r="A2044" s="1">
        <v>43564</v>
      </c>
      <c r="B2044">
        <v>18.3</v>
      </c>
      <c r="C2044">
        <v>17.98</v>
      </c>
      <c r="D2044">
        <v>18.54</v>
      </c>
      <c r="E2044">
        <v>17.05</v>
      </c>
      <c r="F2044" t="s">
        <v>1972</v>
      </c>
      <c r="G2044">
        <v>1.7899999999999999E-2</v>
      </c>
    </row>
    <row r="2045" spans="1:7" x14ac:dyDescent="0.35">
      <c r="A2045" s="1">
        <v>43563</v>
      </c>
      <c r="B2045">
        <v>17.98</v>
      </c>
      <c r="C2045">
        <v>18.96</v>
      </c>
      <c r="D2045">
        <v>19.03</v>
      </c>
      <c r="E2045">
        <v>17.8</v>
      </c>
      <c r="F2045" t="s">
        <v>5810</v>
      </c>
      <c r="G2045">
        <v>-5.16E-2</v>
      </c>
    </row>
    <row r="2046" spans="1:7" x14ac:dyDescent="0.35">
      <c r="A2046" s="1">
        <v>43562</v>
      </c>
      <c r="B2046">
        <v>18.96</v>
      </c>
      <c r="C2046">
        <v>19.07</v>
      </c>
      <c r="D2046">
        <v>19.21</v>
      </c>
      <c r="E2046">
        <v>18.82</v>
      </c>
      <c r="F2046" t="s">
        <v>6982</v>
      </c>
      <c r="G2046">
        <v>-5.1999999999999998E-3</v>
      </c>
    </row>
    <row r="2047" spans="1:7" x14ac:dyDescent="0.35">
      <c r="A2047" s="1">
        <v>43561</v>
      </c>
      <c r="B2047">
        <v>19.059999999999999</v>
      </c>
      <c r="C2047">
        <v>19.36</v>
      </c>
      <c r="D2047">
        <v>19.36</v>
      </c>
      <c r="E2047">
        <v>18.84</v>
      </c>
      <c r="F2047" t="s">
        <v>1990</v>
      </c>
      <c r="G2047">
        <v>-1.5699999999999999E-2</v>
      </c>
    </row>
    <row r="2048" spans="1:7" x14ac:dyDescent="0.35">
      <c r="A2048" s="1">
        <v>43560</v>
      </c>
      <c r="B2048">
        <v>19.36</v>
      </c>
      <c r="C2048">
        <v>19</v>
      </c>
      <c r="D2048">
        <v>19.46</v>
      </c>
      <c r="E2048">
        <v>18.88</v>
      </c>
      <c r="F2048" t="s">
        <v>2175</v>
      </c>
      <c r="G2048">
        <v>1.9300000000000001E-2</v>
      </c>
    </row>
    <row r="2049" spans="1:7" x14ac:dyDescent="0.35">
      <c r="A2049" s="1">
        <v>43559</v>
      </c>
      <c r="B2049">
        <v>19</v>
      </c>
      <c r="C2049">
        <v>18.510000000000002</v>
      </c>
      <c r="D2049">
        <v>19.41</v>
      </c>
      <c r="E2049">
        <v>18.21</v>
      </c>
      <c r="F2049" t="s">
        <v>7060</v>
      </c>
      <c r="G2049">
        <v>2.6200000000000001E-2</v>
      </c>
    </row>
    <row r="2050" spans="1:7" x14ac:dyDescent="0.35">
      <c r="A2050" s="1">
        <v>43558</v>
      </c>
      <c r="B2050">
        <v>18.510000000000002</v>
      </c>
      <c r="C2050">
        <v>19.72</v>
      </c>
      <c r="D2050">
        <v>20</v>
      </c>
      <c r="E2050">
        <v>18</v>
      </c>
      <c r="F2050" t="s">
        <v>2155</v>
      </c>
      <c r="G2050">
        <v>-6.1100000000000002E-2</v>
      </c>
    </row>
    <row r="2051" spans="1:7" x14ac:dyDescent="0.35">
      <c r="A2051" s="1">
        <v>43557</v>
      </c>
      <c r="B2051">
        <v>19.72</v>
      </c>
      <c r="C2051">
        <v>17.91</v>
      </c>
      <c r="D2051">
        <v>19.88</v>
      </c>
      <c r="E2051">
        <v>17.559999999999999</v>
      </c>
      <c r="F2051" t="s">
        <v>7048</v>
      </c>
      <c r="G2051">
        <v>0.1009</v>
      </c>
    </row>
    <row r="2052" spans="1:7" x14ac:dyDescent="0.35">
      <c r="A2052" s="1">
        <v>43556</v>
      </c>
      <c r="B2052">
        <v>17.91</v>
      </c>
      <c r="C2052">
        <v>17.53</v>
      </c>
      <c r="D2052">
        <v>18.23</v>
      </c>
      <c r="E2052">
        <v>17.34</v>
      </c>
      <c r="F2052" t="s">
        <v>5550</v>
      </c>
      <c r="G2052">
        <v>2.1499999999999998E-2</v>
      </c>
    </row>
    <row r="2053" spans="1:7" x14ac:dyDescent="0.35">
      <c r="A2053" s="1">
        <v>43555</v>
      </c>
      <c r="B2053">
        <v>17.53</v>
      </c>
      <c r="C2053">
        <v>16.97</v>
      </c>
      <c r="D2053">
        <v>17.72</v>
      </c>
      <c r="E2053">
        <v>16.75</v>
      </c>
      <c r="F2053" t="s">
        <v>1978</v>
      </c>
      <c r="G2053">
        <v>3.32E-2</v>
      </c>
    </row>
    <row r="2054" spans="1:7" x14ac:dyDescent="0.35">
      <c r="A2054" s="1">
        <v>43554</v>
      </c>
      <c r="B2054">
        <v>16.97</v>
      </c>
      <c r="C2054">
        <v>16.489999999999998</v>
      </c>
      <c r="D2054">
        <v>16.97</v>
      </c>
      <c r="E2054">
        <v>15.97</v>
      </c>
      <c r="F2054" t="s">
        <v>5459</v>
      </c>
      <c r="G2054">
        <v>2.8899999999999999E-2</v>
      </c>
    </row>
    <row r="2055" spans="1:7" x14ac:dyDescent="0.35">
      <c r="A2055" s="1">
        <v>43553</v>
      </c>
      <c r="B2055">
        <v>16.489999999999998</v>
      </c>
      <c r="C2055">
        <v>16.649999999999999</v>
      </c>
      <c r="D2055">
        <v>16.809999999999999</v>
      </c>
      <c r="E2055">
        <v>16.38</v>
      </c>
      <c r="F2055" t="s">
        <v>5457</v>
      </c>
      <c r="G2055">
        <v>-9.7999999999999997E-3</v>
      </c>
    </row>
    <row r="2056" spans="1:7" x14ac:dyDescent="0.35">
      <c r="A2056" s="1">
        <v>43552</v>
      </c>
      <c r="B2056">
        <v>16.649999999999999</v>
      </c>
      <c r="C2056">
        <v>16.579999999999998</v>
      </c>
      <c r="D2056">
        <v>16.72</v>
      </c>
      <c r="E2056">
        <v>16.41</v>
      </c>
      <c r="F2056" t="s">
        <v>1979</v>
      </c>
      <c r="G2056">
        <v>4.4000000000000003E-3</v>
      </c>
    </row>
    <row r="2057" spans="1:7" x14ac:dyDescent="0.35">
      <c r="A2057" s="1">
        <v>43551</v>
      </c>
      <c r="B2057">
        <v>16.579999999999998</v>
      </c>
      <c r="C2057">
        <v>16.2</v>
      </c>
      <c r="D2057">
        <v>16.8</v>
      </c>
      <c r="E2057">
        <v>15.89</v>
      </c>
      <c r="F2057" t="s">
        <v>6980</v>
      </c>
      <c r="G2057">
        <v>2.46E-2</v>
      </c>
    </row>
    <row r="2058" spans="1:7" x14ac:dyDescent="0.35">
      <c r="A2058" s="1">
        <v>43550</v>
      </c>
      <c r="B2058">
        <v>16.18</v>
      </c>
      <c r="C2058">
        <v>16.79</v>
      </c>
      <c r="D2058">
        <v>16.79</v>
      </c>
      <c r="E2058">
        <v>15.56</v>
      </c>
      <c r="F2058" t="s">
        <v>7169</v>
      </c>
      <c r="G2058">
        <v>-3.6400000000000002E-2</v>
      </c>
    </row>
    <row r="2059" spans="1:7" x14ac:dyDescent="0.35">
      <c r="A2059" s="1">
        <v>43549</v>
      </c>
      <c r="B2059">
        <v>16.79</v>
      </c>
      <c r="C2059">
        <v>17.13</v>
      </c>
      <c r="D2059">
        <v>17.34</v>
      </c>
      <c r="E2059">
        <v>16.11</v>
      </c>
      <c r="F2059" t="s">
        <v>5838</v>
      </c>
      <c r="G2059">
        <v>-1.9599999999999999E-2</v>
      </c>
    </row>
    <row r="2060" spans="1:7" x14ac:dyDescent="0.35">
      <c r="A2060" s="1">
        <v>43548</v>
      </c>
      <c r="B2060">
        <v>17.13</v>
      </c>
      <c r="C2060">
        <v>15.15</v>
      </c>
      <c r="D2060">
        <v>17.45</v>
      </c>
      <c r="E2060">
        <v>14.68</v>
      </c>
      <c r="F2060" t="s">
        <v>7170</v>
      </c>
      <c r="G2060">
        <v>0.1308</v>
      </c>
    </row>
    <row r="2061" spans="1:7" x14ac:dyDescent="0.35">
      <c r="A2061" s="1">
        <v>43547</v>
      </c>
      <c r="B2061">
        <v>15.15</v>
      </c>
      <c r="C2061">
        <v>15.15</v>
      </c>
      <c r="D2061">
        <v>15.44</v>
      </c>
      <c r="E2061">
        <v>14.96</v>
      </c>
      <c r="F2061" t="s">
        <v>5540</v>
      </c>
      <c r="G2061">
        <v>-4.0000000000000002E-4</v>
      </c>
    </row>
    <row r="2062" spans="1:7" x14ac:dyDescent="0.35">
      <c r="A2062" s="1">
        <v>43546</v>
      </c>
      <c r="B2062">
        <v>15.15</v>
      </c>
      <c r="C2062">
        <v>14.35</v>
      </c>
      <c r="D2062">
        <v>15.22</v>
      </c>
      <c r="E2062">
        <v>14.23</v>
      </c>
      <c r="F2062" t="s">
        <v>5719</v>
      </c>
      <c r="G2062">
        <v>5.6000000000000001E-2</v>
      </c>
    </row>
    <row r="2063" spans="1:7" x14ac:dyDescent="0.35">
      <c r="A2063" s="1">
        <v>43545</v>
      </c>
      <c r="B2063">
        <v>14.35</v>
      </c>
      <c r="C2063">
        <v>15.13</v>
      </c>
      <c r="D2063">
        <v>15.3</v>
      </c>
      <c r="E2063">
        <v>13.9</v>
      </c>
      <c r="F2063" t="s">
        <v>5542</v>
      </c>
      <c r="G2063">
        <v>-5.16E-2</v>
      </c>
    </row>
    <row r="2064" spans="1:7" x14ac:dyDescent="0.35">
      <c r="A2064" s="1">
        <v>43544</v>
      </c>
      <c r="B2064">
        <v>15.13</v>
      </c>
      <c r="C2064">
        <v>15.51</v>
      </c>
      <c r="D2064">
        <v>15.51</v>
      </c>
      <c r="E2064">
        <v>15.02</v>
      </c>
      <c r="F2064" t="s">
        <v>3775</v>
      </c>
      <c r="G2064">
        <v>-2.4199999999999999E-2</v>
      </c>
    </row>
    <row r="2065" spans="1:7" x14ac:dyDescent="0.35">
      <c r="A2065" s="1">
        <v>43543</v>
      </c>
      <c r="B2065">
        <v>15.51</v>
      </c>
      <c r="C2065">
        <v>15.54</v>
      </c>
      <c r="D2065">
        <v>15.8</v>
      </c>
      <c r="E2065">
        <v>15</v>
      </c>
      <c r="F2065" t="s">
        <v>5441</v>
      </c>
      <c r="G2065">
        <v>-2.0999999999999999E-3</v>
      </c>
    </row>
    <row r="2066" spans="1:7" x14ac:dyDescent="0.35">
      <c r="A2066" s="1">
        <v>43542</v>
      </c>
      <c r="B2066">
        <v>15.54</v>
      </c>
      <c r="C2066">
        <v>15.62</v>
      </c>
      <c r="D2066">
        <v>15.79</v>
      </c>
      <c r="E2066">
        <v>15.23</v>
      </c>
      <c r="F2066" t="s">
        <v>1987</v>
      </c>
      <c r="G2066">
        <v>-5.1000000000000004E-3</v>
      </c>
    </row>
    <row r="2067" spans="1:7" x14ac:dyDescent="0.35">
      <c r="A2067" s="1">
        <v>43541</v>
      </c>
      <c r="B2067">
        <v>15.62</v>
      </c>
      <c r="C2067">
        <v>15.96</v>
      </c>
      <c r="D2067">
        <v>15.96</v>
      </c>
      <c r="E2067">
        <v>15.44</v>
      </c>
      <c r="F2067" t="s">
        <v>2174</v>
      </c>
      <c r="G2067">
        <v>-2.0899999999999998E-2</v>
      </c>
    </row>
    <row r="2068" spans="1:7" x14ac:dyDescent="0.35">
      <c r="A2068" s="1">
        <v>43540</v>
      </c>
      <c r="B2068">
        <v>15.95</v>
      </c>
      <c r="C2068">
        <v>14.94</v>
      </c>
      <c r="D2068">
        <v>16</v>
      </c>
      <c r="E2068">
        <v>14.88</v>
      </c>
      <c r="F2068" t="s">
        <v>6995</v>
      </c>
      <c r="G2068">
        <v>6.8099999999999994E-2</v>
      </c>
    </row>
    <row r="2069" spans="1:7" x14ac:dyDescent="0.35">
      <c r="A2069" s="1">
        <v>43539</v>
      </c>
      <c r="B2069">
        <v>14.94</v>
      </c>
      <c r="C2069">
        <v>14.9</v>
      </c>
      <c r="D2069">
        <v>15.19</v>
      </c>
      <c r="E2069">
        <v>14.85</v>
      </c>
      <c r="F2069" t="s">
        <v>1979</v>
      </c>
      <c r="G2069">
        <v>2.2000000000000001E-3</v>
      </c>
    </row>
    <row r="2070" spans="1:7" x14ac:dyDescent="0.35">
      <c r="A2070" s="1">
        <v>43538</v>
      </c>
      <c r="B2070">
        <v>14.9</v>
      </c>
      <c r="C2070">
        <v>15.02</v>
      </c>
      <c r="D2070">
        <v>15.08</v>
      </c>
      <c r="E2070">
        <v>14.57</v>
      </c>
      <c r="F2070" t="s">
        <v>5493</v>
      </c>
      <c r="G2070">
        <v>-7.7999999999999996E-3</v>
      </c>
    </row>
    <row r="2071" spans="1:7" x14ac:dyDescent="0.35">
      <c r="A2071" s="1">
        <v>43537</v>
      </c>
      <c r="B2071">
        <v>15.02</v>
      </c>
      <c r="C2071">
        <v>15.34</v>
      </c>
      <c r="D2071">
        <v>15.37</v>
      </c>
      <c r="E2071">
        <v>14.94</v>
      </c>
      <c r="F2071" t="s">
        <v>5675</v>
      </c>
      <c r="G2071">
        <v>-2.0899999999999998E-2</v>
      </c>
    </row>
    <row r="2072" spans="1:7" x14ac:dyDescent="0.35">
      <c r="A2072" s="1">
        <v>43536</v>
      </c>
      <c r="B2072">
        <v>15.34</v>
      </c>
      <c r="C2072">
        <v>14.41</v>
      </c>
      <c r="D2072">
        <v>15.43</v>
      </c>
      <c r="E2072">
        <v>14.18</v>
      </c>
      <c r="F2072" t="s">
        <v>5409</v>
      </c>
      <c r="G2072">
        <v>6.4799999999999996E-2</v>
      </c>
    </row>
    <row r="2073" spans="1:7" x14ac:dyDescent="0.35">
      <c r="A2073" s="1">
        <v>43535</v>
      </c>
      <c r="B2073">
        <v>14.41</v>
      </c>
      <c r="C2073">
        <v>14.37</v>
      </c>
      <c r="D2073">
        <v>14.9</v>
      </c>
      <c r="E2073">
        <v>14.01</v>
      </c>
      <c r="F2073" t="s">
        <v>5443</v>
      </c>
      <c r="G2073">
        <v>2.5999999999999999E-3</v>
      </c>
    </row>
    <row r="2074" spans="1:7" x14ac:dyDescent="0.35">
      <c r="A2074" s="1">
        <v>43534</v>
      </c>
      <c r="B2074">
        <v>14.37</v>
      </c>
      <c r="C2074">
        <v>14.47</v>
      </c>
      <c r="D2074">
        <v>14.51</v>
      </c>
      <c r="E2074">
        <v>13.87</v>
      </c>
      <c r="F2074" t="s">
        <v>2155</v>
      </c>
      <c r="G2074">
        <v>-6.6E-3</v>
      </c>
    </row>
    <row r="2075" spans="1:7" x14ac:dyDescent="0.35">
      <c r="A2075" s="1">
        <v>43533</v>
      </c>
      <c r="B2075">
        <v>14.47</v>
      </c>
      <c r="C2075">
        <v>14.29</v>
      </c>
      <c r="D2075">
        <v>14.92</v>
      </c>
      <c r="E2075">
        <v>13.98</v>
      </c>
      <c r="F2075" t="s">
        <v>7171</v>
      </c>
      <c r="G2075">
        <v>1.23E-2</v>
      </c>
    </row>
    <row r="2076" spans="1:7" x14ac:dyDescent="0.35">
      <c r="A2076" s="1">
        <v>43532</v>
      </c>
      <c r="B2076">
        <v>14.29</v>
      </c>
      <c r="C2076">
        <v>15.1</v>
      </c>
      <c r="D2076">
        <v>15.21</v>
      </c>
      <c r="E2076">
        <v>13.58</v>
      </c>
      <c r="F2076" t="s">
        <v>7030</v>
      </c>
      <c r="G2076">
        <v>-5.3600000000000002E-2</v>
      </c>
    </row>
    <row r="2077" spans="1:7" x14ac:dyDescent="0.35">
      <c r="A2077" s="1">
        <v>43531</v>
      </c>
      <c r="B2077">
        <v>15.1</v>
      </c>
      <c r="C2077">
        <v>14.58</v>
      </c>
      <c r="D2077">
        <v>15.52</v>
      </c>
      <c r="E2077">
        <v>14.35</v>
      </c>
      <c r="F2077" t="s">
        <v>7172</v>
      </c>
      <c r="G2077">
        <v>3.5900000000000001E-2</v>
      </c>
    </row>
    <row r="2078" spans="1:7" x14ac:dyDescent="0.35">
      <c r="A2078" s="1">
        <v>43530</v>
      </c>
      <c r="B2078">
        <v>14.58</v>
      </c>
      <c r="C2078">
        <v>13.65</v>
      </c>
      <c r="D2078">
        <v>14.64</v>
      </c>
      <c r="E2078">
        <v>12.9</v>
      </c>
      <c r="F2078" t="s">
        <v>7173</v>
      </c>
      <c r="G2078">
        <v>6.7799999999999999E-2</v>
      </c>
    </row>
    <row r="2079" spans="1:7" x14ac:dyDescent="0.35">
      <c r="A2079" s="1">
        <v>43529</v>
      </c>
      <c r="B2079">
        <v>13.65</v>
      </c>
      <c r="C2079">
        <v>11.4</v>
      </c>
      <c r="D2079">
        <v>13.74</v>
      </c>
      <c r="E2079">
        <v>11.4</v>
      </c>
      <c r="F2079" t="s">
        <v>7174</v>
      </c>
      <c r="G2079">
        <v>0.1961</v>
      </c>
    </row>
    <row r="2080" spans="1:7" x14ac:dyDescent="0.35">
      <c r="A2080" s="1">
        <v>43528</v>
      </c>
      <c r="B2080">
        <v>11.41</v>
      </c>
      <c r="C2080">
        <v>11.45</v>
      </c>
      <c r="D2080">
        <v>11.51</v>
      </c>
      <c r="E2080">
        <v>10.88</v>
      </c>
      <c r="F2080" t="s">
        <v>5457</v>
      </c>
      <c r="G2080">
        <v>-2.8999999999999998E-3</v>
      </c>
    </row>
    <row r="2081" spans="1:7" x14ac:dyDescent="0.35">
      <c r="A2081" s="1">
        <v>43527</v>
      </c>
      <c r="B2081">
        <v>11.45</v>
      </c>
      <c r="C2081">
        <v>11.75</v>
      </c>
      <c r="D2081">
        <v>11.86</v>
      </c>
      <c r="E2081">
        <v>11.2</v>
      </c>
      <c r="F2081" t="s">
        <v>1974</v>
      </c>
      <c r="G2081">
        <v>-2.58E-2</v>
      </c>
    </row>
    <row r="2082" spans="1:7" x14ac:dyDescent="0.35">
      <c r="A2082" s="1">
        <v>43526</v>
      </c>
      <c r="B2082">
        <v>11.75</v>
      </c>
      <c r="C2082">
        <v>11.35</v>
      </c>
      <c r="D2082">
        <v>11.8</v>
      </c>
      <c r="E2082">
        <v>10.83</v>
      </c>
      <c r="F2082" t="s">
        <v>5545</v>
      </c>
      <c r="G2082">
        <v>3.56E-2</v>
      </c>
    </row>
    <row r="2083" spans="1:7" x14ac:dyDescent="0.35">
      <c r="A2083" s="1">
        <v>43525</v>
      </c>
      <c r="B2083">
        <v>11.35</v>
      </c>
      <c r="C2083">
        <v>10.27</v>
      </c>
      <c r="D2083">
        <v>11.55</v>
      </c>
      <c r="E2083">
        <v>10.24</v>
      </c>
      <c r="F2083" t="s">
        <v>2158</v>
      </c>
      <c r="G2083">
        <v>0.1045</v>
      </c>
    </row>
    <row r="2084" spans="1:7" x14ac:dyDescent="0.35">
      <c r="A2084" s="1">
        <v>43524</v>
      </c>
      <c r="B2084">
        <v>10.27</v>
      </c>
      <c r="C2084">
        <v>9.85</v>
      </c>
      <c r="D2084">
        <v>10.49</v>
      </c>
      <c r="E2084">
        <v>9.8000000000000007</v>
      </c>
      <c r="F2084" t="s">
        <v>5469</v>
      </c>
      <c r="G2084">
        <v>4.2599999999999999E-2</v>
      </c>
    </row>
    <row r="2085" spans="1:7" x14ac:dyDescent="0.35">
      <c r="A2085" s="1">
        <v>43523</v>
      </c>
      <c r="B2085">
        <v>9.85</v>
      </c>
      <c r="C2085">
        <v>9.43</v>
      </c>
      <c r="D2085">
        <v>10</v>
      </c>
      <c r="E2085">
        <v>9.35</v>
      </c>
      <c r="F2085" t="s">
        <v>2155</v>
      </c>
      <c r="G2085">
        <v>4.4999999999999998E-2</v>
      </c>
    </row>
    <row r="2086" spans="1:7" x14ac:dyDescent="0.35">
      <c r="A2086" s="1">
        <v>43522</v>
      </c>
      <c r="B2086">
        <v>9.43</v>
      </c>
      <c r="C2086">
        <v>9.6999999999999993</v>
      </c>
      <c r="D2086">
        <v>9.75</v>
      </c>
      <c r="E2086">
        <v>9.36</v>
      </c>
      <c r="F2086" t="s">
        <v>5770</v>
      </c>
      <c r="G2086">
        <v>-2.7199999999999998E-2</v>
      </c>
    </row>
    <row r="2087" spans="1:7" x14ac:dyDescent="0.35">
      <c r="A2087" s="1">
        <v>43521</v>
      </c>
      <c r="B2087">
        <v>9.69</v>
      </c>
      <c r="C2087">
        <v>9.92</v>
      </c>
      <c r="D2087">
        <v>10.23</v>
      </c>
      <c r="E2087">
        <v>9.35</v>
      </c>
      <c r="F2087" t="s">
        <v>7137</v>
      </c>
      <c r="G2087">
        <v>-2.3800000000000002E-2</v>
      </c>
    </row>
    <row r="2088" spans="1:7" x14ac:dyDescent="0.35">
      <c r="A2088" s="1">
        <v>43520</v>
      </c>
      <c r="B2088">
        <v>9.93</v>
      </c>
      <c r="C2088">
        <v>10.73</v>
      </c>
      <c r="D2088">
        <v>11.08</v>
      </c>
      <c r="E2088">
        <v>9.4</v>
      </c>
      <c r="F2088" t="s">
        <v>5445</v>
      </c>
      <c r="G2088">
        <v>-7.4300000000000005E-2</v>
      </c>
    </row>
    <row r="2089" spans="1:7" x14ac:dyDescent="0.35">
      <c r="A2089" s="1">
        <v>43519</v>
      </c>
      <c r="B2089">
        <v>10.73</v>
      </c>
      <c r="C2089">
        <v>10.76</v>
      </c>
      <c r="D2089">
        <v>10.85</v>
      </c>
      <c r="E2089">
        <v>10.4</v>
      </c>
      <c r="F2089" t="s">
        <v>7068</v>
      </c>
      <c r="G2089">
        <v>-3.0000000000000001E-3</v>
      </c>
    </row>
    <row r="2090" spans="1:7" x14ac:dyDescent="0.35">
      <c r="A2090" s="1">
        <v>43518</v>
      </c>
      <c r="B2090">
        <v>10.76</v>
      </c>
      <c r="C2090">
        <v>10.47</v>
      </c>
      <c r="D2090">
        <v>10.96</v>
      </c>
      <c r="E2090">
        <v>10.39</v>
      </c>
      <c r="F2090" t="s">
        <v>2156</v>
      </c>
      <c r="G2090">
        <v>2.7099999999999999E-2</v>
      </c>
    </row>
    <row r="2091" spans="1:7" x14ac:dyDescent="0.35">
      <c r="A2091" s="1">
        <v>43517</v>
      </c>
      <c r="B2091">
        <v>10.47</v>
      </c>
      <c r="C2091">
        <v>10.94</v>
      </c>
      <c r="D2091">
        <v>10.94</v>
      </c>
      <c r="E2091">
        <v>10.14</v>
      </c>
      <c r="F2091" t="s">
        <v>5493</v>
      </c>
      <c r="G2091">
        <v>-4.24E-2</v>
      </c>
    </row>
    <row r="2092" spans="1:7" x14ac:dyDescent="0.35">
      <c r="A2092" s="1">
        <v>43516</v>
      </c>
      <c r="B2092">
        <v>10.94</v>
      </c>
      <c r="C2092">
        <v>10.47</v>
      </c>
      <c r="D2092">
        <v>11.27</v>
      </c>
      <c r="E2092">
        <v>10.4</v>
      </c>
      <c r="F2092" t="s">
        <v>5535</v>
      </c>
      <c r="G2092">
        <v>4.4999999999999998E-2</v>
      </c>
    </row>
    <row r="2093" spans="1:7" x14ac:dyDescent="0.35">
      <c r="A2093" s="1">
        <v>43515</v>
      </c>
      <c r="B2093">
        <v>10.47</v>
      </c>
      <c r="C2093">
        <v>9.61</v>
      </c>
      <c r="D2093">
        <v>11.11</v>
      </c>
      <c r="E2093">
        <v>9.5</v>
      </c>
      <c r="F2093" t="s">
        <v>5855</v>
      </c>
      <c r="G2093">
        <v>8.9499999999999996E-2</v>
      </c>
    </row>
    <row r="2094" spans="1:7" x14ac:dyDescent="0.35">
      <c r="A2094" s="1">
        <v>43514</v>
      </c>
      <c r="B2094">
        <v>9.61</v>
      </c>
      <c r="C2094">
        <v>9.2200000000000006</v>
      </c>
      <c r="D2094">
        <v>9.6999999999999993</v>
      </c>
      <c r="E2094">
        <v>9.18</v>
      </c>
      <c r="F2094" t="s">
        <v>5652</v>
      </c>
      <c r="G2094">
        <v>4.2000000000000003E-2</v>
      </c>
    </row>
    <row r="2095" spans="1:7" x14ac:dyDescent="0.35">
      <c r="A2095" s="1">
        <v>43513</v>
      </c>
      <c r="B2095">
        <v>9.2200000000000006</v>
      </c>
      <c r="C2095">
        <v>9.1</v>
      </c>
      <c r="D2095">
        <v>9.2200000000000006</v>
      </c>
      <c r="E2095">
        <v>8.91</v>
      </c>
      <c r="F2095" t="s">
        <v>5670</v>
      </c>
      <c r="G2095">
        <v>1.3299999999999999E-2</v>
      </c>
    </row>
    <row r="2096" spans="1:7" x14ac:dyDescent="0.35">
      <c r="A2096" s="1">
        <v>43512</v>
      </c>
      <c r="B2096">
        <v>9.1</v>
      </c>
      <c r="C2096">
        <v>9.25</v>
      </c>
      <c r="D2096">
        <v>9.32</v>
      </c>
      <c r="E2096">
        <v>9.06</v>
      </c>
      <c r="F2096" t="s">
        <v>5695</v>
      </c>
      <c r="G2096">
        <v>-1.6299999999999999E-2</v>
      </c>
    </row>
    <row r="2097" spans="1:7" x14ac:dyDescent="0.35">
      <c r="A2097" s="1">
        <v>43511</v>
      </c>
      <c r="B2097">
        <v>9.25</v>
      </c>
      <c r="C2097">
        <v>8.75</v>
      </c>
      <c r="D2097">
        <v>9.49</v>
      </c>
      <c r="E2097">
        <v>8.73</v>
      </c>
      <c r="F2097" t="s">
        <v>7155</v>
      </c>
      <c r="G2097">
        <v>5.7299999999999997E-2</v>
      </c>
    </row>
    <row r="2098" spans="1:7" x14ac:dyDescent="0.35">
      <c r="A2098" s="1">
        <v>43510</v>
      </c>
      <c r="B2098">
        <v>8.75</v>
      </c>
      <c r="C2098">
        <v>8.92</v>
      </c>
      <c r="D2098">
        <v>9.0399999999999991</v>
      </c>
      <c r="E2098">
        <v>8.41</v>
      </c>
      <c r="F2098" t="s">
        <v>7175</v>
      </c>
      <c r="G2098">
        <v>-1.9199999999999998E-2</v>
      </c>
    </row>
    <row r="2099" spans="1:7" x14ac:dyDescent="0.35">
      <c r="A2099" s="1">
        <v>43509</v>
      </c>
      <c r="B2099">
        <v>8.92</v>
      </c>
      <c r="C2099">
        <v>9.2799999999999994</v>
      </c>
      <c r="D2099">
        <v>9.2799999999999994</v>
      </c>
      <c r="E2099">
        <v>8.7100000000000009</v>
      </c>
      <c r="F2099" t="s">
        <v>7171</v>
      </c>
      <c r="G2099">
        <v>-3.85E-2</v>
      </c>
    </row>
    <row r="2100" spans="1:7" x14ac:dyDescent="0.35">
      <c r="A2100" s="1">
        <v>43508</v>
      </c>
      <c r="B2100">
        <v>9.2799999999999994</v>
      </c>
      <c r="C2100">
        <v>9.5299999999999994</v>
      </c>
      <c r="D2100">
        <v>9.75</v>
      </c>
      <c r="E2100">
        <v>8.94</v>
      </c>
      <c r="F2100" t="s">
        <v>5565</v>
      </c>
      <c r="G2100">
        <v>-2.63E-2</v>
      </c>
    </row>
    <row r="2101" spans="1:7" x14ac:dyDescent="0.35">
      <c r="A2101" s="1">
        <v>43507</v>
      </c>
      <c r="B2101">
        <v>9.5299999999999994</v>
      </c>
      <c r="C2101">
        <v>9.17</v>
      </c>
      <c r="D2101">
        <v>9.7799999999999994</v>
      </c>
      <c r="E2101">
        <v>9.0399999999999991</v>
      </c>
      <c r="F2101" t="s">
        <v>7077</v>
      </c>
      <c r="G2101">
        <v>4.02E-2</v>
      </c>
    </row>
    <row r="2102" spans="1:7" x14ac:dyDescent="0.35">
      <c r="A2102" s="1">
        <v>43506</v>
      </c>
      <c r="B2102">
        <v>9.16</v>
      </c>
      <c r="C2102">
        <v>8.9</v>
      </c>
      <c r="D2102">
        <v>9.2899999999999991</v>
      </c>
      <c r="E2102">
        <v>8.83</v>
      </c>
      <c r="F2102" t="s">
        <v>7019</v>
      </c>
      <c r="G2102">
        <v>2.9600000000000001E-2</v>
      </c>
    </row>
    <row r="2103" spans="1:7" x14ac:dyDescent="0.35">
      <c r="A2103" s="1">
        <v>43505</v>
      </c>
      <c r="B2103">
        <v>8.9</v>
      </c>
      <c r="C2103">
        <v>8.59</v>
      </c>
      <c r="D2103">
        <v>8.92</v>
      </c>
      <c r="E2103">
        <v>8.44</v>
      </c>
      <c r="F2103" t="s">
        <v>7138</v>
      </c>
      <c r="G2103">
        <v>3.5799999999999998E-2</v>
      </c>
    </row>
    <row r="2104" spans="1:7" x14ac:dyDescent="0.35">
      <c r="A2104" s="1">
        <v>43504</v>
      </c>
      <c r="B2104">
        <v>8.59</v>
      </c>
      <c r="C2104">
        <v>7.81</v>
      </c>
      <c r="D2104">
        <v>8.8000000000000007</v>
      </c>
      <c r="E2104">
        <v>7.61</v>
      </c>
      <c r="F2104" t="s">
        <v>7132</v>
      </c>
      <c r="G2104">
        <v>9.9199999999999997E-2</v>
      </c>
    </row>
    <row r="2105" spans="1:7" x14ac:dyDescent="0.35">
      <c r="A2105" s="1">
        <v>43503</v>
      </c>
      <c r="B2105">
        <v>7.81</v>
      </c>
      <c r="C2105">
        <v>8.1300000000000008</v>
      </c>
      <c r="D2105">
        <v>8.4700000000000006</v>
      </c>
      <c r="E2105">
        <v>7.68</v>
      </c>
      <c r="F2105" t="s">
        <v>5543</v>
      </c>
      <c r="G2105">
        <v>-3.8800000000000001E-2</v>
      </c>
    </row>
    <row r="2106" spans="1:7" x14ac:dyDescent="0.35">
      <c r="A2106" s="1">
        <v>43502</v>
      </c>
      <c r="B2106">
        <v>8.1300000000000008</v>
      </c>
      <c r="C2106">
        <v>7.86</v>
      </c>
      <c r="D2106">
        <v>8.48</v>
      </c>
      <c r="E2106">
        <v>7.34</v>
      </c>
      <c r="F2106" t="s">
        <v>5862</v>
      </c>
      <c r="G2106">
        <v>3.4799999999999998E-2</v>
      </c>
    </row>
    <row r="2107" spans="1:7" x14ac:dyDescent="0.35">
      <c r="A2107" s="1">
        <v>43501</v>
      </c>
      <c r="B2107">
        <v>7.86</v>
      </c>
      <c r="C2107">
        <v>7.11</v>
      </c>
      <c r="D2107">
        <v>7.96</v>
      </c>
      <c r="E2107">
        <v>6.96</v>
      </c>
      <c r="F2107" t="s">
        <v>7038</v>
      </c>
      <c r="G2107">
        <v>0.10539999999999999</v>
      </c>
    </row>
    <row r="2108" spans="1:7" x14ac:dyDescent="0.35">
      <c r="A2108" s="1">
        <v>43500</v>
      </c>
      <c r="B2108">
        <v>7.11</v>
      </c>
      <c r="C2108">
        <v>6.79</v>
      </c>
      <c r="D2108">
        <v>7.18</v>
      </c>
      <c r="E2108">
        <v>6.69</v>
      </c>
      <c r="F2108" t="s">
        <v>5385</v>
      </c>
      <c r="G2108">
        <v>4.6899999999999997E-2</v>
      </c>
    </row>
    <row r="2109" spans="1:7" x14ac:dyDescent="0.35">
      <c r="A2109" s="1">
        <v>43499</v>
      </c>
      <c r="B2109">
        <v>6.79</v>
      </c>
      <c r="C2109">
        <v>6.87</v>
      </c>
      <c r="D2109">
        <v>6.9</v>
      </c>
      <c r="E2109">
        <v>6.62</v>
      </c>
      <c r="F2109" t="s">
        <v>5468</v>
      </c>
      <c r="G2109">
        <v>-1.18E-2</v>
      </c>
    </row>
    <row r="2110" spans="1:7" x14ac:dyDescent="0.35">
      <c r="A2110" s="1">
        <v>43498</v>
      </c>
      <c r="B2110">
        <v>6.87</v>
      </c>
      <c r="C2110">
        <v>6.52</v>
      </c>
      <c r="D2110">
        <v>6.9</v>
      </c>
      <c r="E2110">
        <v>6.49</v>
      </c>
      <c r="F2110" t="s">
        <v>5479</v>
      </c>
      <c r="G2110">
        <v>5.3100000000000001E-2</v>
      </c>
    </row>
    <row r="2111" spans="1:7" x14ac:dyDescent="0.35">
      <c r="A2111" s="1">
        <v>43497</v>
      </c>
      <c r="B2111">
        <v>6.52</v>
      </c>
      <c r="C2111">
        <v>6.22</v>
      </c>
      <c r="D2111">
        <v>6.64</v>
      </c>
      <c r="E2111">
        <v>6.12</v>
      </c>
      <c r="F2111" t="s">
        <v>7060</v>
      </c>
      <c r="G2111">
        <v>4.87E-2</v>
      </c>
    </row>
    <row r="2112" spans="1:7" x14ac:dyDescent="0.35">
      <c r="A2112" s="1">
        <v>43496</v>
      </c>
      <c r="B2112">
        <v>6.22</v>
      </c>
      <c r="C2112">
        <v>6.13</v>
      </c>
      <c r="D2112">
        <v>6.26</v>
      </c>
      <c r="E2112">
        <v>5.96</v>
      </c>
      <c r="F2112" t="s">
        <v>6970</v>
      </c>
      <c r="G2112">
        <v>1.3899999999999999E-2</v>
      </c>
    </row>
    <row r="2113" spans="1:7" x14ac:dyDescent="0.35">
      <c r="A2113" s="1">
        <v>43495</v>
      </c>
      <c r="B2113">
        <v>6.13</v>
      </c>
      <c r="C2113">
        <v>6.14</v>
      </c>
      <c r="D2113">
        <v>6.2</v>
      </c>
      <c r="E2113">
        <v>6</v>
      </c>
      <c r="F2113" t="s">
        <v>5676</v>
      </c>
      <c r="G2113">
        <v>-8.9999999999999998E-4</v>
      </c>
    </row>
    <row r="2114" spans="1:7" x14ac:dyDescent="0.35">
      <c r="A2114" s="1">
        <v>43494</v>
      </c>
      <c r="B2114">
        <v>6.14</v>
      </c>
      <c r="C2114">
        <v>6.16</v>
      </c>
      <c r="D2114">
        <v>6.26</v>
      </c>
      <c r="E2114">
        <v>5.99</v>
      </c>
      <c r="F2114" t="s">
        <v>1988</v>
      </c>
      <c r="G2114">
        <v>-2E-3</v>
      </c>
    </row>
    <row r="2115" spans="1:7" x14ac:dyDescent="0.35">
      <c r="A2115" s="1">
        <v>43493</v>
      </c>
      <c r="B2115">
        <v>6.15</v>
      </c>
      <c r="C2115">
        <v>7.04</v>
      </c>
      <c r="D2115">
        <v>7.14</v>
      </c>
      <c r="E2115">
        <v>5.97</v>
      </c>
      <c r="F2115" t="s">
        <v>6996</v>
      </c>
      <c r="G2115">
        <v>-0.1258</v>
      </c>
    </row>
    <row r="2116" spans="1:7" x14ac:dyDescent="0.35">
      <c r="A2116" s="1">
        <v>43492</v>
      </c>
      <c r="B2116">
        <v>7.04</v>
      </c>
      <c r="C2116">
        <v>6.95</v>
      </c>
      <c r="D2116">
        <v>7.2</v>
      </c>
      <c r="E2116">
        <v>6.79</v>
      </c>
      <c r="F2116" t="s">
        <v>1972</v>
      </c>
      <c r="G2116">
        <v>1.32E-2</v>
      </c>
    </row>
    <row r="2117" spans="1:7" x14ac:dyDescent="0.35">
      <c r="A2117" s="1">
        <v>43491</v>
      </c>
      <c r="B2117">
        <v>6.95</v>
      </c>
      <c r="C2117">
        <v>6.68</v>
      </c>
      <c r="D2117">
        <v>6.98</v>
      </c>
      <c r="E2117">
        <v>6.62</v>
      </c>
      <c r="F2117" t="s">
        <v>5457</v>
      </c>
      <c r="G2117">
        <v>3.9899999999999998E-2</v>
      </c>
    </row>
    <row r="2118" spans="1:7" x14ac:dyDescent="0.35">
      <c r="A2118" s="1">
        <v>43490</v>
      </c>
      <c r="B2118">
        <v>6.68</v>
      </c>
      <c r="C2118">
        <v>6.46</v>
      </c>
      <c r="D2118">
        <v>6.75</v>
      </c>
      <c r="E2118">
        <v>6.44</v>
      </c>
      <c r="F2118" t="s">
        <v>5690</v>
      </c>
      <c r="G2118">
        <v>3.4599999999999999E-2</v>
      </c>
    </row>
    <row r="2119" spans="1:7" x14ac:dyDescent="0.35">
      <c r="A2119" s="1">
        <v>43489</v>
      </c>
      <c r="B2119">
        <v>6.46</v>
      </c>
      <c r="C2119">
        <v>6.49</v>
      </c>
      <c r="D2119">
        <v>6.49</v>
      </c>
      <c r="E2119">
        <v>6.39</v>
      </c>
      <c r="F2119" t="s">
        <v>1993</v>
      </c>
      <c r="G2119">
        <v>-5.7999999999999996E-3</v>
      </c>
    </row>
    <row r="2120" spans="1:7" x14ac:dyDescent="0.35">
      <c r="A2120" s="1">
        <v>43488</v>
      </c>
      <c r="B2120">
        <v>6.49</v>
      </c>
      <c r="C2120">
        <v>6.47</v>
      </c>
      <c r="D2120">
        <v>6.52</v>
      </c>
      <c r="E2120">
        <v>6.35</v>
      </c>
      <c r="F2120" t="s">
        <v>5816</v>
      </c>
      <c r="G2120">
        <v>2.3999999999999998E-3</v>
      </c>
    </row>
    <row r="2121" spans="1:7" x14ac:dyDescent="0.35">
      <c r="A2121" s="1">
        <v>43487</v>
      </c>
      <c r="B2121">
        <v>6.48</v>
      </c>
      <c r="C2121">
        <v>6.47</v>
      </c>
      <c r="D2121">
        <v>6.5</v>
      </c>
      <c r="E2121">
        <v>6.26</v>
      </c>
      <c r="F2121" t="s">
        <v>5730</v>
      </c>
      <c r="G2121">
        <v>8.9999999999999998E-4</v>
      </c>
    </row>
    <row r="2122" spans="1:7" x14ac:dyDescent="0.35">
      <c r="A2122" s="1">
        <v>43486</v>
      </c>
      <c r="B2122">
        <v>6.47</v>
      </c>
      <c r="C2122">
        <v>6.4</v>
      </c>
      <c r="D2122">
        <v>6.51</v>
      </c>
      <c r="E2122">
        <v>6.29</v>
      </c>
      <c r="F2122" t="s">
        <v>5480</v>
      </c>
      <c r="G2122">
        <v>1.1900000000000001E-2</v>
      </c>
    </row>
    <row r="2123" spans="1:7" x14ac:dyDescent="0.35">
      <c r="A2123" s="1">
        <v>43485</v>
      </c>
      <c r="B2123">
        <v>6.4</v>
      </c>
      <c r="C2123">
        <v>6.53</v>
      </c>
      <c r="D2123">
        <v>6.63</v>
      </c>
      <c r="E2123">
        <v>6.24</v>
      </c>
      <c r="F2123" t="s">
        <v>1779</v>
      </c>
      <c r="G2123">
        <v>-2.06E-2</v>
      </c>
    </row>
    <row r="2124" spans="1:7" x14ac:dyDescent="0.35">
      <c r="A2124" s="1">
        <v>43484</v>
      </c>
      <c r="B2124">
        <v>6.53</v>
      </c>
      <c r="C2124">
        <v>6.48</v>
      </c>
      <c r="D2124">
        <v>6.64</v>
      </c>
      <c r="E2124">
        <v>6.24</v>
      </c>
      <c r="F2124" t="s">
        <v>6970</v>
      </c>
      <c r="G2124">
        <v>7.9000000000000008E-3</v>
      </c>
    </row>
    <row r="2125" spans="1:7" x14ac:dyDescent="0.35">
      <c r="A2125" s="1">
        <v>43483</v>
      </c>
      <c r="B2125">
        <v>6.48</v>
      </c>
      <c r="C2125">
        <v>6.32</v>
      </c>
      <c r="D2125">
        <v>6.58</v>
      </c>
      <c r="E2125">
        <v>6.22</v>
      </c>
      <c r="F2125" t="s">
        <v>5695</v>
      </c>
      <c r="G2125">
        <v>2.5100000000000001E-2</v>
      </c>
    </row>
    <row r="2126" spans="1:7" x14ac:dyDescent="0.35">
      <c r="A2126" s="1">
        <v>43482</v>
      </c>
      <c r="B2126">
        <v>6.32</v>
      </c>
      <c r="C2126">
        <v>6.09</v>
      </c>
      <c r="D2126">
        <v>6.32</v>
      </c>
      <c r="E2126">
        <v>5.96</v>
      </c>
      <c r="F2126" t="s">
        <v>1994</v>
      </c>
      <c r="G2126">
        <v>3.7699999999999997E-2</v>
      </c>
    </row>
    <row r="2127" spans="1:7" x14ac:dyDescent="0.35">
      <c r="A2127" s="1">
        <v>43481</v>
      </c>
      <c r="B2127">
        <v>6.09</v>
      </c>
      <c r="C2127">
        <v>5.81</v>
      </c>
      <c r="D2127">
        <v>6.18</v>
      </c>
      <c r="E2127">
        <v>5.78</v>
      </c>
      <c r="F2127" t="s">
        <v>5665</v>
      </c>
      <c r="G2127">
        <v>4.8500000000000001E-2</v>
      </c>
    </row>
    <row r="2128" spans="1:7" x14ac:dyDescent="0.35">
      <c r="A2128" s="1">
        <v>43480</v>
      </c>
      <c r="B2128">
        <v>5.81</v>
      </c>
      <c r="C2128">
        <v>6.06</v>
      </c>
      <c r="D2128">
        <v>6.06</v>
      </c>
      <c r="E2128">
        <v>5.68</v>
      </c>
      <c r="F2128" t="s">
        <v>1628</v>
      </c>
      <c r="G2128">
        <v>-4.1099999999999998E-2</v>
      </c>
    </row>
    <row r="2129" spans="1:7" x14ac:dyDescent="0.35">
      <c r="A2129" s="1">
        <v>43479</v>
      </c>
      <c r="B2129">
        <v>6.06</v>
      </c>
      <c r="C2129">
        <v>5.47</v>
      </c>
      <c r="D2129">
        <v>6.06</v>
      </c>
      <c r="E2129">
        <v>5.46</v>
      </c>
      <c r="F2129" t="s">
        <v>6982</v>
      </c>
      <c r="G2129">
        <v>0.10780000000000001</v>
      </c>
    </row>
    <row r="2130" spans="1:7" x14ac:dyDescent="0.35">
      <c r="A2130" s="1">
        <v>43478</v>
      </c>
      <c r="B2130">
        <v>5.47</v>
      </c>
      <c r="C2130">
        <v>5.86</v>
      </c>
      <c r="D2130">
        <v>5.89</v>
      </c>
      <c r="E2130">
        <v>5.38</v>
      </c>
      <c r="F2130" t="s">
        <v>1603</v>
      </c>
      <c r="G2130">
        <v>-6.7100000000000007E-2</v>
      </c>
    </row>
    <row r="2131" spans="1:7" x14ac:dyDescent="0.35">
      <c r="A2131" s="1">
        <v>43477</v>
      </c>
      <c r="B2131">
        <v>5.86</v>
      </c>
      <c r="C2131">
        <v>5.96</v>
      </c>
      <c r="D2131">
        <v>5.96</v>
      </c>
      <c r="E2131">
        <v>5.8</v>
      </c>
      <c r="F2131" t="s">
        <v>5773</v>
      </c>
      <c r="G2131">
        <v>-1.6299999999999999E-2</v>
      </c>
    </row>
    <row r="2132" spans="1:7" x14ac:dyDescent="0.35">
      <c r="A2132" s="1">
        <v>43476</v>
      </c>
      <c r="B2132">
        <v>5.96</v>
      </c>
      <c r="C2132">
        <v>5.84</v>
      </c>
      <c r="D2132">
        <v>6.12</v>
      </c>
      <c r="E2132">
        <v>5.69</v>
      </c>
      <c r="F2132" t="s">
        <v>7062</v>
      </c>
      <c r="G2132">
        <v>2.6800000000000001E-2</v>
      </c>
    </row>
    <row r="2133" spans="1:7" x14ac:dyDescent="0.35">
      <c r="A2133" s="1">
        <v>43475</v>
      </c>
      <c r="B2133">
        <v>5.8</v>
      </c>
      <c r="C2133">
        <v>6.56</v>
      </c>
      <c r="D2133">
        <v>6.57</v>
      </c>
      <c r="E2133">
        <v>5.66</v>
      </c>
      <c r="F2133" t="s">
        <v>7023</v>
      </c>
      <c r="G2133">
        <v>-0.1147</v>
      </c>
    </row>
    <row r="2134" spans="1:7" x14ac:dyDescent="0.35">
      <c r="A2134" s="1">
        <v>43474</v>
      </c>
      <c r="B2134">
        <v>6.56</v>
      </c>
      <c r="C2134">
        <v>6.52</v>
      </c>
      <c r="D2134">
        <v>6.85</v>
      </c>
      <c r="E2134">
        <v>6.35</v>
      </c>
      <c r="F2134" t="s">
        <v>1650</v>
      </c>
      <c r="G2134">
        <v>6.1000000000000004E-3</v>
      </c>
    </row>
    <row r="2135" spans="1:7" x14ac:dyDescent="0.35">
      <c r="A2135" s="1">
        <v>43473</v>
      </c>
      <c r="B2135">
        <v>6.52</v>
      </c>
      <c r="C2135">
        <v>6.2</v>
      </c>
      <c r="D2135">
        <v>6.8</v>
      </c>
      <c r="E2135">
        <v>6.14</v>
      </c>
      <c r="F2135" t="s">
        <v>7176</v>
      </c>
      <c r="G2135">
        <v>5.0799999999999998E-2</v>
      </c>
    </row>
    <row r="2136" spans="1:7" x14ac:dyDescent="0.35">
      <c r="A2136" s="1">
        <v>43472</v>
      </c>
      <c r="B2136">
        <v>6.2</v>
      </c>
      <c r="C2136">
        <v>6.26</v>
      </c>
      <c r="D2136">
        <v>6.31</v>
      </c>
      <c r="E2136">
        <v>6.1</v>
      </c>
      <c r="F2136" t="s">
        <v>5821</v>
      </c>
      <c r="G2136">
        <v>-9.7999999999999997E-3</v>
      </c>
    </row>
    <row r="2137" spans="1:7" x14ac:dyDescent="0.35">
      <c r="A2137" s="1">
        <v>43471</v>
      </c>
      <c r="B2137">
        <v>6.26</v>
      </c>
      <c r="C2137">
        <v>5.97</v>
      </c>
      <c r="D2137">
        <v>6.37</v>
      </c>
      <c r="E2137">
        <v>5.93</v>
      </c>
      <c r="F2137" t="s">
        <v>3771</v>
      </c>
      <c r="G2137">
        <v>4.9500000000000002E-2</v>
      </c>
    </row>
    <row r="2138" spans="1:7" x14ac:dyDescent="0.35">
      <c r="A2138" s="1">
        <v>43470</v>
      </c>
      <c r="B2138">
        <v>5.97</v>
      </c>
      <c r="C2138">
        <v>5.97</v>
      </c>
      <c r="D2138">
        <v>6.1</v>
      </c>
      <c r="E2138">
        <v>5.93</v>
      </c>
      <c r="F2138" t="s">
        <v>5658</v>
      </c>
      <c r="G2138">
        <v>1.1000000000000001E-3</v>
      </c>
    </row>
    <row r="2139" spans="1:7" x14ac:dyDescent="0.35">
      <c r="A2139" s="1">
        <v>43469</v>
      </c>
      <c r="B2139">
        <v>5.96</v>
      </c>
      <c r="C2139">
        <v>5.79</v>
      </c>
      <c r="D2139">
        <v>5.99</v>
      </c>
      <c r="E2139">
        <v>5.75</v>
      </c>
      <c r="F2139" t="s">
        <v>5733</v>
      </c>
      <c r="G2139">
        <v>2.86E-2</v>
      </c>
    </row>
    <row r="2140" spans="1:7" x14ac:dyDescent="0.35">
      <c r="A2140" s="1">
        <v>43468</v>
      </c>
      <c r="B2140">
        <v>5.79</v>
      </c>
      <c r="C2140">
        <v>6.05</v>
      </c>
      <c r="D2140">
        <v>6.06</v>
      </c>
      <c r="E2140">
        <v>5.78</v>
      </c>
      <c r="F2140" t="s">
        <v>1632</v>
      </c>
      <c r="G2140">
        <v>-4.19E-2</v>
      </c>
    </row>
    <row r="2141" spans="1:7" x14ac:dyDescent="0.35">
      <c r="A2141" s="1">
        <v>43467</v>
      </c>
      <c r="B2141">
        <v>6.05</v>
      </c>
      <c r="C2141">
        <v>5.99</v>
      </c>
      <c r="D2141">
        <v>6.09</v>
      </c>
      <c r="E2141">
        <v>5.85</v>
      </c>
      <c r="F2141" t="s">
        <v>5817</v>
      </c>
      <c r="G2141">
        <v>8.8999999999999999E-3</v>
      </c>
    </row>
    <row r="2142" spans="1:7" x14ac:dyDescent="0.35">
      <c r="A2142" s="1">
        <v>43466</v>
      </c>
      <c r="B2142">
        <v>5.99</v>
      </c>
      <c r="C2142">
        <v>6.11</v>
      </c>
      <c r="D2142">
        <v>6.12</v>
      </c>
      <c r="E2142">
        <v>5.78</v>
      </c>
      <c r="F2142" t="s">
        <v>1603</v>
      </c>
      <c r="G2142">
        <v>-1.8200000000000001E-2</v>
      </c>
    </row>
    <row r="2143" spans="1:7" x14ac:dyDescent="0.35">
      <c r="A2143" s="1">
        <v>43465</v>
      </c>
      <c r="B2143">
        <v>6.11</v>
      </c>
      <c r="C2143">
        <v>5.89</v>
      </c>
      <c r="D2143">
        <v>6.24</v>
      </c>
      <c r="E2143">
        <v>5.84</v>
      </c>
      <c r="F2143" t="s">
        <v>6132</v>
      </c>
      <c r="G2143">
        <v>3.56E-2</v>
      </c>
    </row>
    <row r="2144" spans="1:7" x14ac:dyDescent="0.35">
      <c r="A2144" s="1">
        <v>43464</v>
      </c>
      <c r="B2144">
        <v>5.89</v>
      </c>
      <c r="C2144">
        <v>5.66</v>
      </c>
      <c r="D2144">
        <v>5.9</v>
      </c>
      <c r="E2144">
        <v>5.56</v>
      </c>
      <c r="F2144" t="s">
        <v>1635</v>
      </c>
      <c r="G2144">
        <v>4.3400000000000001E-2</v>
      </c>
    </row>
    <row r="2145" spans="1:7" x14ac:dyDescent="0.35">
      <c r="A2145" s="1">
        <v>43463</v>
      </c>
      <c r="B2145">
        <v>5.65</v>
      </c>
      <c r="C2145">
        <v>5.88</v>
      </c>
      <c r="D2145">
        <v>5.99</v>
      </c>
      <c r="E2145">
        <v>5.61</v>
      </c>
      <c r="F2145" t="s">
        <v>5793</v>
      </c>
      <c r="G2145">
        <v>-3.8699999999999998E-2</v>
      </c>
    </row>
    <row r="2146" spans="1:7" x14ac:dyDescent="0.35">
      <c r="A2146" s="1">
        <v>43462</v>
      </c>
      <c r="B2146">
        <v>5.88</v>
      </c>
      <c r="C2146">
        <v>5.17</v>
      </c>
      <c r="D2146">
        <v>5.89</v>
      </c>
      <c r="E2146">
        <v>5.1100000000000003</v>
      </c>
      <c r="F2146" t="s">
        <v>1598</v>
      </c>
      <c r="G2146">
        <v>0.13700000000000001</v>
      </c>
    </row>
    <row r="2147" spans="1:7" x14ac:dyDescent="0.35">
      <c r="A2147" s="1">
        <v>43461</v>
      </c>
      <c r="B2147">
        <v>5.17</v>
      </c>
      <c r="C2147">
        <v>5.62</v>
      </c>
      <c r="D2147">
        <v>5.65</v>
      </c>
      <c r="E2147">
        <v>5.0999999999999996</v>
      </c>
      <c r="F2147" t="s">
        <v>1592</v>
      </c>
      <c r="G2147">
        <v>-7.6899999999999996E-2</v>
      </c>
    </row>
    <row r="2148" spans="1:7" x14ac:dyDescent="0.35">
      <c r="A2148" s="1">
        <v>43460</v>
      </c>
      <c r="B2148">
        <v>5.6</v>
      </c>
      <c r="C2148">
        <v>5.45</v>
      </c>
      <c r="D2148">
        <v>5.68</v>
      </c>
      <c r="E2148">
        <v>5.38</v>
      </c>
      <c r="F2148" t="s">
        <v>1599</v>
      </c>
      <c r="G2148">
        <v>2.8899999999999999E-2</v>
      </c>
    </row>
    <row r="2149" spans="1:7" x14ac:dyDescent="0.35">
      <c r="A2149" s="1">
        <v>43459</v>
      </c>
      <c r="B2149">
        <v>5.44</v>
      </c>
      <c r="C2149">
        <v>6.1</v>
      </c>
      <c r="D2149">
        <v>6.1</v>
      </c>
      <c r="E2149">
        <v>5.32</v>
      </c>
      <c r="F2149" t="s">
        <v>2003</v>
      </c>
      <c r="G2149">
        <v>-0.10780000000000001</v>
      </c>
    </row>
    <row r="2150" spans="1:7" x14ac:dyDescent="0.35">
      <c r="A2150" s="1">
        <v>43458</v>
      </c>
      <c r="B2150">
        <v>6.1</v>
      </c>
      <c r="C2150">
        <v>5.96</v>
      </c>
      <c r="D2150">
        <v>6.47</v>
      </c>
      <c r="E2150">
        <v>5.93</v>
      </c>
      <c r="F2150" t="s">
        <v>6314</v>
      </c>
      <c r="G2150">
        <v>2.3699999999999999E-2</v>
      </c>
    </row>
    <row r="2151" spans="1:7" x14ac:dyDescent="0.35">
      <c r="A2151" s="1">
        <v>43457</v>
      </c>
      <c r="B2151">
        <v>5.96</v>
      </c>
      <c r="C2151">
        <v>5.83</v>
      </c>
      <c r="D2151">
        <v>6.13</v>
      </c>
      <c r="E2151">
        <v>5.77</v>
      </c>
      <c r="F2151" t="s">
        <v>1640</v>
      </c>
      <c r="G2151">
        <v>2.1299999999999999E-2</v>
      </c>
    </row>
    <row r="2152" spans="1:7" x14ac:dyDescent="0.35">
      <c r="A2152" s="1">
        <v>43456</v>
      </c>
      <c r="B2152">
        <v>5.83</v>
      </c>
      <c r="C2152">
        <v>5.47</v>
      </c>
      <c r="D2152">
        <v>5.88</v>
      </c>
      <c r="E2152">
        <v>5.39</v>
      </c>
      <c r="F2152" t="s">
        <v>1597</v>
      </c>
      <c r="G2152">
        <v>6.6600000000000006E-2</v>
      </c>
    </row>
    <row r="2153" spans="1:7" x14ac:dyDescent="0.35">
      <c r="A2153" s="1">
        <v>43455</v>
      </c>
      <c r="B2153">
        <v>5.47</v>
      </c>
      <c r="C2153">
        <v>5.66</v>
      </c>
      <c r="D2153">
        <v>5.78</v>
      </c>
      <c r="E2153">
        <v>5.32</v>
      </c>
      <c r="F2153" t="s">
        <v>1894</v>
      </c>
      <c r="G2153">
        <v>-3.3799999999999997E-2</v>
      </c>
    </row>
    <row r="2154" spans="1:7" x14ac:dyDescent="0.35">
      <c r="A2154" s="1">
        <v>43454</v>
      </c>
      <c r="B2154">
        <v>5.66</v>
      </c>
      <c r="C2154">
        <v>5.36</v>
      </c>
      <c r="D2154">
        <v>5.79</v>
      </c>
      <c r="E2154">
        <v>5.24</v>
      </c>
      <c r="F2154" t="s">
        <v>5665</v>
      </c>
      <c r="G2154">
        <v>5.6500000000000002E-2</v>
      </c>
    </row>
    <row r="2155" spans="1:7" x14ac:dyDescent="0.35">
      <c r="A2155" s="1">
        <v>43453</v>
      </c>
      <c r="B2155">
        <v>5.36</v>
      </c>
      <c r="C2155">
        <v>5.54</v>
      </c>
      <c r="D2155">
        <v>5.83</v>
      </c>
      <c r="E2155">
        <v>5.29</v>
      </c>
      <c r="F2155" t="s">
        <v>1645</v>
      </c>
      <c r="G2155">
        <v>-3.2000000000000001E-2</v>
      </c>
    </row>
    <row r="2156" spans="1:7" x14ac:dyDescent="0.35">
      <c r="A2156" s="1">
        <v>43452</v>
      </c>
      <c r="B2156">
        <v>5.54</v>
      </c>
      <c r="C2156">
        <v>5.05</v>
      </c>
      <c r="D2156">
        <v>5.54</v>
      </c>
      <c r="E2156">
        <v>4.91</v>
      </c>
      <c r="F2156" t="s">
        <v>1604</v>
      </c>
      <c r="G2156">
        <v>9.7000000000000003E-2</v>
      </c>
    </row>
    <row r="2157" spans="1:7" x14ac:dyDescent="0.35">
      <c r="A2157" s="1">
        <v>43451</v>
      </c>
      <c r="B2157">
        <v>5.05</v>
      </c>
      <c r="C2157">
        <v>4.62</v>
      </c>
      <c r="D2157">
        <v>5.12</v>
      </c>
      <c r="E2157">
        <v>4.5999999999999996</v>
      </c>
      <c r="F2157" t="s">
        <v>1993</v>
      </c>
      <c r="G2157">
        <v>9.3299999999999994E-2</v>
      </c>
    </row>
    <row r="2158" spans="1:7" x14ac:dyDescent="0.35">
      <c r="A2158" s="1">
        <v>43450</v>
      </c>
      <c r="B2158">
        <v>4.62</v>
      </c>
      <c r="C2158">
        <v>4.55</v>
      </c>
      <c r="D2158">
        <v>4.7</v>
      </c>
      <c r="E2158">
        <v>4.51</v>
      </c>
      <c r="F2158" t="s">
        <v>3699</v>
      </c>
      <c r="G2158">
        <v>1.4999999999999999E-2</v>
      </c>
    </row>
    <row r="2159" spans="1:7" x14ac:dyDescent="0.35">
      <c r="A2159" s="1">
        <v>43449</v>
      </c>
      <c r="B2159">
        <v>4.55</v>
      </c>
      <c r="C2159">
        <v>4.5199999999999996</v>
      </c>
      <c r="D2159">
        <v>4.5999999999999996</v>
      </c>
      <c r="E2159">
        <v>4.45</v>
      </c>
      <c r="F2159" t="s">
        <v>7177</v>
      </c>
      <c r="G2159">
        <v>6.4999999999999997E-3</v>
      </c>
    </row>
    <row r="2160" spans="1:7" x14ac:dyDescent="0.35">
      <c r="A2160" s="1">
        <v>43448</v>
      </c>
      <c r="B2160">
        <v>4.5199999999999996</v>
      </c>
      <c r="C2160">
        <v>4.6399999999999997</v>
      </c>
      <c r="D2160">
        <v>4.75</v>
      </c>
      <c r="E2160">
        <v>4.43</v>
      </c>
      <c r="F2160" t="s">
        <v>7178</v>
      </c>
      <c r="G2160">
        <v>-2.58E-2</v>
      </c>
    </row>
    <row r="2161" spans="1:7" x14ac:dyDescent="0.35">
      <c r="A2161" s="1">
        <v>43447</v>
      </c>
      <c r="B2161">
        <v>4.6399999999999997</v>
      </c>
      <c r="C2161">
        <v>4.9800000000000004</v>
      </c>
      <c r="D2161">
        <v>4.99</v>
      </c>
      <c r="E2161">
        <v>4.5599999999999996</v>
      </c>
      <c r="F2161" t="s">
        <v>1624</v>
      </c>
      <c r="G2161">
        <v>-6.7699999999999996E-2</v>
      </c>
    </row>
    <row r="2162" spans="1:7" x14ac:dyDescent="0.35">
      <c r="A2162" s="1">
        <v>43446</v>
      </c>
      <c r="B2162">
        <v>4.9800000000000004</v>
      </c>
      <c r="C2162">
        <v>4.88</v>
      </c>
      <c r="D2162">
        <v>5.14</v>
      </c>
      <c r="E2162">
        <v>4.74</v>
      </c>
      <c r="F2162" t="s">
        <v>1652</v>
      </c>
      <c r="G2162">
        <v>4.7199999999999999E-2</v>
      </c>
    </row>
    <row r="2163" spans="1:7" x14ac:dyDescent="0.35">
      <c r="A2163" s="1">
        <v>43445</v>
      </c>
      <c r="B2163">
        <v>4.75</v>
      </c>
      <c r="C2163">
        <v>4.63</v>
      </c>
      <c r="D2163">
        <v>4.87</v>
      </c>
      <c r="E2163">
        <v>4.5</v>
      </c>
      <c r="F2163" t="s">
        <v>1594</v>
      </c>
      <c r="G2163">
        <v>2.6700000000000002E-2</v>
      </c>
    </row>
    <row r="2164" spans="1:7" x14ac:dyDescent="0.35">
      <c r="A2164" s="1">
        <v>43444</v>
      </c>
      <c r="B2164">
        <v>4.63</v>
      </c>
      <c r="C2164">
        <v>4.7699999999999996</v>
      </c>
      <c r="D2164">
        <v>4.9400000000000004</v>
      </c>
      <c r="E2164">
        <v>4.49</v>
      </c>
      <c r="F2164" t="s">
        <v>7179</v>
      </c>
      <c r="G2164">
        <v>-2.9000000000000001E-2</v>
      </c>
    </row>
    <row r="2165" spans="1:7" x14ac:dyDescent="0.35">
      <c r="A2165" s="1">
        <v>43443</v>
      </c>
      <c r="B2165">
        <v>4.7699999999999996</v>
      </c>
      <c r="C2165">
        <v>4.63</v>
      </c>
      <c r="D2165">
        <v>5</v>
      </c>
      <c r="E2165">
        <v>4.5199999999999996</v>
      </c>
      <c r="F2165" t="s">
        <v>1993</v>
      </c>
      <c r="G2165">
        <v>3.0099999999999998E-2</v>
      </c>
    </row>
    <row r="2166" spans="1:7" x14ac:dyDescent="0.35">
      <c r="A2166" s="1">
        <v>43442</v>
      </c>
      <c r="B2166">
        <v>4.63</v>
      </c>
      <c r="C2166">
        <v>4.5199999999999996</v>
      </c>
      <c r="D2166">
        <v>4.8</v>
      </c>
      <c r="E2166">
        <v>4.3</v>
      </c>
      <c r="F2166" t="s">
        <v>1619</v>
      </c>
      <c r="G2166">
        <v>2.4500000000000001E-2</v>
      </c>
    </row>
    <row r="2167" spans="1:7" x14ac:dyDescent="0.35">
      <c r="A2167" s="1">
        <v>43441</v>
      </c>
      <c r="B2167">
        <v>4.5199999999999996</v>
      </c>
      <c r="C2167">
        <v>4.9000000000000004</v>
      </c>
      <c r="D2167">
        <v>4.9800000000000004</v>
      </c>
      <c r="E2167">
        <v>4.13</v>
      </c>
      <c r="F2167" t="s">
        <v>5681</v>
      </c>
      <c r="G2167">
        <v>-7.9000000000000001E-2</v>
      </c>
    </row>
    <row r="2168" spans="1:7" x14ac:dyDescent="0.35">
      <c r="A2168" s="1">
        <v>43440</v>
      </c>
      <c r="B2168">
        <v>4.9000000000000004</v>
      </c>
      <c r="C2168">
        <v>6.06</v>
      </c>
      <c r="D2168">
        <v>6.1</v>
      </c>
      <c r="E2168">
        <v>4.9000000000000004</v>
      </c>
      <c r="F2168" t="s">
        <v>5465</v>
      </c>
      <c r="G2168">
        <v>-0.1908</v>
      </c>
    </row>
    <row r="2169" spans="1:7" x14ac:dyDescent="0.35">
      <c r="A2169" s="1">
        <v>43439</v>
      </c>
      <c r="B2169">
        <v>6.06</v>
      </c>
      <c r="C2169">
        <v>5.89</v>
      </c>
      <c r="D2169">
        <v>6.62</v>
      </c>
      <c r="E2169">
        <v>5.73</v>
      </c>
      <c r="F2169" t="s">
        <v>2164</v>
      </c>
      <c r="G2169">
        <v>2.8299999999999999E-2</v>
      </c>
    </row>
    <row r="2170" spans="1:7" x14ac:dyDescent="0.35">
      <c r="A2170" s="1">
        <v>43438</v>
      </c>
      <c r="B2170">
        <v>5.89</v>
      </c>
      <c r="C2170">
        <v>5.13</v>
      </c>
      <c r="D2170">
        <v>6.35</v>
      </c>
      <c r="E2170">
        <v>5.0999999999999996</v>
      </c>
      <c r="F2170" t="s">
        <v>5676</v>
      </c>
      <c r="G2170">
        <v>0.1489</v>
      </c>
    </row>
    <row r="2171" spans="1:7" x14ac:dyDescent="0.35">
      <c r="A2171" s="1">
        <v>43437</v>
      </c>
      <c r="B2171">
        <v>5.13</v>
      </c>
      <c r="C2171">
        <v>5.28</v>
      </c>
      <c r="D2171">
        <v>5.29</v>
      </c>
      <c r="E2171">
        <v>5.01</v>
      </c>
      <c r="F2171" t="s">
        <v>7180</v>
      </c>
      <c r="G2171">
        <v>-2.7799999999999998E-2</v>
      </c>
    </row>
    <row r="2172" spans="1:7" x14ac:dyDescent="0.35">
      <c r="A2172" s="1">
        <v>43436</v>
      </c>
      <c r="B2172">
        <v>5.28</v>
      </c>
      <c r="C2172">
        <v>5.28</v>
      </c>
      <c r="D2172">
        <v>5.43</v>
      </c>
      <c r="E2172">
        <v>5.2</v>
      </c>
      <c r="F2172" t="s">
        <v>7181</v>
      </c>
      <c r="G2172">
        <v>-1.4E-3</v>
      </c>
    </row>
    <row r="2173" spans="1:7" x14ac:dyDescent="0.35">
      <c r="A2173" s="1">
        <v>43435</v>
      </c>
      <c r="B2173">
        <v>5.28</v>
      </c>
      <c r="C2173">
        <v>5.1100000000000003</v>
      </c>
      <c r="D2173">
        <v>5.39</v>
      </c>
      <c r="E2173">
        <v>5.01</v>
      </c>
      <c r="F2173" t="s">
        <v>7182</v>
      </c>
      <c r="G2173">
        <v>3.1699999999999999E-2</v>
      </c>
    </row>
    <row r="2174" spans="1:7" x14ac:dyDescent="0.35">
      <c r="A2174" s="1">
        <v>43434</v>
      </c>
      <c r="B2174">
        <v>5.12</v>
      </c>
      <c r="C2174">
        <v>5.38</v>
      </c>
      <c r="D2174">
        <v>5.45</v>
      </c>
      <c r="E2174">
        <v>4.95</v>
      </c>
      <c r="F2174" t="s">
        <v>7183</v>
      </c>
      <c r="G2174">
        <v>-4.8000000000000001E-2</v>
      </c>
    </row>
    <row r="2175" spans="1:7" x14ac:dyDescent="0.35">
      <c r="A2175" s="1">
        <v>43433</v>
      </c>
      <c r="B2175">
        <v>5.38</v>
      </c>
      <c r="C2175">
        <v>5.35</v>
      </c>
      <c r="D2175">
        <v>5.63</v>
      </c>
      <c r="E2175">
        <v>5.14</v>
      </c>
      <c r="F2175" t="s">
        <v>1658</v>
      </c>
      <c r="G2175">
        <v>5.7000000000000002E-3</v>
      </c>
    </row>
    <row r="2176" spans="1:7" x14ac:dyDescent="0.35">
      <c r="A2176" s="1">
        <v>43432</v>
      </c>
      <c r="B2176">
        <v>5.35</v>
      </c>
      <c r="C2176">
        <v>4.99</v>
      </c>
      <c r="D2176">
        <v>5.46</v>
      </c>
      <c r="E2176">
        <v>4.99</v>
      </c>
      <c r="F2176" t="s">
        <v>1729</v>
      </c>
      <c r="G2176">
        <v>7.22E-2</v>
      </c>
    </row>
    <row r="2177" spans="1:7" x14ac:dyDescent="0.35">
      <c r="A2177" s="1">
        <v>43431</v>
      </c>
      <c r="B2177">
        <v>4.99</v>
      </c>
      <c r="C2177">
        <v>5.04</v>
      </c>
      <c r="D2177">
        <v>5.04</v>
      </c>
      <c r="E2177">
        <v>4.71</v>
      </c>
      <c r="F2177" t="s">
        <v>7184</v>
      </c>
      <c r="G2177">
        <v>-1.0500000000000001E-2</v>
      </c>
    </row>
    <row r="2178" spans="1:7" x14ac:dyDescent="0.35">
      <c r="A2178" s="1">
        <v>43430</v>
      </c>
      <c r="B2178">
        <v>5.04</v>
      </c>
      <c r="C2178">
        <v>5.29</v>
      </c>
      <c r="D2178">
        <v>5.4</v>
      </c>
      <c r="E2178">
        <v>4.76</v>
      </c>
      <c r="F2178" t="s">
        <v>7185</v>
      </c>
      <c r="G2178">
        <v>-4.5499999999999999E-2</v>
      </c>
    </row>
    <row r="2179" spans="1:7" x14ac:dyDescent="0.35">
      <c r="A2179" s="1">
        <v>43429</v>
      </c>
      <c r="B2179">
        <v>5.28</v>
      </c>
      <c r="C2179">
        <v>5.2</v>
      </c>
      <c r="D2179">
        <v>5.37</v>
      </c>
      <c r="E2179">
        <v>4.54</v>
      </c>
      <c r="F2179" t="s">
        <v>1624</v>
      </c>
      <c r="G2179">
        <v>1.55E-2</v>
      </c>
    </row>
    <row r="2180" spans="1:7" x14ac:dyDescent="0.35">
      <c r="A2180" s="1">
        <v>43428</v>
      </c>
      <c r="B2180">
        <v>5.2</v>
      </c>
      <c r="C2180">
        <v>5.65</v>
      </c>
      <c r="D2180">
        <v>5.8</v>
      </c>
      <c r="E2180">
        <v>4.79</v>
      </c>
      <c r="F2180" t="s">
        <v>7186</v>
      </c>
      <c r="G2180">
        <v>-7.9899999999999999E-2</v>
      </c>
    </row>
    <row r="2181" spans="1:7" x14ac:dyDescent="0.35">
      <c r="A2181" s="1">
        <v>43427</v>
      </c>
      <c r="B2181">
        <v>5.65</v>
      </c>
      <c r="C2181">
        <v>5.78</v>
      </c>
      <c r="D2181">
        <v>5.84</v>
      </c>
      <c r="E2181">
        <v>5.48</v>
      </c>
      <c r="F2181" t="s">
        <v>1804</v>
      </c>
      <c r="G2181">
        <v>-1.7000000000000001E-2</v>
      </c>
    </row>
    <row r="2182" spans="1:7" x14ac:dyDescent="0.35">
      <c r="A2182" s="1">
        <v>43426</v>
      </c>
      <c r="B2182">
        <v>5.75</v>
      </c>
      <c r="C2182">
        <v>6.29</v>
      </c>
      <c r="D2182">
        <v>6.37</v>
      </c>
      <c r="E2182">
        <v>5.75</v>
      </c>
      <c r="F2182" t="s">
        <v>7187</v>
      </c>
      <c r="G2182">
        <v>-8.5699999999999998E-2</v>
      </c>
    </row>
    <row r="2183" spans="1:7" x14ac:dyDescent="0.35">
      <c r="A2183" s="1">
        <v>43425</v>
      </c>
      <c r="B2183">
        <v>6.29</v>
      </c>
      <c r="C2183">
        <v>5.92</v>
      </c>
      <c r="D2183">
        <v>6.32</v>
      </c>
      <c r="E2183">
        <v>5.65</v>
      </c>
      <c r="F2183" t="s">
        <v>7188</v>
      </c>
      <c r="G2183">
        <v>5.8599999999999999E-2</v>
      </c>
    </row>
    <row r="2184" spans="1:7" x14ac:dyDescent="0.35">
      <c r="A2184" s="1">
        <v>43424</v>
      </c>
      <c r="B2184">
        <v>5.94</v>
      </c>
      <c r="C2184">
        <v>6.7</v>
      </c>
      <c r="D2184">
        <v>6.9</v>
      </c>
      <c r="E2184">
        <v>5.66</v>
      </c>
      <c r="F2184" t="s">
        <v>5658</v>
      </c>
      <c r="G2184">
        <v>-0.1138</v>
      </c>
    </row>
    <row r="2185" spans="1:7" x14ac:dyDescent="0.35">
      <c r="A2185" s="1">
        <v>43423</v>
      </c>
      <c r="B2185">
        <v>6.7</v>
      </c>
      <c r="C2185">
        <v>8.08</v>
      </c>
      <c r="D2185">
        <v>8.09</v>
      </c>
      <c r="E2185">
        <v>6.67</v>
      </c>
      <c r="F2185" t="s">
        <v>1606</v>
      </c>
      <c r="G2185">
        <v>-0.17050000000000001</v>
      </c>
    </row>
    <row r="2186" spans="1:7" x14ac:dyDescent="0.35">
      <c r="A2186" s="1">
        <v>43422</v>
      </c>
      <c r="B2186">
        <v>8.08</v>
      </c>
      <c r="C2186">
        <v>7.85</v>
      </c>
      <c r="D2186">
        <v>8.14</v>
      </c>
      <c r="E2186">
        <v>7.83</v>
      </c>
      <c r="F2186" t="s">
        <v>7189</v>
      </c>
      <c r="G2186">
        <v>2.9700000000000001E-2</v>
      </c>
    </row>
    <row r="2187" spans="1:7" x14ac:dyDescent="0.35">
      <c r="A2187" s="1">
        <v>43421</v>
      </c>
      <c r="B2187">
        <v>7.85</v>
      </c>
      <c r="C2187">
        <v>8.01</v>
      </c>
      <c r="D2187">
        <v>8.02</v>
      </c>
      <c r="E2187">
        <v>7.69</v>
      </c>
      <c r="F2187" t="s">
        <v>7190</v>
      </c>
      <c r="G2187">
        <v>-0.02</v>
      </c>
    </row>
    <row r="2188" spans="1:7" x14ac:dyDescent="0.35">
      <c r="A2188" s="1">
        <v>43420</v>
      </c>
      <c r="B2188">
        <v>8.01</v>
      </c>
      <c r="C2188">
        <v>8.3800000000000008</v>
      </c>
      <c r="D2188">
        <v>8.3800000000000008</v>
      </c>
      <c r="E2188">
        <v>7.86</v>
      </c>
      <c r="F2188" t="s">
        <v>7191</v>
      </c>
      <c r="G2188">
        <v>-4.3700000000000003E-2</v>
      </c>
    </row>
    <row r="2189" spans="1:7" x14ac:dyDescent="0.35">
      <c r="A2189" s="1">
        <v>43419</v>
      </c>
      <c r="B2189">
        <v>8.3800000000000008</v>
      </c>
      <c r="C2189">
        <v>8.68</v>
      </c>
      <c r="D2189">
        <v>8.73</v>
      </c>
      <c r="E2189">
        <v>7.8</v>
      </c>
      <c r="F2189" t="s">
        <v>7192</v>
      </c>
      <c r="G2189">
        <v>-3.5299999999999998E-2</v>
      </c>
    </row>
    <row r="2190" spans="1:7" x14ac:dyDescent="0.35">
      <c r="A2190" s="1">
        <v>43418</v>
      </c>
      <c r="B2190">
        <v>8.68</v>
      </c>
      <c r="C2190">
        <v>9.39</v>
      </c>
      <c r="D2190">
        <v>9.42</v>
      </c>
      <c r="E2190">
        <v>8.34</v>
      </c>
      <c r="F2190" t="s">
        <v>7193</v>
      </c>
      <c r="G2190">
        <v>-7.5700000000000003E-2</v>
      </c>
    </row>
    <row r="2191" spans="1:7" x14ac:dyDescent="0.35">
      <c r="A2191" s="1">
        <v>43417</v>
      </c>
      <c r="B2191">
        <v>9.39</v>
      </c>
      <c r="C2191">
        <v>9.48</v>
      </c>
      <c r="D2191">
        <v>9.59</v>
      </c>
      <c r="E2191">
        <v>9.36</v>
      </c>
      <c r="F2191" t="s">
        <v>7194</v>
      </c>
      <c r="G2191">
        <v>-8.8999999999999999E-3</v>
      </c>
    </row>
    <row r="2192" spans="1:7" x14ac:dyDescent="0.35">
      <c r="A2192" s="1">
        <v>43416</v>
      </c>
      <c r="B2192">
        <v>9.48</v>
      </c>
      <c r="C2192">
        <v>9.5399999999999991</v>
      </c>
      <c r="D2192">
        <v>9.59</v>
      </c>
      <c r="E2192">
        <v>9.33</v>
      </c>
      <c r="F2192" t="s">
        <v>7195</v>
      </c>
      <c r="G2192">
        <v>-7.4999999999999997E-3</v>
      </c>
    </row>
    <row r="2193" spans="1:7" x14ac:dyDescent="0.35">
      <c r="A2193" s="1">
        <v>43415</v>
      </c>
      <c r="B2193">
        <v>9.5500000000000007</v>
      </c>
      <c r="C2193">
        <v>9.59</v>
      </c>
      <c r="D2193">
        <v>9.6199999999999992</v>
      </c>
      <c r="E2193">
        <v>9.3699999999999992</v>
      </c>
      <c r="F2193" t="s">
        <v>7196</v>
      </c>
      <c r="G2193">
        <v>-4.1999999999999997E-3</v>
      </c>
    </row>
    <row r="2194" spans="1:7" x14ac:dyDescent="0.35">
      <c r="A2194" s="1">
        <v>43414</v>
      </c>
      <c r="B2194">
        <v>9.59</v>
      </c>
      <c r="C2194">
        <v>9.6199999999999992</v>
      </c>
      <c r="D2194">
        <v>9.68</v>
      </c>
      <c r="E2194">
        <v>9.57</v>
      </c>
      <c r="F2194" t="s">
        <v>7197</v>
      </c>
      <c r="G2194">
        <v>-2.7000000000000001E-3</v>
      </c>
    </row>
    <row r="2195" spans="1:7" x14ac:dyDescent="0.35">
      <c r="A2195" s="1">
        <v>43413</v>
      </c>
      <c r="B2195">
        <v>9.6199999999999992</v>
      </c>
      <c r="C2195">
        <v>9.69</v>
      </c>
      <c r="D2195">
        <v>9.75</v>
      </c>
      <c r="E2195">
        <v>9.5299999999999994</v>
      </c>
      <c r="F2195" t="s">
        <v>7198</v>
      </c>
      <c r="G2195">
        <v>-7.4999999999999997E-3</v>
      </c>
    </row>
    <row r="2196" spans="1:7" x14ac:dyDescent="0.35">
      <c r="A2196" s="1">
        <v>43412</v>
      </c>
      <c r="B2196">
        <v>9.69</v>
      </c>
      <c r="C2196">
        <v>9.89</v>
      </c>
      <c r="D2196">
        <v>9.92</v>
      </c>
      <c r="E2196">
        <v>9.66</v>
      </c>
      <c r="F2196" t="s">
        <v>7199</v>
      </c>
      <c r="G2196">
        <v>-2.0400000000000001E-2</v>
      </c>
    </row>
    <row r="2197" spans="1:7" x14ac:dyDescent="0.35">
      <c r="A2197" s="1">
        <v>43411</v>
      </c>
      <c r="B2197">
        <v>9.89</v>
      </c>
      <c r="C2197">
        <v>9.8800000000000008</v>
      </c>
      <c r="D2197">
        <v>9.98</v>
      </c>
      <c r="E2197">
        <v>9.81</v>
      </c>
      <c r="F2197" t="s">
        <v>7200</v>
      </c>
      <c r="G2197">
        <v>2.5000000000000001E-3</v>
      </c>
    </row>
    <row r="2198" spans="1:7" x14ac:dyDescent="0.35">
      <c r="A2198" s="1">
        <v>43410</v>
      </c>
      <c r="B2198">
        <v>9.86</v>
      </c>
      <c r="C2198">
        <v>9.73</v>
      </c>
      <c r="D2198">
        <v>9.8800000000000008</v>
      </c>
      <c r="E2198">
        <v>9.67</v>
      </c>
      <c r="F2198" t="s">
        <v>7201</v>
      </c>
      <c r="G2198">
        <v>1.35E-2</v>
      </c>
    </row>
    <row r="2199" spans="1:7" x14ac:dyDescent="0.35">
      <c r="A2199" s="1">
        <v>43409</v>
      </c>
      <c r="B2199">
        <v>9.73</v>
      </c>
      <c r="C2199">
        <v>9.82</v>
      </c>
      <c r="D2199">
        <v>9.83</v>
      </c>
      <c r="E2199">
        <v>9.66</v>
      </c>
      <c r="F2199" t="s">
        <v>7202</v>
      </c>
      <c r="G2199">
        <v>-8.6999999999999994E-3</v>
      </c>
    </row>
    <row r="2200" spans="1:7" x14ac:dyDescent="0.35">
      <c r="A2200" s="1">
        <v>43408</v>
      </c>
      <c r="B2200">
        <v>9.82</v>
      </c>
      <c r="C2200">
        <v>9.59</v>
      </c>
      <c r="D2200">
        <v>9.9</v>
      </c>
      <c r="E2200">
        <v>9.5</v>
      </c>
      <c r="F2200" t="s">
        <v>7203</v>
      </c>
      <c r="G2200">
        <v>2.4899999999999999E-2</v>
      </c>
    </row>
    <row r="2201" spans="1:7" x14ac:dyDescent="0.35">
      <c r="A2201" s="1">
        <v>43407</v>
      </c>
      <c r="B2201">
        <v>9.58</v>
      </c>
      <c r="C2201">
        <v>9.65</v>
      </c>
      <c r="D2201">
        <v>9.7100000000000009</v>
      </c>
      <c r="E2201">
        <v>9.49</v>
      </c>
      <c r="F2201" t="s">
        <v>7204</v>
      </c>
      <c r="G2201">
        <v>-7.1000000000000004E-3</v>
      </c>
    </row>
    <row r="2202" spans="1:7" x14ac:dyDescent="0.35">
      <c r="A2202" s="1">
        <v>43406</v>
      </c>
      <c r="B2202">
        <v>9.65</v>
      </c>
      <c r="C2202">
        <v>9.6199999999999992</v>
      </c>
      <c r="D2202">
        <v>9.7200000000000006</v>
      </c>
      <c r="E2202">
        <v>9.5500000000000007</v>
      </c>
      <c r="F2202" t="s">
        <v>7205</v>
      </c>
      <c r="G2202">
        <v>3.0000000000000001E-3</v>
      </c>
    </row>
    <row r="2203" spans="1:7" x14ac:dyDescent="0.35">
      <c r="A2203" s="1">
        <v>43405</v>
      </c>
      <c r="B2203">
        <v>9.6199999999999992</v>
      </c>
      <c r="C2203">
        <v>9.49</v>
      </c>
      <c r="D2203">
        <v>9.65</v>
      </c>
      <c r="E2203">
        <v>9.44</v>
      </c>
      <c r="F2203" t="s">
        <v>7206</v>
      </c>
      <c r="G2203">
        <v>1.3599999999999999E-2</v>
      </c>
    </row>
    <row r="2204" spans="1:7" x14ac:dyDescent="0.35">
      <c r="A2204" s="1">
        <v>43404</v>
      </c>
      <c r="B2204">
        <v>9.49</v>
      </c>
      <c r="C2204">
        <v>9.4499999999999993</v>
      </c>
      <c r="D2204">
        <v>9.5500000000000007</v>
      </c>
      <c r="E2204">
        <v>9.2899999999999991</v>
      </c>
      <c r="F2204" t="s">
        <v>7207</v>
      </c>
      <c r="G2204">
        <v>6.3E-3</v>
      </c>
    </row>
    <row r="2205" spans="1:7" x14ac:dyDescent="0.35">
      <c r="A2205" s="1">
        <v>43403</v>
      </c>
      <c r="B2205">
        <v>9.43</v>
      </c>
      <c r="C2205">
        <v>9.44</v>
      </c>
      <c r="D2205">
        <v>9.5399999999999991</v>
      </c>
      <c r="E2205">
        <v>9.4</v>
      </c>
      <c r="F2205" t="s">
        <v>7208</v>
      </c>
      <c r="G2205">
        <v>-1.2999999999999999E-3</v>
      </c>
    </row>
    <row r="2206" spans="1:7" x14ac:dyDescent="0.35">
      <c r="A2206" s="1">
        <v>43402</v>
      </c>
      <c r="B2206">
        <v>9.44</v>
      </c>
      <c r="C2206">
        <v>9.6999999999999993</v>
      </c>
      <c r="D2206">
        <v>9.73</v>
      </c>
      <c r="E2206">
        <v>9.3800000000000008</v>
      </c>
      <c r="F2206" t="s">
        <v>7209</v>
      </c>
      <c r="G2206">
        <v>-2.63E-2</v>
      </c>
    </row>
    <row r="2207" spans="1:7" x14ac:dyDescent="0.35">
      <c r="A2207" s="1">
        <v>43401</v>
      </c>
      <c r="B2207">
        <v>9.6999999999999993</v>
      </c>
      <c r="C2207">
        <v>9.73</v>
      </c>
      <c r="D2207">
        <v>9.76</v>
      </c>
      <c r="E2207">
        <v>9.64</v>
      </c>
      <c r="F2207" t="s">
        <v>7210</v>
      </c>
      <c r="G2207">
        <v>-2.5999999999999999E-3</v>
      </c>
    </row>
    <row r="2208" spans="1:7" x14ac:dyDescent="0.35">
      <c r="A2208" s="1">
        <v>43400</v>
      </c>
      <c r="B2208">
        <v>9.73</v>
      </c>
      <c r="C2208">
        <v>9.83</v>
      </c>
      <c r="D2208">
        <v>9.83</v>
      </c>
      <c r="E2208">
        <v>9.6999999999999993</v>
      </c>
      <c r="F2208" t="s">
        <v>7211</v>
      </c>
      <c r="G2208">
        <v>-1.06E-2</v>
      </c>
    </row>
    <row r="2209" spans="1:7" x14ac:dyDescent="0.35">
      <c r="A2209" s="1">
        <v>43399</v>
      </c>
      <c r="B2209">
        <v>9.83</v>
      </c>
      <c r="C2209">
        <v>9.8000000000000007</v>
      </c>
      <c r="D2209">
        <v>9.91</v>
      </c>
      <c r="E2209">
        <v>9.75</v>
      </c>
      <c r="F2209" t="s">
        <v>1658</v>
      </c>
      <c r="G2209">
        <v>3.0000000000000001E-3</v>
      </c>
    </row>
    <row r="2210" spans="1:7" x14ac:dyDescent="0.35">
      <c r="A2210" s="1">
        <v>43398</v>
      </c>
      <c r="B2210">
        <v>9.8000000000000007</v>
      </c>
      <c r="C2210">
        <v>9.8699999999999992</v>
      </c>
      <c r="D2210">
        <v>9.93</v>
      </c>
      <c r="E2210">
        <v>9.75</v>
      </c>
      <c r="F2210" t="s">
        <v>1657</v>
      </c>
      <c r="G2210">
        <v>-6.7999999999999996E-3</v>
      </c>
    </row>
    <row r="2211" spans="1:7" x14ac:dyDescent="0.35">
      <c r="A2211" s="1">
        <v>43397</v>
      </c>
      <c r="B2211">
        <v>9.8699999999999992</v>
      </c>
      <c r="C2211">
        <v>9.92</v>
      </c>
      <c r="D2211">
        <v>9.99</v>
      </c>
      <c r="E2211">
        <v>9.86</v>
      </c>
      <c r="F2211" t="s">
        <v>1654</v>
      </c>
      <c r="G2211">
        <v>-5.4000000000000003E-3</v>
      </c>
    </row>
    <row r="2212" spans="1:7" x14ac:dyDescent="0.35">
      <c r="A2212" s="1">
        <v>43396</v>
      </c>
      <c r="B2212">
        <v>9.92</v>
      </c>
      <c r="C2212">
        <v>9.8800000000000008</v>
      </c>
      <c r="D2212">
        <v>10.039999999999999</v>
      </c>
      <c r="E2212">
        <v>9.82</v>
      </c>
      <c r="F2212" t="s">
        <v>5724</v>
      </c>
      <c r="G2212">
        <v>4.1000000000000003E-3</v>
      </c>
    </row>
    <row r="2213" spans="1:7" x14ac:dyDescent="0.35">
      <c r="A2213" s="1">
        <v>43395</v>
      </c>
      <c r="B2213">
        <v>9.8800000000000008</v>
      </c>
      <c r="C2213">
        <v>9.92</v>
      </c>
      <c r="D2213">
        <v>9.98</v>
      </c>
      <c r="E2213">
        <v>9.81</v>
      </c>
      <c r="F2213" t="s">
        <v>1654</v>
      </c>
      <c r="G2213">
        <v>-4.1000000000000003E-3</v>
      </c>
    </row>
    <row r="2214" spans="1:7" x14ac:dyDescent="0.35">
      <c r="A2214" s="1">
        <v>43394</v>
      </c>
      <c r="B2214">
        <v>9.92</v>
      </c>
      <c r="C2214">
        <v>9.91</v>
      </c>
      <c r="D2214">
        <v>10.02</v>
      </c>
      <c r="E2214">
        <v>9.8699999999999992</v>
      </c>
      <c r="F2214" t="s">
        <v>1652</v>
      </c>
      <c r="G2214">
        <v>0</v>
      </c>
    </row>
    <row r="2215" spans="1:7" x14ac:dyDescent="0.35">
      <c r="A2215" s="1">
        <v>43393</v>
      </c>
      <c r="B2215">
        <v>9.92</v>
      </c>
      <c r="C2215">
        <v>9.9</v>
      </c>
      <c r="D2215">
        <v>10</v>
      </c>
      <c r="E2215">
        <v>9.82</v>
      </c>
      <c r="F2215" t="s">
        <v>1593</v>
      </c>
      <c r="G2215">
        <v>2.2000000000000001E-3</v>
      </c>
    </row>
    <row r="2216" spans="1:7" x14ac:dyDescent="0.35">
      <c r="A2216" s="1">
        <v>43392</v>
      </c>
      <c r="B2216">
        <v>9.9</v>
      </c>
      <c r="C2216">
        <v>9.92</v>
      </c>
      <c r="D2216">
        <v>9.98</v>
      </c>
      <c r="E2216">
        <v>9.83</v>
      </c>
      <c r="F2216" t="s">
        <v>1588</v>
      </c>
      <c r="G2216">
        <v>-2.2000000000000001E-3</v>
      </c>
    </row>
    <row r="2217" spans="1:7" x14ac:dyDescent="0.35">
      <c r="A2217" s="1">
        <v>43391</v>
      </c>
      <c r="B2217">
        <v>9.92</v>
      </c>
      <c r="C2217">
        <v>10.23</v>
      </c>
      <c r="D2217">
        <v>10.27</v>
      </c>
      <c r="E2217">
        <v>9.81</v>
      </c>
      <c r="F2217" t="s">
        <v>1619</v>
      </c>
      <c r="G2217">
        <v>-3.0499999999999999E-2</v>
      </c>
    </row>
    <row r="2218" spans="1:7" x14ac:dyDescent="0.35">
      <c r="A2218" s="1">
        <v>43390</v>
      </c>
      <c r="B2218">
        <v>10.23</v>
      </c>
      <c r="C2218">
        <v>10.27</v>
      </c>
      <c r="D2218">
        <v>10.35</v>
      </c>
      <c r="E2218">
        <v>10.1</v>
      </c>
      <c r="F2218" t="s">
        <v>1635</v>
      </c>
      <c r="G2218">
        <v>-3.5000000000000001E-3</v>
      </c>
    </row>
    <row r="2219" spans="1:7" x14ac:dyDescent="0.35">
      <c r="A2219" s="1">
        <v>43389</v>
      </c>
      <c r="B2219">
        <v>10.27</v>
      </c>
      <c r="C2219">
        <v>10.55</v>
      </c>
      <c r="D2219">
        <v>10.56</v>
      </c>
      <c r="E2219">
        <v>10.11</v>
      </c>
      <c r="F2219" t="s">
        <v>5662</v>
      </c>
      <c r="G2219">
        <v>-2.7799999999999998E-2</v>
      </c>
    </row>
    <row r="2220" spans="1:7" x14ac:dyDescent="0.35">
      <c r="A2220" s="1">
        <v>43388</v>
      </c>
      <c r="B2220">
        <v>10.56</v>
      </c>
      <c r="C2220">
        <v>9.59</v>
      </c>
      <c r="D2220">
        <v>10.98</v>
      </c>
      <c r="E2220">
        <v>9.52</v>
      </c>
      <c r="F2220" t="s">
        <v>5539</v>
      </c>
      <c r="G2220">
        <v>0.1016</v>
      </c>
    </row>
    <row r="2221" spans="1:7" x14ac:dyDescent="0.35">
      <c r="A2221" s="1">
        <v>43387</v>
      </c>
      <c r="B2221">
        <v>9.59</v>
      </c>
      <c r="C2221">
        <v>9.68</v>
      </c>
      <c r="D2221">
        <v>9.7799999999999994</v>
      </c>
      <c r="E2221">
        <v>9.5299999999999994</v>
      </c>
      <c r="F2221" t="s">
        <v>7212</v>
      </c>
      <c r="G2221">
        <v>-9.4999999999999998E-3</v>
      </c>
    </row>
    <row r="2222" spans="1:7" x14ac:dyDescent="0.35">
      <c r="A2222" s="1">
        <v>43386</v>
      </c>
      <c r="B2222">
        <v>9.68</v>
      </c>
      <c r="C2222">
        <v>9.5500000000000007</v>
      </c>
      <c r="D2222">
        <v>9.73</v>
      </c>
      <c r="E2222">
        <v>9.5399999999999991</v>
      </c>
      <c r="F2222" t="s">
        <v>1579</v>
      </c>
      <c r="G2222">
        <v>0.01</v>
      </c>
    </row>
    <row r="2223" spans="1:7" x14ac:dyDescent="0.35">
      <c r="A2223" s="1">
        <v>43385</v>
      </c>
      <c r="B2223">
        <v>9.59</v>
      </c>
      <c r="C2223">
        <v>9.36</v>
      </c>
      <c r="D2223">
        <v>9.75</v>
      </c>
      <c r="E2223">
        <v>9.25</v>
      </c>
      <c r="F2223" t="s">
        <v>1654</v>
      </c>
      <c r="G2223">
        <v>2.5100000000000001E-2</v>
      </c>
    </row>
    <row r="2224" spans="1:7" x14ac:dyDescent="0.35">
      <c r="A2224" s="1">
        <v>43384</v>
      </c>
      <c r="B2224">
        <v>9.35</v>
      </c>
      <c r="C2224">
        <v>10.4</v>
      </c>
      <c r="D2224">
        <v>10.4</v>
      </c>
      <c r="E2224">
        <v>9.23</v>
      </c>
      <c r="F2224" t="s">
        <v>1658</v>
      </c>
      <c r="G2224">
        <v>-0.10059999999999999</v>
      </c>
    </row>
    <row r="2225" spans="1:7" x14ac:dyDescent="0.35">
      <c r="A2225" s="1">
        <v>43383</v>
      </c>
      <c r="B2225">
        <v>10.4</v>
      </c>
      <c r="C2225">
        <v>10.42</v>
      </c>
      <c r="D2225">
        <v>10.44</v>
      </c>
      <c r="E2225">
        <v>10.25</v>
      </c>
      <c r="F2225" t="s">
        <v>1878</v>
      </c>
      <c r="G2225">
        <v>-2.5000000000000001E-3</v>
      </c>
    </row>
    <row r="2226" spans="1:7" x14ac:dyDescent="0.35">
      <c r="A2226" s="1">
        <v>43382</v>
      </c>
      <c r="B2226">
        <v>10.42</v>
      </c>
      <c r="C2226">
        <v>10.57</v>
      </c>
      <c r="D2226">
        <v>10.63</v>
      </c>
      <c r="E2226">
        <v>10.28</v>
      </c>
      <c r="F2226" t="s">
        <v>1579</v>
      </c>
      <c r="G2226">
        <v>-1.4E-2</v>
      </c>
    </row>
    <row r="2227" spans="1:7" x14ac:dyDescent="0.35">
      <c r="A2227" s="1">
        <v>43381</v>
      </c>
      <c r="B2227">
        <v>10.57</v>
      </c>
      <c r="C2227">
        <v>10.59</v>
      </c>
      <c r="D2227">
        <v>10.69</v>
      </c>
      <c r="E2227">
        <v>10.5</v>
      </c>
      <c r="F2227" t="s">
        <v>5696</v>
      </c>
      <c r="G2227">
        <v>-1.4E-3</v>
      </c>
    </row>
    <row r="2228" spans="1:7" x14ac:dyDescent="0.35">
      <c r="A2228" s="1">
        <v>43380</v>
      </c>
      <c r="B2228">
        <v>10.59</v>
      </c>
      <c r="C2228">
        <v>10.41</v>
      </c>
      <c r="D2228">
        <v>10.6</v>
      </c>
      <c r="E2228">
        <v>10.27</v>
      </c>
      <c r="F2228" t="s">
        <v>1752</v>
      </c>
      <c r="G2228">
        <v>1.7000000000000001E-2</v>
      </c>
    </row>
    <row r="2229" spans="1:7" x14ac:dyDescent="0.35">
      <c r="A2229" s="1">
        <v>43379</v>
      </c>
      <c r="B2229">
        <v>10.41</v>
      </c>
      <c r="C2229">
        <v>10.68</v>
      </c>
      <c r="D2229">
        <v>10.75</v>
      </c>
      <c r="E2229">
        <v>10.33</v>
      </c>
      <c r="F2229" t="s">
        <v>5724</v>
      </c>
      <c r="G2229">
        <v>-2.5100000000000001E-2</v>
      </c>
    </row>
    <row r="2230" spans="1:7" x14ac:dyDescent="0.35">
      <c r="A2230" s="1">
        <v>43378</v>
      </c>
      <c r="B2230">
        <v>10.68</v>
      </c>
      <c r="C2230">
        <v>10.3</v>
      </c>
      <c r="D2230">
        <v>10.77</v>
      </c>
      <c r="E2230">
        <v>10.23</v>
      </c>
      <c r="F2230" t="s">
        <v>5658</v>
      </c>
      <c r="G2230">
        <v>4.0599999999999997E-2</v>
      </c>
    </row>
    <row r="2231" spans="1:7" x14ac:dyDescent="0.35">
      <c r="A2231" s="1">
        <v>43377</v>
      </c>
      <c r="B2231">
        <v>10.26</v>
      </c>
      <c r="C2231">
        <v>10.28</v>
      </c>
      <c r="D2231">
        <v>10.44</v>
      </c>
      <c r="E2231">
        <v>10.210000000000001</v>
      </c>
      <c r="F2231" t="s">
        <v>1635</v>
      </c>
      <c r="G2231">
        <v>-2.2000000000000001E-3</v>
      </c>
    </row>
    <row r="2232" spans="1:7" x14ac:dyDescent="0.35">
      <c r="A2232" s="1">
        <v>43376</v>
      </c>
      <c r="B2232">
        <v>10.28</v>
      </c>
      <c r="C2232">
        <v>10.31</v>
      </c>
      <c r="D2232">
        <v>10.49</v>
      </c>
      <c r="E2232">
        <v>10.02</v>
      </c>
      <c r="F2232" t="s">
        <v>1638</v>
      </c>
      <c r="G2232">
        <v>-2.7000000000000001E-3</v>
      </c>
    </row>
    <row r="2233" spans="1:7" x14ac:dyDescent="0.35">
      <c r="A2233" s="1">
        <v>43375</v>
      </c>
      <c r="B2233">
        <v>10.31</v>
      </c>
      <c r="C2233">
        <v>9.98</v>
      </c>
      <c r="D2233">
        <v>10.68</v>
      </c>
      <c r="E2233">
        <v>9.86</v>
      </c>
      <c r="F2233" t="s">
        <v>5723</v>
      </c>
      <c r="G2233">
        <v>3.4000000000000002E-2</v>
      </c>
    </row>
    <row r="2234" spans="1:7" x14ac:dyDescent="0.35">
      <c r="A2234" s="1">
        <v>43374</v>
      </c>
      <c r="B2234">
        <v>9.9700000000000006</v>
      </c>
      <c r="C2234">
        <v>10.02</v>
      </c>
      <c r="D2234">
        <v>10.08</v>
      </c>
      <c r="E2234">
        <v>9.85</v>
      </c>
      <c r="F2234" t="s">
        <v>7213</v>
      </c>
      <c r="G2234">
        <v>-5.1000000000000004E-3</v>
      </c>
    </row>
    <row r="2235" spans="1:7" x14ac:dyDescent="0.35">
      <c r="A2235" s="1">
        <v>43373</v>
      </c>
      <c r="B2235">
        <v>10.02</v>
      </c>
      <c r="C2235">
        <v>10.01</v>
      </c>
      <c r="D2235">
        <v>10.06</v>
      </c>
      <c r="E2235">
        <v>9.82</v>
      </c>
      <c r="F2235" t="s">
        <v>1657</v>
      </c>
      <c r="G2235">
        <v>2.2000000000000001E-3</v>
      </c>
    </row>
    <row r="2236" spans="1:7" x14ac:dyDescent="0.35">
      <c r="A2236" s="1">
        <v>43372</v>
      </c>
      <c r="B2236">
        <v>10</v>
      </c>
      <c r="C2236">
        <v>9.9600000000000009</v>
      </c>
      <c r="D2236">
        <v>10.07</v>
      </c>
      <c r="E2236">
        <v>9.73</v>
      </c>
      <c r="F2236" t="s">
        <v>1878</v>
      </c>
      <c r="G2236">
        <v>4.0000000000000001E-3</v>
      </c>
    </row>
    <row r="2237" spans="1:7" x14ac:dyDescent="0.35">
      <c r="A2237" s="1">
        <v>43371</v>
      </c>
      <c r="B2237">
        <v>9.9600000000000009</v>
      </c>
      <c r="C2237">
        <v>10.06</v>
      </c>
      <c r="D2237">
        <v>10.28</v>
      </c>
      <c r="E2237">
        <v>9.81</v>
      </c>
      <c r="F2237" t="s">
        <v>1658</v>
      </c>
      <c r="G2237">
        <v>-1.0200000000000001E-2</v>
      </c>
    </row>
    <row r="2238" spans="1:7" x14ac:dyDescent="0.35">
      <c r="A2238" s="1">
        <v>43370</v>
      </c>
      <c r="B2238">
        <v>10.06</v>
      </c>
      <c r="C2238">
        <v>9.7100000000000009</v>
      </c>
      <c r="D2238">
        <v>10.1</v>
      </c>
      <c r="E2238">
        <v>9.64</v>
      </c>
      <c r="F2238" t="s">
        <v>1595</v>
      </c>
      <c r="G2238">
        <v>3.6499999999999998E-2</v>
      </c>
    </row>
    <row r="2239" spans="1:7" x14ac:dyDescent="0.35">
      <c r="A2239" s="1">
        <v>43369</v>
      </c>
      <c r="B2239">
        <v>9.7100000000000009</v>
      </c>
      <c r="C2239">
        <v>9.82</v>
      </c>
      <c r="D2239">
        <v>9.94</v>
      </c>
      <c r="E2239">
        <v>9.5500000000000007</v>
      </c>
      <c r="F2239" t="s">
        <v>7214</v>
      </c>
      <c r="G2239">
        <v>-1.1599999999999999E-2</v>
      </c>
    </row>
    <row r="2240" spans="1:7" x14ac:dyDescent="0.35">
      <c r="A2240" s="1">
        <v>43368</v>
      </c>
      <c r="B2240">
        <v>9.82</v>
      </c>
      <c r="C2240">
        <v>10.039999999999999</v>
      </c>
      <c r="D2240">
        <v>10.039999999999999</v>
      </c>
      <c r="E2240">
        <v>9.3699999999999992</v>
      </c>
      <c r="F2240" t="s">
        <v>7215</v>
      </c>
      <c r="G2240">
        <v>-2.2100000000000002E-2</v>
      </c>
    </row>
    <row r="2241" spans="1:7" x14ac:dyDescent="0.35">
      <c r="A2241" s="1">
        <v>43367</v>
      </c>
      <c r="B2241">
        <v>10.039999999999999</v>
      </c>
      <c r="C2241">
        <v>10.29</v>
      </c>
      <c r="D2241">
        <v>10.36</v>
      </c>
      <c r="E2241">
        <v>9.91</v>
      </c>
      <c r="F2241" t="s">
        <v>7216</v>
      </c>
      <c r="G2241">
        <v>-2.41E-2</v>
      </c>
    </row>
    <row r="2242" spans="1:7" x14ac:dyDescent="0.35">
      <c r="A2242" s="1">
        <v>43366</v>
      </c>
      <c r="B2242">
        <v>10.29</v>
      </c>
      <c r="C2242">
        <v>10.25</v>
      </c>
      <c r="D2242">
        <v>10.43</v>
      </c>
      <c r="E2242">
        <v>10.119999999999999</v>
      </c>
      <c r="F2242" t="s">
        <v>7217</v>
      </c>
      <c r="G2242">
        <v>3.7000000000000002E-3</v>
      </c>
    </row>
    <row r="2243" spans="1:7" x14ac:dyDescent="0.35">
      <c r="A2243" s="1">
        <v>43365</v>
      </c>
      <c r="B2243">
        <v>10.25</v>
      </c>
      <c r="C2243">
        <v>10.46</v>
      </c>
      <c r="D2243">
        <v>10.6</v>
      </c>
      <c r="E2243">
        <v>10.02</v>
      </c>
      <c r="F2243" t="s">
        <v>7218</v>
      </c>
      <c r="G2243">
        <v>-0.02</v>
      </c>
    </row>
    <row r="2244" spans="1:7" x14ac:dyDescent="0.35">
      <c r="A2244" s="1">
        <v>43364</v>
      </c>
      <c r="B2244">
        <v>10.46</v>
      </c>
      <c r="C2244">
        <v>10.01</v>
      </c>
      <c r="D2244">
        <v>10.48</v>
      </c>
      <c r="E2244">
        <v>9.9499999999999993</v>
      </c>
      <c r="F2244" t="s">
        <v>2003</v>
      </c>
      <c r="G2244">
        <v>4.4699999999999997E-2</v>
      </c>
    </row>
    <row r="2245" spans="1:7" x14ac:dyDescent="0.35">
      <c r="A2245" s="1">
        <v>43363</v>
      </c>
      <c r="B2245">
        <v>10.01</v>
      </c>
      <c r="C2245">
        <v>9.61</v>
      </c>
      <c r="D2245">
        <v>10.08</v>
      </c>
      <c r="E2245">
        <v>9.58</v>
      </c>
      <c r="F2245" t="s">
        <v>1607</v>
      </c>
      <c r="G2245">
        <v>4.19E-2</v>
      </c>
    </row>
    <row r="2246" spans="1:7" x14ac:dyDescent="0.35">
      <c r="A2246" s="1">
        <v>43362</v>
      </c>
      <c r="B2246">
        <v>9.61</v>
      </c>
      <c r="C2246">
        <v>9.52</v>
      </c>
      <c r="D2246">
        <v>9.7899999999999991</v>
      </c>
      <c r="E2246">
        <v>9.23</v>
      </c>
      <c r="F2246" t="s">
        <v>7219</v>
      </c>
      <c r="G2246">
        <v>0.01</v>
      </c>
    </row>
    <row r="2247" spans="1:7" x14ac:dyDescent="0.35">
      <c r="A2247" s="1">
        <v>43361</v>
      </c>
      <c r="B2247">
        <v>9.52</v>
      </c>
      <c r="C2247">
        <v>9.36</v>
      </c>
      <c r="D2247">
        <v>9.65</v>
      </c>
      <c r="E2247">
        <v>9.2200000000000006</v>
      </c>
      <c r="F2247" t="s">
        <v>7220</v>
      </c>
      <c r="G2247">
        <v>1.66E-2</v>
      </c>
    </row>
    <row r="2248" spans="1:7" x14ac:dyDescent="0.35">
      <c r="A2248" s="1">
        <v>43360</v>
      </c>
      <c r="B2248">
        <v>9.36</v>
      </c>
      <c r="C2248">
        <v>9.94</v>
      </c>
      <c r="D2248">
        <v>10.029999999999999</v>
      </c>
      <c r="E2248">
        <v>9.26</v>
      </c>
      <c r="F2248" t="s">
        <v>7221</v>
      </c>
      <c r="G2248">
        <v>-5.8200000000000002E-2</v>
      </c>
    </row>
    <row r="2249" spans="1:7" x14ac:dyDescent="0.35">
      <c r="A2249" s="1">
        <v>43359</v>
      </c>
      <c r="B2249">
        <v>9.94</v>
      </c>
      <c r="C2249">
        <v>10.06</v>
      </c>
      <c r="D2249">
        <v>10.130000000000001</v>
      </c>
      <c r="E2249">
        <v>9.6999999999999993</v>
      </c>
      <c r="F2249" t="s">
        <v>7222</v>
      </c>
      <c r="G2249">
        <v>-1.21E-2</v>
      </c>
    </row>
    <row r="2250" spans="1:7" x14ac:dyDescent="0.35">
      <c r="A2250" s="1">
        <v>43358</v>
      </c>
      <c r="B2250">
        <v>10.06</v>
      </c>
      <c r="C2250">
        <v>9.9</v>
      </c>
      <c r="D2250">
        <v>10.220000000000001</v>
      </c>
      <c r="E2250">
        <v>9.8800000000000008</v>
      </c>
      <c r="F2250" t="s">
        <v>1588</v>
      </c>
      <c r="G2250">
        <v>1.7000000000000001E-2</v>
      </c>
    </row>
    <row r="2251" spans="1:7" x14ac:dyDescent="0.35">
      <c r="A2251" s="1">
        <v>43357</v>
      </c>
      <c r="B2251">
        <v>9.89</v>
      </c>
      <c r="C2251">
        <v>9.56</v>
      </c>
      <c r="D2251">
        <v>10.09</v>
      </c>
      <c r="E2251">
        <v>9.5</v>
      </c>
      <c r="F2251" t="s">
        <v>3699</v>
      </c>
      <c r="G2251">
        <v>3.4700000000000002E-2</v>
      </c>
    </row>
    <row r="2252" spans="1:7" x14ac:dyDescent="0.35">
      <c r="A2252" s="1">
        <v>43356</v>
      </c>
      <c r="B2252">
        <v>9.56</v>
      </c>
      <c r="C2252">
        <v>9.2100000000000009</v>
      </c>
      <c r="D2252">
        <v>9.7100000000000009</v>
      </c>
      <c r="E2252">
        <v>9.1999999999999993</v>
      </c>
      <c r="F2252" t="s">
        <v>1658</v>
      </c>
      <c r="G2252">
        <v>3.8399999999999997E-2</v>
      </c>
    </row>
    <row r="2253" spans="1:7" x14ac:dyDescent="0.35">
      <c r="A2253" s="1">
        <v>43355</v>
      </c>
      <c r="B2253">
        <v>9.2100000000000009</v>
      </c>
      <c r="C2253">
        <v>9.36</v>
      </c>
      <c r="D2253">
        <v>9.48</v>
      </c>
      <c r="E2253">
        <v>9.01</v>
      </c>
      <c r="F2253" t="s">
        <v>7223</v>
      </c>
      <c r="G2253">
        <v>-1.67E-2</v>
      </c>
    </row>
    <row r="2254" spans="1:7" x14ac:dyDescent="0.35">
      <c r="A2254" s="1">
        <v>43354</v>
      </c>
      <c r="B2254">
        <v>9.36</v>
      </c>
      <c r="C2254">
        <v>9.52</v>
      </c>
      <c r="D2254">
        <v>9.6</v>
      </c>
      <c r="E2254">
        <v>9.11</v>
      </c>
      <c r="F2254" t="s">
        <v>7224</v>
      </c>
      <c r="G2254">
        <v>-1.5900000000000001E-2</v>
      </c>
    </row>
    <row r="2255" spans="1:7" x14ac:dyDescent="0.35">
      <c r="A2255" s="1">
        <v>43353</v>
      </c>
      <c r="B2255">
        <v>9.52</v>
      </c>
      <c r="C2255">
        <v>9.51</v>
      </c>
      <c r="D2255">
        <v>9.74</v>
      </c>
      <c r="E2255">
        <v>9.2899999999999991</v>
      </c>
      <c r="F2255" t="s">
        <v>7225</v>
      </c>
      <c r="G2255">
        <v>1.1000000000000001E-3</v>
      </c>
    </row>
    <row r="2256" spans="1:7" x14ac:dyDescent="0.35">
      <c r="A2256" s="1">
        <v>43352</v>
      </c>
      <c r="B2256">
        <v>9.51</v>
      </c>
      <c r="C2256">
        <v>9.52</v>
      </c>
      <c r="D2256">
        <v>9.76</v>
      </c>
      <c r="E2256">
        <v>9.15</v>
      </c>
      <c r="F2256" t="s">
        <v>7226</v>
      </c>
      <c r="G2256">
        <v>-1.8E-3</v>
      </c>
    </row>
    <row r="2257" spans="1:7" x14ac:dyDescent="0.35">
      <c r="A2257" s="1">
        <v>43351</v>
      </c>
      <c r="B2257">
        <v>9.52</v>
      </c>
      <c r="C2257">
        <v>9.94</v>
      </c>
      <c r="D2257">
        <v>10.14</v>
      </c>
      <c r="E2257">
        <v>9.2799999999999994</v>
      </c>
      <c r="F2257" t="s">
        <v>7227</v>
      </c>
      <c r="G2257">
        <v>-4.2000000000000003E-2</v>
      </c>
    </row>
    <row r="2258" spans="1:7" x14ac:dyDescent="0.35">
      <c r="A2258" s="1">
        <v>43350</v>
      </c>
      <c r="B2258">
        <v>9.94</v>
      </c>
      <c r="C2258">
        <v>10.29</v>
      </c>
      <c r="D2258">
        <v>10.3</v>
      </c>
      <c r="E2258">
        <v>9.65</v>
      </c>
      <c r="F2258" t="s">
        <v>7228</v>
      </c>
      <c r="G2258">
        <v>-3.3599999999999998E-2</v>
      </c>
    </row>
    <row r="2259" spans="1:7" x14ac:dyDescent="0.35">
      <c r="A2259" s="1">
        <v>43349</v>
      </c>
      <c r="B2259">
        <v>10.29</v>
      </c>
      <c r="C2259">
        <v>9.9700000000000006</v>
      </c>
      <c r="D2259">
        <v>10.33</v>
      </c>
      <c r="E2259">
        <v>9.5399999999999991</v>
      </c>
      <c r="F2259" t="s">
        <v>7229</v>
      </c>
      <c r="G2259">
        <v>3.2199999999999999E-2</v>
      </c>
    </row>
    <row r="2260" spans="1:7" x14ac:dyDescent="0.35">
      <c r="A2260" s="1">
        <v>43348</v>
      </c>
      <c r="B2260">
        <v>9.9700000000000006</v>
      </c>
      <c r="C2260">
        <v>11.44</v>
      </c>
      <c r="D2260">
        <v>11.57</v>
      </c>
      <c r="E2260">
        <v>9.92</v>
      </c>
      <c r="F2260" t="s">
        <v>1594</v>
      </c>
      <c r="G2260">
        <v>-0.12889999999999999</v>
      </c>
    </row>
    <row r="2261" spans="1:7" x14ac:dyDescent="0.35">
      <c r="A2261" s="1">
        <v>43347</v>
      </c>
      <c r="B2261">
        <v>11.44</v>
      </c>
      <c r="C2261">
        <v>11.31</v>
      </c>
      <c r="D2261">
        <v>11.45</v>
      </c>
      <c r="E2261">
        <v>11.22</v>
      </c>
      <c r="F2261" t="s">
        <v>7230</v>
      </c>
      <c r="G2261">
        <v>1.14E-2</v>
      </c>
    </row>
    <row r="2262" spans="1:7" x14ac:dyDescent="0.35">
      <c r="A2262" s="1">
        <v>43346</v>
      </c>
      <c r="B2262">
        <v>11.31</v>
      </c>
      <c r="C2262">
        <v>11.37</v>
      </c>
      <c r="D2262">
        <v>11.46</v>
      </c>
      <c r="E2262">
        <v>11.1</v>
      </c>
      <c r="F2262" t="s">
        <v>7231</v>
      </c>
      <c r="G2262">
        <v>-2E-3</v>
      </c>
    </row>
    <row r="2263" spans="1:7" x14ac:dyDescent="0.35">
      <c r="A2263" s="1">
        <v>43345</v>
      </c>
      <c r="B2263">
        <v>11.33</v>
      </c>
      <c r="C2263">
        <v>11.48</v>
      </c>
      <c r="D2263">
        <v>11.5</v>
      </c>
      <c r="E2263">
        <v>11.08</v>
      </c>
      <c r="F2263" t="s">
        <v>7232</v>
      </c>
      <c r="G2263">
        <v>-1.2699999999999999E-2</v>
      </c>
    </row>
    <row r="2264" spans="1:7" x14ac:dyDescent="0.35">
      <c r="A2264" s="1">
        <v>43344</v>
      </c>
      <c r="B2264">
        <v>11.48</v>
      </c>
      <c r="C2264">
        <v>10.99</v>
      </c>
      <c r="D2264">
        <v>11.57</v>
      </c>
      <c r="E2264">
        <v>10.97</v>
      </c>
      <c r="F2264" t="s">
        <v>1606</v>
      </c>
      <c r="G2264">
        <v>4.5600000000000002E-2</v>
      </c>
    </row>
    <row r="2265" spans="1:7" x14ac:dyDescent="0.35">
      <c r="A2265" s="1">
        <v>43343</v>
      </c>
      <c r="B2265">
        <v>10.98</v>
      </c>
      <c r="C2265">
        <v>10.77</v>
      </c>
      <c r="D2265">
        <v>10.99</v>
      </c>
      <c r="E2265">
        <v>10.56</v>
      </c>
      <c r="F2265" t="s">
        <v>7233</v>
      </c>
      <c r="G2265">
        <v>1.9E-2</v>
      </c>
    </row>
    <row r="2266" spans="1:7" x14ac:dyDescent="0.35">
      <c r="A2266" s="1">
        <v>43342</v>
      </c>
      <c r="B2266">
        <v>10.77</v>
      </c>
      <c r="C2266">
        <v>11.17</v>
      </c>
      <c r="D2266">
        <v>11.19</v>
      </c>
      <c r="E2266">
        <v>10.35</v>
      </c>
      <c r="F2266" t="s">
        <v>7234</v>
      </c>
      <c r="G2266">
        <v>-3.5099999999999999E-2</v>
      </c>
    </row>
    <row r="2267" spans="1:7" x14ac:dyDescent="0.35">
      <c r="A2267" s="1">
        <v>43341</v>
      </c>
      <c r="B2267">
        <v>11.17</v>
      </c>
      <c r="C2267">
        <v>11.49</v>
      </c>
      <c r="D2267">
        <v>11.49</v>
      </c>
      <c r="E2267">
        <v>10.71</v>
      </c>
      <c r="F2267" t="s">
        <v>1592</v>
      </c>
      <c r="G2267">
        <v>-2.8299999999999999E-2</v>
      </c>
    </row>
    <row r="2268" spans="1:7" x14ac:dyDescent="0.35">
      <c r="A2268" s="1">
        <v>43340</v>
      </c>
      <c r="B2268">
        <v>11.49</v>
      </c>
      <c r="C2268">
        <v>11.17</v>
      </c>
      <c r="D2268">
        <v>11.53</v>
      </c>
      <c r="E2268">
        <v>10.77</v>
      </c>
      <c r="F2268" t="s">
        <v>6941</v>
      </c>
      <c r="G2268">
        <v>2.8799999999999999E-2</v>
      </c>
    </row>
    <row r="2269" spans="1:7" x14ac:dyDescent="0.35">
      <c r="A2269" s="1">
        <v>43339</v>
      </c>
      <c r="B2269">
        <v>11.17</v>
      </c>
      <c r="C2269">
        <v>10.220000000000001</v>
      </c>
      <c r="D2269">
        <v>11.31</v>
      </c>
      <c r="E2269">
        <v>10.1</v>
      </c>
      <c r="F2269" t="s">
        <v>1638</v>
      </c>
      <c r="G2269">
        <v>9.2799999999999994E-2</v>
      </c>
    </row>
    <row r="2270" spans="1:7" x14ac:dyDescent="0.35">
      <c r="A2270" s="1">
        <v>43338</v>
      </c>
      <c r="B2270">
        <v>10.220000000000001</v>
      </c>
      <c r="C2270">
        <v>10.1</v>
      </c>
      <c r="D2270">
        <v>10.25</v>
      </c>
      <c r="E2270">
        <v>9.73</v>
      </c>
      <c r="F2270" t="s">
        <v>7235</v>
      </c>
      <c r="G2270">
        <v>1.2E-2</v>
      </c>
    </row>
    <row r="2271" spans="1:7" x14ac:dyDescent="0.35">
      <c r="A2271" s="1">
        <v>43337</v>
      </c>
      <c r="B2271">
        <v>10.1</v>
      </c>
      <c r="C2271">
        <v>10.199999999999999</v>
      </c>
      <c r="D2271">
        <v>10.28</v>
      </c>
      <c r="E2271">
        <v>9.94</v>
      </c>
      <c r="F2271" t="s">
        <v>7236</v>
      </c>
      <c r="G2271">
        <v>-1.03E-2</v>
      </c>
    </row>
    <row r="2272" spans="1:7" x14ac:dyDescent="0.35">
      <c r="A2272" s="1">
        <v>43336</v>
      </c>
      <c r="B2272">
        <v>10.199999999999999</v>
      </c>
      <c r="C2272">
        <v>9.76</v>
      </c>
      <c r="D2272">
        <v>10.220000000000001</v>
      </c>
      <c r="E2272">
        <v>9.5500000000000007</v>
      </c>
      <c r="F2272" t="s">
        <v>7237</v>
      </c>
      <c r="G2272">
        <v>4.5499999999999999E-2</v>
      </c>
    </row>
    <row r="2273" spans="1:7" x14ac:dyDescent="0.35">
      <c r="A2273" s="1">
        <v>43335</v>
      </c>
      <c r="B2273">
        <v>9.76</v>
      </c>
      <c r="C2273">
        <v>9.59</v>
      </c>
      <c r="D2273">
        <v>9.76</v>
      </c>
      <c r="E2273">
        <v>9.36</v>
      </c>
      <c r="F2273" t="s">
        <v>7238</v>
      </c>
      <c r="G2273">
        <v>2.5700000000000001E-2</v>
      </c>
    </row>
    <row r="2274" spans="1:7" x14ac:dyDescent="0.35">
      <c r="A2274" s="1">
        <v>43334</v>
      </c>
      <c r="B2274">
        <v>9.52</v>
      </c>
      <c r="C2274">
        <v>9.74</v>
      </c>
      <c r="D2274">
        <v>10.24</v>
      </c>
      <c r="E2274">
        <v>9.19</v>
      </c>
      <c r="F2274" t="s">
        <v>7239</v>
      </c>
      <c r="G2274">
        <v>-2.2700000000000001E-2</v>
      </c>
    </row>
    <row r="2275" spans="1:7" x14ac:dyDescent="0.35">
      <c r="A2275" s="1">
        <v>43333</v>
      </c>
      <c r="B2275">
        <v>9.74</v>
      </c>
      <c r="C2275">
        <v>9.64</v>
      </c>
      <c r="D2275">
        <v>9.84</v>
      </c>
      <c r="E2275">
        <v>9.36</v>
      </c>
      <c r="F2275" t="s">
        <v>7240</v>
      </c>
      <c r="G2275">
        <v>0.01</v>
      </c>
    </row>
    <row r="2276" spans="1:7" x14ac:dyDescent="0.35">
      <c r="A2276" s="1">
        <v>43332</v>
      </c>
      <c r="B2276">
        <v>9.64</v>
      </c>
      <c r="C2276">
        <v>10.14</v>
      </c>
      <c r="D2276">
        <v>10.210000000000001</v>
      </c>
      <c r="E2276">
        <v>9.56</v>
      </c>
      <c r="F2276" t="s">
        <v>7241</v>
      </c>
      <c r="G2276">
        <v>-4.9200000000000001E-2</v>
      </c>
    </row>
    <row r="2277" spans="1:7" x14ac:dyDescent="0.35">
      <c r="A2277" s="1">
        <v>43331</v>
      </c>
      <c r="B2277">
        <v>10.14</v>
      </c>
      <c r="C2277">
        <v>9.8800000000000008</v>
      </c>
      <c r="D2277">
        <v>10.3</v>
      </c>
      <c r="E2277">
        <v>9.66</v>
      </c>
      <c r="F2277" t="s">
        <v>7242</v>
      </c>
      <c r="G2277">
        <v>2.64E-2</v>
      </c>
    </row>
    <row r="2278" spans="1:7" x14ac:dyDescent="0.35">
      <c r="A2278" s="1">
        <v>43330</v>
      </c>
      <c r="B2278">
        <v>9.8800000000000008</v>
      </c>
      <c r="C2278">
        <v>10.88</v>
      </c>
      <c r="D2278">
        <v>10.97</v>
      </c>
      <c r="E2278">
        <v>9.4499999999999993</v>
      </c>
      <c r="F2278" t="s">
        <v>1662</v>
      </c>
      <c r="G2278">
        <v>-9.1899999999999996E-2</v>
      </c>
    </row>
    <row r="2279" spans="1:7" x14ac:dyDescent="0.35">
      <c r="A2279" s="1">
        <v>43329</v>
      </c>
      <c r="B2279">
        <v>10.88</v>
      </c>
      <c r="C2279">
        <v>9.7799999999999994</v>
      </c>
      <c r="D2279">
        <v>10.88</v>
      </c>
      <c r="E2279">
        <v>9.7100000000000009</v>
      </c>
      <c r="F2279" t="s">
        <v>1616</v>
      </c>
      <c r="G2279">
        <v>0.1125</v>
      </c>
    </row>
    <row r="2280" spans="1:7" x14ac:dyDescent="0.35">
      <c r="A2280" s="1">
        <v>43328</v>
      </c>
      <c r="B2280">
        <v>9.7799999999999994</v>
      </c>
      <c r="C2280">
        <v>9.5399999999999991</v>
      </c>
      <c r="D2280">
        <v>9.99</v>
      </c>
      <c r="E2280">
        <v>9.35</v>
      </c>
      <c r="F2280" t="s">
        <v>1657</v>
      </c>
      <c r="G2280">
        <v>2.52E-2</v>
      </c>
    </row>
    <row r="2281" spans="1:7" x14ac:dyDescent="0.35">
      <c r="A2281" s="1">
        <v>43327</v>
      </c>
      <c r="B2281">
        <v>9.5399999999999991</v>
      </c>
      <c r="C2281">
        <v>9.4</v>
      </c>
      <c r="D2281">
        <v>10.63</v>
      </c>
      <c r="E2281">
        <v>9.34</v>
      </c>
      <c r="F2281" t="s">
        <v>6314</v>
      </c>
      <c r="G2281">
        <v>1.15E-2</v>
      </c>
    </row>
    <row r="2282" spans="1:7" x14ac:dyDescent="0.35">
      <c r="A2282" s="1">
        <v>43326</v>
      </c>
      <c r="B2282">
        <v>9.43</v>
      </c>
      <c r="C2282">
        <v>10.26</v>
      </c>
      <c r="D2282">
        <v>10.28</v>
      </c>
      <c r="E2282">
        <v>8.5399999999999991</v>
      </c>
      <c r="F2282" t="s">
        <v>1779</v>
      </c>
      <c r="G2282">
        <v>-8.0699999999999994E-2</v>
      </c>
    </row>
    <row r="2283" spans="1:7" x14ac:dyDescent="0.35">
      <c r="A2283" s="1">
        <v>43325</v>
      </c>
      <c r="B2283">
        <v>10.26</v>
      </c>
      <c r="C2283">
        <v>11.77</v>
      </c>
      <c r="D2283">
        <v>11.86</v>
      </c>
      <c r="E2283">
        <v>10.11</v>
      </c>
      <c r="F2283" t="s">
        <v>1619</v>
      </c>
      <c r="G2283">
        <v>-0.1283</v>
      </c>
    </row>
    <row r="2284" spans="1:7" x14ac:dyDescent="0.35">
      <c r="A2284" s="1">
        <v>43324</v>
      </c>
      <c r="B2284">
        <v>11.77</v>
      </c>
      <c r="C2284">
        <v>11.67</v>
      </c>
      <c r="D2284">
        <v>11.84</v>
      </c>
      <c r="E2284">
        <v>11.36</v>
      </c>
      <c r="F2284" t="s">
        <v>7243</v>
      </c>
      <c r="G2284">
        <v>8.3000000000000001E-3</v>
      </c>
    </row>
    <row r="2285" spans="1:7" x14ac:dyDescent="0.35">
      <c r="A2285" s="1">
        <v>43323</v>
      </c>
      <c r="B2285">
        <v>11.67</v>
      </c>
      <c r="C2285">
        <v>12.15</v>
      </c>
      <c r="D2285">
        <v>12.15</v>
      </c>
      <c r="E2285">
        <v>11.31</v>
      </c>
      <c r="F2285" t="s">
        <v>7244</v>
      </c>
      <c r="G2285">
        <v>-3.95E-2</v>
      </c>
    </row>
    <row r="2286" spans="1:7" x14ac:dyDescent="0.35">
      <c r="A2286" s="1">
        <v>43322</v>
      </c>
      <c r="B2286">
        <v>12.15</v>
      </c>
      <c r="C2286">
        <v>12.77</v>
      </c>
      <c r="D2286">
        <v>12.77</v>
      </c>
      <c r="E2286">
        <v>11.71</v>
      </c>
      <c r="F2286" t="s">
        <v>1631</v>
      </c>
      <c r="G2286">
        <v>-0.05</v>
      </c>
    </row>
    <row r="2287" spans="1:7" x14ac:dyDescent="0.35">
      <c r="A2287" s="1">
        <v>43321</v>
      </c>
      <c r="B2287">
        <v>12.79</v>
      </c>
      <c r="C2287">
        <v>12.15</v>
      </c>
      <c r="D2287">
        <v>12.86</v>
      </c>
      <c r="E2287">
        <v>12.04</v>
      </c>
      <c r="F2287" t="s">
        <v>1635</v>
      </c>
      <c r="G2287">
        <v>5.2699999999999997E-2</v>
      </c>
    </row>
    <row r="2288" spans="1:7" x14ac:dyDescent="0.35">
      <c r="A2288" s="1">
        <v>43320</v>
      </c>
      <c r="B2288">
        <v>12.15</v>
      </c>
      <c r="C2288">
        <v>13.15</v>
      </c>
      <c r="D2288">
        <v>13.15</v>
      </c>
      <c r="E2288">
        <v>11.96</v>
      </c>
      <c r="F2288" t="s">
        <v>1641</v>
      </c>
      <c r="G2288">
        <v>-7.5999999999999998E-2</v>
      </c>
    </row>
    <row r="2289" spans="1:7" x14ac:dyDescent="0.35">
      <c r="A2289" s="1">
        <v>43319</v>
      </c>
      <c r="B2289">
        <v>13.15</v>
      </c>
      <c r="C2289">
        <v>13.69</v>
      </c>
      <c r="D2289">
        <v>13.85</v>
      </c>
      <c r="E2289">
        <v>13.08</v>
      </c>
      <c r="F2289" t="s">
        <v>1729</v>
      </c>
      <c r="G2289">
        <v>-3.95E-2</v>
      </c>
    </row>
    <row r="2290" spans="1:7" x14ac:dyDescent="0.35">
      <c r="A2290" s="1">
        <v>43318</v>
      </c>
      <c r="B2290">
        <v>13.69</v>
      </c>
      <c r="C2290">
        <v>13.64</v>
      </c>
      <c r="D2290">
        <v>13.96</v>
      </c>
      <c r="E2290">
        <v>13.47</v>
      </c>
      <c r="F2290" t="s">
        <v>1635</v>
      </c>
      <c r="G2290">
        <v>4.0000000000000001E-3</v>
      </c>
    </row>
    <row r="2291" spans="1:7" x14ac:dyDescent="0.35">
      <c r="A2291" s="1">
        <v>43317</v>
      </c>
      <c r="B2291">
        <v>13.64</v>
      </c>
      <c r="C2291">
        <v>13.85</v>
      </c>
      <c r="D2291">
        <v>13.9</v>
      </c>
      <c r="E2291">
        <v>13.24</v>
      </c>
      <c r="F2291" t="s">
        <v>1594</v>
      </c>
      <c r="G2291">
        <v>-1.55E-2</v>
      </c>
    </row>
    <row r="2292" spans="1:7" x14ac:dyDescent="0.35">
      <c r="A2292" s="1">
        <v>43316</v>
      </c>
      <c r="B2292">
        <v>13.85</v>
      </c>
      <c r="C2292">
        <v>14.13</v>
      </c>
      <c r="D2292">
        <v>14.47</v>
      </c>
      <c r="E2292">
        <v>13.56</v>
      </c>
      <c r="F2292" t="s">
        <v>5736</v>
      </c>
      <c r="G2292">
        <v>-1.95E-2</v>
      </c>
    </row>
    <row r="2293" spans="1:7" x14ac:dyDescent="0.35">
      <c r="A2293" s="1">
        <v>43315</v>
      </c>
      <c r="B2293">
        <v>14.13</v>
      </c>
      <c r="C2293">
        <v>14.16</v>
      </c>
      <c r="D2293">
        <v>14.16</v>
      </c>
      <c r="E2293">
        <v>13.55</v>
      </c>
      <c r="F2293" t="s">
        <v>7037</v>
      </c>
      <c r="G2293">
        <v>-2.5000000000000001E-3</v>
      </c>
    </row>
    <row r="2294" spans="1:7" x14ac:dyDescent="0.35">
      <c r="A2294" s="1">
        <v>43314</v>
      </c>
      <c r="B2294">
        <v>14.16</v>
      </c>
      <c r="C2294">
        <v>13.65</v>
      </c>
      <c r="D2294">
        <v>14.2</v>
      </c>
      <c r="E2294">
        <v>13.36</v>
      </c>
      <c r="F2294" t="s">
        <v>5724</v>
      </c>
      <c r="G2294">
        <v>3.7499999999999999E-2</v>
      </c>
    </row>
    <row r="2295" spans="1:7" x14ac:dyDescent="0.35">
      <c r="A2295" s="1">
        <v>43313</v>
      </c>
      <c r="B2295">
        <v>13.65</v>
      </c>
      <c r="C2295">
        <v>13.8</v>
      </c>
      <c r="D2295">
        <v>14.09</v>
      </c>
      <c r="E2295">
        <v>13.21</v>
      </c>
      <c r="F2295" t="s">
        <v>2003</v>
      </c>
      <c r="G2295">
        <v>-1.11E-2</v>
      </c>
    </row>
    <row r="2296" spans="1:7" x14ac:dyDescent="0.35">
      <c r="A2296" s="1">
        <v>43312</v>
      </c>
      <c r="B2296">
        <v>13.8</v>
      </c>
      <c r="C2296">
        <v>13.17</v>
      </c>
      <c r="D2296">
        <v>14.08</v>
      </c>
      <c r="E2296">
        <v>13</v>
      </c>
      <c r="F2296" t="s">
        <v>1604</v>
      </c>
      <c r="G2296">
        <v>4.41E-2</v>
      </c>
    </row>
    <row r="2297" spans="1:7" x14ac:dyDescent="0.35">
      <c r="A2297" s="1">
        <v>43311</v>
      </c>
      <c r="B2297">
        <v>13.22</v>
      </c>
      <c r="C2297">
        <v>13.95</v>
      </c>
      <c r="D2297">
        <v>13.97</v>
      </c>
      <c r="E2297">
        <v>13.01</v>
      </c>
      <c r="F2297" t="s">
        <v>5746</v>
      </c>
      <c r="G2297">
        <v>-5.2699999999999997E-2</v>
      </c>
    </row>
    <row r="2298" spans="1:7" x14ac:dyDescent="0.35">
      <c r="A2298" s="1">
        <v>43310</v>
      </c>
      <c r="B2298">
        <v>13.95</v>
      </c>
      <c r="C2298">
        <v>14.66</v>
      </c>
      <c r="D2298">
        <v>14.75</v>
      </c>
      <c r="E2298">
        <v>13.67</v>
      </c>
      <c r="F2298" t="s">
        <v>5658</v>
      </c>
      <c r="G2298">
        <v>-4.7899999999999998E-2</v>
      </c>
    </row>
    <row r="2299" spans="1:7" x14ac:dyDescent="0.35">
      <c r="A2299" s="1">
        <v>43309</v>
      </c>
      <c r="B2299">
        <v>14.66</v>
      </c>
      <c r="C2299">
        <v>13.99</v>
      </c>
      <c r="D2299">
        <v>14.88</v>
      </c>
      <c r="E2299">
        <v>13.72</v>
      </c>
      <c r="F2299" t="s">
        <v>5728</v>
      </c>
      <c r="G2299">
        <v>4.7500000000000001E-2</v>
      </c>
    </row>
    <row r="2300" spans="1:7" x14ac:dyDescent="0.35">
      <c r="A2300" s="1">
        <v>43308</v>
      </c>
      <c r="B2300">
        <v>13.99</v>
      </c>
      <c r="C2300">
        <v>13.34</v>
      </c>
      <c r="D2300">
        <v>14.08</v>
      </c>
      <c r="E2300">
        <v>13.04</v>
      </c>
      <c r="F2300" t="s">
        <v>1981</v>
      </c>
      <c r="G2300">
        <v>4.8800000000000003E-2</v>
      </c>
    </row>
    <row r="2301" spans="1:7" x14ac:dyDescent="0.35">
      <c r="A2301" s="1">
        <v>43307</v>
      </c>
      <c r="B2301">
        <v>13.34</v>
      </c>
      <c r="C2301">
        <v>13</v>
      </c>
      <c r="D2301">
        <v>13.62</v>
      </c>
      <c r="E2301">
        <v>12.93</v>
      </c>
      <c r="F2301" t="s">
        <v>5461</v>
      </c>
      <c r="G2301">
        <v>2.6200000000000001E-2</v>
      </c>
    </row>
    <row r="2302" spans="1:7" x14ac:dyDescent="0.35">
      <c r="A2302" s="1">
        <v>43306</v>
      </c>
      <c r="B2302">
        <v>13</v>
      </c>
      <c r="C2302">
        <v>12.16</v>
      </c>
      <c r="D2302">
        <v>13.51</v>
      </c>
      <c r="E2302">
        <v>12.12</v>
      </c>
      <c r="F2302" t="s">
        <v>5656</v>
      </c>
      <c r="G2302">
        <v>6.9099999999999995E-2</v>
      </c>
    </row>
    <row r="2303" spans="1:7" x14ac:dyDescent="0.35">
      <c r="A2303" s="1">
        <v>43305</v>
      </c>
      <c r="B2303">
        <v>12.16</v>
      </c>
      <c r="C2303">
        <v>12.03</v>
      </c>
      <c r="D2303">
        <v>12.29</v>
      </c>
      <c r="E2303">
        <v>11.64</v>
      </c>
      <c r="F2303" t="s">
        <v>5876</v>
      </c>
      <c r="G2303">
        <v>1.03E-2</v>
      </c>
    </row>
    <row r="2304" spans="1:7" x14ac:dyDescent="0.35">
      <c r="A2304" s="1">
        <v>43304</v>
      </c>
      <c r="B2304">
        <v>12.03</v>
      </c>
      <c r="C2304">
        <v>12.14</v>
      </c>
      <c r="D2304">
        <v>12.39</v>
      </c>
      <c r="E2304">
        <v>11.9</v>
      </c>
      <c r="F2304" t="s">
        <v>7245</v>
      </c>
      <c r="G2304">
        <v>-8.9999999999999993E-3</v>
      </c>
    </row>
    <row r="2305" spans="1:7" x14ac:dyDescent="0.35">
      <c r="A2305" s="1">
        <v>43303</v>
      </c>
      <c r="B2305">
        <v>12.14</v>
      </c>
      <c r="C2305">
        <v>12.18</v>
      </c>
      <c r="D2305">
        <v>12.33</v>
      </c>
      <c r="E2305">
        <v>11.95</v>
      </c>
      <c r="F2305" t="s">
        <v>7246</v>
      </c>
      <c r="G2305">
        <v>-3.3E-3</v>
      </c>
    </row>
    <row r="2306" spans="1:7" x14ac:dyDescent="0.35">
      <c r="A2306" s="1">
        <v>43302</v>
      </c>
      <c r="B2306">
        <v>12.18</v>
      </c>
      <c r="C2306">
        <v>12.08</v>
      </c>
      <c r="D2306">
        <v>12.49</v>
      </c>
      <c r="E2306">
        <v>11.85</v>
      </c>
      <c r="F2306" t="s">
        <v>7247</v>
      </c>
      <c r="G2306">
        <v>8.8999999999999999E-3</v>
      </c>
    </row>
    <row r="2307" spans="1:7" x14ac:dyDescent="0.35">
      <c r="A2307" s="1">
        <v>43301</v>
      </c>
      <c r="B2307">
        <v>12.08</v>
      </c>
      <c r="C2307">
        <v>12.96</v>
      </c>
      <c r="D2307">
        <v>13</v>
      </c>
      <c r="E2307">
        <v>11.82</v>
      </c>
      <c r="F2307" t="s">
        <v>1598</v>
      </c>
      <c r="G2307">
        <v>-6.8000000000000005E-2</v>
      </c>
    </row>
    <row r="2308" spans="1:7" x14ac:dyDescent="0.35">
      <c r="A2308" s="1">
        <v>43300</v>
      </c>
      <c r="B2308">
        <v>12.96</v>
      </c>
      <c r="C2308">
        <v>12.87</v>
      </c>
      <c r="D2308">
        <v>13.38</v>
      </c>
      <c r="E2308">
        <v>12.73</v>
      </c>
      <c r="F2308" t="s">
        <v>5733</v>
      </c>
      <c r="G2308">
        <v>7.1000000000000004E-3</v>
      </c>
    </row>
    <row r="2309" spans="1:7" x14ac:dyDescent="0.35">
      <c r="A2309" s="1">
        <v>43299</v>
      </c>
      <c r="B2309">
        <v>12.87</v>
      </c>
      <c r="C2309">
        <v>13.72</v>
      </c>
      <c r="D2309">
        <v>13.88</v>
      </c>
      <c r="E2309">
        <v>12.67</v>
      </c>
      <c r="F2309" t="s">
        <v>5695</v>
      </c>
      <c r="G2309">
        <v>-6.2300000000000001E-2</v>
      </c>
    </row>
    <row r="2310" spans="1:7" x14ac:dyDescent="0.35">
      <c r="A2310" s="1">
        <v>43298</v>
      </c>
      <c r="B2310">
        <v>13.72</v>
      </c>
      <c r="C2310">
        <v>13.38</v>
      </c>
      <c r="D2310">
        <v>13.9</v>
      </c>
      <c r="E2310">
        <v>12.83</v>
      </c>
      <c r="F2310" t="s">
        <v>5702</v>
      </c>
      <c r="G2310">
        <v>2.5600000000000001E-2</v>
      </c>
    </row>
    <row r="2311" spans="1:7" x14ac:dyDescent="0.35">
      <c r="A2311" s="1">
        <v>43297</v>
      </c>
      <c r="B2311">
        <v>13.38</v>
      </c>
      <c r="C2311">
        <v>12.3</v>
      </c>
      <c r="D2311">
        <v>13.42</v>
      </c>
      <c r="E2311">
        <v>12.18</v>
      </c>
      <c r="F2311" t="s">
        <v>1649</v>
      </c>
      <c r="G2311">
        <v>8.7999999999999995E-2</v>
      </c>
    </row>
    <row r="2312" spans="1:7" x14ac:dyDescent="0.35">
      <c r="A2312" s="1">
        <v>43296</v>
      </c>
      <c r="B2312">
        <v>12.3</v>
      </c>
      <c r="C2312">
        <v>12.09</v>
      </c>
      <c r="D2312">
        <v>12.4</v>
      </c>
      <c r="E2312">
        <v>11.97</v>
      </c>
      <c r="F2312" t="s">
        <v>7248</v>
      </c>
      <c r="G2312">
        <v>1.7600000000000001E-2</v>
      </c>
    </row>
    <row r="2313" spans="1:7" x14ac:dyDescent="0.35">
      <c r="A2313" s="1">
        <v>43295</v>
      </c>
      <c r="B2313">
        <v>12.09</v>
      </c>
      <c r="C2313">
        <v>12.19</v>
      </c>
      <c r="D2313">
        <v>12.28</v>
      </c>
      <c r="E2313">
        <v>11.93</v>
      </c>
      <c r="F2313" t="s">
        <v>7249</v>
      </c>
      <c r="G2313">
        <v>-8.2000000000000007E-3</v>
      </c>
    </row>
    <row r="2314" spans="1:7" x14ac:dyDescent="0.35">
      <c r="A2314" s="1">
        <v>43294</v>
      </c>
      <c r="B2314">
        <v>12.19</v>
      </c>
      <c r="C2314">
        <v>12.13</v>
      </c>
      <c r="D2314">
        <v>12.42</v>
      </c>
      <c r="E2314">
        <v>11.98</v>
      </c>
      <c r="F2314" t="s">
        <v>1595</v>
      </c>
      <c r="G2314">
        <v>5.4999999999999997E-3</v>
      </c>
    </row>
    <row r="2315" spans="1:7" x14ac:dyDescent="0.35">
      <c r="A2315" s="1">
        <v>43293</v>
      </c>
      <c r="B2315">
        <v>12.12</v>
      </c>
      <c r="C2315">
        <v>12.68</v>
      </c>
      <c r="D2315">
        <v>12.77</v>
      </c>
      <c r="E2315">
        <v>11.81</v>
      </c>
      <c r="F2315" t="s">
        <v>1579</v>
      </c>
      <c r="G2315">
        <v>-4.3999999999999997E-2</v>
      </c>
    </row>
    <row r="2316" spans="1:7" x14ac:dyDescent="0.35">
      <c r="A2316" s="1">
        <v>43292</v>
      </c>
      <c r="B2316">
        <v>12.68</v>
      </c>
      <c r="C2316">
        <v>12.77</v>
      </c>
      <c r="D2316">
        <v>12.82</v>
      </c>
      <c r="E2316">
        <v>12.17</v>
      </c>
      <c r="F2316" t="s">
        <v>5736</v>
      </c>
      <c r="G2316">
        <v>-7.4999999999999997E-3</v>
      </c>
    </row>
    <row r="2317" spans="1:7" x14ac:dyDescent="0.35">
      <c r="A2317" s="1">
        <v>43291</v>
      </c>
      <c r="B2317">
        <v>12.77</v>
      </c>
      <c r="C2317">
        <v>13.54</v>
      </c>
      <c r="D2317">
        <v>13.55</v>
      </c>
      <c r="E2317">
        <v>12.64</v>
      </c>
      <c r="F2317" t="s">
        <v>5772</v>
      </c>
      <c r="G2317">
        <v>-5.1799999999999999E-2</v>
      </c>
    </row>
    <row r="2318" spans="1:7" x14ac:dyDescent="0.35">
      <c r="A2318" s="1">
        <v>43290</v>
      </c>
      <c r="B2318">
        <v>13.47</v>
      </c>
      <c r="C2318">
        <v>14.01</v>
      </c>
      <c r="D2318">
        <v>14.04</v>
      </c>
      <c r="E2318">
        <v>13.47</v>
      </c>
      <c r="F2318" t="s">
        <v>3699</v>
      </c>
      <c r="G2318">
        <v>-3.6700000000000003E-2</v>
      </c>
    </row>
    <row r="2319" spans="1:7" x14ac:dyDescent="0.35">
      <c r="A2319" s="1">
        <v>43289</v>
      </c>
      <c r="B2319">
        <v>13.98</v>
      </c>
      <c r="C2319">
        <v>14.15</v>
      </c>
      <c r="D2319">
        <v>14.18</v>
      </c>
      <c r="E2319">
        <v>13.86</v>
      </c>
      <c r="F2319" t="s">
        <v>5678</v>
      </c>
      <c r="G2319">
        <v>-1.06E-2</v>
      </c>
    </row>
    <row r="2320" spans="1:7" x14ac:dyDescent="0.35">
      <c r="A2320" s="1">
        <v>43288</v>
      </c>
      <c r="B2320">
        <v>14.13</v>
      </c>
      <c r="C2320">
        <v>13.44</v>
      </c>
      <c r="D2320">
        <v>14.28</v>
      </c>
      <c r="E2320">
        <v>13.31</v>
      </c>
      <c r="F2320" t="s">
        <v>5695</v>
      </c>
      <c r="G2320">
        <v>5.2299999999999999E-2</v>
      </c>
    </row>
    <row r="2321" spans="1:7" x14ac:dyDescent="0.35">
      <c r="A2321" s="1">
        <v>43287</v>
      </c>
      <c r="B2321">
        <v>13.43</v>
      </c>
      <c r="C2321">
        <v>13.76</v>
      </c>
      <c r="D2321">
        <v>13.81</v>
      </c>
      <c r="E2321">
        <v>13.15</v>
      </c>
      <c r="F2321" t="s">
        <v>7250</v>
      </c>
      <c r="G2321">
        <v>-2.4E-2</v>
      </c>
    </row>
    <row r="2322" spans="1:7" x14ac:dyDescent="0.35">
      <c r="A2322" s="1">
        <v>43286</v>
      </c>
      <c r="B2322">
        <v>13.76</v>
      </c>
      <c r="C2322">
        <v>14.02</v>
      </c>
      <c r="D2322">
        <v>14.09</v>
      </c>
      <c r="E2322">
        <v>13.43</v>
      </c>
      <c r="F2322" t="s">
        <v>1704</v>
      </c>
      <c r="G2322">
        <v>-1.8200000000000001E-2</v>
      </c>
    </row>
    <row r="2323" spans="1:7" x14ac:dyDescent="0.35">
      <c r="A2323" s="1">
        <v>43285</v>
      </c>
      <c r="B2323">
        <v>14.02</v>
      </c>
      <c r="C2323">
        <v>14.15</v>
      </c>
      <c r="D2323">
        <v>14.25</v>
      </c>
      <c r="E2323">
        <v>13.85</v>
      </c>
      <c r="F2323" t="s">
        <v>1661</v>
      </c>
      <c r="G2323">
        <v>-9.2999999999999992E-3</v>
      </c>
    </row>
    <row r="2324" spans="1:7" x14ac:dyDescent="0.35">
      <c r="A2324" s="1">
        <v>43284</v>
      </c>
      <c r="B2324">
        <v>14.15</v>
      </c>
      <c r="C2324">
        <v>14.6</v>
      </c>
      <c r="D2324">
        <v>14.81</v>
      </c>
      <c r="E2324">
        <v>14.02</v>
      </c>
      <c r="F2324" t="s">
        <v>1779</v>
      </c>
      <c r="G2324">
        <v>-3.1E-2</v>
      </c>
    </row>
    <row r="2325" spans="1:7" x14ac:dyDescent="0.35">
      <c r="A2325" s="1">
        <v>43283</v>
      </c>
      <c r="B2325">
        <v>14.6</v>
      </c>
      <c r="C2325">
        <v>14.39</v>
      </c>
      <c r="D2325">
        <v>14.75</v>
      </c>
      <c r="E2325">
        <v>14.02</v>
      </c>
      <c r="F2325" t="s">
        <v>5837</v>
      </c>
      <c r="G2325">
        <v>1.6199999999999999E-2</v>
      </c>
    </row>
    <row r="2326" spans="1:7" x14ac:dyDescent="0.35">
      <c r="A2326" s="1">
        <v>43282</v>
      </c>
      <c r="B2326">
        <v>14.37</v>
      </c>
      <c r="C2326">
        <v>14.67</v>
      </c>
      <c r="D2326">
        <v>14.74</v>
      </c>
      <c r="E2326">
        <v>14.1</v>
      </c>
      <c r="F2326" t="s">
        <v>5746</v>
      </c>
      <c r="G2326">
        <v>-2.5000000000000001E-2</v>
      </c>
    </row>
    <row r="2327" spans="1:7" x14ac:dyDescent="0.35">
      <c r="A2327" s="1">
        <v>43281</v>
      </c>
      <c r="B2327">
        <v>14.74</v>
      </c>
      <c r="C2327">
        <v>14.49</v>
      </c>
      <c r="D2327">
        <v>15.15</v>
      </c>
      <c r="E2327">
        <v>14.3</v>
      </c>
      <c r="F2327" t="s">
        <v>5665</v>
      </c>
      <c r="G2327">
        <v>1.5900000000000001E-2</v>
      </c>
    </row>
    <row r="2328" spans="1:7" x14ac:dyDescent="0.35">
      <c r="A2328" s="1">
        <v>43280</v>
      </c>
      <c r="B2328">
        <v>14.5</v>
      </c>
      <c r="C2328">
        <v>14.19</v>
      </c>
      <c r="D2328">
        <v>14.69</v>
      </c>
      <c r="E2328">
        <v>13.75</v>
      </c>
      <c r="F2328" t="s">
        <v>1645</v>
      </c>
      <c r="G2328">
        <v>2.6200000000000001E-2</v>
      </c>
    </row>
    <row r="2329" spans="1:7" x14ac:dyDescent="0.35">
      <c r="A2329" s="1">
        <v>43279</v>
      </c>
      <c r="B2329">
        <v>14.13</v>
      </c>
      <c r="C2329">
        <v>14.07</v>
      </c>
      <c r="D2329">
        <v>14.9</v>
      </c>
      <c r="E2329">
        <v>13.81</v>
      </c>
      <c r="F2329" t="s">
        <v>5656</v>
      </c>
      <c r="G2329">
        <v>3.8E-3</v>
      </c>
    </row>
    <row r="2330" spans="1:7" x14ac:dyDescent="0.35">
      <c r="A2330" s="1">
        <v>43278</v>
      </c>
      <c r="B2330">
        <v>14.08</v>
      </c>
      <c r="C2330">
        <v>14.06</v>
      </c>
      <c r="D2330">
        <v>14.31</v>
      </c>
      <c r="E2330">
        <v>13.85</v>
      </c>
      <c r="F2330" t="s">
        <v>1632</v>
      </c>
      <c r="G2330">
        <v>1.6000000000000001E-3</v>
      </c>
    </row>
    <row r="2331" spans="1:7" x14ac:dyDescent="0.35">
      <c r="A2331" s="1">
        <v>43277</v>
      </c>
      <c r="B2331">
        <v>14.06</v>
      </c>
      <c r="C2331">
        <v>14.92</v>
      </c>
      <c r="D2331">
        <v>15.01</v>
      </c>
      <c r="E2331">
        <v>13.84</v>
      </c>
      <c r="F2331" t="s">
        <v>1635</v>
      </c>
      <c r="G2331">
        <v>-5.6399999999999999E-2</v>
      </c>
    </row>
    <row r="2332" spans="1:7" x14ac:dyDescent="0.35">
      <c r="A2332" s="1">
        <v>43276</v>
      </c>
      <c r="B2332">
        <v>14.9</v>
      </c>
      <c r="C2332">
        <v>14.42</v>
      </c>
      <c r="D2332">
        <v>15.15</v>
      </c>
      <c r="E2332">
        <v>13.76</v>
      </c>
      <c r="F2332" t="s">
        <v>6970</v>
      </c>
      <c r="G2332">
        <v>3.5000000000000003E-2</v>
      </c>
    </row>
    <row r="2333" spans="1:7" x14ac:dyDescent="0.35">
      <c r="A2333" s="1">
        <v>43275</v>
      </c>
      <c r="B2333">
        <v>14.39</v>
      </c>
      <c r="C2333">
        <v>15.58</v>
      </c>
      <c r="D2333">
        <v>15.72</v>
      </c>
      <c r="E2333">
        <v>13.36</v>
      </c>
      <c r="F2333" t="s">
        <v>2161</v>
      </c>
      <c r="G2333">
        <v>-7.5800000000000006E-2</v>
      </c>
    </row>
    <row r="2334" spans="1:7" x14ac:dyDescent="0.35">
      <c r="A2334" s="1">
        <v>43274</v>
      </c>
      <c r="B2334">
        <v>15.58</v>
      </c>
      <c r="C2334">
        <v>15.56</v>
      </c>
      <c r="D2334">
        <v>16.03</v>
      </c>
      <c r="E2334">
        <v>15.32</v>
      </c>
      <c r="F2334" t="s">
        <v>3776</v>
      </c>
      <c r="G2334">
        <v>8.9999999999999998E-4</v>
      </c>
    </row>
    <row r="2335" spans="1:7" x14ac:dyDescent="0.35">
      <c r="A2335" s="1">
        <v>43273</v>
      </c>
      <c r="B2335">
        <v>15.56</v>
      </c>
      <c r="C2335">
        <v>17.059999999999999</v>
      </c>
      <c r="D2335">
        <v>17.25</v>
      </c>
      <c r="E2335">
        <v>15.18</v>
      </c>
      <c r="F2335" t="s">
        <v>7048</v>
      </c>
      <c r="G2335">
        <v>-8.8499999999999995E-2</v>
      </c>
    </row>
    <row r="2336" spans="1:7" x14ac:dyDescent="0.35">
      <c r="A2336" s="1">
        <v>43272</v>
      </c>
      <c r="B2336">
        <v>17.07</v>
      </c>
      <c r="C2336">
        <v>16.079999999999998</v>
      </c>
      <c r="D2336">
        <v>17.38</v>
      </c>
      <c r="E2336">
        <v>15.88</v>
      </c>
      <c r="F2336" t="s">
        <v>5408</v>
      </c>
      <c r="G2336">
        <v>6.3200000000000006E-2</v>
      </c>
    </row>
    <row r="2337" spans="1:7" x14ac:dyDescent="0.35">
      <c r="A2337" s="1">
        <v>43271</v>
      </c>
      <c r="B2337">
        <v>16.059999999999999</v>
      </c>
      <c r="C2337">
        <v>16.739999999999998</v>
      </c>
      <c r="D2337">
        <v>16.850000000000001</v>
      </c>
      <c r="E2337">
        <v>15.61</v>
      </c>
      <c r="F2337" t="s">
        <v>6828</v>
      </c>
      <c r="G2337">
        <v>-4.07E-2</v>
      </c>
    </row>
    <row r="2338" spans="1:7" x14ac:dyDescent="0.35">
      <c r="A2338" s="1">
        <v>43270</v>
      </c>
      <c r="B2338">
        <v>16.739999999999998</v>
      </c>
      <c r="C2338">
        <v>16.79</v>
      </c>
      <c r="D2338">
        <v>16.940000000000001</v>
      </c>
      <c r="E2338">
        <v>16.13</v>
      </c>
      <c r="F2338" t="s">
        <v>6946</v>
      </c>
      <c r="G2338">
        <v>-5.7000000000000002E-3</v>
      </c>
    </row>
    <row r="2339" spans="1:7" x14ac:dyDescent="0.35">
      <c r="A2339" s="1">
        <v>43269</v>
      </c>
      <c r="B2339">
        <v>16.84</v>
      </c>
      <c r="C2339">
        <v>16.600000000000001</v>
      </c>
      <c r="D2339">
        <v>17.170000000000002</v>
      </c>
      <c r="E2339">
        <v>16.16</v>
      </c>
      <c r="F2339" t="s">
        <v>1992</v>
      </c>
      <c r="G2339">
        <v>1.89E-2</v>
      </c>
    </row>
    <row r="2340" spans="1:7" x14ac:dyDescent="0.35">
      <c r="A2340" s="1">
        <v>43268</v>
      </c>
      <c r="B2340">
        <v>16.52</v>
      </c>
      <c r="C2340">
        <v>15.76</v>
      </c>
      <c r="D2340">
        <v>17.190000000000001</v>
      </c>
      <c r="E2340">
        <v>15.71</v>
      </c>
      <c r="F2340" t="s">
        <v>6980</v>
      </c>
      <c r="G2340">
        <v>4.8500000000000001E-2</v>
      </c>
    </row>
    <row r="2341" spans="1:7" x14ac:dyDescent="0.35">
      <c r="A2341" s="1">
        <v>43267</v>
      </c>
      <c r="B2341">
        <v>15.76</v>
      </c>
      <c r="C2341">
        <v>14.92</v>
      </c>
      <c r="D2341">
        <v>15.96</v>
      </c>
      <c r="E2341">
        <v>14.85</v>
      </c>
      <c r="F2341" t="s">
        <v>6981</v>
      </c>
      <c r="G2341">
        <v>5.1400000000000001E-2</v>
      </c>
    </row>
    <row r="2342" spans="1:7" x14ac:dyDescent="0.35">
      <c r="A2342" s="1">
        <v>43266</v>
      </c>
      <c r="B2342">
        <v>14.99</v>
      </c>
      <c r="C2342">
        <v>14.88</v>
      </c>
      <c r="D2342">
        <v>15.63</v>
      </c>
      <c r="E2342">
        <v>14.63</v>
      </c>
      <c r="F2342" t="s">
        <v>6257</v>
      </c>
      <c r="G2342">
        <v>1.1900000000000001E-2</v>
      </c>
    </row>
    <row r="2343" spans="1:7" x14ac:dyDescent="0.35">
      <c r="A2343" s="1">
        <v>43265</v>
      </c>
      <c r="B2343">
        <v>14.81</v>
      </c>
      <c r="C2343">
        <v>14.56</v>
      </c>
      <c r="D2343">
        <v>15.2</v>
      </c>
      <c r="E2343">
        <v>14.06</v>
      </c>
      <c r="F2343" t="s">
        <v>5719</v>
      </c>
      <c r="G2343">
        <v>1.6E-2</v>
      </c>
    </row>
    <row r="2344" spans="1:7" x14ac:dyDescent="0.35">
      <c r="A2344" s="1">
        <v>43264</v>
      </c>
      <c r="B2344">
        <v>14.58</v>
      </c>
      <c r="C2344">
        <v>15.2</v>
      </c>
      <c r="D2344">
        <v>15.8</v>
      </c>
      <c r="E2344">
        <v>13.71</v>
      </c>
      <c r="F2344" t="s">
        <v>2176</v>
      </c>
      <c r="G2344">
        <v>-4.4600000000000001E-2</v>
      </c>
    </row>
    <row r="2345" spans="1:7" x14ac:dyDescent="0.35">
      <c r="A2345" s="1">
        <v>43263</v>
      </c>
      <c r="B2345">
        <v>15.26</v>
      </c>
      <c r="C2345">
        <v>15.48</v>
      </c>
      <c r="D2345">
        <v>16.149999999999999</v>
      </c>
      <c r="E2345">
        <v>14.92</v>
      </c>
      <c r="F2345" t="s">
        <v>7152</v>
      </c>
      <c r="G2345">
        <v>-1.35E-2</v>
      </c>
    </row>
    <row r="2346" spans="1:7" x14ac:dyDescent="0.35">
      <c r="A2346" s="1">
        <v>43262</v>
      </c>
      <c r="B2346">
        <v>15.47</v>
      </c>
      <c r="C2346">
        <v>14.17</v>
      </c>
      <c r="D2346">
        <v>15.48</v>
      </c>
      <c r="E2346">
        <v>13.71</v>
      </c>
      <c r="F2346" t="s">
        <v>1601</v>
      </c>
      <c r="G2346">
        <v>9.2899999999999996E-2</v>
      </c>
    </row>
    <row r="2347" spans="1:7" x14ac:dyDescent="0.35">
      <c r="A2347" s="1">
        <v>43261</v>
      </c>
      <c r="B2347">
        <v>14.15</v>
      </c>
      <c r="C2347">
        <v>16.02</v>
      </c>
      <c r="D2347">
        <v>16.02</v>
      </c>
      <c r="E2347">
        <v>13.4</v>
      </c>
      <c r="F2347" t="s">
        <v>5690</v>
      </c>
      <c r="G2347">
        <v>-0.11700000000000001</v>
      </c>
    </row>
    <row r="2348" spans="1:7" x14ac:dyDescent="0.35">
      <c r="A2348" s="1">
        <v>43260</v>
      </c>
      <c r="B2348">
        <v>16.03</v>
      </c>
      <c r="C2348">
        <v>16.3</v>
      </c>
      <c r="D2348">
        <v>16.899999999999999</v>
      </c>
      <c r="E2348">
        <v>15.89</v>
      </c>
      <c r="F2348" t="s">
        <v>5539</v>
      </c>
      <c r="G2348">
        <v>-1.23E-2</v>
      </c>
    </row>
    <row r="2349" spans="1:7" x14ac:dyDescent="0.35">
      <c r="A2349" s="1">
        <v>43259</v>
      </c>
      <c r="B2349">
        <v>16.23</v>
      </c>
      <c r="C2349">
        <v>16.32</v>
      </c>
      <c r="D2349">
        <v>16.649999999999999</v>
      </c>
      <c r="E2349">
        <v>15.75</v>
      </c>
      <c r="F2349" t="s">
        <v>1973</v>
      </c>
      <c r="G2349">
        <v>-1.5E-3</v>
      </c>
    </row>
    <row r="2350" spans="1:7" x14ac:dyDescent="0.35">
      <c r="A2350" s="1">
        <v>43258</v>
      </c>
      <c r="B2350">
        <v>16.25</v>
      </c>
      <c r="C2350">
        <v>17.27</v>
      </c>
      <c r="D2350">
        <v>17.440000000000001</v>
      </c>
      <c r="E2350">
        <v>16.149999999999999</v>
      </c>
      <c r="F2350" t="s">
        <v>5479</v>
      </c>
      <c r="G2350">
        <v>-5.8799999999999998E-2</v>
      </c>
    </row>
    <row r="2351" spans="1:7" x14ac:dyDescent="0.35">
      <c r="A2351" s="1">
        <v>43257</v>
      </c>
      <c r="B2351">
        <v>17.27</v>
      </c>
      <c r="C2351">
        <v>15.6</v>
      </c>
      <c r="D2351">
        <v>17.399999999999999</v>
      </c>
      <c r="E2351">
        <v>15.32</v>
      </c>
      <c r="F2351" t="s">
        <v>2161</v>
      </c>
      <c r="G2351">
        <v>0.10730000000000001</v>
      </c>
    </row>
    <row r="2352" spans="1:7" x14ac:dyDescent="0.35">
      <c r="A2352" s="1">
        <v>43256</v>
      </c>
      <c r="B2352">
        <v>15.6</v>
      </c>
      <c r="C2352">
        <v>14.26</v>
      </c>
      <c r="D2352">
        <v>15.7</v>
      </c>
      <c r="E2352">
        <v>14.15</v>
      </c>
      <c r="F2352" t="s">
        <v>5682</v>
      </c>
      <c r="G2352">
        <v>9.35E-2</v>
      </c>
    </row>
    <row r="2353" spans="1:7" x14ac:dyDescent="0.35">
      <c r="A2353" s="1">
        <v>43255</v>
      </c>
      <c r="B2353">
        <v>14.26</v>
      </c>
      <c r="C2353">
        <v>14.7</v>
      </c>
      <c r="D2353">
        <v>14.73</v>
      </c>
      <c r="E2353">
        <v>13.62</v>
      </c>
      <c r="F2353" t="s">
        <v>7251</v>
      </c>
      <c r="G2353">
        <v>-2.8500000000000001E-2</v>
      </c>
    </row>
    <row r="2354" spans="1:7" x14ac:dyDescent="0.35">
      <c r="A2354" s="1">
        <v>43254</v>
      </c>
      <c r="B2354">
        <v>14.68</v>
      </c>
      <c r="C2354">
        <v>14.68</v>
      </c>
      <c r="D2354">
        <v>15.03</v>
      </c>
      <c r="E2354">
        <v>14.3</v>
      </c>
      <c r="F2354" t="s">
        <v>5676</v>
      </c>
      <c r="G2354">
        <v>0</v>
      </c>
    </row>
    <row r="2355" spans="1:7" x14ac:dyDescent="0.35">
      <c r="A2355" s="1">
        <v>43253</v>
      </c>
      <c r="B2355">
        <v>14.68</v>
      </c>
      <c r="C2355">
        <v>14.25</v>
      </c>
      <c r="D2355">
        <v>14.88</v>
      </c>
      <c r="E2355">
        <v>14</v>
      </c>
      <c r="F2355" t="s">
        <v>6968</v>
      </c>
      <c r="G2355">
        <v>3.0099999999999998E-2</v>
      </c>
    </row>
    <row r="2356" spans="1:7" x14ac:dyDescent="0.35">
      <c r="A2356" s="1">
        <v>43252</v>
      </c>
      <c r="B2356">
        <v>14.25</v>
      </c>
      <c r="C2356">
        <v>14.2</v>
      </c>
      <c r="D2356">
        <v>14.45</v>
      </c>
      <c r="E2356">
        <v>13.76</v>
      </c>
      <c r="F2356" t="s">
        <v>5654</v>
      </c>
      <c r="G2356">
        <v>2.5000000000000001E-3</v>
      </c>
    </row>
    <row r="2357" spans="1:7" x14ac:dyDescent="0.35">
      <c r="A2357" s="1">
        <v>43251</v>
      </c>
      <c r="B2357">
        <v>14.22</v>
      </c>
      <c r="C2357">
        <v>12.59</v>
      </c>
      <c r="D2357">
        <v>14.25</v>
      </c>
      <c r="E2357">
        <v>12.4</v>
      </c>
      <c r="F2357" t="s">
        <v>7169</v>
      </c>
      <c r="G2357">
        <v>0.12659999999999999</v>
      </c>
    </row>
    <row r="2358" spans="1:7" x14ac:dyDescent="0.35">
      <c r="A2358" s="1">
        <v>43250</v>
      </c>
      <c r="B2358">
        <v>12.62</v>
      </c>
      <c r="C2358">
        <v>12.59</v>
      </c>
      <c r="D2358">
        <v>12.79</v>
      </c>
      <c r="E2358">
        <v>12.18</v>
      </c>
      <c r="F2358" t="s">
        <v>5660</v>
      </c>
      <c r="G2358">
        <v>8.0000000000000004E-4</v>
      </c>
    </row>
    <row r="2359" spans="1:7" x14ac:dyDescent="0.35">
      <c r="A2359" s="1">
        <v>43249</v>
      </c>
      <c r="B2359">
        <v>12.61</v>
      </c>
      <c r="C2359">
        <v>11.9</v>
      </c>
      <c r="D2359">
        <v>12.69</v>
      </c>
      <c r="E2359">
        <v>11.69</v>
      </c>
      <c r="F2359" t="s">
        <v>5876</v>
      </c>
      <c r="G2359">
        <v>6.0100000000000001E-2</v>
      </c>
    </row>
    <row r="2360" spans="1:7" x14ac:dyDescent="0.35">
      <c r="A2360" s="1">
        <v>43248</v>
      </c>
      <c r="B2360">
        <v>11.89</v>
      </c>
      <c r="C2360">
        <v>12.6</v>
      </c>
      <c r="D2360">
        <v>12.75</v>
      </c>
      <c r="E2360">
        <v>11.63</v>
      </c>
      <c r="F2360" t="s">
        <v>7252</v>
      </c>
      <c r="G2360">
        <v>-5.6500000000000002E-2</v>
      </c>
    </row>
    <row r="2361" spans="1:7" x14ac:dyDescent="0.35">
      <c r="A2361" s="1">
        <v>43247</v>
      </c>
      <c r="B2361">
        <v>12.6</v>
      </c>
      <c r="C2361">
        <v>12.79</v>
      </c>
      <c r="D2361">
        <v>12.8</v>
      </c>
      <c r="E2361">
        <v>12.29</v>
      </c>
      <c r="F2361" t="s">
        <v>3699</v>
      </c>
      <c r="G2361">
        <v>-9.9000000000000008E-3</v>
      </c>
    </row>
    <row r="2362" spans="1:7" x14ac:dyDescent="0.35">
      <c r="A2362" s="1">
        <v>43246</v>
      </c>
      <c r="B2362">
        <v>12.73</v>
      </c>
      <c r="C2362">
        <v>13.04</v>
      </c>
      <c r="D2362">
        <v>13.26</v>
      </c>
      <c r="E2362">
        <v>12.69</v>
      </c>
      <c r="F2362" t="s">
        <v>5746</v>
      </c>
      <c r="G2362">
        <v>-1.9699999999999999E-2</v>
      </c>
    </row>
    <row r="2363" spans="1:7" x14ac:dyDescent="0.35">
      <c r="A2363" s="1">
        <v>43245</v>
      </c>
      <c r="B2363">
        <v>12.99</v>
      </c>
      <c r="C2363">
        <v>13.04</v>
      </c>
      <c r="D2363">
        <v>13.38</v>
      </c>
      <c r="E2363">
        <v>12.58</v>
      </c>
      <c r="F2363" t="s">
        <v>1631</v>
      </c>
      <c r="G2363">
        <v>-3.0000000000000001E-3</v>
      </c>
    </row>
    <row r="2364" spans="1:7" x14ac:dyDescent="0.35">
      <c r="A2364" s="1">
        <v>43244</v>
      </c>
      <c r="B2364">
        <v>13.02</v>
      </c>
      <c r="C2364">
        <v>12.54</v>
      </c>
      <c r="D2364">
        <v>13.19</v>
      </c>
      <c r="E2364">
        <v>12.1</v>
      </c>
      <c r="F2364" t="s">
        <v>5759</v>
      </c>
      <c r="G2364">
        <v>4.4699999999999997E-2</v>
      </c>
    </row>
    <row r="2365" spans="1:7" x14ac:dyDescent="0.35">
      <c r="A2365" s="1">
        <v>43243</v>
      </c>
      <c r="B2365">
        <v>12.47</v>
      </c>
      <c r="C2365">
        <v>13.85</v>
      </c>
      <c r="D2365">
        <v>13.93</v>
      </c>
      <c r="E2365">
        <v>12.24</v>
      </c>
      <c r="F2365" t="s">
        <v>1643</v>
      </c>
      <c r="G2365">
        <v>-0.1018</v>
      </c>
    </row>
    <row r="2366" spans="1:7" x14ac:dyDescent="0.35">
      <c r="A2366" s="1">
        <v>43242</v>
      </c>
      <c r="B2366">
        <v>13.88</v>
      </c>
      <c r="C2366">
        <v>14.67</v>
      </c>
      <c r="D2366">
        <v>14.84</v>
      </c>
      <c r="E2366">
        <v>13.71</v>
      </c>
      <c r="F2366" t="s">
        <v>6968</v>
      </c>
      <c r="G2366">
        <v>-5.3999999999999999E-2</v>
      </c>
    </row>
    <row r="2367" spans="1:7" x14ac:dyDescent="0.35">
      <c r="A2367" s="1">
        <v>43241</v>
      </c>
      <c r="B2367">
        <v>14.67</v>
      </c>
      <c r="C2367">
        <v>14.17</v>
      </c>
      <c r="D2367">
        <v>14.8</v>
      </c>
      <c r="E2367">
        <v>14.08</v>
      </c>
      <c r="F2367" t="s">
        <v>1647</v>
      </c>
      <c r="G2367">
        <v>3.5700000000000003E-2</v>
      </c>
    </row>
    <row r="2368" spans="1:7" x14ac:dyDescent="0.35">
      <c r="A2368" s="1">
        <v>43240</v>
      </c>
      <c r="B2368">
        <v>14.17</v>
      </c>
      <c r="C2368">
        <v>14.33</v>
      </c>
      <c r="D2368">
        <v>14.39</v>
      </c>
      <c r="E2368">
        <v>13.69</v>
      </c>
      <c r="F2368" t="s">
        <v>5796</v>
      </c>
      <c r="G2368">
        <v>-1.1299999999999999E-2</v>
      </c>
    </row>
    <row r="2369" spans="1:7" x14ac:dyDescent="0.35">
      <c r="A2369" s="1">
        <v>43239</v>
      </c>
      <c r="B2369">
        <v>14.33</v>
      </c>
      <c r="C2369">
        <v>15.11</v>
      </c>
      <c r="D2369">
        <v>15.65</v>
      </c>
      <c r="E2369">
        <v>13.95</v>
      </c>
      <c r="F2369" t="s">
        <v>5483</v>
      </c>
      <c r="G2369">
        <v>-5.16E-2</v>
      </c>
    </row>
    <row r="2370" spans="1:7" x14ac:dyDescent="0.35">
      <c r="A2370" s="1">
        <v>43238</v>
      </c>
      <c r="B2370">
        <v>15.11</v>
      </c>
      <c r="C2370">
        <v>12.37</v>
      </c>
      <c r="D2370">
        <v>16.23</v>
      </c>
      <c r="E2370">
        <v>12.01</v>
      </c>
      <c r="F2370" t="s">
        <v>5551</v>
      </c>
      <c r="G2370">
        <v>0.2218</v>
      </c>
    </row>
    <row r="2371" spans="1:7" x14ac:dyDescent="0.35">
      <c r="A2371" s="1">
        <v>43237</v>
      </c>
      <c r="B2371">
        <v>12.37</v>
      </c>
      <c r="C2371">
        <v>12.33</v>
      </c>
      <c r="D2371">
        <v>12.95</v>
      </c>
      <c r="E2371">
        <v>12.22</v>
      </c>
      <c r="F2371" t="s">
        <v>5830</v>
      </c>
      <c r="G2371">
        <v>6.1000000000000004E-3</v>
      </c>
    </row>
    <row r="2372" spans="1:7" x14ac:dyDescent="0.35">
      <c r="A2372" s="1">
        <v>43236</v>
      </c>
      <c r="B2372">
        <v>12.29</v>
      </c>
      <c r="C2372">
        <v>12.53</v>
      </c>
      <c r="D2372">
        <v>12.57</v>
      </c>
      <c r="E2372">
        <v>11.88</v>
      </c>
      <c r="F2372" t="s">
        <v>3699</v>
      </c>
      <c r="G2372">
        <v>-1.7899999999999999E-2</v>
      </c>
    </row>
    <row r="2373" spans="1:7" x14ac:dyDescent="0.35">
      <c r="A2373" s="1">
        <v>43235</v>
      </c>
      <c r="B2373">
        <v>12.51</v>
      </c>
      <c r="C2373">
        <v>12.88</v>
      </c>
      <c r="D2373">
        <v>13.33</v>
      </c>
      <c r="E2373">
        <v>12.47</v>
      </c>
      <c r="F2373" t="s">
        <v>1752</v>
      </c>
      <c r="G2373">
        <v>-2.41E-2</v>
      </c>
    </row>
    <row r="2374" spans="1:7" x14ac:dyDescent="0.35">
      <c r="A2374" s="1">
        <v>43234</v>
      </c>
      <c r="B2374">
        <v>12.82</v>
      </c>
      <c r="C2374">
        <v>13.15</v>
      </c>
      <c r="D2374">
        <v>13.2</v>
      </c>
      <c r="E2374">
        <v>12.29</v>
      </c>
      <c r="F2374" t="s">
        <v>6941</v>
      </c>
      <c r="G2374">
        <v>-2.46E-2</v>
      </c>
    </row>
    <row r="2375" spans="1:7" x14ac:dyDescent="0.35">
      <c r="A2375" s="1">
        <v>43233</v>
      </c>
      <c r="B2375">
        <v>13.15</v>
      </c>
      <c r="C2375">
        <v>13.03</v>
      </c>
      <c r="D2375">
        <v>13.57</v>
      </c>
      <c r="E2375">
        <v>12.65</v>
      </c>
      <c r="F2375" t="s">
        <v>1640</v>
      </c>
      <c r="G2375">
        <v>1.6500000000000001E-2</v>
      </c>
    </row>
    <row r="2376" spans="1:7" x14ac:dyDescent="0.35">
      <c r="A2376" s="1">
        <v>43232</v>
      </c>
      <c r="B2376">
        <v>12.93</v>
      </c>
      <c r="C2376">
        <v>12.98</v>
      </c>
      <c r="D2376">
        <v>13.18</v>
      </c>
      <c r="E2376">
        <v>12.15</v>
      </c>
      <c r="F2376" t="s">
        <v>5662</v>
      </c>
      <c r="G2376">
        <v>-5.0000000000000001E-4</v>
      </c>
    </row>
    <row r="2377" spans="1:7" x14ac:dyDescent="0.35">
      <c r="A2377" s="1">
        <v>43231</v>
      </c>
      <c r="B2377">
        <v>12.94</v>
      </c>
      <c r="C2377">
        <v>13.79</v>
      </c>
      <c r="D2377">
        <v>14.13</v>
      </c>
      <c r="E2377">
        <v>12.53</v>
      </c>
      <c r="F2377" t="s">
        <v>5759</v>
      </c>
      <c r="G2377">
        <v>-6.0600000000000001E-2</v>
      </c>
    </row>
    <row r="2378" spans="1:7" x14ac:dyDescent="0.35">
      <c r="A2378" s="1">
        <v>43230</v>
      </c>
      <c r="B2378">
        <v>13.78</v>
      </c>
      <c r="C2378">
        <v>14.65</v>
      </c>
      <c r="D2378">
        <v>15.04</v>
      </c>
      <c r="E2378">
        <v>13.75</v>
      </c>
      <c r="F2378" t="s">
        <v>5733</v>
      </c>
      <c r="G2378">
        <v>-5.9400000000000001E-2</v>
      </c>
    </row>
    <row r="2379" spans="1:7" x14ac:dyDescent="0.35">
      <c r="A2379" s="1">
        <v>43229</v>
      </c>
      <c r="B2379">
        <v>14.65</v>
      </c>
      <c r="C2379">
        <v>13.5</v>
      </c>
      <c r="D2379">
        <v>14.8</v>
      </c>
      <c r="E2379">
        <v>13.03</v>
      </c>
      <c r="F2379" t="s">
        <v>1989</v>
      </c>
      <c r="G2379">
        <v>8.5000000000000006E-2</v>
      </c>
    </row>
    <row r="2380" spans="1:7" x14ac:dyDescent="0.35">
      <c r="A2380" s="1">
        <v>43228</v>
      </c>
      <c r="B2380">
        <v>13.5</v>
      </c>
      <c r="C2380">
        <v>13.77</v>
      </c>
      <c r="D2380">
        <v>13.82</v>
      </c>
      <c r="E2380">
        <v>13.1</v>
      </c>
      <c r="F2380" t="s">
        <v>2003</v>
      </c>
      <c r="G2380">
        <v>-2.0400000000000001E-2</v>
      </c>
    </row>
    <row r="2381" spans="1:7" x14ac:dyDescent="0.35">
      <c r="A2381" s="1">
        <v>43227</v>
      </c>
      <c r="B2381">
        <v>13.78</v>
      </c>
      <c r="C2381">
        <v>14.01</v>
      </c>
      <c r="D2381">
        <v>14.05</v>
      </c>
      <c r="E2381">
        <v>12.93</v>
      </c>
      <c r="F2381" t="s">
        <v>1632</v>
      </c>
      <c r="G2381">
        <v>-1.66E-2</v>
      </c>
    </row>
    <row r="2382" spans="1:7" x14ac:dyDescent="0.35">
      <c r="A2382" s="1">
        <v>43226</v>
      </c>
      <c r="B2382">
        <v>14.01</v>
      </c>
      <c r="C2382">
        <v>14.44</v>
      </c>
      <c r="D2382">
        <v>14.94</v>
      </c>
      <c r="E2382">
        <v>13.64</v>
      </c>
      <c r="F2382" t="s">
        <v>3776</v>
      </c>
      <c r="G2382">
        <v>-2.92E-2</v>
      </c>
    </row>
    <row r="2383" spans="1:7" x14ac:dyDescent="0.35">
      <c r="A2383" s="1">
        <v>43225</v>
      </c>
      <c r="B2383">
        <v>14.43</v>
      </c>
      <c r="C2383">
        <v>14.36</v>
      </c>
      <c r="D2383">
        <v>14.57</v>
      </c>
      <c r="E2383">
        <v>14.21</v>
      </c>
      <c r="F2383" t="s">
        <v>1640</v>
      </c>
      <c r="G2383">
        <v>5.7999999999999996E-3</v>
      </c>
    </row>
    <row r="2384" spans="1:7" x14ac:dyDescent="0.35">
      <c r="A2384" s="1">
        <v>43224</v>
      </c>
      <c r="B2384">
        <v>14.35</v>
      </c>
      <c r="C2384">
        <v>14.64</v>
      </c>
      <c r="D2384">
        <v>14.73</v>
      </c>
      <c r="E2384">
        <v>14.25</v>
      </c>
      <c r="F2384" t="s">
        <v>1640</v>
      </c>
      <c r="G2384">
        <v>-1.9800000000000002E-2</v>
      </c>
    </row>
    <row r="2385" spans="1:7" x14ac:dyDescent="0.35">
      <c r="A2385" s="1">
        <v>43223</v>
      </c>
      <c r="B2385">
        <v>14.64</v>
      </c>
      <c r="C2385">
        <v>14.43</v>
      </c>
      <c r="D2385">
        <v>14.84</v>
      </c>
      <c r="E2385">
        <v>14.19</v>
      </c>
      <c r="F2385" t="s">
        <v>5695</v>
      </c>
      <c r="G2385">
        <v>1.49E-2</v>
      </c>
    </row>
    <row r="2386" spans="1:7" x14ac:dyDescent="0.35">
      <c r="A2386" s="1">
        <v>43222</v>
      </c>
      <c r="B2386">
        <v>14.43</v>
      </c>
      <c r="C2386">
        <v>14.17</v>
      </c>
      <c r="D2386">
        <v>14.44</v>
      </c>
      <c r="E2386">
        <v>13.9</v>
      </c>
      <c r="F2386" t="s">
        <v>3776</v>
      </c>
      <c r="G2386">
        <v>1.89E-2</v>
      </c>
    </row>
    <row r="2387" spans="1:7" x14ac:dyDescent="0.35">
      <c r="A2387" s="1">
        <v>43221</v>
      </c>
      <c r="B2387">
        <v>14.16</v>
      </c>
      <c r="C2387">
        <v>14.32</v>
      </c>
      <c r="D2387">
        <v>14.33</v>
      </c>
      <c r="E2387">
        <v>13.5</v>
      </c>
      <c r="F2387" t="s">
        <v>5745</v>
      </c>
      <c r="G2387">
        <v>-1.1299999999999999E-2</v>
      </c>
    </row>
    <row r="2388" spans="1:7" x14ac:dyDescent="0.35">
      <c r="A2388" s="1">
        <v>43220</v>
      </c>
      <c r="B2388">
        <v>14.32</v>
      </c>
      <c r="C2388">
        <v>15.05</v>
      </c>
      <c r="D2388">
        <v>15.15</v>
      </c>
      <c r="E2388">
        <v>14.05</v>
      </c>
      <c r="F2388" t="s">
        <v>6314</v>
      </c>
      <c r="G2388">
        <v>-5.0200000000000002E-2</v>
      </c>
    </row>
    <row r="2389" spans="1:7" x14ac:dyDescent="0.35">
      <c r="A2389" s="1">
        <v>43219</v>
      </c>
      <c r="B2389">
        <v>15.07</v>
      </c>
      <c r="C2389">
        <v>15.2</v>
      </c>
      <c r="D2389">
        <v>15.43</v>
      </c>
      <c r="E2389">
        <v>14.53</v>
      </c>
      <c r="F2389" t="s">
        <v>1976</v>
      </c>
      <c r="G2389">
        <v>-8.0000000000000002E-3</v>
      </c>
    </row>
    <row r="2390" spans="1:7" x14ac:dyDescent="0.35">
      <c r="A2390" s="1">
        <v>43218</v>
      </c>
      <c r="B2390">
        <v>15.2</v>
      </c>
      <c r="C2390">
        <v>14.29</v>
      </c>
      <c r="D2390">
        <v>15.36</v>
      </c>
      <c r="E2390">
        <v>14.18</v>
      </c>
      <c r="F2390" t="s">
        <v>7039</v>
      </c>
      <c r="G2390">
        <v>6.3100000000000003E-2</v>
      </c>
    </row>
    <row r="2391" spans="1:7" x14ac:dyDescent="0.35">
      <c r="A2391" s="1">
        <v>43217</v>
      </c>
      <c r="B2391">
        <v>14.29</v>
      </c>
      <c r="C2391">
        <v>14.63</v>
      </c>
      <c r="D2391">
        <v>14.78</v>
      </c>
      <c r="E2391">
        <v>14.13</v>
      </c>
      <c r="F2391" t="s">
        <v>7061</v>
      </c>
      <c r="G2391">
        <v>-2.3E-2</v>
      </c>
    </row>
    <row r="2392" spans="1:7" x14ac:dyDescent="0.35">
      <c r="A2392" s="1">
        <v>43216</v>
      </c>
      <c r="B2392">
        <v>14.63</v>
      </c>
      <c r="C2392">
        <v>13.36</v>
      </c>
      <c r="D2392">
        <v>14.74</v>
      </c>
      <c r="E2392">
        <v>13.2</v>
      </c>
      <c r="F2392" t="s">
        <v>7253</v>
      </c>
      <c r="G2392">
        <v>9.4899999999999998E-2</v>
      </c>
    </row>
    <row r="2393" spans="1:7" x14ac:dyDescent="0.35">
      <c r="A2393" s="1">
        <v>43215</v>
      </c>
      <c r="B2393">
        <v>13.36</v>
      </c>
      <c r="C2393">
        <v>15.12</v>
      </c>
      <c r="D2393">
        <v>15.9</v>
      </c>
      <c r="E2393">
        <v>12.95</v>
      </c>
      <c r="F2393" t="s">
        <v>7254</v>
      </c>
      <c r="G2393">
        <v>-0.1163</v>
      </c>
    </row>
    <row r="2394" spans="1:7" x14ac:dyDescent="0.35">
      <c r="A2394" s="1">
        <v>43214</v>
      </c>
      <c r="B2394">
        <v>15.12</v>
      </c>
      <c r="C2394">
        <v>13.64</v>
      </c>
      <c r="D2394">
        <v>15.67</v>
      </c>
      <c r="E2394">
        <v>13.62</v>
      </c>
      <c r="F2394" t="s">
        <v>5856</v>
      </c>
      <c r="G2394">
        <v>0.1084</v>
      </c>
    </row>
    <row r="2395" spans="1:7" x14ac:dyDescent="0.35">
      <c r="A2395" s="1">
        <v>43213</v>
      </c>
      <c r="B2395">
        <v>13.64</v>
      </c>
      <c r="C2395">
        <v>12.87</v>
      </c>
      <c r="D2395">
        <v>13.86</v>
      </c>
      <c r="E2395">
        <v>12.82</v>
      </c>
      <c r="F2395" t="s">
        <v>5327</v>
      </c>
      <c r="G2395">
        <v>5.9799999999999999E-2</v>
      </c>
    </row>
    <row r="2396" spans="1:7" x14ac:dyDescent="0.35">
      <c r="A2396" s="1">
        <v>43212</v>
      </c>
      <c r="B2396">
        <v>12.87</v>
      </c>
      <c r="C2396">
        <v>13.35</v>
      </c>
      <c r="D2396">
        <v>13.4</v>
      </c>
      <c r="E2396">
        <v>12.8</v>
      </c>
      <c r="F2396" t="s">
        <v>7062</v>
      </c>
      <c r="G2396">
        <v>-3.5499999999999997E-2</v>
      </c>
    </row>
    <row r="2397" spans="1:7" x14ac:dyDescent="0.35">
      <c r="A2397" s="1">
        <v>43211</v>
      </c>
      <c r="B2397">
        <v>13.35</v>
      </c>
      <c r="C2397">
        <v>12.57</v>
      </c>
      <c r="D2397">
        <v>13.74</v>
      </c>
      <c r="E2397">
        <v>12.39</v>
      </c>
      <c r="F2397" t="s">
        <v>5842</v>
      </c>
      <c r="G2397">
        <v>6.1499999999999999E-2</v>
      </c>
    </row>
    <row r="2398" spans="1:7" x14ac:dyDescent="0.35">
      <c r="A2398" s="1">
        <v>43210</v>
      </c>
      <c r="B2398">
        <v>12.57</v>
      </c>
      <c r="C2398">
        <v>12.35</v>
      </c>
      <c r="D2398">
        <v>12.72</v>
      </c>
      <c r="E2398">
        <v>11.89</v>
      </c>
      <c r="F2398" t="s">
        <v>5457</v>
      </c>
      <c r="G2398">
        <v>1.8100000000000002E-2</v>
      </c>
    </row>
    <row r="2399" spans="1:7" x14ac:dyDescent="0.35">
      <c r="A2399" s="1">
        <v>43209</v>
      </c>
      <c r="B2399">
        <v>12.35</v>
      </c>
      <c r="C2399">
        <v>12.3</v>
      </c>
      <c r="D2399">
        <v>12.43</v>
      </c>
      <c r="E2399">
        <v>12.05</v>
      </c>
      <c r="F2399" t="s">
        <v>5703</v>
      </c>
      <c r="G2399">
        <v>4.4999999999999997E-3</v>
      </c>
    </row>
    <row r="2400" spans="1:7" x14ac:dyDescent="0.35">
      <c r="A2400" s="1">
        <v>43208</v>
      </c>
      <c r="B2400">
        <v>12.3</v>
      </c>
      <c r="C2400">
        <v>11.74</v>
      </c>
      <c r="D2400">
        <v>12.44</v>
      </c>
      <c r="E2400">
        <v>11.51</v>
      </c>
      <c r="F2400" t="s">
        <v>5457</v>
      </c>
      <c r="G2400">
        <v>4.6800000000000001E-2</v>
      </c>
    </row>
    <row r="2401" spans="1:7" x14ac:dyDescent="0.35">
      <c r="A2401" s="1">
        <v>43207</v>
      </c>
      <c r="B2401">
        <v>11.74</v>
      </c>
      <c r="C2401">
        <v>12.23</v>
      </c>
      <c r="D2401">
        <v>12.48</v>
      </c>
      <c r="E2401">
        <v>11.67</v>
      </c>
      <c r="F2401" t="s">
        <v>5702</v>
      </c>
      <c r="G2401">
        <v>-3.9600000000000003E-2</v>
      </c>
    </row>
    <row r="2402" spans="1:7" x14ac:dyDescent="0.35">
      <c r="A2402" s="1">
        <v>43206</v>
      </c>
      <c r="B2402">
        <v>12.23</v>
      </c>
      <c r="C2402">
        <v>13.1</v>
      </c>
      <c r="D2402">
        <v>13.1</v>
      </c>
      <c r="E2402">
        <v>12.01</v>
      </c>
      <c r="F2402" t="s">
        <v>2175</v>
      </c>
      <c r="G2402">
        <v>-6.6299999999999998E-2</v>
      </c>
    </row>
    <row r="2403" spans="1:7" x14ac:dyDescent="0.35">
      <c r="A2403" s="1">
        <v>43205</v>
      </c>
      <c r="B2403">
        <v>13.1</v>
      </c>
      <c r="C2403">
        <v>13.27</v>
      </c>
      <c r="D2403">
        <v>13.62</v>
      </c>
      <c r="E2403">
        <v>12.9</v>
      </c>
      <c r="F2403" t="s">
        <v>5868</v>
      </c>
      <c r="G2403">
        <v>-1.2500000000000001E-2</v>
      </c>
    </row>
    <row r="2404" spans="1:7" x14ac:dyDescent="0.35">
      <c r="A2404" s="1">
        <v>43204</v>
      </c>
      <c r="B2404">
        <v>13.27</v>
      </c>
      <c r="C2404">
        <v>13.52</v>
      </c>
      <c r="D2404">
        <v>13.88</v>
      </c>
      <c r="E2404">
        <v>12.93</v>
      </c>
      <c r="F2404" t="s">
        <v>2163</v>
      </c>
      <c r="G2404">
        <v>-1.6899999999999998E-2</v>
      </c>
    </row>
    <row r="2405" spans="1:7" x14ac:dyDescent="0.35">
      <c r="A2405" s="1">
        <v>43203</v>
      </c>
      <c r="B2405">
        <v>13.49</v>
      </c>
      <c r="C2405">
        <v>12.97</v>
      </c>
      <c r="D2405">
        <v>13.8</v>
      </c>
      <c r="E2405">
        <v>12.72</v>
      </c>
      <c r="F2405" t="s">
        <v>3769</v>
      </c>
      <c r="G2405">
        <v>4.0300000000000002E-2</v>
      </c>
    </row>
    <row r="2406" spans="1:7" x14ac:dyDescent="0.35">
      <c r="A2406" s="1">
        <v>43202</v>
      </c>
      <c r="B2406">
        <v>12.97</v>
      </c>
      <c r="C2406">
        <v>12.3</v>
      </c>
      <c r="D2406">
        <v>13.02</v>
      </c>
      <c r="E2406">
        <v>11.85</v>
      </c>
      <c r="F2406" t="s">
        <v>5855</v>
      </c>
      <c r="G2406">
        <v>5.4600000000000003E-2</v>
      </c>
    </row>
    <row r="2407" spans="1:7" x14ac:dyDescent="0.35">
      <c r="A2407" s="1">
        <v>43201</v>
      </c>
      <c r="B2407">
        <v>12.3</v>
      </c>
      <c r="C2407">
        <v>12.08</v>
      </c>
      <c r="D2407">
        <v>12.3</v>
      </c>
      <c r="E2407">
        <v>11.77</v>
      </c>
      <c r="F2407" t="s">
        <v>5483</v>
      </c>
      <c r="G2407">
        <v>1.7899999999999999E-2</v>
      </c>
    </row>
    <row r="2408" spans="1:7" x14ac:dyDescent="0.35">
      <c r="A2408" s="1">
        <v>43200</v>
      </c>
      <c r="B2408">
        <v>12.08</v>
      </c>
      <c r="C2408">
        <v>11.89</v>
      </c>
      <c r="D2408">
        <v>12.43</v>
      </c>
      <c r="E2408">
        <v>11.81</v>
      </c>
      <c r="F2408" t="s">
        <v>5867</v>
      </c>
      <c r="G2408">
        <v>1.6899999999999998E-2</v>
      </c>
    </row>
    <row r="2409" spans="1:7" x14ac:dyDescent="0.35">
      <c r="A2409" s="1">
        <v>43199</v>
      </c>
      <c r="B2409">
        <v>11.88</v>
      </c>
      <c r="C2409">
        <v>12.12</v>
      </c>
      <c r="D2409">
        <v>12.55</v>
      </c>
      <c r="E2409">
        <v>11.52</v>
      </c>
      <c r="F2409" t="s">
        <v>5846</v>
      </c>
      <c r="G2409">
        <v>-1.9900000000000001E-2</v>
      </c>
    </row>
    <row r="2410" spans="1:7" x14ac:dyDescent="0.35">
      <c r="A2410" s="1">
        <v>43198</v>
      </c>
      <c r="B2410">
        <v>12.12</v>
      </c>
      <c r="C2410">
        <v>12.5</v>
      </c>
      <c r="D2410">
        <v>12.52</v>
      </c>
      <c r="E2410">
        <v>12.11</v>
      </c>
      <c r="F2410" t="s">
        <v>5468</v>
      </c>
      <c r="G2410">
        <v>-0.03</v>
      </c>
    </row>
    <row r="2411" spans="1:7" x14ac:dyDescent="0.35">
      <c r="A2411" s="1">
        <v>43197</v>
      </c>
      <c r="B2411">
        <v>12.5</v>
      </c>
      <c r="C2411">
        <v>12.26</v>
      </c>
      <c r="D2411">
        <v>12.65</v>
      </c>
      <c r="E2411">
        <v>12.22</v>
      </c>
      <c r="F2411" t="s">
        <v>2151</v>
      </c>
      <c r="G2411">
        <v>1.9699999999999999E-2</v>
      </c>
    </row>
    <row r="2412" spans="1:7" x14ac:dyDescent="0.35">
      <c r="A2412" s="1">
        <v>43196</v>
      </c>
      <c r="B2412">
        <v>12.26</v>
      </c>
      <c r="C2412">
        <v>12.49</v>
      </c>
      <c r="D2412">
        <v>12.65</v>
      </c>
      <c r="E2412">
        <v>12.01</v>
      </c>
      <c r="F2412" t="s">
        <v>2176</v>
      </c>
      <c r="G2412">
        <v>-1.84E-2</v>
      </c>
    </row>
    <row r="2413" spans="1:7" x14ac:dyDescent="0.35">
      <c r="A2413" s="1">
        <v>43195</v>
      </c>
      <c r="B2413">
        <v>12.49</v>
      </c>
      <c r="C2413">
        <v>12.21</v>
      </c>
      <c r="D2413">
        <v>12.64</v>
      </c>
      <c r="E2413">
        <v>12.1</v>
      </c>
      <c r="F2413" t="s">
        <v>7135</v>
      </c>
      <c r="G2413">
        <v>2.2800000000000001E-2</v>
      </c>
    </row>
    <row r="2414" spans="1:7" x14ac:dyDescent="0.35">
      <c r="A2414" s="1">
        <v>43194</v>
      </c>
      <c r="B2414">
        <v>12.21</v>
      </c>
      <c r="C2414">
        <v>13.31</v>
      </c>
      <c r="D2414">
        <v>13.45</v>
      </c>
      <c r="E2414">
        <v>12</v>
      </c>
      <c r="F2414" t="s">
        <v>7128</v>
      </c>
      <c r="G2414">
        <v>-8.2299999999999998E-2</v>
      </c>
    </row>
    <row r="2415" spans="1:7" x14ac:dyDescent="0.35">
      <c r="A2415" s="1">
        <v>43193</v>
      </c>
      <c r="B2415">
        <v>13.31</v>
      </c>
      <c r="C2415">
        <v>12.6</v>
      </c>
      <c r="D2415">
        <v>13.96</v>
      </c>
      <c r="E2415">
        <v>12.22</v>
      </c>
      <c r="F2415" t="s">
        <v>5537</v>
      </c>
      <c r="G2415">
        <v>5.6000000000000001E-2</v>
      </c>
    </row>
    <row r="2416" spans="1:7" x14ac:dyDescent="0.35">
      <c r="A2416" s="1">
        <v>43192</v>
      </c>
      <c r="B2416">
        <v>12.6</v>
      </c>
      <c r="C2416">
        <v>11.11</v>
      </c>
      <c r="D2416">
        <v>12.66</v>
      </c>
      <c r="E2416">
        <v>10.98</v>
      </c>
      <c r="F2416" t="s">
        <v>7001</v>
      </c>
      <c r="G2416">
        <v>0.1351</v>
      </c>
    </row>
    <row r="2417" spans="1:7" x14ac:dyDescent="0.35">
      <c r="A2417" s="1">
        <v>43191</v>
      </c>
      <c r="B2417">
        <v>11.1</v>
      </c>
      <c r="C2417">
        <v>11.05</v>
      </c>
      <c r="D2417">
        <v>11.31</v>
      </c>
      <c r="E2417">
        <v>10.32</v>
      </c>
      <c r="F2417" t="s">
        <v>7255</v>
      </c>
      <c r="G2417">
        <v>5.0000000000000001E-3</v>
      </c>
    </row>
    <row r="2418" spans="1:7" x14ac:dyDescent="0.35">
      <c r="A2418" s="1">
        <v>43190</v>
      </c>
      <c r="B2418">
        <v>11.04</v>
      </c>
      <c r="C2418">
        <v>10.42</v>
      </c>
      <c r="D2418">
        <v>11.47</v>
      </c>
      <c r="E2418">
        <v>10.25</v>
      </c>
      <c r="F2418" t="s">
        <v>5640</v>
      </c>
      <c r="G2418">
        <v>6.4600000000000005E-2</v>
      </c>
    </row>
    <row r="2419" spans="1:7" x14ac:dyDescent="0.35">
      <c r="A2419" s="1">
        <v>43189</v>
      </c>
      <c r="B2419">
        <v>10.37</v>
      </c>
      <c r="C2419">
        <v>10.19</v>
      </c>
      <c r="D2419">
        <v>10.85</v>
      </c>
      <c r="E2419">
        <v>9.7100000000000009</v>
      </c>
      <c r="F2419" t="s">
        <v>2167</v>
      </c>
      <c r="G2419">
        <v>1.8599999999999998E-2</v>
      </c>
    </row>
    <row r="2420" spans="1:7" x14ac:dyDescent="0.35">
      <c r="A2420" s="1">
        <v>43188</v>
      </c>
      <c r="B2420">
        <v>10.19</v>
      </c>
      <c r="C2420">
        <v>11.67</v>
      </c>
      <c r="D2420">
        <v>11.75</v>
      </c>
      <c r="E2420">
        <v>10.119999999999999</v>
      </c>
      <c r="F2420" t="s">
        <v>5515</v>
      </c>
      <c r="G2420">
        <v>-0.12690000000000001</v>
      </c>
    </row>
    <row r="2421" spans="1:7" x14ac:dyDescent="0.35">
      <c r="A2421" s="1">
        <v>43187</v>
      </c>
      <c r="B2421">
        <v>11.67</v>
      </c>
      <c r="C2421">
        <v>11.53</v>
      </c>
      <c r="D2421">
        <v>12.23</v>
      </c>
      <c r="E2421">
        <v>11.32</v>
      </c>
      <c r="F2421" t="s">
        <v>1651</v>
      </c>
      <c r="G2421">
        <v>1.4800000000000001E-2</v>
      </c>
    </row>
    <row r="2422" spans="1:7" x14ac:dyDescent="0.35">
      <c r="A2422" s="1">
        <v>43186</v>
      </c>
      <c r="B2422">
        <v>11.5</v>
      </c>
      <c r="C2422">
        <v>11.97</v>
      </c>
      <c r="D2422">
        <v>12.22</v>
      </c>
      <c r="E2422">
        <v>10.83</v>
      </c>
      <c r="F2422" t="s">
        <v>3758</v>
      </c>
      <c r="G2422">
        <v>-3.9800000000000002E-2</v>
      </c>
    </row>
    <row r="2423" spans="1:7" x14ac:dyDescent="0.35">
      <c r="A2423" s="1">
        <v>43185</v>
      </c>
      <c r="B2423">
        <v>11.97</v>
      </c>
      <c r="C2423">
        <v>12.97</v>
      </c>
      <c r="D2423">
        <v>13.01</v>
      </c>
      <c r="E2423">
        <v>10.82</v>
      </c>
      <c r="F2423" t="s">
        <v>5564</v>
      </c>
      <c r="G2423">
        <v>-7.6999999999999999E-2</v>
      </c>
    </row>
    <row r="2424" spans="1:7" x14ac:dyDescent="0.35">
      <c r="A2424" s="1">
        <v>43184</v>
      </c>
      <c r="B2424">
        <v>12.97</v>
      </c>
      <c r="C2424">
        <v>13.17</v>
      </c>
      <c r="D2424">
        <v>14.25</v>
      </c>
      <c r="E2424">
        <v>12.49</v>
      </c>
      <c r="F2424" t="s">
        <v>5853</v>
      </c>
      <c r="G2424">
        <v>-1.54E-2</v>
      </c>
    </row>
    <row r="2425" spans="1:7" x14ac:dyDescent="0.35">
      <c r="A2425" s="1">
        <v>43183</v>
      </c>
      <c r="B2425">
        <v>13.17</v>
      </c>
      <c r="C2425">
        <v>11.75</v>
      </c>
      <c r="D2425">
        <v>14.93</v>
      </c>
      <c r="E2425">
        <v>11.54</v>
      </c>
      <c r="F2425" t="s">
        <v>5688</v>
      </c>
      <c r="G2425">
        <v>0.11749999999999999</v>
      </c>
    </row>
    <row r="2426" spans="1:7" x14ac:dyDescent="0.35">
      <c r="A2426" s="1">
        <v>43182</v>
      </c>
      <c r="B2426">
        <v>11.79</v>
      </c>
      <c r="C2426">
        <v>10.07</v>
      </c>
      <c r="D2426">
        <v>11.97</v>
      </c>
      <c r="E2426">
        <v>9.5</v>
      </c>
      <c r="F2426" t="s">
        <v>5371</v>
      </c>
      <c r="G2426">
        <v>0.1704</v>
      </c>
    </row>
    <row r="2427" spans="1:7" x14ac:dyDescent="0.35">
      <c r="A2427" s="1">
        <v>43181</v>
      </c>
      <c r="B2427">
        <v>10.07</v>
      </c>
      <c r="C2427">
        <v>9.9700000000000006</v>
      </c>
      <c r="D2427">
        <v>10.93</v>
      </c>
      <c r="E2427">
        <v>9.49</v>
      </c>
      <c r="F2427" t="s">
        <v>5307</v>
      </c>
      <c r="G2427">
        <v>1.32E-2</v>
      </c>
    </row>
    <row r="2428" spans="1:7" x14ac:dyDescent="0.35">
      <c r="A2428" s="1">
        <v>43180</v>
      </c>
      <c r="B2428">
        <v>9.94</v>
      </c>
      <c r="C2428">
        <v>9.18</v>
      </c>
      <c r="D2428">
        <v>10.33</v>
      </c>
      <c r="E2428">
        <v>9.06</v>
      </c>
      <c r="F2428" t="s">
        <v>7132</v>
      </c>
      <c r="G2428">
        <v>8.2799999999999999E-2</v>
      </c>
    </row>
    <row r="2429" spans="1:7" x14ac:dyDescent="0.35">
      <c r="A2429" s="1">
        <v>43179</v>
      </c>
      <c r="B2429">
        <v>9.18</v>
      </c>
      <c r="C2429">
        <v>9.0299999999999994</v>
      </c>
      <c r="D2429">
        <v>9.26</v>
      </c>
      <c r="E2429">
        <v>8.6</v>
      </c>
      <c r="F2429" t="s">
        <v>7033</v>
      </c>
      <c r="G2429">
        <v>1.9300000000000001E-2</v>
      </c>
    </row>
    <row r="2430" spans="1:7" x14ac:dyDescent="0.35">
      <c r="A2430" s="1">
        <v>43178</v>
      </c>
      <c r="B2430">
        <v>9.01</v>
      </c>
      <c r="C2430">
        <v>8.94</v>
      </c>
      <c r="D2430">
        <v>9.3000000000000007</v>
      </c>
      <c r="E2430">
        <v>8.4499999999999993</v>
      </c>
      <c r="F2430" t="s">
        <v>7022</v>
      </c>
      <c r="G2430">
        <v>7.4999999999999997E-3</v>
      </c>
    </row>
    <row r="2431" spans="1:7" x14ac:dyDescent="0.35">
      <c r="A2431" s="1">
        <v>43177</v>
      </c>
      <c r="B2431">
        <v>8.94</v>
      </c>
      <c r="C2431">
        <v>8.92</v>
      </c>
      <c r="D2431">
        <v>8.98</v>
      </c>
      <c r="E2431">
        <v>7.8</v>
      </c>
      <c r="F2431" t="s">
        <v>7176</v>
      </c>
      <c r="G2431">
        <v>0</v>
      </c>
    </row>
    <row r="2432" spans="1:7" x14ac:dyDescent="0.35">
      <c r="A2432" s="1">
        <v>43176</v>
      </c>
      <c r="B2432">
        <v>8.94</v>
      </c>
      <c r="C2432">
        <v>9.08</v>
      </c>
      <c r="D2432">
        <v>9.4700000000000006</v>
      </c>
      <c r="E2432">
        <v>8.64</v>
      </c>
      <c r="F2432" t="s">
        <v>7256</v>
      </c>
      <c r="G2432">
        <v>-1.54E-2</v>
      </c>
    </row>
    <row r="2433" spans="1:7" x14ac:dyDescent="0.35">
      <c r="A2433" s="1">
        <v>43175</v>
      </c>
      <c r="B2433">
        <v>9.08</v>
      </c>
      <c r="C2433">
        <v>9.1199999999999992</v>
      </c>
      <c r="D2433">
        <v>9.3800000000000008</v>
      </c>
      <c r="E2433">
        <v>8.56</v>
      </c>
      <c r="F2433" t="s">
        <v>7153</v>
      </c>
      <c r="G2433">
        <v>-4.4000000000000003E-3</v>
      </c>
    </row>
    <row r="2434" spans="1:7" x14ac:dyDescent="0.35">
      <c r="A2434" s="1">
        <v>43174</v>
      </c>
      <c r="B2434">
        <v>9.1199999999999992</v>
      </c>
      <c r="C2434">
        <v>8.91</v>
      </c>
      <c r="D2434">
        <v>9.42</v>
      </c>
      <c r="E2434">
        <v>8.31</v>
      </c>
      <c r="F2434" t="s">
        <v>5441</v>
      </c>
      <c r="G2434">
        <v>2.3099999999999999E-2</v>
      </c>
    </row>
    <row r="2435" spans="1:7" x14ac:dyDescent="0.35">
      <c r="A2435" s="1">
        <v>43173</v>
      </c>
      <c r="B2435">
        <v>8.91</v>
      </c>
      <c r="C2435">
        <v>10.15</v>
      </c>
      <c r="D2435">
        <v>10.67</v>
      </c>
      <c r="E2435">
        <v>8.5</v>
      </c>
      <c r="F2435" t="s">
        <v>7154</v>
      </c>
      <c r="G2435">
        <v>-0.122</v>
      </c>
    </row>
    <row r="2436" spans="1:7" x14ac:dyDescent="0.35">
      <c r="A2436" s="1">
        <v>43172</v>
      </c>
      <c r="B2436">
        <v>10.15</v>
      </c>
      <c r="C2436">
        <v>8.0299999999999994</v>
      </c>
      <c r="D2436">
        <v>10.97</v>
      </c>
      <c r="E2436">
        <v>7.83</v>
      </c>
      <c r="F2436" t="s">
        <v>7004</v>
      </c>
      <c r="G2436">
        <v>0.2646</v>
      </c>
    </row>
    <row r="2437" spans="1:7" x14ac:dyDescent="0.35">
      <c r="A2437" s="1">
        <v>43171</v>
      </c>
      <c r="B2437">
        <v>8.0299999999999994</v>
      </c>
      <c r="C2437">
        <v>8.25</v>
      </c>
      <c r="D2437">
        <v>8.5</v>
      </c>
      <c r="E2437">
        <v>7.68</v>
      </c>
      <c r="F2437" t="s">
        <v>1973</v>
      </c>
      <c r="G2437">
        <v>-2.8799999999999999E-2</v>
      </c>
    </row>
    <row r="2438" spans="1:7" x14ac:dyDescent="0.35">
      <c r="A2438" s="1">
        <v>43170</v>
      </c>
      <c r="B2438">
        <v>8.27</v>
      </c>
      <c r="C2438">
        <v>7.65</v>
      </c>
      <c r="D2438">
        <v>8.42</v>
      </c>
      <c r="E2438">
        <v>7.33</v>
      </c>
      <c r="F2438" t="s">
        <v>7043</v>
      </c>
      <c r="G2438">
        <v>8.0600000000000005E-2</v>
      </c>
    </row>
    <row r="2439" spans="1:7" x14ac:dyDescent="0.35">
      <c r="A2439" s="1">
        <v>43169</v>
      </c>
      <c r="B2439">
        <v>7.65</v>
      </c>
      <c r="C2439">
        <v>8.2799999999999994</v>
      </c>
      <c r="D2439">
        <v>8.34</v>
      </c>
      <c r="E2439">
        <v>7.57</v>
      </c>
      <c r="F2439" t="s">
        <v>5763</v>
      </c>
      <c r="G2439">
        <v>-8.1199999999999994E-2</v>
      </c>
    </row>
    <row r="2440" spans="1:7" x14ac:dyDescent="0.35">
      <c r="A2440" s="1">
        <v>43168</v>
      </c>
      <c r="B2440">
        <v>8.33</v>
      </c>
      <c r="C2440">
        <v>8.26</v>
      </c>
      <c r="D2440">
        <v>8.33</v>
      </c>
      <c r="E2440">
        <v>7.07</v>
      </c>
      <c r="F2440" t="s">
        <v>6828</v>
      </c>
      <c r="G2440">
        <v>8.5000000000000006E-3</v>
      </c>
    </row>
    <row r="2441" spans="1:7" x14ac:dyDescent="0.35">
      <c r="A2441" s="1">
        <v>43167</v>
      </c>
      <c r="B2441">
        <v>8.26</v>
      </c>
      <c r="C2441">
        <v>9.01</v>
      </c>
      <c r="D2441">
        <v>9.14</v>
      </c>
      <c r="E2441">
        <v>8.02</v>
      </c>
      <c r="F2441" t="s">
        <v>1640</v>
      </c>
      <c r="G2441">
        <v>-8.3900000000000002E-2</v>
      </c>
    </row>
    <row r="2442" spans="1:7" x14ac:dyDescent="0.35">
      <c r="A2442" s="1">
        <v>43166</v>
      </c>
      <c r="B2442">
        <v>9.01</v>
      </c>
      <c r="C2442">
        <v>9.39</v>
      </c>
      <c r="D2442">
        <v>10.210000000000001</v>
      </c>
      <c r="E2442">
        <v>8.1300000000000008</v>
      </c>
      <c r="F2442" t="s">
        <v>5843</v>
      </c>
      <c r="G2442">
        <v>-4.0099999999999997E-2</v>
      </c>
    </row>
    <row r="2443" spans="1:7" x14ac:dyDescent="0.35">
      <c r="A2443" s="1">
        <v>43165</v>
      </c>
      <c r="B2443">
        <v>9.39</v>
      </c>
      <c r="C2443">
        <v>10.09</v>
      </c>
      <c r="D2443">
        <v>10.130000000000001</v>
      </c>
      <c r="E2443">
        <v>9.11</v>
      </c>
      <c r="F2443" t="s">
        <v>7257</v>
      </c>
      <c r="G2443">
        <v>-6.9800000000000001E-2</v>
      </c>
    </row>
    <row r="2444" spans="1:7" x14ac:dyDescent="0.35">
      <c r="A2444" s="1">
        <v>43164</v>
      </c>
      <c r="B2444">
        <v>10.09</v>
      </c>
      <c r="C2444">
        <v>10.39</v>
      </c>
      <c r="D2444">
        <v>10.45</v>
      </c>
      <c r="E2444">
        <v>10.09</v>
      </c>
      <c r="F2444" t="s">
        <v>7258</v>
      </c>
      <c r="G2444">
        <v>-2.9100000000000001E-2</v>
      </c>
    </row>
    <row r="2445" spans="1:7" x14ac:dyDescent="0.35">
      <c r="A2445" s="1">
        <v>43163</v>
      </c>
      <c r="B2445">
        <v>10.39</v>
      </c>
      <c r="C2445">
        <v>10.24</v>
      </c>
      <c r="D2445">
        <v>10.4</v>
      </c>
      <c r="E2445">
        <v>9.86</v>
      </c>
      <c r="F2445" t="s">
        <v>7259</v>
      </c>
      <c r="G2445">
        <v>1.5100000000000001E-2</v>
      </c>
    </row>
    <row r="2446" spans="1:7" x14ac:dyDescent="0.35">
      <c r="A2446" s="1">
        <v>43162</v>
      </c>
      <c r="B2446">
        <v>10.24</v>
      </c>
      <c r="C2446">
        <v>10.23</v>
      </c>
      <c r="D2446">
        <v>10.46</v>
      </c>
      <c r="E2446">
        <v>10.119999999999999</v>
      </c>
      <c r="F2446" t="s">
        <v>7260</v>
      </c>
      <c r="G2446">
        <v>6.9999999999999999E-4</v>
      </c>
    </row>
    <row r="2447" spans="1:7" x14ac:dyDescent="0.35">
      <c r="A2447" s="1">
        <v>43161</v>
      </c>
      <c r="B2447">
        <v>10.23</v>
      </c>
      <c r="C2447">
        <v>10.5</v>
      </c>
      <c r="D2447">
        <v>10.56</v>
      </c>
      <c r="E2447">
        <v>10.11</v>
      </c>
      <c r="F2447" t="s">
        <v>7261</v>
      </c>
      <c r="G2447">
        <v>-2.52E-2</v>
      </c>
    </row>
    <row r="2448" spans="1:7" x14ac:dyDescent="0.35">
      <c r="A2448" s="1">
        <v>43160</v>
      </c>
      <c r="B2448">
        <v>10.5</v>
      </c>
      <c r="C2448">
        <v>10.46</v>
      </c>
      <c r="D2448">
        <v>10.68</v>
      </c>
      <c r="E2448">
        <v>10.33</v>
      </c>
      <c r="F2448" t="s">
        <v>5793</v>
      </c>
      <c r="G2448">
        <v>3.8E-3</v>
      </c>
    </row>
    <row r="2449" spans="1:7" x14ac:dyDescent="0.35">
      <c r="A2449" s="1">
        <v>43159</v>
      </c>
      <c r="B2449">
        <v>10.46</v>
      </c>
      <c r="C2449">
        <v>10.56</v>
      </c>
      <c r="D2449">
        <v>11.17</v>
      </c>
      <c r="E2449">
        <v>10.35</v>
      </c>
      <c r="F2449" t="s">
        <v>1648</v>
      </c>
      <c r="G2449">
        <v>-1.0200000000000001E-2</v>
      </c>
    </row>
    <row r="2450" spans="1:7" x14ac:dyDescent="0.35">
      <c r="A2450" s="1">
        <v>43158</v>
      </c>
      <c r="B2450">
        <v>10.56</v>
      </c>
      <c r="C2450">
        <v>9.92</v>
      </c>
      <c r="D2450">
        <v>11.11</v>
      </c>
      <c r="E2450">
        <v>9.7899999999999991</v>
      </c>
      <c r="F2450" t="s">
        <v>6132</v>
      </c>
      <c r="G2450">
        <v>6.5000000000000002E-2</v>
      </c>
    </row>
    <row r="2451" spans="1:7" x14ac:dyDescent="0.35">
      <c r="A2451" s="1">
        <v>43157</v>
      </c>
      <c r="B2451">
        <v>9.92</v>
      </c>
      <c r="C2451">
        <v>9.34</v>
      </c>
      <c r="D2451">
        <v>10.1</v>
      </c>
      <c r="E2451">
        <v>9.09</v>
      </c>
      <c r="F2451" t="s">
        <v>5772</v>
      </c>
      <c r="G2451">
        <v>6.2100000000000002E-2</v>
      </c>
    </row>
    <row r="2452" spans="1:7" x14ac:dyDescent="0.35">
      <c r="A2452" s="1">
        <v>43156</v>
      </c>
      <c r="B2452">
        <v>9.34</v>
      </c>
      <c r="C2452">
        <v>9.09</v>
      </c>
      <c r="D2452">
        <v>9.4700000000000006</v>
      </c>
      <c r="E2452">
        <v>8.9</v>
      </c>
      <c r="F2452" t="s">
        <v>7262</v>
      </c>
      <c r="G2452">
        <v>2.7799999999999998E-2</v>
      </c>
    </row>
    <row r="2453" spans="1:7" x14ac:dyDescent="0.35">
      <c r="A2453" s="1">
        <v>43155</v>
      </c>
      <c r="B2453">
        <v>9.09</v>
      </c>
      <c r="C2453">
        <v>9.69</v>
      </c>
      <c r="D2453">
        <v>9.84</v>
      </c>
      <c r="E2453">
        <v>8.6999999999999993</v>
      </c>
      <c r="F2453" t="s">
        <v>5693</v>
      </c>
      <c r="G2453">
        <v>-6.3200000000000006E-2</v>
      </c>
    </row>
    <row r="2454" spans="1:7" x14ac:dyDescent="0.35">
      <c r="A2454" s="1">
        <v>43154</v>
      </c>
      <c r="B2454">
        <v>9.6999999999999993</v>
      </c>
      <c r="C2454">
        <v>8.86</v>
      </c>
      <c r="D2454">
        <v>9.73</v>
      </c>
      <c r="E2454">
        <v>8.6199999999999992</v>
      </c>
      <c r="F2454" t="s">
        <v>1605</v>
      </c>
      <c r="G2454">
        <v>9.4799999999999995E-2</v>
      </c>
    </row>
    <row r="2455" spans="1:7" x14ac:dyDescent="0.35">
      <c r="A2455" s="1">
        <v>43153</v>
      </c>
      <c r="B2455">
        <v>8.86</v>
      </c>
      <c r="C2455">
        <v>9.4</v>
      </c>
      <c r="D2455">
        <v>9.8000000000000007</v>
      </c>
      <c r="E2455">
        <v>8.6300000000000008</v>
      </c>
      <c r="F2455" t="s">
        <v>5678</v>
      </c>
      <c r="G2455">
        <v>-5.4399999999999997E-2</v>
      </c>
    </row>
    <row r="2456" spans="1:7" x14ac:dyDescent="0.35">
      <c r="A2456" s="1">
        <v>43152</v>
      </c>
      <c r="B2456">
        <v>9.3699999999999992</v>
      </c>
      <c r="C2456">
        <v>9.89</v>
      </c>
      <c r="D2456">
        <v>10.199999999999999</v>
      </c>
      <c r="E2456">
        <v>9.0500000000000007</v>
      </c>
      <c r="F2456" t="s">
        <v>1984</v>
      </c>
      <c r="G2456">
        <v>-5.2600000000000001E-2</v>
      </c>
    </row>
    <row r="2457" spans="1:7" x14ac:dyDescent="0.35">
      <c r="A2457" s="1">
        <v>43151</v>
      </c>
      <c r="B2457">
        <v>9.89</v>
      </c>
      <c r="C2457">
        <v>11.06</v>
      </c>
      <c r="D2457">
        <v>11.2</v>
      </c>
      <c r="E2457">
        <v>9.6999999999999993</v>
      </c>
      <c r="F2457" t="s">
        <v>6968</v>
      </c>
      <c r="G2457">
        <v>-0.10580000000000001</v>
      </c>
    </row>
    <row r="2458" spans="1:7" x14ac:dyDescent="0.35">
      <c r="A2458" s="1">
        <v>43150</v>
      </c>
      <c r="B2458">
        <v>11.06</v>
      </c>
      <c r="C2458">
        <v>10.64</v>
      </c>
      <c r="D2458">
        <v>11.19</v>
      </c>
      <c r="E2458">
        <v>10.54</v>
      </c>
      <c r="F2458" t="s">
        <v>1616</v>
      </c>
      <c r="G2458">
        <v>3.9199999999999999E-2</v>
      </c>
    </row>
    <row r="2459" spans="1:7" x14ac:dyDescent="0.35">
      <c r="A2459" s="1">
        <v>43149</v>
      </c>
      <c r="B2459">
        <v>10.64</v>
      </c>
      <c r="C2459">
        <v>11.68</v>
      </c>
      <c r="D2459">
        <v>11.68</v>
      </c>
      <c r="E2459">
        <v>10.58</v>
      </c>
      <c r="F2459" t="s">
        <v>1644</v>
      </c>
      <c r="G2459">
        <v>-8.7499999999999994E-2</v>
      </c>
    </row>
    <row r="2460" spans="1:7" x14ac:dyDescent="0.35">
      <c r="A2460" s="1">
        <v>43148</v>
      </c>
      <c r="B2460">
        <v>11.66</v>
      </c>
      <c r="C2460">
        <v>11.2</v>
      </c>
      <c r="D2460">
        <v>11.85</v>
      </c>
      <c r="E2460">
        <v>10.9</v>
      </c>
      <c r="F2460" t="s">
        <v>1600</v>
      </c>
      <c r="G2460">
        <v>4.1399999999999999E-2</v>
      </c>
    </row>
    <row r="2461" spans="1:7" x14ac:dyDescent="0.35">
      <c r="A2461" s="1">
        <v>43147</v>
      </c>
      <c r="B2461">
        <v>11.2</v>
      </c>
      <c r="C2461">
        <v>10.87</v>
      </c>
      <c r="D2461">
        <v>11.2</v>
      </c>
      <c r="E2461">
        <v>10.3</v>
      </c>
      <c r="F2461" t="s">
        <v>7263</v>
      </c>
      <c r="G2461">
        <v>3.0700000000000002E-2</v>
      </c>
    </row>
    <row r="2462" spans="1:7" x14ac:dyDescent="0.35">
      <c r="A2462" s="1">
        <v>43146</v>
      </c>
      <c r="B2462">
        <v>10.87</v>
      </c>
      <c r="C2462">
        <v>10.38</v>
      </c>
      <c r="D2462">
        <v>11.29</v>
      </c>
      <c r="E2462">
        <v>10.050000000000001</v>
      </c>
      <c r="F2462" t="s">
        <v>5502</v>
      </c>
      <c r="G2462">
        <v>4.8899999999999999E-2</v>
      </c>
    </row>
    <row r="2463" spans="1:7" x14ac:dyDescent="0.35">
      <c r="A2463" s="1">
        <v>43145</v>
      </c>
      <c r="B2463">
        <v>10.36</v>
      </c>
      <c r="C2463">
        <v>9.02</v>
      </c>
      <c r="D2463">
        <v>10.65</v>
      </c>
      <c r="E2463">
        <v>8.9600000000000009</v>
      </c>
      <c r="F2463" t="s">
        <v>6257</v>
      </c>
      <c r="G2463">
        <v>0.15179999999999999</v>
      </c>
    </row>
    <row r="2464" spans="1:7" x14ac:dyDescent="0.35">
      <c r="A2464" s="1">
        <v>43144</v>
      </c>
      <c r="B2464">
        <v>8.99</v>
      </c>
      <c r="C2464">
        <v>9.34</v>
      </c>
      <c r="D2464">
        <v>9.35</v>
      </c>
      <c r="E2464">
        <v>8.74</v>
      </c>
      <c r="F2464" t="s">
        <v>1628</v>
      </c>
      <c r="G2464">
        <v>-3.6999999999999998E-2</v>
      </c>
    </row>
    <row r="2465" spans="1:7" x14ac:dyDescent="0.35">
      <c r="A2465" s="1">
        <v>43143</v>
      </c>
      <c r="B2465">
        <v>9.34</v>
      </c>
      <c r="C2465">
        <v>8.67</v>
      </c>
      <c r="D2465">
        <v>9.43</v>
      </c>
      <c r="E2465">
        <v>8.67</v>
      </c>
      <c r="F2465" t="s">
        <v>1604</v>
      </c>
      <c r="G2465">
        <v>7.7299999999999994E-2</v>
      </c>
    </row>
    <row r="2466" spans="1:7" x14ac:dyDescent="0.35">
      <c r="A2466" s="1">
        <v>43142</v>
      </c>
      <c r="B2466">
        <v>8.67</v>
      </c>
      <c r="C2466">
        <v>9.24</v>
      </c>
      <c r="D2466">
        <v>9.39</v>
      </c>
      <c r="E2466">
        <v>8.0299999999999994</v>
      </c>
      <c r="F2466" t="s">
        <v>5542</v>
      </c>
      <c r="G2466">
        <v>-6.1699999999999998E-2</v>
      </c>
    </row>
    <row r="2467" spans="1:7" x14ac:dyDescent="0.35">
      <c r="A2467" s="1">
        <v>43141</v>
      </c>
      <c r="B2467">
        <v>9.24</v>
      </c>
      <c r="C2467">
        <v>9.86</v>
      </c>
      <c r="D2467">
        <v>10.35</v>
      </c>
      <c r="E2467">
        <v>8.77</v>
      </c>
      <c r="F2467" t="s">
        <v>7023</v>
      </c>
      <c r="G2467">
        <v>0.11600000000000001</v>
      </c>
    </row>
    <row r="2468" spans="1:7" x14ac:dyDescent="0.35">
      <c r="A2468" s="1">
        <v>43140</v>
      </c>
      <c r="B2468">
        <v>8.2799999999999994</v>
      </c>
      <c r="C2468">
        <v>8.2799999999999994</v>
      </c>
      <c r="D2468">
        <v>8.2799999999999994</v>
      </c>
      <c r="E2468">
        <v>8.2799999999999994</v>
      </c>
      <c r="F2468" t="s">
        <v>3778</v>
      </c>
      <c r="G2468">
        <v>0</v>
      </c>
    </row>
    <row r="2469" spans="1:7" x14ac:dyDescent="0.35">
      <c r="A2469" s="1">
        <v>43139</v>
      </c>
      <c r="B2469">
        <v>8.2799999999999994</v>
      </c>
      <c r="C2469">
        <v>8.11</v>
      </c>
      <c r="D2469">
        <v>8.3800000000000008</v>
      </c>
      <c r="E2469">
        <v>8.0399999999999991</v>
      </c>
      <c r="F2469" t="s">
        <v>5438</v>
      </c>
      <c r="G2469">
        <v>2.1100000000000001E-2</v>
      </c>
    </row>
    <row r="2470" spans="1:7" x14ac:dyDescent="0.35">
      <c r="A2470" s="1">
        <v>43138</v>
      </c>
      <c r="B2470">
        <v>8.11</v>
      </c>
      <c r="C2470">
        <v>8.26</v>
      </c>
      <c r="D2470">
        <v>9.23</v>
      </c>
      <c r="E2470">
        <v>7.32</v>
      </c>
      <c r="F2470" t="s">
        <v>5438</v>
      </c>
      <c r="G2470">
        <v>-1.66E-2</v>
      </c>
    </row>
    <row r="2471" spans="1:7" x14ac:dyDescent="0.35">
      <c r="A2471" s="1">
        <v>43137</v>
      </c>
      <c r="B2471">
        <v>8.25</v>
      </c>
      <c r="C2471">
        <v>6.73</v>
      </c>
      <c r="D2471">
        <v>8.6</v>
      </c>
      <c r="E2471">
        <v>5.52</v>
      </c>
      <c r="F2471" t="s">
        <v>7173</v>
      </c>
      <c r="G2471">
        <v>0.23069999999999999</v>
      </c>
    </row>
    <row r="2472" spans="1:7" x14ac:dyDescent="0.35">
      <c r="A2472" s="1">
        <v>43136</v>
      </c>
      <c r="B2472">
        <v>6.7</v>
      </c>
      <c r="C2472">
        <v>8.4</v>
      </c>
      <c r="D2472">
        <v>8.56</v>
      </c>
      <c r="E2472">
        <v>6.08</v>
      </c>
      <c r="F2472" t="s">
        <v>5859</v>
      </c>
      <c r="G2472">
        <v>-0.20250000000000001</v>
      </c>
    </row>
    <row r="2473" spans="1:7" x14ac:dyDescent="0.35">
      <c r="A2473" s="1">
        <v>43135</v>
      </c>
      <c r="B2473">
        <v>8.4</v>
      </c>
      <c r="C2473">
        <v>9.73</v>
      </c>
      <c r="D2473">
        <v>9.75</v>
      </c>
      <c r="E2473">
        <v>8.0399999999999991</v>
      </c>
      <c r="F2473" t="s">
        <v>5957</v>
      </c>
      <c r="G2473">
        <v>-0.13869999999999999</v>
      </c>
    </row>
    <row r="2474" spans="1:7" x14ac:dyDescent="0.35">
      <c r="A2474" s="1">
        <v>43134</v>
      </c>
      <c r="B2474">
        <v>9.75</v>
      </c>
      <c r="C2474">
        <v>9.75</v>
      </c>
      <c r="D2474">
        <v>10.32</v>
      </c>
      <c r="E2474">
        <v>8.58</v>
      </c>
      <c r="F2474" t="s">
        <v>6983</v>
      </c>
      <c r="G2474">
        <v>0</v>
      </c>
    </row>
    <row r="2475" spans="1:7" x14ac:dyDescent="0.35">
      <c r="A2475" s="1">
        <v>43133</v>
      </c>
      <c r="B2475">
        <v>9.75</v>
      </c>
      <c r="C2475">
        <v>9.51</v>
      </c>
      <c r="D2475">
        <v>10.7</v>
      </c>
      <c r="E2475">
        <v>7.31</v>
      </c>
      <c r="F2475" t="s">
        <v>2158</v>
      </c>
      <c r="G2475">
        <v>2.47E-2</v>
      </c>
    </row>
    <row r="2476" spans="1:7" x14ac:dyDescent="0.35">
      <c r="A2476" s="1">
        <v>43132</v>
      </c>
      <c r="B2476">
        <v>9.51</v>
      </c>
      <c r="C2476">
        <v>11.31</v>
      </c>
      <c r="D2476">
        <v>11.45</v>
      </c>
      <c r="E2476">
        <v>8.66</v>
      </c>
      <c r="F2476" t="s">
        <v>5731</v>
      </c>
      <c r="G2476">
        <v>-0.159</v>
      </c>
    </row>
    <row r="2477" spans="1:7" x14ac:dyDescent="0.35">
      <c r="A2477" s="1">
        <v>43131</v>
      </c>
      <c r="B2477">
        <v>11.31</v>
      </c>
      <c r="C2477">
        <v>11.47</v>
      </c>
      <c r="D2477">
        <v>11.5</v>
      </c>
      <c r="E2477">
        <v>10.55</v>
      </c>
      <c r="F2477" t="s">
        <v>7264</v>
      </c>
      <c r="G2477">
        <v>-1.41E-2</v>
      </c>
    </row>
    <row r="2478" spans="1:7" x14ac:dyDescent="0.35">
      <c r="A2478" s="1">
        <v>43130</v>
      </c>
      <c r="B2478">
        <v>11.47</v>
      </c>
      <c r="C2478">
        <v>12.81</v>
      </c>
      <c r="D2478">
        <v>12.84</v>
      </c>
      <c r="E2478">
        <v>11.11</v>
      </c>
      <c r="F2478" t="s">
        <v>1631</v>
      </c>
      <c r="G2478">
        <v>-0.1046</v>
      </c>
    </row>
    <row r="2479" spans="1:7" x14ac:dyDescent="0.35">
      <c r="A2479" s="1">
        <v>43129</v>
      </c>
      <c r="B2479">
        <v>12.81</v>
      </c>
      <c r="C2479">
        <v>13.77</v>
      </c>
      <c r="D2479">
        <v>13.87</v>
      </c>
      <c r="E2479">
        <v>12.74</v>
      </c>
      <c r="F2479" t="s">
        <v>7265</v>
      </c>
      <c r="G2479">
        <v>-6.9599999999999995E-2</v>
      </c>
    </row>
    <row r="2480" spans="1:7" x14ac:dyDescent="0.35">
      <c r="A2480" s="1">
        <v>43128</v>
      </c>
      <c r="B2480">
        <v>13.77</v>
      </c>
      <c r="C2480">
        <v>13.4</v>
      </c>
      <c r="D2480">
        <v>14.01</v>
      </c>
      <c r="E2480">
        <v>13.3</v>
      </c>
      <c r="F2480" t="s">
        <v>5787</v>
      </c>
      <c r="G2480">
        <v>2.7900000000000001E-2</v>
      </c>
    </row>
    <row r="2481" spans="1:7" x14ac:dyDescent="0.35">
      <c r="A2481" s="1">
        <v>43127</v>
      </c>
      <c r="B2481">
        <v>13.4</v>
      </c>
      <c r="C2481">
        <v>13.13</v>
      </c>
      <c r="D2481">
        <v>13.55</v>
      </c>
      <c r="E2481">
        <v>12.85</v>
      </c>
      <c r="F2481" t="s">
        <v>7266</v>
      </c>
      <c r="G2481">
        <v>1.7500000000000002E-2</v>
      </c>
    </row>
    <row r="2482" spans="1:7" x14ac:dyDescent="0.35">
      <c r="A2482" s="1">
        <v>43126</v>
      </c>
      <c r="B2482">
        <v>13.17</v>
      </c>
      <c r="C2482">
        <v>13.19</v>
      </c>
      <c r="D2482">
        <v>13.6</v>
      </c>
      <c r="E2482">
        <v>12.01</v>
      </c>
      <c r="F2482" t="s">
        <v>5678</v>
      </c>
      <c r="G2482">
        <v>-1.6000000000000001E-3</v>
      </c>
    </row>
    <row r="2483" spans="1:7" x14ac:dyDescent="0.35">
      <c r="A2483" s="1">
        <v>43125</v>
      </c>
      <c r="B2483">
        <v>13.19</v>
      </c>
      <c r="C2483">
        <v>13.8</v>
      </c>
      <c r="D2483">
        <v>14.15</v>
      </c>
      <c r="E2483">
        <v>13.01</v>
      </c>
      <c r="F2483" t="s">
        <v>1636</v>
      </c>
      <c r="G2483">
        <v>-4.1799999999999997E-2</v>
      </c>
    </row>
    <row r="2484" spans="1:7" x14ac:dyDescent="0.35">
      <c r="A2484" s="1">
        <v>43124</v>
      </c>
      <c r="B2484">
        <v>13.77</v>
      </c>
      <c r="C2484">
        <v>13.1</v>
      </c>
      <c r="D2484">
        <v>14.29</v>
      </c>
      <c r="E2484">
        <v>12.6</v>
      </c>
      <c r="F2484" t="s">
        <v>6828</v>
      </c>
      <c r="G2484">
        <v>5.0700000000000002E-2</v>
      </c>
    </row>
    <row r="2485" spans="1:7" x14ac:dyDescent="0.35">
      <c r="A2485" s="1">
        <v>43123</v>
      </c>
      <c r="B2485">
        <v>13.1</v>
      </c>
      <c r="C2485">
        <v>12.9</v>
      </c>
      <c r="D2485">
        <v>13.88</v>
      </c>
      <c r="E2485">
        <v>11.64</v>
      </c>
      <c r="F2485" t="s">
        <v>5539</v>
      </c>
      <c r="G2485">
        <v>1.5699999999999999E-2</v>
      </c>
    </row>
    <row r="2486" spans="1:7" x14ac:dyDescent="0.35">
      <c r="A2486" s="1">
        <v>43122</v>
      </c>
      <c r="B2486">
        <v>12.9</v>
      </c>
      <c r="C2486">
        <v>14.16</v>
      </c>
      <c r="D2486">
        <v>14.48</v>
      </c>
      <c r="E2486">
        <v>11.66</v>
      </c>
      <c r="F2486" t="s">
        <v>7068</v>
      </c>
      <c r="G2486">
        <v>-8.7300000000000003E-2</v>
      </c>
    </row>
    <row r="2487" spans="1:7" x14ac:dyDescent="0.35">
      <c r="A2487" s="1">
        <v>43121</v>
      </c>
      <c r="B2487">
        <v>14.13</v>
      </c>
      <c r="C2487">
        <v>16.2</v>
      </c>
      <c r="D2487">
        <v>16.260000000000002</v>
      </c>
      <c r="E2487">
        <v>13.05</v>
      </c>
      <c r="F2487" t="s">
        <v>7155</v>
      </c>
      <c r="G2487">
        <v>-0.12239999999999999</v>
      </c>
    </row>
    <row r="2488" spans="1:7" x14ac:dyDescent="0.35">
      <c r="A2488" s="1">
        <v>43120</v>
      </c>
      <c r="B2488">
        <v>16.11</v>
      </c>
      <c r="C2488">
        <v>14.95</v>
      </c>
      <c r="D2488">
        <v>16.649999999999999</v>
      </c>
      <c r="E2488">
        <v>14.82</v>
      </c>
      <c r="F2488" t="s">
        <v>1980</v>
      </c>
      <c r="G2488">
        <v>7.8799999999999995E-2</v>
      </c>
    </row>
    <row r="2489" spans="1:7" x14ac:dyDescent="0.35">
      <c r="A2489" s="1">
        <v>43119</v>
      </c>
      <c r="B2489">
        <v>14.93</v>
      </c>
      <c r="C2489">
        <v>14.02</v>
      </c>
      <c r="D2489">
        <v>15.48</v>
      </c>
      <c r="E2489">
        <v>13.5</v>
      </c>
      <c r="F2489" t="s">
        <v>5516</v>
      </c>
      <c r="G2489">
        <v>5.5899999999999998E-2</v>
      </c>
    </row>
    <row r="2490" spans="1:7" x14ac:dyDescent="0.35">
      <c r="A2490" s="1">
        <v>43118</v>
      </c>
      <c r="B2490">
        <v>14.14</v>
      </c>
      <c r="C2490">
        <v>14.3</v>
      </c>
      <c r="D2490">
        <v>15.9</v>
      </c>
      <c r="E2490">
        <v>13.1</v>
      </c>
      <c r="F2490" t="s">
        <v>7267</v>
      </c>
      <c r="G2490">
        <v>2.5000000000000001E-3</v>
      </c>
    </row>
    <row r="2491" spans="1:7" x14ac:dyDescent="0.35">
      <c r="A2491" s="1">
        <v>43117</v>
      </c>
      <c r="B2491">
        <v>14.1</v>
      </c>
      <c r="C2491">
        <v>13.01</v>
      </c>
      <c r="D2491">
        <v>15.66</v>
      </c>
      <c r="E2491">
        <v>9.4</v>
      </c>
      <c r="F2491" t="s">
        <v>7268</v>
      </c>
      <c r="G2491">
        <v>8.5000000000000006E-2</v>
      </c>
    </row>
    <row r="2492" spans="1:7" x14ac:dyDescent="0.35">
      <c r="A2492" s="1">
        <v>43116</v>
      </c>
      <c r="B2492">
        <v>13</v>
      </c>
      <c r="C2492">
        <v>19.440000000000001</v>
      </c>
      <c r="D2492">
        <v>19.440000000000001</v>
      </c>
      <c r="E2492">
        <v>10</v>
      </c>
      <c r="F2492" t="s">
        <v>5584</v>
      </c>
      <c r="G2492">
        <v>-0.33119999999999999</v>
      </c>
    </row>
    <row r="2493" spans="1:7" x14ac:dyDescent="0.35">
      <c r="A2493" s="1">
        <v>43115</v>
      </c>
      <c r="B2493">
        <v>19.440000000000001</v>
      </c>
      <c r="C2493">
        <v>20.420000000000002</v>
      </c>
      <c r="D2493">
        <v>23.23</v>
      </c>
      <c r="E2493">
        <v>19.05</v>
      </c>
      <c r="F2493" t="s">
        <v>1600</v>
      </c>
      <c r="G2493">
        <v>-4.9599999999999998E-2</v>
      </c>
    </row>
    <row r="2494" spans="1:7" x14ac:dyDescent="0.35">
      <c r="A2494" s="1">
        <v>43114</v>
      </c>
      <c r="B2494">
        <v>20.45</v>
      </c>
      <c r="C2494">
        <v>22.1</v>
      </c>
      <c r="D2494">
        <v>22.1</v>
      </c>
      <c r="E2494">
        <v>18.27</v>
      </c>
      <c r="F2494" t="s">
        <v>5787</v>
      </c>
      <c r="G2494">
        <v>-7.4099999999999999E-2</v>
      </c>
    </row>
    <row r="2495" spans="1:7" x14ac:dyDescent="0.35">
      <c r="A2495" s="1">
        <v>43113</v>
      </c>
      <c r="B2495">
        <v>22.09</v>
      </c>
      <c r="C2495">
        <v>22.37</v>
      </c>
      <c r="D2495">
        <v>23.5</v>
      </c>
      <c r="E2495">
        <v>21.1</v>
      </c>
      <c r="F2495" t="s">
        <v>1661</v>
      </c>
      <c r="G2495">
        <v>1.6999999999999999E-3</v>
      </c>
    </row>
    <row r="2496" spans="1:7" x14ac:dyDescent="0.35">
      <c r="A2496" s="1">
        <v>43112</v>
      </c>
      <c r="B2496">
        <v>22.05</v>
      </c>
      <c r="C2496">
        <v>20.72</v>
      </c>
      <c r="D2496">
        <v>24.64</v>
      </c>
      <c r="E2496">
        <v>19.28</v>
      </c>
      <c r="F2496" t="s">
        <v>5669</v>
      </c>
      <c r="G2496">
        <v>3.3799999999999997E-2</v>
      </c>
    </row>
    <row r="2497" spans="1:7" x14ac:dyDescent="0.35">
      <c r="A2497" s="1">
        <v>43111</v>
      </c>
      <c r="B2497">
        <v>21.33</v>
      </c>
      <c r="C2497">
        <v>17.5</v>
      </c>
      <c r="D2497">
        <v>23</v>
      </c>
      <c r="E2497">
        <v>13.9</v>
      </c>
      <c r="F2497" t="s">
        <v>2150</v>
      </c>
      <c r="G2497">
        <v>0.22040000000000001</v>
      </c>
    </row>
    <row r="2498" spans="1:7" x14ac:dyDescent="0.35">
      <c r="A2498" s="1">
        <v>43110</v>
      </c>
      <c r="B2498">
        <v>17.48</v>
      </c>
      <c r="C2498">
        <v>17.399999999999999</v>
      </c>
      <c r="D2498">
        <v>17.559999999999999</v>
      </c>
      <c r="E2498">
        <v>14.6</v>
      </c>
      <c r="F2498" t="s">
        <v>1662</v>
      </c>
      <c r="G2498">
        <v>4.5999999999999999E-3</v>
      </c>
    </row>
    <row r="2499" spans="1:7" x14ac:dyDescent="0.35">
      <c r="A2499" s="1">
        <v>43109</v>
      </c>
      <c r="B2499">
        <v>17.399999999999999</v>
      </c>
      <c r="C2499">
        <v>18</v>
      </c>
      <c r="D2499">
        <v>20.61</v>
      </c>
      <c r="E2499">
        <v>16.43</v>
      </c>
      <c r="F2499" t="s">
        <v>1619</v>
      </c>
      <c r="G2499">
        <v>-3.3300000000000003E-2</v>
      </c>
    </row>
    <row r="2500" spans="1:7" x14ac:dyDescent="0.35">
      <c r="A2500" s="1">
        <v>43108</v>
      </c>
      <c r="B2500">
        <v>18</v>
      </c>
      <c r="C2500">
        <v>18.59</v>
      </c>
      <c r="D2500">
        <v>19.3</v>
      </c>
      <c r="E2500">
        <v>14</v>
      </c>
      <c r="F2500" t="s">
        <v>1975</v>
      </c>
      <c r="G2500">
        <v>-3.1699999999999999E-2</v>
      </c>
    </row>
    <row r="2501" spans="1:7" x14ac:dyDescent="0.35">
      <c r="A2501" s="1">
        <v>43107</v>
      </c>
      <c r="B2501">
        <v>18.59</v>
      </c>
      <c r="C2501">
        <v>22.6</v>
      </c>
      <c r="D2501">
        <v>22.66</v>
      </c>
      <c r="E2501">
        <v>18.05</v>
      </c>
      <c r="F2501" t="s">
        <v>5787</v>
      </c>
      <c r="G2501">
        <v>-0.1774</v>
      </c>
    </row>
    <row r="2502" spans="1:7" x14ac:dyDescent="0.35">
      <c r="A2502" s="1">
        <v>43106</v>
      </c>
      <c r="B2502">
        <v>22.6</v>
      </c>
      <c r="C2502">
        <v>14.89</v>
      </c>
      <c r="D2502">
        <v>23.6</v>
      </c>
      <c r="E2502">
        <v>14.7</v>
      </c>
      <c r="F2502" t="s">
        <v>7043</v>
      </c>
      <c r="G2502">
        <v>0.51880000000000004</v>
      </c>
    </row>
    <row r="2503" spans="1:7" x14ac:dyDescent="0.35">
      <c r="A2503" s="1">
        <v>43105</v>
      </c>
      <c r="B2503">
        <v>14.88</v>
      </c>
      <c r="C2503">
        <v>9.14</v>
      </c>
      <c r="D2503">
        <v>16.82</v>
      </c>
      <c r="E2503">
        <v>8.9700000000000006</v>
      </c>
      <c r="F2503" t="s">
        <v>1989</v>
      </c>
      <c r="G2503">
        <v>0.628</v>
      </c>
    </row>
    <row r="2504" spans="1:7" x14ac:dyDescent="0.35">
      <c r="A2504" s="1">
        <v>43104</v>
      </c>
      <c r="B2504">
        <v>9.14</v>
      </c>
      <c r="C2504">
        <v>9.3000000000000007</v>
      </c>
      <c r="D2504">
        <v>9.4600000000000009</v>
      </c>
      <c r="E2504">
        <v>8.56</v>
      </c>
      <c r="F2504" t="s">
        <v>7269</v>
      </c>
      <c r="G2504">
        <v>-1.72E-2</v>
      </c>
    </row>
    <row r="2505" spans="1:7" x14ac:dyDescent="0.35">
      <c r="A2505" s="1">
        <v>43103</v>
      </c>
      <c r="B2505">
        <v>9.3000000000000007</v>
      </c>
      <c r="C2505">
        <v>8.7200000000000006</v>
      </c>
      <c r="D2505">
        <v>9.4700000000000006</v>
      </c>
      <c r="E2505">
        <v>8.27</v>
      </c>
      <c r="F2505" t="s">
        <v>7270</v>
      </c>
      <c r="G2505">
        <v>6.6500000000000004E-2</v>
      </c>
    </row>
    <row r="2506" spans="1:7" x14ac:dyDescent="0.35">
      <c r="A2506" s="1">
        <v>43102</v>
      </c>
      <c r="B2506">
        <v>8.7200000000000006</v>
      </c>
      <c r="C2506">
        <v>8.4499999999999993</v>
      </c>
      <c r="D2506">
        <v>9.11</v>
      </c>
      <c r="E2506">
        <v>8.09</v>
      </c>
      <c r="F2506" t="s">
        <v>5793</v>
      </c>
      <c r="G2506">
        <v>3.2000000000000001E-2</v>
      </c>
    </row>
    <row r="2507" spans="1:7" x14ac:dyDescent="0.35">
      <c r="A2507" s="1">
        <v>43101</v>
      </c>
      <c r="B2507">
        <v>8.4499999999999993</v>
      </c>
      <c r="C2507">
        <v>8.5299999999999994</v>
      </c>
      <c r="D2507">
        <v>8.6999999999999993</v>
      </c>
      <c r="E2507">
        <v>7.8</v>
      </c>
      <c r="F2507" t="s">
        <v>7271</v>
      </c>
      <c r="G2507">
        <v>-9.4000000000000004E-3</v>
      </c>
    </row>
    <row r="2508" spans="1:7" x14ac:dyDescent="0.35">
      <c r="A2508" s="1">
        <v>43100</v>
      </c>
      <c r="B2508">
        <v>8.5299999999999994</v>
      </c>
      <c r="C2508">
        <v>7.59</v>
      </c>
      <c r="D2508">
        <v>8.8000000000000007</v>
      </c>
      <c r="E2508">
        <v>7.52</v>
      </c>
      <c r="F2508" t="s">
        <v>1619</v>
      </c>
      <c r="G2508">
        <v>0.12379999999999999</v>
      </c>
    </row>
    <row r="2509" spans="1:7" x14ac:dyDescent="0.35">
      <c r="A2509" s="1">
        <v>43099</v>
      </c>
      <c r="B2509">
        <v>7.59</v>
      </c>
      <c r="C2509">
        <v>8.7100000000000009</v>
      </c>
      <c r="D2509">
        <v>8.7100000000000009</v>
      </c>
      <c r="E2509">
        <v>6.93</v>
      </c>
      <c r="F2509" t="s">
        <v>1648</v>
      </c>
      <c r="G2509">
        <v>-0.12859999999999999</v>
      </c>
    </row>
    <row r="2510" spans="1:7" x14ac:dyDescent="0.35">
      <c r="A2510" s="1">
        <v>43098</v>
      </c>
      <c r="B2510">
        <v>8.7100000000000009</v>
      </c>
      <c r="C2510">
        <v>9.25</v>
      </c>
      <c r="D2510">
        <v>9.8000000000000007</v>
      </c>
      <c r="E2510">
        <v>8.39</v>
      </c>
      <c r="F2510" t="s">
        <v>1628</v>
      </c>
      <c r="G2510">
        <v>-5.8400000000000001E-2</v>
      </c>
    </row>
    <row r="2511" spans="1:7" x14ac:dyDescent="0.35">
      <c r="A2511" s="1">
        <v>43097</v>
      </c>
      <c r="B2511">
        <v>9.25</v>
      </c>
      <c r="C2511">
        <v>10.07</v>
      </c>
      <c r="D2511">
        <v>10.25</v>
      </c>
      <c r="E2511">
        <v>7.8</v>
      </c>
      <c r="F2511" t="s">
        <v>1990</v>
      </c>
      <c r="G2511">
        <v>-8.14E-2</v>
      </c>
    </row>
    <row r="2512" spans="1:7" x14ac:dyDescent="0.35">
      <c r="A2512" s="1">
        <v>43096</v>
      </c>
      <c r="B2512">
        <v>10.07</v>
      </c>
      <c r="C2512">
        <v>9.25</v>
      </c>
      <c r="D2512">
        <v>11.3</v>
      </c>
      <c r="E2512">
        <v>8.26</v>
      </c>
      <c r="F2512" t="s">
        <v>7169</v>
      </c>
      <c r="G2512">
        <v>8.8599999999999998E-2</v>
      </c>
    </row>
    <row r="2513" spans="1:7" x14ac:dyDescent="0.35">
      <c r="A2513" s="1">
        <v>43095</v>
      </c>
      <c r="B2513">
        <v>9.25</v>
      </c>
      <c r="C2513">
        <v>6.46</v>
      </c>
      <c r="D2513">
        <v>10.79</v>
      </c>
      <c r="E2513">
        <v>6.35</v>
      </c>
      <c r="F2513" t="s">
        <v>5550</v>
      </c>
      <c r="G2513">
        <v>0.43190000000000001</v>
      </c>
    </row>
    <row r="2514" spans="1:7" x14ac:dyDescent="0.35">
      <c r="A2514" s="1">
        <v>43094</v>
      </c>
      <c r="B2514">
        <v>6.46</v>
      </c>
      <c r="C2514">
        <v>5.18</v>
      </c>
      <c r="D2514">
        <v>6.88</v>
      </c>
      <c r="E2514">
        <v>5.03</v>
      </c>
      <c r="F2514" t="s">
        <v>2003</v>
      </c>
      <c r="G2514">
        <v>0.24709999999999999</v>
      </c>
    </row>
    <row r="2515" spans="1:7" x14ac:dyDescent="0.35">
      <c r="A2515" s="1">
        <v>43093</v>
      </c>
      <c r="B2515">
        <v>5.18</v>
      </c>
      <c r="C2515">
        <v>4.4000000000000004</v>
      </c>
      <c r="D2515">
        <v>5.2</v>
      </c>
      <c r="E2515">
        <v>3.8</v>
      </c>
      <c r="F2515" t="s">
        <v>1878</v>
      </c>
      <c r="G2515">
        <v>0.17730000000000001</v>
      </c>
    </row>
    <row r="2516" spans="1:7" x14ac:dyDescent="0.35">
      <c r="A2516" s="1">
        <v>43092</v>
      </c>
      <c r="B2516">
        <v>4.4000000000000004</v>
      </c>
      <c r="C2516">
        <v>4.29</v>
      </c>
      <c r="D2516">
        <v>5</v>
      </c>
      <c r="E2516">
        <v>4.17</v>
      </c>
      <c r="F2516" t="s">
        <v>7272</v>
      </c>
      <c r="G2516">
        <v>2.5600000000000001E-2</v>
      </c>
    </row>
    <row r="2517" spans="1:7" x14ac:dyDescent="0.35">
      <c r="A2517" s="1">
        <v>43091</v>
      </c>
      <c r="B2517">
        <v>4.29</v>
      </c>
      <c r="C2517">
        <v>5.16</v>
      </c>
      <c r="D2517">
        <v>5.2</v>
      </c>
      <c r="E2517">
        <v>3.25</v>
      </c>
      <c r="F2517" t="s">
        <v>5759</v>
      </c>
      <c r="G2517">
        <v>-0.1686</v>
      </c>
    </row>
    <row r="2518" spans="1:7" x14ac:dyDescent="0.35">
      <c r="A2518" s="1">
        <v>43090</v>
      </c>
      <c r="B2518">
        <v>5.16</v>
      </c>
      <c r="C2518">
        <v>5.15</v>
      </c>
      <c r="D2518">
        <v>5.69</v>
      </c>
      <c r="E2518">
        <v>4.42</v>
      </c>
      <c r="F2518" t="s">
        <v>7273</v>
      </c>
      <c r="G2518">
        <v>1.9E-3</v>
      </c>
    </row>
    <row r="2519" spans="1:7" x14ac:dyDescent="0.35">
      <c r="A2519" s="1">
        <v>43089</v>
      </c>
      <c r="B2519">
        <v>5.15</v>
      </c>
      <c r="C2519">
        <v>5.7</v>
      </c>
      <c r="D2519">
        <v>5.7</v>
      </c>
      <c r="E2519">
        <v>4.68</v>
      </c>
      <c r="F2519" t="s">
        <v>5787</v>
      </c>
      <c r="G2519">
        <v>-9.6500000000000002E-2</v>
      </c>
    </row>
    <row r="2520" spans="1:7" x14ac:dyDescent="0.35">
      <c r="A2520" s="1">
        <v>43088</v>
      </c>
      <c r="B2520">
        <v>5.7</v>
      </c>
      <c r="C2520">
        <v>6</v>
      </c>
      <c r="D2520">
        <v>6.46</v>
      </c>
      <c r="E2520">
        <v>5.27</v>
      </c>
      <c r="F2520" t="s">
        <v>1634</v>
      </c>
      <c r="G2520">
        <v>-0.05</v>
      </c>
    </row>
    <row r="2521" spans="1:7" x14ac:dyDescent="0.35">
      <c r="A2521" s="1">
        <v>43087</v>
      </c>
      <c r="B2521">
        <v>6</v>
      </c>
      <c r="C2521">
        <v>6</v>
      </c>
      <c r="D2521">
        <v>6.1</v>
      </c>
      <c r="E2521">
        <v>4.75</v>
      </c>
      <c r="F2521" t="s">
        <v>1591</v>
      </c>
      <c r="G2521">
        <v>0</v>
      </c>
    </row>
    <row r="2522" spans="1:7" x14ac:dyDescent="0.35">
      <c r="A2522" s="1">
        <v>43086</v>
      </c>
      <c r="B2522">
        <v>6</v>
      </c>
      <c r="C2522">
        <v>4.6399999999999997</v>
      </c>
      <c r="D2522">
        <v>6.7</v>
      </c>
      <c r="E2522">
        <v>4.5999999999999996</v>
      </c>
      <c r="F2522" t="s">
        <v>1638</v>
      </c>
      <c r="G2522">
        <v>0.29310000000000003</v>
      </c>
    </row>
    <row r="2523" spans="1:7" x14ac:dyDescent="0.35">
      <c r="A2523" s="1">
        <v>43085</v>
      </c>
      <c r="B2523">
        <v>4.6399999999999997</v>
      </c>
      <c r="C2523">
        <v>4.12</v>
      </c>
      <c r="D2523">
        <v>4.72</v>
      </c>
      <c r="E2523">
        <v>3.82</v>
      </c>
      <c r="F2523" t="s">
        <v>7274</v>
      </c>
      <c r="G2523">
        <v>0.12620000000000001</v>
      </c>
    </row>
    <row r="2524" spans="1:7" x14ac:dyDescent="0.35">
      <c r="A2524" s="1">
        <v>43084</v>
      </c>
      <c r="B2524">
        <v>4.12</v>
      </c>
      <c r="C2524">
        <v>3.15</v>
      </c>
      <c r="D2524">
        <v>4.4000000000000004</v>
      </c>
      <c r="E2524">
        <v>2.99</v>
      </c>
      <c r="F2524" t="s">
        <v>7275</v>
      </c>
      <c r="G2524">
        <v>0.30790000000000001</v>
      </c>
    </row>
    <row r="2525" spans="1:7" x14ac:dyDescent="0.35">
      <c r="A2525" s="1">
        <v>43083</v>
      </c>
      <c r="B2525">
        <v>3.15</v>
      </c>
      <c r="C2525">
        <v>2.72</v>
      </c>
      <c r="D2525">
        <v>3.15</v>
      </c>
      <c r="E2525">
        <v>2.63</v>
      </c>
      <c r="F2525" t="s">
        <v>7276</v>
      </c>
      <c r="G2525">
        <v>0.15809999999999999</v>
      </c>
    </row>
    <row r="2526" spans="1:7" x14ac:dyDescent="0.35">
      <c r="A2526" s="1">
        <v>43082</v>
      </c>
      <c r="B2526">
        <v>2.72</v>
      </c>
      <c r="C2526">
        <v>2.5499999999999998</v>
      </c>
      <c r="D2526">
        <v>2.74</v>
      </c>
      <c r="E2526">
        <v>2.27</v>
      </c>
      <c r="F2526" t="s">
        <v>7277</v>
      </c>
      <c r="G2526">
        <v>6.6699999999999995E-2</v>
      </c>
    </row>
    <row r="2527" spans="1:7" x14ac:dyDescent="0.35">
      <c r="A2527" s="1">
        <v>43081</v>
      </c>
      <c r="B2527">
        <v>2.5499999999999998</v>
      </c>
      <c r="C2527">
        <v>2.69</v>
      </c>
      <c r="D2527">
        <v>2.74</v>
      </c>
      <c r="E2527">
        <v>2.4500000000000002</v>
      </c>
      <c r="F2527" t="s">
        <v>7278</v>
      </c>
      <c r="G2527">
        <v>-5.1999999999999998E-2</v>
      </c>
    </row>
    <row r="2528" spans="1:7" x14ac:dyDescent="0.35">
      <c r="A2528" s="1">
        <v>43080</v>
      </c>
      <c r="B2528">
        <v>2.69</v>
      </c>
      <c r="C2528">
        <v>2.46</v>
      </c>
      <c r="D2528">
        <v>2.78</v>
      </c>
      <c r="E2528">
        <v>2.4500000000000002</v>
      </c>
      <c r="F2528" t="s">
        <v>7279</v>
      </c>
      <c r="G2528">
        <v>9.35E-2</v>
      </c>
    </row>
    <row r="2529" spans="1:7" x14ac:dyDescent="0.35">
      <c r="A2529" s="1">
        <v>43079</v>
      </c>
      <c r="B2529">
        <v>2.46</v>
      </c>
      <c r="C2529">
        <v>2.65</v>
      </c>
      <c r="D2529">
        <v>2.66</v>
      </c>
      <c r="E2529">
        <v>2.13</v>
      </c>
      <c r="F2529" t="s">
        <v>7280</v>
      </c>
      <c r="G2529">
        <v>-7.17E-2</v>
      </c>
    </row>
    <row r="2530" spans="1:7" x14ac:dyDescent="0.35">
      <c r="A2530" s="1">
        <v>43078</v>
      </c>
      <c r="B2530">
        <v>2.65</v>
      </c>
      <c r="C2530">
        <v>2.79</v>
      </c>
      <c r="D2530">
        <v>2.81</v>
      </c>
      <c r="E2530">
        <v>2.1800000000000002</v>
      </c>
      <c r="F2530" t="s">
        <v>7281</v>
      </c>
      <c r="G2530">
        <v>-5.0200000000000002E-2</v>
      </c>
    </row>
    <row r="2531" spans="1:7" x14ac:dyDescent="0.35">
      <c r="A2531" s="1">
        <v>43077</v>
      </c>
      <c r="B2531">
        <v>2.79</v>
      </c>
      <c r="C2531">
        <v>2.66</v>
      </c>
      <c r="D2531">
        <v>2.8</v>
      </c>
      <c r="E2531">
        <v>2.21</v>
      </c>
      <c r="F2531" t="s">
        <v>7282</v>
      </c>
      <c r="G2531">
        <v>4.8899999999999999E-2</v>
      </c>
    </row>
    <row r="2532" spans="1:7" x14ac:dyDescent="0.35">
      <c r="A2532" s="1">
        <v>43076</v>
      </c>
      <c r="B2532">
        <v>2.66</v>
      </c>
      <c r="C2532">
        <v>2.5099999999999998</v>
      </c>
      <c r="D2532">
        <v>2.84</v>
      </c>
      <c r="E2532">
        <v>2.4</v>
      </c>
      <c r="F2532" t="s">
        <v>7283</v>
      </c>
      <c r="G2532">
        <v>5.9799999999999999E-2</v>
      </c>
    </row>
    <row r="2533" spans="1:7" x14ac:dyDescent="0.35">
      <c r="A2533" s="1">
        <v>43075</v>
      </c>
      <c r="B2533">
        <v>2.5099999999999998</v>
      </c>
      <c r="C2533">
        <v>2.61</v>
      </c>
      <c r="D2533">
        <v>2.8</v>
      </c>
      <c r="E2533">
        <v>2.33</v>
      </c>
      <c r="F2533" t="s">
        <v>7284</v>
      </c>
      <c r="G2533">
        <v>-3.8300000000000001E-2</v>
      </c>
    </row>
    <row r="2534" spans="1:7" x14ac:dyDescent="0.35">
      <c r="A2534" s="1">
        <v>43074</v>
      </c>
      <c r="B2534">
        <v>2.61</v>
      </c>
      <c r="C2534">
        <v>2.5499999999999998</v>
      </c>
      <c r="D2534">
        <v>2.75</v>
      </c>
      <c r="E2534">
        <v>2.5</v>
      </c>
      <c r="F2534" t="s">
        <v>7285</v>
      </c>
      <c r="G2534">
        <v>2.35E-2</v>
      </c>
    </row>
    <row r="2535" spans="1:7" x14ac:dyDescent="0.35">
      <c r="A2535" s="1">
        <v>43073</v>
      </c>
      <c r="B2535">
        <v>2.5499999999999998</v>
      </c>
      <c r="C2535">
        <v>2.2599999999999998</v>
      </c>
      <c r="D2535">
        <v>2.59</v>
      </c>
      <c r="E2535">
        <v>2.2599999999999998</v>
      </c>
      <c r="F2535" t="s">
        <v>7286</v>
      </c>
      <c r="G2535">
        <v>0.1283</v>
      </c>
    </row>
    <row r="2536" spans="1:7" x14ac:dyDescent="0.35">
      <c r="A2536" s="1">
        <v>43072</v>
      </c>
      <c r="B2536">
        <v>2.2599999999999998</v>
      </c>
      <c r="C2536">
        <v>2.08</v>
      </c>
      <c r="D2536">
        <v>2.4</v>
      </c>
      <c r="E2536">
        <v>2.04</v>
      </c>
      <c r="F2536" t="s">
        <v>7287</v>
      </c>
      <c r="G2536">
        <v>8.6499999999999994E-2</v>
      </c>
    </row>
    <row r="2537" spans="1:7" x14ac:dyDescent="0.35">
      <c r="A2537" s="1">
        <v>43071</v>
      </c>
      <c r="B2537">
        <v>2.08</v>
      </c>
      <c r="C2537">
        <v>2.0499999999999998</v>
      </c>
      <c r="D2537">
        <v>2.12</v>
      </c>
      <c r="E2537">
        <v>1.98</v>
      </c>
      <c r="F2537" t="s">
        <v>7288</v>
      </c>
      <c r="G2537">
        <v>1.46E-2</v>
      </c>
    </row>
    <row r="2538" spans="1:7" x14ac:dyDescent="0.35">
      <c r="A2538" s="1">
        <v>43070</v>
      </c>
      <c r="B2538">
        <v>2.0499999999999998</v>
      </c>
      <c r="C2538">
        <v>1.95</v>
      </c>
      <c r="D2538">
        <v>2.14</v>
      </c>
      <c r="E2538">
        <v>1.88</v>
      </c>
      <c r="F2538" t="s">
        <v>7289</v>
      </c>
      <c r="G2538">
        <v>5.1299999999999998E-2</v>
      </c>
    </row>
    <row r="2539" spans="1:7" x14ac:dyDescent="0.35">
      <c r="A2539" s="1">
        <v>43069</v>
      </c>
      <c r="B2539">
        <v>1.95</v>
      </c>
      <c r="C2539">
        <v>1.76</v>
      </c>
      <c r="D2539">
        <v>2.04</v>
      </c>
      <c r="E2539">
        <v>1.71</v>
      </c>
      <c r="F2539" t="s">
        <v>7290</v>
      </c>
      <c r="G2539">
        <v>0.108</v>
      </c>
    </row>
    <row r="2540" spans="1:7" x14ac:dyDescent="0.35">
      <c r="A2540" s="1">
        <v>43068</v>
      </c>
      <c r="B2540">
        <v>1.76</v>
      </c>
      <c r="C2540">
        <v>1.92</v>
      </c>
      <c r="D2540">
        <v>2.0499999999999998</v>
      </c>
      <c r="E2540">
        <v>1.55</v>
      </c>
      <c r="F2540" t="s">
        <v>7291</v>
      </c>
      <c r="G2540">
        <v>-8.3299999999999999E-2</v>
      </c>
    </row>
    <row r="2541" spans="1:7" x14ac:dyDescent="0.35">
      <c r="A2541" s="1">
        <v>43067</v>
      </c>
      <c r="B2541">
        <v>1.92</v>
      </c>
      <c r="C2541">
        <v>1.95</v>
      </c>
      <c r="D2541">
        <v>1.95</v>
      </c>
      <c r="E2541">
        <v>1.8</v>
      </c>
      <c r="F2541" t="s">
        <v>7292</v>
      </c>
      <c r="G2541">
        <v>-1.54E-2</v>
      </c>
    </row>
    <row r="2542" spans="1:7" x14ac:dyDescent="0.35">
      <c r="A2542" s="1">
        <v>43066</v>
      </c>
      <c r="B2542">
        <v>1.95</v>
      </c>
      <c r="C2542">
        <v>1.84</v>
      </c>
      <c r="D2542">
        <v>1.95</v>
      </c>
      <c r="E2542">
        <v>1.74</v>
      </c>
      <c r="F2542" t="s">
        <v>7293</v>
      </c>
      <c r="G2542">
        <v>5.9799999999999999E-2</v>
      </c>
    </row>
    <row r="2543" spans="1:7" x14ac:dyDescent="0.35">
      <c r="A2543" s="1">
        <v>43065</v>
      </c>
      <c r="B2543">
        <v>1.84</v>
      </c>
      <c r="C2543">
        <v>1.87</v>
      </c>
      <c r="D2543">
        <v>1.91</v>
      </c>
      <c r="E2543">
        <v>1.76</v>
      </c>
      <c r="F2543" t="s">
        <v>7294</v>
      </c>
      <c r="G2543">
        <v>-1.6E-2</v>
      </c>
    </row>
    <row r="2544" spans="1:7" x14ac:dyDescent="0.35">
      <c r="A2544" s="1">
        <v>43064</v>
      </c>
      <c r="B2544">
        <v>1.87</v>
      </c>
      <c r="C2544">
        <v>1.73</v>
      </c>
      <c r="D2544">
        <v>1.96</v>
      </c>
      <c r="E2544">
        <v>1.68</v>
      </c>
      <c r="F2544" t="s">
        <v>7295</v>
      </c>
      <c r="G2544">
        <v>8.09E-2</v>
      </c>
    </row>
    <row r="2545" spans="1:7" x14ac:dyDescent="0.35">
      <c r="A2545" s="1">
        <v>43063</v>
      </c>
      <c r="B2545">
        <v>1.73</v>
      </c>
      <c r="C2545">
        <v>1.57</v>
      </c>
      <c r="D2545">
        <v>1.82</v>
      </c>
      <c r="E2545">
        <v>1.54</v>
      </c>
      <c r="F2545" t="s">
        <v>7296</v>
      </c>
      <c r="G2545">
        <v>0.1019</v>
      </c>
    </row>
    <row r="2546" spans="1:7" x14ac:dyDescent="0.35">
      <c r="A2546" s="1">
        <v>43062</v>
      </c>
      <c r="B2546">
        <v>1.57</v>
      </c>
      <c r="C2546">
        <v>1.62</v>
      </c>
      <c r="D2546">
        <v>1.62</v>
      </c>
      <c r="E2546">
        <v>1.54</v>
      </c>
      <c r="F2546" t="s">
        <v>7297</v>
      </c>
      <c r="G2546">
        <v>-3.09E-2</v>
      </c>
    </row>
    <row r="2547" spans="1:7" x14ac:dyDescent="0.35">
      <c r="A2547" s="1">
        <v>43061</v>
      </c>
      <c r="B2547">
        <v>1.62</v>
      </c>
      <c r="C2547">
        <v>1.59</v>
      </c>
      <c r="D2547">
        <v>1.62</v>
      </c>
      <c r="E2547">
        <v>1.56</v>
      </c>
      <c r="F2547" t="s">
        <v>7298</v>
      </c>
      <c r="G2547">
        <v>1.89E-2</v>
      </c>
    </row>
    <row r="2548" spans="1:7" x14ac:dyDescent="0.35">
      <c r="A2548" s="1">
        <v>43060</v>
      </c>
      <c r="B2548">
        <v>1.59</v>
      </c>
      <c r="C2548">
        <v>1.64</v>
      </c>
      <c r="D2548">
        <v>1.64</v>
      </c>
      <c r="E2548">
        <v>1.54</v>
      </c>
      <c r="F2548" t="s">
        <v>7299</v>
      </c>
      <c r="G2548">
        <v>-3.0499999999999999E-2</v>
      </c>
    </row>
    <row r="2549" spans="1:7" x14ac:dyDescent="0.35">
      <c r="A2549" s="1">
        <v>43059</v>
      </c>
      <c r="B2549">
        <v>1.64</v>
      </c>
      <c r="C2549">
        <v>1.6</v>
      </c>
      <c r="D2549">
        <v>1.65</v>
      </c>
      <c r="E2549">
        <v>1.56</v>
      </c>
      <c r="F2549" t="s">
        <v>7300</v>
      </c>
      <c r="G2549">
        <v>2.5000000000000001E-2</v>
      </c>
    </row>
    <row r="2550" spans="1:7" x14ac:dyDescent="0.35">
      <c r="A2550" s="1">
        <v>43058</v>
      </c>
      <c r="B2550">
        <v>1.6</v>
      </c>
      <c r="C2550">
        <v>1.67</v>
      </c>
      <c r="D2550">
        <v>1.69</v>
      </c>
      <c r="E2550">
        <v>1.58</v>
      </c>
      <c r="F2550" t="s">
        <v>6401</v>
      </c>
      <c r="G2550">
        <v>-4.19E-2</v>
      </c>
    </row>
    <row r="2551" spans="1:7" x14ac:dyDescent="0.35">
      <c r="A2551" s="1">
        <v>43057</v>
      </c>
      <c r="B2551">
        <v>1.67</v>
      </c>
      <c r="C2551">
        <v>1.5</v>
      </c>
      <c r="D2551">
        <v>1.67</v>
      </c>
      <c r="E2551">
        <v>1.49</v>
      </c>
      <c r="F2551" t="s">
        <v>7301</v>
      </c>
      <c r="G2551">
        <v>0.1133</v>
      </c>
    </row>
    <row r="2552" spans="1:7" x14ac:dyDescent="0.35">
      <c r="A2552" s="1">
        <v>43056</v>
      </c>
      <c r="B2552">
        <v>1.5</v>
      </c>
      <c r="C2552">
        <v>1.56</v>
      </c>
      <c r="D2552">
        <v>1.58</v>
      </c>
      <c r="E2552">
        <v>1.49</v>
      </c>
      <c r="F2552" t="s">
        <v>7302</v>
      </c>
      <c r="G2552">
        <v>-3.85E-2</v>
      </c>
    </row>
    <row r="2553" spans="1:7" x14ac:dyDescent="0.35">
      <c r="A2553" s="1">
        <v>43055</v>
      </c>
      <c r="B2553">
        <v>1.56</v>
      </c>
      <c r="C2553">
        <v>1.55</v>
      </c>
      <c r="D2553">
        <v>1.67</v>
      </c>
      <c r="E2553">
        <v>1.51</v>
      </c>
      <c r="F2553" t="s">
        <v>7303</v>
      </c>
      <c r="G2553">
        <v>6.4999999999999997E-3</v>
      </c>
    </row>
    <row r="2554" spans="1:7" x14ac:dyDescent="0.35">
      <c r="A2554" s="1">
        <v>43054</v>
      </c>
      <c r="B2554">
        <v>1.55</v>
      </c>
      <c r="C2554">
        <v>1.59</v>
      </c>
      <c r="D2554">
        <v>1.68</v>
      </c>
      <c r="E2554">
        <v>1.49</v>
      </c>
      <c r="F2554" t="s">
        <v>7304</v>
      </c>
      <c r="G2554">
        <v>-2.52E-2</v>
      </c>
    </row>
    <row r="2555" spans="1:7" x14ac:dyDescent="0.35">
      <c r="A2555" s="1">
        <v>43053</v>
      </c>
      <c r="B2555">
        <v>1.59</v>
      </c>
      <c r="C2555">
        <v>1.68</v>
      </c>
      <c r="D2555">
        <v>1.74</v>
      </c>
      <c r="E2555">
        <v>1.53</v>
      </c>
      <c r="F2555" t="s">
        <v>7305</v>
      </c>
      <c r="G2555">
        <v>-5.3600000000000002E-2</v>
      </c>
    </row>
    <row r="2556" spans="1:7" x14ac:dyDescent="0.35">
      <c r="A2556" s="1">
        <v>43052</v>
      </c>
      <c r="B2556">
        <v>1.68</v>
      </c>
      <c r="C2556">
        <v>1.49</v>
      </c>
      <c r="D2556">
        <v>1.74</v>
      </c>
      <c r="E2556">
        <v>1.49</v>
      </c>
      <c r="F2556" t="s">
        <v>7306</v>
      </c>
      <c r="G2556">
        <v>0.1275</v>
      </c>
    </row>
    <row r="2557" spans="1:7" x14ac:dyDescent="0.35">
      <c r="A2557" s="1">
        <v>43051</v>
      </c>
      <c r="B2557">
        <v>1.49</v>
      </c>
      <c r="C2557">
        <v>1.66</v>
      </c>
      <c r="D2557">
        <v>1.7</v>
      </c>
      <c r="E2557">
        <v>1.34</v>
      </c>
      <c r="F2557" t="s">
        <v>7307</v>
      </c>
      <c r="G2557">
        <v>-0.1024</v>
      </c>
    </row>
    <row r="2558" spans="1:7" x14ac:dyDescent="0.35">
      <c r="A2558" s="1">
        <v>43050</v>
      </c>
      <c r="B2558">
        <v>1.66</v>
      </c>
      <c r="C2558">
        <v>1.71</v>
      </c>
      <c r="D2558">
        <v>1.93</v>
      </c>
      <c r="E2558">
        <v>1.58</v>
      </c>
      <c r="F2558" t="s">
        <v>7308</v>
      </c>
      <c r="G2558">
        <v>-2.92E-2</v>
      </c>
    </row>
    <row r="2559" spans="1:7" x14ac:dyDescent="0.35">
      <c r="A2559" s="1">
        <v>43049</v>
      </c>
      <c r="B2559">
        <v>1.71</v>
      </c>
      <c r="C2559">
        <v>1.99</v>
      </c>
      <c r="D2559">
        <v>2.02</v>
      </c>
      <c r="E2559">
        <v>1.6</v>
      </c>
      <c r="F2559" t="s">
        <v>7309</v>
      </c>
      <c r="G2559">
        <v>-0.14069999999999999</v>
      </c>
    </row>
    <row r="2560" spans="1:7" x14ac:dyDescent="0.35">
      <c r="A2560" s="1">
        <v>43048</v>
      </c>
      <c r="B2560">
        <v>1.99</v>
      </c>
      <c r="C2560">
        <v>1.99</v>
      </c>
      <c r="D2560">
        <v>2.2000000000000002</v>
      </c>
      <c r="E2560">
        <v>1.9</v>
      </c>
      <c r="F2560" t="s">
        <v>7310</v>
      </c>
      <c r="G256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F4AB-C2FC-42D5-9BFC-B7D1A1273E37}">
  <dimension ref="A1:G3968"/>
  <sheetViews>
    <sheetView workbookViewId="0">
      <selection sqref="A1:A1048576"/>
    </sheetView>
  </sheetViews>
  <sheetFormatPr defaultRowHeight="14.5" x14ac:dyDescent="0.35"/>
  <cols>
    <col min="1" max="1" width="10.453125" bestFit="1" customWidth="1"/>
    <col min="2" max="2" width="7.81640625" bestFit="1" customWidth="1"/>
    <col min="3" max="3" width="7.90625" bestFit="1" customWidth="1"/>
    <col min="4" max="5" width="7.81640625" bestFit="1" customWidth="1"/>
    <col min="6" max="6" width="8.08984375" bestFit="1" customWidth="1"/>
    <col min="7" max="7" width="11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3666</v>
      </c>
      <c r="G1" t="s">
        <v>5</v>
      </c>
    </row>
    <row r="2" spans="1:7" x14ac:dyDescent="0.35">
      <c r="A2" s="1">
        <v>45606</v>
      </c>
      <c r="B2">
        <v>76782.7</v>
      </c>
      <c r="C2">
        <v>76681.399999999994</v>
      </c>
      <c r="D2">
        <v>77055.8</v>
      </c>
      <c r="E2">
        <v>76520.5</v>
      </c>
      <c r="F2" t="s">
        <v>6</v>
      </c>
      <c r="G2">
        <v>1.1000000000000001E-3</v>
      </c>
    </row>
    <row r="3" spans="1:7" x14ac:dyDescent="0.35">
      <c r="A3" s="1">
        <v>45605</v>
      </c>
      <c r="B3">
        <v>76700.3</v>
      </c>
      <c r="C3">
        <v>76506.100000000006</v>
      </c>
      <c r="D3">
        <v>76904</v>
      </c>
      <c r="E3">
        <v>75732.5</v>
      </c>
      <c r="F3" t="s">
        <v>7</v>
      </c>
      <c r="G3">
        <v>2.3999999999999998E-3</v>
      </c>
    </row>
    <row r="4" spans="1:7" x14ac:dyDescent="0.35">
      <c r="A4" s="1">
        <v>45604</v>
      </c>
      <c r="B4">
        <v>76517.3</v>
      </c>
      <c r="C4">
        <v>75869.8</v>
      </c>
      <c r="D4">
        <v>77188.5</v>
      </c>
      <c r="E4">
        <v>75599</v>
      </c>
      <c r="F4" t="s">
        <v>8</v>
      </c>
      <c r="G4">
        <v>8.5000000000000006E-3</v>
      </c>
    </row>
    <row r="5" spans="1:7" x14ac:dyDescent="0.35">
      <c r="A5" s="1">
        <v>45603</v>
      </c>
      <c r="B5">
        <v>75868.600000000006</v>
      </c>
      <c r="C5">
        <v>75585.5</v>
      </c>
      <c r="D5">
        <v>76837.8</v>
      </c>
      <c r="E5">
        <v>74448.2</v>
      </c>
      <c r="F5" t="s">
        <v>9</v>
      </c>
      <c r="G5">
        <v>3.7000000000000002E-3</v>
      </c>
    </row>
    <row r="6" spans="1:7" x14ac:dyDescent="0.35">
      <c r="A6" s="1">
        <v>45602</v>
      </c>
      <c r="B6">
        <v>75586.3</v>
      </c>
      <c r="C6">
        <v>69374.100000000006</v>
      </c>
      <c r="D6">
        <v>76401.399999999994</v>
      </c>
      <c r="E6">
        <v>69323</v>
      </c>
      <c r="F6" t="s">
        <v>10</v>
      </c>
      <c r="G6">
        <v>8.9599999999999999E-2</v>
      </c>
    </row>
    <row r="7" spans="1:7" x14ac:dyDescent="0.35">
      <c r="A7" s="1">
        <v>45601</v>
      </c>
      <c r="B7">
        <v>69373.7</v>
      </c>
      <c r="C7">
        <v>67848.3</v>
      </c>
      <c r="D7">
        <v>70495.600000000006</v>
      </c>
      <c r="E7">
        <v>67473.600000000006</v>
      </c>
      <c r="F7" t="s">
        <v>11</v>
      </c>
      <c r="G7">
        <v>2.2499999999999999E-2</v>
      </c>
    </row>
    <row r="8" spans="1:7" x14ac:dyDescent="0.35">
      <c r="A8" s="1">
        <v>45600</v>
      </c>
      <c r="B8">
        <v>67848.800000000003</v>
      </c>
      <c r="C8">
        <v>68770.3</v>
      </c>
      <c r="D8">
        <v>69483.399999999994</v>
      </c>
      <c r="E8">
        <v>66834</v>
      </c>
      <c r="F8" t="s">
        <v>12</v>
      </c>
      <c r="G8">
        <v>-1.34E-2</v>
      </c>
    </row>
    <row r="9" spans="1:7" x14ac:dyDescent="0.35">
      <c r="A9" s="1">
        <v>45599</v>
      </c>
      <c r="B9">
        <v>68769.600000000006</v>
      </c>
      <c r="C9">
        <v>69334.8</v>
      </c>
      <c r="D9">
        <v>69383.600000000006</v>
      </c>
      <c r="E9">
        <v>67514.2</v>
      </c>
      <c r="F9" t="s">
        <v>13</v>
      </c>
      <c r="G9">
        <v>-8.0000000000000002E-3</v>
      </c>
    </row>
    <row r="10" spans="1:7" x14ac:dyDescent="0.35">
      <c r="A10" s="1">
        <v>45598</v>
      </c>
      <c r="B10">
        <v>69325.8</v>
      </c>
      <c r="C10">
        <v>69499.3</v>
      </c>
      <c r="D10">
        <v>69896.899999999994</v>
      </c>
      <c r="E10">
        <v>69029</v>
      </c>
      <c r="F10" t="s">
        <v>14</v>
      </c>
      <c r="G10">
        <v>-2.5999999999999999E-3</v>
      </c>
    </row>
    <row r="11" spans="1:7" x14ac:dyDescent="0.35">
      <c r="A11" s="1">
        <v>45597</v>
      </c>
      <c r="B11">
        <v>69507.199999999997</v>
      </c>
      <c r="C11">
        <v>70278.7</v>
      </c>
      <c r="D11">
        <v>71598.399999999994</v>
      </c>
      <c r="E11">
        <v>68846</v>
      </c>
      <c r="F11" t="s">
        <v>15</v>
      </c>
      <c r="G11">
        <v>-1.0999999999999999E-2</v>
      </c>
    </row>
    <row r="12" spans="1:7" x14ac:dyDescent="0.35">
      <c r="A12" s="1">
        <v>45596</v>
      </c>
      <c r="B12">
        <v>70281.8</v>
      </c>
      <c r="C12">
        <v>72343.7</v>
      </c>
      <c r="D12">
        <v>72685.7</v>
      </c>
      <c r="E12">
        <v>69674.5</v>
      </c>
      <c r="F12" t="s">
        <v>16</v>
      </c>
      <c r="G12">
        <v>-2.86E-2</v>
      </c>
    </row>
    <row r="13" spans="1:7" x14ac:dyDescent="0.35">
      <c r="A13" s="1">
        <v>45595</v>
      </c>
      <c r="B13">
        <v>72347.8</v>
      </c>
      <c r="C13">
        <v>72732.5</v>
      </c>
      <c r="D13">
        <v>72907.399999999994</v>
      </c>
      <c r="E13">
        <v>71460</v>
      </c>
      <c r="F13" t="s">
        <v>17</v>
      </c>
      <c r="G13">
        <v>-5.3E-3</v>
      </c>
    </row>
    <row r="14" spans="1:7" x14ac:dyDescent="0.35">
      <c r="A14" s="1">
        <v>45594</v>
      </c>
      <c r="B14">
        <v>72730.399999999994</v>
      </c>
      <c r="C14">
        <v>69957.2</v>
      </c>
      <c r="D14">
        <v>73569.399999999994</v>
      </c>
      <c r="E14">
        <v>69753.2</v>
      </c>
      <c r="F14" t="s">
        <v>18</v>
      </c>
      <c r="G14">
        <v>3.9699999999999999E-2</v>
      </c>
    </row>
    <row r="15" spans="1:7" x14ac:dyDescent="0.35">
      <c r="A15" s="1">
        <v>45593</v>
      </c>
      <c r="B15">
        <v>69954.100000000006</v>
      </c>
      <c r="C15">
        <v>68011.899999999994</v>
      </c>
      <c r="D15">
        <v>70203.399999999994</v>
      </c>
      <c r="E15">
        <v>67610</v>
      </c>
      <c r="F15" t="s">
        <v>19</v>
      </c>
      <c r="G15">
        <v>2.87E-2</v>
      </c>
    </row>
    <row r="16" spans="1:7" x14ac:dyDescent="0.35">
      <c r="A16" s="1">
        <v>45592</v>
      </c>
      <c r="B16">
        <v>68004.600000000006</v>
      </c>
      <c r="C16">
        <v>67084.7</v>
      </c>
      <c r="D16">
        <v>68308</v>
      </c>
      <c r="E16">
        <v>66924.600000000006</v>
      </c>
      <c r="F16" t="s">
        <v>20</v>
      </c>
      <c r="G16">
        <v>1.37E-2</v>
      </c>
    </row>
    <row r="17" spans="1:7" x14ac:dyDescent="0.35">
      <c r="A17" s="1">
        <v>45591</v>
      </c>
      <c r="B17">
        <v>67086.8</v>
      </c>
      <c r="C17">
        <v>66694.5</v>
      </c>
      <c r="D17">
        <v>67408.399999999994</v>
      </c>
      <c r="E17">
        <v>66443.8</v>
      </c>
      <c r="F17" t="s">
        <v>21</v>
      </c>
      <c r="G17">
        <v>5.7999999999999996E-3</v>
      </c>
    </row>
    <row r="18" spans="1:7" x14ac:dyDescent="0.35">
      <c r="A18" s="1">
        <v>45590</v>
      </c>
      <c r="B18">
        <v>66696.800000000003</v>
      </c>
      <c r="C18">
        <v>68191.899999999994</v>
      </c>
      <c r="D18">
        <v>68756.800000000003</v>
      </c>
      <c r="E18">
        <v>65644.2</v>
      </c>
      <c r="F18" t="s">
        <v>22</v>
      </c>
      <c r="G18">
        <v>-2.1899999999999999E-2</v>
      </c>
    </row>
    <row r="19" spans="1:7" x14ac:dyDescent="0.35">
      <c r="A19" s="1">
        <v>45589</v>
      </c>
      <c r="B19">
        <v>68191.5</v>
      </c>
      <c r="C19">
        <v>66659.199999999997</v>
      </c>
      <c r="D19">
        <v>68831.8</v>
      </c>
      <c r="E19">
        <v>66510.600000000006</v>
      </c>
      <c r="F19" t="s">
        <v>23</v>
      </c>
      <c r="G19">
        <v>2.29E-2</v>
      </c>
    </row>
    <row r="20" spans="1:7" x14ac:dyDescent="0.35">
      <c r="A20" s="1">
        <v>45588</v>
      </c>
      <c r="B20">
        <v>66663.7</v>
      </c>
      <c r="C20">
        <v>67428.600000000006</v>
      </c>
      <c r="D20">
        <v>67441.100000000006</v>
      </c>
      <c r="E20">
        <v>65246.7</v>
      </c>
      <c r="F20" t="s">
        <v>24</v>
      </c>
      <c r="G20">
        <v>-1.1299999999999999E-2</v>
      </c>
    </row>
    <row r="21" spans="1:7" x14ac:dyDescent="0.35">
      <c r="A21" s="1">
        <v>45587</v>
      </c>
      <c r="B21">
        <v>67427.3</v>
      </c>
      <c r="C21">
        <v>67370.8</v>
      </c>
      <c r="D21">
        <v>67815.3</v>
      </c>
      <c r="E21">
        <v>66609.399999999994</v>
      </c>
      <c r="F21" t="s">
        <v>25</v>
      </c>
      <c r="G21">
        <v>8.0000000000000004E-4</v>
      </c>
    </row>
    <row r="22" spans="1:7" x14ac:dyDescent="0.35">
      <c r="A22" s="1">
        <v>45586</v>
      </c>
      <c r="B22">
        <v>67371.3</v>
      </c>
      <c r="C22">
        <v>69030.5</v>
      </c>
      <c r="D22">
        <v>69490.8</v>
      </c>
      <c r="E22">
        <v>66845.5</v>
      </c>
      <c r="F22" t="s">
        <v>26</v>
      </c>
      <c r="G22">
        <v>-2.4E-2</v>
      </c>
    </row>
    <row r="23" spans="1:7" x14ac:dyDescent="0.35">
      <c r="A23" s="1">
        <v>45585</v>
      </c>
      <c r="B23">
        <v>69030.5</v>
      </c>
      <c r="C23">
        <v>68373.3</v>
      </c>
      <c r="D23">
        <v>69386.399999999994</v>
      </c>
      <c r="E23">
        <v>67443.899999999994</v>
      </c>
      <c r="F23" t="s">
        <v>27</v>
      </c>
      <c r="G23">
        <v>9.5999999999999992E-3</v>
      </c>
    </row>
    <row r="24" spans="1:7" x14ac:dyDescent="0.35">
      <c r="A24" s="1">
        <v>45584</v>
      </c>
      <c r="B24">
        <v>68372</v>
      </c>
      <c r="C24">
        <v>68426.399999999994</v>
      </c>
      <c r="D24">
        <v>68688.800000000003</v>
      </c>
      <c r="E24">
        <v>68025.5</v>
      </c>
      <c r="F24" t="s">
        <v>28</v>
      </c>
      <c r="G24">
        <v>-6.9999999999999999E-4</v>
      </c>
    </row>
    <row r="25" spans="1:7" x14ac:dyDescent="0.35">
      <c r="A25" s="1">
        <v>45583</v>
      </c>
      <c r="B25">
        <v>68423.100000000006</v>
      </c>
      <c r="C25">
        <v>67416.5</v>
      </c>
      <c r="D25">
        <v>68990.3</v>
      </c>
      <c r="E25">
        <v>67190.899999999994</v>
      </c>
      <c r="F25" t="s">
        <v>29</v>
      </c>
      <c r="G25">
        <v>1.49E-2</v>
      </c>
    </row>
    <row r="26" spans="1:7" x14ac:dyDescent="0.35">
      <c r="A26" s="1">
        <v>45582</v>
      </c>
      <c r="B26">
        <v>67418.399999999994</v>
      </c>
      <c r="C26">
        <v>67618.100000000006</v>
      </c>
      <c r="D26">
        <v>67933.5</v>
      </c>
      <c r="E26">
        <v>66677.3</v>
      </c>
      <c r="F26" t="s">
        <v>30</v>
      </c>
      <c r="G26">
        <v>-3.0000000000000001E-3</v>
      </c>
    </row>
    <row r="27" spans="1:7" x14ac:dyDescent="0.35">
      <c r="A27" s="1">
        <v>45581</v>
      </c>
      <c r="B27">
        <v>67617.899999999994</v>
      </c>
      <c r="C27">
        <v>67075.100000000006</v>
      </c>
      <c r="D27">
        <v>68389.399999999994</v>
      </c>
      <c r="E27">
        <v>66766.600000000006</v>
      </c>
      <c r="F27" t="s">
        <v>31</v>
      </c>
      <c r="G27">
        <v>8.0999999999999996E-3</v>
      </c>
    </row>
    <row r="28" spans="1:7" x14ac:dyDescent="0.35">
      <c r="A28" s="1">
        <v>45580</v>
      </c>
      <c r="B28">
        <v>67077.5</v>
      </c>
      <c r="C28">
        <v>66084.100000000006</v>
      </c>
      <c r="D28">
        <v>67821.899999999994</v>
      </c>
      <c r="E28">
        <v>64850.6</v>
      </c>
      <c r="F28" t="s">
        <v>32</v>
      </c>
      <c r="G28">
        <v>1.5100000000000001E-2</v>
      </c>
    </row>
    <row r="29" spans="1:7" x14ac:dyDescent="0.35">
      <c r="A29" s="1">
        <v>45579</v>
      </c>
      <c r="B29">
        <v>66081.7</v>
      </c>
      <c r="C29">
        <v>62870.7</v>
      </c>
      <c r="D29">
        <v>66476.600000000006</v>
      </c>
      <c r="E29">
        <v>62463.7</v>
      </c>
      <c r="F29" t="s">
        <v>33</v>
      </c>
      <c r="G29">
        <v>5.11E-2</v>
      </c>
    </row>
    <row r="30" spans="1:7" x14ac:dyDescent="0.35">
      <c r="A30" s="1">
        <v>45578</v>
      </c>
      <c r="B30">
        <v>62870.9</v>
      </c>
      <c r="C30">
        <v>63205.4</v>
      </c>
      <c r="D30">
        <v>63284.6</v>
      </c>
      <c r="E30">
        <v>62054.2</v>
      </c>
      <c r="F30" t="s">
        <v>34</v>
      </c>
      <c r="G30">
        <v>-5.3E-3</v>
      </c>
    </row>
    <row r="31" spans="1:7" x14ac:dyDescent="0.35">
      <c r="A31" s="1">
        <v>45577</v>
      </c>
      <c r="B31">
        <v>63205.1</v>
      </c>
      <c r="C31">
        <v>62506.6</v>
      </c>
      <c r="D31">
        <v>63463.1</v>
      </c>
      <c r="E31">
        <v>62486.1</v>
      </c>
      <c r="F31" t="s">
        <v>35</v>
      </c>
      <c r="G31">
        <v>1.1299999999999999E-2</v>
      </c>
    </row>
    <row r="32" spans="1:7" x14ac:dyDescent="0.35">
      <c r="A32" s="1">
        <v>45576</v>
      </c>
      <c r="B32">
        <v>62499.4</v>
      </c>
      <c r="C32">
        <v>60317.5</v>
      </c>
      <c r="D32">
        <v>63385.1</v>
      </c>
      <c r="E32">
        <v>60080.6</v>
      </c>
      <c r="F32" t="s">
        <v>36</v>
      </c>
      <c r="G32">
        <v>3.6200000000000003E-2</v>
      </c>
    </row>
    <row r="33" spans="1:7" x14ac:dyDescent="0.35">
      <c r="A33" s="1">
        <v>45575</v>
      </c>
      <c r="B33">
        <v>60316.2</v>
      </c>
      <c r="C33">
        <v>60628.9</v>
      </c>
      <c r="D33">
        <v>61304.6</v>
      </c>
      <c r="E33">
        <v>59075.7</v>
      </c>
      <c r="F33" t="s">
        <v>37</v>
      </c>
      <c r="G33">
        <v>-5.1999999999999998E-3</v>
      </c>
    </row>
    <row r="34" spans="1:7" x14ac:dyDescent="0.35">
      <c r="A34" s="1">
        <v>45574</v>
      </c>
      <c r="B34">
        <v>60628.800000000003</v>
      </c>
      <c r="C34">
        <v>62157</v>
      </c>
      <c r="D34">
        <v>62537</v>
      </c>
      <c r="E34">
        <v>60355.5</v>
      </c>
      <c r="F34" t="s">
        <v>38</v>
      </c>
      <c r="G34">
        <v>-2.46E-2</v>
      </c>
    </row>
    <row r="35" spans="1:7" x14ac:dyDescent="0.35">
      <c r="A35" s="1">
        <v>45573</v>
      </c>
      <c r="B35">
        <v>62157</v>
      </c>
      <c r="C35">
        <v>62226.9</v>
      </c>
      <c r="D35">
        <v>63196.6</v>
      </c>
      <c r="E35">
        <v>61883.199999999997</v>
      </c>
      <c r="F35" t="s">
        <v>39</v>
      </c>
      <c r="G35">
        <v>-1.4E-3</v>
      </c>
    </row>
    <row r="36" spans="1:7" x14ac:dyDescent="0.35">
      <c r="A36" s="1">
        <v>45572</v>
      </c>
      <c r="B36">
        <v>62245.599999999999</v>
      </c>
      <c r="C36">
        <v>62819.8</v>
      </c>
      <c r="D36">
        <v>64449.3</v>
      </c>
      <c r="E36">
        <v>62175.8</v>
      </c>
      <c r="F36" t="s">
        <v>40</v>
      </c>
      <c r="G36">
        <v>-9.1000000000000004E-3</v>
      </c>
    </row>
    <row r="37" spans="1:7" x14ac:dyDescent="0.35">
      <c r="A37" s="1">
        <v>45571</v>
      </c>
      <c r="B37">
        <v>62819.4</v>
      </c>
      <c r="C37">
        <v>62062</v>
      </c>
      <c r="D37">
        <v>62934.5</v>
      </c>
      <c r="E37">
        <v>61495.4</v>
      </c>
      <c r="F37" t="s">
        <v>41</v>
      </c>
      <c r="G37">
        <v>1.2200000000000001E-2</v>
      </c>
    </row>
    <row r="38" spans="1:7" x14ac:dyDescent="0.35">
      <c r="A38" s="1">
        <v>45570</v>
      </c>
      <c r="B38">
        <v>62061.4</v>
      </c>
      <c r="C38">
        <v>62085.5</v>
      </c>
      <c r="D38">
        <v>62366.8</v>
      </c>
      <c r="E38">
        <v>61705.7</v>
      </c>
      <c r="F38" t="s">
        <v>42</v>
      </c>
      <c r="G38">
        <v>-2.9999999999999997E-4</v>
      </c>
    </row>
    <row r="39" spans="1:7" x14ac:dyDescent="0.35">
      <c r="A39" s="1">
        <v>45569</v>
      </c>
      <c r="B39">
        <v>62081</v>
      </c>
      <c r="C39">
        <v>60751.4</v>
      </c>
      <c r="D39">
        <v>62471.7</v>
      </c>
      <c r="E39">
        <v>60469.3</v>
      </c>
      <c r="F39" t="s">
        <v>43</v>
      </c>
      <c r="G39">
        <v>2.1899999999999999E-2</v>
      </c>
    </row>
    <row r="40" spans="1:7" x14ac:dyDescent="0.35">
      <c r="A40" s="1">
        <v>45568</v>
      </c>
      <c r="B40">
        <v>60751.199999999997</v>
      </c>
      <c r="C40">
        <v>60642</v>
      </c>
      <c r="D40">
        <v>61468.9</v>
      </c>
      <c r="E40">
        <v>59904.4</v>
      </c>
      <c r="F40" t="s">
        <v>44</v>
      </c>
      <c r="G40">
        <v>1.6999999999999999E-3</v>
      </c>
    </row>
    <row r="41" spans="1:7" x14ac:dyDescent="0.35">
      <c r="A41" s="1">
        <v>45567</v>
      </c>
      <c r="B41">
        <v>60645.7</v>
      </c>
      <c r="C41">
        <v>60834.2</v>
      </c>
      <c r="D41">
        <v>62339.8</v>
      </c>
      <c r="E41">
        <v>60002.7</v>
      </c>
      <c r="F41" t="s">
        <v>45</v>
      </c>
      <c r="G41">
        <v>-3.0999999999999999E-3</v>
      </c>
    </row>
    <row r="42" spans="1:7" x14ac:dyDescent="0.35">
      <c r="A42" s="1">
        <v>45566</v>
      </c>
      <c r="B42">
        <v>60835.5</v>
      </c>
      <c r="C42">
        <v>63329.9</v>
      </c>
      <c r="D42">
        <v>64125.3</v>
      </c>
      <c r="E42">
        <v>60195.9</v>
      </c>
      <c r="F42" t="s">
        <v>46</v>
      </c>
      <c r="G42">
        <v>-3.95E-2</v>
      </c>
    </row>
    <row r="43" spans="1:7" x14ac:dyDescent="0.35">
      <c r="A43" s="1">
        <v>45565</v>
      </c>
      <c r="B43">
        <v>63339.199999999997</v>
      </c>
      <c r="C43">
        <v>65607</v>
      </c>
      <c r="D43">
        <v>65607</v>
      </c>
      <c r="E43">
        <v>62901.1</v>
      </c>
      <c r="F43" t="s">
        <v>47</v>
      </c>
      <c r="G43">
        <v>-3.4599999999999999E-2</v>
      </c>
    </row>
    <row r="44" spans="1:7" x14ac:dyDescent="0.35">
      <c r="A44" s="1">
        <v>45564</v>
      </c>
      <c r="B44">
        <v>65607.100000000006</v>
      </c>
      <c r="C44">
        <v>65862.8</v>
      </c>
      <c r="D44">
        <v>66065.7</v>
      </c>
      <c r="E44">
        <v>65436.800000000003</v>
      </c>
      <c r="F44" t="s">
        <v>48</v>
      </c>
      <c r="G44">
        <v>-3.8999999999999998E-3</v>
      </c>
    </row>
    <row r="45" spans="1:7" x14ac:dyDescent="0.35">
      <c r="A45" s="1">
        <v>45563</v>
      </c>
      <c r="B45">
        <v>65866.5</v>
      </c>
      <c r="C45">
        <v>65775.600000000006</v>
      </c>
      <c r="D45">
        <v>66232.5</v>
      </c>
      <c r="E45">
        <v>65438.1</v>
      </c>
      <c r="F45" t="s">
        <v>49</v>
      </c>
      <c r="G45">
        <v>1.4E-3</v>
      </c>
    </row>
    <row r="46" spans="1:7" x14ac:dyDescent="0.35">
      <c r="A46" s="1">
        <v>45562</v>
      </c>
      <c r="B46">
        <v>65776.3</v>
      </c>
      <c r="C46">
        <v>65168.800000000003</v>
      </c>
      <c r="D46">
        <v>66440.7</v>
      </c>
      <c r="E46">
        <v>64839.199999999997</v>
      </c>
      <c r="F46" t="s">
        <v>50</v>
      </c>
      <c r="G46">
        <v>9.1999999999999998E-3</v>
      </c>
    </row>
    <row r="47" spans="1:7" x14ac:dyDescent="0.35">
      <c r="A47" s="1">
        <v>45561</v>
      </c>
      <c r="B47">
        <v>65175.7</v>
      </c>
      <c r="C47">
        <v>63157.2</v>
      </c>
      <c r="D47">
        <v>65770.899999999994</v>
      </c>
      <c r="E47">
        <v>62693.3</v>
      </c>
      <c r="F47" t="s">
        <v>51</v>
      </c>
      <c r="G47">
        <v>3.2000000000000001E-2</v>
      </c>
    </row>
    <row r="48" spans="1:7" x14ac:dyDescent="0.35">
      <c r="A48" s="1">
        <v>45560</v>
      </c>
      <c r="B48">
        <v>63156.5</v>
      </c>
      <c r="C48">
        <v>64262.9</v>
      </c>
      <c r="D48">
        <v>64788.4</v>
      </c>
      <c r="E48">
        <v>62952.800000000003</v>
      </c>
      <c r="F48" t="s">
        <v>52</v>
      </c>
      <c r="G48">
        <v>-1.7100000000000001E-2</v>
      </c>
    </row>
    <row r="49" spans="1:7" x14ac:dyDescent="0.35">
      <c r="A49" s="1">
        <v>45559</v>
      </c>
      <c r="B49">
        <v>64256.800000000003</v>
      </c>
      <c r="C49">
        <v>63335.9</v>
      </c>
      <c r="D49">
        <v>64664.1</v>
      </c>
      <c r="E49">
        <v>62740.800000000003</v>
      </c>
      <c r="F49" t="s">
        <v>53</v>
      </c>
      <c r="G49">
        <v>1.46E-2</v>
      </c>
    </row>
    <row r="50" spans="1:7" x14ac:dyDescent="0.35">
      <c r="A50" s="1">
        <v>45558</v>
      </c>
      <c r="B50">
        <v>63331.8</v>
      </c>
      <c r="C50">
        <v>63575.4</v>
      </c>
      <c r="D50">
        <v>64723.4</v>
      </c>
      <c r="E50">
        <v>62650</v>
      </c>
      <c r="F50" t="s">
        <v>54</v>
      </c>
      <c r="G50">
        <v>-3.8E-3</v>
      </c>
    </row>
    <row r="51" spans="1:7" x14ac:dyDescent="0.35">
      <c r="A51" s="1">
        <v>45557</v>
      </c>
      <c r="B51">
        <v>63572.7</v>
      </c>
      <c r="C51">
        <v>63351.199999999997</v>
      </c>
      <c r="D51">
        <v>63998.2</v>
      </c>
      <c r="E51">
        <v>62394.6</v>
      </c>
      <c r="F51" t="s">
        <v>55</v>
      </c>
      <c r="G51">
        <v>3.5000000000000001E-3</v>
      </c>
    </row>
    <row r="52" spans="1:7" x14ac:dyDescent="0.35">
      <c r="A52" s="1">
        <v>45556</v>
      </c>
      <c r="B52">
        <v>63348.1</v>
      </c>
      <c r="C52">
        <v>63201.2</v>
      </c>
      <c r="D52">
        <v>63526.3</v>
      </c>
      <c r="E52">
        <v>62778.6</v>
      </c>
      <c r="F52" t="s">
        <v>56</v>
      </c>
      <c r="G52">
        <v>2.3E-3</v>
      </c>
    </row>
    <row r="53" spans="1:7" x14ac:dyDescent="0.35">
      <c r="A53" s="1">
        <v>45555</v>
      </c>
      <c r="B53">
        <v>63201.2</v>
      </c>
      <c r="C53">
        <v>62942.400000000001</v>
      </c>
      <c r="D53">
        <v>64085.1</v>
      </c>
      <c r="E53">
        <v>62367.1</v>
      </c>
      <c r="F53" t="s">
        <v>57</v>
      </c>
      <c r="G53">
        <v>4.1999999999999997E-3</v>
      </c>
    </row>
    <row r="54" spans="1:7" x14ac:dyDescent="0.35">
      <c r="A54" s="1">
        <v>45554</v>
      </c>
      <c r="B54">
        <v>62938.6</v>
      </c>
      <c r="C54">
        <v>61754.8</v>
      </c>
      <c r="D54">
        <v>63849.599999999999</v>
      </c>
      <c r="E54">
        <v>61596.5</v>
      </c>
      <c r="F54" t="s">
        <v>58</v>
      </c>
      <c r="G54">
        <v>1.9099999999999999E-2</v>
      </c>
    </row>
    <row r="55" spans="1:7" x14ac:dyDescent="0.35">
      <c r="A55" s="1">
        <v>45553</v>
      </c>
      <c r="B55">
        <v>61757.599999999999</v>
      </c>
      <c r="C55">
        <v>60308.5</v>
      </c>
      <c r="D55">
        <v>61757.599999999999</v>
      </c>
      <c r="E55">
        <v>59210.7</v>
      </c>
      <c r="F55" t="s">
        <v>59</v>
      </c>
      <c r="G55">
        <v>2.4E-2</v>
      </c>
    </row>
    <row r="56" spans="1:7" x14ac:dyDescent="0.35">
      <c r="A56" s="1">
        <v>45552</v>
      </c>
      <c r="B56">
        <v>60309.1</v>
      </c>
      <c r="C56">
        <v>58213.1</v>
      </c>
      <c r="D56">
        <v>61309</v>
      </c>
      <c r="E56">
        <v>57630.2</v>
      </c>
      <c r="F56" t="s">
        <v>60</v>
      </c>
      <c r="G56">
        <v>3.5999999999999997E-2</v>
      </c>
    </row>
    <row r="57" spans="1:7" x14ac:dyDescent="0.35">
      <c r="A57" s="1">
        <v>45551</v>
      </c>
      <c r="B57">
        <v>58213.1</v>
      </c>
      <c r="C57">
        <v>59126.2</v>
      </c>
      <c r="D57">
        <v>59204.3</v>
      </c>
      <c r="E57">
        <v>57527.8</v>
      </c>
      <c r="F57" t="s">
        <v>61</v>
      </c>
      <c r="G57">
        <v>-1.5599999999999999E-2</v>
      </c>
    </row>
    <row r="58" spans="1:7" x14ac:dyDescent="0.35">
      <c r="A58" s="1">
        <v>45550</v>
      </c>
      <c r="B58">
        <v>59138.5</v>
      </c>
      <c r="C58">
        <v>59995.6</v>
      </c>
      <c r="D58">
        <v>60377.599999999999</v>
      </c>
      <c r="E58">
        <v>58717.9</v>
      </c>
      <c r="F58" t="s">
        <v>62</v>
      </c>
      <c r="G58">
        <v>-1.43E-2</v>
      </c>
    </row>
    <row r="59" spans="1:7" x14ac:dyDescent="0.35">
      <c r="A59" s="1">
        <v>45549</v>
      </c>
      <c r="B59">
        <v>59995.4</v>
      </c>
      <c r="C59">
        <v>60514.8</v>
      </c>
      <c r="D59">
        <v>60609.4</v>
      </c>
      <c r="E59">
        <v>59494.3</v>
      </c>
      <c r="F59" t="s">
        <v>63</v>
      </c>
      <c r="G59">
        <v>-8.5000000000000006E-3</v>
      </c>
    </row>
    <row r="60" spans="1:7" x14ac:dyDescent="0.35">
      <c r="A60" s="1">
        <v>45548</v>
      </c>
      <c r="B60">
        <v>60511.6</v>
      </c>
      <c r="C60">
        <v>58134.400000000001</v>
      </c>
      <c r="D60">
        <v>60625.4</v>
      </c>
      <c r="E60">
        <v>57656.800000000003</v>
      </c>
      <c r="F60" t="s">
        <v>64</v>
      </c>
      <c r="G60">
        <v>4.0899999999999999E-2</v>
      </c>
    </row>
    <row r="61" spans="1:7" x14ac:dyDescent="0.35">
      <c r="A61" s="1">
        <v>45547</v>
      </c>
      <c r="B61">
        <v>58134.5</v>
      </c>
      <c r="C61">
        <v>57335.5</v>
      </c>
      <c r="D61">
        <v>58484.1</v>
      </c>
      <c r="E61">
        <v>57329.599999999999</v>
      </c>
      <c r="F61" t="s">
        <v>65</v>
      </c>
      <c r="G61">
        <v>1.3899999999999999E-2</v>
      </c>
    </row>
    <row r="62" spans="1:7" x14ac:dyDescent="0.35">
      <c r="A62" s="1">
        <v>45546</v>
      </c>
      <c r="B62">
        <v>57338.7</v>
      </c>
      <c r="C62">
        <v>57638</v>
      </c>
      <c r="D62">
        <v>57975.9</v>
      </c>
      <c r="E62">
        <v>55576.6</v>
      </c>
      <c r="F62" t="s">
        <v>66</v>
      </c>
      <c r="G62">
        <v>-5.1000000000000004E-3</v>
      </c>
    </row>
    <row r="63" spans="1:7" x14ac:dyDescent="0.35">
      <c r="A63" s="1">
        <v>45545</v>
      </c>
      <c r="B63">
        <v>57635</v>
      </c>
      <c r="C63">
        <v>57045.599999999999</v>
      </c>
      <c r="D63">
        <v>58019.9</v>
      </c>
      <c r="E63">
        <v>56415.3</v>
      </c>
      <c r="F63" t="s">
        <v>67</v>
      </c>
      <c r="G63">
        <v>1.03E-2</v>
      </c>
    </row>
    <row r="64" spans="1:7" x14ac:dyDescent="0.35">
      <c r="A64" s="1">
        <v>45544</v>
      </c>
      <c r="B64">
        <v>57049.599999999999</v>
      </c>
      <c r="C64">
        <v>54868</v>
      </c>
      <c r="D64">
        <v>57956.7</v>
      </c>
      <c r="E64">
        <v>54595.4</v>
      </c>
      <c r="F64" t="s">
        <v>68</v>
      </c>
      <c r="G64">
        <v>3.9899999999999998E-2</v>
      </c>
    </row>
    <row r="65" spans="1:7" x14ac:dyDescent="0.35">
      <c r="A65" s="1">
        <v>45543</v>
      </c>
      <c r="B65">
        <v>54861.3</v>
      </c>
      <c r="C65">
        <v>54161.4</v>
      </c>
      <c r="D65">
        <v>55292.7</v>
      </c>
      <c r="E65">
        <v>53642.400000000001</v>
      </c>
      <c r="F65" t="s">
        <v>69</v>
      </c>
      <c r="G65">
        <v>1.2999999999999999E-2</v>
      </c>
    </row>
    <row r="66" spans="1:7" x14ac:dyDescent="0.35">
      <c r="A66" s="1">
        <v>45542</v>
      </c>
      <c r="B66">
        <v>54156.5</v>
      </c>
      <c r="C66">
        <v>53965</v>
      </c>
      <c r="D66">
        <v>54819.199999999997</v>
      </c>
      <c r="E66">
        <v>53754.3</v>
      </c>
      <c r="F66" t="s">
        <v>70</v>
      </c>
      <c r="G66">
        <v>3.5000000000000001E-3</v>
      </c>
    </row>
    <row r="67" spans="1:7" x14ac:dyDescent="0.35">
      <c r="A67" s="1">
        <v>45541</v>
      </c>
      <c r="B67">
        <v>53966.8</v>
      </c>
      <c r="C67">
        <v>56179.7</v>
      </c>
      <c r="D67">
        <v>56969.1</v>
      </c>
      <c r="E67">
        <v>52644.6</v>
      </c>
      <c r="F67" t="s">
        <v>71</v>
      </c>
      <c r="G67">
        <v>-3.9399999999999998E-2</v>
      </c>
    </row>
    <row r="68" spans="1:7" x14ac:dyDescent="0.35">
      <c r="A68" s="1">
        <v>45540</v>
      </c>
      <c r="B68">
        <v>56183.199999999997</v>
      </c>
      <c r="C68">
        <v>57970.7</v>
      </c>
      <c r="D68">
        <v>58318.9</v>
      </c>
      <c r="E68">
        <v>55744.6</v>
      </c>
      <c r="F68" t="s">
        <v>72</v>
      </c>
      <c r="G68">
        <v>-3.09E-2</v>
      </c>
    </row>
    <row r="69" spans="1:7" x14ac:dyDescent="0.35">
      <c r="A69" s="1">
        <v>45539</v>
      </c>
      <c r="B69">
        <v>57973.4</v>
      </c>
      <c r="C69">
        <v>57490.400000000001</v>
      </c>
      <c r="D69">
        <v>58508.800000000003</v>
      </c>
      <c r="E69">
        <v>55732.1</v>
      </c>
      <c r="F69" t="s">
        <v>73</v>
      </c>
      <c r="G69">
        <v>8.6E-3</v>
      </c>
    </row>
    <row r="70" spans="1:7" x14ac:dyDescent="0.35">
      <c r="A70" s="1">
        <v>45538</v>
      </c>
      <c r="B70">
        <v>57479.8</v>
      </c>
      <c r="C70">
        <v>59133.7</v>
      </c>
      <c r="D70">
        <v>59799.7</v>
      </c>
      <c r="E70">
        <v>57436.9</v>
      </c>
      <c r="F70" t="s">
        <v>74</v>
      </c>
      <c r="G70">
        <v>-2.8000000000000001E-2</v>
      </c>
    </row>
    <row r="71" spans="1:7" x14ac:dyDescent="0.35">
      <c r="A71" s="1">
        <v>45537</v>
      </c>
      <c r="B71">
        <v>59134</v>
      </c>
      <c r="C71">
        <v>57309</v>
      </c>
      <c r="D71">
        <v>59416.6</v>
      </c>
      <c r="E71">
        <v>57185.8</v>
      </c>
      <c r="F71" t="s">
        <v>75</v>
      </c>
      <c r="G71">
        <v>3.1699999999999999E-2</v>
      </c>
    </row>
    <row r="72" spans="1:7" x14ac:dyDescent="0.35">
      <c r="A72" s="1">
        <v>45536</v>
      </c>
      <c r="B72">
        <v>57315.7</v>
      </c>
      <c r="C72">
        <v>58975.7</v>
      </c>
      <c r="D72">
        <v>59058.7</v>
      </c>
      <c r="E72">
        <v>57232.4</v>
      </c>
      <c r="F72" t="s">
        <v>76</v>
      </c>
      <c r="G72">
        <v>-2.8199999999999999E-2</v>
      </c>
    </row>
    <row r="73" spans="1:7" x14ac:dyDescent="0.35">
      <c r="A73" s="1">
        <v>45535</v>
      </c>
      <c r="B73">
        <v>58978.6</v>
      </c>
      <c r="C73">
        <v>59120.4</v>
      </c>
      <c r="D73">
        <v>59447</v>
      </c>
      <c r="E73">
        <v>58761.1</v>
      </c>
      <c r="F73" t="s">
        <v>77</v>
      </c>
      <c r="G73">
        <v>-2.3999999999999998E-3</v>
      </c>
    </row>
    <row r="74" spans="1:7" x14ac:dyDescent="0.35">
      <c r="A74" s="1">
        <v>45534</v>
      </c>
      <c r="B74">
        <v>59119.7</v>
      </c>
      <c r="C74">
        <v>59371.7</v>
      </c>
      <c r="D74">
        <v>59817.599999999999</v>
      </c>
      <c r="E74">
        <v>57874.7</v>
      </c>
      <c r="F74" t="s">
        <v>78</v>
      </c>
      <c r="G74">
        <v>-4.3E-3</v>
      </c>
    </row>
    <row r="75" spans="1:7" x14ac:dyDescent="0.35">
      <c r="A75" s="1">
        <v>45533</v>
      </c>
      <c r="B75">
        <v>59373.5</v>
      </c>
      <c r="C75">
        <v>59027.3</v>
      </c>
      <c r="D75">
        <v>61150.6</v>
      </c>
      <c r="E75">
        <v>58807.1</v>
      </c>
      <c r="F75" t="s">
        <v>79</v>
      </c>
      <c r="G75">
        <v>6.1000000000000004E-3</v>
      </c>
    </row>
    <row r="76" spans="1:7" x14ac:dyDescent="0.35">
      <c r="A76" s="1">
        <v>45532</v>
      </c>
      <c r="B76">
        <v>59016</v>
      </c>
      <c r="C76">
        <v>59425.599999999999</v>
      </c>
      <c r="D76">
        <v>60198.400000000001</v>
      </c>
      <c r="E76">
        <v>57912.1</v>
      </c>
      <c r="F76" t="s">
        <v>80</v>
      </c>
      <c r="G76">
        <v>-7.3000000000000001E-3</v>
      </c>
    </row>
    <row r="77" spans="1:7" x14ac:dyDescent="0.35">
      <c r="A77" s="1">
        <v>45531</v>
      </c>
      <c r="B77">
        <v>59450.9</v>
      </c>
      <c r="C77">
        <v>62832.2</v>
      </c>
      <c r="D77">
        <v>63201.4</v>
      </c>
      <c r="E77">
        <v>58187.3</v>
      </c>
      <c r="F77" t="s">
        <v>81</v>
      </c>
      <c r="G77">
        <v>-5.3999999999999999E-2</v>
      </c>
    </row>
    <row r="78" spans="1:7" x14ac:dyDescent="0.35">
      <c r="A78" s="1">
        <v>45530</v>
      </c>
      <c r="B78">
        <v>62846.2</v>
      </c>
      <c r="C78">
        <v>64240.7</v>
      </c>
      <c r="D78">
        <v>64472.5</v>
      </c>
      <c r="E78">
        <v>62841.1</v>
      </c>
      <c r="F78" t="s">
        <v>82</v>
      </c>
      <c r="G78">
        <v>-2.2200000000000001E-2</v>
      </c>
    </row>
    <row r="79" spans="1:7" x14ac:dyDescent="0.35">
      <c r="A79" s="1">
        <v>45529</v>
      </c>
      <c r="B79">
        <v>64273.2</v>
      </c>
      <c r="C79">
        <v>64160.7</v>
      </c>
      <c r="D79">
        <v>64939.199999999997</v>
      </c>
      <c r="E79">
        <v>63796.6</v>
      </c>
      <c r="F79" t="s">
        <v>83</v>
      </c>
      <c r="G79">
        <v>1.8E-3</v>
      </c>
    </row>
    <row r="80" spans="1:7" x14ac:dyDescent="0.35">
      <c r="A80" s="1">
        <v>45528</v>
      </c>
      <c r="B80">
        <v>64159.3</v>
      </c>
      <c r="C80">
        <v>64061.7</v>
      </c>
      <c r="D80">
        <v>64458.9</v>
      </c>
      <c r="E80">
        <v>63579.5</v>
      </c>
      <c r="F80" t="s">
        <v>84</v>
      </c>
      <c r="G80">
        <v>1.6999999999999999E-3</v>
      </c>
    </row>
    <row r="81" spans="1:7" x14ac:dyDescent="0.35">
      <c r="A81" s="1">
        <v>45527</v>
      </c>
      <c r="B81">
        <v>64053.1</v>
      </c>
      <c r="C81">
        <v>60374.7</v>
      </c>
      <c r="D81">
        <v>64830.1</v>
      </c>
      <c r="E81">
        <v>60354.400000000001</v>
      </c>
      <c r="F81" t="s">
        <v>85</v>
      </c>
      <c r="G81">
        <v>6.0999999999999999E-2</v>
      </c>
    </row>
    <row r="82" spans="1:7" x14ac:dyDescent="0.35">
      <c r="A82" s="1">
        <v>45526</v>
      </c>
      <c r="B82">
        <v>60372.2</v>
      </c>
      <c r="C82">
        <v>61158.3</v>
      </c>
      <c r="D82">
        <v>61399.7</v>
      </c>
      <c r="E82">
        <v>59815.8</v>
      </c>
      <c r="F82" t="s">
        <v>86</v>
      </c>
      <c r="G82">
        <v>-1.29E-2</v>
      </c>
    </row>
    <row r="83" spans="1:7" x14ac:dyDescent="0.35">
      <c r="A83" s="1">
        <v>45525</v>
      </c>
      <c r="B83">
        <v>61158.1</v>
      </c>
      <c r="C83">
        <v>59010</v>
      </c>
      <c r="D83">
        <v>61812</v>
      </c>
      <c r="E83">
        <v>58831.1</v>
      </c>
      <c r="F83" t="s">
        <v>87</v>
      </c>
      <c r="G83">
        <v>3.6499999999999998E-2</v>
      </c>
    </row>
    <row r="84" spans="1:7" x14ac:dyDescent="0.35">
      <c r="A84" s="1">
        <v>45524</v>
      </c>
      <c r="B84">
        <v>59005.8</v>
      </c>
      <c r="C84">
        <v>59470.3</v>
      </c>
      <c r="D84">
        <v>61331.6</v>
      </c>
      <c r="E84">
        <v>58612</v>
      </c>
      <c r="F84" t="s">
        <v>88</v>
      </c>
      <c r="G84">
        <v>-7.7999999999999996E-3</v>
      </c>
    </row>
    <row r="85" spans="1:7" x14ac:dyDescent="0.35">
      <c r="A85" s="1">
        <v>45523</v>
      </c>
      <c r="B85">
        <v>59470.9</v>
      </c>
      <c r="C85">
        <v>58445.8</v>
      </c>
      <c r="D85">
        <v>59598.5</v>
      </c>
      <c r="E85">
        <v>57872</v>
      </c>
      <c r="F85" t="s">
        <v>89</v>
      </c>
      <c r="G85">
        <v>1.7500000000000002E-2</v>
      </c>
    </row>
    <row r="86" spans="1:7" x14ac:dyDescent="0.35">
      <c r="A86" s="1">
        <v>45522</v>
      </c>
      <c r="B86">
        <v>58446.3</v>
      </c>
      <c r="C86">
        <v>59485.4</v>
      </c>
      <c r="D86">
        <v>60216.3</v>
      </c>
      <c r="E86">
        <v>58436.1</v>
      </c>
      <c r="F86" t="s">
        <v>90</v>
      </c>
      <c r="G86">
        <v>-1.7399999999999999E-2</v>
      </c>
    </row>
    <row r="87" spans="1:7" x14ac:dyDescent="0.35">
      <c r="A87" s="1">
        <v>45521</v>
      </c>
      <c r="B87">
        <v>59483.1</v>
      </c>
      <c r="C87">
        <v>58877.8</v>
      </c>
      <c r="D87">
        <v>59659.5</v>
      </c>
      <c r="E87">
        <v>58825.5</v>
      </c>
      <c r="F87" t="s">
        <v>91</v>
      </c>
      <c r="G87">
        <v>1.03E-2</v>
      </c>
    </row>
    <row r="88" spans="1:7" x14ac:dyDescent="0.35">
      <c r="A88" s="1">
        <v>45520</v>
      </c>
      <c r="B88">
        <v>58877.2</v>
      </c>
      <c r="C88">
        <v>57545.1</v>
      </c>
      <c r="D88">
        <v>59817.3</v>
      </c>
      <c r="E88">
        <v>57129.1</v>
      </c>
      <c r="F88" t="s">
        <v>92</v>
      </c>
      <c r="G88">
        <v>2.3300000000000001E-2</v>
      </c>
    </row>
    <row r="89" spans="1:7" x14ac:dyDescent="0.35">
      <c r="A89" s="1">
        <v>45519</v>
      </c>
      <c r="B89">
        <v>57534.6</v>
      </c>
      <c r="C89">
        <v>58710.1</v>
      </c>
      <c r="D89">
        <v>59831.4</v>
      </c>
      <c r="E89">
        <v>56275.7</v>
      </c>
      <c r="F89" t="s">
        <v>93</v>
      </c>
      <c r="G89">
        <v>-0.02</v>
      </c>
    </row>
    <row r="90" spans="1:7" x14ac:dyDescent="0.35">
      <c r="A90" s="1">
        <v>45518</v>
      </c>
      <c r="B90">
        <v>58707.8</v>
      </c>
      <c r="C90">
        <v>60594.6</v>
      </c>
      <c r="D90">
        <v>61543</v>
      </c>
      <c r="E90">
        <v>58491.199999999997</v>
      </c>
      <c r="F90" t="s">
        <v>94</v>
      </c>
      <c r="G90">
        <v>-3.1099999999999999E-2</v>
      </c>
    </row>
    <row r="91" spans="1:7" x14ac:dyDescent="0.35">
      <c r="A91" s="1">
        <v>45517</v>
      </c>
      <c r="B91">
        <v>60595.199999999997</v>
      </c>
      <c r="C91">
        <v>59350.2</v>
      </c>
      <c r="D91">
        <v>61537</v>
      </c>
      <c r="E91">
        <v>58492.4</v>
      </c>
      <c r="F91" t="s">
        <v>95</v>
      </c>
      <c r="G91">
        <v>2.1000000000000001E-2</v>
      </c>
    </row>
    <row r="92" spans="1:7" x14ac:dyDescent="0.35">
      <c r="A92" s="1">
        <v>45516</v>
      </c>
      <c r="B92">
        <v>59350</v>
      </c>
      <c r="C92">
        <v>58711.7</v>
      </c>
      <c r="D92">
        <v>60606.2</v>
      </c>
      <c r="E92">
        <v>57689</v>
      </c>
      <c r="F92" t="s">
        <v>96</v>
      </c>
      <c r="G92">
        <v>1.0800000000000001E-2</v>
      </c>
    </row>
    <row r="93" spans="1:7" x14ac:dyDescent="0.35">
      <c r="A93" s="1">
        <v>45515</v>
      </c>
      <c r="B93">
        <v>58713.3</v>
      </c>
      <c r="C93">
        <v>60929.8</v>
      </c>
      <c r="D93">
        <v>61677.3</v>
      </c>
      <c r="E93">
        <v>58388.7</v>
      </c>
      <c r="F93" t="s">
        <v>97</v>
      </c>
      <c r="G93">
        <v>-3.6400000000000002E-2</v>
      </c>
    </row>
    <row r="94" spans="1:7" x14ac:dyDescent="0.35">
      <c r="A94" s="1">
        <v>45514</v>
      </c>
      <c r="B94">
        <v>60931.7</v>
      </c>
      <c r="C94">
        <v>60844.5</v>
      </c>
      <c r="D94">
        <v>61344.5</v>
      </c>
      <c r="E94">
        <v>60264.2</v>
      </c>
      <c r="F94" t="s">
        <v>98</v>
      </c>
      <c r="G94">
        <v>1.2999999999999999E-3</v>
      </c>
    </row>
    <row r="95" spans="1:7" x14ac:dyDescent="0.35">
      <c r="A95" s="1">
        <v>45513</v>
      </c>
      <c r="B95">
        <v>60850.6</v>
      </c>
      <c r="C95">
        <v>61697.8</v>
      </c>
      <c r="D95">
        <v>61712.3</v>
      </c>
      <c r="E95">
        <v>59570.2</v>
      </c>
      <c r="F95" t="s">
        <v>99</v>
      </c>
      <c r="G95">
        <v>-1.38E-2</v>
      </c>
    </row>
    <row r="96" spans="1:7" x14ac:dyDescent="0.35">
      <c r="A96" s="1">
        <v>45512</v>
      </c>
      <c r="B96">
        <v>61699.7</v>
      </c>
      <c r="C96">
        <v>55112.800000000003</v>
      </c>
      <c r="D96">
        <v>62563.5</v>
      </c>
      <c r="E96">
        <v>54786.9</v>
      </c>
      <c r="F96" t="s">
        <v>100</v>
      </c>
      <c r="G96">
        <v>0.11940000000000001</v>
      </c>
    </row>
    <row r="97" spans="1:7" x14ac:dyDescent="0.35">
      <c r="A97" s="1">
        <v>45511</v>
      </c>
      <c r="B97">
        <v>55120.9</v>
      </c>
      <c r="C97">
        <v>56049.9</v>
      </c>
      <c r="D97">
        <v>57669.599999999999</v>
      </c>
      <c r="E97">
        <v>54598.5</v>
      </c>
      <c r="F97" t="s">
        <v>101</v>
      </c>
      <c r="G97">
        <v>-1.67E-2</v>
      </c>
    </row>
    <row r="98" spans="1:7" x14ac:dyDescent="0.35">
      <c r="A98" s="1">
        <v>45510</v>
      </c>
      <c r="B98">
        <v>56057.8</v>
      </c>
      <c r="C98">
        <v>54010.8</v>
      </c>
      <c r="D98">
        <v>57025.599999999999</v>
      </c>
      <c r="E98">
        <v>53998.2</v>
      </c>
      <c r="F98" t="s">
        <v>102</v>
      </c>
      <c r="G98">
        <v>3.85E-2</v>
      </c>
    </row>
    <row r="99" spans="1:7" x14ac:dyDescent="0.35">
      <c r="A99" s="1">
        <v>45509</v>
      </c>
      <c r="B99">
        <v>53979</v>
      </c>
      <c r="C99">
        <v>58142.9</v>
      </c>
      <c r="D99">
        <v>58291.4</v>
      </c>
      <c r="E99">
        <v>49486.9</v>
      </c>
      <c r="F99" t="s">
        <v>103</v>
      </c>
      <c r="G99">
        <v>-7.1599999999999997E-2</v>
      </c>
    </row>
    <row r="100" spans="1:7" x14ac:dyDescent="0.35">
      <c r="A100" s="1">
        <v>45508</v>
      </c>
      <c r="B100">
        <v>58141.8</v>
      </c>
      <c r="C100">
        <v>60700.2</v>
      </c>
      <c r="D100">
        <v>61086.5</v>
      </c>
      <c r="E100">
        <v>57346.9</v>
      </c>
      <c r="F100" t="s">
        <v>43</v>
      </c>
      <c r="G100">
        <v>-4.2099999999999999E-2</v>
      </c>
    </row>
    <row r="101" spans="1:7" x14ac:dyDescent="0.35">
      <c r="A101" s="1">
        <v>45507</v>
      </c>
      <c r="B101">
        <v>60696.7</v>
      </c>
      <c r="C101">
        <v>61480.800000000003</v>
      </c>
      <c r="D101">
        <v>62184.2</v>
      </c>
      <c r="E101">
        <v>59914.6</v>
      </c>
      <c r="F101" t="s">
        <v>104</v>
      </c>
      <c r="G101">
        <v>-1.2699999999999999E-2</v>
      </c>
    </row>
    <row r="102" spans="1:7" x14ac:dyDescent="0.35">
      <c r="A102" s="1">
        <v>45506</v>
      </c>
      <c r="B102">
        <v>61478.7</v>
      </c>
      <c r="C102">
        <v>65351.8</v>
      </c>
      <c r="D102">
        <v>65567.100000000006</v>
      </c>
      <c r="E102">
        <v>61242.3</v>
      </c>
      <c r="F102" t="s">
        <v>105</v>
      </c>
      <c r="G102">
        <v>-5.96E-2</v>
      </c>
    </row>
    <row r="103" spans="1:7" x14ac:dyDescent="0.35">
      <c r="A103" s="1">
        <v>45505</v>
      </c>
      <c r="B103">
        <v>65372.9</v>
      </c>
      <c r="C103">
        <v>64625.7</v>
      </c>
      <c r="D103">
        <v>65587.899999999994</v>
      </c>
      <c r="E103">
        <v>62303.9</v>
      </c>
      <c r="F103" t="s">
        <v>106</v>
      </c>
      <c r="G103">
        <v>1.1599999999999999E-2</v>
      </c>
    </row>
    <row r="104" spans="1:7" x14ac:dyDescent="0.35">
      <c r="A104" s="1">
        <v>45504</v>
      </c>
      <c r="B104">
        <v>64626</v>
      </c>
      <c r="C104">
        <v>66185.399999999994</v>
      </c>
      <c r="D104">
        <v>66825.600000000006</v>
      </c>
      <c r="E104">
        <v>64538.3</v>
      </c>
      <c r="F104" t="s">
        <v>107</v>
      </c>
      <c r="G104">
        <v>-2.3599999999999999E-2</v>
      </c>
    </row>
    <row r="105" spans="1:7" x14ac:dyDescent="0.35">
      <c r="A105" s="1">
        <v>45503</v>
      </c>
      <c r="B105">
        <v>66184.899999999994</v>
      </c>
      <c r="C105">
        <v>66796.100000000006</v>
      </c>
      <c r="D105">
        <v>66998.3</v>
      </c>
      <c r="E105">
        <v>65328.7</v>
      </c>
      <c r="F105" t="s">
        <v>108</v>
      </c>
      <c r="G105">
        <v>-9.1999999999999998E-3</v>
      </c>
    </row>
    <row r="106" spans="1:7" x14ac:dyDescent="0.35">
      <c r="A106" s="1">
        <v>45502</v>
      </c>
      <c r="B106">
        <v>66798.7</v>
      </c>
      <c r="C106">
        <v>68256.3</v>
      </c>
      <c r="D106">
        <v>70000.2</v>
      </c>
      <c r="E106">
        <v>66544.5</v>
      </c>
      <c r="F106" t="s">
        <v>109</v>
      </c>
      <c r="G106">
        <v>-2.1399999999999999E-2</v>
      </c>
    </row>
    <row r="107" spans="1:7" x14ac:dyDescent="0.35">
      <c r="A107" s="1">
        <v>45501</v>
      </c>
      <c r="B107">
        <v>68256.3</v>
      </c>
      <c r="C107">
        <v>67888.899999999994</v>
      </c>
      <c r="D107">
        <v>68291.899999999994</v>
      </c>
      <c r="E107">
        <v>67067.8</v>
      </c>
      <c r="F107" t="s">
        <v>110</v>
      </c>
      <c r="G107">
        <v>6.1000000000000004E-3</v>
      </c>
    </row>
    <row r="108" spans="1:7" x14ac:dyDescent="0.35">
      <c r="A108" s="1">
        <v>45500</v>
      </c>
      <c r="B108">
        <v>67843.100000000006</v>
      </c>
      <c r="C108">
        <v>67910.8</v>
      </c>
      <c r="D108">
        <v>69387.600000000006</v>
      </c>
      <c r="E108">
        <v>66776.800000000003</v>
      </c>
      <c r="F108" t="s">
        <v>111</v>
      </c>
      <c r="G108">
        <v>-1E-3</v>
      </c>
    </row>
    <row r="109" spans="1:7" x14ac:dyDescent="0.35">
      <c r="A109" s="1">
        <v>45499</v>
      </c>
      <c r="B109">
        <v>67908.600000000006</v>
      </c>
      <c r="C109">
        <v>65799.7</v>
      </c>
      <c r="D109">
        <v>68205</v>
      </c>
      <c r="E109">
        <v>65764.3</v>
      </c>
      <c r="F109" t="s">
        <v>112</v>
      </c>
      <c r="G109">
        <v>3.2099999999999997E-2</v>
      </c>
    </row>
    <row r="110" spans="1:7" x14ac:dyDescent="0.35">
      <c r="A110" s="1">
        <v>45498</v>
      </c>
      <c r="B110">
        <v>65799.3</v>
      </c>
      <c r="C110">
        <v>65363.9</v>
      </c>
      <c r="D110">
        <v>66088.600000000006</v>
      </c>
      <c r="E110">
        <v>63500.9</v>
      </c>
      <c r="F110" t="s">
        <v>113</v>
      </c>
      <c r="G110">
        <v>6.6E-3</v>
      </c>
    </row>
    <row r="111" spans="1:7" x14ac:dyDescent="0.35">
      <c r="A111" s="1">
        <v>45497</v>
      </c>
      <c r="B111">
        <v>65370.5</v>
      </c>
      <c r="C111">
        <v>65936.800000000003</v>
      </c>
      <c r="D111">
        <v>67072.100000000006</v>
      </c>
      <c r="E111">
        <v>65155.199999999997</v>
      </c>
      <c r="F111" t="s">
        <v>114</v>
      </c>
      <c r="G111">
        <v>-8.6E-3</v>
      </c>
    </row>
    <row r="112" spans="1:7" x14ac:dyDescent="0.35">
      <c r="A112" s="1">
        <v>45496</v>
      </c>
      <c r="B112">
        <v>65937.8</v>
      </c>
      <c r="C112">
        <v>67550.399999999994</v>
      </c>
      <c r="D112">
        <v>67750.2</v>
      </c>
      <c r="E112">
        <v>65512.9</v>
      </c>
      <c r="F112" t="s">
        <v>115</v>
      </c>
      <c r="G112">
        <v>-2.3900000000000001E-2</v>
      </c>
    </row>
    <row r="113" spans="1:7" x14ac:dyDescent="0.35">
      <c r="A113" s="1">
        <v>45495</v>
      </c>
      <c r="B113">
        <v>67553.600000000006</v>
      </c>
      <c r="C113">
        <v>68158.399999999994</v>
      </c>
      <c r="D113">
        <v>68468.899999999994</v>
      </c>
      <c r="E113">
        <v>66601.8</v>
      </c>
      <c r="F113" t="s">
        <v>116</v>
      </c>
      <c r="G113">
        <v>-8.8999999999999999E-3</v>
      </c>
    </row>
    <row r="114" spans="1:7" x14ac:dyDescent="0.35">
      <c r="A114" s="1">
        <v>45494</v>
      </c>
      <c r="B114">
        <v>68158.7</v>
      </c>
      <c r="C114">
        <v>67147.8</v>
      </c>
      <c r="D114">
        <v>68352.899999999994</v>
      </c>
      <c r="E114">
        <v>65825.600000000006</v>
      </c>
      <c r="F114" t="s">
        <v>117</v>
      </c>
      <c r="G114">
        <v>1.4999999999999999E-2</v>
      </c>
    </row>
    <row r="115" spans="1:7" x14ac:dyDescent="0.35">
      <c r="A115" s="1">
        <v>45493</v>
      </c>
      <c r="B115">
        <v>67148.5</v>
      </c>
      <c r="C115">
        <v>66677</v>
      </c>
      <c r="D115">
        <v>67586.399999999994</v>
      </c>
      <c r="E115">
        <v>66257.399999999994</v>
      </c>
      <c r="F115" t="s">
        <v>118</v>
      </c>
      <c r="G115">
        <v>7.1000000000000004E-3</v>
      </c>
    </row>
    <row r="116" spans="1:7" x14ac:dyDescent="0.35">
      <c r="A116" s="1">
        <v>45492</v>
      </c>
      <c r="B116">
        <v>66677.399999999994</v>
      </c>
      <c r="C116">
        <v>63981.2</v>
      </c>
      <c r="D116">
        <v>67390.399999999994</v>
      </c>
      <c r="E116">
        <v>63326.1</v>
      </c>
      <c r="F116" t="s">
        <v>119</v>
      </c>
      <c r="G116">
        <v>4.2200000000000001E-2</v>
      </c>
    </row>
    <row r="117" spans="1:7" x14ac:dyDescent="0.35">
      <c r="A117" s="1">
        <v>45491</v>
      </c>
      <c r="B117">
        <v>63980.5</v>
      </c>
      <c r="C117">
        <v>64090.400000000001</v>
      </c>
      <c r="D117">
        <v>65102</v>
      </c>
      <c r="E117">
        <v>63253.5</v>
      </c>
      <c r="F117" t="s">
        <v>120</v>
      </c>
      <c r="G117">
        <v>-1.6999999999999999E-3</v>
      </c>
    </row>
    <row r="118" spans="1:7" x14ac:dyDescent="0.35">
      <c r="A118" s="1">
        <v>45490</v>
      </c>
      <c r="B118">
        <v>64089.2</v>
      </c>
      <c r="C118">
        <v>65052.800000000003</v>
      </c>
      <c r="D118">
        <v>66051.5</v>
      </c>
      <c r="E118">
        <v>63897.5</v>
      </c>
      <c r="F118" t="s">
        <v>121</v>
      </c>
      <c r="G118">
        <v>-1.4800000000000001E-2</v>
      </c>
    </row>
    <row r="119" spans="1:7" x14ac:dyDescent="0.35">
      <c r="A119" s="1">
        <v>45489</v>
      </c>
      <c r="B119">
        <v>65049.7</v>
      </c>
      <c r="C119">
        <v>64749.2</v>
      </c>
      <c r="D119">
        <v>65319.5</v>
      </c>
      <c r="E119">
        <v>62430.8</v>
      </c>
      <c r="F119" t="s">
        <v>122</v>
      </c>
      <c r="G119">
        <v>4.1000000000000003E-3</v>
      </c>
    </row>
    <row r="120" spans="1:7" x14ac:dyDescent="0.35">
      <c r="A120" s="1">
        <v>45488</v>
      </c>
      <c r="B120">
        <v>64782.400000000001</v>
      </c>
      <c r="C120">
        <v>60794.7</v>
      </c>
      <c r="D120">
        <v>64869.5</v>
      </c>
      <c r="E120">
        <v>60678.8</v>
      </c>
      <c r="F120" t="s">
        <v>123</v>
      </c>
      <c r="G120">
        <v>6.5600000000000006E-2</v>
      </c>
    </row>
    <row r="121" spans="1:7" x14ac:dyDescent="0.35">
      <c r="A121" s="1">
        <v>45487</v>
      </c>
      <c r="B121">
        <v>60794.9</v>
      </c>
      <c r="C121">
        <v>59207.9</v>
      </c>
      <c r="D121">
        <v>61326.9</v>
      </c>
      <c r="E121">
        <v>59207.9</v>
      </c>
      <c r="F121" t="s">
        <v>124</v>
      </c>
      <c r="G121">
        <v>2.6800000000000001E-2</v>
      </c>
    </row>
    <row r="122" spans="1:7" x14ac:dyDescent="0.35">
      <c r="A122" s="1">
        <v>45486</v>
      </c>
      <c r="B122">
        <v>59209.8</v>
      </c>
      <c r="C122">
        <v>57897.4</v>
      </c>
      <c r="D122">
        <v>59826.5</v>
      </c>
      <c r="E122">
        <v>57770.6</v>
      </c>
      <c r="F122" t="s">
        <v>125</v>
      </c>
      <c r="G122">
        <v>2.29E-2</v>
      </c>
    </row>
    <row r="123" spans="1:7" x14ac:dyDescent="0.35">
      <c r="A123" s="1">
        <v>45485</v>
      </c>
      <c r="B123">
        <v>57885.1</v>
      </c>
      <c r="C123">
        <v>57338.3</v>
      </c>
      <c r="D123">
        <v>58520.9</v>
      </c>
      <c r="E123">
        <v>56575.7</v>
      </c>
      <c r="F123" t="s">
        <v>126</v>
      </c>
      <c r="G123">
        <v>9.5999999999999992E-3</v>
      </c>
    </row>
    <row r="124" spans="1:7" x14ac:dyDescent="0.35">
      <c r="A124" s="1">
        <v>45484</v>
      </c>
      <c r="B124">
        <v>57337.3</v>
      </c>
      <c r="C124">
        <v>57745.9</v>
      </c>
      <c r="D124">
        <v>59404.4</v>
      </c>
      <c r="E124">
        <v>57095</v>
      </c>
      <c r="F124" t="s">
        <v>127</v>
      </c>
      <c r="G124">
        <v>-7.1000000000000004E-3</v>
      </c>
    </row>
    <row r="125" spans="1:7" x14ac:dyDescent="0.35">
      <c r="A125" s="1">
        <v>45483</v>
      </c>
      <c r="B125">
        <v>57746.7</v>
      </c>
      <c r="C125">
        <v>58040.2</v>
      </c>
      <c r="D125">
        <v>59393.8</v>
      </c>
      <c r="E125">
        <v>57185.3</v>
      </c>
      <c r="F125" t="s">
        <v>128</v>
      </c>
      <c r="G125">
        <v>-5.0000000000000001E-3</v>
      </c>
    </row>
    <row r="126" spans="1:7" x14ac:dyDescent="0.35">
      <c r="A126" s="1">
        <v>45482</v>
      </c>
      <c r="B126">
        <v>58039.4</v>
      </c>
      <c r="C126">
        <v>56721.3</v>
      </c>
      <c r="D126">
        <v>58234</v>
      </c>
      <c r="E126">
        <v>56306.3</v>
      </c>
      <c r="F126" t="s">
        <v>129</v>
      </c>
      <c r="G126">
        <v>2.3199999999999998E-2</v>
      </c>
    </row>
    <row r="127" spans="1:7" x14ac:dyDescent="0.35">
      <c r="A127" s="1">
        <v>45481</v>
      </c>
      <c r="B127">
        <v>56724.7</v>
      </c>
      <c r="C127">
        <v>55850.2</v>
      </c>
      <c r="D127">
        <v>58115.8</v>
      </c>
      <c r="E127">
        <v>54320</v>
      </c>
      <c r="F127" t="s">
        <v>130</v>
      </c>
      <c r="G127">
        <v>1.55E-2</v>
      </c>
    </row>
    <row r="128" spans="1:7" x14ac:dyDescent="0.35">
      <c r="A128" s="1">
        <v>45480</v>
      </c>
      <c r="B128">
        <v>55861.1</v>
      </c>
      <c r="C128">
        <v>58240.2</v>
      </c>
      <c r="D128">
        <v>58394.6</v>
      </c>
      <c r="E128">
        <v>55756.3</v>
      </c>
      <c r="F128" t="s">
        <v>131</v>
      </c>
      <c r="G128">
        <v>-4.1200000000000001E-2</v>
      </c>
    </row>
    <row r="129" spans="1:7" x14ac:dyDescent="0.35">
      <c r="A129" s="1">
        <v>45479</v>
      </c>
      <c r="B129">
        <v>58259.199999999997</v>
      </c>
      <c r="C129">
        <v>56640</v>
      </c>
      <c r="D129">
        <v>58462</v>
      </c>
      <c r="E129">
        <v>56026.8</v>
      </c>
      <c r="F129" t="s">
        <v>132</v>
      </c>
      <c r="G129">
        <v>2.86E-2</v>
      </c>
    </row>
    <row r="130" spans="1:7" x14ac:dyDescent="0.35">
      <c r="A130" s="1">
        <v>45478</v>
      </c>
      <c r="B130">
        <v>56641.8</v>
      </c>
      <c r="C130">
        <v>57025.7</v>
      </c>
      <c r="D130">
        <v>57471.1</v>
      </c>
      <c r="E130">
        <v>53883.4</v>
      </c>
      <c r="F130" t="s">
        <v>133</v>
      </c>
      <c r="G130">
        <v>-6.7000000000000002E-3</v>
      </c>
    </row>
    <row r="131" spans="1:7" x14ac:dyDescent="0.35">
      <c r="A131" s="1">
        <v>45477</v>
      </c>
      <c r="B131">
        <v>57026.3</v>
      </c>
      <c r="C131">
        <v>60201.4</v>
      </c>
      <c r="D131">
        <v>60463</v>
      </c>
      <c r="E131">
        <v>56812.7</v>
      </c>
      <c r="F131" t="s">
        <v>134</v>
      </c>
      <c r="G131">
        <v>-5.2699999999999997E-2</v>
      </c>
    </row>
    <row r="132" spans="1:7" x14ac:dyDescent="0.35">
      <c r="A132" s="1">
        <v>45476</v>
      </c>
      <c r="B132">
        <v>60199.3</v>
      </c>
      <c r="C132">
        <v>62104.9</v>
      </c>
      <c r="D132">
        <v>62263.6</v>
      </c>
      <c r="E132">
        <v>59466.6</v>
      </c>
      <c r="F132" t="s">
        <v>135</v>
      </c>
      <c r="G132">
        <v>-3.0700000000000002E-2</v>
      </c>
    </row>
    <row r="133" spans="1:7" x14ac:dyDescent="0.35">
      <c r="A133" s="1">
        <v>45475</v>
      </c>
      <c r="B133">
        <v>62103.3</v>
      </c>
      <c r="C133">
        <v>62888.3</v>
      </c>
      <c r="D133">
        <v>63257</v>
      </c>
      <c r="E133">
        <v>61797.599999999999</v>
      </c>
      <c r="F133" t="s">
        <v>136</v>
      </c>
      <c r="G133">
        <v>-1.2500000000000001E-2</v>
      </c>
    </row>
    <row r="134" spans="1:7" x14ac:dyDescent="0.35">
      <c r="A134" s="1">
        <v>45474</v>
      </c>
      <c r="B134">
        <v>62890.1</v>
      </c>
      <c r="C134">
        <v>62768.800000000003</v>
      </c>
      <c r="D134">
        <v>63842.1</v>
      </c>
      <c r="E134">
        <v>62558</v>
      </c>
      <c r="F134" t="s">
        <v>137</v>
      </c>
      <c r="G134">
        <v>2.2000000000000001E-3</v>
      </c>
    </row>
    <row r="135" spans="1:7" x14ac:dyDescent="0.35">
      <c r="A135" s="1">
        <v>45473</v>
      </c>
      <c r="B135">
        <v>62754.3</v>
      </c>
      <c r="C135">
        <v>60973.1</v>
      </c>
      <c r="D135">
        <v>63006.6</v>
      </c>
      <c r="E135">
        <v>60703.7</v>
      </c>
      <c r="F135" t="s">
        <v>138</v>
      </c>
      <c r="G135">
        <v>2.92E-2</v>
      </c>
    </row>
    <row r="136" spans="1:7" x14ac:dyDescent="0.35">
      <c r="A136" s="1">
        <v>45472</v>
      </c>
      <c r="B136">
        <v>60973.4</v>
      </c>
      <c r="C136">
        <v>60403.7</v>
      </c>
      <c r="D136">
        <v>61192.800000000003</v>
      </c>
      <c r="E136">
        <v>60382.8</v>
      </c>
      <c r="F136" t="s">
        <v>139</v>
      </c>
      <c r="G136">
        <v>9.4000000000000004E-3</v>
      </c>
    </row>
    <row r="137" spans="1:7" x14ac:dyDescent="0.35">
      <c r="A137" s="1">
        <v>45471</v>
      </c>
      <c r="B137">
        <v>60403.3</v>
      </c>
      <c r="C137">
        <v>61684.6</v>
      </c>
      <c r="D137">
        <v>62175.4</v>
      </c>
      <c r="E137">
        <v>60081.9</v>
      </c>
      <c r="F137" t="s">
        <v>140</v>
      </c>
      <c r="G137">
        <v>-2.0799999999999999E-2</v>
      </c>
    </row>
    <row r="138" spans="1:7" x14ac:dyDescent="0.35">
      <c r="A138" s="1">
        <v>45470</v>
      </c>
      <c r="B138">
        <v>61685.3</v>
      </c>
      <c r="C138">
        <v>60848.3</v>
      </c>
      <c r="D138">
        <v>62351.199999999997</v>
      </c>
      <c r="E138">
        <v>60629.4</v>
      </c>
      <c r="F138" t="s">
        <v>141</v>
      </c>
      <c r="G138">
        <v>1.37E-2</v>
      </c>
    </row>
    <row r="139" spans="1:7" x14ac:dyDescent="0.35">
      <c r="A139" s="1">
        <v>45469</v>
      </c>
      <c r="B139">
        <v>60849.4</v>
      </c>
      <c r="C139">
        <v>61809.9</v>
      </c>
      <c r="D139">
        <v>62469.4</v>
      </c>
      <c r="E139">
        <v>60715.1</v>
      </c>
      <c r="F139" t="s">
        <v>142</v>
      </c>
      <c r="G139">
        <v>-1.55E-2</v>
      </c>
    </row>
    <row r="140" spans="1:7" x14ac:dyDescent="0.35">
      <c r="A140" s="1">
        <v>45468</v>
      </c>
      <c r="B140">
        <v>61809.4</v>
      </c>
      <c r="C140">
        <v>60292</v>
      </c>
      <c r="D140">
        <v>62266</v>
      </c>
      <c r="E140">
        <v>60262.2</v>
      </c>
      <c r="F140" t="s">
        <v>143</v>
      </c>
      <c r="G140">
        <v>2.52E-2</v>
      </c>
    </row>
    <row r="141" spans="1:7" x14ac:dyDescent="0.35">
      <c r="A141" s="1">
        <v>45467</v>
      </c>
      <c r="B141">
        <v>60292.7</v>
      </c>
      <c r="C141">
        <v>63201.599999999999</v>
      </c>
      <c r="D141">
        <v>63357.1</v>
      </c>
      <c r="E141">
        <v>58589.9</v>
      </c>
      <c r="F141" t="s">
        <v>144</v>
      </c>
      <c r="G141">
        <v>-4.5900000000000003E-2</v>
      </c>
    </row>
    <row r="142" spans="1:7" x14ac:dyDescent="0.35">
      <c r="A142" s="1">
        <v>45466</v>
      </c>
      <c r="B142">
        <v>63196.2</v>
      </c>
      <c r="C142">
        <v>64261</v>
      </c>
      <c r="D142">
        <v>64518.9</v>
      </c>
      <c r="E142">
        <v>63195.3</v>
      </c>
      <c r="F142" t="s">
        <v>145</v>
      </c>
      <c r="G142">
        <v>-1.66E-2</v>
      </c>
    </row>
    <row r="143" spans="1:7" x14ac:dyDescent="0.35">
      <c r="A143" s="1">
        <v>45465</v>
      </c>
      <c r="B143">
        <v>64261</v>
      </c>
      <c r="C143">
        <v>64131.9</v>
      </c>
      <c r="D143">
        <v>64523.9</v>
      </c>
      <c r="E143">
        <v>63944</v>
      </c>
      <c r="F143" t="s">
        <v>146</v>
      </c>
      <c r="G143">
        <v>2.0999999999999999E-3</v>
      </c>
    </row>
    <row r="144" spans="1:7" x14ac:dyDescent="0.35">
      <c r="A144" s="1">
        <v>45464</v>
      </c>
      <c r="B144">
        <v>64128.5</v>
      </c>
      <c r="C144">
        <v>64854.3</v>
      </c>
      <c r="D144">
        <v>65054.9</v>
      </c>
      <c r="E144">
        <v>63427.9</v>
      </c>
      <c r="F144" t="s">
        <v>147</v>
      </c>
      <c r="G144">
        <v>-1.12E-2</v>
      </c>
    </row>
    <row r="145" spans="1:7" x14ac:dyDescent="0.35">
      <c r="A145" s="1">
        <v>45463</v>
      </c>
      <c r="B145">
        <v>64854.3</v>
      </c>
      <c r="C145">
        <v>64982.1</v>
      </c>
      <c r="D145">
        <v>66474.2</v>
      </c>
      <c r="E145">
        <v>64566.7</v>
      </c>
      <c r="F145" t="s">
        <v>148</v>
      </c>
      <c r="G145">
        <v>-1.9E-3</v>
      </c>
    </row>
    <row r="146" spans="1:7" x14ac:dyDescent="0.35">
      <c r="A146" s="1">
        <v>45462</v>
      </c>
      <c r="B146">
        <v>64980.9</v>
      </c>
      <c r="C146">
        <v>65159.8</v>
      </c>
      <c r="D146">
        <v>65706.399999999994</v>
      </c>
      <c r="E146">
        <v>64705.599999999999</v>
      </c>
      <c r="F146" t="s">
        <v>149</v>
      </c>
      <c r="G146">
        <v>-2.7000000000000001E-3</v>
      </c>
    </row>
    <row r="147" spans="1:7" x14ac:dyDescent="0.35">
      <c r="A147" s="1">
        <v>45461</v>
      </c>
      <c r="B147">
        <v>65159.9</v>
      </c>
      <c r="C147">
        <v>66495.7</v>
      </c>
      <c r="D147">
        <v>66571.199999999997</v>
      </c>
      <c r="E147">
        <v>64098.400000000001</v>
      </c>
      <c r="F147" t="s">
        <v>150</v>
      </c>
      <c r="G147">
        <v>-2.01E-2</v>
      </c>
    </row>
    <row r="148" spans="1:7" x14ac:dyDescent="0.35">
      <c r="A148" s="1">
        <v>45460</v>
      </c>
      <c r="B148">
        <v>66498.8</v>
      </c>
      <c r="C148">
        <v>66672.899999999994</v>
      </c>
      <c r="D148">
        <v>67253.8</v>
      </c>
      <c r="E148">
        <v>65115.4</v>
      </c>
      <c r="F148" t="s">
        <v>151</v>
      </c>
      <c r="G148">
        <v>-2.5999999999999999E-3</v>
      </c>
    </row>
    <row r="149" spans="1:7" x14ac:dyDescent="0.35">
      <c r="A149" s="1">
        <v>45459</v>
      </c>
      <c r="B149">
        <v>66674.7</v>
      </c>
      <c r="C149">
        <v>66223</v>
      </c>
      <c r="D149">
        <v>66951.399999999994</v>
      </c>
      <c r="E149">
        <v>66038.100000000006</v>
      </c>
      <c r="F149" t="s">
        <v>152</v>
      </c>
      <c r="G149">
        <v>6.7999999999999996E-3</v>
      </c>
    </row>
    <row r="150" spans="1:7" x14ac:dyDescent="0.35">
      <c r="A150" s="1">
        <v>45458</v>
      </c>
      <c r="B150">
        <v>66223</v>
      </c>
      <c r="C150">
        <v>66034.100000000006</v>
      </c>
      <c r="D150">
        <v>66446.399999999994</v>
      </c>
      <c r="E150">
        <v>65895.100000000006</v>
      </c>
      <c r="F150" t="s">
        <v>153</v>
      </c>
      <c r="G150">
        <v>2.8999999999999998E-3</v>
      </c>
    </row>
    <row r="151" spans="1:7" x14ac:dyDescent="0.35">
      <c r="A151" s="1">
        <v>45457</v>
      </c>
      <c r="B151">
        <v>66034.8</v>
      </c>
      <c r="C151">
        <v>66775.199999999997</v>
      </c>
      <c r="D151">
        <v>67347.7</v>
      </c>
      <c r="E151">
        <v>65076.5</v>
      </c>
      <c r="F151" t="s">
        <v>154</v>
      </c>
      <c r="G151">
        <v>-1.11E-2</v>
      </c>
    </row>
    <row r="152" spans="1:7" x14ac:dyDescent="0.35">
      <c r="A152" s="1">
        <v>45456</v>
      </c>
      <c r="B152">
        <v>66773.100000000006</v>
      </c>
      <c r="C152">
        <v>68260.600000000006</v>
      </c>
      <c r="D152">
        <v>68384.600000000006</v>
      </c>
      <c r="E152">
        <v>66324.3</v>
      </c>
      <c r="F152" t="s">
        <v>155</v>
      </c>
      <c r="G152">
        <v>-2.18E-2</v>
      </c>
    </row>
    <row r="153" spans="1:7" x14ac:dyDescent="0.35">
      <c r="A153" s="1">
        <v>45455</v>
      </c>
      <c r="B153">
        <v>68260.100000000006</v>
      </c>
      <c r="C153">
        <v>67320.899999999994</v>
      </c>
      <c r="D153">
        <v>69990.8</v>
      </c>
      <c r="E153">
        <v>66911.5</v>
      </c>
      <c r="F153" t="s">
        <v>156</v>
      </c>
      <c r="G153">
        <v>1.4E-2</v>
      </c>
    </row>
    <row r="154" spans="1:7" x14ac:dyDescent="0.35">
      <c r="A154" s="1">
        <v>45454</v>
      </c>
      <c r="B154">
        <v>67319.8</v>
      </c>
      <c r="C154">
        <v>69537.899999999994</v>
      </c>
      <c r="D154">
        <v>69573.3</v>
      </c>
      <c r="E154">
        <v>66197.8</v>
      </c>
      <c r="F154" t="s">
        <v>157</v>
      </c>
      <c r="G154">
        <v>-3.1899999999999998E-2</v>
      </c>
    </row>
    <row r="155" spans="1:7" x14ac:dyDescent="0.35">
      <c r="A155" s="1">
        <v>45453</v>
      </c>
      <c r="B155">
        <v>69538.2</v>
      </c>
      <c r="C155">
        <v>69650.2</v>
      </c>
      <c r="D155">
        <v>70152.5</v>
      </c>
      <c r="E155">
        <v>69259.899999999994</v>
      </c>
      <c r="F155" t="s">
        <v>158</v>
      </c>
      <c r="G155">
        <v>-1.6000000000000001E-3</v>
      </c>
    </row>
    <row r="156" spans="1:7" x14ac:dyDescent="0.35">
      <c r="A156" s="1">
        <v>45452</v>
      </c>
      <c r="B156">
        <v>69650.600000000006</v>
      </c>
      <c r="C156">
        <v>69310.5</v>
      </c>
      <c r="D156">
        <v>69847.8</v>
      </c>
      <c r="E156">
        <v>69136.7</v>
      </c>
      <c r="F156" t="s">
        <v>159</v>
      </c>
      <c r="G156">
        <v>4.8999999999999998E-3</v>
      </c>
    </row>
    <row r="157" spans="1:7" x14ac:dyDescent="0.35">
      <c r="A157" s="1">
        <v>45451</v>
      </c>
      <c r="B157">
        <v>69310.100000000006</v>
      </c>
      <c r="C157">
        <v>69347</v>
      </c>
      <c r="D157">
        <v>69572.100000000006</v>
      </c>
      <c r="E157">
        <v>69222.399999999994</v>
      </c>
      <c r="F157" t="s">
        <v>160</v>
      </c>
      <c r="G157">
        <v>-5.0000000000000001E-4</v>
      </c>
    </row>
    <row r="158" spans="1:7" x14ac:dyDescent="0.35">
      <c r="A158" s="1">
        <v>45450</v>
      </c>
      <c r="B158">
        <v>69347.899999999994</v>
      </c>
      <c r="C158">
        <v>70793.399999999994</v>
      </c>
      <c r="D158">
        <v>71956.5</v>
      </c>
      <c r="E158">
        <v>68620.7</v>
      </c>
      <c r="F158" t="s">
        <v>161</v>
      </c>
      <c r="G158">
        <v>-2.0400000000000001E-2</v>
      </c>
    </row>
    <row r="159" spans="1:7" x14ac:dyDescent="0.35">
      <c r="A159" s="1">
        <v>45449</v>
      </c>
      <c r="B159">
        <v>70791.5</v>
      </c>
      <c r="C159">
        <v>71083.600000000006</v>
      </c>
      <c r="D159">
        <v>71616.100000000006</v>
      </c>
      <c r="E159">
        <v>70178.7</v>
      </c>
      <c r="F159" t="s">
        <v>162</v>
      </c>
      <c r="G159">
        <v>-4.1000000000000003E-3</v>
      </c>
    </row>
    <row r="160" spans="1:7" x14ac:dyDescent="0.35">
      <c r="A160" s="1">
        <v>45448</v>
      </c>
      <c r="B160">
        <v>71083.7</v>
      </c>
      <c r="C160">
        <v>70550.899999999994</v>
      </c>
      <c r="D160">
        <v>71744.399999999994</v>
      </c>
      <c r="E160">
        <v>70397.100000000006</v>
      </c>
      <c r="F160" t="s">
        <v>163</v>
      </c>
      <c r="G160">
        <v>7.6E-3</v>
      </c>
    </row>
    <row r="161" spans="1:7" x14ac:dyDescent="0.35">
      <c r="A161" s="1">
        <v>45447</v>
      </c>
      <c r="B161">
        <v>70549.2</v>
      </c>
      <c r="C161">
        <v>68808</v>
      </c>
      <c r="D161">
        <v>71034.2</v>
      </c>
      <c r="E161">
        <v>68564.3</v>
      </c>
      <c r="F161" t="s">
        <v>164</v>
      </c>
      <c r="G161">
        <v>2.53E-2</v>
      </c>
    </row>
    <row r="162" spans="1:7" x14ac:dyDescent="0.35">
      <c r="A162" s="1">
        <v>45446</v>
      </c>
      <c r="B162">
        <v>68807.8</v>
      </c>
      <c r="C162">
        <v>67763.3</v>
      </c>
      <c r="D162">
        <v>70131</v>
      </c>
      <c r="E162">
        <v>67616.800000000003</v>
      </c>
      <c r="F162" t="s">
        <v>165</v>
      </c>
      <c r="G162">
        <v>1.5299999999999999E-2</v>
      </c>
    </row>
    <row r="163" spans="1:7" x14ac:dyDescent="0.35">
      <c r="A163" s="1">
        <v>45445</v>
      </c>
      <c r="B163">
        <v>67773.5</v>
      </c>
      <c r="C163">
        <v>67760.800000000003</v>
      </c>
      <c r="D163">
        <v>68447.5</v>
      </c>
      <c r="E163">
        <v>67330.600000000006</v>
      </c>
      <c r="F163" t="s">
        <v>166</v>
      </c>
      <c r="G163">
        <v>2.0000000000000001E-4</v>
      </c>
    </row>
    <row r="164" spans="1:7" x14ac:dyDescent="0.35">
      <c r="A164" s="1">
        <v>45444</v>
      </c>
      <c r="B164">
        <v>67760.800000000003</v>
      </c>
      <c r="C164">
        <v>67533.899999999994</v>
      </c>
      <c r="D164">
        <v>67861</v>
      </c>
      <c r="E164">
        <v>67449.600000000006</v>
      </c>
      <c r="F164" t="s">
        <v>167</v>
      </c>
      <c r="G164">
        <v>3.3999999999999998E-3</v>
      </c>
    </row>
    <row r="165" spans="1:7" x14ac:dyDescent="0.35">
      <c r="A165" s="1">
        <v>45443</v>
      </c>
      <c r="B165">
        <v>67530.100000000006</v>
      </c>
      <c r="C165">
        <v>68352.3</v>
      </c>
      <c r="D165">
        <v>69018.2</v>
      </c>
      <c r="E165">
        <v>66676.800000000003</v>
      </c>
      <c r="F165" t="s">
        <v>168</v>
      </c>
      <c r="G165">
        <v>-1.21E-2</v>
      </c>
    </row>
    <row r="166" spans="1:7" x14ac:dyDescent="0.35">
      <c r="A166" s="1">
        <v>45442</v>
      </c>
      <c r="B166">
        <v>68354.7</v>
      </c>
      <c r="C166">
        <v>67631.3</v>
      </c>
      <c r="D166">
        <v>69504.7</v>
      </c>
      <c r="E166">
        <v>67138.399999999994</v>
      </c>
      <c r="F166" t="s">
        <v>169</v>
      </c>
      <c r="G166">
        <v>1.06E-2</v>
      </c>
    </row>
    <row r="167" spans="1:7" x14ac:dyDescent="0.35">
      <c r="A167" s="1">
        <v>45441</v>
      </c>
      <c r="B167">
        <v>67635.8</v>
      </c>
      <c r="C167">
        <v>68366.2</v>
      </c>
      <c r="D167">
        <v>68897.600000000006</v>
      </c>
      <c r="E167">
        <v>67143.199999999997</v>
      </c>
      <c r="F167" t="s">
        <v>170</v>
      </c>
      <c r="G167">
        <v>-1.0699999999999999E-2</v>
      </c>
    </row>
    <row r="168" spans="1:7" x14ac:dyDescent="0.35">
      <c r="A168" s="1">
        <v>45440</v>
      </c>
      <c r="B168">
        <v>68366</v>
      </c>
      <c r="C168">
        <v>69428.3</v>
      </c>
      <c r="D168">
        <v>69560.7</v>
      </c>
      <c r="E168">
        <v>67299.899999999994</v>
      </c>
      <c r="F168" t="s">
        <v>171</v>
      </c>
      <c r="G168">
        <v>-1.5299999999999999E-2</v>
      </c>
    </row>
    <row r="169" spans="1:7" x14ac:dyDescent="0.35">
      <c r="A169" s="1">
        <v>45439</v>
      </c>
      <c r="B169">
        <v>69428.7</v>
      </c>
      <c r="C169">
        <v>68514.600000000006</v>
      </c>
      <c r="D169">
        <v>70638.3</v>
      </c>
      <c r="E169">
        <v>68275.199999999997</v>
      </c>
      <c r="F169" t="s">
        <v>172</v>
      </c>
      <c r="G169">
        <v>1.3299999999999999E-2</v>
      </c>
    </row>
    <row r="170" spans="1:7" x14ac:dyDescent="0.35">
      <c r="A170" s="1">
        <v>45438</v>
      </c>
      <c r="B170">
        <v>68514.8</v>
      </c>
      <c r="C170">
        <v>69287.199999999997</v>
      </c>
      <c r="D170">
        <v>69494</v>
      </c>
      <c r="E170">
        <v>68294.5</v>
      </c>
      <c r="F170" t="s">
        <v>173</v>
      </c>
      <c r="G170">
        <v>-1.11E-2</v>
      </c>
    </row>
    <row r="171" spans="1:7" x14ac:dyDescent="0.35">
      <c r="A171" s="1">
        <v>45437</v>
      </c>
      <c r="B171">
        <v>69284.399999999994</v>
      </c>
      <c r="C171">
        <v>68548.2</v>
      </c>
      <c r="D171">
        <v>69558.8</v>
      </c>
      <c r="E171">
        <v>68516.100000000006</v>
      </c>
      <c r="F171" t="s">
        <v>174</v>
      </c>
      <c r="G171">
        <v>1.0699999999999999E-2</v>
      </c>
    </row>
    <row r="172" spans="1:7" x14ac:dyDescent="0.35">
      <c r="A172" s="1">
        <v>45436</v>
      </c>
      <c r="B172">
        <v>68547.600000000006</v>
      </c>
      <c r="C172">
        <v>67971.100000000006</v>
      </c>
      <c r="D172">
        <v>69212</v>
      </c>
      <c r="E172">
        <v>66685.8</v>
      </c>
      <c r="F172" t="s">
        <v>175</v>
      </c>
      <c r="G172">
        <v>8.3999999999999995E-3</v>
      </c>
    </row>
    <row r="173" spans="1:7" x14ac:dyDescent="0.35">
      <c r="A173" s="1">
        <v>45435</v>
      </c>
      <c r="B173">
        <v>67975.7</v>
      </c>
      <c r="C173">
        <v>69166.3</v>
      </c>
      <c r="D173">
        <v>70041</v>
      </c>
      <c r="E173">
        <v>66578.100000000006</v>
      </c>
      <c r="F173" t="s">
        <v>176</v>
      </c>
      <c r="G173">
        <v>-1.7100000000000001E-2</v>
      </c>
    </row>
    <row r="174" spans="1:7" x14ac:dyDescent="0.35">
      <c r="A174" s="1">
        <v>45434</v>
      </c>
      <c r="B174">
        <v>69155.399999999994</v>
      </c>
      <c r="C174">
        <v>70141</v>
      </c>
      <c r="D174">
        <v>70593.399999999994</v>
      </c>
      <c r="E174">
        <v>69024.3</v>
      </c>
      <c r="F174" t="s">
        <v>177</v>
      </c>
      <c r="G174">
        <v>-1.4E-2</v>
      </c>
    </row>
    <row r="175" spans="1:7" x14ac:dyDescent="0.35">
      <c r="A175" s="1">
        <v>45433</v>
      </c>
      <c r="B175">
        <v>70139.899999999994</v>
      </c>
      <c r="C175">
        <v>71430.5</v>
      </c>
      <c r="D175">
        <v>71872</v>
      </c>
      <c r="E175">
        <v>69181.7</v>
      </c>
      <c r="F175" t="s">
        <v>178</v>
      </c>
      <c r="G175">
        <v>-1.7999999999999999E-2</v>
      </c>
    </row>
    <row r="176" spans="1:7" x14ac:dyDescent="0.35">
      <c r="A176" s="1">
        <v>45432</v>
      </c>
      <c r="B176">
        <v>71422.7</v>
      </c>
      <c r="C176">
        <v>66278.3</v>
      </c>
      <c r="D176">
        <v>71482.8</v>
      </c>
      <c r="E176">
        <v>66076.5</v>
      </c>
      <c r="F176" t="s">
        <v>179</v>
      </c>
      <c r="G176">
        <v>7.7600000000000002E-2</v>
      </c>
    </row>
    <row r="177" spans="1:7" x14ac:dyDescent="0.35">
      <c r="A177" s="1">
        <v>45431</v>
      </c>
      <c r="B177">
        <v>66279.100000000006</v>
      </c>
      <c r="C177">
        <v>66919</v>
      </c>
      <c r="D177">
        <v>67662.5</v>
      </c>
      <c r="E177">
        <v>65937.3</v>
      </c>
      <c r="F177" t="s">
        <v>180</v>
      </c>
      <c r="G177">
        <v>-9.4999999999999998E-3</v>
      </c>
    </row>
    <row r="178" spans="1:7" x14ac:dyDescent="0.35">
      <c r="A178" s="1">
        <v>45430</v>
      </c>
      <c r="B178">
        <v>66917.5</v>
      </c>
      <c r="C178">
        <v>67036.600000000006</v>
      </c>
      <c r="D178">
        <v>67361.399999999994</v>
      </c>
      <c r="E178">
        <v>66636.100000000006</v>
      </c>
      <c r="F178" t="s">
        <v>181</v>
      </c>
      <c r="G178">
        <v>-1.8E-3</v>
      </c>
    </row>
    <row r="179" spans="1:7" x14ac:dyDescent="0.35">
      <c r="A179" s="1">
        <v>45429</v>
      </c>
      <c r="B179">
        <v>67036.800000000003</v>
      </c>
      <c r="C179">
        <v>65231.1</v>
      </c>
      <c r="D179">
        <v>67420.7</v>
      </c>
      <c r="E179">
        <v>65121.7</v>
      </c>
      <c r="F179" t="s">
        <v>182</v>
      </c>
      <c r="G179">
        <v>2.7699999999999999E-2</v>
      </c>
    </row>
    <row r="180" spans="1:7" x14ac:dyDescent="0.35">
      <c r="A180" s="1">
        <v>45428</v>
      </c>
      <c r="B180">
        <v>65231</v>
      </c>
      <c r="C180">
        <v>66219.600000000006</v>
      </c>
      <c r="D180">
        <v>66643.899999999994</v>
      </c>
      <c r="E180">
        <v>64623.3</v>
      </c>
      <c r="F180" t="s">
        <v>183</v>
      </c>
      <c r="G180">
        <v>-1.4999999999999999E-2</v>
      </c>
    </row>
    <row r="181" spans="1:7" x14ac:dyDescent="0.35">
      <c r="A181" s="1">
        <v>45427</v>
      </c>
      <c r="B181">
        <v>66225.100000000006</v>
      </c>
      <c r="C181">
        <v>61569.4</v>
      </c>
      <c r="D181">
        <v>66417.100000000006</v>
      </c>
      <c r="E181">
        <v>61357.5</v>
      </c>
      <c r="F181" t="s">
        <v>184</v>
      </c>
      <c r="G181">
        <v>7.5600000000000001E-2</v>
      </c>
    </row>
    <row r="182" spans="1:7" x14ac:dyDescent="0.35">
      <c r="A182" s="1">
        <v>45426</v>
      </c>
      <c r="B182">
        <v>61569.4</v>
      </c>
      <c r="C182">
        <v>62936.800000000003</v>
      </c>
      <c r="D182">
        <v>63102.6</v>
      </c>
      <c r="E182">
        <v>61156.9</v>
      </c>
      <c r="F182" t="s">
        <v>185</v>
      </c>
      <c r="G182">
        <v>-2.1700000000000001E-2</v>
      </c>
    </row>
    <row r="183" spans="1:7" x14ac:dyDescent="0.35">
      <c r="A183" s="1">
        <v>45425</v>
      </c>
      <c r="B183">
        <v>62937.2</v>
      </c>
      <c r="C183">
        <v>61480.5</v>
      </c>
      <c r="D183">
        <v>63443.199999999997</v>
      </c>
      <c r="E183">
        <v>60779</v>
      </c>
      <c r="F183" t="s">
        <v>186</v>
      </c>
      <c r="G183">
        <v>2.3699999999999999E-2</v>
      </c>
    </row>
    <row r="184" spans="1:7" x14ac:dyDescent="0.35">
      <c r="A184" s="1">
        <v>45424</v>
      </c>
      <c r="B184">
        <v>61480</v>
      </c>
      <c r="C184">
        <v>60826.6</v>
      </c>
      <c r="D184">
        <v>61847.7</v>
      </c>
      <c r="E184">
        <v>60647.1</v>
      </c>
      <c r="F184" t="s">
        <v>187</v>
      </c>
      <c r="G184">
        <v>1.0699999999999999E-2</v>
      </c>
    </row>
    <row r="185" spans="1:7" x14ac:dyDescent="0.35">
      <c r="A185" s="1">
        <v>45423</v>
      </c>
      <c r="B185">
        <v>60826.6</v>
      </c>
      <c r="C185">
        <v>60796.800000000003</v>
      </c>
      <c r="D185">
        <v>61487.5</v>
      </c>
      <c r="E185">
        <v>60499.3</v>
      </c>
      <c r="F185" t="s">
        <v>188</v>
      </c>
      <c r="G185">
        <v>5.0000000000000001E-4</v>
      </c>
    </row>
    <row r="186" spans="1:7" x14ac:dyDescent="0.35">
      <c r="A186" s="1">
        <v>45422</v>
      </c>
      <c r="B186">
        <v>60796.9</v>
      </c>
      <c r="C186">
        <v>63074.3</v>
      </c>
      <c r="D186">
        <v>63454.3</v>
      </c>
      <c r="E186">
        <v>60251.8</v>
      </c>
      <c r="F186" t="s">
        <v>189</v>
      </c>
      <c r="G186">
        <v>-3.61E-2</v>
      </c>
    </row>
    <row r="187" spans="1:7" x14ac:dyDescent="0.35">
      <c r="A187" s="1">
        <v>45421</v>
      </c>
      <c r="B187">
        <v>63075</v>
      </c>
      <c r="C187">
        <v>61207.3</v>
      </c>
      <c r="D187">
        <v>63413.3</v>
      </c>
      <c r="E187">
        <v>60671.4</v>
      </c>
      <c r="F187" t="s">
        <v>190</v>
      </c>
      <c r="G187">
        <v>3.0499999999999999E-2</v>
      </c>
    </row>
    <row r="188" spans="1:7" x14ac:dyDescent="0.35">
      <c r="A188" s="1">
        <v>45420</v>
      </c>
      <c r="B188">
        <v>61207.5</v>
      </c>
      <c r="C188">
        <v>62304.9</v>
      </c>
      <c r="D188">
        <v>62997.4</v>
      </c>
      <c r="E188">
        <v>60894.2</v>
      </c>
      <c r="F188" t="s">
        <v>191</v>
      </c>
      <c r="G188">
        <v>-1.78E-2</v>
      </c>
    </row>
    <row r="189" spans="1:7" x14ac:dyDescent="0.35">
      <c r="A189" s="1">
        <v>45419</v>
      </c>
      <c r="B189">
        <v>62317.7</v>
      </c>
      <c r="C189">
        <v>63163.1</v>
      </c>
      <c r="D189">
        <v>64361</v>
      </c>
      <c r="E189">
        <v>62294.1</v>
      </c>
      <c r="F189" t="s">
        <v>192</v>
      </c>
      <c r="G189">
        <v>-1.34E-2</v>
      </c>
    </row>
    <row r="190" spans="1:7" x14ac:dyDescent="0.35">
      <c r="A190" s="1">
        <v>45418</v>
      </c>
      <c r="B190">
        <v>63163.1</v>
      </c>
      <c r="C190">
        <v>64005.8</v>
      </c>
      <c r="D190">
        <v>65448.800000000003</v>
      </c>
      <c r="E190">
        <v>62730.7</v>
      </c>
      <c r="F190" t="s">
        <v>193</v>
      </c>
      <c r="G190">
        <v>-1.32E-2</v>
      </c>
    </row>
    <row r="191" spans="1:7" x14ac:dyDescent="0.35">
      <c r="A191" s="1">
        <v>45417</v>
      </c>
      <c r="B191">
        <v>64006.400000000001</v>
      </c>
      <c r="C191">
        <v>63897.7</v>
      </c>
      <c r="D191">
        <v>64587.199999999997</v>
      </c>
      <c r="E191">
        <v>62923.9</v>
      </c>
      <c r="F191" t="s">
        <v>194</v>
      </c>
      <c r="G191">
        <v>1.8E-3</v>
      </c>
    </row>
    <row r="192" spans="1:7" x14ac:dyDescent="0.35">
      <c r="A192" s="1">
        <v>45416</v>
      </c>
      <c r="B192">
        <v>63888.3</v>
      </c>
      <c r="C192">
        <v>62887.1</v>
      </c>
      <c r="D192">
        <v>64466</v>
      </c>
      <c r="E192">
        <v>62599.1</v>
      </c>
      <c r="F192" t="s">
        <v>195</v>
      </c>
      <c r="G192">
        <v>1.61E-2</v>
      </c>
    </row>
    <row r="193" spans="1:7" x14ac:dyDescent="0.35">
      <c r="A193" s="1">
        <v>45415</v>
      </c>
      <c r="B193">
        <v>62877.5</v>
      </c>
      <c r="C193">
        <v>59104.3</v>
      </c>
      <c r="D193">
        <v>63298.400000000001</v>
      </c>
      <c r="E193">
        <v>58830.8</v>
      </c>
      <c r="F193" t="s">
        <v>196</v>
      </c>
      <c r="G193">
        <v>6.3500000000000001E-2</v>
      </c>
    </row>
    <row r="194" spans="1:7" x14ac:dyDescent="0.35">
      <c r="A194" s="1">
        <v>45414</v>
      </c>
      <c r="B194">
        <v>59121.3</v>
      </c>
      <c r="C194">
        <v>58334.9</v>
      </c>
      <c r="D194">
        <v>59548</v>
      </c>
      <c r="E194">
        <v>56989.8</v>
      </c>
      <c r="F194" t="s">
        <v>197</v>
      </c>
      <c r="G194">
        <v>1.35E-2</v>
      </c>
    </row>
    <row r="195" spans="1:7" x14ac:dyDescent="0.35">
      <c r="A195" s="1">
        <v>45413</v>
      </c>
      <c r="B195">
        <v>58331.199999999997</v>
      </c>
      <c r="C195">
        <v>60665</v>
      </c>
      <c r="D195">
        <v>60827.5</v>
      </c>
      <c r="E195">
        <v>56643.5</v>
      </c>
      <c r="F195" t="s">
        <v>198</v>
      </c>
      <c r="G195">
        <v>-3.85E-2</v>
      </c>
    </row>
    <row r="196" spans="1:7" x14ac:dyDescent="0.35">
      <c r="A196" s="1">
        <v>45412</v>
      </c>
      <c r="B196">
        <v>60666.6</v>
      </c>
      <c r="C196">
        <v>63852.4</v>
      </c>
      <c r="D196">
        <v>64700.2</v>
      </c>
      <c r="E196">
        <v>59228.7</v>
      </c>
      <c r="F196" t="s">
        <v>199</v>
      </c>
      <c r="G196">
        <v>-0.05</v>
      </c>
    </row>
    <row r="197" spans="1:7" x14ac:dyDescent="0.35">
      <c r="A197" s="1">
        <v>45411</v>
      </c>
      <c r="B197">
        <v>63860.1</v>
      </c>
      <c r="C197">
        <v>63113.7</v>
      </c>
      <c r="D197">
        <v>64193.1</v>
      </c>
      <c r="E197">
        <v>61837.2</v>
      </c>
      <c r="F197" t="s">
        <v>200</v>
      </c>
      <c r="G197">
        <v>1.1900000000000001E-2</v>
      </c>
    </row>
    <row r="198" spans="1:7" x14ac:dyDescent="0.35">
      <c r="A198" s="1">
        <v>45410</v>
      </c>
      <c r="B198">
        <v>63109.7</v>
      </c>
      <c r="C198">
        <v>63457.9</v>
      </c>
      <c r="D198">
        <v>64346.1</v>
      </c>
      <c r="E198">
        <v>62827.8</v>
      </c>
      <c r="F198" t="s">
        <v>201</v>
      </c>
      <c r="G198">
        <v>-5.4999999999999997E-3</v>
      </c>
    </row>
    <row r="199" spans="1:7" x14ac:dyDescent="0.35">
      <c r="A199" s="1">
        <v>45409</v>
      </c>
      <c r="B199">
        <v>63456.800000000003</v>
      </c>
      <c r="C199">
        <v>63765.8</v>
      </c>
      <c r="D199">
        <v>63916.7</v>
      </c>
      <c r="E199">
        <v>62507.7</v>
      </c>
      <c r="F199" t="s">
        <v>202</v>
      </c>
      <c r="G199">
        <v>-4.8999999999999998E-3</v>
      </c>
    </row>
    <row r="200" spans="1:7" x14ac:dyDescent="0.35">
      <c r="A200" s="1">
        <v>45408</v>
      </c>
      <c r="B200">
        <v>63766.400000000001</v>
      </c>
      <c r="C200">
        <v>64497.1</v>
      </c>
      <c r="D200">
        <v>64771.3</v>
      </c>
      <c r="E200">
        <v>63354.9</v>
      </c>
      <c r="F200" t="s">
        <v>203</v>
      </c>
      <c r="G200">
        <v>-1.1299999999999999E-2</v>
      </c>
    </row>
    <row r="201" spans="1:7" x14ac:dyDescent="0.35">
      <c r="A201" s="1">
        <v>45407</v>
      </c>
      <c r="B201">
        <v>64497.1</v>
      </c>
      <c r="C201">
        <v>64287.1</v>
      </c>
      <c r="D201">
        <v>65247.5</v>
      </c>
      <c r="E201">
        <v>62889.2</v>
      </c>
      <c r="F201" t="s">
        <v>204</v>
      </c>
      <c r="G201">
        <v>3.3E-3</v>
      </c>
    </row>
    <row r="202" spans="1:7" x14ac:dyDescent="0.35">
      <c r="A202" s="1">
        <v>45406</v>
      </c>
      <c r="B202">
        <v>64285.7</v>
      </c>
      <c r="C202">
        <v>66414.899999999994</v>
      </c>
      <c r="D202">
        <v>67060.5</v>
      </c>
      <c r="E202">
        <v>63606.9</v>
      </c>
      <c r="F202" t="s">
        <v>205</v>
      </c>
      <c r="G202">
        <v>-3.2099999999999997E-2</v>
      </c>
    </row>
    <row r="203" spans="1:7" x14ac:dyDescent="0.35">
      <c r="A203" s="1">
        <v>45405</v>
      </c>
      <c r="B203">
        <v>66415</v>
      </c>
      <c r="C203">
        <v>66829.5</v>
      </c>
      <c r="D203">
        <v>67180</v>
      </c>
      <c r="E203">
        <v>65848.3</v>
      </c>
      <c r="F203" t="s">
        <v>206</v>
      </c>
      <c r="G203">
        <v>-6.1999999999999998E-3</v>
      </c>
    </row>
    <row r="204" spans="1:7" x14ac:dyDescent="0.35">
      <c r="A204" s="1">
        <v>45404</v>
      </c>
      <c r="B204">
        <v>66829.3</v>
      </c>
      <c r="C204">
        <v>64940.1</v>
      </c>
      <c r="D204">
        <v>67208</v>
      </c>
      <c r="E204">
        <v>64527.5</v>
      </c>
      <c r="F204" t="s">
        <v>207</v>
      </c>
      <c r="G204">
        <v>2.9100000000000001E-2</v>
      </c>
    </row>
    <row r="205" spans="1:7" x14ac:dyDescent="0.35">
      <c r="A205" s="1">
        <v>45403</v>
      </c>
      <c r="B205">
        <v>64940.2</v>
      </c>
      <c r="C205">
        <v>64942.1</v>
      </c>
      <c r="D205">
        <v>65680.600000000006</v>
      </c>
      <c r="E205">
        <v>64267.5</v>
      </c>
      <c r="F205" t="s">
        <v>208</v>
      </c>
      <c r="G205">
        <v>-2.9999999999999997E-4</v>
      </c>
    </row>
    <row r="206" spans="1:7" x14ac:dyDescent="0.35">
      <c r="A206" s="1">
        <v>45402</v>
      </c>
      <c r="B206">
        <v>64961.1</v>
      </c>
      <c r="C206">
        <v>63817.599999999999</v>
      </c>
      <c r="D206">
        <v>65375.6</v>
      </c>
      <c r="E206">
        <v>63131.7</v>
      </c>
      <c r="F206" t="s">
        <v>209</v>
      </c>
      <c r="G206">
        <v>1.8200000000000001E-2</v>
      </c>
    </row>
    <row r="207" spans="1:7" x14ac:dyDescent="0.35">
      <c r="A207" s="1">
        <v>45401</v>
      </c>
      <c r="B207">
        <v>63799.1</v>
      </c>
      <c r="C207">
        <v>63480.5</v>
      </c>
      <c r="D207">
        <v>65441.2</v>
      </c>
      <c r="E207">
        <v>59693.3</v>
      </c>
      <c r="F207" t="s">
        <v>210</v>
      </c>
      <c r="G207">
        <v>5.0000000000000001E-3</v>
      </c>
    </row>
    <row r="208" spans="1:7" x14ac:dyDescent="0.35">
      <c r="A208" s="1">
        <v>45400</v>
      </c>
      <c r="B208">
        <v>63481.4</v>
      </c>
      <c r="C208">
        <v>61278.9</v>
      </c>
      <c r="D208">
        <v>64092.4</v>
      </c>
      <c r="E208">
        <v>60822.3</v>
      </c>
      <c r="F208" t="s">
        <v>211</v>
      </c>
      <c r="G208">
        <v>3.5900000000000001E-2</v>
      </c>
    </row>
    <row r="209" spans="1:7" x14ac:dyDescent="0.35">
      <c r="A209" s="1">
        <v>45399</v>
      </c>
      <c r="B209">
        <v>61278.9</v>
      </c>
      <c r="C209">
        <v>63802.3</v>
      </c>
      <c r="D209">
        <v>64451.5</v>
      </c>
      <c r="E209">
        <v>59820.800000000003</v>
      </c>
      <c r="F209" t="s">
        <v>212</v>
      </c>
      <c r="G209">
        <v>-3.9600000000000003E-2</v>
      </c>
    </row>
    <row r="210" spans="1:7" x14ac:dyDescent="0.35">
      <c r="A210" s="1">
        <v>45398</v>
      </c>
      <c r="B210">
        <v>63805.3</v>
      </c>
      <c r="C210">
        <v>63416.1</v>
      </c>
      <c r="D210">
        <v>64274.400000000001</v>
      </c>
      <c r="E210">
        <v>61715.6</v>
      </c>
      <c r="F210" t="s">
        <v>213</v>
      </c>
      <c r="G210">
        <v>6.1999999999999998E-3</v>
      </c>
    </row>
    <row r="211" spans="1:7" x14ac:dyDescent="0.35">
      <c r="A211" s="1">
        <v>45397</v>
      </c>
      <c r="B211">
        <v>63411.9</v>
      </c>
      <c r="C211">
        <v>65696.600000000006</v>
      </c>
      <c r="D211">
        <v>66805.100000000006</v>
      </c>
      <c r="E211">
        <v>62379.5</v>
      </c>
      <c r="F211" t="s">
        <v>214</v>
      </c>
      <c r="G211">
        <v>-3.4799999999999998E-2</v>
      </c>
    </row>
    <row r="212" spans="1:7" x14ac:dyDescent="0.35">
      <c r="A212" s="1">
        <v>45396</v>
      </c>
      <c r="B212">
        <v>65697.399999999994</v>
      </c>
      <c r="C212">
        <v>63909.5</v>
      </c>
      <c r="D212">
        <v>65758.2</v>
      </c>
      <c r="E212">
        <v>62174.7</v>
      </c>
      <c r="F212" t="s">
        <v>215</v>
      </c>
      <c r="G212">
        <v>2.8899999999999999E-2</v>
      </c>
    </row>
    <row r="213" spans="1:7" x14ac:dyDescent="0.35">
      <c r="A213" s="1">
        <v>45395</v>
      </c>
      <c r="B213">
        <v>63849.9</v>
      </c>
      <c r="C213">
        <v>67137.399999999994</v>
      </c>
      <c r="D213">
        <v>67921</v>
      </c>
      <c r="E213">
        <v>61065.5</v>
      </c>
      <c r="F213" t="s">
        <v>216</v>
      </c>
      <c r="G213">
        <v>-4.9200000000000001E-2</v>
      </c>
    </row>
    <row r="214" spans="1:7" x14ac:dyDescent="0.35">
      <c r="A214" s="1">
        <v>45394</v>
      </c>
      <c r="B214">
        <v>67151.899999999994</v>
      </c>
      <c r="C214">
        <v>70014.899999999994</v>
      </c>
      <c r="D214">
        <v>71226.899999999994</v>
      </c>
      <c r="E214">
        <v>65829.3</v>
      </c>
      <c r="F214" t="s">
        <v>217</v>
      </c>
      <c r="G214">
        <v>-4.0800000000000003E-2</v>
      </c>
    </row>
    <row r="215" spans="1:7" x14ac:dyDescent="0.35">
      <c r="A215" s="1">
        <v>45393</v>
      </c>
      <c r="B215">
        <v>70011.600000000006</v>
      </c>
      <c r="C215">
        <v>70620.399999999994</v>
      </c>
      <c r="D215">
        <v>71249.2</v>
      </c>
      <c r="E215">
        <v>69586.100000000006</v>
      </c>
      <c r="F215" t="s">
        <v>218</v>
      </c>
      <c r="G215">
        <v>-8.6E-3</v>
      </c>
    </row>
    <row r="216" spans="1:7" x14ac:dyDescent="0.35">
      <c r="A216" s="1">
        <v>45392</v>
      </c>
      <c r="B216">
        <v>70622.100000000006</v>
      </c>
      <c r="C216">
        <v>69147.8</v>
      </c>
      <c r="D216">
        <v>71086.899999999994</v>
      </c>
      <c r="E216">
        <v>67570</v>
      </c>
      <c r="F216" t="s">
        <v>219</v>
      </c>
      <c r="G216">
        <v>2.1299999999999999E-2</v>
      </c>
    </row>
    <row r="217" spans="1:7" x14ac:dyDescent="0.35">
      <c r="A217" s="1">
        <v>45391</v>
      </c>
      <c r="B217">
        <v>69148</v>
      </c>
      <c r="C217">
        <v>71627.3</v>
      </c>
      <c r="D217">
        <v>71737.2</v>
      </c>
      <c r="E217">
        <v>68264.600000000006</v>
      </c>
      <c r="F217" t="s">
        <v>220</v>
      </c>
      <c r="G217">
        <v>-3.4700000000000002E-2</v>
      </c>
    </row>
    <row r="218" spans="1:7" x14ac:dyDescent="0.35">
      <c r="A218" s="1">
        <v>45390</v>
      </c>
      <c r="B218">
        <v>71630.100000000006</v>
      </c>
      <c r="C218">
        <v>69358</v>
      </c>
      <c r="D218">
        <v>72710.8</v>
      </c>
      <c r="E218">
        <v>69110.5</v>
      </c>
      <c r="F218" t="s">
        <v>221</v>
      </c>
      <c r="G218">
        <v>3.27E-2</v>
      </c>
    </row>
    <row r="219" spans="1:7" x14ac:dyDescent="0.35">
      <c r="A219" s="1">
        <v>45389</v>
      </c>
      <c r="B219">
        <v>69360.399999999994</v>
      </c>
      <c r="C219">
        <v>68897.3</v>
      </c>
      <c r="D219">
        <v>70285.8</v>
      </c>
      <c r="E219">
        <v>68849.399999999994</v>
      </c>
      <c r="F219" t="s">
        <v>222</v>
      </c>
      <c r="G219">
        <v>6.7999999999999996E-3</v>
      </c>
    </row>
    <row r="220" spans="1:7" x14ac:dyDescent="0.35">
      <c r="A220" s="1">
        <v>45388</v>
      </c>
      <c r="B220">
        <v>68890.600000000006</v>
      </c>
      <c r="C220">
        <v>67830.5</v>
      </c>
      <c r="D220">
        <v>69632</v>
      </c>
      <c r="E220">
        <v>67467.199999999997</v>
      </c>
      <c r="F220" t="s">
        <v>223</v>
      </c>
      <c r="G220">
        <v>1.5599999999999999E-2</v>
      </c>
    </row>
    <row r="221" spans="1:7" x14ac:dyDescent="0.35">
      <c r="A221" s="1">
        <v>45387</v>
      </c>
      <c r="B221">
        <v>67830.600000000006</v>
      </c>
      <c r="C221">
        <v>68498.7</v>
      </c>
      <c r="D221">
        <v>68692.2</v>
      </c>
      <c r="E221">
        <v>66023.3</v>
      </c>
      <c r="F221" t="s">
        <v>224</v>
      </c>
      <c r="G221">
        <v>-9.7000000000000003E-3</v>
      </c>
    </row>
    <row r="222" spans="1:7" x14ac:dyDescent="0.35">
      <c r="A222" s="1">
        <v>45386</v>
      </c>
      <c r="B222">
        <v>68496.5</v>
      </c>
      <c r="C222">
        <v>65968.399999999994</v>
      </c>
      <c r="D222">
        <v>69238.8</v>
      </c>
      <c r="E222">
        <v>65096.3</v>
      </c>
      <c r="F222" t="s">
        <v>225</v>
      </c>
      <c r="G222">
        <v>3.8399999999999997E-2</v>
      </c>
    </row>
    <row r="223" spans="1:7" x14ac:dyDescent="0.35">
      <c r="A223" s="1">
        <v>45385</v>
      </c>
      <c r="B223">
        <v>65963</v>
      </c>
      <c r="C223">
        <v>65443.6</v>
      </c>
      <c r="D223">
        <v>66844.800000000003</v>
      </c>
      <c r="E223">
        <v>64559</v>
      </c>
      <c r="F223" t="s">
        <v>226</v>
      </c>
      <c r="G223">
        <v>8.0000000000000002E-3</v>
      </c>
    </row>
    <row r="224" spans="1:7" x14ac:dyDescent="0.35">
      <c r="A224" s="1">
        <v>45384</v>
      </c>
      <c r="B224">
        <v>65439.199999999997</v>
      </c>
      <c r="C224">
        <v>69662.7</v>
      </c>
      <c r="D224">
        <v>69673</v>
      </c>
      <c r="E224">
        <v>64628.4</v>
      </c>
      <c r="F224" t="s">
        <v>227</v>
      </c>
      <c r="G224">
        <v>-6.0699999999999997E-2</v>
      </c>
    </row>
    <row r="225" spans="1:7" x14ac:dyDescent="0.35">
      <c r="A225" s="1">
        <v>45383</v>
      </c>
      <c r="B225">
        <v>69664.399999999994</v>
      </c>
      <c r="C225">
        <v>71329.3</v>
      </c>
      <c r="D225">
        <v>71329.3</v>
      </c>
      <c r="E225">
        <v>68175.899999999994</v>
      </c>
      <c r="F225" t="s">
        <v>228</v>
      </c>
      <c r="G225">
        <v>-2.3400000000000001E-2</v>
      </c>
    </row>
    <row r="226" spans="1:7" x14ac:dyDescent="0.35">
      <c r="A226" s="1">
        <v>45382</v>
      </c>
      <c r="B226">
        <v>71332</v>
      </c>
      <c r="C226">
        <v>69608.5</v>
      </c>
      <c r="D226">
        <v>71367.5</v>
      </c>
      <c r="E226">
        <v>69576.600000000006</v>
      </c>
      <c r="F226" t="s">
        <v>229</v>
      </c>
      <c r="G226">
        <v>2.47E-2</v>
      </c>
    </row>
    <row r="227" spans="1:7" x14ac:dyDescent="0.35">
      <c r="A227" s="1">
        <v>45381</v>
      </c>
      <c r="B227">
        <v>69611.5</v>
      </c>
      <c r="C227">
        <v>69872.3</v>
      </c>
      <c r="D227">
        <v>70321.2</v>
      </c>
      <c r="E227">
        <v>69564.899999999994</v>
      </c>
      <c r="F227" t="s">
        <v>230</v>
      </c>
      <c r="G227">
        <v>-3.7000000000000002E-3</v>
      </c>
    </row>
    <row r="228" spans="1:7" x14ac:dyDescent="0.35">
      <c r="A228" s="1">
        <v>45380</v>
      </c>
      <c r="B228">
        <v>69871.7</v>
      </c>
      <c r="C228">
        <v>70766.7</v>
      </c>
      <c r="D228">
        <v>70907</v>
      </c>
      <c r="E228">
        <v>69090.899999999994</v>
      </c>
      <c r="F228" t="s">
        <v>231</v>
      </c>
      <c r="G228">
        <v>-1.26E-2</v>
      </c>
    </row>
    <row r="229" spans="1:7" x14ac:dyDescent="0.35">
      <c r="A229" s="1">
        <v>45379</v>
      </c>
      <c r="B229">
        <v>70762.100000000006</v>
      </c>
      <c r="C229">
        <v>69449.399999999994</v>
      </c>
      <c r="D229">
        <v>71542.5</v>
      </c>
      <c r="E229">
        <v>68956.899999999994</v>
      </c>
      <c r="F229" t="s">
        <v>232</v>
      </c>
      <c r="G229">
        <v>1.9E-2</v>
      </c>
    </row>
    <row r="230" spans="1:7" x14ac:dyDescent="0.35">
      <c r="A230" s="1">
        <v>45378</v>
      </c>
      <c r="B230">
        <v>69442.399999999994</v>
      </c>
      <c r="C230">
        <v>69999.199999999997</v>
      </c>
      <c r="D230">
        <v>71670.8</v>
      </c>
      <c r="E230">
        <v>68428.600000000006</v>
      </c>
      <c r="F230" t="s">
        <v>233</v>
      </c>
      <c r="G230">
        <v>-8.0000000000000002E-3</v>
      </c>
    </row>
    <row r="231" spans="1:7" x14ac:dyDescent="0.35">
      <c r="A231" s="1">
        <v>45377</v>
      </c>
      <c r="B231">
        <v>69999.3</v>
      </c>
      <c r="C231">
        <v>69896.3</v>
      </c>
      <c r="D231">
        <v>71490.7</v>
      </c>
      <c r="E231">
        <v>69366.399999999994</v>
      </c>
      <c r="F231" t="s">
        <v>234</v>
      </c>
      <c r="G231">
        <v>1.5E-3</v>
      </c>
    </row>
    <row r="232" spans="1:7" x14ac:dyDescent="0.35">
      <c r="A232" s="1">
        <v>45376</v>
      </c>
      <c r="B232">
        <v>69892</v>
      </c>
      <c r="C232">
        <v>67216.399999999994</v>
      </c>
      <c r="D232">
        <v>71118.8</v>
      </c>
      <c r="E232">
        <v>66395</v>
      </c>
      <c r="F232" t="s">
        <v>235</v>
      </c>
      <c r="G232">
        <v>3.9899999999999998E-2</v>
      </c>
    </row>
    <row r="233" spans="1:7" x14ac:dyDescent="0.35">
      <c r="A233" s="1">
        <v>45375</v>
      </c>
      <c r="B233">
        <v>67211.899999999994</v>
      </c>
      <c r="C233">
        <v>64036.5</v>
      </c>
      <c r="D233">
        <v>67587.8</v>
      </c>
      <c r="E233">
        <v>63812.9</v>
      </c>
      <c r="F233" t="s">
        <v>236</v>
      </c>
      <c r="G233">
        <v>4.9599999999999998E-2</v>
      </c>
    </row>
    <row r="234" spans="1:7" x14ac:dyDescent="0.35">
      <c r="A234" s="1">
        <v>45374</v>
      </c>
      <c r="B234">
        <v>64037.8</v>
      </c>
      <c r="C234">
        <v>63785.599999999999</v>
      </c>
      <c r="D234">
        <v>65972.399999999994</v>
      </c>
      <c r="E234">
        <v>63074.9</v>
      </c>
      <c r="F234" t="s">
        <v>237</v>
      </c>
      <c r="G234">
        <v>4.0000000000000001E-3</v>
      </c>
    </row>
    <row r="235" spans="1:7" x14ac:dyDescent="0.35">
      <c r="A235" s="1">
        <v>45373</v>
      </c>
      <c r="B235">
        <v>63785.5</v>
      </c>
      <c r="C235">
        <v>65501.5</v>
      </c>
      <c r="D235">
        <v>66633.3</v>
      </c>
      <c r="E235">
        <v>62328.3</v>
      </c>
      <c r="F235" t="s">
        <v>238</v>
      </c>
      <c r="G235">
        <v>-2.6200000000000001E-2</v>
      </c>
    </row>
    <row r="236" spans="1:7" x14ac:dyDescent="0.35">
      <c r="A236" s="1">
        <v>45372</v>
      </c>
      <c r="B236">
        <v>65503.8</v>
      </c>
      <c r="C236">
        <v>67860</v>
      </c>
      <c r="D236">
        <v>68161.7</v>
      </c>
      <c r="E236">
        <v>64616.1</v>
      </c>
      <c r="F236" t="s">
        <v>239</v>
      </c>
      <c r="G236">
        <v>-3.4599999999999999E-2</v>
      </c>
    </row>
    <row r="237" spans="1:7" x14ac:dyDescent="0.35">
      <c r="A237" s="1">
        <v>45371</v>
      </c>
      <c r="B237">
        <v>67854</v>
      </c>
      <c r="C237">
        <v>62046.8</v>
      </c>
      <c r="D237">
        <v>68029.5</v>
      </c>
      <c r="E237">
        <v>60850.9</v>
      </c>
      <c r="F237" t="s">
        <v>240</v>
      </c>
      <c r="G237">
        <v>9.35E-2</v>
      </c>
    </row>
    <row r="238" spans="1:7" x14ac:dyDescent="0.35">
      <c r="A238" s="1">
        <v>45370</v>
      </c>
      <c r="B238">
        <v>62050</v>
      </c>
      <c r="C238">
        <v>67594.100000000006</v>
      </c>
      <c r="D238">
        <v>68099.600000000006</v>
      </c>
      <c r="E238">
        <v>61560.6</v>
      </c>
      <c r="F238" t="s">
        <v>241</v>
      </c>
      <c r="G238">
        <v>-8.2000000000000003E-2</v>
      </c>
    </row>
    <row r="239" spans="1:7" x14ac:dyDescent="0.35">
      <c r="A239" s="1">
        <v>45369</v>
      </c>
      <c r="B239">
        <v>67594.100000000006</v>
      </c>
      <c r="C239">
        <v>68389.7</v>
      </c>
      <c r="D239">
        <v>68920.100000000006</v>
      </c>
      <c r="E239">
        <v>66601.399999999994</v>
      </c>
      <c r="F239" t="s">
        <v>242</v>
      </c>
      <c r="G239">
        <v>-1.17E-2</v>
      </c>
    </row>
    <row r="240" spans="1:7" x14ac:dyDescent="0.35">
      <c r="A240" s="1">
        <v>45368</v>
      </c>
      <c r="B240">
        <v>68391.199999999997</v>
      </c>
      <c r="C240">
        <v>65314.2</v>
      </c>
      <c r="D240">
        <v>68857.7</v>
      </c>
      <c r="E240">
        <v>64605.5</v>
      </c>
      <c r="F240" t="s">
        <v>243</v>
      </c>
      <c r="G240">
        <v>4.7100000000000003E-2</v>
      </c>
    </row>
    <row r="241" spans="1:7" x14ac:dyDescent="0.35">
      <c r="A241" s="1">
        <v>45367</v>
      </c>
      <c r="B241">
        <v>65314.2</v>
      </c>
      <c r="C241">
        <v>69456.5</v>
      </c>
      <c r="D241">
        <v>70037</v>
      </c>
      <c r="E241">
        <v>64971</v>
      </c>
      <c r="F241" t="s">
        <v>244</v>
      </c>
      <c r="G241">
        <v>-5.9700000000000003E-2</v>
      </c>
    </row>
    <row r="242" spans="1:7" x14ac:dyDescent="0.35">
      <c r="A242" s="1">
        <v>45366</v>
      </c>
      <c r="B242">
        <v>69463.7</v>
      </c>
      <c r="C242">
        <v>71387.100000000006</v>
      </c>
      <c r="D242">
        <v>72398.100000000006</v>
      </c>
      <c r="E242">
        <v>65765.600000000006</v>
      </c>
      <c r="F242" t="s">
        <v>245</v>
      </c>
      <c r="G242">
        <v>-2.69E-2</v>
      </c>
    </row>
    <row r="243" spans="1:7" x14ac:dyDescent="0.35">
      <c r="A243" s="1">
        <v>45365</v>
      </c>
      <c r="B243">
        <v>71387.5</v>
      </c>
      <c r="C243">
        <v>73066.7</v>
      </c>
      <c r="D243">
        <v>73740.899999999994</v>
      </c>
      <c r="E243">
        <v>68717.2</v>
      </c>
      <c r="F243" t="s">
        <v>246</v>
      </c>
      <c r="G243">
        <v>-2.3E-2</v>
      </c>
    </row>
    <row r="244" spans="1:7" x14ac:dyDescent="0.35">
      <c r="A244" s="1">
        <v>45364</v>
      </c>
      <c r="B244">
        <v>73066.3</v>
      </c>
      <c r="C244">
        <v>71461.899999999994</v>
      </c>
      <c r="D244">
        <v>73623.5</v>
      </c>
      <c r="E244">
        <v>71338.399999999994</v>
      </c>
      <c r="F244" t="s">
        <v>247</v>
      </c>
      <c r="G244">
        <v>2.23E-2</v>
      </c>
    </row>
    <row r="245" spans="1:7" x14ac:dyDescent="0.35">
      <c r="A245" s="1">
        <v>45363</v>
      </c>
      <c r="B245">
        <v>71470.2</v>
      </c>
      <c r="C245">
        <v>72099.100000000006</v>
      </c>
      <c r="D245">
        <v>72916.7</v>
      </c>
      <c r="E245">
        <v>68845.600000000006</v>
      </c>
      <c r="F245" t="s">
        <v>248</v>
      </c>
      <c r="G245">
        <v>-8.6999999999999994E-3</v>
      </c>
    </row>
    <row r="246" spans="1:7" x14ac:dyDescent="0.35">
      <c r="A246" s="1">
        <v>45362</v>
      </c>
      <c r="B246">
        <v>72099.100000000006</v>
      </c>
      <c r="C246">
        <v>68964.7</v>
      </c>
      <c r="D246">
        <v>72771.5</v>
      </c>
      <c r="E246">
        <v>67452.800000000003</v>
      </c>
      <c r="F246" t="s">
        <v>249</v>
      </c>
      <c r="G246">
        <v>4.5400000000000003E-2</v>
      </c>
    </row>
    <row r="247" spans="1:7" x14ac:dyDescent="0.35">
      <c r="A247" s="1">
        <v>45361</v>
      </c>
      <c r="B247">
        <v>68964.800000000003</v>
      </c>
      <c r="C247">
        <v>68360.7</v>
      </c>
      <c r="D247">
        <v>69905.3</v>
      </c>
      <c r="E247">
        <v>68165</v>
      </c>
      <c r="F247" t="s">
        <v>250</v>
      </c>
      <c r="G247">
        <v>8.8000000000000005E-3</v>
      </c>
    </row>
    <row r="248" spans="1:7" x14ac:dyDescent="0.35">
      <c r="A248" s="1">
        <v>45360</v>
      </c>
      <c r="B248">
        <v>68366.5</v>
      </c>
      <c r="C248">
        <v>68178.5</v>
      </c>
      <c r="D248">
        <v>68576.899999999994</v>
      </c>
      <c r="E248">
        <v>67923.899999999994</v>
      </c>
      <c r="F248" t="s">
        <v>251</v>
      </c>
      <c r="G248">
        <v>2.8999999999999998E-3</v>
      </c>
    </row>
    <row r="249" spans="1:7" x14ac:dyDescent="0.35">
      <c r="A249" s="1">
        <v>45359</v>
      </c>
      <c r="B249">
        <v>68172</v>
      </c>
      <c r="C249">
        <v>66854.399999999994</v>
      </c>
      <c r="D249">
        <v>69904</v>
      </c>
      <c r="E249">
        <v>66170.7</v>
      </c>
      <c r="F249" t="s">
        <v>252</v>
      </c>
      <c r="G249">
        <v>1.9699999999999999E-2</v>
      </c>
    </row>
    <row r="250" spans="1:7" x14ac:dyDescent="0.35">
      <c r="A250" s="1">
        <v>45358</v>
      </c>
      <c r="B250">
        <v>66855.3</v>
      </c>
      <c r="C250">
        <v>66074.600000000006</v>
      </c>
      <c r="D250">
        <v>67985.5</v>
      </c>
      <c r="E250">
        <v>65602.600000000006</v>
      </c>
      <c r="F250" t="s">
        <v>253</v>
      </c>
      <c r="G250">
        <v>1.17E-2</v>
      </c>
    </row>
    <row r="251" spans="1:7" x14ac:dyDescent="0.35">
      <c r="A251" s="1">
        <v>45357</v>
      </c>
      <c r="B251">
        <v>66080.399999999994</v>
      </c>
      <c r="C251">
        <v>63794.7</v>
      </c>
      <c r="D251">
        <v>67604.899999999994</v>
      </c>
      <c r="E251">
        <v>62848.7</v>
      </c>
      <c r="F251" t="s">
        <v>254</v>
      </c>
      <c r="G251">
        <v>3.5900000000000001E-2</v>
      </c>
    </row>
    <row r="252" spans="1:7" x14ac:dyDescent="0.35">
      <c r="A252" s="1">
        <v>45356</v>
      </c>
      <c r="B252">
        <v>63792.6</v>
      </c>
      <c r="C252">
        <v>68273.100000000006</v>
      </c>
      <c r="D252">
        <v>69063.100000000006</v>
      </c>
      <c r="E252">
        <v>60138.2</v>
      </c>
      <c r="F252" t="s">
        <v>255</v>
      </c>
      <c r="G252">
        <v>-6.5600000000000006E-2</v>
      </c>
    </row>
    <row r="253" spans="1:7" x14ac:dyDescent="0.35">
      <c r="A253" s="1">
        <v>45355</v>
      </c>
      <c r="B253">
        <v>68270.100000000006</v>
      </c>
      <c r="C253">
        <v>63135.8</v>
      </c>
      <c r="D253">
        <v>68495.100000000006</v>
      </c>
      <c r="E253">
        <v>62746.8</v>
      </c>
      <c r="F253" t="s">
        <v>256</v>
      </c>
      <c r="G253">
        <v>8.1299999999999997E-2</v>
      </c>
    </row>
    <row r="254" spans="1:7" x14ac:dyDescent="0.35">
      <c r="A254" s="1">
        <v>45354</v>
      </c>
      <c r="B254">
        <v>63135.8</v>
      </c>
      <c r="C254">
        <v>61955.6</v>
      </c>
      <c r="D254">
        <v>63227.3</v>
      </c>
      <c r="E254">
        <v>61399.4</v>
      </c>
      <c r="F254" t="s">
        <v>257</v>
      </c>
      <c r="G254">
        <v>1.84E-2</v>
      </c>
    </row>
    <row r="255" spans="1:7" x14ac:dyDescent="0.35">
      <c r="A255" s="1">
        <v>45353</v>
      </c>
      <c r="B255">
        <v>61994.5</v>
      </c>
      <c r="C255">
        <v>62397.7</v>
      </c>
      <c r="D255">
        <v>62446.3</v>
      </c>
      <c r="E255">
        <v>61621.9</v>
      </c>
      <c r="F255" t="s">
        <v>258</v>
      </c>
      <c r="G255">
        <v>-6.4999999999999997E-3</v>
      </c>
    </row>
    <row r="256" spans="1:7" x14ac:dyDescent="0.35">
      <c r="A256" s="1">
        <v>45352</v>
      </c>
      <c r="B256">
        <v>62397.7</v>
      </c>
      <c r="C256">
        <v>61157.3</v>
      </c>
      <c r="D256">
        <v>63147.3</v>
      </c>
      <c r="E256">
        <v>60790.9</v>
      </c>
      <c r="F256" t="s">
        <v>259</v>
      </c>
      <c r="G256">
        <v>2.01E-2</v>
      </c>
    </row>
    <row r="257" spans="1:7" x14ac:dyDescent="0.35">
      <c r="A257" s="1">
        <v>45351</v>
      </c>
      <c r="B257">
        <v>61169.3</v>
      </c>
      <c r="C257">
        <v>62467.1</v>
      </c>
      <c r="D257">
        <v>63653.4</v>
      </c>
      <c r="E257">
        <v>60512.5</v>
      </c>
      <c r="F257" t="s">
        <v>260</v>
      </c>
      <c r="G257">
        <v>-2.0799999999999999E-2</v>
      </c>
    </row>
    <row r="258" spans="1:7" x14ac:dyDescent="0.35">
      <c r="A258" s="1">
        <v>45350</v>
      </c>
      <c r="B258">
        <v>62467.6</v>
      </c>
      <c r="C258">
        <v>57048.7</v>
      </c>
      <c r="D258">
        <v>63915.3</v>
      </c>
      <c r="E258">
        <v>56704.9</v>
      </c>
      <c r="F258" t="s">
        <v>261</v>
      </c>
      <c r="G258">
        <v>9.4799999999999995E-2</v>
      </c>
    </row>
    <row r="259" spans="1:7" x14ac:dyDescent="0.35">
      <c r="A259" s="1">
        <v>45349</v>
      </c>
      <c r="B259">
        <v>57056.2</v>
      </c>
      <c r="C259">
        <v>54491.1</v>
      </c>
      <c r="D259">
        <v>57555.199999999997</v>
      </c>
      <c r="E259">
        <v>54464</v>
      </c>
      <c r="F259" t="s">
        <v>262</v>
      </c>
      <c r="G259">
        <v>4.7E-2</v>
      </c>
    </row>
    <row r="260" spans="1:7" x14ac:dyDescent="0.35">
      <c r="A260" s="1">
        <v>45348</v>
      </c>
      <c r="B260">
        <v>54495.1</v>
      </c>
      <c r="C260">
        <v>51722.7</v>
      </c>
      <c r="D260">
        <v>54899.1</v>
      </c>
      <c r="E260">
        <v>50925.2</v>
      </c>
      <c r="F260" t="s">
        <v>263</v>
      </c>
      <c r="G260">
        <v>5.3600000000000002E-2</v>
      </c>
    </row>
    <row r="261" spans="1:7" x14ac:dyDescent="0.35">
      <c r="A261" s="1">
        <v>45347</v>
      </c>
      <c r="B261">
        <v>51722.7</v>
      </c>
      <c r="C261">
        <v>51572.1</v>
      </c>
      <c r="D261">
        <v>51952</v>
      </c>
      <c r="E261">
        <v>51299</v>
      </c>
      <c r="F261" t="s">
        <v>264</v>
      </c>
      <c r="G261">
        <v>2.8999999999999998E-3</v>
      </c>
    </row>
    <row r="262" spans="1:7" x14ac:dyDescent="0.35">
      <c r="A262" s="1">
        <v>45346</v>
      </c>
      <c r="B262">
        <v>51571.6</v>
      </c>
      <c r="C262">
        <v>50739.6</v>
      </c>
      <c r="D262">
        <v>51689.9</v>
      </c>
      <c r="E262">
        <v>50592</v>
      </c>
      <c r="F262" t="s">
        <v>159</v>
      </c>
      <c r="G262">
        <v>1.6400000000000001E-2</v>
      </c>
    </row>
    <row r="263" spans="1:7" x14ac:dyDescent="0.35">
      <c r="A263" s="1">
        <v>45345</v>
      </c>
      <c r="B263">
        <v>50740.5</v>
      </c>
      <c r="C263">
        <v>51320.6</v>
      </c>
      <c r="D263">
        <v>51532.5</v>
      </c>
      <c r="E263">
        <v>50537.599999999999</v>
      </c>
      <c r="F263" t="s">
        <v>265</v>
      </c>
      <c r="G263">
        <v>-1.1299999999999999E-2</v>
      </c>
    </row>
    <row r="264" spans="1:7" x14ac:dyDescent="0.35">
      <c r="A264" s="1">
        <v>45344</v>
      </c>
      <c r="B264">
        <v>51320.4</v>
      </c>
      <c r="C264">
        <v>51850.2</v>
      </c>
      <c r="D264">
        <v>52015.8</v>
      </c>
      <c r="E264">
        <v>50947.3</v>
      </c>
      <c r="F264" t="s">
        <v>266</v>
      </c>
      <c r="G264">
        <v>-1.04E-2</v>
      </c>
    </row>
    <row r="265" spans="1:7" x14ac:dyDescent="0.35">
      <c r="A265" s="1">
        <v>45343</v>
      </c>
      <c r="B265">
        <v>51858.2</v>
      </c>
      <c r="C265">
        <v>52263.5</v>
      </c>
      <c r="D265">
        <v>52367.3</v>
      </c>
      <c r="E265">
        <v>50676.9</v>
      </c>
      <c r="F265" t="s">
        <v>267</v>
      </c>
      <c r="G265">
        <v>-7.7999999999999996E-3</v>
      </c>
    </row>
    <row r="266" spans="1:7" x14ac:dyDescent="0.35">
      <c r="A266" s="1">
        <v>45342</v>
      </c>
      <c r="B266">
        <v>52263.5</v>
      </c>
      <c r="C266">
        <v>51783.1</v>
      </c>
      <c r="D266">
        <v>52936.800000000003</v>
      </c>
      <c r="E266">
        <v>50801.8</v>
      </c>
      <c r="F266" t="s">
        <v>268</v>
      </c>
      <c r="G266">
        <v>9.2999999999999992E-3</v>
      </c>
    </row>
    <row r="267" spans="1:7" x14ac:dyDescent="0.35">
      <c r="A267" s="1">
        <v>45341</v>
      </c>
      <c r="B267">
        <v>51783.6</v>
      </c>
      <c r="C267">
        <v>52119.6</v>
      </c>
      <c r="D267">
        <v>52484.800000000003</v>
      </c>
      <c r="E267">
        <v>51694.2</v>
      </c>
      <c r="F267" t="s">
        <v>269</v>
      </c>
      <c r="G267">
        <v>-6.4000000000000003E-3</v>
      </c>
    </row>
    <row r="268" spans="1:7" x14ac:dyDescent="0.35">
      <c r="A268" s="1">
        <v>45340</v>
      </c>
      <c r="B268">
        <v>52117.5</v>
      </c>
      <c r="C268">
        <v>51646</v>
      </c>
      <c r="D268">
        <v>52350.3</v>
      </c>
      <c r="E268">
        <v>51199.6</v>
      </c>
      <c r="F268" t="s">
        <v>270</v>
      </c>
      <c r="G268">
        <v>9.1000000000000004E-3</v>
      </c>
    </row>
    <row r="269" spans="1:7" x14ac:dyDescent="0.35">
      <c r="A269" s="1">
        <v>45339</v>
      </c>
      <c r="B269">
        <v>51646</v>
      </c>
      <c r="C269">
        <v>52134.2</v>
      </c>
      <c r="D269">
        <v>52175.5</v>
      </c>
      <c r="E269">
        <v>50652.3</v>
      </c>
      <c r="F269" t="s">
        <v>271</v>
      </c>
      <c r="G269">
        <v>-9.4000000000000004E-3</v>
      </c>
    </row>
    <row r="270" spans="1:7" x14ac:dyDescent="0.35">
      <c r="A270" s="1">
        <v>45338</v>
      </c>
      <c r="B270">
        <v>52134.2</v>
      </c>
      <c r="C270">
        <v>51901.4</v>
      </c>
      <c r="D270">
        <v>52556.7</v>
      </c>
      <c r="E270">
        <v>51612.6</v>
      </c>
      <c r="F270" t="s">
        <v>272</v>
      </c>
      <c r="G270">
        <v>4.4999999999999997E-3</v>
      </c>
    </row>
    <row r="271" spans="1:7" x14ac:dyDescent="0.35">
      <c r="A271" s="1">
        <v>45337</v>
      </c>
      <c r="B271">
        <v>51901.3</v>
      </c>
      <c r="C271">
        <v>51805.2</v>
      </c>
      <c r="D271">
        <v>52819.4</v>
      </c>
      <c r="E271">
        <v>51327.5</v>
      </c>
      <c r="F271" t="s">
        <v>273</v>
      </c>
      <c r="G271">
        <v>2.3E-3</v>
      </c>
    </row>
    <row r="272" spans="1:7" x14ac:dyDescent="0.35">
      <c r="A272" s="1">
        <v>45336</v>
      </c>
      <c r="B272">
        <v>51782.400000000001</v>
      </c>
      <c r="C272">
        <v>49708.6</v>
      </c>
      <c r="D272">
        <v>52010.7</v>
      </c>
      <c r="E272">
        <v>49263.8</v>
      </c>
      <c r="F272" t="s">
        <v>274</v>
      </c>
      <c r="G272">
        <v>4.1599999999999998E-2</v>
      </c>
    </row>
    <row r="273" spans="1:7" x14ac:dyDescent="0.35">
      <c r="A273" s="1">
        <v>45335</v>
      </c>
      <c r="B273">
        <v>49716</v>
      </c>
      <c r="C273">
        <v>49941</v>
      </c>
      <c r="D273">
        <v>50326.6</v>
      </c>
      <c r="E273">
        <v>48398.3</v>
      </c>
      <c r="F273" t="s">
        <v>275</v>
      </c>
      <c r="G273">
        <v>-4.4999999999999997E-3</v>
      </c>
    </row>
    <row r="274" spans="1:7" x14ac:dyDescent="0.35">
      <c r="A274" s="1">
        <v>45334</v>
      </c>
      <c r="B274">
        <v>49941.3</v>
      </c>
      <c r="C274">
        <v>48280.2</v>
      </c>
      <c r="D274">
        <v>50277.3</v>
      </c>
      <c r="E274">
        <v>47729.9</v>
      </c>
      <c r="F274" t="s">
        <v>276</v>
      </c>
      <c r="G274">
        <v>3.4500000000000003E-2</v>
      </c>
    </row>
    <row r="275" spans="1:7" x14ac:dyDescent="0.35">
      <c r="A275" s="1">
        <v>45333</v>
      </c>
      <c r="B275">
        <v>48277.3</v>
      </c>
      <c r="C275">
        <v>47759.3</v>
      </c>
      <c r="D275">
        <v>48531.6</v>
      </c>
      <c r="E275">
        <v>47590.2</v>
      </c>
      <c r="F275" t="s">
        <v>277</v>
      </c>
      <c r="G275">
        <v>1.09E-2</v>
      </c>
    </row>
    <row r="276" spans="1:7" x14ac:dyDescent="0.35">
      <c r="A276" s="1">
        <v>45332</v>
      </c>
      <c r="B276">
        <v>47758.2</v>
      </c>
      <c r="C276">
        <v>47128</v>
      </c>
      <c r="D276">
        <v>48149</v>
      </c>
      <c r="E276">
        <v>46875</v>
      </c>
      <c r="F276" t="s">
        <v>278</v>
      </c>
      <c r="G276">
        <v>1.34E-2</v>
      </c>
    </row>
    <row r="277" spans="1:7" x14ac:dyDescent="0.35">
      <c r="A277" s="1">
        <v>45331</v>
      </c>
      <c r="B277">
        <v>47127.5</v>
      </c>
      <c r="C277">
        <v>45293.3</v>
      </c>
      <c r="D277">
        <v>48118.8</v>
      </c>
      <c r="E277">
        <v>45254.2</v>
      </c>
      <c r="F277" t="s">
        <v>279</v>
      </c>
      <c r="G277">
        <v>4.0500000000000001E-2</v>
      </c>
    </row>
    <row r="278" spans="1:7" x14ac:dyDescent="0.35">
      <c r="A278" s="1">
        <v>45330</v>
      </c>
      <c r="B278">
        <v>45293.3</v>
      </c>
      <c r="C278">
        <v>44346.2</v>
      </c>
      <c r="D278">
        <v>45579.199999999997</v>
      </c>
      <c r="E278">
        <v>44336.4</v>
      </c>
      <c r="F278" t="s">
        <v>280</v>
      </c>
      <c r="G278">
        <v>2.1499999999999998E-2</v>
      </c>
    </row>
    <row r="279" spans="1:7" x14ac:dyDescent="0.35">
      <c r="A279" s="1">
        <v>45329</v>
      </c>
      <c r="B279">
        <v>44339.8</v>
      </c>
      <c r="C279">
        <v>43088.4</v>
      </c>
      <c r="D279">
        <v>44367.9</v>
      </c>
      <c r="E279">
        <v>42783.5</v>
      </c>
      <c r="F279" t="s">
        <v>281</v>
      </c>
      <c r="G279">
        <v>2.9100000000000001E-2</v>
      </c>
    </row>
    <row r="280" spans="1:7" x14ac:dyDescent="0.35">
      <c r="A280" s="1">
        <v>45328</v>
      </c>
      <c r="B280">
        <v>43087.7</v>
      </c>
      <c r="C280">
        <v>42697.599999999999</v>
      </c>
      <c r="D280">
        <v>43375.5</v>
      </c>
      <c r="E280">
        <v>42566.8</v>
      </c>
      <c r="F280" t="s">
        <v>282</v>
      </c>
      <c r="G280">
        <v>9.1000000000000004E-3</v>
      </c>
    </row>
    <row r="281" spans="1:7" x14ac:dyDescent="0.35">
      <c r="A281" s="1">
        <v>45327</v>
      </c>
      <c r="B281">
        <v>42697.2</v>
      </c>
      <c r="C281">
        <v>42581.4</v>
      </c>
      <c r="D281">
        <v>43532.2</v>
      </c>
      <c r="E281">
        <v>42272.5</v>
      </c>
      <c r="F281" t="s">
        <v>283</v>
      </c>
      <c r="G281">
        <v>2.7000000000000001E-3</v>
      </c>
    </row>
    <row r="282" spans="1:7" x14ac:dyDescent="0.35">
      <c r="A282" s="1">
        <v>45326</v>
      </c>
      <c r="B282">
        <v>42581.4</v>
      </c>
      <c r="C282">
        <v>43006.2</v>
      </c>
      <c r="D282">
        <v>43113.2</v>
      </c>
      <c r="E282">
        <v>42379.4</v>
      </c>
      <c r="F282" t="s">
        <v>284</v>
      </c>
      <c r="G282">
        <v>-9.9000000000000008E-3</v>
      </c>
    </row>
    <row r="283" spans="1:7" x14ac:dyDescent="0.35">
      <c r="A283" s="1">
        <v>45325</v>
      </c>
      <c r="B283">
        <v>43005.7</v>
      </c>
      <c r="C283">
        <v>43194.7</v>
      </c>
      <c r="D283">
        <v>43370.400000000001</v>
      </c>
      <c r="E283">
        <v>42882</v>
      </c>
      <c r="F283" t="s">
        <v>285</v>
      </c>
      <c r="G283">
        <v>-4.4000000000000003E-3</v>
      </c>
    </row>
    <row r="284" spans="1:7" x14ac:dyDescent="0.35">
      <c r="A284" s="1">
        <v>45324</v>
      </c>
      <c r="B284">
        <v>43194.7</v>
      </c>
      <c r="C284">
        <v>43083.7</v>
      </c>
      <c r="D284">
        <v>43459.3</v>
      </c>
      <c r="E284">
        <v>42596.3</v>
      </c>
      <c r="F284" t="s">
        <v>286</v>
      </c>
      <c r="G284">
        <v>2.5999999999999999E-3</v>
      </c>
    </row>
    <row r="285" spans="1:7" x14ac:dyDescent="0.35">
      <c r="A285" s="1">
        <v>45323</v>
      </c>
      <c r="B285">
        <v>43081.4</v>
      </c>
      <c r="C285">
        <v>42580.1</v>
      </c>
      <c r="D285">
        <v>43263.1</v>
      </c>
      <c r="E285">
        <v>41890.5</v>
      </c>
      <c r="F285" t="s">
        <v>287</v>
      </c>
      <c r="G285">
        <v>1.18E-2</v>
      </c>
    </row>
    <row r="286" spans="1:7" x14ac:dyDescent="0.35">
      <c r="A286" s="1">
        <v>45322</v>
      </c>
      <c r="B286">
        <v>42580.5</v>
      </c>
      <c r="C286">
        <v>42946.2</v>
      </c>
      <c r="D286">
        <v>43739.7</v>
      </c>
      <c r="E286">
        <v>42315.4</v>
      </c>
      <c r="F286" t="s">
        <v>288</v>
      </c>
      <c r="G286">
        <v>-8.5000000000000006E-3</v>
      </c>
    </row>
    <row r="287" spans="1:7" x14ac:dyDescent="0.35">
      <c r="A287" s="1">
        <v>45321</v>
      </c>
      <c r="B287">
        <v>42946.2</v>
      </c>
      <c r="C287">
        <v>43303.3</v>
      </c>
      <c r="D287">
        <v>43817.9</v>
      </c>
      <c r="E287">
        <v>42702.9</v>
      </c>
      <c r="F287" t="s">
        <v>289</v>
      </c>
      <c r="G287">
        <v>-8.2000000000000007E-3</v>
      </c>
    </row>
    <row r="288" spans="1:7" x14ac:dyDescent="0.35">
      <c r="A288" s="1">
        <v>45320</v>
      </c>
      <c r="B288">
        <v>43299.8</v>
      </c>
      <c r="C288">
        <v>42031.4</v>
      </c>
      <c r="D288">
        <v>43305.599999999999</v>
      </c>
      <c r="E288">
        <v>41824.699999999997</v>
      </c>
      <c r="F288" t="s">
        <v>290</v>
      </c>
      <c r="G288">
        <v>3.0200000000000001E-2</v>
      </c>
    </row>
    <row r="289" spans="1:7" x14ac:dyDescent="0.35">
      <c r="A289" s="1">
        <v>45319</v>
      </c>
      <c r="B289">
        <v>42030.7</v>
      </c>
      <c r="C289">
        <v>42121.3</v>
      </c>
      <c r="D289">
        <v>42817.1</v>
      </c>
      <c r="E289">
        <v>41649</v>
      </c>
      <c r="F289" t="s">
        <v>291</v>
      </c>
      <c r="G289">
        <v>-2.0999999999999999E-3</v>
      </c>
    </row>
    <row r="290" spans="1:7" x14ac:dyDescent="0.35">
      <c r="A290" s="1">
        <v>45318</v>
      </c>
      <c r="B290">
        <v>42120.9</v>
      </c>
      <c r="C290">
        <v>41811.5</v>
      </c>
      <c r="D290">
        <v>42191.8</v>
      </c>
      <c r="E290">
        <v>41413</v>
      </c>
      <c r="F290" t="s">
        <v>292</v>
      </c>
      <c r="G290">
        <v>7.4000000000000003E-3</v>
      </c>
    </row>
    <row r="291" spans="1:7" x14ac:dyDescent="0.35">
      <c r="A291" s="1">
        <v>45317</v>
      </c>
      <c r="B291">
        <v>41811.300000000003</v>
      </c>
      <c r="C291">
        <v>39942</v>
      </c>
      <c r="D291">
        <v>42214.8</v>
      </c>
      <c r="E291">
        <v>39831.199999999997</v>
      </c>
      <c r="F291" t="s">
        <v>293</v>
      </c>
      <c r="G291">
        <v>4.7E-2</v>
      </c>
    </row>
    <row r="292" spans="1:7" x14ac:dyDescent="0.35">
      <c r="A292" s="1">
        <v>45316</v>
      </c>
      <c r="B292">
        <v>39935.699999999997</v>
      </c>
      <c r="C292">
        <v>40085.1</v>
      </c>
      <c r="D292">
        <v>40285.800000000003</v>
      </c>
      <c r="E292">
        <v>39546.300000000003</v>
      </c>
      <c r="F292" t="s">
        <v>294</v>
      </c>
      <c r="G292">
        <v>-3.7000000000000002E-3</v>
      </c>
    </row>
    <row r="293" spans="1:7" x14ac:dyDescent="0.35">
      <c r="A293" s="1">
        <v>45315</v>
      </c>
      <c r="B293">
        <v>40086</v>
      </c>
      <c r="C293">
        <v>39891.300000000003</v>
      </c>
      <c r="D293">
        <v>40535.199999999997</v>
      </c>
      <c r="E293">
        <v>39510</v>
      </c>
      <c r="F293" t="s">
        <v>295</v>
      </c>
      <c r="G293">
        <v>4.8999999999999998E-3</v>
      </c>
    </row>
    <row r="294" spans="1:7" x14ac:dyDescent="0.35">
      <c r="A294" s="1">
        <v>45314</v>
      </c>
      <c r="B294">
        <v>39888.800000000003</v>
      </c>
      <c r="C294">
        <v>39555</v>
      </c>
      <c r="D294">
        <v>40159.4</v>
      </c>
      <c r="E294">
        <v>38546.9</v>
      </c>
      <c r="F294" t="s">
        <v>296</v>
      </c>
      <c r="G294">
        <v>8.3999999999999995E-3</v>
      </c>
    </row>
    <row r="295" spans="1:7" x14ac:dyDescent="0.35">
      <c r="A295" s="1">
        <v>45313</v>
      </c>
      <c r="B295">
        <v>39556.400000000001</v>
      </c>
      <c r="C295">
        <v>41581.699999999997</v>
      </c>
      <c r="D295">
        <v>41684.9</v>
      </c>
      <c r="E295">
        <v>39468.400000000001</v>
      </c>
      <c r="F295" t="s">
        <v>297</v>
      </c>
      <c r="G295">
        <v>-4.87E-2</v>
      </c>
    </row>
    <row r="296" spans="1:7" x14ac:dyDescent="0.35">
      <c r="A296" s="1">
        <v>45312</v>
      </c>
      <c r="B296">
        <v>41583.199999999997</v>
      </c>
      <c r="C296">
        <v>41695.4</v>
      </c>
      <c r="D296">
        <v>41878</v>
      </c>
      <c r="E296">
        <v>41504.5</v>
      </c>
      <c r="F296" t="s">
        <v>298</v>
      </c>
      <c r="G296">
        <v>-2.7000000000000001E-3</v>
      </c>
    </row>
    <row r="297" spans="1:7" x14ac:dyDescent="0.35">
      <c r="A297" s="1">
        <v>45311</v>
      </c>
      <c r="B297">
        <v>41695.4</v>
      </c>
      <c r="C297">
        <v>41647.599999999999</v>
      </c>
      <c r="D297">
        <v>41858</v>
      </c>
      <c r="E297">
        <v>41449.5</v>
      </c>
      <c r="F297" t="s">
        <v>299</v>
      </c>
      <c r="G297">
        <v>1.1000000000000001E-3</v>
      </c>
    </row>
    <row r="298" spans="1:7" x14ac:dyDescent="0.35">
      <c r="A298" s="1">
        <v>45310</v>
      </c>
      <c r="B298">
        <v>41648</v>
      </c>
      <c r="C298">
        <v>41293.800000000003</v>
      </c>
      <c r="D298">
        <v>42164.6</v>
      </c>
      <c r="E298">
        <v>40305.4</v>
      </c>
      <c r="F298" t="s">
        <v>300</v>
      </c>
      <c r="G298">
        <v>8.6E-3</v>
      </c>
    </row>
    <row r="299" spans="1:7" x14ac:dyDescent="0.35">
      <c r="A299" s="1">
        <v>45309</v>
      </c>
      <c r="B299">
        <v>41292.699999999997</v>
      </c>
      <c r="C299">
        <v>42763.5</v>
      </c>
      <c r="D299">
        <v>42908</v>
      </c>
      <c r="E299">
        <v>40682.6</v>
      </c>
      <c r="F299" t="s">
        <v>301</v>
      </c>
      <c r="G299">
        <v>-3.4500000000000003E-2</v>
      </c>
    </row>
    <row r="300" spans="1:7" x14ac:dyDescent="0.35">
      <c r="A300" s="1">
        <v>45308</v>
      </c>
      <c r="B300">
        <v>42768.7</v>
      </c>
      <c r="C300">
        <v>43139.1</v>
      </c>
      <c r="D300">
        <v>43192.3</v>
      </c>
      <c r="E300">
        <v>42211.8</v>
      </c>
      <c r="F300" t="s">
        <v>302</v>
      </c>
      <c r="G300">
        <v>-8.6999999999999994E-3</v>
      </c>
    </row>
    <row r="301" spans="1:7" x14ac:dyDescent="0.35">
      <c r="A301" s="1">
        <v>45307</v>
      </c>
      <c r="B301">
        <v>43145.5</v>
      </c>
      <c r="C301">
        <v>42515.199999999997</v>
      </c>
      <c r="D301">
        <v>43563.7</v>
      </c>
      <c r="E301">
        <v>42093.1</v>
      </c>
      <c r="F301" t="s">
        <v>303</v>
      </c>
      <c r="G301">
        <v>1.49E-2</v>
      </c>
    </row>
    <row r="302" spans="1:7" x14ac:dyDescent="0.35">
      <c r="A302" s="1">
        <v>45306</v>
      </c>
      <c r="B302">
        <v>42510.7</v>
      </c>
      <c r="C302">
        <v>41747.599999999999</v>
      </c>
      <c r="D302">
        <v>43348.9</v>
      </c>
      <c r="E302">
        <v>41719.199999999997</v>
      </c>
      <c r="F302" t="s">
        <v>304</v>
      </c>
      <c r="G302">
        <v>1.83E-2</v>
      </c>
    </row>
    <row r="303" spans="1:7" x14ac:dyDescent="0.35">
      <c r="A303" s="1">
        <v>45305</v>
      </c>
      <c r="B303">
        <v>41746.1</v>
      </c>
      <c r="C303">
        <v>42851.3</v>
      </c>
      <c r="D303">
        <v>43069.4</v>
      </c>
      <c r="E303">
        <v>41739.599999999999</v>
      </c>
      <c r="F303" t="s">
        <v>305</v>
      </c>
      <c r="G303">
        <v>-2.58E-2</v>
      </c>
    </row>
    <row r="304" spans="1:7" x14ac:dyDescent="0.35">
      <c r="A304" s="1">
        <v>45304</v>
      </c>
      <c r="B304">
        <v>42851.3</v>
      </c>
      <c r="C304">
        <v>42836.7</v>
      </c>
      <c r="D304">
        <v>43248.6</v>
      </c>
      <c r="E304">
        <v>42443.3</v>
      </c>
      <c r="F304" t="s">
        <v>306</v>
      </c>
      <c r="G304">
        <v>4.0000000000000002E-4</v>
      </c>
    </row>
    <row r="305" spans="1:7" x14ac:dyDescent="0.35">
      <c r="A305" s="1">
        <v>45303</v>
      </c>
      <c r="B305">
        <v>42835.9</v>
      </c>
      <c r="C305">
        <v>46348.1</v>
      </c>
      <c r="D305">
        <v>46503.199999999997</v>
      </c>
      <c r="E305">
        <v>41857.9</v>
      </c>
      <c r="F305" t="s">
        <v>307</v>
      </c>
      <c r="G305">
        <v>-7.5800000000000006E-2</v>
      </c>
    </row>
    <row r="306" spans="1:7" x14ac:dyDescent="0.35">
      <c r="A306" s="1">
        <v>45302</v>
      </c>
      <c r="B306">
        <v>46348.2</v>
      </c>
      <c r="C306">
        <v>46629.3</v>
      </c>
      <c r="D306">
        <v>48923.7</v>
      </c>
      <c r="E306">
        <v>45651.8</v>
      </c>
      <c r="F306" t="s">
        <v>308</v>
      </c>
      <c r="G306">
        <v>-6.0000000000000001E-3</v>
      </c>
    </row>
    <row r="307" spans="1:7" x14ac:dyDescent="0.35">
      <c r="A307" s="1">
        <v>45301</v>
      </c>
      <c r="B307">
        <v>46629.3</v>
      </c>
      <c r="C307">
        <v>46112</v>
      </c>
      <c r="D307">
        <v>47654.3</v>
      </c>
      <c r="E307">
        <v>44403.6</v>
      </c>
      <c r="F307" t="s">
        <v>309</v>
      </c>
      <c r="G307">
        <v>1.0800000000000001E-2</v>
      </c>
    </row>
    <row r="308" spans="1:7" x14ac:dyDescent="0.35">
      <c r="A308" s="1">
        <v>45300</v>
      </c>
      <c r="B308">
        <v>46129</v>
      </c>
      <c r="C308">
        <v>46959.199999999997</v>
      </c>
      <c r="D308">
        <v>47880.1</v>
      </c>
      <c r="E308">
        <v>45333.9</v>
      </c>
      <c r="F308" t="s">
        <v>310</v>
      </c>
      <c r="G308">
        <v>-1.77E-2</v>
      </c>
    </row>
    <row r="309" spans="1:7" x14ac:dyDescent="0.35">
      <c r="A309" s="1">
        <v>45299</v>
      </c>
      <c r="B309">
        <v>46962.2</v>
      </c>
      <c r="C309">
        <v>43934.2</v>
      </c>
      <c r="D309">
        <v>47196.7</v>
      </c>
      <c r="E309">
        <v>43251</v>
      </c>
      <c r="F309" t="s">
        <v>311</v>
      </c>
      <c r="G309">
        <v>6.9099999999999995E-2</v>
      </c>
    </row>
    <row r="310" spans="1:7" x14ac:dyDescent="0.35">
      <c r="A310" s="1">
        <v>45298</v>
      </c>
      <c r="B310">
        <v>43927.3</v>
      </c>
      <c r="C310">
        <v>43973.5</v>
      </c>
      <c r="D310">
        <v>44481.2</v>
      </c>
      <c r="E310">
        <v>43627.9</v>
      </c>
      <c r="F310" t="s">
        <v>312</v>
      </c>
      <c r="G310">
        <v>-8.9999999999999998E-4</v>
      </c>
    </row>
    <row r="311" spans="1:7" x14ac:dyDescent="0.35">
      <c r="A311" s="1">
        <v>45297</v>
      </c>
      <c r="B311">
        <v>43967.9</v>
      </c>
      <c r="C311">
        <v>44156.6</v>
      </c>
      <c r="D311">
        <v>44203.199999999997</v>
      </c>
      <c r="E311">
        <v>43424</v>
      </c>
      <c r="F311" t="s">
        <v>313</v>
      </c>
      <c r="G311">
        <v>-4.3E-3</v>
      </c>
    </row>
    <row r="312" spans="1:7" x14ac:dyDescent="0.35">
      <c r="A312" s="1">
        <v>45296</v>
      </c>
      <c r="B312">
        <v>44156.9</v>
      </c>
      <c r="C312">
        <v>44163</v>
      </c>
      <c r="D312">
        <v>44312.1</v>
      </c>
      <c r="E312">
        <v>42629</v>
      </c>
      <c r="F312" t="s">
        <v>314</v>
      </c>
      <c r="G312">
        <v>0</v>
      </c>
    </row>
    <row r="313" spans="1:7" x14ac:dyDescent="0.35">
      <c r="A313" s="1">
        <v>45295</v>
      </c>
      <c r="B313">
        <v>44157</v>
      </c>
      <c r="C313">
        <v>42836.1</v>
      </c>
      <c r="D313">
        <v>44744.5</v>
      </c>
      <c r="E313">
        <v>42632.800000000003</v>
      </c>
      <c r="F313" t="s">
        <v>315</v>
      </c>
      <c r="G313">
        <v>3.0800000000000001E-2</v>
      </c>
    </row>
    <row r="314" spans="1:7" x14ac:dyDescent="0.35">
      <c r="A314" s="1">
        <v>45294</v>
      </c>
      <c r="B314">
        <v>42836.1</v>
      </c>
      <c r="C314">
        <v>44943.7</v>
      </c>
      <c r="D314">
        <v>45492.7</v>
      </c>
      <c r="E314">
        <v>40888.300000000003</v>
      </c>
      <c r="F314" t="s">
        <v>316</v>
      </c>
      <c r="G314">
        <v>-4.6899999999999997E-2</v>
      </c>
    </row>
    <row r="315" spans="1:7" x14ac:dyDescent="0.35">
      <c r="A315" s="1">
        <v>45293</v>
      </c>
      <c r="B315">
        <v>44943.7</v>
      </c>
      <c r="C315">
        <v>44182.9</v>
      </c>
      <c r="D315">
        <v>45885.4</v>
      </c>
      <c r="E315">
        <v>44166</v>
      </c>
      <c r="F315" t="s">
        <v>317</v>
      </c>
      <c r="G315">
        <v>1.72E-2</v>
      </c>
    </row>
    <row r="316" spans="1:7" x14ac:dyDescent="0.35">
      <c r="A316" s="1">
        <v>45292</v>
      </c>
      <c r="B316">
        <v>44183.4</v>
      </c>
      <c r="C316">
        <v>42272.5</v>
      </c>
      <c r="D316">
        <v>44187</v>
      </c>
      <c r="E316">
        <v>42196.7</v>
      </c>
      <c r="F316" t="s">
        <v>318</v>
      </c>
      <c r="G316">
        <v>4.5199999999999997E-2</v>
      </c>
    </row>
    <row r="317" spans="1:7" x14ac:dyDescent="0.35">
      <c r="A317" s="1">
        <v>45291</v>
      </c>
      <c r="B317">
        <v>42272.5</v>
      </c>
      <c r="C317">
        <v>42141.599999999999</v>
      </c>
      <c r="D317">
        <v>42878.8</v>
      </c>
      <c r="E317">
        <v>41971.4</v>
      </c>
      <c r="F317" t="s">
        <v>319</v>
      </c>
      <c r="G317">
        <v>3.2000000000000002E-3</v>
      </c>
    </row>
    <row r="318" spans="1:7" x14ac:dyDescent="0.35">
      <c r="A318" s="1">
        <v>45290</v>
      </c>
      <c r="B318">
        <v>42136.7</v>
      </c>
      <c r="C318">
        <v>42074.7</v>
      </c>
      <c r="D318">
        <v>42592.2</v>
      </c>
      <c r="E318">
        <v>41527.300000000003</v>
      </c>
      <c r="F318" t="s">
        <v>320</v>
      </c>
      <c r="G318">
        <v>1.5E-3</v>
      </c>
    </row>
    <row r="319" spans="1:7" x14ac:dyDescent="0.35">
      <c r="A319" s="1">
        <v>45289</v>
      </c>
      <c r="B319">
        <v>42072.4</v>
      </c>
      <c r="C319">
        <v>42581.1</v>
      </c>
      <c r="D319">
        <v>43108</v>
      </c>
      <c r="E319">
        <v>41459</v>
      </c>
      <c r="F319" t="s">
        <v>321</v>
      </c>
      <c r="G319">
        <v>-1.1900000000000001E-2</v>
      </c>
    </row>
    <row r="320" spans="1:7" x14ac:dyDescent="0.35">
      <c r="A320" s="1">
        <v>45288</v>
      </c>
      <c r="B320">
        <v>42581.1</v>
      </c>
      <c r="C320">
        <v>43446.5</v>
      </c>
      <c r="D320">
        <v>43782.6</v>
      </c>
      <c r="E320">
        <v>42309.3</v>
      </c>
      <c r="F320" t="s">
        <v>322</v>
      </c>
      <c r="G320">
        <v>-1.9900000000000001E-2</v>
      </c>
    </row>
    <row r="321" spans="1:7" x14ac:dyDescent="0.35">
      <c r="A321" s="1">
        <v>45287</v>
      </c>
      <c r="B321">
        <v>43446.5</v>
      </c>
      <c r="C321">
        <v>42514.3</v>
      </c>
      <c r="D321">
        <v>43676.7</v>
      </c>
      <c r="E321">
        <v>42115.3</v>
      </c>
      <c r="F321" t="s">
        <v>323</v>
      </c>
      <c r="G321">
        <v>2.1999999999999999E-2</v>
      </c>
    </row>
    <row r="322" spans="1:7" x14ac:dyDescent="0.35">
      <c r="A322" s="1">
        <v>45286</v>
      </c>
      <c r="B322">
        <v>42513.3</v>
      </c>
      <c r="C322">
        <v>43579.9</v>
      </c>
      <c r="D322">
        <v>43594.9</v>
      </c>
      <c r="E322">
        <v>41796.6</v>
      </c>
      <c r="F322" t="s">
        <v>324</v>
      </c>
      <c r="G322">
        <v>-2.4400000000000002E-2</v>
      </c>
    </row>
    <row r="323" spans="1:7" x14ac:dyDescent="0.35">
      <c r="A323" s="1">
        <v>45285</v>
      </c>
      <c r="B323">
        <v>43578.5</v>
      </c>
      <c r="C323">
        <v>42982</v>
      </c>
      <c r="D323">
        <v>43792.7</v>
      </c>
      <c r="E323">
        <v>42745.3</v>
      </c>
      <c r="F323" t="s">
        <v>325</v>
      </c>
      <c r="G323">
        <v>1.3899999999999999E-2</v>
      </c>
    </row>
    <row r="324" spans="1:7" x14ac:dyDescent="0.35">
      <c r="A324" s="1">
        <v>45284</v>
      </c>
      <c r="B324">
        <v>42981.5</v>
      </c>
      <c r="C324">
        <v>43710.400000000001</v>
      </c>
      <c r="D324">
        <v>43935.7</v>
      </c>
      <c r="E324">
        <v>42748.5</v>
      </c>
      <c r="F324" t="s">
        <v>77</v>
      </c>
      <c r="G324">
        <v>-1.67E-2</v>
      </c>
    </row>
    <row r="325" spans="1:7" x14ac:dyDescent="0.35">
      <c r="A325" s="1">
        <v>45283</v>
      </c>
      <c r="B325">
        <v>43710.400000000001</v>
      </c>
      <c r="C325">
        <v>43968.9</v>
      </c>
      <c r="D325">
        <v>43994.6</v>
      </c>
      <c r="E325">
        <v>43325.7</v>
      </c>
      <c r="F325" t="s">
        <v>326</v>
      </c>
      <c r="G325">
        <v>-5.8999999999999999E-3</v>
      </c>
    </row>
    <row r="326" spans="1:7" x14ac:dyDescent="0.35">
      <c r="A326" s="1">
        <v>45282</v>
      </c>
      <c r="B326">
        <v>43968.9</v>
      </c>
      <c r="C326">
        <v>43865.9</v>
      </c>
      <c r="D326">
        <v>44394.6</v>
      </c>
      <c r="E326">
        <v>43419.3</v>
      </c>
      <c r="F326" t="s">
        <v>327</v>
      </c>
      <c r="G326">
        <v>2.3E-3</v>
      </c>
    </row>
    <row r="327" spans="1:7" x14ac:dyDescent="0.35">
      <c r="A327" s="1">
        <v>45281</v>
      </c>
      <c r="B327">
        <v>43865.9</v>
      </c>
      <c r="C327">
        <v>43660.3</v>
      </c>
      <c r="D327">
        <v>44241.8</v>
      </c>
      <c r="E327">
        <v>43310.2</v>
      </c>
      <c r="F327" t="s">
        <v>328</v>
      </c>
      <c r="G327">
        <v>4.7000000000000002E-3</v>
      </c>
    </row>
    <row r="328" spans="1:7" x14ac:dyDescent="0.35">
      <c r="A328" s="1">
        <v>45280</v>
      </c>
      <c r="B328">
        <v>43662.8</v>
      </c>
      <c r="C328">
        <v>42259.5</v>
      </c>
      <c r="D328">
        <v>44278.7</v>
      </c>
      <c r="E328">
        <v>42217.2</v>
      </c>
      <c r="F328" t="s">
        <v>329</v>
      </c>
      <c r="G328">
        <v>3.32E-2</v>
      </c>
    </row>
    <row r="329" spans="1:7" x14ac:dyDescent="0.35">
      <c r="A329" s="1">
        <v>45279</v>
      </c>
      <c r="B329">
        <v>42259.3</v>
      </c>
      <c r="C329">
        <v>42659.7</v>
      </c>
      <c r="D329">
        <v>43473.3</v>
      </c>
      <c r="E329">
        <v>41842.699999999997</v>
      </c>
      <c r="F329" t="s">
        <v>330</v>
      </c>
      <c r="G329">
        <v>-9.4000000000000004E-3</v>
      </c>
    </row>
    <row r="330" spans="1:7" x14ac:dyDescent="0.35">
      <c r="A330" s="1">
        <v>45278</v>
      </c>
      <c r="B330">
        <v>42659.7</v>
      </c>
      <c r="C330">
        <v>41369.1</v>
      </c>
      <c r="D330">
        <v>42728</v>
      </c>
      <c r="E330">
        <v>40554</v>
      </c>
      <c r="F330" t="s">
        <v>331</v>
      </c>
      <c r="G330">
        <v>3.1199999999999999E-2</v>
      </c>
    </row>
    <row r="331" spans="1:7" x14ac:dyDescent="0.35">
      <c r="A331" s="1">
        <v>45277</v>
      </c>
      <c r="B331">
        <v>41368.699999999997</v>
      </c>
      <c r="C331">
        <v>42271.7</v>
      </c>
      <c r="D331">
        <v>42413.2</v>
      </c>
      <c r="E331">
        <v>41276.9</v>
      </c>
      <c r="F331" t="s">
        <v>332</v>
      </c>
      <c r="G331">
        <v>-2.1399999999999999E-2</v>
      </c>
    </row>
    <row r="332" spans="1:7" x14ac:dyDescent="0.35">
      <c r="A332" s="1">
        <v>45276</v>
      </c>
      <c r="B332">
        <v>42271.7</v>
      </c>
      <c r="C332">
        <v>41929</v>
      </c>
      <c r="D332">
        <v>42690.3</v>
      </c>
      <c r="E332">
        <v>41698.199999999997</v>
      </c>
      <c r="F332" t="s">
        <v>333</v>
      </c>
      <c r="G332">
        <v>8.2000000000000007E-3</v>
      </c>
    </row>
    <row r="333" spans="1:7" x14ac:dyDescent="0.35">
      <c r="A333" s="1">
        <v>45275</v>
      </c>
      <c r="B333">
        <v>41929</v>
      </c>
      <c r="C333">
        <v>43025.2</v>
      </c>
      <c r="D333">
        <v>43080.7</v>
      </c>
      <c r="E333">
        <v>41697.9</v>
      </c>
      <c r="F333" t="s">
        <v>334</v>
      </c>
      <c r="G333">
        <v>-2.5499999999999998E-2</v>
      </c>
    </row>
    <row r="334" spans="1:7" x14ac:dyDescent="0.35">
      <c r="A334" s="1">
        <v>45274</v>
      </c>
      <c r="B334">
        <v>43025.9</v>
      </c>
      <c r="C334">
        <v>42886.3</v>
      </c>
      <c r="D334">
        <v>43392.7</v>
      </c>
      <c r="E334">
        <v>41591.199999999997</v>
      </c>
      <c r="F334" t="s">
        <v>335</v>
      </c>
      <c r="G334">
        <v>3.3E-3</v>
      </c>
    </row>
    <row r="335" spans="1:7" x14ac:dyDescent="0.35">
      <c r="A335" s="1">
        <v>45273</v>
      </c>
      <c r="B335">
        <v>42884.5</v>
      </c>
      <c r="C335">
        <v>41487</v>
      </c>
      <c r="D335">
        <v>43417.5</v>
      </c>
      <c r="E335">
        <v>40649.300000000003</v>
      </c>
      <c r="F335" t="s">
        <v>336</v>
      </c>
      <c r="G335">
        <v>3.3700000000000001E-2</v>
      </c>
    </row>
    <row r="336" spans="1:7" x14ac:dyDescent="0.35">
      <c r="A336" s="1">
        <v>45272</v>
      </c>
      <c r="B336">
        <v>41487</v>
      </c>
      <c r="C336">
        <v>41256.1</v>
      </c>
      <c r="D336">
        <v>42070.9</v>
      </c>
      <c r="E336">
        <v>40691.5</v>
      </c>
      <c r="F336" t="s">
        <v>337</v>
      </c>
      <c r="G336">
        <v>5.5999999999999999E-3</v>
      </c>
    </row>
    <row r="337" spans="1:7" x14ac:dyDescent="0.35">
      <c r="A337" s="1">
        <v>45271</v>
      </c>
      <c r="B337">
        <v>41256.1</v>
      </c>
      <c r="C337">
        <v>43791</v>
      </c>
      <c r="D337">
        <v>43806.3</v>
      </c>
      <c r="E337">
        <v>40277.1</v>
      </c>
      <c r="F337" t="s">
        <v>338</v>
      </c>
      <c r="G337">
        <v>-5.79E-2</v>
      </c>
    </row>
    <row r="338" spans="1:7" x14ac:dyDescent="0.35">
      <c r="A338" s="1">
        <v>45270</v>
      </c>
      <c r="B338">
        <v>43791</v>
      </c>
      <c r="C338">
        <v>43716.6</v>
      </c>
      <c r="D338">
        <v>44045.4</v>
      </c>
      <c r="E338">
        <v>43576.800000000003</v>
      </c>
      <c r="F338" t="s">
        <v>339</v>
      </c>
      <c r="G338">
        <v>1.6999999999999999E-3</v>
      </c>
    </row>
    <row r="339" spans="1:7" x14ac:dyDescent="0.35">
      <c r="A339" s="1">
        <v>45269</v>
      </c>
      <c r="B339">
        <v>43718.400000000001</v>
      </c>
      <c r="C339">
        <v>44175.5</v>
      </c>
      <c r="D339">
        <v>44361.2</v>
      </c>
      <c r="E339">
        <v>43617.4</v>
      </c>
      <c r="F339" t="s">
        <v>340</v>
      </c>
      <c r="G339">
        <v>-1.03E-2</v>
      </c>
    </row>
    <row r="340" spans="1:7" x14ac:dyDescent="0.35">
      <c r="A340" s="1">
        <v>45268</v>
      </c>
      <c r="B340">
        <v>44175.5</v>
      </c>
      <c r="C340">
        <v>43288.3</v>
      </c>
      <c r="D340">
        <v>44697.599999999999</v>
      </c>
      <c r="E340">
        <v>43108.4</v>
      </c>
      <c r="F340" t="s">
        <v>341</v>
      </c>
      <c r="G340">
        <v>2.0500000000000001E-2</v>
      </c>
    </row>
    <row r="341" spans="1:7" x14ac:dyDescent="0.35">
      <c r="A341" s="1">
        <v>45267</v>
      </c>
      <c r="B341">
        <v>43289.7</v>
      </c>
      <c r="C341">
        <v>43774.400000000001</v>
      </c>
      <c r="D341">
        <v>44046.400000000001</v>
      </c>
      <c r="E341">
        <v>42860.5</v>
      </c>
      <c r="F341" t="s">
        <v>182</v>
      </c>
      <c r="G341">
        <v>-1.11E-2</v>
      </c>
    </row>
    <row r="342" spans="1:7" x14ac:dyDescent="0.35">
      <c r="A342" s="1">
        <v>45266</v>
      </c>
      <c r="B342">
        <v>43776.3</v>
      </c>
      <c r="C342">
        <v>44076.2</v>
      </c>
      <c r="D342">
        <v>44283.7</v>
      </c>
      <c r="E342">
        <v>43466.7</v>
      </c>
      <c r="F342" t="s">
        <v>342</v>
      </c>
      <c r="G342">
        <v>-6.7999999999999996E-3</v>
      </c>
    </row>
    <row r="343" spans="1:7" x14ac:dyDescent="0.35">
      <c r="A343" s="1">
        <v>45265</v>
      </c>
      <c r="B343">
        <v>44076.2</v>
      </c>
      <c r="C343">
        <v>41989.599999999999</v>
      </c>
      <c r="D343">
        <v>44424.1</v>
      </c>
      <c r="E343">
        <v>41424.9</v>
      </c>
      <c r="F343" t="s">
        <v>343</v>
      </c>
      <c r="G343">
        <v>4.9700000000000001E-2</v>
      </c>
    </row>
    <row r="344" spans="1:7" x14ac:dyDescent="0.35">
      <c r="A344" s="1">
        <v>45264</v>
      </c>
      <c r="B344">
        <v>41987.8</v>
      </c>
      <c r="C344">
        <v>39968.6</v>
      </c>
      <c r="D344">
        <v>42394.400000000001</v>
      </c>
      <c r="E344">
        <v>39968.6</v>
      </c>
      <c r="F344" t="s">
        <v>344</v>
      </c>
      <c r="G344">
        <v>5.0500000000000003E-2</v>
      </c>
    </row>
    <row r="345" spans="1:7" x14ac:dyDescent="0.35">
      <c r="A345" s="1">
        <v>45263</v>
      </c>
      <c r="B345">
        <v>39970.199999999997</v>
      </c>
      <c r="C345">
        <v>39456.800000000003</v>
      </c>
      <c r="D345">
        <v>40178.9</v>
      </c>
      <c r="E345">
        <v>39280.300000000003</v>
      </c>
      <c r="F345" t="s">
        <v>345</v>
      </c>
      <c r="G345">
        <v>1.2999999999999999E-2</v>
      </c>
    </row>
    <row r="346" spans="1:7" x14ac:dyDescent="0.35">
      <c r="A346" s="1">
        <v>45262</v>
      </c>
      <c r="B346">
        <v>39458.400000000001</v>
      </c>
      <c r="C346">
        <v>38688.199999999997</v>
      </c>
      <c r="D346">
        <v>39673.4</v>
      </c>
      <c r="E346">
        <v>38646.5</v>
      </c>
      <c r="F346" t="s">
        <v>346</v>
      </c>
      <c r="G346">
        <v>1.9900000000000001E-2</v>
      </c>
    </row>
    <row r="347" spans="1:7" x14ac:dyDescent="0.35">
      <c r="A347" s="1">
        <v>45261</v>
      </c>
      <c r="B347">
        <v>38688.199999999997</v>
      </c>
      <c r="C347">
        <v>37712.9</v>
      </c>
      <c r="D347">
        <v>38950.800000000003</v>
      </c>
      <c r="E347">
        <v>37618.300000000003</v>
      </c>
      <c r="F347" t="s">
        <v>347</v>
      </c>
      <c r="G347">
        <v>2.5899999999999999E-2</v>
      </c>
    </row>
    <row r="348" spans="1:7" x14ac:dyDescent="0.35">
      <c r="A348" s="1">
        <v>45260</v>
      </c>
      <c r="B348">
        <v>37712.9</v>
      </c>
      <c r="C348">
        <v>37857.599999999999</v>
      </c>
      <c r="D348">
        <v>38144.400000000001</v>
      </c>
      <c r="E348">
        <v>37509.199999999997</v>
      </c>
      <c r="F348" t="s">
        <v>348</v>
      </c>
      <c r="G348">
        <v>-3.8E-3</v>
      </c>
    </row>
    <row r="349" spans="1:7" x14ac:dyDescent="0.35">
      <c r="A349" s="1">
        <v>45259</v>
      </c>
      <c r="B349">
        <v>37855.5</v>
      </c>
      <c r="C349">
        <v>37823.300000000003</v>
      </c>
      <c r="D349">
        <v>38362.9</v>
      </c>
      <c r="E349">
        <v>37607.599999999999</v>
      </c>
      <c r="F349" t="s">
        <v>349</v>
      </c>
      <c r="G349">
        <v>8.9999999999999998E-4</v>
      </c>
    </row>
    <row r="350" spans="1:7" x14ac:dyDescent="0.35">
      <c r="A350" s="1">
        <v>45258</v>
      </c>
      <c r="B350">
        <v>37823.300000000003</v>
      </c>
      <c r="C350">
        <v>37244.300000000003</v>
      </c>
      <c r="D350">
        <v>38379.4</v>
      </c>
      <c r="E350">
        <v>36881.1</v>
      </c>
      <c r="F350" t="s">
        <v>350</v>
      </c>
      <c r="G350">
        <v>1.54E-2</v>
      </c>
    </row>
    <row r="351" spans="1:7" x14ac:dyDescent="0.35">
      <c r="A351" s="1">
        <v>45257</v>
      </c>
      <c r="B351">
        <v>37248.6</v>
      </c>
      <c r="C351">
        <v>37451.800000000003</v>
      </c>
      <c r="D351">
        <v>37563.300000000003</v>
      </c>
      <c r="E351">
        <v>36751.5</v>
      </c>
      <c r="F351" t="s">
        <v>351</v>
      </c>
      <c r="G351">
        <v>-5.4000000000000003E-3</v>
      </c>
    </row>
    <row r="352" spans="1:7" x14ac:dyDescent="0.35">
      <c r="A352" s="1">
        <v>45256</v>
      </c>
      <c r="B352">
        <v>37451.800000000003</v>
      </c>
      <c r="C352">
        <v>37786.400000000001</v>
      </c>
      <c r="D352">
        <v>37819.1</v>
      </c>
      <c r="E352">
        <v>37166.300000000003</v>
      </c>
      <c r="F352" t="s">
        <v>352</v>
      </c>
      <c r="G352">
        <v>-8.8999999999999999E-3</v>
      </c>
    </row>
    <row r="353" spans="1:7" x14ac:dyDescent="0.35">
      <c r="A353" s="1">
        <v>45255</v>
      </c>
      <c r="B353">
        <v>37787</v>
      </c>
      <c r="C353">
        <v>37718.6</v>
      </c>
      <c r="D353">
        <v>37887.4</v>
      </c>
      <c r="E353">
        <v>37599.9</v>
      </c>
      <c r="F353" t="s">
        <v>353</v>
      </c>
      <c r="G353">
        <v>1.8E-3</v>
      </c>
    </row>
    <row r="354" spans="1:7" x14ac:dyDescent="0.35">
      <c r="A354" s="1">
        <v>45254</v>
      </c>
      <c r="B354">
        <v>37717.300000000003</v>
      </c>
      <c r="C354">
        <v>37295</v>
      </c>
      <c r="D354">
        <v>38400.800000000003</v>
      </c>
      <c r="E354">
        <v>37257.4</v>
      </c>
      <c r="F354" t="s">
        <v>354</v>
      </c>
      <c r="G354">
        <v>1.14E-2</v>
      </c>
    </row>
    <row r="355" spans="1:7" x14ac:dyDescent="0.35">
      <c r="A355" s="1">
        <v>45253</v>
      </c>
      <c r="B355">
        <v>37293.1</v>
      </c>
      <c r="C355">
        <v>37410.800000000003</v>
      </c>
      <c r="D355">
        <v>37642.5</v>
      </c>
      <c r="E355">
        <v>36915.300000000003</v>
      </c>
      <c r="F355" t="s">
        <v>355</v>
      </c>
      <c r="G355">
        <v>-3.0999999999999999E-3</v>
      </c>
    </row>
    <row r="356" spans="1:7" x14ac:dyDescent="0.35">
      <c r="A356" s="1">
        <v>45252</v>
      </c>
      <c r="B356">
        <v>37410.800000000003</v>
      </c>
      <c r="C356">
        <v>35797.5</v>
      </c>
      <c r="D356">
        <v>37862.5</v>
      </c>
      <c r="E356">
        <v>35695.599999999999</v>
      </c>
      <c r="F356" t="s">
        <v>356</v>
      </c>
      <c r="G356">
        <v>4.4600000000000001E-2</v>
      </c>
    </row>
    <row r="357" spans="1:7" x14ac:dyDescent="0.35">
      <c r="A357" s="1">
        <v>45251</v>
      </c>
      <c r="B357">
        <v>35813.599999999999</v>
      </c>
      <c r="C357">
        <v>37452.699999999997</v>
      </c>
      <c r="D357">
        <v>37631.199999999997</v>
      </c>
      <c r="E357">
        <v>35799.199999999997</v>
      </c>
      <c r="F357" t="s">
        <v>357</v>
      </c>
      <c r="G357">
        <v>-4.3799999999999999E-2</v>
      </c>
    </row>
    <row r="358" spans="1:7" x14ac:dyDescent="0.35">
      <c r="A358" s="1">
        <v>45250</v>
      </c>
      <c r="B358">
        <v>37454.1</v>
      </c>
      <c r="C358">
        <v>37356.6</v>
      </c>
      <c r="D358">
        <v>37735.599999999999</v>
      </c>
      <c r="E358">
        <v>36857.599999999999</v>
      </c>
      <c r="F358" t="s">
        <v>358</v>
      </c>
      <c r="G358">
        <v>2.7000000000000001E-3</v>
      </c>
    </row>
    <row r="359" spans="1:7" x14ac:dyDescent="0.35">
      <c r="A359" s="1">
        <v>45249</v>
      </c>
      <c r="B359">
        <v>37354.199999999997</v>
      </c>
      <c r="C359">
        <v>36568.6</v>
      </c>
      <c r="D359">
        <v>37504.6</v>
      </c>
      <c r="E359">
        <v>36393.300000000003</v>
      </c>
      <c r="F359" t="s">
        <v>359</v>
      </c>
      <c r="G359">
        <v>2.1499999999999998E-2</v>
      </c>
    </row>
    <row r="360" spans="1:7" x14ac:dyDescent="0.35">
      <c r="A360" s="1">
        <v>45248</v>
      </c>
      <c r="B360">
        <v>36568.6</v>
      </c>
      <c r="C360">
        <v>36617.5</v>
      </c>
      <c r="D360">
        <v>36845.199999999997</v>
      </c>
      <c r="E360">
        <v>36220.6</v>
      </c>
      <c r="F360" t="s">
        <v>360</v>
      </c>
      <c r="G360">
        <v>-6.9999999999999999E-4</v>
      </c>
    </row>
    <row r="361" spans="1:7" x14ac:dyDescent="0.35">
      <c r="A361" s="1">
        <v>45247</v>
      </c>
      <c r="B361">
        <v>36595.4</v>
      </c>
      <c r="C361">
        <v>36161.800000000003</v>
      </c>
      <c r="D361">
        <v>36690.6</v>
      </c>
      <c r="E361">
        <v>35875.199999999997</v>
      </c>
      <c r="F361" t="s">
        <v>361</v>
      </c>
      <c r="G361">
        <v>1.2E-2</v>
      </c>
    </row>
    <row r="362" spans="1:7" x14ac:dyDescent="0.35">
      <c r="A362" s="1">
        <v>45246</v>
      </c>
      <c r="B362">
        <v>36161.199999999997</v>
      </c>
      <c r="C362">
        <v>37873.9</v>
      </c>
      <c r="D362">
        <v>37907.599999999999</v>
      </c>
      <c r="E362">
        <v>35561.599999999999</v>
      </c>
      <c r="F362" t="s">
        <v>362</v>
      </c>
      <c r="G362">
        <v>-4.5199999999999997E-2</v>
      </c>
    </row>
    <row r="363" spans="1:7" x14ac:dyDescent="0.35">
      <c r="A363" s="1">
        <v>45245</v>
      </c>
      <c r="B363">
        <v>37874.9</v>
      </c>
      <c r="C363">
        <v>35549.300000000003</v>
      </c>
      <c r="D363">
        <v>37954.1</v>
      </c>
      <c r="E363">
        <v>35379.599999999999</v>
      </c>
      <c r="F363" t="s">
        <v>363</v>
      </c>
      <c r="G363">
        <v>6.54E-2</v>
      </c>
    </row>
    <row r="364" spans="1:7" x14ac:dyDescent="0.35">
      <c r="A364" s="1">
        <v>45244</v>
      </c>
      <c r="B364">
        <v>35549.300000000003</v>
      </c>
      <c r="C364">
        <v>36478.300000000003</v>
      </c>
      <c r="D364">
        <v>36744.5</v>
      </c>
      <c r="E364">
        <v>34984.300000000003</v>
      </c>
      <c r="F364" t="s">
        <v>364</v>
      </c>
      <c r="G364">
        <v>-2.5499999999999998E-2</v>
      </c>
    </row>
    <row r="365" spans="1:7" x14ac:dyDescent="0.35">
      <c r="A365" s="1">
        <v>45243</v>
      </c>
      <c r="B365">
        <v>36478.300000000003</v>
      </c>
      <c r="C365">
        <v>37067.800000000003</v>
      </c>
      <c r="D365">
        <v>37404.6</v>
      </c>
      <c r="E365">
        <v>36358.400000000001</v>
      </c>
      <c r="F365" t="s">
        <v>365</v>
      </c>
      <c r="G365">
        <v>-1.5800000000000002E-2</v>
      </c>
    </row>
    <row r="366" spans="1:7" x14ac:dyDescent="0.35">
      <c r="A366" s="1">
        <v>45242</v>
      </c>
      <c r="B366">
        <v>37064.400000000001</v>
      </c>
      <c r="C366">
        <v>37149</v>
      </c>
      <c r="D366">
        <v>37215.300000000003</v>
      </c>
      <c r="E366">
        <v>36761.9</v>
      </c>
      <c r="F366" t="s">
        <v>366</v>
      </c>
      <c r="G366">
        <v>-2.3E-3</v>
      </c>
    </row>
    <row r="367" spans="1:7" x14ac:dyDescent="0.35">
      <c r="A367" s="1">
        <v>45241</v>
      </c>
      <c r="B367">
        <v>37150.5</v>
      </c>
      <c r="C367">
        <v>37306.300000000003</v>
      </c>
      <c r="D367">
        <v>37401.300000000003</v>
      </c>
      <c r="E367">
        <v>36767.599999999999</v>
      </c>
      <c r="F367" t="s">
        <v>312</v>
      </c>
      <c r="G367">
        <v>-4.1000000000000003E-3</v>
      </c>
    </row>
    <row r="368" spans="1:7" x14ac:dyDescent="0.35">
      <c r="A368" s="1">
        <v>45240</v>
      </c>
      <c r="B368">
        <v>37303</v>
      </c>
      <c r="C368">
        <v>36700.5</v>
      </c>
      <c r="D368">
        <v>37496.1</v>
      </c>
      <c r="E368">
        <v>36347.199999999997</v>
      </c>
      <c r="F368" t="s">
        <v>367</v>
      </c>
      <c r="G368">
        <v>1.6400000000000001E-2</v>
      </c>
    </row>
    <row r="369" spans="1:7" x14ac:dyDescent="0.35">
      <c r="A369" s="1">
        <v>45239</v>
      </c>
      <c r="B369">
        <v>36700.5</v>
      </c>
      <c r="C369">
        <v>35636.9</v>
      </c>
      <c r="D369">
        <v>37942</v>
      </c>
      <c r="E369">
        <v>35578.1</v>
      </c>
      <c r="F369" t="s">
        <v>368</v>
      </c>
      <c r="G369">
        <v>2.98E-2</v>
      </c>
    </row>
    <row r="370" spans="1:7" x14ac:dyDescent="0.35">
      <c r="A370" s="1">
        <v>45238</v>
      </c>
      <c r="B370">
        <v>35636.9</v>
      </c>
      <c r="C370">
        <v>35426.199999999997</v>
      </c>
      <c r="D370">
        <v>36050.199999999997</v>
      </c>
      <c r="E370">
        <v>35148.800000000003</v>
      </c>
      <c r="F370" t="s">
        <v>369</v>
      </c>
      <c r="G370">
        <v>6.0000000000000001E-3</v>
      </c>
    </row>
    <row r="371" spans="1:7" x14ac:dyDescent="0.35">
      <c r="A371" s="1">
        <v>45237</v>
      </c>
      <c r="B371">
        <v>35426.1</v>
      </c>
      <c r="C371">
        <v>35042.1</v>
      </c>
      <c r="D371">
        <v>35877.9</v>
      </c>
      <c r="E371">
        <v>34536.9</v>
      </c>
      <c r="F371" t="s">
        <v>250</v>
      </c>
      <c r="G371">
        <v>1.0999999999999999E-2</v>
      </c>
    </row>
    <row r="372" spans="1:7" x14ac:dyDescent="0.35">
      <c r="A372" s="1">
        <v>45236</v>
      </c>
      <c r="B372">
        <v>35042</v>
      </c>
      <c r="C372">
        <v>35020.300000000003</v>
      </c>
      <c r="D372">
        <v>35275.599999999999</v>
      </c>
      <c r="E372">
        <v>34742.9</v>
      </c>
      <c r="F372" t="s">
        <v>370</v>
      </c>
      <c r="G372">
        <v>5.9999999999999995E-4</v>
      </c>
    </row>
    <row r="373" spans="1:7" x14ac:dyDescent="0.35">
      <c r="A373" s="1">
        <v>45235</v>
      </c>
      <c r="B373">
        <v>35019.4</v>
      </c>
      <c r="C373">
        <v>35065.800000000003</v>
      </c>
      <c r="D373">
        <v>35360.199999999997</v>
      </c>
      <c r="E373">
        <v>34550</v>
      </c>
      <c r="F373" t="s">
        <v>371</v>
      </c>
      <c r="G373">
        <v>-1.2999999999999999E-3</v>
      </c>
    </row>
    <row r="374" spans="1:7" x14ac:dyDescent="0.35">
      <c r="A374" s="1">
        <v>45234</v>
      </c>
      <c r="B374">
        <v>35065.800000000003</v>
      </c>
      <c r="C374">
        <v>34718.6</v>
      </c>
      <c r="D374">
        <v>35242.199999999997</v>
      </c>
      <c r="E374">
        <v>34601.1</v>
      </c>
      <c r="F374" t="s">
        <v>372</v>
      </c>
      <c r="G374">
        <v>0.01</v>
      </c>
    </row>
    <row r="375" spans="1:7" x14ac:dyDescent="0.35">
      <c r="A375" s="1">
        <v>45233</v>
      </c>
      <c r="B375">
        <v>34718.699999999997</v>
      </c>
      <c r="C375">
        <v>34931.4</v>
      </c>
      <c r="D375">
        <v>34940.6</v>
      </c>
      <c r="E375">
        <v>34124.199999999997</v>
      </c>
      <c r="F375" t="s">
        <v>373</v>
      </c>
      <c r="G375">
        <v>-6.1000000000000004E-3</v>
      </c>
    </row>
    <row r="376" spans="1:7" x14ac:dyDescent="0.35">
      <c r="A376" s="1">
        <v>45232</v>
      </c>
      <c r="B376">
        <v>34931.4</v>
      </c>
      <c r="C376">
        <v>35423.800000000003</v>
      </c>
      <c r="D376">
        <v>35907.599999999999</v>
      </c>
      <c r="E376">
        <v>34357.4</v>
      </c>
      <c r="F376" t="s">
        <v>374</v>
      </c>
      <c r="G376">
        <v>-1.3899999999999999E-2</v>
      </c>
    </row>
    <row r="377" spans="1:7" x14ac:dyDescent="0.35">
      <c r="A377" s="1">
        <v>45231</v>
      </c>
      <c r="B377">
        <v>35423.800000000003</v>
      </c>
      <c r="C377">
        <v>34648.300000000003</v>
      </c>
      <c r="D377">
        <v>35557.5</v>
      </c>
      <c r="E377">
        <v>34138.699999999997</v>
      </c>
      <c r="F377" t="s">
        <v>375</v>
      </c>
      <c r="G377">
        <v>2.23E-2</v>
      </c>
    </row>
    <row r="378" spans="1:7" x14ac:dyDescent="0.35">
      <c r="A378" s="1">
        <v>45230</v>
      </c>
      <c r="B378">
        <v>34650.6</v>
      </c>
      <c r="C378">
        <v>34478.9</v>
      </c>
      <c r="D378">
        <v>34704.6</v>
      </c>
      <c r="E378">
        <v>34053.9</v>
      </c>
      <c r="F378" t="s">
        <v>376</v>
      </c>
      <c r="G378">
        <v>5.0000000000000001E-3</v>
      </c>
    </row>
    <row r="379" spans="1:7" x14ac:dyDescent="0.35">
      <c r="A379" s="1">
        <v>45229</v>
      </c>
      <c r="B379">
        <v>34477.9</v>
      </c>
      <c r="C379">
        <v>34526.699999999997</v>
      </c>
      <c r="D379">
        <v>34853.300000000003</v>
      </c>
      <c r="E379">
        <v>34089.5</v>
      </c>
      <c r="F379" t="s">
        <v>377</v>
      </c>
      <c r="G379">
        <v>-1.4E-3</v>
      </c>
    </row>
    <row r="380" spans="1:7" x14ac:dyDescent="0.35">
      <c r="A380" s="1">
        <v>45228</v>
      </c>
      <c r="B380">
        <v>34526.699999999997</v>
      </c>
      <c r="C380">
        <v>34082.6</v>
      </c>
      <c r="D380">
        <v>34737.9</v>
      </c>
      <c r="E380">
        <v>33937.599999999999</v>
      </c>
      <c r="F380" t="s">
        <v>378</v>
      </c>
      <c r="G380">
        <v>1.2999999999999999E-2</v>
      </c>
    </row>
    <row r="381" spans="1:7" x14ac:dyDescent="0.35">
      <c r="A381" s="1">
        <v>45227</v>
      </c>
      <c r="B381">
        <v>34082.6</v>
      </c>
      <c r="C381">
        <v>33901.599999999999</v>
      </c>
      <c r="D381">
        <v>34387.800000000003</v>
      </c>
      <c r="E381">
        <v>33867.300000000003</v>
      </c>
      <c r="F381" t="s">
        <v>379</v>
      </c>
      <c r="G381">
        <v>5.3E-3</v>
      </c>
    </row>
    <row r="382" spans="1:7" x14ac:dyDescent="0.35">
      <c r="A382" s="1">
        <v>45226</v>
      </c>
      <c r="B382">
        <v>33901.800000000003</v>
      </c>
      <c r="C382">
        <v>34153.699999999997</v>
      </c>
      <c r="D382">
        <v>34245.800000000003</v>
      </c>
      <c r="E382">
        <v>33423.599999999999</v>
      </c>
      <c r="F382" t="s">
        <v>380</v>
      </c>
      <c r="G382">
        <v>-7.4000000000000003E-3</v>
      </c>
    </row>
    <row r="383" spans="1:7" x14ac:dyDescent="0.35">
      <c r="A383" s="1">
        <v>45225</v>
      </c>
      <c r="B383">
        <v>34153.699999999997</v>
      </c>
      <c r="C383">
        <v>34497.599999999999</v>
      </c>
      <c r="D383">
        <v>34826</v>
      </c>
      <c r="E383">
        <v>33749.9</v>
      </c>
      <c r="F383" t="s">
        <v>381</v>
      </c>
      <c r="G383">
        <v>-9.9000000000000008E-3</v>
      </c>
    </row>
    <row r="384" spans="1:7" x14ac:dyDescent="0.35">
      <c r="A384" s="1">
        <v>45224</v>
      </c>
      <c r="B384">
        <v>34496.800000000003</v>
      </c>
      <c r="C384">
        <v>33917</v>
      </c>
      <c r="D384">
        <v>35123.9</v>
      </c>
      <c r="E384">
        <v>33713.4</v>
      </c>
      <c r="F384" t="s">
        <v>382</v>
      </c>
      <c r="G384">
        <v>1.7100000000000001E-2</v>
      </c>
    </row>
    <row r="385" spans="1:7" x14ac:dyDescent="0.35">
      <c r="A385" s="1">
        <v>45223</v>
      </c>
      <c r="B385">
        <v>33917</v>
      </c>
      <c r="C385">
        <v>33037.300000000003</v>
      </c>
      <c r="D385">
        <v>35191.4</v>
      </c>
      <c r="E385">
        <v>32866.5</v>
      </c>
      <c r="F385" t="s">
        <v>383</v>
      </c>
      <c r="G385">
        <v>2.6499999999999999E-2</v>
      </c>
    </row>
    <row r="386" spans="1:7" x14ac:dyDescent="0.35">
      <c r="A386" s="1">
        <v>45222</v>
      </c>
      <c r="B386">
        <v>33041.800000000003</v>
      </c>
      <c r="C386">
        <v>29984.2</v>
      </c>
      <c r="D386">
        <v>34375.599999999999</v>
      </c>
      <c r="E386">
        <v>29891.4</v>
      </c>
      <c r="F386" t="s">
        <v>384</v>
      </c>
      <c r="G386">
        <v>0.10199999999999999</v>
      </c>
    </row>
    <row r="387" spans="1:7" x14ac:dyDescent="0.35">
      <c r="A387" s="1">
        <v>45221</v>
      </c>
      <c r="B387">
        <v>29984.2</v>
      </c>
      <c r="C387">
        <v>29912.7</v>
      </c>
      <c r="D387">
        <v>30193.4</v>
      </c>
      <c r="E387">
        <v>29713.599999999999</v>
      </c>
      <c r="F387" t="s">
        <v>385</v>
      </c>
      <c r="G387">
        <v>2.3999999999999998E-3</v>
      </c>
    </row>
    <row r="388" spans="1:7" x14ac:dyDescent="0.35">
      <c r="A388" s="1">
        <v>45220</v>
      </c>
      <c r="B388">
        <v>29912.9</v>
      </c>
      <c r="C388">
        <v>29674.7</v>
      </c>
      <c r="D388">
        <v>30264.799999999999</v>
      </c>
      <c r="E388">
        <v>29469.1</v>
      </c>
      <c r="F388" t="s">
        <v>386</v>
      </c>
      <c r="G388">
        <v>8.0000000000000002E-3</v>
      </c>
    </row>
    <row r="389" spans="1:7" x14ac:dyDescent="0.35">
      <c r="A389" s="1">
        <v>45219</v>
      </c>
      <c r="B389">
        <v>29674.5</v>
      </c>
      <c r="C389">
        <v>28724</v>
      </c>
      <c r="D389">
        <v>30165.9</v>
      </c>
      <c r="E389">
        <v>28586.1</v>
      </c>
      <c r="F389" t="s">
        <v>387</v>
      </c>
      <c r="G389">
        <v>3.3099999999999997E-2</v>
      </c>
    </row>
    <row r="390" spans="1:7" x14ac:dyDescent="0.35">
      <c r="A390" s="1">
        <v>45218</v>
      </c>
      <c r="B390">
        <v>28723</v>
      </c>
      <c r="C390">
        <v>28321.8</v>
      </c>
      <c r="D390">
        <v>28883.8</v>
      </c>
      <c r="E390">
        <v>28170.2</v>
      </c>
      <c r="F390" t="s">
        <v>323</v>
      </c>
      <c r="G390">
        <v>1.4200000000000001E-2</v>
      </c>
    </row>
    <row r="391" spans="1:7" x14ac:dyDescent="0.35">
      <c r="A391" s="1">
        <v>45217</v>
      </c>
      <c r="B391">
        <v>28321.7</v>
      </c>
      <c r="C391">
        <v>28405.200000000001</v>
      </c>
      <c r="D391">
        <v>28876</v>
      </c>
      <c r="E391">
        <v>28169</v>
      </c>
      <c r="F391" t="s">
        <v>388</v>
      </c>
      <c r="G391">
        <v>-2.8999999999999998E-3</v>
      </c>
    </row>
    <row r="392" spans="1:7" x14ac:dyDescent="0.35">
      <c r="A392" s="1">
        <v>45216</v>
      </c>
      <c r="B392">
        <v>28403.599999999999</v>
      </c>
      <c r="C392">
        <v>28508.3</v>
      </c>
      <c r="D392">
        <v>28608.5</v>
      </c>
      <c r="E392">
        <v>28096.9</v>
      </c>
      <c r="F392" t="s">
        <v>389</v>
      </c>
      <c r="G392">
        <v>-3.7000000000000002E-3</v>
      </c>
    </row>
    <row r="393" spans="1:7" x14ac:dyDescent="0.35">
      <c r="A393" s="1">
        <v>45215</v>
      </c>
      <c r="B393">
        <v>28509.7</v>
      </c>
      <c r="C393">
        <v>27161.200000000001</v>
      </c>
      <c r="D393">
        <v>29969.5</v>
      </c>
      <c r="E393">
        <v>27119.7</v>
      </c>
      <c r="F393" t="s">
        <v>390</v>
      </c>
      <c r="G393">
        <v>4.9599999999999998E-2</v>
      </c>
    </row>
    <row r="394" spans="1:7" x14ac:dyDescent="0.35">
      <c r="A394" s="1">
        <v>45214</v>
      </c>
      <c r="B394">
        <v>27161.200000000001</v>
      </c>
      <c r="C394">
        <v>26852.799999999999</v>
      </c>
      <c r="D394">
        <v>27286.9</v>
      </c>
      <c r="E394">
        <v>26812.6</v>
      </c>
      <c r="F394" t="s">
        <v>391</v>
      </c>
      <c r="G394">
        <v>1.15E-2</v>
      </c>
    </row>
    <row r="395" spans="1:7" x14ac:dyDescent="0.35">
      <c r="A395" s="1">
        <v>45213</v>
      </c>
      <c r="B395">
        <v>26852.799999999999</v>
      </c>
      <c r="C395">
        <v>26863.5</v>
      </c>
      <c r="D395">
        <v>26975.7</v>
      </c>
      <c r="E395">
        <v>26805.1</v>
      </c>
      <c r="F395" t="s">
        <v>392</v>
      </c>
      <c r="G395">
        <v>-4.0000000000000002E-4</v>
      </c>
    </row>
    <row r="396" spans="1:7" x14ac:dyDescent="0.35">
      <c r="A396" s="1">
        <v>45212</v>
      </c>
      <c r="B396">
        <v>26863.5</v>
      </c>
      <c r="C396">
        <v>26761.1</v>
      </c>
      <c r="D396">
        <v>27114.799999999999</v>
      </c>
      <c r="E396">
        <v>26682.9</v>
      </c>
      <c r="F396" t="s">
        <v>393</v>
      </c>
      <c r="G396">
        <v>3.8E-3</v>
      </c>
    </row>
    <row r="397" spans="1:7" x14ac:dyDescent="0.35">
      <c r="A397" s="1">
        <v>45211</v>
      </c>
      <c r="B397">
        <v>26761.1</v>
      </c>
      <c r="C397">
        <v>26878.2</v>
      </c>
      <c r="D397">
        <v>26942.799999999999</v>
      </c>
      <c r="E397">
        <v>26565.3</v>
      </c>
      <c r="F397" t="s">
        <v>394</v>
      </c>
      <c r="G397">
        <v>-4.3E-3</v>
      </c>
    </row>
    <row r="398" spans="1:7" x14ac:dyDescent="0.35">
      <c r="A398" s="1">
        <v>45210</v>
      </c>
      <c r="B398">
        <v>26876.6</v>
      </c>
      <c r="C398">
        <v>27391.9</v>
      </c>
      <c r="D398">
        <v>27475.9</v>
      </c>
      <c r="E398">
        <v>26558.400000000001</v>
      </c>
      <c r="F398" t="s">
        <v>395</v>
      </c>
      <c r="G398">
        <v>-1.8800000000000001E-2</v>
      </c>
    </row>
    <row r="399" spans="1:7" x14ac:dyDescent="0.35">
      <c r="A399" s="1">
        <v>45209</v>
      </c>
      <c r="B399">
        <v>27391</v>
      </c>
      <c r="C399">
        <v>27581.5</v>
      </c>
      <c r="D399">
        <v>27728.1</v>
      </c>
      <c r="E399">
        <v>27300.1</v>
      </c>
      <c r="F399" t="s">
        <v>396</v>
      </c>
      <c r="G399">
        <v>-6.8999999999999999E-3</v>
      </c>
    </row>
    <row r="400" spans="1:7" x14ac:dyDescent="0.35">
      <c r="A400" s="1">
        <v>45208</v>
      </c>
      <c r="B400">
        <v>27581.4</v>
      </c>
      <c r="C400">
        <v>27922.7</v>
      </c>
      <c r="D400">
        <v>27986.400000000001</v>
      </c>
      <c r="E400">
        <v>27279.5</v>
      </c>
      <c r="F400" t="s">
        <v>397</v>
      </c>
      <c r="G400">
        <v>-1.2200000000000001E-2</v>
      </c>
    </row>
    <row r="401" spans="1:7" x14ac:dyDescent="0.35">
      <c r="A401" s="1">
        <v>45207</v>
      </c>
      <c r="B401">
        <v>27922.7</v>
      </c>
      <c r="C401">
        <v>27961.1</v>
      </c>
      <c r="D401">
        <v>28097.5</v>
      </c>
      <c r="E401">
        <v>27714.400000000001</v>
      </c>
      <c r="F401" t="s">
        <v>398</v>
      </c>
      <c r="G401">
        <v>-1.4E-3</v>
      </c>
    </row>
    <row r="402" spans="1:7" x14ac:dyDescent="0.35">
      <c r="A402" s="1">
        <v>45206</v>
      </c>
      <c r="B402">
        <v>27961.1</v>
      </c>
      <c r="C402">
        <v>27935.5</v>
      </c>
      <c r="D402">
        <v>28021.3</v>
      </c>
      <c r="E402">
        <v>27859</v>
      </c>
      <c r="F402" t="s">
        <v>399</v>
      </c>
      <c r="G402">
        <v>8.9999999999999998E-4</v>
      </c>
    </row>
    <row r="403" spans="1:7" x14ac:dyDescent="0.35">
      <c r="A403" s="1">
        <v>45205</v>
      </c>
      <c r="B403">
        <v>27936.9</v>
      </c>
      <c r="C403">
        <v>27410.3</v>
      </c>
      <c r="D403">
        <v>28223.599999999999</v>
      </c>
      <c r="E403">
        <v>27195.7</v>
      </c>
      <c r="F403" t="s">
        <v>400</v>
      </c>
      <c r="G403">
        <v>1.9199999999999998E-2</v>
      </c>
    </row>
    <row r="404" spans="1:7" x14ac:dyDescent="0.35">
      <c r="A404" s="1">
        <v>45204</v>
      </c>
      <c r="B404">
        <v>27410.3</v>
      </c>
      <c r="C404">
        <v>27783.5</v>
      </c>
      <c r="D404">
        <v>28089.1</v>
      </c>
      <c r="E404">
        <v>27371.7</v>
      </c>
      <c r="F404" t="s">
        <v>401</v>
      </c>
      <c r="G404">
        <v>-1.37E-2</v>
      </c>
    </row>
    <row r="405" spans="1:7" x14ac:dyDescent="0.35">
      <c r="A405" s="1">
        <v>45203</v>
      </c>
      <c r="B405">
        <v>27790.9</v>
      </c>
      <c r="C405">
        <v>27428.7</v>
      </c>
      <c r="D405">
        <v>27832.7</v>
      </c>
      <c r="E405">
        <v>27242.5</v>
      </c>
      <c r="F405" t="s">
        <v>402</v>
      </c>
      <c r="G405">
        <v>1.32E-2</v>
      </c>
    </row>
    <row r="406" spans="1:7" x14ac:dyDescent="0.35">
      <c r="A406" s="1">
        <v>45202</v>
      </c>
      <c r="B406">
        <v>27428.400000000001</v>
      </c>
      <c r="C406">
        <v>27501.599999999999</v>
      </c>
      <c r="D406">
        <v>27670.799999999999</v>
      </c>
      <c r="E406">
        <v>27194.1</v>
      </c>
      <c r="F406" t="s">
        <v>403</v>
      </c>
      <c r="G406">
        <v>-2.8E-3</v>
      </c>
    </row>
    <row r="407" spans="1:7" x14ac:dyDescent="0.35">
      <c r="A407" s="1">
        <v>45201</v>
      </c>
      <c r="B407">
        <v>27505.3</v>
      </c>
      <c r="C407">
        <v>27974.6</v>
      </c>
      <c r="D407">
        <v>28556.6</v>
      </c>
      <c r="E407">
        <v>27325.200000000001</v>
      </c>
      <c r="F407" t="s">
        <v>404</v>
      </c>
      <c r="G407">
        <v>-1.6799999999999999E-2</v>
      </c>
    </row>
    <row r="408" spans="1:7" x14ac:dyDescent="0.35">
      <c r="A408" s="1">
        <v>45200</v>
      </c>
      <c r="B408">
        <v>27974.5</v>
      </c>
      <c r="C408">
        <v>26962.5</v>
      </c>
      <c r="D408">
        <v>28038.400000000001</v>
      </c>
      <c r="E408">
        <v>26955.7</v>
      </c>
      <c r="F408" t="s">
        <v>237</v>
      </c>
      <c r="G408">
        <v>3.7499999999999999E-2</v>
      </c>
    </row>
    <row r="409" spans="1:7" x14ac:dyDescent="0.35">
      <c r="A409" s="1">
        <v>45199</v>
      </c>
      <c r="B409">
        <v>26962.7</v>
      </c>
      <c r="C409">
        <v>26908.1</v>
      </c>
      <c r="D409">
        <v>27085.7</v>
      </c>
      <c r="E409">
        <v>26887.5</v>
      </c>
      <c r="F409" t="s">
        <v>146</v>
      </c>
      <c r="G409">
        <v>2E-3</v>
      </c>
    </row>
    <row r="410" spans="1:7" x14ac:dyDescent="0.35">
      <c r="A410" s="1">
        <v>45198</v>
      </c>
      <c r="B410">
        <v>26909.8</v>
      </c>
      <c r="C410">
        <v>27022.6</v>
      </c>
      <c r="D410">
        <v>27229.5</v>
      </c>
      <c r="E410">
        <v>26728.799999999999</v>
      </c>
      <c r="F410" t="s">
        <v>405</v>
      </c>
      <c r="G410">
        <v>-4.1999999999999997E-3</v>
      </c>
    </row>
    <row r="411" spans="1:7" x14ac:dyDescent="0.35">
      <c r="A411" s="1">
        <v>45197</v>
      </c>
      <c r="B411">
        <v>27022.6</v>
      </c>
      <c r="C411">
        <v>26368.2</v>
      </c>
      <c r="D411">
        <v>27283.599999999999</v>
      </c>
      <c r="E411">
        <v>26339.4</v>
      </c>
      <c r="F411" t="s">
        <v>406</v>
      </c>
      <c r="G411">
        <v>2.4899999999999999E-2</v>
      </c>
    </row>
    <row r="412" spans="1:7" x14ac:dyDescent="0.35">
      <c r="A412" s="1">
        <v>45196</v>
      </c>
      <c r="B412">
        <v>26366.1</v>
      </c>
      <c r="C412">
        <v>26218.9</v>
      </c>
      <c r="D412">
        <v>26836.9</v>
      </c>
      <c r="E412">
        <v>26109.1</v>
      </c>
      <c r="F412" t="s">
        <v>407</v>
      </c>
      <c r="G412">
        <v>5.5999999999999999E-3</v>
      </c>
    </row>
    <row r="413" spans="1:7" x14ac:dyDescent="0.35">
      <c r="A413" s="1">
        <v>45195</v>
      </c>
      <c r="B413">
        <v>26218.9</v>
      </c>
      <c r="C413">
        <v>26303.1</v>
      </c>
      <c r="D413">
        <v>26396.2</v>
      </c>
      <c r="E413">
        <v>26093.4</v>
      </c>
      <c r="F413" t="s">
        <v>408</v>
      </c>
      <c r="G413">
        <v>-3.2000000000000002E-3</v>
      </c>
    </row>
    <row r="414" spans="1:7" x14ac:dyDescent="0.35">
      <c r="A414" s="1">
        <v>45194</v>
      </c>
      <c r="B414">
        <v>26302.7</v>
      </c>
      <c r="C414">
        <v>26251.599999999999</v>
      </c>
      <c r="D414">
        <v>26423.599999999999</v>
      </c>
      <c r="E414">
        <v>26013.599999999999</v>
      </c>
      <c r="F414" t="s">
        <v>409</v>
      </c>
      <c r="G414">
        <v>2E-3</v>
      </c>
    </row>
    <row r="415" spans="1:7" x14ac:dyDescent="0.35">
      <c r="A415" s="1">
        <v>45193</v>
      </c>
      <c r="B415">
        <v>26251.5</v>
      </c>
      <c r="C415">
        <v>26579</v>
      </c>
      <c r="D415">
        <v>26727.599999999999</v>
      </c>
      <c r="E415">
        <v>26162.2</v>
      </c>
      <c r="F415" t="s">
        <v>410</v>
      </c>
      <c r="G415">
        <v>-1.23E-2</v>
      </c>
    </row>
    <row r="416" spans="1:7" x14ac:dyDescent="0.35">
      <c r="A416" s="1">
        <v>45192</v>
      </c>
      <c r="B416">
        <v>26579.200000000001</v>
      </c>
      <c r="C416">
        <v>26581.7</v>
      </c>
      <c r="D416">
        <v>26636.2</v>
      </c>
      <c r="E416">
        <v>26517.5</v>
      </c>
      <c r="F416" t="s">
        <v>411</v>
      </c>
      <c r="G416">
        <v>-1E-4</v>
      </c>
    </row>
    <row r="417" spans="1:7" x14ac:dyDescent="0.35">
      <c r="A417" s="1">
        <v>45191</v>
      </c>
      <c r="B417">
        <v>26581.9</v>
      </c>
      <c r="C417">
        <v>26569.5</v>
      </c>
      <c r="D417">
        <v>26736.400000000001</v>
      </c>
      <c r="E417">
        <v>26488.5</v>
      </c>
      <c r="F417" t="s">
        <v>412</v>
      </c>
      <c r="G417">
        <v>4.0000000000000002E-4</v>
      </c>
    </row>
    <row r="418" spans="1:7" x14ac:dyDescent="0.35">
      <c r="A418" s="1">
        <v>45190</v>
      </c>
      <c r="B418">
        <v>26570</v>
      </c>
      <c r="C418">
        <v>27125.200000000001</v>
      </c>
      <c r="D418">
        <v>27155.599999999999</v>
      </c>
      <c r="E418">
        <v>26382.3</v>
      </c>
      <c r="F418" t="s">
        <v>413</v>
      </c>
      <c r="G418">
        <v>-2.0500000000000001E-2</v>
      </c>
    </row>
    <row r="419" spans="1:7" x14ac:dyDescent="0.35">
      <c r="A419" s="1">
        <v>45189</v>
      </c>
      <c r="B419">
        <v>27125</v>
      </c>
      <c r="C419">
        <v>27209.200000000001</v>
      </c>
      <c r="D419">
        <v>27378.6</v>
      </c>
      <c r="E419">
        <v>26851.8</v>
      </c>
      <c r="F419" t="s">
        <v>414</v>
      </c>
      <c r="G419">
        <v>-3.0999999999999999E-3</v>
      </c>
    </row>
    <row r="420" spans="1:7" x14ac:dyDescent="0.35">
      <c r="A420" s="1">
        <v>45188</v>
      </c>
      <c r="B420">
        <v>27209.200000000001</v>
      </c>
      <c r="C420">
        <v>26759</v>
      </c>
      <c r="D420">
        <v>27480.7</v>
      </c>
      <c r="E420">
        <v>26672.2</v>
      </c>
      <c r="F420" t="s">
        <v>415</v>
      </c>
      <c r="G420">
        <v>1.67E-2</v>
      </c>
    </row>
    <row r="421" spans="1:7" x14ac:dyDescent="0.35">
      <c r="A421" s="1">
        <v>45187</v>
      </c>
      <c r="B421">
        <v>26763.5</v>
      </c>
      <c r="C421">
        <v>26530.3</v>
      </c>
      <c r="D421">
        <v>27413.3</v>
      </c>
      <c r="E421">
        <v>26405.200000000001</v>
      </c>
      <c r="F421" t="s">
        <v>416</v>
      </c>
      <c r="G421">
        <v>8.8000000000000005E-3</v>
      </c>
    </row>
    <row r="422" spans="1:7" x14ac:dyDescent="0.35">
      <c r="A422" s="1">
        <v>45186</v>
      </c>
      <c r="B422">
        <v>26529.1</v>
      </c>
      <c r="C422">
        <v>26562</v>
      </c>
      <c r="D422">
        <v>26614.400000000001</v>
      </c>
      <c r="E422">
        <v>26408.7</v>
      </c>
      <c r="F422" t="s">
        <v>417</v>
      </c>
      <c r="G422">
        <v>-1.1999999999999999E-3</v>
      </c>
    </row>
    <row r="423" spans="1:7" x14ac:dyDescent="0.35">
      <c r="A423" s="1">
        <v>45185</v>
      </c>
      <c r="B423">
        <v>26562</v>
      </c>
      <c r="C423">
        <v>26599.9</v>
      </c>
      <c r="D423">
        <v>26769</v>
      </c>
      <c r="E423">
        <v>26463.5</v>
      </c>
      <c r="F423" t="s">
        <v>418</v>
      </c>
      <c r="G423">
        <v>-1.5E-3</v>
      </c>
    </row>
    <row r="424" spans="1:7" x14ac:dyDescent="0.35">
      <c r="A424" s="1">
        <v>45184</v>
      </c>
      <c r="B424">
        <v>26601</v>
      </c>
      <c r="C424">
        <v>26523.3</v>
      </c>
      <c r="D424">
        <v>26837.4</v>
      </c>
      <c r="E424">
        <v>26233.1</v>
      </c>
      <c r="F424" t="s">
        <v>419</v>
      </c>
      <c r="G424">
        <v>2.8999999999999998E-3</v>
      </c>
    </row>
    <row r="425" spans="1:7" x14ac:dyDescent="0.35">
      <c r="A425" s="1">
        <v>45183</v>
      </c>
      <c r="B425">
        <v>26524.7</v>
      </c>
      <c r="C425">
        <v>26223</v>
      </c>
      <c r="D425">
        <v>26760.3</v>
      </c>
      <c r="E425">
        <v>26148.6</v>
      </c>
      <c r="F425" t="s">
        <v>420</v>
      </c>
      <c r="G425">
        <v>1.15E-2</v>
      </c>
    </row>
    <row r="426" spans="1:7" x14ac:dyDescent="0.35">
      <c r="A426" s="1">
        <v>45182</v>
      </c>
      <c r="B426">
        <v>26223</v>
      </c>
      <c r="C426">
        <v>25836.1</v>
      </c>
      <c r="D426">
        <v>26382.3</v>
      </c>
      <c r="E426">
        <v>25766.9</v>
      </c>
      <c r="F426" t="s">
        <v>421</v>
      </c>
      <c r="G426">
        <v>1.4999999999999999E-2</v>
      </c>
    </row>
    <row r="427" spans="1:7" x14ac:dyDescent="0.35">
      <c r="A427" s="1">
        <v>45181</v>
      </c>
      <c r="B427">
        <v>25834.5</v>
      </c>
      <c r="C427">
        <v>25166.400000000001</v>
      </c>
      <c r="D427">
        <v>26472.6</v>
      </c>
      <c r="E427">
        <v>25133.5</v>
      </c>
      <c r="F427" t="s">
        <v>422</v>
      </c>
      <c r="G427">
        <v>2.6499999999999999E-2</v>
      </c>
    </row>
    <row r="428" spans="1:7" x14ac:dyDescent="0.35">
      <c r="A428" s="1">
        <v>45180</v>
      </c>
      <c r="B428">
        <v>25166.400000000001</v>
      </c>
      <c r="C428">
        <v>25840.2</v>
      </c>
      <c r="D428">
        <v>25897.4</v>
      </c>
      <c r="E428">
        <v>24923.1</v>
      </c>
      <c r="F428" t="s">
        <v>423</v>
      </c>
      <c r="G428">
        <v>-2.6100000000000002E-2</v>
      </c>
    </row>
    <row r="429" spans="1:7" x14ac:dyDescent="0.35">
      <c r="A429" s="1">
        <v>45179</v>
      </c>
      <c r="B429">
        <v>25840.2</v>
      </c>
      <c r="C429">
        <v>25901.1</v>
      </c>
      <c r="D429">
        <v>25995.1</v>
      </c>
      <c r="E429">
        <v>25626.7</v>
      </c>
      <c r="F429" t="s">
        <v>424</v>
      </c>
      <c r="G429">
        <v>-2.3999999999999998E-3</v>
      </c>
    </row>
    <row r="430" spans="1:7" x14ac:dyDescent="0.35">
      <c r="A430" s="1">
        <v>45178</v>
      </c>
      <c r="B430">
        <v>25901.1</v>
      </c>
      <c r="C430">
        <v>25909.5</v>
      </c>
      <c r="D430">
        <v>25938.5</v>
      </c>
      <c r="E430">
        <v>25814.3</v>
      </c>
      <c r="F430" t="s">
        <v>425</v>
      </c>
      <c r="G430">
        <v>-2.9999999999999997E-4</v>
      </c>
    </row>
    <row r="431" spans="1:7" x14ac:dyDescent="0.35">
      <c r="A431" s="1">
        <v>45177</v>
      </c>
      <c r="B431">
        <v>25909.5</v>
      </c>
      <c r="C431">
        <v>26248.5</v>
      </c>
      <c r="D431">
        <v>26415.4</v>
      </c>
      <c r="E431">
        <v>25701.599999999999</v>
      </c>
      <c r="F431" t="s">
        <v>426</v>
      </c>
      <c r="G431">
        <v>-1.2999999999999999E-2</v>
      </c>
    </row>
    <row r="432" spans="1:7" x14ac:dyDescent="0.35">
      <c r="A432" s="1">
        <v>45176</v>
      </c>
      <c r="B432">
        <v>26249.8</v>
      </c>
      <c r="C432">
        <v>25758</v>
      </c>
      <c r="D432">
        <v>26417.7</v>
      </c>
      <c r="E432">
        <v>25626.5</v>
      </c>
      <c r="F432" t="s">
        <v>427</v>
      </c>
      <c r="G432">
        <v>1.9099999999999999E-2</v>
      </c>
    </row>
    <row r="433" spans="1:7" x14ac:dyDescent="0.35">
      <c r="A433" s="1">
        <v>45175</v>
      </c>
      <c r="B433">
        <v>25758</v>
      </c>
      <c r="C433">
        <v>25790.1</v>
      </c>
      <c r="D433">
        <v>26018.400000000001</v>
      </c>
      <c r="E433">
        <v>25411.7</v>
      </c>
      <c r="F433" t="s">
        <v>428</v>
      </c>
      <c r="G433">
        <v>-1.2999999999999999E-3</v>
      </c>
    </row>
    <row r="434" spans="1:7" x14ac:dyDescent="0.35">
      <c r="A434" s="1">
        <v>45174</v>
      </c>
      <c r="B434">
        <v>25790.2</v>
      </c>
      <c r="C434">
        <v>25824.400000000001</v>
      </c>
      <c r="D434">
        <v>25864</v>
      </c>
      <c r="E434">
        <v>25596.3</v>
      </c>
      <c r="F434" t="s">
        <v>429</v>
      </c>
      <c r="G434">
        <v>-1.2999999999999999E-3</v>
      </c>
    </row>
    <row r="435" spans="1:7" x14ac:dyDescent="0.35">
      <c r="A435" s="1">
        <v>45173</v>
      </c>
      <c r="B435">
        <v>25823.3</v>
      </c>
      <c r="C435">
        <v>25971</v>
      </c>
      <c r="D435">
        <v>26094.2</v>
      </c>
      <c r="E435">
        <v>25660.9</v>
      </c>
      <c r="F435" t="s">
        <v>430</v>
      </c>
      <c r="G435">
        <v>-5.7000000000000002E-3</v>
      </c>
    </row>
    <row r="436" spans="1:7" x14ac:dyDescent="0.35">
      <c r="A436" s="1">
        <v>45172</v>
      </c>
      <c r="B436">
        <v>25971</v>
      </c>
      <c r="C436">
        <v>25869.7</v>
      </c>
      <c r="D436">
        <v>26090.400000000001</v>
      </c>
      <c r="E436">
        <v>25816.6</v>
      </c>
      <c r="F436" t="s">
        <v>431</v>
      </c>
      <c r="G436">
        <v>3.8999999999999998E-3</v>
      </c>
    </row>
    <row r="437" spans="1:7" x14ac:dyDescent="0.35">
      <c r="A437" s="1">
        <v>45171</v>
      </c>
      <c r="B437">
        <v>25869.7</v>
      </c>
      <c r="C437">
        <v>25803.5</v>
      </c>
      <c r="D437">
        <v>25977.4</v>
      </c>
      <c r="E437">
        <v>25752.7</v>
      </c>
      <c r="F437" t="s">
        <v>432</v>
      </c>
      <c r="G437">
        <v>2.5999999999999999E-3</v>
      </c>
    </row>
    <row r="438" spans="1:7" x14ac:dyDescent="0.35">
      <c r="A438" s="1">
        <v>45170</v>
      </c>
      <c r="B438">
        <v>25803.200000000001</v>
      </c>
      <c r="C438">
        <v>25938.3</v>
      </c>
      <c r="D438">
        <v>26144.9</v>
      </c>
      <c r="E438">
        <v>25361.9</v>
      </c>
      <c r="F438" t="s">
        <v>433</v>
      </c>
      <c r="G438">
        <v>-5.1999999999999998E-3</v>
      </c>
    </row>
    <row r="439" spans="1:7" x14ac:dyDescent="0.35">
      <c r="A439" s="1">
        <v>45169</v>
      </c>
      <c r="B439">
        <v>25937.3</v>
      </c>
      <c r="C439">
        <v>27300.6</v>
      </c>
      <c r="D439">
        <v>27464.5</v>
      </c>
      <c r="E439">
        <v>25731</v>
      </c>
      <c r="F439" t="s">
        <v>434</v>
      </c>
      <c r="G439">
        <v>-4.99E-2</v>
      </c>
    </row>
    <row r="440" spans="1:7" x14ac:dyDescent="0.35">
      <c r="A440" s="1">
        <v>45168</v>
      </c>
      <c r="B440">
        <v>27298.799999999999</v>
      </c>
      <c r="C440">
        <v>27723.9</v>
      </c>
      <c r="D440">
        <v>27757.3</v>
      </c>
      <c r="E440">
        <v>27043.200000000001</v>
      </c>
      <c r="F440" t="s">
        <v>435</v>
      </c>
      <c r="G440">
        <v>-1.5299999999999999E-2</v>
      </c>
    </row>
    <row r="441" spans="1:7" x14ac:dyDescent="0.35">
      <c r="A441" s="1">
        <v>45167</v>
      </c>
      <c r="B441">
        <v>27723.9</v>
      </c>
      <c r="C441">
        <v>26118.1</v>
      </c>
      <c r="D441">
        <v>28046</v>
      </c>
      <c r="E441">
        <v>25919.8</v>
      </c>
      <c r="F441" t="s">
        <v>436</v>
      </c>
      <c r="G441">
        <v>6.1400000000000003E-2</v>
      </c>
    </row>
    <row r="442" spans="1:7" x14ac:dyDescent="0.35">
      <c r="A442" s="1">
        <v>45166</v>
      </c>
      <c r="B442">
        <v>26118.9</v>
      </c>
      <c r="C442">
        <v>26100.6</v>
      </c>
      <c r="D442">
        <v>26215.7</v>
      </c>
      <c r="E442">
        <v>25891</v>
      </c>
      <c r="F442" t="s">
        <v>437</v>
      </c>
      <c r="G442">
        <v>6.9999999999999999E-4</v>
      </c>
    </row>
    <row r="443" spans="1:7" x14ac:dyDescent="0.35">
      <c r="A443" s="1">
        <v>45165</v>
      </c>
      <c r="B443">
        <v>26100.6</v>
      </c>
      <c r="C443">
        <v>26017.1</v>
      </c>
      <c r="D443">
        <v>26176.799999999999</v>
      </c>
      <c r="E443">
        <v>25968.7</v>
      </c>
      <c r="F443" t="s">
        <v>438</v>
      </c>
      <c r="G443">
        <v>3.2000000000000002E-3</v>
      </c>
    </row>
    <row r="444" spans="1:7" x14ac:dyDescent="0.35">
      <c r="A444" s="1">
        <v>45164</v>
      </c>
      <c r="B444">
        <v>26017.1</v>
      </c>
      <c r="C444">
        <v>26057.200000000001</v>
      </c>
      <c r="D444">
        <v>26114.1</v>
      </c>
      <c r="E444">
        <v>25993.5</v>
      </c>
      <c r="F444" t="s">
        <v>439</v>
      </c>
      <c r="G444">
        <v>-1.5E-3</v>
      </c>
    </row>
    <row r="445" spans="1:7" x14ac:dyDescent="0.35">
      <c r="A445" s="1">
        <v>45163</v>
      </c>
      <c r="B445">
        <v>26057.200000000001</v>
      </c>
      <c r="C445">
        <v>26176.1</v>
      </c>
      <c r="D445">
        <v>26265.7</v>
      </c>
      <c r="E445">
        <v>25811.599999999999</v>
      </c>
      <c r="F445" t="s">
        <v>440</v>
      </c>
      <c r="G445">
        <v>-4.5999999999999999E-3</v>
      </c>
    </row>
    <row r="446" spans="1:7" x14ac:dyDescent="0.35">
      <c r="A446" s="1">
        <v>45162</v>
      </c>
      <c r="B446">
        <v>26177</v>
      </c>
      <c r="C446">
        <v>26436.2</v>
      </c>
      <c r="D446">
        <v>26560.5</v>
      </c>
      <c r="E446">
        <v>25943.599999999999</v>
      </c>
      <c r="F446" t="s">
        <v>441</v>
      </c>
      <c r="G446">
        <v>-9.7999999999999997E-3</v>
      </c>
    </row>
    <row r="447" spans="1:7" x14ac:dyDescent="0.35">
      <c r="A447" s="1">
        <v>45161</v>
      </c>
      <c r="B447">
        <v>26436.2</v>
      </c>
      <c r="C447">
        <v>26042</v>
      </c>
      <c r="D447">
        <v>26807.7</v>
      </c>
      <c r="E447">
        <v>25812.6</v>
      </c>
      <c r="F447" t="s">
        <v>442</v>
      </c>
      <c r="G447">
        <v>1.52E-2</v>
      </c>
    </row>
    <row r="448" spans="1:7" x14ac:dyDescent="0.35">
      <c r="A448" s="1">
        <v>45160</v>
      </c>
      <c r="B448">
        <v>26039.9</v>
      </c>
      <c r="C448">
        <v>26126.799999999999</v>
      </c>
      <c r="D448">
        <v>26138.799999999999</v>
      </c>
      <c r="E448">
        <v>25481.9</v>
      </c>
      <c r="F448" t="s">
        <v>443</v>
      </c>
      <c r="G448">
        <v>-3.3E-3</v>
      </c>
    </row>
    <row r="449" spans="1:7" x14ac:dyDescent="0.35">
      <c r="A449" s="1">
        <v>45159</v>
      </c>
      <c r="B449">
        <v>26126</v>
      </c>
      <c r="C449">
        <v>26190.799999999999</v>
      </c>
      <c r="D449">
        <v>26220.9</v>
      </c>
      <c r="E449">
        <v>25850.799999999999</v>
      </c>
      <c r="F449" t="s">
        <v>444</v>
      </c>
      <c r="G449">
        <v>-2.5000000000000001E-3</v>
      </c>
    </row>
    <row r="450" spans="1:7" x14ac:dyDescent="0.35">
      <c r="A450" s="1">
        <v>45158</v>
      </c>
      <c r="B450">
        <v>26190.799999999999</v>
      </c>
      <c r="C450">
        <v>26099.5</v>
      </c>
      <c r="D450">
        <v>26269.1</v>
      </c>
      <c r="E450">
        <v>25998.5</v>
      </c>
      <c r="F450" t="s">
        <v>445</v>
      </c>
      <c r="G450">
        <v>3.5000000000000001E-3</v>
      </c>
    </row>
    <row r="451" spans="1:7" x14ac:dyDescent="0.35">
      <c r="A451" s="1">
        <v>45157</v>
      </c>
      <c r="B451">
        <v>26099.4</v>
      </c>
      <c r="C451">
        <v>26053.3</v>
      </c>
      <c r="D451">
        <v>26262.2</v>
      </c>
      <c r="E451">
        <v>25799.5</v>
      </c>
      <c r="F451" t="s">
        <v>446</v>
      </c>
      <c r="G451">
        <v>1.8E-3</v>
      </c>
    </row>
    <row r="452" spans="1:7" x14ac:dyDescent="0.35">
      <c r="A452" s="1">
        <v>45156</v>
      </c>
      <c r="B452">
        <v>26053.200000000001</v>
      </c>
      <c r="C452">
        <v>26635.7</v>
      </c>
      <c r="D452">
        <v>26801.9</v>
      </c>
      <c r="E452">
        <v>25691</v>
      </c>
      <c r="F452" t="s">
        <v>447</v>
      </c>
      <c r="G452">
        <v>-2.1899999999999999E-2</v>
      </c>
    </row>
    <row r="453" spans="1:7" x14ac:dyDescent="0.35">
      <c r="A453" s="1">
        <v>45155</v>
      </c>
      <c r="B453">
        <v>26635.7</v>
      </c>
      <c r="C453">
        <v>28726.1</v>
      </c>
      <c r="D453">
        <v>28771.8</v>
      </c>
      <c r="E453">
        <v>25489.4</v>
      </c>
      <c r="F453" t="s">
        <v>448</v>
      </c>
      <c r="G453">
        <v>-7.2800000000000004E-2</v>
      </c>
    </row>
    <row r="454" spans="1:7" x14ac:dyDescent="0.35">
      <c r="A454" s="1">
        <v>45154</v>
      </c>
      <c r="B454">
        <v>28726.3</v>
      </c>
      <c r="C454">
        <v>29195.3</v>
      </c>
      <c r="D454">
        <v>29251.1</v>
      </c>
      <c r="E454">
        <v>28717.599999999999</v>
      </c>
      <c r="F454" t="s">
        <v>449</v>
      </c>
      <c r="G454">
        <v>-1.61E-2</v>
      </c>
    </row>
    <row r="455" spans="1:7" x14ac:dyDescent="0.35">
      <c r="A455" s="1">
        <v>45153</v>
      </c>
      <c r="B455">
        <v>29195.3</v>
      </c>
      <c r="C455">
        <v>29426.7</v>
      </c>
      <c r="D455">
        <v>29472</v>
      </c>
      <c r="E455">
        <v>29118.6</v>
      </c>
      <c r="F455" t="s">
        <v>450</v>
      </c>
      <c r="G455">
        <v>-7.9000000000000008E-3</v>
      </c>
    </row>
    <row r="456" spans="1:7" x14ac:dyDescent="0.35">
      <c r="A456" s="1">
        <v>45152</v>
      </c>
      <c r="B456">
        <v>29426.7</v>
      </c>
      <c r="C456">
        <v>29300.1</v>
      </c>
      <c r="D456">
        <v>29689</v>
      </c>
      <c r="E456">
        <v>29116</v>
      </c>
      <c r="F456" t="s">
        <v>451</v>
      </c>
      <c r="G456">
        <v>4.3E-3</v>
      </c>
    </row>
    <row r="457" spans="1:7" x14ac:dyDescent="0.35">
      <c r="A457" s="1">
        <v>45151</v>
      </c>
      <c r="B457">
        <v>29300.1</v>
      </c>
      <c r="C457">
        <v>29428.2</v>
      </c>
      <c r="D457">
        <v>29468.5</v>
      </c>
      <c r="E457">
        <v>29272.3</v>
      </c>
      <c r="F457" t="s">
        <v>452</v>
      </c>
      <c r="G457">
        <v>-4.4000000000000003E-3</v>
      </c>
    </row>
    <row r="458" spans="1:7" x14ac:dyDescent="0.35">
      <c r="A458" s="1">
        <v>45150</v>
      </c>
      <c r="B458">
        <v>29428.2</v>
      </c>
      <c r="C458">
        <v>29420.799999999999</v>
      </c>
      <c r="D458">
        <v>29480.799999999999</v>
      </c>
      <c r="E458">
        <v>29375.4</v>
      </c>
      <c r="F458" t="s">
        <v>453</v>
      </c>
      <c r="G458">
        <v>2.0000000000000001E-4</v>
      </c>
    </row>
    <row r="459" spans="1:7" x14ac:dyDescent="0.35">
      <c r="A459" s="1">
        <v>45149</v>
      </c>
      <c r="B459">
        <v>29420.799999999999</v>
      </c>
      <c r="C459">
        <v>29448.9</v>
      </c>
      <c r="D459">
        <v>29544.9</v>
      </c>
      <c r="E459">
        <v>29271.200000000001</v>
      </c>
      <c r="F459" t="s">
        <v>454</v>
      </c>
      <c r="G459">
        <v>-1E-3</v>
      </c>
    </row>
    <row r="460" spans="1:7" x14ac:dyDescent="0.35">
      <c r="A460" s="1">
        <v>45148</v>
      </c>
      <c r="B460">
        <v>29449</v>
      </c>
      <c r="C460">
        <v>29578</v>
      </c>
      <c r="D460">
        <v>29719.4</v>
      </c>
      <c r="E460">
        <v>29377.5</v>
      </c>
      <c r="F460" t="s">
        <v>455</v>
      </c>
      <c r="G460">
        <v>-4.4000000000000003E-3</v>
      </c>
    </row>
    <row r="461" spans="1:7" x14ac:dyDescent="0.35">
      <c r="A461" s="1">
        <v>45147</v>
      </c>
      <c r="B461">
        <v>29578</v>
      </c>
      <c r="C461">
        <v>29771.3</v>
      </c>
      <c r="D461">
        <v>30104</v>
      </c>
      <c r="E461">
        <v>29384.2</v>
      </c>
      <c r="F461" t="s">
        <v>456</v>
      </c>
      <c r="G461">
        <v>-6.7000000000000002E-3</v>
      </c>
    </row>
    <row r="462" spans="1:7" x14ac:dyDescent="0.35">
      <c r="A462" s="1">
        <v>45146</v>
      </c>
      <c r="B462">
        <v>29777.4</v>
      </c>
      <c r="C462">
        <v>29204.2</v>
      </c>
      <c r="D462">
        <v>30168.6</v>
      </c>
      <c r="E462">
        <v>29137.7</v>
      </c>
      <c r="F462" t="s">
        <v>457</v>
      </c>
      <c r="G462">
        <v>1.9599999999999999E-2</v>
      </c>
    </row>
    <row r="463" spans="1:7" x14ac:dyDescent="0.35">
      <c r="A463" s="1">
        <v>45145</v>
      </c>
      <c r="B463">
        <v>29204.2</v>
      </c>
      <c r="C463">
        <v>29081.3</v>
      </c>
      <c r="D463">
        <v>29270.2</v>
      </c>
      <c r="E463">
        <v>28721</v>
      </c>
      <c r="F463" t="s">
        <v>458</v>
      </c>
      <c r="G463">
        <v>4.1999999999999997E-3</v>
      </c>
    </row>
    <row r="464" spans="1:7" x14ac:dyDescent="0.35">
      <c r="A464" s="1">
        <v>45144</v>
      </c>
      <c r="B464">
        <v>29081.3</v>
      </c>
      <c r="C464">
        <v>29067.9</v>
      </c>
      <c r="D464">
        <v>29198.9</v>
      </c>
      <c r="E464">
        <v>28987.4</v>
      </c>
      <c r="F464" t="s">
        <v>459</v>
      </c>
      <c r="G464">
        <v>5.0000000000000001E-4</v>
      </c>
    </row>
    <row r="465" spans="1:7" x14ac:dyDescent="0.35">
      <c r="A465" s="1">
        <v>45143</v>
      </c>
      <c r="B465">
        <v>29068.1</v>
      </c>
      <c r="C465">
        <v>29105.599999999999</v>
      </c>
      <c r="D465">
        <v>29139.3</v>
      </c>
      <c r="E465">
        <v>28983</v>
      </c>
      <c r="F465" t="s">
        <v>460</v>
      </c>
      <c r="G465">
        <v>-1.2999999999999999E-3</v>
      </c>
    </row>
    <row r="466" spans="1:7" x14ac:dyDescent="0.35">
      <c r="A466" s="1">
        <v>45142</v>
      </c>
      <c r="B466">
        <v>29105.5</v>
      </c>
      <c r="C466">
        <v>29189.1</v>
      </c>
      <c r="D466">
        <v>29319.1</v>
      </c>
      <c r="E466">
        <v>28875.8</v>
      </c>
      <c r="F466" t="s">
        <v>461</v>
      </c>
      <c r="G466">
        <v>-2.8999999999999998E-3</v>
      </c>
    </row>
    <row r="467" spans="1:7" x14ac:dyDescent="0.35">
      <c r="A467" s="1">
        <v>45141</v>
      </c>
      <c r="B467">
        <v>29189.3</v>
      </c>
      <c r="C467">
        <v>29180.9</v>
      </c>
      <c r="D467">
        <v>29409.8</v>
      </c>
      <c r="E467">
        <v>28981</v>
      </c>
      <c r="F467" t="s">
        <v>462</v>
      </c>
      <c r="G467">
        <v>5.0000000000000001E-4</v>
      </c>
    </row>
    <row r="468" spans="1:7" x14ac:dyDescent="0.35">
      <c r="A468" s="1">
        <v>45140</v>
      </c>
      <c r="B468">
        <v>29173.7</v>
      </c>
      <c r="C468">
        <v>29711.8</v>
      </c>
      <c r="D468">
        <v>30025.9</v>
      </c>
      <c r="E468">
        <v>28961.599999999999</v>
      </c>
      <c r="F468" t="s">
        <v>463</v>
      </c>
      <c r="G468">
        <v>-1.8100000000000002E-2</v>
      </c>
    </row>
    <row r="469" spans="1:7" x14ac:dyDescent="0.35">
      <c r="A469" s="1">
        <v>45139</v>
      </c>
      <c r="B469">
        <v>29712.2</v>
      </c>
      <c r="C469">
        <v>29232.3</v>
      </c>
      <c r="D469">
        <v>29712.2</v>
      </c>
      <c r="E469">
        <v>28611</v>
      </c>
      <c r="F469" t="s">
        <v>92</v>
      </c>
      <c r="G469">
        <v>1.6400000000000001E-2</v>
      </c>
    </row>
    <row r="470" spans="1:7" x14ac:dyDescent="0.35">
      <c r="A470" s="1">
        <v>45138</v>
      </c>
      <c r="B470">
        <v>29232.400000000001</v>
      </c>
      <c r="C470">
        <v>29282</v>
      </c>
      <c r="D470">
        <v>29502.3</v>
      </c>
      <c r="E470">
        <v>29128.3</v>
      </c>
      <c r="F470" t="s">
        <v>464</v>
      </c>
      <c r="G470">
        <v>-1.6999999999999999E-3</v>
      </c>
    </row>
    <row r="471" spans="1:7" x14ac:dyDescent="0.35">
      <c r="A471" s="1">
        <v>45137</v>
      </c>
      <c r="B471">
        <v>29281.7</v>
      </c>
      <c r="C471">
        <v>29354.2</v>
      </c>
      <c r="D471">
        <v>29446.6</v>
      </c>
      <c r="E471">
        <v>29054.5</v>
      </c>
      <c r="F471" t="s">
        <v>465</v>
      </c>
      <c r="G471">
        <v>-2.3999999999999998E-3</v>
      </c>
    </row>
    <row r="472" spans="1:7" x14ac:dyDescent="0.35">
      <c r="A472" s="1">
        <v>45136</v>
      </c>
      <c r="B472">
        <v>29353.5</v>
      </c>
      <c r="C472">
        <v>29315</v>
      </c>
      <c r="D472">
        <v>29400.1</v>
      </c>
      <c r="E472">
        <v>29256.9</v>
      </c>
      <c r="F472" t="s">
        <v>466</v>
      </c>
      <c r="G472">
        <v>1.2999999999999999E-3</v>
      </c>
    </row>
    <row r="473" spans="1:7" x14ac:dyDescent="0.35">
      <c r="A473" s="1">
        <v>45135</v>
      </c>
      <c r="B473">
        <v>29315</v>
      </c>
      <c r="C473">
        <v>29222.7</v>
      </c>
      <c r="D473">
        <v>29533</v>
      </c>
      <c r="E473">
        <v>29125.1</v>
      </c>
      <c r="F473" t="s">
        <v>467</v>
      </c>
      <c r="G473">
        <v>3.2000000000000002E-3</v>
      </c>
    </row>
    <row r="474" spans="1:7" x14ac:dyDescent="0.35">
      <c r="A474" s="1">
        <v>45134</v>
      </c>
      <c r="B474">
        <v>29222.7</v>
      </c>
      <c r="C474">
        <v>29352.9</v>
      </c>
      <c r="D474">
        <v>29568.799999999999</v>
      </c>
      <c r="E474">
        <v>29094</v>
      </c>
      <c r="F474" t="s">
        <v>468</v>
      </c>
      <c r="G474">
        <v>-4.4000000000000003E-3</v>
      </c>
    </row>
    <row r="475" spans="1:7" x14ac:dyDescent="0.35">
      <c r="A475" s="1">
        <v>45133</v>
      </c>
      <c r="B475">
        <v>29352.2</v>
      </c>
      <c r="C475">
        <v>29228.799999999999</v>
      </c>
      <c r="D475">
        <v>29681.8</v>
      </c>
      <c r="E475">
        <v>29109.7</v>
      </c>
      <c r="F475" t="s">
        <v>469</v>
      </c>
      <c r="G475">
        <v>4.1999999999999997E-3</v>
      </c>
    </row>
    <row r="476" spans="1:7" x14ac:dyDescent="0.35">
      <c r="A476" s="1">
        <v>45132</v>
      </c>
      <c r="B476">
        <v>29228.6</v>
      </c>
      <c r="C476">
        <v>29178.3</v>
      </c>
      <c r="D476">
        <v>29365.4</v>
      </c>
      <c r="E476">
        <v>29058.7</v>
      </c>
      <c r="F476" t="s">
        <v>470</v>
      </c>
      <c r="G476">
        <v>1.6999999999999999E-3</v>
      </c>
    </row>
    <row r="477" spans="1:7" x14ac:dyDescent="0.35">
      <c r="A477" s="1">
        <v>45131</v>
      </c>
      <c r="B477">
        <v>29178.1</v>
      </c>
      <c r="C477">
        <v>30085.9</v>
      </c>
      <c r="D477">
        <v>30098.2</v>
      </c>
      <c r="E477">
        <v>28890.7</v>
      </c>
      <c r="F477" t="s">
        <v>471</v>
      </c>
      <c r="G477">
        <v>-3.0200000000000001E-2</v>
      </c>
    </row>
    <row r="478" spans="1:7" x14ac:dyDescent="0.35">
      <c r="A478" s="1">
        <v>45130</v>
      </c>
      <c r="B478">
        <v>30085.9</v>
      </c>
      <c r="C478">
        <v>29788.9</v>
      </c>
      <c r="D478">
        <v>30337</v>
      </c>
      <c r="E478">
        <v>29735.7</v>
      </c>
      <c r="F478" t="s">
        <v>472</v>
      </c>
      <c r="G478">
        <v>0.01</v>
      </c>
    </row>
    <row r="479" spans="1:7" x14ac:dyDescent="0.35">
      <c r="A479" s="1">
        <v>45129</v>
      </c>
      <c r="B479">
        <v>29788.9</v>
      </c>
      <c r="C479">
        <v>29904.5</v>
      </c>
      <c r="D479">
        <v>29988</v>
      </c>
      <c r="E479">
        <v>29657.3</v>
      </c>
      <c r="F479" t="s">
        <v>473</v>
      </c>
      <c r="G479">
        <v>-3.8E-3</v>
      </c>
    </row>
    <row r="480" spans="1:7" x14ac:dyDescent="0.35">
      <c r="A480" s="1">
        <v>45128</v>
      </c>
      <c r="B480">
        <v>29903.1</v>
      </c>
      <c r="C480">
        <v>29801</v>
      </c>
      <c r="D480">
        <v>30058.9</v>
      </c>
      <c r="E480">
        <v>29739.9</v>
      </c>
      <c r="F480" t="s">
        <v>474</v>
      </c>
      <c r="G480">
        <v>3.3999999999999998E-3</v>
      </c>
    </row>
    <row r="481" spans="1:7" x14ac:dyDescent="0.35">
      <c r="A481" s="1">
        <v>45127</v>
      </c>
      <c r="B481">
        <v>29801</v>
      </c>
      <c r="C481">
        <v>29909.7</v>
      </c>
      <c r="D481">
        <v>30408</v>
      </c>
      <c r="E481">
        <v>29621.4</v>
      </c>
      <c r="F481" t="s">
        <v>475</v>
      </c>
      <c r="G481">
        <v>-3.5999999999999999E-3</v>
      </c>
    </row>
    <row r="482" spans="1:7" x14ac:dyDescent="0.35">
      <c r="A482" s="1">
        <v>45126</v>
      </c>
      <c r="B482">
        <v>29909.7</v>
      </c>
      <c r="C482">
        <v>29866.7</v>
      </c>
      <c r="D482">
        <v>30185.5</v>
      </c>
      <c r="E482">
        <v>29789.3</v>
      </c>
      <c r="F482" t="s">
        <v>476</v>
      </c>
      <c r="G482">
        <v>1.4E-3</v>
      </c>
    </row>
    <row r="483" spans="1:7" x14ac:dyDescent="0.35">
      <c r="A483" s="1">
        <v>45125</v>
      </c>
      <c r="B483">
        <v>29866.799999999999</v>
      </c>
      <c r="C483">
        <v>30139.7</v>
      </c>
      <c r="D483">
        <v>30242.400000000001</v>
      </c>
      <c r="E483">
        <v>29624.6</v>
      </c>
      <c r="F483" t="s">
        <v>477</v>
      </c>
      <c r="G483">
        <v>-9.1000000000000004E-3</v>
      </c>
    </row>
    <row r="484" spans="1:7" x14ac:dyDescent="0.35">
      <c r="A484" s="1">
        <v>45124</v>
      </c>
      <c r="B484">
        <v>30139.7</v>
      </c>
      <c r="C484">
        <v>30235.5</v>
      </c>
      <c r="D484">
        <v>30335.9</v>
      </c>
      <c r="E484">
        <v>29693.3</v>
      </c>
      <c r="F484" t="s">
        <v>478</v>
      </c>
      <c r="G484">
        <v>-3.2000000000000002E-3</v>
      </c>
    </row>
    <row r="485" spans="1:7" x14ac:dyDescent="0.35">
      <c r="A485" s="1">
        <v>45123</v>
      </c>
      <c r="B485">
        <v>30235.5</v>
      </c>
      <c r="C485">
        <v>30291.8</v>
      </c>
      <c r="D485">
        <v>30435</v>
      </c>
      <c r="E485">
        <v>30075.4</v>
      </c>
      <c r="F485" t="s">
        <v>479</v>
      </c>
      <c r="G485">
        <v>-1.8E-3</v>
      </c>
    </row>
    <row r="486" spans="1:7" x14ac:dyDescent="0.35">
      <c r="A486" s="1">
        <v>45122</v>
      </c>
      <c r="B486">
        <v>30291.4</v>
      </c>
      <c r="C486">
        <v>30316.799999999999</v>
      </c>
      <c r="D486">
        <v>30395.4</v>
      </c>
      <c r="E486">
        <v>30246.9</v>
      </c>
      <c r="F486" t="s">
        <v>480</v>
      </c>
      <c r="G486">
        <v>-8.9999999999999998E-4</v>
      </c>
    </row>
    <row r="487" spans="1:7" x14ac:dyDescent="0.35">
      <c r="A487" s="1">
        <v>45121</v>
      </c>
      <c r="B487">
        <v>30317.4</v>
      </c>
      <c r="C487">
        <v>31465.4</v>
      </c>
      <c r="D487">
        <v>31602.6</v>
      </c>
      <c r="E487">
        <v>29944.3</v>
      </c>
      <c r="F487" t="s">
        <v>481</v>
      </c>
      <c r="G487">
        <v>-3.6499999999999998E-2</v>
      </c>
    </row>
    <row r="488" spans="1:7" x14ac:dyDescent="0.35">
      <c r="A488" s="1">
        <v>45120</v>
      </c>
      <c r="B488">
        <v>31466.1</v>
      </c>
      <c r="C488">
        <v>30387.3</v>
      </c>
      <c r="D488">
        <v>31764.5</v>
      </c>
      <c r="E488">
        <v>30260</v>
      </c>
      <c r="F488" t="s">
        <v>482</v>
      </c>
      <c r="G488">
        <v>3.5499999999999997E-2</v>
      </c>
    </row>
    <row r="489" spans="1:7" x14ac:dyDescent="0.35">
      <c r="A489" s="1">
        <v>45119</v>
      </c>
      <c r="B489">
        <v>30387.3</v>
      </c>
      <c r="C489">
        <v>30623.3</v>
      </c>
      <c r="D489">
        <v>30951.3</v>
      </c>
      <c r="E489">
        <v>30231.7</v>
      </c>
      <c r="F489" t="s">
        <v>483</v>
      </c>
      <c r="G489">
        <v>-7.7000000000000002E-3</v>
      </c>
    </row>
    <row r="490" spans="1:7" x14ac:dyDescent="0.35">
      <c r="A490" s="1">
        <v>45118</v>
      </c>
      <c r="B490">
        <v>30623.3</v>
      </c>
      <c r="C490">
        <v>30414.2</v>
      </c>
      <c r="D490">
        <v>30782.2</v>
      </c>
      <c r="E490">
        <v>30333.8</v>
      </c>
      <c r="F490" t="s">
        <v>484</v>
      </c>
      <c r="G490">
        <v>6.7999999999999996E-3</v>
      </c>
    </row>
    <row r="491" spans="1:7" x14ac:dyDescent="0.35">
      <c r="A491" s="1">
        <v>45117</v>
      </c>
      <c r="B491">
        <v>30415.3</v>
      </c>
      <c r="C491">
        <v>30166.9</v>
      </c>
      <c r="D491">
        <v>31019.599999999999</v>
      </c>
      <c r="E491">
        <v>29969.1</v>
      </c>
      <c r="F491" t="s">
        <v>485</v>
      </c>
      <c r="G491">
        <v>8.2000000000000007E-3</v>
      </c>
    </row>
    <row r="492" spans="1:7" x14ac:dyDescent="0.35">
      <c r="A492" s="1">
        <v>45116</v>
      </c>
      <c r="B492">
        <v>30166.9</v>
      </c>
      <c r="C492">
        <v>30288.799999999999</v>
      </c>
      <c r="D492">
        <v>30425.5</v>
      </c>
      <c r="E492">
        <v>30071.9</v>
      </c>
      <c r="F492" t="s">
        <v>486</v>
      </c>
      <c r="G492">
        <v>-4.0000000000000001E-3</v>
      </c>
    </row>
    <row r="493" spans="1:7" x14ac:dyDescent="0.35">
      <c r="A493" s="1">
        <v>45115</v>
      </c>
      <c r="B493">
        <v>30288.799999999999</v>
      </c>
      <c r="C493">
        <v>30346.799999999999</v>
      </c>
      <c r="D493">
        <v>30379.9</v>
      </c>
      <c r="E493">
        <v>30055.9</v>
      </c>
      <c r="F493" t="s">
        <v>487</v>
      </c>
      <c r="G493">
        <v>-1.9E-3</v>
      </c>
    </row>
    <row r="494" spans="1:7" x14ac:dyDescent="0.35">
      <c r="A494" s="1">
        <v>45114</v>
      </c>
      <c r="B494">
        <v>30346.400000000001</v>
      </c>
      <c r="C494">
        <v>29912.7</v>
      </c>
      <c r="D494">
        <v>30442</v>
      </c>
      <c r="E494">
        <v>29757.4</v>
      </c>
      <c r="F494" t="s">
        <v>488</v>
      </c>
      <c r="G494">
        <v>1.4500000000000001E-2</v>
      </c>
    </row>
    <row r="495" spans="1:7" x14ac:dyDescent="0.35">
      <c r="A495" s="1">
        <v>45113</v>
      </c>
      <c r="B495">
        <v>29913.1</v>
      </c>
      <c r="C495">
        <v>30512.799999999999</v>
      </c>
      <c r="D495">
        <v>31463.599999999999</v>
      </c>
      <c r="E495">
        <v>29869</v>
      </c>
      <c r="F495" t="s">
        <v>489</v>
      </c>
      <c r="G495">
        <v>-1.9699999999999999E-2</v>
      </c>
    </row>
    <row r="496" spans="1:7" x14ac:dyDescent="0.35">
      <c r="A496" s="1">
        <v>45112</v>
      </c>
      <c r="B496">
        <v>30512.799999999999</v>
      </c>
      <c r="C496">
        <v>30768.6</v>
      </c>
      <c r="D496">
        <v>30875.599999999999</v>
      </c>
      <c r="E496">
        <v>30233.3</v>
      </c>
      <c r="F496" t="s">
        <v>490</v>
      </c>
      <c r="G496">
        <v>-8.3000000000000001E-3</v>
      </c>
    </row>
    <row r="497" spans="1:7" x14ac:dyDescent="0.35">
      <c r="A497" s="1">
        <v>45111</v>
      </c>
      <c r="B497">
        <v>30768.400000000001</v>
      </c>
      <c r="C497">
        <v>31152</v>
      </c>
      <c r="D497">
        <v>31326.5</v>
      </c>
      <c r="E497">
        <v>30657.8</v>
      </c>
      <c r="F497" t="s">
        <v>491</v>
      </c>
      <c r="G497">
        <v>-1.23E-2</v>
      </c>
    </row>
    <row r="498" spans="1:7" x14ac:dyDescent="0.35">
      <c r="A498" s="1">
        <v>45110</v>
      </c>
      <c r="B498">
        <v>31151.3</v>
      </c>
      <c r="C498">
        <v>30617.5</v>
      </c>
      <c r="D498">
        <v>31377</v>
      </c>
      <c r="E498">
        <v>30581.5</v>
      </c>
      <c r="F498" t="s">
        <v>492</v>
      </c>
      <c r="G498">
        <v>1.7399999999999999E-2</v>
      </c>
    </row>
    <row r="499" spans="1:7" x14ac:dyDescent="0.35">
      <c r="A499" s="1">
        <v>45109</v>
      </c>
      <c r="B499">
        <v>30617.7</v>
      </c>
      <c r="C499">
        <v>30587.1</v>
      </c>
      <c r="D499">
        <v>30769</v>
      </c>
      <c r="E499">
        <v>30227.9</v>
      </c>
      <c r="F499" t="s">
        <v>493</v>
      </c>
      <c r="G499">
        <v>1E-3</v>
      </c>
    </row>
    <row r="500" spans="1:7" x14ac:dyDescent="0.35">
      <c r="A500" s="1">
        <v>45108</v>
      </c>
      <c r="B500">
        <v>30586.799999999999</v>
      </c>
      <c r="C500">
        <v>30472.9</v>
      </c>
      <c r="D500">
        <v>30649.9</v>
      </c>
      <c r="E500">
        <v>30329</v>
      </c>
      <c r="F500" t="s">
        <v>494</v>
      </c>
      <c r="G500">
        <v>3.7000000000000002E-3</v>
      </c>
    </row>
    <row r="501" spans="1:7" x14ac:dyDescent="0.35">
      <c r="A501" s="1">
        <v>45107</v>
      </c>
      <c r="B501">
        <v>30472.9</v>
      </c>
      <c r="C501">
        <v>30445.7</v>
      </c>
      <c r="D501">
        <v>31275.5</v>
      </c>
      <c r="E501">
        <v>29714.5</v>
      </c>
      <c r="F501" t="s">
        <v>495</v>
      </c>
      <c r="G501">
        <v>8.9999999999999998E-4</v>
      </c>
    </row>
    <row r="502" spans="1:7" x14ac:dyDescent="0.35">
      <c r="A502" s="1">
        <v>45106</v>
      </c>
      <c r="B502">
        <v>30445.7</v>
      </c>
      <c r="C502">
        <v>30077.3</v>
      </c>
      <c r="D502">
        <v>30823.1</v>
      </c>
      <c r="E502">
        <v>30051.3</v>
      </c>
      <c r="F502" t="s">
        <v>496</v>
      </c>
      <c r="G502">
        <v>1.2200000000000001E-2</v>
      </c>
    </row>
    <row r="503" spans="1:7" x14ac:dyDescent="0.35">
      <c r="A503" s="1">
        <v>45105</v>
      </c>
      <c r="B503">
        <v>30078.6</v>
      </c>
      <c r="C503">
        <v>30691.9</v>
      </c>
      <c r="D503">
        <v>30703.4</v>
      </c>
      <c r="E503">
        <v>29919.5</v>
      </c>
      <c r="F503" t="s">
        <v>497</v>
      </c>
      <c r="G503">
        <v>-1.9900000000000001E-2</v>
      </c>
    </row>
    <row r="504" spans="1:7" x14ac:dyDescent="0.35">
      <c r="A504" s="1">
        <v>45104</v>
      </c>
      <c r="B504">
        <v>30689.1</v>
      </c>
      <c r="C504">
        <v>30267</v>
      </c>
      <c r="D504">
        <v>30993.7</v>
      </c>
      <c r="E504">
        <v>30231.3</v>
      </c>
      <c r="F504" t="s">
        <v>498</v>
      </c>
      <c r="G504">
        <v>1.3899999999999999E-2</v>
      </c>
    </row>
    <row r="505" spans="1:7" x14ac:dyDescent="0.35">
      <c r="A505" s="1">
        <v>45103</v>
      </c>
      <c r="B505">
        <v>30267</v>
      </c>
      <c r="C505">
        <v>30466.3</v>
      </c>
      <c r="D505">
        <v>30645.9</v>
      </c>
      <c r="E505">
        <v>29986.3</v>
      </c>
      <c r="F505" t="s">
        <v>499</v>
      </c>
      <c r="G505">
        <v>-6.4999999999999997E-3</v>
      </c>
    </row>
    <row r="506" spans="1:7" x14ac:dyDescent="0.35">
      <c r="A506" s="1">
        <v>45102</v>
      </c>
      <c r="B506">
        <v>30465.3</v>
      </c>
      <c r="C506">
        <v>30533.599999999999</v>
      </c>
      <c r="D506">
        <v>31040.2</v>
      </c>
      <c r="E506">
        <v>30315.8</v>
      </c>
      <c r="F506" t="s">
        <v>500</v>
      </c>
      <c r="G506">
        <v>-2.2000000000000001E-3</v>
      </c>
    </row>
    <row r="507" spans="1:7" x14ac:dyDescent="0.35">
      <c r="A507" s="1">
        <v>45101</v>
      </c>
      <c r="B507">
        <v>30533.599999999999</v>
      </c>
      <c r="C507">
        <v>30680.7</v>
      </c>
      <c r="D507">
        <v>30795.3</v>
      </c>
      <c r="E507">
        <v>30269.4</v>
      </c>
      <c r="F507" t="s">
        <v>501</v>
      </c>
      <c r="G507">
        <v>-4.7999999999999996E-3</v>
      </c>
    </row>
    <row r="508" spans="1:7" x14ac:dyDescent="0.35">
      <c r="A508" s="1">
        <v>45100</v>
      </c>
      <c r="B508">
        <v>30679.4</v>
      </c>
      <c r="C508">
        <v>29890.2</v>
      </c>
      <c r="D508">
        <v>31395.4</v>
      </c>
      <c r="E508">
        <v>29822.6</v>
      </c>
      <c r="F508" t="s">
        <v>502</v>
      </c>
      <c r="G508">
        <v>2.64E-2</v>
      </c>
    </row>
    <row r="509" spans="1:7" x14ac:dyDescent="0.35">
      <c r="A509" s="1">
        <v>45099</v>
      </c>
      <c r="B509">
        <v>29890.5</v>
      </c>
      <c r="C509">
        <v>29992.799999999999</v>
      </c>
      <c r="D509">
        <v>30497.8</v>
      </c>
      <c r="E509">
        <v>29590.400000000001</v>
      </c>
      <c r="F509" t="s">
        <v>503</v>
      </c>
      <c r="G509">
        <v>-3.5000000000000001E-3</v>
      </c>
    </row>
    <row r="510" spans="1:7" x14ac:dyDescent="0.35">
      <c r="A510" s="1">
        <v>45098</v>
      </c>
      <c r="B510">
        <v>29996.9</v>
      </c>
      <c r="C510">
        <v>28307.7</v>
      </c>
      <c r="D510">
        <v>30769.5</v>
      </c>
      <c r="E510">
        <v>28270.5</v>
      </c>
      <c r="F510" t="s">
        <v>504</v>
      </c>
      <c r="G510">
        <v>5.9700000000000003E-2</v>
      </c>
    </row>
    <row r="511" spans="1:7" x14ac:dyDescent="0.35">
      <c r="A511" s="1">
        <v>45097</v>
      </c>
      <c r="B511">
        <v>28307.7</v>
      </c>
      <c r="C511">
        <v>26845.9</v>
      </c>
      <c r="D511">
        <v>28393</v>
      </c>
      <c r="E511">
        <v>26665.5</v>
      </c>
      <c r="F511" t="s">
        <v>505</v>
      </c>
      <c r="G511">
        <v>5.4399999999999997E-2</v>
      </c>
    </row>
    <row r="512" spans="1:7" x14ac:dyDescent="0.35">
      <c r="A512" s="1">
        <v>45096</v>
      </c>
      <c r="B512">
        <v>26845.9</v>
      </c>
      <c r="C512">
        <v>26339.7</v>
      </c>
      <c r="D512">
        <v>27029.7</v>
      </c>
      <c r="E512">
        <v>26295.1</v>
      </c>
      <c r="F512" t="s">
        <v>506</v>
      </c>
      <c r="G512">
        <v>1.9199999999999998E-2</v>
      </c>
    </row>
    <row r="513" spans="1:7" x14ac:dyDescent="0.35">
      <c r="A513" s="1">
        <v>45095</v>
      </c>
      <c r="B513">
        <v>26339.7</v>
      </c>
      <c r="C513">
        <v>26515</v>
      </c>
      <c r="D513">
        <v>26679.3</v>
      </c>
      <c r="E513">
        <v>26290.6</v>
      </c>
      <c r="F513" t="s">
        <v>507</v>
      </c>
      <c r="G513">
        <v>-6.6E-3</v>
      </c>
    </row>
    <row r="514" spans="1:7" x14ac:dyDescent="0.35">
      <c r="A514" s="1">
        <v>45094</v>
      </c>
      <c r="B514">
        <v>26515</v>
      </c>
      <c r="C514">
        <v>26341.3</v>
      </c>
      <c r="D514">
        <v>26767.3</v>
      </c>
      <c r="E514">
        <v>26183.5</v>
      </c>
      <c r="F514" t="s">
        <v>508</v>
      </c>
      <c r="G514">
        <v>6.6E-3</v>
      </c>
    </row>
    <row r="515" spans="1:7" x14ac:dyDescent="0.35">
      <c r="A515" s="1">
        <v>45093</v>
      </c>
      <c r="B515">
        <v>26341.3</v>
      </c>
      <c r="C515">
        <v>25591.9</v>
      </c>
      <c r="D515">
        <v>26472.799999999999</v>
      </c>
      <c r="E515">
        <v>25276</v>
      </c>
      <c r="F515" t="s">
        <v>509</v>
      </c>
      <c r="G515">
        <v>2.93E-2</v>
      </c>
    </row>
    <row r="516" spans="1:7" x14ac:dyDescent="0.35">
      <c r="A516" s="1">
        <v>45092</v>
      </c>
      <c r="B516">
        <v>25591.3</v>
      </c>
      <c r="C516">
        <v>25129.5</v>
      </c>
      <c r="D516">
        <v>25732.799999999999</v>
      </c>
      <c r="E516">
        <v>24838</v>
      </c>
      <c r="F516" t="s">
        <v>510</v>
      </c>
      <c r="G516">
        <v>1.84E-2</v>
      </c>
    </row>
    <row r="517" spans="1:7" x14ac:dyDescent="0.35">
      <c r="A517" s="1">
        <v>45091</v>
      </c>
      <c r="B517">
        <v>25129.5</v>
      </c>
      <c r="C517">
        <v>25929</v>
      </c>
      <c r="D517">
        <v>26051.7</v>
      </c>
      <c r="E517">
        <v>24847.4</v>
      </c>
      <c r="F517" t="s">
        <v>511</v>
      </c>
      <c r="G517">
        <v>-3.0800000000000001E-2</v>
      </c>
    </row>
    <row r="518" spans="1:7" x14ac:dyDescent="0.35">
      <c r="A518" s="1">
        <v>45090</v>
      </c>
      <c r="B518">
        <v>25929.4</v>
      </c>
      <c r="C518">
        <v>25906.9</v>
      </c>
      <c r="D518">
        <v>26428.9</v>
      </c>
      <c r="E518">
        <v>25726.400000000001</v>
      </c>
      <c r="F518" t="s">
        <v>148</v>
      </c>
      <c r="G518">
        <v>8.9999999999999998E-4</v>
      </c>
    </row>
    <row r="519" spans="1:7" x14ac:dyDescent="0.35">
      <c r="A519" s="1">
        <v>45089</v>
      </c>
      <c r="B519">
        <v>25906.799999999999</v>
      </c>
      <c r="C519">
        <v>25927.9</v>
      </c>
      <c r="D519">
        <v>26080.7</v>
      </c>
      <c r="E519">
        <v>25635</v>
      </c>
      <c r="F519" t="s">
        <v>512</v>
      </c>
      <c r="G519">
        <v>-8.0000000000000004E-4</v>
      </c>
    </row>
    <row r="520" spans="1:7" x14ac:dyDescent="0.35">
      <c r="A520" s="1">
        <v>45088</v>
      </c>
      <c r="B520">
        <v>25928.400000000001</v>
      </c>
      <c r="C520">
        <v>25843.3</v>
      </c>
      <c r="D520">
        <v>26190.1</v>
      </c>
      <c r="E520">
        <v>25660.799999999999</v>
      </c>
      <c r="F520" t="s">
        <v>513</v>
      </c>
      <c r="G520">
        <v>3.3E-3</v>
      </c>
    </row>
    <row r="521" spans="1:7" x14ac:dyDescent="0.35">
      <c r="A521" s="1">
        <v>45087</v>
      </c>
      <c r="B521">
        <v>25844</v>
      </c>
      <c r="C521">
        <v>26479.3</v>
      </c>
      <c r="D521">
        <v>26525.1</v>
      </c>
      <c r="E521">
        <v>25468.3</v>
      </c>
      <c r="F521" t="s">
        <v>514</v>
      </c>
      <c r="G521">
        <v>-2.4E-2</v>
      </c>
    </row>
    <row r="522" spans="1:7" x14ac:dyDescent="0.35">
      <c r="A522" s="1">
        <v>45086</v>
      </c>
      <c r="B522">
        <v>26479.3</v>
      </c>
      <c r="C522">
        <v>26501.1</v>
      </c>
      <c r="D522">
        <v>26773.9</v>
      </c>
      <c r="E522">
        <v>26326.7</v>
      </c>
      <c r="F522" t="s">
        <v>515</v>
      </c>
      <c r="G522">
        <v>-8.0000000000000004E-4</v>
      </c>
    </row>
    <row r="523" spans="1:7" x14ac:dyDescent="0.35">
      <c r="A523" s="1">
        <v>45085</v>
      </c>
      <c r="B523">
        <v>26501.1</v>
      </c>
      <c r="C523">
        <v>26341.8</v>
      </c>
      <c r="D523">
        <v>26784.400000000001</v>
      </c>
      <c r="E523">
        <v>26231.3</v>
      </c>
      <c r="F523" t="s">
        <v>516</v>
      </c>
      <c r="G523">
        <v>6.0000000000000001E-3</v>
      </c>
    </row>
    <row r="524" spans="1:7" x14ac:dyDescent="0.35">
      <c r="A524" s="1">
        <v>45084</v>
      </c>
      <c r="B524">
        <v>26342.5</v>
      </c>
      <c r="C524">
        <v>27230.2</v>
      </c>
      <c r="D524">
        <v>27342</v>
      </c>
      <c r="E524">
        <v>26141</v>
      </c>
      <c r="F524" t="s">
        <v>517</v>
      </c>
      <c r="G524">
        <v>-3.2599999999999997E-2</v>
      </c>
    </row>
    <row r="525" spans="1:7" x14ac:dyDescent="0.35">
      <c r="A525" s="1">
        <v>45083</v>
      </c>
      <c r="B525">
        <v>27230.2</v>
      </c>
      <c r="C525">
        <v>25745.599999999999</v>
      </c>
      <c r="D525">
        <v>27325.200000000001</v>
      </c>
      <c r="E525">
        <v>25425.599999999999</v>
      </c>
      <c r="F525" t="s">
        <v>518</v>
      </c>
      <c r="G525">
        <v>5.7599999999999998E-2</v>
      </c>
    </row>
    <row r="526" spans="1:7" x14ac:dyDescent="0.35">
      <c r="A526" s="1">
        <v>45082</v>
      </c>
      <c r="B526">
        <v>25747.4</v>
      </c>
      <c r="C526">
        <v>27122.3</v>
      </c>
      <c r="D526">
        <v>27125.5</v>
      </c>
      <c r="E526">
        <v>25437.5</v>
      </c>
      <c r="F526" t="s">
        <v>519</v>
      </c>
      <c r="G526">
        <v>-5.0700000000000002E-2</v>
      </c>
    </row>
    <row r="527" spans="1:7" x14ac:dyDescent="0.35">
      <c r="A527" s="1">
        <v>45081</v>
      </c>
      <c r="B527">
        <v>27122.3</v>
      </c>
      <c r="C527">
        <v>27070.9</v>
      </c>
      <c r="D527">
        <v>27410.2</v>
      </c>
      <c r="E527">
        <v>26956.1</v>
      </c>
      <c r="F527" t="s">
        <v>339</v>
      </c>
      <c r="G527">
        <v>1.9E-3</v>
      </c>
    </row>
    <row r="528" spans="1:7" x14ac:dyDescent="0.35">
      <c r="A528" s="1">
        <v>45080</v>
      </c>
      <c r="B528">
        <v>27072</v>
      </c>
      <c r="C528">
        <v>27246</v>
      </c>
      <c r="D528">
        <v>27317.5</v>
      </c>
      <c r="E528">
        <v>26931.4</v>
      </c>
      <c r="F528" t="s">
        <v>520</v>
      </c>
      <c r="G528">
        <v>-6.3E-3</v>
      </c>
    </row>
    <row r="529" spans="1:7" x14ac:dyDescent="0.35">
      <c r="A529" s="1">
        <v>45079</v>
      </c>
      <c r="B529">
        <v>27244.7</v>
      </c>
      <c r="C529">
        <v>26819</v>
      </c>
      <c r="D529">
        <v>27299.4</v>
      </c>
      <c r="E529">
        <v>26541.3</v>
      </c>
      <c r="F529" t="s">
        <v>521</v>
      </c>
      <c r="G529">
        <v>1.5900000000000001E-2</v>
      </c>
    </row>
    <row r="530" spans="1:7" x14ac:dyDescent="0.35">
      <c r="A530" s="1">
        <v>45078</v>
      </c>
      <c r="B530">
        <v>26819</v>
      </c>
      <c r="C530">
        <v>27216.400000000001</v>
      </c>
      <c r="D530">
        <v>27340.9</v>
      </c>
      <c r="E530">
        <v>26662.3</v>
      </c>
      <c r="F530" t="s">
        <v>522</v>
      </c>
      <c r="G530">
        <v>-1.46E-2</v>
      </c>
    </row>
    <row r="531" spans="1:7" x14ac:dyDescent="0.35">
      <c r="A531" s="1">
        <v>45077</v>
      </c>
      <c r="B531">
        <v>27216.1</v>
      </c>
      <c r="C531">
        <v>27696.9</v>
      </c>
      <c r="D531">
        <v>27825</v>
      </c>
      <c r="E531">
        <v>26865.1</v>
      </c>
      <c r="F531" t="s">
        <v>523</v>
      </c>
      <c r="G531">
        <v>-1.7399999999999999E-2</v>
      </c>
    </row>
    <row r="532" spans="1:7" x14ac:dyDescent="0.35">
      <c r="A532" s="1">
        <v>45076</v>
      </c>
      <c r="B532">
        <v>27698.2</v>
      </c>
      <c r="C532">
        <v>27738.9</v>
      </c>
      <c r="D532">
        <v>28033.599999999999</v>
      </c>
      <c r="E532">
        <v>27583.8</v>
      </c>
      <c r="F532" t="s">
        <v>524</v>
      </c>
      <c r="G532">
        <v>-1.5E-3</v>
      </c>
    </row>
    <row r="533" spans="1:7" x14ac:dyDescent="0.35">
      <c r="A533" s="1">
        <v>45075</v>
      </c>
      <c r="B533">
        <v>27739.4</v>
      </c>
      <c r="C533">
        <v>28068.400000000001</v>
      </c>
      <c r="D533">
        <v>28431.200000000001</v>
      </c>
      <c r="E533">
        <v>27548.799999999999</v>
      </c>
      <c r="F533" t="s">
        <v>525</v>
      </c>
      <c r="G533">
        <v>-1.18E-2</v>
      </c>
    </row>
    <row r="534" spans="1:7" x14ac:dyDescent="0.35">
      <c r="A534" s="1">
        <v>45074</v>
      </c>
      <c r="B534">
        <v>28071.200000000001</v>
      </c>
      <c r="C534">
        <v>26855.3</v>
      </c>
      <c r="D534">
        <v>28181.9</v>
      </c>
      <c r="E534">
        <v>26788.5</v>
      </c>
      <c r="F534" t="s">
        <v>526</v>
      </c>
      <c r="G534">
        <v>4.5199999999999997E-2</v>
      </c>
    </row>
    <row r="535" spans="1:7" x14ac:dyDescent="0.35">
      <c r="A535" s="1">
        <v>45073</v>
      </c>
      <c r="B535">
        <v>26857.5</v>
      </c>
      <c r="C535">
        <v>26711.200000000001</v>
      </c>
      <c r="D535">
        <v>26882.9</v>
      </c>
      <c r="E535">
        <v>26591.200000000001</v>
      </c>
      <c r="F535" t="s">
        <v>527</v>
      </c>
      <c r="G535">
        <v>5.4999999999999997E-3</v>
      </c>
    </row>
    <row r="536" spans="1:7" x14ac:dyDescent="0.35">
      <c r="A536" s="1">
        <v>45072</v>
      </c>
      <c r="B536">
        <v>26711.5</v>
      </c>
      <c r="C536">
        <v>26475.5</v>
      </c>
      <c r="D536">
        <v>26911.599999999999</v>
      </c>
      <c r="E536">
        <v>26330</v>
      </c>
      <c r="F536" t="s">
        <v>528</v>
      </c>
      <c r="G536">
        <v>8.8999999999999999E-3</v>
      </c>
    </row>
    <row r="537" spans="1:7" x14ac:dyDescent="0.35">
      <c r="A537" s="1">
        <v>45071</v>
      </c>
      <c r="B537">
        <v>26475.8</v>
      </c>
      <c r="C537">
        <v>26327.1</v>
      </c>
      <c r="D537">
        <v>26589.200000000001</v>
      </c>
      <c r="E537">
        <v>25892.5</v>
      </c>
      <c r="F537" t="s">
        <v>529</v>
      </c>
      <c r="G537">
        <v>5.5999999999999999E-3</v>
      </c>
    </row>
    <row r="538" spans="1:7" x14ac:dyDescent="0.35">
      <c r="A538" s="1">
        <v>45070</v>
      </c>
      <c r="B538">
        <v>26328.400000000001</v>
      </c>
      <c r="C538">
        <v>27220.7</v>
      </c>
      <c r="D538">
        <v>27220.7</v>
      </c>
      <c r="E538">
        <v>26088.7</v>
      </c>
      <c r="F538" t="s">
        <v>530</v>
      </c>
      <c r="G538">
        <v>-3.2800000000000003E-2</v>
      </c>
    </row>
    <row r="539" spans="1:7" x14ac:dyDescent="0.35">
      <c r="A539" s="1">
        <v>45069</v>
      </c>
      <c r="B539">
        <v>27220.7</v>
      </c>
      <c r="C539">
        <v>26851.599999999999</v>
      </c>
      <c r="D539">
        <v>27448.1</v>
      </c>
      <c r="E539">
        <v>26804.1</v>
      </c>
      <c r="F539" t="s">
        <v>531</v>
      </c>
      <c r="G539">
        <v>1.3899999999999999E-2</v>
      </c>
    </row>
    <row r="540" spans="1:7" x14ac:dyDescent="0.35">
      <c r="A540" s="1">
        <v>45068</v>
      </c>
      <c r="B540">
        <v>26847.3</v>
      </c>
      <c r="C540">
        <v>26749.9</v>
      </c>
      <c r="D540">
        <v>27048.9</v>
      </c>
      <c r="E540">
        <v>26546.1</v>
      </c>
      <c r="F540" t="s">
        <v>532</v>
      </c>
      <c r="G540">
        <v>3.5999999999999999E-3</v>
      </c>
    </row>
    <row r="541" spans="1:7" x14ac:dyDescent="0.35">
      <c r="A541" s="1">
        <v>45067</v>
      </c>
      <c r="B541">
        <v>26749.9</v>
      </c>
      <c r="C541">
        <v>27116.2</v>
      </c>
      <c r="D541">
        <v>27257.1</v>
      </c>
      <c r="E541">
        <v>26677.599999999999</v>
      </c>
      <c r="F541" t="s">
        <v>533</v>
      </c>
      <c r="G541">
        <v>-1.35E-2</v>
      </c>
    </row>
    <row r="542" spans="1:7" x14ac:dyDescent="0.35">
      <c r="A542" s="1">
        <v>45066</v>
      </c>
      <c r="B542">
        <v>27116.2</v>
      </c>
      <c r="C542">
        <v>26883</v>
      </c>
      <c r="D542">
        <v>27147.200000000001</v>
      </c>
      <c r="E542">
        <v>26831.3</v>
      </c>
      <c r="F542" t="s">
        <v>534</v>
      </c>
      <c r="G542">
        <v>8.6999999999999994E-3</v>
      </c>
    </row>
    <row r="543" spans="1:7" x14ac:dyDescent="0.35">
      <c r="A543" s="1">
        <v>45065</v>
      </c>
      <c r="B543">
        <v>26882.9</v>
      </c>
      <c r="C543">
        <v>26828.2</v>
      </c>
      <c r="D543">
        <v>27154.7</v>
      </c>
      <c r="E543">
        <v>26711.3</v>
      </c>
      <c r="F543" t="s">
        <v>535</v>
      </c>
      <c r="G543">
        <v>2E-3</v>
      </c>
    </row>
    <row r="544" spans="1:7" x14ac:dyDescent="0.35">
      <c r="A544" s="1">
        <v>45064</v>
      </c>
      <c r="B544">
        <v>26828</v>
      </c>
      <c r="C544">
        <v>27403.8</v>
      </c>
      <c r="D544">
        <v>27467</v>
      </c>
      <c r="E544">
        <v>26449.8</v>
      </c>
      <c r="F544" t="s">
        <v>536</v>
      </c>
      <c r="G544">
        <v>-2.1000000000000001E-2</v>
      </c>
    </row>
    <row r="545" spans="1:7" x14ac:dyDescent="0.35">
      <c r="A545" s="1">
        <v>45063</v>
      </c>
      <c r="B545">
        <v>27403.1</v>
      </c>
      <c r="C545">
        <v>27035.5</v>
      </c>
      <c r="D545">
        <v>27465.3</v>
      </c>
      <c r="E545">
        <v>26597.7</v>
      </c>
      <c r="F545" t="s">
        <v>537</v>
      </c>
      <c r="G545">
        <v>1.3599999999999999E-2</v>
      </c>
    </row>
    <row r="546" spans="1:7" x14ac:dyDescent="0.35">
      <c r="A546" s="1">
        <v>45062</v>
      </c>
      <c r="B546">
        <v>27035.3</v>
      </c>
      <c r="C546">
        <v>27183.9</v>
      </c>
      <c r="D546">
        <v>27295.3</v>
      </c>
      <c r="E546">
        <v>26881.9</v>
      </c>
      <c r="F546" t="s">
        <v>538</v>
      </c>
      <c r="G546">
        <v>-5.4999999999999997E-3</v>
      </c>
    </row>
    <row r="547" spans="1:7" x14ac:dyDescent="0.35">
      <c r="A547" s="1">
        <v>45061</v>
      </c>
      <c r="B547">
        <v>27183.9</v>
      </c>
      <c r="C547">
        <v>26920.400000000001</v>
      </c>
      <c r="D547">
        <v>27651.7</v>
      </c>
      <c r="E547">
        <v>26752.1</v>
      </c>
      <c r="F547" t="s">
        <v>539</v>
      </c>
      <c r="G547">
        <v>9.7999999999999997E-3</v>
      </c>
    </row>
    <row r="548" spans="1:7" x14ac:dyDescent="0.35">
      <c r="A548" s="1">
        <v>45060</v>
      </c>
      <c r="B548">
        <v>26920</v>
      </c>
      <c r="C548">
        <v>26777.4</v>
      </c>
      <c r="D548">
        <v>27176.1</v>
      </c>
      <c r="E548">
        <v>26609.9</v>
      </c>
      <c r="F548" t="s">
        <v>540</v>
      </c>
      <c r="G548">
        <v>5.3E-3</v>
      </c>
    </row>
    <row r="549" spans="1:7" x14ac:dyDescent="0.35">
      <c r="A549" s="1">
        <v>45059</v>
      </c>
      <c r="B549">
        <v>26777.5</v>
      </c>
      <c r="C549">
        <v>26798.7</v>
      </c>
      <c r="D549">
        <v>27011.9</v>
      </c>
      <c r="E549">
        <v>26695.599999999999</v>
      </c>
      <c r="F549" t="s">
        <v>541</v>
      </c>
      <c r="G549">
        <v>-8.0000000000000004E-4</v>
      </c>
    </row>
    <row r="550" spans="1:7" x14ac:dyDescent="0.35">
      <c r="A550" s="1">
        <v>45058</v>
      </c>
      <c r="B550">
        <v>26799.200000000001</v>
      </c>
      <c r="C550">
        <v>26983.1</v>
      </c>
      <c r="D550">
        <v>27044</v>
      </c>
      <c r="E550">
        <v>25853.1</v>
      </c>
      <c r="F550" t="s">
        <v>542</v>
      </c>
      <c r="G550">
        <v>-6.7999999999999996E-3</v>
      </c>
    </row>
    <row r="551" spans="1:7" x14ac:dyDescent="0.35">
      <c r="A551" s="1">
        <v>45057</v>
      </c>
      <c r="B551">
        <v>26983.5</v>
      </c>
      <c r="C551">
        <v>27604.3</v>
      </c>
      <c r="D551">
        <v>27607.4</v>
      </c>
      <c r="E551">
        <v>26766.2</v>
      </c>
      <c r="F551" t="s">
        <v>543</v>
      </c>
      <c r="G551">
        <v>-2.2499999999999999E-2</v>
      </c>
    </row>
    <row r="552" spans="1:7" x14ac:dyDescent="0.35">
      <c r="A552" s="1">
        <v>45056</v>
      </c>
      <c r="B552">
        <v>27603.3</v>
      </c>
      <c r="C552">
        <v>27634.3</v>
      </c>
      <c r="D552">
        <v>28311.7</v>
      </c>
      <c r="E552">
        <v>26885.7</v>
      </c>
      <c r="F552" t="s">
        <v>544</v>
      </c>
      <c r="G552">
        <v>-1.1000000000000001E-3</v>
      </c>
    </row>
    <row r="553" spans="1:7" x14ac:dyDescent="0.35">
      <c r="A553" s="1">
        <v>45055</v>
      </c>
      <c r="B553">
        <v>27634.9</v>
      </c>
      <c r="C553">
        <v>27670.5</v>
      </c>
      <c r="D553">
        <v>27816</v>
      </c>
      <c r="E553">
        <v>27366.3</v>
      </c>
      <c r="F553" t="s">
        <v>545</v>
      </c>
      <c r="G553">
        <v>-1.2999999999999999E-3</v>
      </c>
    </row>
    <row r="554" spans="1:7" x14ac:dyDescent="0.35">
      <c r="A554" s="1">
        <v>45054</v>
      </c>
      <c r="B554">
        <v>27670.5</v>
      </c>
      <c r="C554">
        <v>28424.799999999999</v>
      </c>
      <c r="D554">
        <v>28627.8</v>
      </c>
      <c r="E554">
        <v>27280.3</v>
      </c>
      <c r="F554" t="s">
        <v>546</v>
      </c>
      <c r="G554">
        <v>-2.6499999999999999E-2</v>
      </c>
    </row>
    <row r="555" spans="1:7" x14ac:dyDescent="0.35">
      <c r="A555" s="1">
        <v>45053</v>
      </c>
      <c r="B555">
        <v>28424.799999999999</v>
      </c>
      <c r="C555">
        <v>28857.1</v>
      </c>
      <c r="D555">
        <v>29122</v>
      </c>
      <c r="E555">
        <v>28419.599999999999</v>
      </c>
      <c r="F555" t="s">
        <v>277</v>
      </c>
      <c r="G555">
        <v>-1.4999999999999999E-2</v>
      </c>
    </row>
    <row r="556" spans="1:7" x14ac:dyDescent="0.35">
      <c r="A556" s="1">
        <v>45052</v>
      </c>
      <c r="B556">
        <v>28857.1</v>
      </c>
      <c r="C556">
        <v>29512.799999999999</v>
      </c>
      <c r="D556">
        <v>29816.400000000001</v>
      </c>
      <c r="E556">
        <v>28414.9</v>
      </c>
      <c r="F556" t="s">
        <v>547</v>
      </c>
      <c r="G556">
        <v>-2.2200000000000001E-2</v>
      </c>
    </row>
    <row r="557" spans="1:7" x14ac:dyDescent="0.35">
      <c r="A557" s="1">
        <v>45051</v>
      </c>
      <c r="B557">
        <v>29513.200000000001</v>
      </c>
      <c r="C557">
        <v>28842.2</v>
      </c>
      <c r="D557">
        <v>29653.9</v>
      </c>
      <c r="E557">
        <v>28825.3</v>
      </c>
      <c r="F557" t="s">
        <v>548</v>
      </c>
      <c r="G557">
        <v>2.3300000000000001E-2</v>
      </c>
    </row>
    <row r="558" spans="1:7" x14ac:dyDescent="0.35">
      <c r="A558" s="1">
        <v>45050</v>
      </c>
      <c r="B558">
        <v>28842.1</v>
      </c>
      <c r="C558">
        <v>29023.599999999999</v>
      </c>
      <c r="D558">
        <v>29352.7</v>
      </c>
      <c r="E558">
        <v>28687.4</v>
      </c>
      <c r="F558" t="s">
        <v>549</v>
      </c>
      <c r="G558">
        <v>-6.3E-3</v>
      </c>
    </row>
    <row r="559" spans="1:7" x14ac:dyDescent="0.35">
      <c r="A559" s="1">
        <v>45049</v>
      </c>
      <c r="B559">
        <v>29023.599999999999</v>
      </c>
      <c r="C559">
        <v>28669.1</v>
      </c>
      <c r="D559">
        <v>29244.7</v>
      </c>
      <c r="E559">
        <v>28164.400000000001</v>
      </c>
      <c r="F559" t="s">
        <v>550</v>
      </c>
      <c r="G559">
        <v>1.24E-2</v>
      </c>
    </row>
    <row r="560" spans="1:7" x14ac:dyDescent="0.35">
      <c r="A560" s="1">
        <v>45048</v>
      </c>
      <c r="B560">
        <v>28669.1</v>
      </c>
      <c r="C560">
        <v>28079</v>
      </c>
      <c r="D560">
        <v>28877.4</v>
      </c>
      <c r="E560">
        <v>27913.200000000001</v>
      </c>
      <c r="F560" t="s">
        <v>551</v>
      </c>
      <c r="G560">
        <v>2.1100000000000001E-2</v>
      </c>
    </row>
    <row r="561" spans="1:7" x14ac:dyDescent="0.35">
      <c r="A561" s="1">
        <v>45047</v>
      </c>
      <c r="B561">
        <v>28077.599999999999</v>
      </c>
      <c r="C561">
        <v>29252.1</v>
      </c>
      <c r="D561">
        <v>29329.599999999999</v>
      </c>
      <c r="E561">
        <v>27685.9</v>
      </c>
      <c r="F561" t="s">
        <v>552</v>
      </c>
      <c r="G561">
        <v>-4.02E-2</v>
      </c>
    </row>
    <row r="562" spans="1:7" x14ac:dyDescent="0.35">
      <c r="A562" s="1">
        <v>45046</v>
      </c>
      <c r="B562">
        <v>29252.1</v>
      </c>
      <c r="C562">
        <v>29235.1</v>
      </c>
      <c r="D562">
        <v>29941.3</v>
      </c>
      <c r="E562">
        <v>29095</v>
      </c>
      <c r="F562" t="s">
        <v>553</v>
      </c>
      <c r="G562">
        <v>5.9999999999999995E-4</v>
      </c>
    </row>
    <row r="563" spans="1:7" x14ac:dyDescent="0.35">
      <c r="A563" s="1">
        <v>45045</v>
      </c>
      <c r="B563">
        <v>29234.1</v>
      </c>
      <c r="C563">
        <v>29318.400000000001</v>
      </c>
      <c r="D563">
        <v>29425.5</v>
      </c>
      <c r="E563">
        <v>29058.5</v>
      </c>
      <c r="F563" t="s">
        <v>554</v>
      </c>
      <c r="G563">
        <v>-3.0000000000000001E-3</v>
      </c>
    </row>
    <row r="564" spans="1:7" x14ac:dyDescent="0.35">
      <c r="A564" s="1">
        <v>45044</v>
      </c>
      <c r="B564">
        <v>29321.8</v>
      </c>
      <c r="C564">
        <v>29475.9</v>
      </c>
      <c r="D564">
        <v>29587.200000000001</v>
      </c>
      <c r="E564">
        <v>28927.8</v>
      </c>
      <c r="F564" t="s">
        <v>555</v>
      </c>
      <c r="G564">
        <v>-5.1999999999999998E-3</v>
      </c>
    </row>
    <row r="565" spans="1:7" x14ac:dyDescent="0.35">
      <c r="A565" s="1">
        <v>45043</v>
      </c>
      <c r="B565">
        <v>29475.9</v>
      </c>
      <c r="C565">
        <v>28424.5</v>
      </c>
      <c r="D565">
        <v>29859.8</v>
      </c>
      <c r="E565">
        <v>28392.400000000001</v>
      </c>
      <c r="F565" t="s">
        <v>556</v>
      </c>
      <c r="G565">
        <v>3.6999999999999998E-2</v>
      </c>
    </row>
    <row r="566" spans="1:7" x14ac:dyDescent="0.35">
      <c r="A566" s="1">
        <v>45042</v>
      </c>
      <c r="B566">
        <v>28424.6</v>
      </c>
      <c r="C566">
        <v>28298.799999999999</v>
      </c>
      <c r="D566">
        <v>29995.7</v>
      </c>
      <c r="E566">
        <v>27307.8</v>
      </c>
      <c r="F566" t="s">
        <v>557</v>
      </c>
      <c r="G566">
        <v>4.4000000000000003E-3</v>
      </c>
    </row>
    <row r="567" spans="1:7" x14ac:dyDescent="0.35">
      <c r="A567" s="1">
        <v>45041</v>
      </c>
      <c r="B567">
        <v>28298.799999999999</v>
      </c>
      <c r="C567">
        <v>27510.1</v>
      </c>
      <c r="D567">
        <v>28375.599999999999</v>
      </c>
      <c r="E567">
        <v>27201.1</v>
      </c>
      <c r="F567" t="s">
        <v>558</v>
      </c>
      <c r="G567">
        <v>2.87E-2</v>
      </c>
    </row>
    <row r="568" spans="1:7" x14ac:dyDescent="0.35">
      <c r="A568" s="1">
        <v>45040</v>
      </c>
      <c r="B568">
        <v>27509.3</v>
      </c>
      <c r="C568">
        <v>27591.4</v>
      </c>
      <c r="D568">
        <v>27978.799999999999</v>
      </c>
      <c r="E568">
        <v>27054.3</v>
      </c>
      <c r="F568" t="s">
        <v>559</v>
      </c>
      <c r="G568">
        <v>-3.0000000000000001E-3</v>
      </c>
    </row>
    <row r="569" spans="1:7" x14ac:dyDescent="0.35">
      <c r="A569" s="1">
        <v>45039</v>
      </c>
      <c r="B569">
        <v>27591.4</v>
      </c>
      <c r="C569">
        <v>27813.8</v>
      </c>
      <c r="D569">
        <v>27815</v>
      </c>
      <c r="E569">
        <v>27388.5</v>
      </c>
      <c r="F569" t="s">
        <v>560</v>
      </c>
      <c r="G569">
        <v>-8.0000000000000002E-3</v>
      </c>
    </row>
    <row r="570" spans="1:7" x14ac:dyDescent="0.35">
      <c r="A570" s="1">
        <v>45038</v>
      </c>
      <c r="B570">
        <v>27813.9</v>
      </c>
      <c r="C570">
        <v>27264.799999999999</v>
      </c>
      <c r="D570">
        <v>27872</v>
      </c>
      <c r="E570">
        <v>27165.7</v>
      </c>
      <c r="F570" t="s">
        <v>561</v>
      </c>
      <c r="G570">
        <v>2.01E-2</v>
      </c>
    </row>
    <row r="571" spans="1:7" x14ac:dyDescent="0.35">
      <c r="A571" s="1">
        <v>45037</v>
      </c>
      <c r="B571">
        <v>27264.799999999999</v>
      </c>
      <c r="C571">
        <v>28240.5</v>
      </c>
      <c r="D571">
        <v>28353.4</v>
      </c>
      <c r="E571">
        <v>27171.1</v>
      </c>
      <c r="F571" t="s">
        <v>562</v>
      </c>
      <c r="G571">
        <v>-3.4599999999999999E-2</v>
      </c>
    </row>
    <row r="572" spans="1:7" x14ac:dyDescent="0.35">
      <c r="A572" s="1">
        <v>45036</v>
      </c>
      <c r="B572">
        <v>28240.5</v>
      </c>
      <c r="C572">
        <v>28813.7</v>
      </c>
      <c r="D572">
        <v>29082.1</v>
      </c>
      <c r="E572">
        <v>28032.400000000001</v>
      </c>
      <c r="F572" t="s">
        <v>563</v>
      </c>
      <c r="G572">
        <v>-1.9900000000000001E-2</v>
      </c>
    </row>
    <row r="573" spans="1:7" x14ac:dyDescent="0.35">
      <c r="A573" s="1">
        <v>45035</v>
      </c>
      <c r="B573">
        <v>28813.7</v>
      </c>
      <c r="C573">
        <v>30382.2</v>
      </c>
      <c r="D573">
        <v>30408.400000000001</v>
      </c>
      <c r="E573">
        <v>28641.1</v>
      </c>
      <c r="F573" t="s">
        <v>564</v>
      </c>
      <c r="G573">
        <v>-5.16E-2</v>
      </c>
    </row>
    <row r="574" spans="1:7" x14ac:dyDescent="0.35">
      <c r="A574" s="1">
        <v>45034</v>
      </c>
      <c r="B574">
        <v>30382.2</v>
      </c>
      <c r="C574">
        <v>29434.1</v>
      </c>
      <c r="D574">
        <v>30470.1</v>
      </c>
      <c r="E574">
        <v>29149.200000000001</v>
      </c>
      <c r="F574" t="s">
        <v>565</v>
      </c>
      <c r="G574">
        <v>3.2199999999999999E-2</v>
      </c>
    </row>
    <row r="575" spans="1:7" x14ac:dyDescent="0.35">
      <c r="A575" s="1">
        <v>45033</v>
      </c>
      <c r="B575">
        <v>29434.9</v>
      </c>
      <c r="C575">
        <v>30310.799999999999</v>
      </c>
      <c r="D575">
        <v>30312.2</v>
      </c>
      <c r="E575">
        <v>29274</v>
      </c>
      <c r="F575" t="s">
        <v>566</v>
      </c>
      <c r="G575">
        <v>-2.8899999999999999E-2</v>
      </c>
    </row>
    <row r="576" spans="1:7" x14ac:dyDescent="0.35">
      <c r="A576" s="1">
        <v>45032</v>
      </c>
      <c r="B576">
        <v>30310.3</v>
      </c>
      <c r="C576">
        <v>30299.200000000001</v>
      </c>
      <c r="D576">
        <v>30545.3</v>
      </c>
      <c r="E576">
        <v>30134.6</v>
      </c>
      <c r="F576" t="s">
        <v>567</v>
      </c>
      <c r="G576">
        <v>4.0000000000000002E-4</v>
      </c>
    </row>
    <row r="577" spans="1:7" x14ac:dyDescent="0.35">
      <c r="A577" s="1">
        <v>45031</v>
      </c>
      <c r="B577">
        <v>30299.599999999999</v>
      </c>
      <c r="C577">
        <v>30472.6</v>
      </c>
      <c r="D577">
        <v>30586.5</v>
      </c>
      <c r="E577">
        <v>30208.799999999999</v>
      </c>
      <c r="F577" t="s">
        <v>568</v>
      </c>
      <c r="G577">
        <v>-5.7000000000000002E-3</v>
      </c>
    </row>
    <row r="578" spans="1:7" x14ac:dyDescent="0.35">
      <c r="A578" s="1">
        <v>45030</v>
      </c>
      <c r="B578">
        <v>30472.5</v>
      </c>
      <c r="C578">
        <v>30387.4</v>
      </c>
      <c r="D578">
        <v>30964.9</v>
      </c>
      <c r="E578">
        <v>30026</v>
      </c>
      <c r="F578" t="s">
        <v>569</v>
      </c>
      <c r="G578">
        <v>2.8E-3</v>
      </c>
    </row>
    <row r="579" spans="1:7" x14ac:dyDescent="0.35">
      <c r="A579" s="1">
        <v>45029</v>
      </c>
      <c r="B579">
        <v>30387.4</v>
      </c>
      <c r="C579">
        <v>29892.400000000001</v>
      </c>
      <c r="D579">
        <v>30524.1</v>
      </c>
      <c r="E579">
        <v>29864.5</v>
      </c>
      <c r="F579" t="s">
        <v>570</v>
      </c>
      <c r="G579">
        <v>1.6799999999999999E-2</v>
      </c>
    </row>
    <row r="580" spans="1:7" x14ac:dyDescent="0.35">
      <c r="A580" s="1">
        <v>45028</v>
      </c>
      <c r="B580">
        <v>29886.400000000001</v>
      </c>
      <c r="C580">
        <v>30209.8</v>
      </c>
      <c r="D580">
        <v>30473</v>
      </c>
      <c r="E580">
        <v>29679.5</v>
      </c>
      <c r="F580" t="s">
        <v>571</v>
      </c>
      <c r="G580">
        <v>-1.0699999999999999E-2</v>
      </c>
    </row>
    <row r="581" spans="1:7" x14ac:dyDescent="0.35">
      <c r="A581" s="1">
        <v>45027</v>
      </c>
      <c r="B581">
        <v>30209.599999999999</v>
      </c>
      <c r="C581">
        <v>29641</v>
      </c>
      <c r="D581">
        <v>30484.6</v>
      </c>
      <c r="E581">
        <v>29597.8</v>
      </c>
      <c r="F581" t="s">
        <v>572</v>
      </c>
      <c r="G581">
        <v>1.9199999999999998E-2</v>
      </c>
    </row>
    <row r="582" spans="1:7" x14ac:dyDescent="0.35">
      <c r="A582" s="1">
        <v>45026</v>
      </c>
      <c r="B582">
        <v>29641</v>
      </c>
      <c r="C582">
        <v>28326.5</v>
      </c>
      <c r="D582">
        <v>29755.4</v>
      </c>
      <c r="E582">
        <v>28182.9</v>
      </c>
      <c r="F582" t="s">
        <v>573</v>
      </c>
      <c r="G582">
        <v>4.6399999999999997E-2</v>
      </c>
    </row>
    <row r="583" spans="1:7" x14ac:dyDescent="0.35">
      <c r="A583" s="1">
        <v>45025</v>
      </c>
      <c r="B583">
        <v>28326.6</v>
      </c>
      <c r="C583">
        <v>27941.200000000001</v>
      </c>
      <c r="D583">
        <v>28522.7</v>
      </c>
      <c r="E583">
        <v>27809.200000000001</v>
      </c>
      <c r="F583" t="s">
        <v>574</v>
      </c>
      <c r="G583">
        <v>1.38E-2</v>
      </c>
    </row>
    <row r="584" spans="1:7" x14ac:dyDescent="0.35">
      <c r="A584" s="1">
        <v>45024</v>
      </c>
      <c r="B584">
        <v>27941.200000000001</v>
      </c>
      <c r="C584">
        <v>27910.400000000001</v>
      </c>
      <c r="D584">
        <v>28153.1</v>
      </c>
      <c r="E584">
        <v>27863.8</v>
      </c>
      <c r="F584" t="s">
        <v>575</v>
      </c>
      <c r="G584">
        <v>1.1000000000000001E-3</v>
      </c>
    </row>
    <row r="585" spans="1:7" x14ac:dyDescent="0.35">
      <c r="A585" s="1">
        <v>45023</v>
      </c>
      <c r="B585">
        <v>27910.400000000001</v>
      </c>
      <c r="C585">
        <v>28037.599999999999</v>
      </c>
      <c r="D585">
        <v>28102.5</v>
      </c>
      <c r="E585">
        <v>27779.4</v>
      </c>
      <c r="F585" t="s">
        <v>576</v>
      </c>
      <c r="G585">
        <v>-4.4999999999999997E-3</v>
      </c>
    </row>
    <row r="586" spans="1:7" x14ac:dyDescent="0.35">
      <c r="A586" s="1">
        <v>45022</v>
      </c>
      <c r="B586">
        <v>28036.7</v>
      </c>
      <c r="C586">
        <v>28173.5</v>
      </c>
      <c r="D586">
        <v>28173.5</v>
      </c>
      <c r="E586">
        <v>27734.5</v>
      </c>
      <c r="F586" t="s">
        <v>577</v>
      </c>
      <c r="G586">
        <v>-4.8999999999999998E-3</v>
      </c>
    </row>
    <row r="587" spans="1:7" x14ac:dyDescent="0.35">
      <c r="A587" s="1">
        <v>45021</v>
      </c>
      <c r="B587">
        <v>28173.5</v>
      </c>
      <c r="C587">
        <v>28164.400000000001</v>
      </c>
      <c r="D587">
        <v>28744.400000000001</v>
      </c>
      <c r="E587">
        <v>27823.5</v>
      </c>
      <c r="F587" t="s">
        <v>578</v>
      </c>
      <c r="G587">
        <v>2.9999999999999997E-4</v>
      </c>
    </row>
    <row r="588" spans="1:7" x14ac:dyDescent="0.35">
      <c r="A588" s="1">
        <v>45020</v>
      </c>
      <c r="B588">
        <v>28164.400000000001</v>
      </c>
      <c r="C588">
        <v>27802.2</v>
      </c>
      <c r="D588">
        <v>28429.1</v>
      </c>
      <c r="E588">
        <v>27668.9</v>
      </c>
      <c r="F588" t="s">
        <v>579</v>
      </c>
      <c r="G588">
        <v>1.2999999999999999E-2</v>
      </c>
    </row>
    <row r="589" spans="1:7" x14ac:dyDescent="0.35">
      <c r="A589" s="1">
        <v>45019</v>
      </c>
      <c r="B589">
        <v>27802.1</v>
      </c>
      <c r="C589">
        <v>28194.7</v>
      </c>
      <c r="D589">
        <v>28458.400000000001</v>
      </c>
      <c r="E589">
        <v>27256.9</v>
      </c>
      <c r="F589" t="s">
        <v>580</v>
      </c>
      <c r="G589">
        <v>-1.41E-2</v>
      </c>
    </row>
    <row r="590" spans="1:7" x14ac:dyDescent="0.35">
      <c r="A590" s="1">
        <v>45018</v>
      </c>
      <c r="B590">
        <v>28198.3</v>
      </c>
      <c r="C590">
        <v>28456.1</v>
      </c>
      <c r="D590">
        <v>28522.799999999999</v>
      </c>
      <c r="E590">
        <v>27871.7</v>
      </c>
      <c r="F590" t="s">
        <v>581</v>
      </c>
      <c r="G590">
        <v>-9.1000000000000004E-3</v>
      </c>
    </row>
    <row r="591" spans="1:7" x14ac:dyDescent="0.35">
      <c r="A591" s="1">
        <v>45017</v>
      </c>
      <c r="B591">
        <v>28456.1</v>
      </c>
      <c r="C591">
        <v>28473.7</v>
      </c>
      <c r="D591">
        <v>28795.1</v>
      </c>
      <c r="E591">
        <v>28285.599999999999</v>
      </c>
      <c r="F591" t="s">
        <v>582</v>
      </c>
      <c r="G591">
        <v>-5.9999999999999995E-4</v>
      </c>
    </row>
    <row r="592" spans="1:7" x14ac:dyDescent="0.35">
      <c r="A592" s="1">
        <v>45016</v>
      </c>
      <c r="B592">
        <v>28473.7</v>
      </c>
      <c r="C592">
        <v>28029.3</v>
      </c>
      <c r="D592">
        <v>28646.3</v>
      </c>
      <c r="E592">
        <v>27587.5</v>
      </c>
      <c r="F592" t="s">
        <v>583</v>
      </c>
      <c r="G592">
        <v>1.5800000000000002E-2</v>
      </c>
    </row>
    <row r="593" spans="1:7" x14ac:dyDescent="0.35">
      <c r="A593" s="1">
        <v>45015</v>
      </c>
      <c r="B593">
        <v>28029.5</v>
      </c>
      <c r="C593">
        <v>28350.3</v>
      </c>
      <c r="D593">
        <v>29160.400000000001</v>
      </c>
      <c r="E593">
        <v>27716.7</v>
      </c>
      <c r="F593" t="s">
        <v>584</v>
      </c>
      <c r="G593">
        <v>-1.1299999999999999E-2</v>
      </c>
    </row>
    <row r="594" spans="1:7" x14ac:dyDescent="0.35">
      <c r="A594" s="1">
        <v>45014</v>
      </c>
      <c r="B594">
        <v>28350.400000000001</v>
      </c>
      <c r="C594">
        <v>27262.9</v>
      </c>
      <c r="D594">
        <v>28627.4</v>
      </c>
      <c r="E594">
        <v>27249.8</v>
      </c>
      <c r="F594" t="s">
        <v>585</v>
      </c>
      <c r="G594">
        <v>3.9899999999999998E-2</v>
      </c>
    </row>
    <row r="595" spans="1:7" x14ac:dyDescent="0.35">
      <c r="A595" s="1">
        <v>45013</v>
      </c>
      <c r="B595">
        <v>27262.2</v>
      </c>
      <c r="C595">
        <v>27127.8</v>
      </c>
      <c r="D595">
        <v>27465</v>
      </c>
      <c r="E595">
        <v>26665.599999999999</v>
      </c>
      <c r="F595" t="s">
        <v>586</v>
      </c>
      <c r="G595">
        <v>4.8999999999999998E-3</v>
      </c>
    </row>
    <row r="596" spans="1:7" x14ac:dyDescent="0.35">
      <c r="A596" s="1">
        <v>45012</v>
      </c>
      <c r="B596">
        <v>27129.8</v>
      </c>
      <c r="C596">
        <v>27974.799999999999</v>
      </c>
      <c r="D596">
        <v>28023.3</v>
      </c>
      <c r="E596">
        <v>26611.5</v>
      </c>
      <c r="F596" t="s">
        <v>587</v>
      </c>
      <c r="G596">
        <v>-3.0200000000000001E-2</v>
      </c>
    </row>
    <row r="597" spans="1:7" x14ac:dyDescent="0.35">
      <c r="A597" s="1">
        <v>45011</v>
      </c>
      <c r="B597">
        <v>27973.5</v>
      </c>
      <c r="C597">
        <v>27474.9</v>
      </c>
      <c r="D597">
        <v>28153.7</v>
      </c>
      <c r="E597">
        <v>27429.1</v>
      </c>
      <c r="F597" t="s">
        <v>588</v>
      </c>
      <c r="G597">
        <v>1.8100000000000002E-2</v>
      </c>
    </row>
    <row r="598" spans="1:7" x14ac:dyDescent="0.35">
      <c r="A598" s="1">
        <v>45010</v>
      </c>
      <c r="B598">
        <v>27475.599999999999</v>
      </c>
      <c r="C598">
        <v>27462.2</v>
      </c>
      <c r="D598">
        <v>27761.9</v>
      </c>
      <c r="E598">
        <v>27176.7</v>
      </c>
      <c r="F598" t="s">
        <v>589</v>
      </c>
      <c r="G598">
        <v>5.0000000000000001E-4</v>
      </c>
    </row>
    <row r="599" spans="1:7" x14ac:dyDescent="0.35">
      <c r="A599" s="1">
        <v>45009</v>
      </c>
      <c r="B599">
        <v>27462.2</v>
      </c>
      <c r="C599">
        <v>28306.9</v>
      </c>
      <c r="D599">
        <v>28374.5</v>
      </c>
      <c r="E599">
        <v>27026.5</v>
      </c>
      <c r="F599" t="s">
        <v>590</v>
      </c>
      <c r="G599">
        <v>-0.03</v>
      </c>
    </row>
    <row r="600" spans="1:7" x14ac:dyDescent="0.35">
      <c r="A600" s="1">
        <v>45008</v>
      </c>
      <c r="B600">
        <v>28310.7</v>
      </c>
      <c r="C600">
        <v>27262.799999999999</v>
      </c>
      <c r="D600">
        <v>28734.1</v>
      </c>
      <c r="E600">
        <v>27144.6</v>
      </c>
      <c r="F600" t="s">
        <v>591</v>
      </c>
      <c r="G600">
        <v>3.85E-2</v>
      </c>
    </row>
    <row r="601" spans="1:7" x14ac:dyDescent="0.35">
      <c r="A601" s="1">
        <v>45007</v>
      </c>
      <c r="B601">
        <v>27261.7</v>
      </c>
      <c r="C601">
        <v>28114.2</v>
      </c>
      <c r="D601">
        <v>28760.3</v>
      </c>
      <c r="E601">
        <v>26668.7</v>
      </c>
      <c r="F601" t="s">
        <v>592</v>
      </c>
      <c r="G601">
        <v>-3.0300000000000001E-2</v>
      </c>
    </row>
    <row r="602" spans="1:7" x14ac:dyDescent="0.35">
      <c r="A602" s="1">
        <v>45006</v>
      </c>
      <c r="B602">
        <v>28114</v>
      </c>
      <c r="C602">
        <v>27719.8</v>
      </c>
      <c r="D602">
        <v>28437.8</v>
      </c>
      <c r="E602">
        <v>27350.6</v>
      </c>
      <c r="F602" t="s">
        <v>593</v>
      </c>
      <c r="G602">
        <v>1.4200000000000001E-2</v>
      </c>
    </row>
    <row r="603" spans="1:7" x14ac:dyDescent="0.35">
      <c r="A603" s="1">
        <v>45005</v>
      </c>
      <c r="B603">
        <v>27720.5</v>
      </c>
      <c r="C603">
        <v>27958.9</v>
      </c>
      <c r="D603">
        <v>28457.8</v>
      </c>
      <c r="E603">
        <v>27157</v>
      </c>
      <c r="F603" t="s">
        <v>594</v>
      </c>
      <c r="G603">
        <v>-8.5000000000000006E-3</v>
      </c>
    </row>
    <row r="604" spans="1:7" x14ac:dyDescent="0.35">
      <c r="A604" s="1">
        <v>45004</v>
      </c>
      <c r="B604">
        <v>27958.7</v>
      </c>
      <c r="C604">
        <v>26914.5</v>
      </c>
      <c r="D604">
        <v>28347.3</v>
      </c>
      <c r="E604">
        <v>26844.6</v>
      </c>
      <c r="F604" t="s">
        <v>595</v>
      </c>
      <c r="G604">
        <v>3.8800000000000001E-2</v>
      </c>
    </row>
    <row r="605" spans="1:7" x14ac:dyDescent="0.35">
      <c r="A605" s="1">
        <v>45003</v>
      </c>
      <c r="B605">
        <v>26914.5</v>
      </c>
      <c r="C605">
        <v>27391.9</v>
      </c>
      <c r="D605">
        <v>27659.1</v>
      </c>
      <c r="E605">
        <v>26688.7</v>
      </c>
      <c r="F605" t="s">
        <v>596</v>
      </c>
      <c r="G605">
        <v>-1.7399999999999999E-2</v>
      </c>
    </row>
    <row r="606" spans="1:7" x14ac:dyDescent="0.35">
      <c r="A606" s="1">
        <v>45002</v>
      </c>
      <c r="B606">
        <v>27391.8</v>
      </c>
      <c r="C606">
        <v>25004.400000000001</v>
      </c>
      <c r="D606">
        <v>27742.2</v>
      </c>
      <c r="E606">
        <v>24900.1</v>
      </c>
      <c r="F606" t="s">
        <v>597</v>
      </c>
      <c r="G606">
        <v>9.5500000000000002E-2</v>
      </c>
    </row>
    <row r="607" spans="1:7" x14ac:dyDescent="0.35">
      <c r="A607" s="1">
        <v>45001</v>
      </c>
      <c r="B607">
        <v>25004.1</v>
      </c>
      <c r="C607">
        <v>24283.200000000001</v>
      </c>
      <c r="D607">
        <v>25139</v>
      </c>
      <c r="E607">
        <v>24147.9</v>
      </c>
      <c r="F607" t="s">
        <v>598</v>
      </c>
      <c r="G607">
        <v>2.9700000000000001E-2</v>
      </c>
    </row>
    <row r="608" spans="1:7" x14ac:dyDescent="0.35">
      <c r="A608" s="1">
        <v>45000</v>
      </c>
      <c r="B608">
        <v>24282.7</v>
      </c>
      <c r="C608">
        <v>24699.599999999999</v>
      </c>
      <c r="D608">
        <v>25108.9</v>
      </c>
      <c r="E608">
        <v>23932.400000000001</v>
      </c>
      <c r="F608" t="s">
        <v>599</v>
      </c>
      <c r="G608">
        <v>-1.6899999999999998E-2</v>
      </c>
    </row>
    <row r="609" spans="1:7" x14ac:dyDescent="0.35">
      <c r="A609" s="1">
        <v>44999</v>
      </c>
      <c r="B609">
        <v>24699.7</v>
      </c>
      <c r="C609">
        <v>24121.5</v>
      </c>
      <c r="D609">
        <v>26365.9</v>
      </c>
      <c r="E609">
        <v>23994.6</v>
      </c>
      <c r="F609" t="s">
        <v>600</v>
      </c>
      <c r="G609">
        <v>2.4299999999999999E-2</v>
      </c>
    </row>
    <row r="610" spans="1:7" x14ac:dyDescent="0.35">
      <c r="A610" s="1">
        <v>44998</v>
      </c>
      <c r="B610">
        <v>24114.400000000001</v>
      </c>
      <c r="C610">
        <v>21994.799999999999</v>
      </c>
      <c r="D610">
        <v>24406.2</v>
      </c>
      <c r="E610">
        <v>21859.599999999999</v>
      </c>
      <c r="F610" t="s">
        <v>601</v>
      </c>
      <c r="G610">
        <v>9.64E-2</v>
      </c>
    </row>
    <row r="611" spans="1:7" x14ac:dyDescent="0.35">
      <c r="A611" s="1">
        <v>44997</v>
      </c>
      <c r="B611">
        <v>21994.799999999999</v>
      </c>
      <c r="C611">
        <v>20465</v>
      </c>
      <c r="D611">
        <v>22028.6</v>
      </c>
      <c r="E611">
        <v>20294.2</v>
      </c>
      <c r="F611" t="s">
        <v>602</v>
      </c>
      <c r="G611">
        <v>7.46E-2</v>
      </c>
    </row>
    <row r="612" spans="1:7" x14ac:dyDescent="0.35">
      <c r="A612" s="1">
        <v>44996</v>
      </c>
      <c r="B612">
        <v>20467.5</v>
      </c>
      <c r="C612">
        <v>20156.5</v>
      </c>
      <c r="D612">
        <v>20669.5</v>
      </c>
      <c r="E612">
        <v>19796.7</v>
      </c>
      <c r="F612" t="s">
        <v>603</v>
      </c>
      <c r="G612">
        <v>1.54E-2</v>
      </c>
    </row>
    <row r="613" spans="1:7" x14ac:dyDescent="0.35">
      <c r="A613" s="1">
        <v>44995</v>
      </c>
      <c r="B613">
        <v>20156.7</v>
      </c>
      <c r="C613">
        <v>20362</v>
      </c>
      <c r="D613">
        <v>20362.599999999999</v>
      </c>
      <c r="E613">
        <v>19591.8</v>
      </c>
      <c r="F613" t="s">
        <v>604</v>
      </c>
      <c r="G613">
        <v>-1.01E-2</v>
      </c>
    </row>
    <row r="614" spans="1:7" x14ac:dyDescent="0.35">
      <c r="A614" s="1">
        <v>44994</v>
      </c>
      <c r="B614">
        <v>20361.8</v>
      </c>
      <c r="C614">
        <v>21710.799999999999</v>
      </c>
      <c r="D614">
        <v>21826.5</v>
      </c>
      <c r="E614">
        <v>20079.599999999999</v>
      </c>
      <c r="F614" t="s">
        <v>605</v>
      </c>
      <c r="G614">
        <v>-6.2100000000000002E-2</v>
      </c>
    </row>
    <row r="615" spans="1:7" x14ac:dyDescent="0.35">
      <c r="A615" s="1">
        <v>44993</v>
      </c>
      <c r="B615">
        <v>21710.799999999999</v>
      </c>
      <c r="C615">
        <v>22197.8</v>
      </c>
      <c r="D615">
        <v>22274.3</v>
      </c>
      <c r="E615">
        <v>21661.3</v>
      </c>
      <c r="F615" t="s">
        <v>606</v>
      </c>
      <c r="G615">
        <v>-2.1899999999999999E-2</v>
      </c>
    </row>
    <row r="616" spans="1:7" x14ac:dyDescent="0.35">
      <c r="A616" s="1">
        <v>44992</v>
      </c>
      <c r="B616">
        <v>22197.8</v>
      </c>
      <c r="C616">
        <v>22410.1</v>
      </c>
      <c r="D616">
        <v>22535.1</v>
      </c>
      <c r="E616">
        <v>21968.6</v>
      </c>
      <c r="F616" t="s">
        <v>607</v>
      </c>
      <c r="G616">
        <v>-9.4999999999999998E-3</v>
      </c>
    </row>
    <row r="617" spans="1:7" x14ac:dyDescent="0.35">
      <c r="A617" s="1">
        <v>44991</v>
      </c>
      <c r="B617">
        <v>22410</v>
      </c>
      <c r="C617">
        <v>22428.2</v>
      </c>
      <c r="D617">
        <v>22595.4</v>
      </c>
      <c r="E617">
        <v>22320.1</v>
      </c>
      <c r="F617" t="s">
        <v>608</v>
      </c>
      <c r="G617">
        <v>-8.0000000000000004E-4</v>
      </c>
    </row>
    <row r="618" spans="1:7" x14ac:dyDescent="0.35">
      <c r="A618" s="1">
        <v>44990</v>
      </c>
      <c r="B618">
        <v>22428.3</v>
      </c>
      <c r="C618">
        <v>22347.1</v>
      </c>
      <c r="D618">
        <v>22636.7</v>
      </c>
      <c r="E618">
        <v>22213.5</v>
      </c>
      <c r="F618" t="s">
        <v>609</v>
      </c>
      <c r="G618">
        <v>3.5999999999999999E-3</v>
      </c>
    </row>
    <row r="619" spans="1:7" x14ac:dyDescent="0.35">
      <c r="A619" s="1">
        <v>44989</v>
      </c>
      <c r="B619">
        <v>22347.1</v>
      </c>
      <c r="C619">
        <v>22354.7</v>
      </c>
      <c r="D619">
        <v>22403.7</v>
      </c>
      <c r="E619">
        <v>22167.4</v>
      </c>
      <c r="F619" t="s">
        <v>610</v>
      </c>
      <c r="G619">
        <v>-2.9999999999999997E-4</v>
      </c>
    </row>
    <row r="620" spans="1:7" x14ac:dyDescent="0.35">
      <c r="A620" s="1">
        <v>44988</v>
      </c>
      <c r="B620">
        <v>22354.400000000001</v>
      </c>
      <c r="C620">
        <v>23465.599999999999</v>
      </c>
      <c r="D620">
        <v>23473.4</v>
      </c>
      <c r="E620">
        <v>22051.9</v>
      </c>
      <c r="F620" t="s">
        <v>611</v>
      </c>
      <c r="G620">
        <v>-4.7300000000000002E-2</v>
      </c>
    </row>
    <row r="621" spans="1:7" x14ac:dyDescent="0.35">
      <c r="A621" s="1">
        <v>44987</v>
      </c>
      <c r="B621">
        <v>23465.4</v>
      </c>
      <c r="C621">
        <v>23642.2</v>
      </c>
      <c r="D621">
        <v>23780.5</v>
      </c>
      <c r="E621">
        <v>23208.7</v>
      </c>
      <c r="F621" t="s">
        <v>612</v>
      </c>
      <c r="G621">
        <v>-7.4999999999999997E-3</v>
      </c>
    </row>
    <row r="622" spans="1:7" x14ac:dyDescent="0.35">
      <c r="A622" s="1">
        <v>44986</v>
      </c>
      <c r="B622">
        <v>23642.2</v>
      </c>
      <c r="C622">
        <v>23130.6</v>
      </c>
      <c r="D622">
        <v>23914.1</v>
      </c>
      <c r="E622">
        <v>23025.3</v>
      </c>
      <c r="F622" t="s">
        <v>613</v>
      </c>
      <c r="G622">
        <v>2.2100000000000002E-2</v>
      </c>
    </row>
    <row r="623" spans="1:7" x14ac:dyDescent="0.35">
      <c r="A623" s="1">
        <v>44985</v>
      </c>
      <c r="B623">
        <v>23130.5</v>
      </c>
      <c r="C623">
        <v>23494</v>
      </c>
      <c r="D623">
        <v>23595</v>
      </c>
      <c r="E623">
        <v>23033.8</v>
      </c>
      <c r="F623" t="s">
        <v>614</v>
      </c>
      <c r="G623">
        <v>-1.55E-2</v>
      </c>
    </row>
    <row r="624" spans="1:7" x14ac:dyDescent="0.35">
      <c r="A624" s="1">
        <v>44984</v>
      </c>
      <c r="B624">
        <v>23494.1</v>
      </c>
      <c r="C624">
        <v>23558.7</v>
      </c>
      <c r="D624">
        <v>23876.2</v>
      </c>
      <c r="E624">
        <v>23166.799999999999</v>
      </c>
      <c r="F624" t="s">
        <v>615</v>
      </c>
      <c r="G624">
        <v>-2.7000000000000001E-3</v>
      </c>
    </row>
    <row r="625" spans="1:7" x14ac:dyDescent="0.35">
      <c r="A625" s="1">
        <v>44983</v>
      </c>
      <c r="B625">
        <v>23558.7</v>
      </c>
      <c r="C625">
        <v>23166.1</v>
      </c>
      <c r="D625">
        <v>23671.8</v>
      </c>
      <c r="E625">
        <v>23066</v>
      </c>
      <c r="F625" t="s">
        <v>616</v>
      </c>
      <c r="G625">
        <v>1.6899999999999998E-2</v>
      </c>
    </row>
    <row r="626" spans="1:7" x14ac:dyDescent="0.35">
      <c r="A626" s="1">
        <v>44982</v>
      </c>
      <c r="B626">
        <v>23166.1</v>
      </c>
      <c r="C626">
        <v>23191.3</v>
      </c>
      <c r="D626">
        <v>23215.3</v>
      </c>
      <c r="E626">
        <v>22777.4</v>
      </c>
      <c r="F626" t="s">
        <v>617</v>
      </c>
      <c r="G626">
        <v>-1.1000000000000001E-3</v>
      </c>
    </row>
    <row r="627" spans="1:7" x14ac:dyDescent="0.35">
      <c r="A627" s="1">
        <v>44981</v>
      </c>
      <c r="B627">
        <v>23191.5</v>
      </c>
      <c r="C627">
        <v>23936.400000000001</v>
      </c>
      <c r="D627">
        <v>24123.4</v>
      </c>
      <c r="E627">
        <v>22970.3</v>
      </c>
      <c r="F627" t="s">
        <v>618</v>
      </c>
      <c r="G627">
        <v>-3.1099999999999999E-2</v>
      </c>
    </row>
    <row r="628" spans="1:7" x14ac:dyDescent="0.35">
      <c r="A628" s="1">
        <v>44980</v>
      </c>
      <c r="B628">
        <v>23936.3</v>
      </c>
      <c r="C628">
        <v>24186.6</v>
      </c>
      <c r="D628">
        <v>24590.400000000001</v>
      </c>
      <c r="E628">
        <v>23637.9</v>
      </c>
      <c r="F628" t="s">
        <v>619</v>
      </c>
      <c r="G628">
        <v>-1.03E-2</v>
      </c>
    </row>
    <row r="629" spans="1:7" x14ac:dyDescent="0.35">
      <c r="A629" s="1">
        <v>44979</v>
      </c>
      <c r="B629">
        <v>24186.6</v>
      </c>
      <c r="C629">
        <v>24450.7</v>
      </c>
      <c r="D629">
        <v>24474.3</v>
      </c>
      <c r="E629">
        <v>23593.4</v>
      </c>
      <c r="F629" t="s">
        <v>620</v>
      </c>
      <c r="G629">
        <v>-1.0800000000000001E-2</v>
      </c>
    </row>
    <row r="630" spans="1:7" x14ac:dyDescent="0.35">
      <c r="A630" s="1">
        <v>44978</v>
      </c>
      <c r="B630">
        <v>24450.7</v>
      </c>
      <c r="C630">
        <v>24839.5</v>
      </c>
      <c r="D630">
        <v>25236.799999999999</v>
      </c>
      <c r="E630">
        <v>24160.799999999999</v>
      </c>
      <c r="F630" t="s">
        <v>621</v>
      </c>
      <c r="G630">
        <v>-1.5699999999999999E-2</v>
      </c>
    </row>
    <row r="631" spans="1:7" x14ac:dyDescent="0.35">
      <c r="A631" s="1">
        <v>44977</v>
      </c>
      <c r="B631">
        <v>24839.5</v>
      </c>
      <c r="C631">
        <v>24302.799999999999</v>
      </c>
      <c r="D631">
        <v>25085.4</v>
      </c>
      <c r="E631">
        <v>23868.6</v>
      </c>
      <c r="F631" t="s">
        <v>622</v>
      </c>
      <c r="G631">
        <v>2.2100000000000002E-2</v>
      </c>
    </row>
    <row r="632" spans="1:7" x14ac:dyDescent="0.35">
      <c r="A632" s="1">
        <v>44976</v>
      </c>
      <c r="B632">
        <v>24302.9</v>
      </c>
      <c r="C632">
        <v>24631.3</v>
      </c>
      <c r="D632">
        <v>25175.200000000001</v>
      </c>
      <c r="E632">
        <v>24273.7</v>
      </c>
      <c r="F632" t="s">
        <v>623</v>
      </c>
      <c r="G632">
        <v>-1.3299999999999999E-2</v>
      </c>
    </row>
    <row r="633" spans="1:7" x14ac:dyDescent="0.35">
      <c r="A633" s="1">
        <v>44975</v>
      </c>
      <c r="B633">
        <v>24631.4</v>
      </c>
      <c r="C633">
        <v>24573.5</v>
      </c>
      <c r="D633">
        <v>24838.9</v>
      </c>
      <c r="E633">
        <v>24457</v>
      </c>
      <c r="F633" t="s">
        <v>624</v>
      </c>
      <c r="G633">
        <v>2.3999999999999998E-3</v>
      </c>
    </row>
    <row r="634" spans="1:7" x14ac:dyDescent="0.35">
      <c r="A634" s="1">
        <v>44974</v>
      </c>
      <c r="B634">
        <v>24573.5</v>
      </c>
      <c r="C634">
        <v>23538.2</v>
      </c>
      <c r="D634">
        <v>24984.7</v>
      </c>
      <c r="E634">
        <v>23373</v>
      </c>
      <c r="F634" t="s">
        <v>625</v>
      </c>
      <c r="G634">
        <v>4.3900000000000002E-2</v>
      </c>
    </row>
    <row r="635" spans="1:7" x14ac:dyDescent="0.35">
      <c r="A635" s="1">
        <v>44973</v>
      </c>
      <c r="B635">
        <v>23539.599999999999</v>
      </c>
      <c r="C635">
        <v>24328.1</v>
      </c>
      <c r="D635">
        <v>25233.8</v>
      </c>
      <c r="E635">
        <v>23525.9</v>
      </c>
      <c r="F635" t="s">
        <v>626</v>
      </c>
      <c r="G635">
        <v>-3.2399999999999998E-2</v>
      </c>
    </row>
    <row r="636" spans="1:7" x14ac:dyDescent="0.35">
      <c r="A636" s="1">
        <v>44972</v>
      </c>
      <c r="B636">
        <v>24327.9</v>
      </c>
      <c r="C636">
        <v>22198.5</v>
      </c>
      <c r="D636">
        <v>24330.9</v>
      </c>
      <c r="E636">
        <v>22050.799999999999</v>
      </c>
      <c r="F636" t="s">
        <v>627</v>
      </c>
      <c r="G636">
        <v>9.5899999999999999E-2</v>
      </c>
    </row>
    <row r="637" spans="1:7" x14ac:dyDescent="0.35">
      <c r="A637" s="1">
        <v>44971</v>
      </c>
      <c r="B637">
        <v>22198.5</v>
      </c>
      <c r="C637">
        <v>21776.9</v>
      </c>
      <c r="D637">
        <v>22308.6</v>
      </c>
      <c r="E637">
        <v>21556.2</v>
      </c>
      <c r="F637" t="s">
        <v>628</v>
      </c>
      <c r="G637">
        <v>1.9599999999999999E-2</v>
      </c>
    </row>
    <row r="638" spans="1:7" x14ac:dyDescent="0.35">
      <c r="A638" s="1">
        <v>44970</v>
      </c>
      <c r="B638">
        <v>21772.6</v>
      </c>
      <c r="C638">
        <v>21782.7</v>
      </c>
      <c r="D638">
        <v>21887.5</v>
      </c>
      <c r="E638">
        <v>21418.7</v>
      </c>
      <c r="F638" t="s">
        <v>629</v>
      </c>
      <c r="G638">
        <v>-6.9999999999999999E-4</v>
      </c>
    </row>
    <row r="639" spans="1:7" x14ac:dyDescent="0.35">
      <c r="A639" s="1">
        <v>44969</v>
      </c>
      <c r="B639">
        <v>21786.799999999999</v>
      </c>
      <c r="C639">
        <v>21859.9</v>
      </c>
      <c r="D639">
        <v>22080.7</v>
      </c>
      <c r="E639">
        <v>21653.1</v>
      </c>
      <c r="F639" t="s">
        <v>630</v>
      </c>
      <c r="G639">
        <v>-3.3E-3</v>
      </c>
    </row>
    <row r="640" spans="1:7" x14ac:dyDescent="0.35">
      <c r="A640" s="1">
        <v>44968</v>
      </c>
      <c r="B640">
        <v>21859.8</v>
      </c>
      <c r="C640">
        <v>21627.4</v>
      </c>
      <c r="D640">
        <v>21902.9</v>
      </c>
      <c r="E640">
        <v>21605.3</v>
      </c>
      <c r="F640" t="s">
        <v>631</v>
      </c>
      <c r="G640">
        <v>1.04E-2</v>
      </c>
    </row>
    <row r="641" spans="1:7" x14ac:dyDescent="0.35">
      <c r="A641" s="1">
        <v>44967</v>
      </c>
      <c r="B641">
        <v>21635</v>
      </c>
      <c r="C641">
        <v>21792.5</v>
      </c>
      <c r="D641">
        <v>21933.599999999999</v>
      </c>
      <c r="E641">
        <v>21491.7</v>
      </c>
      <c r="F641" t="s">
        <v>632</v>
      </c>
      <c r="G641">
        <v>-7.1999999999999998E-3</v>
      </c>
    </row>
    <row r="642" spans="1:7" x14ac:dyDescent="0.35">
      <c r="A642" s="1">
        <v>44966</v>
      </c>
      <c r="B642">
        <v>21792.5</v>
      </c>
      <c r="C642">
        <v>22964.6</v>
      </c>
      <c r="D642">
        <v>23003.599999999999</v>
      </c>
      <c r="E642">
        <v>21744.6</v>
      </c>
      <c r="F642" t="s">
        <v>633</v>
      </c>
      <c r="G642">
        <v>-5.0999999999999997E-2</v>
      </c>
    </row>
    <row r="643" spans="1:7" x14ac:dyDescent="0.35">
      <c r="A643" s="1">
        <v>44965</v>
      </c>
      <c r="B643">
        <v>22964.6</v>
      </c>
      <c r="C643">
        <v>23251.7</v>
      </c>
      <c r="D643">
        <v>23425.1</v>
      </c>
      <c r="E643">
        <v>22691.7</v>
      </c>
      <c r="F643" t="s">
        <v>634</v>
      </c>
      <c r="G643">
        <v>-1.23E-2</v>
      </c>
    </row>
    <row r="644" spans="1:7" x14ac:dyDescent="0.35">
      <c r="A644" s="1">
        <v>44964</v>
      </c>
      <c r="B644">
        <v>23251.7</v>
      </c>
      <c r="C644">
        <v>22761.8</v>
      </c>
      <c r="D644">
        <v>23338.799999999999</v>
      </c>
      <c r="E644">
        <v>22748.2</v>
      </c>
      <c r="F644" t="s">
        <v>635</v>
      </c>
      <c r="G644">
        <v>2.1499999999999998E-2</v>
      </c>
    </row>
    <row r="645" spans="1:7" x14ac:dyDescent="0.35">
      <c r="A645" s="1">
        <v>44963</v>
      </c>
      <c r="B645">
        <v>22761.8</v>
      </c>
      <c r="C645">
        <v>22936</v>
      </c>
      <c r="D645">
        <v>23130.6</v>
      </c>
      <c r="E645">
        <v>22633.7</v>
      </c>
      <c r="F645" t="s">
        <v>636</v>
      </c>
      <c r="G645">
        <v>-7.6E-3</v>
      </c>
    </row>
    <row r="646" spans="1:7" x14ac:dyDescent="0.35">
      <c r="A646" s="1">
        <v>44962</v>
      </c>
      <c r="B646">
        <v>22936</v>
      </c>
      <c r="C646">
        <v>23326.9</v>
      </c>
      <c r="D646">
        <v>23423.4</v>
      </c>
      <c r="E646">
        <v>22766.5</v>
      </c>
      <c r="F646" t="s">
        <v>637</v>
      </c>
      <c r="G646">
        <v>-1.66E-2</v>
      </c>
    </row>
    <row r="647" spans="1:7" x14ac:dyDescent="0.35">
      <c r="A647" s="1">
        <v>44961</v>
      </c>
      <c r="B647">
        <v>23323.8</v>
      </c>
      <c r="C647">
        <v>23431.200000000001</v>
      </c>
      <c r="D647">
        <v>23571.8</v>
      </c>
      <c r="E647">
        <v>23269.8</v>
      </c>
      <c r="F647" t="s">
        <v>638</v>
      </c>
      <c r="G647">
        <v>-4.5999999999999999E-3</v>
      </c>
    </row>
    <row r="648" spans="1:7" x14ac:dyDescent="0.35">
      <c r="A648" s="1">
        <v>44960</v>
      </c>
      <c r="B648">
        <v>23431.200000000001</v>
      </c>
      <c r="C648">
        <v>23429.1</v>
      </c>
      <c r="D648">
        <v>23694.1</v>
      </c>
      <c r="E648">
        <v>23233.8</v>
      </c>
      <c r="F648" t="s">
        <v>639</v>
      </c>
      <c r="G648">
        <v>2.0000000000000001E-4</v>
      </c>
    </row>
    <row r="649" spans="1:7" x14ac:dyDescent="0.35">
      <c r="A649" s="1">
        <v>44959</v>
      </c>
      <c r="B649">
        <v>23427.599999999999</v>
      </c>
      <c r="C649">
        <v>23726.2</v>
      </c>
      <c r="D649">
        <v>24207.200000000001</v>
      </c>
      <c r="E649">
        <v>23398.1</v>
      </c>
      <c r="F649" t="s">
        <v>640</v>
      </c>
      <c r="G649">
        <v>-1.26E-2</v>
      </c>
    </row>
    <row r="650" spans="1:7" x14ac:dyDescent="0.35">
      <c r="A650" s="1">
        <v>44958</v>
      </c>
      <c r="B650">
        <v>23725.599999999999</v>
      </c>
      <c r="C650">
        <v>23124.7</v>
      </c>
      <c r="D650">
        <v>23784.5</v>
      </c>
      <c r="E650">
        <v>22809.599999999999</v>
      </c>
      <c r="F650" t="s">
        <v>641</v>
      </c>
      <c r="G650">
        <v>2.5999999999999999E-2</v>
      </c>
    </row>
    <row r="651" spans="1:7" x14ac:dyDescent="0.35">
      <c r="A651" s="1">
        <v>44957</v>
      </c>
      <c r="B651">
        <v>23125.1</v>
      </c>
      <c r="C651">
        <v>22832.2</v>
      </c>
      <c r="D651">
        <v>23262.9</v>
      </c>
      <c r="E651">
        <v>22724.9</v>
      </c>
      <c r="F651" t="s">
        <v>642</v>
      </c>
      <c r="G651">
        <v>1.2800000000000001E-2</v>
      </c>
    </row>
    <row r="652" spans="1:7" x14ac:dyDescent="0.35">
      <c r="A652" s="1">
        <v>44956</v>
      </c>
      <c r="B652">
        <v>22832.2</v>
      </c>
      <c r="C652">
        <v>23746</v>
      </c>
      <c r="D652">
        <v>23794</v>
      </c>
      <c r="E652">
        <v>22560</v>
      </c>
      <c r="F652" t="s">
        <v>643</v>
      </c>
      <c r="G652">
        <v>-3.8800000000000001E-2</v>
      </c>
    </row>
    <row r="653" spans="1:7" x14ac:dyDescent="0.35">
      <c r="A653" s="1">
        <v>44955</v>
      </c>
      <c r="B653">
        <v>23753.1</v>
      </c>
      <c r="C653">
        <v>23023.5</v>
      </c>
      <c r="D653">
        <v>23952.9</v>
      </c>
      <c r="E653">
        <v>22973.3</v>
      </c>
      <c r="F653" t="s">
        <v>644</v>
      </c>
      <c r="G653">
        <v>3.15E-2</v>
      </c>
    </row>
    <row r="654" spans="1:7" x14ac:dyDescent="0.35">
      <c r="A654" s="1">
        <v>44954</v>
      </c>
      <c r="B654">
        <v>23027.9</v>
      </c>
      <c r="C654">
        <v>23074.6</v>
      </c>
      <c r="D654">
        <v>23182.3</v>
      </c>
      <c r="E654">
        <v>22889.8</v>
      </c>
      <c r="F654" t="s">
        <v>645</v>
      </c>
      <c r="G654">
        <v>-2E-3</v>
      </c>
    </row>
    <row r="655" spans="1:7" x14ac:dyDescent="0.35">
      <c r="A655" s="1">
        <v>44953</v>
      </c>
      <c r="B655">
        <v>23074.6</v>
      </c>
      <c r="C655">
        <v>23016</v>
      </c>
      <c r="D655">
        <v>23480.3</v>
      </c>
      <c r="E655">
        <v>22602.9</v>
      </c>
      <c r="F655" t="s">
        <v>646</v>
      </c>
      <c r="G655">
        <v>2.5000000000000001E-3</v>
      </c>
    </row>
    <row r="656" spans="1:7" x14ac:dyDescent="0.35">
      <c r="A656" s="1">
        <v>44952</v>
      </c>
      <c r="B656">
        <v>23016</v>
      </c>
      <c r="C656">
        <v>23055.200000000001</v>
      </c>
      <c r="D656">
        <v>23259.5</v>
      </c>
      <c r="E656">
        <v>22869</v>
      </c>
      <c r="F656" t="s">
        <v>647</v>
      </c>
      <c r="G656">
        <v>-1.6999999999999999E-3</v>
      </c>
    </row>
    <row r="657" spans="1:7" x14ac:dyDescent="0.35">
      <c r="A657" s="1">
        <v>44951</v>
      </c>
      <c r="B657">
        <v>23055.1</v>
      </c>
      <c r="C657">
        <v>22632.5</v>
      </c>
      <c r="D657">
        <v>23779</v>
      </c>
      <c r="E657">
        <v>22366.3</v>
      </c>
      <c r="F657" t="s">
        <v>648</v>
      </c>
      <c r="G657">
        <v>1.8700000000000001E-2</v>
      </c>
    </row>
    <row r="658" spans="1:7" x14ac:dyDescent="0.35">
      <c r="A658" s="1">
        <v>44950</v>
      </c>
      <c r="B658">
        <v>22632.5</v>
      </c>
      <c r="C658">
        <v>22916.3</v>
      </c>
      <c r="D658">
        <v>23156.1</v>
      </c>
      <c r="E658">
        <v>22517.1</v>
      </c>
      <c r="F658" t="s">
        <v>649</v>
      </c>
      <c r="G658">
        <v>-1.23E-2</v>
      </c>
    </row>
    <row r="659" spans="1:7" x14ac:dyDescent="0.35">
      <c r="A659" s="1">
        <v>44949</v>
      </c>
      <c r="B659">
        <v>22915.5</v>
      </c>
      <c r="C659">
        <v>22709</v>
      </c>
      <c r="D659">
        <v>23161.8</v>
      </c>
      <c r="E659">
        <v>22527.9</v>
      </c>
      <c r="F659" t="s">
        <v>650</v>
      </c>
      <c r="G659">
        <v>9.1000000000000004E-3</v>
      </c>
    </row>
    <row r="660" spans="1:7" x14ac:dyDescent="0.35">
      <c r="A660" s="1">
        <v>44948</v>
      </c>
      <c r="B660">
        <v>22707.8</v>
      </c>
      <c r="C660">
        <v>22775.7</v>
      </c>
      <c r="D660">
        <v>23068.7</v>
      </c>
      <c r="E660">
        <v>22323</v>
      </c>
      <c r="F660" t="s">
        <v>651</v>
      </c>
      <c r="G660">
        <v>-3.0000000000000001E-3</v>
      </c>
    </row>
    <row r="661" spans="1:7" x14ac:dyDescent="0.35">
      <c r="A661" s="1">
        <v>44947</v>
      </c>
      <c r="B661">
        <v>22775.7</v>
      </c>
      <c r="C661">
        <v>22677.5</v>
      </c>
      <c r="D661">
        <v>23304.5</v>
      </c>
      <c r="E661">
        <v>22461.1</v>
      </c>
      <c r="F661" t="s">
        <v>652</v>
      </c>
      <c r="G661">
        <v>4.3E-3</v>
      </c>
    </row>
    <row r="662" spans="1:7" x14ac:dyDescent="0.35">
      <c r="A662" s="1">
        <v>44946</v>
      </c>
      <c r="B662">
        <v>22677.200000000001</v>
      </c>
      <c r="C662">
        <v>21074.9</v>
      </c>
      <c r="D662">
        <v>22718.5</v>
      </c>
      <c r="E662">
        <v>20879.3</v>
      </c>
      <c r="F662" t="s">
        <v>653</v>
      </c>
      <c r="G662">
        <v>7.5700000000000003E-2</v>
      </c>
    </row>
    <row r="663" spans="1:7" x14ac:dyDescent="0.35">
      <c r="A663" s="1">
        <v>44945</v>
      </c>
      <c r="B663">
        <v>21081.200000000001</v>
      </c>
      <c r="C663">
        <v>20670.599999999999</v>
      </c>
      <c r="D663">
        <v>21169.4</v>
      </c>
      <c r="E663">
        <v>20669.7</v>
      </c>
      <c r="F663" t="s">
        <v>654</v>
      </c>
      <c r="G663">
        <v>1.9900000000000001E-2</v>
      </c>
    </row>
    <row r="664" spans="1:7" x14ac:dyDescent="0.35">
      <c r="A664" s="1">
        <v>44944</v>
      </c>
      <c r="B664">
        <v>20670.599999999999</v>
      </c>
      <c r="C664">
        <v>21137.1</v>
      </c>
      <c r="D664">
        <v>21584.1</v>
      </c>
      <c r="E664">
        <v>20448.3</v>
      </c>
      <c r="F664" t="s">
        <v>655</v>
      </c>
      <c r="G664">
        <v>-2.2100000000000002E-2</v>
      </c>
    </row>
    <row r="665" spans="1:7" x14ac:dyDescent="0.35">
      <c r="A665" s="1">
        <v>44943</v>
      </c>
      <c r="B665">
        <v>21137.1</v>
      </c>
      <c r="C665">
        <v>21184.400000000001</v>
      </c>
      <c r="D665">
        <v>21506.400000000001</v>
      </c>
      <c r="E665">
        <v>20926.2</v>
      </c>
      <c r="F665" t="s">
        <v>656</v>
      </c>
      <c r="G665">
        <v>-2.2000000000000001E-3</v>
      </c>
    </row>
    <row r="666" spans="1:7" x14ac:dyDescent="0.35">
      <c r="A666" s="1">
        <v>44942</v>
      </c>
      <c r="B666">
        <v>21184.2</v>
      </c>
      <c r="C666">
        <v>20880.099999999999</v>
      </c>
      <c r="D666">
        <v>21416.799999999999</v>
      </c>
      <c r="E666">
        <v>20698.900000000001</v>
      </c>
      <c r="F666" t="s">
        <v>657</v>
      </c>
      <c r="G666">
        <v>1.46E-2</v>
      </c>
    </row>
    <row r="667" spans="1:7" x14ac:dyDescent="0.35">
      <c r="A667" s="1">
        <v>44941</v>
      </c>
      <c r="B667">
        <v>20879.8</v>
      </c>
      <c r="C667">
        <v>20956</v>
      </c>
      <c r="D667">
        <v>21032.2</v>
      </c>
      <c r="E667">
        <v>20585.7</v>
      </c>
      <c r="F667" t="s">
        <v>658</v>
      </c>
      <c r="G667">
        <v>-3.7000000000000002E-3</v>
      </c>
    </row>
    <row r="668" spans="1:7" x14ac:dyDescent="0.35">
      <c r="A668" s="1">
        <v>44940</v>
      </c>
      <c r="B668">
        <v>20958.2</v>
      </c>
      <c r="C668">
        <v>19926.900000000001</v>
      </c>
      <c r="D668">
        <v>21185.599999999999</v>
      </c>
      <c r="E668">
        <v>19898.599999999999</v>
      </c>
      <c r="F668" t="s">
        <v>659</v>
      </c>
      <c r="G668">
        <v>5.1700000000000003E-2</v>
      </c>
    </row>
    <row r="669" spans="1:7" x14ac:dyDescent="0.35">
      <c r="A669" s="1">
        <v>44939</v>
      </c>
      <c r="B669">
        <v>19927</v>
      </c>
      <c r="C669">
        <v>18850.8</v>
      </c>
      <c r="D669">
        <v>19981.599999999999</v>
      </c>
      <c r="E669">
        <v>18723.8</v>
      </c>
      <c r="F669" t="s">
        <v>660</v>
      </c>
      <c r="G669">
        <v>5.7099999999999998E-2</v>
      </c>
    </row>
    <row r="670" spans="1:7" x14ac:dyDescent="0.35">
      <c r="A670" s="1">
        <v>44938</v>
      </c>
      <c r="B670">
        <v>18851.3</v>
      </c>
      <c r="C670">
        <v>17941</v>
      </c>
      <c r="D670">
        <v>19055.3</v>
      </c>
      <c r="E670">
        <v>17915.5</v>
      </c>
      <c r="F670" t="s">
        <v>661</v>
      </c>
      <c r="G670">
        <v>5.0700000000000002E-2</v>
      </c>
    </row>
    <row r="671" spans="1:7" x14ac:dyDescent="0.35">
      <c r="A671" s="1">
        <v>44937</v>
      </c>
      <c r="B671">
        <v>17942.3</v>
      </c>
      <c r="C671">
        <v>17440.5</v>
      </c>
      <c r="D671">
        <v>17989.8</v>
      </c>
      <c r="E671">
        <v>17323.900000000001</v>
      </c>
      <c r="F671" t="s">
        <v>662</v>
      </c>
      <c r="G671">
        <v>2.8899999999999999E-2</v>
      </c>
    </row>
    <row r="672" spans="1:7" x14ac:dyDescent="0.35">
      <c r="A672" s="1">
        <v>44936</v>
      </c>
      <c r="B672">
        <v>17439.099999999999</v>
      </c>
      <c r="C672">
        <v>17180.099999999999</v>
      </c>
      <c r="D672">
        <v>17491</v>
      </c>
      <c r="E672">
        <v>17151.7</v>
      </c>
      <c r="F672" t="s">
        <v>663</v>
      </c>
      <c r="G672">
        <v>1.5100000000000001E-2</v>
      </c>
    </row>
    <row r="673" spans="1:7" x14ac:dyDescent="0.35">
      <c r="A673" s="1">
        <v>44935</v>
      </c>
      <c r="B673">
        <v>17180.099999999999</v>
      </c>
      <c r="C673">
        <v>17119</v>
      </c>
      <c r="D673">
        <v>17390.8</v>
      </c>
      <c r="E673">
        <v>17107.099999999999</v>
      </c>
      <c r="F673" t="s">
        <v>664</v>
      </c>
      <c r="G673">
        <v>3.5999999999999999E-3</v>
      </c>
    </row>
    <row r="674" spans="1:7" x14ac:dyDescent="0.35">
      <c r="A674" s="1">
        <v>44934</v>
      </c>
      <c r="B674">
        <v>17119</v>
      </c>
      <c r="C674">
        <v>16943.599999999999</v>
      </c>
      <c r="D674">
        <v>17119</v>
      </c>
      <c r="E674">
        <v>16913.8</v>
      </c>
      <c r="F674" t="s">
        <v>665</v>
      </c>
      <c r="G674">
        <v>1.04E-2</v>
      </c>
    </row>
    <row r="675" spans="1:7" x14ac:dyDescent="0.35">
      <c r="A675" s="1">
        <v>44933</v>
      </c>
      <c r="B675">
        <v>16943.599999999999</v>
      </c>
      <c r="C675">
        <v>16950.900000000001</v>
      </c>
      <c r="D675">
        <v>16979.599999999999</v>
      </c>
      <c r="E675">
        <v>16909.7</v>
      </c>
      <c r="F675" t="s">
        <v>666</v>
      </c>
      <c r="G675">
        <v>-4.0000000000000002E-4</v>
      </c>
    </row>
    <row r="676" spans="1:7" x14ac:dyDescent="0.35">
      <c r="A676" s="1">
        <v>44932</v>
      </c>
      <c r="B676">
        <v>16950.900000000001</v>
      </c>
      <c r="C676">
        <v>16829.8</v>
      </c>
      <c r="D676">
        <v>17012.3</v>
      </c>
      <c r="E676">
        <v>16707.599999999999</v>
      </c>
      <c r="F676" t="s">
        <v>667</v>
      </c>
      <c r="G676">
        <v>7.1999999999999998E-3</v>
      </c>
    </row>
    <row r="677" spans="1:7" x14ac:dyDescent="0.35">
      <c r="A677" s="1">
        <v>44931</v>
      </c>
      <c r="B677">
        <v>16829.8</v>
      </c>
      <c r="C677">
        <v>16852.2</v>
      </c>
      <c r="D677">
        <v>16877.900000000001</v>
      </c>
      <c r="E677">
        <v>16772.3</v>
      </c>
      <c r="F677" t="s">
        <v>668</v>
      </c>
      <c r="G677">
        <v>-1.2999999999999999E-3</v>
      </c>
    </row>
    <row r="678" spans="1:7" x14ac:dyDescent="0.35">
      <c r="A678" s="1">
        <v>44930</v>
      </c>
      <c r="B678">
        <v>16852.099999999999</v>
      </c>
      <c r="C678">
        <v>16674.2</v>
      </c>
      <c r="D678">
        <v>16976.5</v>
      </c>
      <c r="E678">
        <v>16656.5</v>
      </c>
      <c r="F678" t="s">
        <v>669</v>
      </c>
      <c r="G678">
        <v>1.0699999999999999E-2</v>
      </c>
    </row>
    <row r="679" spans="1:7" x14ac:dyDescent="0.35">
      <c r="A679" s="1">
        <v>44929</v>
      </c>
      <c r="B679">
        <v>16674.2</v>
      </c>
      <c r="C679">
        <v>16673.099999999999</v>
      </c>
      <c r="D679">
        <v>16773.2</v>
      </c>
      <c r="E679">
        <v>16607.2</v>
      </c>
      <c r="F679" t="s">
        <v>670</v>
      </c>
      <c r="G679">
        <v>0</v>
      </c>
    </row>
    <row r="680" spans="1:7" x14ac:dyDescent="0.35">
      <c r="A680" s="1">
        <v>44928</v>
      </c>
      <c r="B680">
        <v>16674.3</v>
      </c>
      <c r="C680">
        <v>16618.400000000001</v>
      </c>
      <c r="D680">
        <v>16766.900000000001</v>
      </c>
      <c r="E680">
        <v>16551</v>
      </c>
      <c r="F680" t="s">
        <v>671</v>
      </c>
      <c r="G680">
        <v>3.3999999999999998E-3</v>
      </c>
    </row>
    <row r="681" spans="1:7" x14ac:dyDescent="0.35">
      <c r="A681" s="1">
        <v>44927</v>
      </c>
      <c r="B681">
        <v>16618.400000000001</v>
      </c>
      <c r="C681">
        <v>16537.5</v>
      </c>
      <c r="D681">
        <v>16621.900000000001</v>
      </c>
      <c r="E681">
        <v>16499.7</v>
      </c>
      <c r="F681" t="s">
        <v>672</v>
      </c>
      <c r="G681">
        <v>4.8999999999999998E-3</v>
      </c>
    </row>
    <row r="682" spans="1:7" x14ac:dyDescent="0.35">
      <c r="A682" s="1">
        <v>44926</v>
      </c>
      <c r="B682">
        <v>16537.400000000001</v>
      </c>
      <c r="C682">
        <v>16607.2</v>
      </c>
      <c r="D682">
        <v>16635.900000000001</v>
      </c>
      <c r="E682">
        <v>16487.3</v>
      </c>
      <c r="F682" t="s">
        <v>673</v>
      </c>
      <c r="G682">
        <v>-4.1999999999999997E-3</v>
      </c>
    </row>
    <row r="683" spans="1:7" x14ac:dyDescent="0.35">
      <c r="A683" s="1">
        <v>44925</v>
      </c>
      <c r="B683">
        <v>16607.2</v>
      </c>
      <c r="C683">
        <v>16636.400000000001</v>
      </c>
      <c r="D683">
        <v>16644.400000000001</v>
      </c>
      <c r="E683">
        <v>16360</v>
      </c>
      <c r="F683" t="s">
        <v>674</v>
      </c>
      <c r="G683">
        <v>-1.8E-3</v>
      </c>
    </row>
    <row r="684" spans="1:7" x14ac:dyDescent="0.35">
      <c r="A684" s="1">
        <v>44924</v>
      </c>
      <c r="B684">
        <v>16636.400000000001</v>
      </c>
      <c r="C684">
        <v>16546.2</v>
      </c>
      <c r="D684">
        <v>16659.099999999999</v>
      </c>
      <c r="E684">
        <v>16496.599999999999</v>
      </c>
      <c r="F684" t="s">
        <v>675</v>
      </c>
      <c r="G684">
        <v>5.4999999999999997E-3</v>
      </c>
    </row>
    <row r="685" spans="1:7" x14ac:dyDescent="0.35">
      <c r="A685" s="1">
        <v>44923</v>
      </c>
      <c r="B685">
        <v>16546.2</v>
      </c>
      <c r="C685">
        <v>16705.900000000001</v>
      </c>
      <c r="D685">
        <v>16781.099999999999</v>
      </c>
      <c r="E685">
        <v>16474.2</v>
      </c>
      <c r="F685" t="s">
        <v>676</v>
      </c>
      <c r="G685">
        <v>-9.5999999999999992E-3</v>
      </c>
    </row>
    <row r="686" spans="1:7" x14ac:dyDescent="0.35">
      <c r="A686" s="1">
        <v>44922</v>
      </c>
      <c r="B686">
        <v>16706.099999999999</v>
      </c>
      <c r="C686">
        <v>16918.2</v>
      </c>
      <c r="D686">
        <v>16964</v>
      </c>
      <c r="E686">
        <v>16610.099999999999</v>
      </c>
      <c r="F686" t="s">
        <v>677</v>
      </c>
      <c r="G686">
        <v>-1.2500000000000001E-2</v>
      </c>
    </row>
    <row r="687" spans="1:7" x14ac:dyDescent="0.35">
      <c r="A687" s="1">
        <v>44921</v>
      </c>
      <c r="B687">
        <v>16918.099999999999</v>
      </c>
      <c r="C687">
        <v>16831.8</v>
      </c>
      <c r="D687">
        <v>16936.099999999999</v>
      </c>
      <c r="E687">
        <v>16799.400000000001</v>
      </c>
      <c r="F687" t="s">
        <v>678</v>
      </c>
      <c r="G687">
        <v>5.1000000000000004E-3</v>
      </c>
    </row>
    <row r="688" spans="1:7" x14ac:dyDescent="0.35">
      <c r="A688" s="1">
        <v>44920</v>
      </c>
      <c r="B688">
        <v>16831.8</v>
      </c>
      <c r="C688">
        <v>16835.7</v>
      </c>
      <c r="D688">
        <v>16852.900000000001</v>
      </c>
      <c r="E688">
        <v>16733</v>
      </c>
      <c r="F688" t="s">
        <v>679</v>
      </c>
      <c r="G688">
        <v>-2.9999999999999997E-4</v>
      </c>
    </row>
    <row r="689" spans="1:7" x14ac:dyDescent="0.35">
      <c r="A689" s="1">
        <v>44919</v>
      </c>
      <c r="B689">
        <v>16837.2</v>
      </c>
      <c r="C689">
        <v>16778.599999999999</v>
      </c>
      <c r="D689">
        <v>16855.8</v>
      </c>
      <c r="E689">
        <v>16777.8</v>
      </c>
      <c r="F689" t="s">
        <v>680</v>
      </c>
      <c r="G689">
        <v>3.5000000000000001E-3</v>
      </c>
    </row>
    <row r="690" spans="1:7" x14ac:dyDescent="0.35">
      <c r="A690" s="1">
        <v>44918</v>
      </c>
      <c r="B690">
        <v>16779.099999999999</v>
      </c>
      <c r="C690">
        <v>16820.5</v>
      </c>
      <c r="D690">
        <v>16910.7</v>
      </c>
      <c r="E690">
        <v>16768</v>
      </c>
      <c r="F690" t="s">
        <v>681</v>
      </c>
      <c r="G690">
        <v>-2.5000000000000001E-3</v>
      </c>
    </row>
    <row r="691" spans="1:7" x14ac:dyDescent="0.35">
      <c r="A691" s="1">
        <v>44917</v>
      </c>
      <c r="B691">
        <v>16820.599999999999</v>
      </c>
      <c r="C691">
        <v>16831.8</v>
      </c>
      <c r="D691">
        <v>16862.2</v>
      </c>
      <c r="E691">
        <v>16566.099999999999</v>
      </c>
      <c r="F691" t="s">
        <v>682</v>
      </c>
      <c r="G691">
        <v>-6.9999999999999999E-4</v>
      </c>
    </row>
    <row r="692" spans="1:7" x14ac:dyDescent="0.35">
      <c r="A692" s="1">
        <v>44916</v>
      </c>
      <c r="B692">
        <v>16831.8</v>
      </c>
      <c r="C692">
        <v>16902.7</v>
      </c>
      <c r="D692">
        <v>16919.400000000001</v>
      </c>
      <c r="E692">
        <v>16735</v>
      </c>
      <c r="F692" t="s">
        <v>683</v>
      </c>
      <c r="G692">
        <v>-4.1999999999999997E-3</v>
      </c>
    </row>
    <row r="693" spans="1:7" x14ac:dyDescent="0.35">
      <c r="A693" s="1">
        <v>44915</v>
      </c>
      <c r="B693">
        <v>16902.8</v>
      </c>
      <c r="C693">
        <v>16441.3</v>
      </c>
      <c r="D693">
        <v>17031.3</v>
      </c>
      <c r="E693">
        <v>16400.7</v>
      </c>
      <c r="F693" t="s">
        <v>684</v>
      </c>
      <c r="G693">
        <v>2.81E-2</v>
      </c>
    </row>
    <row r="694" spans="1:7" x14ac:dyDescent="0.35">
      <c r="A694" s="1">
        <v>44914</v>
      </c>
      <c r="B694">
        <v>16441.3</v>
      </c>
      <c r="C694">
        <v>16741.099999999999</v>
      </c>
      <c r="D694">
        <v>16809.5</v>
      </c>
      <c r="E694">
        <v>16331.2</v>
      </c>
      <c r="F694" t="s">
        <v>685</v>
      </c>
      <c r="G694">
        <v>-1.7899999999999999E-2</v>
      </c>
    </row>
    <row r="695" spans="1:7" x14ac:dyDescent="0.35">
      <c r="A695" s="1">
        <v>44913</v>
      </c>
      <c r="B695">
        <v>16741.099999999999</v>
      </c>
      <c r="C695">
        <v>16777</v>
      </c>
      <c r="D695">
        <v>16825.7</v>
      </c>
      <c r="E695">
        <v>16666.5</v>
      </c>
      <c r="F695" t="s">
        <v>686</v>
      </c>
      <c r="G695">
        <v>-2.0999999999999999E-3</v>
      </c>
    </row>
    <row r="696" spans="1:7" x14ac:dyDescent="0.35">
      <c r="A696" s="1">
        <v>44912</v>
      </c>
      <c r="B696">
        <v>16777.099999999999</v>
      </c>
      <c r="C696">
        <v>16629</v>
      </c>
      <c r="D696">
        <v>16794.400000000001</v>
      </c>
      <c r="E696">
        <v>16587</v>
      </c>
      <c r="F696" t="s">
        <v>687</v>
      </c>
      <c r="G696">
        <v>8.8999999999999999E-3</v>
      </c>
    </row>
    <row r="697" spans="1:7" x14ac:dyDescent="0.35">
      <c r="A697" s="1">
        <v>44911</v>
      </c>
      <c r="B697">
        <v>16629.599999999999</v>
      </c>
      <c r="C697">
        <v>17356.7</v>
      </c>
      <c r="D697">
        <v>17518.5</v>
      </c>
      <c r="E697">
        <v>16542.400000000001</v>
      </c>
      <c r="F697" t="s">
        <v>688</v>
      </c>
      <c r="G697">
        <v>-4.19E-2</v>
      </c>
    </row>
    <row r="698" spans="1:7" x14ac:dyDescent="0.35">
      <c r="A698" s="1">
        <v>44910</v>
      </c>
      <c r="B698">
        <v>17356.099999999999</v>
      </c>
      <c r="C698">
        <v>17796.400000000001</v>
      </c>
      <c r="D698">
        <v>17846.099999999999</v>
      </c>
      <c r="E698">
        <v>17298.2</v>
      </c>
      <c r="F698" t="s">
        <v>689</v>
      </c>
      <c r="G698">
        <v>-2.47E-2</v>
      </c>
    </row>
    <row r="699" spans="1:7" x14ac:dyDescent="0.35">
      <c r="A699" s="1">
        <v>44909</v>
      </c>
      <c r="B699">
        <v>17796.400000000001</v>
      </c>
      <c r="C699">
        <v>17778.599999999999</v>
      </c>
      <c r="D699">
        <v>18351.8</v>
      </c>
      <c r="E699">
        <v>17682.099999999999</v>
      </c>
      <c r="F699" t="s">
        <v>635</v>
      </c>
      <c r="G699">
        <v>1E-3</v>
      </c>
    </row>
    <row r="700" spans="1:7" x14ac:dyDescent="0.35">
      <c r="A700" s="1">
        <v>44908</v>
      </c>
      <c r="B700">
        <v>17778.599999999999</v>
      </c>
      <c r="C700">
        <v>17210.900000000001</v>
      </c>
      <c r="D700">
        <v>17951.599999999999</v>
      </c>
      <c r="E700">
        <v>17094.5</v>
      </c>
      <c r="F700" t="s">
        <v>690</v>
      </c>
      <c r="G700">
        <v>3.3000000000000002E-2</v>
      </c>
    </row>
    <row r="701" spans="1:7" x14ac:dyDescent="0.35">
      <c r="A701" s="1">
        <v>44907</v>
      </c>
      <c r="B701">
        <v>17210.400000000001</v>
      </c>
      <c r="C701">
        <v>17093.2</v>
      </c>
      <c r="D701">
        <v>17232.5</v>
      </c>
      <c r="E701">
        <v>16878.5</v>
      </c>
      <c r="F701" t="s">
        <v>691</v>
      </c>
      <c r="G701">
        <v>6.7999999999999996E-3</v>
      </c>
    </row>
    <row r="702" spans="1:7" x14ac:dyDescent="0.35">
      <c r="A702" s="1">
        <v>44906</v>
      </c>
      <c r="B702">
        <v>17093.3</v>
      </c>
      <c r="C702">
        <v>17127</v>
      </c>
      <c r="D702">
        <v>17262.900000000001</v>
      </c>
      <c r="E702">
        <v>17080.599999999999</v>
      </c>
      <c r="F702" t="s">
        <v>692</v>
      </c>
      <c r="G702">
        <v>-2E-3</v>
      </c>
    </row>
    <row r="703" spans="1:7" x14ac:dyDescent="0.35">
      <c r="A703" s="1">
        <v>44905</v>
      </c>
      <c r="B703">
        <v>17127.2</v>
      </c>
      <c r="C703">
        <v>17125.7</v>
      </c>
      <c r="D703">
        <v>17220.5</v>
      </c>
      <c r="E703">
        <v>17105.7</v>
      </c>
      <c r="F703" t="s">
        <v>693</v>
      </c>
      <c r="G703">
        <v>1E-4</v>
      </c>
    </row>
    <row r="704" spans="1:7" x14ac:dyDescent="0.35">
      <c r="A704" s="1">
        <v>44904</v>
      </c>
      <c r="B704">
        <v>17125.7</v>
      </c>
      <c r="C704">
        <v>17225.599999999999</v>
      </c>
      <c r="D704">
        <v>17288.599999999999</v>
      </c>
      <c r="E704">
        <v>17082.099999999999</v>
      </c>
      <c r="F704" t="s">
        <v>694</v>
      </c>
      <c r="G704">
        <v>-5.7999999999999996E-3</v>
      </c>
    </row>
    <row r="705" spans="1:7" x14ac:dyDescent="0.35">
      <c r="A705" s="1">
        <v>44903</v>
      </c>
      <c r="B705">
        <v>17225.7</v>
      </c>
      <c r="C705">
        <v>16835.2</v>
      </c>
      <c r="D705">
        <v>17294.2</v>
      </c>
      <c r="E705">
        <v>16765.8</v>
      </c>
      <c r="F705" t="s">
        <v>695</v>
      </c>
      <c r="G705">
        <v>2.3199999999999998E-2</v>
      </c>
    </row>
    <row r="706" spans="1:7" x14ac:dyDescent="0.35">
      <c r="A706" s="1">
        <v>44902</v>
      </c>
      <c r="B706">
        <v>16835.2</v>
      </c>
      <c r="C706">
        <v>17089.400000000001</v>
      </c>
      <c r="D706">
        <v>17126.7</v>
      </c>
      <c r="E706">
        <v>16715.3</v>
      </c>
      <c r="F706" t="s">
        <v>696</v>
      </c>
      <c r="G706">
        <v>-1.49E-2</v>
      </c>
    </row>
    <row r="707" spans="1:7" x14ac:dyDescent="0.35">
      <c r="A707" s="1">
        <v>44901</v>
      </c>
      <c r="B707">
        <v>17089.3</v>
      </c>
      <c r="C707">
        <v>16966.3</v>
      </c>
      <c r="D707">
        <v>17101.099999999999</v>
      </c>
      <c r="E707">
        <v>16914.900000000001</v>
      </c>
      <c r="F707" t="s">
        <v>697</v>
      </c>
      <c r="G707">
        <v>7.1999999999999998E-3</v>
      </c>
    </row>
    <row r="708" spans="1:7" x14ac:dyDescent="0.35">
      <c r="A708" s="1">
        <v>44900</v>
      </c>
      <c r="B708">
        <v>16966.5</v>
      </c>
      <c r="C708">
        <v>17106.900000000001</v>
      </c>
      <c r="D708">
        <v>17395.2</v>
      </c>
      <c r="E708">
        <v>16886.900000000001</v>
      </c>
      <c r="F708" t="s">
        <v>698</v>
      </c>
      <c r="G708">
        <v>-8.5000000000000006E-3</v>
      </c>
    </row>
    <row r="709" spans="1:7" x14ac:dyDescent="0.35">
      <c r="A709" s="1">
        <v>44899</v>
      </c>
      <c r="B709">
        <v>17112.599999999999</v>
      </c>
      <c r="C709">
        <v>16884.8</v>
      </c>
      <c r="D709">
        <v>17198.099999999999</v>
      </c>
      <c r="E709">
        <v>16881.599999999999</v>
      </c>
      <c r="F709" t="s">
        <v>699</v>
      </c>
      <c r="G709">
        <v>1.35E-2</v>
      </c>
    </row>
    <row r="710" spans="1:7" x14ac:dyDescent="0.35">
      <c r="A710" s="1">
        <v>44898</v>
      </c>
      <c r="B710">
        <v>16884.5</v>
      </c>
      <c r="C710">
        <v>17093.400000000001</v>
      </c>
      <c r="D710">
        <v>17132.599999999999</v>
      </c>
      <c r="E710">
        <v>16862.099999999999</v>
      </c>
      <c r="F710" t="s">
        <v>700</v>
      </c>
      <c r="G710">
        <v>-1.2200000000000001E-2</v>
      </c>
    </row>
    <row r="711" spans="1:7" x14ac:dyDescent="0.35">
      <c r="A711" s="1">
        <v>44897</v>
      </c>
      <c r="B711">
        <v>17093.599999999999</v>
      </c>
      <c r="C711">
        <v>16972.2</v>
      </c>
      <c r="D711">
        <v>17096.2</v>
      </c>
      <c r="E711">
        <v>16799.900000000001</v>
      </c>
      <c r="F711" t="s">
        <v>701</v>
      </c>
      <c r="G711">
        <v>7.1999999999999998E-3</v>
      </c>
    </row>
    <row r="712" spans="1:7" x14ac:dyDescent="0.35">
      <c r="A712" s="1">
        <v>44896</v>
      </c>
      <c r="B712">
        <v>16972</v>
      </c>
      <c r="C712">
        <v>17163.400000000001</v>
      </c>
      <c r="D712">
        <v>17244.7</v>
      </c>
      <c r="E712">
        <v>16868.900000000001</v>
      </c>
      <c r="F712" t="s">
        <v>702</v>
      </c>
      <c r="G712">
        <v>-1.12E-2</v>
      </c>
    </row>
    <row r="713" spans="1:7" x14ac:dyDescent="0.35">
      <c r="A713" s="1">
        <v>44895</v>
      </c>
      <c r="B713">
        <v>17163.900000000001</v>
      </c>
      <c r="C713">
        <v>16440.8</v>
      </c>
      <c r="D713">
        <v>17215.5</v>
      </c>
      <c r="E713">
        <v>16433.2</v>
      </c>
      <c r="F713" t="s">
        <v>703</v>
      </c>
      <c r="G713">
        <v>4.3999999999999997E-2</v>
      </c>
    </row>
    <row r="714" spans="1:7" x14ac:dyDescent="0.35">
      <c r="A714" s="1">
        <v>44894</v>
      </c>
      <c r="B714">
        <v>16440.400000000001</v>
      </c>
      <c r="C714">
        <v>16211.9</v>
      </c>
      <c r="D714">
        <v>16531.400000000001</v>
      </c>
      <c r="E714">
        <v>16100.1</v>
      </c>
      <c r="F714" t="s">
        <v>704</v>
      </c>
      <c r="G714">
        <v>1.41E-2</v>
      </c>
    </row>
    <row r="715" spans="1:7" x14ac:dyDescent="0.35">
      <c r="A715" s="1">
        <v>44893</v>
      </c>
      <c r="B715">
        <v>16211.7</v>
      </c>
      <c r="C715">
        <v>16426.099999999999</v>
      </c>
      <c r="D715">
        <v>16481.400000000001</v>
      </c>
      <c r="E715">
        <v>16013.5</v>
      </c>
      <c r="F715" t="s">
        <v>705</v>
      </c>
      <c r="G715">
        <v>-1.2999999999999999E-2</v>
      </c>
    </row>
    <row r="716" spans="1:7" x14ac:dyDescent="0.35">
      <c r="A716" s="1">
        <v>44892</v>
      </c>
      <c r="B716">
        <v>16425.599999999999</v>
      </c>
      <c r="C716">
        <v>16456.400000000001</v>
      </c>
      <c r="D716">
        <v>16595.400000000001</v>
      </c>
      <c r="E716">
        <v>16414.599999999999</v>
      </c>
      <c r="F716" t="s">
        <v>706</v>
      </c>
      <c r="G716">
        <v>-1.9E-3</v>
      </c>
    </row>
    <row r="717" spans="1:7" x14ac:dyDescent="0.35">
      <c r="A717" s="1">
        <v>44891</v>
      </c>
      <c r="B717">
        <v>16456.5</v>
      </c>
      <c r="C717">
        <v>16512.3</v>
      </c>
      <c r="D717">
        <v>16686.3</v>
      </c>
      <c r="E717">
        <v>16387.900000000001</v>
      </c>
      <c r="F717" t="s">
        <v>707</v>
      </c>
      <c r="G717">
        <v>-3.3999999999999998E-3</v>
      </c>
    </row>
    <row r="718" spans="1:7" x14ac:dyDescent="0.35">
      <c r="A718" s="1">
        <v>44890</v>
      </c>
      <c r="B718">
        <v>16512.3</v>
      </c>
      <c r="C718">
        <v>16600.599999999999</v>
      </c>
      <c r="D718">
        <v>16611.8</v>
      </c>
      <c r="E718">
        <v>16360.9</v>
      </c>
      <c r="F718" t="s">
        <v>708</v>
      </c>
      <c r="G718">
        <v>-5.4000000000000003E-3</v>
      </c>
    </row>
    <row r="719" spans="1:7" x14ac:dyDescent="0.35">
      <c r="A719" s="1">
        <v>44889</v>
      </c>
      <c r="B719">
        <v>16601.2</v>
      </c>
      <c r="C719">
        <v>16604.900000000001</v>
      </c>
      <c r="D719">
        <v>16785.599999999999</v>
      </c>
      <c r="E719">
        <v>16472</v>
      </c>
      <c r="F719" t="s">
        <v>709</v>
      </c>
      <c r="G719">
        <v>-1.4E-3</v>
      </c>
    </row>
    <row r="720" spans="1:7" x14ac:dyDescent="0.35">
      <c r="A720" s="1">
        <v>44888</v>
      </c>
      <c r="B720">
        <v>16623.900000000001</v>
      </c>
      <c r="C720">
        <v>16216.9</v>
      </c>
      <c r="D720">
        <v>16677.599999999999</v>
      </c>
      <c r="E720">
        <v>16162.3</v>
      </c>
      <c r="F720" t="s">
        <v>710</v>
      </c>
      <c r="G720">
        <v>2.53E-2</v>
      </c>
    </row>
    <row r="721" spans="1:7" x14ac:dyDescent="0.35">
      <c r="A721" s="1">
        <v>44887</v>
      </c>
      <c r="B721">
        <v>16212.9</v>
      </c>
      <c r="C721">
        <v>15776.6</v>
      </c>
      <c r="D721">
        <v>16274.6</v>
      </c>
      <c r="E721">
        <v>15620.4</v>
      </c>
      <c r="F721" t="s">
        <v>711</v>
      </c>
      <c r="G721">
        <v>2.7699999999999999E-2</v>
      </c>
    </row>
    <row r="722" spans="1:7" x14ac:dyDescent="0.35">
      <c r="A722" s="1">
        <v>44886</v>
      </c>
      <c r="B722">
        <v>15776.2</v>
      </c>
      <c r="C722">
        <v>16278.6</v>
      </c>
      <c r="D722">
        <v>16287.9</v>
      </c>
      <c r="E722">
        <v>15504.2</v>
      </c>
      <c r="F722" t="s">
        <v>712</v>
      </c>
      <c r="G722">
        <v>-3.1300000000000001E-2</v>
      </c>
    </row>
    <row r="723" spans="1:7" x14ac:dyDescent="0.35">
      <c r="A723" s="1">
        <v>44885</v>
      </c>
      <c r="B723">
        <v>16286.7</v>
      </c>
      <c r="C723">
        <v>16699.3</v>
      </c>
      <c r="D723">
        <v>16749.3</v>
      </c>
      <c r="E723">
        <v>16209.2</v>
      </c>
      <c r="F723" t="s">
        <v>713</v>
      </c>
      <c r="G723">
        <v>-2.47E-2</v>
      </c>
    </row>
    <row r="724" spans="1:7" x14ac:dyDescent="0.35">
      <c r="A724" s="1">
        <v>44884</v>
      </c>
      <c r="B724">
        <v>16699.2</v>
      </c>
      <c r="C724">
        <v>16652.2</v>
      </c>
      <c r="D724">
        <v>16814.900000000001</v>
      </c>
      <c r="E724">
        <v>16608.900000000001</v>
      </c>
      <c r="F724" t="s">
        <v>714</v>
      </c>
      <c r="G724">
        <v>3.7000000000000002E-3</v>
      </c>
    </row>
    <row r="725" spans="1:7" x14ac:dyDescent="0.35">
      <c r="A725" s="1">
        <v>44883</v>
      </c>
      <c r="B725">
        <v>16638.3</v>
      </c>
      <c r="C725">
        <v>16715.400000000001</v>
      </c>
      <c r="D725">
        <v>16846.3</v>
      </c>
      <c r="E725">
        <v>16553</v>
      </c>
      <c r="F725" t="s">
        <v>715</v>
      </c>
      <c r="G725">
        <v>-3.2000000000000002E-3</v>
      </c>
    </row>
    <row r="726" spans="1:7" x14ac:dyDescent="0.35">
      <c r="A726" s="1">
        <v>44882</v>
      </c>
      <c r="B726">
        <v>16691.2</v>
      </c>
      <c r="C726">
        <v>16540.5</v>
      </c>
      <c r="D726">
        <v>16739.7</v>
      </c>
      <c r="E726">
        <v>16425.8</v>
      </c>
      <c r="F726" t="s">
        <v>716</v>
      </c>
      <c r="G726">
        <v>9.1000000000000004E-3</v>
      </c>
    </row>
    <row r="727" spans="1:7" x14ac:dyDescent="0.35">
      <c r="A727" s="1">
        <v>44881</v>
      </c>
      <c r="B727">
        <v>16540.5</v>
      </c>
      <c r="C727">
        <v>16895.400000000001</v>
      </c>
      <c r="D727">
        <v>16993.400000000001</v>
      </c>
      <c r="E727">
        <v>16408.2</v>
      </c>
      <c r="F727" t="s">
        <v>717</v>
      </c>
      <c r="G727">
        <v>-2.1000000000000001E-2</v>
      </c>
    </row>
    <row r="728" spans="1:7" x14ac:dyDescent="0.35">
      <c r="A728" s="1">
        <v>44880</v>
      </c>
      <c r="B728">
        <v>16895.099999999999</v>
      </c>
      <c r="C728">
        <v>16615</v>
      </c>
      <c r="D728">
        <v>17112</v>
      </c>
      <c r="E728">
        <v>16543.900000000001</v>
      </c>
      <c r="F728" t="s">
        <v>718</v>
      </c>
      <c r="G728">
        <v>1.6899999999999998E-2</v>
      </c>
    </row>
    <row r="729" spans="1:7" x14ac:dyDescent="0.35">
      <c r="A729" s="1">
        <v>44879</v>
      </c>
      <c r="B729">
        <v>16613.7</v>
      </c>
      <c r="C729">
        <v>16325</v>
      </c>
      <c r="D729">
        <v>17158.400000000001</v>
      </c>
      <c r="E729">
        <v>15834</v>
      </c>
      <c r="F729" t="s">
        <v>719</v>
      </c>
      <c r="G729">
        <v>1.77E-2</v>
      </c>
    </row>
    <row r="730" spans="1:7" x14ac:dyDescent="0.35">
      <c r="A730" s="1">
        <v>44878</v>
      </c>
      <c r="B730">
        <v>16324.5</v>
      </c>
      <c r="C730">
        <v>16803.900000000001</v>
      </c>
      <c r="D730">
        <v>16946.5</v>
      </c>
      <c r="E730">
        <v>16274.9</v>
      </c>
      <c r="F730" t="s">
        <v>720</v>
      </c>
      <c r="G730">
        <v>-2.8000000000000001E-2</v>
      </c>
    </row>
    <row r="731" spans="1:7" x14ac:dyDescent="0.35">
      <c r="A731" s="1">
        <v>44877</v>
      </c>
      <c r="B731">
        <v>16795.2</v>
      </c>
      <c r="C731">
        <v>17049.900000000001</v>
      </c>
      <c r="D731">
        <v>17100.8</v>
      </c>
      <c r="E731">
        <v>16633.900000000001</v>
      </c>
      <c r="F731" t="s">
        <v>721</v>
      </c>
      <c r="G731">
        <v>-1.49E-2</v>
      </c>
    </row>
    <row r="732" spans="1:7" x14ac:dyDescent="0.35">
      <c r="A732" s="1">
        <v>44876</v>
      </c>
      <c r="B732">
        <v>17049.900000000001</v>
      </c>
      <c r="C732">
        <v>17589.099999999999</v>
      </c>
      <c r="D732">
        <v>17679.400000000001</v>
      </c>
      <c r="E732">
        <v>16435.5</v>
      </c>
      <c r="F732" t="s">
        <v>722</v>
      </c>
      <c r="G732">
        <v>-3.0700000000000002E-2</v>
      </c>
    </row>
    <row r="733" spans="1:7" x14ac:dyDescent="0.35">
      <c r="A733" s="1">
        <v>44875</v>
      </c>
      <c r="B733">
        <v>17589.099999999999</v>
      </c>
      <c r="C733">
        <v>15887</v>
      </c>
      <c r="D733">
        <v>18138.2</v>
      </c>
      <c r="E733">
        <v>15799.3</v>
      </c>
      <c r="F733" t="s">
        <v>723</v>
      </c>
      <c r="G733">
        <v>0.1071</v>
      </c>
    </row>
    <row r="734" spans="1:7" x14ac:dyDescent="0.35">
      <c r="A734" s="1">
        <v>44874</v>
      </c>
      <c r="B734">
        <v>15886.9</v>
      </c>
      <c r="C734">
        <v>18538.900000000001</v>
      </c>
      <c r="D734">
        <v>18583.8</v>
      </c>
      <c r="E734">
        <v>15603.3</v>
      </c>
      <c r="F734" t="s">
        <v>724</v>
      </c>
      <c r="G734">
        <v>-0.14249999999999999</v>
      </c>
    </row>
    <row r="735" spans="1:7" x14ac:dyDescent="0.35">
      <c r="A735" s="1">
        <v>44873</v>
      </c>
      <c r="B735">
        <v>18527.400000000001</v>
      </c>
      <c r="C735">
        <v>20589</v>
      </c>
      <c r="D735">
        <v>20667.5</v>
      </c>
      <c r="E735">
        <v>17260</v>
      </c>
      <c r="F735" t="s">
        <v>725</v>
      </c>
      <c r="G735">
        <v>-0.10009999999999999</v>
      </c>
    </row>
    <row r="736" spans="1:7" x14ac:dyDescent="0.35">
      <c r="A736" s="1">
        <v>44872</v>
      </c>
      <c r="B736">
        <v>20589</v>
      </c>
      <c r="C736">
        <v>20916.3</v>
      </c>
      <c r="D736">
        <v>21055.4</v>
      </c>
      <c r="E736">
        <v>20410.5</v>
      </c>
      <c r="F736" t="s">
        <v>726</v>
      </c>
      <c r="G736">
        <v>-1.5599999999999999E-2</v>
      </c>
    </row>
    <row r="737" spans="1:7" x14ac:dyDescent="0.35">
      <c r="A737" s="1">
        <v>44871</v>
      </c>
      <c r="B737">
        <v>20916.3</v>
      </c>
      <c r="C737">
        <v>21298.7</v>
      </c>
      <c r="D737">
        <v>21360.400000000001</v>
      </c>
      <c r="E737">
        <v>20901</v>
      </c>
      <c r="F737" t="s">
        <v>727</v>
      </c>
      <c r="G737">
        <v>-1.8100000000000002E-2</v>
      </c>
    </row>
    <row r="738" spans="1:7" x14ac:dyDescent="0.35">
      <c r="A738" s="1">
        <v>44870</v>
      </c>
      <c r="B738">
        <v>21301.599999999999</v>
      </c>
      <c r="C738">
        <v>21145.7</v>
      </c>
      <c r="D738">
        <v>21464.7</v>
      </c>
      <c r="E738">
        <v>21084.1</v>
      </c>
      <c r="F738" t="s">
        <v>728</v>
      </c>
      <c r="G738">
        <v>7.4000000000000003E-3</v>
      </c>
    </row>
    <row r="739" spans="1:7" x14ac:dyDescent="0.35">
      <c r="A739" s="1">
        <v>44869</v>
      </c>
      <c r="B739">
        <v>21145.9</v>
      </c>
      <c r="C739">
        <v>20206.400000000001</v>
      </c>
      <c r="D739">
        <v>21281.9</v>
      </c>
      <c r="E739">
        <v>20184.599999999999</v>
      </c>
      <c r="F739" t="s">
        <v>729</v>
      </c>
      <c r="G739">
        <v>4.65E-2</v>
      </c>
    </row>
    <row r="740" spans="1:7" x14ac:dyDescent="0.35">
      <c r="A740" s="1">
        <v>44868</v>
      </c>
      <c r="B740">
        <v>20206.400000000001</v>
      </c>
      <c r="C740">
        <v>20154</v>
      </c>
      <c r="D740">
        <v>20384.5</v>
      </c>
      <c r="E740">
        <v>20066.599999999999</v>
      </c>
      <c r="F740" t="s">
        <v>730</v>
      </c>
      <c r="G740">
        <v>2.5999999999999999E-3</v>
      </c>
    </row>
    <row r="741" spans="1:7" x14ac:dyDescent="0.35">
      <c r="A741" s="1">
        <v>44867</v>
      </c>
      <c r="B741">
        <v>20154.400000000001</v>
      </c>
      <c r="C741">
        <v>20482.900000000001</v>
      </c>
      <c r="D741">
        <v>20778.3</v>
      </c>
      <c r="E741">
        <v>20065.8</v>
      </c>
      <c r="F741" t="s">
        <v>731</v>
      </c>
      <c r="G741">
        <v>-1.61E-2</v>
      </c>
    </row>
    <row r="742" spans="1:7" x14ac:dyDescent="0.35">
      <c r="A742" s="1">
        <v>44866</v>
      </c>
      <c r="B742">
        <v>20483.5</v>
      </c>
      <c r="C742">
        <v>20496.099999999999</v>
      </c>
      <c r="D742">
        <v>20676.599999999999</v>
      </c>
      <c r="E742">
        <v>20348.099999999999</v>
      </c>
      <c r="F742" t="s">
        <v>732</v>
      </c>
      <c r="G742">
        <v>-5.9999999999999995E-4</v>
      </c>
    </row>
    <row r="743" spans="1:7" x14ac:dyDescent="0.35">
      <c r="A743" s="1">
        <v>44865</v>
      </c>
      <c r="B743">
        <v>20496.3</v>
      </c>
      <c r="C743">
        <v>20626</v>
      </c>
      <c r="D743">
        <v>20822.400000000001</v>
      </c>
      <c r="E743">
        <v>20260</v>
      </c>
      <c r="F743" t="s">
        <v>733</v>
      </c>
      <c r="G743">
        <v>-6.3E-3</v>
      </c>
    </row>
    <row r="744" spans="1:7" x14ac:dyDescent="0.35">
      <c r="A744" s="1">
        <v>44864</v>
      </c>
      <c r="B744">
        <v>20626.3</v>
      </c>
      <c r="C744">
        <v>20809.400000000001</v>
      </c>
      <c r="D744">
        <v>20922.3</v>
      </c>
      <c r="E744">
        <v>20522.5</v>
      </c>
      <c r="F744" t="s">
        <v>734</v>
      </c>
      <c r="G744">
        <v>-8.8000000000000005E-3</v>
      </c>
    </row>
    <row r="745" spans="1:7" x14ac:dyDescent="0.35">
      <c r="A745" s="1">
        <v>44863</v>
      </c>
      <c r="B745">
        <v>20809.8</v>
      </c>
      <c r="C745">
        <v>20594.2</v>
      </c>
      <c r="D745">
        <v>21038.1</v>
      </c>
      <c r="E745">
        <v>20561.900000000001</v>
      </c>
      <c r="F745" t="s">
        <v>735</v>
      </c>
      <c r="G745">
        <v>1.0500000000000001E-2</v>
      </c>
    </row>
    <row r="746" spans="1:7" x14ac:dyDescent="0.35">
      <c r="A746" s="1">
        <v>44862</v>
      </c>
      <c r="B746">
        <v>20594.400000000001</v>
      </c>
      <c r="C746">
        <v>20293</v>
      </c>
      <c r="D746">
        <v>20744</v>
      </c>
      <c r="E746">
        <v>20058.2</v>
      </c>
      <c r="F746" t="s">
        <v>736</v>
      </c>
      <c r="G746">
        <v>1.49E-2</v>
      </c>
    </row>
    <row r="747" spans="1:7" x14ac:dyDescent="0.35">
      <c r="A747" s="1">
        <v>44861</v>
      </c>
      <c r="B747">
        <v>20292.900000000001</v>
      </c>
      <c r="C747">
        <v>20769.5</v>
      </c>
      <c r="D747">
        <v>20867.900000000001</v>
      </c>
      <c r="E747">
        <v>20231.599999999999</v>
      </c>
      <c r="F747" t="s">
        <v>737</v>
      </c>
      <c r="G747">
        <v>-2.29E-2</v>
      </c>
    </row>
    <row r="748" spans="1:7" x14ac:dyDescent="0.35">
      <c r="A748" s="1">
        <v>44860</v>
      </c>
      <c r="B748">
        <v>20769.5</v>
      </c>
      <c r="C748">
        <v>20086.8</v>
      </c>
      <c r="D748">
        <v>20981.5</v>
      </c>
      <c r="E748">
        <v>20062.900000000001</v>
      </c>
      <c r="F748" t="s">
        <v>738</v>
      </c>
      <c r="G748">
        <v>3.4200000000000001E-2</v>
      </c>
    </row>
    <row r="749" spans="1:7" x14ac:dyDescent="0.35">
      <c r="A749" s="1">
        <v>44859</v>
      </c>
      <c r="B749">
        <v>20082.7</v>
      </c>
      <c r="C749">
        <v>19331.8</v>
      </c>
      <c r="D749">
        <v>20406.900000000001</v>
      </c>
      <c r="E749">
        <v>19249</v>
      </c>
      <c r="F749" t="s">
        <v>739</v>
      </c>
      <c r="G749">
        <v>3.8899999999999997E-2</v>
      </c>
    </row>
    <row r="750" spans="1:7" x14ac:dyDescent="0.35">
      <c r="A750" s="1">
        <v>44858</v>
      </c>
      <c r="B750">
        <v>19331.5</v>
      </c>
      <c r="C750">
        <v>19571.2</v>
      </c>
      <c r="D750">
        <v>19588.599999999999</v>
      </c>
      <c r="E750">
        <v>19177.2</v>
      </c>
      <c r="F750" t="s">
        <v>740</v>
      </c>
      <c r="G750">
        <v>-1.2200000000000001E-2</v>
      </c>
    </row>
    <row r="751" spans="1:7" x14ac:dyDescent="0.35">
      <c r="A751" s="1">
        <v>44857</v>
      </c>
      <c r="B751">
        <v>19571.2</v>
      </c>
      <c r="C751">
        <v>19204.8</v>
      </c>
      <c r="D751">
        <v>19680.900000000001</v>
      </c>
      <c r="E751">
        <v>19092.5</v>
      </c>
      <c r="F751" t="s">
        <v>741</v>
      </c>
      <c r="G751">
        <v>1.9099999999999999E-2</v>
      </c>
    </row>
    <row r="752" spans="1:7" x14ac:dyDescent="0.35">
      <c r="A752" s="1">
        <v>44856</v>
      </c>
      <c r="B752">
        <v>19204.8</v>
      </c>
      <c r="C752">
        <v>19162.599999999999</v>
      </c>
      <c r="D752">
        <v>19249.900000000001</v>
      </c>
      <c r="E752">
        <v>19116.099999999999</v>
      </c>
      <c r="F752" t="s">
        <v>742</v>
      </c>
      <c r="G752">
        <v>2.2000000000000001E-3</v>
      </c>
    </row>
    <row r="753" spans="1:7" x14ac:dyDescent="0.35">
      <c r="A753" s="1">
        <v>44855</v>
      </c>
      <c r="B753">
        <v>19162.599999999999</v>
      </c>
      <c r="C753">
        <v>19042.900000000001</v>
      </c>
      <c r="D753">
        <v>19245.5</v>
      </c>
      <c r="E753">
        <v>18703.3</v>
      </c>
      <c r="F753" t="s">
        <v>743</v>
      </c>
      <c r="G753">
        <v>6.3E-3</v>
      </c>
    </row>
    <row r="754" spans="1:7" x14ac:dyDescent="0.35">
      <c r="A754" s="1">
        <v>44854</v>
      </c>
      <c r="B754">
        <v>19042.900000000001</v>
      </c>
      <c r="C754">
        <v>19125.099999999999</v>
      </c>
      <c r="D754">
        <v>19334.5</v>
      </c>
      <c r="E754">
        <v>18935.599999999999</v>
      </c>
      <c r="F754" t="s">
        <v>744</v>
      </c>
      <c r="G754">
        <v>-4.1999999999999997E-3</v>
      </c>
    </row>
    <row r="755" spans="1:7" x14ac:dyDescent="0.35">
      <c r="A755" s="1">
        <v>44853</v>
      </c>
      <c r="B755">
        <v>19123.900000000001</v>
      </c>
      <c r="C755">
        <v>19328.2</v>
      </c>
      <c r="D755">
        <v>19358.599999999999</v>
      </c>
      <c r="E755">
        <v>19101.2</v>
      </c>
      <c r="F755" t="s">
        <v>745</v>
      </c>
      <c r="G755">
        <v>-1.06E-2</v>
      </c>
    </row>
    <row r="756" spans="1:7" x14ac:dyDescent="0.35">
      <c r="A756" s="1">
        <v>44852</v>
      </c>
      <c r="B756">
        <v>19328.2</v>
      </c>
      <c r="C756">
        <v>19548.400000000001</v>
      </c>
      <c r="D756">
        <v>19692.900000000001</v>
      </c>
      <c r="E756">
        <v>19102.8</v>
      </c>
      <c r="F756" t="s">
        <v>746</v>
      </c>
      <c r="G756">
        <v>-1.1299999999999999E-2</v>
      </c>
    </row>
    <row r="757" spans="1:7" x14ac:dyDescent="0.35">
      <c r="A757" s="1">
        <v>44851</v>
      </c>
      <c r="B757">
        <v>19548.2</v>
      </c>
      <c r="C757">
        <v>19262.2</v>
      </c>
      <c r="D757">
        <v>19663.5</v>
      </c>
      <c r="E757">
        <v>19163.599999999999</v>
      </c>
      <c r="F757" t="s">
        <v>747</v>
      </c>
      <c r="G757">
        <v>1.49E-2</v>
      </c>
    </row>
    <row r="758" spans="1:7" x14ac:dyDescent="0.35">
      <c r="A758" s="1">
        <v>44850</v>
      </c>
      <c r="B758">
        <v>19261.900000000001</v>
      </c>
      <c r="C758">
        <v>19068.8</v>
      </c>
      <c r="D758">
        <v>19411.900000000001</v>
      </c>
      <c r="E758">
        <v>19066</v>
      </c>
      <c r="F758" t="s">
        <v>748</v>
      </c>
      <c r="G758">
        <v>1.01E-2</v>
      </c>
    </row>
    <row r="759" spans="1:7" x14ac:dyDescent="0.35">
      <c r="A759" s="1">
        <v>44849</v>
      </c>
      <c r="B759">
        <v>19068.7</v>
      </c>
      <c r="C759">
        <v>19181.7</v>
      </c>
      <c r="D759">
        <v>19218.7</v>
      </c>
      <c r="E759">
        <v>19000.8</v>
      </c>
      <c r="F759" t="s">
        <v>749</v>
      </c>
      <c r="G759">
        <v>-5.8999999999999999E-3</v>
      </c>
    </row>
    <row r="760" spans="1:7" x14ac:dyDescent="0.35">
      <c r="A760" s="1">
        <v>44848</v>
      </c>
      <c r="B760">
        <v>19181.8</v>
      </c>
      <c r="C760">
        <v>19379.8</v>
      </c>
      <c r="D760">
        <v>19933.900000000001</v>
      </c>
      <c r="E760">
        <v>19098.599999999999</v>
      </c>
      <c r="F760" t="s">
        <v>750</v>
      </c>
      <c r="G760">
        <v>-1.0200000000000001E-2</v>
      </c>
    </row>
    <row r="761" spans="1:7" x14ac:dyDescent="0.35">
      <c r="A761" s="1">
        <v>44847</v>
      </c>
      <c r="B761">
        <v>19379.8</v>
      </c>
      <c r="C761">
        <v>19154.599999999999</v>
      </c>
      <c r="D761">
        <v>19494.400000000001</v>
      </c>
      <c r="E761">
        <v>18207.900000000001</v>
      </c>
      <c r="F761" t="s">
        <v>751</v>
      </c>
      <c r="G761">
        <v>1.17E-2</v>
      </c>
    </row>
    <row r="762" spans="1:7" x14ac:dyDescent="0.35">
      <c r="A762" s="1">
        <v>44846</v>
      </c>
      <c r="B762">
        <v>19154.8</v>
      </c>
      <c r="C762">
        <v>19058.5</v>
      </c>
      <c r="D762">
        <v>19212.599999999999</v>
      </c>
      <c r="E762">
        <v>19010.599999999999</v>
      </c>
      <c r="F762" t="s">
        <v>752</v>
      </c>
      <c r="G762">
        <v>5.0000000000000001E-3</v>
      </c>
    </row>
    <row r="763" spans="1:7" x14ac:dyDescent="0.35">
      <c r="A763" s="1">
        <v>44845</v>
      </c>
      <c r="B763">
        <v>19059.099999999999</v>
      </c>
      <c r="C763">
        <v>19134.3</v>
      </c>
      <c r="D763">
        <v>19261.3</v>
      </c>
      <c r="E763">
        <v>18868.7</v>
      </c>
      <c r="F763" t="s">
        <v>753</v>
      </c>
      <c r="G763">
        <v>-3.8999999999999998E-3</v>
      </c>
    </row>
    <row r="764" spans="1:7" x14ac:dyDescent="0.35">
      <c r="A764" s="1">
        <v>44844</v>
      </c>
      <c r="B764">
        <v>19134.599999999999</v>
      </c>
      <c r="C764">
        <v>19441.7</v>
      </c>
      <c r="D764">
        <v>19520.7</v>
      </c>
      <c r="E764">
        <v>19057</v>
      </c>
      <c r="F764" t="s">
        <v>754</v>
      </c>
      <c r="G764">
        <v>-1.5800000000000002E-2</v>
      </c>
    </row>
    <row r="765" spans="1:7" x14ac:dyDescent="0.35">
      <c r="A765" s="1">
        <v>44843</v>
      </c>
      <c r="B765">
        <v>19441</v>
      </c>
      <c r="C765">
        <v>19416.3</v>
      </c>
      <c r="D765">
        <v>19552.099999999999</v>
      </c>
      <c r="E765">
        <v>19329.599999999999</v>
      </c>
      <c r="F765" t="s">
        <v>755</v>
      </c>
      <c r="G765">
        <v>1.2999999999999999E-3</v>
      </c>
    </row>
    <row r="766" spans="1:7" x14ac:dyDescent="0.35">
      <c r="A766" s="1">
        <v>44842</v>
      </c>
      <c r="B766">
        <v>19415</v>
      </c>
      <c r="C766">
        <v>19530.2</v>
      </c>
      <c r="D766">
        <v>19612.2</v>
      </c>
      <c r="E766">
        <v>19274.7</v>
      </c>
      <c r="F766" t="s">
        <v>756</v>
      </c>
      <c r="G766">
        <v>-6.0000000000000001E-3</v>
      </c>
    </row>
    <row r="767" spans="1:7" x14ac:dyDescent="0.35">
      <c r="A767" s="1">
        <v>44841</v>
      </c>
      <c r="B767">
        <v>19531.3</v>
      </c>
      <c r="C767">
        <v>19962.400000000001</v>
      </c>
      <c r="D767">
        <v>20051.400000000001</v>
      </c>
      <c r="E767">
        <v>19352.099999999999</v>
      </c>
      <c r="F767" t="s">
        <v>757</v>
      </c>
      <c r="G767">
        <v>-2.1299999999999999E-2</v>
      </c>
    </row>
    <row r="768" spans="1:7" x14ac:dyDescent="0.35">
      <c r="A768" s="1">
        <v>44840</v>
      </c>
      <c r="B768">
        <v>19956.7</v>
      </c>
      <c r="C768">
        <v>20157.5</v>
      </c>
      <c r="D768">
        <v>20436.7</v>
      </c>
      <c r="E768">
        <v>19873.7</v>
      </c>
      <c r="F768" t="s">
        <v>758</v>
      </c>
      <c r="G768">
        <v>-0.01</v>
      </c>
    </row>
    <row r="769" spans="1:7" x14ac:dyDescent="0.35">
      <c r="A769" s="1">
        <v>44839</v>
      </c>
      <c r="B769">
        <v>20157.5</v>
      </c>
      <c r="C769">
        <v>20340.5</v>
      </c>
      <c r="D769">
        <v>20353.8</v>
      </c>
      <c r="E769">
        <v>19761.7</v>
      </c>
      <c r="F769" t="s">
        <v>759</v>
      </c>
      <c r="G769">
        <v>-8.9999999999999993E-3</v>
      </c>
    </row>
    <row r="770" spans="1:7" x14ac:dyDescent="0.35">
      <c r="A770" s="1">
        <v>44838</v>
      </c>
      <c r="B770">
        <v>20340.2</v>
      </c>
      <c r="C770">
        <v>19629.7</v>
      </c>
      <c r="D770">
        <v>20436.099999999999</v>
      </c>
      <c r="E770">
        <v>19506.400000000001</v>
      </c>
      <c r="F770" t="s">
        <v>760</v>
      </c>
      <c r="G770">
        <v>3.6299999999999999E-2</v>
      </c>
    </row>
    <row r="771" spans="1:7" x14ac:dyDescent="0.35">
      <c r="A771" s="1">
        <v>44837</v>
      </c>
      <c r="B771">
        <v>19628.3</v>
      </c>
      <c r="C771">
        <v>19057.599999999999</v>
      </c>
      <c r="D771">
        <v>19676</v>
      </c>
      <c r="E771">
        <v>19001.3</v>
      </c>
      <c r="F771" t="s">
        <v>761</v>
      </c>
      <c r="G771">
        <v>3.0200000000000001E-2</v>
      </c>
    </row>
    <row r="772" spans="1:7" x14ac:dyDescent="0.35">
      <c r="A772" s="1">
        <v>44836</v>
      </c>
      <c r="B772">
        <v>19052.2</v>
      </c>
      <c r="C772">
        <v>19311.900000000001</v>
      </c>
      <c r="D772">
        <v>19389.900000000001</v>
      </c>
      <c r="E772">
        <v>18937.3</v>
      </c>
      <c r="F772" t="s">
        <v>762</v>
      </c>
      <c r="G772">
        <v>-1.34E-2</v>
      </c>
    </row>
    <row r="773" spans="1:7" x14ac:dyDescent="0.35">
      <c r="A773" s="1">
        <v>44835</v>
      </c>
      <c r="B773">
        <v>19311.900000000001</v>
      </c>
      <c r="C773">
        <v>19422.900000000001</v>
      </c>
      <c r="D773">
        <v>19480.3</v>
      </c>
      <c r="E773">
        <v>19172.599999999999</v>
      </c>
      <c r="F773" t="s">
        <v>763</v>
      </c>
      <c r="G773">
        <v>-5.7000000000000002E-3</v>
      </c>
    </row>
    <row r="774" spans="1:7" x14ac:dyDescent="0.35">
      <c r="A774" s="1">
        <v>44834</v>
      </c>
      <c r="B774">
        <v>19423</v>
      </c>
      <c r="C774">
        <v>19593.400000000001</v>
      </c>
      <c r="D774">
        <v>20174.900000000001</v>
      </c>
      <c r="E774">
        <v>19208.900000000001</v>
      </c>
      <c r="F774" t="s">
        <v>764</v>
      </c>
      <c r="G774">
        <v>-8.6999999999999994E-3</v>
      </c>
    </row>
    <row r="775" spans="1:7" x14ac:dyDescent="0.35">
      <c r="A775" s="1">
        <v>44833</v>
      </c>
      <c r="B775">
        <v>19593</v>
      </c>
      <c r="C775">
        <v>19420.2</v>
      </c>
      <c r="D775">
        <v>19631.5</v>
      </c>
      <c r="E775">
        <v>18877.900000000001</v>
      </c>
      <c r="F775" t="s">
        <v>765</v>
      </c>
      <c r="G775">
        <v>9.4000000000000004E-3</v>
      </c>
    </row>
    <row r="776" spans="1:7" x14ac:dyDescent="0.35">
      <c r="A776" s="1">
        <v>44832</v>
      </c>
      <c r="B776">
        <v>19411</v>
      </c>
      <c r="C776">
        <v>19083.400000000001</v>
      </c>
      <c r="D776">
        <v>19757.8</v>
      </c>
      <c r="E776">
        <v>18505.3</v>
      </c>
      <c r="F776" t="s">
        <v>766</v>
      </c>
      <c r="G776">
        <v>1.7299999999999999E-2</v>
      </c>
    </row>
    <row r="777" spans="1:7" x14ac:dyDescent="0.35">
      <c r="A777" s="1">
        <v>44831</v>
      </c>
      <c r="B777">
        <v>19081</v>
      </c>
      <c r="C777">
        <v>19228.8</v>
      </c>
      <c r="D777">
        <v>20361.2</v>
      </c>
      <c r="E777">
        <v>18850.400000000001</v>
      </c>
      <c r="F777" t="s">
        <v>767</v>
      </c>
      <c r="G777">
        <v>-7.4999999999999997E-3</v>
      </c>
    </row>
    <row r="778" spans="1:7" x14ac:dyDescent="0.35">
      <c r="A778" s="1">
        <v>44830</v>
      </c>
      <c r="B778">
        <v>19225.7</v>
      </c>
      <c r="C778">
        <v>18803.099999999999</v>
      </c>
      <c r="D778">
        <v>19304.8</v>
      </c>
      <c r="E778">
        <v>18695.2</v>
      </c>
      <c r="F778" t="s">
        <v>768</v>
      </c>
      <c r="G778">
        <v>2.2499999999999999E-2</v>
      </c>
    </row>
    <row r="779" spans="1:7" x14ac:dyDescent="0.35">
      <c r="A779" s="1">
        <v>44829</v>
      </c>
      <c r="B779">
        <v>18803.2</v>
      </c>
      <c r="C779">
        <v>18925.099999999999</v>
      </c>
      <c r="D779">
        <v>19125.099999999999</v>
      </c>
      <c r="E779">
        <v>18659.599999999999</v>
      </c>
      <c r="F779" t="s">
        <v>769</v>
      </c>
      <c r="G779">
        <v>-6.4000000000000003E-3</v>
      </c>
    </row>
    <row r="780" spans="1:7" x14ac:dyDescent="0.35">
      <c r="A780" s="1">
        <v>44828</v>
      </c>
      <c r="B780">
        <v>18925.2</v>
      </c>
      <c r="C780">
        <v>19288.400000000001</v>
      </c>
      <c r="D780">
        <v>19310.599999999999</v>
      </c>
      <c r="E780">
        <v>18812</v>
      </c>
      <c r="F780" t="s">
        <v>770</v>
      </c>
      <c r="G780">
        <v>-1.9099999999999999E-2</v>
      </c>
    </row>
    <row r="781" spans="1:7" x14ac:dyDescent="0.35">
      <c r="A781" s="1">
        <v>44827</v>
      </c>
      <c r="B781">
        <v>19293.5</v>
      </c>
      <c r="C781">
        <v>19404.099999999999</v>
      </c>
      <c r="D781">
        <v>19477.3</v>
      </c>
      <c r="E781">
        <v>18554.8</v>
      </c>
      <c r="F781" t="s">
        <v>771</v>
      </c>
      <c r="G781">
        <v>-5.7000000000000002E-3</v>
      </c>
    </row>
    <row r="782" spans="1:7" x14ac:dyDescent="0.35">
      <c r="A782" s="1">
        <v>44826</v>
      </c>
      <c r="B782">
        <v>19404</v>
      </c>
      <c r="C782">
        <v>18488.099999999999</v>
      </c>
      <c r="D782">
        <v>19490.900000000001</v>
      </c>
      <c r="E782">
        <v>18371</v>
      </c>
      <c r="F782" t="s">
        <v>772</v>
      </c>
      <c r="G782">
        <v>4.9500000000000002E-2</v>
      </c>
    </row>
    <row r="783" spans="1:7" x14ac:dyDescent="0.35">
      <c r="A783" s="1">
        <v>44825</v>
      </c>
      <c r="B783">
        <v>18489</v>
      </c>
      <c r="C783">
        <v>18875.099999999999</v>
      </c>
      <c r="D783">
        <v>19758.400000000001</v>
      </c>
      <c r="E783">
        <v>18191.8</v>
      </c>
      <c r="F783" t="s">
        <v>773</v>
      </c>
      <c r="G783">
        <v>-2.0299999999999999E-2</v>
      </c>
    </row>
    <row r="784" spans="1:7" x14ac:dyDescent="0.35">
      <c r="A784" s="1">
        <v>44824</v>
      </c>
      <c r="B784">
        <v>18872.400000000001</v>
      </c>
      <c r="C784">
        <v>19538.900000000001</v>
      </c>
      <c r="D784">
        <v>19626.3</v>
      </c>
      <c r="E784">
        <v>18742.599999999999</v>
      </c>
      <c r="F784" t="s">
        <v>774</v>
      </c>
      <c r="G784">
        <v>-3.4099999999999998E-2</v>
      </c>
    </row>
    <row r="785" spans="1:7" x14ac:dyDescent="0.35">
      <c r="A785" s="1">
        <v>44823</v>
      </c>
      <c r="B785">
        <v>19538.900000000001</v>
      </c>
      <c r="C785">
        <v>19417.400000000001</v>
      </c>
      <c r="D785">
        <v>19666.599999999999</v>
      </c>
      <c r="E785">
        <v>18277.8</v>
      </c>
      <c r="F785" t="s">
        <v>775</v>
      </c>
      <c r="G785">
        <v>6.1999999999999998E-3</v>
      </c>
    </row>
    <row r="786" spans="1:7" x14ac:dyDescent="0.35">
      <c r="A786" s="1">
        <v>44822</v>
      </c>
      <c r="B786">
        <v>19418.8</v>
      </c>
      <c r="C786">
        <v>20113.900000000001</v>
      </c>
      <c r="D786">
        <v>20113.900000000001</v>
      </c>
      <c r="E786">
        <v>19347.7</v>
      </c>
      <c r="F786" t="s">
        <v>776</v>
      </c>
      <c r="G786">
        <v>-3.4500000000000003E-2</v>
      </c>
    </row>
    <row r="787" spans="1:7" x14ac:dyDescent="0.35">
      <c r="A787" s="1">
        <v>44821</v>
      </c>
      <c r="B787">
        <v>20113.5</v>
      </c>
      <c r="C787">
        <v>19802.8</v>
      </c>
      <c r="D787">
        <v>20178.599999999999</v>
      </c>
      <c r="E787">
        <v>19761</v>
      </c>
      <c r="F787" t="s">
        <v>777</v>
      </c>
      <c r="G787">
        <v>1.5699999999999999E-2</v>
      </c>
    </row>
    <row r="788" spans="1:7" x14ac:dyDescent="0.35">
      <c r="A788" s="1">
        <v>44820</v>
      </c>
      <c r="B788">
        <v>19802.400000000001</v>
      </c>
      <c r="C788">
        <v>19701.900000000001</v>
      </c>
      <c r="D788">
        <v>19883</v>
      </c>
      <c r="E788">
        <v>19352.900000000001</v>
      </c>
      <c r="F788" t="s">
        <v>778</v>
      </c>
      <c r="G788">
        <v>5.1000000000000004E-3</v>
      </c>
    </row>
    <row r="789" spans="1:7" x14ac:dyDescent="0.35">
      <c r="A789" s="1">
        <v>44819</v>
      </c>
      <c r="B789">
        <v>19701.7</v>
      </c>
      <c r="C789">
        <v>20222.3</v>
      </c>
      <c r="D789">
        <v>20321.400000000001</v>
      </c>
      <c r="E789">
        <v>19532.3</v>
      </c>
      <c r="F789" t="s">
        <v>779</v>
      </c>
      <c r="G789">
        <v>-2.58E-2</v>
      </c>
    </row>
    <row r="790" spans="1:7" x14ac:dyDescent="0.35">
      <c r="A790" s="1">
        <v>44818</v>
      </c>
      <c r="B790">
        <v>20222.5</v>
      </c>
      <c r="C790">
        <v>20175.5</v>
      </c>
      <c r="D790">
        <v>20503.7</v>
      </c>
      <c r="E790">
        <v>19654.2</v>
      </c>
      <c r="F790" t="s">
        <v>780</v>
      </c>
      <c r="G790">
        <v>2.3E-3</v>
      </c>
    </row>
    <row r="791" spans="1:7" x14ac:dyDescent="0.35">
      <c r="A791" s="1">
        <v>44817</v>
      </c>
      <c r="B791">
        <v>20175.5</v>
      </c>
      <c r="C791">
        <v>22395.3</v>
      </c>
      <c r="D791">
        <v>22702.5</v>
      </c>
      <c r="E791">
        <v>19909.599999999999</v>
      </c>
      <c r="F791" t="s">
        <v>781</v>
      </c>
      <c r="G791">
        <v>-9.9099999999999994E-2</v>
      </c>
    </row>
    <row r="792" spans="1:7" x14ac:dyDescent="0.35">
      <c r="A792" s="1">
        <v>44816</v>
      </c>
      <c r="B792">
        <v>22395.3</v>
      </c>
      <c r="C792">
        <v>21836.6</v>
      </c>
      <c r="D792">
        <v>22465.4</v>
      </c>
      <c r="E792">
        <v>21581.599999999999</v>
      </c>
      <c r="F792" t="s">
        <v>782</v>
      </c>
      <c r="G792">
        <v>2.5700000000000001E-2</v>
      </c>
    </row>
    <row r="793" spans="1:7" x14ac:dyDescent="0.35">
      <c r="A793" s="1">
        <v>44815</v>
      </c>
      <c r="B793">
        <v>21834.9</v>
      </c>
      <c r="C793">
        <v>21650.400000000001</v>
      </c>
      <c r="D793">
        <v>21836.400000000001</v>
      </c>
      <c r="E793">
        <v>21363</v>
      </c>
      <c r="F793" t="s">
        <v>783</v>
      </c>
      <c r="G793">
        <v>8.5000000000000006E-3</v>
      </c>
    </row>
    <row r="794" spans="1:7" x14ac:dyDescent="0.35">
      <c r="A794" s="1">
        <v>44814</v>
      </c>
      <c r="B794">
        <v>21650.400000000001</v>
      </c>
      <c r="C794">
        <v>21363.8</v>
      </c>
      <c r="D794">
        <v>21790.6</v>
      </c>
      <c r="E794">
        <v>21139.9</v>
      </c>
      <c r="F794" t="s">
        <v>784</v>
      </c>
      <c r="G794">
        <v>1.3299999999999999E-2</v>
      </c>
    </row>
    <row r="795" spans="1:7" x14ac:dyDescent="0.35">
      <c r="A795" s="1">
        <v>44813</v>
      </c>
      <c r="B795">
        <v>21365.200000000001</v>
      </c>
      <c r="C795">
        <v>19318.8</v>
      </c>
      <c r="D795">
        <v>21545.7</v>
      </c>
      <c r="E795">
        <v>19294.099999999999</v>
      </c>
      <c r="F795" t="s">
        <v>785</v>
      </c>
      <c r="G795">
        <v>0.106</v>
      </c>
    </row>
    <row r="796" spans="1:7" x14ac:dyDescent="0.35">
      <c r="A796" s="1">
        <v>44812</v>
      </c>
      <c r="B796">
        <v>19317.400000000001</v>
      </c>
      <c r="C796">
        <v>19281.5</v>
      </c>
      <c r="D796">
        <v>19444.7</v>
      </c>
      <c r="E796">
        <v>19034.5</v>
      </c>
      <c r="F796" t="s">
        <v>786</v>
      </c>
      <c r="G796">
        <v>1.9E-3</v>
      </c>
    </row>
    <row r="797" spans="1:7" x14ac:dyDescent="0.35">
      <c r="A797" s="1">
        <v>44811</v>
      </c>
      <c r="B797">
        <v>19281.5</v>
      </c>
      <c r="C797">
        <v>18786.3</v>
      </c>
      <c r="D797">
        <v>19445.900000000001</v>
      </c>
      <c r="E797">
        <v>18548.400000000001</v>
      </c>
      <c r="F797" t="s">
        <v>787</v>
      </c>
      <c r="G797">
        <v>2.64E-2</v>
      </c>
    </row>
    <row r="798" spans="1:7" x14ac:dyDescent="0.35">
      <c r="A798" s="1">
        <v>44810</v>
      </c>
      <c r="B798">
        <v>18786.400000000001</v>
      </c>
      <c r="C798">
        <v>19793.400000000001</v>
      </c>
      <c r="D798">
        <v>20169.3</v>
      </c>
      <c r="E798">
        <v>18723.3</v>
      </c>
      <c r="F798" t="s">
        <v>788</v>
      </c>
      <c r="G798">
        <v>-5.0900000000000001E-2</v>
      </c>
    </row>
    <row r="799" spans="1:7" x14ac:dyDescent="0.35">
      <c r="A799" s="1">
        <v>44809</v>
      </c>
      <c r="B799">
        <v>19793.099999999999</v>
      </c>
      <c r="C799">
        <v>19999.900000000001</v>
      </c>
      <c r="D799">
        <v>20042.900000000001</v>
      </c>
      <c r="E799">
        <v>19650.7</v>
      </c>
      <c r="F799" t="s">
        <v>789</v>
      </c>
      <c r="G799">
        <v>-1.03E-2</v>
      </c>
    </row>
    <row r="800" spans="1:7" x14ac:dyDescent="0.35">
      <c r="A800" s="1">
        <v>44808</v>
      </c>
      <c r="B800">
        <v>19999.900000000001</v>
      </c>
      <c r="C800">
        <v>19832.2</v>
      </c>
      <c r="D800">
        <v>20017.8</v>
      </c>
      <c r="E800">
        <v>19594.7</v>
      </c>
      <c r="F800" t="s">
        <v>790</v>
      </c>
      <c r="G800">
        <v>8.5000000000000006E-3</v>
      </c>
    </row>
    <row r="801" spans="1:7" x14ac:dyDescent="0.35">
      <c r="A801" s="1">
        <v>44807</v>
      </c>
      <c r="B801">
        <v>19831.400000000001</v>
      </c>
      <c r="C801">
        <v>19952.8</v>
      </c>
      <c r="D801">
        <v>20043.8</v>
      </c>
      <c r="E801">
        <v>19660.7</v>
      </c>
      <c r="F801" t="s">
        <v>791</v>
      </c>
      <c r="G801">
        <v>-6.1000000000000004E-3</v>
      </c>
    </row>
    <row r="802" spans="1:7" x14ac:dyDescent="0.35">
      <c r="A802" s="1">
        <v>44806</v>
      </c>
      <c r="B802">
        <v>19952.7</v>
      </c>
      <c r="C802">
        <v>20131.599999999999</v>
      </c>
      <c r="D802">
        <v>20428.2</v>
      </c>
      <c r="E802">
        <v>19764.7</v>
      </c>
      <c r="F802" t="s">
        <v>792</v>
      </c>
      <c r="G802">
        <v>-8.6E-3</v>
      </c>
    </row>
    <row r="803" spans="1:7" x14ac:dyDescent="0.35">
      <c r="A803" s="1">
        <v>44805</v>
      </c>
      <c r="B803">
        <v>20126.099999999999</v>
      </c>
      <c r="C803">
        <v>20049.900000000001</v>
      </c>
      <c r="D803">
        <v>20202.7</v>
      </c>
      <c r="E803">
        <v>19584.400000000001</v>
      </c>
      <c r="F803" t="s">
        <v>793</v>
      </c>
      <c r="G803">
        <v>4.1000000000000003E-3</v>
      </c>
    </row>
    <row r="804" spans="1:7" x14ac:dyDescent="0.35">
      <c r="A804" s="1">
        <v>44804</v>
      </c>
      <c r="B804">
        <v>20043.900000000001</v>
      </c>
      <c r="C804">
        <v>19793.400000000001</v>
      </c>
      <c r="D804">
        <v>20469.099999999999</v>
      </c>
      <c r="E804">
        <v>19793.400000000001</v>
      </c>
      <c r="F804" t="s">
        <v>794</v>
      </c>
      <c r="G804">
        <v>1.2699999999999999E-2</v>
      </c>
    </row>
    <row r="805" spans="1:7" x14ac:dyDescent="0.35">
      <c r="A805" s="1">
        <v>44803</v>
      </c>
      <c r="B805">
        <v>19792.599999999999</v>
      </c>
      <c r="C805">
        <v>20295.599999999999</v>
      </c>
      <c r="D805">
        <v>20558.2</v>
      </c>
      <c r="E805">
        <v>19559.7</v>
      </c>
      <c r="F805" t="s">
        <v>795</v>
      </c>
      <c r="G805">
        <v>-2.4799999999999999E-2</v>
      </c>
    </row>
    <row r="806" spans="1:7" x14ac:dyDescent="0.35">
      <c r="A806" s="1">
        <v>44802</v>
      </c>
      <c r="B806">
        <v>20295.8</v>
      </c>
      <c r="C806">
        <v>19551.3</v>
      </c>
      <c r="D806">
        <v>20394.5</v>
      </c>
      <c r="E806">
        <v>19551.2</v>
      </c>
      <c r="F806" t="s">
        <v>796</v>
      </c>
      <c r="G806">
        <v>3.8100000000000002E-2</v>
      </c>
    </row>
    <row r="807" spans="1:7" x14ac:dyDescent="0.35">
      <c r="A807" s="1">
        <v>44801</v>
      </c>
      <c r="B807">
        <v>19550.2</v>
      </c>
      <c r="C807">
        <v>20034.2</v>
      </c>
      <c r="D807">
        <v>20150.8</v>
      </c>
      <c r="E807">
        <v>19542.900000000001</v>
      </c>
      <c r="F807" t="s">
        <v>797</v>
      </c>
      <c r="G807">
        <v>-2.41E-2</v>
      </c>
    </row>
    <row r="808" spans="1:7" x14ac:dyDescent="0.35">
      <c r="A808" s="1">
        <v>44800</v>
      </c>
      <c r="B808">
        <v>20033.900000000001</v>
      </c>
      <c r="C808">
        <v>20249.900000000001</v>
      </c>
      <c r="D808">
        <v>20343.599999999999</v>
      </c>
      <c r="E808">
        <v>19849.8</v>
      </c>
      <c r="F808" t="s">
        <v>798</v>
      </c>
      <c r="G808">
        <v>-1.0699999999999999E-2</v>
      </c>
    </row>
    <row r="809" spans="1:7" x14ac:dyDescent="0.35">
      <c r="A809" s="1">
        <v>44799</v>
      </c>
      <c r="B809">
        <v>20249.900000000001</v>
      </c>
      <c r="C809">
        <v>21564.2</v>
      </c>
      <c r="D809">
        <v>21815.3</v>
      </c>
      <c r="E809">
        <v>20122.400000000001</v>
      </c>
      <c r="F809" t="s">
        <v>799</v>
      </c>
      <c r="G809">
        <v>-6.0999999999999999E-2</v>
      </c>
    </row>
    <row r="810" spans="1:7" x14ac:dyDescent="0.35">
      <c r="A810" s="1">
        <v>44798</v>
      </c>
      <c r="B810">
        <v>21565.4</v>
      </c>
      <c r="C810">
        <v>21365.4</v>
      </c>
      <c r="D810">
        <v>21801.200000000001</v>
      </c>
      <c r="E810">
        <v>21324.799999999999</v>
      </c>
      <c r="F810" t="s">
        <v>800</v>
      </c>
      <c r="G810">
        <v>9.4000000000000004E-3</v>
      </c>
    </row>
    <row r="811" spans="1:7" x14ac:dyDescent="0.35">
      <c r="A811" s="1">
        <v>44797</v>
      </c>
      <c r="B811">
        <v>21365.200000000001</v>
      </c>
      <c r="C811">
        <v>21516.2</v>
      </c>
      <c r="D811">
        <v>21832.3</v>
      </c>
      <c r="E811">
        <v>21171.1</v>
      </c>
      <c r="F811" t="s">
        <v>801</v>
      </c>
      <c r="G811">
        <v>-7.1000000000000004E-3</v>
      </c>
    </row>
    <row r="812" spans="1:7" x14ac:dyDescent="0.35">
      <c r="A812" s="1">
        <v>44796</v>
      </c>
      <c r="B812">
        <v>21517.200000000001</v>
      </c>
      <c r="C812">
        <v>21416.5</v>
      </c>
      <c r="D812">
        <v>21661</v>
      </c>
      <c r="E812">
        <v>20919.599999999999</v>
      </c>
      <c r="F812" t="s">
        <v>802</v>
      </c>
      <c r="G812">
        <v>4.7000000000000002E-3</v>
      </c>
    </row>
    <row r="813" spans="1:7" x14ac:dyDescent="0.35">
      <c r="A813" s="1">
        <v>44795</v>
      </c>
      <c r="B813">
        <v>21416.3</v>
      </c>
      <c r="C813">
        <v>21516.799999999999</v>
      </c>
      <c r="D813">
        <v>21517.4</v>
      </c>
      <c r="E813">
        <v>20912.099999999999</v>
      </c>
      <c r="F813" t="s">
        <v>803</v>
      </c>
      <c r="G813">
        <v>-4.7000000000000002E-3</v>
      </c>
    </row>
    <row r="814" spans="1:7" x14ac:dyDescent="0.35">
      <c r="A814" s="1">
        <v>44794</v>
      </c>
      <c r="B814">
        <v>21517.200000000001</v>
      </c>
      <c r="C814">
        <v>21138.9</v>
      </c>
      <c r="D814">
        <v>21692.400000000001</v>
      </c>
      <c r="E814">
        <v>21077.4</v>
      </c>
      <c r="F814" t="s">
        <v>804</v>
      </c>
      <c r="G814">
        <v>1.7899999999999999E-2</v>
      </c>
    </row>
    <row r="815" spans="1:7" x14ac:dyDescent="0.35">
      <c r="A815" s="1">
        <v>44793</v>
      </c>
      <c r="B815">
        <v>21138.9</v>
      </c>
      <c r="C815">
        <v>20830.7</v>
      </c>
      <c r="D815">
        <v>21357.4</v>
      </c>
      <c r="E815">
        <v>20784.8</v>
      </c>
      <c r="F815" t="s">
        <v>805</v>
      </c>
      <c r="G815">
        <v>1.4800000000000001E-2</v>
      </c>
    </row>
    <row r="816" spans="1:7" x14ac:dyDescent="0.35">
      <c r="A816" s="1">
        <v>44792</v>
      </c>
      <c r="B816">
        <v>20831.3</v>
      </c>
      <c r="C816">
        <v>23201.599999999999</v>
      </c>
      <c r="D816">
        <v>23202.3</v>
      </c>
      <c r="E816">
        <v>20807.8</v>
      </c>
      <c r="F816" t="s">
        <v>806</v>
      </c>
      <c r="G816">
        <v>-0.1022</v>
      </c>
    </row>
    <row r="817" spans="1:7" x14ac:dyDescent="0.35">
      <c r="A817" s="1">
        <v>44791</v>
      </c>
      <c r="B817">
        <v>23203.599999999999</v>
      </c>
      <c r="C817">
        <v>23337.7</v>
      </c>
      <c r="D817">
        <v>23578</v>
      </c>
      <c r="E817">
        <v>23131.3</v>
      </c>
      <c r="F817" t="s">
        <v>807</v>
      </c>
      <c r="G817">
        <v>-5.7999999999999996E-3</v>
      </c>
    </row>
    <row r="818" spans="1:7" x14ac:dyDescent="0.35">
      <c r="A818" s="1">
        <v>44790</v>
      </c>
      <c r="B818">
        <v>23338</v>
      </c>
      <c r="C818">
        <v>23855.8</v>
      </c>
      <c r="D818">
        <v>24423.5</v>
      </c>
      <c r="E818">
        <v>23191.599999999999</v>
      </c>
      <c r="F818" t="s">
        <v>808</v>
      </c>
      <c r="G818">
        <v>-2.1700000000000001E-2</v>
      </c>
    </row>
    <row r="819" spans="1:7" x14ac:dyDescent="0.35">
      <c r="A819" s="1">
        <v>44789</v>
      </c>
      <c r="B819">
        <v>23856.799999999999</v>
      </c>
      <c r="C819">
        <v>24102.6</v>
      </c>
      <c r="D819">
        <v>24240.799999999999</v>
      </c>
      <c r="E819">
        <v>23693.8</v>
      </c>
      <c r="F819" t="s">
        <v>809</v>
      </c>
      <c r="G819">
        <v>-1.0200000000000001E-2</v>
      </c>
    </row>
    <row r="820" spans="1:7" x14ac:dyDescent="0.35">
      <c r="A820" s="1">
        <v>44788</v>
      </c>
      <c r="B820">
        <v>24101.7</v>
      </c>
      <c r="C820">
        <v>24303.3</v>
      </c>
      <c r="D820">
        <v>25205.7</v>
      </c>
      <c r="E820">
        <v>23784.5</v>
      </c>
      <c r="F820" t="s">
        <v>810</v>
      </c>
      <c r="G820">
        <v>-8.3000000000000001E-3</v>
      </c>
    </row>
    <row r="821" spans="1:7" x14ac:dyDescent="0.35">
      <c r="A821" s="1">
        <v>44787</v>
      </c>
      <c r="B821">
        <v>24302.799999999999</v>
      </c>
      <c r="C821">
        <v>24442.1</v>
      </c>
      <c r="D821">
        <v>24997.3</v>
      </c>
      <c r="E821">
        <v>24172.2</v>
      </c>
      <c r="F821" t="s">
        <v>811</v>
      </c>
      <c r="G821">
        <v>-5.7000000000000002E-3</v>
      </c>
    </row>
    <row r="822" spans="1:7" x14ac:dyDescent="0.35">
      <c r="A822" s="1">
        <v>44786</v>
      </c>
      <c r="B822">
        <v>24442.5</v>
      </c>
      <c r="C822">
        <v>24398.9</v>
      </c>
      <c r="D822">
        <v>24882.9</v>
      </c>
      <c r="E822">
        <v>24318.7</v>
      </c>
      <c r="F822" t="s">
        <v>812</v>
      </c>
      <c r="G822">
        <v>1.8E-3</v>
      </c>
    </row>
    <row r="823" spans="1:7" x14ac:dyDescent="0.35">
      <c r="A823" s="1">
        <v>44785</v>
      </c>
      <c r="B823">
        <v>24398.7</v>
      </c>
      <c r="C823">
        <v>23935.3</v>
      </c>
      <c r="D823">
        <v>24440.799999999999</v>
      </c>
      <c r="E823">
        <v>23616.400000000001</v>
      </c>
      <c r="F823" t="s">
        <v>813</v>
      </c>
      <c r="G823">
        <v>1.9400000000000001E-2</v>
      </c>
    </row>
    <row r="824" spans="1:7" x14ac:dyDescent="0.35">
      <c r="A824" s="1">
        <v>44784</v>
      </c>
      <c r="B824">
        <v>23935.3</v>
      </c>
      <c r="C824">
        <v>23963.3</v>
      </c>
      <c r="D824">
        <v>24873.5</v>
      </c>
      <c r="E824">
        <v>23864</v>
      </c>
      <c r="F824" t="s">
        <v>814</v>
      </c>
      <c r="G824">
        <v>-1.1999999999999999E-3</v>
      </c>
    </row>
    <row r="825" spans="1:7" x14ac:dyDescent="0.35">
      <c r="A825" s="1">
        <v>44783</v>
      </c>
      <c r="B825">
        <v>23962.9</v>
      </c>
      <c r="C825">
        <v>23150.3</v>
      </c>
      <c r="D825">
        <v>24209.9</v>
      </c>
      <c r="E825">
        <v>22714.7</v>
      </c>
      <c r="F825" t="s">
        <v>815</v>
      </c>
      <c r="G825">
        <v>3.5299999999999998E-2</v>
      </c>
    </row>
    <row r="826" spans="1:7" x14ac:dyDescent="0.35">
      <c r="A826" s="1">
        <v>44782</v>
      </c>
      <c r="B826">
        <v>23146.7</v>
      </c>
      <c r="C826">
        <v>23818.1</v>
      </c>
      <c r="D826">
        <v>23912</v>
      </c>
      <c r="E826">
        <v>22886.5</v>
      </c>
      <c r="F826" t="s">
        <v>816</v>
      </c>
      <c r="G826">
        <v>-2.81E-2</v>
      </c>
    </row>
    <row r="827" spans="1:7" x14ac:dyDescent="0.35">
      <c r="A827" s="1">
        <v>44781</v>
      </c>
      <c r="B827">
        <v>23816.3</v>
      </c>
      <c r="C827">
        <v>23175.3</v>
      </c>
      <c r="D827">
        <v>24234.1</v>
      </c>
      <c r="E827">
        <v>23160.6</v>
      </c>
      <c r="F827" t="s">
        <v>817</v>
      </c>
      <c r="G827">
        <v>2.7699999999999999E-2</v>
      </c>
    </row>
    <row r="828" spans="1:7" x14ac:dyDescent="0.35">
      <c r="A828" s="1">
        <v>44780</v>
      </c>
      <c r="B828">
        <v>23175.3</v>
      </c>
      <c r="C828">
        <v>22944.2</v>
      </c>
      <c r="D828">
        <v>23387.7</v>
      </c>
      <c r="E828">
        <v>22852.3</v>
      </c>
      <c r="F828" t="s">
        <v>818</v>
      </c>
      <c r="G828">
        <v>1.01E-2</v>
      </c>
    </row>
    <row r="829" spans="1:7" x14ac:dyDescent="0.35">
      <c r="A829" s="1">
        <v>44779</v>
      </c>
      <c r="B829">
        <v>22944.2</v>
      </c>
      <c r="C829">
        <v>23308.2</v>
      </c>
      <c r="D829">
        <v>23344.400000000001</v>
      </c>
      <c r="E829">
        <v>22923.599999999999</v>
      </c>
      <c r="F829" t="s">
        <v>819</v>
      </c>
      <c r="G829">
        <v>-1.5599999999999999E-2</v>
      </c>
    </row>
    <row r="830" spans="1:7" x14ac:dyDescent="0.35">
      <c r="A830" s="1">
        <v>44778</v>
      </c>
      <c r="B830">
        <v>23308.2</v>
      </c>
      <c r="C830">
        <v>22613.3</v>
      </c>
      <c r="D830">
        <v>23447.599999999999</v>
      </c>
      <c r="E830">
        <v>22593.5</v>
      </c>
      <c r="F830" t="s">
        <v>820</v>
      </c>
      <c r="G830">
        <v>3.0800000000000001E-2</v>
      </c>
    </row>
    <row r="831" spans="1:7" x14ac:dyDescent="0.35">
      <c r="A831" s="1">
        <v>44777</v>
      </c>
      <c r="B831">
        <v>22612.1</v>
      </c>
      <c r="C831">
        <v>22822.2</v>
      </c>
      <c r="D831">
        <v>23214.5</v>
      </c>
      <c r="E831">
        <v>22438.7</v>
      </c>
      <c r="F831" t="s">
        <v>821</v>
      </c>
      <c r="G831">
        <v>-9.1000000000000004E-3</v>
      </c>
    </row>
    <row r="832" spans="1:7" x14ac:dyDescent="0.35">
      <c r="A832" s="1">
        <v>44776</v>
      </c>
      <c r="B832">
        <v>22820.799999999999</v>
      </c>
      <c r="C832">
        <v>22988.7</v>
      </c>
      <c r="D832">
        <v>23623.7</v>
      </c>
      <c r="E832">
        <v>22698.6</v>
      </c>
      <c r="F832" t="s">
        <v>822</v>
      </c>
      <c r="G832">
        <v>-7.3000000000000001E-3</v>
      </c>
    </row>
    <row r="833" spans="1:7" x14ac:dyDescent="0.35">
      <c r="A833" s="1">
        <v>44775</v>
      </c>
      <c r="B833">
        <v>22988.6</v>
      </c>
      <c r="C833">
        <v>23271.1</v>
      </c>
      <c r="D833">
        <v>23423.3</v>
      </c>
      <c r="E833">
        <v>22670.799999999999</v>
      </c>
      <c r="F833" t="s">
        <v>823</v>
      </c>
      <c r="G833">
        <v>-1.21E-2</v>
      </c>
    </row>
    <row r="834" spans="1:7" x14ac:dyDescent="0.35">
      <c r="A834" s="1">
        <v>44774</v>
      </c>
      <c r="B834">
        <v>23271.200000000001</v>
      </c>
      <c r="C834">
        <v>23303.4</v>
      </c>
      <c r="D834">
        <v>23484.400000000001</v>
      </c>
      <c r="E834">
        <v>22863.8</v>
      </c>
      <c r="F834" t="s">
        <v>824</v>
      </c>
      <c r="G834">
        <v>-1.4E-3</v>
      </c>
    </row>
    <row r="835" spans="1:7" x14ac:dyDescent="0.35">
      <c r="A835" s="1">
        <v>44773</v>
      </c>
      <c r="B835">
        <v>23303.4</v>
      </c>
      <c r="C835">
        <v>23634.2</v>
      </c>
      <c r="D835">
        <v>24179.3</v>
      </c>
      <c r="E835">
        <v>23236.2</v>
      </c>
      <c r="F835" t="s">
        <v>825</v>
      </c>
      <c r="G835">
        <v>-1.4E-2</v>
      </c>
    </row>
    <row r="836" spans="1:7" x14ac:dyDescent="0.35">
      <c r="A836" s="1">
        <v>44772</v>
      </c>
      <c r="B836">
        <v>23634.2</v>
      </c>
      <c r="C836">
        <v>23774.2</v>
      </c>
      <c r="D836">
        <v>24605.3</v>
      </c>
      <c r="E836">
        <v>23521.8</v>
      </c>
      <c r="F836" t="s">
        <v>826</v>
      </c>
      <c r="G836">
        <v>-5.8999999999999999E-3</v>
      </c>
    </row>
    <row r="837" spans="1:7" x14ac:dyDescent="0.35">
      <c r="A837" s="1">
        <v>44771</v>
      </c>
      <c r="B837">
        <v>23774.3</v>
      </c>
      <c r="C837">
        <v>23850.2</v>
      </c>
      <c r="D837">
        <v>24340</v>
      </c>
      <c r="E837">
        <v>23451.4</v>
      </c>
      <c r="F837" t="s">
        <v>827</v>
      </c>
      <c r="G837">
        <v>-3.2000000000000002E-3</v>
      </c>
    </row>
    <row r="838" spans="1:7" x14ac:dyDescent="0.35">
      <c r="A838" s="1">
        <v>44770</v>
      </c>
      <c r="B838">
        <v>23850</v>
      </c>
      <c r="C838">
        <v>22957.7</v>
      </c>
      <c r="D838">
        <v>24190.5</v>
      </c>
      <c r="E838">
        <v>22611.599999999999</v>
      </c>
      <c r="F838" t="s">
        <v>828</v>
      </c>
      <c r="G838">
        <v>3.8800000000000001E-2</v>
      </c>
    </row>
    <row r="839" spans="1:7" x14ac:dyDescent="0.35">
      <c r="A839" s="1">
        <v>44769</v>
      </c>
      <c r="B839">
        <v>22958.3</v>
      </c>
      <c r="C839">
        <v>21248</v>
      </c>
      <c r="D839">
        <v>23027.8</v>
      </c>
      <c r="E839">
        <v>21047.5</v>
      </c>
      <c r="F839" t="s">
        <v>829</v>
      </c>
      <c r="G839">
        <v>8.0500000000000002E-2</v>
      </c>
    </row>
    <row r="840" spans="1:7" x14ac:dyDescent="0.35">
      <c r="A840" s="1">
        <v>44768</v>
      </c>
      <c r="B840">
        <v>21248.7</v>
      </c>
      <c r="C840">
        <v>21301.599999999999</v>
      </c>
      <c r="D840">
        <v>21322.3</v>
      </c>
      <c r="E840">
        <v>20737.3</v>
      </c>
      <c r="F840" t="s">
        <v>830</v>
      </c>
      <c r="G840">
        <v>-2.5000000000000001E-3</v>
      </c>
    </row>
    <row r="841" spans="1:7" x14ac:dyDescent="0.35">
      <c r="A841" s="1">
        <v>44767</v>
      </c>
      <c r="B841">
        <v>21301.9</v>
      </c>
      <c r="C841">
        <v>22582.3</v>
      </c>
      <c r="D841">
        <v>22653.3</v>
      </c>
      <c r="E841">
        <v>21275.4</v>
      </c>
      <c r="F841" t="s">
        <v>831</v>
      </c>
      <c r="G841">
        <v>-5.67E-2</v>
      </c>
    </row>
    <row r="842" spans="1:7" x14ac:dyDescent="0.35">
      <c r="A842" s="1">
        <v>44766</v>
      </c>
      <c r="B842">
        <v>22582.1</v>
      </c>
      <c r="C842">
        <v>22449.8</v>
      </c>
      <c r="D842">
        <v>22987.9</v>
      </c>
      <c r="E842">
        <v>22281.3</v>
      </c>
      <c r="F842" t="s">
        <v>832</v>
      </c>
      <c r="G842">
        <v>5.4000000000000003E-3</v>
      </c>
    </row>
    <row r="843" spans="1:7" x14ac:dyDescent="0.35">
      <c r="A843" s="1">
        <v>44765</v>
      </c>
      <c r="B843">
        <v>22460.400000000001</v>
      </c>
      <c r="C843">
        <v>22683.599999999999</v>
      </c>
      <c r="D843">
        <v>22991</v>
      </c>
      <c r="E843">
        <v>21971.7</v>
      </c>
      <c r="F843" t="s">
        <v>833</v>
      </c>
      <c r="G843">
        <v>-9.4999999999999998E-3</v>
      </c>
    </row>
    <row r="844" spans="1:7" x14ac:dyDescent="0.35">
      <c r="A844" s="1">
        <v>44764</v>
      </c>
      <c r="B844">
        <v>22675.200000000001</v>
      </c>
      <c r="C844">
        <v>23150</v>
      </c>
      <c r="D844">
        <v>23741.4</v>
      </c>
      <c r="E844">
        <v>22524.2</v>
      </c>
      <c r="F844" t="s">
        <v>834</v>
      </c>
      <c r="G844">
        <v>-2.06E-2</v>
      </c>
    </row>
    <row r="845" spans="1:7" x14ac:dyDescent="0.35">
      <c r="A845" s="1">
        <v>44763</v>
      </c>
      <c r="B845">
        <v>23153</v>
      </c>
      <c r="C845">
        <v>23219.9</v>
      </c>
      <c r="D845">
        <v>23403.8</v>
      </c>
      <c r="E845">
        <v>22360.2</v>
      </c>
      <c r="F845" t="s">
        <v>835</v>
      </c>
      <c r="G845">
        <v>-2.7000000000000001E-3</v>
      </c>
    </row>
    <row r="846" spans="1:7" x14ac:dyDescent="0.35">
      <c r="A846" s="1">
        <v>44762</v>
      </c>
      <c r="B846">
        <v>23215.200000000001</v>
      </c>
      <c r="C846">
        <v>23412</v>
      </c>
      <c r="D846">
        <v>24258</v>
      </c>
      <c r="E846">
        <v>22944.400000000001</v>
      </c>
      <c r="F846" t="s">
        <v>836</v>
      </c>
      <c r="G846">
        <v>-8.3000000000000001E-3</v>
      </c>
    </row>
    <row r="847" spans="1:7" x14ac:dyDescent="0.35">
      <c r="A847" s="1">
        <v>44761</v>
      </c>
      <c r="B847">
        <v>23410.2</v>
      </c>
      <c r="C847">
        <v>22529.3</v>
      </c>
      <c r="D847">
        <v>23757.3</v>
      </c>
      <c r="E847">
        <v>21581.8</v>
      </c>
      <c r="F847" t="s">
        <v>837</v>
      </c>
      <c r="G847">
        <v>3.9300000000000002E-2</v>
      </c>
    </row>
    <row r="848" spans="1:7" x14ac:dyDescent="0.35">
      <c r="A848" s="1">
        <v>44760</v>
      </c>
      <c r="B848">
        <v>22525.8</v>
      </c>
      <c r="C848">
        <v>20785.599999999999</v>
      </c>
      <c r="D848">
        <v>22714.9</v>
      </c>
      <c r="E848">
        <v>20770.599999999999</v>
      </c>
      <c r="F848" t="s">
        <v>838</v>
      </c>
      <c r="G848">
        <v>8.3699999999999997E-2</v>
      </c>
    </row>
    <row r="849" spans="1:7" x14ac:dyDescent="0.35">
      <c r="A849" s="1">
        <v>44759</v>
      </c>
      <c r="B849">
        <v>20785.599999999999</v>
      </c>
      <c r="C849">
        <v>21209.8</v>
      </c>
      <c r="D849">
        <v>21654.400000000001</v>
      </c>
      <c r="E849">
        <v>20755.2</v>
      </c>
      <c r="F849" t="s">
        <v>839</v>
      </c>
      <c r="G849">
        <v>-0.02</v>
      </c>
    </row>
    <row r="850" spans="1:7" x14ac:dyDescent="0.35">
      <c r="A850" s="1">
        <v>44758</v>
      </c>
      <c r="B850">
        <v>21209.9</v>
      </c>
      <c r="C850">
        <v>20825.2</v>
      </c>
      <c r="D850">
        <v>21561.3</v>
      </c>
      <c r="E850">
        <v>20484.400000000001</v>
      </c>
      <c r="F850" t="s">
        <v>840</v>
      </c>
      <c r="G850">
        <v>1.8499999999999999E-2</v>
      </c>
    </row>
    <row r="851" spans="1:7" x14ac:dyDescent="0.35">
      <c r="A851" s="1">
        <v>44757</v>
      </c>
      <c r="B851">
        <v>20825.099999999999</v>
      </c>
      <c r="C851">
        <v>20586.099999999999</v>
      </c>
      <c r="D851">
        <v>21178.1</v>
      </c>
      <c r="E851">
        <v>20393.400000000001</v>
      </c>
      <c r="F851" t="s">
        <v>841</v>
      </c>
      <c r="G851">
        <v>1.1599999999999999E-2</v>
      </c>
    </row>
    <row r="852" spans="1:7" x14ac:dyDescent="0.35">
      <c r="A852" s="1">
        <v>44756</v>
      </c>
      <c r="B852">
        <v>20586</v>
      </c>
      <c r="C852">
        <v>20250</v>
      </c>
      <c r="D852">
        <v>20862.2</v>
      </c>
      <c r="E852">
        <v>19664.900000000001</v>
      </c>
      <c r="F852" t="s">
        <v>842</v>
      </c>
      <c r="G852">
        <v>1.66E-2</v>
      </c>
    </row>
    <row r="853" spans="1:7" x14ac:dyDescent="0.35">
      <c r="A853" s="1">
        <v>44755</v>
      </c>
      <c r="B853">
        <v>20250</v>
      </c>
      <c r="C853">
        <v>19331.599999999999</v>
      </c>
      <c r="D853">
        <v>20250.8</v>
      </c>
      <c r="E853">
        <v>18942.2</v>
      </c>
      <c r="F853" t="s">
        <v>843</v>
      </c>
      <c r="G853">
        <v>4.7500000000000001E-2</v>
      </c>
    </row>
    <row r="854" spans="1:7" x14ac:dyDescent="0.35">
      <c r="A854" s="1">
        <v>44754</v>
      </c>
      <c r="B854">
        <v>19330.900000000001</v>
      </c>
      <c r="C854">
        <v>19963.2</v>
      </c>
      <c r="D854">
        <v>20051.7</v>
      </c>
      <c r="E854">
        <v>19279.599999999999</v>
      </c>
      <c r="F854" t="s">
        <v>844</v>
      </c>
      <c r="G854">
        <v>-3.1699999999999999E-2</v>
      </c>
    </row>
    <row r="855" spans="1:7" x14ac:dyDescent="0.35">
      <c r="A855" s="1">
        <v>44753</v>
      </c>
      <c r="B855">
        <v>19963.2</v>
      </c>
      <c r="C855">
        <v>20847.2</v>
      </c>
      <c r="D855">
        <v>20855</v>
      </c>
      <c r="E855">
        <v>19897</v>
      </c>
      <c r="F855" t="s">
        <v>845</v>
      </c>
      <c r="G855">
        <v>-4.24E-2</v>
      </c>
    </row>
    <row r="856" spans="1:7" x14ac:dyDescent="0.35">
      <c r="A856" s="1">
        <v>44752</v>
      </c>
      <c r="B856">
        <v>20847.400000000001</v>
      </c>
      <c r="C856">
        <v>21587.4</v>
      </c>
      <c r="D856">
        <v>21599.200000000001</v>
      </c>
      <c r="E856">
        <v>20689.7</v>
      </c>
      <c r="F856" t="s">
        <v>846</v>
      </c>
      <c r="G856">
        <v>-3.4299999999999997E-2</v>
      </c>
    </row>
    <row r="857" spans="1:7" x14ac:dyDescent="0.35">
      <c r="A857" s="1">
        <v>44751</v>
      </c>
      <c r="B857">
        <v>21587.5</v>
      </c>
      <c r="C857">
        <v>21610.400000000001</v>
      </c>
      <c r="D857">
        <v>21944.1</v>
      </c>
      <c r="E857">
        <v>21338.400000000001</v>
      </c>
      <c r="F857" t="s">
        <v>847</v>
      </c>
      <c r="G857">
        <v>-1.1000000000000001E-3</v>
      </c>
    </row>
    <row r="858" spans="1:7" x14ac:dyDescent="0.35">
      <c r="A858" s="1">
        <v>44750</v>
      </c>
      <c r="B858">
        <v>21611.200000000001</v>
      </c>
      <c r="C858">
        <v>21637.1</v>
      </c>
      <c r="D858">
        <v>22482.1</v>
      </c>
      <c r="E858">
        <v>21207</v>
      </c>
      <c r="F858" t="s">
        <v>848</v>
      </c>
      <c r="G858">
        <v>-1.1999999999999999E-3</v>
      </c>
    </row>
    <row r="859" spans="1:7" x14ac:dyDescent="0.35">
      <c r="A859" s="1">
        <v>44749</v>
      </c>
      <c r="B859">
        <v>21637.8</v>
      </c>
      <c r="C859">
        <v>20557.900000000001</v>
      </c>
      <c r="D859">
        <v>21817.8</v>
      </c>
      <c r="E859">
        <v>20282.7</v>
      </c>
      <c r="F859" t="s">
        <v>849</v>
      </c>
      <c r="G859">
        <v>5.2400000000000002E-2</v>
      </c>
    </row>
    <row r="860" spans="1:7" x14ac:dyDescent="0.35">
      <c r="A860" s="1">
        <v>44748</v>
      </c>
      <c r="B860">
        <v>20561.099999999999</v>
      </c>
      <c r="C860">
        <v>20180.400000000001</v>
      </c>
      <c r="D860">
        <v>20654.900000000001</v>
      </c>
      <c r="E860">
        <v>19785.3</v>
      </c>
      <c r="F860" t="s">
        <v>850</v>
      </c>
      <c r="G860">
        <v>1.78E-2</v>
      </c>
    </row>
    <row r="861" spans="1:7" x14ac:dyDescent="0.35">
      <c r="A861" s="1">
        <v>44747</v>
      </c>
      <c r="B861">
        <v>20200.599999999999</v>
      </c>
      <c r="C861">
        <v>20215.8</v>
      </c>
      <c r="D861">
        <v>20706.900000000001</v>
      </c>
      <c r="E861">
        <v>19315.400000000001</v>
      </c>
      <c r="F861" t="s">
        <v>851</v>
      </c>
      <c r="G861">
        <v>-8.0000000000000004E-4</v>
      </c>
    </row>
    <row r="862" spans="1:7" x14ac:dyDescent="0.35">
      <c r="A862" s="1">
        <v>44746</v>
      </c>
      <c r="B862">
        <v>20215.8</v>
      </c>
      <c r="C862">
        <v>19310.599999999999</v>
      </c>
      <c r="D862">
        <v>20303.8</v>
      </c>
      <c r="E862">
        <v>19052.5</v>
      </c>
      <c r="F862" t="s">
        <v>852</v>
      </c>
      <c r="G862">
        <v>4.6899999999999997E-2</v>
      </c>
    </row>
    <row r="863" spans="1:7" x14ac:dyDescent="0.35">
      <c r="A863" s="1">
        <v>44745</v>
      </c>
      <c r="B863">
        <v>19309.900000000001</v>
      </c>
      <c r="C863">
        <v>19243.400000000001</v>
      </c>
      <c r="D863">
        <v>19626.400000000001</v>
      </c>
      <c r="E863">
        <v>18794.400000000001</v>
      </c>
      <c r="F863" t="s">
        <v>853</v>
      </c>
      <c r="G863">
        <v>3.5000000000000001E-3</v>
      </c>
    </row>
    <row r="864" spans="1:7" x14ac:dyDescent="0.35">
      <c r="A864" s="1">
        <v>44744</v>
      </c>
      <c r="B864">
        <v>19243.2</v>
      </c>
      <c r="C864">
        <v>19275.400000000001</v>
      </c>
      <c r="D864">
        <v>19425.400000000001</v>
      </c>
      <c r="E864">
        <v>19006.400000000001</v>
      </c>
      <c r="F864" t="s">
        <v>854</v>
      </c>
      <c r="G864">
        <v>-1E-3</v>
      </c>
    </row>
    <row r="865" spans="1:7" x14ac:dyDescent="0.35">
      <c r="A865" s="1">
        <v>44743</v>
      </c>
      <c r="B865">
        <v>19262.900000000001</v>
      </c>
      <c r="C865">
        <v>19926.599999999999</v>
      </c>
      <c r="D865">
        <v>20785.599999999999</v>
      </c>
      <c r="E865">
        <v>18980.099999999999</v>
      </c>
      <c r="F865" t="s">
        <v>855</v>
      </c>
      <c r="G865">
        <v>-3.3300000000000003E-2</v>
      </c>
    </row>
    <row r="866" spans="1:7" x14ac:dyDescent="0.35">
      <c r="A866" s="1">
        <v>44742</v>
      </c>
      <c r="B866">
        <v>19926.599999999999</v>
      </c>
      <c r="C866">
        <v>20111.3</v>
      </c>
      <c r="D866">
        <v>20155.099999999999</v>
      </c>
      <c r="E866">
        <v>18682.7</v>
      </c>
      <c r="F866" t="s">
        <v>856</v>
      </c>
      <c r="G866">
        <v>-9.1999999999999998E-3</v>
      </c>
    </row>
    <row r="867" spans="1:7" x14ac:dyDescent="0.35">
      <c r="A867" s="1">
        <v>44741</v>
      </c>
      <c r="B867">
        <v>20111.3</v>
      </c>
      <c r="C867">
        <v>20278</v>
      </c>
      <c r="D867">
        <v>20415.8</v>
      </c>
      <c r="E867">
        <v>19880.7</v>
      </c>
      <c r="F867" t="s">
        <v>857</v>
      </c>
      <c r="G867">
        <v>-8.2000000000000007E-3</v>
      </c>
    </row>
    <row r="868" spans="1:7" x14ac:dyDescent="0.35">
      <c r="A868" s="1">
        <v>44740</v>
      </c>
      <c r="B868">
        <v>20278</v>
      </c>
      <c r="C868">
        <v>20727.900000000001</v>
      </c>
      <c r="D868">
        <v>21200.2</v>
      </c>
      <c r="E868">
        <v>20210.5</v>
      </c>
      <c r="F868" t="s">
        <v>858</v>
      </c>
      <c r="G868">
        <v>-2.18E-2</v>
      </c>
    </row>
    <row r="869" spans="1:7" x14ac:dyDescent="0.35">
      <c r="A869" s="1">
        <v>44739</v>
      </c>
      <c r="B869">
        <v>20730.2</v>
      </c>
      <c r="C869">
        <v>21037.7</v>
      </c>
      <c r="D869">
        <v>21497.5</v>
      </c>
      <c r="E869">
        <v>20568</v>
      </c>
      <c r="F869" t="s">
        <v>859</v>
      </c>
      <c r="G869">
        <v>-1.49E-2</v>
      </c>
    </row>
    <row r="870" spans="1:7" x14ac:dyDescent="0.35">
      <c r="A870" s="1">
        <v>44738</v>
      </c>
      <c r="B870">
        <v>21043.5</v>
      </c>
      <c r="C870">
        <v>21489.9</v>
      </c>
      <c r="D870">
        <v>21837.4</v>
      </c>
      <c r="E870">
        <v>20989.7</v>
      </c>
      <c r="F870" t="s">
        <v>860</v>
      </c>
      <c r="G870">
        <v>-2.0799999999999999E-2</v>
      </c>
    </row>
    <row r="871" spans="1:7" x14ac:dyDescent="0.35">
      <c r="A871" s="1">
        <v>44737</v>
      </c>
      <c r="B871">
        <v>21489.9</v>
      </c>
      <c r="C871">
        <v>21226.9</v>
      </c>
      <c r="D871">
        <v>21553.4</v>
      </c>
      <c r="E871">
        <v>20917.5</v>
      </c>
      <c r="F871" t="s">
        <v>861</v>
      </c>
      <c r="G871">
        <v>1.24E-2</v>
      </c>
    </row>
    <row r="872" spans="1:7" x14ac:dyDescent="0.35">
      <c r="A872" s="1">
        <v>44736</v>
      </c>
      <c r="B872">
        <v>21226.9</v>
      </c>
      <c r="C872">
        <v>21100.9</v>
      </c>
      <c r="D872">
        <v>21488.7</v>
      </c>
      <c r="E872">
        <v>20743.900000000001</v>
      </c>
      <c r="F872" t="s">
        <v>862</v>
      </c>
      <c r="G872">
        <v>6.0000000000000001E-3</v>
      </c>
    </row>
    <row r="873" spans="1:7" x14ac:dyDescent="0.35">
      <c r="A873" s="1">
        <v>44735</v>
      </c>
      <c r="B873">
        <v>21100.7</v>
      </c>
      <c r="C873">
        <v>19967.3</v>
      </c>
      <c r="D873">
        <v>21189.8</v>
      </c>
      <c r="E873">
        <v>19907.5</v>
      </c>
      <c r="F873" t="s">
        <v>863</v>
      </c>
      <c r="G873">
        <v>5.6800000000000003E-2</v>
      </c>
    </row>
    <row r="874" spans="1:7" x14ac:dyDescent="0.35">
      <c r="A874" s="1">
        <v>44734</v>
      </c>
      <c r="B874">
        <v>19965.8</v>
      </c>
      <c r="C874">
        <v>20720.2</v>
      </c>
      <c r="D874">
        <v>20864.3</v>
      </c>
      <c r="E874">
        <v>19780.2</v>
      </c>
      <c r="F874" t="s">
        <v>864</v>
      </c>
      <c r="G874">
        <v>-3.6400000000000002E-2</v>
      </c>
    </row>
    <row r="875" spans="1:7" x14ac:dyDescent="0.35">
      <c r="A875" s="1">
        <v>44733</v>
      </c>
      <c r="B875">
        <v>20720.400000000001</v>
      </c>
      <c r="C875">
        <v>20571.599999999999</v>
      </c>
      <c r="D875">
        <v>21689.3</v>
      </c>
      <c r="E875">
        <v>20371.7</v>
      </c>
      <c r="F875" t="s">
        <v>865</v>
      </c>
      <c r="G875">
        <v>7.1999999999999998E-3</v>
      </c>
    </row>
    <row r="876" spans="1:7" x14ac:dyDescent="0.35">
      <c r="A876" s="1">
        <v>44732</v>
      </c>
      <c r="B876">
        <v>20572.3</v>
      </c>
      <c r="C876">
        <v>20576.900000000001</v>
      </c>
      <c r="D876">
        <v>20996.799999999999</v>
      </c>
      <c r="E876">
        <v>19658.8</v>
      </c>
      <c r="F876" t="s">
        <v>866</v>
      </c>
      <c r="G876">
        <v>-2.0000000000000001E-4</v>
      </c>
    </row>
    <row r="877" spans="1:7" x14ac:dyDescent="0.35">
      <c r="A877" s="1">
        <v>44731</v>
      </c>
      <c r="B877">
        <v>20577.2</v>
      </c>
      <c r="C877">
        <v>18983.400000000001</v>
      </c>
      <c r="D877">
        <v>20763.5</v>
      </c>
      <c r="E877">
        <v>17983.7</v>
      </c>
      <c r="F877" t="s">
        <v>867</v>
      </c>
      <c r="G877">
        <v>8.3799999999999999E-2</v>
      </c>
    </row>
    <row r="878" spans="1:7" x14ac:dyDescent="0.35">
      <c r="A878" s="1">
        <v>44730</v>
      </c>
      <c r="B878">
        <v>18986.5</v>
      </c>
      <c r="C878">
        <v>20446.400000000001</v>
      </c>
      <c r="D878">
        <v>20744.7</v>
      </c>
      <c r="E878">
        <v>17630.5</v>
      </c>
      <c r="F878" t="s">
        <v>868</v>
      </c>
      <c r="G878">
        <v>-7.1300000000000002E-2</v>
      </c>
    </row>
    <row r="879" spans="1:7" x14ac:dyDescent="0.35">
      <c r="A879" s="1">
        <v>44729</v>
      </c>
      <c r="B879">
        <v>20444.599999999999</v>
      </c>
      <c r="C879">
        <v>20391.3</v>
      </c>
      <c r="D879">
        <v>21315.4</v>
      </c>
      <c r="E879">
        <v>20244.099999999999</v>
      </c>
      <c r="F879" t="s">
        <v>869</v>
      </c>
      <c r="G879">
        <v>2.8E-3</v>
      </c>
    </row>
    <row r="880" spans="1:7" x14ac:dyDescent="0.35">
      <c r="A880" s="1">
        <v>44728</v>
      </c>
      <c r="B880">
        <v>20386.599999999999</v>
      </c>
      <c r="C880">
        <v>22577.9</v>
      </c>
      <c r="D880">
        <v>22942.1</v>
      </c>
      <c r="E880">
        <v>20231.099999999999</v>
      </c>
      <c r="F880" t="s">
        <v>870</v>
      </c>
      <c r="G880">
        <v>-9.7100000000000006E-2</v>
      </c>
    </row>
    <row r="881" spans="1:7" x14ac:dyDescent="0.35">
      <c r="A881" s="1">
        <v>44727</v>
      </c>
      <c r="B881">
        <v>22577.9</v>
      </c>
      <c r="C881">
        <v>22137.5</v>
      </c>
      <c r="D881">
        <v>22754.400000000001</v>
      </c>
      <c r="E881">
        <v>20125.8</v>
      </c>
      <c r="F881" t="s">
        <v>871</v>
      </c>
      <c r="G881">
        <v>1.9E-2</v>
      </c>
    </row>
    <row r="882" spans="1:7" x14ac:dyDescent="0.35">
      <c r="A882" s="1">
        <v>44726</v>
      </c>
      <c r="B882">
        <v>22157.3</v>
      </c>
      <c r="C882">
        <v>22449.1</v>
      </c>
      <c r="D882">
        <v>23200.3</v>
      </c>
      <c r="E882">
        <v>20860.900000000001</v>
      </c>
      <c r="F882" t="s">
        <v>872</v>
      </c>
      <c r="G882">
        <v>-1.29E-2</v>
      </c>
    </row>
    <row r="883" spans="1:7" x14ac:dyDescent="0.35">
      <c r="A883" s="1">
        <v>44725</v>
      </c>
      <c r="B883">
        <v>22448</v>
      </c>
      <c r="C883">
        <v>26606.3</v>
      </c>
      <c r="D883">
        <v>26857.599999999999</v>
      </c>
      <c r="E883">
        <v>22006.3</v>
      </c>
      <c r="F883" t="s">
        <v>873</v>
      </c>
      <c r="G883">
        <v>-0.15629999999999999</v>
      </c>
    </row>
    <row r="884" spans="1:7" x14ac:dyDescent="0.35">
      <c r="A884" s="1">
        <v>44724</v>
      </c>
      <c r="B884">
        <v>26606.3</v>
      </c>
      <c r="C884">
        <v>28404</v>
      </c>
      <c r="D884">
        <v>28534.799999999999</v>
      </c>
      <c r="E884">
        <v>26606.3</v>
      </c>
      <c r="F884" t="s">
        <v>874</v>
      </c>
      <c r="G884">
        <v>-6.3299999999999995E-2</v>
      </c>
    </row>
    <row r="885" spans="1:7" x14ac:dyDescent="0.35">
      <c r="A885" s="1">
        <v>44723</v>
      </c>
      <c r="B885">
        <v>28403.4</v>
      </c>
      <c r="C885">
        <v>29083.3</v>
      </c>
      <c r="D885">
        <v>29426.6</v>
      </c>
      <c r="E885">
        <v>28161.8</v>
      </c>
      <c r="F885" t="s">
        <v>875</v>
      </c>
      <c r="G885">
        <v>-2.3400000000000001E-2</v>
      </c>
    </row>
    <row r="886" spans="1:7" x14ac:dyDescent="0.35">
      <c r="A886" s="1">
        <v>44722</v>
      </c>
      <c r="B886">
        <v>29083.3</v>
      </c>
      <c r="C886">
        <v>30097.4</v>
      </c>
      <c r="D886">
        <v>30325.599999999999</v>
      </c>
      <c r="E886">
        <v>28884.9</v>
      </c>
      <c r="F886" t="s">
        <v>876</v>
      </c>
      <c r="G886">
        <v>-3.3700000000000001E-2</v>
      </c>
    </row>
    <row r="887" spans="1:7" x14ac:dyDescent="0.35">
      <c r="A887" s="1">
        <v>44721</v>
      </c>
      <c r="B887">
        <v>30097.8</v>
      </c>
      <c r="C887">
        <v>30202.1</v>
      </c>
      <c r="D887">
        <v>30691.4</v>
      </c>
      <c r="E887">
        <v>29953.8</v>
      </c>
      <c r="F887" t="s">
        <v>877</v>
      </c>
      <c r="G887">
        <v>-3.3999999999999998E-3</v>
      </c>
    </row>
    <row r="888" spans="1:7" x14ac:dyDescent="0.35">
      <c r="A888" s="1">
        <v>44720</v>
      </c>
      <c r="B888">
        <v>30201.599999999999</v>
      </c>
      <c r="C888">
        <v>31127.200000000001</v>
      </c>
      <c r="D888">
        <v>31312.1</v>
      </c>
      <c r="E888">
        <v>29874.799999999999</v>
      </c>
      <c r="F888" t="s">
        <v>878</v>
      </c>
      <c r="G888">
        <v>-2.98E-2</v>
      </c>
    </row>
    <row r="889" spans="1:7" x14ac:dyDescent="0.35">
      <c r="A889" s="1">
        <v>44719</v>
      </c>
      <c r="B889">
        <v>31128.799999999999</v>
      </c>
      <c r="C889">
        <v>31370.3</v>
      </c>
      <c r="D889">
        <v>31556.6</v>
      </c>
      <c r="E889">
        <v>29235</v>
      </c>
      <c r="F889" t="s">
        <v>879</v>
      </c>
      <c r="G889">
        <v>-7.6E-3</v>
      </c>
    </row>
    <row r="890" spans="1:7" x14ac:dyDescent="0.35">
      <c r="A890" s="1">
        <v>44718</v>
      </c>
      <c r="B890">
        <v>31367.599999999999</v>
      </c>
      <c r="C890">
        <v>29911.200000000001</v>
      </c>
      <c r="D890">
        <v>31753.4</v>
      </c>
      <c r="E890">
        <v>29888.6</v>
      </c>
      <c r="F890" t="s">
        <v>880</v>
      </c>
      <c r="G890">
        <v>4.8599999999999997E-2</v>
      </c>
    </row>
    <row r="891" spans="1:7" x14ac:dyDescent="0.35">
      <c r="A891" s="1">
        <v>44717</v>
      </c>
      <c r="B891">
        <v>29913</v>
      </c>
      <c r="C891">
        <v>29865.1</v>
      </c>
      <c r="D891">
        <v>30166.9</v>
      </c>
      <c r="E891">
        <v>29539</v>
      </c>
      <c r="F891" t="s">
        <v>881</v>
      </c>
      <c r="G891">
        <v>1.6000000000000001E-3</v>
      </c>
    </row>
    <row r="892" spans="1:7" x14ac:dyDescent="0.35">
      <c r="A892" s="1">
        <v>44716</v>
      </c>
      <c r="B892">
        <v>29864.3</v>
      </c>
      <c r="C892">
        <v>29700.9</v>
      </c>
      <c r="D892">
        <v>29963.8</v>
      </c>
      <c r="E892">
        <v>29489.5</v>
      </c>
      <c r="F892" t="s">
        <v>882</v>
      </c>
      <c r="G892">
        <v>5.4999999999999997E-3</v>
      </c>
    </row>
    <row r="893" spans="1:7" x14ac:dyDescent="0.35">
      <c r="A893" s="1">
        <v>44715</v>
      </c>
      <c r="B893">
        <v>29700.9</v>
      </c>
      <c r="C893">
        <v>30455.7</v>
      </c>
      <c r="D893">
        <v>30674.799999999999</v>
      </c>
      <c r="E893">
        <v>29330.799999999999</v>
      </c>
      <c r="F893" t="s">
        <v>883</v>
      </c>
      <c r="G893">
        <v>-2.4799999999999999E-2</v>
      </c>
    </row>
    <row r="894" spans="1:7" x14ac:dyDescent="0.35">
      <c r="A894" s="1">
        <v>44714</v>
      </c>
      <c r="B894">
        <v>30455.5</v>
      </c>
      <c r="C894">
        <v>29798.6</v>
      </c>
      <c r="D894">
        <v>30638.5</v>
      </c>
      <c r="E894">
        <v>29604.400000000001</v>
      </c>
      <c r="F894" t="s">
        <v>884</v>
      </c>
      <c r="G894">
        <v>2.1999999999999999E-2</v>
      </c>
    </row>
    <row r="895" spans="1:7" x14ac:dyDescent="0.35">
      <c r="A895" s="1">
        <v>44713</v>
      </c>
      <c r="B895">
        <v>29798.5</v>
      </c>
      <c r="C895">
        <v>31793.1</v>
      </c>
      <c r="D895">
        <v>31969.9</v>
      </c>
      <c r="E895">
        <v>29396.6</v>
      </c>
      <c r="F895" t="s">
        <v>885</v>
      </c>
      <c r="G895">
        <v>-6.2700000000000006E-2</v>
      </c>
    </row>
    <row r="896" spans="1:7" x14ac:dyDescent="0.35">
      <c r="A896" s="1">
        <v>44712</v>
      </c>
      <c r="B896">
        <v>31793.4</v>
      </c>
      <c r="C896">
        <v>31730.2</v>
      </c>
      <c r="D896">
        <v>32377.5</v>
      </c>
      <c r="E896">
        <v>31221.200000000001</v>
      </c>
      <c r="F896" t="s">
        <v>886</v>
      </c>
      <c r="G896">
        <v>2.2000000000000001E-3</v>
      </c>
    </row>
    <row r="897" spans="1:7" x14ac:dyDescent="0.35">
      <c r="A897" s="1">
        <v>44711</v>
      </c>
      <c r="B897">
        <v>31723.3</v>
      </c>
      <c r="C897">
        <v>29465.200000000001</v>
      </c>
      <c r="D897">
        <v>32185.599999999999</v>
      </c>
      <c r="E897">
        <v>29307.200000000001</v>
      </c>
      <c r="F897" t="s">
        <v>887</v>
      </c>
      <c r="G897">
        <v>7.6600000000000001E-2</v>
      </c>
    </row>
    <row r="898" spans="1:7" x14ac:dyDescent="0.35">
      <c r="A898" s="1">
        <v>44710</v>
      </c>
      <c r="B898">
        <v>29465.200000000001</v>
      </c>
      <c r="C898">
        <v>29027.1</v>
      </c>
      <c r="D898">
        <v>29556.5</v>
      </c>
      <c r="E898">
        <v>28838.7</v>
      </c>
      <c r="F898" t="s">
        <v>888</v>
      </c>
      <c r="G898">
        <v>1.5100000000000001E-2</v>
      </c>
    </row>
    <row r="899" spans="1:7" x14ac:dyDescent="0.35">
      <c r="A899" s="1">
        <v>44709</v>
      </c>
      <c r="B899">
        <v>29027.1</v>
      </c>
      <c r="C899">
        <v>28620.1</v>
      </c>
      <c r="D899">
        <v>29194.400000000001</v>
      </c>
      <c r="E899">
        <v>28537.200000000001</v>
      </c>
      <c r="F899" t="s">
        <v>889</v>
      </c>
      <c r="G899">
        <v>1.49E-2</v>
      </c>
    </row>
    <row r="900" spans="1:7" x14ac:dyDescent="0.35">
      <c r="A900" s="1">
        <v>44708</v>
      </c>
      <c r="B900">
        <v>28601.200000000001</v>
      </c>
      <c r="C900">
        <v>29194</v>
      </c>
      <c r="D900">
        <v>29377.1</v>
      </c>
      <c r="E900">
        <v>28282.2</v>
      </c>
      <c r="F900" t="s">
        <v>890</v>
      </c>
      <c r="G900">
        <v>-2.06E-2</v>
      </c>
    </row>
    <row r="901" spans="1:7" x14ac:dyDescent="0.35">
      <c r="A901" s="1">
        <v>44707</v>
      </c>
      <c r="B901">
        <v>29203.5</v>
      </c>
      <c r="C901">
        <v>29537.9</v>
      </c>
      <c r="D901">
        <v>29868.9</v>
      </c>
      <c r="E901">
        <v>28077.9</v>
      </c>
      <c r="F901" t="s">
        <v>891</v>
      </c>
      <c r="G901">
        <v>-1.14E-2</v>
      </c>
    </row>
    <row r="902" spans="1:7" x14ac:dyDescent="0.35">
      <c r="A902" s="1">
        <v>44706</v>
      </c>
      <c r="B902">
        <v>29540.6</v>
      </c>
      <c r="C902">
        <v>29648.7</v>
      </c>
      <c r="D902">
        <v>30202.3</v>
      </c>
      <c r="E902">
        <v>29353.5</v>
      </c>
      <c r="F902" t="s">
        <v>892</v>
      </c>
      <c r="G902">
        <v>-3.5999999999999999E-3</v>
      </c>
    </row>
    <row r="903" spans="1:7" x14ac:dyDescent="0.35">
      <c r="A903" s="1">
        <v>44705</v>
      </c>
      <c r="B903">
        <v>29648.7</v>
      </c>
      <c r="C903">
        <v>29091.599999999999</v>
      </c>
      <c r="D903">
        <v>29810.799999999999</v>
      </c>
      <c r="E903">
        <v>28706.1</v>
      </c>
      <c r="F903" t="s">
        <v>893</v>
      </c>
      <c r="G903">
        <v>1.9099999999999999E-2</v>
      </c>
    </row>
    <row r="904" spans="1:7" x14ac:dyDescent="0.35">
      <c r="A904" s="1">
        <v>44704</v>
      </c>
      <c r="B904">
        <v>29093.3</v>
      </c>
      <c r="C904">
        <v>30287.3</v>
      </c>
      <c r="D904">
        <v>30644.799999999999</v>
      </c>
      <c r="E904">
        <v>28913.599999999999</v>
      </c>
      <c r="F904" t="s">
        <v>894</v>
      </c>
      <c r="G904">
        <v>-3.9399999999999998E-2</v>
      </c>
    </row>
    <row r="905" spans="1:7" x14ac:dyDescent="0.35">
      <c r="A905" s="1">
        <v>44703</v>
      </c>
      <c r="B905">
        <v>30286.6</v>
      </c>
      <c r="C905">
        <v>29433</v>
      </c>
      <c r="D905">
        <v>30462</v>
      </c>
      <c r="E905">
        <v>29260.1</v>
      </c>
      <c r="F905" t="s">
        <v>895</v>
      </c>
      <c r="G905">
        <v>2.8899999999999999E-2</v>
      </c>
    </row>
    <row r="906" spans="1:7" x14ac:dyDescent="0.35">
      <c r="A906" s="1">
        <v>44702</v>
      </c>
      <c r="B906">
        <v>29434.6</v>
      </c>
      <c r="C906">
        <v>29188.7</v>
      </c>
      <c r="D906">
        <v>29623.200000000001</v>
      </c>
      <c r="E906">
        <v>28953.9</v>
      </c>
      <c r="F906" t="s">
        <v>896</v>
      </c>
      <c r="G906">
        <v>8.8000000000000005E-3</v>
      </c>
    </row>
    <row r="907" spans="1:7" x14ac:dyDescent="0.35">
      <c r="A907" s="1">
        <v>44701</v>
      </c>
      <c r="B907">
        <v>29178.6</v>
      </c>
      <c r="C907">
        <v>30305.9</v>
      </c>
      <c r="D907">
        <v>30735.1</v>
      </c>
      <c r="E907">
        <v>28738.5</v>
      </c>
      <c r="F907" t="s">
        <v>897</v>
      </c>
      <c r="G907">
        <v>-3.7199999999999997E-2</v>
      </c>
    </row>
    <row r="908" spans="1:7" x14ac:dyDescent="0.35">
      <c r="A908" s="1">
        <v>44700</v>
      </c>
      <c r="B908">
        <v>30305.9</v>
      </c>
      <c r="C908">
        <v>28700.400000000001</v>
      </c>
      <c r="D908">
        <v>30525.1</v>
      </c>
      <c r="E908">
        <v>28682.1</v>
      </c>
      <c r="F908" t="s">
        <v>898</v>
      </c>
      <c r="G908">
        <v>5.6599999999999998E-2</v>
      </c>
    </row>
    <row r="909" spans="1:7" x14ac:dyDescent="0.35">
      <c r="A909" s="1">
        <v>44699</v>
      </c>
      <c r="B909">
        <v>28683.7</v>
      </c>
      <c r="C909">
        <v>30437.5</v>
      </c>
      <c r="D909">
        <v>30687.9</v>
      </c>
      <c r="E909">
        <v>28648.1</v>
      </c>
      <c r="F909" t="s">
        <v>899</v>
      </c>
      <c r="G909">
        <v>-5.7599999999999998E-2</v>
      </c>
    </row>
    <row r="910" spans="1:7" x14ac:dyDescent="0.35">
      <c r="A910" s="1">
        <v>44698</v>
      </c>
      <c r="B910">
        <v>30437.5</v>
      </c>
      <c r="C910">
        <v>29856.7</v>
      </c>
      <c r="D910">
        <v>30720.1</v>
      </c>
      <c r="E910">
        <v>29484.5</v>
      </c>
      <c r="F910" t="s">
        <v>900</v>
      </c>
      <c r="G910">
        <v>1.9699999999999999E-2</v>
      </c>
    </row>
    <row r="911" spans="1:7" x14ac:dyDescent="0.35">
      <c r="A911" s="1">
        <v>44697</v>
      </c>
      <c r="B911">
        <v>29849</v>
      </c>
      <c r="C911">
        <v>31308.3</v>
      </c>
      <c r="D911">
        <v>31312.400000000001</v>
      </c>
      <c r="E911">
        <v>29135.8</v>
      </c>
      <c r="F911" t="s">
        <v>901</v>
      </c>
      <c r="G911">
        <v>-4.6600000000000003E-2</v>
      </c>
    </row>
    <row r="912" spans="1:7" x14ac:dyDescent="0.35">
      <c r="A912" s="1">
        <v>44696</v>
      </c>
      <c r="B912">
        <v>31308.7</v>
      </c>
      <c r="C912">
        <v>30078.6</v>
      </c>
      <c r="D912">
        <v>31383.8</v>
      </c>
      <c r="E912">
        <v>29499.4</v>
      </c>
      <c r="F912" t="s">
        <v>902</v>
      </c>
      <c r="G912">
        <v>4.0800000000000003E-2</v>
      </c>
    </row>
    <row r="913" spans="1:7" x14ac:dyDescent="0.35">
      <c r="A913" s="1">
        <v>44695</v>
      </c>
      <c r="B913">
        <v>30080.400000000001</v>
      </c>
      <c r="C913">
        <v>29285.200000000001</v>
      </c>
      <c r="D913">
        <v>30277.4</v>
      </c>
      <c r="E913">
        <v>28666.7</v>
      </c>
      <c r="F913" t="s">
        <v>903</v>
      </c>
      <c r="G913">
        <v>2.7199999999999998E-2</v>
      </c>
    </row>
    <row r="914" spans="1:7" x14ac:dyDescent="0.35">
      <c r="A914" s="1">
        <v>44694</v>
      </c>
      <c r="B914">
        <v>29284.400000000001</v>
      </c>
      <c r="C914">
        <v>28994.3</v>
      </c>
      <c r="D914">
        <v>31002.7</v>
      </c>
      <c r="E914">
        <v>28755</v>
      </c>
      <c r="F914" t="s">
        <v>904</v>
      </c>
      <c r="G914">
        <v>1.06E-2</v>
      </c>
    </row>
    <row r="915" spans="1:7" x14ac:dyDescent="0.35">
      <c r="A915" s="1">
        <v>44693</v>
      </c>
      <c r="B915">
        <v>28976</v>
      </c>
      <c r="C915">
        <v>29073.4</v>
      </c>
      <c r="D915">
        <v>30136.7</v>
      </c>
      <c r="E915">
        <v>26500.5</v>
      </c>
      <c r="F915" t="s">
        <v>905</v>
      </c>
      <c r="G915">
        <v>-3.2000000000000002E-3</v>
      </c>
    </row>
    <row r="916" spans="1:7" x14ac:dyDescent="0.35">
      <c r="A916" s="1">
        <v>44692</v>
      </c>
      <c r="B916">
        <v>29068.2</v>
      </c>
      <c r="C916">
        <v>31008</v>
      </c>
      <c r="D916">
        <v>32113.599999999999</v>
      </c>
      <c r="E916">
        <v>27835.5</v>
      </c>
      <c r="F916" t="s">
        <v>906</v>
      </c>
      <c r="G916">
        <v>-6.25E-2</v>
      </c>
    </row>
    <row r="917" spans="1:7" x14ac:dyDescent="0.35">
      <c r="A917" s="1">
        <v>44691</v>
      </c>
      <c r="B917">
        <v>31007.5</v>
      </c>
      <c r="C917">
        <v>30098.2</v>
      </c>
      <c r="D917">
        <v>32621.200000000001</v>
      </c>
      <c r="E917">
        <v>29831</v>
      </c>
      <c r="F917" t="s">
        <v>907</v>
      </c>
      <c r="G917">
        <v>3.0300000000000001E-2</v>
      </c>
    </row>
    <row r="918" spans="1:7" x14ac:dyDescent="0.35">
      <c r="A918" s="1">
        <v>44690</v>
      </c>
      <c r="B918">
        <v>30095</v>
      </c>
      <c r="C918">
        <v>34041</v>
      </c>
      <c r="D918">
        <v>34227</v>
      </c>
      <c r="E918">
        <v>30095</v>
      </c>
      <c r="F918" t="s">
        <v>908</v>
      </c>
      <c r="G918">
        <v>-0.1164</v>
      </c>
    </row>
    <row r="919" spans="1:7" x14ac:dyDescent="0.35">
      <c r="A919" s="1">
        <v>44689</v>
      </c>
      <c r="B919">
        <v>34060</v>
      </c>
      <c r="C919">
        <v>35468</v>
      </c>
      <c r="D919">
        <v>35497</v>
      </c>
      <c r="E919">
        <v>33727</v>
      </c>
      <c r="F919" t="s">
        <v>909</v>
      </c>
      <c r="G919">
        <v>-3.9699999999999999E-2</v>
      </c>
    </row>
    <row r="920" spans="1:7" x14ac:dyDescent="0.35">
      <c r="A920" s="1">
        <v>44688</v>
      </c>
      <c r="B920">
        <v>35468</v>
      </c>
      <c r="C920">
        <v>36003</v>
      </c>
      <c r="D920">
        <v>36119</v>
      </c>
      <c r="E920">
        <v>34773</v>
      </c>
      <c r="F920" t="s">
        <v>910</v>
      </c>
      <c r="G920">
        <v>-1.4999999999999999E-2</v>
      </c>
    </row>
    <row r="921" spans="1:7" x14ac:dyDescent="0.35">
      <c r="A921" s="1">
        <v>44687</v>
      </c>
      <c r="B921">
        <v>36009</v>
      </c>
      <c r="C921">
        <v>36540</v>
      </c>
      <c r="D921">
        <v>36646</v>
      </c>
      <c r="E921">
        <v>35267</v>
      </c>
      <c r="F921" t="s">
        <v>911</v>
      </c>
      <c r="G921">
        <v>-1.46E-2</v>
      </c>
    </row>
    <row r="922" spans="1:7" x14ac:dyDescent="0.35">
      <c r="A922" s="1">
        <v>44686</v>
      </c>
      <c r="B922">
        <v>36544</v>
      </c>
      <c r="C922">
        <v>39686</v>
      </c>
      <c r="D922">
        <v>39833</v>
      </c>
      <c r="E922">
        <v>36183</v>
      </c>
      <c r="F922" t="s">
        <v>912</v>
      </c>
      <c r="G922">
        <v>-7.9200000000000007E-2</v>
      </c>
    </row>
    <row r="923" spans="1:7" x14ac:dyDescent="0.35">
      <c r="A923" s="1">
        <v>44685</v>
      </c>
      <c r="B923">
        <v>39688</v>
      </c>
      <c r="C923">
        <v>37717</v>
      </c>
      <c r="D923">
        <v>40021</v>
      </c>
      <c r="E923">
        <v>37660</v>
      </c>
      <c r="F923" t="s">
        <v>913</v>
      </c>
      <c r="G923">
        <v>5.2200000000000003E-2</v>
      </c>
    </row>
    <row r="924" spans="1:7" x14ac:dyDescent="0.35">
      <c r="A924" s="1">
        <v>44684</v>
      </c>
      <c r="B924">
        <v>37718</v>
      </c>
      <c r="C924">
        <v>38515</v>
      </c>
      <c r="D924">
        <v>38647</v>
      </c>
      <c r="E924">
        <v>37513</v>
      </c>
      <c r="F924" t="s">
        <v>914</v>
      </c>
      <c r="G924">
        <v>-2.07E-2</v>
      </c>
    </row>
    <row r="925" spans="1:7" x14ac:dyDescent="0.35">
      <c r="A925" s="1">
        <v>44683</v>
      </c>
      <c r="B925">
        <v>38514</v>
      </c>
      <c r="C925">
        <v>38472</v>
      </c>
      <c r="D925">
        <v>39134</v>
      </c>
      <c r="E925">
        <v>38061</v>
      </c>
      <c r="F925" t="s">
        <v>915</v>
      </c>
      <c r="G925">
        <v>1.4E-3</v>
      </c>
    </row>
    <row r="926" spans="1:7" x14ac:dyDescent="0.35">
      <c r="A926" s="1">
        <v>44682</v>
      </c>
      <c r="B926">
        <v>38461</v>
      </c>
      <c r="C926">
        <v>37642</v>
      </c>
      <c r="D926">
        <v>38676</v>
      </c>
      <c r="E926">
        <v>37397</v>
      </c>
      <c r="F926" t="s">
        <v>916</v>
      </c>
      <c r="G926">
        <v>2.1499999999999998E-2</v>
      </c>
    </row>
    <row r="927" spans="1:7" x14ac:dyDescent="0.35">
      <c r="A927" s="1">
        <v>44681</v>
      </c>
      <c r="B927">
        <v>37650</v>
      </c>
      <c r="C927">
        <v>38590</v>
      </c>
      <c r="D927">
        <v>38776</v>
      </c>
      <c r="E927">
        <v>37596</v>
      </c>
      <c r="F927" t="s">
        <v>917</v>
      </c>
      <c r="G927">
        <v>-2.41E-2</v>
      </c>
    </row>
    <row r="928" spans="1:7" x14ac:dyDescent="0.35">
      <c r="A928" s="1">
        <v>44680</v>
      </c>
      <c r="B928">
        <v>38581</v>
      </c>
      <c r="C928">
        <v>39748</v>
      </c>
      <c r="D928">
        <v>39919</v>
      </c>
      <c r="E928">
        <v>38175</v>
      </c>
      <c r="F928" t="s">
        <v>918</v>
      </c>
      <c r="G928">
        <v>-2.9399999999999999E-2</v>
      </c>
    </row>
    <row r="929" spans="1:7" x14ac:dyDescent="0.35">
      <c r="A929" s="1">
        <v>44679</v>
      </c>
      <c r="B929">
        <v>39748</v>
      </c>
      <c r="C929">
        <v>39243</v>
      </c>
      <c r="D929">
        <v>40382</v>
      </c>
      <c r="E929">
        <v>38888</v>
      </c>
      <c r="F929" t="s">
        <v>919</v>
      </c>
      <c r="G929">
        <v>1.29E-2</v>
      </c>
    </row>
    <row r="930" spans="1:7" x14ac:dyDescent="0.35">
      <c r="A930" s="1">
        <v>44678</v>
      </c>
      <c r="B930">
        <v>39243</v>
      </c>
      <c r="C930">
        <v>38113</v>
      </c>
      <c r="D930">
        <v>39447</v>
      </c>
      <c r="E930">
        <v>37869</v>
      </c>
      <c r="F930" t="s">
        <v>920</v>
      </c>
      <c r="G930">
        <v>2.9600000000000001E-2</v>
      </c>
    </row>
    <row r="931" spans="1:7" x14ac:dyDescent="0.35">
      <c r="A931" s="1">
        <v>44677</v>
      </c>
      <c r="B931">
        <v>38113</v>
      </c>
      <c r="C931">
        <v>40443</v>
      </c>
      <c r="D931">
        <v>40770</v>
      </c>
      <c r="E931">
        <v>37708</v>
      </c>
      <c r="F931" t="s">
        <v>921</v>
      </c>
      <c r="G931">
        <v>-5.7200000000000001E-2</v>
      </c>
    </row>
    <row r="932" spans="1:7" x14ac:dyDescent="0.35">
      <c r="A932" s="1">
        <v>44676</v>
      </c>
      <c r="B932">
        <v>40427</v>
      </c>
      <c r="C932">
        <v>39464</v>
      </c>
      <c r="D932">
        <v>40599</v>
      </c>
      <c r="E932">
        <v>38233</v>
      </c>
      <c r="F932" t="s">
        <v>922</v>
      </c>
      <c r="G932">
        <v>2.4400000000000002E-2</v>
      </c>
    </row>
    <row r="933" spans="1:7" x14ac:dyDescent="0.35">
      <c r="A933" s="1">
        <v>44675</v>
      </c>
      <c r="B933">
        <v>39464</v>
      </c>
      <c r="C933">
        <v>39434</v>
      </c>
      <c r="D933">
        <v>39929</v>
      </c>
      <c r="E933">
        <v>39033</v>
      </c>
      <c r="F933" t="s">
        <v>923</v>
      </c>
      <c r="G933">
        <v>1.1999999999999999E-3</v>
      </c>
    </row>
    <row r="934" spans="1:7" x14ac:dyDescent="0.35">
      <c r="A934" s="1">
        <v>44674</v>
      </c>
      <c r="B934">
        <v>39418</v>
      </c>
      <c r="C934">
        <v>39709</v>
      </c>
      <c r="D934">
        <v>39973</v>
      </c>
      <c r="E934">
        <v>39291</v>
      </c>
      <c r="F934" t="s">
        <v>924</v>
      </c>
      <c r="G934">
        <v>-7.3000000000000001E-3</v>
      </c>
    </row>
    <row r="935" spans="1:7" x14ac:dyDescent="0.35">
      <c r="A935" s="1">
        <v>44673</v>
      </c>
      <c r="B935">
        <v>39709</v>
      </c>
      <c r="C935">
        <v>40487</v>
      </c>
      <c r="D935">
        <v>40792</v>
      </c>
      <c r="E935">
        <v>39200</v>
      </c>
      <c r="F935" t="s">
        <v>925</v>
      </c>
      <c r="G935">
        <v>-1.9099999999999999E-2</v>
      </c>
    </row>
    <row r="936" spans="1:7" x14ac:dyDescent="0.35">
      <c r="A936" s="1">
        <v>44672</v>
      </c>
      <c r="B936">
        <v>40482</v>
      </c>
      <c r="C936">
        <v>41370</v>
      </c>
      <c r="D936">
        <v>42969</v>
      </c>
      <c r="E936">
        <v>39793</v>
      </c>
      <c r="F936" t="s">
        <v>926</v>
      </c>
      <c r="G936">
        <v>-2.1399999999999999E-2</v>
      </c>
    </row>
    <row r="937" spans="1:7" x14ac:dyDescent="0.35">
      <c r="A937" s="1">
        <v>44671</v>
      </c>
      <c r="B937">
        <v>41368</v>
      </c>
      <c r="C937">
        <v>41499</v>
      </c>
      <c r="D937">
        <v>42203</v>
      </c>
      <c r="E937">
        <v>40915</v>
      </c>
      <c r="F937" t="s">
        <v>927</v>
      </c>
      <c r="G937">
        <v>-3.3E-3</v>
      </c>
    </row>
    <row r="938" spans="1:7" x14ac:dyDescent="0.35">
      <c r="A938" s="1">
        <v>44670</v>
      </c>
      <c r="B938">
        <v>41503</v>
      </c>
      <c r="C938">
        <v>40809</v>
      </c>
      <c r="D938">
        <v>41746</v>
      </c>
      <c r="E938">
        <v>40585</v>
      </c>
      <c r="F938" t="s">
        <v>928</v>
      </c>
      <c r="G938">
        <v>1.72E-2</v>
      </c>
    </row>
    <row r="939" spans="1:7" x14ac:dyDescent="0.35">
      <c r="A939" s="1">
        <v>44669</v>
      </c>
      <c r="B939">
        <v>40803</v>
      </c>
      <c r="C939">
        <v>39700</v>
      </c>
      <c r="D939">
        <v>41095</v>
      </c>
      <c r="E939">
        <v>38577</v>
      </c>
      <c r="F939" t="s">
        <v>929</v>
      </c>
      <c r="G939">
        <v>2.7699999999999999E-2</v>
      </c>
    </row>
    <row r="940" spans="1:7" x14ac:dyDescent="0.35">
      <c r="A940" s="1">
        <v>44668</v>
      </c>
      <c r="B940">
        <v>39703</v>
      </c>
      <c r="C940">
        <v>40382</v>
      </c>
      <c r="D940">
        <v>40599</v>
      </c>
      <c r="E940">
        <v>39561</v>
      </c>
      <c r="F940" t="s">
        <v>930</v>
      </c>
      <c r="G940">
        <v>-1.6799999999999999E-2</v>
      </c>
    </row>
    <row r="941" spans="1:7" x14ac:dyDescent="0.35">
      <c r="A941" s="1">
        <v>44667</v>
      </c>
      <c r="B941">
        <v>40382</v>
      </c>
      <c r="C941">
        <v>40571</v>
      </c>
      <c r="D941">
        <v>40691</v>
      </c>
      <c r="E941">
        <v>40003</v>
      </c>
      <c r="F941" t="s">
        <v>931</v>
      </c>
      <c r="G941">
        <v>-4.4000000000000003E-3</v>
      </c>
    </row>
    <row r="942" spans="1:7" x14ac:dyDescent="0.35">
      <c r="A942" s="1">
        <v>44666</v>
      </c>
      <c r="B942">
        <v>40560</v>
      </c>
      <c r="C942">
        <v>39936</v>
      </c>
      <c r="D942">
        <v>40850</v>
      </c>
      <c r="E942">
        <v>39781</v>
      </c>
      <c r="F942" t="s">
        <v>932</v>
      </c>
      <c r="G942">
        <v>1.5599999999999999E-2</v>
      </c>
    </row>
    <row r="943" spans="1:7" x14ac:dyDescent="0.35">
      <c r="A943" s="1">
        <v>44665</v>
      </c>
      <c r="B943">
        <v>39936</v>
      </c>
      <c r="C943">
        <v>41133</v>
      </c>
      <c r="D943">
        <v>41494</v>
      </c>
      <c r="E943">
        <v>39585</v>
      </c>
      <c r="F943" t="s">
        <v>933</v>
      </c>
      <c r="G943">
        <v>-2.9100000000000001E-2</v>
      </c>
    </row>
    <row r="944" spans="1:7" x14ac:dyDescent="0.35">
      <c r="A944" s="1">
        <v>44664</v>
      </c>
      <c r="B944">
        <v>41133</v>
      </c>
      <c r="C944">
        <v>40072</v>
      </c>
      <c r="D944">
        <v>41515</v>
      </c>
      <c r="E944">
        <v>39581</v>
      </c>
      <c r="F944" t="s">
        <v>934</v>
      </c>
      <c r="G944">
        <v>2.63E-2</v>
      </c>
    </row>
    <row r="945" spans="1:7" x14ac:dyDescent="0.35">
      <c r="A945" s="1">
        <v>44663</v>
      </c>
      <c r="B945">
        <v>40078</v>
      </c>
      <c r="C945">
        <v>39507</v>
      </c>
      <c r="D945">
        <v>40678</v>
      </c>
      <c r="E945">
        <v>39265</v>
      </c>
      <c r="F945" t="s">
        <v>935</v>
      </c>
      <c r="G945">
        <v>1.47E-2</v>
      </c>
    </row>
    <row r="946" spans="1:7" x14ac:dyDescent="0.35">
      <c r="A946" s="1">
        <v>44662</v>
      </c>
      <c r="B946">
        <v>39497</v>
      </c>
      <c r="C946">
        <v>42144</v>
      </c>
      <c r="D946">
        <v>42418</v>
      </c>
      <c r="E946">
        <v>39202</v>
      </c>
      <c r="F946" t="s">
        <v>936</v>
      </c>
      <c r="G946">
        <v>-6.2700000000000006E-2</v>
      </c>
    </row>
    <row r="947" spans="1:7" x14ac:dyDescent="0.35">
      <c r="A947" s="1">
        <v>44661</v>
      </c>
      <c r="B947">
        <v>42138</v>
      </c>
      <c r="C947">
        <v>42760</v>
      </c>
      <c r="D947">
        <v>43421</v>
      </c>
      <c r="E947">
        <v>41884</v>
      </c>
      <c r="F947" t="s">
        <v>937</v>
      </c>
      <c r="G947">
        <v>-1.47E-2</v>
      </c>
    </row>
    <row r="948" spans="1:7" x14ac:dyDescent="0.35">
      <c r="A948" s="1">
        <v>44660</v>
      </c>
      <c r="B948">
        <v>42767</v>
      </c>
      <c r="C948">
        <v>42275</v>
      </c>
      <c r="D948">
        <v>42809</v>
      </c>
      <c r="E948">
        <v>42129</v>
      </c>
      <c r="F948" t="s">
        <v>938</v>
      </c>
      <c r="G948">
        <v>1.1599999999999999E-2</v>
      </c>
    </row>
    <row r="949" spans="1:7" x14ac:dyDescent="0.35">
      <c r="A949" s="1">
        <v>44659</v>
      </c>
      <c r="B949">
        <v>42275</v>
      </c>
      <c r="C949">
        <v>43450</v>
      </c>
      <c r="D949">
        <v>43979</v>
      </c>
      <c r="E949">
        <v>42113</v>
      </c>
      <c r="F949" t="s">
        <v>939</v>
      </c>
      <c r="G949">
        <v>-2.7E-2</v>
      </c>
    </row>
    <row r="950" spans="1:7" x14ac:dyDescent="0.35">
      <c r="A950" s="1">
        <v>44658</v>
      </c>
      <c r="B950">
        <v>43448</v>
      </c>
      <c r="C950">
        <v>43166</v>
      </c>
      <c r="D950">
        <v>43893</v>
      </c>
      <c r="E950">
        <v>42747</v>
      </c>
      <c r="F950" t="s">
        <v>940</v>
      </c>
      <c r="G950">
        <v>6.4000000000000003E-3</v>
      </c>
    </row>
    <row r="951" spans="1:7" x14ac:dyDescent="0.35">
      <c r="A951" s="1">
        <v>44657</v>
      </c>
      <c r="B951">
        <v>43173</v>
      </c>
      <c r="C951">
        <v>45494</v>
      </c>
      <c r="D951">
        <v>45519</v>
      </c>
      <c r="E951">
        <v>43122</v>
      </c>
      <c r="F951" t="s">
        <v>941</v>
      </c>
      <c r="G951">
        <v>-5.1299999999999998E-2</v>
      </c>
    </row>
    <row r="952" spans="1:7" x14ac:dyDescent="0.35">
      <c r="A952" s="1">
        <v>44656</v>
      </c>
      <c r="B952">
        <v>45506</v>
      </c>
      <c r="C952">
        <v>46614</v>
      </c>
      <c r="D952">
        <v>47201</v>
      </c>
      <c r="E952">
        <v>45388</v>
      </c>
      <c r="F952" t="s">
        <v>942</v>
      </c>
      <c r="G952">
        <v>-2.41E-2</v>
      </c>
    </row>
    <row r="953" spans="1:7" x14ac:dyDescent="0.35">
      <c r="A953" s="1">
        <v>44655</v>
      </c>
      <c r="B953">
        <v>46629</v>
      </c>
      <c r="C953">
        <v>46407</v>
      </c>
      <c r="D953">
        <v>46899</v>
      </c>
      <c r="E953">
        <v>45152</v>
      </c>
      <c r="F953" t="s">
        <v>943</v>
      </c>
      <c r="G953">
        <v>4.7999999999999996E-3</v>
      </c>
    </row>
    <row r="954" spans="1:7" x14ac:dyDescent="0.35">
      <c r="A954" s="1">
        <v>44654</v>
      </c>
      <c r="B954">
        <v>46407</v>
      </c>
      <c r="C954">
        <v>45813</v>
      </c>
      <c r="D954">
        <v>47435</v>
      </c>
      <c r="E954">
        <v>45554</v>
      </c>
      <c r="F954" t="s">
        <v>944</v>
      </c>
      <c r="G954">
        <v>1.2999999999999999E-2</v>
      </c>
    </row>
    <row r="955" spans="1:7" x14ac:dyDescent="0.35">
      <c r="A955" s="1">
        <v>44653</v>
      </c>
      <c r="B955">
        <v>45811</v>
      </c>
      <c r="C955">
        <v>46299</v>
      </c>
      <c r="D955">
        <v>47212</v>
      </c>
      <c r="E955">
        <v>45641</v>
      </c>
      <c r="F955" t="s">
        <v>945</v>
      </c>
      <c r="G955">
        <v>-1.0500000000000001E-2</v>
      </c>
    </row>
    <row r="956" spans="1:7" x14ac:dyDescent="0.35">
      <c r="A956" s="1">
        <v>44652</v>
      </c>
      <c r="B956">
        <v>46297</v>
      </c>
      <c r="C956">
        <v>45529</v>
      </c>
      <c r="D956">
        <v>46728</v>
      </c>
      <c r="E956">
        <v>44261</v>
      </c>
      <c r="F956" t="s">
        <v>946</v>
      </c>
      <c r="G956">
        <v>1.7000000000000001E-2</v>
      </c>
    </row>
    <row r="957" spans="1:7" x14ac:dyDescent="0.35">
      <c r="A957" s="1">
        <v>44651</v>
      </c>
      <c r="B957">
        <v>45525</v>
      </c>
      <c r="C957">
        <v>47071</v>
      </c>
      <c r="D957">
        <v>47624</v>
      </c>
      <c r="E957">
        <v>45228</v>
      </c>
      <c r="F957" t="s">
        <v>947</v>
      </c>
      <c r="G957">
        <v>-3.2899999999999999E-2</v>
      </c>
    </row>
    <row r="958" spans="1:7" x14ac:dyDescent="0.35">
      <c r="A958" s="1">
        <v>44650</v>
      </c>
      <c r="B958">
        <v>47075</v>
      </c>
      <c r="C958">
        <v>47449</v>
      </c>
      <c r="D958">
        <v>47714</v>
      </c>
      <c r="E958">
        <v>46601</v>
      </c>
      <c r="F958" t="s">
        <v>948</v>
      </c>
      <c r="G958">
        <v>-7.9000000000000008E-3</v>
      </c>
    </row>
    <row r="959" spans="1:7" x14ac:dyDescent="0.35">
      <c r="A959" s="1">
        <v>44649</v>
      </c>
      <c r="B959">
        <v>47449</v>
      </c>
      <c r="C959">
        <v>47126</v>
      </c>
      <c r="D959">
        <v>48127</v>
      </c>
      <c r="E959">
        <v>47029</v>
      </c>
      <c r="F959" t="s">
        <v>949</v>
      </c>
      <c r="G959">
        <v>7.3000000000000001E-3</v>
      </c>
    </row>
    <row r="960" spans="1:7" x14ac:dyDescent="0.35">
      <c r="A960" s="1">
        <v>44648</v>
      </c>
      <c r="B960">
        <v>47105</v>
      </c>
      <c r="C960">
        <v>46859</v>
      </c>
      <c r="D960">
        <v>48199</v>
      </c>
      <c r="E960">
        <v>46672</v>
      </c>
      <c r="F960" t="s">
        <v>950</v>
      </c>
      <c r="G960">
        <v>5.1999999999999998E-3</v>
      </c>
    </row>
    <row r="961" spans="1:7" x14ac:dyDescent="0.35">
      <c r="A961" s="1">
        <v>44647</v>
      </c>
      <c r="B961">
        <v>46859</v>
      </c>
      <c r="C961">
        <v>44542</v>
      </c>
      <c r="D961">
        <v>46947</v>
      </c>
      <c r="E961">
        <v>44445</v>
      </c>
      <c r="F961" t="s">
        <v>951</v>
      </c>
      <c r="G961">
        <v>5.1900000000000002E-2</v>
      </c>
    </row>
    <row r="962" spans="1:7" x14ac:dyDescent="0.35">
      <c r="A962" s="1">
        <v>44646</v>
      </c>
      <c r="B962">
        <v>44548</v>
      </c>
      <c r="C962">
        <v>44331</v>
      </c>
      <c r="D962">
        <v>44818</v>
      </c>
      <c r="E962">
        <v>44090</v>
      </c>
      <c r="F962" t="s">
        <v>952</v>
      </c>
      <c r="G962">
        <v>4.8999999999999998E-3</v>
      </c>
    </row>
    <row r="963" spans="1:7" x14ac:dyDescent="0.35">
      <c r="A963" s="1">
        <v>44645</v>
      </c>
      <c r="B963">
        <v>44331</v>
      </c>
      <c r="C963">
        <v>44013</v>
      </c>
      <c r="D963">
        <v>45112</v>
      </c>
      <c r="E963">
        <v>43622</v>
      </c>
      <c r="F963" t="s">
        <v>953</v>
      </c>
      <c r="G963">
        <v>7.1999999999999998E-3</v>
      </c>
    </row>
    <row r="964" spans="1:7" x14ac:dyDescent="0.35">
      <c r="A964" s="1">
        <v>44644</v>
      </c>
      <c r="B964">
        <v>44013</v>
      </c>
      <c r="C964">
        <v>42911</v>
      </c>
      <c r="D964">
        <v>44251</v>
      </c>
      <c r="E964">
        <v>42658</v>
      </c>
      <c r="F964" t="s">
        <v>954</v>
      </c>
      <c r="G964">
        <v>2.5700000000000001E-2</v>
      </c>
    </row>
    <row r="965" spans="1:7" x14ac:dyDescent="0.35">
      <c r="A965" s="1">
        <v>44643</v>
      </c>
      <c r="B965">
        <v>42912</v>
      </c>
      <c r="C965">
        <v>42373</v>
      </c>
      <c r="D965">
        <v>43027</v>
      </c>
      <c r="E965">
        <v>41795</v>
      </c>
      <c r="F965" t="s">
        <v>955</v>
      </c>
      <c r="G965">
        <v>1.2699999999999999E-2</v>
      </c>
    </row>
    <row r="966" spans="1:7" x14ac:dyDescent="0.35">
      <c r="A966" s="1">
        <v>44642</v>
      </c>
      <c r="B966">
        <v>42373</v>
      </c>
      <c r="C966">
        <v>41022</v>
      </c>
      <c r="D966">
        <v>43327.9</v>
      </c>
      <c r="E966">
        <v>40893</v>
      </c>
      <c r="F966" t="s">
        <v>956</v>
      </c>
      <c r="G966">
        <v>3.2899999999999999E-2</v>
      </c>
    </row>
    <row r="967" spans="1:7" x14ac:dyDescent="0.35">
      <c r="A967" s="1">
        <v>44641</v>
      </c>
      <c r="B967">
        <v>41022</v>
      </c>
      <c r="C967">
        <v>41282</v>
      </c>
      <c r="D967">
        <v>41532</v>
      </c>
      <c r="E967">
        <v>40530</v>
      </c>
      <c r="F967" t="s">
        <v>957</v>
      </c>
      <c r="G967">
        <v>-6.1999999999999998E-3</v>
      </c>
    </row>
    <row r="968" spans="1:7" x14ac:dyDescent="0.35">
      <c r="A968" s="1">
        <v>44640</v>
      </c>
      <c r="B968">
        <v>41276</v>
      </c>
      <c r="C968">
        <v>42241</v>
      </c>
      <c r="D968">
        <v>42301</v>
      </c>
      <c r="E968">
        <v>40922</v>
      </c>
      <c r="F968" t="s">
        <v>958</v>
      </c>
      <c r="G968">
        <v>-2.2700000000000001E-2</v>
      </c>
    </row>
    <row r="969" spans="1:7" x14ac:dyDescent="0.35">
      <c r="A969" s="1">
        <v>44639</v>
      </c>
      <c r="B969">
        <v>42233</v>
      </c>
      <c r="C969">
        <v>41768</v>
      </c>
      <c r="D969">
        <v>42386</v>
      </c>
      <c r="E969">
        <v>41529.599999999999</v>
      </c>
      <c r="F969" t="s">
        <v>959</v>
      </c>
      <c r="G969">
        <v>1.11E-2</v>
      </c>
    </row>
    <row r="970" spans="1:7" x14ac:dyDescent="0.35">
      <c r="A970" s="1">
        <v>44638</v>
      </c>
      <c r="B970">
        <v>41767.800000000003</v>
      </c>
      <c r="C970">
        <v>40914.6</v>
      </c>
      <c r="D970">
        <v>42308.4</v>
      </c>
      <c r="E970">
        <v>40234.800000000003</v>
      </c>
      <c r="F970" t="s">
        <v>960</v>
      </c>
      <c r="G970">
        <v>2.0799999999999999E-2</v>
      </c>
    </row>
    <row r="971" spans="1:7" x14ac:dyDescent="0.35">
      <c r="A971" s="1">
        <v>44637</v>
      </c>
      <c r="B971">
        <v>40914.800000000003</v>
      </c>
      <c r="C971">
        <v>41118.699999999997</v>
      </c>
      <c r="D971">
        <v>41406</v>
      </c>
      <c r="E971">
        <v>40557.800000000003</v>
      </c>
      <c r="F971" t="s">
        <v>961</v>
      </c>
      <c r="G971">
        <v>-5.0000000000000001E-3</v>
      </c>
    </row>
    <row r="972" spans="1:7" x14ac:dyDescent="0.35">
      <c r="A972" s="1">
        <v>44636</v>
      </c>
      <c r="B972">
        <v>41118.699999999997</v>
      </c>
      <c r="C972">
        <v>39282.5</v>
      </c>
      <c r="D972">
        <v>41701.599999999999</v>
      </c>
      <c r="E972">
        <v>38953.199999999997</v>
      </c>
      <c r="F972" t="s">
        <v>962</v>
      </c>
      <c r="G972">
        <v>4.6699999999999998E-2</v>
      </c>
    </row>
    <row r="973" spans="1:7" x14ac:dyDescent="0.35">
      <c r="A973" s="1">
        <v>44635</v>
      </c>
      <c r="B973">
        <v>39285.699999999997</v>
      </c>
      <c r="C973">
        <v>39673</v>
      </c>
      <c r="D973">
        <v>39854.699999999997</v>
      </c>
      <c r="E973">
        <v>38220.9</v>
      </c>
      <c r="F973" t="s">
        <v>963</v>
      </c>
      <c r="G973">
        <v>-9.7000000000000003E-3</v>
      </c>
    </row>
    <row r="974" spans="1:7" x14ac:dyDescent="0.35">
      <c r="A974" s="1">
        <v>44634</v>
      </c>
      <c r="B974">
        <v>39671.1</v>
      </c>
      <c r="C974">
        <v>37789.5</v>
      </c>
      <c r="D974">
        <v>39914.300000000003</v>
      </c>
      <c r="E974">
        <v>37613.599999999999</v>
      </c>
      <c r="F974" t="s">
        <v>964</v>
      </c>
      <c r="G974">
        <v>4.9700000000000001E-2</v>
      </c>
    </row>
    <row r="975" spans="1:7" x14ac:dyDescent="0.35">
      <c r="A975" s="1">
        <v>44633</v>
      </c>
      <c r="B975">
        <v>37792.400000000001</v>
      </c>
      <c r="C975">
        <v>38813.199999999997</v>
      </c>
      <c r="D975">
        <v>39272.300000000003</v>
      </c>
      <c r="E975">
        <v>37603.4</v>
      </c>
      <c r="F975" t="s">
        <v>965</v>
      </c>
      <c r="G975">
        <v>-2.63E-2</v>
      </c>
    </row>
    <row r="976" spans="1:7" x14ac:dyDescent="0.35">
      <c r="A976" s="1">
        <v>44632</v>
      </c>
      <c r="B976">
        <v>38814.300000000003</v>
      </c>
      <c r="C976">
        <v>38730.199999999997</v>
      </c>
      <c r="D976">
        <v>39355.300000000003</v>
      </c>
      <c r="E976">
        <v>38666.5</v>
      </c>
      <c r="F976" t="s">
        <v>966</v>
      </c>
      <c r="G976">
        <v>2.2000000000000001E-3</v>
      </c>
    </row>
    <row r="977" spans="1:7" x14ac:dyDescent="0.35">
      <c r="A977" s="1">
        <v>44631</v>
      </c>
      <c r="B977">
        <v>38730.199999999997</v>
      </c>
      <c r="C977">
        <v>39422.5</v>
      </c>
      <c r="D977">
        <v>40177</v>
      </c>
      <c r="E977">
        <v>38236.400000000001</v>
      </c>
      <c r="F977" t="s">
        <v>967</v>
      </c>
      <c r="G977">
        <v>-1.7399999999999999E-2</v>
      </c>
    </row>
    <row r="978" spans="1:7" x14ac:dyDescent="0.35">
      <c r="A978" s="1">
        <v>44630</v>
      </c>
      <c r="B978">
        <v>39416.300000000003</v>
      </c>
      <c r="C978">
        <v>41933.9</v>
      </c>
      <c r="D978">
        <v>42029.1</v>
      </c>
      <c r="E978">
        <v>38603.5</v>
      </c>
      <c r="F978" t="s">
        <v>968</v>
      </c>
      <c r="G978">
        <v>-5.9900000000000002E-2</v>
      </c>
    </row>
    <row r="979" spans="1:7" x14ac:dyDescent="0.35">
      <c r="A979" s="1">
        <v>44629</v>
      </c>
      <c r="B979">
        <v>41929</v>
      </c>
      <c r="C979">
        <v>38731.5</v>
      </c>
      <c r="D979">
        <v>42538.5</v>
      </c>
      <c r="E979">
        <v>38663.300000000003</v>
      </c>
      <c r="F979" t="s">
        <v>969</v>
      </c>
      <c r="G979">
        <v>8.2199999999999995E-2</v>
      </c>
    </row>
    <row r="980" spans="1:7" x14ac:dyDescent="0.35">
      <c r="A980" s="1">
        <v>44628</v>
      </c>
      <c r="B980">
        <v>38744.800000000003</v>
      </c>
      <c r="C980">
        <v>38020.6</v>
      </c>
      <c r="D980">
        <v>39351.5</v>
      </c>
      <c r="E980">
        <v>37886.6</v>
      </c>
      <c r="F980" t="s">
        <v>970</v>
      </c>
      <c r="G980">
        <v>1.89E-2</v>
      </c>
    </row>
    <row r="981" spans="1:7" x14ac:dyDescent="0.35">
      <c r="A981" s="1">
        <v>44627</v>
      </c>
      <c r="B981">
        <v>38024.800000000003</v>
      </c>
      <c r="C981">
        <v>38420.6</v>
      </c>
      <c r="D981">
        <v>39532</v>
      </c>
      <c r="E981">
        <v>37182.1</v>
      </c>
      <c r="F981" t="s">
        <v>971</v>
      </c>
      <c r="G981">
        <v>-9.9000000000000008E-3</v>
      </c>
    </row>
    <row r="982" spans="1:7" x14ac:dyDescent="0.35">
      <c r="A982" s="1">
        <v>44626</v>
      </c>
      <c r="B982">
        <v>38403.1</v>
      </c>
      <c r="C982">
        <v>39396.300000000003</v>
      </c>
      <c r="D982">
        <v>39668.1</v>
      </c>
      <c r="E982">
        <v>38115</v>
      </c>
      <c r="F982" t="s">
        <v>972</v>
      </c>
      <c r="G982">
        <v>-2.52E-2</v>
      </c>
    </row>
    <row r="983" spans="1:7" x14ac:dyDescent="0.35">
      <c r="A983" s="1">
        <v>44625</v>
      </c>
      <c r="B983">
        <v>39395.800000000003</v>
      </c>
      <c r="C983">
        <v>39142.800000000003</v>
      </c>
      <c r="D983">
        <v>39600.199999999997</v>
      </c>
      <c r="E983">
        <v>38626.1</v>
      </c>
      <c r="F983" t="s">
        <v>973</v>
      </c>
      <c r="G983">
        <v>6.4999999999999997E-3</v>
      </c>
    </row>
    <row r="984" spans="1:7" x14ac:dyDescent="0.35">
      <c r="A984" s="1">
        <v>44624</v>
      </c>
      <c r="B984">
        <v>39142.699999999997</v>
      </c>
      <c r="C984">
        <v>42463</v>
      </c>
      <c r="D984">
        <v>42848.7</v>
      </c>
      <c r="E984">
        <v>38594.9</v>
      </c>
      <c r="F984" t="s">
        <v>974</v>
      </c>
      <c r="G984">
        <v>-7.8200000000000006E-2</v>
      </c>
    </row>
    <row r="985" spans="1:7" x14ac:dyDescent="0.35">
      <c r="A985" s="1">
        <v>44623</v>
      </c>
      <c r="B985">
        <v>42463</v>
      </c>
      <c r="C985">
        <v>43912.800000000003</v>
      </c>
      <c r="D985">
        <v>44077.2</v>
      </c>
      <c r="E985">
        <v>41840.800000000003</v>
      </c>
      <c r="F985" t="s">
        <v>975</v>
      </c>
      <c r="G985">
        <v>-3.3000000000000002E-2</v>
      </c>
    </row>
    <row r="986" spans="1:7" x14ac:dyDescent="0.35">
      <c r="A986" s="1">
        <v>44622</v>
      </c>
      <c r="B986">
        <v>43912.800000000003</v>
      </c>
      <c r="C986">
        <v>44420.3</v>
      </c>
      <c r="D986">
        <v>45294.2</v>
      </c>
      <c r="E986">
        <v>43361.3</v>
      </c>
      <c r="F986" t="s">
        <v>976</v>
      </c>
      <c r="G986">
        <v>-1.14E-2</v>
      </c>
    </row>
    <row r="987" spans="1:7" x14ac:dyDescent="0.35">
      <c r="A987" s="1">
        <v>44621</v>
      </c>
      <c r="B987">
        <v>44420.3</v>
      </c>
      <c r="C987">
        <v>43187.199999999997</v>
      </c>
      <c r="D987">
        <v>44900.5</v>
      </c>
      <c r="E987">
        <v>42876.6</v>
      </c>
      <c r="F987" t="s">
        <v>977</v>
      </c>
      <c r="G987">
        <v>2.8500000000000001E-2</v>
      </c>
    </row>
    <row r="988" spans="1:7" x14ac:dyDescent="0.35">
      <c r="A988" s="1">
        <v>44620</v>
      </c>
      <c r="B988">
        <v>43188.2</v>
      </c>
      <c r="C988">
        <v>37707.199999999997</v>
      </c>
      <c r="D988">
        <v>43977.8</v>
      </c>
      <c r="E988">
        <v>37458.9</v>
      </c>
      <c r="F988" t="s">
        <v>978</v>
      </c>
      <c r="G988">
        <v>0.1459</v>
      </c>
    </row>
    <row r="989" spans="1:7" x14ac:dyDescent="0.35">
      <c r="A989" s="1">
        <v>44619</v>
      </c>
      <c r="B989">
        <v>37689.1</v>
      </c>
      <c r="C989">
        <v>39116.6</v>
      </c>
      <c r="D989">
        <v>39838.5</v>
      </c>
      <c r="E989">
        <v>37062.300000000003</v>
      </c>
      <c r="F989" t="s">
        <v>979</v>
      </c>
      <c r="G989">
        <v>-3.6499999999999998E-2</v>
      </c>
    </row>
    <row r="990" spans="1:7" x14ac:dyDescent="0.35">
      <c r="A990" s="1">
        <v>44618</v>
      </c>
      <c r="B990">
        <v>39115.5</v>
      </c>
      <c r="C990">
        <v>39221.599999999999</v>
      </c>
      <c r="D990">
        <v>40094.5</v>
      </c>
      <c r="E990">
        <v>38639.1</v>
      </c>
      <c r="F990" t="s">
        <v>980</v>
      </c>
      <c r="G990">
        <v>-2.3999999999999998E-3</v>
      </c>
    </row>
    <row r="991" spans="1:7" x14ac:dyDescent="0.35">
      <c r="A991" s="1">
        <v>44617</v>
      </c>
      <c r="B991">
        <v>39209.599999999999</v>
      </c>
      <c r="C991">
        <v>38339.199999999997</v>
      </c>
      <c r="D991">
        <v>39683.699999999997</v>
      </c>
      <c r="E991">
        <v>38042.6</v>
      </c>
      <c r="F991" t="s">
        <v>981</v>
      </c>
      <c r="G991">
        <v>2.2700000000000001E-2</v>
      </c>
    </row>
    <row r="992" spans="1:7" x14ac:dyDescent="0.35">
      <c r="A992" s="1">
        <v>44616</v>
      </c>
      <c r="B992">
        <v>38339.199999999997</v>
      </c>
      <c r="C992">
        <v>37250.199999999997</v>
      </c>
      <c r="D992">
        <v>39351.599999999999</v>
      </c>
      <c r="E992">
        <v>34357.4</v>
      </c>
      <c r="F992" t="s">
        <v>982</v>
      </c>
      <c r="G992">
        <v>2.9899999999999999E-2</v>
      </c>
    </row>
    <row r="993" spans="1:7" x14ac:dyDescent="0.35">
      <c r="A993" s="1">
        <v>44615</v>
      </c>
      <c r="B993">
        <v>37224.6</v>
      </c>
      <c r="C993">
        <v>38248.199999999997</v>
      </c>
      <c r="D993">
        <v>39194.5</v>
      </c>
      <c r="E993">
        <v>37099.5</v>
      </c>
      <c r="F993" t="s">
        <v>983</v>
      </c>
      <c r="G993">
        <v>-2.6800000000000001E-2</v>
      </c>
    </row>
    <row r="994" spans="1:7" x14ac:dyDescent="0.35">
      <c r="A994" s="1">
        <v>44614</v>
      </c>
      <c r="B994">
        <v>38248.199999999997</v>
      </c>
      <c r="C994">
        <v>37018.300000000003</v>
      </c>
      <c r="D994">
        <v>38414.9</v>
      </c>
      <c r="E994">
        <v>36399.599999999999</v>
      </c>
      <c r="F994" t="s">
        <v>984</v>
      </c>
      <c r="G994">
        <v>3.32E-2</v>
      </c>
    </row>
    <row r="995" spans="1:7" x14ac:dyDescent="0.35">
      <c r="A995" s="1">
        <v>44613</v>
      </c>
      <c r="B995">
        <v>37017.699999999997</v>
      </c>
      <c r="C995">
        <v>38355</v>
      </c>
      <c r="D995">
        <v>39444.1</v>
      </c>
      <c r="E995">
        <v>36868.9</v>
      </c>
      <c r="F995" t="s">
        <v>985</v>
      </c>
      <c r="G995">
        <v>-3.49E-2</v>
      </c>
    </row>
    <row r="996" spans="1:7" x14ac:dyDescent="0.35">
      <c r="A996" s="1">
        <v>44612</v>
      </c>
      <c r="B996">
        <v>38355</v>
      </c>
      <c r="C996">
        <v>40089.599999999999</v>
      </c>
      <c r="D996">
        <v>40120.300000000003</v>
      </c>
      <c r="E996">
        <v>38042.199999999997</v>
      </c>
      <c r="F996" t="s">
        <v>986</v>
      </c>
      <c r="G996">
        <v>-4.3299999999999998E-2</v>
      </c>
    </row>
    <row r="997" spans="1:7" x14ac:dyDescent="0.35">
      <c r="A997" s="1">
        <v>44611</v>
      </c>
      <c r="B997">
        <v>40090.300000000003</v>
      </c>
      <c r="C997">
        <v>40000.1</v>
      </c>
      <c r="D997">
        <v>40434.300000000003</v>
      </c>
      <c r="E997">
        <v>39666.6</v>
      </c>
      <c r="F997" t="s">
        <v>987</v>
      </c>
      <c r="G997">
        <v>2.3E-3</v>
      </c>
    </row>
    <row r="998" spans="1:7" x14ac:dyDescent="0.35">
      <c r="A998" s="1">
        <v>44610</v>
      </c>
      <c r="B998">
        <v>40000.1</v>
      </c>
      <c r="C998">
        <v>40532.5</v>
      </c>
      <c r="D998">
        <v>40935.5</v>
      </c>
      <c r="E998">
        <v>39505</v>
      </c>
      <c r="F998" t="s">
        <v>988</v>
      </c>
      <c r="G998">
        <v>-1.3599999999999999E-2</v>
      </c>
    </row>
    <row r="999" spans="1:7" x14ac:dyDescent="0.35">
      <c r="A999" s="1">
        <v>44609</v>
      </c>
      <c r="B999">
        <v>40552.800000000003</v>
      </c>
      <c r="C999">
        <v>43885.5</v>
      </c>
      <c r="D999">
        <v>44167.1</v>
      </c>
      <c r="E999">
        <v>40103.800000000003</v>
      </c>
      <c r="F999" t="s">
        <v>989</v>
      </c>
      <c r="G999">
        <v>-7.5899999999999995E-2</v>
      </c>
    </row>
    <row r="1000" spans="1:7" x14ac:dyDescent="0.35">
      <c r="A1000" s="1">
        <v>44608</v>
      </c>
      <c r="B1000">
        <v>43883.6</v>
      </c>
      <c r="C1000">
        <v>44540.9</v>
      </c>
      <c r="D1000">
        <v>44552.9</v>
      </c>
      <c r="E1000">
        <v>43377.599999999999</v>
      </c>
      <c r="F1000" t="s">
        <v>990</v>
      </c>
      <c r="G1000">
        <v>-1.4800000000000001E-2</v>
      </c>
    </row>
    <row r="1001" spans="1:7" x14ac:dyDescent="0.35">
      <c r="A1001" s="1">
        <v>44607</v>
      </c>
      <c r="B1001">
        <v>44544.4</v>
      </c>
      <c r="C1001">
        <v>42550.3</v>
      </c>
      <c r="D1001">
        <v>44722.6</v>
      </c>
      <c r="E1001">
        <v>42460.1</v>
      </c>
      <c r="F1001" t="s">
        <v>991</v>
      </c>
      <c r="G1001">
        <v>4.6899999999999997E-2</v>
      </c>
    </row>
    <row r="1002" spans="1:7" x14ac:dyDescent="0.35">
      <c r="A1002" s="1">
        <v>44606</v>
      </c>
      <c r="B1002">
        <v>42550.3</v>
      </c>
      <c r="C1002">
        <v>42061.1</v>
      </c>
      <c r="D1002">
        <v>42799.7</v>
      </c>
      <c r="E1002">
        <v>41591.300000000003</v>
      </c>
      <c r="F1002" t="s">
        <v>992</v>
      </c>
      <c r="G1002">
        <v>1.1599999999999999E-2</v>
      </c>
    </row>
    <row r="1003" spans="1:7" x14ac:dyDescent="0.35">
      <c r="A1003" s="1">
        <v>44605</v>
      </c>
      <c r="B1003">
        <v>42061.1</v>
      </c>
      <c r="C1003">
        <v>42205.5</v>
      </c>
      <c r="D1003">
        <v>42725.1</v>
      </c>
      <c r="E1003">
        <v>41880.1</v>
      </c>
      <c r="F1003" t="s">
        <v>993</v>
      </c>
      <c r="G1003">
        <v>-3.3999999999999998E-3</v>
      </c>
    </row>
    <row r="1004" spans="1:7" x14ac:dyDescent="0.35">
      <c r="A1004" s="1">
        <v>44604</v>
      </c>
      <c r="B1004">
        <v>42205.2</v>
      </c>
      <c r="C1004">
        <v>42388.4</v>
      </c>
      <c r="D1004">
        <v>43006.400000000001</v>
      </c>
      <c r="E1004">
        <v>41776.800000000003</v>
      </c>
      <c r="F1004" t="s">
        <v>994</v>
      </c>
      <c r="G1004">
        <v>-4.3E-3</v>
      </c>
    </row>
    <row r="1005" spans="1:7" x14ac:dyDescent="0.35">
      <c r="A1005" s="1">
        <v>44603</v>
      </c>
      <c r="B1005">
        <v>42388.4</v>
      </c>
      <c r="C1005">
        <v>43519.3</v>
      </c>
      <c r="D1005">
        <v>43915.1</v>
      </c>
      <c r="E1005">
        <v>42023.4</v>
      </c>
      <c r="F1005" t="s">
        <v>995</v>
      </c>
      <c r="G1005">
        <v>-2.5999999999999999E-2</v>
      </c>
    </row>
    <row r="1006" spans="1:7" x14ac:dyDescent="0.35">
      <c r="A1006" s="1">
        <v>44602</v>
      </c>
      <c r="B1006">
        <v>43521</v>
      </c>
      <c r="C1006">
        <v>44388.9</v>
      </c>
      <c r="D1006">
        <v>45755.199999999997</v>
      </c>
      <c r="E1006">
        <v>43242.5</v>
      </c>
      <c r="F1006" t="s">
        <v>996</v>
      </c>
      <c r="G1006">
        <v>-1.9599999999999999E-2</v>
      </c>
    </row>
    <row r="1007" spans="1:7" x14ac:dyDescent="0.35">
      <c r="A1007" s="1">
        <v>44601</v>
      </c>
      <c r="B1007">
        <v>44388.9</v>
      </c>
      <c r="C1007">
        <v>44038.2</v>
      </c>
      <c r="D1007">
        <v>44800.4</v>
      </c>
      <c r="E1007">
        <v>43163</v>
      </c>
      <c r="F1007" t="s">
        <v>997</v>
      </c>
      <c r="G1007">
        <v>8.0000000000000002E-3</v>
      </c>
    </row>
    <row r="1008" spans="1:7" x14ac:dyDescent="0.35">
      <c r="A1008" s="1">
        <v>44600</v>
      </c>
      <c r="B1008">
        <v>44038.2</v>
      </c>
      <c r="C1008">
        <v>43833.9</v>
      </c>
      <c r="D1008">
        <v>45399.8</v>
      </c>
      <c r="E1008">
        <v>42705</v>
      </c>
      <c r="F1008" t="s">
        <v>998</v>
      </c>
      <c r="G1008">
        <v>4.7000000000000002E-3</v>
      </c>
    </row>
    <row r="1009" spans="1:7" x14ac:dyDescent="0.35">
      <c r="A1009" s="1">
        <v>44599</v>
      </c>
      <c r="B1009">
        <v>43833.9</v>
      </c>
      <c r="C1009">
        <v>42385.2</v>
      </c>
      <c r="D1009">
        <v>44468.3</v>
      </c>
      <c r="E1009">
        <v>41695.4</v>
      </c>
      <c r="F1009" t="s">
        <v>999</v>
      </c>
      <c r="G1009">
        <v>3.4000000000000002E-2</v>
      </c>
    </row>
    <row r="1010" spans="1:7" x14ac:dyDescent="0.35">
      <c r="A1010" s="1">
        <v>44598</v>
      </c>
      <c r="B1010">
        <v>42392.2</v>
      </c>
      <c r="C1010">
        <v>41411.9</v>
      </c>
      <c r="D1010">
        <v>42614.8</v>
      </c>
      <c r="E1010">
        <v>41176.300000000003</v>
      </c>
      <c r="F1010" t="s">
        <v>278</v>
      </c>
      <c r="G1010">
        <v>2.3699999999999999E-2</v>
      </c>
    </row>
    <row r="1011" spans="1:7" x14ac:dyDescent="0.35">
      <c r="A1011" s="1">
        <v>44597</v>
      </c>
      <c r="B1011">
        <v>41412.1</v>
      </c>
      <c r="C1011">
        <v>41566.5</v>
      </c>
      <c r="D1011">
        <v>41899.800000000003</v>
      </c>
      <c r="E1011">
        <v>40963.300000000003</v>
      </c>
      <c r="F1011" t="s">
        <v>1000</v>
      </c>
      <c r="G1011">
        <v>-3.7000000000000002E-3</v>
      </c>
    </row>
    <row r="1012" spans="1:7" x14ac:dyDescent="0.35">
      <c r="A1012" s="1">
        <v>44596</v>
      </c>
      <c r="B1012">
        <v>41567.599999999999</v>
      </c>
      <c r="C1012">
        <v>37287.800000000003</v>
      </c>
      <c r="D1012">
        <v>41689</v>
      </c>
      <c r="E1012">
        <v>37041.1</v>
      </c>
      <c r="F1012" t="s">
        <v>1001</v>
      </c>
      <c r="G1012">
        <v>0.1148</v>
      </c>
    </row>
    <row r="1013" spans="1:7" x14ac:dyDescent="0.35">
      <c r="A1013" s="1">
        <v>44595</v>
      </c>
      <c r="B1013">
        <v>37287.800000000003</v>
      </c>
      <c r="C1013">
        <v>36890.199999999997</v>
      </c>
      <c r="D1013">
        <v>37304.300000000003</v>
      </c>
      <c r="E1013">
        <v>36297.300000000003</v>
      </c>
      <c r="F1013" t="s">
        <v>1002</v>
      </c>
      <c r="G1013">
        <v>1.0800000000000001E-2</v>
      </c>
    </row>
    <row r="1014" spans="1:7" x14ac:dyDescent="0.35">
      <c r="A1014" s="1">
        <v>44594</v>
      </c>
      <c r="B1014">
        <v>36890.199999999997</v>
      </c>
      <c r="C1014">
        <v>38711.199999999997</v>
      </c>
      <c r="D1014">
        <v>38853.800000000003</v>
      </c>
      <c r="E1014">
        <v>36682.300000000003</v>
      </c>
      <c r="F1014" t="s">
        <v>1003</v>
      </c>
      <c r="G1014">
        <v>-4.7E-2</v>
      </c>
    </row>
    <row r="1015" spans="1:7" x14ac:dyDescent="0.35">
      <c r="A1015" s="1">
        <v>44593</v>
      </c>
      <c r="B1015">
        <v>38709.699999999997</v>
      </c>
      <c r="C1015">
        <v>38475.599999999999</v>
      </c>
      <c r="D1015">
        <v>39230</v>
      </c>
      <c r="E1015">
        <v>38037.9</v>
      </c>
      <c r="F1015" t="s">
        <v>1004</v>
      </c>
      <c r="G1015">
        <v>5.4999999999999997E-3</v>
      </c>
    </row>
    <row r="1016" spans="1:7" x14ac:dyDescent="0.35">
      <c r="A1016" s="1">
        <v>44592</v>
      </c>
      <c r="B1016">
        <v>38498.6</v>
      </c>
      <c r="C1016">
        <v>37923.800000000003</v>
      </c>
      <c r="D1016">
        <v>38701.4</v>
      </c>
      <c r="E1016">
        <v>36672.800000000003</v>
      </c>
      <c r="F1016" t="s">
        <v>1005</v>
      </c>
      <c r="G1016">
        <v>1.5299999999999999E-2</v>
      </c>
    </row>
    <row r="1017" spans="1:7" x14ac:dyDescent="0.35">
      <c r="A1017" s="1">
        <v>44591</v>
      </c>
      <c r="B1017">
        <v>37917.699999999997</v>
      </c>
      <c r="C1017">
        <v>38167.5</v>
      </c>
      <c r="D1017">
        <v>38313.300000000003</v>
      </c>
      <c r="E1017">
        <v>37390.6</v>
      </c>
      <c r="F1017" t="s">
        <v>1006</v>
      </c>
      <c r="G1017">
        <v>-6.6E-3</v>
      </c>
    </row>
    <row r="1018" spans="1:7" x14ac:dyDescent="0.35">
      <c r="A1018" s="1">
        <v>44590</v>
      </c>
      <c r="B1018">
        <v>38170.800000000003</v>
      </c>
      <c r="C1018">
        <v>37736.5</v>
      </c>
      <c r="D1018">
        <v>38663.699999999997</v>
      </c>
      <c r="E1018">
        <v>37350.199999999997</v>
      </c>
      <c r="F1018" t="s">
        <v>1007</v>
      </c>
      <c r="G1018">
        <v>1.1299999999999999E-2</v>
      </c>
    </row>
    <row r="1019" spans="1:7" x14ac:dyDescent="0.35">
      <c r="A1019" s="1">
        <v>44589</v>
      </c>
      <c r="B1019">
        <v>37745.1</v>
      </c>
      <c r="C1019">
        <v>37195.599999999999</v>
      </c>
      <c r="D1019">
        <v>37995.9</v>
      </c>
      <c r="E1019">
        <v>36176.5</v>
      </c>
      <c r="F1019" t="s">
        <v>1008</v>
      </c>
      <c r="G1019">
        <v>1.5599999999999999E-2</v>
      </c>
    </row>
    <row r="1020" spans="1:7" x14ac:dyDescent="0.35">
      <c r="A1020" s="1">
        <v>44588</v>
      </c>
      <c r="B1020">
        <v>37164.300000000003</v>
      </c>
      <c r="C1020">
        <v>36800.1</v>
      </c>
      <c r="D1020">
        <v>37215.4</v>
      </c>
      <c r="E1020">
        <v>35543.199999999997</v>
      </c>
      <c r="F1020" t="s">
        <v>1009</v>
      </c>
      <c r="G1020">
        <v>9.9000000000000008E-3</v>
      </c>
    </row>
    <row r="1021" spans="1:7" x14ac:dyDescent="0.35">
      <c r="A1021" s="1">
        <v>44587</v>
      </c>
      <c r="B1021">
        <v>36800.400000000001</v>
      </c>
      <c r="C1021">
        <v>36962.300000000003</v>
      </c>
      <c r="D1021">
        <v>38862.6</v>
      </c>
      <c r="E1021">
        <v>36280</v>
      </c>
      <c r="F1021" t="s">
        <v>1010</v>
      </c>
      <c r="G1021">
        <v>-4.1000000000000003E-3</v>
      </c>
    </row>
    <row r="1022" spans="1:7" x14ac:dyDescent="0.35">
      <c r="A1022" s="1">
        <v>44586</v>
      </c>
      <c r="B1022">
        <v>36950.6</v>
      </c>
      <c r="C1022">
        <v>36691.300000000003</v>
      </c>
      <c r="D1022">
        <v>37501.800000000003</v>
      </c>
      <c r="E1022">
        <v>35729.300000000003</v>
      </c>
      <c r="F1022" t="s">
        <v>1011</v>
      </c>
      <c r="G1022">
        <v>7.1999999999999998E-3</v>
      </c>
    </row>
    <row r="1023" spans="1:7" x14ac:dyDescent="0.35">
      <c r="A1023" s="1">
        <v>44585</v>
      </c>
      <c r="B1023">
        <v>36686.300000000003</v>
      </c>
      <c r="C1023">
        <v>36268.6</v>
      </c>
      <c r="D1023">
        <v>37424</v>
      </c>
      <c r="E1023">
        <v>32985.599999999999</v>
      </c>
      <c r="F1023" t="s">
        <v>1012</v>
      </c>
      <c r="G1023">
        <v>1.15E-2</v>
      </c>
    </row>
    <row r="1024" spans="1:7" x14ac:dyDescent="0.35">
      <c r="A1024" s="1">
        <v>44584</v>
      </c>
      <c r="B1024">
        <v>36269.5</v>
      </c>
      <c r="C1024">
        <v>35072.9</v>
      </c>
      <c r="D1024">
        <v>36513</v>
      </c>
      <c r="E1024">
        <v>34655.199999999997</v>
      </c>
      <c r="F1024" t="s">
        <v>1013</v>
      </c>
      <c r="G1024">
        <v>3.4000000000000002E-2</v>
      </c>
    </row>
    <row r="1025" spans="1:7" x14ac:dyDescent="0.35">
      <c r="A1025" s="1">
        <v>44583</v>
      </c>
      <c r="B1025">
        <v>35075.199999999997</v>
      </c>
      <c r="C1025">
        <v>36467.699999999997</v>
      </c>
      <c r="D1025">
        <v>36749.800000000003</v>
      </c>
      <c r="E1025">
        <v>34116</v>
      </c>
      <c r="F1025" t="s">
        <v>1014</v>
      </c>
      <c r="G1025">
        <v>-3.8399999999999997E-2</v>
      </c>
    </row>
    <row r="1026" spans="1:7" x14ac:dyDescent="0.35">
      <c r="A1026" s="1">
        <v>44582</v>
      </c>
      <c r="B1026">
        <v>36475.5</v>
      </c>
      <c r="C1026">
        <v>40698.1</v>
      </c>
      <c r="D1026">
        <v>41104.6</v>
      </c>
      <c r="E1026">
        <v>35503.9</v>
      </c>
      <c r="F1026" t="s">
        <v>1015</v>
      </c>
      <c r="G1026">
        <v>-0.1041</v>
      </c>
    </row>
    <row r="1027" spans="1:7" x14ac:dyDescent="0.35">
      <c r="A1027" s="1">
        <v>44581</v>
      </c>
      <c r="B1027">
        <v>40715.9</v>
      </c>
      <c r="C1027">
        <v>41683.599999999999</v>
      </c>
      <c r="D1027">
        <v>43487.1</v>
      </c>
      <c r="E1027">
        <v>40568.300000000003</v>
      </c>
      <c r="F1027" t="s">
        <v>1016</v>
      </c>
      <c r="G1027">
        <v>-2.3099999999999999E-2</v>
      </c>
    </row>
    <row r="1028" spans="1:7" x14ac:dyDescent="0.35">
      <c r="A1028" s="1">
        <v>44580</v>
      </c>
      <c r="B1028">
        <v>41677.800000000003</v>
      </c>
      <c r="C1028">
        <v>42365.3</v>
      </c>
      <c r="D1028">
        <v>42558</v>
      </c>
      <c r="E1028">
        <v>41160.9</v>
      </c>
      <c r="F1028" t="s">
        <v>1017</v>
      </c>
      <c r="G1028">
        <v>-1.6199999999999999E-2</v>
      </c>
    </row>
    <row r="1029" spans="1:7" x14ac:dyDescent="0.35">
      <c r="A1029" s="1">
        <v>44579</v>
      </c>
      <c r="B1029">
        <v>42364.6</v>
      </c>
      <c r="C1029">
        <v>42209.9</v>
      </c>
      <c r="D1029">
        <v>42674.2</v>
      </c>
      <c r="E1029">
        <v>41300.699999999997</v>
      </c>
      <c r="F1029" t="s">
        <v>1018</v>
      </c>
      <c r="G1029">
        <v>3.7000000000000002E-3</v>
      </c>
    </row>
    <row r="1030" spans="1:7" x14ac:dyDescent="0.35">
      <c r="A1030" s="1">
        <v>44578</v>
      </c>
      <c r="B1030">
        <v>42209.3</v>
      </c>
      <c r="C1030">
        <v>43080.5</v>
      </c>
      <c r="D1030">
        <v>43179.6</v>
      </c>
      <c r="E1030">
        <v>41559.4</v>
      </c>
      <c r="F1030" t="s">
        <v>1019</v>
      </c>
      <c r="G1030">
        <v>-2.0199999999999999E-2</v>
      </c>
    </row>
    <row r="1031" spans="1:7" x14ac:dyDescent="0.35">
      <c r="A1031" s="1">
        <v>44577</v>
      </c>
      <c r="B1031">
        <v>43079.1</v>
      </c>
      <c r="C1031">
        <v>43079.199999999997</v>
      </c>
      <c r="D1031">
        <v>43462</v>
      </c>
      <c r="E1031">
        <v>42643.3</v>
      </c>
      <c r="F1031" t="s">
        <v>1020</v>
      </c>
      <c r="G1031">
        <v>-4.0000000000000002E-4</v>
      </c>
    </row>
    <row r="1032" spans="1:7" x14ac:dyDescent="0.35">
      <c r="A1032" s="1">
        <v>44576</v>
      </c>
      <c r="B1032">
        <v>43097</v>
      </c>
      <c r="C1032">
        <v>43073.599999999999</v>
      </c>
      <c r="D1032">
        <v>43777.9</v>
      </c>
      <c r="E1032">
        <v>42586.1</v>
      </c>
      <c r="F1032" t="s">
        <v>1021</v>
      </c>
      <c r="G1032">
        <v>5.9999999999999995E-4</v>
      </c>
    </row>
    <row r="1033" spans="1:7" x14ac:dyDescent="0.35">
      <c r="A1033" s="1">
        <v>44575</v>
      </c>
      <c r="B1033">
        <v>43073.3</v>
      </c>
      <c r="C1033">
        <v>42562.2</v>
      </c>
      <c r="D1033">
        <v>43435.1</v>
      </c>
      <c r="E1033">
        <v>41848.699999999997</v>
      </c>
      <c r="F1033" t="s">
        <v>1022</v>
      </c>
      <c r="G1033">
        <v>1.21E-2</v>
      </c>
    </row>
    <row r="1034" spans="1:7" x14ac:dyDescent="0.35">
      <c r="A1034" s="1">
        <v>44574</v>
      </c>
      <c r="B1034">
        <v>42560</v>
      </c>
      <c r="C1034">
        <v>43900</v>
      </c>
      <c r="D1034">
        <v>44404.7</v>
      </c>
      <c r="E1034">
        <v>42337.5</v>
      </c>
      <c r="F1034" t="s">
        <v>389</v>
      </c>
      <c r="G1034">
        <v>-3.0499999999999999E-2</v>
      </c>
    </row>
    <row r="1035" spans="1:7" x14ac:dyDescent="0.35">
      <c r="A1035" s="1">
        <v>44573</v>
      </c>
      <c r="B1035">
        <v>43901</v>
      </c>
      <c r="C1035">
        <v>42735</v>
      </c>
      <c r="D1035">
        <v>44243.6</v>
      </c>
      <c r="E1035">
        <v>42476.7</v>
      </c>
      <c r="F1035" t="s">
        <v>1023</v>
      </c>
      <c r="G1035">
        <v>2.7300000000000001E-2</v>
      </c>
    </row>
    <row r="1036" spans="1:7" x14ac:dyDescent="0.35">
      <c r="A1036" s="1">
        <v>44572</v>
      </c>
      <c r="B1036">
        <v>42733.2</v>
      </c>
      <c r="C1036">
        <v>41829.1</v>
      </c>
      <c r="D1036">
        <v>43090.2</v>
      </c>
      <c r="E1036">
        <v>41287.599999999999</v>
      </c>
      <c r="F1036" t="s">
        <v>1024</v>
      </c>
      <c r="G1036">
        <v>2.1499999999999998E-2</v>
      </c>
    </row>
    <row r="1037" spans="1:7" x14ac:dyDescent="0.35">
      <c r="A1037" s="1">
        <v>44571</v>
      </c>
      <c r="B1037">
        <v>41832.199999999997</v>
      </c>
      <c r="C1037">
        <v>41848.9</v>
      </c>
      <c r="D1037">
        <v>42243.8</v>
      </c>
      <c r="E1037">
        <v>39697</v>
      </c>
      <c r="F1037" t="s">
        <v>1025</v>
      </c>
      <c r="G1037">
        <v>-4.0000000000000002E-4</v>
      </c>
    </row>
    <row r="1038" spans="1:7" x14ac:dyDescent="0.35">
      <c r="A1038" s="1">
        <v>44570</v>
      </c>
      <c r="B1038">
        <v>41848.300000000003</v>
      </c>
      <c r="C1038">
        <v>41681.199999999997</v>
      </c>
      <c r="D1038">
        <v>42764.4</v>
      </c>
      <c r="E1038">
        <v>41260.9</v>
      </c>
      <c r="F1038" t="s">
        <v>1026</v>
      </c>
      <c r="G1038">
        <v>4.1999999999999997E-3</v>
      </c>
    </row>
    <row r="1039" spans="1:7" x14ac:dyDescent="0.35">
      <c r="A1039" s="1">
        <v>44569</v>
      </c>
      <c r="B1039">
        <v>41672</v>
      </c>
      <c r="C1039">
        <v>41551.300000000003</v>
      </c>
      <c r="D1039">
        <v>42304.4</v>
      </c>
      <c r="E1039">
        <v>40574.300000000003</v>
      </c>
      <c r="F1039" t="s">
        <v>1027</v>
      </c>
      <c r="G1039">
        <v>3.0000000000000001E-3</v>
      </c>
    </row>
    <row r="1040" spans="1:7" x14ac:dyDescent="0.35">
      <c r="A1040" s="1">
        <v>44568</v>
      </c>
      <c r="B1040">
        <v>41546.699999999997</v>
      </c>
      <c r="C1040">
        <v>43097.9</v>
      </c>
      <c r="D1040">
        <v>43127.7</v>
      </c>
      <c r="E1040">
        <v>40810</v>
      </c>
      <c r="F1040" t="s">
        <v>1028</v>
      </c>
      <c r="G1040">
        <v>-3.5999999999999997E-2</v>
      </c>
    </row>
    <row r="1041" spans="1:7" x14ac:dyDescent="0.35">
      <c r="A1041" s="1">
        <v>44567</v>
      </c>
      <c r="B1041">
        <v>43097.5</v>
      </c>
      <c r="C1041">
        <v>43431.6</v>
      </c>
      <c r="D1041">
        <v>43772.3</v>
      </c>
      <c r="E1041">
        <v>42481.1</v>
      </c>
      <c r="F1041" t="s">
        <v>523</v>
      </c>
      <c r="G1041">
        <v>-7.6E-3</v>
      </c>
    </row>
    <row r="1042" spans="1:7" x14ac:dyDescent="0.35">
      <c r="A1042" s="1">
        <v>44566</v>
      </c>
      <c r="B1042">
        <v>43425.9</v>
      </c>
      <c r="C1042">
        <v>45833.1</v>
      </c>
      <c r="D1042">
        <v>47019.4</v>
      </c>
      <c r="E1042">
        <v>42535.1</v>
      </c>
      <c r="F1042" t="s">
        <v>1029</v>
      </c>
      <c r="G1042">
        <v>-5.2600000000000001E-2</v>
      </c>
    </row>
    <row r="1043" spans="1:7" x14ac:dyDescent="0.35">
      <c r="A1043" s="1">
        <v>44565</v>
      </c>
      <c r="B1043">
        <v>45837.3</v>
      </c>
      <c r="C1043">
        <v>46435.7</v>
      </c>
      <c r="D1043">
        <v>47505.4</v>
      </c>
      <c r="E1043">
        <v>45602.1</v>
      </c>
      <c r="F1043" t="s">
        <v>1030</v>
      </c>
      <c r="G1043">
        <v>-1.2800000000000001E-2</v>
      </c>
    </row>
    <row r="1044" spans="1:7" x14ac:dyDescent="0.35">
      <c r="A1044" s="1">
        <v>44564</v>
      </c>
      <c r="B1044">
        <v>46430.2</v>
      </c>
      <c r="C1044">
        <v>47293.9</v>
      </c>
      <c r="D1044">
        <v>47556</v>
      </c>
      <c r="E1044">
        <v>45704</v>
      </c>
      <c r="F1044" t="s">
        <v>97</v>
      </c>
      <c r="G1044">
        <v>-1.8599999999999998E-2</v>
      </c>
    </row>
    <row r="1045" spans="1:7" x14ac:dyDescent="0.35">
      <c r="A1045" s="1">
        <v>44563</v>
      </c>
      <c r="B1045">
        <v>47311.8</v>
      </c>
      <c r="C1045">
        <v>47738.7</v>
      </c>
      <c r="D1045">
        <v>47944.9</v>
      </c>
      <c r="E1045">
        <v>46718.2</v>
      </c>
      <c r="F1045" t="s">
        <v>1031</v>
      </c>
      <c r="G1045">
        <v>-8.8999999999999999E-3</v>
      </c>
    </row>
    <row r="1046" spans="1:7" x14ac:dyDescent="0.35">
      <c r="A1046" s="1">
        <v>44562</v>
      </c>
      <c r="B1046">
        <v>47738</v>
      </c>
      <c r="C1046">
        <v>46217.5</v>
      </c>
      <c r="D1046">
        <v>47917.599999999999</v>
      </c>
      <c r="E1046">
        <v>46217.5</v>
      </c>
      <c r="F1046" t="s">
        <v>1032</v>
      </c>
      <c r="G1046">
        <v>3.2899999999999999E-2</v>
      </c>
    </row>
    <row r="1047" spans="1:7" x14ac:dyDescent="0.35">
      <c r="A1047" s="1">
        <v>44561</v>
      </c>
      <c r="B1047">
        <v>46219.5</v>
      </c>
      <c r="C1047">
        <v>47123.3</v>
      </c>
      <c r="D1047">
        <v>48553.9</v>
      </c>
      <c r="E1047">
        <v>45693.599999999999</v>
      </c>
      <c r="F1047" t="s">
        <v>1033</v>
      </c>
      <c r="G1047">
        <v>-1.9199999999999998E-2</v>
      </c>
    </row>
    <row r="1048" spans="1:7" x14ac:dyDescent="0.35">
      <c r="A1048" s="1">
        <v>44560</v>
      </c>
      <c r="B1048">
        <v>47123.3</v>
      </c>
      <c r="C1048">
        <v>46470.7</v>
      </c>
      <c r="D1048">
        <v>47901.4</v>
      </c>
      <c r="E1048">
        <v>46003</v>
      </c>
      <c r="F1048" t="s">
        <v>442</v>
      </c>
      <c r="G1048">
        <v>1.4200000000000001E-2</v>
      </c>
    </row>
    <row r="1049" spans="1:7" x14ac:dyDescent="0.35">
      <c r="A1049" s="1">
        <v>44559</v>
      </c>
      <c r="B1049">
        <v>46461.7</v>
      </c>
      <c r="C1049">
        <v>47548.4</v>
      </c>
      <c r="D1049">
        <v>48121.7</v>
      </c>
      <c r="E1049">
        <v>46127.8</v>
      </c>
      <c r="F1049" t="s">
        <v>1034</v>
      </c>
      <c r="G1049">
        <v>-2.2800000000000001E-2</v>
      </c>
    </row>
    <row r="1050" spans="1:7" x14ac:dyDescent="0.35">
      <c r="A1050" s="1">
        <v>44558</v>
      </c>
      <c r="B1050">
        <v>47545.2</v>
      </c>
      <c r="C1050">
        <v>50703.4</v>
      </c>
      <c r="D1050">
        <v>50703.8</v>
      </c>
      <c r="E1050">
        <v>47345.7</v>
      </c>
      <c r="F1050" t="s">
        <v>86</v>
      </c>
      <c r="G1050">
        <v>-6.1800000000000001E-2</v>
      </c>
    </row>
    <row r="1051" spans="1:7" x14ac:dyDescent="0.35">
      <c r="A1051" s="1">
        <v>44557</v>
      </c>
      <c r="B1051">
        <v>50678.2</v>
      </c>
      <c r="C1051">
        <v>50783.6</v>
      </c>
      <c r="D1051">
        <v>52016.3</v>
      </c>
      <c r="E1051">
        <v>50459</v>
      </c>
      <c r="F1051" t="s">
        <v>1035</v>
      </c>
      <c r="G1051">
        <v>-2E-3</v>
      </c>
    </row>
    <row r="1052" spans="1:7" x14ac:dyDescent="0.35">
      <c r="A1052" s="1">
        <v>44556</v>
      </c>
      <c r="B1052">
        <v>50779.9</v>
      </c>
      <c r="C1052">
        <v>50404</v>
      </c>
      <c r="D1052">
        <v>51247</v>
      </c>
      <c r="E1052">
        <v>49527</v>
      </c>
      <c r="F1052" t="s">
        <v>1036</v>
      </c>
      <c r="G1052">
        <v>7.4000000000000003E-3</v>
      </c>
    </row>
    <row r="1053" spans="1:7" x14ac:dyDescent="0.35">
      <c r="A1053" s="1">
        <v>44555</v>
      </c>
      <c r="B1053">
        <v>50406.400000000001</v>
      </c>
      <c r="C1053">
        <v>50789.599999999999</v>
      </c>
      <c r="D1053">
        <v>51140.2</v>
      </c>
      <c r="E1053">
        <v>50196.800000000003</v>
      </c>
      <c r="F1053" t="s">
        <v>1037</v>
      </c>
      <c r="G1053">
        <v>-7.4999999999999997E-3</v>
      </c>
    </row>
    <row r="1054" spans="1:7" x14ac:dyDescent="0.35">
      <c r="A1054" s="1">
        <v>44554</v>
      </c>
      <c r="B1054">
        <v>50786.1</v>
      </c>
      <c r="C1054">
        <v>50807.4</v>
      </c>
      <c r="D1054">
        <v>51795.3</v>
      </c>
      <c r="E1054">
        <v>50428.4</v>
      </c>
      <c r="F1054" t="s">
        <v>1038</v>
      </c>
      <c r="G1054">
        <v>-2.9999999999999997E-4</v>
      </c>
    </row>
    <row r="1055" spans="1:7" x14ac:dyDescent="0.35">
      <c r="A1055" s="1">
        <v>44553</v>
      </c>
      <c r="B1055">
        <v>50801</v>
      </c>
      <c r="C1055">
        <v>48599.6</v>
      </c>
      <c r="D1055">
        <v>51355.6</v>
      </c>
      <c r="E1055">
        <v>48053.4</v>
      </c>
      <c r="F1055" t="s">
        <v>148</v>
      </c>
      <c r="G1055">
        <v>4.53E-2</v>
      </c>
    </row>
    <row r="1056" spans="1:7" x14ac:dyDescent="0.35">
      <c r="A1056" s="1">
        <v>44552</v>
      </c>
      <c r="B1056">
        <v>48599.7</v>
      </c>
      <c r="C1056">
        <v>48898.7</v>
      </c>
      <c r="D1056">
        <v>49540.3</v>
      </c>
      <c r="E1056">
        <v>48449.7</v>
      </c>
      <c r="F1056" t="s">
        <v>1039</v>
      </c>
      <c r="G1056">
        <v>-6.1999999999999998E-3</v>
      </c>
    </row>
    <row r="1057" spans="1:7" x14ac:dyDescent="0.35">
      <c r="A1057" s="1">
        <v>44551</v>
      </c>
      <c r="B1057">
        <v>48902</v>
      </c>
      <c r="C1057">
        <v>46900.1</v>
      </c>
      <c r="D1057">
        <v>49306.1</v>
      </c>
      <c r="E1057">
        <v>46654</v>
      </c>
      <c r="F1057" t="s">
        <v>1040</v>
      </c>
      <c r="G1057">
        <v>4.2799999999999998E-2</v>
      </c>
    </row>
    <row r="1058" spans="1:7" x14ac:dyDescent="0.35">
      <c r="A1058" s="1">
        <v>44550</v>
      </c>
      <c r="B1058">
        <v>46895.199999999997</v>
      </c>
      <c r="C1058">
        <v>46703.4</v>
      </c>
      <c r="D1058">
        <v>47488.9</v>
      </c>
      <c r="E1058">
        <v>45577.3</v>
      </c>
      <c r="F1058" t="s">
        <v>1041</v>
      </c>
      <c r="G1058">
        <v>4.1000000000000003E-3</v>
      </c>
    </row>
    <row r="1059" spans="1:7" x14ac:dyDescent="0.35">
      <c r="A1059" s="1">
        <v>44549</v>
      </c>
      <c r="B1059">
        <v>46704.5</v>
      </c>
      <c r="C1059">
        <v>46855.7</v>
      </c>
      <c r="D1059">
        <v>48270.2</v>
      </c>
      <c r="E1059">
        <v>46438.400000000001</v>
      </c>
      <c r="F1059" t="s">
        <v>1042</v>
      </c>
      <c r="G1059">
        <v>-3.2000000000000002E-3</v>
      </c>
    </row>
    <row r="1060" spans="1:7" x14ac:dyDescent="0.35">
      <c r="A1060" s="1">
        <v>44548</v>
      </c>
      <c r="B1060">
        <v>46856.2</v>
      </c>
      <c r="C1060">
        <v>46171.8</v>
      </c>
      <c r="D1060">
        <v>47330.2</v>
      </c>
      <c r="E1060">
        <v>45513.4</v>
      </c>
      <c r="F1060" t="s">
        <v>1043</v>
      </c>
      <c r="G1060">
        <v>1.4800000000000001E-2</v>
      </c>
    </row>
    <row r="1061" spans="1:7" x14ac:dyDescent="0.35">
      <c r="A1061" s="1">
        <v>44547</v>
      </c>
      <c r="B1061">
        <v>46172.2</v>
      </c>
      <c r="C1061">
        <v>47630.400000000001</v>
      </c>
      <c r="D1061">
        <v>47997.2</v>
      </c>
      <c r="E1061">
        <v>45523.8</v>
      </c>
      <c r="F1061" t="s">
        <v>1044</v>
      </c>
      <c r="G1061">
        <v>-3.0599999999999999E-2</v>
      </c>
    </row>
    <row r="1062" spans="1:7" x14ac:dyDescent="0.35">
      <c r="A1062" s="1">
        <v>44546</v>
      </c>
      <c r="B1062">
        <v>47628.2</v>
      </c>
      <c r="C1062">
        <v>48876.6</v>
      </c>
      <c r="D1062">
        <v>49387.8</v>
      </c>
      <c r="E1062">
        <v>47543.9</v>
      </c>
      <c r="F1062" t="s">
        <v>1045</v>
      </c>
      <c r="G1062">
        <v>-2.5399999999999999E-2</v>
      </c>
    </row>
    <row r="1063" spans="1:7" x14ac:dyDescent="0.35">
      <c r="A1063" s="1">
        <v>44545</v>
      </c>
      <c r="B1063">
        <v>48871.5</v>
      </c>
      <c r="C1063">
        <v>48366.2</v>
      </c>
      <c r="D1063">
        <v>49477.9</v>
      </c>
      <c r="E1063">
        <v>46572.6</v>
      </c>
      <c r="F1063" t="s">
        <v>1046</v>
      </c>
      <c r="G1063">
        <v>1.04E-2</v>
      </c>
    </row>
    <row r="1064" spans="1:7" x14ac:dyDescent="0.35">
      <c r="A1064" s="1">
        <v>44544</v>
      </c>
      <c r="B1064">
        <v>48366.5</v>
      </c>
      <c r="C1064">
        <v>46709.8</v>
      </c>
      <c r="D1064">
        <v>48635</v>
      </c>
      <c r="E1064">
        <v>46338.3</v>
      </c>
      <c r="F1064" t="s">
        <v>1047</v>
      </c>
      <c r="G1064">
        <v>3.56E-2</v>
      </c>
    </row>
    <row r="1065" spans="1:7" x14ac:dyDescent="0.35">
      <c r="A1065" s="1">
        <v>44543</v>
      </c>
      <c r="B1065">
        <v>46703.6</v>
      </c>
      <c r="C1065">
        <v>50075.9</v>
      </c>
      <c r="D1065">
        <v>50196.1</v>
      </c>
      <c r="E1065">
        <v>45848.2</v>
      </c>
      <c r="F1065" t="s">
        <v>1048</v>
      </c>
      <c r="G1065">
        <v>-6.7400000000000002E-2</v>
      </c>
    </row>
    <row r="1066" spans="1:7" x14ac:dyDescent="0.35">
      <c r="A1066" s="1">
        <v>44542</v>
      </c>
      <c r="B1066">
        <v>50081</v>
      </c>
      <c r="C1066">
        <v>49332.5</v>
      </c>
      <c r="D1066">
        <v>50779.199999999997</v>
      </c>
      <c r="E1066">
        <v>48670.5</v>
      </c>
      <c r="F1066" t="s">
        <v>1049</v>
      </c>
      <c r="G1066">
        <v>1.55E-2</v>
      </c>
    </row>
    <row r="1067" spans="1:7" x14ac:dyDescent="0.35">
      <c r="A1067" s="1">
        <v>44541</v>
      </c>
      <c r="B1067">
        <v>49314.5</v>
      </c>
      <c r="C1067">
        <v>47138.400000000001</v>
      </c>
      <c r="D1067">
        <v>49487</v>
      </c>
      <c r="E1067">
        <v>46834</v>
      </c>
      <c r="F1067" t="s">
        <v>290</v>
      </c>
      <c r="G1067">
        <v>4.6199999999999998E-2</v>
      </c>
    </row>
    <row r="1068" spans="1:7" x14ac:dyDescent="0.35">
      <c r="A1068" s="1">
        <v>44540</v>
      </c>
      <c r="B1068">
        <v>47137.2</v>
      </c>
      <c r="C1068">
        <v>47591.7</v>
      </c>
      <c r="D1068">
        <v>49974.8</v>
      </c>
      <c r="E1068">
        <v>47007.1</v>
      </c>
      <c r="F1068" t="s">
        <v>1050</v>
      </c>
      <c r="G1068">
        <v>-9.7000000000000003E-3</v>
      </c>
    </row>
    <row r="1069" spans="1:7" x14ac:dyDescent="0.35">
      <c r="A1069" s="1">
        <v>44539</v>
      </c>
      <c r="B1069">
        <v>47596.6</v>
      </c>
      <c r="C1069">
        <v>50477.599999999999</v>
      </c>
      <c r="D1069">
        <v>50790.2</v>
      </c>
      <c r="E1069">
        <v>47341.9</v>
      </c>
      <c r="F1069" t="s">
        <v>1051</v>
      </c>
      <c r="G1069">
        <v>-5.7000000000000002E-2</v>
      </c>
    </row>
    <row r="1070" spans="1:7" x14ac:dyDescent="0.35">
      <c r="A1070" s="1">
        <v>44538</v>
      </c>
      <c r="B1070">
        <v>50473.9</v>
      </c>
      <c r="C1070">
        <v>50596.6</v>
      </c>
      <c r="D1070">
        <v>51204.7</v>
      </c>
      <c r="E1070">
        <v>48700.7</v>
      </c>
      <c r="F1070" t="s">
        <v>1030</v>
      </c>
      <c r="G1070">
        <v>-2.3999999999999998E-3</v>
      </c>
    </row>
    <row r="1071" spans="1:7" x14ac:dyDescent="0.35">
      <c r="A1071" s="1">
        <v>44537</v>
      </c>
      <c r="B1071">
        <v>50595.199999999997</v>
      </c>
      <c r="C1071">
        <v>50547.4</v>
      </c>
      <c r="D1071">
        <v>51918.6</v>
      </c>
      <c r="E1071">
        <v>50070.9</v>
      </c>
      <c r="F1071" t="s">
        <v>1052</v>
      </c>
      <c r="G1071">
        <v>6.9999999999999999E-4</v>
      </c>
    </row>
    <row r="1072" spans="1:7" x14ac:dyDescent="0.35">
      <c r="A1072" s="1">
        <v>44536</v>
      </c>
      <c r="B1072">
        <v>50562.1</v>
      </c>
      <c r="C1072">
        <v>49412.1</v>
      </c>
      <c r="D1072">
        <v>50913.3</v>
      </c>
      <c r="E1072">
        <v>47237.9</v>
      </c>
      <c r="F1072" t="s">
        <v>1053</v>
      </c>
      <c r="G1072">
        <v>2.3400000000000001E-2</v>
      </c>
    </row>
    <row r="1073" spans="1:7" x14ac:dyDescent="0.35">
      <c r="A1073" s="1">
        <v>44535</v>
      </c>
      <c r="B1073">
        <v>49405.5</v>
      </c>
      <c r="C1073">
        <v>49196.4</v>
      </c>
      <c r="D1073">
        <v>49689.3</v>
      </c>
      <c r="E1073">
        <v>47797.8</v>
      </c>
      <c r="F1073" t="s">
        <v>1054</v>
      </c>
      <c r="G1073">
        <v>4.3E-3</v>
      </c>
    </row>
    <row r="1074" spans="1:7" x14ac:dyDescent="0.35">
      <c r="A1074" s="1">
        <v>44534</v>
      </c>
      <c r="B1074">
        <v>49195.199999999997</v>
      </c>
      <c r="C1074">
        <v>53620.7</v>
      </c>
      <c r="D1074">
        <v>53847.199999999997</v>
      </c>
      <c r="E1074">
        <v>42587.8</v>
      </c>
      <c r="F1074" t="s">
        <v>1055</v>
      </c>
      <c r="G1074">
        <v>-8.2699999999999996E-2</v>
      </c>
    </row>
    <row r="1075" spans="1:7" x14ac:dyDescent="0.35">
      <c r="A1075" s="1">
        <v>44533</v>
      </c>
      <c r="B1075">
        <v>53631.5</v>
      </c>
      <c r="C1075">
        <v>56495.199999999997</v>
      </c>
      <c r="D1075">
        <v>57543.6</v>
      </c>
      <c r="E1075">
        <v>52008.9</v>
      </c>
      <c r="F1075" t="s">
        <v>1056</v>
      </c>
      <c r="G1075">
        <v>-5.0700000000000002E-2</v>
      </c>
    </row>
    <row r="1076" spans="1:7" x14ac:dyDescent="0.35">
      <c r="A1076" s="1">
        <v>44532</v>
      </c>
      <c r="B1076">
        <v>56496</v>
      </c>
      <c r="C1076">
        <v>57207.8</v>
      </c>
      <c r="D1076">
        <v>57377.5</v>
      </c>
      <c r="E1076">
        <v>55807.9</v>
      </c>
      <c r="F1076" t="s">
        <v>1057</v>
      </c>
      <c r="G1076">
        <v>-1.2500000000000001E-2</v>
      </c>
    </row>
    <row r="1077" spans="1:7" x14ac:dyDescent="0.35">
      <c r="A1077" s="1">
        <v>44531</v>
      </c>
      <c r="B1077">
        <v>57210.3</v>
      </c>
      <c r="C1077">
        <v>56891.7</v>
      </c>
      <c r="D1077">
        <v>59064.3</v>
      </c>
      <c r="E1077">
        <v>56496.5</v>
      </c>
      <c r="F1077" t="s">
        <v>1058</v>
      </c>
      <c r="G1077">
        <v>5.7999999999999996E-3</v>
      </c>
    </row>
    <row r="1078" spans="1:7" x14ac:dyDescent="0.35">
      <c r="A1078" s="1">
        <v>44530</v>
      </c>
      <c r="B1078">
        <v>56882.9</v>
      </c>
      <c r="C1078">
        <v>57795.199999999997</v>
      </c>
      <c r="D1078">
        <v>59174.400000000001</v>
      </c>
      <c r="E1078">
        <v>55936.9</v>
      </c>
      <c r="F1078" t="s">
        <v>1059</v>
      </c>
      <c r="G1078">
        <v>-1.5800000000000002E-2</v>
      </c>
    </row>
    <row r="1079" spans="1:7" x14ac:dyDescent="0.35">
      <c r="A1079" s="1">
        <v>44529</v>
      </c>
      <c r="B1079">
        <v>57794.8</v>
      </c>
      <c r="C1079">
        <v>57288.1</v>
      </c>
      <c r="D1079">
        <v>58855.199999999997</v>
      </c>
      <c r="E1079">
        <v>56726.7</v>
      </c>
      <c r="F1079" t="s">
        <v>1060</v>
      </c>
      <c r="G1079">
        <v>8.8000000000000005E-3</v>
      </c>
    </row>
    <row r="1080" spans="1:7" x14ac:dyDescent="0.35">
      <c r="A1080" s="1">
        <v>44528</v>
      </c>
      <c r="B1080">
        <v>57291.5</v>
      </c>
      <c r="C1080">
        <v>54758</v>
      </c>
      <c r="D1080">
        <v>57392.3</v>
      </c>
      <c r="E1080">
        <v>53448.3</v>
      </c>
      <c r="F1080" t="s">
        <v>1061</v>
      </c>
      <c r="G1080">
        <v>4.6100000000000002E-2</v>
      </c>
    </row>
    <row r="1081" spans="1:7" x14ac:dyDescent="0.35">
      <c r="A1081" s="1">
        <v>44527</v>
      </c>
      <c r="B1081">
        <v>54765.9</v>
      </c>
      <c r="C1081">
        <v>53747.199999999997</v>
      </c>
      <c r="D1081">
        <v>55280.3</v>
      </c>
      <c r="E1081">
        <v>53654.3</v>
      </c>
      <c r="F1081" t="s">
        <v>1062</v>
      </c>
      <c r="G1081">
        <v>1.9300000000000001E-2</v>
      </c>
    </row>
    <row r="1082" spans="1:7" x14ac:dyDescent="0.35">
      <c r="A1082" s="1">
        <v>44526</v>
      </c>
      <c r="B1082">
        <v>53730.9</v>
      </c>
      <c r="C1082">
        <v>58937.3</v>
      </c>
      <c r="D1082">
        <v>59151.1</v>
      </c>
      <c r="E1082">
        <v>53533.5</v>
      </c>
      <c r="F1082" t="s">
        <v>1063</v>
      </c>
      <c r="G1082">
        <v>-8.8300000000000003E-2</v>
      </c>
    </row>
    <row r="1083" spans="1:7" x14ac:dyDescent="0.35">
      <c r="A1083" s="1">
        <v>44525</v>
      </c>
      <c r="B1083">
        <v>58935.1</v>
      </c>
      <c r="C1083">
        <v>57167.1</v>
      </c>
      <c r="D1083">
        <v>59387.3</v>
      </c>
      <c r="E1083">
        <v>57029.8</v>
      </c>
      <c r="F1083" t="s">
        <v>1064</v>
      </c>
      <c r="G1083">
        <v>3.0800000000000001E-2</v>
      </c>
    </row>
    <row r="1084" spans="1:7" x14ac:dyDescent="0.35">
      <c r="A1084" s="1">
        <v>44524</v>
      </c>
      <c r="B1084">
        <v>57171.7</v>
      </c>
      <c r="C1084">
        <v>57559.4</v>
      </c>
      <c r="D1084">
        <v>57697.4</v>
      </c>
      <c r="E1084">
        <v>55910.6</v>
      </c>
      <c r="F1084" t="s">
        <v>1065</v>
      </c>
      <c r="G1084">
        <v>-7.0000000000000001E-3</v>
      </c>
    </row>
    <row r="1085" spans="1:7" x14ac:dyDescent="0.35">
      <c r="A1085" s="1">
        <v>44523</v>
      </c>
      <c r="B1085">
        <v>57573.2</v>
      </c>
      <c r="C1085">
        <v>56304.800000000003</v>
      </c>
      <c r="D1085">
        <v>57855.1</v>
      </c>
      <c r="E1085">
        <v>55542.5</v>
      </c>
      <c r="F1085" t="s">
        <v>1066</v>
      </c>
      <c r="G1085">
        <v>2.2499999999999999E-2</v>
      </c>
    </row>
    <row r="1086" spans="1:7" x14ac:dyDescent="0.35">
      <c r="A1086" s="1">
        <v>44522</v>
      </c>
      <c r="B1086">
        <v>56308.800000000003</v>
      </c>
      <c r="C1086">
        <v>58719.7</v>
      </c>
      <c r="D1086">
        <v>59288.3</v>
      </c>
      <c r="E1086">
        <v>55656.800000000003</v>
      </c>
      <c r="F1086" t="s">
        <v>1067</v>
      </c>
      <c r="G1086">
        <v>-4.1000000000000002E-2</v>
      </c>
    </row>
    <row r="1087" spans="1:7" x14ac:dyDescent="0.35">
      <c r="A1087" s="1">
        <v>44521</v>
      </c>
      <c r="B1087">
        <v>58714.3</v>
      </c>
      <c r="C1087">
        <v>59724</v>
      </c>
      <c r="D1087">
        <v>60002.6</v>
      </c>
      <c r="E1087">
        <v>58528.3</v>
      </c>
      <c r="F1087" t="s">
        <v>1068</v>
      </c>
      <c r="G1087">
        <v>-1.6799999999999999E-2</v>
      </c>
    </row>
    <row r="1088" spans="1:7" x14ac:dyDescent="0.35">
      <c r="A1088" s="1">
        <v>44520</v>
      </c>
      <c r="B1088">
        <v>59717.599999999999</v>
      </c>
      <c r="C1088">
        <v>58080.800000000003</v>
      </c>
      <c r="D1088">
        <v>59854.6</v>
      </c>
      <c r="E1088">
        <v>57435.3</v>
      </c>
      <c r="F1088" t="s">
        <v>1069</v>
      </c>
      <c r="G1088">
        <v>2.81E-2</v>
      </c>
    </row>
    <row r="1089" spans="1:7" x14ac:dyDescent="0.35">
      <c r="A1089" s="1">
        <v>44519</v>
      </c>
      <c r="B1089">
        <v>58083.4</v>
      </c>
      <c r="C1089">
        <v>56908.3</v>
      </c>
      <c r="D1089">
        <v>58335.9</v>
      </c>
      <c r="E1089">
        <v>55626.3</v>
      </c>
      <c r="F1089" t="s">
        <v>1070</v>
      </c>
      <c r="G1089">
        <v>1.9800000000000002E-2</v>
      </c>
    </row>
    <row r="1090" spans="1:7" x14ac:dyDescent="0.35">
      <c r="A1090" s="1">
        <v>44518</v>
      </c>
      <c r="B1090">
        <v>56955.3</v>
      </c>
      <c r="C1090">
        <v>60368.2</v>
      </c>
      <c r="D1090">
        <v>60936.9</v>
      </c>
      <c r="E1090">
        <v>56524.4</v>
      </c>
      <c r="F1090" t="s">
        <v>1071</v>
      </c>
      <c r="G1090">
        <v>-5.6500000000000002E-2</v>
      </c>
    </row>
    <row r="1091" spans="1:7" x14ac:dyDescent="0.35">
      <c r="A1091" s="1">
        <v>44517</v>
      </c>
      <c r="B1091">
        <v>60367.8</v>
      </c>
      <c r="C1091">
        <v>60074.2</v>
      </c>
      <c r="D1091">
        <v>60814.5</v>
      </c>
      <c r="E1091">
        <v>58531.9</v>
      </c>
      <c r="F1091" t="s">
        <v>1072</v>
      </c>
      <c r="G1091">
        <v>4.5999999999999999E-3</v>
      </c>
    </row>
    <row r="1092" spans="1:7" x14ac:dyDescent="0.35">
      <c r="A1092" s="1">
        <v>44516</v>
      </c>
      <c r="B1092">
        <v>60089.1</v>
      </c>
      <c r="C1092">
        <v>63605.1</v>
      </c>
      <c r="D1092">
        <v>63605.599999999999</v>
      </c>
      <c r="E1092">
        <v>58655.9</v>
      </c>
      <c r="F1092" t="s">
        <v>1073</v>
      </c>
      <c r="G1092">
        <v>-5.5199999999999999E-2</v>
      </c>
    </row>
    <row r="1093" spans="1:7" x14ac:dyDescent="0.35">
      <c r="A1093" s="1">
        <v>44515</v>
      </c>
      <c r="B1093">
        <v>63597.9</v>
      </c>
      <c r="C1093">
        <v>65514.9</v>
      </c>
      <c r="D1093">
        <v>66311.199999999997</v>
      </c>
      <c r="E1093">
        <v>63439.5</v>
      </c>
      <c r="F1093" t="s">
        <v>1074</v>
      </c>
      <c r="G1093">
        <v>-2.92E-2</v>
      </c>
    </row>
    <row r="1094" spans="1:7" x14ac:dyDescent="0.35">
      <c r="A1094" s="1">
        <v>44514</v>
      </c>
      <c r="B1094">
        <v>65508.2</v>
      </c>
      <c r="C1094">
        <v>64397.2</v>
      </c>
      <c r="D1094">
        <v>65508.2</v>
      </c>
      <c r="E1094">
        <v>63608.3</v>
      </c>
      <c r="F1094" t="s">
        <v>1075</v>
      </c>
      <c r="G1094">
        <v>1.72E-2</v>
      </c>
    </row>
    <row r="1095" spans="1:7" x14ac:dyDescent="0.35">
      <c r="A1095" s="1">
        <v>44513</v>
      </c>
      <c r="B1095">
        <v>64398.6</v>
      </c>
      <c r="C1095">
        <v>64133.3</v>
      </c>
      <c r="D1095">
        <v>64906</v>
      </c>
      <c r="E1095">
        <v>63381.4</v>
      </c>
      <c r="F1095" t="s">
        <v>1076</v>
      </c>
      <c r="G1095">
        <v>4.1000000000000003E-3</v>
      </c>
    </row>
    <row r="1096" spans="1:7" x14ac:dyDescent="0.35">
      <c r="A1096" s="1">
        <v>44512</v>
      </c>
      <c r="B1096">
        <v>64134.5</v>
      </c>
      <c r="C1096">
        <v>64782.6</v>
      </c>
      <c r="D1096">
        <v>65449.7</v>
      </c>
      <c r="E1096">
        <v>62309.7</v>
      </c>
      <c r="F1096" t="s">
        <v>1077</v>
      </c>
      <c r="G1096">
        <v>-1.04E-2</v>
      </c>
    </row>
    <row r="1097" spans="1:7" x14ac:dyDescent="0.35">
      <c r="A1097" s="1">
        <v>44511</v>
      </c>
      <c r="B1097">
        <v>64806.7</v>
      </c>
      <c r="C1097">
        <v>64922.8</v>
      </c>
      <c r="D1097">
        <v>65583.3</v>
      </c>
      <c r="E1097">
        <v>64121.9</v>
      </c>
      <c r="F1097" t="s">
        <v>1078</v>
      </c>
      <c r="G1097">
        <v>-1.9E-3</v>
      </c>
    </row>
    <row r="1098" spans="1:7" x14ac:dyDescent="0.35">
      <c r="A1098" s="1">
        <v>44510</v>
      </c>
      <c r="B1098">
        <v>64932.6</v>
      </c>
      <c r="C1098">
        <v>66942.600000000006</v>
      </c>
      <c r="D1098">
        <v>68990.600000000006</v>
      </c>
      <c r="E1098">
        <v>62951.3</v>
      </c>
      <c r="F1098" t="s">
        <v>1079</v>
      </c>
      <c r="G1098">
        <v>-2.9499999999999998E-2</v>
      </c>
    </row>
    <row r="1099" spans="1:7" x14ac:dyDescent="0.35">
      <c r="A1099" s="1">
        <v>44509</v>
      </c>
      <c r="B1099">
        <v>66904.399999999994</v>
      </c>
      <c r="C1099">
        <v>67528.7</v>
      </c>
      <c r="D1099">
        <v>68493.3</v>
      </c>
      <c r="E1099">
        <v>66334.899999999994</v>
      </c>
      <c r="F1099" t="s">
        <v>1080</v>
      </c>
      <c r="G1099">
        <v>-9.1999999999999998E-3</v>
      </c>
    </row>
    <row r="1100" spans="1:7" x14ac:dyDescent="0.35">
      <c r="A1100" s="1">
        <v>44508</v>
      </c>
      <c r="B1100">
        <v>67527.899999999994</v>
      </c>
      <c r="C1100">
        <v>63276.4</v>
      </c>
      <c r="D1100">
        <v>67763.3</v>
      </c>
      <c r="E1100">
        <v>63276.4</v>
      </c>
      <c r="F1100" t="s">
        <v>1081</v>
      </c>
      <c r="G1100">
        <v>6.7199999999999996E-2</v>
      </c>
    </row>
    <row r="1101" spans="1:7" x14ac:dyDescent="0.35">
      <c r="A1101" s="1">
        <v>44507</v>
      </c>
      <c r="B1101">
        <v>63273.2</v>
      </c>
      <c r="C1101">
        <v>61483.8</v>
      </c>
      <c r="D1101">
        <v>63273.2</v>
      </c>
      <c r="E1101">
        <v>61347.199999999997</v>
      </c>
      <c r="F1101" t="s">
        <v>1082</v>
      </c>
      <c r="G1101">
        <v>2.9100000000000001E-2</v>
      </c>
    </row>
    <row r="1102" spans="1:7" x14ac:dyDescent="0.35">
      <c r="A1102" s="1">
        <v>44506</v>
      </c>
      <c r="B1102">
        <v>61483.9</v>
      </c>
      <c r="C1102">
        <v>60973.2</v>
      </c>
      <c r="D1102">
        <v>61543.199999999997</v>
      </c>
      <c r="E1102">
        <v>60093.599999999999</v>
      </c>
      <c r="F1102" t="s">
        <v>1083</v>
      </c>
      <c r="G1102">
        <v>8.3999999999999995E-3</v>
      </c>
    </row>
    <row r="1103" spans="1:7" x14ac:dyDescent="0.35">
      <c r="A1103" s="1">
        <v>44505</v>
      </c>
      <c r="B1103">
        <v>60974.3</v>
      </c>
      <c r="C1103">
        <v>61411.5</v>
      </c>
      <c r="D1103">
        <v>62560.3</v>
      </c>
      <c r="E1103">
        <v>60742.400000000001</v>
      </c>
      <c r="F1103" t="s">
        <v>1084</v>
      </c>
      <c r="G1103">
        <v>-7.1000000000000004E-3</v>
      </c>
    </row>
    <row r="1104" spans="1:7" x14ac:dyDescent="0.35">
      <c r="A1104" s="1">
        <v>44504</v>
      </c>
      <c r="B1104">
        <v>61412.6</v>
      </c>
      <c r="C1104">
        <v>62915.4</v>
      </c>
      <c r="D1104">
        <v>63077.599999999999</v>
      </c>
      <c r="E1104">
        <v>60742.9</v>
      </c>
      <c r="F1104" t="s">
        <v>1085</v>
      </c>
      <c r="G1104">
        <v>-2.3900000000000001E-2</v>
      </c>
    </row>
    <row r="1105" spans="1:7" x14ac:dyDescent="0.35">
      <c r="A1105" s="1">
        <v>44503</v>
      </c>
      <c r="B1105">
        <v>62918.5</v>
      </c>
      <c r="C1105">
        <v>63223.5</v>
      </c>
      <c r="D1105">
        <v>63508.6</v>
      </c>
      <c r="E1105">
        <v>60883</v>
      </c>
      <c r="F1105" t="s">
        <v>1086</v>
      </c>
      <c r="G1105">
        <v>-4.7999999999999996E-3</v>
      </c>
    </row>
    <row r="1106" spans="1:7" x14ac:dyDescent="0.35">
      <c r="A1106" s="1">
        <v>44502</v>
      </c>
      <c r="B1106">
        <v>63221.7</v>
      </c>
      <c r="C1106">
        <v>60912.2</v>
      </c>
      <c r="D1106">
        <v>64256.4</v>
      </c>
      <c r="E1106">
        <v>60651.5</v>
      </c>
      <c r="F1106" t="s">
        <v>1087</v>
      </c>
      <c r="G1106">
        <v>3.7900000000000003E-2</v>
      </c>
    </row>
    <row r="1107" spans="1:7" x14ac:dyDescent="0.35">
      <c r="A1107" s="1">
        <v>44501</v>
      </c>
      <c r="B1107">
        <v>60915.3</v>
      </c>
      <c r="C1107">
        <v>61310.1</v>
      </c>
      <c r="D1107">
        <v>62430.1</v>
      </c>
      <c r="E1107">
        <v>59612.7</v>
      </c>
      <c r="F1107" t="s">
        <v>1088</v>
      </c>
      <c r="G1107">
        <v>-6.4000000000000003E-3</v>
      </c>
    </row>
    <row r="1108" spans="1:7" x14ac:dyDescent="0.35">
      <c r="A1108" s="1">
        <v>44500</v>
      </c>
      <c r="B1108">
        <v>61309.599999999999</v>
      </c>
      <c r="C1108">
        <v>61842.2</v>
      </c>
      <c r="D1108">
        <v>62393.7</v>
      </c>
      <c r="E1108">
        <v>60005.7</v>
      </c>
      <c r="F1108" t="s">
        <v>1089</v>
      </c>
      <c r="G1108">
        <v>-8.6E-3</v>
      </c>
    </row>
    <row r="1109" spans="1:7" x14ac:dyDescent="0.35">
      <c r="A1109" s="1">
        <v>44499</v>
      </c>
      <c r="B1109">
        <v>61840.1</v>
      </c>
      <c r="C1109">
        <v>62245</v>
      </c>
      <c r="D1109">
        <v>62338.5</v>
      </c>
      <c r="E1109">
        <v>60786</v>
      </c>
      <c r="F1109" t="s">
        <v>194</v>
      </c>
      <c r="G1109">
        <v>-6.4999999999999997E-3</v>
      </c>
    </row>
    <row r="1110" spans="1:7" x14ac:dyDescent="0.35">
      <c r="A1110" s="1">
        <v>44498</v>
      </c>
      <c r="B1110">
        <v>62242.8</v>
      </c>
      <c r="C1110">
        <v>60579.9</v>
      </c>
      <c r="D1110">
        <v>62952.2</v>
      </c>
      <c r="E1110">
        <v>60322.2</v>
      </c>
      <c r="F1110" t="s">
        <v>536</v>
      </c>
      <c r="G1110">
        <v>2.7400000000000001E-2</v>
      </c>
    </row>
    <row r="1111" spans="1:7" x14ac:dyDescent="0.35">
      <c r="A1111" s="1">
        <v>44497</v>
      </c>
      <c r="B1111">
        <v>60582.5</v>
      </c>
      <c r="C1111">
        <v>58437.2</v>
      </c>
      <c r="D1111">
        <v>62251.3</v>
      </c>
      <c r="E1111">
        <v>58128.1</v>
      </c>
      <c r="F1111" t="s">
        <v>1090</v>
      </c>
      <c r="G1111">
        <v>3.6700000000000003E-2</v>
      </c>
    </row>
    <row r="1112" spans="1:7" x14ac:dyDescent="0.35">
      <c r="A1112" s="1">
        <v>44496</v>
      </c>
      <c r="B1112">
        <v>58438.1</v>
      </c>
      <c r="C1112">
        <v>60312.5</v>
      </c>
      <c r="D1112">
        <v>61452.9</v>
      </c>
      <c r="E1112">
        <v>58112.6</v>
      </c>
      <c r="F1112" t="s">
        <v>1091</v>
      </c>
      <c r="G1112">
        <v>-3.1099999999999999E-2</v>
      </c>
    </row>
    <row r="1113" spans="1:7" x14ac:dyDescent="0.35">
      <c r="A1113" s="1">
        <v>44495</v>
      </c>
      <c r="B1113">
        <v>60310.8</v>
      </c>
      <c r="C1113">
        <v>63067.5</v>
      </c>
      <c r="D1113">
        <v>63275.1</v>
      </c>
      <c r="E1113">
        <v>59907.3</v>
      </c>
      <c r="F1113" t="s">
        <v>1092</v>
      </c>
      <c r="G1113">
        <v>-4.3700000000000003E-2</v>
      </c>
    </row>
    <row r="1114" spans="1:7" x14ac:dyDescent="0.35">
      <c r="A1114" s="1">
        <v>44494</v>
      </c>
      <c r="B1114">
        <v>63067</v>
      </c>
      <c r="C1114">
        <v>60864.3</v>
      </c>
      <c r="D1114">
        <v>63694.8</v>
      </c>
      <c r="E1114">
        <v>60655.8</v>
      </c>
      <c r="F1114" t="s">
        <v>497</v>
      </c>
      <c r="G1114">
        <v>3.6200000000000003E-2</v>
      </c>
    </row>
    <row r="1115" spans="1:7" x14ac:dyDescent="0.35">
      <c r="A1115" s="1">
        <v>44493</v>
      </c>
      <c r="B1115">
        <v>60866.5</v>
      </c>
      <c r="C1115">
        <v>61308.2</v>
      </c>
      <c r="D1115">
        <v>61469.9</v>
      </c>
      <c r="E1115">
        <v>59523.7</v>
      </c>
      <c r="F1115" t="s">
        <v>1093</v>
      </c>
      <c r="G1115">
        <v>-7.3000000000000001E-3</v>
      </c>
    </row>
    <row r="1116" spans="1:7" x14ac:dyDescent="0.35">
      <c r="A1116" s="1">
        <v>44492</v>
      </c>
      <c r="B1116">
        <v>61312.5</v>
      </c>
      <c r="C1116">
        <v>60693.2</v>
      </c>
      <c r="D1116">
        <v>61728.7</v>
      </c>
      <c r="E1116">
        <v>59738.3</v>
      </c>
      <c r="F1116" t="s">
        <v>1094</v>
      </c>
      <c r="G1116">
        <v>1.03E-2</v>
      </c>
    </row>
    <row r="1117" spans="1:7" x14ac:dyDescent="0.35">
      <c r="A1117" s="1">
        <v>44491</v>
      </c>
      <c r="B1117">
        <v>60690.3</v>
      </c>
      <c r="C1117">
        <v>62200.800000000003</v>
      </c>
      <c r="D1117">
        <v>63699.7</v>
      </c>
      <c r="E1117">
        <v>60055.7</v>
      </c>
      <c r="F1117" t="s">
        <v>164</v>
      </c>
      <c r="G1117">
        <v>-2.4400000000000002E-2</v>
      </c>
    </row>
    <row r="1118" spans="1:7" x14ac:dyDescent="0.35">
      <c r="A1118" s="1">
        <v>44490</v>
      </c>
      <c r="B1118">
        <v>62210.2</v>
      </c>
      <c r="C1118">
        <v>66004.600000000006</v>
      </c>
      <c r="D1118">
        <v>66616.899999999994</v>
      </c>
      <c r="E1118">
        <v>62092.1</v>
      </c>
      <c r="F1118" t="s">
        <v>1095</v>
      </c>
      <c r="G1118">
        <v>-5.7099999999999998E-2</v>
      </c>
    </row>
    <row r="1119" spans="1:7" x14ac:dyDescent="0.35">
      <c r="A1119" s="1">
        <v>44489</v>
      </c>
      <c r="B1119">
        <v>65979.100000000006</v>
      </c>
      <c r="C1119">
        <v>64276.9</v>
      </c>
      <c r="D1119">
        <v>66967.100000000006</v>
      </c>
      <c r="E1119">
        <v>63543.7</v>
      </c>
      <c r="F1119" t="s">
        <v>1096</v>
      </c>
      <c r="G1119">
        <v>2.6499999999999999E-2</v>
      </c>
    </row>
    <row r="1120" spans="1:7" x14ac:dyDescent="0.35">
      <c r="A1120" s="1">
        <v>44488</v>
      </c>
      <c r="B1120">
        <v>64278.5</v>
      </c>
      <c r="C1120">
        <v>62030.2</v>
      </c>
      <c r="D1120">
        <v>64454</v>
      </c>
      <c r="E1120">
        <v>61451</v>
      </c>
      <c r="F1120" t="s">
        <v>1097</v>
      </c>
      <c r="G1120">
        <v>3.5799999999999998E-2</v>
      </c>
    </row>
    <row r="1121" spans="1:7" x14ac:dyDescent="0.35">
      <c r="A1121" s="1">
        <v>44487</v>
      </c>
      <c r="B1121">
        <v>62056.3</v>
      </c>
      <c r="C1121">
        <v>61525.8</v>
      </c>
      <c r="D1121">
        <v>62623.6</v>
      </c>
      <c r="E1121">
        <v>60026.9</v>
      </c>
      <c r="F1121" t="s">
        <v>1098</v>
      </c>
      <c r="G1121">
        <v>8.6E-3</v>
      </c>
    </row>
    <row r="1122" spans="1:7" x14ac:dyDescent="0.35">
      <c r="A1122" s="1">
        <v>44486</v>
      </c>
      <c r="B1122">
        <v>61527.5</v>
      </c>
      <c r="C1122">
        <v>60865.5</v>
      </c>
      <c r="D1122">
        <v>61651.4</v>
      </c>
      <c r="E1122">
        <v>59143.4</v>
      </c>
      <c r="F1122" t="s">
        <v>1099</v>
      </c>
      <c r="G1122">
        <v>1.09E-2</v>
      </c>
    </row>
    <row r="1123" spans="1:7" x14ac:dyDescent="0.35">
      <c r="A1123" s="1">
        <v>44485</v>
      </c>
      <c r="B1123">
        <v>60861.1</v>
      </c>
      <c r="C1123">
        <v>61669.2</v>
      </c>
      <c r="D1123">
        <v>62329.2</v>
      </c>
      <c r="E1123">
        <v>60161.9</v>
      </c>
      <c r="F1123" t="s">
        <v>1100</v>
      </c>
      <c r="G1123">
        <v>-1.32E-2</v>
      </c>
    </row>
    <row r="1124" spans="1:7" x14ac:dyDescent="0.35">
      <c r="A1124" s="1">
        <v>44484</v>
      </c>
      <c r="B1124">
        <v>61672.5</v>
      </c>
      <c r="C1124">
        <v>57348.2</v>
      </c>
      <c r="D1124">
        <v>62892.800000000003</v>
      </c>
      <c r="E1124">
        <v>56874.8</v>
      </c>
      <c r="F1124" t="s">
        <v>1101</v>
      </c>
      <c r="G1124">
        <v>7.5399999999999995E-2</v>
      </c>
    </row>
    <row r="1125" spans="1:7" x14ac:dyDescent="0.35">
      <c r="A1125" s="1">
        <v>44483</v>
      </c>
      <c r="B1125">
        <v>57345.8</v>
      </c>
      <c r="C1125">
        <v>57370.400000000001</v>
      </c>
      <c r="D1125">
        <v>58506.5</v>
      </c>
      <c r="E1125">
        <v>56866.8</v>
      </c>
      <c r="F1125" t="s">
        <v>1102</v>
      </c>
      <c r="G1125">
        <v>-5.9999999999999995E-4</v>
      </c>
    </row>
    <row r="1126" spans="1:7" x14ac:dyDescent="0.35">
      <c r="A1126" s="1">
        <v>44482</v>
      </c>
      <c r="B1126">
        <v>57380.1</v>
      </c>
      <c r="C1126">
        <v>56014.5</v>
      </c>
      <c r="D1126">
        <v>57697.4</v>
      </c>
      <c r="E1126">
        <v>54314.400000000001</v>
      </c>
      <c r="F1126" t="s">
        <v>1103</v>
      </c>
      <c r="G1126">
        <v>2.4400000000000002E-2</v>
      </c>
    </row>
    <row r="1127" spans="1:7" x14ac:dyDescent="0.35">
      <c r="A1127" s="1">
        <v>44481</v>
      </c>
      <c r="B1127">
        <v>56015.9</v>
      </c>
      <c r="C1127">
        <v>57480.6</v>
      </c>
      <c r="D1127">
        <v>57635.7</v>
      </c>
      <c r="E1127">
        <v>54155.4</v>
      </c>
      <c r="F1127" t="s">
        <v>1104</v>
      </c>
      <c r="G1127">
        <v>-2.5399999999999999E-2</v>
      </c>
    </row>
    <row r="1128" spans="1:7" x14ac:dyDescent="0.35">
      <c r="A1128" s="1">
        <v>44480</v>
      </c>
      <c r="B1128">
        <v>57477.3</v>
      </c>
      <c r="C1128">
        <v>54686.9</v>
      </c>
      <c r="D1128">
        <v>57814.1</v>
      </c>
      <c r="E1128">
        <v>54457.8</v>
      </c>
      <c r="F1128" t="s">
        <v>1105</v>
      </c>
      <c r="G1128">
        <v>5.0999999999999997E-2</v>
      </c>
    </row>
    <row r="1129" spans="1:7" x14ac:dyDescent="0.35">
      <c r="A1129" s="1">
        <v>44479</v>
      </c>
      <c r="B1129">
        <v>54687.7</v>
      </c>
      <c r="C1129">
        <v>54942.5</v>
      </c>
      <c r="D1129">
        <v>56432.2</v>
      </c>
      <c r="E1129">
        <v>54100.800000000003</v>
      </c>
      <c r="F1129" t="s">
        <v>1106</v>
      </c>
      <c r="G1129">
        <v>-4.5999999999999999E-3</v>
      </c>
    </row>
    <row r="1130" spans="1:7" x14ac:dyDescent="0.35">
      <c r="A1130" s="1">
        <v>44478</v>
      </c>
      <c r="B1130">
        <v>54942.5</v>
      </c>
      <c r="C1130">
        <v>53924.1</v>
      </c>
      <c r="D1130">
        <v>55430.8</v>
      </c>
      <c r="E1130">
        <v>53711.7</v>
      </c>
      <c r="F1130" t="s">
        <v>1107</v>
      </c>
      <c r="G1130">
        <v>1.9099999999999999E-2</v>
      </c>
    </row>
    <row r="1131" spans="1:7" x14ac:dyDescent="0.35">
      <c r="A1131" s="1">
        <v>44477</v>
      </c>
      <c r="B1131">
        <v>53914.7</v>
      </c>
      <c r="C1131">
        <v>53785.5</v>
      </c>
      <c r="D1131">
        <v>55977.9</v>
      </c>
      <c r="E1131">
        <v>53659.3</v>
      </c>
      <c r="F1131" t="s">
        <v>1108</v>
      </c>
      <c r="G1131">
        <v>2.3999999999999998E-3</v>
      </c>
    </row>
    <row r="1132" spans="1:7" x14ac:dyDescent="0.35">
      <c r="A1132" s="1">
        <v>44476</v>
      </c>
      <c r="B1132">
        <v>53783.9</v>
      </c>
      <c r="C1132">
        <v>55325.2</v>
      </c>
      <c r="D1132">
        <v>55325.599999999999</v>
      </c>
      <c r="E1132">
        <v>53476.4</v>
      </c>
      <c r="F1132" t="s">
        <v>1109</v>
      </c>
      <c r="G1132">
        <v>-2.7799999999999998E-2</v>
      </c>
    </row>
    <row r="1133" spans="1:7" x14ac:dyDescent="0.35">
      <c r="A1133" s="1">
        <v>44475</v>
      </c>
      <c r="B1133">
        <v>55323.199999999997</v>
      </c>
      <c r="C1133">
        <v>51470</v>
      </c>
      <c r="D1133">
        <v>55676.1</v>
      </c>
      <c r="E1133">
        <v>50439.5</v>
      </c>
      <c r="F1133" t="s">
        <v>1110</v>
      </c>
      <c r="G1133">
        <v>7.4899999999999994E-2</v>
      </c>
    </row>
    <row r="1134" spans="1:7" x14ac:dyDescent="0.35">
      <c r="A1134" s="1">
        <v>44474</v>
      </c>
      <c r="B1134">
        <v>51469.3</v>
      </c>
      <c r="C1134">
        <v>49229.5</v>
      </c>
      <c r="D1134">
        <v>51872.4</v>
      </c>
      <c r="E1134">
        <v>49060.1</v>
      </c>
      <c r="F1134" t="s">
        <v>1111</v>
      </c>
      <c r="G1134">
        <v>4.5499999999999999E-2</v>
      </c>
    </row>
    <row r="1135" spans="1:7" x14ac:dyDescent="0.35">
      <c r="A1135" s="1">
        <v>44473</v>
      </c>
      <c r="B1135">
        <v>49227.3</v>
      </c>
      <c r="C1135">
        <v>48200.4</v>
      </c>
      <c r="D1135">
        <v>49481.7</v>
      </c>
      <c r="E1135">
        <v>46958.6</v>
      </c>
      <c r="F1135" t="s">
        <v>362</v>
      </c>
      <c r="G1135">
        <v>2.1299999999999999E-2</v>
      </c>
    </row>
    <row r="1136" spans="1:7" x14ac:dyDescent="0.35">
      <c r="A1136" s="1">
        <v>44472</v>
      </c>
      <c r="B1136">
        <v>48200.1</v>
      </c>
      <c r="C1136">
        <v>47665.4</v>
      </c>
      <c r="D1136">
        <v>49165.2</v>
      </c>
      <c r="E1136">
        <v>47123</v>
      </c>
      <c r="F1136" t="s">
        <v>1112</v>
      </c>
      <c r="G1136">
        <v>1.12E-2</v>
      </c>
    </row>
    <row r="1137" spans="1:7" x14ac:dyDescent="0.35">
      <c r="A1137" s="1">
        <v>44471</v>
      </c>
      <c r="B1137">
        <v>47666.9</v>
      </c>
      <c r="C1137">
        <v>48147.199999999997</v>
      </c>
      <c r="D1137">
        <v>48306.9</v>
      </c>
      <c r="E1137">
        <v>47451.7</v>
      </c>
      <c r="F1137" t="s">
        <v>1113</v>
      </c>
      <c r="G1137">
        <v>-0.01</v>
      </c>
    </row>
    <row r="1138" spans="1:7" x14ac:dyDescent="0.35">
      <c r="A1138" s="1">
        <v>44470</v>
      </c>
      <c r="B1138">
        <v>48146</v>
      </c>
      <c r="C1138">
        <v>43824.4</v>
      </c>
      <c r="D1138">
        <v>48435.199999999997</v>
      </c>
      <c r="E1138">
        <v>43292.9</v>
      </c>
      <c r="F1138" t="s">
        <v>1114</v>
      </c>
      <c r="G1138">
        <v>9.8599999999999993E-2</v>
      </c>
    </row>
    <row r="1139" spans="1:7" x14ac:dyDescent="0.35">
      <c r="A1139" s="1">
        <v>44469</v>
      </c>
      <c r="B1139">
        <v>43823.3</v>
      </c>
      <c r="C1139">
        <v>41534.5</v>
      </c>
      <c r="D1139">
        <v>44101.2</v>
      </c>
      <c r="E1139">
        <v>41416.699999999997</v>
      </c>
      <c r="F1139" t="s">
        <v>1115</v>
      </c>
      <c r="G1139">
        <v>5.5E-2</v>
      </c>
    </row>
    <row r="1140" spans="1:7" x14ac:dyDescent="0.35">
      <c r="A1140" s="1">
        <v>44468</v>
      </c>
      <c r="B1140">
        <v>41536.800000000003</v>
      </c>
      <c r="C1140">
        <v>41023.1</v>
      </c>
      <c r="D1140">
        <v>42571.199999999997</v>
      </c>
      <c r="E1140">
        <v>40815</v>
      </c>
      <c r="F1140" t="s">
        <v>1116</v>
      </c>
      <c r="G1140">
        <v>1.2500000000000001E-2</v>
      </c>
    </row>
    <row r="1141" spans="1:7" x14ac:dyDescent="0.35">
      <c r="A1141" s="1">
        <v>44467</v>
      </c>
      <c r="B1141">
        <v>41022.300000000003</v>
      </c>
      <c r="C1141">
        <v>42169.9</v>
      </c>
      <c r="D1141">
        <v>42758.8</v>
      </c>
      <c r="E1141">
        <v>40906.400000000001</v>
      </c>
      <c r="F1141" t="s">
        <v>1117</v>
      </c>
      <c r="G1141">
        <v>-2.7300000000000001E-2</v>
      </c>
    </row>
    <row r="1142" spans="1:7" x14ac:dyDescent="0.35">
      <c r="A1142" s="1">
        <v>44466</v>
      </c>
      <c r="B1142">
        <v>42172.6</v>
      </c>
      <c r="C1142">
        <v>43200.9</v>
      </c>
      <c r="D1142">
        <v>44293.2</v>
      </c>
      <c r="E1142">
        <v>42143.9</v>
      </c>
      <c r="F1142" t="s">
        <v>1118</v>
      </c>
      <c r="G1142">
        <v>-2.3900000000000001E-2</v>
      </c>
    </row>
    <row r="1143" spans="1:7" x14ac:dyDescent="0.35">
      <c r="A1143" s="1">
        <v>44465</v>
      </c>
      <c r="B1143">
        <v>43203.4</v>
      </c>
      <c r="C1143">
        <v>42685.8</v>
      </c>
      <c r="D1143">
        <v>43907.3</v>
      </c>
      <c r="E1143">
        <v>40786.6</v>
      </c>
      <c r="F1143" t="s">
        <v>1119</v>
      </c>
      <c r="G1143">
        <v>1.21E-2</v>
      </c>
    </row>
    <row r="1144" spans="1:7" x14ac:dyDescent="0.35">
      <c r="A1144" s="1">
        <v>44464</v>
      </c>
      <c r="B1144">
        <v>42686.8</v>
      </c>
      <c r="C1144">
        <v>42818.7</v>
      </c>
      <c r="D1144">
        <v>42959.3</v>
      </c>
      <c r="E1144">
        <v>41714.5</v>
      </c>
      <c r="F1144" t="s">
        <v>1120</v>
      </c>
      <c r="G1144">
        <v>-3.0999999999999999E-3</v>
      </c>
    </row>
    <row r="1145" spans="1:7" x14ac:dyDescent="0.35">
      <c r="A1145" s="1">
        <v>44463</v>
      </c>
      <c r="B1145">
        <v>42819.9</v>
      </c>
      <c r="C1145">
        <v>44867.4</v>
      </c>
      <c r="D1145">
        <v>45112</v>
      </c>
      <c r="E1145">
        <v>40908.5</v>
      </c>
      <c r="F1145" t="s">
        <v>1121</v>
      </c>
      <c r="G1145">
        <v>-4.5699999999999998E-2</v>
      </c>
    </row>
    <row r="1146" spans="1:7" x14ac:dyDescent="0.35">
      <c r="A1146" s="1">
        <v>44462</v>
      </c>
      <c r="B1146">
        <v>44869.2</v>
      </c>
      <c r="C1146">
        <v>43550.7</v>
      </c>
      <c r="D1146">
        <v>44949.8</v>
      </c>
      <c r="E1146">
        <v>43090.1</v>
      </c>
      <c r="F1146" t="s">
        <v>1122</v>
      </c>
      <c r="G1146">
        <v>3.0300000000000001E-2</v>
      </c>
    </row>
    <row r="1147" spans="1:7" x14ac:dyDescent="0.35">
      <c r="A1147" s="1">
        <v>44461</v>
      </c>
      <c r="B1147">
        <v>43551.6</v>
      </c>
      <c r="C1147">
        <v>40660.800000000003</v>
      </c>
      <c r="D1147">
        <v>43976.7</v>
      </c>
      <c r="E1147">
        <v>40585.699999999997</v>
      </c>
      <c r="F1147" t="s">
        <v>1123</v>
      </c>
      <c r="G1147">
        <v>7.1300000000000002E-2</v>
      </c>
    </row>
    <row r="1148" spans="1:7" x14ac:dyDescent="0.35">
      <c r="A1148" s="1">
        <v>44460</v>
      </c>
      <c r="B1148">
        <v>40651.300000000003</v>
      </c>
      <c r="C1148">
        <v>43012.3</v>
      </c>
      <c r="D1148">
        <v>43619.3</v>
      </c>
      <c r="E1148">
        <v>39646.800000000003</v>
      </c>
      <c r="F1148" t="s">
        <v>1124</v>
      </c>
      <c r="G1148">
        <v>-5.1799999999999999E-2</v>
      </c>
    </row>
    <row r="1149" spans="1:7" x14ac:dyDescent="0.35">
      <c r="A1149" s="1">
        <v>44459</v>
      </c>
      <c r="B1149">
        <v>42870.6</v>
      </c>
      <c r="C1149">
        <v>47240.800000000003</v>
      </c>
      <c r="D1149">
        <v>47323.9</v>
      </c>
      <c r="E1149">
        <v>42547.1</v>
      </c>
      <c r="F1149" t="s">
        <v>1125</v>
      </c>
      <c r="G1149">
        <v>-9.2499999999999999E-2</v>
      </c>
    </row>
    <row r="1150" spans="1:7" x14ac:dyDescent="0.35">
      <c r="A1150" s="1">
        <v>44458</v>
      </c>
      <c r="B1150">
        <v>47238.7</v>
      </c>
      <c r="C1150">
        <v>48299.9</v>
      </c>
      <c r="D1150">
        <v>48341.9</v>
      </c>
      <c r="E1150">
        <v>46866.6</v>
      </c>
      <c r="F1150" t="s">
        <v>1126</v>
      </c>
      <c r="G1150">
        <v>-2.2100000000000002E-2</v>
      </c>
    </row>
    <row r="1151" spans="1:7" x14ac:dyDescent="0.35">
      <c r="A1151" s="1">
        <v>44457</v>
      </c>
      <c r="B1151">
        <v>48306.7</v>
      </c>
      <c r="C1151">
        <v>47283.9</v>
      </c>
      <c r="D1151">
        <v>48761</v>
      </c>
      <c r="E1151">
        <v>47070.5</v>
      </c>
      <c r="F1151" t="s">
        <v>1127</v>
      </c>
      <c r="G1151">
        <v>2.1700000000000001E-2</v>
      </c>
    </row>
    <row r="1152" spans="1:7" x14ac:dyDescent="0.35">
      <c r="A1152" s="1">
        <v>44456</v>
      </c>
      <c r="B1152">
        <v>47282.8</v>
      </c>
      <c r="C1152">
        <v>47748.2</v>
      </c>
      <c r="D1152">
        <v>48155.9</v>
      </c>
      <c r="E1152">
        <v>46788.800000000003</v>
      </c>
      <c r="F1152" t="s">
        <v>1128</v>
      </c>
      <c r="G1152">
        <v>-9.7000000000000003E-3</v>
      </c>
    </row>
    <row r="1153" spans="1:7" x14ac:dyDescent="0.35">
      <c r="A1153" s="1">
        <v>44455</v>
      </c>
      <c r="B1153">
        <v>47748</v>
      </c>
      <c r="C1153">
        <v>48132.3</v>
      </c>
      <c r="D1153">
        <v>48480.6</v>
      </c>
      <c r="E1153">
        <v>47040.3</v>
      </c>
      <c r="F1153" t="s">
        <v>1129</v>
      </c>
      <c r="G1153">
        <v>-8.0000000000000002E-3</v>
      </c>
    </row>
    <row r="1154" spans="1:7" x14ac:dyDescent="0.35">
      <c r="A1154" s="1">
        <v>44454</v>
      </c>
      <c r="B1154">
        <v>48130.6</v>
      </c>
      <c r="C1154">
        <v>47070.8</v>
      </c>
      <c r="D1154">
        <v>48436.5</v>
      </c>
      <c r="E1154">
        <v>46743.9</v>
      </c>
      <c r="F1154" t="s">
        <v>1130</v>
      </c>
      <c r="G1154">
        <v>2.24E-2</v>
      </c>
    </row>
    <row r="1155" spans="1:7" x14ac:dyDescent="0.35">
      <c r="A1155" s="1">
        <v>44453</v>
      </c>
      <c r="B1155">
        <v>47077.5</v>
      </c>
      <c r="C1155">
        <v>44950.2</v>
      </c>
      <c r="D1155">
        <v>47247.6</v>
      </c>
      <c r="E1155">
        <v>44718.7</v>
      </c>
      <c r="F1155" t="s">
        <v>551</v>
      </c>
      <c r="G1155">
        <v>4.7300000000000002E-2</v>
      </c>
    </row>
    <row r="1156" spans="1:7" x14ac:dyDescent="0.35">
      <c r="A1156" s="1">
        <v>44452</v>
      </c>
      <c r="B1156">
        <v>44949.5</v>
      </c>
      <c r="C1156">
        <v>46060.800000000003</v>
      </c>
      <c r="D1156">
        <v>46807.7</v>
      </c>
      <c r="E1156">
        <v>43463.199999999997</v>
      </c>
      <c r="F1156" t="s">
        <v>1131</v>
      </c>
      <c r="G1156">
        <v>-2.4199999999999999E-2</v>
      </c>
    </row>
    <row r="1157" spans="1:7" x14ac:dyDescent="0.35">
      <c r="A1157" s="1">
        <v>44451</v>
      </c>
      <c r="B1157">
        <v>46062.3</v>
      </c>
      <c r="C1157">
        <v>45162.6</v>
      </c>
      <c r="D1157">
        <v>46386.400000000001</v>
      </c>
      <c r="E1157">
        <v>44755.199999999997</v>
      </c>
      <c r="F1157" t="s">
        <v>1132</v>
      </c>
      <c r="G1157">
        <v>1.9900000000000001E-2</v>
      </c>
    </row>
    <row r="1158" spans="1:7" x14ac:dyDescent="0.35">
      <c r="A1158" s="1">
        <v>44450</v>
      </c>
      <c r="B1158">
        <v>45161.9</v>
      </c>
      <c r="C1158">
        <v>44844.9</v>
      </c>
      <c r="D1158">
        <v>45975.6</v>
      </c>
      <c r="E1158">
        <v>44766.6</v>
      </c>
      <c r="F1158" t="s">
        <v>1133</v>
      </c>
      <c r="G1158">
        <v>7.1000000000000004E-3</v>
      </c>
    </row>
    <row r="1159" spans="1:7" x14ac:dyDescent="0.35">
      <c r="A1159" s="1">
        <v>44449</v>
      </c>
      <c r="B1159">
        <v>44842.8</v>
      </c>
      <c r="C1159">
        <v>46385.9</v>
      </c>
      <c r="D1159">
        <v>47021.599999999999</v>
      </c>
      <c r="E1159">
        <v>44283.6</v>
      </c>
      <c r="F1159" t="s">
        <v>1134</v>
      </c>
      <c r="G1159">
        <v>-3.3300000000000003E-2</v>
      </c>
    </row>
    <row r="1160" spans="1:7" x14ac:dyDescent="0.35">
      <c r="A1160" s="1">
        <v>44448</v>
      </c>
      <c r="B1160">
        <v>46385.599999999999</v>
      </c>
      <c r="C1160">
        <v>46057.599999999999</v>
      </c>
      <c r="D1160">
        <v>47305.7</v>
      </c>
      <c r="E1160">
        <v>45609</v>
      </c>
      <c r="F1160" t="s">
        <v>1135</v>
      </c>
      <c r="G1160">
        <v>7.0000000000000001E-3</v>
      </c>
    </row>
    <row r="1161" spans="1:7" x14ac:dyDescent="0.35">
      <c r="A1161" s="1">
        <v>44447</v>
      </c>
      <c r="B1161">
        <v>46061.4</v>
      </c>
      <c r="C1161">
        <v>46774.1</v>
      </c>
      <c r="D1161">
        <v>47316.9</v>
      </c>
      <c r="E1161">
        <v>44493.7</v>
      </c>
      <c r="F1161" t="s">
        <v>262</v>
      </c>
      <c r="G1161">
        <v>-1.54E-2</v>
      </c>
    </row>
    <row r="1162" spans="1:7" x14ac:dyDescent="0.35">
      <c r="A1162" s="1">
        <v>44446</v>
      </c>
      <c r="B1162">
        <v>46779.6</v>
      </c>
      <c r="C1162">
        <v>52674.2</v>
      </c>
      <c r="D1162">
        <v>52885.3</v>
      </c>
      <c r="E1162">
        <v>43072.4</v>
      </c>
      <c r="F1162" t="s">
        <v>1136</v>
      </c>
      <c r="G1162">
        <v>-0.1119</v>
      </c>
    </row>
    <row r="1163" spans="1:7" x14ac:dyDescent="0.35">
      <c r="A1163" s="1">
        <v>44445</v>
      </c>
      <c r="B1163">
        <v>52672.1</v>
      </c>
      <c r="C1163">
        <v>51769.4</v>
      </c>
      <c r="D1163">
        <v>52726.2</v>
      </c>
      <c r="E1163">
        <v>51002.8</v>
      </c>
      <c r="F1163" t="s">
        <v>1137</v>
      </c>
      <c r="G1163">
        <v>1.7500000000000002E-2</v>
      </c>
    </row>
    <row r="1164" spans="1:7" x14ac:dyDescent="0.35">
      <c r="A1164" s="1">
        <v>44444</v>
      </c>
      <c r="B1164">
        <v>51768.6</v>
      </c>
      <c r="C1164">
        <v>49918.7</v>
      </c>
      <c r="D1164">
        <v>51878.2</v>
      </c>
      <c r="E1164">
        <v>49492.4</v>
      </c>
      <c r="F1164" t="s">
        <v>1138</v>
      </c>
      <c r="G1164">
        <v>3.7100000000000001E-2</v>
      </c>
    </row>
    <row r="1165" spans="1:7" x14ac:dyDescent="0.35">
      <c r="A1165" s="1">
        <v>44443</v>
      </c>
      <c r="B1165">
        <v>49918.400000000001</v>
      </c>
      <c r="C1165">
        <v>49999.3</v>
      </c>
      <c r="D1165">
        <v>50534.6</v>
      </c>
      <c r="E1165">
        <v>49461.4</v>
      </c>
      <c r="F1165" t="s">
        <v>1139</v>
      </c>
      <c r="G1165">
        <v>-1.6000000000000001E-3</v>
      </c>
    </row>
    <row r="1166" spans="1:7" x14ac:dyDescent="0.35">
      <c r="A1166" s="1">
        <v>44442</v>
      </c>
      <c r="B1166">
        <v>49999</v>
      </c>
      <c r="C1166">
        <v>49269.5</v>
      </c>
      <c r="D1166">
        <v>51008.800000000003</v>
      </c>
      <c r="E1166">
        <v>48377.3</v>
      </c>
      <c r="F1166" t="s">
        <v>1140</v>
      </c>
      <c r="G1166">
        <v>1.47E-2</v>
      </c>
    </row>
    <row r="1167" spans="1:7" x14ac:dyDescent="0.35">
      <c r="A1167" s="1">
        <v>44441</v>
      </c>
      <c r="B1167">
        <v>49274.3</v>
      </c>
      <c r="C1167">
        <v>48817.8</v>
      </c>
      <c r="D1167">
        <v>50355.3</v>
      </c>
      <c r="E1167">
        <v>48612.9</v>
      </c>
      <c r="F1167" t="s">
        <v>1141</v>
      </c>
      <c r="G1167">
        <v>9.2999999999999992E-3</v>
      </c>
    </row>
    <row r="1168" spans="1:7" x14ac:dyDescent="0.35">
      <c r="A1168" s="1">
        <v>44440</v>
      </c>
      <c r="B1168">
        <v>48819.4</v>
      </c>
      <c r="C1168">
        <v>47129.2</v>
      </c>
      <c r="D1168">
        <v>49121</v>
      </c>
      <c r="E1168">
        <v>46533.1</v>
      </c>
      <c r="F1168" t="s">
        <v>1142</v>
      </c>
      <c r="G1168">
        <v>3.5799999999999998E-2</v>
      </c>
    </row>
    <row r="1169" spans="1:7" x14ac:dyDescent="0.35">
      <c r="A1169" s="1">
        <v>44439</v>
      </c>
      <c r="B1169">
        <v>47130.400000000001</v>
      </c>
      <c r="C1169">
        <v>46989.1</v>
      </c>
      <c r="D1169">
        <v>48217</v>
      </c>
      <c r="E1169">
        <v>46709.3</v>
      </c>
      <c r="F1169" t="s">
        <v>1143</v>
      </c>
      <c r="G1169">
        <v>2.8999999999999998E-3</v>
      </c>
    </row>
    <row r="1170" spans="1:7" x14ac:dyDescent="0.35">
      <c r="A1170" s="1">
        <v>44438</v>
      </c>
      <c r="B1170">
        <v>46992.7</v>
      </c>
      <c r="C1170">
        <v>48777.1</v>
      </c>
      <c r="D1170">
        <v>48886</v>
      </c>
      <c r="E1170">
        <v>46876.9</v>
      </c>
      <c r="F1170" t="s">
        <v>1144</v>
      </c>
      <c r="G1170">
        <v>-3.6600000000000001E-2</v>
      </c>
    </row>
    <row r="1171" spans="1:7" x14ac:dyDescent="0.35">
      <c r="A1171" s="1">
        <v>44437</v>
      </c>
      <c r="B1171">
        <v>48777.4</v>
      </c>
      <c r="C1171">
        <v>48899.7</v>
      </c>
      <c r="D1171">
        <v>49621.7</v>
      </c>
      <c r="E1171">
        <v>47870.1</v>
      </c>
      <c r="F1171" t="s">
        <v>553</v>
      </c>
      <c r="G1171">
        <v>-2.3999999999999998E-3</v>
      </c>
    </row>
    <row r="1172" spans="1:7" x14ac:dyDescent="0.35">
      <c r="A1172" s="1">
        <v>44436</v>
      </c>
      <c r="B1172">
        <v>48897.1</v>
      </c>
      <c r="C1172">
        <v>49062.8</v>
      </c>
      <c r="D1172">
        <v>49289.4</v>
      </c>
      <c r="E1172">
        <v>48428.5</v>
      </c>
      <c r="F1172" t="s">
        <v>269</v>
      </c>
      <c r="G1172">
        <v>-3.3999999999999998E-3</v>
      </c>
    </row>
    <row r="1173" spans="1:7" x14ac:dyDescent="0.35">
      <c r="A1173" s="1">
        <v>44435</v>
      </c>
      <c r="B1173">
        <v>49064.3</v>
      </c>
      <c r="C1173">
        <v>46830.2</v>
      </c>
      <c r="D1173">
        <v>49142</v>
      </c>
      <c r="E1173">
        <v>46371.5</v>
      </c>
      <c r="F1173" t="s">
        <v>1145</v>
      </c>
      <c r="G1173">
        <v>4.7699999999999999E-2</v>
      </c>
    </row>
    <row r="1174" spans="1:7" x14ac:dyDescent="0.35">
      <c r="A1174" s="1">
        <v>44434</v>
      </c>
      <c r="B1174">
        <v>46831.6</v>
      </c>
      <c r="C1174">
        <v>48994.400000000001</v>
      </c>
      <c r="D1174">
        <v>49347.8</v>
      </c>
      <c r="E1174">
        <v>46360.4</v>
      </c>
      <c r="F1174" t="s">
        <v>1146</v>
      </c>
      <c r="G1174">
        <v>-4.41E-2</v>
      </c>
    </row>
    <row r="1175" spans="1:7" x14ac:dyDescent="0.35">
      <c r="A1175" s="1">
        <v>44433</v>
      </c>
      <c r="B1175">
        <v>48994.5</v>
      </c>
      <c r="C1175">
        <v>47707.4</v>
      </c>
      <c r="D1175">
        <v>49230.2</v>
      </c>
      <c r="E1175">
        <v>47163.3</v>
      </c>
      <c r="F1175" t="s">
        <v>1147</v>
      </c>
      <c r="G1175">
        <v>2.6800000000000001E-2</v>
      </c>
    </row>
    <row r="1176" spans="1:7" x14ac:dyDescent="0.35">
      <c r="A1176" s="1">
        <v>44432</v>
      </c>
      <c r="B1176">
        <v>47714.7</v>
      </c>
      <c r="C1176">
        <v>49532.5</v>
      </c>
      <c r="D1176">
        <v>49847.4</v>
      </c>
      <c r="E1176">
        <v>47623.6</v>
      </c>
      <c r="F1176" t="s">
        <v>1148</v>
      </c>
      <c r="G1176">
        <v>-3.6799999999999999E-2</v>
      </c>
    </row>
    <row r="1177" spans="1:7" x14ac:dyDescent="0.35">
      <c r="A1177" s="1">
        <v>44431</v>
      </c>
      <c r="B1177">
        <v>49539.7</v>
      </c>
      <c r="C1177">
        <v>49255.4</v>
      </c>
      <c r="D1177">
        <v>50498.8</v>
      </c>
      <c r="E1177">
        <v>49038.6</v>
      </c>
      <c r="F1177" t="s">
        <v>1149</v>
      </c>
      <c r="G1177">
        <v>5.7999999999999996E-3</v>
      </c>
    </row>
    <row r="1178" spans="1:7" x14ac:dyDescent="0.35">
      <c r="A1178" s="1">
        <v>44430</v>
      </c>
      <c r="B1178">
        <v>49254.5</v>
      </c>
      <c r="C1178">
        <v>48870.400000000001</v>
      </c>
      <c r="D1178">
        <v>49480.3</v>
      </c>
      <c r="E1178">
        <v>48151</v>
      </c>
      <c r="F1178" t="s">
        <v>1150</v>
      </c>
      <c r="G1178">
        <v>7.7000000000000002E-3</v>
      </c>
    </row>
    <row r="1179" spans="1:7" x14ac:dyDescent="0.35">
      <c r="A1179" s="1">
        <v>44429</v>
      </c>
      <c r="B1179">
        <v>48875.8</v>
      </c>
      <c r="C1179">
        <v>49330</v>
      </c>
      <c r="D1179">
        <v>49719.1</v>
      </c>
      <c r="E1179">
        <v>48293.5</v>
      </c>
      <c r="F1179" t="s">
        <v>1151</v>
      </c>
      <c r="G1179">
        <v>-9.1000000000000004E-3</v>
      </c>
    </row>
    <row r="1180" spans="1:7" x14ac:dyDescent="0.35">
      <c r="A1180" s="1">
        <v>44428</v>
      </c>
      <c r="B1180">
        <v>49324</v>
      </c>
      <c r="C1180">
        <v>46756.7</v>
      </c>
      <c r="D1180">
        <v>49343.3</v>
      </c>
      <c r="E1180">
        <v>46646.8</v>
      </c>
      <c r="F1180" t="s">
        <v>1152</v>
      </c>
      <c r="G1180">
        <v>5.4899999999999997E-2</v>
      </c>
    </row>
    <row r="1181" spans="1:7" x14ac:dyDescent="0.35">
      <c r="A1181" s="1">
        <v>44427</v>
      </c>
      <c r="B1181">
        <v>46755.9</v>
      </c>
      <c r="C1181">
        <v>44725.9</v>
      </c>
      <c r="D1181">
        <v>47012.3</v>
      </c>
      <c r="E1181">
        <v>43986.7</v>
      </c>
      <c r="F1181" t="s">
        <v>1153</v>
      </c>
      <c r="G1181">
        <v>4.5400000000000003E-2</v>
      </c>
    </row>
    <row r="1182" spans="1:7" x14ac:dyDescent="0.35">
      <c r="A1182" s="1">
        <v>44426</v>
      </c>
      <c r="B1182">
        <v>44723.8</v>
      </c>
      <c r="C1182">
        <v>44691.1</v>
      </c>
      <c r="D1182">
        <v>46004.9</v>
      </c>
      <c r="E1182">
        <v>44230</v>
      </c>
      <c r="F1182" t="s">
        <v>1154</v>
      </c>
      <c r="G1182">
        <v>6.9999999999999999E-4</v>
      </c>
    </row>
    <row r="1183" spans="1:7" x14ac:dyDescent="0.35">
      <c r="A1183" s="1">
        <v>44425</v>
      </c>
      <c r="B1183">
        <v>44691.6</v>
      </c>
      <c r="C1183">
        <v>45907.5</v>
      </c>
      <c r="D1183">
        <v>47140.6</v>
      </c>
      <c r="E1183">
        <v>44441.3</v>
      </c>
      <c r="F1183" t="s">
        <v>1155</v>
      </c>
      <c r="G1183">
        <v>-2.8400000000000002E-2</v>
      </c>
    </row>
    <row r="1184" spans="1:7" x14ac:dyDescent="0.35">
      <c r="A1184" s="1">
        <v>44424</v>
      </c>
      <c r="B1184">
        <v>45996.3</v>
      </c>
      <c r="C1184">
        <v>46991.6</v>
      </c>
      <c r="D1184">
        <v>48002.400000000001</v>
      </c>
      <c r="E1184">
        <v>45672.1</v>
      </c>
      <c r="F1184" t="s">
        <v>1156</v>
      </c>
      <c r="G1184">
        <v>-2.12E-2</v>
      </c>
    </row>
    <row r="1185" spans="1:7" x14ac:dyDescent="0.35">
      <c r="A1185" s="1">
        <v>44423</v>
      </c>
      <c r="B1185">
        <v>46991.3</v>
      </c>
      <c r="C1185">
        <v>47082.6</v>
      </c>
      <c r="D1185">
        <v>47344.1</v>
      </c>
      <c r="E1185">
        <v>45564.1</v>
      </c>
      <c r="F1185" t="s">
        <v>70</v>
      </c>
      <c r="G1185">
        <v>-1.9E-3</v>
      </c>
    </row>
    <row r="1186" spans="1:7" x14ac:dyDescent="0.35">
      <c r="A1186" s="1">
        <v>44422</v>
      </c>
      <c r="B1186">
        <v>47081.5</v>
      </c>
      <c r="C1186">
        <v>47809.599999999999</v>
      </c>
      <c r="D1186">
        <v>48090.9</v>
      </c>
      <c r="E1186">
        <v>46117.2</v>
      </c>
      <c r="F1186" t="s">
        <v>1157</v>
      </c>
      <c r="G1186">
        <v>-1.52E-2</v>
      </c>
    </row>
    <row r="1187" spans="1:7" x14ac:dyDescent="0.35">
      <c r="A1187" s="1">
        <v>44421</v>
      </c>
      <c r="B1187">
        <v>47809.1</v>
      </c>
      <c r="C1187">
        <v>44404</v>
      </c>
      <c r="D1187">
        <v>47836</v>
      </c>
      <c r="E1187">
        <v>44242.400000000001</v>
      </c>
      <c r="F1187" t="s">
        <v>1158</v>
      </c>
      <c r="G1187">
        <v>7.6700000000000004E-2</v>
      </c>
    </row>
    <row r="1188" spans="1:7" x14ac:dyDescent="0.35">
      <c r="A1188" s="1">
        <v>44420</v>
      </c>
      <c r="B1188">
        <v>44403.4</v>
      </c>
      <c r="C1188">
        <v>45562.3</v>
      </c>
      <c r="D1188">
        <v>46213.8</v>
      </c>
      <c r="E1188">
        <v>43814.7</v>
      </c>
      <c r="F1188" t="s">
        <v>1159</v>
      </c>
      <c r="G1188">
        <v>-2.5499999999999998E-2</v>
      </c>
    </row>
    <row r="1189" spans="1:7" x14ac:dyDescent="0.35">
      <c r="A1189" s="1">
        <v>44419</v>
      </c>
      <c r="B1189">
        <v>45564.3</v>
      </c>
      <c r="C1189">
        <v>45593.2</v>
      </c>
      <c r="D1189">
        <v>46736.5</v>
      </c>
      <c r="E1189">
        <v>45367.9</v>
      </c>
      <c r="F1189" t="s">
        <v>1160</v>
      </c>
      <c r="G1189">
        <v>-5.9999999999999995E-4</v>
      </c>
    </row>
    <row r="1190" spans="1:7" x14ac:dyDescent="0.35">
      <c r="A1190" s="1">
        <v>44418</v>
      </c>
      <c r="B1190">
        <v>45593.8</v>
      </c>
      <c r="C1190">
        <v>46281.8</v>
      </c>
      <c r="D1190">
        <v>46663.4</v>
      </c>
      <c r="E1190">
        <v>44681.2</v>
      </c>
      <c r="F1190" t="s">
        <v>50</v>
      </c>
      <c r="G1190">
        <v>-1.49E-2</v>
      </c>
    </row>
    <row r="1191" spans="1:7" x14ac:dyDescent="0.35">
      <c r="A1191" s="1">
        <v>44417</v>
      </c>
      <c r="B1191">
        <v>46284.3</v>
      </c>
      <c r="C1191">
        <v>43794.9</v>
      </c>
      <c r="D1191">
        <v>46460.7</v>
      </c>
      <c r="E1191">
        <v>42824.1</v>
      </c>
      <c r="F1191" t="s">
        <v>1161</v>
      </c>
      <c r="G1191">
        <v>5.6899999999999999E-2</v>
      </c>
    </row>
    <row r="1192" spans="1:7" x14ac:dyDescent="0.35">
      <c r="A1192" s="1">
        <v>44416</v>
      </c>
      <c r="B1192">
        <v>43792.800000000003</v>
      </c>
      <c r="C1192">
        <v>44584.9</v>
      </c>
      <c r="D1192">
        <v>45284.1</v>
      </c>
      <c r="E1192">
        <v>43314.400000000001</v>
      </c>
      <c r="F1192" t="s">
        <v>1162</v>
      </c>
      <c r="G1192">
        <v>-1.84E-2</v>
      </c>
    </row>
    <row r="1193" spans="1:7" x14ac:dyDescent="0.35">
      <c r="A1193" s="1">
        <v>44415</v>
      </c>
      <c r="B1193">
        <v>44614.2</v>
      </c>
      <c r="C1193">
        <v>42784.7</v>
      </c>
      <c r="D1193">
        <v>44697.3</v>
      </c>
      <c r="E1193">
        <v>42611</v>
      </c>
      <c r="F1193" t="s">
        <v>1163</v>
      </c>
      <c r="G1193">
        <v>4.2500000000000003E-2</v>
      </c>
    </row>
    <row r="1194" spans="1:7" x14ac:dyDescent="0.35">
      <c r="A1194" s="1">
        <v>44414</v>
      </c>
      <c r="B1194">
        <v>42795.4</v>
      </c>
      <c r="C1194">
        <v>40868.400000000001</v>
      </c>
      <c r="D1194">
        <v>43253.4</v>
      </c>
      <c r="E1194">
        <v>39905.4</v>
      </c>
      <c r="F1194" t="s">
        <v>1164</v>
      </c>
      <c r="G1194">
        <v>4.7199999999999999E-2</v>
      </c>
    </row>
    <row r="1195" spans="1:7" x14ac:dyDescent="0.35">
      <c r="A1195" s="1">
        <v>44413</v>
      </c>
      <c r="B1195">
        <v>40867.199999999997</v>
      </c>
      <c r="C1195">
        <v>39734.400000000001</v>
      </c>
      <c r="D1195">
        <v>41366.300000000003</v>
      </c>
      <c r="E1195">
        <v>37365.4</v>
      </c>
      <c r="F1195" t="s">
        <v>1165</v>
      </c>
      <c r="G1195">
        <v>2.8400000000000002E-2</v>
      </c>
    </row>
    <row r="1196" spans="1:7" x14ac:dyDescent="0.35">
      <c r="A1196" s="1">
        <v>44412</v>
      </c>
      <c r="B1196">
        <v>39736.9</v>
      </c>
      <c r="C1196">
        <v>38188.400000000001</v>
      </c>
      <c r="D1196">
        <v>39956.5</v>
      </c>
      <c r="E1196">
        <v>37556</v>
      </c>
      <c r="F1196" t="s">
        <v>503</v>
      </c>
      <c r="G1196">
        <v>4.2099999999999999E-2</v>
      </c>
    </row>
    <row r="1197" spans="1:7" x14ac:dyDescent="0.35">
      <c r="A1197" s="1">
        <v>44411</v>
      </c>
      <c r="B1197">
        <v>38130.300000000003</v>
      </c>
      <c r="C1197">
        <v>39167.4</v>
      </c>
      <c r="D1197">
        <v>39766.6</v>
      </c>
      <c r="E1197">
        <v>37688.199999999997</v>
      </c>
      <c r="F1197" t="s">
        <v>1166</v>
      </c>
      <c r="G1197">
        <v>-2.6499999999999999E-2</v>
      </c>
    </row>
    <row r="1198" spans="1:7" x14ac:dyDescent="0.35">
      <c r="A1198" s="1">
        <v>44410</v>
      </c>
      <c r="B1198">
        <v>39168.400000000001</v>
      </c>
      <c r="C1198">
        <v>39869.800000000003</v>
      </c>
      <c r="D1198">
        <v>40449</v>
      </c>
      <c r="E1198">
        <v>38692.5</v>
      </c>
      <c r="F1198" t="s">
        <v>1167</v>
      </c>
      <c r="G1198">
        <v>-1.78E-2</v>
      </c>
    </row>
    <row r="1199" spans="1:7" x14ac:dyDescent="0.35">
      <c r="A1199" s="1">
        <v>44409</v>
      </c>
      <c r="B1199">
        <v>39878.300000000003</v>
      </c>
      <c r="C1199">
        <v>41510</v>
      </c>
      <c r="D1199">
        <v>42565</v>
      </c>
      <c r="E1199">
        <v>39556.5</v>
      </c>
      <c r="F1199" t="s">
        <v>1168</v>
      </c>
      <c r="G1199">
        <v>-4.0300000000000002E-2</v>
      </c>
    </row>
    <row r="1200" spans="1:7" x14ac:dyDescent="0.35">
      <c r="A1200" s="1">
        <v>44408</v>
      </c>
      <c r="B1200">
        <v>41553.699999999997</v>
      </c>
      <c r="C1200">
        <v>42201.4</v>
      </c>
      <c r="D1200">
        <v>42285.3</v>
      </c>
      <c r="E1200">
        <v>41066.400000000001</v>
      </c>
      <c r="F1200" t="s">
        <v>1169</v>
      </c>
      <c r="G1200">
        <v>-1.54E-2</v>
      </c>
    </row>
    <row r="1201" spans="1:7" x14ac:dyDescent="0.35">
      <c r="A1201" s="1">
        <v>44407</v>
      </c>
      <c r="B1201">
        <v>42203.4</v>
      </c>
      <c r="C1201">
        <v>40001.1</v>
      </c>
      <c r="D1201">
        <v>42264.4</v>
      </c>
      <c r="E1201">
        <v>38358.400000000001</v>
      </c>
      <c r="F1201" t="s">
        <v>1170</v>
      </c>
      <c r="G1201">
        <v>5.5E-2</v>
      </c>
    </row>
    <row r="1202" spans="1:7" x14ac:dyDescent="0.35">
      <c r="A1202" s="1">
        <v>44406</v>
      </c>
      <c r="B1202">
        <v>40001.4</v>
      </c>
      <c r="C1202">
        <v>40009</v>
      </c>
      <c r="D1202">
        <v>40630.699999999997</v>
      </c>
      <c r="E1202">
        <v>39340.800000000003</v>
      </c>
      <c r="F1202" t="s">
        <v>1171</v>
      </c>
      <c r="G1202">
        <v>0</v>
      </c>
    </row>
    <row r="1203" spans="1:7" x14ac:dyDescent="0.35">
      <c r="A1203" s="1">
        <v>44405</v>
      </c>
      <c r="B1203">
        <v>40003.199999999997</v>
      </c>
      <c r="C1203">
        <v>39450.400000000001</v>
      </c>
      <c r="D1203">
        <v>40862.199999999997</v>
      </c>
      <c r="E1203">
        <v>38883.800000000003</v>
      </c>
      <c r="F1203" t="s">
        <v>1172</v>
      </c>
      <c r="G1203">
        <v>1.4E-2</v>
      </c>
    </row>
    <row r="1204" spans="1:7" x14ac:dyDescent="0.35">
      <c r="A1204" s="1">
        <v>44404</v>
      </c>
      <c r="B1204">
        <v>39452</v>
      </c>
      <c r="C1204">
        <v>37294.300000000003</v>
      </c>
      <c r="D1204">
        <v>39455.9</v>
      </c>
      <c r="E1204">
        <v>36427.4</v>
      </c>
      <c r="F1204" t="s">
        <v>1173</v>
      </c>
      <c r="G1204">
        <v>5.8400000000000001E-2</v>
      </c>
    </row>
    <row r="1205" spans="1:7" x14ac:dyDescent="0.35">
      <c r="A1205" s="1">
        <v>44403</v>
      </c>
      <c r="B1205">
        <v>37276.6</v>
      </c>
      <c r="C1205">
        <v>35392.300000000003</v>
      </c>
      <c r="D1205">
        <v>40522.9</v>
      </c>
      <c r="E1205">
        <v>35236.699999999997</v>
      </c>
      <c r="F1205" t="s">
        <v>1174</v>
      </c>
      <c r="G1205">
        <v>5.33E-2</v>
      </c>
    </row>
    <row r="1206" spans="1:7" x14ac:dyDescent="0.35">
      <c r="A1206" s="1">
        <v>44402</v>
      </c>
      <c r="B1206">
        <v>35391.1</v>
      </c>
      <c r="C1206">
        <v>34392.5</v>
      </c>
      <c r="D1206">
        <v>35391.1</v>
      </c>
      <c r="E1206">
        <v>33881.300000000003</v>
      </c>
      <c r="F1206" t="s">
        <v>1175</v>
      </c>
      <c r="G1206">
        <v>4.6300000000000001E-2</v>
      </c>
    </row>
    <row r="1207" spans="1:7" x14ac:dyDescent="0.35">
      <c r="A1207" s="1">
        <v>44401</v>
      </c>
      <c r="B1207">
        <v>33824.800000000003</v>
      </c>
      <c r="C1207">
        <v>33600.5</v>
      </c>
      <c r="D1207">
        <v>33955</v>
      </c>
      <c r="E1207">
        <v>33412.9</v>
      </c>
      <c r="F1207" t="s">
        <v>1176</v>
      </c>
      <c r="G1207">
        <v>6.6E-3</v>
      </c>
    </row>
    <row r="1208" spans="1:7" x14ac:dyDescent="0.35">
      <c r="A1208" s="1">
        <v>44400</v>
      </c>
      <c r="B1208">
        <v>33603.300000000003</v>
      </c>
      <c r="C1208">
        <v>32297.9</v>
      </c>
      <c r="D1208">
        <v>33605.599999999999</v>
      </c>
      <c r="E1208">
        <v>32041.1</v>
      </c>
      <c r="F1208" t="s">
        <v>1177</v>
      </c>
      <c r="G1208">
        <v>4.0399999999999998E-2</v>
      </c>
    </row>
    <row r="1209" spans="1:7" x14ac:dyDescent="0.35">
      <c r="A1209" s="1">
        <v>44399</v>
      </c>
      <c r="B1209">
        <v>32298.9</v>
      </c>
      <c r="C1209">
        <v>32131.7</v>
      </c>
      <c r="D1209">
        <v>32585.4</v>
      </c>
      <c r="E1209">
        <v>31729.4</v>
      </c>
      <c r="F1209" t="s">
        <v>1178</v>
      </c>
      <c r="G1209">
        <v>5.1999999999999998E-3</v>
      </c>
    </row>
    <row r="1210" spans="1:7" x14ac:dyDescent="0.35">
      <c r="A1210" s="1">
        <v>44398</v>
      </c>
      <c r="B1210">
        <v>32131.4</v>
      </c>
      <c r="C1210">
        <v>29794.7</v>
      </c>
      <c r="D1210">
        <v>32794.6</v>
      </c>
      <c r="E1210">
        <v>29519.3</v>
      </c>
      <c r="F1210" t="s">
        <v>1179</v>
      </c>
      <c r="G1210">
        <v>7.85E-2</v>
      </c>
    </row>
    <row r="1211" spans="1:7" x14ac:dyDescent="0.35">
      <c r="A1211" s="1">
        <v>44397</v>
      </c>
      <c r="B1211">
        <v>29793.8</v>
      </c>
      <c r="C1211">
        <v>30835.4</v>
      </c>
      <c r="D1211">
        <v>31040.799999999999</v>
      </c>
      <c r="E1211">
        <v>29310.2</v>
      </c>
      <c r="F1211" t="s">
        <v>1180</v>
      </c>
      <c r="G1211">
        <v>-3.3799999999999997E-2</v>
      </c>
    </row>
    <row r="1212" spans="1:7" x14ac:dyDescent="0.35">
      <c r="A1212" s="1">
        <v>44396</v>
      </c>
      <c r="B1212">
        <v>30837.200000000001</v>
      </c>
      <c r="C1212">
        <v>31782.9</v>
      </c>
      <c r="D1212">
        <v>31887</v>
      </c>
      <c r="E1212">
        <v>30478.2</v>
      </c>
      <c r="F1212" t="s">
        <v>517</v>
      </c>
      <c r="G1212">
        <v>-2.98E-2</v>
      </c>
    </row>
    <row r="1213" spans="1:7" x14ac:dyDescent="0.35">
      <c r="A1213" s="1">
        <v>44395</v>
      </c>
      <c r="B1213">
        <v>31785.4</v>
      </c>
      <c r="C1213">
        <v>31517.9</v>
      </c>
      <c r="D1213">
        <v>32408.2</v>
      </c>
      <c r="E1213">
        <v>31220.6</v>
      </c>
      <c r="F1213" t="s">
        <v>1181</v>
      </c>
      <c r="G1213">
        <v>8.5000000000000006E-3</v>
      </c>
    </row>
    <row r="1214" spans="1:7" x14ac:dyDescent="0.35">
      <c r="A1214" s="1">
        <v>44394</v>
      </c>
      <c r="B1214">
        <v>31518.6</v>
      </c>
      <c r="C1214">
        <v>31384.400000000001</v>
      </c>
      <c r="D1214">
        <v>31914.799999999999</v>
      </c>
      <c r="E1214">
        <v>31207.8</v>
      </c>
      <c r="F1214" t="s">
        <v>1182</v>
      </c>
      <c r="G1214">
        <v>4.0000000000000001E-3</v>
      </c>
    </row>
    <row r="1215" spans="1:7" x14ac:dyDescent="0.35">
      <c r="A1215" s="1">
        <v>44393</v>
      </c>
      <c r="B1215">
        <v>31394</v>
      </c>
      <c r="C1215">
        <v>31842.3</v>
      </c>
      <c r="D1215">
        <v>32239.8</v>
      </c>
      <c r="E1215">
        <v>31062.2</v>
      </c>
      <c r="F1215" t="s">
        <v>1183</v>
      </c>
      <c r="G1215">
        <v>-1.4E-2</v>
      </c>
    </row>
    <row r="1216" spans="1:7" x14ac:dyDescent="0.35">
      <c r="A1216" s="1">
        <v>44392</v>
      </c>
      <c r="B1216">
        <v>31840.5</v>
      </c>
      <c r="C1216">
        <v>32820.5</v>
      </c>
      <c r="D1216">
        <v>33157</v>
      </c>
      <c r="E1216">
        <v>31175.8</v>
      </c>
      <c r="F1216" t="s">
        <v>1184</v>
      </c>
      <c r="G1216">
        <v>-2.9899999999999999E-2</v>
      </c>
    </row>
    <row r="1217" spans="1:7" x14ac:dyDescent="0.35">
      <c r="A1217" s="1">
        <v>44391</v>
      </c>
      <c r="B1217">
        <v>32820.699999999997</v>
      </c>
      <c r="C1217">
        <v>32727.8</v>
      </c>
      <c r="D1217">
        <v>33051.9</v>
      </c>
      <c r="E1217">
        <v>31611.200000000001</v>
      </c>
      <c r="F1217" t="s">
        <v>1185</v>
      </c>
      <c r="G1217">
        <v>2.8E-3</v>
      </c>
    </row>
    <row r="1218" spans="1:7" x14ac:dyDescent="0.35">
      <c r="A1218" s="1">
        <v>44390</v>
      </c>
      <c r="B1218">
        <v>32728.1</v>
      </c>
      <c r="C1218">
        <v>33106.1</v>
      </c>
      <c r="D1218">
        <v>33307.699999999997</v>
      </c>
      <c r="E1218">
        <v>32259.5</v>
      </c>
      <c r="F1218" t="s">
        <v>1186</v>
      </c>
      <c r="G1218">
        <v>-1.1599999999999999E-2</v>
      </c>
    </row>
    <row r="1219" spans="1:7" x14ac:dyDescent="0.35">
      <c r="A1219" s="1">
        <v>44389</v>
      </c>
      <c r="B1219">
        <v>33113</v>
      </c>
      <c r="C1219">
        <v>34228.300000000003</v>
      </c>
      <c r="D1219">
        <v>34598</v>
      </c>
      <c r="E1219">
        <v>32662.799999999999</v>
      </c>
      <c r="F1219" t="s">
        <v>1187</v>
      </c>
      <c r="G1219">
        <v>-3.2599999999999997E-2</v>
      </c>
    </row>
    <row r="1220" spans="1:7" x14ac:dyDescent="0.35">
      <c r="A1220" s="1">
        <v>44388</v>
      </c>
      <c r="B1220">
        <v>34227.699999999997</v>
      </c>
      <c r="C1220">
        <v>33510.800000000003</v>
      </c>
      <c r="D1220">
        <v>34580.6</v>
      </c>
      <c r="E1220">
        <v>33319.800000000003</v>
      </c>
      <c r="F1220" t="s">
        <v>1188</v>
      </c>
      <c r="G1220">
        <v>2.1399999999999999E-2</v>
      </c>
    </row>
    <row r="1221" spans="1:7" x14ac:dyDescent="0.35">
      <c r="A1221" s="1">
        <v>44387</v>
      </c>
      <c r="B1221">
        <v>33510.6</v>
      </c>
      <c r="C1221">
        <v>33797.699999999997</v>
      </c>
      <c r="D1221">
        <v>34221</v>
      </c>
      <c r="E1221">
        <v>33056.800000000003</v>
      </c>
      <c r="F1221" t="s">
        <v>1189</v>
      </c>
      <c r="G1221">
        <v>-8.5000000000000006E-3</v>
      </c>
    </row>
    <row r="1222" spans="1:7" x14ac:dyDescent="0.35">
      <c r="A1222" s="1">
        <v>44386</v>
      </c>
      <c r="B1222">
        <v>33797.4</v>
      </c>
      <c r="C1222">
        <v>32866.300000000003</v>
      </c>
      <c r="D1222">
        <v>34079.199999999997</v>
      </c>
      <c r="E1222">
        <v>32367</v>
      </c>
      <c r="F1222" t="s">
        <v>1176</v>
      </c>
      <c r="G1222">
        <v>2.8299999999999999E-2</v>
      </c>
    </row>
    <row r="1223" spans="1:7" x14ac:dyDescent="0.35">
      <c r="A1223" s="1">
        <v>44385</v>
      </c>
      <c r="B1223">
        <v>32866.300000000003</v>
      </c>
      <c r="C1223">
        <v>33859.4</v>
      </c>
      <c r="D1223">
        <v>33923.199999999997</v>
      </c>
      <c r="E1223">
        <v>32146.9</v>
      </c>
      <c r="F1223" t="s">
        <v>1190</v>
      </c>
      <c r="G1223">
        <v>-2.9600000000000001E-2</v>
      </c>
    </row>
    <row r="1224" spans="1:7" x14ac:dyDescent="0.35">
      <c r="A1224" s="1">
        <v>44384</v>
      </c>
      <c r="B1224">
        <v>33867.800000000003</v>
      </c>
      <c r="C1224">
        <v>34228.699999999997</v>
      </c>
      <c r="D1224">
        <v>35036.6</v>
      </c>
      <c r="E1224">
        <v>33801.300000000003</v>
      </c>
      <c r="F1224" t="s">
        <v>1054</v>
      </c>
      <c r="G1224">
        <v>-1.0500000000000001E-2</v>
      </c>
    </row>
    <row r="1225" spans="1:7" x14ac:dyDescent="0.35">
      <c r="A1225" s="1">
        <v>44383</v>
      </c>
      <c r="B1225">
        <v>34225.599999999999</v>
      </c>
      <c r="C1225">
        <v>33688.5</v>
      </c>
      <c r="D1225">
        <v>35062</v>
      </c>
      <c r="E1225">
        <v>33581.699999999997</v>
      </c>
      <c r="F1225" t="s">
        <v>1191</v>
      </c>
      <c r="G1225">
        <v>1.6E-2</v>
      </c>
    </row>
    <row r="1226" spans="1:7" x14ac:dyDescent="0.35">
      <c r="A1226" s="1">
        <v>44382</v>
      </c>
      <c r="B1226">
        <v>33687.800000000003</v>
      </c>
      <c r="C1226">
        <v>35297</v>
      </c>
      <c r="D1226">
        <v>35300.5</v>
      </c>
      <c r="E1226">
        <v>33164.1</v>
      </c>
      <c r="F1226" t="s">
        <v>1028</v>
      </c>
      <c r="G1226">
        <v>-4.5600000000000002E-2</v>
      </c>
    </row>
    <row r="1227" spans="1:7" x14ac:dyDescent="0.35">
      <c r="A1227" s="1">
        <v>44381</v>
      </c>
      <c r="B1227">
        <v>35298.199999999997</v>
      </c>
      <c r="C1227">
        <v>34742.800000000003</v>
      </c>
      <c r="D1227">
        <v>35957.599999999999</v>
      </c>
      <c r="E1227">
        <v>34740.1</v>
      </c>
      <c r="F1227" t="s">
        <v>1192</v>
      </c>
      <c r="G1227">
        <v>1.6E-2</v>
      </c>
    </row>
    <row r="1228" spans="1:7" x14ac:dyDescent="0.35">
      <c r="A1228" s="1">
        <v>44380</v>
      </c>
      <c r="B1228">
        <v>34742.800000000003</v>
      </c>
      <c r="C1228">
        <v>33814.199999999997</v>
      </c>
      <c r="D1228">
        <v>34909.800000000003</v>
      </c>
      <c r="E1228">
        <v>33363.300000000003</v>
      </c>
      <c r="F1228" t="s">
        <v>1193</v>
      </c>
      <c r="G1228">
        <v>2.75E-2</v>
      </c>
    </row>
    <row r="1229" spans="1:7" x14ac:dyDescent="0.35">
      <c r="A1229" s="1">
        <v>44379</v>
      </c>
      <c r="B1229">
        <v>33813.4</v>
      </c>
      <c r="C1229">
        <v>33542.199999999997</v>
      </c>
      <c r="D1229">
        <v>33925.9</v>
      </c>
      <c r="E1229">
        <v>32734.6</v>
      </c>
      <c r="F1229" t="s">
        <v>1194</v>
      </c>
      <c r="G1229">
        <v>8.0000000000000002E-3</v>
      </c>
    </row>
    <row r="1230" spans="1:7" x14ac:dyDescent="0.35">
      <c r="A1230" s="1">
        <v>44378</v>
      </c>
      <c r="B1230">
        <v>33543.599999999999</v>
      </c>
      <c r="C1230">
        <v>35030.699999999997</v>
      </c>
      <c r="D1230">
        <v>35032.699999999997</v>
      </c>
      <c r="E1230">
        <v>32839.199999999997</v>
      </c>
      <c r="F1230" t="s">
        <v>1195</v>
      </c>
      <c r="G1230">
        <v>-4.2299999999999997E-2</v>
      </c>
    </row>
    <row r="1231" spans="1:7" x14ac:dyDescent="0.35">
      <c r="A1231" s="1">
        <v>44377</v>
      </c>
      <c r="B1231">
        <v>35026.9</v>
      </c>
      <c r="C1231">
        <v>35832.6</v>
      </c>
      <c r="D1231">
        <v>36089.5</v>
      </c>
      <c r="E1231">
        <v>34126.6</v>
      </c>
      <c r="F1231" t="s">
        <v>1196</v>
      </c>
      <c r="G1231">
        <v>-2.2499999999999999E-2</v>
      </c>
    </row>
    <row r="1232" spans="1:7" x14ac:dyDescent="0.35">
      <c r="A1232" s="1">
        <v>44376</v>
      </c>
      <c r="B1232">
        <v>35834.699999999997</v>
      </c>
      <c r="C1232">
        <v>34477.300000000003</v>
      </c>
      <c r="D1232">
        <v>36590.300000000003</v>
      </c>
      <c r="E1232">
        <v>34247.599999999999</v>
      </c>
      <c r="F1232" t="s">
        <v>1197</v>
      </c>
      <c r="G1232">
        <v>3.9399999999999998E-2</v>
      </c>
    </row>
    <row r="1233" spans="1:7" x14ac:dyDescent="0.35">
      <c r="A1233" s="1">
        <v>44375</v>
      </c>
      <c r="B1233">
        <v>34475.9</v>
      </c>
      <c r="C1233">
        <v>34682.199999999997</v>
      </c>
      <c r="D1233">
        <v>35231.199999999997</v>
      </c>
      <c r="E1233">
        <v>33944.9</v>
      </c>
      <c r="F1233" t="s">
        <v>1198</v>
      </c>
      <c r="G1233">
        <v>-5.7999999999999996E-3</v>
      </c>
    </row>
    <row r="1234" spans="1:7" x14ac:dyDescent="0.35">
      <c r="A1234" s="1">
        <v>44374</v>
      </c>
      <c r="B1234">
        <v>34678.5</v>
      </c>
      <c r="C1234">
        <v>32247.1</v>
      </c>
      <c r="D1234">
        <v>34685.5</v>
      </c>
      <c r="E1234">
        <v>32041.7</v>
      </c>
      <c r="F1234" t="s">
        <v>1199</v>
      </c>
      <c r="G1234">
        <v>7.5499999999999998E-2</v>
      </c>
    </row>
    <row r="1235" spans="1:7" x14ac:dyDescent="0.35">
      <c r="A1235" s="1">
        <v>44373</v>
      </c>
      <c r="B1235">
        <v>32243.4</v>
      </c>
      <c r="C1235">
        <v>31592.1</v>
      </c>
      <c r="D1235">
        <v>32643</v>
      </c>
      <c r="E1235">
        <v>30206.9</v>
      </c>
      <c r="F1235" t="s">
        <v>1200</v>
      </c>
      <c r="G1235">
        <v>2.06E-2</v>
      </c>
    </row>
    <row r="1236" spans="1:7" x14ac:dyDescent="0.35">
      <c r="A1236" s="1">
        <v>44372</v>
      </c>
      <c r="B1236">
        <v>31594</v>
      </c>
      <c r="C1236">
        <v>34660.5</v>
      </c>
      <c r="D1236">
        <v>35490.9</v>
      </c>
      <c r="E1236">
        <v>31337.9</v>
      </c>
      <c r="F1236" t="s">
        <v>1201</v>
      </c>
      <c r="G1236">
        <v>-8.8599999999999998E-2</v>
      </c>
    </row>
    <row r="1237" spans="1:7" x14ac:dyDescent="0.35">
      <c r="A1237" s="1">
        <v>44371</v>
      </c>
      <c r="B1237">
        <v>34665.800000000003</v>
      </c>
      <c r="C1237">
        <v>33678.1</v>
      </c>
      <c r="D1237">
        <v>35249.9</v>
      </c>
      <c r="E1237">
        <v>32356.7</v>
      </c>
      <c r="F1237" t="s">
        <v>1202</v>
      </c>
      <c r="G1237">
        <v>2.9399999999999999E-2</v>
      </c>
    </row>
    <row r="1238" spans="1:7" x14ac:dyDescent="0.35">
      <c r="A1238" s="1">
        <v>44370</v>
      </c>
      <c r="B1238">
        <v>33674.300000000003</v>
      </c>
      <c r="C1238">
        <v>32498.3</v>
      </c>
      <c r="D1238">
        <v>34784.300000000003</v>
      </c>
      <c r="E1238">
        <v>31736.5</v>
      </c>
      <c r="F1238" t="s">
        <v>1203</v>
      </c>
      <c r="G1238">
        <v>3.6200000000000003E-2</v>
      </c>
    </row>
    <row r="1239" spans="1:7" x14ac:dyDescent="0.35">
      <c r="A1239" s="1">
        <v>44369</v>
      </c>
      <c r="B1239">
        <v>32496.400000000001</v>
      </c>
      <c r="C1239">
        <v>31682.7</v>
      </c>
      <c r="D1239">
        <v>33272.5</v>
      </c>
      <c r="E1239">
        <v>28901.8</v>
      </c>
      <c r="F1239" t="s">
        <v>1204</v>
      </c>
      <c r="G1239">
        <v>2.5399999999999999E-2</v>
      </c>
    </row>
    <row r="1240" spans="1:7" x14ac:dyDescent="0.35">
      <c r="A1240" s="1">
        <v>44368</v>
      </c>
      <c r="B1240">
        <v>31692</v>
      </c>
      <c r="C1240">
        <v>35597.9</v>
      </c>
      <c r="D1240">
        <v>35708.400000000001</v>
      </c>
      <c r="E1240">
        <v>31284.1</v>
      </c>
      <c r="F1240" t="s">
        <v>1205</v>
      </c>
      <c r="G1240">
        <v>-0.10970000000000001</v>
      </c>
    </row>
    <row r="1241" spans="1:7" x14ac:dyDescent="0.35">
      <c r="A1241" s="1">
        <v>44367</v>
      </c>
      <c r="B1241">
        <v>35595.800000000003</v>
      </c>
      <c r="C1241">
        <v>35510.9</v>
      </c>
      <c r="D1241">
        <v>36097.9</v>
      </c>
      <c r="E1241">
        <v>33378</v>
      </c>
      <c r="F1241" t="s">
        <v>1206</v>
      </c>
      <c r="G1241">
        <v>2.3E-3</v>
      </c>
    </row>
    <row r="1242" spans="1:7" x14ac:dyDescent="0.35">
      <c r="A1242" s="1">
        <v>44366</v>
      </c>
      <c r="B1242">
        <v>35513.4</v>
      </c>
      <c r="C1242">
        <v>35770</v>
      </c>
      <c r="D1242">
        <v>36357.300000000003</v>
      </c>
      <c r="E1242">
        <v>34845.5</v>
      </c>
      <c r="F1242" t="s">
        <v>1207</v>
      </c>
      <c r="G1242">
        <v>-6.6E-3</v>
      </c>
    </row>
    <row r="1243" spans="1:7" x14ac:dyDescent="0.35">
      <c r="A1243" s="1">
        <v>44365</v>
      </c>
      <c r="B1243">
        <v>35749.4</v>
      </c>
      <c r="C1243">
        <v>38045.5</v>
      </c>
      <c r="D1243">
        <v>38166</v>
      </c>
      <c r="E1243">
        <v>35198.5</v>
      </c>
      <c r="F1243" t="s">
        <v>1208</v>
      </c>
      <c r="G1243">
        <v>-6.0499999999999998E-2</v>
      </c>
    </row>
    <row r="1244" spans="1:7" x14ac:dyDescent="0.35">
      <c r="A1244" s="1">
        <v>44364</v>
      </c>
      <c r="B1244">
        <v>38052</v>
      </c>
      <c r="C1244">
        <v>38337.800000000003</v>
      </c>
      <c r="D1244">
        <v>39529.9</v>
      </c>
      <c r="E1244">
        <v>37425.300000000003</v>
      </c>
      <c r="F1244" t="s">
        <v>1209</v>
      </c>
      <c r="G1244">
        <v>-7.4000000000000003E-3</v>
      </c>
    </row>
    <row r="1245" spans="1:7" x14ac:dyDescent="0.35">
      <c r="A1245" s="1">
        <v>44363</v>
      </c>
      <c r="B1245">
        <v>38336</v>
      </c>
      <c r="C1245">
        <v>40148.1</v>
      </c>
      <c r="D1245">
        <v>40494.400000000001</v>
      </c>
      <c r="E1245">
        <v>38156.400000000001</v>
      </c>
      <c r="F1245" t="s">
        <v>1210</v>
      </c>
      <c r="G1245">
        <v>-4.53E-2</v>
      </c>
    </row>
    <row r="1246" spans="1:7" x14ac:dyDescent="0.35">
      <c r="A1246" s="1">
        <v>44362</v>
      </c>
      <c r="B1246">
        <v>40156.1</v>
      </c>
      <c r="C1246">
        <v>40522.5</v>
      </c>
      <c r="D1246">
        <v>41318</v>
      </c>
      <c r="E1246">
        <v>39589.9</v>
      </c>
      <c r="F1246" t="s">
        <v>1211</v>
      </c>
      <c r="G1246">
        <v>-9.1999999999999998E-3</v>
      </c>
    </row>
    <row r="1247" spans="1:7" x14ac:dyDescent="0.35">
      <c r="A1247" s="1">
        <v>44361</v>
      </c>
      <c r="B1247">
        <v>40529.4</v>
      </c>
      <c r="C1247">
        <v>39024.1</v>
      </c>
      <c r="D1247">
        <v>40970.400000000001</v>
      </c>
      <c r="E1247">
        <v>38769.9</v>
      </c>
      <c r="F1247" t="s">
        <v>1212</v>
      </c>
      <c r="G1247">
        <v>3.8600000000000002E-2</v>
      </c>
    </row>
    <row r="1248" spans="1:7" x14ac:dyDescent="0.35">
      <c r="A1248" s="1">
        <v>44360</v>
      </c>
      <c r="B1248">
        <v>39022.9</v>
      </c>
      <c r="C1248">
        <v>35467.5</v>
      </c>
      <c r="D1248">
        <v>39321.599999999999</v>
      </c>
      <c r="E1248">
        <v>34827</v>
      </c>
      <c r="F1248" t="s">
        <v>1213</v>
      </c>
      <c r="G1248">
        <v>0.1002</v>
      </c>
    </row>
    <row r="1249" spans="1:7" x14ac:dyDescent="0.35">
      <c r="A1249" s="1">
        <v>44359</v>
      </c>
      <c r="B1249">
        <v>35467.5</v>
      </c>
      <c r="C1249">
        <v>37334.400000000001</v>
      </c>
      <c r="D1249">
        <v>37437.300000000003</v>
      </c>
      <c r="E1249">
        <v>34703.300000000003</v>
      </c>
      <c r="F1249" t="s">
        <v>1214</v>
      </c>
      <c r="G1249">
        <v>-4.9500000000000002E-2</v>
      </c>
    </row>
    <row r="1250" spans="1:7" x14ac:dyDescent="0.35">
      <c r="A1250" s="1">
        <v>44358</v>
      </c>
      <c r="B1250">
        <v>37314.6</v>
      </c>
      <c r="C1250">
        <v>36654.300000000003</v>
      </c>
      <c r="D1250">
        <v>37641.1</v>
      </c>
      <c r="E1250">
        <v>36003.300000000003</v>
      </c>
      <c r="F1250" t="s">
        <v>1215</v>
      </c>
      <c r="G1250">
        <v>1.8100000000000002E-2</v>
      </c>
    </row>
    <row r="1251" spans="1:7" x14ac:dyDescent="0.35">
      <c r="A1251" s="1">
        <v>44357</v>
      </c>
      <c r="B1251">
        <v>36649.4</v>
      </c>
      <c r="C1251">
        <v>37375.199999999997</v>
      </c>
      <c r="D1251">
        <v>38340.800000000003</v>
      </c>
      <c r="E1251">
        <v>35824</v>
      </c>
      <c r="F1251" t="s">
        <v>1216</v>
      </c>
      <c r="G1251">
        <v>-1.83E-2</v>
      </c>
    </row>
    <row r="1252" spans="1:7" x14ac:dyDescent="0.35">
      <c r="A1252" s="1">
        <v>44356</v>
      </c>
      <c r="B1252">
        <v>37332.199999999997</v>
      </c>
      <c r="C1252">
        <v>33385.5</v>
      </c>
      <c r="D1252">
        <v>37517.599999999999</v>
      </c>
      <c r="E1252">
        <v>32428.6</v>
      </c>
      <c r="F1252" t="s">
        <v>1217</v>
      </c>
      <c r="G1252">
        <v>0.1183</v>
      </c>
    </row>
    <row r="1253" spans="1:7" x14ac:dyDescent="0.35">
      <c r="A1253" s="1">
        <v>44355</v>
      </c>
      <c r="B1253">
        <v>33382.9</v>
      </c>
      <c r="C1253">
        <v>33574.6</v>
      </c>
      <c r="D1253">
        <v>34047.800000000003</v>
      </c>
      <c r="E1253">
        <v>31158.1</v>
      </c>
      <c r="F1253" t="s">
        <v>1218</v>
      </c>
      <c r="G1253">
        <v>-5.7999999999999996E-3</v>
      </c>
    </row>
    <row r="1254" spans="1:7" x14ac:dyDescent="0.35">
      <c r="A1254" s="1">
        <v>44354</v>
      </c>
      <c r="B1254">
        <v>33578</v>
      </c>
      <c r="C1254">
        <v>35815.4</v>
      </c>
      <c r="D1254">
        <v>36754.6</v>
      </c>
      <c r="E1254">
        <v>33410.1</v>
      </c>
      <c r="F1254" t="s">
        <v>1219</v>
      </c>
      <c r="G1254">
        <v>-6.25E-2</v>
      </c>
    </row>
    <row r="1255" spans="1:7" x14ac:dyDescent="0.35">
      <c r="A1255" s="1">
        <v>44353</v>
      </c>
      <c r="B1255">
        <v>35815.4</v>
      </c>
      <c r="C1255">
        <v>35518.699999999997</v>
      </c>
      <c r="D1255">
        <v>36434</v>
      </c>
      <c r="E1255">
        <v>35265.300000000003</v>
      </c>
      <c r="F1255" t="s">
        <v>1220</v>
      </c>
      <c r="G1255">
        <v>8.3000000000000001E-3</v>
      </c>
    </row>
    <row r="1256" spans="1:7" x14ac:dyDescent="0.35">
      <c r="A1256" s="1">
        <v>44352</v>
      </c>
      <c r="B1256">
        <v>35520</v>
      </c>
      <c r="C1256">
        <v>36841.199999999997</v>
      </c>
      <c r="D1256">
        <v>37887.599999999999</v>
      </c>
      <c r="E1256">
        <v>34832</v>
      </c>
      <c r="F1256" t="s">
        <v>1221</v>
      </c>
      <c r="G1256">
        <v>-3.61E-2</v>
      </c>
    </row>
    <row r="1257" spans="1:7" x14ac:dyDescent="0.35">
      <c r="A1257" s="1">
        <v>44351</v>
      </c>
      <c r="B1257">
        <v>36851.300000000003</v>
      </c>
      <c r="C1257">
        <v>39191.4</v>
      </c>
      <c r="D1257">
        <v>39255.4</v>
      </c>
      <c r="E1257">
        <v>35659.9</v>
      </c>
      <c r="F1257" t="s">
        <v>1222</v>
      </c>
      <c r="G1257">
        <v>-5.96E-2</v>
      </c>
    </row>
    <row r="1258" spans="1:7" x14ac:dyDescent="0.35">
      <c r="A1258" s="1">
        <v>44350</v>
      </c>
      <c r="B1258">
        <v>39187.300000000003</v>
      </c>
      <c r="C1258">
        <v>37555.699999999997</v>
      </c>
      <c r="D1258">
        <v>39462.300000000003</v>
      </c>
      <c r="E1258">
        <v>37193.599999999999</v>
      </c>
      <c r="F1258" t="s">
        <v>1223</v>
      </c>
      <c r="G1258">
        <v>4.3400000000000001E-2</v>
      </c>
    </row>
    <row r="1259" spans="1:7" x14ac:dyDescent="0.35">
      <c r="A1259" s="1">
        <v>44349</v>
      </c>
      <c r="B1259">
        <v>37555.800000000003</v>
      </c>
      <c r="C1259">
        <v>36687.699999999997</v>
      </c>
      <c r="D1259">
        <v>38199.9</v>
      </c>
      <c r="E1259">
        <v>35981.1</v>
      </c>
      <c r="F1259" t="s">
        <v>1224</v>
      </c>
      <c r="G1259">
        <v>2.3699999999999999E-2</v>
      </c>
    </row>
    <row r="1260" spans="1:7" x14ac:dyDescent="0.35">
      <c r="A1260" s="1">
        <v>44348</v>
      </c>
      <c r="B1260">
        <v>36687.599999999999</v>
      </c>
      <c r="C1260">
        <v>37294.300000000003</v>
      </c>
      <c r="D1260">
        <v>37850.300000000003</v>
      </c>
      <c r="E1260">
        <v>35742.699999999997</v>
      </c>
      <c r="F1260" t="s">
        <v>1225</v>
      </c>
      <c r="G1260">
        <v>-1.6400000000000001E-2</v>
      </c>
    </row>
    <row r="1261" spans="1:7" x14ac:dyDescent="0.35">
      <c r="A1261" s="1">
        <v>44347</v>
      </c>
      <c r="B1261">
        <v>37298.6</v>
      </c>
      <c r="C1261">
        <v>35644</v>
      </c>
      <c r="D1261">
        <v>37480.699999999997</v>
      </c>
      <c r="E1261">
        <v>34213.199999999997</v>
      </c>
      <c r="F1261" t="s">
        <v>1226</v>
      </c>
      <c r="G1261">
        <v>4.6199999999999998E-2</v>
      </c>
    </row>
    <row r="1262" spans="1:7" x14ac:dyDescent="0.35">
      <c r="A1262" s="1">
        <v>44346</v>
      </c>
      <c r="B1262">
        <v>35652.800000000003</v>
      </c>
      <c r="C1262">
        <v>34589.300000000003</v>
      </c>
      <c r="D1262">
        <v>36388.6</v>
      </c>
      <c r="E1262">
        <v>33441</v>
      </c>
      <c r="F1262" t="s">
        <v>1227</v>
      </c>
      <c r="G1262">
        <v>3.09E-2</v>
      </c>
    </row>
    <row r="1263" spans="1:7" x14ac:dyDescent="0.35">
      <c r="A1263" s="1">
        <v>44345</v>
      </c>
      <c r="B1263">
        <v>34584.6</v>
      </c>
      <c r="C1263">
        <v>35664.5</v>
      </c>
      <c r="D1263">
        <v>37227.1</v>
      </c>
      <c r="E1263">
        <v>33664.199999999997</v>
      </c>
      <c r="F1263" t="s">
        <v>1228</v>
      </c>
      <c r="G1263">
        <v>-3.0200000000000001E-2</v>
      </c>
    </row>
    <row r="1264" spans="1:7" x14ac:dyDescent="0.35">
      <c r="A1264" s="1">
        <v>44344</v>
      </c>
      <c r="B1264">
        <v>35662.5</v>
      </c>
      <c r="C1264">
        <v>38543.199999999997</v>
      </c>
      <c r="D1264">
        <v>38844.1</v>
      </c>
      <c r="E1264">
        <v>34772.400000000001</v>
      </c>
      <c r="F1264" t="s">
        <v>1229</v>
      </c>
      <c r="G1264">
        <v>-7.17E-2</v>
      </c>
    </row>
    <row r="1265" spans="1:7" x14ac:dyDescent="0.35">
      <c r="A1265" s="1">
        <v>44343</v>
      </c>
      <c r="B1265">
        <v>38417.300000000003</v>
      </c>
      <c r="C1265">
        <v>39249</v>
      </c>
      <c r="D1265">
        <v>40322.199999999997</v>
      </c>
      <c r="E1265">
        <v>37190.800000000003</v>
      </c>
      <c r="F1265" t="s">
        <v>1230</v>
      </c>
      <c r="G1265">
        <v>-2.12E-2</v>
      </c>
    </row>
    <row r="1266" spans="1:7" x14ac:dyDescent="0.35">
      <c r="A1266" s="1">
        <v>44342</v>
      </c>
      <c r="B1266">
        <v>39249.199999999997</v>
      </c>
      <c r="C1266">
        <v>38375.699999999997</v>
      </c>
      <c r="D1266">
        <v>40750</v>
      </c>
      <c r="E1266">
        <v>37847</v>
      </c>
      <c r="F1266" t="s">
        <v>1231</v>
      </c>
      <c r="G1266">
        <v>2.2700000000000001E-2</v>
      </c>
    </row>
    <row r="1267" spans="1:7" x14ac:dyDescent="0.35">
      <c r="A1267" s="1">
        <v>44341</v>
      </c>
      <c r="B1267">
        <v>38378.300000000003</v>
      </c>
      <c r="C1267">
        <v>38753.599999999999</v>
      </c>
      <c r="D1267">
        <v>39740.800000000003</v>
      </c>
      <c r="E1267">
        <v>36540.699999999997</v>
      </c>
      <c r="F1267" t="s">
        <v>1232</v>
      </c>
      <c r="G1267">
        <v>-9.5999999999999992E-3</v>
      </c>
    </row>
    <row r="1268" spans="1:7" x14ac:dyDescent="0.35">
      <c r="A1268" s="1">
        <v>44340</v>
      </c>
      <c r="B1268">
        <v>38750.6</v>
      </c>
      <c r="C1268">
        <v>34720.300000000003</v>
      </c>
      <c r="D1268">
        <v>39851.699999999997</v>
      </c>
      <c r="E1268">
        <v>34474.6</v>
      </c>
      <c r="F1268" t="s">
        <v>1233</v>
      </c>
      <c r="G1268">
        <v>0.1174</v>
      </c>
    </row>
    <row r="1269" spans="1:7" x14ac:dyDescent="0.35">
      <c r="A1269" s="1">
        <v>44339</v>
      </c>
      <c r="B1269">
        <v>34679.699999999997</v>
      </c>
      <c r="C1269">
        <v>37446.800000000003</v>
      </c>
      <c r="D1269">
        <v>38248.699999999997</v>
      </c>
      <c r="E1269">
        <v>31192.400000000001</v>
      </c>
      <c r="F1269" t="s">
        <v>1234</v>
      </c>
      <c r="G1269">
        <v>-7.3899999999999993E-2</v>
      </c>
    </row>
    <row r="1270" spans="1:7" x14ac:dyDescent="0.35">
      <c r="A1270" s="1">
        <v>44338</v>
      </c>
      <c r="B1270">
        <v>37448.300000000003</v>
      </c>
      <c r="C1270">
        <v>37291</v>
      </c>
      <c r="D1270">
        <v>38776</v>
      </c>
      <c r="E1270">
        <v>35314.9</v>
      </c>
      <c r="F1270" t="s">
        <v>1235</v>
      </c>
      <c r="G1270">
        <v>4.0000000000000001E-3</v>
      </c>
    </row>
    <row r="1271" spans="1:7" x14ac:dyDescent="0.35">
      <c r="A1271" s="1">
        <v>44337</v>
      </c>
      <c r="B1271">
        <v>37297.4</v>
      </c>
      <c r="C1271">
        <v>40611.199999999997</v>
      </c>
      <c r="D1271">
        <v>42108.3</v>
      </c>
      <c r="E1271">
        <v>33592.300000000003</v>
      </c>
      <c r="F1271" t="s">
        <v>1236</v>
      </c>
      <c r="G1271">
        <v>-8.4000000000000005E-2</v>
      </c>
    </row>
    <row r="1272" spans="1:7" x14ac:dyDescent="0.35">
      <c r="A1272" s="1">
        <v>44336</v>
      </c>
      <c r="B1272">
        <v>40717.199999999997</v>
      </c>
      <c r="C1272">
        <v>36706.800000000003</v>
      </c>
      <c r="D1272">
        <v>42425.9</v>
      </c>
      <c r="E1272">
        <v>35010.400000000001</v>
      </c>
      <c r="F1272" t="s">
        <v>1237</v>
      </c>
      <c r="G1272">
        <v>0.10879999999999999</v>
      </c>
    </row>
    <row r="1273" spans="1:7" x14ac:dyDescent="0.35">
      <c r="A1273" s="1">
        <v>44335</v>
      </c>
      <c r="B1273">
        <v>36720.5</v>
      </c>
      <c r="C1273">
        <v>42898.3</v>
      </c>
      <c r="D1273">
        <v>43516.6</v>
      </c>
      <c r="E1273">
        <v>30261.7</v>
      </c>
      <c r="F1273" t="s">
        <v>1238</v>
      </c>
      <c r="G1273">
        <v>-0.14399999999999999</v>
      </c>
    </row>
    <row r="1274" spans="1:7" x14ac:dyDescent="0.35">
      <c r="A1274" s="1">
        <v>44334</v>
      </c>
      <c r="B1274">
        <v>42897.3</v>
      </c>
      <c r="C1274">
        <v>43538.5</v>
      </c>
      <c r="D1274">
        <v>45770.9</v>
      </c>
      <c r="E1274">
        <v>42293.9</v>
      </c>
      <c r="F1274" t="s">
        <v>1239</v>
      </c>
      <c r="G1274">
        <v>-1.4800000000000001E-2</v>
      </c>
    </row>
    <row r="1275" spans="1:7" x14ac:dyDescent="0.35">
      <c r="A1275" s="1">
        <v>44333</v>
      </c>
      <c r="B1275">
        <v>43541.3</v>
      </c>
      <c r="C1275">
        <v>46424.2</v>
      </c>
      <c r="D1275">
        <v>46545.4</v>
      </c>
      <c r="E1275">
        <v>42201.5</v>
      </c>
      <c r="F1275" t="s">
        <v>1240</v>
      </c>
      <c r="G1275">
        <v>-6.2100000000000002E-2</v>
      </c>
    </row>
    <row r="1276" spans="1:7" x14ac:dyDescent="0.35">
      <c r="A1276" s="1">
        <v>44332</v>
      </c>
      <c r="B1276">
        <v>46426.400000000001</v>
      </c>
      <c r="C1276">
        <v>46729.3</v>
      </c>
      <c r="D1276">
        <v>49764.3</v>
      </c>
      <c r="E1276">
        <v>43920.800000000003</v>
      </c>
      <c r="F1276" t="s">
        <v>1241</v>
      </c>
      <c r="G1276">
        <v>-6.0000000000000001E-3</v>
      </c>
    </row>
    <row r="1277" spans="1:7" x14ac:dyDescent="0.35">
      <c r="A1277" s="1">
        <v>44331</v>
      </c>
      <c r="B1277">
        <v>46708.800000000003</v>
      </c>
      <c r="C1277">
        <v>49839.1</v>
      </c>
      <c r="D1277">
        <v>50640.9</v>
      </c>
      <c r="E1277">
        <v>46650.2</v>
      </c>
      <c r="F1277" t="s">
        <v>1242</v>
      </c>
      <c r="G1277">
        <v>-6.2799999999999995E-2</v>
      </c>
    </row>
    <row r="1278" spans="1:7" x14ac:dyDescent="0.35">
      <c r="A1278" s="1">
        <v>44330</v>
      </c>
      <c r="B1278">
        <v>49839.8</v>
      </c>
      <c r="C1278">
        <v>49704.9</v>
      </c>
      <c r="D1278">
        <v>51459.199999999997</v>
      </c>
      <c r="E1278">
        <v>48874</v>
      </c>
      <c r="F1278" t="s">
        <v>1243</v>
      </c>
      <c r="G1278">
        <v>2.7000000000000001E-3</v>
      </c>
    </row>
    <row r="1279" spans="1:7" x14ac:dyDescent="0.35">
      <c r="A1279" s="1">
        <v>44329</v>
      </c>
      <c r="B1279">
        <v>49704.6</v>
      </c>
      <c r="C1279">
        <v>49398.2</v>
      </c>
      <c r="D1279">
        <v>51337.3</v>
      </c>
      <c r="E1279">
        <v>46331.1</v>
      </c>
      <c r="F1279" t="s">
        <v>1244</v>
      </c>
      <c r="G1279">
        <v>6.4999999999999997E-3</v>
      </c>
    </row>
    <row r="1280" spans="1:7" x14ac:dyDescent="0.35">
      <c r="A1280" s="1">
        <v>44328</v>
      </c>
      <c r="B1280">
        <v>49384.2</v>
      </c>
      <c r="C1280">
        <v>56694.5</v>
      </c>
      <c r="D1280">
        <v>57938.5</v>
      </c>
      <c r="E1280">
        <v>49187</v>
      </c>
      <c r="F1280" t="s">
        <v>1245</v>
      </c>
      <c r="G1280">
        <v>-0.129</v>
      </c>
    </row>
    <row r="1281" spans="1:7" x14ac:dyDescent="0.35">
      <c r="A1281" s="1">
        <v>44327</v>
      </c>
      <c r="B1281">
        <v>56695.7</v>
      </c>
      <c r="C1281">
        <v>55846.1</v>
      </c>
      <c r="D1281">
        <v>56871.1</v>
      </c>
      <c r="E1281">
        <v>54550.400000000001</v>
      </c>
      <c r="F1281" t="s">
        <v>1246</v>
      </c>
      <c r="G1281">
        <v>1.52E-2</v>
      </c>
    </row>
    <row r="1282" spans="1:7" x14ac:dyDescent="0.35">
      <c r="A1282" s="1">
        <v>44326</v>
      </c>
      <c r="B1282">
        <v>55848.9</v>
      </c>
      <c r="C1282">
        <v>58251.199999999997</v>
      </c>
      <c r="D1282">
        <v>59523.9</v>
      </c>
      <c r="E1282">
        <v>53678.3</v>
      </c>
      <c r="F1282" t="s">
        <v>1247</v>
      </c>
      <c r="G1282">
        <v>-4.1000000000000002E-2</v>
      </c>
    </row>
    <row r="1283" spans="1:7" x14ac:dyDescent="0.35">
      <c r="A1283" s="1">
        <v>44325</v>
      </c>
      <c r="B1283">
        <v>58238.3</v>
      </c>
      <c r="C1283">
        <v>58840.6</v>
      </c>
      <c r="D1283">
        <v>59227</v>
      </c>
      <c r="E1283">
        <v>56414.400000000001</v>
      </c>
      <c r="F1283" t="s">
        <v>1248</v>
      </c>
      <c r="G1283">
        <v>-1.0200000000000001E-2</v>
      </c>
    </row>
    <row r="1284" spans="1:7" x14ac:dyDescent="0.35">
      <c r="A1284" s="1">
        <v>44324</v>
      </c>
      <c r="B1284">
        <v>58840.1</v>
      </c>
      <c r="C1284">
        <v>57330.3</v>
      </c>
      <c r="D1284">
        <v>59471.1</v>
      </c>
      <c r="E1284">
        <v>56972.2</v>
      </c>
      <c r="F1284" t="s">
        <v>1249</v>
      </c>
      <c r="G1284">
        <v>2.6200000000000001E-2</v>
      </c>
    </row>
    <row r="1285" spans="1:7" x14ac:dyDescent="0.35">
      <c r="A1285" s="1">
        <v>44323</v>
      </c>
      <c r="B1285">
        <v>57337.2</v>
      </c>
      <c r="C1285">
        <v>56411.4</v>
      </c>
      <c r="D1285">
        <v>58639.3</v>
      </c>
      <c r="E1285">
        <v>55300.1</v>
      </c>
      <c r="F1285" t="s">
        <v>1250</v>
      </c>
      <c r="G1285">
        <v>1.6500000000000001E-2</v>
      </c>
    </row>
    <row r="1286" spans="1:7" x14ac:dyDescent="0.35">
      <c r="A1286" s="1">
        <v>44322</v>
      </c>
      <c r="B1286">
        <v>56405.4</v>
      </c>
      <c r="C1286">
        <v>57441</v>
      </c>
      <c r="D1286">
        <v>58364.9</v>
      </c>
      <c r="E1286">
        <v>55294.5</v>
      </c>
      <c r="F1286" t="s">
        <v>1251</v>
      </c>
      <c r="G1286">
        <v>-1.7999999999999999E-2</v>
      </c>
    </row>
    <row r="1287" spans="1:7" x14ac:dyDescent="0.35">
      <c r="A1287" s="1">
        <v>44321</v>
      </c>
      <c r="B1287">
        <v>57441.3</v>
      </c>
      <c r="C1287">
        <v>53872.5</v>
      </c>
      <c r="D1287">
        <v>57936.4</v>
      </c>
      <c r="E1287">
        <v>53872.5</v>
      </c>
      <c r="F1287" t="s">
        <v>1252</v>
      </c>
      <c r="G1287">
        <v>6.88E-2</v>
      </c>
    </row>
    <row r="1288" spans="1:7" x14ac:dyDescent="0.35">
      <c r="A1288" s="1">
        <v>44320</v>
      </c>
      <c r="B1288">
        <v>53741.5</v>
      </c>
      <c r="C1288">
        <v>57170.6</v>
      </c>
      <c r="D1288">
        <v>57201.3</v>
      </c>
      <c r="E1288">
        <v>53741.5</v>
      </c>
      <c r="F1288" t="s">
        <v>1253</v>
      </c>
      <c r="G1288">
        <v>-0.06</v>
      </c>
    </row>
    <row r="1289" spans="1:7" x14ac:dyDescent="0.35">
      <c r="A1289" s="1">
        <v>44319</v>
      </c>
      <c r="B1289">
        <v>57169.8</v>
      </c>
      <c r="C1289">
        <v>56605.8</v>
      </c>
      <c r="D1289">
        <v>58925.1</v>
      </c>
      <c r="E1289">
        <v>56562.400000000001</v>
      </c>
      <c r="F1289" t="s">
        <v>1254</v>
      </c>
      <c r="G1289">
        <v>0.01</v>
      </c>
    </row>
    <row r="1290" spans="1:7" x14ac:dyDescent="0.35">
      <c r="A1290" s="1">
        <v>44318</v>
      </c>
      <c r="B1290">
        <v>56603.8</v>
      </c>
      <c r="C1290">
        <v>57807.199999999997</v>
      </c>
      <c r="D1290">
        <v>57868.4</v>
      </c>
      <c r="E1290">
        <v>56110.5</v>
      </c>
      <c r="F1290" t="s">
        <v>1255</v>
      </c>
      <c r="G1290">
        <v>-2.0799999999999999E-2</v>
      </c>
    </row>
    <row r="1291" spans="1:7" x14ac:dyDescent="0.35">
      <c r="A1291" s="1">
        <v>44317</v>
      </c>
      <c r="B1291">
        <v>57807.1</v>
      </c>
      <c r="C1291">
        <v>57719.1</v>
      </c>
      <c r="D1291">
        <v>58449.4</v>
      </c>
      <c r="E1291">
        <v>57029.5</v>
      </c>
      <c r="F1291" t="s">
        <v>1256</v>
      </c>
      <c r="G1291">
        <v>1.5E-3</v>
      </c>
    </row>
    <row r="1292" spans="1:7" x14ac:dyDescent="0.35">
      <c r="A1292" s="1">
        <v>44316</v>
      </c>
      <c r="B1292">
        <v>57720.3</v>
      </c>
      <c r="C1292">
        <v>53562.3</v>
      </c>
      <c r="D1292">
        <v>57925.599999999999</v>
      </c>
      <c r="E1292">
        <v>53088.7</v>
      </c>
      <c r="F1292" t="s">
        <v>1257</v>
      </c>
      <c r="G1292">
        <v>7.7700000000000005E-2</v>
      </c>
    </row>
    <row r="1293" spans="1:7" x14ac:dyDescent="0.35">
      <c r="A1293" s="1">
        <v>44315</v>
      </c>
      <c r="B1293">
        <v>53560.800000000003</v>
      </c>
      <c r="C1293">
        <v>54838.6</v>
      </c>
      <c r="D1293">
        <v>55173.7</v>
      </c>
      <c r="E1293">
        <v>52400</v>
      </c>
      <c r="F1293" t="s">
        <v>1258</v>
      </c>
      <c r="G1293">
        <v>-2.3400000000000001E-2</v>
      </c>
    </row>
    <row r="1294" spans="1:7" x14ac:dyDescent="0.35">
      <c r="A1294" s="1">
        <v>44314</v>
      </c>
      <c r="B1294">
        <v>54841.4</v>
      </c>
      <c r="C1294">
        <v>55036</v>
      </c>
      <c r="D1294">
        <v>56419.9</v>
      </c>
      <c r="E1294">
        <v>53876.4</v>
      </c>
      <c r="F1294" t="s">
        <v>1259</v>
      </c>
      <c r="G1294">
        <v>-3.5000000000000001E-3</v>
      </c>
    </row>
    <row r="1295" spans="1:7" x14ac:dyDescent="0.35">
      <c r="A1295" s="1">
        <v>44313</v>
      </c>
      <c r="B1295">
        <v>55036.5</v>
      </c>
      <c r="C1295">
        <v>54011.1</v>
      </c>
      <c r="D1295">
        <v>55427.8</v>
      </c>
      <c r="E1295">
        <v>53345</v>
      </c>
      <c r="F1295" t="s">
        <v>1260</v>
      </c>
      <c r="G1295">
        <v>1.8800000000000001E-2</v>
      </c>
    </row>
    <row r="1296" spans="1:7" x14ac:dyDescent="0.35">
      <c r="A1296" s="1">
        <v>44312</v>
      </c>
      <c r="B1296">
        <v>54020.5</v>
      </c>
      <c r="C1296">
        <v>48963.5</v>
      </c>
      <c r="D1296">
        <v>54320.9</v>
      </c>
      <c r="E1296">
        <v>48815.9</v>
      </c>
      <c r="F1296" t="s">
        <v>1261</v>
      </c>
      <c r="G1296">
        <v>0.1033</v>
      </c>
    </row>
    <row r="1297" spans="1:7" x14ac:dyDescent="0.35">
      <c r="A1297" s="1">
        <v>44311</v>
      </c>
      <c r="B1297">
        <v>48963.6</v>
      </c>
      <c r="C1297">
        <v>50088.2</v>
      </c>
      <c r="D1297">
        <v>50532.4</v>
      </c>
      <c r="E1297">
        <v>47098.5</v>
      </c>
      <c r="F1297" t="s">
        <v>1262</v>
      </c>
      <c r="G1297">
        <v>-2.2499999999999999E-2</v>
      </c>
    </row>
    <row r="1298" spans="1:7" x14ac:dyDescent="0.35">
      <c r="A1298" s="1">
        <v>44310</v>
      </c>
      <c r="B1298">
        <v>50088.9</v>
      </c>
      <c r="C1298">
        <v>51140.800000000003</v>
      </c>
      <c r="D1298">
        <v>51183</v>
      </c>
      <c r="E1298">
        <v>48775.199999999997</v>
      </c>
      <c r="F1298" t="s">
        <v>1263</v>
      </c>
      <c r="G1298">
        <v>-2.06E-2</v>
      </c>
    </row>
    <row r="1299" spans="1:7" x14ac:dyDescent="0.35">
      <c r="A1299" s="1">
        <v>44309</v>
      </c>
      <c r="B1299">
        <v>51143.6</v>
      </c>
      <c r="C1299">
        <v>51707.1</v>
      </c>
      <c r="D1299">
        <v>52099.9</v>
      </c>
      <c r="E1299">
        <v>47659.4</v>
      </c>
      <c r="F1299" t="s">
        <v>1264</v>
      </c>
      <c r="G1299">
        <v>-1.1299999999999999E-2</v>
      </c>
    </row>
    <row r="1300" spans="1:7" x14ac:dyDescent="0.35">
      <c r="A1300" s="1">
        <v>44308</v>
      </c>
      <c r="B1300">
        <v>51729.5</v>
      </c>
      <c r="C1300">
        <v>53821.3</v>
      </c>
      <c r="D1300">
        <v>55408.4</v>
      </c>
      <c r="E1300">
        <v>50590.9</v>
      </c>
      <c r="F1300" t="s">
        <v>1265</v>
      </c>
      <c r="G1300">
        <v>-3.8800000000000001E-2</v>
      </c>
    </row>
    <row r="1301" spans="1:7" x14ac:dyDescent="0.35">
      <c r="A1301" s="1">
        <v>44307</v>
      </c>
      <c r="B1301">
        <v>53820.2</v>
      </c>
      <c r="C1301">
        <v>56479.5</v>
      </c>
      <c r="D1301">
        <v>56764.4</v>
      </c>
      <c r="E1301">
        <v>53657.599999999999</v>
      </c>
      <c r="F1301" t="s">
        <v>1266</v>
      </c>
      <c r="G1301">
        <v>-4.7100000000000003E-2</v>
      </c>
    </row>
    <row r="1302" spans="1:7" x14ac:dyDescent="0.35">
      <c r="A1302" s="1">
        <v>44306</v>
      </c>
      <c r="B1302">
        <v>56483.199999999997</v>
      </c>
      <c r="C1302">
        <v>55645.1</v>
      </c>
      <c r="D1302">
        <v>57054.9</v>
      </c>
      <c r="E1302">
        <v>53422.5</v>
      </c>
      <c r="F1302" t="s">
        <v>1267</v>
      </c>
      <c r="G1302">
        <v>1.4999999999999999E-2</v>
      </c>
    </row>
    <row r="1303" spans="1:7" x14ac:dyDescent="0.35">
      <c r="A1303" s="1">
        <v>44305</v>
      </c>
      <c r="B1303">
        <v>55646.1</v>
      </c>
      <c r="C1303">
        <v>56208.1</v>
      </c>
      <c r="D1303">
        <v>57517</v>
      </c>
      <c r="E1303">
        <v>54272.3</v>
      </c>
      <c r="F1303" t="s">
        <v>1268</v>
      </c>
      <c r="G1303">
        <v>-0.01</v>
      </c>
    </row>
    <row r="1304" spans="1:7" x14ac:dyDescent="0.35">
      <c r="A1304" s="1">
        <v>44304</v>
      </c>
      <c r="B1304">
        <v>56207.1</v>
      </c>
      <c r="C1304">
        <v>60043.199999999997</v>
      </c>
      <c r="D1304">
        <v>60362.1</v>
      </c>
      <c r="E1304">
        <v>51817.599999999999</v>
      </c>
      <c r="F1304" t="s">
        <v>1269</v>
      </c>
      <c r="G1304">
        <v>-6.3899999999999998E-2</v>
      </c>
    </row>
    <row r="1305" spans="1:7" x14ac:dyDescent="0.35">
      <c r="A1305" s="1">
        <v>44303</v>
      </c>
      <c r="B1305">
        <v>60041.9</v>
      </c>
      <c r="C1305">
        <v>61358.3</v>
      </c>
      <c r="D1305">
        <v>62509.1</v>
      </c>
      <c r="E1305">
        <v>59672.1</v>
      </c>
      <c r="F1305" t="s">
        <v>1260</v>
      </c>
      <c r="G1305">
        <v>-2.18E-2</v>
      </c>
    </row>
    <row r="1306" spans="1:7" x14ac:dyDescent="0.35">
      <c r="A1306" s="1">
        <v>44302</v>
      </c>
      <c r="B1306">
        <v>61379.7</v>
      </c>
      <c r="C1306">
        <v>63211.6</v>
      </c>
      <c r="D1306">
        <v>63518.5</v>
      </c>
      <c r="E1306">
        <v>60027.3</v>
      </c>
      <c r="F1306" t="s">
        <v>1270</v>
      </c>
      <c r="G1306">
        <v>-2.9000000000000001E-2</v>
      </c>
    </row>
    <row r="1307" spans="1:7" x14ac:dyDescent="0.35">
      <c r="A1307" s="1">
        <v>44301</v>
      </c>
      <c r="B1307">
        <v>63216</v>
      </c>
      <c r="C1307">
        <v>62978.6</v>
      </c>
      <c r="D1307">
        <v>63729.1</v>
      </c>
      <c r="E1307">
        <v>62067.5</v>
      </c>
      <c r="F1307" t="s">
        <v>1271</v>
      </c>
      <c r="G1307">
        <v>3.7000000000000002E-3</v>
      </c>
    </row>
    <row r="1308" spans="1:7" x14ac:dyDescent="0.35">
      <c r="A1308" s="1">
        <v>44300</v>
      </c>
      <c r="B1308">
        <v>62980.4</v>
      </c>
      <c r="C1308">
        <v>63544.2</v>
      </c>
      <c r="D1308">
        <v>64778</v>
      </c>
      <c r="E1308">
        <v>61366.3</v>
      </c>
      <c r="F1308" t="s">
        <v>1272</v>
      </c>
      <c r="G1308">
        <v>-8.8000000000000005E-3</v>
      </c>
    </row>
    <row r="1309" spans="1:7" x14ac:dyDescent="0.35">
      <c r="A1309" s="1">
        <v>44299</v>
      </c>
      <c r="B1309">
        <v>63540.9</v>
      </c>
      <c r="C1309">
        <v>59863.6</v>
      </c>
      <c r="D1309">
        <v>63659</v>
      </c>
      <c r="E1309">
        <v>59839.4</v>
      </c>
      <c r="F1309" t="s">
        <v>1273</v>
      </c>
      <c r="G1309">
        <v>6.1400000000000003E-2</v>
      </c>
    </row>
    <row r="1310" spans="1:7" x14ac:dyDescent="0.35">
      <c r="A1310" s="1">
        <v>44298</v>
      </c>
      <c r="B1310">
        <v>59863.8</v>
      </c>
      <c r="C1310">
        <v>59982.1</v>
      </c>
      <c r="D1310">
        <v>61259.9</v>
      </c>
      <c r="E1310">
        <v>59569.2</v>
      </c>
      <c r="F1310" t="s">
        <v>1274</v>
      </c>
      <c r="G1310">
        <v>-1.9E-3</v>
      </c>
    </row>
    <row r="1311" spans="1:7" x14ac:dyDescent="0.35">
      <c r="A1311" s="1">
        <v>44297</v>
      </c>
      <c r="B1311">
        <v>59978.7</v>
      </c>
      <c r="C1311">
        <v>59772.4</v>
      </c>
      <c r="D1311">
        <v>60667.1</v>
      </c>
      <c r="E1311">
        <v>59250.3</v>
      </c>
      <c r="F1311" t="s">
        <v>1275</v>
      </c>
      <c r="G1311">
        <v>3.8999999999999998E-3</v>
      </c>
    </row>
    <row r="1312" spans="1:7" x14ac:dyDescent="0.35">
      <c r="A1312" s="1">
        <v>44296</v>
      </c>
      <c r="B1312">
        <v>59748.4</v>
      </c>
      <c r="C1312">
        <v>58127.4</v>
      </c>
      <c r="D1312">
        <v>61229</v>
      </c>
      <c r="E1312">
        <v>57900</v>
      </c>
      <c r="F1312" t="s">
        <v>1276</v>
      </c>
      <c r="G1312">
        <v>2.8000000000000001E-2</v>
      </c>
    </row>
    <row r="1313" spans="1:7" x14ac:dyDescent="0.35">
      <c r="A1313" s="1">
        <v>44295</v>
      </c>
      <c r="B1313">
        <v>58118.7</v>
      </c>
      <c r="C1313">
        <v>58076.800000000003</v>
      </c>
      <c r="D1313">
        <v>58890.9</v>
      </c>
      <c r="E1313">
        <v>57686</v>
      </c>
      <c r="F1313" t="s">
        <v>1277</v>
      </c>
      <c r="G1313">
        <v>6.9999999999999999E-4</v>
      </c>
    </row>
    <row r="1314" spans="1:7" x14ac:dyDescent="0.35">
      <c r="A1314" s="1">
        <v>44294</v>
      </c>
      <c r="B1314">
        <v>58077.4</v>
      </c>
      <c r="C1314">
        <v>55948</v>
      </c>
      <c r="D1314">
        <v>58136.7</v>
      </c>
      <c r="E1314">
        <v>55721.599999999999</v>
      </c>
      <c r="F1314" t="s">
        <v>1278</v>
      </c>
      <c r="G1314">
        <v>3.7999999999999999E-2</v>
      </c>
    </row>
    <row r="1315" spans="1:7" x14ac:dyDescent="0.35">
      <c r="A1315" s="1">
        <v>44293</v>
      </c>
      <c r="B1315">
        <v>55948.7</v>
      </c>
      <c r="C1315">
        <v>57996.3</v>
      </c>
      <c r="D1315">
        <v>58627.7</v>
      </c>
      <c r="E1315">
        <v>55489.3</v>
      </c>
      <c r="F1315" t="s">
        <v>1279</v>
      </c>
      <c r="G1315">
        <v>-3.5299999999999998E-2</v>
      </c>
    </row>
    <row r="1316" spans="1:7" x14ac:dyDescent="0.35">
      <c r="A1316" s="1">
        <v>44292</v>
      </c>
      <c r="B1316">
        <v>57996.3</v>
      </c>
      <c r="C1316">
        <v>59169</v>
      </c>
      <c r="D1316">
        <v>59487</v>
      </c>
      <c r="E1316">
        <v>57403.3</v>
      </c>
      <c r="F1316" t="s">
        <v>1280</v>
      </c>
      <c r="G1316">
        <v>-1.6899999999999998E-2</v>
      </c>
    </row>
    <row r="1317" spans="1:7" x14ac:dyDescent="0.35">
      <c r="A1317" s="1">
        <v>44291</v>
      </c>
      <c r="B1317">
        <v>58993.4</v>
      </c>
      <c r="C1317">
        <v>58202.3</v>
      </c>
      <c r="D1317">
        <v>59205.1</v>
      </c>
      <c r="E1317">
        <v>56842.7</v>
      </c>
      <c r="F1317" t="s">
        <v>1281</v>
      </c>
      <c r="G1317">
        <v>1.3599999999999999E-2</v>
      </c>
    </row>
    <row r="1318" spans="1:7" x14ac:dyDescent="0.35">
      <c r="A1318" s="1">
        <v>44290</v>
      </c>
      <c r="B1318">
        <v>58199.9</v>
      </c>
      <c r="C1318">
        <v>57059.7</v>
      </c>
      <c r="D1318">
        <v>58464.800000000003</v>
      </c>
      <c r="E1318">
        <v>56470.6</v>
      </c>
      <c r="F1318" t="s">
        <v>1282</v>
      </c>
      <c r="G1318">
        <v>0.02</v>
      </c>
    </row>
    <row r="1319" spans="1:7" x14ac:dyDescent="0.35">
      <c r="A1319" s="1">
        <v>44289</v>
      </c>
      <c r="B1319">
        <v>57059.9</v>
      </c>
      <c r="C1319">
        <v>58976.800000000003</v>
      </c>
      <c r="D1319">
        <v>59770.5</v>
      </c>
      <c r="E1319">
        <v>56906.7</v>
      </c>
      <c r="F1319" t="s">
        <v>1283</v>
      </c>
      <c r="G1319">
        <v>-3.2500000000000001E-2</v>
      </c>
    </row>
    <row r="1320" spans="1:7" x14ac:dyDescent="0.35">
      <c r="A1320" s="1">
        <v>44288</v>
      </c>
      <c r="B1320">
        <v>58977.3</v>
      </c>
      <c r="C1320">
        <v>58718.2</v>
      </c>
      <c r="D1320">
        <v>60134.9</v>
      </c>
      <c r="E1320">
        <v>58466.5</v>
      </c>
      <c r="F1320" t="s">
        <v>1284</v>
      </c>
      <c r="G1320">
        <v>4.4000000000000003E-3</v>
      </c>
    </row>
    <row r="1321" spans="1:7" x14ac:dyDescent="0.35">
      <c r="A1321" s="1">
        <v>44287</v>
      </c>
      <c r="B1321">
        <v>58718.3</v>
      </c>
      <c r="C1321">
        <v>58763.199999999997</v>
      </c>
      <c r="D1321">
        <v>59406.5</v>
      </c>
      <c r="E1321">
        <v>58040.7</v>
      </c>
      <c r="F1321" t="s">
        <v>1285</v>
      </c>
      <c r="G1321">
        <v>-8.0000000000000004E-4</v>
      </c>
    </row>
    <row r="1322" spans="1:7" x14ac:dyDescent="0.35">
      <c r="A1322" s="1">
        <v>44286</v>
      </c>
      <c r="B1322">
        <v>58763.7</v>
      </c>
      <c r="C1322">
        <v>58771.4</v>
      </c>
      <c r="D1322">
        <v>59795.6</v>
      </c>
      <c r="E1322">
        <v>56991.6</v>
      </c>
      <c r="F1322" t="s">
        <v>197</v>
      </c>
      <c r="G1322">
        <v>-1E-4</v>
      </c>
    </row>
    <row r="1323" spans="1:7" x14ac:dyDescent="0.35">
      <c r="A1323" s="1">
        <v>44285</v>
      </c>
      <c r="B1323">
        <v>58771.3</v>
      </c>
      <c r="C1323">
        <v>57614.6</v>
      </c>
      <c r="D1323">
        <v>59366.9</v>
      </c>
      <c r="E1323">
        <v>57077.1</v>
      </c>
      <c r="F1323" t="s">
        <v>1286</v>
      </c>
      <c r="G1323">
        <v>0.02</v>
      </c>
    </row>
    <row r="1324" spans="1:7" x14ac:dyDescent="0.35">
      <c r="A1324" s="1">
        <v>44284</v>
      </c>
      <c r="B1324">
        <v>57616.2</v>
      </c>
      <c r="C1324">
        <v>55764.7</v>
      </c>
      <c r="D1324">
        <v>58392.6</v>
      </c>
      <c r="E1324">
        <v>54951.1</v>
      </c>
      <c r="F1324" t="s">
        <v>1287</v>
      </c>
      <c r="G1324">
        <v>3.32E-2</v>
      </c>
    </row>
    <row r="1325" spans="1:7" x14ac:dyDescent="0.35">
      <c r="A1325" s="1">
        <v>44283</v>
      </c>
      <c r="B1325">
        <v>55765.2</v>
      </c>
      <c r="C1325">
        <v>55856.9</v>
      </c>
      <c r="D1325">
        <v>56504.2</v>
      </c>
      <c r="E1325">
        <v>54711.3</v>
      </c>
      <c r="F1325" t="s">
        <v>499</v>
      </c>
      <c r="G1325">
        <v>-1.6999999999999999E-3</v>
      </c>
    </row>
    <row r="1326" spans="1:7" x14ac:dyDescent="0.35">
      <c r="A1326" s="1">
        <v>44282</v>
      </c>
      <c r="B1326">
        <v>55862.9</v>
      </c>
      <c r="C1326">
        <v>55033.8</v>
      </c>
      <c r="D1326">
        <v>56531.1</v>
      </c>
      <c r="E1326">
        <v>54010.2</v>
      </c>
      <c r="F1326" t="s">
        <v>1288</v>
      </c>
      <c r="G1326">
        <v>1.4999999999999999E-2</v>
      </c>
    </row>
    <row r="1327" spans="1:7" x14ac:dyDescent="0.35">
      <c r="A1327" s="1">
        <v>44281</v>
      </c>
      <c r="B1327">
        <v>55036.1</v>
      </c>
      <c r="C1327">
        <v>51317.4</v>
      </c>
      <c r="D1327">
        <v>55074.1</v>
      </c>
      <c r="E1327">
        <v>51302</v>
      </c>
      <c r="F1327" t="s">
        <v>225</v>
      </c>
      <c r="G1327">
        <v>7.2400000000000006E-2</v>
      </c>
    </row>
    <row r="1328" spans="1:7" x14ac:dyDescent="0.35">
      <c r="A1328" s="1">
        <v>44280</v>
      </c>
      <c r="B1328">
        <v>51322.3</v>
      </c>
      <c r="C1328">
        <v>52330</v>
      </c>
      <c r="D1328">
        <v>53175.4</v>
      </c>
      <c r="E1328">
        <v>50441.3</v>
      </c>
      <c r="F1328" t="s">
        <v>1289</v>
      </c>
      <c r="G1328">
        <v>-1.9199999999999998E-2</v>
      </c>
    </row>
    <row r="1329" spans="1:7" x14ac:dyDescent="0.35">
      <c r="A1329" s="1">
        <v>44279</v>
      </c>
      <c r="B1329">
        <v>52325.4</v>
      </c>
      <c r="C1329">
        <v>54309.1</v>
      </c>
      <c r="D1329">
        <v>57169.4</v>
      </c>
      <c r="E1329">
        <v>51725.4</v>
      </c>
      <c r="F1329" t="s">
        <v>1290</v>
      </c>
      <c r="G1329">
        <v>-3.9100000000000003E-2</v>
      </c>
    </row>
    <row r="1330" spans="1:7" x14ac:dyDescent="0.35">
      <c r="A1330" s="1">
        <v>44278</v>
      </c>
      <c r="B1330">
        <v>54452.5</v>
      </c>
      <c r="C1330">
        <v>54117.5</v>
      </c>
      <c r="D1330">
        <v>55813.8</v>
      </c>
      <c r="E1330">
        <v>52992.3</v>
      </c>
      <c r="F1330" t="s">
        <v>1291</v>
      </c>
      <c r="G1330">
        <v>5.4000000000000003E-3</v>
      </c>
    </row>
    <row r="1331" spans="1:7" x14ac:dyDescent="0.35">
      <c r="A1331" s="1">
        <v>44277</v>
      </c>
      <c r="B1331">
        <v>54158.3</v>
      </c>
      <c r="C1331">
        <v>57379.3</v>
      </c>
      <c r="D1331">
        <v>58379.9</v>
      </c>
      <c r="E1331">
        <v>53784.2</v>
      </c>
      <c r="F1331" t="s">
        <v>1292</v>
      </c>
      <c r="G1331">
        <v>-5.62E-2</v>
      </c>
    </row>
    <row r="1332" spans="1:7" x14ac:dyDescent="0.35">
      <c r="A1332" s="1">
        <v>44276</v>
      </c>
      <c r="B1332">
        <v>57383.8</v>
      </c>
      <c r="C1332">
        <v>58097.4</v>
      </c>
      <c r="D1332">
        <v>58583.8</v>
      </c>
      <c r="E1332">
        <v>55583.3</v>
      </c>
      <c r="F1332" t="s">
        <v>253</v>
      </c>
      <c r="G1332">
        <v>-1.2200000000000001E-2</v>
      </c>
    </row>
    <row r="1333" spans="1:7" x14ac:dyDescent="0.35">
      <c r="A1333" s="1">
        <v>44275</v>
      </c>
      <c r="B1333">
        <v>58093.4</v>
      </c>
      <c r="C1333">
        <v>58084.1</v>
      </c>
      <c r="D1333">
        <v>59882.1</v>
      </c>
      <c r="E1333">
        <v>57863</v>
      </c>
      <c r="F1333" t="s">
        <v>1293</v>
      </c>
      <c r="G1333">
        <v>1E-4</v>
      </c>
    </row>
    <row r="1334" spans="1:7" x14ac:dyDescent="0.35">
      <c r="A1334" s="1">
        <v>44274</v>
      </c>
      <c r="B1334">
        <v>58088</v>
      </c>
      <c r="C1334">
        <v>57645</v>
      </c>
      <c r="D1334">
        <v>59448.3</v>
      </c>
      <c r="E1334">
        <v>56305.1</v>
      </c>
      <c r="F1334" t="s">
        <v>1294</v>
      </c>
      <c r="G1334">
        <v>7.4999999999999997E-3</v>
      </c>
    </row>
    <row r="1335" spans="1:7" x14ac:dyDescent="0.35">
      <c r="A1335" s="1">
        <v>44273</v>
      </c>
      <c r="B1335">
        <v>57656</v>
      </c>
      <c r="C1335">
        <v>58911.8</v>
      </c>
      <c r="D1335">
        <v>60088</v>
      </c>
      <c r="E1335">
        <v>57099.6</v>
      </c>
      <c r="F1335" t="s">
        <v>1295</v>
      </c>
      <c r="G1335">
        <v>-2.1299999999999999E-2</v>
      </c>
    </row>
    <row r="1336" spans="1:7" x14ac:dyDescent="0.35">
      <c r="A1336" s="1">
        <v>44272</v>
      </c>
      <c r="B1336">
        <v>58913.5</v>
      </c>
      <c r="C1336">
        <v>56892.9</v>
      </c>
      <c r="D1336">
        <v>58933.2</v>
      </c>
      <c r="E1336">
        <v>54253.2</v>
      </c>
      <c r="F1336" t="s">
        <v>1296</v>
      </c>
      <c r="G1336">
        <v>3.56E-2</v>
      </c>
    </row>
    <row r="1337" spans="1:7" x14ac:dyDescent="0.35">
      <c r="A1337" s="1">
        <v>44271</v>
      </c>
      <c r="B1337">
        <v>56889.7</v>
      </c>
      <c r="C1337">
        <v>55619.5</v>
      </c>
      <c r="D1337">
        <v>56889.7</v>
      </c>
      <c r="E1337">
        <v>53342.6</v>
      </c>
      <c r="F1337" t="s">
        <v>1297</v>
      </c>
      <c r="G1337">
        <v>1.9699999999999999E-2</v>
      </c>
    </row>
    <row r="1338" spans="1:7" x14ac:dyDescent="0.35">
      <c r="A1338" s="1">
        <v>44270</v>
      </c>
      <c r="B1338">
        <v>55791.3</v>
      </c>
      <c r="C1338">
        <v>59117.4</v>
      </c>
      <c r="D1338">
        <v>60565.9</v>
      </c>
      <c r="E1338">
        <v>55088.800000000003</v>
      </c>
      <c r="F1338" t="s">
        <v>1298</v>
      </c>
      <c r="G1338">
        <v>-5.62E-2</v>
      </c>
    </row>
    <row r="1339" spans="1:7" x14ac:dyDescent="0.35">
      <c r="A1339" s="1">
        <v>44269</v>
      </c>
      <c r="B1339">
        <v>59113.7</v>
      </c>
      <c r="C1339">
        <v>61192.7</v>
      </c>
      <c r="D1339">
        <v>61673.7</v>
      </c>
      <c r="E1339">
        <v>59113.7</v>
      </c>
      <c r="F1339" t="s">
        <v>1299</v>
      </c>
      <c r="G1339">
        <v>-3.4000000000000002E-2</v>
      </c>
    </row>
    <row r="1340" spans="1:7" x14ac:dyDescent="0.35">
      <c r="A1340" s="1">
        <v>44268</v>
      </c>
      <c r="B1340">
        <v>61195.3</v>
      </c>
      <c r="C1340">
        <v>57267.4</v>
      </c>
      <c r="D1340">
        <v>61795.8</v>
      </c>
      <c r="E1340">
        <v>56118.8</v>
      </c>
      <c r="F1340" t="s">
        <v>1300</v>
      </c>
      <c r="G1340">
        <v>6.8599999999999994E-2</v>
      </c>
    </row>
    <row r="1341" spans="1:7" x14ac:dyDescent="0.35">
      <c r="A1341" s="1">
        <v>44267</v>
      </c>
      <c r="B1341">
        <v>57265.1</v>
      </c>
      <c r="C1341">
        <v>57806.2</v>
      </c>
      <c r="D1341">
        <v>58052.3</v>
      </c>
      <c r="E1341">
        <v>55134.5</v>
      </c>
      <c r="F1341" t="s">
        <v>1301</v>
      </c>
      <c r="G1341">
        <v>-9.1999999999999998E-3</v>
      </c>
    </row>
    <row r="1342" spans="1:7" x14ac:dyDescent="0.35">
      <c r="A1342" s="1">
        <v>44266</v>
      </c>
      <c r="B1342">
        <v>57799.5</v>
      </c>
      <c r="C1342">
        <v>55851.199999999997</v>
      </c>
      <c r="D1342">
        <v>58135</v>
      </c>
      <c r="E1342">
        <v>54351.8</v>
      </c>
      <c r="F1342" t="s">
        <v>1302</v>
      </c>
      <c r="G1342">
        <v>3.49E-2</v>
      </c>
    </row>
    <row r="1343" spans="1:7" x14ac:dyDescent="0.35">
      <c r="A1343" s="1">
        <v>44265</v>
      </c>
      <c r="B1343">
        <v>55851.9</v>
      </c>
      <c r="C1343">
        <v>54882.7</v>
      </c>
      <c r="D1343">
        <v>57328.7</v>
      </c>
      <c r="E1343">
        <v>53073.599999999999</v>
      </c>
      <c r="F1343" t="s">
        <v>1303</v>
      </c>
      <c r="G1343">
        <v>1.77E-2</v>
      </c>
    </row>
    <row r="1344" spans="1:7" x14ac:dyDescent="0.35">
      <c r="A1344" s="1">
        <v>44264</v>
      </c>
      <c r="B1344">
        <v>54879</v>
      </c>
      <c r="C1344">
        <v>52352.4</v>
      </c>
      <c r="D1344">
        <v>54880.6</v>
      </c>
      <c r="E1344">
        <v>51941.3</v>
      </c>
      <c r="F1344" t="s">
        <v>1304</v>
      </c>
      <c r="G1344">
        <v>4.9099999999999998E-2</v>
      </c>
    </row>
    <row r="1345" spans="1:7" x14ac:dyDescent="0.35">
      <c r="A1345" s="1">
        <v>44263</v>
      </c>
      <c r="B1345">
        <v>52311</v>
      </c>
      <c r="C1345">
        <v>50988.9</v>
      </c>
      <c r="D1345">
        <v>52384.9</v>
      </c>
      <c r="E1345">
        <v>49338.1</v>
      </c>
      <c r="F1345" t="s">
        <v>1305</v>
      </c>
      <c r="G1345">
        <v>2.6100000000000002E-2</v>
      </c>
    </row>
    <row r="1346" spans="1:7" x14ac:dyDescent="0.35">
      <c r="A1346" s="1">
        <v>44262</v>
      </c>
      <c r="B1346">
        <v>50982.3</v>
      </c>
      <c r="C1346">
        <v>48899</v>
      </c>
      <c r="D1346">
        <v>51434.1</v>
      </c>
      <c r="E1346">
        <v>48890.6</v>
      </c>
      <c r="F1346" t="s">
        <v>1306</v>
      </c>
      <c r="G1346">
        <v>4.3499999999999997E-2</v>
      </c>
    </row>
    <row r="1347" spans="1:7" x14ac:dyDescent="0.35">
      <c r="A1347" s="1">
        <v>44261</v>
      </c>
      <c r="B1347">
        <v>48855.6</v>
      </c>
      <c r="C1347">
        <v>48798.7</v>
      </c>
      <c r="D1347">
        <v>49191.8</v>
      </c>
      <c r="E1347">
        <v>47132.800000000003</v>
      </c>
      <c r="F1347" t="s">
        <v>1307</v>
      </c>
      <c r="G1347">
        <v>1.2999999999999999E-3</v>
      </c>
    </row>
    <row r="1348" spans="1:7" x14ac:dyDescent="0.35">
      <c r="A1348" s="1">
        <v>44260</v>
      </c>
      <c r="B1348">
        <v>48792.5</v>
      </c>
      <c r="C1348">
        <v>48363.6</v>
      </c>
      <c r="D1348">
        <v>49429.4</v>
      </c>
      <c r="E1348">
        <v>46370.1</v>
      </c>
      <c r="F1348" t="s">
        <v>1308</v>
      </c>
      <c r="G1348">
        <v>7.4999999999999997E-3</v>
      </c>
    </row>
    <row r="1349" spans="1:7" x14ac:dyDescent="0.35">
      <c r="A1349" s="1">
        <v>44259</v>
      </c>
      <c r="B1349">
        <v>48428</v>
      </c>
      <c r="C1349">
        <v>50388</v>
      </c>
      <c r="D1349">
        <v>51757.7</v>
      </c>
      <c r="E1349">
        <v>47521.8</v>
      </c>
      <c r="F1349" t="s">
        <v>1309</v>
      </c>
      <c r="G1349">
        <v>-3.9E-2</v>
      </c>
    </row>
    <row r="1350" spans="1:7" x14ac:dyDescent="0.35">
      <c r="A1350" s="1">
        <v>44258</v>
      </c>
      <c r="B1350">
        <v>50395.1</v>
      </c>
      <c r="C1350">
        <v>48422.2</v>
      </c>
      <c r="D1350">
        <v>52567.9</v>
      </c>
      <c r="E1350">
        <v>48159.199999999997</v>
      </c>
      <c r="F1350" t="s">
        <v>1310</v>
      </c>
      <c r="G1350">
        <v>4.07E-2</v>
      </c>
    </row>
    <row r="1351" spans="1:7" x14ac:dyDescent="0.35">
      <c r="A1351" s="1">
        <v>44257</v>
      </c>
      <c r="B1351">
        <v>48424.2</v>
      </c>
      <c r="C1351">
        <v>49595.6</v>
      </c>
      <c r="D1351">
        <v>50191.9</v>
      </c>
      <c r="E1351">
        <v>47100.6</v>
      </c>
      <c r="F1351" t="s">
        <v>1311</v>
      </c>
      <c r="G1351">
        <v>-2.3599999999999999E-2</v>
      </c>
    </row>
    <row r="1352" spans="1:7" x14ac:dyDescent="0.35">
      <c r="A1352" s="1">
        <v>44256</v>
      </c>
      <c r="B1352">
        <v>49595.5</v>
      </c>
      <c r="C1352">
        <v>45160.5</v>
      </c>
      <c r="D1352">
        <v>49774</v>
      </c>
      <c r="E1352">
        <v>45008.800000000003</v>
      </c>
      <c r="F1352" t="s">
        <v>1312</v>
      </c>
      <c r="G1352">
        <v>9.8100000000000007E-2</v>
      </c>
    </row>
    <row r="1353" spans="1:7" x14ac:dyDescent="0.35">
      <c r="A1353" s="1">
        <v>44255</v>
      </c>
      <c r="B1353">
        <v>45164</v>
      </c>
      <c r="C1353">
        <v>46136</v>
      </c>
      <c r="D1353">
        <v>46582</v>
      </c>
      <c r="E1353">
        <v>43100.6</v>
      </c>
      <c r="F1353" t="s">
        <v>1313</v>
      </c>
      <c r="G1353">
        <v>-2.1100000000000001E-2</v>
      </c>
    </row>
    <row r="1354" spans="1:7" x14ac:dyDescent="0.35">
      <c r="A1354" s="1">
        <v>44254</v>
      </c>
      <c r="B1354">
        <v>46136.7</v>
      </c>
      <c r="C1354">
        <v>46333.1</v>
      </c>
      <c r="D1354">
        <v>48335.1</v>
      </c>
      <c r="E1354">
        <v>45059.4</v>
      </c>
      <c r="F1354" t="s">
        <v>1314</v>
      </c>
      <c r="G1354">
        <v>-4.4999999999999997E-3</v>
      </c>
    </row>
    <row r="1355" spans="1:7" x14ac:dyDescent="0.35">
      <c r="A1355" s="1">
        <v>44253</v>
      </c>
      <c r="B1355">
        <v>46345.599999999999</v>
      </c>
      <c r="C1355">
        <v>46928.5</v>
      </c>
      <c r="D1355">
        <v>48413.9</v>
      </c>
      <c r="E1355">
        <v>44248.2</v>
      </c>
      <c r="F1355" t="s">
        <v>1315</v>
      </c>
      <c r="G1355">
        <v>-1.24E-2</v>
      </c>
    </row>
    <row r="1356" spans="1:7" x14ac:dyDescent="0.35">
      <c r="A1356" s="1">
        <v>44252</v>
      </c>
      <c r="B1356">
        <v>46928.5</v>
      </c>
      <c r="C1356">
        <v>49695.9</v>
      </c>
      <c r="D1356">
        <v>52013.8</v>
      </c>
      <c r="E1356">
        <v>46773.7</v>
      </c>
      <c r="F1356" t="s">
        <v>1316</v>
      </c>
      <c r="G1356">
        <v>-5.57E-2</v>
      </c>
    </row>
    <row r="1357" spans="1:7" x14ac:dyDescent="0.35">
      <c r="A1357" s="1">
        <v>44251</v>
      </c>
      <c r="B1357">
        <v>49697.5</v>
      </c>
      <c r="C1357">
        <v>48911.1</v>
      </c>
      <c r="D1357">
        <v>51311.8</v>
      </c>
      <c r="E1357">
        <v>47031.7</v>
      </c>
      <c r="F1357" t="s">
        <v>1317</v>
      </c>
      <c r="G1357">
        <v>1.61E-2</v>
      </c>
    </row>
    <row r="1358" spans="1:7" x14ac:dyDescent="0.35">
      <c r="A1358" s="1">
        <v>44250</v>
      </c>
      <c r="B1358">
        <v>48911.199999999997</v>
      </c>
      <c r="C1358">
        <v>54114.1</v>
      </c>
      <c r="D1358">
        <v>54115</v>
      </c>
      <c r="E1358">
        <v>45093.8</v>
      </c>
      <c r="F1358" t="s">
        <v>1318</v>
      </c>
      <c r="G1358">
        <v>-9.6100000000000005E-2</v>
      </c>
    </row>
    <row r="1359" spans="1:7" x14ac:dyDescent="0.35">
      <c r="A1359" s="1">
        <v>44249</v>
      </c>
      <c r="B1359">
        <v>54111.8</v>
      </c>
      <c r="C1359">
        <v>57437.599999999999</v>
      </c>
      <c r="D1359">
        <v>57480.800000000003</v>
      </c>
      <c r="E1359">
        <v>48353.8</v>
      </c>
      <c r="F1359" t="s">
        <v>1319</v>
      </c>
      <c r="G1359">
        <v>-5.7799999999999997E-2</v>
      </c>
    </row>
    <row r="1360" spans="1:7" x14ac:dyDescent="0.35">
      <c r="A1360" s="1">
        <v>44248</v>
      </c>
      <c r="B1360">
        <v>57433.8</v>
      </c>
      <c r="C1360">
        <v>55907.6</v>
      </c>
      <c r="D1360">
        <v>58335.1</v>
      </c>
      <c r="E1360">
        <v>55502.7</v>
      </c>
      <c r="F1360" t="s">
        <v>1320</v>
      </c>
      <c r="G1360">
        <v>2.7E-2</v>
      </c>
    </row>
    <row r="1361" spans="1:7" x14ac:dyDescent="0.35">
      <c r="A1361" s="1">
        <v>44247</v>
      </c>
      <c r="B1361">
        <v>55923.7</v>
      </c>
      <c r="C1361">
        <v>55922</v>
      </c>
      <c r="D1361">
        <v>57523.8</v>
      </c>
      <c r="E1361">
        <v>54124.1</v>
      </c>
      <c r="F1361" t="s">
        <v>1321</v>
      </c>
      <c r="G1361">
        <v>2.9999999999999997E-4</v>
      </c>
    </row>
    <row r="1362" spans="1:7" x14ac:dyDescent="0.35">
      <c r="A1362" s="1">
        <v>44246</v>
      </c>
      <c r="B1362">
        <v>55906.6</v>
      </c>
      <c r="C1362">
        <v>51590.1</v>
      </c>
      <c r="D1362">
        <v>56238.5</v>
      </c>
      <c r="E1362">
        <v>50816.800000000003</v>
      </c>
      <c r="F1362" t="s">
        <v>1322</v>
      </c>
      <c r="G1362">
        <v>8.3799999999999999E-2</v>
      </c>
    </row>
    <row r="1363" spans="1:7" x14ac:dyDescent="0.35">
      <c r="A1363" s="1">
        <v>44245</v>
      </c>
      <c r="B1363">
        <v>51582.2</v>
      </c>
      <c r="C1363">
        <v>52094.5</v>
      </c>
      <c r="D1363">
        <v>52524</v>
      </c>
      <c r="E1363">
        <v>50941.599999999999</v>
      </c>
      <c r="F1363" t="s">
        <v>1323</v>
      </c>
      <c r="G1363">
        <v>-9.4999999999999998E-3</v>
      </c>
    </row>
    <row r="1364" spans="1:7" x14ac:dyDescent="0.35">
      <c r="A1364" s="1">
        <v>44244</v>
      </c>
      <c r="B1364">
        <v>52079.199999999997</v>
      </c>
      <c r="C1364">
        <v>49161.3</v>
      </c>
      <c r="D1364">
        <v>52577.7</v>
      </c>
      <c r="E1364">
        <v>49018.1</v>
      </c>
      <c r="F1364" t="s">
        <v>1324</v>
      </c>
      <c r="G1364">
        <v>5.9200000000000003E-2</v>
      </c>
    </row>
    <row r="1365" spans="1:7" x14ac:dyDescent="0.35">
      <c r="A1365" s="1">
        <v>44243</v>
      </c>
      <c r="B1365">
        <v>49169.7</v>
      </c>
      <c r="C1365">
        <v>47934.2</v>
      </c>
      <c r="D1365">
        <v>50515.8</v>
      </c>
      <c r="E1365">
        <v>47044.4</v>
      </c>
      <c r="F1365" t="s">
        <v>1325</v>
      </c>
      <c r="G1365">
        <v>2.5700000000000001E-2</v>
      </c>
    </row>
    <row r="1366" spans="1:7" x14ac:dyDescent="0.35">
      <c r="A1366" s="1">
        <v>44242</v>
      </c>
      <c r="B1366">
        <v>47936.3</v>
      </c>
      <c r="C1366">
        <v>48611.1</v>
      </c>
      <c r="D1366">
        <v>48936.5</v>
      </c>
      <c r="E1366">
        <v>45786.1</v>
      </c>
      <c r="F1366" t="s">
        <v>1326</v>
      </c>
      <c r="G1366">
        <v>-1.4500000000000001E-2</v>
      </c>
    </row>
    <row r="1367" spans="1:7" x14ac:dyDescent="0.35">
      <c r="A1367" s="1">
        <v>44241</v>
      </c>
      <c r="B1367">
        <v>48643.4</v>
      </c>
      <c r="C1367">
        <v>47172.1</v>
      </c>
      <c r="D1367">
        <v>49695.1</v>
      </c>
      <c r="E1367">
        <v>47051.9</v>
      </c>
      <c r="F1367" t="s">
        <v>1327</v>
      </c>
      <c r="G1367">
        <v>3.1300000000000001E-2</v>
      </c>
    </row>
    <row r="1368" spans="1:7" x14ac:dyDescent="0.35">
      <c r="A1368" s="1">
        <v>44240</v>
      </c>
      <c r="B1368">
        <v>47168.7</v>
      </c>
      <c r="C1368">
        <v>47373.1</v>
      </c>
      <c r="D1368">
        <v>48097.3</v>
      </c>
      <c r="E1368">
        <v>46270.5</v>
      </c>
      <c r="F1368" t="s">
        <v>1328</v>
      </c>
      <c r="G1368">
        <v>-4.3E-3</v>
      </c>
    </row>
    <row r="1369" spans="1:7" x14ac:dyDescent="0.35">
      <c r="A1369" s="1">
        <v>44239</v>
      </c>
      <c r="B1369">
        <v>47371.7</v>
      </c>
      <c r="C1369">
        <v>47995</v>
      </c>
      <c r="D1369">
        <v>48927.4</v>
      </c>
      <c r="E1369">
        <v>46218.6</v>
      </c>
      <c r="F1369" t="s">
        <v>1329</v>
      </c>
      <c r="G1369">
        <v>-1.29E-2</v>
      </c>
    </row>
    <row r="1370" spans="1:7" x14ac:dyDescent="0.35">
      <c r="A1370" s="1">
        <v>44238</v>
      </c>
      <c r="B1370">
        <v>47990.7</v>
      </c>
      <c r="C1370">
        <v>44834.8</v>
      </c>
      <c r="D1370">
        <v>48622.1</v>
      </c>
      <c r="E1370">
        <v>44041.1</v>
      </c>
      <c r="F1370" t="s">
        <v>1330</v>
      </c>
      <c r="G1370">
        <v>7.0400000000000004E-2</v>
      </c>
    </row>
    <row r="1371" spans="1:7" x14ac:dyDescent="0.35">
      <c r="A1371" s="1">
        <v>44237</v>
      </c>
      <c r="B1371">
        <v>44836</v>
      </c>
      <c r="C1371">
        <v>46507.8</v>
      </c>
      <c r="D1371">
        <v>47295.3</v>
      </c>
      <c r="E1371">
        <v>43800.5</v>
      </c>
      <c r="F1371" t="s">
        <v>1331</v>
      </c>
      <c r="G1371">
        <v>-3.5999999999999997E-2</v>
      </c>
    </row>
    <row r="1372" spans="1:7" x14ac:dyDescent="0.35">
      <c r="A1372" s="1">
        <v>44236</v>
      </c>
      <c r="B1372">
        <v>46508.6</v>
      </c>
      <c r="C1372">
        <v>46396.4</v>
      </c>
      <c r="D1372">
        <v>48143.5</v>
      </c>
      <c r="E1372">
        <v>45104.7</v>
      </c>
      <c r="F1372" t="s">
        <v>1332</v>
      </c>
      <c r="G1372">
        <v>2.3999999999999998E-3</v>
      </c>
    </row>
    <row r="1373" spans="1:7" x14ac:dyDescent="0.35">
      <c r="A1373" s="1">
        <v>44235</v>
      </c>
      <c r="B1373">
        <v>46395.7</v>
      </c>
      <c r="C1373">
        <v>38853.599999999999</v>
      </c>
      <c r="D1373">
        <v>46596.4</v>
      </c>
      <c r="E1373">
        <v>38057</v>
      </c>
      <c r="F1373" t="s">
        <v>1333</v>
      </c>
      <c r="G1373">
        <v>0.19409999999999999</v>
      </c>
    </row>
    <row r="1374" spans="1:7" x14ac:dyDescent="0.35">
      <c r="A1374" s="1">
        <v>44234</v>
      </c>
      <c r="B1374">
        <v>38852.9</v>
      </c>
      <c r="C1374">
        <v>39228.9</v>
      </c>
      <c r="D1374">
        <v>39691.699999999997</v>
      </c>
      <c r="E1374">
        <v>37381.599999999999</v>
      </c>
      <c r="F1374" t="s">
        <v>1334</v>
      </c>
      <c r="G1374">
        <v>-1.03E-2</v>
      </c>
    </row>
    <row r="1375" spans="1:7" x14ac:dyDescent="0.35">
      <c r="A1375" s="1">
        <v>44233</v>
      </c>
      <c r="B1375">
        <v>39256.6</v>
      </c>
      <c r="C1375">
        <v>38300.6</v>
      </c>
      <c r="D1375">
        <v>40939.699999999997</v>
      </c>
      <c r="E1375">
        <v>38275.300000000003</v>
      </c>
      <c r="F1375" t="s">
        <v>1335</v>
      </c>
      <c r="G1375">
        <v>2.5000000000000001E-2</v>
      </c>
    </row>
    <row r="1376" spans="1:7" x14ac:dyDescent="0.35">
      <c r="A1376" s="1">
        <v>44232</v>
      </c>
      <c r="B1376">
        <v>38297.599999999999</v>
      </c>
      <c r="C1376">
        <v>36976.400000000001</v>
      </c>
      <c r="D1376">
        <v>38303.599999999999</v>
      </c>
      <c r="E1376">
        <v>36640</v>
      </c>
      <c r="F1376" t="s">
        <v>1336</v>
      </c>
      <c r="G1376">
        <v>3.56E-2</v>
      </c>
    </row>
    <row r="1377" spans="1:7" x14ac:dyDescent="0.35">
      <c r="A1377" s="1">
        <v>44231</v>
      </c>
      <c r="B1377">
        <v>36982.1</v>
      </c>
      <c r="C1377">
        <v>37648.9</v>
      </c>
      <c r="D1377">
        <v>38707.9</v>
      </c>
      <c r="E1377">
        <v>36380.800000000003</v>
      </c>
      <c r="F1377" t="s">
        <v>1337</v>
      </c>
      <c r="G1377">
        <v>-1.77E-2</v>
      </c>
    </row>
    <row r="1378" spans="1:7" x14ac:dyDescent="0.35">
      <c r="A1378" s="1">
        <v>44230</v>
      </c>
      <c r="B1378">
        <v>37646.800000000003</v>
      </c>
      <c r="C1378">
        <v>35486.9</v>
      </c>
      <c r="D1378">
        <v>37646.800000000003</v>
      </c>
      <c r="E1378">
        <v>35401.5</v>
      </c>
      <c r="F1378" t="s">
        <v>1338</v>
      </c>
      <c r="G1378">
        <v>6.0900000000000003E-2</v>
      </c>
    </row>
    <row r="1379" spans="1:7" x14ac:dyDescent="0.35">
      <c r="A1379" s="1">
        <v>44229</v>
      </c>
      <c r="B1379">
        <v>35485.199999999997</v>
      </c>
      <c r="C1379">
        <v>33514</v>
      </c>
      <c r="D1379">
        <v>35976.1</v>
      </c>
      <c r="E1379">
        <v>33462.400000000001</v>
      </c>
      <c r="F1379" t="s">
        <v>1339</v>
      </c>
      <c r="G1379">
        <v>5.8799999999999998E-2</v>
      </c>
    </row>
    <row r="1380" spans="1:7" x14ac:dyDescent="0.35">
      <c r="A1380" s="1">
        <v>44228</v>
      </c>
      <c r="B1380">
        <v>33515.699999999997</v>
      </c>
      <c r="C1380">
        <v>33106.800000000003</v>
      </c>
      <c r="D1380">
        <v>34685.599999999999</v>
      </c>
      <c r="E1380">
        <v>32324.9</v>
      </c>
      <c r="F1380" t="s">
        <v>1340</v>
      </c>
      <c r="G1380">
        <v>1.23E-2</v>
      </c>
    </row>
    <row r="1381" spans="1:7" x14ac:dyDescent="0.35">
      <c r="A1381" s="1">
        <v>44227</v>
      </c>
      <c r="B1381">
        <v>33108.1</v>
      </c>
      <c r="C1381">
        <v>34281.599999999999</v>
      </c>
      <c r="D1381">
        <v>34348.300000000003</v>
      </c>
      <c r="E1381">
        <v>32189.9</v>
      </c>
      <c r="F1381" t="s">
        <v>1341</v>
      </c>
      <c r="G1381">
        <v>-3.4299999999999997E-2</v>
      </c>
    </row>
    <row r="1382" spans="1:7" x14ac:dyDescent="0.35">
      <c r="A1382" s="1">
        <v>44226</v>
      </c>
      <c r="B1382">
        <v>34283.1</v>
      </c>
      <c r="C1382">
        <v>34300</v>
      </c>
      <c r="D1382">
        <v>34920.9</v>
      </c>
      <c r="E1382">
        <v>32908.5</v>
      </c>
      <c r="F1382" t="s">
        <v>1342</v>
      </c>
      <c r="G1382">
        <v>-5.0000000000000001E-4</v>
      </c>
    </row>
    <row r="1383" spans="1:7" x14ac:dyDescent="0.35">
      <c r="A1383" s="1">
        <v>44225</v>
      </c>
      <c r="B1383">
        <v>34301.800000000003</v>
      </c>
      <c r="C1383">
        <v>33381.699999999997</v>
      </c>
      <c r="D1383">
        <v>38546</v>
      </c>
      <c r="E1383">
        <v>31953.3</v>
      </c>
      <c r="F1383" t="s">
        <v>1343</v>
      </c>
      <c r="G1383">
        <v>2.7799999999999998E-2</v>
      </c>
    </row>
    <row r="1384" spans="1:7" x14ac:dyDescent="0.35">
      <c r="A1384" s="1">
        <v>44224</v>
      </c>
      <c r="B1384">
        <v>33374.800000000003</v>
      </c>
      <c r="C1384">
        <v>30408.9</v>
      </c>
      <c r="D1384">
        <v>33790.800000000003</v>
      </c>
      <c r="E1384">
        <v>29911.9</v>
      </c>
      <c r="F1384" t="s">
        <v>1344</v>
      </c>
      <c r="G1384">
        <v>9.7699999999999995E-2</v>
      </c>
    </row>
    <row r="1385" spans="1:7" x14ac:dyDescent="0.35">
      <c r="A1385" s="1">
        <v>44223</v>
      </c>
      <c r="B1385">
        <v>30404</v>
      </c>
      <c r="C1385">
        <v>32499.599999999999</v>
      </c>
      <c r="D1385">
        <v>32545.4</v>
      </c>
      <c r="E1385">
        <v>29290.400000000001</v>
      </c>
      <c r="F1385" t="s">
        <v>1345</v>
      </c>
      <c r="G1385">
        <v>-6.4600000000000005E-2</v>
      </c>
    </row>
    <row r="1386" spans="1:7" x14ac:dyDescent="0.35">
      <c r="A1386" s="1">
        <v>44222</v>
      </c>
      <c r="B1386">
        <v>32502.1</v>
      </c>
      <c r="C1386">
        <v>32244.1</v>
      </c>
      <c r="D1386">
        <v>32917.699999999997</v>
      </c>
      <c r="E1386">
        <v>30850</v>
      </c>
      <c r="F1386" t="s">
        <v>1346</v>
      </c>
      <c r="G1386">
        <v>7.7000000000000002E-3</v>
      </c>
    </row>
    <row r="1387" spans="1:7" x14ac:dyDescent="0.35">
      <c r="A1387" s="1">
        <v>44221</v>
      </c>
      <c r="B1387">
        <v>32252.3</v>
      </c>
      <c r="C1387">
        <v>32244.3</v>
      </c>
      <c r="D1387">
        <v>34854.300000000003</v>
      </c>
      <c r="E1387">
        <v>31967.4</v>
      </c>
      <c r="F1387" t="s">
        <v>1347</v>
      </c>
      <c r="G1387">
        <v>2.9999999999999997E-4</v>
      </c>
    </row>
    <row r="1388" spans="1:7" x14ac:dyDescent="0.35">
      <c r="A1388" s="1">
        <v>44220</v>
      </c>
      <c r="B1388">
        <v>32241.3</v>
      </c>
      <c r="C1388">
        <v>32088.5</v>
      </c>
      <c r="D1388">
        <v>33034.800000000003</v>
      </c>
      <c r="E1388">
        <v>30982.9</v>
      </c>
      <c r="F1388" t="s">
        <v>1348</v>
      </c>
      <c r="G1388">
        <v>4.7000000000000002E-3</v>
      </c>
    </row>
    <row r="1389" spans="1:7" x14ac:dyDescent="0.35">
      <c r="A1389" s="1">
        <v>44219</v>
      </c>
      <c r="B1389">
        <v>32088.9</v>
      </c>
      <c r="C1389">
        <v>32994.1</v>
      </c>
      <c r="D1389">
        <v>33441.4</v>
      </c>
      <c r="E1389">
        <v>31418.2</v>
      </c>
      <c r="F1389" t="s">
        <v>1349</v>
      </c>
      <c r="G1389">
        <v>-2.76E-2</v>
      </c>
    </row>
    <row r="1390" spans="1:7" x14ac:dyDescent="0.35">
      <c r="A1390" s="1">
        <v>44218</v>
      </c>
      <c r="B1390">
        <v>33000.5</v>
      </c>
      <c r="C1390">
        <v>30838.7</v>
      </c>
      <c r="D1390">
        <v>33821.199999999997</v>
      </c>
      <c r="E1390">
        <v>28871.200000000001</v>
      </c>
      <c r="F1390" t="s">
        <v>1350</v>
      </c>
      <c r="G1390">
        <v>7.0000000000000007E-2</v>
      </c>
    </row>
    <row r="1391" spans="1:7" x14ac:dyDescent="0.35">
      <c r="A1391" s="1">
        <v>44217</v>
      </c>
      <c r="B1391">
        <v>30842.1</v>
      </c>
      <c r="C1391">
        <v>35472.300000000003</v>
      </c>
      <c r="D1391">
        <v>35591.1</v>
      </c>
      <c r="E1391">
        <v>30101.8</v>
      </c>
      <c r="F1391" t="s">
        <v>1351</v>
      </c>
      <c r="G1391">
        <v>-0.13059999999999999</v>
      </c>
    </row>
    <row r="1392" spans="1:7" x14ac:dyDescent="0.35">
      <c r="A1392" s="1">
        <v>44216</v>
      </c>
      <c r="B1392">
        <v>35476.300000000003</v>
      </c>
      <c r="C1392">
        <v>35862.1</v>
      </c>
      <c r="D1392">
        <v>36384.400000000001</v>
      </c>
      <c r="E1392">
        <v>33444.5</v>
      </c>
      <c r="F1392" t="s">
        <v>1352</v>
      </c>
      <c r="G1392">
        <v>-1.46E-2</v>
      </c>
    </row>
    <row r="1393" spans="1:7" x14ac:dyDescent="0.35">
      <c r="A1393" s="1">
        <v>44215</v>
      </c>
      <c r="B1393">
        <v>36002.9</v>
      </c>
      <c r="C1393">
        <v>36630.6</v>
      </c>
      <c r="D1393">
        <v>37821</v>
      </c>
      <c r="E1393">
        <v>36001.4</v>
      </c>
      <c r="F1393" t="s">
        <v>1353</v>
      </c>
      <c r="G1393">
        <v>-1.67E-2</v>
      </c>
    </row>
    <row r="1394" spans="1:7" x14ac:dyDescent="0.35">
      <c r="A1394" s="1">
        <v>44214</v>
      </c>
      <c r="B1394">
        <v>36613.199999999997</v>
      </c>
      <c r="C1394">
        <v>35838.199999999997</v>
      </c>
      <c r="D1394">
        <v>37436.800000000003</v>
      </c>
      <c r="E1394">
        <v>34801</v>
      </c>
      <c r="F1394" t="s">
        <v>1354</v>
      </c>
      <c r="G1394">
        <v>2.1600000000000001E-2</v>
      </c>
    </row>
    <row r="1395" spans="1:7" x14ac:dyDescent="0.35">
      <c r="A1395" s="1">
        <v>44213</v>
      </c>
      <c r="B1395">
        <v>35839.599999999999</v>
      </c>
      <c r="C1395">
        <v>36020.1</v>
      </c>
      <c r="D1395">
        <v>36801.300000000003</v>
      </c>
      <c r="E1395">
        <v>33883.5</v>
      </c>
      <c r="F1395" t="s">
        <v>1355</v>
      </c>
      <c r="G1395">
        <v>-5.0000000000000001E-3</v>
      </c>
    </row>
    <row r="1396" spans="1:7" x14ac:dyDescent="0.35">
      <c r="A1396" s="1">
        <v>44212</v>
      </c>
      <c r="B1396">
        <v>36019.5</v>
      </c>
      <c r="C1396">
        <v>36751.800000000003</v>
      </c>
      <c r="D1396">
        <v>37931.699999999997</v>
      </c>
      <c r="E1396">
        <v>35408.400000000001</v>
      </c>
      <c r="F1396" t="s">
        <v>1356</v>
      </c>
      <c r="G1396">
        <v>-2.24E-2</v>
      </c>
    </row>
    <row r="1397" spans="1:7" x14ac:dyDescent="0.35">
      <c r="A1397" s="1">
        <v>44211</v>
      </c>
      <c r="B1397">
        <v>36845.800000000003</v>
      </c>
      <c r="C1397">
        <v>39175.699999999997</v>
      </c>
      <c r="D1397">
        <v>39715</v>
      </c>
      <c r="E1397">
        <v>34488.699999999997</v>
      </c>
      <c r="F1397" t="s">
        <v>1357</v>
      </c>
      <c r="G1397">
        <v>-5.9499999999999997E-2</v>
      </c>
    </row>
    <row r="1398" spans="1:7" x14ac:dyDescent="0.35">
      <c r="A1398" s="1">
        <v>44210</v>
      </c>
      <c r="B1398">
        <v>39175.699999999997</v>
      </c>
      <c r="C1398">
        <v>37383.4</v>
      </c>
      <c r="D1398">
        <v>40054.300000000003</v>
      </c>
      <c r="E1398">
        <v>36772.1</v>
      </c>
      <c r="F1398" t="s">
        <v>1358</v>
      </c>
      <c r="G1398">
        <v>4.8000000000000001E-2</v>
      </c>
    </row>
    <row r="1399" spans="1:7" x14ac:dyDescent="0.35">
      <c r="A1399" s="1">
        <v>44209</v>
      </c>
      <c r="B1399">
        <v>37382.199999999997</v>
      </c>
      <c r="C1399">
        <v>34061.199999999997</v>
      </c>
      <c r="D1399">
        <v>37764.6</v>
      </c>
      <c r="E1399">
        <v>32451.9</v>
      </c>
      <c r="F1399" t="s">
        <v>1359</v>
      </c>
      <c r="G1399">
        <v>9.7000000000000003E-2</v>
      </c>
    </row>
    <row r="1400" spans="1:7" x14ac:dyDescent="0.35">
      <c r="A1400" s="1">
        <v>44208</v>
      </c>
      <c r="B1400">
        <v>34076.1</v>
      </c>
      <c r="C1400">
        <v>35426</v>
      </c>
      <c r="D1400">
        <v>36598.699999999997</v>
      </c>
      <c r="E1400">
        <v>32572.7</v>
      </c>
      <c r="F1400" t="s">
        <v>1360</v>
      </c>
      <c r="G1400">
        <v>-4.1300000000000003E-2</v>
      </c>
    </row>
    <row r="1401" spans="1:7" x14ac:dyDescent="0.35">
      <c r="A1401" s="1">
        <v>44207</v>
      </c>
      <c r="B1401">
        <v>35544.300000000003</v>
      </c>
      <c r="C1401">
        <v>38195.300000000003</v>
      </c>
      <c r="D1401">
        <v>38217.199999999997</v>
      </c>
      <c r="E1401">
        <v>30411.599999999999</v>
      </c>
      <c r="F1401" t="s">
        <v>1361</v>
      </c>
      <c r="G1401">
        <v>-6.93E-2</v>
      </c>
    </row>
    <row r="1402" spans="1:7" x14ac:dyDescent="0.35">
      <c r="A1402" s="1">
        <v>44206</v>
      </c>
      <c r="B1402">
        <v>38192.199999999997</v>
      </c>
      <c r="C1402">
        <v>40149.699999999997</v>
      </c>
      <c r="D1402">
        <v>41362.400000000001</v>
      </c>
      <c r="E1402">
        <v>35141.599999999999</v>
      </c>
      <c r="F1402" t="s">
        <v>1362</v>
      </c>
      <c r="G1402">
        <v>-4.8800000000000003E-2</v>
      </c>
    </row>
    <row r="1403" spans="1:7" x14ac:dyDescent="0.35">
      <c r="A1403" s="1">
        <v>44205</v>
      </c>
      <c r="B1403">
        <v>40151.9</v>
      </c>
      <c r="C1403">
        <v>40607.199999999997</v>
      </c>
      <c r="D1403">
        <v>41363.5</v>
      </c>
      <c r="E1403">
        <v>38775.1</v>
      </c>
      <c r="F1403" t="s">
        <v>1363</v>
      </c>
      <c r="G1403">
        <v>-1.0999999999999999E-2</v>
      </c>
    </row>
    <row r="1404" spans="1:7" x14ac:dyDescent="0.35">
      <c r="A1404" s="1">
        <v>44204</v>
      </c>
      <c r="B1404">
        <v>40599.300000000003</v>
      </c>
      <c r="C1404">
        <v>39466.400000000001</v>
      </c>
      <c r="D1404">
        <v>41921.699999999997</v>
      </c>
      <c r="E1404">
        <v>36613.4</v>
      </c>
      <c r="F1404" t="s">
        <v>1364</v>
      </c>
      <c r="G1404">
        <v>2.8899999999999999E-2</v>
      </c>
    </row>
    <row r="1405" spans="1:7" x14ac:dyDescent="0.35">
      <c r="A1405" s="1">
        <v>44203</v>
      </c>
      <c r="B1405">
        <v>39460.199999999997</v>
      </c>
      <c r="C1405">
        <v>36798.5</v>
      </c>
      <c r="D1405">
        <v>40340.9</v>
      </c>
      <c r="E1405">
        <v>36361.199999999997</v>
      </c>
      <c r="F1405" t="s">
        <v>1365</v>
      </c>
      <c r="G1405">
        <v>7.2499999999999995E-2</v>
      </c>
    </row>
    <row r="1406" spans="1:7" x14ac:dyDescent="0.35">
      <c r="A1406" s="1">
        <v>44202</v>
      </c>
      <c r="B1406">
        <v>36793.199999999997</v>
      </c>
      <c r="C1406">
        <v>33999.300000000003</v>
      </c>
      <c r="D1406">
        <v>36934.800000000003</v>
      </c>
      <c r="E1406">
        <v>33408.300000000003</v>
      </c>
      <c r="F1406" t="s">
        <v>1366</v>
      </c>
      <c r="G1406">
        <v>8.2400000000000001E-2</v>
      </c>
    </row>
    <row r="1407" spans="1:7" x14ac:dyDescent="0.35">
      <c r="A1407" s="1">
        <v>44201</v>
      </c>
      <c r="B1407">
        <v>33991.5</v>
      </c>
      <c r="C1407">
        <v>32015.4</v>
      </c>
      <c r="D1407">
        <v>34414.699999999997</v>
      </c>
      <c r="E1407">
        <v>30010.5</v>
      </c>
      <c r="F1407" t="s">
        <v>1367</v>
      </c>
      <c r="G1407">
        <v>6.1499999999999999E-2</v>
      </c>
    </row>
    <row r="1408" spans="1:7" x14ac:dyDescent="0.35">
      <c r="A1408" s="1">
        <v>44200</v>
      </c>
      <c r="B1408">
        <v>32022.6</v>
      </c>
      <c r="C1408">
        <v>33016.6</v>
      </c>
      <c r="D1408">
        <v>33587.5</v>
      </c>
      <c r="E1408">
        <v>28204.5</v>
      </c>
      <c r="F1408" t="s">
        <v>1368</v>
      </c>
      <c r="G1408">
        <v>-2.8400000000000002E-2</v>
      </c>
    </row>
    <row r="1409" spans="1:7" x14ac:dyDescent="0.35">
      <c r="A1409" s="1">
        <v>44199</v>
      </c>
      <c r="B1409">
        <v>32958.9</v>
      </c>
      <c r="C1409">
        <v>32192.9</v>
      </c>
      <c r="D1409">
        <v>34755.9</v>
      </c>
      <c r="E1409">
        <v>32029.599999999999</v>
      </c>
      <c r="F1409" t="s">
        <v>1369</v>
      </c>
      <c r="G1409">
        <v>2.3800000000000002E-2</v>
      </c>
    </row>
    <row r="1410" spans="1:7" x14ac:dyDescent="0.35">
      <c r="A1410" s="1">
        <v>44198</v>
      </c>
      <c r="B1410">
        <v>32193.3</v>
      </c>
      <c r="C1410">
        <v>29359.7</v>
      </c>
      <c r="D1410">
        <v>33233.5</v>
      </c>
      <c r="E1410">
        <v>29008</v>
      </c>
      <c r="F1410" t="s">
        <v>1370</v>
      </c>
      <c r="G1410">
        <v>9.6500000000000002E-2</v>
      </c>
    </row>
    <row r="1411" spans="1:7" x14ac:dyDescent="0.35">
      <c r="A1411" s="1">
        <v>44197</v>
      </c>
      <c r="B1411">
        <v>29359.9</v>
      </c>
      <c r="C1411">
        <v>28951.7</v>
      </c>
      <c r="D1411">
        <v>29627.1</v>
      </c>
      <c r="E1411">
        <v>28712.400000000001</v>
      </c>
      <c r="F1411" t="s">
        <v>1371</v>
      </c>
      <c r="G1411">
        <v>1.4200000000000001E-2</v>
      </c>
    </row>
    <row r="1412" spans="1:7" x14ac:dyDescent="0.35">
      <c r="A1412" s="1">
        <v>44196</v>
      </c>
      <c r="B1412">
        <v>28949.4</v>
      </c>
      <c r="C1412">
        <v>28866.799999999999</v>
      </c>
      <c r="D1412">
        <v>29298.799999999999</v>
      </c>
      <c r="E1412">
        <v>28025</v>
      </c>
      <c r="F1412" t="s">
        <v>1372</v>
      </c>
      <c r="G1412">
        <v>2.8E-3</v>
      </c>
    </row>
    <row r="1413" spans="1:7" x14ac:dyDescent="0.35">
      <c r="A1413" s="1">
        <v>44195</v>
      </c>
      <c r="B1413">
        <v>28868.7</v>
      </c>
      <c r="C1413">
        <v>27374.5</v>
      </c>
      <c r="D1413">
        <v>28979.3</v>
      </c>
      <c r="E1413">
        <v>27374.5</v>
      </c>
      <c r="F1413" t="s">
        <v>1373</v>
      </c>
      <c r="G1413">
        <v>5.45E-2</v>
      </c>
    </row>
    <row r="1414" spans="1:7" x14ac:dyDescent="0.35">
      <c r="A1414" s="1">
        <v>44194</v>
      </c>
      <c r="B1414">
        <v>27376</v>
      </c>
      <c r="C1414">
        <v>27065.3</v>
      </c>
      <c r="D1414">
        <v>27390.7</v>
      </c>
      <c r="E1414">
        <v>25902.799999999999</v>
      </c>
      <c r="F1414" t="s">
        <v>1374</v>
      </c>
      <c r="G1414">
        <v>1.18E-2</v>
      </c>
    </row>
    <row r="1415" spans="1:7" x14ac:dyDescent="0.35">
      <c r="A1415" s="1">
        <v>44193</v>
      </c>
      <c r="B1415">
        <v>27057.8</v>
      </c>
      <c r="C1415">
        <v>26259.200000000001</v>
      </c>
      <c r="D1415">
        <v>27444.9</v>
      </c>
      <c r="E1415">
        <v>26144.3</v>
      </c>
      <c r="F1415" t="s">
        <v>1375</v>
      </c>
      <c r="G1415">
        <v>3.0300000000000001E-2</v>
      </c>
    </row>
    <row r="1416" spans="1:7" x14ac:dyDescent="0.35">
      <c r="A1416" s="1">
        <v>44192</v>
      </c>
      <c r="B1416">
        <v>26261.3</v>
      </c>
      <c r="C1416">
        <v>26460.3</v>
      </c>
      <c r="D1416">
        <v>28360.3</v>
      </c>
      <c r="E1416">
        <v>25858.2</v>
      </c>
      <c r="F1416" t="s">
        <v>1376</v>
      </c>
      <c r="G1416">
        <v>-7.3000000000000001E-3</v>
      </c>
    </row>
    <row r="1417" spans="1:7" x14ac:dyDescent="0.35">
      <c r="A1417" s="1">
        <v>44191</v>
      </c>
      <c r="B1417">
        <v>26454.400000000001</v>
      </c>
      <c r="C1417">
        <v>24714.7</v>
      </c>
      <c r="D1417">
        <v>26826</v>
      </c>
      <c r="E1417">
        <v>24515.1</v>
      </c>
      <c r="F1417" t="s">
        <v>1377</v>
      </c>
      <c r="G1417">
        <v>7.1499999999999994E-2</v>
      </c>
    </row>
    <row r="1418" spans="1:7" x14ac:dyDescent="0.35">
      <c r="A1418" s="1">
        <v>44190</v>
      </c>
      <c r="B1418">
        <v>24689.599999999999</v>
      </c>
      <c r="C1418">
        <v>23728.7</v>
      </c>
      <c r="D1418">
        <v>24778.9</v>
      </c>
      <c r="E1418">
        <v>23445.3</v>
      </c>
      <c r="F1418" t="s">
        <v>1378</v>
      </c>
      <c r="G1418">
        <v>4.02E-2</v>
      </c>
    </row>
    <row r="1419" spans="1:7" x14ac:dyDescent="0.35">
      <c r="A1419" s="1">
        <v>44189</v>
      </c>
      <c r="B1419">
        <v>23736.5</v>
      </c>
      <c r="C1419">
        <v>23253.200000000001</v>
      </c>
      <c r="D1419">
        <v>23783.7</v>
      </c>
      <c r="E1419">
        <v>22737.3</v>
      </c>
      <c r="F1419" t="s">
        <v>1379</v>
      </c>
      <c r="G1419">
        <v>2.06E-2</v>
      </c>
    </row>
    <row r="1420" spans="1:7" x14ac:dyDescent="0.35">
      <c r="A1420" s="1">
        <v>44188</v>
      </c>
      <c r="B1420">
        <v>23257.9</v>
      </c>
      <c r="C1420">
        <v>23820.799999999999</v>
      </c>
      <c r="D1420">
        <v>24063.7</v>
      </c>
      <c r="E1420">
        <v>22694.7</v>
      </c>
      <c r="F1420" t="s">
        <v>1380</v>
      </c>
      <c r="G1420">
        <v>-2.3699999999999999E-2</v>
      </c>
    </row>
    <row r="1421" spans="1:7" x14ac:dyDescent="0.35">
      <c r="A1421" s="1">
        <v>44187</v>
      </c>
      <c r="B1421">
        <v>23823.200000000001</v>
      </c>
      <c r="C1421">
        <v>22730.400000000001</v>
      </c>
      <c r="D1421">
        <v>23825.4</v>
      </c>
      <c r="E1421">
        <v>22388.6</v>
      </c>
      <c r="F1421" t="s">
        <v>1381</v>
      </c>
      <c r="G1421">
        <v>4.82E-2</v>
      </c>
    </row>
    <row r="1422" spans="1:7" x14ac:dyDescent="0.35">
      <c r="A1422" s="1">
        <v>44186</v>
      </c>
      <c r="B1422">
        <v>22728.5</v>
      </c>
      <c r="C1422">
        <v>23474.1</v>
      </c>
      <c r="D1422">
        <v>24101.9</v>
      </c>
      <c r="E1422">
        <v>22015.5</v>
      </c>
      <c r="F1422" t="s">
        <v>1382</v>
      </c>
      <c r="G1422">
        <v>-3.1800000000000002E-2</v>
      </c>
    </row>
    <row r="1423" spans="1:7" x14ac:dyDescent="0.35">
      <c r="A1423" s="1">
        <v>44185</v>
      </c>
      <c r="B1423">
        <v>23474.9</v>
      </c>
      <c r="C1423">
        <v>23843.599999999999</v>
      </c>
      <c r="D1423">
        <v>24280.9</v>
      </c>
      <c r="E1423">
        <v>23098.9</v>
      </c>
      <c r="F1423" t="s">
        <v>1383</v>
      </c>
      <c r="G1423">
        <v>-1.55E-2</v>
      </c>
    </row>
    <row r="1424" spans="1:7" x14ac:dyDescent="0.35">
      <c r="A1424" s="1">
        <v>44184</v>
      </c>
      <c r="B1424">
        <v>23844</v>
      </c>
      <c r="C1424">
        <v>23127.599999999999</v>
      </c>
      <c r="D1424">
        <v>24107.1</v>
      </c>
      <c r="E1424">
        <v>22797</v>
      </c>
      <c r="F1424" t="s">
        <v>1384</v>
      </c>
      <c r="G1424">
        <v>3.1E-2</v>
      </c>
    </row>
    <row r="1425" spans="1:7" x14ac:dyDescent="0.35">
      <c r="A1425" s="1">
        <v>44183</v>
      </c>
      <c r="B1425">
        <v>23127.9</v>
      </c>
      <c r="C1425">
        <v>22823.3</v>
      </c>
      <c r="D1425">
        <v>23272.799999999999</v>
      </c>
      <c r="E1425">
        <v>22361.5</v>
      </c>
      <c r="F1425" t="s">
        <v>1385</v>
      </c>
      <c r="G1425">
        <v>1.3299999999999999E-2</v>
      </c>
    </row>
    <row r="1426" spans="1:7" x14ac:dyDescent="0.35">
      <c r="A1426" s="1">
        <v>44182</v>
      </c>
      <c r="B1426">
        <v>22825.4</v>
      </c>
      <c r="C1426">
        <v>21352.3</v>
      </c>
      <c r="D1426">
        <v>23738</v>
      </c>
      <c r="E1426">
        <v>21243.1</v>
      </c>
      <c r="F1426" t="s">
        <v>1386</v>
      </c>
      <c r="G1426">
        <v>6.9000000000000006E-2</v>
      </c>
    </row>
    <row r="1427" spans="1:7" x14ac:dyDescent="0.35">
      <c r="A1427" s="1">
        <v>44181</v>
      </c>
      <c r="B1427">
        <v>21352.2</v>
      </c>
      <c r="C1427">
        <v>19434.7</v>
      </c>
      <c r="D1427">
        <v>21525.3</v>
      </c>
      <c r="E1427">
        <v>19299.7</v>
      </c>
      <c r="F1427" t="s">
        <v>1387</v>
      </c>
      <c r="G1427">
        <v>9.8699999999999996E-2</v>
      </c>
    </row>
    <row r="1428" spans="1:7" x14ac:dyDescent="0.35">
      <c r="A1428" s="1">
        <v>44180</v>
      </c>
      <c r="B1428">
        <v>19434.900000000001</v>
      </c>
      <c r="C1428">
        <v>19273.900000000001</v>
      </c>
      <c r="D1428">
        <v>19556.3</v>
      </c>
      <c r="E1428">
        <v>19076.2</v>
      </c>
      <c r="F1428" t="s">
        <v>1388</v>
      </c>
      <c r="G1428">
        <v>8.3999999999999995E-3</v>
      </c>
    </row>
    <row r="1429" spans="1:7" x14ac:dyDescent="0.35">
      <c r="A1429" s="1">
        <v>44179</v>
      </c>
      <c r="B1429">
        <v>19273.8</v>
      </c>
      <c r="C1429">
        <v>19176.400000000001</v>
      </c>
      <c r="D1429">
        <v>19346.5</v>
      </c>
      <c r="E1429">
        <v>19007</v>
      </c>
      <c r="F1429" t="s">
        <v>1389</v>
      </c>
      <c r="G1429">
        <v>5.1000000000000004E-3</v>
      </c>
    </row>
    <row r="1430" spans="1:7" x14ac:dyDescent="0.35">
      <c r="A1430" s="1">
        <v>44178</v>
      </c>
      <c r="B1430">
        <v>19176.8</v>
      </c>
      <c r="C1430">
        <v>18808.099999999999</v>
      </c>
      <c r="D1430">
        <v>19403.599999999999</v>
      </c>
      <c r="E1430">
        <v>18716.8</v>
      </c>
      <c r="F1430" t="s">
        <v>1390</v>
      </c>
      <c r="G1430">
        <v>1.9599999999999999E-2</v>
      </c>
    </row>
    <row r="1431" spans="1:7" x14ac:dyDescent="0.35">
      <c r="A1431" s="1">
        <v>44177</v>
      </c>
      <c r="B1431">
        <v>18808.900000000001</v>
      </c>
      <c r="C1431">
        <v>18026.7</v>
      </c>
      <c r="D1431">
        <v>18936.2</v>
      </c>
      <c r="E1431">
        <v>18025.099999999999</v>
      </c>
      <c r="F1431" t="s">
        <v>1391</v>
      </c>
      <c r="G1431">
        <v>4.36E-2</v>
      </c>
    </row>
    <row r="1432" spans="1:7" x14ac:dyDescent="0.35">
      <c r="A1432" s="1">
        <v>44176</v>
      </c>
      <c r="B1432">
        <v>18023.599999999999</v>
      </c>
      <c r="C1432">
        <v>18250.5</v>
      </c>
      <c r="D1432">
        <v>18288.3</v>
      </c>
      <c r="E1432">
        <v>17600.099999999999</v>
      </c>
      <c r="F1432" t="s">
        <v>1392</v>
      </c>
      <c r="G1432">
        <v>-1.23E-2</v>
      </c>
    </row>
    <row r="1433" spans="1:7" x14ac:dyDescent="0.35">
      <c r="A1433" s="1">
        <v>44175</v>
      </c>
      <c r="B1433">
        <v>18247.2</v>
      </c>
      <c r="C1433">
        <v>18546.099999999999</v>
      </c>
      <c r="D1433">
        <v>18551.8</v>
      </c>
      <c r="E1433">
        <v>17926.8</v>
      </c>
      <c r="F1433" t="s">
        <v>1393</v>
      </c>
      <c r="G1433">
        <v>-1.61E-2</v>
      </c>
    </row>
    <row r="1434" spans="1:7" x14ac:dyDescent="0.35">
      <c r="A1434" s="1">
        <v>44174</v>
      </c>
      <c r="B1434">
        <v>18546</v>
      </c>
      <c r="C1434">
        <v>18322.400000000001</v>
      </c>
      <c r="D1434">
        <v>18637.900000000001</v>
      </c>
      <c r="E1434">
        <v>17658.8</v>
      </c>
      <c r="F1434" t="s">
        <v>1394</v>
      </c>
      <c r="G1434">
        <v>1.2E-2</v>
      </c>
    </row>
    <row r="1435" spans="1:7" x14ac:dyDescent="0.35">
      <c r="A1435" s="1">
        <v>44173</v>
      </c>
      <c r="B1435">
        <v>18326.599999999999</v>
      </c>
      <c r="C1435">
        <v>19170.8</v>
      </c>
      <c r="D1435">
        <v>19288.599999999999</v>
      </c>
      <c r="E1435">
        <v>18229.2</v>
      </c>
      <c r="F1435" t="s">
        <v>1395</v>
      </c>
      <c r="G1435">
        <v>-4.3999999999999997E-2</v>
      </c>
    </row>
    <row r="1436" spans="1:7" x14ac:dyDescent="0.35">
      <c r="A1436" s="1">
        <v>44172</v>
      </c>
      <c r="B1436">
        <v>19170.7</v>
      </c>
      <c r="C1436">
        <v>19368.400000000001</v>
      </c>
      <c r="D1436">
        <v>19424.599999999999</v>
      </c>
      <c r="E1436">
        <v>18908.8</v>
      </c>
      <c r="F1436" t="s">
        <v>1396</v>
      </c>
      <c r="G1436">
        <v>-1.0800000000000001E-2</v>
      </c>
    </row>
    <row r="1437" spans="1:7" x14ac:dyDescent="0.35">
      <c r="A1437" s="1">
        <v>44171</v>
      </c>
      <c r="B1437">
        <v>19379.900000000001</v>
      </c>
      <c r="C1437">
        <v>19146</v>
      </c>
      <c r="D1437">
        <v>19417.099999999999</v>
      </c>
      <c r="E1437">
        <v>18873</v>
      </c>
      <c r="F1437" t="s">
        <v>525</v>
      </c>
      <c r="G1437">
        <v>1.2200000000000001E-2</v>
      </c>
    </row>
    <row r="1438" spans="1:7" x14ac:dyDescent="0.35">
      <c r="A1438" s="1">
        <v>44170</v>
      </c>
      <c r="B1438">
        <v>19146.5</v>
      </c>
      <c r="C1438">
        <v>18657.5</v>
      </c>
      <c r="D1438">
        <v>19172.7</v>
      </c>
      <c r="E1438">
        <v>18507.099999999999</v>
      </c>
      <c r="F1438" t="s">
        <v>1397</v>
      </c>
      <c r="G1438">
        <v>2.6200000000000001E-2</v>
      </c>
    </row>
    <row r="1439" spans="1:7" x14ac:dyDescent="0.35">
      <c r="A1439" s="1">
        <v>44169</v>
      </c>
      <c r="B1439">
        <v>18658.099999999999</v>
      </c>
      <c r="C1439">
        <v>19431.099999999999</v>
      </c>
      <c r="D1439">
        <v>19529.5</v>
      </c>
      <c r="E1439">
        <v>18610.8</v>
      </c>
      <c r="F1439" t="s">
        <v>1398</v>
      </c>
      <c r="G1439">
        <v>-3.9899999999999998E-2</v>
      </c>
    </row>
    <row r="1440" spans="1:7" x14ac:dyDescent="0.35">
      <c r="A1440" s="1">
        <v>44168</v>
      </c>
      <c r="B1440">
        <v>19433.3</v>
      </c>
      <c r="C1440">
        <v>19219.8</v>
      </c>
      <c r="D1440">
        <v>19596.599999999999</v>
      </c>
      <c r="E1440">
        <v>18883.7</v>
      </c>
      <c r="F1440" t="s">
        <v>1399</v>
      </c>
      <c r="G1440">
        <v>1.12E-2</v>
      </c>
    </row>
    <row r="1441" spans="1:7" x14ac:dyDescent="0.35">
      <c r="A1441" s="1">
        <v>44167</v>
      </c>
      <c r="B1441">
        <v>19218.8</v>
      </c>
      <c r="C1441">
        <v>18767.900000000001</v>
      </c>
      <c r="D1441">
        <v>19335.5</v>
      </c>
      <c r="E1441">
        <v>18346.7</v>
      </c>
      <c r="F1441" t="s">
        <v>1400</v>
      </c>
      <c r="G1441">
        <v>2.3900000000000001E-2</v>
      </c>
    </row>
    <row r="1442" spans="1:7" x14ac:dyDescent="0.35">
      <c r="A1442" s="1">
        <v>44166</v>
      </c>
      <c r="B1442">
        <v>18770.7</v>
      </c>
      <c r="C1442">
        <v>19697.8</v>
      </c>
      <c r="D1442">
        <v>19897.400000000001</v>
      </c>
      <c r="E1442">
        <v>18257</v>
      </c>
      <c r="F1442" t="s">
        <v>1401</v>
      </c>
      <c r="G1442">
        <v>-4.7100000000000003E-2</v>
      </c>
    </row>
    <row r="1443" spans="1:7" x14ac:dyDescent="0.35">
      <c r="A1443" s="1">
        <v>44165</v>
      </c>
      <c r="B1443">
        <v>19698.099999999999</v>
      </c>
      <c r="C1443">
        <v>18186</v>
      </c>
      <c r="D1443">
        <v>19831.2</v>
      </c>
      <c r="E1443">
        <v>18186</v>
      </c>
      <c r="F1443" t="s">
        <v>1402</v>
      </c>
      <c r="G1443">
        <v>8.3199999999999996E-2</v>
      </c>
    </row>
    <row r="1444" spans="1:7" x14ac:dyDescent="0.35">
      <c r="A1444" s="1">
        <v>44164</v>
      </c>
      <c r="B1444">
        <v>18185.5</v>
      </c>
      <c r="C1444">
        <v>17729.7</v>
      </c>
      <c r="D1444">
        <v>18336.3</v>
      </c>
      <c r="E1444">
        <v>17530.400000000001</v>
      </c>
      <c r="F1444" t="s">
        <v>1403</v>
      </c>
      <c r="G1444">
        <v>2.5700000000000001E-2</v>
      </c>
    </row>
    <row r="1445" spans="1:7" x14ac:dyDescent="0.35">
      <c r="A1445" s="1">
        <v>44163</v>
      </c>
      <c r="B1445">
        <v>17730.7</v>
      </c>
      <c r="C1445">
        <v>17142.599999999999</v>
      </c>
      <c r="D1445">
        <v>17874.400000000001</v>
      </c>
      <c r="E1445">
        <v>16874.400000000001</v>
      </c>
      <c r="F1445" t="s">
        <v>1404</v>
      </c>
      <c r="G1445">
        <v>3.5200000000000002E-2</v>
      </c>
    </row>
    <row r="1446" spans="1:7" x14ac:dyDescent="0.35">
      <c r="A1446" s="1">
        <v>44162</v>
      </c>
      <c r="B1446">
        <v>17127.099999999999</v>
      </c>
      <c r="C1446">
        <v>17160.900000000001</v>
      </c>
      <c r="D1446">
        <v>17450.3</v>
      </c>
      <c r="E1446">
        <v>16481.599999999999</v>
      </c>
      <c r="F1446" t="s">
        <v>1405</v>
      </c>
      <c r="G1446">
        <v>-2E-3</v>
      </c>
    </row>
    <row r="1447" spans="1:7" x14ac:dyDescent="0.35">
      <c r="A1447" s="1">
        <v>44161</v>
      </c>
      <c r="B1447">
        <v>17162</v>
      </c>
      <c r="C1447">
        <v>18721.900000000001</v>
      </c>
      <c r="D1447">
        <v>18894.900000000001</v>
      </c>
      <c r="E1447">
        <v>16235.2</v>
      </c>
      <c r="F1447" t="s">
        <v>1406</v>
      </c>
      <c r="G1447">
        <v>-8.3400000000000002E-2</v>
      </c>
    </row>
    <row r="1448" spans="1:7" x14ac:dyDescent="0.35">
      <c r="A1448" s="1">
        <v>44160</v>
      </c>
      <c r="B1448">
        <v>18723</v>
      </c>
      <c r="C1448">
        <v>19151.5</v>
      </c>
      <c r="D1448">
        <v>19486.7</v>
      </c>
      <c r="E1448">
        <v>18527.7</v>
      </c>
      <c r="F1448" t="s">
        <v>1407</v>
      </c>
      <c r="G1448">
        <v>-2.24E-2</v>
      </c>
    </row>
    <row r="1449" spans="1:7" x14ac:dyDescent="0.35">
      <c r="A1449" s="1">
        <v>44159</v>
      </c>
      <c r="B1449">
        <v>19152.599999999999</v>
      </c>
      <c r="C1449">
        <v>18394.599999999999</v>
      </c>
      <c r="D1449">
        <v>19416.599999999999</v>
      </c>
      <c r="E1449">
        <v>18074.8</v>
      </c>
      <c r="F1449" t="s">
        <v>1408</v>
      </c>
      <c r="G1449">
        <v>4.2099999999999999E-2</v>
      </c>
    </row>
    <row r="1450" spans="1:7" x14ac:dyDescent="0.35">
      <c r="A1450" s="1">
        <v>44158</v>
      </c>
      <c r="B1450">
        <v>18379.599999999999</v>
      </c>
      <c r="C1450">
        <v>18428.099999999999</v>
      </c>
      <c r="D1450">
        <v>18756.8</v>
      </c>
      <c r="E1450">
        <v>18016</v>
      </c>
      <c r="F1450" t="s">
        <v>1409</v>
      </c>
      <c r="G1450">
        <v>-1.8E-3</v>
      </c>
    </row>
    <row r="1451" spans="1:7" x14ac:dyDescent="0.35">
      <c r="A1451" s="1">
        <v>44157</v>
      </c>
      <c r="B1451">
        <v>18412.900000000001</v>
      </c>
      <c r="C1451">
        <v>18689.3</v>
      </c>
      <c r="D1451">
        <v>18751.5</v>
      </c>
      <c r="E1451">
        <v>17644.599999999999</v>
      </c>
      <c r="F1451" t="s">
        <v>1410</v>
      </c>
      <c r="G1451">
        <v>-1.47E-2</v>
      </c>
    </row>
    <row r="1452" spans="1:7" x14ac:dyDescent="0.35">
      <c r="A1452" s="1">
        <v>44156</v>
      </c>
      <c r="B1452">
        <v>18687.2</v>
      </c>
      <c r="C1452">
        <v>18673.8</v>
      </c>
      <c r="D1452">
        <v>18966</v>
      </c>
      <c r="E1452">
        <v>18397.5</v>
      </c>
      <c r="F1452" t="s">
        <v>1411</v>
      </c>
      <c r="G1452">
        <v>5.9999999999999995E-4</v>
      </c>
    </row>
    <row r="1453" spans="1:7" x14ac:dyDescent="0.35">
      <c r="A1453" s="1">
        <v>44155</v>
      </c>
      <c r="B1453">
        <v>18675.2</v>
      </c>
      <c r="C1453">
        <v>17805.5</v>
      </c>
      <c r="D1453">
        <v>18811</v>
      </c>
      <c r="E1453">
        <v>17758.400000000001</v>
      </c>
      <c r="F1453" t="s">
        <v>1412</v>
      </c>
      <c r="G1453">
        <v>4.9000000000000002E-2</v>
      </c>
    </row>
    <row r="1454" spans="1:7" x14ac:dyDescent="0.35">
      <c r="A1454" s="1">
        <v>44154</v>
      </c>
      <c r="B1454">
        <v>17803.5</v>
      </c>
      <c r="C1454">
        <v>17775.099999999999</v>
      </c>
      <c r="D1454">
        <v>18166</v>
      </c>
      <c r="E1454">
        <v>17380.099999999999</v>
      </c>
      <c r="F1454" t="s">
        <v>1413</v>
      </c>
      <c r="G1454">
        <v>1.6000000000000001E-3</v>
      </c>
    </row>
    <row r="1455" spans="1:7" x14ac:dyDescent="0.35">
      <c r="A1455" s="1">
        <v>44153</v>
      </c>
      <c r="B1455">
        <v>17774.599999999999</v>
      </c>
      <c r="C1455">
        <v>17662.3</v>
      </c>
      <c r="D1455">
        <v>18466.099999999999</v>
      </c>
      <c r="E1455">
        <v>17258.900000000001</v>
      </c>
      <c r="F1455" t="s">
        <v>1414</v>
      </c>
      <c r="G1455">
        <v>6.4000000000000003E-3</v>
      </c>
    </row>
    <row r="1456" spans="1:7" x14ac:dyDescent="0.35">
      <c r="A1456" s="1">
        <v>44152</v>
      </c>
      <c r="B1456">
        <v>17662.3</v>
      </c>
      <c r="C1456">
        <v>16715.8</v>
      </c>
      <c r="D1456">
        <v>17845.400000000001</v>
      </c>
      <c r="E1456">
        <v>16562</v>
      </c>
      <c r="F1456" t="s">
        <v>1415</v>
      </c>
      <c r="G1456">
        <v>5.6599999999999998E-2</v>
      </c>
    </row>
    <row r="1457" spans="1:7" x14ac:dyDescent="0.35">
      <c r="A1457" s="1">
        <v>44151</v>
      </c>
      <c r="B1457">
        <v>16715.8</v>
      </c>
      <c r="C1457">
        <v>15954.1</v>
      </c>
      <c r="D1457">
        <v>16880.7</v>
      </c>
      <c r="E1457">
        <v>15870.7</v>
      </c>
      <c r="F1457" t="s">
        <v>1416</v>
      </c>
      <c r="G1457">
        <v>4.7800000000000002E-2</v>
      </c>
    </row>
    <row r="1458" spans="1:7" x14ac:dyDescent="0.35">
      <c r="A1458" s="1">
        <v>44150</v>
      </c>
      <c r="B1458">
        <v>15953</v>
      </c>
      <c r="C1458">
        <v>16074.7</v>
      </c>
      <c r="D1458">
        <v>16158.1</v>
      </c>
      <c r="E1458">
        <v>15782.3</v>
      </c>
      <c r="F1458" t="s">
        <v>1417</v>
      </c>
      <c r="G1458">
        <v>-7.3000000000000001E-3</v>
      </c>
    </row>
    <row r="1459" spans="1:7" x14ac:dyDescent="0.35">
      <c r="A1459" s="1">
        <v>44149</v>
      </c>
      <c r="B1459">
        <v>16071</v>
      </c>
      <c r="C1459">
        <v>16323.1</v>
      </c>
      <c r="D1459">
        <v>16328.2</v>
      </c>
      <c r="E1459">
        <v>15717.7</v>
      </c>
      <c r="F1459" t="s">
        <v>1418</v>
      </c>
      <c r="G1459">
        <v>-1.55E-2</v>
      </c>
    </row>
    <row r="1460" spans="1:7" x14ac:dyDescent="0.35">
      <c r="A1460" s="1">
        <v>44148</v>
      </c>
      <c r="B1460">
        <v>16324.2</v>
      </c>
      <c r="C1460">
        <v>16293</v>
      </c>
      <c r="D1460">
        <v>16474.099999999999</v>
      </c>
      <c r="E1460">
        <v>15973.4</v>
      </c>
      <c r="F1460" t="s">
        <v>1419</v>
      </c>
      <c r="G1460">
        <v>1.8E-3</v>
      </c>
    </row>
    <row r="1461" spans="1:7" x14ac:dyDescent="0.35">
      <c r="A1461" s="1">
        <v>44147</v>
      </c>
      <c r="B1461">
        <v>16294.7</v>
      </c>
      <c r="C1461">
        <v>15695.8</v>
      </c>
      <c r="D1461">
        <v>16342.7</v>
      </c>
      <c r="E1461">
        <v>15483.5</v>
      </c>
      <c r="F1461" t="s">
        <v>1420</v>
      </c>
      <c r="G1461">
        <v>3.8199999999999998E-2</v>
      </c>
    </row>
    <row r="1462" spans="1:7" x14ac:dyDescent="0.35">
      <c r="A1462" s="1">
        <v>44146</v>
      </c>
      <c r="B1462">
        <v>15695.8</v>
      </c>
      <c r="C1462">
        <v>15303.1</v>
      </c>
      <c r="D1462">
        <v>15953.9</v>
      </c>
      <c r="E1462">
        <v>15281</v>
      </c>
      <c r="F1462" t="s">
        <v>1421</v>
      </c>
      <c r="G1462">
        <v>2.5600000000000001E-2</v>
      </c>
    </row>
    <row r="1463" spans="1:7" x14ac:dyDescent="0.35">
      <c r="A1463" s="1">
        <v>44145</v>
      </c>
      <c r="B1463">
        <v>15303.6</v>
      </c>
      <c r="C1463">
        <v>15328</v>
      </c>
      <c r="D1463">
        <v>15465.3</v>
      </c>
      <c r="E1463">
        <v>15096.5</v>
      </c>
      <c r="F1463" t="s">
        <v>1422</v>
      </c>
      <c r="G1463">
        <v>-1.5E-3</v>
      </c>
    </row>
    <row r="1464" spans="1:7" x14ac:dyDescent="0.35">
      <c r="A1464" s="1">
        <v>44144</v>
      </c>
      <c r="B1464">
        <v>15327.2</v>
      </c>
      <c r="C1464">
        <v>15483.3</v>
      </c>
      <c r="D1464">
        <v>15819.6</v>
      </c>
      <c r="E1464">
        <v>14816.9</v>
      </c>
      <c r="F1464" t="s">
        <v>1423</v>
      </c>
      <c r="G1464">
        <v>-1.01E-2</v>
      </c>
    </row>
    <row r="1465" spans="1:7" x14ac:dyDescent="0.35">
      <c r="A1465" s="1">
        <v>44143</v>
      </c>
      <c r="B1465">
        <v>15483.7</v>
      </c>
      <c r="C1465">
        <v>14826.6</v>
      </c>
      <c r="D1465">
        <v>15648.3</v>
      </c>
      <c r="E1465">
        <v>14720.7</v>
      </c>
      <c r="F1465" t="s">
        <v>1424</v>
      </c>
      <c r="G1465">
        <v>4.4200000000000003E-2</v>
      </c>
    </row>
    <row r="1466" spans="1:7" x14ac:dyDescent="0.35">
      <c r="A1466" s="1">
        <v>44142</v>
      </c>
      <c r="B1466">
        <v>14828.4</v>
      </c>
      <c r="C1466">
        <v>15578.2</v>
      </c>
      <c r="D1466">
        <v>15754.4</v>
      </c>
      <c r="E1466">
        <v>14385.1</v>
      </c>
      <c r="F1466" t="s">
        <v>1425</v>
      </c>
      <c r="G1466">
        <v>-4.8099999999999997E-2</v>
      </c>
    </row>
    <row r="1467" spans="1:7" x14ac:dyDescent="0.35">
      <c r="A1467" s="1">
        <v>44141</v>
      </c>
      <c r="B1467">
        <v>15577.9</v>
      </c>
      <c r="C1467">
        <v>15593.9</v>
      </c>
      <c r="D1467">
        <v>15955.2</v>
      </c>
      <c r="E1467">
        <v>15223.5</v>
      </c>
      <c r="F1467" t="s">
        <v>1426</v>
      </c>
      <c r="G1467">
        <v>-5.9999999999999995E-4</v>
      </c>
    </row>
    <row r="1468" spans="1:7" x14ac:dyDescent="0.35">
      <c r="A1468" s="1">
        <v>44140</v>
      </c>
      <c r="B1468">
        <v>15587.1</v>
      </c>
      <c r="C1468">
        <v>14145.6</v>
      </c>
      <c r="D1468">
        <v>15739.9</v>
      </c>
      <c r="E1468">
        <v>14099.7</v>
      </c>
      <c r="F1468" t="s">
        <v>1427</v>
      </c>
      <c r="G1468">
        <v>0.1019</v>
      </c>
    </row>
    <row r="1469" spans="1:7" x14ac:dyDescent="0.35">
      <c r="A1469" s="1">
        <v>44139</v>
      </c>
      <c r="B1469">
        <v>14145.6</v>
      </c>
      <c r="C1469">
        <v>14023</v>
      </c>
      <c r="D1469">
        <v>14238.8</v>
      </c>
      <c r="E1469">
        <v>13544.4</v>
      </c>
      <c r="F1469" t="s">
        <v>1428</v>
      </c>
      <c r="G1469">
        <v>8.9999999999999993E-3</v>
      </c>
    </row>
    <row r="1470" spans="1:7" x14ac:dyDescent="0.35">
      <c r="A1470" s="1">
        <v>44138</v>
      </c>
      <c r="B1470">
        <v>14019.9</v>
      </c>
      <c r="C1470">
        <v>13560.5</v>
      </c>
      <c r="D1470">
        <v>14054</v>
      </c>
      <c r="E1470">
        <v>13294.6</v>
      </c>
      <c r="F1470" t="s">
        <v>1429</v>
      </c>
      <c r="G1470">
        <v>3.3799999999999997E-2</v>
      </c>
    </row>
    <row r="1471" spans="1:7" x14ac:dyDescent="0.35">
      <c r="A1471" s="1">
        <v>44137</v>
      </c>
      <c r="B1471">
        <v>13561.4</v>
      </c>
      <c r="C1471">
        <v>13759.7</v>
      </c>
      <c r="D1471">
        <v>13828.4</v>
      </c>
      <c r="E1471">
        <v>13214.2</v>
      </c>
      <c r="F1471" t="s">
        <v>1430</v>
      </c>
      <c r="G1471">
        <v>-1.44E-2</v>
      </c>
    </row>
    <row r="1472" spans="1:7" x14ac:dyDescent="0.35">
      <c r="A1472" s="1">
        <v>44136</v>
      </c>
      <c r="B1472">
        <v>13759.4</v>
      </c>
      <c r="C1472">
        <v>13795.5</v>
      </c>
      <c r="D1472">
        <v>13889.5</v>
      </c>
      <c r="E1472">
        <v>13628.7</v>
      </c>
      <c r="F1472" t="s">
        <v>1431</v>
      </c>
      <c r="G1472">
        <v>-2.7000000000000001E-3</v>
      </c>
    </row>
    <row r="1473" spans="1:7" x14ac:dyDescent="0.35">
      <c r="A1473" s="1">
        <v>44135</v>
      </c>
      <c r="B1473">
        <v>13797.3</v>
      </c>
      <c r="C1473">
        <v>13560.2</v>
      </c>
      <c r="D1473">
        <v>14065.4</v>
      </c>
      <c r="E1473">
        <v>13441.7</v>
      </c>
      <c r="F1473" t="s">
        <v>1432</v>
      </c>
      <c r="G1473">
        <v>1.7500000000000002E-2</v>
      </c>
    </row>
    <row r="1474" spans="1:7" x14ac:dyDescent="0.35">
      <c r="A1474" s="1">
        <v>44134</v>
      </c>
      <c r="B1474">
        <v>13559.9</v>
      </c>
      <c r="C1474">
        <v>13457</v>
      </c>
      <c r="D1474">
        <v>13667.9</v>
      </c>
      <c r="E1474">
        <v>13134.5</v>
      </c>
      <c r="F1474" t="s">
        <v>1433</v>
      </c>
      <c r="G1474">
        <v>7.6E-3</v>
      </c>
    </row>
    <row r="1475" spans="1:7" x14ac:dyDescent="0.35">
      <c r="A1475" s="1">
        <v>44133</v>
      </c>
      <c r="B1475">
        <v>13457.2</v>
      </c>
      <c r="C1475">
        <v>13278.3</v>
      </c>
      <c r="D1475">
        <v>13640</v>
      </c>
      <c r="E1475">
        <v>12982.9</v>
      </c>
      <c r="F1475" t="s">
        <v>1434</v>
      </c>
      <c r="G1475">
        <v>1.34E-2</v>
      </c>
    </row>
    <row r="1476" spans="1:7" x14ac:dyDescent="0.35">
      <c r="A1476" s="1">
        <v>44132</v>
      </c>
      <c r="B1476">
        <v>13278.9</v>
      </c>
      <c r="C1476">
        <v>13658.3</v>
      </c>
      <c r="D1476">
        <v>13851.7</v>
      </c>
      <c r="E1476">
        <v>12907.6</v>
      </c>
      <c r="F1476" t="s">
        <v>1435</v>
      </c>
      <c r="G1476">
        <v>-2.7699999999999999E-2</v>
      </c>
    </row>
    <row r="1477" spans="1:7" x14ac:dyDescent="0.35">
      <c r="A1477" s="1">
        <v>44131</v>
      </c>
      <c r="B1477">
        <v>13657.8</v>
      </c>
      <c r="C1477">
        <v>13061.5</v>
      </c>
      <c r="D1477">
        <v>13782.3</v>
      </c>
      <c r="E1477">
        <v>13050.3</v>
      </c>
      <c r="F1477" t="s">
        <v>1436</v>
      </c>
      <c r="G1477">
        <v>4.5600000000000002E-2</v>
      </c>
    </row>
    <row r="1478" spans="1:7" x14ac:dyDescent="0.35">
      <c r="A1478" s="1">
        <v>44130</v>
      </c>
      <c r="B1478">
        <v>13061.6</v>
      </c>
      <c r="C1478">
        <v>13033</v>
      </c>
      <c r="D1478">
        <v>13229.7</v>
      </c>
      <c r="E1478">
        <v>12792.4</v>
      </c>
      <c r="F1478" t="s">
        <v>1437</v>
      </c>
      <c r="G1478">
        <v>2.3E-3</v>
      </c>
    </row>
    <row r="1479" spans="1:7" x14ac:dyDescent="0.35">
      <c r="A1479" s="1">
        <v>44129</v>
      </c>
      <c r="B1479">
        <v>13032.2</v>
      </c>
      <c r="C1479">
        <v>13117</v>
      </c>
      <c r="D1479">
        <v>13345.3</v>
      </c>
      <c r="E1479">
        <v>12900.4</v>
      </c>
      <c r="F1479" t="s">
        <v>1438</v>
      </c>
      <c r="G1479">
        <v>-6.4999999999999997E-3</v>
      </c>
    </row>
    <row r="1480" spans="1:7" x14ac:dyDescent="0.35">
      <c r="A1480" s="1">
        <v>44128</v>
      </c>
      <c r="B1480">
        <v>13117.2</v>
      </c>
      <c r="C1480">
        <v>12933.6</v>
      </c>
      <c r="D1480">
        <v>13161.5</v>
      </c>
      <c r="E1480">
        <v>12876.4</v>
      </c>
      <c r="F1480" t="s">
        <v>1439</v>
      </c>
      <c r="G1480">
        <v>1.4200000000000001E-2</v>
      </c>
    </row>
    <row r="1481" spans="1:7" x14ac:dyDescent="0.35">
      <c r="A1481" s="1">
        <v>44127</v>
      </c>
      <c r="B1481">
        <v>12934.1</v>
      </c>
      <c r="C1481">
        <v>12972.7</v>
      </c>
      <c r="D1481">
        <v>13025.5</v>
      </c>
      <c r="E1481">
        <v>12738.9</v>
      </c>
      <c r="F1481" t="s">
        <v>1440</v>
      </c>
      <c r="G1481">
        <v>-3.0999999999999999E-3</v>
      </c>
    </row>
    <row r="1482" spans="1:7" x14ac:dyDescent="0.35">
      <c r="A1482" s="1">
        <v>44126</v>
      </c>
      <c r="B1482">
        <v>12974.6</v>
      </c>
      <c r="C1482">
        <v>12805.5</v>
      </c>
      <c r="D1482">
        <v>13183.9</v>
      </c>
      <c r="E1482">
        <v>12698.2</v>
      </c>
      <c r="F1482" t="s">
        <v>1441</v>
      </c>
      <c r="G1482">
        <v>1.2999999999999999E-2</v>
      </c>
    </row>
    <row r="1483" spans="1:7" x14ac:dyDescent="0.35">
      <c r="A1483" s="1">
        <v>44125</v>
      </c>
      <c r="B1483">
        <v>12808.7</v>
      </c>
      <c r="C1483">
        <v>11913.6</v>
      </c>
      <c r="D1483">
        <v>13213.5</v>
      </c>
      <c r="E1483">
        <v>11894.6</v>
      </c>
      <c r="F1483" t="s">
        <v>1442</v>
      </c>
      <c r="G1483">
        <v>7.51E-2</v>
      </c>
    </row>
    <row r="1484" spans="1:7" x14ac:dyDescent="0.35">
      <c r="A1484" s="1">
        <v>44124</v>
      </c>
      <c r="B1484">
        <v>11913.5</v>
      </c>
      <c r="C1484">
        <v>11753.9</v>
      </c>
      <c r="D1484">
        <v>12029.4</v>
      </c>
      <c r="E1484">
        <v>11685.7</v>
      </c>
      <c r="F1484" t="s">
        <v>1443</v>
      </c>
      <c r="G1484">
        <v>1.3599999999999999E-2</v>
      </c>
    </row>
    <row r="1485" spans="1:7" x14ac:dyDescent="0.35">
      <c r="A1485" s="1">
        <v>44123</v>
      </c>
      <c r="B1485">
        <v>11753.4</v>
      </c>
      <c r="C1485">
        <v>11507.1</v>
      </c>
      <c r="D1485">
        <v>11823.3</v>
      </c>
      <c r="E1485">
        <v>11413.9</v>
      </c>
      <c r="F1485" t="s">
        <v>1444</v>
      </c>
      <c r="G1485">
        <v>2.1399999999999999E-2</v>
      </c>
    </row>
    <row r="1486" spans="1:7" x14ac:dyDescent="0.35">
      <c r="A1486" s="1">
        <v>44122</v>
      </c>
      <c r="B1486">
        <v>11506.9</v>
      </c>
      <c r="C1486">
        <v>11362.1</v>
      </c>
      <c r="D1486">
        <v>11506.9</v>
      </c>
      <c r="E1486">
        <v>11349.8</v>
      </c>
      <c r="F1486" t="s">
        <v>1445</v>
      </c>
      <c r="G1486">
        <v>1.2699999999999999E-2</v>
      </c>
    </row>
    <row r="1487" spans="1:7" x14ac:dyDescent="0.35">
      <c r="A1487" s="1">
        <v>44121</v>
      </c>
      <c r="B1487">
        <v>11362.1</v>
      </c>
      <c r="C1487">
        <v>11321.8</v>
      </c>
      <c r="D1487">
        <v>11402.7</v>
      </c>
      <c r="E1487">
        <v>11274.4</v>
      </c>
      <c r="F1487" t="s">
        <v>1446</v>
      </c>
      <c r="G1487">
        <v>3.5000000000000001E-3</v>
      </c>
    </row>
    <row r="1488" spans="1:7" x14ac:dyDescent="0.35">
      <c r="A1488" s="1">
        <v>44120</v>
      </c>
      <c r="B1488">
        <v>11322</v>
      </c>
      <c r="C1488">
        <v>11503.2</v>
      </c>
      <c r="D1488">
        <v>11542.2</v>
      </c>
      <c r="E1488">
        <v>11224.6</v>
      </c>
      <c r="F1488" t="s">
        <v>1447</v>
      </c>
      <c r="G1488">
        <v>-1.5699999999999999E-2</v>
      </c>
    </row>
    <row r="1489" spans="1:7" x14ac:dyDescent="0.35">
      <c r="A1489" s="1">
        <v>44119</v>
      </c>
      <c r="B1489">
        <v>11503</v>
      </c>
      <c r="C1489">
        <v>11421.4</v>
      </c>
      <c r="D1489">
        <v>11590.9</v>
      </c>
      <c r="E1489">
        <v>11276.7</v>
      </c>
      <c r="F1489" t="s">
        <v>1448</v>
      </c>
      <c r="G1489">
        <v>7.1999999999999998E-3</v>
      </c>
    </row>
    <row r="1490" spans="1:7" x14ac:dyDescent="0.35">
      <c r="A1490" s="1">
        <v>44118</v>
      </c>
      <c r="B1490">
        <v>11420.4</v>
      </c>
      <c r="C1490">
        <v>11424.4</v>
      </c>
      <c r="D1490">
        <v>11541</v>
      </c>
      <c r="E1490">
        <v>11293.5</v>
      </c>
      <c r="F1490" t="s">
        <v>1449</v>
      </c>
      <c r="G1490">
        <v>-2.9999999999999997E-4</v>
      </c>
    </row>
    <row r="1491" spans="1:7" x14ac:dyDescent="0.35">
      <c r="A1491" s="1">
        <v>44117</v>
      </c>
      <c r="B1491">
        <v>11423.8</v>
      </c>
      <c r="C1491">
        <v>11533.5</v>
      </c>
      <c r="D1491">
        <v>11558</v>
      </c>
      <c r="E1491">
        <v>11315.9</v>
      </c>
      <c r="F1491" t="s">
        <v>1450</v>
      </c>
      <c r="G1491">
        <v>-9.4999999999999998E-3</v>
      </c>
    </row>
    <row r="1492" spans="1:7" x14ac:dyDescent="0.35">
      <c r="A1492" s="1">
        <v>44116</v>
      </c>
      <c r="B1492">
        <v>11533.9</v>
      </c>
      <c r="C1492">
        <v>11370.8</v>
      </c>
      <c r="D1492">
        <v>11715.9</v>
      </c>
      <c r="E1492">
        <v>11227.4</v>
      </c>
      <c r="F1492" t="s">
        <v>1451</v>
      </c>
      <c r="G1492">
        <v>1.43E-2</v>
      </c>
    </row>
    <row r="1493" spans="1:7" x14ac:dyDescent="0.35">
      <c r="A1493" s="1">
        <v>44115</v>
      </c>
      <c r="B1493">
        <v>11371</v>
      </c>
      <c r="C1493">
        <v>11295.6</v>
      </c>
      <c r="D1493">
        <v>11439.4</v>
      </c>
      <c r="E1493">
        <v>11277.6</v>
      </c>
      <c r="F1493" t="s">
        <v>97</v>
      </c>
      <c r="G1493">
        <v>6.4000000000000003E-3</v>
      </c>
    </row>
    <row r="1494" spans="1:7" x14ac:dyDescent="0.35">
      <c r="A1494" s="1">
        <v>44114</v>
      </c>
      <c r="B1494">
        <v>11298.4</v>
      </c>
      <c r="C1494">
        <v>11053.5</v>
      </c>
      <c r="D1494">
        <v>11475</v>
      </c>
      <c r="E1494">
        <v>11053.1</v>
      </c>
      <c r="F1494" t="s">
        <v>1452</v>
      </c>
      <c r="G1494">
        <v>2.2100000000000002E-2</v>
      </c>
    </row>
    <row r="1495" spans="1:7" x14ac:dyDescent="0.35">
      <c r="A1495" s="1">
        <v>44113</v>
      </c>
      <c r="B1495">
        <v>11054.2</v>
      </c>
      <c r="C1495">
        <v>10923.5</v>
      </c>
      <c r="D1495">
        <v>11103</v>
      </c>
      <c r="E1495">
        <v>10836.9</v>
      </c>
      <c r="F1495" t="s">
        <v>1453</v>
      </c>
      <c r="G1495">
        <v>1.1900000000000001E-2</v>
      </c>
    </row>
    <row r="1496" spans="1:7" x14ac:dyDescent="0.35">
      <c r="A1496" s="1">
        <v>44112</v>
      </c>
      <c r="B1496">
        <v>10924.1</v>
      </c>
      <c r="C1496">
        <v>10670.7</v>
      </c>
      <c r="D1496">
        <v>10948.6</v>
      </c>
      <c r="E1496">
        <v>10549.6</v>
      </c>
      <c r="F1496" t="s">
        <v>1454</v>
      </c>
      <c r="G1496">
        <v>2.3699999999999999E-2</v>
      </c>
    </row>
    <row r="1497" spans="1:7" x14ac:dyDescent="0.35">
      <c r="A1497" s="1">
        <v>44111</v>
      </c>
      <c r="B1497">
        <v>10670.9</v>
      </c>
      <c r="C1497">
        <v>10601</v>
      </c>
      <c r="D1497">
        <v>10680.1</v>
      </c>
      <c r="E1497">
        <v>10553.3</v>
      </c>
      <c r="F1497" t="s">
        <v>1455</v>
      </c>
      <c r="G1497">
        <v>6.4000000000000003E-3</v>
      </c>
    </row>
    <row r="1498" spans="1:7" x14ac:dyDescent="0.35">
      <c r="A1498" s="1">
        <v>44110</v>
      </c>
      <c r="B1498">
        <v>10602.6</v>
      </c>
      <c r="C1498">
        <v>10790.2</v>
      </c>
      <c r="D1498">
        <v>10800.3</v>
      </c>
      <c r="E1498">
        <v>10530.8</v>
      </c>
      <c r="F1498" t="s">
        <v>1456</v>
      </c>
      <c r="G1498">
        <v>-1.7299999999999999E-2</v>
      </c>
    </row>
    <row r="1499" spans="1:7" x14ac:dyDescent="0.35">
      <c r="A1499" s="1">
        <v>44109</v>
      </c>
      <c r="B1499">
        <v>10789.5</v>
      </c>
      <c r="C1499">
        <v>10672.5</v>
      </c>
      <c r="D1499">
        <v>10789.6</v>
      </c>
      <c r="E1499">
        <v>10623.4</v>
      </c>
      <c r="F1499" t="s">
        <v>55</v>
      </c>
      <c r="G1499">
        <v>1.09E-2</v>
      </c>
    </row>
    <row r="1500" spans="1:7" x14ac:dyDescent="0.35">
      <c r="A1500" s="1">
        <v>44108</v>
      </c>
      <c r="B1500">
        <v>10672.9</v>
      </c>
      <c r="C1500">
        <v>10544.4</v>
      </c>
      <c r="D1500">
        <v>10693.3</v>
      </c>
      <c r="E1500">
        <v>10520.8</v>
      </c>
      <c r="F1500" t="s">
        <v>1457</v>
      </c>
      <c r="G1500">
        <v>1.2200000000000001E-2</v>
      </c>
    </row>
    <row r="1501" spans="1:7" x14ac:dyDescent="0.35">
      <c r="A1501" s="1">
        <v>44107</v>
      </c>
      <c r="B1501">
        <v>10544.2</v>
      </c>
      <c r="C1501">
        <v>10572.2</v>
      </c>
      <c r="D1501">
        <v>10597.8</v>
      </c>
      <c r="E1501">
        <v>10501.2</v>
      </c>
      <c r="F1501" t="s">
        <v>1458</v>
      </c>
      <c r="G1501">
        <v>-2.7000000000000001E-3</v>
      </c>
    </row>
    <row r="1502" spans="1:7" x14ac:dyDescent="0.35">
      <c r="A1502" s="1">
        <v>44106</v>
      </c>
      <c r="B1502">
        <v>10572.3</v>
      </c>
      <c r="C1502">
        <v>10619.6</v>
      </c>
      <c r="D1502">
        <v>10662.9</v>
      </c>
      <c r="E1502">
        <v>10387.6</v>
      </c>
      <c r="F1502" t="s">
        <v>1459</v>
      </c>
      <c r="G1502">
        <v>-4.4999999999999997E-3</v>
      </c>
    </row>
    <row r="1503" spans="1:7" x14ac:dyDescent="0.35">
      <c r="A1503" s="1">
        <v>44105</v>
      </c>
      <c r="B1503">
        <v>10620.5</v>
      </c>
      <c r="C1503">
        <v>10776.6</v>
      </c>
      <c r="D1503">
        <v>10913.7</v>
      </c>
      <c r="E1503">
        <v>10462.700000000001</v>
      </c>
      <c r="F1503" t="s">
        <v>1460</v>
      </c>
      <c r="G1503">
        <v>-1.44E-2</v>
      </c>
    </row>
    <row r="1504" spans="1:7" x14ac:dyDescent="0.35">
      <c r="A1504" s="1">
        <v>44104</v>
      </c>
      <c r="B1504">
        <v>10776.1</v>
      </c>
      <c r="C1504">
        <v>10843.4</v>
      </c>
      <c r="D1504">
        <v>10847.7</v>
      </c>
      <c r="E1504">
        <v>10667.6</v>
      </c>
      <c r="F1504" t="s">
        <v>1461</v>
      </c>
      <c r="G1504">
        <v>-6.0000000000000001E-3</v>
      </c>
    </row>
    <row r="1505" spans="1:7" x14ac:dyDescent="0.35">
      <c r="A1505" s="1">
        <v>44103</v>
      </c>
      <c r="B1505">
        <v>10840.9</v>
      </c>
      <c r="C1505">
        <v>10694.3</v>
      </c>
      <c r="D1505">
        <v>10858.4</v>
      </c>
      <c r="E1505">
        <v>10642.4</v>
      </c>
      <c r="F1505" t="s">
        <v>1462</v>
      </c>
      <c r="G1505">
        <v>1.38E-2</v>
      </c>
    </row>
    <row r="1506" spans="1:7" x14ac:dyDescent="0.35">
      <c r="A1506" s="1">
        <v>44102</v>
      </c>
      <c r="B1506">
        <v>10693.2</v>
      </c>
      <c r="C1506">
        <v>10776.4</v>
      </c>
      <c r="D1506">
        <v>10946.6</v>
      </c>
      <c r="E1506">
        <v>10685.2</v>
      </c>
      <c r="F1506" t="s">
        <v>1463</v>
      </c>
      <c r="G1506">
        <v>-7.7000000000000002E-3</v>
      </c>
    </row>
    <row r="1507" spans="1:7" x14ac:dyDescent="0.35">
      <c r="A1507" s="1">
        <v>44101</v>
      </c>
      <c r="B1507">
        <v>10776.2</v>
      </c>
      <c r="C1507">
        <v>10727.9</v>
      </c>
      <c r="D1507">
        <v>10799.2</v>
      </c>
      <c r="E1507">
        <v>10602.7</v>
      </c>
      <c r="F1507" t="s">
        <v>1464</v>
      </c>
      <c r="G1507">
        <v>4.4999999999999997E-3</v>
      </c>
    </row>
    <row r="1508" spans="1:7" x14ac:dyDescent="0.35">
      <c r="A1508" s="1">
        <v>44100</v>
      </c>
      <c r="B1508">
        <v>10727.9</v>
      </c>
      <c r="C1508">
        <v>10688.9</v>
      </c>
      <c r="D1508">
        <v>10793.3</v>
      </c>
      <c r="E1508">
        <v>10650.2</v>
      </c>
      <c r="F1508" t="s">
        <v>1465</v>
      </c>
      <c r="G1508">
        <v>3.7000000000000002E-3</v>
      </c>
    </row>
    <row r="1509" spans="1:7" x14ac:dyDescent="0.35">
      <c r="A1509" s="1">
        <v>44099</v>
      </c>
      <c r="B1509">
        <v>10688.8</v>
      </c>
      <c r="C1509">
        <v>10739.9</v>
      </c>
      <c r="D1509">
        <v>10756</v>
      </c>
      <c r="E1509">
        <v>10558.9</v>
      </c>
      <c r="F1509" t="s">
        <v>1466</v>
      </c>
      <c r="G1509">
        <v>-4.7000000000000002E-3</v>
      </c>
    </row>
    <row r="1510" spans="1:7" x14ac:dyDescent="0.35">
      <c r="A1510" s="1">
        <v>44098</v>
      </c>
      <c r="B1510">
        <v>10739.4</v>
      </c>
      <c r="C1510">
        <v>10238.1</v>
      </c>
      <c r="D1510">
        <v>10787.8</v>
      </c>
      <c r="E1510">
        <v>10201</v>
      </c>
      <c r="F1510" t="s">
        <v>1467</v>
      </c>
      <c r="G1510">
        <v>4.9000000000000002E-2</v>
      </c>
    </row>
    <row r="1511" spans="1:7" x14ac:dyDescent="0.35">
      <c r="A1511" s="1">
        <v>44097</v>
      </c>
      <c r="B1511">
        <v>10237.299999999999</v>
      </c>
      <c r="C1511">
        <v>10531.5</v>
      </c>
      <c r="D1511">
        <v>10535.4</v>
      </c>
      <c r="E1511">
        <v>10146.6</v>
      </c>
      <c r="F1511" t="s">
        <v>1468</v>
      </c>
      <c r="G1511">
        <v>-2.7900000000000001E-2</v>
      </c>
    </row>
    <row r="1512" spans="1:7" x14ac:dyDescent="0.35">
      <c r="A1512" s="1">
        <v>44096</v>
      </c>
      <c r="B1512">
        <v>10531.5</v>
      </c>
      <c r="C1512">
        <v>10419.4</v>
      </c>
      <c r="D1512">
        <v>10570.7</v>
      </c>
      <c r="E1512">
        <v>10361.700000000001</v>
      </c>
      <c r="F1512" t="s">
        <v>1469</v>
      </c>
      <c r="G1512">
        <v>1.0999999999999999E-2</v>
      </c>
    </row>
    <row r="1513" spans="1:7" x14ac:dyDescent="0.35">
      <c r="A1513" s="1">
        <v>44095</v>
      </c>
      <c r="B1513">
        <v>10416.799999999999</v>
      </c>
      <c r="C1513">
        <v>10919.9</v>
      </c>
      <c r="D1513">
        <v>10987.2</v>
      </c>
      <c r="E1513">
        <v>10328.5</v>
      </c>
      <c r="F1513" t="s">
        <v>1470</v>
      </c>
      <c r="G1513">
        <v>-4.6199999999999998E-2</v>
      </c>
    </row>
    <row r="1514" spans="1:7" x14ac:dyDescent="0.35">
      <c r="A1514" s="1">
        <v>44094</v>
      </c>
      <c r="B1514">
        <v>10921.5</v>
      </c>
      <c r="C1514">
        <v>11081.6</v>
      </c>
      <c r="D1514">
        <v>11081.6</v>
      </c>
      <c r="E1514">
        <v>10772.7</v>
      </c>
      <c r="F1514" t="s">
        <v>1099</v>
      </c>
      <c r="G1514">
        <v>-1.4500000000000001E-2</v>
      </c>
    </row>
    <row r="1515" spans="1:7" x14ac:dyDescent="0.35">
      <c r="A1515" s="1">
        <v>44093</v>
      </c>
      <c r="B1515">
        <v>11081.8</v>
      </c>
      <c r="C1515">
        <v>10933</v>
      </c>
      <c r="D1515">
        <v>11177.1</v>
      </c>
      <c r="E1515">
        <v>10890.7</v>
      </c>
      <c r="F1515" t="s">
        <v>1471</v>
      </c>
      <c r="G1515">
        <v>1.3599999999999999E-2</v>
      </c>
    </row>
    <row r="1516" spans="1:7" x14ac:dyDescent="0.35">
      <c r="A1516" s="1">
        <v>44092</v>
      </c>
      <c r="B1516">
        <v>10933</v>
      </c>
      <c r="C1516">
        <v>10941.3</v>
      </c>
      <c r="D1516">
        <v>11029.7</v>
      </c>
      <c r="E1516">
        <v>10818.7</v>
      </c>
      <c r="F1516" t="s">
        <v>1472</v>
      </c>
      <c r="G1516">
        <v>-8.0000000000000004E-4</v>
      </c>
    </row>
    <row r="1517" spans="1:7" x14ac:dyDescent="0.35">
      <c r="A1517" s="1">
        <v>44091</v>
      </c>
      <c r="B1517">
        <v>10941.3</v>
      </c>
      <c r="C1517">
        <v>10950.1</v>
      </c>
      <c r="D1517">
        <v>11039.3</v>
      </c>
      <c r="E1517">
        <v>10755.2</v>
      </c>
      <c r="F1517" t="s">
        <v>1473</v>
      </c>
      <c r="G1517">
        <v>-6.9999999999999999E-4</v>
      </c>
    </row>
    <row r="1518" spans="1:7" x14ac:dyDescent="0.35">
      <c r="A1518" s="1">
        <v>44090</v>
      </c>
      <c r="B1518">
        <v>10949.5</v>
      </c>
      <c r="C1518">
        <v>10785.2</v>
      </c>
      <c r="D1518">
        <v>11093.3</v>
      </c>
      <c r="E1518">
        <v>10669.2</v>
      </c>
      <c r="F1518" t="s">
        <v>1474</v>
      </c>
      <c r="G1518">
        <v>1.52E-2</v>
      </c>
    </row>
    <row r="1519" spans="1:7" x14ac:dyDescent="0.35">
      <c r="A1519" s="1">
        <v>44089</v>
      </c>
      <c r="B1519">
        <v>10785.3</v>
      </c>
      <c r="C1519">
        <v>10675.2</v>
      </c>
      <c r="D1519">
        <v>10931.8</v>
      </c>
      <c r="E1519">
        <v>10627.8</v>
      </c>
      <c r="F1519" t="s">
        <v>1475</v>
      </c>
      <c r="G1519">
        <v>1.03E-2</v>
      </c>
    </row>
    <row r="1520" spans="1:7" x14ac:dyDescent="0.35">
      <c r="A1520" s="1">
        <v>44088</v>
      </c>
      <c r="B1520">
        <v>10675.3</v>
      </c>
      <c r="C1520">
        <v>10332.700000000001</v>
      </c>
      <c r="D1520">
        <v>10744.3</v>
      </c>
      <c r="E1520">
        <v>10264.5</v>
      </c>
      <c r="F1520" t="s">
        <v>1476</v>
      </c>
      <c r="G1520">
        <v>3.3799999999999997E-2</v>
      </c>
    </row>
    <row r="1521" spans="1:7" x14ac:dyDescent="0.35">
      <c r="A1521" s="1">
        <v>44087</v>
      </c>
      <c r="B1521">
        <v>10326</v>
      </c>
      <c r="C1521">
        <v>10441.700000000001</v>
      </c>
      <c r="D1521">
        <v>10579.6</v>
      </c>
      <c r="E1521">
        <v>10219.4</v>
      </c>
      <c r="F1521" t="s">
        <v>1477</v>
      </c>
      <c r="G1521">
        <v>-1.11E-2</v>
      </c>
    </row>
    <row r="1522" spans="1:7" x14ac:dyDescent="0.35">
      <c r="A1522" s="1">
        <v>44086</v>
      </c>
      <c r="B1522">
        <v>10441.9</v>
      </c>
      <c r="C1522">
        <v>10390.200000000001</v>
      </c>
      <c r="D1522">
        <v>10476.799999999999</v>
      </c>
      <c r="E1522">
        <v>10275.9</v>
      </c>
      <c r="F1522" t="s">
        <v>1478</v>
      </c>
      <c r="G1522">
        <v>5.0000000000000001E-3</v>
      </c>
    </row>
    <row r="1523" spans="1:7" x14ac:dyDescent="0.35">
      <c r="A1523" s="1">
        <v>44085</v>
      </c>
      <c r="B1523">
        <v>10390.200000000001</v>
      </c>
      <c r="C1523">
        <v>10339.799999999999</v>
      </c>
      <c r="D1523">
        <v>10398.799999999999</v>
      </c>
      <c r="E1523">
        <v>10212.6</v>
      </c>
      <c r="F1523" t="s">
        <v>1479</v>
      </c>
      <c r="G1523">
        <v>4.8999999999999998E-3</v>
      </c>
    </row>
    <row r="1524" spans="1:7" x14ac:dyDescent="0.35">
      <c r="A1524" s="1">
        <v>44084</v>
      </c>
      <c r="B1524">
        <v>10339.700000000001</v>
      </c>
      <c r="C1524">
        <v>10224.299999999999</v>
      </c>
      <c r="D1524">
        <v>10480.299999999999</v>
      </c>
      <c r="E1524">
        <v>10219.200000000001</v>
      </c>
      <c r="F1524" t="s">
        <v>1480</v>
      </c>
      <c r="G1524">
        <v>1.1299999999999999E-2</v>
      </c>
    </row>
    <row r="1525" spans="1:7" x14ac:dyDescent="0.35">
      <c r="A1525" s="1">
        <v>44083</v>
      </c>
      <c r="B1525">
        <v>10224.6</v>
      </c>
      <c r="C1525">
        <v>10126.799999999999</v>
      </c>
      <c r="D1525">
        <v>10343.299999999999</v>
      </c>
      <c r="E1525">
        <v>9984.6</v>
      </c>
      <c r="F1525" t="s">
        <v>1391</v>
      </c>
      <c r="G1525">
        <v>9.7000000000000003E-3</v>
      </c>
    </row>
    <row r="1526" spans="1:7" x14ac:dyDescent="0.35">
      <c r="A1526" s="1">
        <v>44082</v>
      </c>
      <c r="B1526">
        <v>10126.6</v>
      </c>
      <c r="C1526">
        <v>10376.9</v>
      </c>
      <c r="D1526">
        <v>10434.4</v>
      </c>
      <c r="E1526">
        <v>9877.1</v>
      </c>
      <c r="F1526" t="s">
        <v>1481</v>
      </c>
      <c r="G1526">
        <v>-2.41E-2</v>
      </c>
    </row>
    <row r="1527" spans="1:7" x14ac:dyDescent="0.35">
      <c r="A1527" s="1">
        <v>44081</v>
      </c>
      <c r="B1527">
        <v>10376.9</v>
      </c>
      <c r="C1527">
        <v>10296.4</v>
      </c>
      <c r="D1527">
        <v>10400.9</v>
      </c>
      <c r="E1527">
        <v>9887</v>
      </c>
      <c r="F1527" t="s">
        <v>1482</v>
      </c>
      <c r="G1527">
        <v>7.7999999999999996E-3</v>
      </c>
    </row>
    <row r="1528" spans="1:7" x14ac:dyDescent="0.35">
      <c r="A1528" s="1">
        <v>44080</v>
      </c>
      <c r="B1528">
        <v>10296.4</v>
      </c>
      <c r="C1528">
        <v>10092.200000000001</v>
      </c>
      <c r="D1528">
        <v>10337.700000000001</v>
      </c>
      <c r="E1528">
        <v>10004.700000000001</v>
      </c>
      <c r="F1528" t="s">
        <v>1483</v>
      </c>
      <c r="G1528">
        <v>2.0199999999999999E-2</v>
      </c>
    </row>
    <row r="1529" spans="1:7" x14ac:dyDescent="0.35">
      <c r="A1529" s="1">
        <v>44079</v>
      </c>
      <c r="B1529">
        <v>10092.200000000001</v>
      </c>
      <c r="C1529">
        <v>10472.299999999999</v>
      </c>
      <c r="D1529">
        <v>10558.7</v>
      </c>
      <c r="E1529">
        <v>9897.7999999999993</v>
      </c>
      <c r="F1529" t="s">
        <v>1484</v>
      </c>
      <c r="G1529">
        <v>-3.6299999999999999E-2</v>
      </c>
    </row>
    <row r="1530" spans="1:7" x14ac:dyDescent="0.35">
      <c r="A1530" s="1">
        <v>44078</v>
      </c>
      <c r="B1530">
        <v>10472.5</v>
      </c>
      <c r="C1530">
        <v>10168.700000000001</v>
      </c>
      <c r="D1530">
        <v>10614.2</v>
      </c>
      <c r="E1530">
        <v>9960.2999999999993</v>
      </c>
      <c r="F1530" t="s">
        <v>1485</v>
      </c>
      <c r="G1530">
        <v>2.9899999999999999E-2</v>
      </c>
    </row>
    <row r="1531" spans="1:7" x14ac:dyDescent="0.35">
      <c r="A1531" s="1">
        <v>44077</v>
      </c>
      <c r="B1531">
        <v>10168.799999999999</v>
      </c>
      <c r="C1531">
        <v>11413.2</v>
      </c>
      <c r="D1531">
        <v>11442.7</v>
      </c>
      <c r="E1531">
        <v>10009.5</v>
      </c>
      <c r="F1531" t="s">
        <v>1486</v>
      </c>
      <c r="G1531">
        <v>-0.109</v>
      </c>
    </row>
    <row r="1532" spans="1:7" x14ac:dyDescent="0.35">
      <c r="A1532" s="1">
        <v>44076</v>
      </c>
      <c r="B1532">
        <v>11413.3</v>
      </c>
      <c r="C1532">
        <v>11914.4</v>
      </c>
      <c r="D1532">
        <v>11947.5</v>
      </c>
      <c r="E1532">
        <v>11244.9</v>
      </c>
      <c r="F1532" t="s">
        <v>1487</v>
      </c>
      <c r="G1532">
        <v>-4.2099999999999999E-2</v>
      </c>
    </row>
    <row r="1533" spans="1:7" x14ac:dyDescent="0.35">
      <c r="A1533" s="1">
        <v>44075</v>
      </c>
      <c r="B1533">
        <v>11914.9</v>
      </c>
      <c r="C1533">
        <v>11644.2</v>
      </c>
      <c r="D1533">
        <v>12045.9</v>
      </c>
      <c r="E1533">
        <v>11544.6</v>
      </c>
      <c r="F1533" t="s">
        <v>1488</v>
      </c>
      <c r="G1533">
        <v>2.3199999999999998E-2</v>
      </c>
    </row>
    <row r="1534" spans="1:7" x14ac:dyDescent="0.35">
      <c r="A1534" s="1">
        <v>44074</v>
      </c>
      <c r="B1534">
        <v>11644.2</v>
      </c>
      <c r="C1534">
        <v>11701.1</v>
      </c>
      <c r="D1534">
        <v>11760.2</v>
      </c>
      <c r="E1534">
        <v>11563.8</v>
      </c>
      <c r="F1534" t="s">
        <v>1489</v>
      </c>
      <c r="G1534">
        <v>-4.8999999999999998E-3</v>
      </c>
    </row>
    <row r="1535" spans="1:7" x14ac:dyDescent="0.35">
      <c r="A1535" s="1">
        <v>44073</v>
      </c>
      <c r="B1535">
        <v>11702</v>
      </c>
      <c r="C1535">
        <v>11468.1</v>
      </c>
      <c r="D1535">
        <v>11704.2</v>
      </c>
      <c r="E1535">
        <v>11462.6</v>
      </c>
      <c r="F1535" t="s">
        <v>1490</v>
      </c>
      <c r="G1535">
        <v>2.0400000000000001E-2</v>
      </c>
    </row>
    <row r="1536" spans="1:7" x14ac:dyDescent="0.35">
      <c r="A1536" s="1">
        <v>44072</v>
      </c>
      <c r="B1536">
        <v>11468.1</v>
      </c>
      <c r="C1536">
        <v>11527.8</v>
      </c>
      <c r="D1536">
        <v>11576.8</v>
      </c>
      <c r="E1536">
        <v>11433.5</v>
      </c>
      <c r="F1536" t="s">
        <v>1491</v>
      </c>
      <c r="G1536">
        <v>-5.1000000000000004E-3</v>
      </c>
    </row>
    <row r="1537" spans="1:7" x14ac:dyDescent="0.35">
      <c r="A1537" s="1">
        <v>44071</v>
      </c>
      <c r="B1537">
        <v>11527.4</v>
      </c>
      <c r="C1537">
        <v>11327.5</v>
      </c>
      <c r="D1537">
        <v>11539</v>
      </c>
      <c r="E1537">
        <v>11281.9</v>
      </c>
      <c r="F1537" t="s">
        <v>1492</v>
      </c>
      <c r="G1537">
        <v>1.77E-2</v>
      </c>
    </row>
    <row r="1538" spans="1:7" x14ac:dyDescent="0.35">
      <c r="A1538" s="1">
        <v>44070</v>
      </c>
      <c r="B1538">
        <v>11327.4</v>
      </c>
      <c r="C1538">
        <v>11462.3</v>
      </c>
      <c r="D1538">
        <v>11580.3</v>
      </c>
      <c r="E1538">
        <v>11135.3</v>
      </c>
      <c r="F1538" t="s">
        <v>1493</v>
      </c>
      <c r="G1538">
        <v>-1.18E-2</v>
      </c>
    </row>
    <row r="1539" spans="1:7" x14ac:dyDescent="0.35">
      <c r="A1539" s="1">
        <v>44069</v>
      </c>
      <c r="B1539">
        <v>11462.3</v>
      </c>
      <c r="C1539">
        <v>11324.9</v>
      </c>
      <c r="D1539">
        <v>11533.6</v>
      </c>
      <c r="E1539">
        <v>11254.6</v>
      </c>
      <c r="F1539" t="s">
        <v>1494</v>
      </c>
      <c r="G1539">
        <v>1.21E-2</v>
      </c>
    </row>
    <row r="1540" spans="1:7" x14ac:dyDescent="0.35">
      <c r="A1540" s="1">
        <v>44068</v>
      </c>
      <c r="B1540">
        <v>11324.8</v>
      </c>
      <c r="C1540">
        <v>11752.9</v>
      </c>
      <c r="D1540">
        <v>11766.9</v>
      </c>
      <c r="E1540">
        <v>11131</v>
      </c>
      <c r="F1540" t="s">
        <v>1495</v>
      </c>
      <c r="G1540">
        <v>-3.6499999999999998E-2</v>
      </c>
    </row>
    <row r="1541" spans="1:7" x14ac:dyDescent="0.35">
      <c r="A1541" s="1">
        <v>44067</v>
      </c>
      <c r="B1541">
        <v>11753.5</v>
      </c>
      <c r="C1541">
        <v>11641.6</v>
      </c>
      <c r="D1541">
        <v>11824.6</v>
      </c>
      <c r="E1541">
        <v>11587.1</v>
      </c>
      <c r="F1541" t="s">
        <v>1496</v>
      </c>
      <c r="G1541">
        <v>9.5999999999999992E-3</v>
      </c>
    </row>
    <row r="1542" spans="1:7" x14ac:dyDescent="0.35">
      <c r="A1542" s="1">
        <v>44066</v>
      </c>
      <c r="B1542">
        <v>11641.6</v>
      </c>
      <c r="C1542">
        <v>11661.1</v>
      </c>
      <c r="D1542">
        <v>11705.4</v>
      </c>
      <c r="E1542">
        <v>11520.8</v>
      </c>
      <c r="F1542" t="s">
        <v>1497</v>
      </c>
      <c r="G1542">
        <v>-1.6999999999999999E-3</v>
      </c>
    </row>
    <row r="1543" spans="1:7" x14ac:dyDescent="0.35">
      <c r="A1543" s="1">
        <v>44065</v>
      </c>
      <c r="B1543">
        <v>11661.3</v>
      </c>
      <c r="C1543">
        <v>11529.2</v>
      </c>
      <c r="D1543">
        <v>11677</v>
      </c>
      <c r="E1543">
        <v>11382.1</v>
      </c>
      <c r="F1543" t="s">
        <v>1498</v>
      </c>
      <c r="G1543">
        <v>1.15E-2</v>
      </c>
    </row>
    <row r="1544" spans="1:7" x14ac:dyDescent="0.35">
      <c r="A1544" s="1">
        <v>44064</v>
      </c>
      <c r="B1544">
        <v>11529.2</v>
      </c>
      <c r="C1544">
        <v>11856.9</v>
      </c>
      <c r="D1544">
        <v>11877.4</v>
      </c>
      <c r="E1544">
        <v>11495.6</v>
      </c>
      <c r="F1544" t="s">
        <v>1499</v>
      </c>
      <c r="G1544">
        <v>-2.76E-2</v>
      </c>
    </row>
    <row r="1545" spans="1:7" x14ac:dyDescent="0.35">
      <c r="A1545" s="1">
        <v>44063</v>
      </c>
      <c r="B1545">
        <v>11856.9</v>
      </c>
      <c r="C1545">
        <v>11751</v>
      </c>
      <c r="D1545">
        <v>11881</v>
      </c>
      <c r="E1545">
        <v>11672.7</v>
      </c>
      <c r="F1545" t="s">
        <v>1500</v>
      </c>
      <c r="G1545">
        <v>9.1000000000000004E-3</v>
      </c>
    </row>
    <row r="1546" spans="1:7" x14ac:dyDescent="0.35">
      <c r="A1546" s="1">
        <v>44062</v>
      </c>
      <c r="B1546">
        <v>11750.2</v>
      </c>
      <c r="C1546">
        <v>11944.4</v>
      </c>
      <c r="D1546">
        <v>12013.2</v>
      </c>
      <c r="E1546">
        <v>11602.6</v>
      </c>
      <c r="F1546" t="s">
        <v>1501</v>
      </c>
      <c r="G1546">
        <v>-1.6500000000000001E-2</v>
      </c>
    </row>
    <row r="1547" spans="1:7" x14ac:dyDescent="0.35">
      <c r="A1547" s="1">
        <v>44061</v>
      </c>
      <c r="B1547">
        <v>11947.6</v>
      </c>
      <c r="C1547">
        <v>12283</v>
      </c>
      <c r="D1547">
        <v>12381.4</v>
      </c>
      <c r="E1547">
        <v>11842</v>
      </c>
      <c r="F1547" t="s">
        <v>1502</v>
      </c>
      <c r="G1547">
        <v>-2.7300000000000001E-2</v>
      </c>
    </row>
    <row r="1548" spans="1:7" x14ac:dyDescent="0.35">
      <c r="A1548" s="1">
        <v>44060</v>
      </c>
      <c r="B1548">
        <v>12282.6</v>
      </c>
      <c r="C1548">
        <v>11898.8</v>
      </c>
      <c r="D1548">
        <v>12444.1</v>
      </c>
      <c r="E1548">
        <v>11764</v>
      </c>
      <c r="F1548" t="s">
        <v>1503</v>
      </c>
      <c r="G1548">
        <v>3.2199999999999999E-2</v>
      </c>
    </row>
    <row r="1549" spans="1:7" x14ac:dyDescent="0.35">
      <c r="A1549" s="1">
        <v>44059</v>
      </c>
      <c r="B1549">
        <v>11899</v>
      </c>
      <c r="C1549">
        <v>11845.5</v>
      </c>
      <c r="D1549">
        <v>11922.5</v>
      </c>
      <c r="E1549">
        <v>11688.9</v>
      </c>
      <c r="F1549" t="s">
        <v>1504</v>
      </c>
      <c r="G1549">
        <v>4.4999999999999997E-3</v>
      </c>
    </row>
    <row r="1550" spans="1:7" x14ac:dyDescent="0.35">
      <c r="A1550" s="1">
        <v>44058</v>
      </c>
      <c r="B1550">
        <v>11845.3</v>
      </c>
      <c r="C1550">
        <v>11751.1</v>
      </c>
      <c r="D1550">
        <v>11964</v>
      </c>
      <c r="E1550">
        <v>11711.5</v>
      </c>
      <c r="F1550" t="s">
        <v>1505</v>
      </c>
      <c r="G1550">
        <v>8.0000000000000002E-3</v>
      </c>
    </row>
    <row r="1551" spans="1:7" x14ac:dyDescent="0.35">
      <c r="A1551" s="1">
        <v>44057</v>
      </c>
      <c r="B1551">
        <v>11750.8</v>
      </c>
      <c r="C1551">
        <v>11771.1</v>
      </c>
      <c r="D1551">
        <v>11835.5</v>
      </c>
      <c r="E1551">
        <v>11651.5</v>
      </c>
      <c r="F1551" t="s">
        <v>1506</v>
      </c>
      <c r="G1551">
        <v>-1.6999999999999999E-3</v>
      </c>
    </row>
    <row r="1552" spans="1:7" x14ac:dyDescent="0.35">
      <c r="A1552" s="1">
        <v>44056</v>
      </c>
      <c r="B1552">
        <v>11770.9</v>
      </c>
      <c r="C1552">
        <v>11557.2</v>
      </c>
      <c r="D1552">
        <v>11772.9</v>
      </c>
      <c r="E1552">
        <v>11298.4</v>
      </c>
      <c r="F1552" t="s">
        <v>1507</v>
      </c>
      <c r="G1552">
        <v>1.8499999999999999E-2</v>
      </c>
    </row>
    <row r="1553" spans="1:7" x14ac:dyDescent="0.35">
      <c r="A1553" s="1">
        <v>44055</v>
      </c>
      <c r="B1553">
        <v>11557.2</v>
      </c>
      <c r="C1553">
        <v>11390.4</v>
      </c>
      <c r="D1553">
        <v>11605.4</v>
      </c>
      <c r="E1553">
        <v>11190.6</v>
      </c>
      <c r="F1553" t="s">
        <v>1508</v>
      </c>
      <c r="G1553">
        <v>1.46E-2</v>
      </c>
    </row>
    <row r="1554" spans="1:7" x14ac:dyDescent="0.35">
      <c r="A1554" s="1">
        <v>44054</v>
      </c>
      <c r="B1554">
        <v>11390.4</v>
      </c>
      <c r="C1554">
        <v>11889.2</v>
      </c>
      <c r="D1554">
        <v>11931.8</v>
      </c>
      <c r="E1554">
        <v>11146.7</v>
      </c>
      <c r="F1554" t="s">
        <v>1509</v>
      </c>
      <c r="G1554">
        <v>-4.19E-2</v>
      </c>
    </row>
    <row r="1555" spans="1:7" x14ac:dyDescent="0.35">
      <c r="A1555" s="1">
        <v>44053</v>
      </c>
      <c r="B1555">
        <v>11889.2</v>
      </c>
      <c r="C1555">
        <v>11681.1</v>
      </c>
      <c r="D1555">
        <v>12041.1</v>
      </c>
      <c r="E1555">
        <v>11546.9</v>
      </c>
      <c r="F1555" t="s">
        <v>1510</v>
      </c>
      <c r="G1555">
        <v>1.78E-2</v>
      </c>
    </row>
    <row r="1556" spans="1:7" x14ac:dyDescent="0.35">
      <c r="A1556" s="1">
        <v>44052</v>
      </c>
      <c r="B1556">
        <v>11681.2</v>
      </c>
      <c r="C1556">
        <v>11764.4</v>
      </c>
      <c r="D1556">
        <v>11792.8</v>
      </c>
      <c r="E1556">
        <v>11527.5</v>
      </c>
      <c r="F1556" t="s">
        <v>1511</v>
      </c>
      <c r="G1556">
        <v>-7.1000000000000004E-3</v>
      </c>
    </row>
    <row r="1557" spans="1:7" x14ac:dyDescent="0.35">
      <c r="A1557" s="1">
        <v>44051</v>
      </c>
      <c r="B1557">
        <v>11764.3</v>
      </c>
      <c r="C1557">
        <v>11591.6</v>
      </c>
      <c r="D1557">
        <v>11805.5</v>
      </c>
      <c r="E1557">
        <v>11533.5</v>
      </c>
      <c r="F1557" t="s">
        <v>1512</v>
      </c>
      <c r="G1557">
        <v>1.49E-2</v>
      </c>
    </row>
    <row r="1558" spans="1:7" x14ac:dyDescent="0.35">
      <c r="A1558" s="1">
        <v>44050</v>
      </c>
      <c r="B1558">
        <v>11592</v>
      </c>
      <c r="C1558">
        <v>11757.1</v>
      </c>
      <c r="D1558">
        <v>11901.8</v>
      </c>
      <c r="E1558">
        <v>11352.4</v>
      </c>
      <c r="F1558" t="s">
        <v>1513</v>
      </c>
      <c r="G1558">
        <v>-1.4E-2</v>
      </c>
    </row>
    <row r="1559" spans="1:7" x14ac:dyDescent="0.35">
      <c r="A1559" s="1">
        <v>44049</v>
      </c>
      <c r="B1559">
        <v>11757.1</v>
      </c>
      <c r="C1559">
        <v>11735</v>
      </c>
      <c r="D1559">
        <v>11898.4</v>
      </c>
      <c r="E1559">
        <v>11563</v>
      </c>
      <c r="F1559" t="s">
        <v>1514</v>
      </c>
      <c r="G1559">
        <v>1.9E-3</v>
      </c>
    </row>
    <row r="1560" spans="1:7" x14ac:dyDescent="0.35">
      <c r="A1560" s="1">
        <v>44048</v>
      </c>
      <c r="B1560">
        <v>11735.1</v>
      </c>
      <c r="C1560">
        <v>11184.8</v>
      </c>
      <c r="D1560">
        <v>11771.5</v>
      </c>
      <c r="E1560">
        <v>11114.5</v>
      </c>
      <c r="F1560" t="s">
        <v>1515</v>
      </c>
      <c r="G1560">
        <v>4.9200000000000001E-2</v>
      </c>
    </row>
    <row r="1561" spans="1:7" x14ac:dyDescent="0.35">
      <c r="A1561" s="1">
        <v>44047</v>
      </c>
      <c r="B1561">
        <v>11184.7</v>
      </c>
      <c r="C1561">
        <v>11223.8</v>
      </c>
      <c r="D1561">
        <v>11407.8</v>
      </c>
      <c r="E1561">
        <v>11043</v>
      </c>
      <c r="F1561" t="s">
        <v>1516</v>
      </c>
      <c r="G1561">
        <v>-3.5000000000000001E-3</v>
      </c>
    </row>
    <row r="1562" spans="1:7" x14ac:dyDescent="0.35">
      <c r="A1562" s="1">
        <v>44046</v>
      </c>
      <c r="B1562">
        <v>11224.4</v>
      </c>
      <c r="C1562">
        <v>11066.9</v>
      </c>
      <c r="D1562">
        <v>11461.1</v>
      </c>
      <c r="E1562">
        <v>10981.6</v>
      </c>
      <c r="F1562" t="s">
        <v>1517</v>
      </c>
      <c r="G1562">
        <v>1.4200000000000001E-2</v>
      </c>
    </row>
    <row r="1563" spans="1:7" x14ac:dyDescent="0.35">
      <c r="A1563" s="1">
        <v>44045</v>
      </c>
      <c r="B1563">
        <v>11066.8</v>
      </c>
      <c r="C1563">
        <v>11802.6</v>
      </c>
      <c r="D1563">
        <v>12061.1</v>
      </c>
      <c r="E1563">
        <v>10730.7</v>
      </c>
      <c r="F1563" t="s">
        <v>1518</v>
      </c>
      <c r="G1563">
        <v>-6.2399999999999997E-2</v>
      </c>
    </row>
    <row r="1564" spans="1:7" x14ac:dyDescent="0.35">
      <c r="A1564" s="1">
        <v>44044</v>
      </c>
      <c r="B1564">
        <v>11803.1</v>
      </c>
      <c r="C1564">
        <v>11333.2</v>
      </c>
      <c r="D1564">
        <v>11847.7</v>
      </c>
      <c r="E1564">
        <v>11226.1</v>
      </c>
      <c r="F1564" t="s">
        <v>1519</v>
      </c>
      <c r="G1564">
        <v>4.1399999999999999E-2</v>
      </c>
    </row>
    <row r="1565" spans="1:7" x14ac:dyDescent="0.35">
      <c r="A1565" s="1">
        <v>44043</v>
      </c>
      <c r="B1565">
        <v>11333.4</v>
      </c>
      <c r="C1565">
        <v>11096.5</v>
      </c>
      <c r="D1565">
        <v>11434.8</v>
      </c>
      <c r="E1565">
        <v>10964.6</v>
      </c>
      <c r="F1565" t="s">
        <v>1520</v>
      </c>
      <c r="G1565">
        <v>2.1399999999999999E-2</v>
      </c>
    </row>
    <row r="1566" spans="1:7" x14ac:dyDescent="0.35">
      <c r="A1566" s="1">
        <v>44042</v>
      </c>
      <c r="B1566">
        <v>11096.2</v>
      </c>
      <c r="C1566">
        <v>11105.8</v>
      </c>
      <c r="D1566">
        <v>11164.4</v>
      </c>
      <c r="E1566">
        <v>10861.6</v>
      </c>
      <c r="F1566" t="s">
        <v>1521</v>
      </c>
      <c r="G1566">
        <v>-8.9999999999999998E-4</v>
      </c>
    </row>
    <row r="1567" spans="1:7" x14ac:dyDescent="0.35">
      <c r="A1567" s="1">
        <v>44041</v>
      </c>
      <c r="B1567">
        <v>11105.9</v>
      </c>
      <c r="C1567">
        <v>10908.4</v>
      </c>
      <c r="D1567">
        <v>11336.5</v>
      </c>
      <c r="E1567">
        <v>10771.8</v>
      </c>
      <c r="F1567" t="s">
        <v>1522</v>
      </c>
      <c r="G1567">
        <v>1.8100000000000002E-2</v>
      </c>
    </row>
    <row r="1568" spans="1:7" x14ac:dyDescent="0.35">
      <c r="A1568" s="1">
        <v>44040</v>
      </c>
      <c r="B1568">
        <v>10908.5</v>
      </c>
      <c r="C1568">
        <v>10961.1</v>
      </c>
      <c r="D1568">
        <v>11046.1</v>
      </c>
      <c r="E1568">
        <v>10873.6</v>
      </c>
      <c r="F1568" t="s">
        <v>1523</v>
      </c>
      <c r="G1568">
        <v>-1.04E-2</v>
      </c>
    </row>
    <row r="1569" spans="1:7" x14ac:dyDescent="0.35">
      <c r="A1569" s="1">
        <v>44039</v>
      </c>
      <c r="B1569">
        <v>11022.8</v>
      </c>
      <c r="C1569">
        <v>9932.7000000000007</v>
      </c>
      <c r="D1569">
        <v>11367</v>
      </c>
      <c r="E1569">
        <v>9894.6</v>
      </c>
      <c r="F1569" t="s">
        <v>1524</v>
      </c>
      <c r="G1569">
        <v>0.10979999999999999</v>
      </c>
    </row>
    <row r="1570" spans="1:7" x14ac:dyDescent="0.35">
      <c r="A1570" s="1">
        <v>44038</v>
      </c>
      <c r="B1570">
        <v>9932.5</v>
      </c>
      <c r="C1570">
        <v>9690</v>
      </c>
      <c r="D1570">
        <v>10086.6</v>
      </c>
      <c r="E1570">
        <v>9645.9</v>
      </c>
      <c r="F1570" t="s">
        <v>1525</v>
      </c>
      <c r="G1570">
        <v>2.35E-2</v>
      </c>
    </row>
    <row r="1571" spans="1:7" x14ac:dyDescent="0.35">
      <c r="A1571" s="1">
        <v>44037</v>
      </c>
      <c r="B1571">
        <v>9704.1</v>
      </c>
      <c r="C1571">
        <v>9546.7000000000007</v>
      </c>
      <c r="D1571">
        <v>9729.2999999999993</v>
      </c>
      <c r="E1571">
        <v>9536.2000000000007</v>
      </c>
      <c r="F1571" t="s">
        <v>1526</v>
      </c>
      <c r="G1571">
        <v>1.6500000000000001E-2</v>
      </c>
    </row>
    <row r="1572" spans="1:7" x14ac:dyDescent="0.35">
      <c r="A1572" s="1">
        <v>44036</v>
      </c>
      <c r="B1572">
        <v>9546.4</v>
      </c>
      <c r="C1572">
        <v>9599.2000000000007</v>
      </c>
      <c r="D1572">
        <v>9626.2000000000007</v>
      </c>
      <c r="E1572">
        <v>9480.5</v>
      </c>
      <c r="F1572" t="s">
        <v>1527</v>
      </c>
      <c r="G1572">
        <v>-5.4999999999999997E-3</v>
      </c>
    </row>
    <row r="1573" spans="1:7" x14ac:dyDescent="0.35">
      <c r="A1573" s="1">
        <v>44035</v>
      </c>
      <c r="B1573">
        <v>9599.6</v>
      </c>
      <c r="C1573">
        <v>9513.6</v>
      </c>
      <c r="D1573">
        <v>9646.5</v>
      </c>
      <c r="E1573">
        <v>9451.1</v>
      </c>
      <c r="F1573" t="s">
        <v>1528</v>
      </c>
      <c r="G1573">
        <v>8.9999999999999993E-3</v>
      </c>
    </row>
    <row r="1574" spans="1:7" x14ac:dyDescent="0.35">
      <c r="A1574" s="1">
        <v>44034</v>
      </c>
      <c r="B1574">
        <v>9513.7000000000007</v>
      </c>
      <c r="C1574">
        <v>9387.4</v>
      </c>
      <c r="D1574">
        <v>9523.1</v>
      </c>
      <c r="E1574">
        <v>9296</v>
      </c>
      <c r="F1574" t="s">
        <v>1529</v>
      </c>
      <c r="G1574">
        <v>1.35E-2</v>
      </c>
    </row>
    <row r="1575" spans="1:7" x14ac:dyDescent="0.35">
      <c r="A1575" s="1">
        <v>44033</v>
      </c>
      <c r="B1575">
        <v>9387.2999999999993</v>
      </c>
      <c r="C1575">
        <v>9162.2999999999993</v>
      </c>
      <c r="D1575">
        <v>9426.9</v>
      </c>
      <c r="E1575">
        <v>9155.1</v>
      </c>
      <c r="F1575" t="s">
        <v>1530</v>
      </c>
      <c r="G1575">
        <v>2.46E-2</v>
      </c>
    </row>
    <row r="1576" spans="1:7" x14ac:dyDescent="0.35">
      <c r="A1576" s="1">
        <v>44032</v>
      </c>
      <c r="B1576">
        <v>9162.4</v>
      </c>
      <c r="C1576">
        <v>9208.1</v>
      </c>
      <c r="D1576">
        <v>9218.4</v>
      </c>
      <c r="E1576">
        <v>9139.9</v>
      </c>
      <c r="F1576" t="s">
        <v>1531</v>
      </c>
      <c r="G1576">
        <v>-5.0000000000000001E-3</v>
      </c>
    </row>
    <row r="1577" spans="1:7" x14ac:dyDescent="0.35">
      <c r="A1577" s="1">
        <v>44031</v>
      </c>
      <c r="B1577">
        <v>9208</v>
      </c>
      <c r="C1577">
        <v>9170.1</v>
      </c>
      <c r="D1577">
        <v>9224.7999999999993</v>
      </c>
      <c r="E1577">
        <v>9106.4</v>
      </c>
      <c r="F1577" t="s">
        <v>1532</v>
      </c>
      <c r="G1577">
        <v>4.1000000000000003E-3</v>
      </c>
    </row>
    <row r="1578" spans="1:7" x14ac:dyDescent="0.35">
      <c r="A1578" s="1">
        <v>44030</v>
      </c>
      <c r="B1578">
        <v>9170.2000000000007</v>
      </c>
      <c r="C1578">
        <v>9155.7999999999993</v>
      </c>
      <c r="D1578">
        <v>9198.7999999999993</v>
      </c>
      <c r="E1578">
        <v>9126.7000000000007</v>
      </c>
      <c r="F1578" t="s">
        <v>1533</v>
      </c>
      <c r="G1578">
        <v>1.6000000000000001E-3</v>
      </c>
    </row>
    <row r="1579" spans="1:7" x14ac:dyDescent="0.35">
      <c r="A1579" s="1">
        <v>44029</v>
      </c>
      <c r="B1579">
        <v>9155.7999999999993</v>
      </c>
      <c r="C1579">
        <v>9135.4</v>
      </c>
      <c r="D1579">
        <v>9181.9</v>
      </c>
      <c r="E1579">
        <v>9091.5</v>
      </c>
      <c r="F1579" t="s">
        <v>1534</v>
      </c>
      <c r="G1579">
        <v>2.2000000000000001E-3</v>
      </c>
    </row>
    <row r="1580" spans="1:7" x14ac:dyDescent="0.35">
      <c r="A1580" s="1">
        <v>44028</v>
      </c>
      <c r="B1580">
        <v>9135.2999999999993</v>
      </c>
      <c r="C1580">
        <v>9198.7000000000007</v>
      </c>
      <c r="D1580">
        <v>9224.2000000000007</v>
      </c>
      <c r="E1580">
        <v>9052</v>
      </c>
      <c r="F1580" t="s">
        <v>1535</v>
      </c>
      <c r="G1580">
        <v>-6.8999999999999999E-3</v>
      </c>
    </row>
    <row r="1581" spans="1:7" x14ac:dyDescent="0.35">
      <c r="A1581" s="1">
        <v>44027</v>
      </c>
      <c r="B1581">
        <v>9198.7000000000007</v>
      </c>
      <c r="C1581">
        <v>9253.6</v>
      </c>
      <c r="D1581">
        <v>9270.2000000000007</v>
      </c>
      <c r="E1581">
        <v>9168.7000000000007</v>
      </c>
      <c r="F1581" t="s">
        <v>1536</v>
      </c>
      <c r="G1581">
        <v>-5.8999999999999999E-3</v>
      </c>
    </row>
    <row r="1582" spans="1:7" x14ac:dyDescent="0.35">
      <c r="A1582" s="1">
        <v>44026</v>
      </c>
      <c r="B1582">
        <v>9253.4</v>
      </c>
      <c r="C1582">
        <v>9243.1</v>
      </c>
      <c r="D1582">
        <v>9274.7999999999993</v>
      </c>
      <c r="E1582">
        <v>9135.7000000000007</v>
      </c>
      <c r="F1582" t="s">
        <v>1537</v>
      </c>
      <c r="G1582">
        <v>1.1000000000000001E-3</v>
      </c>
    </row>
    <row r="1583" spans="1:7" x14ac:dyDescent="0.35">
      <c r="A1583" s="1">
        <v>44025</v>
      </c>
      <c r="B1583">
        <v>9243.6</v>
      </c>
      <c r="C1583">
        <v>9300.5</v>
      </c>
      <c r="D1583">
        <v>9329.6</v>
      </c>
      <c r="E1583">
        <v>9207.6</v>
      </c>
      <c r="F1583" t="s">
        <v>1538</v>
      </c>
      <c r="G1583">
        <v>-6.1999999999999998E-3</v>
      </c>
    </row>
    <row r="1584" spans="1:7" x14ac:dyDescent="0.35">
      <c r="A1584" s="1">
        <v>44024</v>
      </c>
      <c r="B1584">
        <v>9300.7999999999993</v>
      </c>
      <c r="C1584">
        <v>9234.2000000000007</v>
      </c>
      <c r="D1584">
        <v>9337.7999999999993</v>
      </c>
      <c r="E1584">
        <v>9170.4</v>
      </c>
      <c r="F1584" t="s">
        <v>1539</v>
      </c>
      <c r="G1584">
        <v>7.3000000000000001E-3</v>
      </c>
    </row>
    <row r="1585" spans="1:7" x14ac:dyDescent="0.35">
      <c r="A1585" s="1">
        <v>44023</v>
      </c>
      <c r="B1585">
        <v>9233.2999999999993</v>
      </c>
      <c r="C1585">
        <v>9285.7999999999993</v>
      </c>
      <c r="D1585">
        <v>9295.5</v>
      </c>
      <c r="E1585">
        <v>9184.2000000000007</v>
      </c>
      <c r="F1585" t="s">
        <v>1540</v>
      </c>
      <c r="G1585">
        <v>-5.5999999999999999E-3</v>
      </c>
    </row>
    <row r="1586" spans="1:7" x14ac:dyDescent="0.35">
      <c r="A1586" s="1">
        <v>44022</v>
      </c>
      <c r="B1586">
        <v>9285.1</v>
      </c>
      <c r="C1586">
        <v>9239</v>
      </c>
      <c r="D1586">
        <v>9309.7999999999993</v>
      </c>
      <c r="E1586">
        <v>9131.9</v>
      </c>
      <c r="F1586" t="s">
        <v>1541</v>
      </c>
      <c r="G1586">
        <v>5.3E-3</v>
      </c>
    </row>
    <row r="1587" spans="1:7" x14ac:dyDescent="0.35">
      <c r="A1587" s="1">
        <v>44021</v>
      </c>
      <c r="B1587">
        <v>9235.7000000000007</v>
      </c>
      <c r="C1587">
        <v>9430.1</v>
      </c>
      <c r="D1587">
        <v>9434.5</v>
      </c>
      <c r="E1587">
        <v>9176</v>
      </c>
      <c r="F1587" t="s">
        <v>1542</v>
      </c>
      <c r="G1587">
        <v>-2.06E-2</v>
      </c>
    </row>
    <row r="1588" spans="1:7" x14ac:dyDescent="0.35">
      <c r="A1588" s="1">
        <v>44020</v>
      </c>
      <c r="B1588">
        <v>9429.9</v>
      </c>
      <c r="C1588">
        <v>9256.2999999999993</v>
      </c>
      <c r="D1588">
        <v>9458.2999999999993</v>
      </c>
      <c r="E1588">
        <v>9233.1</v>
      </c>
      <c r="F1588" t="s">
        <v>1543</v>
      </c>
      <c r="G1588">
        <v>1.8800000000000001E-2</v>
      </c>
    </row>
    <row r="1589" spans="1:7" x14ac:dyDescent="0.35">
      <c r="A1589" s="1">
        <v>44019</v>
      </c>
      <c r="B1589">
        <v>9256</v>
      </c>
      <c r="C1589">
        <v>9338.7999999999993</v>
      </c>
      <c r="D1589">
        <v>9371.2000000000007</v>
      </c>
      <c r="E1589">
        <v>9209.2999999999993</v>
      </c>
      <c r="F1589" t="s">
        <v>1544</v>
      </c>
      <c r="G1589">
        <v>-8.8999999999999999E-3</v>
      </c>
    </row>
    <row r="1590" spans="1:7" x14ac:dyDescent="0.35">
      <c r="A1590" s="1">
        <v>44018</v>
      </c>
      <c r="B1590">
        <v>9339</v>
      </c>
      <c r="C1590">
        <v>9080.4</v>
      </c>
      <c r="D1590">
        <v>9363</v>
      </c>
      <c r="E1590">
        <v>9063.2000000000007</v>
      </c>
      <c r="F1590" t="s">
        <v>1545</v>
      </c>
      <c r="G1590">
        <v>2.8400000000000002E-2</v>
      </c>
    </row>
    <row r="1591" spans="1:7" x14ac:dyDescent="0.35">
      <c r="A1591" s="1">
        <v>44017</v>
      </c>
      <c r="B1591">
        <v>9081</v>
      </c>
      <c r="C1591">
        <v>9134.2999999999993</v>
      </c>
      <c r="D1591">
        <v>9149.6</v>
      </c>
      <c r="E1591">
        <v>8932.1</v>
      </c>
      <c r="F1591" t="s">
        <v>1546</v>
      </c>
      <c r="G1591">
        <v>-5.7999999999999996E-3</v>
      </c>
    </row>
    <row r="1592" spans="1:7" x14ac:dyDescent="0.35">
      <c r="A1592" s="1">
        <v>44016</v>
      </c>
      <c r="B1592">
        <v>9134.4</v>
      </c>
      <c r="C1592">
        <v>9067.1</v>
      </c>
      <c r="D1592">
        <v>9182.2999999999993</v>
      </c>
      <c r="E1592">
        <v>9049.6</v>
      </c>
      <c r="F1592" t="s">
        <v>1547</v>
      </c>
      <c r="G1592">
        <v>7.4000000000000003E-3</v>
      </c>
    </row>
    <row r="1593" spans="1:7" x14ac:dyDescent="0.35">
      <c r="A1593" s="1">
        <v>44015</v>
      </c>
      <c r="B1593">
        <v>9067.1</v>
      </c>
      <c r="C1593">
        <v>9085</v>
      </c>
      <c r="D1593">
        <v>9120.4</v>
      </c>
      <c r="E1593">
        <v>9050.9</v>
      </c>
      <c r="F1593" t="s">
        <v>1548</v>
      </c>
      <c r="G1593">
        <v>-2E-3</v>
      </c>
    </row>
    <row r="1594" spans="1:7" x14ac:dyDescent="0.35">
      <c r="A1594" s="1">
        <v>44014</v>
      </c>
      <c r="B1594">
        <v>9085.1</v>
      </c>
      <c r="C1594">
        <v>9229.9</v>
      </c>
      <c r="D1594">
        <v>9259.7000000000007</v>
      </c>
      <c r="E1594">
        <v>8962.1</v>
      </c>
      <c r="F1594" t="s">
        <v>1549</v>
      </c>
      <c r="G1594">
        <v>-1.5699999999999999E-2</v>
      </c>
    </row>
    <row r="1595" spans="1:7" x14ac:dyDescent="0.35">
      <c r="A1595" s="1">
        <v>44013</v>
      </c>
      <c r="B1595">
        <v>9229.9</v>
      </c>
      <c r="C1595">
        <v>9135.9</v>
      </c>
      <c r="D1595">
        <v>9289</v>
      </c>
      <c r="E1595">
        <v>9101.1</v>
      </c>
      <c r="F1595" t="s">
        <v>1550</v>
      </c>
      <c r="G1595">
        <v>1.03E-2</v>
      </c>
    </row>
    <row r="1596" spans="1:7" x14ac:dyDescent="0.35">
      <c r="A1596" s="1">
        <v>44012</v>
      </c>
      <c r="B1596">
        <v>9135.4</v>
      </c>
      <c r="C1596">
        <v>9186</v>
      </c>
      <c r="D1596">
        <v>9199.7999999999993</v>
      </c>
      <c r="E1596">
        <v>9075.2999999999993</v>
      </c>
      <c r="F1596" t="s">
        <v>1551</v>
      </c>
      <c r="G1596">
        <v>-5.4000000000000003E-3</v>
      </c>
    </row>
    <row r="1597" spans="1:7" x14ac:dyDescent="0.35">
      <c r="A1597" s="1">
        <v>44011</v>
      </c>
      <c r="B1597">
        <v>9185.4</v>
      </c>
      <c r="C1597">
        <v>9122.7999999999993</v>
      </c>
      <c r="D1597">
        <v>9229.1</v>
      </c>
      <c r="E1597">
        <v>9033.6</v>
      </c>
      <c r="F1597" t="s">
        <v>1552</v>
      </c>
      <c r="G1597">
        <v>6.7000000000000002E-3</v>
      </c>
    </row>
    <row r="1598" spans="1:7" x14ac:dyDescent="0.35">
      <c r="A1598" s="1">
        <v>44010</v>
      </c>
      <c r="B1598">
        <v>9124</v>
      </c>
      <c r="C1598">
        <v>9008.4</v>
      </c>
      <c r="D1598">
        <v>9185.5</v>
      </c>
      <c r="E1598">
        <v>8950.2000000000007</v>
      </c>
      <c r="F1598" t="s">
        <v>1553</v>
      </c>
      <c r="G1598">
        <v>1.2800000000000001E-2</v>
      </c>
    </row>
    <row r="1599" spans="1:7" x14ac:dyDescent="0.35">
      <c r="A1599" s="1">
        <v>44009</v>
      </c>
      <c r="B1599">
        <v>9008.2999999999993</v>
      </c>
      <c r="C1599">
        <v>9160.5</v>
      </c>
      <c r="D1599">
        <v>9190.5</v>
      </c>
      <c r="E1599">
        <v>8865.2999999999993</v>
      </c>
      <c r="F1599" t="s">
        <v>1554</v>
      </c>
      <c r="G1599">
        <v>-1.66E-2</v>
      </c>
    </row>
    <row r="1600" spans="1:7" x14ac:dyDescent="0.35">
      <c r="A1600" s="1">
        <v>44008</v>
      </c>
      <c r="B1600">
        <v>9160</v>
      </c>
      <c r="C1600">
        <v>9247.5</v>
      </c>
      <c r="D1600">
        <v>9296.5</v>
      </c>
      <c r="E1600">
        <v>9060.1</v>
      </c>
      <c r="F1600" t="s">
        <v>1555</v>
      </c>
      <c r="G1600">
        <v>-9.4999999999999998E-3</v>
      </c>
    </row>
    <row r="1601" spans="1:7" x14ac:dyDescent="0.35">
      <c r="A1601" s="1">
        <v>44007</v>
      </c>
      <c r="B1601">
        <v>9247.5</v>
      </c>
      <c r="C1601">
        <v>9300.7999999999993</v>
      </c>
      <c r="D1601">
        <v>9327.2999999999993</v>
      </c>
      <c r="E1601">
        <v>9022.6</v>
      </c>
      <c r="F1601" t="s">
        <v>1556</v>
      </c>
      <c r="G1601">
        <v>-5.8999999999999999E-3</v>
      </c>
    </row>
    <row r="1602" spans="1:7" x14ac:dyDescent="0.35">
      <c r="A1602" s="1">
        <v>44006</v>
      </c>
      <c r="B1602">
        <v>9302</v>
      </c>
      <c r="C1602">
        <v>9624.6</v>
      </c>
      <c r="D1602">
        <v>9667.4</v>
      </c>
      <c r="E1602">
        <v>9223</v>
      </c>
      <c r="F1602" t="s">
        <v>1557</v>
      </c>
      <c r="G1602">
        <v>-3.3500000000000002E-2</v>
      </c>
    </row>
    <row r="1603" spans="1:7" x14ac:dyDescent="0.35">
      <c r="A1603" s="1">
        <v>44005</v>
      </c>
      <c r="B1603">
        <v>9624.6</v>
      </c>
      <c r="C1603">
        <v>9683.9</v>
      </c>
      <c r="D1603">
        <v>9715.6</v>
      </c>
      <c r="E1603">
        <v>9581.7999999999993</v>
      </c>
      <c r="F1603" t="s">
        <v>1558</v>
      </c>
      <c r="G1603">
        <v>-6.1000000000000004E-3</v>
      </c>
    </row>
    <row r="1604" spans="1:7" x14ac:dyDescent="0.35">
      <c r="A1604" s="1">
        <v>44004</v>
      </c>
      <c r="B1604">
        <v>9683.7000000000007</v>
      </c>
      <c r="C1604">
        <v>9296.5</v>
      </c>
      <c r="D1604">
        <v>9751.9</v>
      </c>
      <c r="E1604">
        <v>9285.7999999999993</v>
      </c>
      <c r="F1604" t="s">
        <v>1559</v>
      </c>
      <c r="G1604">
        <v>4.1700000000000001E-2</v>
      </c>
    </row>
    <row r="1605" spans="1:7" x14ac:dyDescent="0.35">
      <c r="A1605" s="1">
        <v>44003</v>
      </c>
      <c r="B1605">
        <v>9296.4</v>
      </c>
      <c r="C1605">
        <v>9358.7999999999993</v>
      </c>
      <c r="D1605">
        <v>9411.2000000000007</v>
      </c>
      <c r="E1605">
        <v>9288.5</v>
      </c>
      <c r="F1605" t="s">
        <v>1560</v>
      </c>
      <c r="G1605">
        <v>-6.7000000000000002E-3</v>
      </c>
    </row>
    <row r="1606" spans="1:7" x14ac:dyDescent="0.35">
      <c r="A1606" s="1">
        <v>44002</v>
      </c>
      <c r="B1606">
        <v>9358.7999999999993</v>
      </c>
      <c r="C1606">
        <v>9314</v>
      </c>
      <c r="D1606">
        <v>9394.5</v>
      </c>
      <c r="E1606">
        <v>9199.7999999999993</v>
      </c>
      <c r="F1606" t="s">
        <v>1561</v>
      </c>
      <c r="G1606">
        <v>4.7999999999999996E-3</v>
      </c>
    </row>
    <row r="1607" spans="1:7" x14ac:dyDescent="0.35">
      <c r="A1607" s="1">
        <v>44001</v>
      </c>
      <c r="B1607">
        <v>9314</v>
      </c>
      <c r="C1607">
        <v>9390.2999999999993</v>
      </c>
      <c r="D1607">
        <v>9424</v>
      </c>
      <c r="E1607">
        <v>9249.6</v>
      </c>
      <c r="F1607" t="s">
        <v>1562</v>
      </c>
      <c r="G1607">
        <v>-7.9000000000000008E-3</v>
      </c>
    </row>
    <row r="1608" spans="1:7" x14ac:dyDescent="0.35">
      <c r="A1608" s="1">
        <v>44000</v>
      </c>
      <c r="B1608">
        <v>9388.1</v>
      </c>
      <c r="C1608">
        <v>9464.6</v>
      </c>
      <c r="D1608">
        <v>9480.4</v>
      </c>
      <c r="E1608">
        <v>9289.2999999999993</v>
      </c>
      <c r="F1608" t="s">
        <v>1563</v>
      </c>
      <c r="G1608">
        <v>-8.0999999999999996E-3</v>
      </c>
    </row>
    <row r="1609" spans="1:7" x14ac:dyDescent="0.35">
      <c r="A1609" s="1">
        <v>43999</v>
      </c>
      <c r="B1609">
        <v>9464.6</v>
      </c>
      <c r="C1609">
        <v>9523.6</v>
      </c>
      <c r="D1609">
        <v>9543.6</v>
      </c>
      <c r="E1609">
        <v>9258.2000000000007</v>
      </c>
      <c r="F1609" t="s">
        <v>1564</v>
      </c>
      <c r="G1609">
        <v>-6.1999999999999998E-3</v>
      </c>
    </row>
    <row r="1610" spans="1:7" x14ac:dyDescent="0.35">
      <c r="A1610" s="1">
        <v>43998</v>
      </c>
      <c r="B1610">
        <v>9523.5</v>
      </c>
      <c r="C1610">
        <v>9425.6</v>
      </c>
      <c r="D1610">
        <v>9577.1</v>
      </c>
      <c r="E1610">
        <v>9379.2999999999993</v>
      </c>
      <c r="F1610" t="s">
        <v>1565</v>
      </c>
      <c r="G1610">
        <v>1.04E-2</v>
      </c>
    </row>
    <row r="1611" spans="1:7" x14ac:dyDescent="0.35">
      <c r="A1611" s="1">
        <v>43997</v>
      </c>
      <c r="B1611">
        <v>9425.4</v>
      </c>
      <c r="C1611">
        <v>9345.5</v>
      </c>
      <c r="D1611">
        <v>9489.7000000000007</v>
      </c>
      <c r="E1611">
        <v>8925.6</v>
      </c>
      <c r="F1611" t="s">
        <v>1566</v>
      </c>
      <c r="G1611">
        <v>8.6E-3</v>
      </c>
    </row>
    <row r="1612" spans="1:7" x14ac:dyDescent="0.35">
      <c r="A1612" s="1">
        <v>43996</v>
      </c>
      <c r="B1612">
        <v>9345.2999999999993</v>
      </c>
      <c r="C1612">
        <v>9470.7000000000007</v>
      </c>
      <c r="D1612">
        <v>9474.7000000000007</v>
      </c>
      <c r="E1612">
        <v>9264.4</v>
      </c>
      <c r="F1612" t="s">
        <v>1567</v>
      </c>
      <c r="G1612">
        <v>-1.3299999999999999E-2</v>
      </c>
    </row>
    <row r="1613" spans="1:7" x14ac:dyDescent="0.35">
      <c r="A1613" s="1">
        <v>43995</v>
      </c>
      <c r="B1613">
        <v>9471.2999999999993</v>
      </c>
      <c r="C1613">
        <v>9466.5</v>
      </c>
      <c r="D1613">
        <v>9484.9</v>
      </c>
      <c r="E1613">
        <v>9369.9</v>
      </c>
      <c r="F1613" t="s">
        <v>1568</v>
      </c>
      <c r="G1613">
        <v>5.0000000000000001E-4</v>
      </c>
    </row>
    <row r="1614" spans="1:7" x14ac:dyDescent="0.35">
      <c r="A1614" s="1">
        <v>43994</v>
      </c>
      <c r="B1614">
        <v>9466.6</v>
      </c>
      <c r="C1614">
        <v>9283.7000000000007</v>
      </c>
      <c r="D1614">
        <v>9547.5</v>
      </c>
      <c r="E1614">
        <v>9249.4</v>
      </c>
      <c r="F1614" t="s">
        <v>1569</v>
      </c>
      <c r="G1614">
        <v>1.9699999999999999E-2</v>
      </c>
    </row>
    <row r="1615" spans="1:7" x14ac:dyDescent="0.35">
      <c r="A1615" s="1">
        <v>43993</v>
      </c>
      <c r="B1615">
        <v>9283.2000000000007</v>
      </c>
      <c r="C1615">
        <v>9878.9</v>
      </c>
      <c r="D1615">
        <v>9945.2000000000007</v>
      </c>
      <c r="E1615">
        <v>9139.1</v>
      </c>
      <c r="F1615" t="s">
        <v>1570</v>
      </c>
      <c r="G1615">
        <v>-6.0299999999999999E-2</v>
      </c>
    </row>
    <row r="1616" spans="1:7" x14ac:dyDescent="0.35">
      <c r="A1616" s="1">
        <v>43992</v>
      </c>
      <c r="B1616">
        <v>9878.7999999999993</v>
      </c>
      <c r="C1616">
        <v>9768.7999999999993</v>
      </c>
      <c r="D1616">
        <v>9970.9</v>
      </c>
      <c r="E1616">
        <v>9710.7000000000007</v>
      </c>
      <c r="F1616" t="s">
        <v>1571</v>
      </c>
      <c r="G1616">
        <v>1.1299999999999999E-2</v>
      </c>
    </row>
    <row r="1617" spans="1:7" x14ac:dyDescent="0.35">
      <c r="A1617" s="1">
        <v>43991</v>
      </c>
      <c r="B1617">
        <v>9768.7999999999993</v>
      </c>
      <c r="C1617">
        <v>9777.7000000000007</v>
      </c>
      <c r="D1617">
        <v>9857.2000000000007</v>
      </c>
      <c r="E1617">
        <v>9616.6</v>
      </c>
      <c r="F1617" t="s">
        <v>1572</v>
      </c>
      <c r="G1617">
        <v>-8.9999999999999998E-4</v>
      </c>
    </row>
    <row r="1618" spans="1:7" x14ac:dyDescent="0.35">
      <c r="A1618" s="1">
        <v>43990</v>
      </c>
      <c r="B1618">
        <v>9777.9</v>
      </c>
      <c r="C1618">
        <v>9743.4</v>
      </c>
      <c r="D1618">
        <v>9788.2000000000007</v>
      </c>
      <c r="E1618">
        <v>9662.2999999999993</v>
      </c>
      <c r="F1618" t="s">
        <v>1573</v>
      </c>
      <c r="G1618">
        <v>3.5999999999999999E-3</v>
      </c>
    </row>
    <row r="1619" spans="1:7" x14ac:dyDescent="0.35">
      <c r="A1619" s="1">
        <v>43989</v>
      </c>
      <c r="B1619">
        <v>9742.6</v>
      </c>
      <c r="C1619">
        <v>9669.6</v>
      </c>
      <c r="D1619">
        <v>9791.7999999999993</v>
      </c>
      <c r="E1619">
        <v>9417.4</v>
      </c>
      <c r="F1619" t="s">
        <v>1574</v>
      </c>
      <c r="G1619">
        <v>7.6E-3</v>
      </c>
    </row>
    <row r="1620" spans="1:7" x14ac:dyDescent="0.35">
      <c r="A1620" s="1">
        <v>43988</v>
      </c>
      <c r="B1620">
        <v>9669.6</v>
      </c>
      <c r="C1620">
        <v>9630.7999999999993</v>
      </c>
      <c r="D1620">
        <v>9733.1</v>
      </c>
      <c r="E1620">
        <v>9549.5</v>
      </c>
      <c r="F1620" t="s">
        <v>1575</v>
      </c>
      <c r="G1620">
        <v>4.0000000000000001E-3</v>
      </c>
    </row>
    <row r="1621" spans="1:7" x14ac:dyDescent="0.35">
      <c r="A1621" s="1">
        <v>43987</v>
      </c>
      <c r="B1621">
        <v>9631.2000000000007</v>
      </c>
      <c r="C1621">
        <v>9794</v>
      </c>
      <c r="D1621">
        <v>9846.1</v>
      </c>
      <c r="E1621">
        <v>9628.7000000000007</v>
      </c>
      <c r="F1621" t="s">
        <v>1576</v>
      </c>
      <c r="G1621">
        <v>-1.67E-2</v>
      </c>
    </row>
    <row r="1622" spans="1:7" x14ac:dyDescent="0.35">
      <c r="A1622" s="1">
        <v>43986</v>
      </c>
      <c r="B1622">
        <v>9794.4</v>
      </c>
      <c r="C1622">
        <v>9667.2000000000007</v>
      </c>
      <c r="D1622">
        <v>9864.4</v>
      </c>
      <c r="E1622">
        <v>9490.9</v>
      </c>
      <c r="F1622" t="s">
        <v>1577</v>
      </c>
      <c r="G1622">
        <v>1.32E-2</v>
      </c>
    </row>
    <row r="1623" spans="1:7" x14ac:dyDescent="0.35">
      <c r="A1623" s="1">
        <v>43985</v>
      </c>
      <c r="B1623">
        <v>9667.2000000000007</v>
      </c>
      <c r="C1623">
        <v>9527</v>
      </c>
      <c r="D1623">
        <v>9667.2000000000007</v>
      </c>
      <c r="E1623">
        <v>9421.7000000000007</v>
      </c>
      <c r="F1623" t="s">
        <v>1578</v>
      </c>
      <c r="G1623">
        <v>1.47E-2</v>
      </c>
    </row>
    <row r="1624" spans="1:7" x14ac:dyDescent="0.35">
      <c r="A1624" s="1">
        <v>43984</v>
      </c>
      <c r="B1624">
        <v>9527.6</v>
      </c>
      <c r="C1624">
        <v>10190.700000000001</v>
      </c>
      <c r="D1624">
        <v>10207.299999999999</v>
      </c>
      <c r="E1624">
        <v>9347.2999999999993</v>
      </c>
      <c r="F1624" t="s">
        <v>1579</v>
      </c>
      <c r="G1624">
        <v>-6.4899999999999999E-2</v>
      </c>
    </row>
    <row r="1625" spans="1:7" x14ac:dyDescent="0.35">
      <c r="A1625" s="1">
        <v>43983</v>
      </c>
      <c r="B1625">
        <v>10189.299999999999</v>
      </c>
      <c r="C1625">
        <v>9454.5</v>
      </c>
      <c r="D1625">
        <v>10301.799999999999</v>
      </c>
      <c r="E1625">
        <v>9429.7000000000007</v>
      </c>
      <c r="F1625" t="s">
        <v>1580</v>
      </c>
      <c r="G1625">
        <v>7.7700000000000005E-2</v>
      </c>
    </row>
    <row r="1626" spans="1:7" x14ac:dyDescent="0.35">
      <c r="A1626" s="1">
        <v>43982</v>
      </c>
      <c r="B1626">
        <v>9454.7999999999993</v>
      </c>
      <c r="C1626">
        <v>9692.9</v>
      </c>
      <c r="D1626">
        <v>9695.6</v>
      </c>
      <c r="E1626">
        <v>9406.2000000000007</v>
      </c>
      <c r="F1626" t="s">
        <v>1581</v>
      </c>
      <c r="G1626">
        <v>-2.4500000000000001E-2</v>
      </c>
    </row>
    <row r="1627" spans="1:7" x14ac:dyDescent="0.35">
      <c r="A1627" s="1">
        <v>43981</v>
      </c>
      <c r="B1627">
        <v>9692.5</v>
      </c>
      <c r="C1627">
        <v>9424.7999999999993</v>
      </c>
      <c r="D1627">
        <v>9729.9</v>
      </c>
      <c r="E1627">
        <v>9352.7000000000007</v>
      </c>
      <c r="F1627" t="s">
        <v>1582</v>
      </c>
      <c r="G1627">
        <v>2.8400000000000002E-2</v>
      </c>
    </row>
    <row r="1628" spans="1:7" x14ac:dyDescent="0.35">
      <c r="A1628" s="1">
        <v>43980</v>
      </c>
      <c r="B1628">
        <v>9424.7999999999993</v>
      </c>
      <c r="C1628">
        <v>9573.4</v>
      </c>
      <c r="D1628">
        <v>9596.5</v>
      </c>
      <c r="E1628">
        <v>9358.1</v>
      </c>
      <c r="F1628" t="s">
        <v>1583</v>
      </c>
      <c r="G1628">
        <v>-1.54E-2</v>
      </c>
    </row>
    <row r="1629" spans="1:7" x14ac:dyDescent="0.35">
      <c r="A1629" s="1">
        <v>43979</v>
      </c>
      <c r="B1629">
        <v>9572.2000000000007</v>
      </c>
      <c r="C1629">
        <v>9199.7999999999993</v>
      </c>
      <c r="D1629">
        <v>9610.7999999999993</v>
      </c>
      <c r="E1629">
        <v>9119.2000000000007</v>
      </c>
      <c r="F1629" t="s">
        <v>1584</v>
      </c>
      <c r="G1629">
        <v>4.0599999999999997E-2</v>
      </c>
    </row>
    <row r="1630" spans="1:7" x14ac:dyDescent="0.35">
      <c r="A1630" s="1">
        <v>43978</v>
      </c>
      <c r="B1630">
        <v>9199.1</v>
      </c>
      <c r="C1630">
        <v>8842.2999999999993</v>
      </c>
      <c r="D1630">
        <v>9210.9</v>
      </c>
      <c r="E1630">
        <v>8818.6</v>
      </c>
      <c r="F1630" t="s">
        <v>1585</v>
      </c>
      <c r="G1630">
        <v>4.0300000000000002E-2</v>
      </c>
    </row>
    <row r="1631" spans="1:7" x14ac:dyDescent="0.35">
      <c r="A1631" s="1">
        <v>43977</v>
      </c>
      <c r="B1631">
        <v>8842.5</v>
      </c>
      <c r="C1631">
        <v>8897.7000000000007</v>
      </c>
      <c r="D1631">
        <v>8994.6</v>
      </c>
      <c r="E1631">
        <v>8713.9</v>
      </c>
      <c r="F1631" t="s">
        <v>1586</v>
      </c>
      <c r="G1631">
        <v>-6.3E-3</v>
      </c>
    </row>
    <row r="1632" spans="1:7" x14ac:dyDescent="0.35">
      <c r="A1632" s="1">
        <v>43976</v>
      </c>
      <c r="B1632">
        <v>8898.2000000000007</v>
      </c>
      <c r="C1632">
        <v>8728</v>
      </c>
      <c r="D1632">
        <v>8959.5</v>
      </c>
      <c r="E1632">
        <v>8666.1</v>
      </c>
      <c r="F1632" t="s">
        <v>1587</v>
      </c>
      <c r="G1632">
        <v>1.95E-2</v>
      </c>
    </row>
    <row r="1633" spans="1:7" x14ac:dyDescent="0.35">
      <c r="A1633" s="1">
        <v>43975</v>
      </c>
      <c r="B1633">
        <v>8728.2000000000007</v>
      </c>
      <c r="C1633">
        <v>9177.9</v>
      </c>
      <c r="D1633">
        <v>9292</v>
      </c>
      <c r="E1633">
        <v>8724.1</v>
      </c>
      <c r="F1633" t="s">
        <v>1588</v>
      </c>
      <c r="G1633">
        <v>-4.8899999999999999E-2</v>
      </c>
    </row>
    <row r="1634" spans="1:7" x14ac:dyDescent="0.35">
      <c r="A1634" s="1">
        <v>43974</v>
      </c>
      <c r="B1634">
        <v>9177</v>
      </c>
      <c r="C1634">
        <v>9169.7999999999993</v>
      </c>
      <c r="D1634">
        <v>9303.2000000000007</v>
      </c>
      <c r="E1634">
        <v>9098.9</v>
      </c>
      <c r="F1634" t="s">
        <v>1589</v>
      </c>
      <c r="G1634">
        <v>8.0000000000000004E-4</v>
      </c>
    </row>
    <row r="1635" spans="1:7" x14ac:dyDescent="0.35">
      <c r="A1635" s="1">
        <v>43973</v>
      </c>
      <c r="B1635">
        <v>9169.7000000000007</v>
      </c>
      <c r="C1635">
        <v>9058.2000000000007</v>
      </c>
      <c r="D1635">
        <v>9253.5</v>
      </c>
      <c r="E1635">
        <v>8952.1</v>
      </c>
      <c r="F1635" t="s">
        <v>1590</v>
      </c>
      <c r="G1635">
        <v>1.2200000000000001E-2</v>
      </c>
    </row>
    <row r="1636" spans="1:7" x14ac:dyDescent="0.35">
      <c r="A1636" s="1">
        <v>43972</v>
      </c>
      <c r="B1636">
        <v>9059</v>
      </c>
      <c r="C1636">
        <v>9511.6</v>
      </c>
      <c r="D1636">
        <v>9567.1</v>
      </c>
      <c r="E1636">
        <v>8833.6</v>
      </c>
      <c r="F1636" t="s">
        <v>1591</v>
      </c>
      <c r="G1636">
        <v>-4.7600000000000003E-2</v>
      </c>
    </row>
    <row r="1637" spans="1:7" x14ac:dyDescent="0.35">
      <c r="A1637" s="1">
        <v>43971</v>
      </c>
      <c r="B1637">
        <v>9512.2999999999993</v>
      </c>
      <c r="C1637">
        <v>9773</v>
      </c>
      <c r="D1637">
        <v>9829.2999999999993</v>
      </c>
      <c r="E1637">
        <v>9368.4</v>
      </c>
      <c r="F1637" t="s">
        <v>1592</v>
      </c>
      <c r="G1637">
        <v>-2.6700000000000002E-2</v>
      </c>
    </row>
    <row r="1638" spans="1:7" x14ac:dyDescent="0.35">
      <c r="A1638" s="1">
        <v>43970</v>
      </c>
      <c r="B1638">
        <v>9773.2999999999993</v>
      </c>
      <c r="C1638">
        <v>9730.7999999999993</v>
      </c>
      <c r="D1638">
        <v>9883.9</v>
      </c>
      <c r="E1638">
        <v>9498.7000000000007</v>
      </c>
      <c r="F1638" t="s">
        <v>1593</v>
      </c>
      <c r="G1638">
        <v>4.4000000000000003E-3</v>
      </c>
    </row>
    <row r="1639" spans="1:7" x14ac:dyDescent="0.35">
      <c r="A1639" s="1">
        <v>43969</v>
      </c>
      <c r="B1639">
        <v>9730.7000000000007</v>
      </c>
      <c r="C1639">
        <v>9678.4</v>
      </c>
      <c r="D1639">
        <v>9930.2000000000007</v>
      </c>
      <c r="E1639">
        <v>9524.4</v>
      </c>
      <c r="F1639" t="s">
        <v>1594</v>
      </c>
      <c r="G1639">
        <v>5.4999999999999997E-3</v>
      </c>
    </row>
    <row r="1640" spans="1:7" x14ac:dyDescent="0.35">
      <c r="A1640" s="1">
        <v>43968</v>
      </c>
      <c r="B1640">
        <v>9677.7000000000007</v>
      </c>
      <c r="C1640">
        <v>9376.6</v>
      </c>
      <c r="D1640">
        <v>9866</v>
      </c>
      <c r="E1640">
        <v>9327.7999999999993</v>
      </c>
      <c r="F1640" t="s">
        <v>1594</v>
      </c>
      <c r="G1640">
        <v>3.1800000000000002E-2</v>
      </c>
    </row>
    <row r="1641" spans="1:7" x14ac:dyDescent="0.35">
      <c r="A1641" s="1">
        <v>43967</v>
      </c>
      <c r="B1641">
        <v>9379.5</v>
      </c>
      <c r="C1641">
        <v>9318.1</v>
      </c>
      <c r="D1641">
        <v>9579</v>
      </c>
      <c r="E1641">
        <v>9233</v>
      </c>
      <c r="F1641" t="s">
        <v>1595</v>
      </c>
      <c r="G1641">
        <v>6.6E-3</v>
      </c>
    </row>
    <row r="1642" spans="1:7" x14ac:dyDescent="0.35">
      <c r="A1642" s="1">
        <v>43966</v>
      </c>
      <c r="B1642">
        <v>9318</v>
      </c>
      <c r="C1642">
        <v>9778.6</v>
      </c>
      <c r="D1642">
        <v>9819.6</v>
      </c>
      <c r="E1642">
        <v>9223.2000000000007</v>
      </c>
      <c r="F1642" t="s">
        <v>1596</v>
      </c>
      <c r="G1642">
        <v>-4.7100000000000003E-2</v>
      </c>
    </row>
    <row r="1643" spans="1:7" x14ac:dyDescent="0.35">
      <c r="A1643" s="1">
        <v>43965</v>
      </c>
      <c r="B1643">
        <v>9778.4</v>
      </c>
      <c r="C1643">
        <v>9298.7000000000007</v>
      </c>
      <c r="D1643">
        <v>9887.5</v>
      </c>
      <c r="E1643">
        <v>9265.7999999999993</v>
      </c>
      <c r="F1643" t="s">
        <v>1597</v>
      </c>
      <c r="G1643">
        <v>5.16E-2</v>
      </c>
    </row>
    <row r="1644" spans="1:7" x14ac:dyDescent="0.35">
      <c r="A1644" s="1">
        <v>43964</v>
      </c>
      <c r="B1644">
        <v>9298.7000000000007</v>
      </c>
      <c r="C1644">
        <v>8813.9</v>
      </c>
      <c r="D1644">
        <v>9384.6</v>
      </c>
      <c r="E1644">
        <v>8799.1</v>
      </c>
      <c r="F1644" t="s">
        <v>1598</v>
      </c>
      <c r="G1644">
        <v>5.5E-2</v>
      </c>
    </row>
    <row r="1645" spans="1:7" x14ac:dyDescent="0.35">
      <c r="A1645" s="1">
        <v>43963</v>
      </c>
      <c r="B1645">
        <v>8813.7999999999993</v>
      </c>
      <c r="C1645">
        <v>8569.7999999999993</v>
      </c>
      <c r="D1645">
        <v>8964.5</v>
      </c>
      <c r="E1645">
        <v>8542.7999999999993</v>
      </c>
      <c r="F1645" t="s">
        <v>1599</v>
      </c>
      <c r="G1645">
        <v>2.7300000000000001E-2</v>
      </c>
    </row>
    <row r="1646" spans="1:7" x14ac:dyDescent="0.35">
      <c r="A1646" s="1">
        <v>43962</v>
      </c>
      <c r="B1646">
        <v>8579.7999999999993</v>
      </c>
      <c r="C1646">
        <v>8737.6</v>
      </c>
      <c r="D1646">
        <v>9129.6</v>
      </c>
      <c r="E1646">
        <v>8235.6</v>
      </c>
      <c r="F1646" t="s">
        <v>1600</v>
      </c>
      <c r="G1646">
        <v>-1.8200000000000001E-2</v>
      </c>
    </row>
    <row r="1647" spans="1:7" x14ac:dyDescent="0.35">
      <c r="A1647" s="1">
        <v>43961</v>
      </c>
      <c r="B1647">
        <v>8738.7999999999993</v>
      </c>
      <c r="C1647">
        <v>9553.9</v>
      </c>
      <c r="D1647">
        <v>9569.4</v>
      </c>
      <c r="E1647">
        <v>8259.2999999999993</v>
      </c>
      <c r="F1647" t="s">
        <v>1601</v>
      </c>
      <c r="G1647">
        <v>-8.5400000000000004E-2</v>
      </c>
    </row>
    <row r="1648" spans="1:7" x14ac:dyDescent="0.35">
      <c r="A1648" s="1">
        <v>43960</v>
      </c>
      <c r="B1648">
        <v>9554.6</v>
      </c>
      <c r="C1648">
        <v>9806</v>
      </c>
      <c r="D1648">
        <v>9910.5</v>
      </c>
      <c r="E1648">
        <v>9533.6</v>
      </c>
      <c r="F1648" t="s">
        <v>1602</v>
      </c>
      <c r="G1648">
        <v>-2.5700000000000001E-2</v>
      </c>
    </row>
    <row r="1649" spans="1:7" x14ac:dyDescent="0.35">
      <c r="A1649" s="1">
        <v>43959</v>
      </c>
      <c r="B1649">
        <v>9806.2000000000007</v>
      </c>
      <c r="C1649">
        <v>9980.1</v>
      </c>
      <c r="D1649">
        <v>10018.200000000001</v>
      </c>
      <c r="E1649">
        <v>9731.4</v>
      </c>
      <c r="F1649" t="s">
        <v>1603</v>
      </c>
      <c r="G1649">
        <v>-1.7399999999999999E-2</v>
      </c>
    </row>
    <row r="1650" spans="1:7" x14ac:dyDescent="0.35">
      <c r="A1650" s="1">
        <v>43958</v>
      </c>
      <c r="B1650">
        <v>9979.7999999999993</v>
      </c>
      <c r="C1650">
        <v>9152.7000000000007</v>
      </c>
      <c r="D1650">
        <v>10033</v>
      </c>
      <c r="E1650">
        <v>9064.7999999999993</v>
      </c>
      <c r="F1650" t="s">
        <v>1604</v>
      </c>
      <c r="G1650">
        <v>9.0499999999999997E-2</v>
      </c>
    </row>
    <row r="1651" spans="1:7" x14ac:dyDescent="0.35">
      <c r="A1651" s="1">
        <v>43957</v>
      </c>
      <c r="B1651">
        <v>9151.4</v>
      </c>
      <c r="C1651">
        <v>9000.6</v>
      </c>
      <c r="D1651">
        <v>9373.7000000000007</v>
      </c>
      <c r="E1651">
        <v>8923.6</v>
      </c>
      <c r="F1651" t="s">
        <v>1605</v>
      </c>
      <c r="G1651">
        <v>1.67E-2</v>
      </c>
    </row>
    <row r="1652" spans="1:7" x14ac:dyDescent="0.35">
      <c r="A1652" s="1">
        <v>43956</v>
      </c>
      <c r="B1652">
        <v>9001</v>
      </c>
      <c r="C1652">
        <v>8874.2000000000007</v>
      </c>
      <c r="D1652">
        <v>9078.7000000000007</v>
      </c>
      <c r="E1652">
        <v>8800.4</v>
      </c>
      <c r="F1652" t="s">
        <v>1606</v>
      </c>
      <c r="G1652">
        <v>1.4200000000000001E-2</v>
      </c>
    </row>
    <row r="1653" spans="1:7" x14ac:dyDescent="0.35">
      <c r="A1653" s="1">
        <v>43955</v>
      </c>
      <c r="B1653">
        <v>8874.7000000000007</v>
      </c>
      <c r="C1653">
        <v>8885.5</v>
      </c>
      <c r="D1653">
        <v>8945.5</v>
      </c>
      <c r="E1653">
        <v>8553.2000000000007</v>
      </c>
      <c r="F1653" t="s">
        <v>1607</v>
      </c>
      <c r="G1653">
        <v>-1.1999999999999999E-3</v>
      </c>
    </row>
    <row r="1654" spans="1:7" x14ac:dyDescent="0.35">
      <c r="A1654" s="1">
        <v>43954</v>
      </c>
      <c r="B1654">
        <v>8885.5</v>
      </c>
      <c r="C1654">
        <v>8966.2000000000007</v>
      </c>
      <c r="D1654">
        <v>9169.9</v>
      </c>
      <c r="E1654">
        <v>8742.2000000000007</v>
      </c>
      <c r="F1654" t="s">
        <v>1592</v>
      </c>
      <c r="G1654">
        <v>-8.9999999999999993E-3</v>
      </c>
    </row>
    <row r="1655" spans="1:7" x14ac:dyDescent="0.35">
      <c r="A1655" s="1">
        <v>43953</v>
      </c>
      <c r="B1655">
        <v>8966.2999999999993</v>
      </c>
      <c r="C1655">
        <v>8821.6</v>
      </c>
      <c r="D1655">
        <v>8986.2000000000007</v>
      </c>
      <c r="E1655">
        <v>8771.2999999999993</v>
      </c>
      <c r="F1655" t="s">
        <v>1608</v>
      </c>
      <c r="G1655">
        <v>1.6400000000000001E-2</v>
      </c>
    </row>
    <row r="1656" spans="1:7" x14ac:dyDescent="0.35">
      <c r="A1656" s="1">
        <v>43952</v>
      </c>
      <c r="B1656">
        <v>8821.6</v>
      </c>
      <c r="C1656">
        <v>8628.6</v>
      </c>
      <c r="D1656">
        <v>9040.2999999999993</v>
      </c>
      <c r="E1656">
        <v>8621</v>
      </c>
      <c r="F1656" t="s">
        <v>1588</v>
      </c>
      <c r="G1656">
        <v>2.23E-2</v>
      </c>
    </row>
    <row r="1657" spans="1:7" x14ac:dyDescent="0.35">
      <c r="A1657" s="1">
        <v>43951</v>
      </c>
      <c r="B1657">
        <v>8629</v>
      </c>
      <c r="C1657">
        <v>8770.6</v>
      </c>
      <c r="D1657">
        <v>9437.5</v>
      </c>
      <c r="E1657">
        <v>8425.5</v>
      </c>
      <c r="F1657" t="s">
        <v>1609</v>
      </c>
      <c r="G1657">
        <v>-1.6199999999999999E-2</v>
      </c>
    </row>
    <row r="1658" spans="1:7" x14ac:dyDescent="0.35">
      <c r="A1658" s="1">
        <v>43950</v>
      </c>
      <c r="B1658">
        <v>8770.9</v>
      </c>
      <c r="C1658">
        <v>7746.7</v>
      </c>
      <c r="D1658">
        <v>8918.5</v>
      </c>
      <c r="E1658">
        <v>7729.7</v>
      </c>
      <c r="F1658" t="s">
        <v>1610</v>
      </c>
      <c r="G1658">
        <v>0.13220000000000001</v>
      </c>
    </row>
    <row r="1659" spans="1:7" x14ac:dyDescent="0.35">
      <c r="A1659" s="1">
        <v>43949</v>
      </c>
      <c r="B1659">
        <v>7746.9</v>
      </c>
      <c r="C1659">
        <v>7766</v>
      </c>
      <c r="D1659">
        <v>7770.1</v>
      </c>
      <c r="E1659">
        <v>7655.3</v>
      </c>
      <c r="F1659" t="s">
        <v>1611</v>
      </c>
      <c r="G1659">
        <v>-2.5000000000000001E-3</v>
      </c>
    </row>
    <row r="1660" spans="1:7" x14ac:dyDescent="0.35">
      <c r="A1660" s="1">
        <v>43948</v>
      </c>
      <c r="B1660">
        <v>7766</v>
      </c>
      <c r="C1660">
        <v>7679.4</v>
      </c>
      <c r="D1660">
        <v>7768.5</v>
      </c>
      <c r="E1660">
        <v>7637.7</v>
      </c>
      <c r="F1660" t="s">
        <v>1612</v>
      </c>
      <c r="G1660">
        <v>1.1299999999999999E-2</v>
      </c>
    </row>
    <row r="1661" spans="1:7" x14ac:dyDescent="0.35">
      <c r="A1661" s="1">
        <v>43947</v>
      </c>
      <c r="B1661">
        <v>7678.9</v>
      </c>
      <c r="C1661">
        <v>7540.4</v>
      </c>
      <c r="D1661">
        <v>7679.4</v>
      </c>
      <c r="E1661">
        <v>7520.5</v>
      </c>
      <c r="F1661" t="s">
        <v>1613</v>
      </c>
      <c r="G1661">
        <v>1.84E-2</v>
      </c>
    </row>
    <row r="1662" spans="1:7" x14ac:dyDescent="0.35">
      <c r="A1662" s="1">
        <v>43946</v>
      </c>
      <c r="B1662">
        <v>7540.4</v>
      </c>
      <c r="C1662">
        <v>7503.9</v>
      </c>
      <c r="D1662">
        <v>7684.6</v>
      </c>
      <c r="E1662">
        <v>7451</v>
      </c>
      <c r="F1662" t="s">
        <v>1614</v>
      </c>
      <c r="G1662">
        <v>4.8999999999999998E-3</v>
      </c>
    </row>
    <row r="1663" spans="1:7" x14ac:dyDescent="0.35">
      <c r="A1663" s="1">
        <v>43945</v>
      </c>
      <c r="B1663">
        <v>7503.8</v>
      </c>
      <c r="C1663">
        <v>7491.3</v>
      </c>
      <c r="D1663">
        <v>7583.5</v>
      </c>
      <c r="E1663">
        <v>7423.5</v>
      </c>
      <c r="F1663" t="s">
        <v>1615</v>
      </c>
      <c r="G1663">
        <v>2E-3</v>
      </c>
    </row>
    <row r="1664" spans="1:7" x14ac:dyDescent="0.35">
      <c r="A1664" s="1">
        <v>43944</v>
      </c>
      <c r="B1664">
        <v>7488.5</v>
      </c>
      <c r="C1664">
        <v>7112.8</v>
      </c>
      <c r="D1664">
        <v>7655.4</v>
      </c>
      <c r="E1664">
        <v>7036.5</v>
      </c>
      <c r="F1664" t="s">
        <v>1616</v>
      </c>
      <c r="G1664">
        <v>5.28E-2</v>
      </c>
    </row>
    <row r="1665" spans="1:7" x14ac:dyDescent="0.35">
      <c r="A1665" s="1">
        <v>43943</v>
      </c>
      <c r="B1665">
        <v>7112.9</v>
      </c>
      <c r="C1665">
        <v>6842.5</v>
      </c>
      <c r="D1665">
        <v>7137.4</v>
      </c>
      <c r="E1665">
        <v>6821.8</v>
      </c>
      <c r="F1665" t="s">
        <v>1617</v>
      </c>
      <c r="G1665">
        <v>3.95E-2</v>
      </c>
    </row>
    <row r="1666" spans="1:7" x14ac:dyDescent="0.35">
      <c r="A1666" s="1">
        <v>43942</v>
      </c>
      <c r="B1666">
        <v>6842.5</v>
      </c>
      <c r="C1666">
        <v>6833.4</v>
      </c>
      <c r="D1666">
        <v>6919.3</v>
      </c>
      <c r="E1666">
        <v>6774.3</v>
      </c>
      <c r="F1666" t="s">
        <v>1618</v>
      </c>
      <c r="G1666">
        <v>1.2999999999999999E-3</v>
      </c>
    </row>
    <row r="1667" spans="1:7" x14ac:dyDescent="0.35">
      <c r="A1667" s="1">
        <v>43941</v>
      </c>
      <c r="B1667">
        <v>6833.5</v>
      </c>
      <c r="C1667">
        <v>7122.9</v>
      </c>
      <c r="D1667">
        <v>7207.5</v>
      </c>
      <c r="E1667">
        <v>6771.2</v>
      </c>
      <c r="F1667" t="s">
        <v>1619</v>
      </c>
      <c r="G1667">
        <v>-4.0599999999999997E-2</v>
      </c>
    </row>
    <row r="1668" spans="1:7" x14ac:dyDescent="0.35">
      <c r="A1668" s="1">
        <v>43940</v>
      </c>
      <c r="B1668">
        <v>7122.9</v>
      </c>
      <c r="C1668">
        <v>7230.9</v>
      </c>
      <c r="D1668">
        <v>7238</v>
      </c>
      <c r="E1668">
        <v>7079.1</v>
      </c>
      <c r="F1668" t="s">
        <v>1620</v>
      </c>
      <c r="G1668">
        <v>-1.49E-2</v>
      </c>
    </row>
    <row r="1669" spans="1:7" x14ac:dyDescent="0.35">
      <c r="A1669" s="1">
        <v>43939</v>
      </c>
      <c r="B1669">
        <v>7230.8</v>
      </c>
      <c r="C1669">
        <v>7035.9</v>
      </c>
      <c r="D1669">
        <v>7259.4</v>
      </c>
      <c r="E1669">
        <v>7031.5</v>
      </c>
      <c r="F1669" t="s">
        <v>1621</v>
      </c>
      <c r="G1669">
        <v>2.7699999999999999E-2</v>
      </c>
    </row>
    <row r="1670" spans="1:7" x14ac:dyDescent="0.35">
      <c r="A1670" s="1">
        <v>43938</v>
      </c>
      <c r="B1670">
        <v>7035.8</v>
      </c>
      <c r="C1670">
        <v>7085.5</v>
      </c>
      <c r="D1670">
        <v>7142.8</v>
      </c>
      <c r="E1670">
        <v>7005.8</v>
      </c>
      <c r="F1670" t="s">
        <v>1622</v>
      </c>
      <c r="G1670">
        <v>-7.0000000000000001E-3</v>
      </c>
    </row>
    <row r="1671" spans="1:7" x14ac:dyDescent="0.35">
      <c r="A1671" s="1">
        <v>43937</v>
      </c>
      <c r="B1671">
        <v>7085.6</v>
      </c>
      <c r="C1671">
        <v>6629.1</v>
      </c>
      <c r="D1671">
        <v>7159.7</v>
      </c>
      <c r="E1671">
        <v>6520.5</v>
      </c>
      <c r="F1671" t="s">
        <v>1623</v>
      </c>
      <c r="G1671">
        <v>6.8900000000000003E-2</v>
      </c>
    </row>
    <row r="1672" spans="1:7" x14ac:dyDescent="0.35">
      <c r="A1672" s="1">
        <v>43936</v>
      </c>
      <c r="B1672">
        <v>6629.1</v>
      </c>
      <c r="C1672">
        <v>6851.3</v>
      </c>
      <c r="D1672">
        <v>6929.5</v>
      </c>
      <c r="E1672">
        <v>6615.9</v>
      </c>
      <c r="F1672" t="s">
        <v>1624</v>
      </c>
      <c r="G1672">
        <v>-3.2399999999999998E-2</v>
      </c>
    </row>
    <row r="1673" spans="1:7" x14ac:dyDescent="0.35">
      <c r="A1673" s="1">
        <v>43935</v>
      </c>
      <c r="B1673">
        <v>6850.9</v>
      </c>
      <c r="C1673">
        <v>6841.8</v>
      </c>
      <c r="D1673">
        <v>6970.8</v>
      </c>
      <c r="E1673">
        <v>6768.6</v>
      </c>
      <c r="F1673" t="s">
        <v>1625</v>
      </c>
      <c r="G1673">
        <v>1.4E-3</v>
      </c>
    </row>
    <row r="1674" spans="1:7" x14ac:dyDescent="0.35">
      <c r="A1674" s="1">
        <v>43934</v>
      </c>
      <c r="B1674">
        <v>6841.3</v>
      </c>
      <c r="C1674">
        <v>6918.1</v>
      </c>
      <c r="D1674">
        <v>6920.3</v>
      </c>
      <c r="E1674">
        <v>6618.5</v>
      </c>
      <c r="F1674" t="s">
        <v>1626</v>
      </c>
      <c r="G1674">
        <v>-1.0999999999999999E-2</v>
      </c>
    </row>
    <row r="1675" spans="1:7" x14ac:dyDescent="0.35">
      <c r="A1675" s="1">
        <v>43933</v>
      </c>
      <c r="B1675">
        <v>6917.6</v>
      </c>
      <c r="C1675">
        <v>6867.9</v>
      </c>
      <c r="D1675">
        <v>7158.8</v>
      </c>
      <c r="E1675">
        <v>6785.1</v>
      </c>
      <c r="F1675" t="s">
        <v>1595</v>
      </c>
      <c r="G1675">
        <v>7.3000000000000001E-3</v>
      </c>
    </row>
    <row r="1676" spans="1:7" x14ac:dyDescent="0.35">
      <c r="A1676" s="1">
        <v>43932</v>
      </c>
      <c r="B1676">
        <v>6867.8</v>
      </c>
      <c r="C1676">
        <v>6862.7</v>
      </c>
      <c r="D1676">
        <v>6931.4</v>
      </c>
      <c r="E1676">
        <v>6765.1</v>
      </c>
      <c r="F1676" t="s">
        <v>1627</v>
      </c>
      <c r="G1676">
        <v>6.9999999999999999E-4</v>
      </c>
    </row>
    <row r="1677" spans="1:7" x14ac:dyDescent="0.35">
      <c r="A1677" s="1">
        <v>43931</v>
      </c>
      <c r="B1677">
        <v>6863.1</v>
      </c>
      <c r="C1677">
        <v>7289</v>
      </c>
      <c r="D1677">
        <v>7294.4</v>
      </c>
      <c r="E1677">
        <v>6756.1</v>
      </c>
      <c r="F1677" t="s">
        <v>1628</v>
      </c>
      <c r="G1677">
        <v>-5.8400000000000001E-2</v>
      </c>
    </row>
    <row r="1678" spans="1:7" x14ac:dyDescent="0.35">
      <c r="A1678" s="1">
        <v>43930</v>
      </c>
      <c r="B1678">
        <v>7289</v>
      </c>
      <c r="C1678">
        <v>7361.1</v>
      </c>
      <c r="D1678">
        <v>7361.1</v>
      </c>
      <c r="E1678">
        <v>7140.3</v>
      </c>
      <c r="F1678" t="s">
        <v>1629</v>
      </c>
      <c r="G1678">
        <v>-9.7999999999999997E-3</v>
      </c>
    </row>
    <row r="1679" spans="1:7" x14ac:dyDescent="0.35">
      <c r="A1679" s="1">
        <v>43929</v>
      </c>
      <c r="B1679">
        <v>7361.2</v>
      </c>
      <c r="C1679">
        <v>7185.6</v>
      </c>
      <c r="D1679">
        <v>7396.1</v>
      </c>
      <c r="E1679">
        <v>7153.1</v>
      </c>
      <c r="F1679" t="s">
        <v>1630</v>
      </c>
      <c r="G1679">
        <v>2.4500000000000001E-2</v>
      </c>
    </row>
    <row r="1680" spans="1:7" x14ac:dyDescent="0.35">
      <c r="A1680" s="1">
        <v>43928</v>
      </c>
      <c r="B1680">
        <v>7185.2</v>
      </c>
      <c r="C1680">
        <v>7332.3</v>
      </c>
      <c r="D1680">
        <v>7440.3</v>
      </c>
      <c r="E1680">
        <v>7101.7</v>
      </c>
      <c r="F1680" t="s">
        <v>1631</v>
      </c>
      <c r="G1680">
        <v>-2.01E-2</v>
      </c>
    </row>
    <row r="1681" spans="1:7" x14ac:dyDescent="0.35">
      <c r="A1681" s="1">
        <v>43927</v>
      </c>
      <c r="B1681">
        <v>7332.3</v>
      </c>
      <c r="C1681">
        <v>6772.8</v>
      </c>
      <c r="D1681">
        <v>7335</v>
      </c>
      <c r="E1681">
        <v>6770.1</v>
      </c>
      <c r="F1681" t="s">
        <v>1632</v>
      </c>
      <c r="G1681">
        <v>8.2600000000000007E-2</v>
      </c>
    </row>
    <row r="1682" spans="1:7" x14ac:dyDescent="0.35">
      <c r="A1682" s="1">
        <v>43926</v>
      </c>
      <c r="B1682">
        <v>6772.7</v>
      </c>
      <c r="C1682">
        <v>6857.5</v>
      </c>
      <c r="D1682">
        <v>6889.4</v>
      </c>
      <c r="E1682">
        <v>6686</v>
      </c>
      <c r="F1682" t="s">
        <v>1633</v>
      </c>
      <c r="G1682">
        <v>-1.23E-2</v>
      </c>
    </row>
    <row r="1683" spans="1:7" x14ac:dyDescent="0.35">
      <c r="A1683" s="1">
        <v>43925</v>
      </c>
      <c r="B1683">
        <v>6857.4</v>
      </c>
      <c r="C1683">
        <v>6735.9</v>
      </c>
      <c r="D1683">
        <v>6958.6</v>
      </c>
      <c r="E1683">
        <v>6679.1</v>
      </c>
      <c r="F1683" t="s">
        <v>1606</v>
      </c>
      <c r="G1683">
        <v>1.7999999999999999E-2</v>
      </c>
    </row>
    <row r="1684" spans="1:7" x14ac:dyDescent="0.35">
      <c r="A1684" s="1">
        <v>43924</v>
      </c>
      <c r="B1684">
        <v>6735.9</v>
      </c>
      <c r="C1684">
        <v>6799.9</v>
      </c>
      <c r="D1684">
        <v>7026.3</v>
      </c>
      <c r="E1684">
        <v>6623.6</v>
      </c>
      <c r="F1684" t="s">
        <v>1599</v>
      </c>
      <c r="G1684">
        <v>-9.4999999999999998E-3</v>
      </c>
    </row>
    <row r="1685" spans="1:7" x14ac:dyDescent="0.35">
      <c r="A1685" s="1">
        <v>43923</v>
      </c>
      <c r="B1685">
        <v>6800.5</v>
      </c>
      <c r="C1685">
        <v>6638.8</v>
      </c>
      <c r="D1685">
        <v>7182.7</v>
      </c>
      <c r="E1685">
        <v>6567.9</v>
      </c>
      <c r="F1685" t="s">
        <v>1634</v>
      </c>
      <c r="G1685">
        <v>2.4400000000000002E-2</v>
      </c>
    </row>
    <row r="1686" spans="1:7" x14ac:dyDescent="0.35">
      <c r="A1686" s="1">
        <v>43922</v>
      </c>
      <c r="B1686">
        <v>6638.5</v>
      </c>
      <c r="C1686">
        <v>6412.4</v>
      </c>
      <c r="D1686">
        <v>6661.3</v>
      </c>
      <c r="E1686">
        <v>6157.4</v>
      </c>
      <c r="F1686" t="s">
        <v>1635</v>
      </c>
      <c r="G1686">
        <v>3.5200000000000002E-2</v>
      </c>
    </row>
    <row r="1687" spans="1:7" x14ac:dyDescent="0.35">
      <c r="A1687" s="1">
        <v>43921</v>
      </c>
      <c r="B1687">
        <v>6412.5</v>
      </c>
      <c r="C1687">
        <v>6391.1</v>
      </c>
      <c r="D1687">
        <v>6513.1</v>
      </c>
      <c r="E1687">
        <v>6346.3</v>
      </c>
      <c r="F1687" t="s">
        <v>1606</v>
      </c>
      <c r="G1687">
        <v>3.3999999999999998E-3</v>
      </c>
    </row>
    <row r="1688" spans="1:7" x14ac:dyDescent="0.35">
      <c r="A1688" s="1">
        <v>43920</v>
      </c>
      <c r="B1688">
        <v>6391</v>
      </c>
      <c r="C1688">
        <v>5890.4</v>
      </c>
      <c r="D1688">
        <v>6576.5</v>
      </c>
      <c r="E1688">
        <v>5872.5</v>
      </c>
      <c r="F1688" t="s">
        <v>1636</v>
      </c>
      <c r="G1688">
        <v>8.5000000000000006E-2</v>
      </c>
    </row>
    <row r="1689" spans="1:7" x14ac:dyDescent="0.35">
      <c r="A1689" s="1">
        <v>43919</v>
      </c>
      <c r="B1689">
        <v>5890.4</v>
      </c>
      <c r="C1689">
        <v>6233.2</v>
      </c>
      <c r="D1689">
        <v>6258.8</v>
      </c>
      <c r="E1689">
        <v>5889.3</v>
      </c>
      <c r="F1689" t="s">
        <v>1637</v>
      </c>
      <c r="G1689">
        <v>-5.5100000000000003E-2</v>
      </c>
    </row>
    <row r="1690" spans="1:7" x14ac:dyDescent="0.35">
      <c r="A1690" s="1">
        <v>43918</v>
      </c>
      <c r="B1690">
        <v>6233.7</v>
      </c>
      <c r="C1690">
        <v>6373.4</v>
      </c>
      <c r="D1690">
        <v>6374.3</v>
      </c>
      <c r="E1690">
        <v>6046.5</v>
      </c>
      <c r="F1690" t="s">
        <v>1619</v>
      </c>
      <c r="G1690">
        <v>-2.1899999999999999E-2</v>
      </c>
    </row>
    <row r="1691" spans="1:7" x14ac:dyDescent="0.35">
      <c r="A1691" s="1">
        <v>43917</v>
      </c>
      <c r="B1691">
        <v>6373.4</v>
      </c>
      <c r="C1691">
        <v>6725.5</v>
      </c>
      <c r="D1691">
        <v>6813.7</v>
      </c>
      <c r="E1691">
        <v>6322.3</v>
      </c>
      <c r="F1691" t="s">
        <v>1593</v>
      </c>
      <c r="G1691">
        <v>-5.2299999999999999E-2</v>
      </c>
    </row>
    <row r="1692" spans="1:7" x14ac:dyDescent="0.35">
      <c r="A1692" s="1">
        <v>43916</v>
      </c>
      <c r="B1692">
        <v>6725.1</v>
      </c>
      <c r="C1692">
        <v>6677.9</v>
      </c>
      <c r="D1692">
        <v>6772.9</v>
      </c>
      <c r="E1692">
        <v>6541.7</v>
      </c>
      <c r="F1692" t="s">
        <v>1594</v>
      </c>
      <c r="G1692">
        <v>6.8999999999999999E-3</v>
      </c>
    </row>
    <row r="1693" spans="1:7" x14ac:dyDescent="0.35">
      <c r="A1693" s="1">
        <v>43915</v>
      </c>
      <c r="B1693">
        <v>6678.9</v>
      </c>
      <c r="C1693">
        <v>6744.8</v>
      </c>
      <c r="D1693">
        <v>6930.2</v>
      </c>
      <c r="E1693">
        <v>6474.6</v>
      </c>
      <c r="F1693" t="s">
        <v>1638</v>
      </c>
      <c r="G1693">
        <v>-9.7000000000000003E-3</v>
      </c>
    </row>
    <row r="1694" spans="1:7" x14ac:dyDescent="0.35">
      <c r="A1694" s="1">
        <v>43914</v>
      </c>
      <c r="B1694">
        <v>6744.6</v>
      </c>
      <c r="C1694">
        <v>6468.8</v>
      </c>
      <c r="D1694">
        <v>6814.2</v>
      </c>
      <c r="E1694">
        <v>6380.8</v>
      </c>
      <c r="F1694" t="s">
        <v>1639</v>
      </c>
      <c r="G1694">
        <v>4.2599999999999999E-2</v>
      </c>
    </row>
    <row r="1695" spans="1:7" x14ac:dyDescent="0.35">
      <c r="A1695" s="1">
        <v>43913</v>
      </c>
      <c r="B1695">
        <v>6468.9</v>
      </c>
      <c r="C1695">
        <v>5822</v>
      </c>
      <c r="D1695">
        <v>6564.7</v>
      </c>
      <c r="E1695">
        <v>5710.8</v>
      </c>
      <c r="F1695" t="s">
        <v>1640</v>
      </c>
      <c r="G1695">
        <v>0.1111</v>
      </c>
    </row>
    <row r="1696" spans="1:7" x14ac:dyDescent="0.35">
      <c r="A1696" s="1">
        <v>43912</v>
      </c>
      <c r="B1696">
        <v>5822.1</v>
      </c>
      <c r="C1696">
        <v>6186.9</v>
      </c>
      <c r="D1696">
        <v>6394.4</v>
      </c>
      <c r="E1696">
        <v>5771.2</v>
      </c>
      <c r="F1696" t="s">
        <v>1641</v>
      </c>
      <c r="G1696">
        <v>-5.8900000000000001E-2</v>
      </c>
    </row>
    <row r="1697" spans="1:7" x14ac:dyDescent="0.35">
      <c r="A1697" s="1">
        <v>43911</v>
      </c>
      <c r="B1697">
        <v>6186.2</v>
      </c>
      <c r="C1697">
        <v>6205.6</v>
      </c>
      <c r="D1697">
        <v>6438.3</v>
      </c>
      <c r="E1697">
        <v>5887</v>
      </c>
      <c r="F1697" t="s">
        <v>1642</v>
      </c>
      <c r="G1697">
        <v>-3.0999999999999999E-3</v>
      </c>
    </row>
    <row r="1698" spans="1:7" x14ac:dyDescent="0.35">
      <c r="A1698" s="1">
        <v>43910</v>
      </c>
      <c r="B1698">
        <v>6205.3</v>
      </c>
      <c r="C1698">
        <v>6171.6</v>
      </c>
      <c r="D1698">
        <v>6858.1</v>
      </c>
      <c r="E1698">
        <v>5748.2</v>
      </c>
      <c r="F1698" t="s">
        <v>1643</v>
      </c>
      <c r="G1698">
        <v>5.4000000000000003E-3</v>
      </c>
    </row>
    <row r="1699" spans="1:7" x14ac:dyDescent="0.35">
      <c r="A1699" s="1">
        <v>43909</v>
      </c>
      <c r="B1699">
        <v>6172</v>
      </c>
      <c r="C1699">
        <v>5359.2</v>
      </c>
      <c r="D1699">
        <v>6379.5</v>
      </c>
      <c r="E1699">
        <v>5256</v>
      </c>
      <c r="F1699" t="s">
        <v>1644</v>
      </c>
      <c r="G1699">
        <v>0.1512</v>
      </c>
    </row>
    <row r="1700" spans="1:7" x14ac:dyDescent="0.35">
      <c r="A1700" s="1">
        <v>43908</v>
      </c>
      <c r="B1700">
        <v>5361.4</v>
      </c>
      <c r="C1700">
        <v>5260.7</v>
      </c>
      <c r="D1700">
        <v>5373.1</v>
      </c>
      <c r="E1700">
        <v>5020.8999999999996</v>
      </c>
      <c r="F1700" t="s">
        <v>1645</v>
      </c>
      <c r="G1700">
        <v>1.9099999999999999E-2</v>
      </c>
    </row>
    <row r="1701" spans="1:7" x14ac:dyDescent="0.35">
      <c r="A1701" s="1">
        <v>43907</v>
      </c>
      <c r="B1701">
        <v>5261.1</v>
      </c>
      <c r="C1701">
        <v>5030.2</v>
      </c>
      <c r="D1701">
        <v>5432.8</v>
      </c>
      <c r="E1701">
        <v>4946.5</v>
      </c>
      <c r="F1701" t="s">
        <v>1646</v>
      </c>
      <c r="G1701">
        <v>4.5900000000000003E-2</v>
      </c>
    </row>
    <row r="1702" spans="1:7" x14ac:dyDescent="0.35">
      <c r="A1702" s="1">
        <v>43906</v>
      </c>
      <c r="B1702">
        <v>5030</v>
      </c>
      <c r="C1702">
        <v>5366.4</v>
      </c>
      <c r="D1702">
        <v>5369.3</v>
      </c>
      <c r="E1702">
        <v>4477.7</v>
      </c>
      <c r="F1702" t="s">
        <v>1647</v>
      </c>
      <c r="G1702">
        <v>-6.2700000000000006E-2</v>
      </c>
    </row>
    <row r="1703" spans="1:7" x14ac:dyDescent="0.35">
      <c r="A1703" s="1">
        <v>43905</v>
      </c>
      <c r="B1703">
        <v>5366.3</v>
      </c>
      <c r="C1703">
        <v>5182.8999999999996</v>
      </c>
      <c r="D1703">
        <v>5863.3</v>
      </c>
      <c r="E1703">
        <v>5120.6000000000004</v>
      </c>
      <c r="F1703" t="s">
        <v>1648</v>
      </c>
      <c r="G1703">
        <v>3.5400000000000001E-2</v>
      </c>
    </row>
    <row r="1704" spans="1:7" x14ac:dyDescent="0.35">
      <c r="A1704" s="1">
        <v>43904</v>
      </c>
      <c r="B1704">
        <v>5182.7</v>
      </c>
      <c r="C1704">
        <v>5589.4</v>
      </c>
      <c r="D1704">
        <v>5634.9</v>
      </c>
      <c r="E1704">
        <v>5072.2</v>
      </c>
      <c r="F1704" t="s">
        <v>1649</v>
      </c>
      <c r="G1704">
        <v>-7.1900000000000006E-2</v>
      </c>
    </row>
    <row r="1705" spans="1:7" x14ac:dyDescent="0.35">
      <c r="A1705" s="1">
        <v>43903</v>
      </c>
      <c r="B1705">
        <v>5584.3</v>
      </c>
      <c r="C1705">
        <v>4815.2</v>
      </c>
      <c r="D1705">
        <v>5934.3</v>
      </c>
      <c r="E1705">
        <v>3869.5</v>
      </c>
      <c r="F1705" t="s">
        <v>1650</v>
      </c>
      <c r="G1705">
        <v>0.15709999999999999</v>
      </c>
    </row>
    <row r="1706" spans="1:7" x14ac:dyDescent="0.35">
      <c r="A1706" s="1">
        <v>43902</v>
      </c>
      <c r="B1706">
        <v>4826</v>
      </c>
      <c r="C1706">
        <v>7935.2</v>
      </c>
      <c r="D1706">
        <v>7963.1</v>
      </c>
      <c r="E1706">
        <v>4546.6000000000004</v>
      </c>
      <c r="F1706" t="s">
        <v>1651</v>
      </c>
      <c r="G1706">
        <v>-0.39179999999999998</v>
      </c>
    </row>
    <row r="1707" spans="1:7" x14ac:dyDescent="0.35">
      <c r="A1707" s="1">
        <v>43901</v>
      </c>
      <c r="B1707">
        <v>7935.1</v>
      </c>
      <c r="C1707">
        <v>7892.1</v>
      </c>
      <c r="D1707">
        <v>7976.5</v>
      </c>
      <c r="E1707">
        <v>7606</v>
      </c>
      <c r="F1707" t="s">
        <v>1595</v>
      </c>
      <c r="G1707">
        <v>5.5999999999999999E-3</v>
      </c>
    </row>
    <row r="1708" spans="1:7" x14ac:dyDescent="0.35">
      <c r="A1708" s="1">
        <v>43900</v>
      </c>
      <c r="B1708">
        <v>7891.2</v>
      </c>
      <c r="C1708">
        <v>7933</v>
      </c>
      <c r="D1708">
        <v>8145.5</v>
      </c>
      <c r="E1708">
        <v>7740.2</v>
      </c>
      <c r="F1708" t="s">
        <v>1652</v>
      </c>
      <c r="G1708">
        <v>-5.3E-3</v>
      </c>
    </row>
    <row r="1709" spans="1:7" x14ac:dyDescent="0.35">
      <c r="A1709" s="1">
        <v>43899</v>
      </c>
      <c r="B1709">
        <v>7933</v>
      </c>
      <c r="C1709">
        <v>8035.8</v>
      </c>
      <c r="D1709">
        <v>8158.8</v>
      </c>
      <c r="E1709">
        <v>7648.7</v>
      </c>
      <c r="F1709" t="s">
        <v>1623</v>
      </c>
      <c r="G1709">
        <v>-1.26E-2</v>
      </c>
    </row>
    <row r="1710" spans="1:7" x14ac:dyDescent="0.35">
      <c r="A1710" s="1">
        <v>43898</v>
      </c>
      <c r="B1710">
        <v>8034.1</v>
      </c>
      <c r="C1710">
        <v>8887.7999999999993</v>
      </c>
      <c r="D1710">
        <v>8888</v>
      </c>
      <c r="E1710">
        <v>8015.3</v>
      </c>
      <c r="F1710" t="s">
        <v>1588</v>
      </c>
      <c r="G1710">
        <v>-9.6100000000000005E-2</v>
      </c>
    </row>
    <row r="1711" spans="1:7" x14ac:dyDescent="0.35">
      <c r="A1711" s="1">
        <v>43897</v>
      </c>
      <c r="B1711">
        <v>8887.7999999999993</v>
      </c>
      <c r="C1711">
        <v>9134.2000000000007</v>
      </c>
      <c r="D1711">
        <v>9180.7999999999993</v>
      </c>
      <c r="E1711">
        <v>8848.7000000000007</v>
      </c>
      <c r="F1711" t="s">
        <v>1653</v>
      </c>
      <c r="G1711">
        <v>-2.7E-2</v>
      </c>
    </row>
    <row r="1712" spans="1:7" x14ac:dyDescent="0.35">
      <c r="A1712" s="1">
        <v>43896</v>
      </c>
      <c r="B1712">
        <v>9134.7999999999993</v>
      </c>
      <c r="C1712">
        <v>9060.6</v>
      </c>
      <c r="D1712">
        <v>9165.2000000000007</v>
      </c>
      <c r="E1712">
        <v>9004.9</v>
      </c>
      <c r="F1712" t="s">
        <v>1654</v>
      </c>
      <c r="G1712">
        <v>8.2000000000000007E-3</v>
      </c>
    </row>
    <row r="1713" spans="1:7" x14ac:dyDescent="0.35">
      <c r="A1713" s="1">
        <v>43895</v>
      </c>
      <c r="B1713">
        <v>9060.2999999999993</v>
      </c>
      <c r="C1713">
        <v>8757.9</v>
      </c>
      <c r="D1713">
        <v>9147.2999999999993</v>
      </c>
      <c r="E1713">
        <v>8751.5</v>
      </c>
      <c r="F1713" t="s">
        <v>1655</v>
      </c>
      <c r="G1713">
        <v>3.4500000000000003E-2</v>
      </c>
    </row>
    <row r="1714" spans="1:7" x14ac:dyDescent="0.35">
      <c r="A1714" s="1">
        <v>43894</v>
      </c>
      <c r="B1714">
        <v>8757.9</v>
      </c>
      <c r="C1714">
        <v>8761.2999999999993</v>
      </c>
      <c r="D1714">
        <v>8840.2999999999993</v>
      </c>
      <c r="E1714">
        <v>8679.7000000000007</v>
      </c>
      <c r="F1714" t="s">
        <v>1656</v>
      </c>
      <c r="G1714">
        <v>-4.0000000000000002E-4</v>
      </c>
    </row>
    <row r="1715" spans="1:7" x14ac:dyDescent="0.35">
      <c r="A1715" s="1">
        <v>43893</v>
      </c>
      <c r="B1715">
        <v>8761.4</v>
      </c>
      <c r="C1715">
        <v>8906.1</v>
      </c>
      <c r="D1715">
        <v>8911.7000000000007</v>
      </c>
      <c r="E1715">
        <v>8669.2999999999993</v>
      </c>
      <c r="F1715" t="s">
        <v>1657</v>
      </c>
      <c r="G1715">
        <v>-1.61E-2</v>
      </c>
    </row>
    <row r="1716" spans="1:7" x14ac:dyDescent="0.35">
      <c r="A1716" s="1">
        <v>43892</v>
      </c>
      <c r="B1716">
        <v>8904.7999999999993</v>
      </c>
      <c r="C1716">
        <v>8537.5</v>
      </c>
      <c r="D1716">
        <v>8961.7999999999993</v>
      </c>
      <c r="E1716">
        <v>8503.1</v>
      </c>
      <c r="F1716" t="s">
        <v>1658</v>
      </c>
      <c r="G1716">
        <v>4.2700000000000002E-2</v>
      </c>
    </row>
    <row r="1717" spans="1:7" x14ac:dyDescent="0.35">
      <c r="A1717" s="1">
        <v>43891</v>
      </c>
      <c r="B1717">
        <v>8540</v>
      </c>
      <c r="C1717">
        <v>8543.7999999999993</v>
      </c>
      <c r="D1717">
        <v>8737.2000000000007</v>
      </c>
      <c r="E1717">
        <v>8437.2000000000007</v>
      </c>
      <c r="F1717" t="s">
        <v>1659</v>
      </c>
      <c r="G1717">
        <v>-4.0000000000000002E-4</v>
      </c>
    </row>
    <row r="1718" spans="1:7" x14ac:dyDescent="0.35">
      <c r="A1718" s="1">
        <v>43890</v>
      </c>
      <c r="B1718">
        <v>8543.7000000000007</v>
      </c>
      <c r="C1718">
        <v>8697.1</v>
      </c>
      <c r="D1718">
        <v>8793.7000000000007</v>
      </c>
      <c r="E1718">
        <v>8539.7999999999993</v>
      </c>
      <c r="F1718" t="s">
        <v>1660</v>
      </c>
      <c r="G1718">
        <v>-1.77E-2</v>
      </c>
    </row>
    <row r="1719" spans="1:7" x14ac:dyDescent="0.35">
      <c r="A1719" s="1">
        <v>43889</v>
      </c>
      <c r="B1719">
        <v>8697.5</v>
      </c>
      <c r="C1719">
        <v>8820.1</v>
      </c>
      <c r="D1719">
        <v>8898.7000000000007</v>
      </c>
      <c r="E1719">
        <v>8451.9</v>
      </c>
      <c r="F1719" t="s">
        <v>1661</v>
      </c>
      <c r="G1719">
        <v>-1.37E-2</v>
      </c>
    </row>
    <row r="1720" spans="1:7" x14ac:dyDescent="0.35">
      <c r="A1720" s="1">
        <v>43888</v>
      </c>
      <c r="B1720">
        <v>8818.6</v>
      </c>
      <c r="C1720">
        <v>8800.1</v>
      </c>
      <c r="D1720">
        <v>8968.2999999999993</v>
      </c>
      <c r="E1720">
        <v>8538.5</v>
      </c>
      <c r="F1720" t="s">
        <v>1662</v>
      </c>
      <c r="G1720">
        <v>2.0999999999999999E-3</v>
      </c>
    </row>
    <row r="1721" spans="1:7" x14ac:dyDescent="0.35">
      <c r="A1721" s="1">
        <v>43887</v>
      </c>
      <c r="B1721">
        <v>8800.2999999999993</v>
      </c>
      <c r="C1721">
        <v>9317.1</v>
      </c>
      <c r="D1721">
        <v>9368.1</v>
      </c>
      <c r="E1721">
        <v>8672</v>
      </c>
      <c r="F1721" t="s">
        <v>1631</v>
      </c>
      <c r="G1721">
        <v>-5.5500000000000001E-2</v>
      </c>
    </row>
    <row r="1722" spans="1:7" x14ac:dyDescent="0.35">
      <c r="A1722" s="1">
        <v>43886</v>
      </c>
      <c r="B1722">
        <v>9317.2000000000007</v>
      </c>
      <c r="C1722">
        <v>9662.6</v>
      </c>
      <c r="D1722">
        <v>9672.2999999999993</v>
      </c>
      <c r="E1722">
        <v>9269.7999999999993</v>
      </c>
      <c r="F1722" t="s">
        <v>1663</v>
      </c>
      <c r="G1722">
        <v>-3.5700000000000003E-2</v>
      </c>
    </row>
    <row r="1723" spans="1:7" x14ac:dyDescent="0.35">
      <c r="A1723" s="1">
        <v>43885</v>
      </c>
      <c r="B1723">
        <v>9662.7000000000007</v>
      </c>
      <c r="C1723">
        <v>9943.2000000000007</v>
      </c>
      <c r="D1723">
        <v>9981</v>
      </c>
      <c r="E1723">
        <v>9507</v>
      </c>
      <c r="F1723" t="s">
        <v>1664</v>
      </c>
      <c r="G1723">
        <v>-2.8199999999999999E-2</v>
      </c>
    </row>
    <row r="1724" spans="1:7" x14ac:dyDescent="0.35">
      <c r="A1724" s="1">
        <v>43884</v>
      </c>
      <c r="B1724">
        <v>9942.7000000000007</v>
      </c>
      <c r="C1724">
        <v>9655.6</v>
      </c>
      <c r="D1724">
        <v>9965.6</v>
      </c>
      <c r="E1724">
        <v>9653.4</v>
      </c>
      <c r="F1724" t="s">
        <v>1665</v>
      </c>
      <c r="G1724">
        <v>2.9700000000000001E-2</v>
      </c>
    </row>
    <row r="1725" spans="1:7" x14ac:dyDescent="0.35">
      <c r="A1725" s="1">
        <v>43883</v>
      </c>
      <c r="B1725">
        <v>9655.7000000000007</v>
      </c>
      <c r="C1725">
        <v>9684.5</v>
      </c>
      <c r="D1725">
        <v>9706.5</v>
      </c>
      <c r="E1725">
        <v>9569.7999999999993</v>
      </c>
      <c r="F1725" t="s">
        <v>1666</v>
      </c>
      <c r="G1725">
        <v>-3.0000000000000001E-3</v>
      </c>
    </row>
    <row r="1726" spans="1:7" x14ac:dyDescent="0.35">
      <c r="A1726" s="1">
        <v>43882</v>
      </c>
      <c r="B1726">
        <v>9684.5</v>
      </c>
      <c r="C1726">
        <v>9602.2000000000007</v>
      </c>
      <c r="D1726">
        <v>9747.1</v>
      </c>
      <c r="E1726">
        <v>9574.5</v>
      </c>
      <c r="F1726" t="s">
        <v>1667</v>
      </c>
      <c r="G1726">
        <v>8.5000000000000006E-3</v>
      </c>
    </row>
    <row r="1727" spans="1:7" x14ac:dyDescent="0.35">
      <c r="A1727" s="1">
        <v>43881</v>
      </c>
      <c r="B1727">
        <v>9602.4</v>
      </c>
      <c r="C1727">
        <v>9611.9</v>
      </c>
      <c r="D1727">
        <v>9681.4</v>
      </c>
      <c r="E1727">
        <v>9448.9</v>
      </c>
      <c r="F1727" t="s">
        <v>1668</v>
      </c>
      <c r="G1727">
        <v>-6.9999999999999999E-4</v>
      </c>
    </row>
    <row r="1728" spans="1:7" x14ac:dyDescent="0.35">
      <c r="A1728" s="1">
        <v>43880</v>
      </c>
      <c r="B1728">
        <v>9609.4</v>
      </c>
      <c r="C1728">
        <v>10158.6</v>
      </c>
      <c r="D1728">
        <v>10230.9</v>
      </c>
      <c r="E1728">
        <v>9424.2999999999993</v>
      </c>
      <c r="F1728" t="s">
        <v>1669</v>
      </c>
      <c r="G1728">
        <v>-5.3999999999999999E-2</v>
      </c>
    </row>
    <row r="1729" spans="1:7" x14ac:dyDescent="0.35">
      <c r="A1729" s="1">
        <v>43879</v>
      </c>
      <c r="B1729">
        <v>10158.4</v>
      </c>
      <c r="C1729">
        <v>9701.5</v>
      </c>
      <c r="D1729">
        <v>10230.1</v>
      </c>
      <c r="E1729">
        <v>9601.6</v>
      </c>
      <c r="F1729" t="s">
        <v>1670</v>
      </c>
      <c r="G1729">
        <v>4.7100000000000003E-2</v>
      </c>
    </row>
    <row r="1730" spans="1:7" x14ac:dyDescent="0.35">
      <c r="A1730" s="1">
        <v>43878</v>
      </c>
      <c r="B1730">
        <v>9701.4</v>
      </c>
      <c r="C1730">
        <v>9931.7000000000007</v>
      </c>
      <c r="D1730">
        <v>9951.5</v>
      </c>
      <c r="E1730">
        <v>9468.9</v>
      </c>
      <c r="F1730" t="s">
        <v>1671</v>
      </c>
      <c r="G1730">
        <v>-2.3199999999999998E-2</v>
      </c>
    </row>
    <row r="1731" spans="1:7" x14ac:dyDescent="0.35">
      <c r="A1731" s="1">
        <v>43877</v>
      </c>
      <c r="B1731">
        <v>9932.2999999999993</v>
      </c>
      <c r="C1731">
        <v>9907.4</v>
      </c>
      <c r="D1731">
        <v>10056.4</v>
      </c>
      <c r="E1731">
        <v>9654.9</v>
      </c>
      <c r="F1731" t="s">
        <v>1672</v>
      </c>
      <c r="G1731">
        <v>2.5000000000000001E-3</v>
      </c>
    </row>
    <row r="1732" spans="1:7" x14ac:dyDescent="0.35">
      <c r="A1732" s="1">
        <v>43876</v>
      </c>
      <c r="B1732">
        <v>9907.7000000000007</v>
      </c>
      <c r="C1732">
        <v>10336</v>
      </c>
      <c r="D1732">
        <v>10369.799999999999</v>
      </c>
      <c r="E1732">
        <v>9831.7000000000007</v>
      </c>
      <c r="F1732" t="s">
        <v>1673</v>
      </c>
      <c r="G1732">
        <v>-4.1200000000000001E-2</v>
      </c>
    </row>
    <row r="1733" spans="1:7" x14ac:dyDescent="0.35">
      <c r="A1733" s="1">
        <v>43875</v>
      </c>
      <c r="B1733">
        <v>10333</v>
      </c>
      <c r="C1733">
        <v>10235.5</v>
      </c>
      <c r="D1733">
        <v>10372.4</v>
      </c>
      <c r="E1733">
        <v>10125.200000000001</v>
      </c>
      <c r="F1733" t="s">
        <v>1674</v>
      </c>
      <c r="G1733">
        <v>9.5999999999999992E-3</v>
      </c>
    </row>
    <row r="1734" spans="1:7" x14ac:dyDescent="0.35">
      <c r="A1734" s="1">
        <v>43874</v>
      </c>
      <c r="B1734">
        <v>10235.1</v>
      </c>
      <c r="C1734">
        <v>10321.9</v>
      </c>
      <c r="D1734">
        <v>10482.6</v>
      </c>
      <c r="E1734">
        <v>10116.9</v>
      </c>
      <c r="F1734" t="s">
        <v>1675</v>
      </c>
      <c r="G1734">
        <v>-8.0000000000000002E-3</v>
      </c>
    </row>
    <row r="1735" spans="1:7" x14ac:dyDescent="0.35">
      <c r="A1735" s="1">
        <v>43873</v>
      </c>
      <c r="B1735">
        <v>10317.700000000001</v>
      </c>
      <c r="C1735">
        <v>10229.299999999999</v>
      </c>
      <c r="D1735">
        <v>10435.6</v>
      </c>
      <c r="E1735">
        <v>10229.299999999999</v>
      </c>
      <c r="F1735" t="s">
        <v>1676</v>
      </c>
      <c r="G1735">
        <v>8.6E-3</v>
      </c>
    </row>
    <row r="1736" spans="1:7" x14ac:dyDescent="0.35">
      <c r="A1736" s="1">
        <v>43872</v>
      </c>
      <c r="B1736">
        <v>10229.5</v>
      </c>
      <c r="C1736">
        <v>9854</v>
      </c>
      <c r="D1736">
        <v>10314.1</v>
      </c>
      <c r="E1736">
        <v>9725.1</v>
      </c>
      <c r="F1736" t="s">
        <v>1677</v>
      </c>
      <c r="G1736">
        <v>3.8100000000000002E-2</v>
      </c>
    </row>
    <row r="1737" spans="1:7" x14ac:dyDescent="0.35">
      <c r="A1737" s="1">
        <v>43871</v>
      </c>
      <c r="B1737">
        <v>9854.1</v>
      </c>
      <c r="C1737">
        <v>10151.5</v>
      </c>
      <c r="D1737">
        <v>10181.700000000001</v>
      </c>
      <c r="E1737">
        <v>9774.7999999999993</v>
      </c>
      <c r="F1737" t="s">
        <v>1678</v>
      </c>
      <c r="G1737">
        <v>-2.93E-2</v>
      </c>
    </row>
    <row r="1738" spans="1:7" x14ac:dyDescent="0.35">
      <c r="A1738" s="1">
        <v>43870</v>
      </c>
      <c r="B1738">
        <v>10151.5</v>
      </c>
      <c r="C1738">
        <v>9895.4</v>
      </c>
      <c r="D1738">
        <v>10157.1</v>
      </c>
      <c r="E1738">
        <v>9882.7000000000007</v>
      </c>
      <c r="F1738" t="s">
        <v>1679</v>
      </c>
      <c r="G1738">
        <v>2.5899999999999999E-2</v>
      </c>
    </row>
    <row r="1739" spans="1:7" x14ac:dyDescent="0.35">
      <c r="A1739" s="1">
        <v>43869</v>
      </c>
      <c r="B1739">
        <v>9895.5</v>
      </c>
      <c r="C1739">
        <v>9817.2999999999993</v>
      </c>
      <c r="D1739">
        <v>9931.2000000000007</v>
      </c>
      <c r="E1739">
        <v>9673.2000000000007</v>
      </c>
      <c r="F1739" t="s">
        <v>1680</v>
      </c>
      <c r="G1739">
        <v>7.7999999999999996E-3</v>
      </c>
    </row>
    <row r="1740" spans="1:7" x14ac:dyDescent="0.35">
      <c r="A1740" s="1">
        <v>43868</v>
      </c>
      <c r="B1740">
        <v>9818.6</v>
      </c>
      <c r="C1740">
        <v>9771.9</v>
      </c>
      <c r="D1740">
        <v>9872.5</v>
      </c>
      <c r="E1740">
        <v>9738.7000000000007</v>
      </c>
      <c r="F1740" t="s">
        <v>1681</v>
      </c>
      <c r="G1740">
        <v>4.7999999999999996E-3</v>
      </c>
    </row>
    <row r="1741" spans="1:7" x14ac:dyDescent="0.35">
      <c r="A1741" s="1">
        <v>43867</v>
      </c>
      <c r="B1741">
        <v>9772</v>
      </c>
      <c r="C1741">
        <v>9611.7999999999993</v>
      </c>
      <c r="D1741">
        <v>9854.9</v>
      </c>
      <c r="E1741">
        <v>9536.1</v>
      </c>
      <c r="F1741" t="s">
        <v>1682</v>
      </c>
      <c r="G1741">
        <v>1.67E-2</v>
      </c>
    </row>
    <row r="1742" spans="1:7" x14ac:dyDescent="0.35">
      <c r="A1742" s="1">
        <v>43866</v>
      </c>
      <c r="B1742">
        <v>9611.7999999999993</v>
      </c>
      <c r="C1742">
        <v>9194.1</v>
      </c>
      <c r="D1742">
        <v>9726.7999999999993</v>
      </c>
      <c r="E1742">
        <v>9179.9</v>
      </c>
      <c r="F1742" t="s">
        <v>1683</v>
      </c>
      <c r="G1742">
        <v>4.5400000000000003E-2</v>
      </c>
    </row>
    <row r="1743" spans="1:7" x14ac:dyDescent="0.35">
      <c r="A1743" s="1">
        <v>43865</v>
      </c>
      <c r="B1743">
        <v>9193.9</v>
      </c>
      <c r="C1743">
        <v>9296.5</v>
      </c>
      <c r="D1743">
        <v>9347.5</v>
      </c>
      <c r="E1743">
        <v>9193.9</v>
      </c>
      <c r="F1743" t="s">
        <v>1684</v>
      </c>
      <c r="G1743">
        <v>-1.0999999999999999E-2</v>
      </c>
    </row>
    <row r="1744" spans="1:7" x14ac:dyDescent="0.35">
      <c r="A1744" s="1">
        <v>43864</v>
      </c>
      <c r="B1744">
        <v>9296.6</v>
      </c>
      <c r="C1744">
        <v>9334.6</v>
      </c>
      <c r="D1744">
        <v>9582.7999999999993</v>
      </c>
      <c r="E1744">
        <v>9243.1</v>
      </c>
      <c r="F1744" t="s">
        <v>1685</v>
      </c>
      <c r="G1744">
        <v>-4.1000000000000003E-3</v>
      </c>
    </row>
    <row r="1745" spans="1:7" x14ac:dyDescent="0.35">
      <c r="A1745" s="1">
        <v>43863</v>
      </c>
      <c r="B1745">
        <v>9334.9</v>
      </c>
      <c r="C1745">
        <v>9381.5</v>
      </c>
      <c r="D1745">
        <v>9465.4</v>
      </c>
      <c r="E1745">
        <v>9183.1</v>
      </c>
      <c r="F1745" t="s">
        <v>1686</v>
      </c>
      <c r="G1745">
        <v>-5.0000000000000001E-3</v>
      </c>
    </row>
    <row r="1746" spans="1:7" x14ac:dyDescent="0.35">
      <c r="A1746" s="1">
        <v>43862</v>
      </c>
      <c r="B1746">
        <v>9381.6</v>
      </c>
      <c r="C1746">
        <v>9349.2999999999993</v>
      </c>
      <c r="D1746">
        <v>9458.7999999999993</v>
      </c>
      <c r="E1746">
        <v>9301.5</v>
      </c>
      <c r="F1746" t="s">
        <v>1687</v>
      </c>
      <c r="G1746">
        <v>3.5000000000000001E-3</v>
      </c>
    </row>
    <row r="1747" spans="1:7" x14ac:dyDescent="0.35">
      <c r="A1747" s="1">
        <v>43861</v>
      </c>
      <c r="B1747">
        <v>9349.1</v>
      </c>
      <c r="C1747">
        <v>9508.2999999999993</v>
      </c>
      <c r="D1747">
        <v>9525</v>
      </c>
      <c r="E1747">
        <v>9222.2999999999993</v>
      </c>
      <c r="F1747" t="s">
        <v>1688</v>
      </c>
      <c r="G1747">
        <v>-1.66E-2</v>
      </c>
    </row>
    <row r="1748" spans="1:7" x14ac:dyDescent="0.35">
      <c r="A1748" s="1">
        <v>43860</v>
      </c>
      <c r="B1748">
        <v>9507.2999999999993</v>
      </c>
      <c r="C1748">
        <v>9299.1</v>
      </c>
      <c r="D1748">
        <v>9569</v>
      </c>
      <c r="E1748">
        <v>9209.2000000000007</v>
      </c>
      <c r="F1748" t="s">
        <v>1689</v>
      </c>
      <c r="G1748">
        <v>2.24E-2</v>
      </c>
    </row>
    <row r="1749" spans="1:7" x14ac:dyDescent="0.35">
      <c r="A1749" s="1">
        <v>43859</v>
      </c>
      <c r="B1749">
        <v>9298.9</v>
      </c>
      <c r="C1749">
        <v>9377.2999999999993</v>
      </c>
      <c r="D1749">
        <v>9428.7000000000007</v>
      </c>
      <c r="E1749">
        <v>9250.9</v>
      </c>
      <c r="F1749" t="s">
        <v>1690</v>
      </c>
      <c r="G1749">
        <v>-8.3999999999999995E-3</v>
      </c>
    </row>
    <row r="1750" spans="1:7" x14ac:dyDescent="0.35">
      <c r="A1750" s="1">
        <v>43858</v>
      </c>
      <c r="B1750">
        <v>9377.2999999999993</v>
      </c>
      <c r="C1750">
        <v>8866.6</v>
      </c>
      <c r="D1750">
        <v>9389.5</v>
      </c>
      <c r="E1750">
        <v>8866.6</v>
      </c>
      <c r="F1750" t="s">
        <v>1691</v>
      </c>
      <c r="G1750">
        <v>5.7599999999999998E-2</v>
      </c>
    </row>
    <row r="1751" spans="1:7" x14ac:dyDescent="0.35">
      <c r="A1751" s="1">
        <v>43857</v>
      </c>
      <c r="B1751">
        <v>8866.6</v>
      </c>
      <c r="C1751">
        <v>8608.1</v>
      </c>
      <c r="D1751">
        <v>8983.1</v>
      </c>
      <c r="E1751">
        <v>8585.6</v>
      </c>
      <c r="F1751" t="s">
        <v>1692</v>
      </c>
      <c r="G1751">
        <v>3.0099999999999998E-2</v>
      </c>
    </row>
    <row r="1752" spans="1:7" x14ac:dyDescent="0.35">
      <c r="A1752" s="1">
        <v>43856</v>
      </c>
      <c r="B1752">
        <v>8607.7999999999993</v>
      </c>
      <c r="C1752">
        <v>8341.6</v>
      </c>
      <c r="D1752">
        <v>8607.7999999999993</v>
      </c>
      <c r="E1752">
        <v>8304.9</v>
      </c>
      <c r="F1752" t="s">
        <v>1693</v>
      </c>
      <c r="G1752">
        <v>3.1899999999999998E-2</v>
      </c>
    </row>
    <row r="1753" spans="1:7" x14ac:dyDescent="0.35">
      <c r="A1753" s="1">
        <v>43855</v>
      </c>
      <c r="B1753">
        <v>8341.6</v>
      </c>
      <c r="C1753">
        <v>8439.9</v>
      </c>
      <c r="D1753">
        <v>8447.6</v>
      </c>
      <c r="E1753">
        <v>8277.2000000000007</v>
      </c>
      <c r="F1753" t="s">
        <v>1694</v>
      </c>
      <c r="G1753">
        <v>-1.17E-2</v>
      </c>
    </row>
    <row r="1754" spans="1:7" x14ac:dyDescent="0.35">
      <c r="A1754" s="1">
        <v>43854</v>
      </c>
      <c r="B1754">
        <v>8439.9</v>
      </c>
      <c r="C1754">
        <v>8404.9</v>
      </c>
      <c r="D1754">
        <v>8522</v>
      </c>
      <c r="E1754">
        <v>8242.6</v>
      </c>
      <c r="F1754" t="s">
        <v>1695</v>
      </c>
      <c r="G1754">
        <v>4.1000000000000003E-3</v>
      </c>
    </row>
    <row r="1755" spans="1:7" x14ac:dyDescent="0.35">
      <c r="A1755" s="1">
        <v>43853</v>
      </c>
      <c r="B1755">
        <v>8405.1</v>
      </c>
      <c r="C1755">
        <v>8678.5</v>
      </c>
      <c r="D1755">
        <v>8687.2999999999993</v>
      </c>
      <c r="E1755">
        <v>8309.6</v>
      </c>
      <c r="F1755" t="s">
        <v>1696</v>
      </c>
      <c r="G1755">
        <v>-3.15E-2</v>
      </c>
    </row>
    <row r="1756" spans="1:7" x14ac:dyDescent="0.35">
      <c r="A1756" s="1">
        <v>43852</v>
      </c>
      <c r="B1756">
        <v>8678.5</v>
      </c>
      <c r="C1756">
        <v>8733</v>
      </c>
      <c r="D1756">
        <v>8805.4</v>
      </c>
      <c r="E1756">
        <v>8610.7999999999993</v>
      </c>
      <c r="F1756" t="s">
        <v>1697</v>
      </c>
      <c r="G1756">
        <v>-6.1999999999999998E-3</v>
      </c>
    </row>
    <row r="1757" spans="1:7" x14ac:dyDescent="0.35">
      <c r="A1757" s="1">
        <v>43851</v>
      </c>
      <c r="B1757">
        <v>8732.6</v>
      </c>
      <c r="C1757">
        <v>8642</v>
      </c>
      <c r="D1757">
        <v>8770.2999999999993</v>
      </c>
      <c r="E1757">
        <v>8524</v>
      </c>
      <c r="F1757" t="s">
        <v>1698</v>
      </c>
      <c r="G1757">
        <v>1.0500000000000001E-2</v>
      </c>
    </row>
    <row r="1758" spans="1:7" x14ac:dyDescent="0.35">
      <c r="A1758" s="1">
        <v>43850</v>
      </c>
      <c r="B1758">
        <v>8641.9</v>
      </c>
      <c r="C1758">
        <v>8705.7000000000007</v>
      </c>
      <c r="D1758">
        <v>8740.1</v>
      </c>
      <c r="E1758">
        <v>8539.2000000000007</v>
      </c>
      <c r="F1758" t="s">
        <v>1699</v>
      </c>
      <c r="G1758">
        <v>-7.4000000000000003E-3</v>
      </c>
    </row>
    <row r="1759" spans="1:7" x14ac:dyDescent="0.35">
      <c r="A1759" s="1">
        <v>43849</v>
      </c>
      <c r="B1759">
        <v>8706.2000000000007</v>
      </c>
      <c r="C1759">
        <v>8916.2999999999993</v>
      </c>
      <c r="D1759">
        <v>9183.7000000000007</v>
      </c>
      <c r="E1759">
        <v>8552.7999999999993</v>
      </c>
      <c r="F1759" t="s">
        <v>1700</v>
      </c>
      <c r="G1759">
        <v>-2.3599999999999999E-2</v>
      </c>
    </row>
    <row r="1760" spans="1:7" x14ac:dyDescent="0.35">
      <c r="A1760" s="1">
        <v>43848</v>
      </c>
      <c r="B1760">
        <v>8916.2999999999993</v>
      </c>
      <c r="C1760">
        <v>8913</v>
      </c>
      <c r="D1760">
        <v>8982.2999999999993</v>
      </c>
      <c r="E1760">
        <v>8814.6</v>
      </c>
      <c r="F1760" t="s">
        <v>1701</v>
      </c>
      <c r="G1760">
        <v>4.0000000000000002E-4</v>
      </c>
    </row>
    <row r="1761" spans="1:7" x14ac:dyDescent="0.35">
      <c r="A1761" s="1">
        <v>43847</v>
      </c>
      <c r="B1761">
        <v>8913.1</v>
      </c>
      <c r="C1761">
        <v>8726.7000000000007</v>
      </c>
      <c r="D1761">
        <v>9005.1</v>
      </c>
      <c r="E1761">
        <v>8675.9</v>
      </c>
      <c r="F1761" t="s">
        <v>1702</v>
      </c>
      <c r="G1761">
        <v>2.1299999999999999E-2</v>
      </c>
    </row>
    <row r="1762" spans="1:7" x14ac:dyDescent="0.35">
      <c r="A1762" s="1">
        <v>43846</v>
      </c>
      <c r="B1762">
        <v>8726.9</v>
      </c>
      <c r="C1762">
        <v>8818.1</v>
      </c>
      <c r="D1762">
        <v>8850</v>
      </c>
      <c r="E1762">
        <v>8605.7999999999993</v>
      </c>
      <c r="F1762" t="s">
        <v>1703</v>
      </c>
      <c r="G1762">
        <v>-1.04E-2</v>
      </c>
    </row>
    <row r="1763" spans="1:7" x14ac:dyDescent="0.35">
      <c r="A1763" s="1">
        <v>43845</v>
      </c>
      <c r="B1763">
        <v>8818.2999999999993</v>
      </c>
      <c r="C1763">
        <v>8827.9</v>
      </c>
      <c r="D1763">
        <v>8904</v>
      </c>
      <c r="E1763">
        <v>8615.5</v>
      </c>
      <c r="F1763" t="s">
        <v>1704</v>
      </c>
      <c r="G1763">
        <v>-1.1999999999999999E-3</v>
      </c>
    </row>
    <row r="1764" spans="1:7" x14ac:dyDescent="0.35">
      <c r="A1764" s="1">
        <v>43844</v>
      </c>
      <c r="B1764">
        <v>8829.2000000000007</v>
      </c>
      <c r="C1764">
        <v>8111.2</v>
      </c>
      <c r="D1764">
        <v>8898.7000000000007</v>
      </c>
      <c r="E1764">
        <v>8111.2</v>
      </c>
      <c r="F1764" t="s">
        <v>1641</v>
      </c>
      <c r="G1764">
        <v>8.8499999999999995E-2</v>
      </c>
    </row>
    <row r="1765" spans="1:7" x14ac:dyDescent="0.35">
      <c r="A1765" s="1">
        <v>43843</v>
      </c>
      <c r="B1765">
        <v>8111.4</v>
      </c>
      <c r="C1765">
        <v>8188.3</v>
      </c>
      <c r="D1765">
        <v>8196.7000000000007</v>
      </c>
      <c r="E1765">
        <v>8068.4</v>
      </c>
      <c r="F1765" t="s">
        <v>1705</v>
      </c>
      <c r="G1765">
        <v>-9.2999999999999992E-3</v>
      </c>
    </row>
    <row r="1766" spans="1:7" x14ac:dyDescent="0.35">
      <c r="A1766" s="1">
        <v>43842</v>
      </c>
      <c r="B1766">
        <v>8187.6</v>
      </c>
      <c r="C1766">
        <v>8023.3</v>
      </c>
      <c r="D1766">
        <v>8189.9</v>
      </c>
      <c r="E1766">
        <v>7973.1</v>
      </c>
      <c r="F1766" t="s">
        <v>1706</v>
      </c>
      <c r="G1766">
        <v>2.0400000000000001E-2</v>
      </c>
    </row>
    <row r="1767" spans="1:7" x14ac:dyDescent="0.35">
      <c r="A1767" s="1">
        <v>43841</v>
      </c>
      <c r="B1767">
        <v>8024.1</v>
      </c>
      <c r="C1767">
        <v>8187.8</v>
      </c>
      <c r="D1767">
        <v>8262.9</v>
      </c>
      <c r="E1767">
        <v>8008.4</v>
      </c>
      <c r="F1767" t="s">
        <v>1707</v>
      </c>
      <c r="G1767">
        <v>-1.9900000000000001E-2</v>
      </c>
    </row>
    <row r="1768" spans="1:7" x14ac:dyDescent="0.35">
      <c r="A1768" s="1">
        <v>43840</v>
      </c>
      <c r="B1768">
        <v>8187.1</v>
      </c>
      <c r="C1768">
        <v>7842.5</v>
      </c>
      <c r="D1768">
        <v>8187.4</v>
      </c>
      <c r="E1768">
        <v>7697.7</v>
      </c>
      <c r="F1768" t="s">
        <v>1606</v>
      </c>
      <c r="G1768">
        <v>4.3999999999999997E-2</v>
      </c>
    </row>
    <row r="1769" spans="1:7" x14ac:dyDescent="0.35">
      <c r="A1769" s="1">
        <v>43839</v>
      </c>
      <c r="B1769">
        <v>7842.4</v>
      </c>
      <c r="C1769">
        <v>8060</v>
      </c>
      <c r="D1769">
        <v>8065.9</v>
      </c>
      <c r="E1769">
        <v>7779.2</v>
      </c>
      <c r="F1769" t="s">
        <v>1708</v>
      </c>
      <c r="G1769">
        <v>-2.7E-2</v>
      </c>
    </row>
    <row r="1770" spans="1:7" x14ac:dyDescent="0.35">
      <c r="A1770" s="1">
        <v>43838</v>
      </c>
      <c r="B1770">
        <v>8059.6</v>
      </c>
      <c r="C1770">
        <v>8154.2</v>
      </c>
      <c r="D1770">
        <v>8436.4</v>
      </c>
      <c r="E1770">
        <v>7900.8</v>
      </c>
      <c r="F1770" t="s">
        <v>1709</v>
      </c>
      <c r="G1770">
        <v>-1.18E-2</v>
      </c>
    </row>
    <row r="1771" spans="1:7" x14ac:dyDescent="0.35">
      <c r="A1771" s="1">
        <v>43837</v>
      </c>
      <c r="B1771">
        <v>8155.7</v>
      </c>
      <c r="C1771">
        <v>7759.1</v>
      </c>
      <c r="D1771">
        <v>8182</v>
      </c>
      <c r="E1771">
        <v>7754.1</v>
      </c>
      <c r="F1771" t="s">
        <v>1657</v>
      </c>
      <c r="G1771">
        <v>5.11E-2</v>
      </c>
    </row>
    <row r="1772" spans="1:7" x14ac:dyDescent="0.35">
      <c r="A1772" s="1">
        <v>43836</v>
      </c>
      <c r="B1772">
        <v>7759.1</v>
      </c>
      <c r="C1772">
        <v>7372.6</v>
      </c>
      <c r="D1772">
        <v>7783.1</v>
      </c>
      <c r="E1772">
        <v>7366.7</v>
      </c>
      <c r="F1772" t="s">
        <v>1710</v>
      </c>
      <c r="G1772">
        <v>5.2400000000000002E-2</v>
      </c>
    </row>
    <row r="1773" spans="1:7" x14ac:dyDescent="0.35">
      <c r="A1773" s="1">
        <v>43835</v>
      </c>
      <c r="B1773">
        <v>7372.5</v>
      </c>
      <c r="C1773">
        <v>7376.8</v>
      </c>
      <c r="D1773">
        <v>7501</v>
      </c>
      <c r="E1773">
        <v>7345.6</v>
      </c>
      <c r="F1773" t="s">
        <v>1711</v>
      </c>
      <c r="G1773">
        <v>-5.9999999999999995E-4</v>
      </c>
    </row>
    <row r="1774" spans="1:7" x14ac:dyDescent="0.35">
      <c r="A1774" s="1">
        <v>43834</v>
      </c>
      <c r="B1774">
        <v>7376.8</v>
      </c>
      <c r="C1774">
        <v>7345.1</v>
      </c>
      <c r="D1774">
        <v>7433.1</v>
      </c>
      <c r="E1774">
        <v>7291.4</v>
      </c>
      <c r="F1774" t="s">
        <v>1712</v>
      </c>
      <c r="G1774">
        <v>4.5999999999999999E-3</v>
      </c>
    </row>
    <row r="1775" spans="1:7" x14ac:dyDescent="0.35">
      <c r="A1775" s="1">
        <v>43833</v>
      </c>
      <c r="B1775">
        <v>7343.1</v>
      </c>
      <c r="C1775">
        <v>6967.1</v>
      </c>
      <c r="D1775">
        <v>7402.9</v>
      </c>
      <c r="E1775">
        <v>6884.1</v>
      </c>
      <c r="F1775" t="s">
        <v>1713</v>
      </c>
      <c r="G1775">
        <v>5.3999999999999999E-2</v>
      </c>
    </row>
    <row r="1776" spans="1:7" x14ac:dyDescent="0.35">
      <c r="A1776" s="1">
        <v>43832</v>
      </c>
      <c r="B1776">
        <v>6967</v>
      </c>
      <c r="C1776">
        <v>7199.7</v>
      </c>
      <c r="D1776">
        <v>7209.6</v>
      </c>
      <c r="E1776">
        <v>6901.4</v>
      </c>
      <c r="F1776" t="s">
        <v>1714</v>
      </c>
      <c r="G1776">
        <v>-3.2300000000000002E-2</v>
      </c>
    </row>
    <row r="1777" spans="1:7" x14ac:dyDescent="0.35">
      <c r="A1777" s="1">
        <v>43831</v>
      </c>
      <c r="B1777">
        <v>7199.8</v>
      </c>
      <c r="C1777">
        <v>7196.4</v>
      </c>
      <c r="D1777">
        <v>7259.4</v>
      </c>
      <c r="E1777">
        <v>7180</v>
      </c>
      <c r="F1777" t="s">
        <v>1715</v>
      </c>
      <c r="G1777">
        <v>5.0000000000000001E-4</v>
      </c>
    </row>
    <row r="1778" spans="1:7" x14ac:dyDescent="0.35">
      <c r="A1778" s="1">
        <v>43830</v>
      </c>
      <c r="B1778">
        <v>7196.4</v>
      </c>
      <c r="C1778">
        <v>7261.5</v>
      </c>
      <c r="D1778">
        <v>7331</v>
      </c>
      <c r="E1778">
        <v>7167.4</v>
      </c>
      <c r="F1778" t="s">
        <v>1716</v>
      </c>
      <c r="G1778">
        <v>-8.9999999999999993E-3</v>
      </c>
    </row>
    <row r="1779" spans="1:7" x14ac:dyDescent="0.35">
      <c r="A1779" s="1">
        <v>43829</v>
      </c>
      <c r="B1779">
        <v>7261.8</v>
      </c>
      <c r="C1779">
        <v>7397.5</v>
      </c>
      <c r="D1779">
        <v>7420.9</v>
      </c>
      <c r="E1779">
        <v>7244.1</v>
      </c>
      <c r="F1779" t="s">
        <v>1717</v>
      </c>
      <c r="G1779">
        <v>-1.84E-2</v>
      </c>
    </row>
    <row r="1780" spans="1:7" x14ac:dyDescent="0.35">
      <c r="A1780" s="1">
        <v>43828</v>
      </c>
      <c r="B1780">
        <v>7397.5</v>
      </c>
      <c r="C1780">
        <v>7321.6</v>
      </c>
      <c r="D1780">
        <v>7518.9</v>
      </c>
      <c r="E1780">
        <v>7303</v>
      </c>
      <c r="F1780" t="s">
        <v>1718</v>
      </c>
      <c r="G1780">
        <v>1.04E-2</v>
      </c>
    </row>
    <row r="1781" spans="1:7" x14ac:dyDescent="0.35">
      <c r="A1781" s="1">
        <v>43827</v>
      </c>
      <c r="B1781">
        <v>7321.5</v>
      </c>
      <c r="C1781">
        <v>7261.9</v>
      </c>
      <c r="D1781">
        <v>7375.9</v>
      </c>
      <c r="E1781">
        <v>7256.5</v>
      </c>
      <c r="F1781" t="s">
        <v>1719</v>
      </c>
      <c r="G1781">
        <v>8.2000000000000007E-3</v>
      </c>
    </row>
    <row r="1782" spans="1:7" x14ac:dyDescent="0.35">
      <c r="A1782" s="1">
        <v>43826</v>
      </c>
      <c r="B1782">
        <v>7261.7</v>
      </c>
      <c r="C1782">
        <v>7210.8</v>
      </c>
      <c r="D1782">
        <v>7293.8</v>
      </c>
      <c r="E1782">
        <v>7128.5</v>
      </c>
      <c r="F1782" t="s">
        <v>1720</v>
      </c>
      <c r="G1782">
        <v>7.0000000000000001E-3</v>
      </c>
    </row>
    <row r="1783" spans="1:7" x14ac:dyDescent="0.35">
      <c r="A1783" s="1">
        <v>43825</v>
      </c>
      <c r="B1783">
        <v>7210.9</v>
      </c>
      <c r="C1783">
        <v>7225</v>
      </c>
      <c r="D1783">
        <v>7414.3</v>
      </c>
      <c r="E1783">
        <v>7177.3</v>
      </c>
      <c r="F1783" t="s">
        <v>1721</v>
      </c>
      <c r="G1783">
        <v>-1.9E-3</v>
      </c>
    </row>
    <row r="1784" spans="1:7" x14ac:dyDescent="0.35">
      <c r="A1784" s="1">
        <v>43824</v>
      </c>
      <c r="B1784">
        <v>7224.8</v>
      </c>
      <c r="C1784">
        <v>7268.3</v>
      </c>
      <c r="D1784">
        <v>7542.4</v>
      </c>
      <c r="E1784">
        <v>7150.9</v>
      </c>
      <c r="F1784" t="s">
        <v>1722</v>
      </c>
      <c r="G1784">
        <v>-6.0000000000000001E-3</v>
      </c>
    </row>
    <row r="1785" spans="1:7" x14ac:dyDescent="0.35">
      <c r="A1785" s="1">
        <v>43823</v>
      </c>
      <c r="B1785">
        <v>7268.3</v>
      </c>
      <c r="C1785">
        <v>7322.4</v>
      </c>
      <c r="D1785">
        <v>7433.2</v>
      </c>
      <c r="E1785">
        <v>7185.7</v>
      </c>
      <c r="F1785" t="s">
        <v>1723</v>
      </c>
      <c r="G1785">
        <v>-7.4000000000000003E-3</v>
      </c>
    </row>
    <row r="1786" spans="1:7" x14ac:dyDescent="0.35">
      <c r="A1786" s="1">
        <v>43822</v>
      </c>
      <c r="B1786">
        <v>7322.8</v>
      </c>
      <c r="C1786">
        <v>7496.2</v>
      </c>
      <c r="D1786">
        <v>7684</v>
      </c>
      <c r="E1786">
        <v>7276.2</v>
      </c>
      <c r="F1786" t="s">
        <v>1724</v>
      </c>
      <c r="G1786">
        <v>-2.3099999999999999E-2</v>
      </c>
    </row>
    <row r="1787" spans="1:7" x14ac:dyDescent="0.35">
      <c r="A1787" s="1">
        <v>43821</v>
      </c>
      <c r="B1787">
        <v>7495.8</v>
      </c>
      <c r="C1787">
        <v>7156.3</v>
      </c>
      <c r="D1787">
        <v>7501.1</v>
      </c>
      <c r="E1787">
        <v>7142</v>
      </c>
      <c r="F1787" t="s">
        <v>1725</v>
      </c>
      <c r="G1787">
        <v>4.7399999999999998E-2</v>
      </c>
    </row>
    <row r="1788" spans="1:7" x14ac:dyDescent="0.35">
      <c r="A1788" s="1">
        <v>43820</v>
      </c>
      <c r="B1788">
        <v>7156.2</v>
      </c>
      <c r="C1788">
        <v>7196.4</v>
      </c>
      <c r="D1788">
        <v>7197.6</v>
      </c>
      <c r="E1788">
        <v>7129.6</v>
      </c>
      <c r="F1788" t="s">
        <v>1726</v>
      </c>
      <c r="G1788">
        <v>-5.5999999999999999E-3</v>
      </c>
    </row>
    <row r="1789" spans="1:7" x14ac:dyDescent="0.35">
      <c r="A1789" s="1">
        <v>43819</v>
      </c>
      <c r="B1789">
        <v>7196.4</v>
      </c>
      <c r="C1789">
        <v>7165.5</v>
      </c>
      <c r="D1789">
        <v>7218.4</v>
      </c>
      <c r="E1789">
        <v>7107.7</v>
      </c>
      <c r="F1789" t="s">
        <v>1727</v>
      </c>
      <c r="G1789">
        <v>4.3E-3</v>
      </c>
    </row>
    <row r="1790" spans="1:7" x14ac:dyDescent="0.35">
      <c r="A1790" s="1">
        <v>43818</v>
      </c>
      <c r="B1790">
        <v>7165.5</v>
      </c>
      <c r="C1790">
        <v>7276.4</v>
      </c>
      <c r="D1790">
        <v>7354</v>
      </c>
      <c r="E1790">
        <v>7039.3</v>
      </c>
      <c r="F1790" t="s">
        <v>1728</v>
      </c>
      <c r="G1790">
        <v>-1.52E-2</v>
      </c>
    </row>
    <row r="1791" spans="1:7" x14ac:dyDescent="0.35">
      <c r="A1791" s="1">
        <v>43817</v>
      </c>
      <c r="B1791">
        <v>7276</v>
      </c>
      <c r="C1791">
        <v>6613.5</v>
      </c>
      <c r="D1791">
        <v>7387.7</v>
      </c>
      <c r="E1791">
        <v>6462.2</v>
      </c>
      <c r="F1791" t="s">
        <v>1729</v>
      </c>
      <c r="G1791">
        <v>0.1002</v>
      </c>
    </row>
    <row r="1792" spans="1:7" x14ac:dyDescent="0.35">
      <c r="A1792" s="1">
        <v>43816</v>
      </c>
      <c r="B1792">
        <v>6613.3</v>
      </c>
      <c r="C1792">
        <v>6903.5</v>
      </c>
      <c r="D1792">
        <v>6943.5</v>
      </c>
      <c r="E1792">
        <v>6575</v>
      </c>
      <c r="F1792" t="s">
        <v>1730</v>
      </c>
      <c r="G1792">
        <v>-4.2000000000000003E-2</v>
      </c>
    </row>
    <row r="1793" spans="1:7" x14ac:dyDescent="0.35">
      <c r="A1793" s="1">
        <v>43815</v>
      </c>
      <c r="B1793">
        <v>6903.5</v>
      </c>
      <c r="C1793">
        <v>7128.5</v>
      </c>
      <c r="D1793">
        <v>7153.1</v>
      </c>
      <c r="E1793">
        <v>6864.6</v>
      </c>
      <c r="F1793" t="s">
        <v>1731</v>
      </c>
      <c r="G1793">
        <v>-3.1600000000000003E-2</v>
      </c>
    </row>
    <row r="1794" spans="1:7" x14ac:dyDescent="0.35">
      <c r="A1794" s="1">
        <v>43814</v>
      </c>
      <c r="B1794">
        <v>7128.5</v>
      </c>
      <c r="C1794">
        <v>7080.8</v>
      </c>
      <c r="D1794">
        <v>7175.8</v>
      </c>
      <c r="E1794">
        <v>7033.8</v>
      </c>
      <c r="F1794" t="s">
        <v>1732</v>
      </c>
      <c r="G1794">
        <v>6.7000000000000002E-3</v>
      </c>
    </row>
    <row r="1795" spans="1:7" x14ac:dyDescent="0.35">
      <c r="A1795" s="1">
        <v>43813</v>
      </c>
      <c r="B1795">
        <v>7080.8</v>
      </c>
      <c r="C1795">
        <v>7255.2</v>
      </c>
      <c r="D1795">
        <v>7267.4</v>
      </c>
      <c r="E1795">
        <v>7043.3</v>
      </c>
      <c r="F1795" t="s">
        <v>1733</v>
      </c>
      <c r="G1795">
        <v>-2.4E-2</v>
      </c>
    </row>
    <row r="1796" spans="1:7" x14ac:dyDescent="0.35">
      <c r="A1796" s="1">
        <v>43812</v>
      </c>
      <c r="B1796">
        <v>7255.2</v>
      </c>
      <c r="C1796">
        <v>7208.4</v>
      </c>
      <c r="D1796">
        <v>7288</v>
      </c>
      <c r="E1796">
        <v>7200.3</v>
      </c>
      <c r="F1796" t="s">
        <v>1734</v>
      </c>
      <c r="G1796">
        <v>6.4999999999999997E-3</v>
      </c>
    </row>
    <row r="1797" spans="1:7" x14ac:dyDescent="0.35">
      <c r="A1797" s="1">
        <v>43811</v>
      </c>
      <c r="B1797">
        <v>7208</v>
      </c>
      <c r="C1797">
        <v>7208</v>
      </c>
      <c r="D1797">
        <v>7272.4</v>
      </c>
      <c r="E1797">
        <v>7124.6</v>
      </c>
      <c r="F1797" t="s">
        <v>1735</v>
      </c>
      <c r="G1797">
        <v>0</v>
      </c>
    </row>
    <row r="1798" spans="1:7" x14ac:dyDescent="0.35">
      <c r="A1798" s="1">
        <v>43810</v>
      </c>
      <c r="B1798">
        <v>7208</v>
      </c>
      <c r="C1798">
        <v>7235.8</v>
      </c>
      <c r="D1798">
        <v>7284.4</v>
      </c>
      <c r="E1798">
        <v>7168.8</v>
      </c>
      <c r="F1798" t="s">
        <v>1736</v>
      </c>
      <c r="G1798">
        <v>-3.8E-3</v>
      </c>
    </row>
    <row r="1799" spans="1:7" x14ac:dyDescent="0.35">
      <c r="A1799" s="1">
        <v>43809</v>
      </c>
      <c r="B1799">
        <v>7235.7</v>
      </c>
      <c r="C1799">
        <v>7356.2</v>
      </c>
      <c r="D1799">
        <v>7400.3</v>
      </c>
      <c r="E1799">
        <v>7192.1</v>
      </c>
      <c r="F1799" t="s">
        <v>1737</v>
      </c>
      <c r="G1799">
        <v>-1.6299999999999999E-2</v>
      </c>
    </row>
    <row r="1800" spans="1:7" x14ac:dyDescent="0.35">
      <c r="A1800" s="1">
        <v>43808</v>
      </c>
      <c r="B1800">
        <v>7355.8</v>
      </c>
      <c r="C1800">
        <v>7524.8</v>
      </c>
      <c r="D1800">
        <v>7626</v>
      </c>
      <c r="E1800">
        <v>7321.6</v>
      </c>
      <c r="F1800" t="s">
        <v>1738</v>
      </c>
      <c r="G1800">
        <v>-2.24E-2</v>
      </c>
    </row>
    <row r="1801" spans="1:7" x14ac:dyDescent="0.35">
      <c r="A1801" s="1">
        <v>43807</v>
      </c>
      <c r="B1801">
        <v>7524.4</v>
      </c>
      <c r="C1801">
        <v>7510.8</v>
      </c>
      <c r="D1801">
        <v>7576.4</v>
      </c>
      <c r="E1801">
        <v>7416.7</v>
      </c>
      <c r="F1801" t="s">
        <v>1739</v>
      </c>
      <c r="G1801">
        <v>1.8E-3</v>
      </c>
    </row>
    <row r="1802" spans="1:7" x14ac:dyDescent="0.35">
      <c r="A1802" s="1">
        <v>43806</v>
      </c>
      <c r="B1802">
        <v>7510.9</v>
      </c>
      <c r="C1802">
        <v>7530.4</v>
      </c>
      <c r="D1802">
        <v>7595.7</v>
      </c>
      <c r="E1802">
        <v>7489.6</v>
      </c>
      <c r="F1802" t="s">
        <v>1740</v>
      </c>
      <c r="G1802">
        <v>-2.5999999999999999E-3</v>
      </c>
    </row>
    <row r="1803" spans="1:7" x14ac:dyDescent="0.35">
      <c r="A1803" s="1">
        <v>43805</v>
      </c>
      <c r="B1803">
        <v>7530.8</v>
      </c>
      <c r="C1803">
        <v>7399.2</v>
      </c>
      <c r="D1803">
        <v>7552.1</v>
      </c>
      <c r="E1803">
        <v>7329.8</v>
      </c>
      <c r="F1803" t="s">
        <v>1741</v>
      </c>
      <c r="G1803">
        <v>1.78E-2</v>
      </c>
    </row>
    <row r="1804" spans="1:7" x14ac:dyDescent="0.35">
      <c r="A1804" s="1">
        <v>43804</v>
      </c>
      <c r="B1804">
        <v>7399.2</v>
      </c>
      <c r="C1804">
        <v>7204.6</v>
      </c>
      <c r="D1804">
        <v>7476.3</v>
      </c>
      <c r="E1804">
        <v>7184</v>
      </c>
      <c r="F1804" t="s">
        <v>1742</v>
      </c>
      <c r="G1804">
        <v>2.7E-2</v>
      </c>
    </row>
    <row r="1805" spans="1:7" x14ac:dyDescent="0.35">
      <c r="A1805" s="1">
        <v>43803</v>
      </c>
      <c r="B1805">
        <v>7204.4</v>
      </c>
      <c r="C1805">
        <v>7291.9</v>
      </c>
      <c r="D1805">
        <v>7702.2</v>
      </c>
      <c r="E1805">
        <v>7113.6</v>
      </c>
      <c r="F1805" t="s">
        <v>1743</v>
      </c>
      <c r="G1805">
        <v>-1.2E-2</v>
      </c>
    </row>
    <row r="1806" spans="1:7" x14ac:dyDescent="0.35">
      <c r="A1806" s="1">
        <v>43802</v>
      </c>
      <c r="B1806">
        <v>7291.8</v>
      </c>
      <c r="C1806">
        <v>7298.1</v>
      </c>
      <c r="D1806">
        <v>7389.4</v>
      </c>
      <c r="E1806">
        <v>7227.1</v>
      </c>
      <c r="F1806" t="s">
        <v>1744</v>
      </c>
      <c r="G1806">
        <v>-8.9999999999999998E-4</v>
      </c>
    </row>
    <row r="1807" spans="1:7" x14ac:dyDescent="0.35">
      <c r="A1807" s="1">
        <v>43801</v>
      </c>
      <c r="B1807">
        <v>7298.2</v>
      </c>
      <c r="C1807">
        <v>7395.9</v>
      </c>
      <c r="D1807">
        <v>7433.8</v>
      </c>
      <c r="E1807">
        <v>7173.6</v>
      </c>
      <c r="F1807" t="s">
        <v>1745</v>
      </c>
      <c r="G1807">
        <v>-1.3299999999999999E-2</v>
      </c>
    </row>
    <row r="1808" spans="1:7" x14ac:dyDescent="0.35">
      <c r="A1808" s="1">
        <v>43800</v>
      </c>
      <c r="B1808">
        <v>7396.4</v>
      </c>
      <c r="C1808">
        <v>7546.5</v>
      </c>
      <c r="D1808">
        <v>7546.5</v>
      </c>
      <c r="E1808">
        <v>7244.4</v>
      </c>
      <c r="F1808" t="s">
        <v>1746</v>
      </c>
      <c r="G1808">
        <v>-1.9900000000000001E-2</v>
      </c>
    </row>
    <row r="1809" spans="1:7" x14ac:dyDescent="0.35">
      <c r="A1809" s="1">
        <v>43799</v>
      </c>
      <c r="B1809">
        <v>7546.6</v>
      </c>
      <c r="C1809">
        <v>7742.7</v>
      </c>
      <c r="D1809">
        <v>7787.7</v>
      </c>
      <c r="E1809">
        <v>7472.7</v>
      </c>
      <c r="F1809" t="s">
        <v>1747</v>
      </c>
      <c r="G1809">
        <v>-2.53E-2</v>
      </c>
    </row>
    <row r="1810" spans="1:7" x14ac:dyDescent="0.35">
      <c r="A1810" s="1">
        <v>43798</v>
      </c>
      <c r="B1810">
        <v>7742.7</v>
      </c>
      <c r="C1810">
        <v>7426.6</v>
      </c>
      <c r="D1810">
        <v>7825.3</v>
      </c>
      <c r="E1810">
        <v>7412.3</v>
      </c>
      <c r="F1810" t="s">
        <v>1748</v>
      </c>
      <c r="G1810">
        <v>4.2599999999999999E-2</v>
      </c>
    </row>
    <row r="1811" spans="1:7" x14ac:dyDescent="0.35">
      <c r="A1811" s="1">
        <v>43797</v>
      </c>
      <c r="B1811">
        <v>7426.7</v>
      </c>
      <c r="C1811">
        <v>7510.6</v>
      </c>
      <c r="D1811">
        <v>7639.5</v>
      </c>
      <c r="E1811">
        <v>7380.6</v>
      </c>
      <c r="F1811" t="s">
        <v>1749</v>
      </c>
      <c r="G1811">
        <v>-1.12E-2</v>
      </c>
    </row>
    <row r="1812" spans="1:7" x14ac:dyDescent="0.35">
      <c r="A1812" s="1">
        <v>43796</v>
      </c>
      <c r="B1812">
        <v>7510.6</v>
      </c>
      <c r="C1812">
        <v>7162.8</v>
      </c>
      <c r="D1812">
        <v>7636.9</v>
      </c>
      <c r="E1812">
        <v>6875.4</v>
      </c>
      <c r="F1812" t="s">
        <v>1750</v>
      </c>
      <c r="G1812">
        <v>4.8599999999999997E-2</v>
      </c>
    </row>
    <row r="1813" spans="1:7" x14ac:dyDescent="0.35">
      <c r="A1813" s="1">
        <v>43795</v>
      </c>
      <c r="B1813">
        <v>7162.8</v>
      </c>
      <c r="C1813">
        <v>7115.5</v>
      </c>
      <c r="D1813">
        <v>7329.5</v>
      </c>
      <c r="E1813">
        <v>7045.1</v>
      </c>
      <c r="F1813" t="s">
        <v>1751</v>
      </c>
      <c r="G1813">
        <v>6.6E-3</v>
      </c>
    </row>
    <row r="1814" spans="1:7" x14ac:dyDescent="0.35">
      <c r="A1814" s="1">
        <v>43794</v>
      </c>
      <c r="B1814">
        <v>7115.6</v>
      </c>
      <c r="C1814">
        <v>6924.7</v>
      </c>
      <c r="D1814">
        <v>7352.8</v>
      </c>
      <c r="E1814">
        <v>6534.8</v>
      </c>
      <c r="F1814" t="s">
        <v>1752</v>
      </c>
      <c r="G1814">
        <v>2.76E-2</v>
      </c>
    </row>
    <row r="1815" spans="1:7" x14ac:dyDescent="0.35">
      <c r="A1815" s="1">
        <v>43793</v>
      </c>
      <c r="B1815">
        <v>6924.7</v>
      </c>
      <c r="C1815">
        <v>7325</v>
      </c>
      <c r="D1815">
        <v>7344.1</v>
      </c>
      <c r="E1815">
        <v>6894.9</v>
      </c>
      <c r="F1815" t="s">
        <v>1753</v>
      </c>
      <c r="G1815">
        <v>-5.45E-2</v>
      </c>
    </row>
    <row r="1816" spans="1:7" x14ac:dyDescent="0.35">
      <c r="A1816" s="1">
        <v>43792</v>
      </c>
      <c r="B1816">
        <v>7324.1</v>
      </c>
      <c r="C1816">
        <v>7271.6</v>
      </c>
      <c r="D1816">
        <v>7342.5</v>
      </c>
      <c r="E1816">
        <v>7093.7</v>
      </c>
      <c r="F1816" t="s">
        <v>1754</v>
      </c>
      <c r="G1816">
        <v>7.1000000000000004E-3</v>
      </c>
    </row>
    <row r="1817" spans="1:7" x14ac:dyDescent="0.35">
      <c r="A1817" s="1">
        <v>43791</v>
      </c>
      <c r="B1817">
        <v>7272.5</v>
      </c>
      <c r="C1817">
        <v>7627.9</v>
      </c>
      <c r="D1817">
        <v>7700.9</v>
      </c>
      <c r="E1817">
        <v>6818.5</v>
      </c>
      <c r="F1817" t="s">
        <v>1591</v>
      </c>
      <c r="G1817">
        <v>-4.6600000000000003E-2</v>
      </c>
    </row>
    <row r="1818" spans="1:7" x14ac:dyDescent="0.35">
      <c r="A1818" s="1">
        <v>43790</v>
      </c>
      <c r="B1818">
        <v>7627.9</v>
      </c>
      <c r="C1818">
        <v>8099.4</v>
      </c>
      <c r="D1818">
        <v>8129.6</v>
      </c>
      <c r="E1818">
        <v>7519.7</v>
      </c>
      <c r="F1818" t="s">
        <v>1755</v>
      </c>
      <c r="G1818">
        <v>-5.8200000000000002E-2</v>
      </c>
    </row>
    <row r="1819" spans="1:7" x14ac:dyDescent="0.35">
      <c r="A1819" s="1">
        <v>43789</v>
      </c>
      <c r="B1819">
        <v>8099.3</v>
      </c>
      <c r="C1819">
        <v>8145.7</v>
      </c>
      <c r="D1819">
        <v>8223</v>
      </c>
      <c r="E1819">
        <v>8074.2</v>
      </c>
      <c r="F1819" t="s">
        <v>1756</v>
      </c>
      <c r="G1819">
        <v>-5.7000000000000002E-3</v>
      </c>
    </row>
    <row r="1820" spans="1:7" x14ac:dyDescent="0.35">
      <c r="A1820" s="1">
        <v>43788</v>
      </c>
      <c r="B1820">
        <v>8145.7</v>
      </c>
      <c r="C1820">
        <v>8207.7000000000007</v>
      </c>
      <c r="D1820">
        <v>8245.6</v>
      </c>
      <c r="E1820">
        <v>8032.8</v>
      </c>
      <c r="F1820" t="s">
        <v>1757</v>
      </c>
      <c r="G1820">
        <v>-7.6E-3</v>
      </c>
    </row>
    <row r="1821" spans="1:7" x14ac:dyDescent="0.35">
      <c r="A1821" s="1">
        <v>43787</v>
      </c>
      <c r="B1821">
        <v>8208.4</v>
      </c>
      <c r="C1821">
        <v>8510.2999999999993</v>
      </c>
      <c r="D1821">
        <v>8516.2999999999993</v>
      </c>
      <c r="E1821">
        <v>8110.4</v>
      </c>
      <c r="F1821" t="s">
        <v>1758</v>
      </c>
      <c r="G1821">
        <v>-3.5400000000000001E-2</v>
      </c>
    </row>
    <row r="1822" spans="1:7" x14ac:dyDescent="0.35">
      <c r="A1822" s="1">
        <v>43786</v>
      </c>
      <c r="B1822">
        <v>8509.7999999999993</v>
      </c>
      <c r="C1822">
        <v>8497.4</v>
      </c>
      <c r="D1822">
        <v>8631.7000000000007</v>
      </c>
      <c r="E1822">
        <v>8413</v>
      </c>
      <c r="F1822" t="s">
        <v>1759</v>
      </c>
      <c r="G1822">
        <v>1.5E-3</v>
      </c>
    </row>
    <row r="1823" spans="1:7" x14ac:dyDescent="0.35">
      <c r="A1823" s="1">
        <v>43785</v>
      </c>
      <c r="B1823">
        <v>8497.2999999999993</v>
      </c>
      <c r="C1823">
        <v>8476.2000000000007</v>
      </c>
      <c r="D1823">
        <v>8532.7999999999993</v>
      </c>
      <c r="E1823">
        <v>8450.7000000000007</v>
      </c>
      <c r="F1823" t="s">
        <v>1760</v>
      </c>
      <c r="G1823">
        <v>2.5000000000000001E-3</v>
      </c>
    </row>
    <row r="1824" spans="1:7" x14ac:dyDescent="0.35">
      <c r="A1824" s="1">
        <v>43784</v>
      </c>
      <c r="B1824">
        <v>8476.2999999999993</v>
      </c>
      <c r="C1824">
        <v>8660.7999999999993</v>
      </c>
      <c r="D1824">
        <v>8761.7999999999993</v>
      </c>
      <c r="E1824">
        <v>8437.1</v>
      </c>
      <c r="F1824" t="s">
        <v>1761</v>
      </c>
      <c r="G1824">
        <v>-2.1299999999999999E-2</v>
      </c>
    </row>
    <row r="1825" spans="1:7" x14ac:dyDescent="0.35">
      <c r="A1825" s="1">
        <v>43783</v>
      </c>
      <c r="B1825">
        <v>8661.2000000000007</v>
      </c>
      <c r="C1825">
        <v>8782.9</v>
      </c>
      <c r="D1825">
        <v>8799.7999999999993</v>
      </c>
      <c r="E1825">
        <v>8615.7999999999993</v>
      </c>
      <c r="F1825" t="s">
        <v>1762</v>
      </c>
      <c r="G1825">
        <v>-1.3899999999999999E-2</v>
      </c>
    </row>
    <row r="1826" spans="1:7" x14ac:dyDescent="0.35">
      <c r="A1826" s="1">
        <v>43782</v>
      </c>
      <c r="B1826">
        <v>8783.1</v>
      </c>
      <c r="C1826">
        <v>8813.2000000000007</v>
      </c>
      <c r="D1826">
        <v>8829.7000000000007</v>
      </c>
      <c r="E1826">
        <v>8721.1</v>
      </c>
      <c r="F1826" t="s">
        <v>1763</v>
      </c>
      <c r="G1826">
        <v>-3.3E-3</v>
      </c>
    </row>
    <row r="1827" spans="1:7" x14ac:dyDescent="0.35">
      <c r="A1827" s="1">
        <v>43781</v>
      </c>
      <c r="B1827">
        <v>8812.6</v>
      </c>
      <c r="C1827">
        <v>8737.4</v>
      </c>
      <c r="D1827">
        <v>8841.2000000000007</v>
      </c>
      <c r="E1827">
        <v>8615.7000000000007</v>
      </c>
      <c r="F1827" t="s">
        <v>1764</v>
      </c>
      <c r="G1827">
        <v>8.6999999999999994E-3</v>
      </c>
    </row>
    <row r="1828" spans="1:7" x14ac:dyDescent="0.35">
      <c r="A1828" s="1">
        <v>43780</v>
      </c>
      <c r="B1828">
        <v>8736.9</v>
      </c>
      <c r="C1828">
        <v>9036.9</v>
      </c>
      <c r="D1828">
        <v>9066.4</v>
      </c>
      <c r="E1828">
        <v>8649.4</v>
      </c>
      <c r="F1828" t="s">
        <v>1765</v>
      </c>
      <c r="G1828">
        <v>-3.32E-2</v>
      </c>
    </row>
    <row r="1829" spans="1:7" x14ac:dyDescent="0.35">
      <c r="A1829" s="1">
        <v>43779</v>
      </c>
      <c r="B1829">
        <v>9036.7999999999993</v>
      </c>
      <c r="C1829">
        <v>8804.7000000000007</v>
      </c>
      <c r="D1829">
        <v>9092.9</v>
      </c>
      <c r="E1829">
        <v>8763.5</v>
      </c>
      <c r="F1829" t="s">
        <v>1766</v>
      </c>
      <c r="G1829">
        <v>2.64E-2</v>
      </c>
    </row>
    <row r="1830" spans="1:7" x14ac:dyDescent="0.35">
      <c r="A1830" s="1">
        <v>43778</v>
      </c>
      <c r="B1830">
        <v>8804.5</v>
      </c>
      <c r="C1830">
        <v>8778.1</v>
      </c>
      <c r="D1830">
        <v>8877.5</v>
      </c>
      <c r="E1830">
        <v>8746.9</v>
      </c>
      <c r="F1830" t="s">
        <v>1767</v>
      </c>
      <c r="G1830">
        <v>3.0000000000000001E-3</v>
      </c>
    </row>
    <row r="1831" spans="1:7" x14ac:dyDescent="0.35">
      <c r="A1831" s="1">
        <v>43777</v>
      </c>
      <c r="B1831">
        <v>8778.2000000000007</v>
      </c>
      <c r="C1831">
        <v>9223.6</v>
      </c>
      <c r="D1831">
        <v>9254.7999999999993</v>
      </c>
      <c r="E1831">
        <v>8722.4</v>
      </c>
      <c r="F1831" t="s">
        <v>1768</v>
      </c>
      <c r="G1831">
        <v>-4.8300000000000003E-2</v>
      </c>
    </row>
    <row r="1832" spans="1:7" x14ac:dyDescent="0.35">
      <c r="A1832" s="1">
        <v>43776</v>
      </c>
      <c r="B1832">
        <v>9223.5</v>
      </c>
      <c r="C1832">
        <v>9339.2000000000007</v>
      </c>
      <c r="D1832">
        <v>9367</v>
      </c>
      <c r="E1832">
        <v>9130</v>
      </c>
      <c r="F1832" t="s">
        <v>1769</v>
      </c>
      <c r="G1832">
        <v>-1.24E-2</v>
      </c>
    </row>
    <row r="1833" spans="1:7" x14ac:dyDescent="0.35">
      <c r="A1833" s="1">
        <v>43775</v>
      </c>
      <c r="B1833">
        <v>9338.9</v>
      </c>
      <c r="C1833">
        <v>9311.2000000000007</v>
      </c>
      <c r="D1833">
        <v>9424.6</v>
      </c>
      <c r="E1833">
        <v>9262.7000000000007</v>
      </c>
      <c r="F1833" t="s">
        <v>1770</v>
      </c>
      <c r="G1833">
        <v>3.0000000000000001E-3</v>
      </c>
    </row>
    <row r="1834" spans="1:7" x14ac:dyDescent="0.35">
      <c r="A1834" s="1">
        <v>43774</v>
      </c>
      <c r="B1834">
        <v>9310.7999999999993</v>
      </c>
      <c r="C1834">
        <v>9396.1</v>
      </c>
      <c r="D1834">
        <v>9452.7000000000007</v>
      </c>
      <c r="E1834">
        <v>9193.9</v>
      </c>
      <c r="F1834" t="s">
        <v>1771</v>
      </c>
      <c r="G1834">
        <v>-9.1000000000000004E-3</v>
      </c>
    </row>
    <row r="1835" spans="1:7" x14ac:dyDescent="0.35">
      <c r="A1835" s="1">
        <v>43773</v>
      </c>
      <c r="B1835">
        <v>9396.4</v>
      </c>
      <c r="C1835">
        <v>9198.7000000000007</v>
      </c>
      <c r="D1835">
        <v>9500.4</v>
      </c>
      <c r="E1835">
        <v>9134.1</v>
      </c>
      <c r="F1835" t="s">
        <v>1772</v>
      </c>
      <c r="G1835">
        <v>2.1499999999999998E-2</v>
      </c>
    </row>
    <row r="1836" spans="1:7" x14ac:dyDescent="0.35">
      <c r="A1836" s="1">
        <v>43772</v>
      </c>
      <c r="B1836">
        <v>9198.2999999999993</v>
      </c>
      <c r="C1836">
        <v>9300.5</v>
      </c>
      <c r="D1836">
        <v>9359.1</v>
      </c>
      <c r="E1836">
        <v>9095</v>
      </c>
      <c r="F1836" t="s">
        <v>1773</v>
      </c>
      <c r="G1836">
        <v>-1.0999999999999999E-2</v>
      </c>
    </row>
    <row r="1837" spans="1:7" x14ac:dyDescent="0.35">
      <c r="A1837" s="1">
        <v>43771</v>
      </c>
      <c r="B1837">
        <v>9300.6</v>
      </c>
      <c r="C1837">
        <v>9230.2999999999993</v>
      </c>
      <c r="D1837">
        <v>9356.7000000000007</v>
      </c>
      <c r="E1837">
        <v>9201.2000000000007</v>
      </c>
      <c r="F1837" t="s">
        <v>1774</v>
      </c>
      <c r="G1837">
        <v>7.6E-3</v>
      </c>
    </row>
    <row r="1838" spans="1:7" x14ac:dyDescent="0.35">
      <c r="A1838" s="1">
        <v>43770</v>
      </c>
      <c r="B1838">
        <v>9230.1</v>
      </c>
      <c r="C1838">
        <v>9153.1</v>
      </c>
      <c r="D1838">
        <v>9270.4</v>
      </c>
      <c r="E1838">
        <v>9057.2000000000007</v>
      </c>
      <c r="F1838" t="s">
        <v>1775</v>
      </c>
      <c r="G1838">
        <v>8.5000000000000006E-3</v>
      </c>
    </row>
    <row r="1839" spans="1:7" x14ac:dyDescent="0.35">
      <c r="A1839" s="1">
        <v>43769</v>
      </c>
      <c r="B1839">
        <v>9152.6</v>
      </c>
      <c r="C1839">
        <v>9157.9</v>
      </c>
      <c r="D1839">
        <v>9378.9</v>
      </c>
      <c r="E1839">
        <v>8959.6</v>
      </c>
      <c r="F1839" t="s">
        <v>1776</v>
      </c>
      <c r="G1839">
        <v>-5.9999999999999995E-4</v>
      </c>
    </row>
    <row r="1840" spans="1:7" x14ac:dyDescent="0.35">
      <c r="A1840" s="1">
        <v>43768</v>
      </c>
      <c r="B1840">
        <v>9157.9</v>
      </c>
      <c r="C1840">
        <v>9411.2999999999993</v>
      </c>
      <c r="D1840">
        <v>9411.2999999999993</v>
      </c>
      <c r="E1840">
        <v>9018.4</v>
      </c>
      <c r="F1840" t="s">
        <v>1777</v>
      </c>
      <c r="G1840">
        <v>-2.69E-2</v>
      </c>
    </row>
    <row r="1841" spans="1:7" x14ac:dyDescent="0.35">
      <c r="A1841" s="1">
        <v>43767</v>
      </c>
      <c r="B1841">
        <v>9411.2999999999993</v>
      </c>
      <c r="C1841">
        <v>9206.5</v>
      </c>
      <c r="D1841">
        <v>9531.2999999999993</v>
      </c>
      <c r="E1841">
        <v>9125.2999999999993</v>
      </c>
      <c r="F1841" t="s">
        <v>1778</v>
      </c>
      <c r="G1841">
        <v>2.2200000000000001E-2</v>
      </c>
    </row>
    <row r="1842" spans="1:7" x14ac:dyDescent="0.35">
      <c r="A1842" s="1">
        <v>43766</v>
      </c>
      <c r="B1842">
        <v>9207.2000000000007</v>
      </c>
      <c r="C1842">
        <v>9530.1</v>
      </c>
      <c r="D1842">
        <v>9866.9</v>
      </c>
      <c r="E1842">
        <v>9202.5</v>
      </c>
      <c r="F1842" t="s">
        <v>1654</v>
      </c>
      <c r="G1842">
        <v>-3.3799999999999997E-2</v>
      </c>
    </row>
    <row r="1843" spans="1:7" x14ac:dyDescent="0.35">
      <c r="A1843" s="1">
        <v>43765</v>
      </c>
      <c r="B1843">
        <v>9529.6</v>
      </c>
      <c r="C1843">
        <v>9230.6</v>
      </c>
      <c r="D1843">
        <v>9773.2000000000007</v>
      </c>
      <c r="E1843">
        <v>9081</v>
      </c>
      <c r="F1843" t="s">
        <v>1593</v>
      </c>
      <c r="G1843">
        <v>3.2399999999999998E-2</v>
      </c>
    </row>
    <row r="1844" spans="1:7" x14ac:dyDescent="0.35">
      <c r="A1844" s="1">
        <v>43764</v>
      </c>
      <c r="B1844">
        <v>9230.6</v>
      </c>
      <c r="C1844">
        <v>8658.4</v>
      </c>
      <c r="D1844">
        <v>10540</v>
      </c>
      <c r="E1844">
        <v>8061.8</v>
      </c>
      <c r="F1844" t="s">
        <v>1779</v>
      </c>
      <c r="G1844">
        <v>6.6100000000000006E-2</v>
      </c>
    </row>
    <row r="1845" spans="1:7" x14ac:dyDescent="0.35">
      <c r="A1845" s="1">
        <v>43763</v>
      </c>
      <c r="B1845">
        <v>8658.2999999999993</v>
      </c>
      <c r="C1845">
        <v>7422.8</v>
      </c>
      <c r="D1845">
        <v>8697.7000000000007</v>
      </c>
      <c r="E1845">
        <v>7404.9</v>
      </c>
      <c r="F1845" t="s">
        <v>1594</v>
      </c>
      <c r="G1845">
        <v>0.16650000000000001</v>
      </c>
    </row>
    <row r="1846" spans="1:7" x14ac:dyDescent="0.35">
      <c r="A1846" s="1">
        <v>43762</v>
      </c>
      <c r="B1846">
        <v>7422.7</v>
      </c>
      <c r="C1846">
        <v>7476.8</v>
      </c>
      <c r="D1846">
        <v>7501.5</v>
      </c>
      <c r="E1846">
        <v>7366.3</v>
      </c>
      <c r="F1846" t="s">
        <v>1780</v>
      </c>
      <c r="G1846">
        <v>-7.3000000000000001E-3</v>
      </c>
    </row>
    <row r="1847" spans="1:7" x14ac:dyDescent="0.35">
      <c r="A1847" s="1">
        <v>43761</v>
      </c>
      <c r="B1847">
        <v>7477</v>
      </c>
      <c r="C1847">
        <v>8031</v>
      </c>
      <c r="D1847">
        <v>8055</v>
      </c>
      <c r="E1847">
        <v>7329.2</v>
      </c>
      <c r="F1847" t="s">
        <v>1781</v>
      </c>
      <c r="G1847">
        <v>-6.9000000000000006E-2</v>
      </c>
    </row>
    <row r="1848" spans="1:7" x14ac:dyDescent="0.35">
      <c r="A1848" s="1">
        <v>43760</v>
      </c>
      <c r="B1848">
        <v>8031.4</v>
      </c>
      <c r="C1848">
        <v>8207.4</v>
      </c>
      <c r="D1848">
        <v>8289.1</v>
      </c>
      <c r="E1848">
        <v>8017.7</v>
      </c>
      <c r="F1848" t="s">
        <v>1782</v>
      </c>
      <c r="G1848">
        <v>-2.1499999999999998E-2</v>
      </c>
    </row>
    <row r="1849" spans="1:7" x14ac:dyDescent="0.35">
      <c r="A1849" s="1">
        <v>43759</v>
      </c>
      <c r="B1849">
        <v>8208.2000000000007</v>
      </c>
      <c r="C1849">
        <v>8224.1</v>
      </c>
      <c r="D1849">
        <v>8315.2999999999993</v>
      </c>
      <c r="E1849">
        <v>8155.7</v>
      </c>
      <c r="F1849" t="s">
        <v>1783</v>
      </c>
      <c r="G1849">
        <v>-1.8E-3</v>
      </c>
    </row>
    <row r="1850" spans="1:7" x14ac:dyDescent="0.35">
      <c r="A1850" s="1">
        <v>43758</v>
      </c>
      <c r="B1850">
        <v>8223.4</v>
      </c>
      <c r="C1850">
        <v>7957.4</v>
      </c>
      <c r="D1850">
        <v>8288.5</v>
      </c>
      <c r="E1850">
        <v>7889.6</v>
      </c>
      <c r="F1850" t="s">
        <v>1784</v>
      </c>
      <c r="G1850">
        <v>3.3399999999999999E-2</v>
      </c>
    </row>
    <row r="1851" spans="1:7" x14ac:dyDescent="0.35">
      <c r="A1851" s="1">
        <v>43757</v>
      </c>
      <c r="B1851">
        <v>7957.3</v>
      </c>
      <c r="C1851">
        <v>7948.3</v>
      </c>
      <c r="D1851">
        <v>8060.2</v>
      </c>
      <c r="E1851">
        <v>7892.4</v>
      </c>
      <c r="F1851" t="s">
        <v>1785</v>
      </c>
      <c r="G1851">
        <v>1.1000000000000001E-3</v>
      </c>
    </row>
    <row r="1852" spans="1:7" x14ac:dyDescent="0.35">
      <c r="A1852" s="1">
        <v>43756</v>
      </c>
      <c r="B1852">
        <v>7948.5</v>
      </c>
      <c r="C1852">
        <v>8073.3</v>
      </c>
      <c r="D1852">
        <v>8116.4</v>
      </c>
      <c r="E1852">
        <v>7842</v>
      </c>
      <c r="F1852" t="s">
        <v>1786</v>
      </c>
      <c r="G1852">
        <v>-1.55E-2</v>
      </c>
    </row>
    <row r="1853" spans="1:7" x14ac:dyDescent="0.35">
      <c r="A1853" s="1">
        <v>43755</v>
      </c>
      <c r="B1853">
        <v>8073.3</v>
      </c>
      <c r="C1853">
        <v>8000.4</v>
      </c>
      <c r="D1853">
        <v>8118.2</v>
      </c>
      <c r="E1853">
        <v>7944.4</v>
      </c>
      <c r="F1853" t="s">
        <v>1787</v>
      </c>
      <c r="G1853">
        <v>9.1000000000000004E-3</v>
      </c>
    </row>
    <row r="1854" spans="1:7" x14ac:dyDescent="0.35">
      <c r="A1854" s="1">
        <v>43754</v>
      </c>
      <c r="B1854">
        <v>8000.4</v>
      </c>
      <c r="C1854">
        <v>8167.1</v>
      </c>
      <c r="D1854">
        <v>8185.9</v>
      </c>
      <c r="E1854">
        <v>7929.8</v>
      </c>
      <c r="F1854" t="s">
        <v>1788</v>
      </c>
      <c r="G1854">
        <v>-2.0400000000000001E-2</v>
      </c>
    </row>
    <row r="1855" spans="1:7" x14ac:dyDescent="0.35">
      <c r="A1855" s="1">
        <v>43753</v>
      </c>
      <c r="B1855">
        <v>8167.2</v>
      </c>
      <c r="C1855">
        <v>8353.4</v>
      </c>
      <c r="D1855">
        <v>8400.2000000000007</v>
      </c>
      <c r="E1855">
        <v>8139.5</v>
      </c>
      <c r="F1855" t="s">
        <v>1789</v>
      </c>
      <c r="G1855">
        <v>-2.23E-2</v>
      </c>
    </row>
    <row r="1856" spans="1:7" x14ac:dyDescent="0.35">
      <c r="A1856" s="1">
        <v>43752</v>
      </c>
      <c r="B1856">
        <v>8353.2999999999993</v>
      </c>
      <c r="C1856">
        <v>8281.2999999999993</v>
      </c>
      <c r="D1856">
        <v>8374.2999999999993</v>
      </c>
      <c r="E1856">
        <v>8222.2000000000007</v>
      </c>
      <c r="F1856" t="s">
        <v>1790</v>
      </c>
      <c r="G1856">
        <v>8.6999999999999994E-3</v>
      </c>
    </row>
    <row r="1857" spans="1:7" x14ac:dyDescent="0.35">
      <c r="A1857" s="1">
        <v>43751</v>
      </c>
      <c r="B1857">
        <v>8281.5</v>
      </c>
      <c r="C1857">
        <v>8304.2999999999993</v>
      </c>
      <c r="D1857">
        <v>8450.2000000000007</v>
      </c>
      <c r="E1857">
        <v>8190.6</v>
      </c>
      <c r="F1857" t="s">
        <v>1791</v>
      </c>
      <c r="G1857">
        <v>-2.8E-3</v>
      </c>
    </row>
    <row r="1858" spans="1:7" x14ac:dyDescent="0.35">
      <c r="A1858" s="1">
        <v>43750</v>
      </c>
      <c r="B1858">
        <v>8304.4</v>
      </c>
      <c r="C1858">
        <v>8267.6</v>
      </c>
      <c r="D1858">
        <v>8394.7999999999993</v>
      </c>
      <c r="E1858">
        <v>8260.9</v>
      </c>
      <c r="F1858" t="s">
        <v>1792</v>
      </c>
      <c r="G1858">
        <v>4.4000000000000003E-3</v>
      </c>
    </row>
    <row r="1859" spans="1:7" x14ac:dyDescent="0.35">
      <c r="A1859" s="1">
        <v>43749</v>
      </c>
      <c r="B1859">
        <v>8267.7999999999993</v>
      </c>
      <c r="C1859">
        <v>8562.2000000000007</v>
      </c>
      <c r="D1859">
        <v>8751.1</v>
      </c>
      <c r="E1859">
        <v>8249.7000000000007</v>
      </c>
      <c r="F1859" t="s">
        <v>1793</v>
      </c>
      <c r="G1859">
        <v>-3.44E-2</v>
      </c>
    </row>
    <row r="1860" spans="1:7" x14ac:dyDescent="0.35">
      <c r="A1860" s="1">
        <v>43748</v>
      </c>
      <c r="B1860">
        <v>8562.2999999999993</v>
      </c>
      <c r="C1860">
        <v>8566.7999999999993</v>
      </c>
      <c r="D1860">
        <v>8638.5</v>
      </c>
      <c r="E1860">
        <v>8438.7000000000007</v>
      </c>
      <c r="F1860" t="s">
        <v>1794</v>
      </c>
      <c r="G1860">
        <v>-5.0000000000000001E-4</v>
      </c>
    </row>
    <row r="1861" spans="1:7" x14ac:dyDescent="0.35">
      <c r="A1861" s="1">
        <v>43747</v>
      </c>
      <c r="B1861">
        <v>8566.7000000000007</v>
      </c>
      <c r="C1861">
        <v>8180.1</v>
      </c>
      <c r="D1861">
        <v>8655.9</v>
      </c>
      <c r="E1861">
        <v>8122.7</v>
      </c>
      <c r="F1861" t="s">
        <v>1795</v>
      </c>
      <c r="G1861">
        <v>4.6899999999999997E-2</v>
      </c>
    </row>
    <row r="1862" spans="1:7" x14ac:dyDescent="0.35">
      <c r="A1862" s="1">
        <v>43746</v>
      </c>
      <c r="B1862">
        <v>8182.9</v>
      </c>
      <c r="C1862">
        <v>8198.5</v>
      </c>
      <c r="D1862">
        <v>8323.1</v>
      </c>
      <c r="E1862">
        <v>8118.1</v>
      </c>
      <c r="F1862" t="s">
        <v>1796</v>
      </c>
      <c r="G1862">
        <v>-1.9E-3</v>
      </c>
    </row>
    <row r="1863" spans="1:7" x14ac:dyDescent="0.35">
      <c r="A1863" s="1">
        <v>43745</v>
      </c>
      <c r="B1863">
        <v>8198.6</v>
      </c>
      <c r="C1863">
        <v>7882.6</v>
      </c>
      <c r="D1863">
        <v>8293.5</v>
      </c>
      <c r="E1863">
        <v>7797</v>
      </c>
      <c r="F1863" t="s">
        <v>1797</v>
      </c>
      <c r="G1863">
        <v>4.02E-2</v>
      </c>
    </row>
    <row r="1864" spans="1:7" x14ac:dyDescent="0.35">
      <c r="A1864" s="1">
        <v>43744</v>
      </c>
      <c r="B1864">
        <v>7881.9</v>
      </c>
      <c r="C1864">
        <v>8127.3</v>
      </c>
      <c r="D1864">
        <v>8145.5</v>
      </c>
      <c r="E1864">
        <v>7834.9</v>
      </c>
      <c r="F1864" t="s">
        <v>1798</v>
      </c>
      <c r="G1864">
        <v>-3.0200000000000001E-2</v>
      </c>
    </row>
    <row r="1865" spans="1:7" x14ac:dyDescent="0.35">
      <c r="A1865" s="1">
        <v>43743</v>
      </c>
      <c r="B1865">
        <v>8127.3</v>
      </c>
      <c r="C1865">
        <v>8148</v>
      </c>
      <c r="D1865">
        <v>8185.1</v>
      </c>
      <c r="E1865">
        <v>8030.6</v>
      </c>
      <c r="F1865" t="s">
        <v>1799</v>
      </c>
      <c r="G1865">
        <v>-2.5000000000000001E-3</v>
      </c>
    </row>
    <row r="1866" spans="1:7" x14ac:dyDescent="0.35">
      <c r="A1866" s="1">
        <v>43742</v>
      </c>
      <c r="B1866">
        <v>8148.1</v>
      </c>
      <c r="C1866">
        <v>8227.6</v>
      </c>
      <c r="D1866">
        <v>8233.6</v>
      </c>
      <c r="E1866">
        <v>8041.4</v>
      </c>
      <c r="F1866" t="s">
        <v>1800</v>
      </c>
      <c r="G1866">
        <v>-9.5999999999999992E-3</v>
      </c>
    </row>
    <row r="1867" spans="1:7" x14ac:dyDescent="0.35">
      <c r="A1867" s="1">
        <v>43741</v>
      </c>
      <c r="B1867">
        <v>8226.9</v>
      </c>
      <c r="C1867">
        <v>8363.6</v>
      </c>
      <c r="D1867">
        <v>8391.7000000000007</v>
      </c>
      <c r="E1867">
        <v>8090.1</v>
      </c>
      <c r="F1867" t="s">
        <v>1801</v>
      </c>
      <c r="G1867">
        <v>-1.6400000000000001E-2</v>
      </c>
    </row>
    <row r="1868" spans="1:7" x14ac:dyDescent="0.35">
      <c r="A1868" s="1">
        <v>43740</v>
      </c>
      <c r="B1868">
        <v>8364.1</v>
      </c>
      <c r="C1868">
        <v>8302.7000000000007</v>
      </c>
      <c r="D1868">
        <v>8374</v>
      </c>
      <c r="E1868">
        <v>8167.7</v>
      </c>
      <c r="F1868" t="s">
        <v>1802</v>
      </c>
      <c r="G1868">
        <v>7.4000000000000003E-3</v>
      </c>
    </row>
    <row r="1869" spans="1:7" x14ac:dyDescent="0.35">
      <c r="A1869" s="1">
        <v>43739</v>
      </c>
      <c r="B1869">
        <v>8302.7000000000007</v>
      </c>
      <c r="C1869">
        <v>8285</v>
      </c>
      <c r="D1869">
        <v>8486.2000000000007</v>
      </c>
      <c r="E1869">
        <v>8187.9</v>
      </c>
      <c r="F1869" t="s">
        <v>1803</v>
      </c>
      <c r="G1869">
        <v>2.2000000000000001E-3</v>
      </c>
    </row>
    <row r="1870" spans="1:7" x14ac:dyDescent="0.35">
      <c r="A1870" s="1">
        <v>43738</v>
      </c>
      <c r="B1870">
        <v>8284.2999999999993</v>
      </c>
      <c r="C1870">
        <v>8048.9</v>
      </c>
      <c r="D1870">
        <v>8318.5</v>
      </c>
      <c r="E1870">
        <v>7749</v>
      </c>
      <c r="F1870" t="s">
        <v>1804</v>
      </c>
      <c r="G1870">
        <v>2.92E-2</v>
      </c>
    </row>
    <row r="1871" spans="1:7" x14ac:dyDescent="0.35">
      <c r="A1871" s="1">
        <v>43737</v>
      </c>
      <c r="B1871">
        <v>8049.1</v>
      </c>
      <c r="C1871">
        <v>8208</v>
      </c>
      <c r="D1871">
        <v>8226.7999999999993</v>
      </c>
      <c r="E1871">
        <v>7922.1</v>
      </c>
      <c r="F1871" t="s">
        <v>1805</v>
      </c>
      <c r="G1871">
        <v>-1.9400000000000001E-2</v>
      </c>
    </row>
    <row r="1872" spans="1:7" x14ac:dyDescent="0.35">
      <c r="A1872" s="1">
        <v>43736</v>
      </c>
      <c r="B1872">
        <v>8208.5</v>
      </c>
      <c r="C1872">
        <v>8184.5</v>
      </c>
      <c r="D1872">
        <v>8297.2000000000007</v>
      </c>
      <c r="E1872">
        <v>8031.1</v>
      </c>
      <c r="F1872" t="s">
        <v>1806</v>
      </c>
      <c r="G1872">
        <v>2.8999999999999998E-3</v>
      </c>
    </row>
    <row r="1873" spans="1:7" x14ac:dyDescent="0.35">
      <c r="A1873" s="1">
        <v>43735</v>
      </c>
      <c r="B1873">
        <v>8184.9</v>
      </c>
      <c r="C1873">
        <v>8063.8</v>
      </c>
      <c r="D1873">
        <v>8257.4</v>
      </c>
      <c r="E1873">
        <v>7882.1</v>
      </c>
      <c r="F1873" t="s">
        <v>1807</v>
      </c>
      <c r="G1873">
        <v>1.4999999999999999E-2</v>
      </c>
    </row>
    <row r="1874" spans="1:7" x14ac:dyDescent="0.35">
      <c r="A1874" s="1">
        <v>43734</v>
      </c>
      <c r="B1874">
        <v>8063.8</v>
      </c>
      <c r="C1874">
        <v>8432.5</v>
      </c>
      <c r="D1874">
        <v>8463.1</v>
      </c>
      <c r="E1874">
        <v>7773.6</v>
      </c>
      <c r="F1874" t="s">
        <v>1808</v>
      </c>
      <c r="G1874">
        <v>-4.3700000000000003E-2</v>
      </c>
    </row>
    <row r="1875" spans="1:7" x14ac:dyDescent="0.35">
      <c r="A1875" s="1">
        <v>43733</v>
      </c>
      <c r="B1875">
        <v>8432.4</v>
      </c>
      <c r="C1875">
        <v>8512.2999999999993</v>
      </c>
      <c r="D1875">
        <v>8729.7999999999993</v>
      </c>
      <c r="E1875">
        <v>8245.1</v>
      </c>
      <c r="F1875" t="s">
        <v>1809</v>
      </c>
      <c r="G1875">
        <v>-9.5999999999999992E-3</v>
      </c>
    </row>
    <row r="1876" spans="1:7" x14ac:dyDescent="0.35">
      <c r="A1876" s="1">
        <v>43732</v>
      </c>
      <c r="B1876">
        <v>8513.9</v>
      </c>
      <c r="C1876">
        <v>9702.7000000000007</v>
      </c>
      <c r="D1876">
        <v>9793.7999999999993</v>
      </c>
      <c r="E1876">
        <v>8069.4</v>
      </c>
      <c r="F1876" t="s">
        <v>1810</v>
      </c>
      <c r="G1876">
        <v>-0.1225</v>
      </c>
    </row>
    <row r="1877" spans="1:7" x14ac:dyDescent="0.35">
      <c r="A1877" s="1">
        <v>43731</v>
      </c>
      <c r="B1877">
        <v>9702.2000000000007</v>
      </c>
      <c r="C1877">
        <v>10031.299999999999</v>
      </c>
      <c r="D1877">
        <v>10048.799999999999</v>
      </c>
      <c r="E1877">
        <v>9656.2999999999993</v>
      </c>
      <c r="F1877" t="s">
        <v>1811</v>
      </c>
      <c r="G1877">
        <v>-3.2800000000000003E-2</v>
      </c>
    </row>
    <row r="1878" spans="1:7" x14ac:dyDescent="0.35">
      <c r="A1878" s="1">
        <v>43730</v>
      </c>
      <c r="B1878">
        <v>10031.6</v>
      </c>
      <c r="C1878">
        <v>9993</v>
      </c>
      <c r="D1878">
        <v>10075</v>
      </c>
      <c r="E1878">
        <v>9870.9</v>
      </c>
      <c r="F1878" t="s">
        <v>1812</v>
      </c>
      <c r="G1878">
        <v>3.8999999999999998E-3</v>
      </c>
    </row>
    <row r="1879" spans="1:7" x14ac:dyDescent="0.35">
      <c r="A1879" s="1">
        <v>43729</v>
      </c>
      <c r="B1879">
        <v>9993</v>
      </c>
      <c r="C1879">
        <v>10172.799999999999</v>
      </c>
      <c r="D1879">
        <v>10177.9</v>
      </c>
      <c r="E1879">
        <v>9939.7999999999993</v>
      </c>
      <c r="F1879" t="s">
        <v>1813</v>
      </c>
      <c r="G1879">
        <v>-1.77E-2</v>
      </c>
    </row>
    <row r="1880" spans="1:7" x14ac:dyDescent="0.35">
      <c r="A1880" s="1">
        <v>43728</v>
      </c>
      <c r="B1880">
        <v>10172.700000000001</v>
      </c>
      <c r="C1880">
        <v>10251.5</v>
      </c>
      <c r="D1880">
        <v>10279.5</v>
      </c>
      <c r="E1880">
        <v>10088.6</v>
      </c>
      <c r="F1880" t="s">
        <v>1814</v>
      </c>
      <c r="G1880">
        <v>-7.6E-3</v>
      </c>
    </row>
    <row r="1881" spans="1:7" x14ac:dyDescent="0.35">
      <c r="A1881" s="1">
        <v>43727</v>
      </c>
      <c r="B1881">
        <v>10250.5</v>
      </c>
      <c r="C1881">
        <v>10164.6</v>
      </c>
      <c r="D1881">
        <v>10297.6</v>
      </c>
      <c r="E1881">
        <v>9707.6</v>
      </c>
      <c r="F1881" t="s">
        <v>1815</v>
      </c>
      <c r="G1881">
        <v>8.3999999999999995E-3</v>
      </c>
    </row>
    <row r="1882" spans="1:7" x14ac:dyDescent="0.35">
      <c r="A1882" s="1">
        <v>43726</v>
      </c>
      <c r="B1882">
        <v>10164.700000000001</v>
      </c>
      <c r="C1882">
        <v>10195.700000000001</v>
      </c>
      <c r="D1882">
        <v>10257.5</v>
      </c>
      <c r="E1882">
        <v>10119.299999999999</v>
      </c>
      <c r="F1882" t="s">
        <v>1816</v>
      </c>
      <c r="G1882">
        <v>-3.0000000000000001E-3</v>
      </c>
    </row>
    <row r="1883" spans="1:7" x14ac:dyDescent="0.35">
      <c r="A1883" s="1">
        <v>43725</v>
      </c>
      <c r="B1883">
        <v>10195.700000000001</v>
      </c>
      <c r="C1883">
        <v>10254.6</v>
      </c>
      <c r="D1883">
        <v>10273.6</v>
      </c>
      <c r="E1883">
        <v>10153.5</v>
      </c>
      <c r="F1883" t="s">
        <v>1817</v>
      </c>
      <c r="G1883">
        <v>-5.7999999999999996E-3</v>
      </c>
    </row>
    <row r="1884" spans="1:7" x14ac:dyDescent="0.35">
      <c r="A1884" s="1">
        <v>43724</v>
      </c>
      <c r="B1884">
        <v>10255.5</v>
      </c>
      <c r="C1884">
        <v>10311.299999999999</v>
      </c>
      <c r="D1884">
        <v>10360.5</v>
      </c>
      <c r="E1884">
        <v>10108.5</v>
      </c>
      <c r="F1884" t="s">
        <v>1818</v>
      </c>
      <c r="G1884">
        <v>-5.4000000000000003E-3</v>
      </c>
    </row>
    <row r="1885" spans="1:7" x14ac:dyDescent="0.35">
      <c r="A1885" s="1">
        <v>43723</v>
      </c>
      <c r="B1885">
        <v>10311.5</v>
      </c>
      <c r="C1885">
        <v>10337.299999999999</v>
      </c>
      <c r="D1885">
        <v>10360.4</v>
      </c>
      <c r="E1885">
        <v>10272</v>
      </c>
      <c r="F1885" t="s">
        <v>1819</v>
      </c>
      <c r="G1885">
        <v>-2.5000000000000001E-3</v>
      </c>
    </row>
    <row r="1886" spans="1:7" x14ac:dyDescent="0.35">
      <c r="A1886" s="1">
        <v>43722</v>
      </c>
      <c r="B1886">
        <v>10337.299999999999</v>
      </c>
      <c r="C1886">
        <v>10342.200000000001</v>
      </c>
      <c r="D1886">
        <v>10421.4</v>
      </c>
      <c r="E1886">
        <v>10253.700000000001</v>
      </c>
      <c r="F1886" t="s">
        <v>1820</v>
      </c>
      <c r="G1886">
        <v>-5.0000000000000001E-4</v>
      </c>
    </row>
    <row r="1887" spans="1:7" x14ac:dyDescent="0.35">
      <c r="A1887" s="1">
        <v>43721</v>
      </c>
      <c r="B1887">
        <v>10342.1</v>
      </c>
      <c r="C1887">
        <v>10415.200000000001</v>
      </c>
      <c r="D1887">
        <v>10441.4</v>
      </c>
      <c r="E1887">
        <v>10174.1</v>
      </c>
      <c r="F1887" t="s">
        <v>1821</v>
      </c>
      <c r="G1887">
        <v>-7.0000000000000001E-3</v>
      </c>
    </row>
    <row r="1888" spans="1:7" x14ac:dyDescent="0.35">
      <c r="A1888" s="1">
        <v>43720</v>
      </c>
      <c r="B1888">
        <v>10415.1</v>
      </c>
      <c r="C1888">
        <v>10162.4</v>
      </c>
      <c r="D1888">
        <v>10447.9</v>
      </c>
      <c r="E1888">
        <v>10051</v>
      </c>
      <c r="F1888" t="s">
        <v>1822</v>
      </c>
      <c r="G1888">
        <v>2.4899999999999999E-2</v>
      </c>
    </row>
    <row r="1889" spans="1:7" x14ac:dyDescent="0.35">
      <c r="A1889" s="1">
        <v>43719</v>
      </c>
      <c r="B1889">
        <v>10162.5</v>
      </c>
      <c r="C1889">
        <v>10104.9</v>
      </c>
      <c r="D1889">
        <v>10257.5</v>
      </c>
      <c r="E1889">
        <v>9908.9</v>
      </c>
      <c r="F1889" t="s">
        <v>1823</v>
      </c>
      <c r="G1889">
        <v>5.7000000000000002E-3</v>
      </c>
    </row>
    <row r="1890" spans="1:7" x14ac:dyDescent="0.35">
      <c r="A1890" s="1">
        <v>43718</v>
      </c>
      <c r="B1890">
        <v>10105.4</v>
      </c>
      <c r="C1890">
        <v>10308.700000000001</v>
      </c>
      <c r="D1890">
        <v>10379.799999999999</v>
      </c>
      <c r="E1890">
        <v>9970.7000000000007</v>
      </c>
      <c r="F1890" t="s">
        <v>1824</v>
      </c>
      <c r="G1890">
        <v>-1.9800000000000002E-2</v>
      </c>
    </row>
    <row r="1891" spans="1:7" x14ac:dyDescent="0.35">
      <c r="A1891" s="1">
        <v>43717</v>
      </c>
      <c r="B1891">
        <v>10309</v>
      </c>
      <c r="C1891">
        <v>10402.1</v>
      </c>
      <c r="D1891">
        <v>10478</v>
      </c>
      <c r="E1891">
        <v>10095.700000000001</v>
      </c>
      <c r="F1891" t="s">
        <v>1825</v>
      </c>
      <c r="G1891">
        <v>-8.9999999999999993E-3</v>
      </c>
    </row>
    <row r="1892" spans="1:7" x14ac:dyDescent="0.35">
      <c r="A1892" s="1">
        <v>43716</v>
      </c>
      <c r="B1892">
        <v>10402.799999999999</v>
      </c>
      <c r="C1892">
        <v>10461.6</v>
      </c>
      <c r="D1892">
        <v>10578</v>
      </c>
      <c r="E1892">
        <v>10266.299999999999</v>
      </c>
      <c r="F1892" t="s">
        <v>1826</v>
      </c>
      <c r="G1892">
        <v>-5.5999999999999999E-3</v>
      </c>
    </row>
    <row r="1893" spans="1:7" x14ac:dyDescent="0.35">
      <c r="A1893" s="1">
        <v>43715</v>
      </c>
      <c r="B1893">
        <v>10461.1</v>
      </c>
      <c r="C1893">
        <v>10306.9</v>
      </c>
      <c r="D1893">
        <v>10556.4</v>
      </c>
      <c r="E1893">
        <v>10302.299999999999</v>
      </c>
      <c r="F1893" t="s">
        <v>1827</v>
      </c>
      <c r="G1893">
        <v>1.47E-2</v>
      </c>
    </row>
    <row r="1894" spans="1:7" x14ac:dyDescent="0.35">
      <c r="A1894" s="1">
        <v>43714</v>
      </c>
      <c r="B1894">
        <v>10309.299999999999</v>
      </c>
      <c r="C1894">
        <v>10566.7</v>
      </c>
      <c r="D1894">
        <v>10896.2</v>
      </c>
      <c r="E1894">
        <v>10227.4</v>
      </c>
      <c r="F1894" t="s">
        <v>1828</v>
      </c>
      <c r="G1894">
        <v>-2.4400000000000002E-2</v>
      </c>
    </row>
    <row r="1895" spans="1:7" x14ac:dyDescent="0.35">
      <c r="A1895" s="1">
        <v>43713</v>
      </c>
      <c r="B1895">
        <v>10566.9</v>
      </c>
      <c r="C1895">
        <v>10567.8</v>
      </c>
      <c r="D1895">
        <v>10630.7</v>
      </c>
      <c r="E1895">
        <v>10469.9</v>
      </c>
      <c r="F1895" t="s">
        <v>1829</v>
      </c>
      <c r="G1895">
        <v>-1E-4</v>
      </c>
    </row>
    <row r="1896" spans="1:7" x14ac:dyDescent="0.35">
      <c r="A1896" s="1">
        <v>43712</v>
      </c>
      <c r="B1896">
        <v>10568.2</v>
      </c>
      <c r="C1896">
        <v>10611.6</v>
      </c>
      <c r="D1896">
        <v>10783.6</v>
      </c>
      <c r="E1896">
        <v>10388.6</v>
      </c>
      <c r="F1896" t="s">
        <v>1830</v>
      </c>
      <c r="G1896">
        <v>-4.1999999999999997E-3</v>
      </c>
    </row>
    <row r="1897" spans="1:7" x14ac:dyDescent="0.35">
      <c r="A1897" s="1">
        <v>43711</v>
      </c>
      <c r="B1897">
        <v>10612.3</v>
      </c>
      <c r="C1897">
        <v>10348.1</v>
      </c>
      <c r="D1897">
        <v>10756.8</v>
      </c>
      <c r="E1897">
        <v>10283.5</v>
      </c>
      <c r="F1897" t="s">
        <v>1831</v>
      </c>
      <c r="G1897">
        <v>2.5499999999999998E-2</v>
      </c>
    </row>
    <row r="1898" spans="1:7" x14ac:dyDescent="0.35">
      <c r="A1898" s="1">
        <v>43710</v>
      </c>
      <c r="B1898">
        <v>10348.799999999999</v>
      </c>
      <c r="C1898">
        <v>9728.7999999999993</v>
      </c>
      <c r="D1898">
        <v>10431.5</v>
      </c>
      <c r="E1898">
        <v>9720.2999999999993</v>
      </c>
      <c r="F1898" t="s">
        <v>1832</v>
      </c>
      <c r="G1898">
        <v>6.3700000000000007E-2</v>
      </c>
    </row>
    <row r="1899" spans="1:7" x14ac:dyDescent="0.35">
      <c r="A1899" s="1">
        <v>43709</v>
      </c>
      <c r="B1899">
        <v>9729.2999999999993</v>
      </c>
      <c r="C1899">
        <v>9594.7000000000007</v>
      </c>
      <c r="D1899">
        <v>9799.5</v>
      </c>
      <c r="E1899">
        <v>9533.6</v>
      </c>
      <c r="F1899" t="s">
        <v>1833</v>
      </c>
      <c r="G1899">
        <v>1.41E-2</v>
      </c>
    </row>
    <row r="1900" spans="1:7" x14ac:dyDescent="0.35">
      <c r="A1900" s="1">
        <v>43708</v>
      </c>
      <c r="B1900">
        <v>9594.4</v>
      </c>
      <c r="C1900">
        <v>9585.5</v>
      </c>
      <c r="D1900">
        <v>9677.5</v>
      </c>
      <c r="E1900">
        <v>9457.2999999999993</v>
      </c>
      <c r="F1900" t="s">
        <v>1834</v>
      </c>
      <c r="G1900">
        <v>8.9999999999999998E-4</v>
      </c>
    </row>
    <row r="1901" spans="1:7" x14ac:dyDescent="0.35">
      <c r="A1901" s="1">
        <v>43707</v>
      </c>
      <c r="B1901">
        <v>9585.4</v>
      </c>
      <c r="C1901">
        <v>9494.1</v>
      </c>
      <c r="D1901">
        <v>9675.7000000000007</v>
      </c>
      <c r="E1901">
        <v>9370.2000000000007</v>
      </c>
      <c r="F1901" t="s">
        <v>1835</v>
      </c>
      <c r="G1901">
        <v>9.9000000000000008E-3</v>
      </c>
    </row>
    <row r="1902" spans="1:7" x14ac:dyDescent="0.35">
      <c r="A1902" s="1">
        <v>43706</v>
      </c>
      <c r="B1902">
        <v>9491</v>
      </c>
      <c r="C1902">
        <v>9729.1</v>
      </c>
      <c r="D1902">
        <v>9729.1</v>
      </c>
      <c r="E1902">
        <v>9343</v>
      </c>
      <c r="F1902" t="s">
        <v>1836</v>
      </c>
      <c r="G1902">
        <v>-2.4500000000000001E-2</v>
      </c>
    </row>
    <row r="1903" spans="1:7" x14ac:dyDescent="0.35">
      <c r="A1903" s="1">
        <v>43705</v>
      </c>
      <c r="B1903">
        <v>9729.4</v>
      </c>
      <c r="C1903">
        <v>10184.700000000001</v>
      </c>
      <c r="D1903">
        <v>10271.299999999999</v>
      </c>
      <c r="E1903">
        <v>9629.6</v>
      </c>
      <c r="F1903" t="s">
        <v>1837</v>
      </c>
      <c r="G1903">
        <v>-4.4699999999999997E-2</v>
      </c>
    </row>
    <row r="1904" spans="1:7" x14ac:dyDescent="0.35">
      <c r="A1904" s="1">
        <v>43704</v>
      </c>
      <c r="B1904">
        <v>10184.799999999999</v>
      </c>
      <c r="C1904">
        <v>10372.200000000001</v>
      </c>
      <c r="D1904">
        <v>10387.6</v>
      </c>
      <c r="E1904">
        <v>10060.200000000001</v>
      </c>
      <c r="F1904" t="s">
        <v>1838</v>
      </c>
      <c r="G1904">
        <v>-1.7999999999999999E-2</v>
      </c>
    </row>
    <row r="1905" spans="1:7" x14ac:dyDescent="0.35">
      <c r="A1905" s="1">
        <v>43703</v>
      </c>
      <c r="B1905">
        <v>10371.799999999999</v>
      </c>
      <c r="C1905">
        <v>10136</v>
      </c>
      <c r="D1905">
        <v>10568.2</v>
      </c>
      <c r="E1905">
        <v>10136</v>
      </c>
      <c r="F1905" t="s">
        <v>1839</v>
      </c>
      <c r="G1905">
        <v>2.3199999999999998E-2</v>
      </c>
    </row>
    <row r="1906" spans="1:7" x14ac:dyDescent="0.35">
      <c r="A1906" s="1">
        <v>43702</v>
      </c>
      <c r="B1906">
        <v>10136.299999999999</v>
      </c>
      <c r="C1906">
        <v>10132.1</v>
      </c>
      <c r="D1906">
        <v>10307</v>
      </c>
      <c r="E1906">
        <v>9935.2000000000007</v>
      </c>
      <c r="F1906" t="s">
        <v>1840</v>
      </c>
      <c r="G1906">
        <v>5.0000000000000001E-4</v>
      </c>
    </row>
    <row r="1907" spans="1:7" x14ac:dyDescent="0.35">
      <c r="A1907" s="1">
        <v>43701</v>
      </c>
      <c r="B1907">
        <v>10131</v>
      </c>
      <c r="C1907">
        <v>10389.4</v>
      </c>
      <c r="D1907">
        <v>10415.9</v>
      </c>
      <c r="E1907">
        <v>9917.5</v>
      </c>
      <c r="F1907" t="s">
        <v>1841</v>
      </c>
      <c r="G1907">
        <v>-2.4799999999999999E-2</v>
      </c>
    </row>
    <row r="1908" spans="1:7" x14ac:dyDescent="0.35">
      <c r="A1908" s="1">
        <v>43700</v>
      </c>
      <c r="B1908">
        <v>10388.700000000001</v>
      </c>
      <c r="C1908">
        <v>10104.9</v>
      </c>
      <c r="D1908">
        <v>10434.299999999999</v>
      </c>
      <c r="E1908">
        <v>9921.4</v>
      </c>
      <c r="F1908" t="s">
        <v>1842</v>
      </c>
      <c r="G1908">
        <v>2.81E-2</v>
      </c>
    </row>
    <row r="1909" spans="1:7" x14ac:dyDescent="0.35">
      <c r="A1909" s="1">
        <v>43699</v>
      </c>
      <c r="B1909">
        <v>10105</v>
      </c>
      <c r="C1909">
        <v>10141.1</v>
      </c>
      <c r="D1909">
        <v>10218.200000000001</v>
      </c>
      <c r="E1909">
        <v>9777</v>
      </c>
      <c r="F1909" t="s">
        <v>1843</v>
      </c>
      <c r="G1909">
        <v>-3.5999999999999999E-3</v>
      </c>
    </row>
    <row r="1910" spans="1:7" x14ac:dyDescent="0.35">
      <c r="A1910" s="1">
        <v>43698</v>
      </c>
      <c r="B1910">
        <v>10141.5</v>
      </c>
      <c r="C1910">
        <v>10753.3</v>
      </c>
      <c r="D1910">
        <v>10797.8</v>
      </c>
      <c r="E1910">
        <v>9908</v>
      </c>
      <c r="F1910" t="s">
        <v>1844</v>
      </c>
      <c r="G1910">
        <v>-5.6800000000000003E-2</v>
      </c>
    </row>
    <row r="1911" spans="1:7" x14ac:dyDescent="0.35">
      <c r="A1911" s="1">
        <v>43697</v>
      </c>
      <c r="B1911">
        <v>10752.6</v>
      </c>
      <c r="C1911">
        <v>10911.2</v>
      </c>
      <c r="D1911">
        <v>10941.6</v>
      </c>
      <c r="E1911">
        <v>10581</v>
      </c>
      <c r="F1911" t="s">
        <v>1845</v>
      </c>
      <c r="G1911">
        <v>-1.4500000000000001E-2</v>
      </c>
    </row>
    <row r="1912" spans="1:7" x14ac:dyDescent="0.35">
      <c r="A1912" s="1">
        <v>43696</v>
      </c>
      <c r="B1912">
        <v>10910.7</v>
      </c>
      <c r="C1912">
        <v>10312.799999999999</v>
      </c>
      <c r="D1912">
        <v>10923.9</v>
      </c>
      <c r="E1912">
        <v>10267.799999999999</v>
      </c>
      <c r="F1912" t="s">
        <v>1846</v>
      </c>
      <c r="G1912">
        <v>5.8000000000000003E-2</v>
      </c>
    </row>
    <row r="1913" spans="1:7" x14ac:dyDescent="0.35">
      <c r="A1913" s="1">
        <v>43695</v>
      </c>
      <c r="B1913">
        <v>10312.700000000001</v>
      </c>
      <c r="C1913">
        <v>10219.299999999999</v>
      </c>
      <c r="D1913">
        <v>10494.9</v>
      </c>
      <c r="E1913">
        <v>10086.700000000001</v>
      </c>
      <c r="F1913" t="s">
        <v>1847</v>
      </c>
      <c r="G1913">
        <v>9.2999999999999992E-3</v>
      </c>
    </row>
    <row r="1914" spans="1:7" x14ac:dyDescent="0.35">
      <c r="A1914" s="1">
        <v>43694</v>
      </c>
      <c r="B1914">
        <v>10218.1</v>
      </c>
      <c r="C1914">
        <v>10335.5</v>
      </c>
      <c r="D1914">
        <v>10460.700000000001</v>
      </c>
      <c r="E1914">
        <v>10016.299999999999</v>
      </c>
      <c r="F1914" t="s">
        <v>1848</v>
      </c>
      <c r="G1914">
        <v>-1.14E-2</v>
      </c>
    </row>
    <row r="1915" spans="1:7" x14ac:dyDescent="0.35">
      <c r="A1915" s="1">
        <v>43693</v>
      </c>
      <c r="B1915">
        <v>10335.6</v>
      </c>
      <c r="C1915">
        <v>10300.9</v>
      </c>
      <c r="D1915">
        <v>10734</v>
      </c>
      <c r="E1915">
        <v>9788.6</v>
      </c>
      <c r="F1915" t="s">
        <v>1849</v>
      </c>
      <c r="G1915">
        <v>3.0999999999999999E-3</v>
      </c>
    </row>
    <row r="1916" spans="1:7" x14ac:dyDescent="0.35">
      <c r="A1916" s="1">
        <v>43692</v>
      </c>
      <c r="B1916">
        <v>10303.4</v>
      </c>
      <c r="C1916">
        <v>10053.299999999999</v>
      </c>
      <c r="D1916">
        <v>10448.200000000001</v>
      </c>
      <c r="E1916">
        <v>9580.1</v>
      </c>
      <c r="F1916" t="s">
        <v>1850</v>
      </c>
      <c r="G1916">
        <v>2.53E-2</v>
      </c>
    </row>
    <row r="1917" spans="1:7" x14ac:dyDescent="0.35">
      <c r="A1917" s="1">
        <v>43691</v>
      </c>
      <c r="B1917">
        <v>10049.4</v>
      </c>
      <c r="C1917">
        <v>10894.2</v>
      </c>
      <c r="D1917">
        <v>10894.5</v>
      </c>
      <c r="E1917">
        <v>9965.5</v>
      </c>
      <c r="F1917" t="s">
        <v>1851</v>
      </c>
      <c r="G1917">
        <v>-7.7399999999999997E-2</v>
      </c>
    </row>
    <row r="1918" spans="1:7" x14ac:dyDescent="0.35">
      <c r="A1918" s="1">
        <v>43690</v>
      </c>
      <c r="B1918">
        <v>10892.9</v>
      </c>
      <c r="C1918">
        <v>11395</v>
      </c>
      <c r="D1918">
        <v>11445.6</v>
      </c>
      <c r="E1918">
        <v>10793.2</v>
      </c>
      <c r="F1918" t="s">
        <v>1852</v>
      </c>
      <c r="G1918">
        <v>-4.3999999999999997E-2</v>
      </c>
    </row>
    <row r="1919" spans="1:7" x14ac:dyDescent="0.35">
      <c r="A1919" s="1">
        <v>43689</v>
      </c>
      <c r="B1919">
        <v>11394.2</v>
      </c>
      <c r="C1919">
        <v>11505.1</v>
      </c>
      <c r="D1919">
        <v>11508.6</v>
      </c>
      <c r="E1919">
        <v>11267.3</v>
      </c>
      <c r="F1919" t="s">
        <v>1853</v>
      </c>
      <c r="G1919">
        <v>-1.0699999999999999E-2</v>
      </c>
    </row>
    <row r="1920" spans="1:7" x14ac:dyDescent="0.35">
      <c r="A1920" s="1">
        <v>43688</v>
      </c>
      <c r="B1920">
        <v>11517.2</v>
      </c>
      <c r="C1920">
        <v>11314.6</v>
      </c>
      <c r="D1920">
        <v>11728.4</v>
      </c>
      <c r="E1920">
        <v>11146.1</v>
      </c>
      <c r="F1920" t="s">
        <v>1854</v>
      </c>
      <c r="G1920">
        <v>1.7899999999999999E-2</v>
      </c>
    </row>
    <row r="1921" spans="1:7" x14ac:dyDescent="0.35">
      <c r="A1921" s="1">
        <v>43687</v>
      </c>
      <c r="B1921">
        <v>11314.5</v>
      </c>
      <c r="C1921">
        <v>12090.5</v>
      </c>
      <c r="D1921">
        <v>12185</v>
      </c>
      <c r="E1921">
        <v>11281.6</v>
      </c>
      <c r="F1921" t="s">
        <v>1774</v>
      </c>
      <c r="G1921">
        <v>-6.4100000000000004E-2</v>
      </c>
    </row>
    <row r="1922" spans="1:7" x14ac:dyDescent="0.35">
      <c r="A1922" s="1">
        <v>43686</v>
      </c>
      <c r="B1922">
        <v>12089.8</v>
      </c>
      <c r="C1922">
        <v>12190</v>
      </c>
      <c r="D1922">
        <v>12225.3</v>
      </c>
      <c r="E1922">
        <v>11885</v>
      </c>
      <c r="F1922" t="s">
        <v>1855</v>
      </c>
      <c r="G1922">
        <v>-8.3999999999999995E-3</v>
      </c>
    </row>
    <row r="1923" spans="1:7" x14ac:dyDescent="0.35">
      <c r="A1923" s="1">
        <v>43685</v>
      </c>
      <c r="B1923">
        <v>12191.6</v>
      </c>
      <c r="C1923">
        <v>12015.9</v>
      </c>
      <c r="D1923">
        <v>12236.6</v>
      </c>
      <c r="E1923">
        <v>11727</v>
      </c>
      <c r="F1923" t="s">
        <v>1856</v>
      </c>
      <c r="G1923">
        <v>1.4800000000000001E-2</v>
      </c>
    </row>
    <row r="1924" spans="1:7" x14ac:dyDescent="0.35">
      <c r="A1924" s="1">
        <v>43684</v>
      </c>
      <c r="B1924">
        <v>12013.9</v>
      </c>
      <c r="C1924">
        <v>11481</v>
      </c>
      <c r="D1924">
        <v>12114.5</v>
      </c>
      <c r="E1924">
        <v>11406.4</v>
      </c>
      <c r="F1924" t="s">
        <v>1857</v>
      </c>
      <c r="G1924">
        <v>4.6399999999999997E-2</v>
      </c>
    </row>
    <row r="1925" spans="1:7" x14ac:dyDescent="0.35">
      <c r="A1925" s="1">
        <v>43683</v>
      </c>
      <c r="B1925">
        <v>11480.9</v>
      </c>
      <c r="C1925">
        <v>11817.6</v>
      </c>
      <c r="D1925">
        <v>12291.9</v>
      </c>
      <c r="E1925">
        <v>11237</v>
      </c>
      <c r="F1925" t="s">
        <v>1858</v>
      </c>
      <c r="G1925">
        <v>-2.8400000000000002E-2</v>
      </c>
    </row>
    <row r="1926" spans="1:7" x14ac:dyDescent="0.35">
      <c r="A1926" s="1">
        <v>43682</v>
      </c>
      <c r="B1926">
        <v>11816.8</v>
      </c>
      <c r="C1926">
        <v>10934.8</v>
      </c>
      <c r="D1926">
        <v>11922.3</v>
      </c>
      <c r="E1926">
        <v>10934.8</v>
      </c>
      <c r="F1926" t="s">
        <v>1859</v>
      </c>
      <c r="G1926">
        <v>8.0699999999999994E-2</v>
      </c>
    </row>
    <row r="1927" spans="1:7" x14ac:dyDescent="0.35">
      <c r="A1927" s="1">
        <v>43681</v>
      </c>
      <c r="B1927">
        <v>10934.6</v>
      </c>
      <c r="C1927">
        <v>10816.1</v>
      </c>
      <c r="D1927">
        <v>11017.7</v>
      </c>
      <c r="E1927">
        <v>10568.8</v>
      </c>
      <c r="F1927" t="s">
        <v>1860</v>
      </c>
      <c r="G1927">
        <v>1.0999999999999999E-2</v>
      </c>
    </row>
    <row r="1928" spans="1:7" x14ac:dyDescent="0.35">
      <c r="A1928" s="1">
        <v>43680</v>
      </c>
      <c r="B1928">
        <v>10815.7</v>
      </c>
      <c r="C1928">
        <v>10519.9</v>
      </c>
      <c r="D1928">
        <v>10893.6</v>
      </c>
      <c r="E1928">
        <v>10504.5</v>
      </c>
      <c r="F1928" t="s">
        <v>1861</v>
      </c>
      <c r="G1928">
        <v>2.81E-2</v>
      </c>
    </row>
    <row r="1929" spans="1:7" x14ac:dyDescent="0.35">
      <c r="A1929" s="1">
        <v>43679</v>
      </c>
      <c r="B1929">
        <v>10520.1</v>
      </c>
      <c r="C1929">
        <v>10380.5</v>
      </c>
      <c r="D1929">
        <v>10664.8</v>
      </c>
      <c r="E1929">
        <v>10330.5</v>
      </c>
      <c r="F1929" t="s">
        <v>1862</v>
      </c>
      <c r="G1929">
        <v>1.35E-2</v>
      </c>
    </row>
    <row r="1930" spans="1:7" x14ac:dyDescent="0.35">
      <c r="A1930" s="1">
        <v>43678</v>
      </c>
      <c r="B1930">
        <v>10380</v>
      </c>
      <c r="C1930">
        <v>10081.9</v>
      </c>
      <c r="D1930">
        <v>10459</v>
      </c>
      <c r="E1930">
        <v>9890.6</v>
      </c>
      <c r="F1930" t="s">
        <v>1863</v>
      </c>
      <c r="G1930">
        <v>2.9600000000000001E-2</v>
      </c>
    </row>
    <row r="1931" spans="1:7" x14ac:dyDescent="0.35">
      <c r="A1931" s="1">
        <v>43677</v>
      </c>
      <c r="B1931">
        <v>10082</v>
      </c>
      <c r="C1931">
        <v>9580.2999999999993</v>
      </c>
      <c r="D1931">
        <v>10100</v>
      </c>
      <c r="E1931">
        <v>9562.4</v>
      </c>
      <c r="F1931" t="s">
        <v>1864</v>
      </c>
      <c r="G1931">
        <v>5.2299999999999999E-2</v>
      </c>
    </row>
    <row r="1932" spans="1:7" x14ac:dyDescent="0.35">
      <c r="A1932" s="1">
        <v>43676</v>
      </c>
      <c r="B1932">
        <v>9580.7000000000007</v>
      </c>
      <c r="C1932">
        <v>9580</v>
      </c>
      <c r="D1932">
        <v>9703</v>
      </c>
      <c r="E1932">
        <v>9483</v>
      </c>
      <c r="F1932" t="s">
        <v>1865</v>
      </c>
      <c r="G1932">
        <v>0</v>
      </c>
    </row>
    <row r="1933" spans="1:7" x14ac:dyDescent="0.35">
      <c r="A1933" s="1">
        <v>43675</v>
      </c>
      <c r="B1933">
        <v>9580.9</v>
      </c>
      <c r="C1933">
        <v>9728.5</v>
      </c>
      <c r="D1933">
        <v>9835.4</v>
      </c>
      <c r="E1933">
        <v>9502.5</v>
      </c>
      <c r="F1933" t="s">
        <v>1866</v>
      </c>
      <c r="G1933">
        <v>-1.5100000000000001E-2</v>
      </c>
    </row>
    <row r="1934" spans="1:7" x14ac:dyDescent="0.35">
      <c r="A1934" s="1">
        <v>43674</v>
      </c>
      <c r="B1934">
        <v>9727.7999999999993</v>
      </c>
      <c r="C1934">
        <v>9491.1</v>
      </c>
      <c r="D1934">
        <v>9798.5</v>
      </c>
      <c r="E1934">
        <v>9401.1</v>
      </c>
      <c r="F1934" t="s">
        <v>1867</v>
      </c>
      <c r="G1934">
        <v>2.4799999999999999E-2</v>
      </c>
    </row>
    <row r="1935" spans="1:7" x14ac:dyDescent="0.35">
      <c r="A1935" s="1">
        <v>43673</v>
      </c>
      <c r="B1935">
        <v>9492.1</v>
      </c>
      <c r="C1935">
        <v>9830.4</v>
      </c>
      <c r="D1935">
        <v>10232.299999999999</v>
      </c>
      <c r="E1935">
        <v>9389.1</v>
      </c>
      <c r="F1935" t="s">
        <v>1868</v>
      </c>
      <c r="G1935">
        <v>-3.4500000000000003E-2</v>
      </c>
    </row>
    <row r="1936" spans="1:7" x14ac:dyDescent="0.35">
      <c r="A1936" s="1">
        <v>43672</v>
      </c>
      <c r="B1936">
        <v>9831</v>
      </c>
      <c r="C1936">
        <v>9945.2000000000007</v>
      </c>
      <c r="D1936">
        <v>10436.1</v>
      </c>
      <c r="E1936">
        <v>9724.2000000000007</v>
      </c>
      <c r="F1936" t="s">
        <v>1869</v>
      </c>
      <c r="G1936">
        <v>-1.15E-2</v>
      </c>
    </row>
    <row r="1937" spans="1:7" x14ac:dyDescent="0.35">
      <c r="A1937" s="1">
        <v>43671</v>
      </c>
      <c r="B1937">
        <v>9945.2999999999993</v>
      </c>
      <c r="C1937">
        <v>9804.7000000000007</v>
      </c>
      <c r="D1937">
        <v>10203.5</v>
      </c>
      <c r="E1937">
        <v>9776.6</v>
      </c>
      <c r="F1937" t="s">
        <v>1870</v>
      </c>
      <c r="G1937">
        <v>1.44E-2</v>
      </c>
    </row>
    <row r="1938" spans="1:7" x14ac:dyDescent="0.35">
      <c r="A1938" s="1">
        <v>43670</v>
      </c>
      <c r="B1938">
        <v>9804.2999999999993</v>
      </c>
      <c r="C1938">
        <v>9887.2000000000007</v>
      </c>
      <c r="D1938">
        <v>9945.2999999999993</v>
      </c>
      <c r="E1938">
        <v>9584</v>
      </c>
      <c r="F1938" t="s">
        <v>1871</v>
      </c>
      <c r="G1938">
        <v>-8.5000000000000006E-3</v>
      </c>
    </row>
    <row r="1939" spans="1:7" x14ac:dyDescent="0.35">
      <c r="A1939" s="1">
        <v>43669</v>
      </c>
      <c r="B1939">
        <v>9888.7000000000007</v>
      </c>
      <c r="C1939">
        <v>10412.799999999999</v>
      </c>
      <c r="D1939">
        <v>10414.700000000001</v>
      </c>
      <c r="E1939">
        <v>9865.4</v>
      </c>
      <c r="F1939" t="s">
        <v>1872</v>
      </c>
      <c r="G1939">
        <v>-5.0299999999999997E-2</v>
      </c>
    </row>
    <row r="1940" spans="1:7" x14ac:dyDescent="0.35">
      <c r="A1940" s="1">
        <v>43668</v>
      </c>
      <c r="B1940">
        <v>10412.5</v>
      </c>
      <c r="C1940">
        <v>10715.1</v>
      </c>
      <c r="D1940">
        <v>10806.3</v>
      </c>
      <c r="E1940">
        <v>10196.5</v>
      </c>
      <c r="F1940" t="s">
        <v>1873</v>
      </c>
      <c r="G1940">
        <v>-2.8199999999999999E-2</v>
      </c>
    </row>
    <row r="1941" spans="1:7" x14ac:dyDescent="0.35">
      <c r="A1941" s="1">
        <v>43667</v>
      </c>
      <c r="B1941">
        <v>10714.4</v>
      </c>
      <c r="C1941">
        <v>10827</v>
      </c>
      <c r="D1941">
        <v>10883.8</v>
      </c>
      <c r="E1941">
        <v>10442.5</v>
      </c>
      <c r="F1941" t="s">
        <v>1874</v>
      </c>
      <c r="G1941">
        <v>-1.04E-2</v>
      </c>
    </row>
    <row r="1942" spans="1:7" x14ac:dyDescent="0.35">
      <c r="A1942" s="1">
        <v>43666</v>
      </c>
      <c r="B1942">
        <v>10826.7</v>
      </c>
      <c r="C1942">
        <v>10571.9</v>
      </c>
      <c r="D1942">
        <v>11155.6</v>
      </c>
      <c r="E1942">
        <v>10462</v>
      </c>
      <c r="F1942" t="s">
        <v>1875</v>
      </c>
      <c r="G1942">
        <v>2.41E-2</v>
      </c>
    </row>
    <row r="1943" spans="1:7" x14ac:dyDescent="0.35">
      <c r="A1943" s="1">
        <v>43665</v>
      </c>
      <c r="B1943">
        <v>10571.5</v>
      </c>
      <c r="C1943">
        <v>10651.6</v>
      </c>
      <c r="D1943">
        <v>10758.4</v>
      </c>
      <c r="E1943">
        <v>10160.700000000001</v>
      </c>
      <c r="F1943" t="s">
        <v>1876</v>
      </c>
      <c r="G1943">
        <v>-7.4999999999999997E-3</v>
      </c>
    </row>
    <row r="1944" spans="1:7" x14ac:dyDescent="0.35">
      <c r="A1944" s="1">
        <v>43664</v>
      </c>
      <c r="B1944">
        <v>10651.4</v>
      </c>
      <c r="C1944">
        <v>9723.1</v>
      </c>
      <c r="D1944">
        <v>10787.1</v>
      </c>
      <c r="E1944">
        <v>9390</v>
      </c>
      <c r="F1944" t="s">
        <v>1877</v>
      </c>
      <c r="G1944">
        <v>9.5500000000000002E-2</v>
      </c>
    </row>
    <row r="1945" spans="1:7" x14ac:dyDescent="0.35">
      <c r="A1945" s="1">
        <v>43663</v>
      </c>
      <c r="B1945">
        <v>9723.2000000000007</v>
      </c>
      <c r="C1945">
        <v>9425.1</v>
      </c>
      <c r="D1945">
        <v>9983.6</v>
      </c>
      <c r="E1945">
        <v>9082.6</v>
      </c>
      <c r="F1945" t="s">
        <v>1878</v>
      </c>
      <c r="G1945">
        <v>3.1699999999999999E-2</v>
      </c>
    </row>
    <row r="1946" spans="1:7" x14ac:dyDescent="0.35">
      <c r="A1946" s="1">
        <v>43662</v>
      </c>
      <c r="B1946">
        <v>9424.7999999999993</v>
      </c>
      <c r="C1946">
        <v>10844</v>
      </c>
      <c r="D1946">
        <v>11019.5</v>
      </c>
      <c r="E1946">
        <v>9375.2999999999993</v>
      </c>
      <c r="F1946" t="s">
        <v>1606</v>
      </c>
      <c r="G1946">
        <v>-0.13100000000000001</v>
      </c>
    </row>
    <row r="1947" spans="1:7" x14ac:dyDescent="0.35">
      <c r="A1947" s="1">
        <v>43661</v>
      </c>
      <c r="B1947">
        <v>10845.9</v>
      </c>
      <c r="C1947">
        <v>10199.9</v>
      </c>
      <c r="D1947">
        <v>11064.7</v>
      </c>
      <c r="E1947">
        <v>9885.4</v>
      </c>
      <c r="F1947" t="s">
        <v>1879</v>
      </c>
      <c r="G1947">
        <v>6.3299999999999995E-2</v>
      </c>
    </row>
    <row r="1948" spans="1:7" x14ac:dyDescent="0.35">
      <c r="A1948" s="1">
        <v>43660</v>
      </c>
      <c r="B1948">
        <v>10200.1</v>
      </c>
      <c r="C1948">
        <v>11364.3</v>
      </c>
      <c r="D1948">
        <v>11448.7</v>
      </c>
      <c r="E1948">
        <v>10128.9</v>
      </c>
      <c r="F1948" t="s">
        <v>1880</v>
      </c>
      <c r="G1948">
        <v>-0.10249999999999999</v>
      </c>
    </row>
    <row r="1949" spans="1:7" x14ac:dyDescent="0.35">
      <c r="A1949" s="1">
        <v>43659</v>
      </c>
      <c r="B1949">
        <v>11364.9</v>
      </c>
      <c r="C1949">
        <v>11762.8</v>
      </c>
      <c r="D1949">
        <v>11798.4</v>
      </c>
      <c r="E1949">
        <v>10839.4</v>
      </c>
      <c r="F1949" t="s">
        <v>1881</v>
      </c>
      <c r="G1949">
        <v>-3.3799999999999997E-2</v>
      </c>
    </row>
    <row r="1950" spans="1:7" x14ac:dyDescent="0.35">
      <c r="A1950" s="1">
        <v>43658</v>
      </c>
      <c r="B1950">
        <v>11762.1</v>
      </c>
      <c r="C1950">
        <v>11343.7</v>
      </c>
      <c r="D1950">
        <v>11881.4</v>
      </c>
      <c r="E1950">
        <v>11109.8</v>
      </c>
      <c r="F1950" t="s">
        <v>1882</v>
      </c>
      <c r="G1950">
        <v>3.6999999999999998E-2</v>
      </c>
    </row>
    <row r="1951" spans="1:7" x14ac:dyDescent="0.35">
      <c r="A1951" s="1">
        <v>43657</v>
      </c>
      <c r="B1951">
        <v>11342.3</v>
      </c>
      <c r="C1951">
        <v>12111.6</v>
      </c>
      <c r="D1951">
        <v>12111.6</v>
      </c>
      <c r="E1951">
        <v>11029</v>
      </c>
      <c r="F1951" t="s">
        <v>1883</v>
      </c>
      <c r="G1951">
        <v>-6.3399999999999998E-2</v>
      </c>
    </row>
    <row r="1952" spans="1:7" x14ac:dyDescent="0.35">
      <c r="A1952" s="1">
        <v>43656</v>
      </c>
      <c r="B1952">
        <v>12110.6</v>
      </c>
      <c r="C1952">
        <v>12542.8</v>
      </c>
      <c r="D1952">
        <v>13134.4</v>
      </c>
      <c r="E1952">
        <v>11594.9</v>
      </c>
      <c r="F1952" t="s">
        <v>1588</v>
      </c>
      <c r="G1952">
        <v>-3.44E-2</v>
      </c>
    </row>
    <row r="1953" spans="1:7" x14ac:dyDescent="0.35">
      <c r="A1953" s="1">
        <v>43655</v>
      </c>
      <c r="B1953">
        <v>12541.5</v>
      </c>
      <c r="C1953">
        <v>12250.6</v>
      </c>
      <c r="D1953">
        <v>12772.9</v>
      </c>
      <c r="E1953">
        <v>12111.2</v>
      </c>
      <c r="F1953" t="s">
        <v>1884</v>
      </c>
      <c r="G1953">
        <v>2.3599999999999999E-2</v>
      </c>
    </row>
    <row r="1954" spans="1:7" x14ac:dyDescent="0.35">
      <c r="A1954" s="1">
        <v>43654</v>
      </c>
      <c r="B1954">
        <v>12252.6</v>
      </c>
      <c r="C1954">
        <v>11415.8</v>
      </c>
      <c r="D1954">
        <v>12332.3</v>
      </c>
      <c r="E1954">
        <v>11304.8</v>
      </c>
      <c r="F1954" t="s">
        <v>1885</v>
      </c>
      <c r="G1954">
        <v>7.3300000000000004E-2</v>
      </c>
    </row>
    <row r="1955" spans="1:7" x14ac:dyDescent="0.35">
      <c r="A1955" s="1">
        <v>43653</v>
      </c>
      <c r="B1955">
        <v>11415.9</v>
      </c>
      <c r="C1955">
        <v>11267.9</v>
      </c>
      <c r="D1955">
        <v>11524.6</v>
      </c>
      <c r="E1955">
        <v>11108.1</v>
      </c>
      <c r="F1955" t="s">
        <v>1886</v>
      </c>
      <c r="G1955">
        <v>1.3100000000000001E-2</v>
      </c>
    </row>
    <row r="1956" spans="1:7" x14ac:dyDescent="0.35">
      <c r="A1956" s="1">
        <v>43652</v>
      </c>
      <c r="B1956">
        <v>11268</v>
      </c>
      <c r="C1956">
        <v>10969.8</v>
      </c>
      <c r="D1956">
        <v>11650.2</v>
      </c>
      <c r="E1956">
        <v>10967.9</v>
      </c>
      <c r="F1956" t="s">
        <v>1887</v>
      </c>
      <c r="G1956">
        <v>2.7099999999999999E-2</v>
      </c>
    </row>
    <row r="1957" spans="1:7" x14ac:dyDescent="0.35">
      <c r="A1957" s="1">
        <v>43651</v>
      </c>
      <c r="B1957">
        <v>10970.2</v>
      </c>
      <c r="C1957">
        <v>11159.7</v>
      </c>
      <c r="D1957">
        <v>11381.8</v>
      </c>
      <c r="E1957">
        <v>10810.3</v>
      </c>
      <c r="F1957" t="s">
        <v>1888</v>
      </c>
      <c r="G1957">
        <v>-1.7299999999999999E-2</v>
      </c>
    </row>
    <row r="1958" spans="1:7" x14ac:dyDescent="0.35">
      <c r="A1958" s="1">
        <v>43650</v>
      </c>
      <c r="B1958">
        <v>11163.1</v>
      </c>
      <c r="C1958">
        <v>11899.3</v>
      </c>
      <c r="D1958">
        <v>11948</v>
      </c>
      <c r="E1958">
        <v>11087.1</v>
      </c>
      <c r="F1958" t="s">
        <v>1889</v>
      </c>
      <c r="G1958">
        <v>-6.2E-2</v>
      </c>
    </row>
    <row r="1959" spans="1:7" x14ac:dyDescent="0.35">
      <c r="A1959" s="1">
        <v>43649</v>
      </c>
      <c r="B1959">
        <v>11900.8</v>
      </c>
      <c r="C1959">
        <v>10835.9</v>
      </c>
      <c r="D1959">
        <v>11931.8</v>
      </c>
      <c r="E1959">
        <v>10835.9</v>
      </c>
      <c r="F1959" t="s">
        <v>1890</v>
      </c>
      <c r="G1959">
        <v>9.8299999999999998E-2</v>
      </c>
    </row>
    <row r="1960" spans="1:7" x14ac:dyDescent="0.35">
      <c r="A1960" s="1">
        <v>43648</v>
      </c>
      <c r="B1960">
        <v>10835.9</v>
      </c>
      <c r="C1960">
        <v>10615.5</v>
      </c>
      <c r="D1960">
        <v>10923.5</v>
      </c>
      <c r="E1960">
        <v>9728.5</v>
      </c>
      <c r="F1960" t="s">
        <v>1607</v>
      </c>
      <c r="G1960">
        <v>2.07E-2</v>
      </c>
    </row>
    <row r="1961" spans="1:7" x14ac:dyDescent="0.35">
      <c r="A1961" s="1">
        <v>43647</v>
      </c>
      <c r="B1961">
        <v>10616.6</v>
      </c>
      <c r="C1961">
        <v>10821.4</v>
      </c>
      <c r="D1961">
        <v>11254.5</v>
      </c>
      <c r="E1961">
        <v>10041.6</v>
      </c>
      <c r="F1961" t="s">
        <v>1654</v>
      </c>
      <c r="G1961">
        <v>-1.8700000000000001E-2</v>
      </c>
    </row>
    <row r="1962" spans="1:7" x14ac:dyDescent="0.35">
      <c r="A1962" s="1">
        <v>43646</v>
      </c>
      <c r="B1962">
        <v>10818.6</v>
      </c>
      <c r="C1962">
        <v>11906</v>
      </c>
      <c r="D1962">
        <v>12179.3</v>
      </c>
      <c r="E1962">
        <v>10765.4</v>
      </c>
      <c r="F1962" t="s">
        <v>1891</v>
      </c>
      <c r="G1962">
        <v>-9.1399999999999995E-2</v>
      </c>
    </row>
    <row r="1963" spans="1:7" x14ac:dyDescent="0.35">
      <c r="A1963" s="1">
        <v>43645</v>
      </c>
      <c r="B1963">
        <v>11906.5</v>
      </c>
      <c r="C1963">
        <v>12408</v>
      </c>
      <c r="D1963">
        <v>12422.9</v>
      </c>
      <c r="E1963">
        <v>11490.8</v>
      </c>
      <c r="F1963" t="s">
        <v>1892</v>
      </c>
      <c r="G1963">
        <v>-4.0500000000000001E-2</v>
      </c>
    </row>
    <row r="1964" spans="1:7" x14ac:dyDescent="0.35">
      <c r="A1964" s="1">
        <v>43644</v>
      </c>
      <c r="B1964">
        <v>12409.1</v>
      </c>
      <c r="C1964">
        <v>11288.4</v>
      </c>
      <c r="D1964">
        <v>12461.8</v>
      </c>
      <c r="E1964">
        <v>10970.5</v>
      </c>
      <c r="F1964" t="s">
        <v>1893</v>
      </c>
      <c r="G1964">
        <v>9.9299999999999999E-2</v>
      </c>
    </row>
    <row r="1965" spans="1:7" x14ac:dyDescent="0.35">
      <c r="A1965" s="1">
        <v>43643</v>
      </c>
      <c r="B1965">
        <v>11287.8</v>
      </c>
      <c r="C1965">
        <v>13062.4</v>
      </c>
      <c r="D1965">
        <v>13422</v>
      </c>
      <c r="E1965">
        <v>10493.5</v>
      </c>
      <c r="F1965" t="s">
        <v>1894</v>
      </c>
      <c r="G1965">
        <v>-0.13589999999999999</v>
      </c>
    </row>
    <row r="1966" spans="1:7" x14ac:dyDescent="0.35">
      <c r="A1966" s="1">
        <v>43642</v>
      </c>
      <c r="B1966">
        <v>13063.8</v>
      </c>
      <c r="C1966">
        <v>11811.6</v>
      </c>
      <c r="D1966">
        <v>13929.8</v>
      </c>
      <c r="E1966">
        <v>11747.3</v>
      </c>
      <c r="F1966" t="s">
        <v>1641</v>
      </c>
      <c r="G1966">
        <v>0.1062</v>
      </c>
    </row>
    <row r="1967" spans="1:7" x14ac:dyDescent="0.35">
      <c r="A1967" s="1">
        <v>43641</v>
      </c>
      <c r="B1967">
        <v>11809.9</v>
      </c>
      <c r="C1967">
        <v>11046.6</v>
      </c>
      <c r="D1967">
        <v>11833.9</v>
      </c>
      <c r="E1967">
        <v>11033.7</v>
      </c>
      <c r="F1967" t="s">
        <v>1895</v>
      </c>
      <c r="G1967">
        <v>6.9099999999999995E-2</v>
      </c>
    </row>
    <row r="1968" spans="1:7" x14ac:dyDescent="0.35">
      <c r="A1968" s="1">
        <v>43640</v>
      </c>
      <c r="B1968">
        <v>11046.4</v>
      </c>
      <c r="C1968">
        <v>10897.3</v>
      </c>
      <c r="D1968">
        <v>11114.4</v>
      </c>
      <c r="E1968">
        <v>10622.6</v>
      </c>
      <c r="F1968" t="s">
        <v>1896</v>
      </c>
      <c r="G1968">
        <v>1.37E-2</v>
      </c>
    </row>
    <row r="1969" spans="1:7" x14ac:dyDescent="0.35">
      <c r="A1969" s="1">
        <v>43639</v>
      </c>
      <c r="B1969">
        <v>10897.1</v>
      </c>
      <c r="C1969">
        <v>10721.5</v>
      </c>
      <c r="D1969">
        <v>11361.3</v>
      </c>
      <c r="E1969">
        <v>10557.8</v>
      </c>
      <c r="F1969" t="s">
        <v>1897</v>
      </c>
      <c r="G1969">
        <v>1.6400000000000001E-2</v>
      </c>
    </row>
    <row r="1970" spans="1:7" x14ac:dyDescent="0.35">
      <c r="A1970" s="1">
        <v>43638</v>
      </c>
      <c r="B1970">
        <v>10721.7</v>
      </c>
      <c r="C1970">
        <v>10178.1</v>
      </c>
      <c r="D1970">
        <v>11160.5</v>
      </c>
      <c r="E1970">
        <v>10031.299999999999</v>
      </c>
      <c r="F1970" t="s">
        <v>1893</v>
      </c>
      <c r="G1970">
        <v>5.33E-2</v>
      </c>
    </row>
    <row r="1971" spans="1:7" x14ac:dyDescent="0.35">
      <c r="A1971" s="1">
        <v>43637</v>
      </c>
      <c r="B1971">
        <v>10179.299999999999</v>
      </c>
      <c r="C1971">
        <v>9517.7000000000007</v>
      </c>
      <c r="D1971">
        <v>10184.299999999999</v>
      </c>
      <c r="E1971">
        <v>9517.4</v>
      </c>
      <c r="F1971" t="s">
        <v>1898</v>
      </c>
      <c r="G1971">
        <v>6.9599999999999995E-2</v>
      </c>
    </row>
    <row r="1972" spans="1:7" x14ac:dyDescent="0.35">
      <c r="A1972" s="1">
        <v>43636</v>
      </c>
      <c r="B1972">
        <v>9517</v>
      </c>
      <c r="C1972">
        <v>9255</v>
      </c>
      <c r="D1972">
        <v>9583.9</v>
      </c>
      <c r="E1972">
        <v>9188.4</v>
      </c>
      <c r="F1972" t="s">
        <v>1899</v>
      </c>
      <c r="G1972">
        <v>2.8299999999999999E-2</v>
      </c>
    </row>
    <row r="1973" spans="1:7" x14ac:dyDescent="0.35">
      <c r="A1973" s="1">
        <v>43635</v>
      </c>
      <c r="B1973">
        <v>9255.4</v>
      </c>
      <c r="C1973">
        <v>9080.7000000000007</v>
      </c>
      <c r="D1973">
        <v>9295.1</v>
      </c>
      <c r="E1973">
        <v>9044</v>
      </c>
      <c r="F1973" t="s">
        <v>1900</v>
      </c>
      <c r="G1973">
        <v>1.9300000000000001E-2</v>
      </c>
    </row>
    <row r="1974" spans="1:7" x14ac:dyDescent="0.35">
      <c r="A1974" s="1">
        <v>43634</v>
      </c>
      <c r="B1974">
        <v>9080.6</v>
      </c>
      <c r="C1974">
        <v>9318.9</v>
      </c>
      <c r="D1974">
        <v>9336.1</v>
      </c>
      <c r="E1974">
        <v>8962.7000000000007</v>
      </c>
      <c r="F1974" t="s">
        <v>1901</v>
      </c>
      <c r="G1974">
        <v>-2.5600000000000001E-2</v>
      </c>
    </row>
    <row r="1975" spans="1:7" x14ac:dyDescent="0.35">
      <c r="A1975" s="1">
        <v>43633</v>
      </c>
      <c r="B1975">
        <v>9318.7999999999993</v>
      </c>
      <c r="C1975">
        <v>8961</v>
      </c>
      <c r="D1975">
        <v>9438.1</v>
      </c>
      <c r="E1975">
        <v>8959.7999999999993</v>
      </c>
      <c r="F1975" t="s">
        <v>1902</v>
      </c>
      <c r="G1975">
        <v>3.9800000000000002E-2</v>
      </c>
    </row>
    <row r="1976" spans="1:7" x14ac:dyDescent="0.35">
      <c r="A1976" s="1">
        <v>43632</v>
      </c>
      <c r="B1976">
        <v>8962.5</v>
      </c>
      <c r="C1976">
        <v>8812.2000000000007</v>
      </c>
      <c r="D1976">
        <v>9332</v>
      </c>
      <c r="E1976">
        <v>8771.1</v>
      </c>
      <c r="F1976" t="s">
        <v>1903</v>
      </c>
      <c r="G1976">
        <v>1.7000000000000001E-2</v>
      </c>
    </row>
    <row r="1977" spans="1:7" x14ac:dyDescent="0.35">
      <c r="A1977" s="1">
        <v>43631</v>
      </c>
      <c r="B1977">
        <v>8812.5</v>
      </c>
      <c r="C1977">
        <v>8655.7999999999993</v>
      </c>
      <c r="D1977">
        <v>8856.7000000000007</v>
      </c>
      <c r="E1977">
        <v>8582.2999999999993</v>
      </c>
      <c r="F1977" t="s">
        <v>1904</v>
      </c>
      <c r="G1977">
        <v>1.8100000000000002E-2</v>
      </c>
    </row>
    <row r="1978" spans="1:7" x14ac:dyDescent="0.35">
      <c r="A1978" s="1">
        <v>43630</v>
      </c>
      <c r="B1978">
        <v>8656.1</v>
      </c>
      <c r="C1978">
        <v>8218.6</v>
      </c>
      <c r="D1978">
        <v>8685.2999999999993</v>
      </c>
      <c r="E1978">
        <v>8153.2</v>
      </c>
      <c r="F1978" t="s">
        <v>1905</v>
      </c>
      <c r="G1978">
        <v>5.3199999999999997E-2</v>
      </c>
    </row>
    <row r="1979" spans="1:7" x14ac:dyDescent="0.35">
      <c r="A1979" s="1">
        <v>43629</v>
      </c>
      <c r="B1979">
        <v>8219</v>
      </c>
      <c r="C1979">
        <v>8132.4</v>
      </c>
      <c r="D1979">
        <v>8306.1</v>
      </c>
      <c r="E1979">
        <v>8028.6</v>
      </c>
      <c r="F1979" t="s">
        <v>1906</v>
      </c>
      <c r="G1979">
        <v>1.06E-2</v>
      </c>
    </row>
    <row r="1980" spans="1:7" x14ac:dyDescent="0.35">
      <c r="A1980" s="1">
        <v>43628</v>
      </c>
      <c r="B1980">
        <v>8133.1</v>
      </c>
      <c r="C1980">
        <v>7888</v>
      </c>
      <c r="D1980">
        <v>8198.1</v>
      </c>
      <c r="E1980">
        <v>7805.8</v>
      </c>
      <c r="F1980" t="s">
        <v>1907</v>
      </c>
      <c r="G1980">
        <v>3.1099999999999999E-2</v>
      </c>
    </row>
    <row r="1981" spans="1:7" x14ac:dyDescent="0.35">
      <c r="A1981" s="1">
        <v>43627</v>
      </c>
      <c r="B1981">
        <v>7888</v>
      </c>
      <c r="C1981">
        <v>7987.8</v>
      </c>
      <c r="D1981">
        <v>8010.4</v>
      </c>
      <c r="E1981">
        <v>7714.5</v>
      </c>
      <c r="F1981" t="s">
        <v>1908</v>
      </c>
      <c r="G1981">
        <v>-1.2500000000000001E-2</v>
      </c>
    </row>
    <row r="1982" spans="1:7" x14ac:dyDescent="0.35">
      <c r="A1982" s="1">
        <v>43626</v>
      </c>
      <c r="B1982">
        <v>7987.8</v>
      </c>
      <c r="C1982">
        <v>7635</v>
      </c>
      <c r="D1982">
        <v>8012.8</v>
      </c>
      <c r="E1982">
        <v>7523.6</v>
      </c>
      <c r="F1982" t="s">
        <v>1909</v>
      </c>
      <c r="G1982">
        <v>4.6199999999999998E-2</v>
      </c>
    </row>
    <row r="1983" spans="1:7" x14ac:dyDescent="0.35">
      <c r="A1983" s="1">
        <v>43625</v>
      </c>
      <c r="B1983">
        <v>7635</v>
      </c>
      <c r="C1983">
        <v>7901.6</v>
      </c>
      <c r="D1983">
        <v>7937.5</v>
      </c>
      <c r="E1983">
        <v>7516.9</v>
      </c>
      <c r="F1983" t="s">
        <v>1910</v>
      </c>
      <c r="G1983">
        <v>-3.3700000000000001E-2</v>
      </c>
    </row>
    <row r="1984" spans="1:7" x14ac:dyDescent="0.35">
      <c r="A1984" s="1">
        <v>43624</v>
      </c>
      <c r="B1984">
        <v>7901.4</v>
      </c>
      <c r="C1984">
        <v>7985.3</v>
      </c>
      <c r="D1984">
        <v>8044.4</v>
      </c>
      <c r="E1984">
        <v>7770.5</v>
      </c>
      <c r="F1984" t="s">
        <v>1911</v>
      </c>
      <c r="G1984">
        <v>-1.0500000000000001E-2</v>
      </c>
    </row>
    <row r="1985" spans="1:7" x14ac:dyDescent="0.35">
      <c r="A1985" s="1">
        <v>43623</v>
      </c>
      <c r="B1985">
        <v>7985.2</v>
      </c>
      <c r="C1985">
        <v>7785.8</v>
      </c>
      <c r="D1985">
        <v>8099.4</v>
      </c>
      <c r="E1985">
        <v>7749.4</v>
      </c>
      <c r="F1985" t="s">
        <v>1912</v>
      </c>
      <c r="G1985">
        <v>2.5700000000000001E-2</v>
      </c>
    </row>
    <row r="1986" spans="1:7" x14ac:dyDescent="0.35">
      <c r="A1986" s="1">
        <v>43622</v>
      </c>
      <c r="B1986">
        <v>7784.9</v>
      </c>
      <c r="C1986">
        <v>7779.6</v>
      </c>
      <c r="D1986">
        <v>7861.4</v>
      </c>
      <c r="E1986">
        <v>7480.4</v>
      </c>
      <c r="F1986" t="s">
        <v>1913</v>
      </c>
      <c r="G1986">
        <v>8.0000000000000004E-4</v>
      </c>
    </row>
    <row r="1987" spans="1:7" x14ac:dyDescent="0.35">
      <c r="A1987" s="1">
        <v>43621</v>
      </c>
      <c r="B1987">
        <v>7779.1</v>
      </c>
      <c r="C1987">
        <v>7685.6</v>
      </c>
      <c r="D1987">
        <v>7885</v>
      </c>
      <c r="E1987">
        <v>7590.4</v>
      </c>
      <c r="F1987" t="s">
        <v>1914</v>
      </c>
      <c r="G1987">
        <v>1.2200000000000001E-2</v>
      </c>
    </row>
    <row r="1988" spans="1:7" x14ac:dyDescent="0.35">
      <c r="A1988" s="1">
        <v>43620</v>
      </c>
      <c r="B1988">
        <v>7685.5</v>
      </c>
      <c r="C1988">
        <v>8118.1</v>
      </c>
      <c r="D1988">
        <v>8118.1</v>
      </c>
      <c r="E1988">
        <v>7494</v>
      </c>
      <c r="F1988" t="s">
        <v>1915</v>
      </c>
      <c r="G1988">
        <v>-5.4100000000000002E-2</v>
      </c>
    </row>
    <row r="1989" spans="1:7" x14ac:dyDescent="0.35">
      <c r="A1989" s="1">
        <v>43619</v>
      </c>
      <c r="B1989">
        <v>8124.8</v>
      </c>
      <c r="C1989">
        <v>8728.6</v>
      </c>
      <c r="D1989">
        <v>8734.9</v>
      </c>
      <c r="E1989">
        <v>8102.7</v>
      </c>
      <c r="F1989" t="s">
        <v>1916</v>
      </c>
      <c r="G1989">
        <v>-6.9199999999999998E-2</v>
      </c>
    </row>
    <row r="1990" spans="1:7" x14ac:dyDescent="0.35">
      <c r="A1990" s="1">
        <v>43618</v>
      </c>
      <c r="B1990">
        <v>8728.6</v>
      </c>
      <c r="C1990">
        <v>8545.7999999999993</v>
      </c>
      <c r="D1990">
        <v>8807.7000000000007</v>
      </c>
      <c r="E1990">
        <v>8534.7999999999993</v>
      </c>
      <c r="F1990" t="s">
        <v>1917</v>
      </c>
      <c r="G1990">
        <v>2.1399999999999999E-2</v>
      </c>
    </row>
    <row r="1991" spans="1:7" x14ac:dyDescent="0.35">
      <c r="A1991" s="1">
        <v>43617</v>
      </c>
      <c r="B1991">
        <v>8545.7000000000007</v>
      </c>
      <c r="C1991">
        <v>8556.9</v>
      </c>
      <c r="D1991">
        <v>8615.7999999999993</v>
      </c>
      <c r="E1991">
        <v>8454</v>
      </c>
      <c r="F1991" t="s">
        <v>1918</v>
      </c>
      <c r="G1991">
        <v>-1.5E-3</v>
      </c>
    </row>
    <row r="1992" spans="1:7" x14ac:dyDescent="0.35">
      <c r="A1992" s="1">
        <v>43616</v>
      </c>
      <c r="B1992">
        <v>8558.2999999999993</v>
      </c>
      <c r="C1992">
        <v>8271.4</v>
      </c>
      <c r="D1992">
        <v>8578.7999999999993</v>
      </c>
      <c r="E1992">
        <v>8135</v>
      </c>
      <c r="F1992" t="s">
        <v>1919</v>
      </c>
      <c r="G1992">
        <v>3.4599999999999999E-2</v>
      </c>
    </row>
    <row r="1993" spans="1:7" x14ac:dyDescent="0.35">
      <c r="A1993" s="1">
        <v>43615</v>
      </c>
      <c r="B1993">
        <v>8271.9</v>
      </c>
      <c r="C1993">
        <v>8647.7999999999993</v>
      </c>
      <c r="D1993">
        <v>9045.9</v>
      </c>
      <c r="E1993">
        <v>8054.7</v>
      </c>
      <c r="F1993" t="s">
        <v>1654</v>
      </c>
      <c r="G1993">
        <v>-4.3499999999999997E-2</v>
      </c>
    </row>
    <row r="1994" spans="1:7" x14ac:dyDescent="0.35">
      <c r="A1994" s="1">
        <v>43614</v>
      </c>
      <c r="B1994">
        <v>8647.7999999999993</v>
      </c>
      <c r="C1994">
        <v>8715.6</v>
      </c>
      <c r="D1994">
        <v>8747.2000000000007</v>
      </c>
      <c r="E1994">
        <v>8435.2999999999993</v>
      </c>
      <c r="F1994" t="s">
        <v>1920</v>
      </c>
      <c r="G1994">
        <v>-7.9000000000000008E-3</v>
      </c>
    </row>
    <row r="1995" spans="1:7" x14ac:dyDescent="0.35">
      <c r="A1995" s="1">
        <v>43613</v>
      </c>
      <c r="B1995">
        <v>8716.2999999999993</v>
      </c>
      <c r="C1995">
        <v>8759.4</v>
      </c>
      <c r="D1995">
        <v>8794.1</v>
      </c>
      <c r="E1995">
        <v>8568.7999999999993</v>
      </c>
      <c r="F1995" t="s">
        <v>1921</v>
      </c>
      <c r="G1995">
        <v>-5.0000000000000001E-3</v>
      </c>
    </row>
    <row r="1996" spans="1:7" x14ac:dyDescent="0.35">
      <c r="A1996" s="1">
        <v>43612</v>
      </c>
      <c r="B1996">
        <v>8760.1</v>
      </c>
      <c r="C1996">
        <v>8628.9</v>
      </c>
      <c r="D1996">
        <v>8902.7999999999993</v>
      </c>
      <c r="E1996">
        <v>8607.2999999999993</v>
      </c>
      <c r="F1996" t="s">
        <v>1922</v>
      </c>
      <c r="G1996">
        <v>1.5100000000000001E-2</v>
      </c>
    </row>
    <row r="1997" spans="1:7" x14ac:dyDescent="0.35">
      <c r="A1997" s="1">
        <v>43611</v>
      </c>
      <c r="B1997">
        <v>8630.2000000000007</v>
      </c>
      <c r="C1997">
        <v>8029.6</v>
      </c>
      <c r="D1997">
        <v>8718.6</v>
      </c>
      <c r="E1997">
        <v>7866.5</v>
      </c>
      <c r="F1997" t="s">
        <v>1923</v>
      </c>
      <c r="G1997">
        <v>7.51E-2</v>
      </c>
    </row>
    <row r="1998" spans="1:7" x14ac:dyDescent="0.35">
      <c r="A1998" s="1">
        <v>43610</v>
      </c>
      <c r="B1998">
        <v>8027.4</v>
      </c>
      <c r="C1998">
        <v>7971.4</v>
      </c>
      <c r="D1998">
        <v>8090.1</v>
      </c>
      <c r="E1998">
        <v>7919.1</v>
      </c>
      <c r="F1998" t="s">
        <v>1924</v>
      </c>
      <c r="G1998">
        <v>7.1999999999999998E-3</v>
      </c>
    </row>
    <row r="1999" spans="1:7" x14ac:dyDescent="0.35">
      <c r="A1999" s="1">
        <v>43609</v>
      </c>
      <c r="B1999">
        <v>7970.1</v>
      </c>
      <c r="C1999">
        <v>7852.8</v>
      </c>
      <c r="D1999">
        <v>8124.1</v>
      </c>
      <c r="E1999">
        <v>7775.4</v>
      </c>
      <c r="F1999" t="s">
        <v>1925</v>
      </c>
      <c r="G1999">
        <v>1.4999999999999999E-2</v>
      </c>
    </row>
    <row r="2000" spans="1:7" x14ac:dyDescent="0.35">
      <c r="A2000" s="1">
        <v>43608</v>
      </c>
      <c r="B2000">
        <v>7852.1</v>
      </c>
      <c r="C2000">
        <v>7637.2</v>
      </c>
      <c r="D2000">
        <v>7939.1</v>
      </c>
      <c r="E2000">
        <v>7486.8</v>
      </c>
      <c r="F2000" t="s">
        <v>1926</v>
      </c>
      <c r="G2000">
        <v>2.8299999999999999E-2</v>
      </c>
    </row>
    <row r="2001" spans="1:7" x14ac:dyDescent="0.35">
      <c r="A2001" s="1">
        <v>43607</v>
      </c>
      <c r="B2001">
        <v>7635.7</v>
      </c>
      <c r="C2001">
        <v>7928.7</v>
      </c>
      <c r="D2001">
        <v>7999</v>
      </c>
      <c r="E2001">
        <v>7545.9</v>
      </c>
      <c r="F2001" t="s">
        <v>1927</v>
      </c>
      <c r="G2001">
        <v>-3.7199999999999997E-2</v>
      </c>
    </row>
    <row r="2002" spans="1:7" x14ac:dyDescent="0.35">
      <c r="A2002" s="1">
        <v>43606</v>
      </c>
      <c r="B2002">
        <v>7930.3</v>
      </c>
      <c r="C2002">
        <v>7965</v>
      </c>
      <c r="D2002">
        <v>8056.8</v>
      </c>
      <c r="E2002">
        <v>7813.2</v>
      </c>
      <c r="F2002" t="s">
        <v>1928</v>
      </c>
      <c r="G2002">
        <v>-4.4000000000000003E-3</v>
      </c>
    </row>
    <row r="2003" spans="1:7" x14ac:dyDescent="0.35">
      <c r="A2003" s="1">
        <v>43605</v>
      </c>
      <c r="B2003">
        <v>7965.3</v>
      </c>
      <c r="C2003">
        <v>8156.4</v>
      </c>
      <c r="D2003">
        <v>8156.4</v>
      </c>
      <c r="E2003">
        <v>7604</v>
      </c>
      <c r="F2003" t="s">
        <v>1929</v>
      </c>
      <c r="G2003">
        <v>-2.35E-2</v>
      </c>
    </row>
    <row r="2004" spans="1:7" x14ac:dyDescent="0.35">
      <c r="A2004" s="1">
        <v>43604</v>
      </c>
      <c r="B2004">
        <v>8157.2</v>
      </c>
      <c r="C2004">
        <v>7261.9</v>
      </c>
      <c r="D2004">
        <v>8253.4</v>
      </c>
      <c r="E2004">
        <v>7252.3</v>
      </c>
      <c r="F2004" t="s">
        <v>1661</v>
      </c>
      <c r="G2004">
        <v>0.1232</v>
      </c>
    </row>
    <row r="2005" spans="1:7" x14ac:dyDescent="0.35">
      <c r="A2005" s="1">
        <v>43603</v>
      </c>
      <c r="B2005">
        <v>7262.6</v>
      </c>
      <c r="C2005">
        <v>7359.9</v>
      </c>
      <c r="D2005">
        <v>7458.5</v>
      </c>
      <c r="E2005">
        <v>7189.4</v>
      </c>
      <c r="F2005" t="s">
        <v>1930</v>
      </c>
      <c r="G2005">
        <v>-1.32E-2</v>
      </c>
    </row>
    <row r="2006" spans="1:7" x14ac:dyDescent="0.35">
      <c r="A2006" s="1">
        <v>43602</v>
      </c>
      <c r="B2006">
        <v>7359.5</v>
      </c>
      <c r="C2006">
        <v>7871.9</v>
      </c>
      <c r="D2006">
        <v>7924</v>
      </c>
      <c r="E2006">
        <v>6998.6</v>
      </c>
      <c r="F2006" t="s">
        <v>1636</v>
      </c>
      <c r="G2006">
        <v>-6.5100000000000005E-2</v>
      </c>
    </row>
    <row r="2007" spans="1:7" x14ac:dyDescent="0.35">
      <c r="A2007" s="1">
        <v>43601</v>
      </c>
      <c r="B2007">
        <v>7871.8</v>
      </c>
      <c r="C2007">
        <v>8164.8</v>
      </c>
      <c r="D2007">
        <v>8293.2999999999993</v>
      </c>
      <c r="E2007">
        <v>7720.4</v>
      </c>
      <c r="F2007" t="s">
        <v>1594</v>
      </c>
      <c r="G2007">
        <v>-3.5900000000000001E-2</v>
      </c>
    </row>
    <row r="2008" spans="1:7" x14ac:dyDescent="0.35">
      <c r="A2008" s="1">
        <v>43600</v>
      </c>
      <c r="B2008">
        <v>8164.6</v>
      </c>
      <c r="C2008">
        <v>7994.8</v>
      </c>
      <c r="D2008">
        <v>8225.2999999999993</v>
      </c>
      <c r="E2008">
        <v>7856.5</v>
      </c>
      <c r="F2008" t="s">
        <v>1662</v>
      </c>
      <c r="G2008">
        <v>2.1299999999999999E-2</v>
      </c>
    </row>
    <row r="2009" spans="1:7" x14ac:dyDescent="0.35">
      <c r="A2009" s="1">
        <v>43599</v>
      </c>
      <c r="B2009">
        <v>7994.6</v>
      </c>
      <c r="C2009">
        <v>7806.4</v>
      </c>
      <c r="D2009">
        <v>8323.9</v>
      </c>
      <c r="E2009">
        <v>7674</v>
      </c>
      <c r="F2009" t="s">
        <v>1931</v>
      </c>
      <c r="G2009">
        <v>2.4199999999999999E-2</v>
      </c>
    </row>
    <row r="2010" spans="1:7" x14ac:dyDescent="0.35">
      <c r="A2010" s="1">
        <v>43598</v>
      </c>
      <c r="B2010">
        <v>7806</v>
      </c>
      <c r="C2010">
        <v>6984.7</v>
      </c>
      <c r="D2010">
        <v>8058.3</v>
      </c>
      <c r="E2010">
        <v>6893.1</v>
      </c>
      <c r="F2010" t="s">
        <v>1652</v>
      </c>
      <c r="G2010">
        <v>0.1176</v>
      </c>
    </row>
    <row r="2011" spans="1:7" x14ac:dyDescent="0.35">
      <c r="A2011" s="1">
        <v>43597</v>
      </c>
      <c r="B2011">
        <v>6984.8</v>
      </c>
      <c r="C2011">
        <v>7190</v>
      </c>
      <c r="D2011">
        <v>7518.9</v>
      </c>
      <c r="E2011">
        <v>6802.6</v>
      </c>
      <c r="F2011" t="s">
        <v>1599</v>
      </c>
      <c r="G2011">
        <v>-2.86E-2</v>
      </c>
    </row>
    <row r="2012" spans="1:7" x14ac:dyDescent="0.35">
      <c r="A2012" s="1">
        <v>43596</v>
      </c>
      <c r="B2012">
        <v>7190.3</v>
      </c>
      <c r="C2012">
        <v>6386.6</v>
      </c>
      <c r="D2012">
        <v>7373.8</v>
      </c>
      <c r="E2012">
        <v>6386.5</v>
      </c>
      <c r="F2012" t="s">
        <v>1932</v>
      </c>
      <c r="G2012">
        <v>0.12590000000000001</v>
      </c>
    </row>
    <row r="2013" spans="1:7" x14ac:dyDescent="0.35">
      <c r="A2013" s="1">
        <v>43595</v>
      </c>
      <c r="B2013">
        <v>6386</v>
      </c>
      <c r="C2013">
        <v>6194.3</v>
      </c>
      <c r="D2013">
        <v>6466.6</v>
      </c>
      <c r="E2013">
        <v>6157.8</v>
      </c>
      <c r="F2013" t="s">
        <v>1933</v>
      </c>
      <c r="G2013">
        <v>3.1399999999999997E-2</v>
      </c>
    </row>
    <row r="2014" spans="1:7" x14ac:dyDescent="0.35">
      <c r="A2014" s="1">
        <v>43594</v>
      </c>
      <c r="B2014">
        <v>6191.5</v>
      </c>
      <c r="C2014">
        <v>5990.5</v>
      </c>
      <c r="D2014">
        <v>6206</v>
      </c>
      <c r="E2014">
        <v>5990</v>
      </c>
      <c r="F2014" t="s">
        <v>1934</v>
      </c>
      <c r="G2014">
        <v>3.3599999999999998E-2</v>
      </c>
    </row>
    <row r="2015" spans="1:7" x14ac:dyDescent="0.35">
      <c r="A2015" s="1">
        <v>43593</v>
      </c>
      <c r="B2015">
        <v>5990.3</v>
      </c>
      <c r="C2015">
        <v>5849.4</v>
      </c>
      <c r="D2015">
        <v>6011.3</v>
      </c>
      <c r="E2015">
        <v>5799.1</v>
      </c>
      <c r="F2015" t="s">
        <v>1935</v>
      </c>
      <c r="G2015">
        <v>2.41E-2</v>
      </c>
    </row>
    <row r="2016" spans="1:7" x14ac:dyDescent="0.35">
      <c r="A2016" s="1">
        <v>43592</v>
      </c>
      <c r="B2016">
        <v>5849.5</v>
      </c>
      <c r="C2016">
        <v>5745.5</v>
      </c>
      <c r="D2016">
        <v>6019.8</v>
      </c>
      <c r="E2016">
        <v>5745.5</v>
      </c>
      <c r="F2016" t="s">
        <v>1936</v>
      </c>
      <c r="G2016">
        <v>1.8200000000000001E-2</v>
      </c>
    </row>
    <row r="2017" spans="1:7" x14ac:dyDescent="0.35">
      <c r="A2017" s="1">
        <v>43591</v>
      </c>
      <c r="B2017">
        <v>5745.1</v>
      </c>
      <c r="C2017">
        <v>5775.1</v>
      </c>
      <c r="D2017">
        <v>5801.4</v>
      </c>
      <c r="E2017">
        <v>5630.5</v>
      </c>
      <c r="F2017" t="s">
        <v>1937</v>
      </c>
      <c r="G2017">
        <v>-5.1999999999999998E-3</v>
      </c>
    </row>
    <row r="2018" spans="1:7" x14ac:dyDescent="0.35">
      <c r="A2018" s="1">
        <v>43590</v>
      </c>
      <c r="B2018">
        <v>5774.9</v>
      </c>
      <c r="C2018">
        <v>5830.8</v>
      </c>
      <c r="D2018">
        <v>5838.2</v>
      </c>
      <c r="E2018">
        <v>5708.2</v>
      </c>
      <c r="F2018" t="s">
        <v>1938</v>
      </c>
      <c r="G2018">
        <v>-9.5999999999999992E-3</v>
      </c>
    </row>
    <row r="2019" spans="1:7" x14ac:dyDescent="0.35">
      <c r="A2019" s="1">
        <v>43589</v>
      </c>
      <c r="B2019">
        <v>5830.9</v>
      </c>
      <c r="C2019">
        <v>5768</v>
      </c>
      <c r="D2019">
        <v>5899.2</v>
      </c>
      <c r="E2019">
        <v>5605</v>
      </c>
      <c r="F2019" t="s">
        <v>1939</v>
      </c>
      <c r="G2019">
        <v>1.11E-2</v>
      </c>
    </row>
    <row r="2020" spans="1:7" x14ac:dyDescent="0.35">
      <c r="A2020" s="1">
        <v>43588</v>
      </c>
      <c r="B2020">
        <v>5766.8</v>
      </c>
      <c r="C2020">
        <v>5493.6</v>
      </c>
      <c r="D2020">
        <v>5844.2</v>
      </c>
      <c r="E2020">
        <v>5478.7</v>
      </c>
      <c r="F2020" t="s">
        <v>1654</v>
      </c>
      <c r="G2020">
        <v>4.9700000000000001E-2</v>
      </c>
    </row>
    <row r="2021" spans="1:7" x14ac:dyDescent="0.35">
      <c r="A2021" s="1">
        <v>43587</v>
      </c>
      <c r="B2021">
        <v>5493.8</v>
      </c>
      <c r="C2021">
        <v>5384.6</v>
      </c>
      <c r="D2021">
        <v>5530.8</v>
      </c>
      <c r="E2021">
        <v>5370</v>
      </c>
      <c r="F2021" t="s">
        <v>1940</v>
      </c>
      <c r="G2021">
        <v>2.0400000000000001E-2</v>
      </c>
    </row>
    <row r="2022" spans="1:7" x14ac:dyDescent="0.35">
      <c r="A2022" s="1">
        <v>43586</v>
      </c>
      <c r="B2022">
        <v>5384.2</v>
      </c>
      <c r="C2022">
        <v>5321.1</v>
      </c>
      <c r="D2022">
        <v>5396.3</v>
      </c>
      <c r="E2022">
        <v>5319.5</v>
      </c>
      <c r="F2022" t="s">
        <v>1941</v>
      </c>
      <c r="G2022">
        <v>1.1900000000000001E-2</v>
      </c>
    </row>
    <row r="2023" spans="1:7" x14ac:dyDescent="0.35">
      <c r="A2023" s="1">
        <v>43585</v>
      </c>
      <c r="B2023">
        <v>5320.8</v>
      </c>
      <c r="C2023">
        <v>5235.3999999999996</v>
      </c>
      <c r="D2023">
        <v>5336.6</v>
      </c>
      <c r="E2023">
        <v>5195.8999999999996</v>
      </c>
      <c r="F2023" t="s">
        <v>1942</v>
      </c>
      <c r="G2023">
        <v>1.6400000000000001E-2</v>
      </c>
    </row>
    <row r="2024" spans="1:7" x14ac:dyDescent="0.35">
      <c r="A2024" s="1">
        <v>43584</v>
      </c>
      <c r="B2024">
        <v>5235</v>
      </c>
      <c r="C2024">
        <v>5302.4</v>
      </c>
      <c r="D2024">
        <v>5322.9</v>
      </c>
      <c r="E2024">
        <v>5188.8999999999996</v>
      </c>
      <c r="F2024" t="s">
        <v>1943</v>
      </c>
      <c r="G2024">
        <v>-1.2699999999999999E-2</v>
      </c>
    </row>
    <row r="2025" spans="1:7" x14ac:dyDescent="0.35">
      <c r="A2025" s="1">
        <v>43583</v>
      </c>
      <c r="B2025">
        <v>5302.3</v>
      </c>
      <c r="C2025">
        <v>5265.7</v>
      </c>
      <c r="D2025">
        <v>5332.5</v>
      </c>
      <c r="E2025">
        <v>5234.3999999999996</v>
      </c>
      <c r="F2025" t="s">
        <v>1944</v>
      </c>
      <c r="G2025">
        <v>6.8999999999999999E-3</v>
      </c>
    </row>
    <row r="2026" spans="1:7" x14ac:dyDescent="0.35">
      <c r="A2026" s="1">
        <v>43582</v>
      </c>
      <c r="B2026">
        <v>5265.9</v>
      </c>
      <c r="C2026">
        <v>5298.2</v>
      </c>
      <c r="D2026">
        <v>5318.1</v>
      </c>
      <c r="E2026">
        <v>5225.3999999999996</v>
      </c>
      <c r="F2026" t="s">
        <v>1945</v>
      </c>
      <c r="G2026">
        <v>-6.1000000000000004E-3</v>
      </c>
    </row>
    <row r="2027" spans="1:7" x14ac:dyDescent="0.35">
      <c r="A2027" s="1">
        <v>43581</v>
      </c>
      <c r="B2027">
        <v>5298.3</v>
      </c>
      <c r="C2027">
        <v>5209.2</v>
      </c>
      <c r="D2027">
        <v>5469.3</v>
      </c>
      <c r="E2027">
        <v>5159.3</v>
      </c>
      <c r="F2027" t="s">
        <v>1878</v>
      </c>
      <c r="G2027">
        <v>1.7100000000000001E-2</v>
      </c>
    </row>
    <row r="2028" spans="1:7" x14ac:dyDescent="0.35">
      <c r="A2028" s="1">
        <v>43580</v>
      </c>
      <c r="B2028">
        <v>5209.1000000000004</v>
      </c>
      <c r="C2028">
        <v>5415.6</v>
      </c>
      <c r="D2028">
        <v>5528.2</v>
      </c>
      <c r="E2028">
        <v>5137.3999999999996</v>
      </c>
      <c r="F2028" t="s">
        <v>1946</v>
      </c>
      <c r="G2028">
        <v>-3.8100000000000002E-2</v>
      </c>
    </row>
    <row r="2029" spans="1:7" x14ac:dyDescent="0.35">
      <c r="A2029" s="1">
        <v>43579</v>
      </c>
      <c r="B2029">
        <v>5415.6</v>
      </c>
      <c r="C2029">
        <v>5511.2</v>
      </c>
      <c r="D2029">
        <v>5589.6</v>
      </c>
      <c r="E2029">
        <v>5346.8</v>
      </c>
      <c r="F2029" t="s">
        <v>1947</v>
      </c>
      <c r="G2029">
        <v>-1.7399999999999999E-2</v>
      </c>
    </row>
    <row r="2030" spans="1:7" x14ac:dyDescent="0.35">
      <c r="A2030" s="1">
        <v>43578</v>
      </c>
      <c r="B2030">
        <v>5511.6</v>
      </c>
      <c r="C2030">
        <v>5346.5</v>
      </c>
      <c r="D2030">
        <v>5594.4</v>
      </c>
      <c r="E2030">
        <v>5291.4</v>
      </c>
      <c r="F2030" t="s">
        <v>1948</v>
      </c>
      <c r="G2030">
        <v>3.0800000000000001E-2</v>
      </c>
    </row>
    <row r="2031" spans="1:7" x14ac:dyDescent="0.35">
      <c r="A2031" s="1">
        <v>43577</v>
      </c>
      <c r="B2031">
        <v>5346.7</v>
      </c>
      <c r="C2031">
        <v>5248.2</v>
      </c>
      <c r="D2031">
        <v>5370.2</v>
      </c>
      <c r="E2031">
        <v>5170.2</v>
      </c>
      <c r="F2031" t="s">
        <v>1949</v>
      </c>
      <c r="G2031">
        <v>1.9699999999999999E-2</v>
      </c>
    </row>
    <row r="2032" spans="1:7" x14ac:dyDescent="0.35">
      <c r="A2032" s="1">
        <v>43576</v>
      </c>
      <c r="B2032">
        <v>5243.5</v>
      </c>
      <c r="C2032">
        <v>5290.2</v>
      </c>
      <c r="D2032">
        <v>5308.2</v>
      </c>
      <c r="E2032">
        <v>5189.8</v>
      </c>
      <c r="F2032" t="s">
        <v>1950</v>
      </c>
      <c r="G2032">
        <v>-8.8000000000000005E-3</v>
      </c>
    </row>
    <row r="2033" spans="1:7" x14ac:dyDescent="0.35">
      <c r="A2033" s="1">
        <v>43575</v>
      </c>
      <c r="B2033">
        <v>5290.2</v>
      </c>
      <c r="C2033">
        <v>5241</v>
      </c>
      <c r="D2033">
        <v>5327</v>
      </c>
      <c r="E2033">
        <v>5240.2</v>
      </c>
      <c r="F2033" t="s">
        <v>1951</v>
      </c>
      <c r="G2033">
        <v>9.4000000000000004E-3</v>
      </c>
    </row>
    <row r="2034" spans="1:7" x14ac:dyDescent="0.35">
      <c r="A2034" s="1">
        <v>43574</v>
      </c>
      <c r="B2034">
        <v>5241</v>
      </c>
      <c r="C2034">
        <v>5264.8</v>
      </c>
      <c r="D2034">
        <v>5282.4</v>
      </c>
      <c r="E2034">
        <v>5192.1000000000004</v>
      </c>
      <c r="F2034" t="s">
        <v>1952</v>
      </c>
      <c r="G2034">
        <v>-4.4999999999999997E-3</v>
      </c>
    </row>
    <row r="2035" spans="1:7" x14ac:dyDescent="0.35">
      <c r="A2035" s="1">
        <v>43573</v>
      </c>
      <c r="B2035">
        <v>5264.7</v>
      </c>
      <c r="C2035">
        <v>5208.3</v>
      </c>
      <c r="D2035">
        <v>5293.1</v>
      </c>
      <c r="E2035">
        <v>5205</v>
      </c>
      <c r="F2035" t="s">
        <v>1953</v>
      </c>
      <c r="G2035">
        <v>1.0800000000000001E-2</v>
      </c>
    </row>
    <row r="2036" spans="1:7" x14ac:dyDescent="0.35">
      <c r="A2036" s="1">
        <v>43572</v>
      </c>
      <c r="B2036">
        <v>5208.3</v>
      </c>
      <c r="C2036">
        <v>5182.1000000000004</v>
      </c>
      <c r="D2036">
        <v>5230.8999999999996</v>
      </c>
      <c r="E2036">
        <v>5165.5</v>
      </c>
      <c r="F2036" t="s">
        <v>1954</v>
      </c>
      <c r="G2036">
        <v>5.3E-3</v>
      </c>
    </row>
    <row r="2037" spans="1:7" x14ac:dyDescent="0.35">
      <c r="A2037" s="1">
        <v>43571</v>
      </c>
      <c r="B2037">
        <v>5180.8999999999996</v>
      </c>
      <c r="C2037">
        <v>5031.3999999999996</v>
      </c>
      <c r="D2037">
        <v>5198.3999999999996</v>
      </c>
      <c r="E2037">
        <v>5014.3999999999996</v>
      </c>
      <c r="F2037" t="s">
        <v>1955</v>
      </c>
      <c r="G2037">
        <v>2.9499999999999998E-2</v>
      </c>
    </row>
    <row r="2038" spans="1:7" x14ac:dyDescent="0.35">
      <c r="A2038" s="1">
        <v>43570</v>
      </c>
      <c r="B2038">
        <v>5032.3</v>
      </c>
      <c r="C2038">
        <v>5135.1000000000004</v>
      </c>
      <c r="D2038">
        <v>5168</v>
      </c>
      <c r="E2038">
        <v>4964.2</v>
      </c>
      <c r="F2038" t="s">
        <v>1956</v>
      </c>
      <c r="G2038">
        <v>-0.02</v>
      </c>
    </row>
    <row r="2039" spans="1:7" x14ac:dyDescent="0.35">
      <c r="A2039" s="1">
        <v>43569</v>
      </c>
      <c r="B2039">
        <v>5134.8</v>
      </c>
      <c r="C2039">
        <v>5052</v>
      </c>
      <c r="D2039">
        <v>5153.5</v>
      </c>
      <c r="E2039">
        <v>5010.7</v>
      </c>
      <c r="F2039" t="s">
        <v>1957</v>
      </c>
      <c r="G2039">
        <v>1.6400000000000001E-2</v>
      </c>
    </row>
    <row r="2040" spans="1:7" x14ac:dyDescent="0.35">
      <c r="A2040" s="1">
        <v>43568</v>
      </c>
      <c r="B2040">
        <v>5051.8</v>
      </c>
      <c r="C2040">
        <v>5054.2</v>
      </c>
      <c r="D2040">
        <v>5093.3999999999996</v>
      </c>
      <c r="E2040">
        <v>5011.6000000000004</v>
      </c>
      <c r="F2040" t="s">
        <v>1958</v>
      </c>
      <c r="G2040">
        <v>-5.0000000000000001E-4</v>
      </c>
    </row>
    <row r="2041" spans="1:7" x14ac:dyDescent="0.35">
      <c r="A2041" s="1">
        <v>43567</v>
      </c>
      <c r="B2041">
        <v>5054.2</v>
      </c>
      <c r="C2041">
        <v>5022.7</v>
      </c>
      <c r="D2041">
        <v>5080.5</v>
      </c>
      <c r="E2041">
        <v>4889.2</v>
      </c>
      <c r="F2041" t="s">
        <v>1959</v>
      </c>
      <c r="G2041">
        <v>6.3E-3</v>
      </c>
    </row>
    <row r="2042" spans="1:7" x14ac:dyDescent="0.35">
      <c r="A2042" s="1">
        <v>43566</v>
      </c>
      <c r="B2042">
        <v>5022.6000000000004</v>
      </c>
      <c r="C2042">
        <v>5307.7</v>
      </c>
      <c r="D2042">
        <v>5337</v>
      </c>
      <c r="E2042">
        <v>4948</v>
      </c>
      <c r="F2042" t="s">
        <v>1960</v>
      </c>
      <c r="G2042">
        <v>-5.3699999999999998E-2</v>
      </c>
    </row>
    <row r="2043" spans="1:7" x14ac:dyDescent="0.35">
      <c r="A2043" s="1">
        <v>43565</v>
      </c>
      <c r="B2043">
        <v>5307.8</v>
      </c>
      <c r="C2043">
        <v>5158.3999999999996</v>
      </c>
      <c r="D2043">
        <v>5404.1</v>
      </c>
      <c r="E2043">
        <v>5142.8999999999996</v>
      </c>
      <c r="F2043" t="s">
        <v>1961</v>
      </c>
      <c r="G2043">
        <v>2.8899999999999999E-2</v>
      </c>
    </row>
    <row r="2044" spans="1:7" x14ac:dyDescent="0.35">
      <c r="A2044" s="1">
        <v>43564</v>
      </c>
      <c r="B2044">
        <v>5158.3999999999996</v>
      </c>
      <c r="C2044">
        <v>5245</v>
      </c>
      <c r="D2044">
        <v>5245.9</v>
      </c>
      <c r="E2044">
        <v>5095.2</v>
      </c>
      <c r="F2044" t="s">
        <v>1962</v>
      </c>
      <c r="G2044">
        <v>-1.6500000000000001E-2</v>
      </c>
    </row>
    <row r="2045" spans="1:7" x14ac:dyDescent="0.35">
      <c r="A2045" s="1">
        <v>43563</v>
      </c>
      <c r="B2045">
        <v>5245.2</v>
      </c>
      <c r="C2045">
        <v>5173.5</v>
      </c>
      <c r="D2045">
        <v>5300.6</v>
      </c>
      <c r="E2045">
        <v>5060.5</v>
      </c>
      <c r="F2045" t="s">
        <v>1963</v>
      </c>
      <c r="G2045">
        <v>1.38E-2</v>
      </c>
    </row>
    <row r="2046" spans="1:7" x14ac:dyDescent="0.35">
      <c r="A2046" s="1">
        <v>43562</v>
      </c>
      <c r="B2046">
        <v>5173.6000000000004</v>
      </c>
      <c r="C2046">
        <v>5046.1000000000004</v>
      </c>
      <c r="D2046">
        <v>5219.5</v>
      </c>
      <c r="E2046">
        <v>5033.7</v>
      </c>
      <c r="F2046" t="s">
        <v>1964</v>
      </c>
      <c r="G2046">
        <v>2.53E-2</v>
      </c>
    </row>
    <row r="2047" spans="1:7" x14ac:dyDescent="0.35">
      <c r="A2047" s="1">
        <v>43561</v>
      </c>
      <c r="B2047">
        <v>5046.2</v>
      </c>
      <c r="C2047">
        <v>5010</v>
      </c>
      <c r="D2047">
        <v>5198.3999999999996</v>
      </c>
      <c r="E2047">
        <v>4947.8999999999996</v>
      </c>
      <c r="F2047" t="s">
        <v>1965</v>
      </c>
      <c r="G2047">
        <v>7.1999999999999998E-3</v>
      </c>
    </row>
    <row r="2048" spans="1:7" x14ac:dyDescent="0.35">
      <c r="A2048" s="1">
        <v>43560</v>
      </c>
      <c r="B2048">
        <v>5010.2</v>
      </c>
      <c r="C2048">
        <v>4902.5</v>
      </c>
      <c r="D2048">
        <v>5029.3999999999996</v>
      </c>
      <c r="E2048">
        <v>4888.3</v>
      </c>
      <c r="F2048" t="s">
        <v>1966</v>
      </c>
      <c r="G2048">
        <v>2.1999999999999999E-2</v>
      </c>
    </row>
    <row r="2049" spans="1:7" x14ac:dyDescent="0.35">
      <c r="A2049" s="1">
        <v>43559</v>
      </c>
      <c r="B2049">
        <v>4902.3999999999996</v>
      </c>
      <c r="C2049">
        <v>4968.7</v>
      </c>
      <c r="D2049">
        <v>5042.5</v>
      </c>
      <c r="E2049">
        <v>4789.2</v>
      </c>
      <c r="F2049" t="s">
        <v>1606</v>
      </c>
      <c r="G2049">
        <v>-1.3299999999999999E-2</v>
      </c>
    </row>
    <row r="2050" spans="1:7" x14ac:dyDescent="0.35">
      <c r="A2050" s="1">
        <v>43558</v>
      </c>
      <c r="B2050">
        <v>4968.7</v>
      </c>
      <c r="C2050">
        <v>4859.3</v>
      </c>
      <c r="D2050">
        <v>5278.4</v>
      </c>
      <c r="E2050">
        <v>4814</v>
      </c>
      <c r="F2050" t="s">
        <v>1967</v>
      </c>
      <c r="G2050">
        <v>2.2499999999999999E-2</v>
      </c>
    </row>
    <row r="2051" spans="1:7" x14ac:dyDescent="0.35">
      <c r="A2051" s="1">
        <v>43557</v>
      </c>
      <c r="B2051">
        <v>4859.3</v>
      </c>
      <c r="C2051">
        <v>4145.1000000000004</v>
      </c>
      <c r="D2051">
        <v>4899.6000000000004</v>
      </c>
      <c r="E2051">
        <v>4143.5</v>
      </c>
      <c r="F2051" t="s">
        <v>1968</v>
      </c>
      <c r="G2051">
        <v>0.17230000000000001</v>
      </c>
    </row>
    <row r="2052" spans="1:7" x14ac:dyDescent="0.35">
      <c r="A2052" s="1">
        <v>43556</v>
      </c>
      <c r="B2052">
        <v>4145.1000000000004</v>
      </c>
      <c r="C2052">
        <v>4102.3</v>
      </c>
      <c r="D2052">
        <v>4159.1000000000004</v>
      </c>
      <c r="E2052">
        <v>4076.8</v>
      </c>
      <c r="F2052" t="s">
        <v>1651</v>
      </c>
      <c r="G2052">
        <v>1.04E-2</v>
      </c>
    </row>
    <row r="2053" spans="1:7" x14ac:dyDescent="0.35">
      <c r="A2053" s="1">
        <v>43555</v>
      </c>
      <c r="B2053">
        <v>4102.3</v>
      </c>
      <c r="C2053">
        <v>4111.8</v>
      </c>
      <c r="D2053">
        <v>4121.8999999999996</v>
      </c>
      <c r="E2053">
        <v>4082.2</v>
      </c>
      <c r="F2053" t="s">
        <v>1969</v>
      </c>
      <c r="G2053">
        <v>-2.3E-3</v>
      </c>
    </row>
    <row r="2054" spans="1:7" x14ac:dyDescent="0.35">
      <c r="A2054" s="1">
        <v>43554</v>
      </c>
      <c r="B2054">
        <v>4111.8</v>
      </c>
      <c r="C2054">
        <v>4103.7</v>
      </c>
      <c r="D2054">
        <v>4138.1000000000004</v>
      </c>
      <c r="E2054">
        <v>4057.1</v>
      </c>
      <c r="F2054" t="s">
        <v>1647</v>
      </c>
      <c r="G2054">
        <v>2.3E-3</v>
      </c>
    </row>
    <row r="2055" spans="1:7" x14ac:dyDescent="0.35">
      <c r="A2055" s="1">
        <v>43553</v>
      </c>
      <c r="B2055">
        <v>4102.2</v>
      </c>
      <c r="C2055">
        <v>4025.7</v>
      </c>
      <c r="D2055">
        <v>4123.1000000000004</v>
      </c>
      <c r="E2055">
        <v>4022.6</v>
      </c>
      <c r="F2055" t="s">
        <v>1970</v>
      </c>
      <c r="G2055">
        <v>1.9E-2</v>
      </c>
    </row>
    <row r="2056" spans="1:7" x14ac:dyDescent="0.35">
      <c r="A2056" s="1">
        <v>43552</v>
      </c>
      <c r="B2056">
        <v>4025.6</v>
      </c>
      <c r="C2056">
        <v>4041.7</v>
      </c>
      <c r="D2056">
        <v>4041.7</v>
      </c>
      <c r="E2056">
        <v>4008.4</v>
      </c>
      <c r="F2056" t="s">
        <v>1971</v>
      </c>
      <c r="G2056">
        <v>-4.0000000000000001E-3</v>
      </c>
    </row>
    <row r="2057" spans="1:7" x14ac:dyDescent="0.35">
      <c r="A2057" s="1">
        <v>43551</v>
      </c>
      <c r="B2057">
        <v>4041.7</v>
      </c>
      <c r="C2057">
        <v>3942.8</v>
      </c>
      <c r="D2057">
        <v>4043.3</v>
      </c>
      <c r="E2057">
        <v>3936.2</v>
      </c>
      <c r="F2057" t="s">
        <v>1972</v>
      </c>
      <c r="G2057">
        <v>2.5100000000000001E-2</v>
      </c>
    </row>
    <row r="2058" spans="1:7" x14ac:dyDescent="0.35">
      <c r="A2058" s="1">
        <v>43550</v>
      </c>
      <c r="B2058">
        <v>3942.8</v>
      </c>
      <c r="C2058">
        <v>3937.1</v>
      </c>
      <c r="D2058">
        <v>3950.7</v>
      </c>
      <c r="E2058">
        <v>3899.9</v>
      </c>
      <c r="F2058" t="s">
        <v>1973</v>
      </c>
      <c r="G2058">
        <v>1.5E-3</v>
      </c>
    </row>
    <row r="2059" spans="1:7" x14ac:dyDescent="0.35">
      <c r="A2059" s="1">
        <v>43549</v>
      </c>
      <c r="B2059">
        <v>3937</v>
      </c>
      <c r="C2059">
        <v>3994.8</v>
      </c>
      <c r="D2059">
        <v>4000.5</v>
      </c>
      <c r="E2059">
        <v>3897.9</v>
      </c>
      <c r="F2059" t="s">
        <v>1974</v>
      </c>
      <c r="G2059">
        <v>-1.44E-2</v>
      </c>
    </row>
    <row r="2060" spans="1:7" x14ac:dyDescent="0.35">
      <c r="A2060" s="1">
        <v>43548</v>
      </c>
      <c r="B2060">
        <v>3994.7</v>
      </c>
      <c r="C2060">
        <v>4002.6</v>
      </c>
      <c r="D2060">
        <v>4005.7</v>
      </c>
      <c r="E2060">
        <v>3967</v>
      </c>
      <c r="F2060" t="s">
        <v>1609</v>
      </c>
      <c r="G2060">
        <v>-2E-3</v>
      </c>
    </row>
    <row r="2061" spans="1:7" x14ac:dyDescent="0.35">
      <c r="A2061" s="1">
        <v>43547</v>
      </c>
      <c r="B2061">
        <v>4002.5</v>
      </c>
      <c r="C2061">
        <v>3990.4</v>
      </c>
      <c r="D2061">
        <v>4018.2</v>
      </c>
      <c r="E2061">
        <v>3980.8</v>
      </c>
      <c r="F2061" t="s">
        <v>1975</v>
      </c>
      <c r="G2061">
        <v>3.0000000000000001E-3</v>
      </c>
    </row>
    <row r="2062" spans="1:7" x14ac:dyDescent="0.35">
      <c r="A2062" s="1">
        <v>43546</v>
      </c>
      <c r="B2062">
        <v>3990.4</v>
      </c>
      <c r="C2062">
        <v>3982.2</v>
      </c>
      <c r="D2062">
        <v>4005.7</v>
      </c>
      <c r="E2062">
        <v>3971.8</v>
      </c>
      <c r="F2062" t="s">
        <v>1976</v>
      </c>
      <c r="G2062">
        <v>2.0999999999999999E-3</v>
      </c>
    </row>
    <row r="2063" spans="1:7" x14ac:dyDescent="0.35">
      <c r="A2063" s="1">
        <v>43545</v>
      </c>
      <c r="B2063">
        <v>3982.2</v>
      </c>
      <c r="C2063">
        <v>4041.2</v>
      </c>
      <c r="D2063">
        <v>4064</v>
      </c>
      <c r="E2063">
        <v>3923.8</v>
      </c>
      <c r="F2063" t="s">
        <v>1977</v>
      </c>
      <c r="G2063">
        <v>-1.46E-2</v>
      </c>
    </row>
    <row r="2064" spans="1:7" x14ac:dyDescent="0.35">
      <c r="A2064" s="1">
        <v>43544</v>
      </c>
      <c r="B2064">
        <v>4041.2</v>
      </c>
      <c r="C2064">
        <v>4017</v>
      </c>
      <c r="D2064">
        <v>4050</v>
      </c>
      <c r="E2064">
        <v>3985.3</v>
      </c>
      <c r="F2064" t="s">
        <v>1978</v>
      </c>
      <c r="G2064">
        <v>6.0000000000000001E-3</v>
      </c>
    </row>
    <row r="2065" spans="1:7" x14ac:dyDescent="0.35">
      <c r="A2065" s="1">
        <v>43543</v>
      </c>
      <c r="B2065">
        <v>4017</v>
      </c>
      <c r="C2065">
        <v>3990.2</v>
      </c>
      <c r="D2065">
        <v>4029.9</v>
      </c>
      <c r="E2065">
        <v>3972.4</v>
      </c>
      <c r="F2065" t="s">
        <v>1979</v>
      </c>
      <c r="G2065">
        <v>6.7000000000000002E-3</v>
      </c>
    </row>
    <row r="2066" spans="1:7" x14ac:dyDescent="0.35">
      <c r="A2066" s="1">
        <v>43542</v>
      </c>
      <c r="B2066">
        <v>3990.2</v>
      </c>
      <c r="C2066">
        <v>3981.5</v>
      </c>
      <c r="D2066">
        <v>4032.3</v>
      </c>
      <c r="E2066">
        <v>3958.5</v>
      </c>
      <c r="F2066" t="s">
        <v>1980</v>
      </c>
      <c r="G2066">
        <v>2.2000000000000001E-3</v>
      </c>
    </row>
    <row r="2067" spans="1:7" x14ac:dyDescent="0.35">
      <c r="A2067" s="1">
        <v>43541</v>
      </c>
      <c r="B2067">
        <v>3981.5</v>
      </c>
      <c r="C2067">
        <v>4006.4</v>
      </c>
      <c r="D2067">
        <v>4009.8</v>
      </c>
      <c r="E2067">
        <v>3956.3</v>
      </c>
      <c r="F2067" t="s">
        <v>1981</v>
      </c>
      <c r="G2067">
        <v>-6.1999999999999998E-3</v>
      </c>
    </row>
    <row r="2068" spans="1:7" x14ac:dyDescent="0.35">
      <c r="A2068" s="1">
        <v>43540</v>
      </c>
      <c r="B2068">
        <v>4006.4</v>
      </c>
      <c r="C2068">
        <v>3924.4</v>
      </c>
      <c r="D2068">
        <v>4050.6</v>
      </c>
      <c r="E2068">
        <v>3923.7</v>
      </c>
      <c r="F2068" t="s">
        <v>1982</v>
      </c>
      <c r="G2068">
        <v>2.0899999999999998E-2</v>
      </c>
    </row>
    <row r="2069" spans="1:7" x14ac:dyDescent="0.35">
      <c r="A2069" s="1">
        <v>43539</v>
      </c>
      <c r="B2069">
        <v>3924.3</v>
      </c>
      <c r="C2069">
        <v>3879</v>
      </c>
      <c r="D2069">
        <v>3935.7</v>
      </c>
      <c r="E2069">
        <v>3874.8</v>
      </c>
      <c r="F2069" t="s">
        <v>1983</v>
      </c>
      <c r="G2069">
        <v>1.17E-2</v>
      </c>
    </row>
    <row r="2070" spans="1:7" x14ac:dyDescent="0.35">
      <c r="A2070" s="1">
        <v>43538</v>
      </c>
      <c r="B2070">
        <v>3879</v>
      </c>
      <c r="C2070">
        <v>3865.1</v>
      </c>
      <c r="D2070">
        <v>3914.7</v>
      </c>
      <c r="E2070">
        <v>3828.4</v>
      </c>
      <c r="F2070" t="s">
        <v>1974</v>
      </c>
      <c r="G2070">
        <v>3.5999999999999999E-3</v>
      </c>
    </row>
    <row r="2071" spans="1:7" x14ac:dyDescent="0.35">
      <c r="A2071" s="1">
        <v>43537</v>
      </c>
      <c r="B2071">
        <v>3865.1</v>
      </c>
      <c r="C2071">
        <v>3885.9</v>
      </c>
      <c r="D2071">
        <v>3894.7</v>
      </c>
      <c r="E2071">
        <v>3847.4</v>
      </c>
      <c r="F2071" t="s">
        <v>1984</v>
      </c>
      <c r="G2071">
        <v>-5.4000000000000003E-3</v>
      </c>
    </row>
    <row r="2072" spans="1:7" x14ac:dyDescent="0.35">
      <c r="A2072" s="1">
        <v>43536</v>
      </c>
      <c r="B2072">
        <v>3886</v>
      </c>
      <c r="C2072">
        <v>3870.3</v>
      </c>
      <c r="D2072">
        <v>3900.1</v>
      </c>
      <c r="E2072">
        <v>3817.1</v>
      </c>
      <c r="F2072" t="s">
        <v>1985</v>
      </c>
      <c r="G2072">
        <v>4.1000000000000003E-3</v>
      </c>
    </row>
    <row r="2073" spans="1:7" x14ac:dyDescent="0.35">
      <c r="A2073" s="1">
        <v>43535</v>
      </c>
      <c r="B2073">
        <v>3870.3</v>
      </c>
      <c r="C2073">
        <v>3915.2</v>
      </c>
      <c r="D2073">
        <v>3935.5</v>
      </c>
      <c r="E2073">
        <v>3842.4</v>
      </c>
      <c r="F2073" t="s">
        <v>1986</v>
      </c>
      <c r="G2073">
        <v>-1.15E-2</v>
      </c>
    </row>
    <row r="2074" spans="1:7" x14ac:dyDescent="0.35">
      <c r="A2074" s="1">
        <v>43534</v>
      </c>
      <c r="B2074">
        <v>3915.2</v>
      </c>
      <c r="C2074">
        <v>3944.4</v>
      </c>
      <c r="D2074">
        <v>3944.5</v>
      </c>
      <c r="E2074">
        <v>3889.2</v>
      </c>
      <c r="F2074" t="s">
        <v>1646</v>
      </c>
      <c r="G2074">
        <v>-7.4000000000000003E-3</v>
      </c>
    </row>
    <row r="2075" spans="1:7" x14ac:dyDescent="0.35">
      <c r="A2075" s="1">
        <v>43533</v>
      </c>
      <c r="B2075">
        <v>3944.3</v>
      </c>
      <c r="C2075">
        <v>3865.6</v>
      </c>
      <c r="D2075">
        <v>3964</v>
      </c>
      <c r="E2075">
        <v>3859.7</v>
      </c>
      <c r="F2075" t="s">
        <v>1987</v>
      </c>
      <c r="G2075">
        <v>2.0299999999999999E-2</v>
      </c>
    </row>
    <row r="2076" spans="1:7" x14ac:dyDescent="0.35">
      <c r="A2076" s="1">
        <v>43532</v>
      </c>
      <c r="B2076">
        <v>3865.9</v>
      </c>
      <c r="C2076">
        <v>3875.1</v>
      </c>
      <c r="D2076">
        <v>3929</v>
      </c>
      <c r="E2076">
        <v>3810.7</v>
      </c>
      <c r="F2076" t="s">
        <v>1988</v>
      </c>
      <c r="G2076">
        <v>-2.3999999999999998E-3</v>
      </c>
    </row>
    <row r="2077" spans="1:7" x14ac:dyDescent="0.35">
      <c r="A2077" s="1">
        <v>43531</v>
      </c>
      <c r="B2077">
        <v>3875.1</v>
      </c>
      <c r="C2077">
        <v>3863.1</v>
      </c>
      <c r="D2077">
        <v>3907.4</v>
      </c>
      <c r="E2077">
        <v>3847.9</v>
      </c>
      <c r="F2077" t="s">
        <v>1989</v>
      </c>
      <c r="G2077">
        <v>3.2000000000000002E-3</v>
      </c>
    </row>
    <row r="2078" spans="1:7" x14ac:dyDescent="0.35">
      <c r="A2078" s="1">
        <v>43530</v>
      </c>
      <c r="B2078">
        <v>3863</v>
      </c>
      <c r="C2078">
        <v>3857.2</v>
      </c>
      <c r="D2078">
        <v>3887.3</v>
      </c>
      <c r="E2078">
        <v>3816.7</v>
      </c>
      <c r="F2078" t="s">
        <v>1990</v>
      </c>
      <c r="G2078">
        <v>1.5E-3</v>
      </c>
    </row>
    <row r="2079" spans="1:7" x14ac:dyDescent="0.35">
      <c r="A2079" s="1">
        <v>43529</v>
      </c>
      <c r="B2079">
        <v>3857.2</v>
      </c>
      <c r="C2079">
        <v>3715.9</v>
      </c>
      <c r="D2079">
        <v>3873.2</v>
      </c>
      <c r="E2079">
        <v>3705.7</v>
      </c>
      <c r="F2079" t="s">
        <v>1991</v>
      </c>
      <c r="G2079">
        <v>3.7999999999999999E-2</v>
      </c>
    </row>
    <row r="2080" spans="1:7" x14ac:dyDescent="0.35">
      <c r="A2080" s="1">
        <v>43528</v>
      </c>
      <c r="B2080">
        <v>3715.9</v>
      </c>
      <c r="C2080">
        <v>3809.7</v>
      </c>
      <c r="D2080">
        <v>3828.4</v>
      </c>
      <c r="E2080">
        <v>3681.8</v>
      </c>
      <c r="F2080" t="s">
        <v>1992</v>
      </c>
      <c r="G2080">
        <v>-2.4500000000000001E-2</v>
      </c>
    </row>
    <row r="2081" spans="1:7" x14ac:dyDescent="0.35">
      <c r="A2081" s="1">
        <v>43527</v>
      </c>
      <c r="B2081">
        <v>3809.5</v>
      </c>
      <c r="C2081">
        <v>3823.2</v>
      </c>
      <c r="D2081">
        <v>3836.6</v>
      </c>
      <c r="E2081">
        <v>3789.7</v>
      </c>
      <c r="F2081" t="s">
        <v>1993</v>
      </c>
      <c r="G2081">
        <v>-3.5999999999999999E-3</v>
      </c>
    </row>
    <row r="2082" spans="1:7" x14ac:dyDescent="0.35">
      <c r="A2082" s="1">
        <v>43526</v>
      </c>
      <c r="B2082">
        <v>3823.1</v>
      </c>
      <c r="C2082">
        <v>3821.9</v>
      </c>
      <c r="D2082">
        <v>3843.2</v>
      </c>
      <c r="E2082">
        <v>3783.6</v>
      </c>
      <c r="F2082" t="s">
        <v>1648</v>
      </c>
      <c r="G2082">
        <v>2.9999999999999997E-4</v>
      </c>
    </row>
    <row r="2083" spans="1:7" x14ac:dyDescent="0.35">
      <c r="A2083" s="1">
        <v>43525</v>
      </c>
      <c r="B2083">
        <v>3821.9</v>
      </c>
      <c r="C2083">
        <v>3816.7</v>
      </c>
      <c r="D2083">
        <v>3855.8</v>
      </c>
      <c r="E2083">
        <v>3816.4</v>
      </c>
      <c r="F2083" t="s">
        <v>1634</v>
      </c>
      <c r="G2083">
        <v>1.4E-3</v>
      </c>
    </row>
    <row r="2084" spans="1:7" x14ac:dyDescent="0.35">
      <c r="A2084" s="1">
        <v>43524</v>
      </c>
      <c r="B2084">
        <v>3816.6</v>
      </c>
      <c r="C2084">
        <v>3814.6</v>
      </c>
      <c r="D2084">
        <v>3883.7</v>
      </c>
      <c r="E2084">
        <v>3783.3</v>
      </c>
      <c r="F2084" t="s">
        <v>1994</v>
      </c>
      <c r="G2084">
        <v>5.0000000000000001E-4</v>
      </c>
    </row>
    <row r="2085" spans="1:7" x14ac:dyDescent="0.35">
      <c r="A2085" s="1">
        <v>43523</v>
      </c>
      <c r="B2085">
        <v>3814.6</v>
      </c>
      <c r="C2085">
        <v>3810.3</v>
      </c>
      <c r="D2085">
        <v>3836.4</v>
      </c>
      <c r="E2085">
        <v>3701.9</v>
      </c>
      <c r="F2085" t="s">
        <v>1995</v>
      </c>
      <c r="G2085">
        <v>1.1000000000000001E-3</v>
      </c>
    </row>
    <row r="2086" spans="1:7" x14ac:dyDescent="0.35">
      <c r="A2086" s="1">
        <v>43522</v>
      </c>
      <c r="B2086">
        <v>3810.3</v>
      </c>
      <c r="C2086">
        <v>3833.5</v>
      </c>
      <c r="D2086">
        <v>3845.5</v>
      </c>
      <c r="E2086">
        <v>3775</v>
      </c>
      <c r="F2086" t="s">
        <v>1996</v>
      </c>
      <c r="G2086">
        <v>-6.1000000000000004E-3</v>
      </c>
    </row>
    <row r="2087" spans="1:7" x14ac:dyDescent="0.35">
      <c r="A2087" s="1">
        <v>43521</v>
      </c>
      <c r="B2087">
        <v>3833.7</v>
      </c>
      <c r="C2087">
        <v>3755.7</v>
      </c>
      <c r="D2087">
        <v>3870.7</v>
      </c>
      <c r="E2087">
        <v>3753.8</v>
      </c>
      <c r="F2087" t="s">
        <v>1997</v>
      </c>
      <c r="G2087">
        <v>2.0899999999999998E-2</v>
      </c>
    </row>
    <row r="2088" spans="1:7" x14ac:dyDescent="0.35">
      <c r="A2088" s="1">
        <v>43520</v>
      </c>
      <c r="B2088">
        <v>3755.2</v>
      </c>
      <c r="C2088">
        <v>4120.5</v>
      </c>
      <c r="D2088">
        <v>4194.2</v>
      </c>
      <c r="E2088">
        <v>3738.7</v>
      </c>
      <c r="F2088" t="s">
        <v>1998</v>
      </c>
      <c r="G2088">
        <v>-8.8599999999999998E-2</v>
      </c>
    </row>
    <row r="2089" spans="1:7" x14ac:dyDescent="0.35">
      <c r="A2089" s="1">
        <v>43519</v>
      </c>
      <c r="B2089">
        <v>4120.3999999999996</v>
      </c>
      <c r="C2089">
        <v>3965.2</v>
      </c>
      <c r="D2089">
        <v>4152.6000000000004</v>
      </c>
      <c r="E2089">
        <v>3939.4</v>
      </c>
      <c r="F2089" t="s">
        <v>1999</v>
      </c>
      <c r="G2089">
        <v>3.9100000000000003E-2</v>
      </c>
    </row>
    <row r="2090" spans="1:7" x14ac:dyDescent="0.35">
      <c r="A2090" s="1">
        <v>43518</v>
      </c>
      <c r="B2090">
        <v>3965.2</v>
      </c>
      <c r="C2090">
        <v>3937.4</v>
      </c>
      <c r="D2090">
        <v>3983.1</v>
      </c>
      <c r="E2090">
        <v>3931.7</v>
      </c>
      <c r="F2090" t="s">
        <v>2000</v>
      </c>
      <c r="G2090">
        <v>7.3000000000000001E-3</v>
      </c>
    </row>
    <row r="2091" spans="1:7" x14ac:dyDescent="0.35">
      <c r="A2091" s="1">
        <v>43517</v>
      </c>
      <c r="B2091">
        <v>3936.6</v>
      </c>
      <c r="C2091">
        <v>3972</v>
      </c>
      <c r="D2091">
        <v>4011.5</v>
      </c>
      <c r="E2091">
        <v>3909.2</v>
      </c>
      <c r="F2091" t="s">
        <v>2001</v>
      </c>
      <c r="G2091">
        <v>-8.9999999999999993E-3</v>
      </c>
    </row>
    <row r="2092" spans="1:7" x14ac:dyDescent="0.35">
      <c r="A2092" s="1">
        <v>43516</v>
      </c>
      <c r="B2092">
        <v>3972.4</v>
      </c>
      <c r="C2092">
        <v>3914.3</v>
      </c>
      <c r="D2092">
        <v>3983.6</v>
      </c>
      <c r="E2092">
        <v>3881.2</v>
      </c>
      <c r="F2092" t="s">
        <v>2002</v>
      </c>
      <c r="G2092">
        <v>1.4800000000000001E-2</v>
      </c>
    </row>
    <row r="2093" spans="1:7" x14ac:dyDescent="0.35">
      <c r="A2093" s="1">
        <v>43515</v>
      </c>
      <c r="B2093">
        <v>3914.3</v>
      </c>
      <c r="C2093">
        <v>3896.4</v>
      </c>
      <c r="D2093">
        <v>3993.8</v>
      </c>
      <c r="E2093">
        <v>3863.7</v>
      </c>
      <c r="F2093" t="s">
        <v>2003</v>
      </c>
      <c r="G2093">
        <v>4.7000000000000002E-3</v>
      </c>
    </row>
    <row r="2094" spans="1:7" x14ac:dyDescent="0.35">
      <c r="A2094" s="1">
        <v>43514</v>
      </c>
      <c r="B2094">
        <v>3896</v>
      </c>
      <c r="C2094">
        <v>3664.2</v>
      </c>
      <c r="D2094">
        <v>3903.7</v>
      </c>
      <c r="E2094">
        <v>3655.1</v>
      </c>
      <c r="F2094" t="s">
        <v>2004</v>
      </c>
      <c r="G2094">
        <v>6.3299999999999995E-2</v>
      </c>
    </row>
    <row r="2095" spans="1:7" x14ac:dyDescent="0.35">
      <c r="A2095" s="1">
        <v>43513</v>
      </c>
      <c r="B2095">
        <v>3664.2</v>
      </c>
      <c r="C2095">
        <v>3616.8</v>
      </c>
      <c r="D2095">
        <v>3689.9</v>
      </c>
      <c r="E2095">
        <v>3607.9</v>
      </c>
      <c r="F2095" t="s">
        <v>2005</v>
      </c>
      <c r="G2095">
        <v>1.3100000000000001E-2</v>
      </c>
    </row>
    <row r="2096" spans="1:7" x14ac:dyDescent="0.35">
      <c r="A2096" s="1">
        <v>43512</v>
      </c>
      <c r="B2096">
        <v>3616.8</v>
      </c>
      <c r="C2096">
        <v>3604.7</v>
      </c>
      <c r="D2096">
        <v>3641.9</v>
      </c>
      <c r="E2096">
        <v>3599.7</v>
      </c>
      <c r="F2096" t="s">
        <v>2006</v>
      </c>
      <c r="G2096">
        <v>3.3999999999999998E-3</v>
      </c>
    </row>
    <row r="2097" spans="1:7" x14ac:dyDescent="0.35">
      <c r="A2097" s="1">
        <v>43511</v>
      </c>
      <c r="B2097">
        <v>3604.7</v>
      </c>
      <c r="C2097">
        <v>3592.6</v>
      </c>
      <c r="D2097">
        <v>3648.3</v>
      </c>
      <c r="E2097">
        <v>3581.4</v>
      </c>
      <c r="F2097" t="s">
        <v>2007</v>
      </c>
      <c r="G2097">
        <v>3.3999999999999998E-3</v>
      </c>
    </row>
    <row r="2098" spans="1:7" x14ac:dyDescent="0.35">
      <c r="A2098" s="1">
        <v>43510</v>
      </c>
      <c r="B2098">
        <v>3592.6</v>
      </c>
      <c r="C2098">
        <v>3611.5</v>
      </c>
      <c r="D2098">
        <v>3624.5</v>
      </c>
      <c r="E2098">
        <v>3580.2</v>
      </c>
      <c r="F2098" t="s">
        <v>2008</v>
      </c>
      <c r="G2098">
        <v>-5.1999999999999998E-3</v>
      </c>
    </row>
    <row r="2099" spans="1:7" x14ac:dyDescent="0.35">
      <c r="A2099" s="1">
        <v>43509</v>
      </c>
      <c r="B2099">
        <v>3611.5</v>
      </c>
      <c r="C2099">
        <v>3632</v>
      </c>
      <c r="D2099">
        <v>3663.5</v>
      </c>
      <c r="E2099">
        <v>3599.2</v>
      </c>
      <c r="F2099" t="s">
        <v>2009</v>
      </c>
      <c r="G2099">
        <v>-5.5999999999999999E-3</v>
      </c>
    </row>
    <row r="2100" spans="1:7" x14ac:dyDescent="0.35">
      <c r="A2100" s="1">
        <v>43508</v>
      </c>
      <c r="B2100">
        <v>3632</v>
      </c>
      <c r="C2100">
        <v>3631.8</v>
      </c>
      <c r="D2100">
        <v>3656.4</v>
      </c>
      <c r="E2100">
        <v>3594.4</v>
      </c>
      <c r="F2100" t="s">
        <v>2010</v>
      </c>
      <c r="G2100">
        <v>1E-4</v>
      </c>
    </row>
    <row r="2101" spans="1:7" x14ac:dyDescent="0.35">
      <c r="A2101" s="1">
        <v>43507</v>
      </c>
      <c r="B2101">
        <v>3631.8</v>
      </c>
      <c r="C2101">
        <v>3678.8</v>
      </c>
      <c r="D2101">
        <v>3681.1</v>
      </c>
      <c r="E2101">
        <v>3623.8</v>
      </c>
      <c r="F2101" t="s">
        <v>2011</v>
      </c>
      <c r="G2101">
        <v>-1.2800000000000001E-2</v>
      </c>
    </row>
    <row r="2102" spans="1:7" x14ac:dyDescent="0.35">
      <c r="A2102" s="1">
        <v>43506</v>
      </c>
      <c r="B2102">
        <v>3679</v>
      </c>
      <c r="C2102">
        <v>3661</v>
      </c>
      <c r="D2102">
        <v>3680.6</v>
      </c>
      <c r="E2102">
        <v>3617.1</v>
      </c>
      <c r="F2102" t="s">
        <v>2012</v>
      </c>
      <c r="G2102">
        <v>4.7999999999999996E-3</v>
      </c>
    </row>
    <row r="2103" spans="1:7" x14ac:dyDescent="0.35">
      <c r="A2103" s="1">
        <v>43505</v>
      </c>
      <c r="B2103">
        <v>3661.4</v>
      </c>
      <c r="C2103">
        <v>3661.6</v>
      </c>
      <c r="D2103">
        <v>3675.3</v>
      </c>
      <c r="E2103">
        <v>3633.2</v>
      </c>
      <c r="F2103" t="s">
        <v>2013</v>
      </c>
      <c r="G2103">
        <v>-1E-4</v>
      </c>
    </row>
    <row r="2104" spans="1:7" x14ac:dyDescent="0.35">
      <c r="A2104" s="1">
        <v>43504</v>
      </c>
      <c r="B2104">
        <v>3661.7</v>
      </c>
      <c r="C2104">
        <v>3397.3</v>
      </c>
      <c r="D2104">
        <v>3721.1</v>
      </c>
      <c r="E2104">
        <v>3382.5</v>
      </c>
      <c r="F2104" t="s">
        <v>2014</v>
      </c>
      <c r="G2104">
        <v>7.7700000000000005E-2</v>
      </c>
    </row>
    <row r="2105" spans="1:7" x14ac:dyDescent="0.35">
      <c r="A2105" s="1">
        <v>43503</v>
      </c>
      <c r="B2105">
        <v>3397.7</v>
      </c>
      <c r="C2105">
        <v>3404.9</v>
      </c>
      <c r="D2105">
        <v>3421.8</v>
      </c>
      <c r="E2105">
        <v>3390.3</v>
      </c>
      <c r="F2105" t="s">
        <v>2015</v>
      </c>
      <c r="G2105">
        <v>-2E-3</v>
      </c>
    </row>
    <row r="2106" spans="1:7" x14ac:dyDescent="0.35">
      <c r="A2106" s="1">
        <v>43502</v>
      </c>
      <c r="B2106">
        <v>3404.3</v>
      </c>
      <c r="C2106">
        <v>3468.5</v>
      </c>
      <c r="D2106">
        <v>3478</v>
      </c>
      <c r="E2106">
        <v>3383.9</v>
      </c>
      <c r="F2106" t="s">
        <v>2016</v>
      </c>
      <c r="G2106">
        <v>-1.8499999999999999E-2</v>
      </c>
    </row>
    <row r="2107" spans="1:7" x14ac:dyDescent="0.35">
      <c r="A2107" s="1">
        <v>43501</v>
      </c>
      <c r="B2107">
        <v>3468.4</v>
      </c>
      <c r="C2107">
        <v>3463</v>
      </c>
      <c r="D2107">
        <v>3485.9</v>
      </c>
      <c r="E2107">
        <v>3450.3</v>
      </c>
      <c r="F2107" t="s">
        <v>2017</v>
      </c>
      <c r="G2107">
        <v>1.6000000000000001E-3</v>
      </c>
    </row>
    <row r="2108" spans="1:7" x14ac:dyDescent="0.35">
      <c r="A2108" s="1">
        <v>43500</v>
      </c>
      <c r="B2108">
        <v>3462.8</v>
      </c>
      <c r="C2108">
        <v>3459</v>
      </c>
      <c r="D2108">
        <v>3479.7</v>
      </c>
      <c r="E2108">
        <v>3437.1</v>
      </c>
      <c r="F2108" t="s">
        <v>2018</v>
      </c>
      <c r="G2108">
        <v>1.1000000000000001E-3</v>
      </c>
    </row>
    <row r="2109" spans="1:7" x14ac:dyDescent="0.35">
      <c r="A2109" s="1">
        <v>43499</v>
      </c>
      <c r="B2109">
        <v>3459.1</v>
      </c>
      <c r="C2109">
        <v>3502.3</v>
      </c>
      <c r="D2109">
        <v>3507.8</v>
      </c>
      <c r="E2109">
        <v>3431.3</v>
      </c>
      <c r="F2109" t="s">
        <v>2019</v>
      </c>
      <c r="G2109">
        <v>-1.24E-2</v>
      </c>
    </row>
    <row r="2110" spans="1:7" x14ac:dyDescent="0.35">
      <c r="A2110" s="1">
        <v>43498</v>
      </c>
      <c r="B2110">
        <v>3502.5</v>
      </c>
      <c r="C2110">
        <v>3467.9</v>
      </c>
      <c r="D2110">
        <v>3514.5</v>
      </c>
      <c r="E2110">
        <v>3447.8</v>
      </c>
      <c r="F2110" t="s">
        <v>2020</v>
      </c>
      <c r="G2110">
        <v>0.01</v>
      </c>
    </row>
    <row r="2111" spans="1:7" x14ac:dyDescent="0.35">
      <c r="A2111" s="1">
        <v>43497</v>
      </c>
      <c r="B2111">
        <v>3467.9</v>
      </c>
      <c r="C2111">
        <v>3437.7</v>
      </c>
      <c r="D2111">
        <v>3485.7</v>
      </c>
      <c r="E2111">
        <v>3415.3</v>
      </c>
      <c r="F2111" t="s">
        <v>2021</v>
      </c>
      <c r="G2111">
        <v>8.9999999999999993E-3</v>
      </c>
    </row>
    <row r="2112" spans="1:7" x14ac:dyDescent="0.35">
      <c r="A2112" s="1">
        <v>43496</v>
      </c>
      <c r="B2112">
        <v>3437.2</v>
      </c>
      <c r="C2112">
        <v>3460</v>
      </c>
      <c r="D2112">
        <v>3484.7</v>
      </c>
      <c r="E2112">
        <v>3427</v>
      </c>
      <c r="F2112" t="s">
        <v>2022</v>
      </c>
      <c r="G2112">
        <v>-6.6E-3</v>
      </c>
    </row>
    <row r="2113" spans="1:7" x14ac:dyDescent="0.35">
      <c r="A2113" s="1">
        <v>43495</v>
      </c>
      <c r="B2113">
        <v>3460</v>
      </c>
      <c r="C2113">
        <v>3414.6</v>
      </c>
      <c r="D2113">
        <v>3479</v>
      </c>
      <c r="E2113">
        <v>3394.2</v>
      </c>
      <c r="F2113" t="s">
        <v>2023</v>
      </c>
      <c r="G2113">
        <v>1.32E-2</v>
      </c>
    </row>
    <row r="2114" spans="1:7" x14ac:dyDescent="0.35">
      <c r="A2114" s="1">
        <v>43494</v>
      </c>
      <c r="B2114">
        <v>3414.8</v>
      </c>
      <c r="C2114">
        <v>3442.8</v>
      </c>
      <c r="D2114">
        <v>3450.1</v>
      </c>
      <c r="E2114">
        <v>3368.2</v>
      </c>
      <c r="F2114" t="s">
        <v>2024</v>
      </c>
      <c r="G2114">
        <v>-8.0999999999999996E-3</v>
      </c>
    </row>
    <row r="2115" spans="1:7" x14ac:dyDescent="0.35">
      <c r="A2115" s="1">
        <v>43493</v>
      </c>
      <c r="B2115">
        <v>3442.8</v>
      </c>
      <c r="C2115">
        <v>3555.8</v>
      </c>
      <c r="D2115">
        <v>3561.2</v>
      </c>
      <c r="E2115">
        <v>3395.7</v>
      </c>
      <c r="F2115" t="s">
        <v>2025</v>
      </c>
      <c r="G2115">
        <v>-3.1699999999999999E-2</v>
      </c>
    </row>
    <row r="2116" spans="1:7" x14ac:dyDescent="0.35">
      <c r="A2116" s="1">
        <v>43492</v>
      </c>
      <c r="B2116">
        <v>3555.6</v>
      </c>
      <c r="C2116">
        <v>3570.9</v>
      </c>
      <c r="D2116">
        <v>3583.2</v>
      </c>
      <c r="E2116">
        <v>3509.2</v>
      </c>
      <c r="F2116" t="s">
        <v>2026</v>
      </c>
      <c r="G2116">
        <v>-4.3E-3</v>
      </c>
    </row>
    <row r="2117" spans="1:7" x14ac:dyDescent="0.35">
      <c r="A2117" s="1">
        <v>43491</v>
      </c>
      <c r="B2117">
        <v>3570.9</v>
      </c>
      <c r="C2117">
        <v>3572</v>
      </c>
      <c r="D2117">
        <v>3652.5</v>
      </c>
      <c r="E2117">
        <v>3556.1</v>
      </c>
      <c r="F2117" t="s">
        <v>2027</v>
      </c>
      <c r="G2117">
        <v>-2.9999999999999997E-4</v>
      </c>
    </row>
    <row r="2118" spans="1:7" x14ac:dyDescent="0.35">
      <c r="A2118" s="1">
        <v>43490</v>
      </c>
      <c r="B2118">
        <v>3572</v>
      </c>
      <c r="C2118">
        <v>3574.3</v>
      </c>
      <c r="D2118">
        <v>3582.6</v>
      </c>
      <c r="E2118">
        <v>3542.2</v>
      </c>
      <c r="F2118" t="s">
        <v>2028</v>
      </c>
      <c r="G2118">
        <v>-5.9999999999999995E-4</v>
      </c>
    </row>
    <row r="2119" spans="1:7" x14ac:dyDescent="0.35">
      <c r="A2119" s="1">
        <v>43489</v>
      </c>
      <c r="B2119">
        <v>3574.3</v>
      </c>
      <c r="C2119">
        <v>3561.4</v>
      </c>
      <c r="D2119">
        <v>3587</v>
      </c>
      <c r="E2119">
        <v>3539.7</v>
      </c>
      <c r="F2119" t="s">
        <v>2029</v>
      </c>
      <c r="G2119">
        <v>3.5999999999999999E-3</v>
      </c>
    </row>
    <row r="2120" spans="1:7" x14ac:dyDescent="0.35">
      <c r="A2120" s="1">
        <v>43488</v>
      </c>
      <c r="B2120">
        <v>3561.5</v>
      </c>
      <c r="C2120">
        <v>3580.1</v>
      </c>
      <c r="D2120">
        <v>3608.3</v>
      </c>
      <c r="E2120">
        <v>3532.8</v>
      </c>
      <c r="F2120" t="s">
        <v>2030</v>
      </c>
      <c r="G2120">
        <v>-5.1999999999999998E-3</v>
      </c>
    </row>
    <row r="2121" spans="1:7" x14ac:dyDescent="0.35">
      <c r="A2121" s="1">
        <v>43487</v>
      </c>
      <c r="B2121">
        <v>3580.1</v>
      </c>
      <c r="C2121">
        <v>3536.9</v>
      </c>
      <c r="D2121">
        <v>3607.9</v>
      </c>
      <c r="E2121">
        <v>3465.2</v>
      </c>
      <c r="F2121" t="s">
        <v>2031</v>
      </c>
      <c r="G2121">
        <v>1.23E-2</v>
      </c>
    </row>
    <row r="2122" spans="1:7" x14ac:dyDescent="0.35">
      <c r="A2122" s="1">
        <v>43486</v>
      </c>
      <c r="B2122">
        <v>3536.7</v>
      </c>
      <c r="C2122">
        <v>3542.7</v>
      </c>
      <c r="D2122">
        <v>3561.4</v>
      </c>
      <c r="E2122">
        <v>3505.4</v>
      </c>
      <c r="F2122" t="s">
        <v>2032</v>
      </c>
      <c r="G2122">
        <v>-1.6000000000000001E-3</v>
      </c>
    </row>
    <row r="2123" spans="1:7" x14ac:dyDescent="0.35">
      <c r="A2123" s="1">
        <v>43485</v>
      </c>
      <c r="B2123">
        <v>3542.3</v>
      </c>
      <c r="C2123">
        <v>3676.2</v>
      </c>
      <c r="D2123">
        <v>3699.1</v>
      </c>
      <c r="E2123">
        <v>3503.9</v>
      </c>
      <c r="F2123" t="s">
        <v>2033</v>
      </c>
      <c r="G2123">
        <v>-3.6799999999999999E-2</v>
      </c>
    </row>
    <row r="2124" spans="1:7" x14ac:dyDescent="0.35">
      <c r="A2124" s="1">
        <v>43484</v>
      </c>
      <c r="B2124">
        <v>3677.8</v>
      </c>
      <c r="C2124">
        <v>3605.8</v>
      </c>
      <c r="D2124">
        <v>3715.2</v>
      </c>
      <c r="E2124">
        <v>3604.1</v>
      </c>
      <c r="F2124" t="s">
        <v>2034</v>
      </c>
      <c r="G2124">
        <v>0.02</v>
      </c>
    </row>
    <row r="2125" spans="1:7" x14ac:dyDescent="0.35">
      <c r="A2125" s="1">
        <v>43483</v>
      </c>
      <c r="B2125">
        <v>3605.6</v>
      </c>
      <c r="C2125">
        <v>3626.3</v>
      </c>
      <c r="D2125">
        <v>3627.9</v>
      </c>
      <c r="E2125">
        <v>3575.7</v>
      </c>
      <c r="F2125" t="s">
        <v>2035</v>
      </c>
      <c r="G2125">
        <v>-5.7000000000000002E-3</v>
      </c>
    </row>
    <row r="2126" spans="1:7" x14ac:dyDescent="0.35">
      <c r="A2126" s="1">
        <v>43482</v>
      </c>
      <c r="B2126">
        <v>3626.4</v>
      </c>
      <c r="C2126">
        <v>3588.1</v>
      </c>
      <c r="D2126">
        <v>3636.7</v>
      </c>
      <c r="E2126">
        <v>3554.8</v>
      </c>
      <c r="F2126" t="s">
        <v>2036</v>
      </c>
      <c r="G2126">
        <v>1.0699999999999999E-2</v>
      </c>
    </row>
    <row r="2127" spans="1:7" x14ac:dyDescent="0.35">
      <c r="A2127" s="1">
        <v>43481</v>
      </c>
      <c r="B2127">
        <v>3588</v>
      </c>
      <c r="C2127">
        <v>3570.6</v>
      </c>
      <c r="D2127">
        <v>3644.1</v>
      </c>
      <c r="E2127">
        <v>3561.4</v>
      </c>
      <c r="F2127" t="s">
        <v>2037</v>
      </c>
      <c r="G2127">
        <v>4.7000000000000002E-3</v>
      </c>
    </row>
    <row r="2128" spans="1:7" x14ac:dyDescent="0.35">
      <c r="A2128" s="1">
        <v>43480</v>
      </c>
      <c r="B2128">
        <v>3571.3</v>
      </c>
      <c r="C2128">
        <v>3637.5</v>
      </c>
      <c r="D2128">
        <v>3660.8</v>
      </c>
      <c r="E2128">
        <v>3545.7</v>
      </c>
      <c r="F2128" t="s">
        <v>2038</v>
      </c>
      <c r="G2128">
        <v>-1.84E-2</v>
      </c>
    </row>
    <row r="2129" spans="1:7" x14ac:dyDescent="0.35">
      <c r="A2129" s="1">
        <v>43479</v>
      </c>
      <c r="B2129">
        <v>3638.1</v>
      </c>
      <c r="C2129">
        <v>3490.4</v>
      </c>
      <c r="D2129">
        <v>3672</v>
      </c>
      <c r="E2129">
        <v>3490.4</v>
      </c>
      <c r="F2129" t="s">
        <v>2039</v>
      </c>
      <c r="G2129">
        <v>4.24E-2</v>
      </c>
    </row>
    <row r="2130" spans="1:7" x14ac:dyDescent="0.35">
      <c r="A2130" s="1">
        <v>43478</v>
      </c>
      <c r="B2130">
        <v>3490.2</v>
      </c>
      <c r="C2130">
        <v>3597.3</v>
      </c>
      <c r="D2130">
        <v>3617.6</v>
      </c>
      <c r="E2130">
        <v>3473.2</v>
      </c>
      <c r="F2130" t="s">
        <v>2040</v>
      </c>
      <c r="G2130">
        <v>-2.98E-2</v>
      </c>
    </row>
    <row r="2131" spans="1:7" x14ac:dyDescent="0.35">
      <c r="A2131" s="1">
        <v>43477</v>
      </c>
      <c r="B2131">
        <v>3597.2</v>
      </c>
      <c r="C2131">
        <v>3616.6</v>
      </c>
      <c r="D2131">
        <v>3633.9</v>
      </c>
      <c r="E2131">
        <v>3561.3</v>
      </c>
      <c r="F2131" t="s">
        <v>2041</v>
      </c>
      <c r="G2131">
        <v>-5.3E-3</v>
      </c>
    </row>
    <row r="2132" spans="1:7" x14ac:dyDescent="0.35">
      <c r="A2132" s="1">
        <v>43476</v>
      </c>
      <c r="B2132">
        <v>3616.5</v>
      </c>
      <c r="C2132">
        <v>3603.3</v>
      </c>
      <c r="D2132">
        <v>3655.7</v>
      </c>
      <c r="E2132">
        <v>3563.1</v>
      </c>
      <c r="F2132" t="s">
        <v>2042</v>
      </c>
      <c r="G2132">
        <v>3.5000000000000001E-3</v>
      </c>
    </row>
    <row r="2133" spans="1:7" x14ac:dyDescent="0.35">
      <c r="A2133" s="1">
        <v>43475</v>
      </c>
      <c r="B2133">
        <v>3603.7</v>
      </c>
      <c r="C2133">
        <v>3978.9</v>
      </c>
      <c r="D2133">
        <v>4007.7</v>
      </c>
      <c r="E2133">
        <v>3562.1</v>
      </c>
      <c r="F2133" t="s">
        <v>2043</v>
      </c>
      <c r="G2133">
        <v>-9.4100000000000003E-2</v>
      </c>
    </row>
    <row r="2134" spans="1:7" x14ac:dyDescent="0.35">
      <c r="A2134" s="1">
        <v>43474</v>
      </c>
      <c r="B2134">
        <v>3978</v>
      </c>
      <c r="C2134">
        <v>3971</v>
      </c>
      <c r="D2134">
        <v>4014.2</v>
      </c>
      <c r="E2134">
        <v>3957.5</v>
      </c>
      <c r="F2134" t="s">
        <v>2044</v>
      </c>
      <c r="G2134">
        <v>1.6999999999999999E-3</v>
      </c>
    </row>
    <row r="2135" spans="1:7" x14ac:dyDescent="0.35">
      <c r="A2135" s="1">
        <v>43473</v>
      </c>
      <c r="B2135">
        <v>3971</v>
      </c>
      <c r="C2135">
        <v>3985.8</v>
      </c>
      <c r="D2135">
        <v>4070.5</v>
      </c>
      <c r="E2135">
        <v>3943.1</v>
      </c>
      <c r="F2135" t="s">
        <v>2045</v>
      </c>
      <c r="G2135">
        <v>-3.7000000000000002E-3</v>
      </c>
    </row>
    <row r="2136" spans="1:7" x14ac:dyDescent="0.35">
      <c r="A2136" s="1">
        <v>43472</v>
      </c>
      <c r="B2136">
        <v>3985.9</v>
      </c>
      <c r="C2136">
        <v>4004.3</v>
      </c>
      <c r="D2136">
        <v>4028</v>
      </c>
      <c r="E2136">
        <v>3945.5</v>
      </c>
      <c r="F2136" t="s">
        <v>2046</v>
      </c>
      <c r="G2136">
        <v>-4.4999999999999997E-3</v>
      </c>
    </row>
    <row r="2137" spans="1:7" x14ac:dyDescent="0.35">
      <c r="A2137" s="1">
        <v>43471</v>
      </c>
      <c r="B2137">
        <v>4004.1</v>
      </c>
      <c r="C2137">
        <v>3785.7</v>
      </c>
      <c r="D2137">
        <v>4034.1</v>
      </c>
      <c r="E2137">
        <v>3758.5</v>
      </c>
      <c r="F2137" t="s">
        <v>2047</v>
      </c>
      <c r="G2137">
        <v>5.7799999999999997E-2</v>
      </c>
    </row>
    <row r="2138" spans="1:7" x14ac:dyDescent="0.35">
      <c r="A2138" s="1">
        <v>43470</v>
      </c>
      <c r="B2138">
        <v>3785.4</v>
      </c>
      <c r="C2138">
        <v>3802.8</v>
      </c>
      <c r="D2138">
        <v>3846.7</v>
      </c>
      <c r="E2138">
        <v>3769</v>
      </c>
      <c r="F2138" t="s">
        <v>2048</v>
      </c>
      <c r="G2138">
        <v>-4.5999999999999999E-3</v>
      </c>
    </row>
    <row r="2139" spans="1:7" x14ac:dyDescent="0.35">
      <c r="A2139" s="1">
        <v>43469</v>
      </c>
      <c r="B2139">
        <v>3802.7</v>
      </c>
      <c r="C2139">
        <v>3780.5</v>
      </c>
      <c r="D2139">
        <v>3823.9</v>
      </c>
      <c r="E2139">
        <v>3720</v>
      </c>
      <c r="F2139" t="s">
        <v>2049</v>
      </c>
      <c r="G2139">
        <v>6.0000000000000001E-3</v>
      </c>
    </row>
    <row r="2140" spans="1:7" x14ac:dyDescent="0.35">
      <c r="A2140" s="1">
        <v>43468</v>
      </c>
      <c r="B2140">
        <v>3780.1</v>
      </c>
      <c r="C2140">
        <v>3874.1</v>
      </c>
      <c r="D2140">
        <v>3875.8</v>
      </c>
      <c r="E2140">
        <v>3753</v>
      </c>
      <c r="F2140" t="s">
        <v>2050</v>
      </c>
      <c r="G2140">
        <v>-2.4199999999999999E-2</v>
      </c>
    </row>
    <row r="2141" spans="1:7" x14ac:dyDescent="0.35">
      <c r="A2141" s="1">
        <v>43467</v>
      </c>
      <c r="B2141">
        <v>3873.8</v>
      </c>
      <c r="C2141">
        <v>3809.7</v>
      </c>
      <c r="D2141">
        <v>3894.8</v>
      </c>
      <c r="E2141">
        <v>3768.1</v>
      </c>
      <c r="F2141" t="s">
        <v>2051</v>
      </c>
      <c r="G2141">
        <v>1.6899999999999998E-2</v>
      </c>
    </row>
    <row r="2142" spans="1:7" x14ac:dyDescent="0.35">
      <c r="A2142" s="1">
        <v>43466</v>
      </c>
      <c r="B2142">
        <v>3809.4</v>
      </c>
      <c r="C2142">
        <v>3709.5</v>
      </c>
      <c r="D2142">
        <v>3814.3</v>
      </c>
      <c r="E2142">
        <v>3664.4</v>
      </c>
      <c r="F2142" t="s">
        <v>2052</v>
      </c>
      <c r="G2142">
        <v>2.69E-2</v>
      </c>
    </row>
    <row r="2143" spans="1:7" x14ac:dyDescent="0.35">
      <c r="A2143" s="1">
        <v>43465</v>
      </c>
      <c r="B2143">
        <v>3709.4</v>
      </c>
      <c r="C2143">
        <v>3815.1</v>
      </c>
      <c r="D2143">
        <v>3819.6</v>
      </c>
      <c r="E2143">
        <v>3658.8</v>
      </c>
      <c r="F2143" t="s">
        <v>2053</v>
      </c>
      <c r="G2143">
        <v>-2.7699999999999999E-2</v>
      </c>
    </row>
    <row r="2144" spans="1:7" x14ac:dyDescent="0.35">
      <c r="A2144" s="1">
        <v>43464</v>
      </c>
      <c r="B2144">
        <v>3815</v>
      </c>
      <c r="C2144">
        <v>3708.2</v>
      </c>
      <c r="D2144">
        <v>3837.7</v>
      </c>
      <c r="E2144">
        <v>3682.5</v>
      </c>
      <c r="F2144" t="s">
        <v>2054</v>
      </c>
      <c r="G2144">
        <v>2.92E-2</v>
      </c>
    </row>
    <row r="2145" spans="1:7" x14ac:dyDescent="0.35">
      <c r="A2145" s="1">
        <v>43463</v>
      </c>
      <c r="B2145">
        <v>3706.8</v>
      </c>
      <c r="C2145">
        <v>3861.6</v>
      </c>
      <c r="D2145">
        <v>3899.6</v>
      </c>
      <c r="E2145">
        <v>3696</v>
      </c>
      <c r="F2145" t="s">
        <v>2055</v>
      </c>
      <c r="G2145">
        <v>-4.0099999999999997E-2</v>
      </c>
    </row>
    <row r="2146" spans="1:7" x14ac:dyDescent="0.35">
      <c r="A2146" s="1">
        <v>43462</v>
      </c>
      <c r="B2146">
        <v>3861.6</v>
      </c>
      <c r="C2146">
        <v>3587.1</v>
      </c>
      <c r="D2146">
        <v>3900.3</v>
      </c>
      <c r="E2146">
        <v>3565.5</v>
      </c>
      <c r="F2146" t="s">
        <v>2056</v>
      </c>
      <c r="G2146">
        <v>7.6600000000000001E-2</v>
      </c>
    </row>
    <row r="2147" spans="1:7" x14ac:dyDescent="0.35">
      <c r="A2147" s="1">
        <v>43461</v>
      </c>
      <c r="B2147">
        <v>3586.9</v>
      </c>
      <c r="C2147">
        <v>3793.4</v>
      </c>
      <c r="D2147">
        <v>3822.6</v>
      </c>
      <c r="E2147">
        <v>3560.8</v>
      </c>
      <c r="F2147" t="s">
        <v>2057</v>
      </c>
      <c r="G2147">
        <v>-5.45E-2</v>
      </c>
    </row>
    <row r="2148" spans="1:7" x14ac:dyDescent="0.35">
      <c r="A2148" s="1">
        <v>43460</v>
      </c>
      <c r="B2148">
        <v>3793.7</v>
      </c>
      <c r="C2148">
        <v>3762.8</v>
      </c>
      <c r="D2148">
        <v>3841.9</v>
      </c>
      <c r="E2148">
        <v>3680.3</v>
      </c>
      <c r="F2148" t="s">
        <v>2058</v>
      </c>
      <c r="G2148">
        <v>8.3000000000000001E-3</v>
      </c>
    </row>
    <row r="2149" spans="1:7" x14ac:dyDescent="0.35">
      <c r="A2149" s="1">
        <v>43459</v>
      </c>
      <c r="B2149">
        <v>3762.5</v>
      </c>
      <c r="C2149">
        <v>4025.6</v>
      </c>
      <c r="D2149">
        <v>4030.7</v>
      </c>
      <c r="E2149">
        <v>3676.5</v>
      </c>
      <c r="F2149" t="s">
        <v>2059</v>
      </c>
      <c r="G2149">
        <v>-6.5500000000000003E-2</v>
      </c>
    </row>
    <row r="2150" spans="1:7" x14ac:dyDescent="0.35">
      <c r="A2150" s="1">
        <v>43458</v>
      </c>
      <c r="B2150">
        <v>4026.1</v>
      </c>
      <c r="C2150">
        <v>3944.5</v>
      </c>
      <c r="D2150">
        <v>4208.2</v>
      </c>
      <c r="E2150">
        <v>3941.9</v>
      </c>
      <c r="F2150" t="s">
        <v>2060</v>
      </c>
      <c r="G2150">
        <v>2.07E-2</v>
      </c>
    </row>
    <row r="2151" spans="1:7" x14ac:dyDescent="0.35">
      <c r="A2151" s="1">
        <v>43457</v>
      </c>
      <c r="B2151">
        <v>3944.4</v>
      </c>
      <c r="C2151">
        <v>3964.3</v>
      </c>
      <c r="D2151">
        <v>4037.1</v>
      </c>
      <c r="E2151">
        <v>3904.6</v>
      </c>
      <c r="F2151" t="s">
        <v>2061</v>
      </c>
      <c r="G2151">
        <v>-5.0000000000000001E-3</v>
      </c>
    </row>
    <row r="2152" spans="1:7" x14ac:dyDescent="0.35">
      <c r="A2152" s="1">
        <v>43456</v>
      </c>
      <c r="B2152">
        <v>3964.4</v>
      </c>
      <c r="C2152">
        <v>3850.9</v>
      </c>
      <c r="D2152">
        <v>3977.2</v>
      </c>
      <c r="E2152">
        <v>3803.7</v>
      </c>
      <c r="F2152" t="s">
        <v>2062</v>
      </c>
      <c r="G2152">
        <v>2.9499999999999998E-2</v>
      </c>
    </row>
    <row r="2153" spans="1:7" x14ac:dyDescent="0.35">
      <c r="A2153" s="1">
        <v>43455</v>
      </c>
      <c r="B2153">
        <v>3850.9</v>
      </c>
      <c r="C2153">
        <v>4075.2</v>
      </c>
      <c r="D2153">
        <v>4153.1000000000004</v>
      </c>
      <c r="E2153">
        <v>3786.9</v>
      </c>
      <c r="F2153" t="s">
        <v>2063</v>
      </c>
      <c r="G2153">
        <v>-5.5199999999999999E-2</v>
      </c>
    </row>
    <row r="2154" spans="1:7" x14ac:dyDescent="0.35">
      <c r="A2154" s="1">
        <v>43454</v>
      </c>
      <c r="B2154">
        <v>4076</v>
      </c>
      <c r="C2154">
        <v>3687.2</v>
      </c>
      <c r="D2154">
        <v>4140.3</v>
      </c>
      <c r="E2154">
        <v>3665.8</v>
      </c>
      <c r="F2154" t="s">
        <v>2064</v>
      </c>
      <c r="G2154">
        <v>0.1055</v>
      </c>
    </row>
    <row r="2155" spans="1:7" x14ac:dyDescent="0.35">
      <c r="A2155" s="1">
        <v>43453</v>
      </c>
      <c r="B2155">
        <v>3687.1</v>
      </c>
      <c r="C2155">
        <v>3668.1</v>
      </c>
      <c r="D2155">
        <v>3924.7</v>
      </c>
      <c r="E2155">
        <v>3647.5</v>
      </c>
      <c r="F2155" t="s">
        <v>2065</v>
      </c>
      <c r="G2155">
        <v>5.1999999999999998E-3</v>
      </c>
    </row>
    <row r="2156" spans="1:7" x14ac:dyDescent="0.35">
      <c r="A2156" s="1">
        <v>43452</v>
      </c>
      <c r="B2156">
        <v>3668</v>
      </c>
      <c r="C2156">
        <v>3526</v>
      </c>
      <c r="D2156">
        <v>3683.1</v>
      </c>
      <c r="E2156">
        <v>3456.9</v>
      </c>
      <c r="F2156" t="s">
        <v>2066</v>
      </c>
      <c r="G2156">
        <v>4.02E-2</v>
      </c>
    </row>
    <row r="2157" spans="1:7" x14ac:dyDescent="0.35">
      <c r="A2157" s="1">
        <v>43451</v>
      </c>
      <c r="B2157">
        <v>3526.1</v>
      </c>
      <c r="C2157">
        <v>3248.3</v>
      </c>
      <c r="D2157">
        <v>3597.4</v>
      </c>
      <c r="E2157">
        <v>3243.1</v>
      </c>
      <c r="F2157" t="s">
        <v>2067</v>
      </c>
      <c r="G2157">
        <v>8.5699999999999998E-2</v>
      </c>
    </row>
    <row r="2158" spans="1:7" x14ac:dyDescent="0.35">
      <c r="A2158" s="1">
        <v>43450</v>
      </c>
      <c r="B2158">
        <v>3247.9</v>
      </c>
      <c r="C2158">
        <v>3228.6</v>
      </c>
      <c r="D2158">
        <v>3305</v>
      </c>
      <c r="E2158">
        <v>3225.9</v>
      </c>
      <c r="F2158" t="s">
        <v>2068</v>
      </c>
      <c r="G2158">
        <v>6.0000000000000001E-3</v>
      </c>
    </row>
    <row r="2159" spans="1:7" x14ac:dyDescent="0.35">
      <c r="A2159" s="1">
        <v>43449</v>
      </c>
      <c r="B2159">
        <v>3228.7</v>
      </c>
      <c r="C2159">
        <v>3247.8</v>
      </c>
      <c r="D2159">
        <v>3282.3</v>
      </c>
      <c r="E2159">
        <v>3177</v>
      </c>
      <c r="F2159" t="s">
        <v>2069</v>
      </c>
      <c r="G2159">
        <v>-5.8999999999999999E-3</v>
      </c>
    </row>
    <row r="2160" spans="1:7" x14ac:dyDescent="0.35">
      <c r="A2160" s="1">
        <v>43448</v>
      </c>
      <c r="B2160">
        <v>3247.8</v>
      </c>
      <c r="C2160">
        <v>3315.4</v>
      </c>
      <c r="D2160">
        <v>3336.6</v>
      </c>
      <c r="E2160">
        <v>3199.1</v>
      </c>
      <c r="F2160" t="s">
        <v>2070</v>
      </c>
      <c r="G2160">
        <v>-2.0400000000000001E-2</v>
      </c>
    </row>
    <row r="2161" spans="1:7" x14ac:dyDescent="0.35">
      <c r="A2161" s="1">
        <v>43447</v>
      </c>
      <c r="B2161">
        <v>3315.3</v>
      </c>
      <c r="C2161">
        <v>3466.2</v>
      </c>
      <c r="D2161">
        <v>3474.4</v>
      </c>
      <c r="E2161">
        <v>3284.8</v>
      </c>
      <c r="F2161" t="s">
        <v>2071</v>
      </c>
      <c r="G2161">
        <v>-4.3499999999999997E-2</v>
      </c>
    </row>
    <row r="2162" spans="1:7" x14ac:dyDescent="0.35">
      <c r="A2162" s="1">
        <v>43446</v>
      </c>
      <c r="B2162">
        <v>3466.1</v>
      </c>
      <c r="C2162">
        <v>3390.2</v>
      </c>
      <c r="D2162">
        <v>3510.2</v>
      </c>
      <c r="E2162">
        <v>3379.4</v>
      </c>
      <c r="F2162" t="s">
        <v>2072</v>
      </c>
      <c r="G2162">
        <v>1.72E-2</v>
      </c>
    </row>
    <row r="2163" spans="1:7" x14ac:dyDescent="0.35">
      <c r="A2163" s="1">
        <v>43445</v>
      </c>
      <c r="B2163">
        <v>3407.7</v>
      </c>
      <c r="C2163">
        <v>3460.4</v>
      </c>
      <c r="D2163">
        <v>3485.9</v>
      </c>
      <c r="E2163">
        <v>3349.9</v>
      </c>
      <c r="F2163" t="s">
        <v>2073</v>
      </c>
      <c r="G2163">
        <v>-1.5299999999999999E-2</v>
      </c>
    </row>
    <row r="2164" spans="1:7" x14ac:dyDescent="0.35">
      <c r="A2164" s="1">
        <v>43444</v>
      </c>
      <c r="B2164">
        <v>3460.5</v>
      </c>
      <c r="C2164">
        <v>3566.9</v>
      </c>
      <c r="D2164">
        <v>3622.4</v>
      </c>
      <c r="E2164">
        <v>3412.7</v>
      </c>
      <c r="F2164" t="s">
        <v>2074</v>
      </c>
      <c r="G2164">
        <v>-0.03</v>
      </c>
    </row>
    <row r="2165" spans="1:7" x14ac:dyDescent="0.35">
      <c r="A2165" s="1">
        <v>43443</v>
      </c>
      <c r="B2165">
        <v>3567.5</v>
      </c>
      <c r="C2165">
        <v>3430.3</v>
      </c>
      <c r="D2165">
        <v>3677.6</v>
      </c>
      <c r="E2165">
        <v>3424.2</v>
      </c>
      <c r="F2165" t="s">
        <v>2075</v>
      </c>
      <c r="G2165">
        <v>0.04</v>
      </c>
    </row>
    <row r="2166" spans="1:7" x14ac:dyDescent="0.35">
      <c r="A2166" s="1">
        <v>43442</v>
      </c>
      <c r="B2166">
        <v>3430.4</v>
      </c>
      <c r="C2166">
        <v>3422.3</v>
      </c>
      <c r="D2166">
        <v>3507.7</v>
      </c>
      <c r="E2166">
        <v>3302.9</v>
      </c>
      <c r="F2166" t="s">
        <v>2076</v>
      </c>
      <c r="G2166">
        <v>2.3999999999999998E-3</v>
      </c>
    </row>
    <row r="2167" spans="1:7" x14ac:dyDescent="0.35">
      <c r="A2167" s="1">
        <v>43441</v>
      </c>
      <c r="B2167">
        <v>3422.2</v>
      </c>
      <c r="C2167">
        <v>3508.9</v>
      </c>
      <c r="D2167">
        <v>3626.6</v>
      </c>
      <c r="E2167">
        <v>3251.8</v>
      </c>
      <c r="F2167" t="s">
        <v>2077</v>
      </c>
      <c r="G2167">
        <v>-2.46E-2</v>
      </c>
    </row>
    <row r="2168" spans="1:7" x14ac:dyDescent="0.35">
      <c r="A2168" s="1">
        <v>43440</v>
      </c>
      <c r="B2168">
        <v>3508.6</v>
      </c>
      <c r="C2168">
        <v>3771.4</v>
      </c>
      <c r="D2168">
        <v>3887.2</v>
      </c>
      <c r="E2168">
        <v>3505.7</v>
      </c>
      <c r="F2168" t="s">
        <v>2078</v>
      </c>
      <c r="G2168">
        <v>-6.9699999999999998E-2</v>
      </c>
    </row>
    <row r="2169" spans="1:7" x14ac:dyDescent="0.35">
      <c r="A2169" s="1">
        <v>43439</v>
      </c>
      <c r="B2169">
        <v>3771.6</v>
      </c>
      <c r="C2169">
        <v>3958.1</v>
      </c>
      <c r="D2169">
        <v>3974.1</v>
      </c>
      <c r="E2169">
        <v>3765.2</v>
      </c>
      <c r="F2169" t="s">
        <v>2079</v>
      </c>
      <c r="G2169">
        <v>-4.7199999999999999E-2</v>
      </c>
    </row>
    <row r="2170" spans="1:7" x14ac:dyDescent="0.35">
      <c r="A2170" s="1">
        <v>43438</v>
      </c>
      <c r="B2170">
        <v>3958.5</v>
      </c>
      <c r="C2170">
        <v>3899.9</v>
      </c>
      <c r="D2170">
        <v>4082.9</v>
      </c>
      <c r="E2170">
        <v>3809.3</v>
      </c>
      <c r="F2170" t="s">
        <v>2080</v>
      </c>
      <c r="G2170">
        <v>1.5599999999999999E-2</v>
      </c>
    </row>
    <row r="2171" spans="1:7" x14ac:dyDescent="0.35">
      <c r="A2171" s="1">
        <v>43437</v>
      </c>
      <c r="B2171">
        <v>3897.8</v>
      </c>
      <c r="C2171">
        <v>4160.3</v>
      </c>
      <c r="D2171">
        <v>4177</v>
      </c>
      <c r="E2171">
        <v>3839.9</v>
      </c>
      <c r="F2171" t="s">
        <v>2081</v>
      </c>
      <c r="G2171">
        <v>-6.3100000000000003E-2</v>
      </c>
    </row>
    <row r="2172" spans="1:7" x14ac:dyDescent="0.35">
      <c r="A2172" s="1">
        <v>43436</v>
      </c>
      <c r="B2172">
        <v>4160.3999999999996</v>
      </c>
      <c r="C2172">
        <v>4196.2</v>
      </c>
      <c r="D2172">
        <v>4316.1000000000004</v>
      </c>
      <c r="E2172">
        <v>4105.3</v>
      </c>
      <c r="F2172" t="s">
        <v>2082</v>
      </c>
      <c r="G2172">
        <v>-8.5000000000000006E-3</v>
      </c>
    </row>
    <row r="2173" spans="1:7" x14ac:dyDescent="0.35">
      <c r="A2173" s="1">
        <v>43435</v>
      </c>
      <c r="B2173">
        <v>4196.2</v>
      </c>
      <c r="C2173">
        <v>4038.7</v>
      </c>
      <c r="D2173">
        <v>4299.1000000000004</v>
      </c>
      <c r="E2173">
        <v>3967.1</v>
      </c>
      <c r="F2173" t="s">
        <v>2083</v>
      </c>
      <c r="G2173">
        <v>3.8699999999999998E-2</v>
      </c>
    </row>
    <row r="2174" spans="1:7" x14ac:dyDescent="0.35">
      <c r="A2174" s="1">
        <v>43434</v>
      </c>
      <c r="B2174">
        <v>4039.7</v>
      </c>
      <c r="C2174">
        <v>4296.8</v>
      </c>
      <c r="D2174">
        <v>4340.6000000000004</v>
      </c>
      <c r="E2174">
        <v>3954.5</v>
      </c>
      <c r="F2174" t="s">
        <v>2084</v>
      </c>
      <c r="G2174">
        <v>-5.9799999999999999E-2</v>
      </c>
    </row>
    <row r="2175" spans="1:7" x14ac:dyDescent="0.35">
      <c r="A2175" s="1">
        <v>43433</v>
      </c>
      <c r="B2175">
        <v>4296.5</v>
      </c>
      <c r="C2175">
        <v>4265.5</v>
      </c>
      <c r="D2175">
        <v>4440.1000000000004</v>
      </c>
      <c r="E2175">
        <v>4140.6000000000004</v>
      </c>
      <c r="F2175" t="s">
        <v>2085</v>
      </c>
      <c r="G2175">
        <v>7.3000000000000001E-3</v>
      </c>
    </row>
    <row r="2176" spans="1:7" x14ac:dyDescent="0.35">
      <c r="A2176" s="1">
        <v>43432</v>
      </c>
      <c r="B2176">
        <v>4265.3999999999996</v>
      </c>
      <c r="C2176">
        <v>3866.4</v>
      </c>
      <c r="D2176">
        <v>4391.8</v>
      </c>
      <c r="E2176">
        <v>3866.4</v>
      </c>
      <c r="F2176" t="s">
        <v>2086</v>
      </c>
      <c r="G2176">
        <v>0.1032</v>
      </c>
    </row>
    <row r="2177" spans="1:7" x14ac:dyDescent="0.35">
      <c r="A2177" s="1">
        <v>43431</v>
      </c>
      <c r="B2177">
        <v>3866.5</v>
      </c>
      <c r="C2177">
        <v>3840.3</v>
      </c>
      <c r="D2177">
        <v>3920.6</v>
      </c>
      <c r="E2177">
        <v>3687.8</v>
      </c>
      <c r="F2177" t="s">
        <v>2087</v>
      </c>
      <c r="G2177">
        <v>7.7000000000000002E-3</v>
      </c>
    </row>
    <row r="2178" spans="1:7" x14ac:dyDescent="0.35">
      <c r="A2178" s="1">
        <v>43430</v>
      </c>
      <c r="B2178">
        <v>3837</v>
      </c>
      <c r="C2178">
        <v>4061</v>
      </c>
      <c r="D2178">
        <v>4179</v>
      </c>
      <c r="E2178">
        <v>3679.8</v>
      </c>
      <c r="F2178" t="s">
        <v>2088</v>
      </c>
      <c r="G2178">
        <v>-5.5399999999999998E-2</v>
      </c>
    </row>
    <row r="2179" spans="1:7" x14ac:dyDescent="0.35">
      <c r="A2179" s="1">
        <v>43429</v>
      </c>
      <c r="B2179">
        <v>4062.2</v>
      </c>
      <c r="C2179">
        <v>3920.3</v>
      </c>
      <c r="D2179">
        <v>4198.3999999999996</v>
      </c>
      <c r="E2179">
        <v>3634.2</v>
      </c>
      <c r="F2179" t="s">
        <v>2089</v>
      </c>
      <c r="G2179">
        <v>3.6200000000000003E-2</v>
      </c>
    </row>
    <row r="2180" spans="1:7" x14ac:dyDescent="0.35">
      <c r="A2180" s="1">
        <v>43428</v>
      </c>
      <c r="B2180">
        <v>3920.4</v>
      </c>
      <c r="C2180">
        <v>4397.3</v>
      </c>
      <c r="D2180">
        <v>4494.6000000000004</v>
      </c>
      <c r="E2180">
        <v>3821.5</v>
      </c>
      <c r="F2180" t="s">
        <v>2090</v>
      </c>
      <c r="G2180">
        <v>-0.1086</v>
      </c>
    </row>
    <row r="2181" spans="1:7" x14ac:dyDescent="0.35">
      <c r="A2181" s="1">
        <v>43427</v>
      </c>
      <c r="B2181">
        <v>4398</v>
      </c>
      <c r="C2181">
        <v>4360.8999999999996</v>
      </c>
      <c r="D2181">
        <v>4455.6000000000004</v>
      </c>
      <c r="E2181">
        <v>4223.7</v>
      </c>
      <c r="F2181" t="s">
        <v>2091</v>
      </c>
      <c r="G2181">
        <v>9.5999999999999992E-3</v>
      </c>
    </row>
    <row r="2182" spans="1:7" x14ac:dyDescent="0.35">
      <c r="A2182" s="1">
        <v>43426</v>
      </c>
      <c r="B2182">
        <v>4356</v>
      </c>
      <c r="C2182">
        <v>4646.3999999999996</v>
      </c>
      <c r="D2182">
        <v>4695.7</v>
      </c>
      <c r="E2182">
        <v>4346.7</v>
      </c>
      <c r="F2182" t="s">
        <v>2092</v>
      </c>
      <c r="G2182">
        <v>-6.0900000000000003E-2</v>
      </c>
    </row>
    <row r="2183" spans="1:7" x14ac:dyDescent="0.35">
      <c r="A2183" s="1">
        <v>43425</v>
      </c>
      <c r="B2183">
        <v>4638.7</v>
      </c>
      <c r="C2183">
        <v>4523</v>
      </c>
      <c r="D2183">
        <v>4743.7</v>
      </c>
      <c r="E2183">
        <v>4393</v>
      </c>
      <c r="F2183" t="s">
        <v>2093</v>
      </c>
      <c r="G2183">
        <v>2.52E-2</v>
      </c>
    </row>
    <row r="2184" spans="1:7" x14ac:dyDescent="0.35">
      <c r="A2184" s="1">
        <v>43424</v>
      </c>
      <c r="B2184">
        <v>4524.6000000000004</v>
      </c>
      <c r="C2184">
        <v>4883.6000000000004</v>
      </c>
      <c r="D2184">
        <v>5013.3999999999996</v>
      </c>
      <c r="E2184">
        <v>4272.3</v>
      </c>
      <c r="F2184" t="s">
        <v>2094</v>
      </c>
      <c r="G2184">
        <v>-7.3599999999999999E-2</v>
      </c>
    </row>
    <row r="2185" spans="1:7" x14ac:dyDescent="0.35">
      <c r="A2185" s="1">
        <v>43423</v>
      </c>
      <c r="B2185">
        <v>4883.8</v>
      </c>
      <c r="C2185">
        <v>5660.4</v>
      </c>
      <c r="D2185">
        <v>5662.5</v>
      </c>
      <c r="E2185">
        <v>4831.1000000000004</v>
      </c>
      <c r="F2185" t="s">
        <v>2095</v>
      </c>
      <c r="G2185">
        <v>-0.13689999999999999</v>
      </c>
    </row>
    <row r="2186" spans="1:7" x14ac:dyDescent="0.35">
      <c r="A2186" s="1">
        <v>43422</v>
      </c>
      <c r="B2186">
        <v>5658.3</v>
      </c>
      <c r="C2186">
        <v>5621</v>
      </c>
      <c r="D2186">
        <v>5727.9</v>
      </c>
      <c r="E2186">
        <v>5615.5</v>
      </c>
      <c r="F2186" t="s">
        <v>2096</v>
      </c>
      <c r="G2186">
        <v>6.4999999999999997E-3</v>
      </c>
    </row>
    <row r="2187" spans="1:7" x14ac:dyDescent="0.35">
      <c r="A2187" s="1">
        <v>43421</v>
      </c>
      <c r="B2187">
        <v>5621.8</v>
      </c>
      <c r="C2187">
        <v>5636.2</v>
      </c>
      <c r="D2187">
        <v>5645.5</v>
      </c>
      <c r="E2187">
        <v>5561.4</v>
      </c>
      <c r="F2187" t="s">
        <v>2097</v>
      </c>
      <c r="G2187">
        <v>-2.5999999999999999E-3</v>
      </c>
    </row>
    <row r="2188" spans="1:7" x14ac:dyDescent="0.35">
      <c r="A2188" s="1">
        <v>43420</v>
      </c>
      <c r="B2188">
        <v>5636.2</v>
      </c>
      <c r="C2188">
        <v>5723.5</v>
      </c>
      <c r="D2188">
        <v>5747.7</v>
      </c>
      <c r="E2188">
        <v>5539.7</v>
      </c>
      <c r="F2188" t="s">
        <v>2098</v>
      </c>
      <c r="G2188">
        <v>-1.4500000000000001E-2</v>
      </c>
    </row>
    <row r="2189" spans="1:7" x14ac:dyDescent="0.35">
      <c r="A2189" s="1">
        <v>43419</v>
      </c>
      <c r="B2189">
        <v>5718.9</v>
      </c>
      <c r="C2189">
        <v>5854</v>
      </c>
      <c r="D2189">
        <v>5878.5</v>
      </c>
      <c r="E2189">
        <v>5384.1</v>
      </c>
      <c r="F2189" t="s">
        <v>2099</v>
      </c>
      <c r="G2189">
        <v>-2.1100000000000001E-2</v>
      </c>
    </row>
    <row r="2190" spans="1:7" x14ac:dyDescent="0.35">
      <c r="A2190" s="1">
        <v>43418</v>
      </c>
      <c r="B2190">
        <v>5842.4</v>
      </c>
      <c r="C2190">
        <v>6428.9</v>
      </c>
      <c r="D2190">
        <v>6453.3</v>
      </c>
      <c r="E2190">
        <v>5619.2</v>
      </c>
      <c r="F2190" t="s">
        <v>2100</v>
      </c>
      <c r="G2190">
        <v>-9.1300000000000006E-2</v>
      </c>
    </row>
    <row r="2191" spans="1:7" x14ac:dyDescent="0.35">
      <c r="A2191" s="1">
        <v>43417</v>
      </c>
      <c r="B2191">
        <v>6429.2</v>
      </c>
      <c r="C2191">
        <v>6435</v>
      </c>
      <c r="D2191">
        <v>6466.8</v>
      </c>
      <c r="E2191">
        <v>6386.7</v>
      </c>
      <c r="F2191" t="s">
        <v>2101</v>
      </c>
      <c r="G2191">
        <v>-8.9999999999999998E-4</v>
      </c>
    </row>
    <row r="2192" spans="1:7" x14ac:dyDescent="0.35">
      <c r="A2192" s="1">
        <v>43416</v>
      </c>
      <c r="B2192">
        <v>6435</v>
      </c>
      <c r="C2192">
        <v>6445</v>
      </c>
      <c r="D2192">
        <v>6475.9</v>
      </c>
      <c r="E2192">
        <v>6409.4</v>
      </c>
      <c r="F2192" t="s">
        <v>2102</v>
      </c>
      <c r="G2192">
        <v>-1.6999999999999999E-3</v>
      </c>
    </row>
    <row r="2193" spans="1:7" x14ac:dyDescent="0.35">
      <c r="A2193" s="1">
        <v>43415</v>
      </c>
      <c r="B2193">
        <v>6446.1</v>
      </c>
      <c r="C2193">
        <v>6427.1</v>
      </c>
      <c r="D2193">
        <v>6451.7</v>
      </c>
      <c r="E2193">
        <v>6359</v>
      </c>
      <c r="F2193" t="s">
        <v>2103</v>
      </c>
      <c r="G2193">
        <v>3.0000000000000001E-3</v>
      </c>
    </row>
    <row r="2194" spans="1:7" x14ac:dyDescent="0.35">
      <c r="A2194" s="1">
        <v>43414</v>
      </c>
      <c r="B2194">
        <v>6427.1</v>
      </c>
      <c r="C2194">
        <v>6411.9</v>
      </c>
      <c r="D2194">
        <v>6461.7</v>
      </c>
      <c r="E2194">
        <v>6411.7</v>
      </c>
      <c r="F2194" t="s">
        <v>2104</v>
      </c>
      <c r="G2194">
        <v>2.3999999999999998E-3</v>
      </c>
    </row>
    <row r="2195" spans="1:7" x14ac:dyDescent="0.35">
      <c r="A2195" s="1">
        <v>43413</v>
      </c>
      <c r="B2195">
        <v>6412</v>
      </c>
      <c r="C2195">
        <v>6473.8</v>
      </c>
      <c r="D2195">
        <v>6496.1</v>
      </c>
      <c r="E2195">
        <v>6390</v>
      </c>
      <c r="F2195" t="s">
        <v>2105</v>
      </c>
      <c r="G2195">
        <v>-9.5999999999999992E-3</v>
      </c>
    </row>
    <row r="2196" spans="1:7" x14ac:dyDescent="0.35">
      <c r="A2196" s="1">
        <v>43412</v>
      </c>
      <c r="B2196">
        <v>6474</v>
      </c>
      <c r="C2196">
        <v>6565.3</v>
      </c>
      <c r="D2196">
        <v>6577.3</v>
      </c>
      <c r="E2196">
        <v>6466.3</v>
      </c>
      <c r="F2196" t="s">
        <v>2106</v>
      </c>
      <c r="G2196">
        <v>-1.3899999999999999E-2</v>
      </c>
    </row>
    <row r="2197" spans="1:7" x14ac:dyDescent="0.35">
      <c r="A2197" s="1">
        <v>43411</v>
      </c>
      <c r="B2197">
        <v>6565.3</v>
      </c>
      <c r="C2197">
        <v>6503.1</v>
      </c>
      <c r="D2197">
        <v>6594.3</v>
      </c>
      <c r="E2197">
        <v>6502</v>
      </c>
      <c r="F2197" t="s">
        <v>2107</v>
      </c>
      <c r="G2197">
        <v>9.5999999999999992E-3</v>
      </c>
    </row>
    <row r="2198" spans="1:7" x14ac:dyDescent="0.35">
      <c r="A2198" s="1">
        <v>43410</v>
      </c>
      <c r="B2198">
        <v>6502.8</v>
      </c>
      <c r="C2198">
        <v>6460.4</v>
      </c>
      <c r="D2198">
        <v>6509.6</v>
      </c>
      <c r="E2198">
        <v>6441.6</v>
      </c>
      <c r="F2198" t="s">
        <v>2108</v>
      </c>
      <c r="G2198">
        <v>6.7000000000000002E-3</v>
      </c>
    </row>
    <row r="2199" spans="1:7" x14ac:dyDescent="0.35">
      <c r="A2199" s="1">
        <v>43409</v>
      </c>
      <c r="B2199">
        <v>6459.7</v>
      </c>
      <c r="C2199">
        <v>6478.2</v>
      </c>
      <c r="D2199">
        <v>6489.2</v>
      </c>
      <c r="E2199">
        <v>6431.7</v>
      </c>
      <c r="F2199" t="s">
        <v>1297</v>
      </c>
      <c r="G2199">
        <v>-2.8999999999999998E-3</v>
      </c>
    </row>
    <row r="2200" spans="1:7" x14ac:dyDescent="0.35">
      <c r="A2200" s="1">
        <v>43408</v>
      </c>
      <c r="B2200">
        <v>6478.2</v>
      </c>
      <c r="C2200">
        <v>6386.2</v>
      </c>
      <c r="D2200">
        <v>6508.9</v>
      </c>
      <c r="E2200">
        <v>6359.7</v>
      </c>
      <c r="F2200" t="s">
        <v>2109</v>
      </c>
      <c r="G2200">
        <v>1.44E-2</v>
      </c>
    </row>
    <row r="2201" spans="1:7" x14ac:dyDescent="0.35">
      <c r="A2201" s="1">
        <v>43407</v>
      </c>
      <c r="B2201">
        <v>6386.2</v>
      </c>
      <c r="C2201">
        <v>6424.5</v>
      </c>
      <c r="D2201">
        <v>6429.5</v>
      </c>
      <c r="E2201">
        <v>6346.2</v>
      </c>
      <c r="F2201" t="s">
        <v>1163</v>
      </c>
      <c r="G2201">
        <v>-6.0000000000000001E-3</v>
      </c>
    </row>
    <row r="2202" spans="1:7" x14ac:dyDescent="0.35">
      <c r="A2202" s="1">
        <v>43406</v>
      </c>
      <c r="B2202">
        <v>6424.7</v>
      </c>
      <c r="C2202">
        <v>6400.5</v>
      </c>
      <c r="D2202">
        <v>6444.3</v>
      </c>
      <c r="E2202">
        <v>6390.9</v>
      </c>
      <c r="F2202" t="s">
        <v>2110</v>
      </c>
      <c r="G2202">
        <v>3.8E-3</v>
      </c>
    </row>
    <row r="2203" spans="1:7" x14ac:dyDescent="0.35">
      <c r="A2203" s="1">
        <v>43405</v>
      </c>
      <c r="B2203">
        <v>6400.5</v>
      </c>
      <c r="C2203">
        <v>6365.9</v>
      </c>
      <c r="D2203">
        <v>6421.8</v>
      </c>
      <c r="E2203">
        <v>6354.2</v>
      </c>
      <c r="F2203" t="s">
        <v>2111</v>
      </c>
      <c r="G2203">
        <v>5.4000000000000003E-3</v>
      </c>
    </row>
    <row r="2204" spans="1:7" x14ac:dyDescent="0.35">
      <c r="A2204" s="1">
        <v>43404</v>
      </c>
      <c r="B2204">
        <v>6365.9</v>
      </c>
      <c r="C2204">
        <v>6327.9</v>
      </c>
      <c r="D2204">
        <v>6405.7</v>
      </c>
      <c r="E2204">
        <v>6257.8</v>
      </c>
      <c r="F2204" t="s">
        <v>2112</v>
      </c>
      <c r="G2204">
        <v>6.4000000000000003E-3</v>
      </c>
    </row>
    <row r="2205" spans="1:7" x14ac:dyDescent="0.35">
      <c r="A2205" s="1">
        <v>43403</v>
      </c>
      <c r="B2205">
        <v>6325.7</v>
      </c>
      <c r="C2205">
        <v>6336.7</v>
      </c>
      <c r="D2205">
        <v>6469.9</v>
      </c>
      <c r="E2205">
        <v>6316.5</v>
      </c>
      <c r="F2205" t="s">
        <v>2113</v>
      </c>
      <c r="G2205">
        <v>-1.5E-3</v>
      </c>
    </row>
    <row r="2206" spans="1:7" x14ac:dyDescent="0.35">
      <c r="A2206" s="1">
        <v>43402</v>
      </c>
      <c r="B2206">
        <v>6335</v>
      </c>
      <c r="C2206">
        <v>6486.1</v>
      </c>
      <c r="D2206">
        <v>6498.4</v>
      </c>
      <c r="E2206">
        <v>6310.5</v>
      </c>
      <c r="F2206" t="s">
        <v>2114</v>
      </c>
      <c r="G2206">
        <v>-2.3300000000000001E-2</v>
      </c>
    </row>
    <row r="2207" spans="1:7" x14ac:dyDescent="0.35">
      <c r="A2207" s="1">
        <v>43401</v>
      </c>
      <c r="B2207">
        <v>6486.1</v>
      </c>
      <c r="C2207">
        <v>6494.6</v>
      </c>
      <c r="D2207">
        <v>6502.2</v>
      </c>
      <c r="E2207">
        <v>6461.2</v>
      </c>
      <c r="F2207" t="s">
        <v>2115</v>
      </c>
      <c r="G2207">
        <v>-1.1999999999999999E-3</v>
      </c>
    </row>
    <row r="2208" spans="1:7" x14ac:dyDescent="0.35">
      <c r="A2208" s="1">
        <v>43400</v>
      </c>
      <c r="B2208">
        <v>6494.2</v>
      </c>
      <c r="C2208">
        <v>6510</v>
      </c>
      <c r="D2208">
        <v>6534</v>
      </c>
      <c r="E2208">
        <v>6473.7</v>
      </c>
      <c r="F2208" t="s">
        <v>2116</v>
      </c>
      <c r="G2208">
        <v>-2.3999999999999998E-3</v>
      </c>
    </row>
    <row r="2209" spans="1:7" x14ac:dyDescent="0.35">
      <c r="A2209" s="1">
        <v>43399</v>
      </c>
      <c r="B2209">
        <v>6510</v>
      </c>
      <c r="C2209">
        <v>6507</v>
      </c>
      <c r="D2209">
        <v>6570.5</v>
      </c>
      <c r="E2209">
        <v>6498.5</v>
      </c>
      <c r="F2209" t="s">
        <v>2117</v>
      </c>
      <c r="G2209">
        <v>5.0000000000000001E-4</v>
      </c>
    </row>
    <row r="2210" spans="1:7" x14ac:dyDescent="0.35">
      <c r="A2210" s="1">
        <v>43398</v>
      </c>
      <c r="B2210">
        <v>6507</v>
      </c>
      <c r="C2210">
        <v>6532.5</v>
      </c>
      <c r="D2210">
        <v>6544.8</v>
      </c>
      <c r="E2210">
        <v>6491.5</v>
      </c>
      <c r="F2210" t="s">
        <v>2118</v>
      </c>
      <c r="G2210">
        <v>-3.5999999999999999E-3</v>
      </c>
    </row>
    <row r="2211" spans="1:7" x14ac:dyDescent="0.35">
      <c r="A2211" s="1">
        <v>43397</v>
      </c>
      <c r="B2211">
        <v>6530.7</v>
      </c>
      <c r="C2211">
        <v>6531.2</v>
      </c>
      <c r="D2211">
        <v>6593.8</v>
      </c>
      <c r="E2211">
        <v>6522.6</v>
      </c>
      <c r="F2211" t="s">
        <v>2119</v>
      </c>
      <c r="G2211">
        <v>2.9999999999999997E-4</v>
      </c>
    </row>
    <row r="2212" spans="1:7" x14ac:dyDescent="0.35">
      <c r="A2212" s="1">
        <v>43396</v>
      </c>
      <c r="B2212">
        <v>6528.7</v>
      </c>
      <c r="C2212">
        <v>6558.6</v>
      </c>
      <c r="D2212">
        <v>6573.6</v>
      </c>
      <c r="E2212">
        <v>6500.5</v>
      </c>
      <c r="F2212" t="s">
        <v>2120</v>
      </c>
      <c r="G2212">
        <v>-4.1000000000000003E-3</v>
      </c>
    </row>
    <row r="2213" spans="1:7" x14ac:dyDescent="0.35">
      <c r="A2213" s="1">
        <v>43395</v>
      </c>
      <c r="B2213">
        <v>6555.8</v>
      </c>
      <c r="C2213">
        <v>6583</v>
      </c>
      <c r="D2213">
        <v>6612.7</v>
      </c>
      <c r="E2213">
        <v>6529.5</v>
      </c>
      <c r="F2213" t="s">
        <v>2121</v>
      </c>
      <c r="G2213">
        <v>-4.1000000000000003E-3</v>
      </c>
    </row>
    <row r="2214" spans="1:7" x14ac:dyDescent="0.35">
      <c r="A2214" s="1">
        <v>43394</v>
      </c>
      <c r="B2214">
        <v>6583</v>
      </c>
      <c r="C2214">
        <v>6575.9</v>
      </c>
      <c r="D2214">
        <v>6643.1</v>
      </c>
      <c r="E2214">
        <v>6568</v>
      </c>
      <c r="F2214" t="s">
        <v>2122</v>
      </c>
      <c r="G2214">
        <v>1.6000000000000001E-3</v>
      </c>
    </row>
    <row r="2215" spans="1:7" x14ac:dyDescent="0.35">
      <c r="A2215" s="1">
        <v>43393</v>
      </c>
      <c r="B2215">
        <v>6572.2</v>
      </c>
      <c r="C2215">
        <v>6511.7</v>
      </c>
      <c r="D2215">
        <v>6593.7</v>
      </c>
      <c r="E2215">
        <v>6495.9</v>
      </c>
      <c r="F2215" t="s">
        <v>2123</v>
      </c>
      <c r="G2215">
        <v>9.1999999999999998E-3</v>
      </c>
    </row>
    <row r="2216" spans="1:7" x14ac:dyDescent="0.35">
      <c r="A2216" s="1">
        <v>43392</v>
      </c>
      <c r="B2216">
        <v>6512</v>
      </c>
      <c r="C2216">
        <v>6576.4</v>
      </c>
      <c r="D2216">
        <v>6603.2</v>
      </c>
      <c r="E2216">
        <v>6506.9</v>
      </c>
      <c r="F2216" t="s">
        <v>2124</v>
      </c>
      <c r="G2216">
        <v>-9.4000000000000004E-3</v>
      </c>
    </row>
    <row r="2217" spans="1:7" x14ac:dyDescent="0.35">
      <c r="A2217" s="1">
        <v>43391</v>
      </c>
      <c r="B2217">
        <v>6574.1</v>
      </c>
      <c r="C2217">
        <v>6690.1</v>
      </c>
      <c r="D2217">
        <v>6736.3</v>
      </c>
      <c r="E2217">
        <v>6530.6</v>
      </c>
      <c r="F2217" t="s">
        <v>2125</v>
      </c>
      <c r="G2217">
        <v>-1.6799999999999999E-2</v>
      </c>
    </row>
    <row r="2218" spans="1:7" x14ac:dyDescent="0.35">
      <c r="A2218" s="1">
        <v>43390</v>
      </c>
      <c r="B2218">
        <v>6686.6</v>
      </c>
      <c r="C2218">
        <v>6718.9</v>
      </c>
      <c r="D2218">
        <v>6745.9</v>
      </c>
      <c r="E2218">
        <v>6637.8</v>
      </c>
      <c r="F2218" t="s">
        <v>2126</v>
      </c>
      <c r="G2218">
        <v>-2.8E-3</v>
      </c>
    </row>
    <row r="2219" spans="1:7" x14ac:dyDescent="0.35">
      <c r="A2219" s="1">
        <v>43389</v>
      </c>
      <c r="B2219">
        <v>6705.3</v>
      </c>
      <c r="C2219">
        <v>6712.4</v>
      </c>
      <c r="D2219">
        <v>6836.7</v>
      </c>
      <c r="E2219">
        <v>6645.4</v>
      </c>
      <c r="F2219" t="s">
        <v>2127</v>
      </c>
      <c r="G2219">
        <v>8.0000000000000004E-4</v>
      </c>
    </row>
    <row r="2220" spans="1:7" x14ac:dyDescent="0.35">
      <c r="A2220" s="1">
        <v>43388</v>
      </c>
      <c r="B2220">
        <v>6699.8</v>
      </c>
      <c r="C2220">
        <v>6326.8</v>
      </c>
      <c r="D2220">
        <v>7358.4</v>
      </c>
      <c r="E2220">
        <v>6300.2</v>
      </c>
      <c r="F2220" t="s">
        <v>2128</v>
      </c>
      <c r="G2220">
        <v>5.8999999999999997E-2</v>
      </c>
    </row>
    <row r="2221" spans="1:7" x14ac:dyDescent="0.35">
      <c r="A2221" s="1">
        <v>43387</v>
      </c>
      <c r="B2221">
        <v>6326.8</v>
      </c>
      <c r="C2221">
        <v>6321.6</v>
      </c>
      <c r="D2221">
        <v>6390.9</v>
      </c>
      <c r="E2221">
        <v>6300</v>
      </c>
      <c r="F2221" t="s">
        <v>2129</v>
      </c>
      <c r="G2221">
        <v>8.0000000000000004E-4</v>
      </c>
    </row>
    <row r="2222" spans="1:7" x14ac:dyDescent="0.35">
      <c r="A2222" s="1">
        <v>43386</v>
      </c>
      <c r="B2222">
        <v>6321.7</v>
      </c>
      <c r="C2222">
        <v>6291.3</v>
      </c>
      <c r="D2222">
        <v>6329.3</v>
      </c>
      <c r="E2222">
        <v>6282.8</v>
      </c>
      <c r="F2222" t="s">
        <v>2130</v>
      </c>
      <c r="G2222">
        <v>4.7999999999999996E-3</v>
      </c>
    </row>
    <row r="2223" spans="1:7" x14ac:dyDescent="0.35">
      <c r="A2223" s="1">
        <v>43385</v>
      </c>
      <c r="B2223">
        <v>6291.3</v>
      </c>
      <c r="C2223">
        <v>6239.2</v>
      </c>
      <c r="D2223">
        <v>6344.8</v>
      </c>
      <c r="E2223">
        <v>6206.8</v>
      </c>
      <c r="F2223" t="s">
        <v>2131</v>
      </c>
      <c r="G2223">
        <v>8.3999999999999995E-3</v>
      </c>
    </row>
    <row r="2224" spans="1:7" x14ac:dyDescent="0.35">
      <c r="A2224" s="1">
        <v>43384</v>
      </c>
      <c r="B2224">
        <v>6239.1</v>
      </c>
      <c r="C2224">
        <v>6618</v>
      </c>
      <c r="D2224">
        <v>6622.5</v>
      </c>
      <c r="E2224">
        <v>6206.2</v>
      </c>
      <c r="F2224" t="s">
        <v>2132</v>
      </c>
      <c r="G2224">
        <v>-5.7200000000000001E-2</v>
      </c>
    </row>
    <row r="2225" spans="1:7" x14ac:dyDescent="0.35">
      <c r="A2225" s="1">
        <v>43383</v>
      </c>
      <c r="B2225">
        <v>6618</v>
      </c>
      <c r="C2225">
        <v>6650.6</v>
      </c>
      <c r="D2225">
        <v>6653.5</v>
      </c>
      <c r="E2225">
        <v>6526</v>
      </c>
      <c r="F2225" t="s">
        <v>2133</v>
      </c>
      <c r="G2225">
        <v>-4.8999999999999998E-3</v>
      </c>
    </row>
    <row r="2226" spans="1:7" x14ac:dyDescent="0.35">
      <c r="A2226" s="1">
        <v>43382</v>
      </c>
      <c r="B2226">
        <v>6650.8</v>
      </c>
      <c r="C2226">
        <v>6669.6</v>
      </c>
      <c r="D2226">
        <v>6678.9</v>
      </c>
      <c r="E2226">
        <v>6613.3</v>
      </c>
      <c r="F2226" t="s">
        <v>2134</v>
      </c>
      <c r="G2226">
        <v>-2.8E-3</v>
      </c>
    </row>
    <row r="2227" spans="1:7" x14ac:dyDescent="0.35">
      <c r="A2227" s="1">
        <v>43381</v>
      </c>
      <c r="B2227">
        <v>6669.6</v>
      </c>
      <c r="C2227">
        <v>6611</v>
      </c>
      <c r="D2227">
        <v>6699.5</v>
      </c>
      <c r="E2227">
        <v>6589.9</v>
      </c>
      <c r="F2227" t="s">
        <v>2135</v>
      </c>
      <c r="G2227">
        <v>8.8999999999999999E-3</v>
      </c>
    </row>
    <row r="2228" spans="1:7" x14ac:dyDescent="0.35">
      <c r="A2228" s="1">
        <v>43380</v>
      </c>
      <c r="B2228">
        <v>6611</v>
      </c>
      <c r="C2228">
        <v>6596.3</v>
      </c>
      <c r="D2228">
        <v>6633.9</v>
      </c>
      <c r="E2228">
        <v>6523.8</v>
      </c>
      <c r="F2228" t="s">
        <v>2136</v>
      </c>
      <c r="G2228">
        <v>2.2000000000000001E-3</v>
      </c>
    </row>
    <row r="2229" spans="1:7" x14ac:dyDescent="0.35">
      <c r="A2229" s="1">
        <v>43379</v>
      </c>
      <c r="B2229">
        <v>6596.3</v>
      </c>
      <c r="C2229">
        <v>6639.1</v>
      </c>
      <c r="D2229">
        <v>6661.5</v>
      </c>
      <c r="E2229">
        <v>6550.4</v>
      </c>
      <c r="F2229" t="s">
        <v>2137</v>
      </c>
      <c r="G2229">
        <v>-6.4999999999999997E-3</v>
      </c>
    </row>
    <row r="2230" spans="1:7" x14ac:dyDescent="0.35">
      <c r="A2230" s="1">
        <v>43378</v>
      </c>
      <c r="B2230">
        <v>6639.1</v>
      </c>
      <c r="C2230">
        <v>6584.2</v>
      </c>
      <c r="D2230">
        <v>6682.3</v>
      </c>
      <c r="E2230">
        <v>6537.6</v>
      </c>
      <c r="F2230" t="s">
        <v>2138</v>
      </c>
      <c r="G2230">
        <v>8.3000000000000001E-3</v>
      </c>
    </row>
    <row r="2231" spans="1:7" x14ac:dyDescent="0.35">
      <c r="A2231" s="1">
        <v>43377</v>
      </c>
      <c r="B2231">
        <v>6584.2</v>
      </c>
      <c r="C2231">
        <v>6509.2</v>
      </c>
      <c r="D2231">
        <v>6653</v>
      </c>
      <c r="E2231">
        <v>6487.8</v>
      </c>
      <c r="F2231" t="s">
        <v>2139</v>
      </c>
      <c r="G2231">
        <v>1.17E-2</v>
      </c>
    </row>
    <row r="2232" spans="1:7" x14ac:dyDescent="0.35">
      <c r="A2232" s="1">
        <v>43376</v>
      </c>
      <c r="B2232">
        <v>6507.8</v>
      </c>
      <c r="C2232">
        <v>6549.9</v>
      </c>
      <c r="D2232">
        <v>6563.5</v>
      </c>
      <c r="E2232">
        <v>6429.6</v>
      </c>
      <c r="F2232" t="s">
        <v>2140</v>
      </c>
      <c r="G2232">
        <v>-6.4000000000000003E-3</v>
      </c>
    </row>
    <row r="2233" spans="1:7" x14ac:dyDescent="0.35">
      <c r="A2233" s="1">
        <v>43375</v>
      </c>
      <c r="B2233">
        <v>6549.9</v>
      </c>
      <c r="C2233">
        <v>6608.2</v>
      </c>
      <c r="D2233">
        <v>6645.7</v>
      </c>
      <c r="E2233">
        <v>6034.9</v>
      </c>
      <c r="F2233" t="s">
        <v>2138</v>
      </c>
      <c r="G2233">
        <v>-8.8000000000000005E-3</v>
      </c>
    </row>
    <row r="2234" spans="1:7" x14ac:dyDescent="0.35">
      <c r="A2234" s="1">
        <v>43374</v>
      </c>
      <c r="B2234">
        <v>6608.2</v>
      </c>
      <c r="C2234">
        <v>6635.2</v>
      </c>
      <c r="D2234">
        <v>6674.7</v>
      </c>
      <c r="E2234">
        <v>6072.7</v>
      </c>
      <c r="F2234" t="s">
        <v>2141</v>
      </c>
      <c r="G2234">
        <v>-4.1000000000000003E-3</v>
      </c>
    </row>
    <row r="2235" spans="1:7" x14ac:dyDescent="0.35">
      <c r="A2235" s="1">
        <v>43373</v>
      </c>
      <c r="B2235">
        <v>6635.2</v>
      </c>
      <c r="C2235">
        <v>6603.9</v>
      </c>
      <c r="D2235">
        <v>6673.9</v>
      </c>
      <c r="E2235">
        <v>6533.5</v>
      </c>
      <c r="F2235" t="s">
        <v>2138</v>
      </c>
      <c r="G2235">
        <v>4.7000000000000002E-3</v>
      </c>
    </row>
    <row r="2236" spans="1:7" x14ac:dyDescent="0.35">
      <c r="A2236" s="1">
        <v>43372</v>
      </c>
      <c r="B2236">
        <v>6603.9</v>
      </c>
      <c r="C2236">
        <v>6633.9</v>
      </c>
      <c r="D2236">
        <v>6648.4</v>
      </c>
      <c r="E2236">
        <v>6464.4</v>
      </c>
      <c r="F2236" t="s">
        <v>2142</v>
      </c>
      <c r="G2236">
        <v>-4.7999999999999996E-3</v>
      </c>
    </row>
    <row r="2237" spans="1:7" x14ac:dyDescent="0.35">
      <c r="A2237" s="1">
        <v>43371</v>
      </c>
      <c r="B2237">
        <v>6636</v>
      </c>
      <c r="C2237">
        <v>6685.7</v>
      </c>
      <c r="D2237">
        <v>6809.2</v>
      </c>
      <c r="E2237">
        <v>6538.6</v>
      </c>
      <c r="F2237" t="s">
        <v>2143</v>
      </c>
      <c r="G2237">
        <v>-7.9000000000000008E-3</v>
      </c>
    </row>
    <row r="2238" spans="1:7" x14ac:dyDescent="0.35">
      <c r="A2238" s="1">
        <v>43370</v>
      </c>
      <c r="B2238">
        <v>6689.2</v>
      </c>
      <c r="C2238">
        <v>6463.7</v>
      </c>
      <c r="D2238">
        <v>6738.3</v>
      </c>
      <c r="E2238">
        <v>6428.8</v>
      </c>
      <c r="F2238" t="s">
        <v>2138</v>
      </c>
      <c r="G2238">
        <v>3.4200000000000001E-2</v>
      </c>
    </row>
    <row r="2239" spans="1:7" x14ac:dyDescent="0.35">
      <c r="A2239" s="1">
        <v>43369</v>
      </c>
      <c r="B2239">
        <v>6468.1</v>
      </c>
      <c r="C2239">
        <v>6443</v>
      </c>
      <c r="D2239">
        <v>6551.9</v>
      </c>
      <c r="E2239">
        <v>6384.1</v>
      </c>
      <c r="F2239" t="s">
        <v>2144</v>
      </c>
      <c r="G2239">
        <v>3.5999999999999999E-3</v>
      </c>
    </row>
    <row r="2240" spans="1:7" x14ac:dyDescent="0.35">
      <c r="A2240" s="1">
        <v>43368</v>
      </c>
      <c r="B2240">
        <v>6445.1</v>
      </c>
      <c r="C2240">
        <v>6590.6</v>
      </c>
      <c r="D2240">
        <v>6590.6</v>
      </c>
      <c r="E2240">
        <v>5977</v>
      </c>
      <c r="F2240" t="s">
        <v>2145</v>
      </c>
      <c r="G2240">
        <v>-2.1100000000000001E-2</v>
      </c>
    </row>
    <row r="2241" spans="1:7" x14ac:dyDescent="0.35">
      <c r="A2241" s="1">
        <v>43367</v>
      </c>
      <c r="B2241">
        <v>6584.1</v>
      </c>
      <c r="C2241">
        <v>6713.3</v>
      </c>
      <c r="D2241">
        <v>6728.1</v>
      </c>
      <c r="E2241">
        <v>6559.1</v>
      </c>
      <c r="F2241" t="s">
        <v>2146</v>
      </c>
      <c r="G2241">
        <v>-1.7899999999999999E-2</v>
      </c>
    </row>
    <row r="2242" spans="1:7" x14ac:dyDescent="0.35">
      <c r="A2242" s="1">
        <v>43366</v>
      </c>
      <c r="B2242">
        <v>6704.1</v>
      </c>
      <c r="C2242">
        <v>6729.6</v>
      </c>
      <c r="D2242">
        <v>6789.4</v>
      </c>
      <c r="E2242">
        <v>6666.4</v>
      </c>
      <c r="F2242" t="s">
        <v>2145</v>
      </c>
      <c r="G2242">
        <v>-3.8E-3</v>
      </c>
    </row>
    <row r="2243" spans="1:7" x14ac:dyDescent="0.35">
      <c r="A2243" s="1">
        <v>43365</v>
      </c>
      <c r="B2243">
        <v>6729.6</v>
      </c>
      <c r="C2243">
        <v>6766.7</v>
      </c>
      <c r="D2243">
        <v>6833.3</v>
      </c>
      <c r="E2243">
        <v>6635.5</v>
      </c>
      <c r="F2243" t="s">
        <v>2147</v>
      </c>
      <c r="G2243">
        <v>-5.4999999999999997E-3</v>
      </c>
    </row>
    <row r="2244" spans="1:7" x14ac:dyDescent="0.35">
      <c r="A2244" s="1">
        <v>43364</v>
      </c>
      <c r="B2244">
        <v>6766.7</v>
      </c>
      <c r="C2244">
        <v>6490.9</v>
      </c>
      <c r="D2244">
        <v>6780.5</v>
      </c>
      <c r="E2244">
        <v>6489.8</v>
      </c>
      <c r="F2244" t="s">
        <v>2148</v>
      </c>
      <c r="G2244">
        <v>4.2799999999999998E-2</v>
      </c>
    </row>
    <row r="2245" spans="1:7" x14ac:dyDescent="0.35">
      <c r="A2245" s="1">
        <v>43363</v>
      </c>
      <c r="B2245">
        <v>6489.2</v>
      </c>
      <c r="C2245">
        <v>6390.4</v>
      </c>
      <c r="D2245">
        <v>6537.5</v>
      </c>
      <c r="E2245">
        <v>6346.4</v>
      </c>
      <c r="F2245" t="s">
        <v>2149</v>
      </c>
      <c r="G2245">
        <v>1.55E-2</v>
      </c>
    </row>
    <row r="2246" spans="1:7" x14ac:dyDescent="0.35">
      <c r="A2246" s="1">
        <v>43362</v>
      </c>
      <c r="B2246">
        <v>6390.4</v>
      </c>
      <c r="C2246">
        <v>6342</v>
      </c>
      <c r="D2246">
        <v>6478.7</v>
      </c>
      <c r="E2246">
        <v>6144.5</v>
      </c>
      <c r="F2246" t="s">
        <v>2150</v>
      </c>
      <c r="G2246">
        <v>7.6E-3</v>
      </c>
    </row>
    <row r="2247" spans="1:7" x14ac:dyDescent="0.35">
      <c r="A2247" s="1">
        <v>43361</v>
      </c>
      <c r="B2247">
        <v>6342</v>
      </c>
      <c r="C2247">
        <v>6251.9</v>
      </c>
      <c r="D2247">
        <v>6388.8</v>
      </c>
      <c r="E2247">
        <v>6228.8</v>
      </c>
      <c r="F2247" t="s">
        <v>1995</v>
      </c>
      <c r="G2247">
        <v>1.44E-2</v>
      </c>
    </row>
    <row r="2248" spans="1:7" x14ac:dyDescent="0.35">
      <c r="A2248" s="1">
        <v>43360</v>
      </c>
      <c r="B2248">
        <v>6251.9</v>
      </c>
      <c r="C2248">
        <v>6500.2</v>
      </c>
      <c r="D2248">
        <v>6533.5</v>
      </c>
      <c r="E2248">
        <v>6215.9</v>
      </c>
      <c r="F2248" t="s">
        <v>2151</v>
      </c>
      <c r="G2248">
        <v>-3.8199999999999998E-2</v>
      </c>
    </row>
    <row r="2249" spans="1:7" x14ac:dyDescent="0.35">
      <c r="A2249" s="1">
        <v>43359</v>
      </c>
      <c r="B2249">
        <v>6500.2</v>
      </c>
      <c r="C2249">
        <v>6519</v>
      </c>
      <c r="D2249">
        <v>6520.8</v>
      </c>
      <c r="E2249">
        <v>6406.2</v>
      </c>
      <c r="F2249" t="s">
        <v>2152</v>
      </c>
      <c r="G2249">
        <v>-2.8999999999999998E-3</v>
      </c>
    </row>
    <row r="2250" spans="1:7" x14ac:dyDescent="0.35">
      <c r="A2250" s="1">
        <v>43358</v>
      </c>
      <c r="B2250">
        <v>6519</v>
      </c>
      <c r="C2250">
        <v>6482.6</v>
      </c>
      <c r="D2250">
        <v>6562.9</v>
      </c>
      <c r="E2250">
        <v>6470.3</v>
      </c>
      <c r="F2250" t="s">
        <v>2153</v>
      </c>
      <c r="G2250">
        <v>5.4000000000000003E-3</v>
      </c>
    </row>
    <row r="2251" spans="1:7" x14ac:dyDescent="0.35">
      <c r="A2251" s="1">
        <v>43357</v>
      </c>
      <c r="B2251">
        <v>6483.7</v>
      </c>
      <c r="C2251">
        <v>6482.9</v>
      </c>
      <c r="D2251">
        <v>6579.4</v>
      </c>
      <c r="E2251">
        <v>6412.1</v>
      </c>
      <c r="F2251" t="s">
        <v>2154</v>
      </c>
      <c r="G2251">
        <v>1E-4</v>
      </c>
    </row>
    <row r="2252" spans="1:7" x14ac:dyDescent="0.35">
      <c r="A2252" s="1">
        <v>43356</v>
      </c>
      <c r="B2252">
        <v>6482.9</v>
      </c>
      <c r="C2252">
        <v>6338</v>
      </c>
      <c r="D2252">
        <v>6867.3</v>
      </c>
      <c r="E2252">
        <v>6337.8</v>
      </c>
      <c r="F2252" t="s">
        <v>2155</v>
      </c>
      <c r="G2252">
        <v>2.29E-2</v>
      </c>
    </row>
    <row r="2253" spans="1:7" x14ac:dyDescent="0.35">
      <c r="A2253" s="1">
        <v>43355</v>
      </c>
      <c r="B2253">
        <v>6338</v>
      </c>
      <c r="C2253">
        <v>6293.9</v>
      </c>
      <c r="D2253">
        <v>6353.5</v>
      </c>
      <c r="E2253">
        <v>6204.5</v>
      </c>
      <c r="F2253" t="s">
        <v>2156</v>
      </c>
      <c r="G2253">
        <v>7.0000000000000001E-3</v>
      </c>
    </row>
    <row r="2254" spans="1:7" x14ac:dyDescent="0.35">
      <c r="A2254" s="1">
        <v>43354</v>
      </c>
      <c r="B2254">
        <v>6293.9</v>
      </c>
      <c r="C2254">
        <v>6320.7</v>
      </c>
      <c r="D2254">
        <v>6391.8</v>
      </c>
      <c r="E2254">
        <v>6189.6</v>
      </c>
      <c r="F2254" t="s">
        <v>1970</v>
      </c>
      <c r="G2254">
        <v>-4.3E-3</v>
      </c>
    </row>
    <row r="2255" spans="1:7" x14ac:dyDescent="0.35">
      <c r="A2255" s="1">
        <v>43353</v>
      </c>
      <c r="B2255">
        <v>6321</v>
      </c>
      <c r="C2255">
        <v>6238.5</v>
      </c>
      <c r="D2255">
        <v>6358.5</v>
      </c>
      <c r="E2255">
        <v>6237.3</v>
      </c>
      <c r="F2255" t="s">
        <v>1983</v>
      </c>
      <c r="G2255">
        <v>1.32E-2</v>
      </c>
    </row>
    <row r="2256" spans="1:7" x14ac:dyDescent="0.35">
      <c r="A2256" s="1">
        <v>43352</v>
      </c>
      <c r="B2256">
        <v>6238.5</v>
      </c>
      <c r="C2256">
        <v>6184.3</v>
      </c>
      <c r="D2256">
        <v>6432.6</v>
      </c>
      <c r="E2256">
        <v>6148.8</v>
      </c>
      <c r="F2256" t="s">
        <v>2157</v>
      </c>
      <c r="G2256">
        <v>8.8000000000000005E-3</v>
      </c>
    </row>
    <row r="2257" spans="1:7" x14ac:dyDescent="0.35">
      <c r="A2257" s="1">
        <v>43351</v>
      </c>
      <c r="B2257">
        <v>6184.3</v>
      </c>
      <c r="C2257">
        <v>6390.9</v>
      </c>
      <c r="D2257">
        <v>6484.3</v>
      </c>
      <c r="E2257">
        <v>6132.3</v>
      </c>
      <c r="F2257" t="s">
        <v>1982</v>
      </c>
      <c r="G2257">
        <v>-3.2300000000000002E-2</v>
      </c>
    </row>
    <row r="2258" spans="1:7" x14ac:dyDescent="0.35">
      <c r="A2258" s="1">
        <v>43350</v>
      </c>
      <c r="B2258">
        <v>6390.9</v>
      </c>
      <c r="C2258">
        <v>6514.1</v>
      </c>
      <c r="D2258">
        <v>6540.6</v>
      </c>
      <c r="E2258">
        <v>6316.2</v>
      </c>
      <c r="F2258" t="s">
        <v>1970</v>
      </c>
      <c r="G2258">
        <v>-1.89E-2</v>
      </c>
    </row>
    <row r="2259" spans="1:7" x14ac:dyDescent="0.35">
      <c r="A2259" s="1">
        <v>43349</v>
      </c>
      <c r="B2259">
        <v>6514</v>
      </c>
      <c r="C2259">
        <v>6706.8</v>
      </c>
      <c r="D2259">
        <v>6732.9</v>
      </c>
      <c r="E2259">
        <v>6337.8</v>
      </c>
      <c r="F2259" t="s">
        <v>2158</v>
      </c>
      <c r="G2259">
        <v>-2.87E-2</v>
      </c>
    </row>
    <row r="2260" spans="1:7" x14ac:dyDescent="0.35">
      <c r="A2260" s="1">
        <v>43348</v>
      </c>
      <c r="B2260">
        <v>6706.8</v>
      </c>
      <c r="C2260">
        <v>7377.5</v>
      </c>
      <c r="D2260">
        <v>7407.5</v>
      </c>
      <c r="E2260">
        <v>6691.8</v>
      </c>
      <c r="F2260" t="s">
        <v>2159</v>
      </c>
      <c r="G2260">
        <v>-9.0899999999999995E-2</v>
      </c>
    </row>
    <row r="2261" spans="1:7" x14ac:dyDescent="0.35">
      <c r="A2261" s="1">
        <v>43347</v>
      </c>
      <c r="B2261">
        <v>7377.5</v>
      </c>
      <c r="C2261">
        <v>7264.2</v>
      </c>
      <c r="D2261">
        <v>7409.9</v>
      </c>
      <c r="E2261">
        <v>7234.5</v>
      </c>
      <c r="F2261" t="s">
        <v>2160</v>
      </c>
      <c r="G2261">
        <v>1.5599999999999999E-2</v>
      </c>
    </row>
    <row r="2262" spans="1:7" x14ac:dyDescent="0.35">
      <c r="A2262" s="1">
        <v>43346</v>
      </c>
      <c r="B2262">
        <v>7264.2</v>
      </c>
      <c r="C2262">
        <v>7289.8</v>
      </c>
      <c r="D2262">
        <v>7330.7</v>
      </c>
      <c r="E2262">
        <v>7182.8</v>
      </c>
      <c r="F2262" t="s">
        <v>2161</v>
      </c>
      <c r="G2262">
        <v>-4.1000000000000003E-3</v>
      </c>
    </row>
    <row r="2263" spans="1:7" x14ac:dyDescent="0.35">
      <c r="A2263" s="1">
        <v>43345</v>
      </c>
      <c r="B2263">
        <v>7293.9</v>
      </c>
      <c r="C2263">
        <v>7189.6</v>
      </c>
      <c r="D2263">
        <v>7334.8</v>
      </c>
      <c r="E2263">
        <v>7117.3</v>
      </c>
      <c r="F2263" t="s">
        <v>2162</v>
      </c>
      <c r="G2263">
        <v>1.4500000000000001E-2</v>
      </c>
    </row>
    <row r="2264" spans="1:7" x14ac:dyDescent="0.35">
      <c r="A2264" s="1">
        <v>43344</v>
      </c>
      <c r="B2264">
        <v>7189.6</v>
      </c>
      <c r="C2264">
        <v>7032.4</v>
      </c>
      <c r="D2264">
        <v>7264.3</v>
      </c>
      <c r="E2264">
        <v>7020.4</v>
      </c>
      <c r="F2264" t="s">
        <v>2163</v>
      </c>
      <c r="G2264">
        <v>2.2100000000000002E-2</v>
      </c>
    </row>
    <row r="2265" spans="1:7" x14ac:dyDescent="0.35">
      <c r="A2265" s="1">
        <v>43343</v>
      </c>
      <c r="B2265">
        <v>7033.8</v>
      </c>
      <c r="C2265">
        <v>6993.7</v>
      </c>
      <c r="D2265">
        <v>7080.2</v>
      </c>
      <c r="E2265">
        <v>6698</v>
      </c>
      <c r="F2265" t="s">
        <v>2164</v>
      </c>
      <c r="G2265">
        <v>5.7000000000000002E-3</v>
      </c>
    </row>
    <row r="2266" spans="1:7" x14ac:dyDescent="0.35">
      <c r="A2266" s="1">
        <v>43342</v>
      </c>
      <c r="B2266">
        <v>6993.7</v>
      </c>
      <c r="C2266">
        <v>7029.2</v>
      </c>
      <c r="D2266">
        <v>7050.2</v>
      </c>
      <c r="E2266">
        <v>6798</v>
      </c>
      <c r="F2266" t="s">
        <v>2165</v>
      </c>
      <c r="G2266">
        <v>-5.0000000000000001E-3</v>
      </c>
    </row>
    <row r="2267" spans="1:7" x14ac:dyDescent="0.35">
      <c r="A2267" s="1">
        <v>43341</v>
      </c>
      <c r="B2267">
        <v>7029.1</v>
      </c>
      <c r="C2267">
        <v>7074.6</v>
      </c>
      <c r="D2267">
        <v>7121.4</v>
      </c>
      <c r="E2267">
        <v>6926.7</v>
      </c>
      <c r="F2267" t="s">
        <v>2166</v>
      </c>
      <c r="G2267">
        <v>-6.4000000000000003E-3</v>
      </c>
    </row>
    <row r="2268" spans="1:7" x14ac:dyDescent="0.35">
      <c r="A2268" s="1">
        <v>43340</v>
      </c>
      <c r="B2268">
        <v>7074.6</v>
      </c>
      <c r="C2268">
        <v>6897.6</v>
      </c>
      <c r="D2268">
        <v>7129.7</v>
      </c>
      <c r="E2268">
        <v>6861.2</v>
      </c>
      <c r="F2268" t="s">
        <v>2167</v>
      </c>
      <c r="G2268">
        <v>2.5700000000000001E-2</v>
      </c>
    </row>
    <row r="2269" spans="1:7" x14ac:dyDescent="0.35">
      <c r="A2269" s="1">
        <v>43339</v>
      </c>
      <c r="B2269">
        <v>6897.6</v>
      </c>
      <c r="C2269">
        <v>6712.7</v>
      </c>
      <c r="D2269">
        <v>6902.9</v>
      </c>
      <c r="E2269">
        <v>6650.4</v>
      </c>
      <c r="F2269" t="s">
        <v>2151</v>
      </c>
      <c r="G2269">
        <v>2.75E-2</v>
      </c>
    </row>
    <row r="2270" spans="1:7" x14ac:dyDescent="0.35">
      <c r="A2270" s="1">
        <v>43338</v>
      </c>
      <c r="B2270">
        <v>6712.7</v>
      </c>
      <c r="C2270">
        <v>6734.9</v>
      </c>
      <c r="D2270">
        <v>6892.7</v>
      </c>
      <c r="E2270">
        <v>6573.1</v>
      </c>
      <c r="F2270" t="s">
        <v>2168</v>
      </c>
      <c r="G2270">
        <v>-3.3E-3</v>
      </c>
    </row>
    <row r="2271" spans="1:7" x14ac:dyDescent="0.35">
      <c r="A2271" s="1">
        <v>43337</v>
      </c>
      <c r="B2271">
        <v>6734.8</v>
      </c>
      <c r="C2271">
        <v>6680.6</v>
      </c>
      <c r="D2271">
        <v>6783.4</v>
      </c>
      <c r="E2271">
        <v>6655.3</v>
      </c>
      <c r="F2271" t="s">
        <v>2169</v>
      </c>
      <c r="G2271">
        <v>8.0999999999999996E-3</v>
      </c>
    </row>
    <row r="2272" spans="1:7" x14ac:dyDescent="0.35">
      <c r="A2272" s="1">
        <v>43336</v>
      </c>
      <c r="B2272">
        <v>6680.4</v>
      </c>
      <c r="C2272">
        <v>6521.2</v>
      </c>
      <c r="D2272">
        <v>6721.2</v>
      </c>
      <c r="E2272">
        <v>6472.8</v>
      </c>
      <c r="F2272" t="s">
        <v>2170</v>
      </c>
      <c r="G2272">
        <v>2.4400000000000002E-2</v>
      </c>
    </row>
    <row r="2273" spans="1:7" x14ac:dyDescent="0.35">
      <c r="A2273" s="1">
        <v>43335</v>
      </c>
      <c r="B2273">
        <v>6521.2</v>
      </c>
      <c r="C2273">
        <v>6359.9</v>
      </c>
      <c r="D2273">
        <v>6550.2</v>
      </c>
      <c r="E2273">
        <v>6359.2</v>
      </c>
      <c r="F2273" t="s">
        <v>2171</v>
      </c>
      <c r="G2273">
        <v>2.5399999999999999E-2</v>
      </c>
    </row>
    <row r="2274" spans="1:7" x14ac:dyDescent="0.35">
      <c r="A2274" s="1">
        <v>43334</v>
      </c>
      <c r="B2274">
        <v>6359.6</v>
      </c>
      <c r="C2274">
        <v>6482.2</v>
      </c>
      <c r="D2274">
        <v>6840.8</v>
      </c>
      <c r="E2274">
        <v>6304.8</v>
      </c>
      <c r="F2274" t="s">
        <v>2172</v>
      </c>
      <c r="G2274">
        <v>-1.89E-2</v>
      </c>
    </row>
    <row r="2275" spans="1:7" x14ac:dyDescent="0.35">
      <c r="A2275" s="1">
        <v>43333</v>
      </c>
      <c r="B2275">
        <v>6482.2</v>
      </c>
      <c r="C2275">
        <v>6268.1</v>
      </c>
      <c r="D2275">
        <v>6484.1</v>
      </c>
      <c r="E2275">
        <v>6257.4</v>
      </c>
      <c r="F2275" t="s">
        <v>2173</v>
      </c>
      <c r="G2275">
        <v>3.4099999999999998E-2</v>
      </c>
    </row>
    <row r="2276" spans="1:7" x14ac:dyDescent="0.35">
      <c r="A2276" s="1">
        <v>43332</v>
      </c>
      <c r="B2276">
        <v>6268.1</v>
      </c>
      <c r="C2276">
        <v>6474.2</v>
      </c>
      <c r="D2276">
        <v>6516.4</v>
      </c>
      <c r="E2276">
        <v>6255.9</v>
      </c>
      <c r="F2276" t="s">
        <v>2174</v>
      </c>
      <c r="G2276">
        <v>-3.2899999999999999E-2</v>
      </c>
    </row>
    <row r="2277" spans="1:7" x14ac:dyDescent="0.35">
      <c r="A2277" s="1">
        <v>43331</v>
      </c>
      <c r="B2277">
        <v>6481.5</v>
      </c>
      <c r="C2277">
        <v>6379.1</v>
      </c>
      <c r="D2277">
        <v>6534.8</v>
      </c>
      <c r="E2277">
        <v>6316</v>
      </c>
      <c r="F2277" t="s">
        <v>2175</v>
      </c>
      <c r="G2277">
        <v>1.61E-2</v>
      </c>
    </row>
    <row r="2278" spans="1:7" x14ac:dyDescent="0.35">
      <c r="A2278" s="1">
        <v>43330</v>
      </c>
      <c r="B2278">
        <v>6379.1</v>
      </c>
      <c r="C2278">
        <v>6581.8</v>
      </c>
      <c r="D2278">
        <v>6626.4</v>
      </c>
      <c r="E2278">
        <v>6295.5</v>
      </c>
      <c r="F2278" t="s">
        <v>2176</v>
      </c>
      <c r="G2278">
        <v>-3.0800000000000001E-2</v>
      </c>
    </row>
    <row r="2279" spans="1:7" x14ac:dyDescent="0.35">
      <c r="A2279" s="1">
        <v>43329</v>
      </c>
      <c r="B2279">
        <v>6581.7</v>
      </c>
      <c r="C2279">
        <v>6306.7</v>
      </c>
      <c r="D2279">
        <v>6581.7</v>
      </c>
      <c r="E2279">
        <v>6291.8</v>
      </c>
      <c r="F2279" t="s">
        <v>2154</v>
      </c>
      <c r="G2279">
        <v>4.36E-2</v>
      </c>
    </row>
    <row r="2280" spans="1:7" x14ac:dyDescent="0.35">
      <c r="A2280" s="1">
        <v>43328</v>
      </c>
      <c r="B2280">
        <v>6306.7</v>
      </c>
      <c r="C2280">
        <v>6256.9</v>
      </c>
      <c r="D2280">
        <v>6470.9</v>
      </c>
      <c r="E2280">
        <v>6249.8</v>
      </c>
      <c r="F2280" t="s">
        <v>2177</v>
      </c>
      <c r="G2280">
        <v>8.0000000000000002E-3</v>
      </c>
    </row>
    <row r="2281" spans="1:7" x14ac:dyDescent="0.35">
      <c r="A2281" s="1">
        <v>43327</v>
      </c>
      <c r="B2281">
        <v>6256.9</v>
      </c>
      <c r="C2281">
        <v>6190.2</v>
      </c>
      <c r="D2281">
        <v>6592.8</v>
      </c>
      <c r="E2281">
        <v>6177.9</v>
      </c>
      <c r="F2281" t="s">
        <v>2165</v>
      </c>
      <c r="G2281">
        <v>1.0800000000000001E-2</v>
      </c>
    </row>
    <row r="2282" spans="1:7" x14ac:dyDescent="0.35">
      <c r="A2282" s="1">
        <v>43326</v>
      </c>
      <c r="B2282">
        <v>6190.2</v>
      </c>
      <c r="C2282">
        <v>6255.3</v>
      </c>
      <c r="D2282">
        <v>6255.3</v>
      </c>
      <c r="E2282">
        <v>5898.3</v>
      </c>
      <c r="F2282" t="s">
        <v>2178</v>
      </c>
      <c r="G2282">
        <v>-1.04E-2</v>
      </c>
    </row>
    <row r="2283" spans="1:7" x14ac:dyDescent="0.35">
      <c r="A2283" s="1">
        <v>43325</v>
      </c>
      <c r="B2283">
        <v>6255.3</v>
      </c>
      <c r="C2283">
        <v>6313</v>
      </c>
      <c r="D2283">
        <v>6524.1</v>
      </c>
      <c r="E2283">
        <v>6159.6</v>
      </c>
      <c r="F2283" t="s">
        <v>2179</v>
      </c>
      <c r="G2283">
        <v>-9.1000000000000004E-3</v>
      </c>
    </row>
    <row r="2284" spans="1:7" x14ac:dyDescent="0.35">
      <c r="A2284" s="1">
        <v>43324</v>
      </c>
      <c r="B2284">
        <v>6313</v>
      </c>
      <c r="C2284">
        <v>6232.1</v>
      </c>
      <c r="D2284">
        <v>6453</v>
      </c>
      <c r="E2284">
        <v>6169.8</v>
      </c>
      <c r="F2284" t="s">
        <v>2180</v>
      </c>
      <c r="G2284">
        <v>1.3100000000000001E-2</v>
      </c>
    </row>
    <row r="2285" spans="1:7" x14ac:dyDescent="0.35">
      <c r="A2285" s="1">
        <v>43323</v>
      </c>
      <c r="B2285">
        <v>6231.6</v>
      </c>
      <c r="C2285">
        <v>6152.8</v>
      </c>
      <c r="D2285">
        <v>6469.6</v>
      </c>
      <c r="E2285">
        <v>6009.8</v>
      </c>
      <c r="F2285" t="s">
        <v>2181</v>
      </c>
      <c r="G2285">
        <v>1.29E-2</v>
      </c>
    </row>
    <row r="2286" spans="1:7" x14ac:dyDescent="0.35">
      <c r="A2286" s="1">
        <v>43322</v>
      </c>
      <c r="B2286">
        <v>6152.3</v>
      </c>
      <c r="C2286">
        <v>6539.5</v>
      </c>
      <c r="D2286">
        <v>6570.2</v>
      </c>
      <c r="E2286">
        <v>6043.4</v>
      </c>
      <c r="F2286" t="s">
        <v>2182</v>
      </c>
      <c r="G2286">
        <v>-5.91E-2</v>
      </c>
    </row>
    <row r="2287" spans="1:7" x14ac:dyDescent="0.35">
      <c r="A2287" s="1">
        <v>43321</v>
      </c>
      <c r="B2287">
        <v>6538.8</v>
      </c>
      <c r="C2287">
        <v>6283.7</v>
      </c>
      <c r="D2287">
        <v>6620.2</v>
      </c>
      <c r="E2287">
        <v>6197</v>
      </c>
      <c r="F2287" t="s">
        <v>2183</v>
      </c>
      <c r="G2287">
        <v>4.0599999999999997E-2</v>
      </c>
    </row>
    <row r="2288" spans="1:7" x14ac:dyDescent="0.35">
      <c r="A2288" s="1">
        <v>43320</v>
      </c>
      <c r="B2288">
        <v>6283.6</v>
      </c>
      <c r="C2288">
        <v>6725.2</v>
      </c>
      <c r="D2288">
        <v>6725.2</v>
      </c>
      <c r="E2288">
        <v>6138.8</v>
      </c>
      <c r="F2288" t="s">
        <v>2184</v>
      </c>
      <c r="G2288">
        <v>-6.5600000000000006E-2</v>
      </c>
    </row>
    <row r="2289" spans="1:7" x14ac:dyDescent="0.35">
      <c r="A2289" s="1">
        <v>43319</v>
      </c>
      <c r="B2289">
        <v>6724.9</v>
      </c>
      <c r="C2289">
        <v>6943.6</v>
      </c>
      <c r="D2289">
        <v>7149.7</v>
      </c>
      <c r="E2289">
        <v>6689.9</v>
      </c>
      <c r="F2289" t="s">
        <v>2185</v>
      </c>
      <c r="G2289">
        <v>-3.15E-2</v>
      </c>
    </row>
    <row r="2290" spans="1:7" x14ac:dyDescent="0.35">
      <c r="A2290" s="1">
        <v>43318</v>
      </c>
      <c r="B2290">
        <v>6943.6</v>
      </c>
      <c r="C2290">
        <v>7027.8</v>
      </c>
      <c r="D2290">
        <v>7143.6</v>
      </c>
      <c r="E2290">
        <v>6852.5</v>
      </c>
      <c r="F2290" t="s">
        <v>2186</v>
      </c>
      <c r="G2290">
        <v>-1.1900000000000001E-2</v>
      </c>
    </row>
    <row r="2291" spans="1:7" x14ac:dyDescent="0.35">
      <c r="A2291" s="1">
        <v>43317</v>
      </c>
      <c r="B2291">
        <v>7027.1</v>
      </c>
      <c r="C2291">
        <v>7014</v>
      </c>
      <c r="D2291">
        <v>7087.6</v>
      </c>
      <c r="E2291">
        <v>6887.9</v>
      </c>
      <c r="F2291" t="s">
        <v>2187</v>
      </c>
      <c r="G2291">
        <v>1.8E-3</v>
      </c>
    </row>
    <row r="2292" spans="1:7" x14ac:dyDescent="0.35">
      <c r="A2292" s="1">
        <v>43316</v>
      </c>
      <c r="B2292">
        <v>7014.3</v>
      </c>
      <c r="C2292">
        <v>7418.9</v>
      </c>
      <c r="D2292">
        <v>7484.2</v>
      </c>
      <c r="E2292">
        <v>6949.7</v>
      </c>
      <c r="F2292" t="s">
        <v>2188</v>
      </c>
      <c r="G2292">
        <v>-5.4600000000000003E-2</v>
      </c>
    </row>
    <row r="2293" spans="1:7" x14ac:dyDescent="0.35">
      <c r="A2293" s="1">
        <v>43315</v>
      </c>
      <c r="B2293">
        <v>7419</v>
      </c>
      <c r="C2293">
        <v>7535.6</v>
      </c>
      <c r="D2293">
        <v>7535.6</v>
      </c>
      <c r="E2293">
        <v>7293.5</v>
      </c>
      <c r="F2293" t="s">
        <v>2189</v>
      </c>
      <c r="G2293">
        <v>-1.55E-2</v>
      </c>
    </row>
    <row r="2294" spans="1:7" x14ac:dyDescent="0.35">
      <c r="A2294" s="1">
        <v>43314</v>
      </c>
      <c r="B2294">
        <v>7535.6</v>
      </c>
      <c r="C2294">
        <v>7606.4</v>
      </c>
      <c r="D2294">
        <v>7701.4</v>
      </c>
      <c r="E2294">
        <v>7470.6</v>
      </c>
      <c r="F2294" t="s">
        <v>2190</v>
      </c>
      <c r="G2294">
        <v>-9.2999999999999992E-3</v>
      </c>
    </row>
    <row r="2295" spans="1:7" x14ac:dyDescent="0.35">
      <c r="A2295" s="1">
        <v>43313</v>
      </c>
      <c r="B2295">
        <v>7606.4</v>
      </c>
      <c r="C2295">
        <v>7728.5</v>
      </c>
      <c r="D2295">
        <v>7753.2</v>
      </c>
      <c r="E2295">
        <v>7449.2</v>
      </c>
      <c r="F2295" t="s">
        <v>2191</v>
      </c>
      <c r="G2295">
        <v>-1.5900000000000001E-2</v>
      </c>
    </row>
    <row r="2296" spans="1:7" x14ac:dyDescent="0.35">
      <c r="A2296" s="1">
        <v>43312</v>
      </c>
      <c r="B2296">
        <v>7729.4</v>
      </c>
      <c r="C2296">
        <v>8176.4</v>
      </c>
      <c r="D2296">
        <v>8176.5</v>
      </c>
      <c r="E2296">
        <v>7649.8</v>
      </c>
      <c r="F2296" t="s">
        <v>2192</v>
      </c>
      <c r="G2296">
        <v>-5.4800000000000001E-2</v>
      </c>
    </row>
    <row r="2297" spans="1:7" x14ac:dyDescent="0.35">
      <c r="A2297" s="1">
        <v>43311</v>
      </c>
      <c r="B2297">
        <v>8177.1</v>
      </c>
      <c r="C2297">
        <v>8214.7000000000007</v>
      </c>
      <c r="D2297">
        <v>8262</v>
      </c>
      <c r="E2297">
        <v>7874.4</v>
      </c>
      <c r="F2297" t="s">
        <v>2193</v>
      </c>
      <c r="G2297">
        <v>-4.7000000000000002E-3</v>
      </c>
    </row>
    <row r="2298" spans="1:7" x14ac:dyDescent="0.35">
      <c r="A2298" s="1">
        <v>43310</v>
      </c>
      <c r="B2298">
        <v>8215.6</v>
      </c>
      <c r="C2298">
        <v>8231.5</v>
      </c>
      <c r="D2298">
        <v>8275.4</v>
      </c>
      <c r="E2298">
        <v>8113.3</v>
      </c>
      <c r="F2298" t="s">
        <v>2194</v>
      </c>
      <c r="G2298">
        <v>-2.2000000000000001E-3</v>
      </c>
    </row>
    <row r="2299" spans="1:7" x14ac:dyDescent="0.35">
      <c r="A2299" s="1">
        <v>43309</v>
      </c>
      <c r="B2299">
        <v>8234.1</v>
      </c>
      <c r="C2299">
        <v>8186.8</v>
      </c>
      <c r="D2299">
        <v>8234.1</v>
      </c>
      <c r="E2299">
        <v>8077.4</v>
      </c>
      <c r="F2299" t="s">
        <v>2195</v>
      </c>
      <c r="G2299">
        <v>5.7000000000000002E-3</v>
      </c>
    </row>
    <row r="2300" spans="1:7" x14ac:dyDescent="0.35">
      <c r="A2300" s="1">
        <v>43308</v>
      </c>
      <c r="B2300">
        <v>8187.4</v>
      </c>
      <c r="C2300">
        <v>7936.9</v>
      </c>
      <c r="D2300">
        <v>8273.7999999999993</v>
      </c>
      <c r="E2300">
        <v>7808.3</v>
      </c>
      <c r="F2300" t="s">
        <v>2196</v>
      </c>
      <c r="G2300">
        <v>3.15E-2</v>
      </c>
    </row>
    <row r="2301" spans="1:7" x14ac:dyDescent="0.35">
      <c r="A2301" s="1">
        <v>43307</v>
      </c>
      <c r="B2301">
        <v>7937</v>
      </c>
      <c r="C2301">
        <v>8173.9</v>
      </c>
      <c r="D2301">
        <v>8304.2999999999993</v>
      </c>
      <c r="E2301">
        <v>7861</v>
      </c>
      <c r="F2301" t="s">
        <v>2197</v>
      </c>
      <c r="G2301">
        <v>-2.9000000000000001E-2</v>
      </c>
    </row>
    <row r="2302" spans="1:7" x14ac:dyDescent="0.35">
      <c r="A2302" s="1">
        <v>43306</v>
      </c>
      <c r="B2302">
        <v>8173.7</v>
      </c>
      <c r="C2302">
        <v>8404.9</v>
      </c>
      <c r="D2302">
        <v>8484.6</v>
      </c>
      <c r="E2302">
        <v>8062.1</v>
      </c>
      <c r="F2302" t="s">
        <v>2198</v>
      </c>
      <c r="G2302">
        <v>-2.7799999999999998E-2</v>
      </c>
    </row>
    <row r="2303" spans="1:7" x14ac:dyDescent="0.35">
      <c r="A2303" s="1">
        <v>43305</v>
      </c>
      <c r="B2303">
        <v>8407</v>
      </c>
      <c r="C2303">
        <v>7723.1</v>
      </c>
      <c r="D2303">
        <v>8479.7999999999993</v>
      </c>
      <c r="E2303">
        <v>7701.9</v>
      </c>
      <c r="F2303" t="s">
        <v>2199</v>
      </c>
      <c r="G2303">
        <v>8.8599999999999998E-2</v>
      </c>
    </row>
    <row r="2304" spans="1:7" x14ac:dyDescent="0.35">
      <c r="A2304" s="1">
        <v>43304</v>
      </c>
      <c r="B2304">
        <v>7723</v>
      </c>
      <c r="C2304">
        <v>7412.4</v>
      </c>
      <c r="D2304">
        <v>7809.6</v>
      </c>
      <c r="E2304">
        <v>7379.2</v>
      </c>
      <c r="F2304" t="s">
        <v>2200</v>
      </c>
      <c r="G2304">
        <v>4.19E-2</v>
      </c>
    </row>
    <row r="2305" spans="1:7" x14ac:dyDescent="0.35">
      <c r="A2305" s="1">
        <v>43303</v>
      </c>
      <c r="B2305">
        <v>7412.3</v>
      </c>
      <c r="C2305">
        <v>7409</v>
      </c>
      <c r="D2305">
        <v>7575.3</v>
      </c>
      <c r="E2305">
        <v>7343.7</v>
      </c>
      <c r="F2305" t="s">
        <v>2201</v>
      </c>
      <c r="G2305">
        <v>5.0000000000000001E-4</v>
      </c>
    </row>
    <row r="2306" spans="1:7" x14ac:dyDescent="0.35">
      <c r="A2306" s="1">
        <v>43302</v>
      </c>
      <c r="B2306">
        <v>7408.7</v>
      </c>
      <c r="C2306">
        <v>7339.3</v>
      </c>
      <c r="D2306">
        <v>7460.8</v>
      </c>
      <c r="E2306">
        <v>7223.5</v>
      </c>
      <c r="F2306" t="s">
        <v>2202</v>
      </c>
      <c r="G2306">
        <v>9.4999999999999998E-3</v>
      </c>
    </row>
    <row r="2307" spans="1:7" x14ac:dyDescent="0.35">
      <c r="A2307" s="1">
        <v>43301</v>
      </c>
      <c r="B2307">
        <v>7339.4</v>
      </c>
      <c r="C2307">
        <v>7477.6</v>
      </c>
      <c r="D2307">
        <v>7683.6</v>
      </c>
      <c r="E2307">
        <v>7292</v>
      </c>
      <c r="F2307" t="s">
        <v>2203</v>
      </c>
      <c r="G2307">
        <v>-1.8499999999999999E-2</v>
      </c>
    </row>
    <row r="2308" spans="1:7" x14ac:dyDescent="0.35">
      <c r="A2308" s="1">
        <v>43300</v>
      </c>
      <c r="B2308">
        <v>7477.5</v>
      </c>
      <c r="C2308">
        <v>7383.9</v>
      </c>
      <c r="D2308">
        <v>7558.4</v>
      </c>
      <c r="E2308">
        <v>7288.8</v>
      </c>
      <c r="F2308" t="s">
        <v>2204</v>
      </c>
      <c r="G2308">
        <v>1.2699999999999999E-2</v>
      </c>
    </row>
    <row r="2309" spans="1:7" x14ac:dyDescent="0.35">
      <c r="A2309" s="1">
        <v>43299</v>
      </c>
      <c r="B2309">
        <v>7383.6</v>
      </c>
      <c r="C2309">
        <v>7321.6</v>
      </c>
      <c r="D2309">
        <v>7581.2</v>
      </c>
      <c r="E2309">
        <v>7249.3</v>
      </c>
      <c r="F2309" t="s">
        <v>2205</v>
      </c>
      <c r="G2309">
        <v>8.3999999999999995E-3</v>
      </c>
    </row>
    <row r="2310" spans="1:7" x14ac:dyDescent="0.35">
      <c r="A2310" s="1">
        <v>43298</v>
      </c>
      <c r="B2310">
        <v>7322</v>
      </c>
      <c r="C2310">
        <v>6729.8</v>
      </c>
      <c r="D2310">
        <v>7453.2</v>
      </c>
      <c r="E2310">
        <v>6666</v>
      </c>
      <c r="F2310" t="s">
        <v>2206</v>
      </c>
      <c r="G2310">
        <v>8.7999999999999995E-2</v>
      </c>
    </row>
    <row r="2311" spans="1:7" x14ac:dyDescent="0.35">
      <c r="A2311" s="1">
        <v>43297</v>
      </c>
      <c r="B2311">
        <v>6729.9</v>
      </c>
      <c r="C2311">
        <v>6362.8</v>
      </c>
      <c r="D2311">
        <v>6749.2</v>
      </c>
      <c r="E2311">
        <v>6344.1</v>
      </c>
      <c r="F2311" t="s">
        <v>2207</v>
      </c>
      <c r="G2311">
        <v>5.7700000000000001E-2</v>
      </c>
    </row>
    <row r="2312" spans="1:7" x14ac:dyDescent="0.35">
      <c r="A2312" s="1">
        <v>43296</v>
      </c>
      <c r="B2312">
        <v>6362.9</v>
      </c>
      <c r="C2312">
        <v>6254.8</v>
      </c>
      <c r="D2312">
        <v>6399.6</v>
      </c>
      <c r="E2312">
        <v>6238.5</v>
      </c>
      <c r="F2312" t="s">
        <v>2208</v>
      </c>
      <c r="G2312">
        <v>1.7299999999999999E-2</v>
      </c>
    </row>
    <row r="2313" spans="1:7" x14ac:dyDescent="0.35">
      <c r="A2313" s="1">
        <v>43295</v>
      </c>
      <c r="B2313">
        <v>6254.8</v>
      </c>
      <c r="C2313">
        <v>6229.5</v>
      </c>
      <c r="D2313">
        <v>6313.5</v>
      </c>
      <c r="E2313">
        <v>6192.5</v>
      </c>
      <c r="F2313" t="s">
        <v>2209</v>
      </c>
      <c r="G2313">
        <v>4.0000000000000001E-3</v>
      </c>
    </row>
    <row r="2314" spans="1:7" x14ac:dyDescent="0.35">
      <c r="A2314" s="1">
        <v>43294</v>
      </c>
      <c r="B2314">
        <v>6230.2</v>
      </c>
      <c r="C2314">
        <v>6250.8</v>
      </c>
      <c r="D2314">
        <v>6333.8</v>
      </c>
      <c r="E2314">
        <v>6144.5</v>
      </c>
      <c r="F2314" t="s">
        <v>2210</v>
      </c>
      <c r="G2314">
        <v>-3.3E-3</v>
      </c>
    </row>
    <row r="2315" spans="1:7" x14ac:dyDescent="0.35">
      <c r="A2315" s="1">
        <v>43293</v>
      </c>
      <c r="B2315">
        <v>6250.6</v>
      </c>
      <c r="C2315">
        <v>6389.1</v>
      </c>
      <c r="D2315">
        <v>6389.4</v>
      </c>
      <c r="E2315">
        <v>6088.8</v>
      </c>
      <c r="F2315" t="s">
        <v>2211</v>
      </c>
      <c r="G2315">
        <v>-2.1700000000000001E-2</v>
      </c>
    </row>
    <row r="2316" spans="1:7" x14ac:dyDescent="0.35">
      <c r="A2316" s="1">
        <v>43292</v>
      </c>
      <c r="B2316">
        <v>6389.1</v>
      </c>
      <c r="C2316">
        <v>6307.2</v>
      </c>
      <c r="D2316">
        <v>6409.7</v>
      </c>
      <c r="E2316">
        <v>6296.6</v>
      </c>
      <c r="F2316" t="s">
        <v>2212</v>
      </c>
      <c r="G2316">
        <v>1.2999999999999999E-2</v>
      </c>
    </row>
    <row r="2317" spans="1:7" x14ac:dyDescent="0.35">
      <c r="A2317" s="1">
        <v>43291</v>
      </c>
      <c r="B2317">
        <v>6307.2</v>
      </c>
      <c r="C2317">
        <v>6668.4</v>
      </c>
      <c r="D2317">
        <v>6686.8</v>
      </c>
      <c r="E2317">
        <v>6291.5</v>
      </c>
      <c r="F2317" t="s">
        <v>2213</v>
      </c>
      <c r="G2317">
        <v>-5.3999999999999999E-2</v>
      </c>
    </row>
    <row r="2318" spans="1:7" x14ac:dyDescent="0.35">
      <c r="A2318" s="1">
        <v>43290</v>
      </c>
      <c r="B2318">
        <v>6667.1</v>
      </c>
      <c r="C2318">
        <v>6715.1</v>
      </c>
      <c r="D2318">
        <v>6793.8</v>
      </c>
      <c r="E2318">
        <v>6637.7</v>
      </c>
      <c r="F2318" t="s">
        <v>2214</v>
      </c>
      <c r="G2318">
        <v>-7.1000000000000004E-3</v>
      </c>
    </row>
    <row r="2319" spans="1:7" x14ac:dyDescent="0.35">
      <c r="A2319" s="1">
        <v>43289</v>
      </c>
      <c r="B2319">
        <v>6714.8</v>
      </c>
      <c r="C2319">
        <v>6765.4</v>
      </c>
      <c r="D2319">
        <v>6784</v>
      </c>
      <c r="E2319">
        <v>6694.3</v>
      </c>
      <c r="F2319" t="s">
        <v>2215</v>
      </c>
      <c r="G2319">
        <v>-7.4999999999999997E-3</v>
      </c>
    </row>
    <row r="2320" spans="1:7" x14ac:dyDescent="0.35">
      <c r="A2320" s="1">
        <v>43288</v>
      </c>
      <c r="B2320">
        <v>6765.5</v>
      </c>
      <c r="C2320">
        <v>6617.7</v>
      </c>
      <c r="D2320">
        <v>6805.9</v>
      </c>
      <c r="E2320">
        <v>6531.1</v>
      </c>
      <c r="F2320" t="s">
        <v>2216</v>
      </c>
      <c r="G2320">
        <v>2.23E-2</v>
      </c>
    </row>
    <row r="2321" spans="1:7" x14ac:dyDescent="0.35">
      <c r="A2321" s="1">
        <v>43287</v>
      </c>
      <c r="B2321">
        <v>6617.7</v>
      </c>
      <c r="C2321">
        <v>6546.5</v>
      </c>
      <c r="D2321">
        <v>6638.2</v>
      </c>
      <c r="E2321">
        <v>6458.3</v>
      </c>
      <c r="F2321" t="s">
        <v>2217</v>
      </c>
      <c r="G2321">
        <v>1.09E-2</v>
      </c>
    </row>
    <row r="2322" spans="1:7" x14ac:dyDescent="0.35">
      <c r="A2322" s="1">
        <v>43286</v>
      </c>
      <c r="B2322">
        <v>6546.5</v>
      </c>
      <c r="C2322">
        <v>6598</v>
      </c>
      <c r="D2322">
        <v>6693.6</v>
      </c>
      <c r="E2322">
        <v>6466.1</v>
      </c>
      <c r="F2322" t="s">
        <v>2218</v>
      </c>
      <c r="G2322">
        <v>-7.9000000000000008E-3</v>
      </c>
    </row>
    <row r="2323" spans="1:7" x14ac:dyDescent="0.35">
      <c r="A2323" s="1">
        <v>43285</v>
      </c>
      <c r="B2323">
        <v>6598.4</v>
      </c>
      <c r="C2323">
        <v>6513.8</v>
      </c>
      <c r="D2323">
        <v>6774.5</v>
      </c>
      <c r="E2323">
        <v>6442.3</v>
      </c>
      <c r="F2323" t="s">
        <v>2219</v>
      </c>
      <c r="G2323">
        <v>1.2999999999999999E-2</v>
      </c>
    </row>
    <row r="2324" spans="1:7" x14ac:dyDescent="0.35">
      <c r="A2324" s="1">
        <v>43284</v>
      </c>
      <c r="B2324">
        <v>6513.5</v>
      </c>
      <c r="C2324">
        <v>6618.6</v>
      </c>
      <c r="D2324">
        <v>6676.6</v>
      </c>
      <c r="E2324">
        <v>6513.5</v>
      </c>
      <c r="F2324" t="s">
        <v>2220</v>
      </c>
      <c r="G2324">
        <v>-1.6E-2</v>
      </c>
    </row>
    <row r="2325" spans="1:7" x14ac:dyDescent="0.35">
      <c r="A2325" s="1">
        <v>43283</v>
      </c>
      <c r="B2325">
        <v>6619.5</v>
      </c>
      <c r="C2325">
        <v>6349.1</v>
      </c>
      <c r="D2325">
        <v>6680</v>
      </c>
      <c r="E2325">
        <v>6275</v>
      </c>
      <c r="F2325" t="s">
        <v>2221</v>
      </c>
      <c r="G2325">
        <v>3.9699999999999999E-2</v>
      </c>
    </row>
    <row r="2326" spans="1:7" x14ac:dyDescent="0.35">
      <c r="A2326" s="1">
        <v>43282</v>
      </c>
      <c r="B2326">
        <v>6366.8</v>
      </c>
      <c r="C2326">
        <v>6398.5</v>
      </c>
      <c r="D2326">
        <v>6445.1</v>
      </c>
      <c r="E2326">
        <v>6284.7</v>
      </c>
      <c r="F2326" t="s">
        <v>1297</v>
      </c>
      <c r="G2326">
        <v>-5.0000000000000001E-3</v>
      </c>
    </row>
    <row r="2327" spans="1:7" x14ac:dyDescent="0.35">
      <c r="A2327" s="1">
        <v>43281</v>
      </c>
      <c r="B2327">
        <v>6398.9</v>
      </c>
      <c r="C2327">
        <v>6213.4</v>
      </c>
      <c r="D2327">
        <v>6498.5</v>
      </c>
      <c r="E2327">
        <v>6204</v>
      </c>
      <c r="F2327" t="s">
        <v>2222</v>
      </c>
      <c r="G2327">
        <v>2.9899999999999999E-2</v>
      </c>
    </row>
    <row r="2328" spans="1:7" x14ac:dyDescent="0.35">
      <c r="A2328" s="1">
        <v>43280</v>
      </c>
      <c r="B2328">
        <v>6213.3</v>
      </c>
      <c r="C2328">
        <v>5883.2</v>
      </c>
      <c r="D2328">
        <v>6284.9</v>
      </c>
      <c r="E2328">
        <v>5818.5</v>
      </c>
      <c r="F2328" t="s">
        <v>2223</v>
      </c>
      <c r="G2328">
        <v>5.6099999999999997E-2</v>
      </c>
    </row>
    <row r="2329" spans="1:7" x14ac:dyDescent="0.35">
      <c r="A2329" s="1">
        <v>43279</v>
      </c>
      <c r="B2329">
        <v>5883.5</v>
      </c>
      <c r="C2329">
        <v>6154.9</v>
      </c>
      <c r="D2329">
        <v>6178.4</v>
      </c>
      <c r="E2329">
        <v>5854</v>
      </c>
      <c r="F2329" t="s">
        <v>2224</v>
      </c>
      <c r="G2329">
        <v>-4.41E-2</v>
      </c>
    </row>
    <row r="2330" spans="1:7" x14ac:dyDescent="0.35">
      <c r="A2330" s="1">
        <v>43278</v>
      </c>
      <c r="B2330">
        <v>6154.9</v>
      </c>
      <c r="C2330">
        <v>6081.1</v>
      </c>
      <c r="D2330">
        <v>6187.3</v>
      </c>
      <c r="E2330">
        <v>6025.4</v>
      </c>
      <c r="F2330" t="s">
        <v>2225</v>
      </c>
      <c r="G2330">
        <v>1.2E-2</v>
      </c>
    </row>
    <row r="2331" spans="1:7" x14ac:dyDescent="0.35">
      <c r="A2331" s="1">
        <v>43277</v>
      </c>
      <c r="B2331">
        <v>6082.1</v>
      </c>
      <c r="C2331">
        <v>6256.9</v>
      </c>
      <c r="D2331">
        <v>6267.7</v>
      </c>
      <c r="E2331">
        <v>6060</v>
      </c>
      <c r="F2331" t="s">
        <v>2226</v>
      </c>
      <c r="G2331">
        <v>-2.7900000000000001E-2</v>
      </c>
    </row>
    <row r="2332" spans="1:7" x14ac:dyDescent="0.35">
      <c r="A2332" s="1">
        <v>43276</v>
      </c>
      <c r="B2332">
        <v>6256.6</v>
      </c>
      <c r="C2332">
        <v>6155.1</v>
      </c>
      <c r="D2332">
        <v>6331.2</v>
      </c>
      <c r="E2332">
        <v>6101.7</v>
      </c>
      <c r="F2332" t="s">
        <v>2227</v>
      </c>
      <c r="G2332">
        <v>1.66E-2</v>
      </c>
    </row>
    <row r="2333" spans="1:7" x14ac:dyDescent="0.35">
      <c r="A2333" s="1">
        <v>43275</v>
      </c>
      <c r="B2333">
        <v>6154.6</v>
      </c>
      <c r="C2333">
        <v>6167.9</v>
      </c>
      <c r="D2333">
        <v>6248.3</v>
      </c>
      <c r="E2333">
        <v>5785.3</v>
      </c>
      <c r="F2333" t="s">
        <v>2228</v>
      </c>
      <c r="G2333">
        <v>-2.0999999999999999E-3</v>
      </c>
    </row>
    <row r="2334" spans="1:7" x14ac:dyDescent="0.35">
      <c r="A2334" s="1">
        <v>43274</v>
      </c>
      <c r="B2334">
        <v>6167.3</v>
      </c>
      <c r="C2334">
        <v>6055.2</v>
      </c>
      <c r="D2334">
        <v>6259</v>
      </c>
      <c r="E2334">
        <v>6032.8</v>
      </c>
      <c r="F2334" t="s">
        <v>2229</v>
      </c>
      <c r="G2334">
        <v>1.84E-2</v>
      </c>
    </row>
    <row r="2335" spans="1:7" x14ac:dyDescent="0.35">
      <c r="A2335" s="1">
        <v>43273</v>
      </c>
      <c r="B2335">
        <v>6055.7</v>
      </c>
      <c r="C2335">
        <v>6728.2</v>
      </c>
      <c r="D2335">
        <v>6739.7</v>
      </c>
      <c r="E2335">
        <v>5955</v>
      </c>
      <c r="F2335" t="s">
        <v>2230</v>
      </c>
      <c r="G2335">
        <v>-9.9900000000000003E-2</v>
      </c>
    </row>
    <row r="2336" spans="1:7" x14ac:dyDescent="0.35">
      <c r="A2336" s="1">
        <v>43272</v>
      </c>
      <c r="B2336">
        <v>6728</v>
      </c>
      <c r="C2336">
        <v>6765.8</v>
      </c>
      <c r="D2336">
        <v>6797.5</v>
      </c>
      <c r="E2336">
        <v>6695.1</v>
      </c>
      <c r="F2336" t="s">
        <v>2231</v>
      </c>
      <c r="G2336">
        <v>-5.4999999999999997E-3</v>
      </c>
    </row>
    <row r="2337" spans="1:7" x14ac:dyDescent="0.35">
      <c r="A2337" s="1">
        <v>43271</v>
      </c>
      <c r="B2337">
        <v>6765.4</v>
      </c>
      <c r="C2337">
        <v>6752.3</v>
      </c>
      <c r="D2337">
        <v>6812.7</v>
      </c>
      <c r="E2337">
        <v>6575.1</v>
      </c>
      <c r="F2337" t="s">
        <v>1101</v>
      </c>
      <c r="G2337">
        <v>1.9E-3</v>
      </c>
    </row>
    <row r="2338" spans="1:7" x14ac:dyDescent="0.35">
      <c r="A2338" s="1">
        <v>43270</v>
      </c>
      <c r="B2338">
        <v>6752.4</v>
      </c>
      <c r="C2338">
        <v>6719.8</v>
      </c>
      <c r="D2338">
        <v>6839.5</v>
      </c>
      <c r="E2338">
        <v>6681.5</v>
      </c>
      <c r="F2338" t="s">
        <v>2232</v>
      </c>
      <c r="G2338">
        <v>4.8999999999999998E-3</v>
      </c>
    </row>
    <row r="2339" spans="1:7" x14ac:dyDescent="0.35">
      <c r="A2339" s="1">
        <v>43269</v>
      </c>
      <c r="B2339">
        <v>6719.8</v>
      </c>
      <c r="C2339">
        <v>6460.5</v>
      </c>
      <c r="D2339">
        <v>6794.5</v>
      </c>
      <c r="E2339">
        <v>6410.9</v>
      </c>
      <c r="F2339" t="s">
        <v>2233</v>
      </c>
      <c r="G2339">
        <v>4.02E-2</v>
      </c>
    </row>
    <row r="2340" spans="1:7" x14ac:dyDescent="0.35">
      <c r="A2340" s="1">
        <v>43268</v>
      </c>
      <c r="B2340">
        <v>6460.3</v>
      </c>
      <c r="C2340">
        <v>6505.8</v>
      </c>
      <c r="D2340">
        <v>6593</v>
      </c>
      <c r="E2340">
        <v>6452.1</v>
      </c>
      <c r="F2340" t="s">
        <v>977</v>
      </c>
      <c r="G2340">
        <v>-7.0000000000000001E-3</v>
      </c>
    </row>
    <row r="2341" spans="1:7" x14ac:dyDescent="0.35">
      <c r="A2341" s="1">
        <v>43267</v>
      </c>
      <c r="B2341">
        <v>6505.8</v>
      </c>
      <c r="C2341">
        <v>6410</v>
      </c>
      <c r="D2341">
        <v>6564.2</v>
      </c>
      <c r="E2341">
        <v>6358</v>
      </c>
      <c r="F2341" t="s">
        <v>2234</v>
      </c>
      <c r="G2341">
        <v>1.49E-2</v>
      </c>
    </row>
    <row r="2342" spans="1:7" x14ac:dyDescent="0.35">
      <c r="A2342" s="1">
        <v>43266</v>
      </c>
      <c r="B2342">
        <v>6410.3</v>
      </c>
      <c r="C2342">
        <v>6647.3</v>
      </c>
      <c r="D2342">
        <v>6655.8</v>
      </c>
      <c r="E2342">
        <v>6395.7</v>
      </c>
      <c r="F2342" t="s">
        <v>2235</v>
      </c>
      <c r="G2342">
        <v>-3.56E-2</v>
      </c>
    </row>
    <row r="2343" spans="1:7" x14ac:dyDescent="0.35">
      <c r="A2343" s="1">
        <v>43265</v>
      </c>
      <c r="B2343">
        <v>6647.1</v>
      </c>
      <c r="C2343">
        <v>6312.3</v>
      </c>
      <c r="D2343">
        <v>6711.5</v>
      </c>
      <c r="E2343">
        <v>6283.6</v>
      </c>
      <c r="F2343" t="s">
        <v>2236</v>
      </c>
      <c r="G2343">
        <v>5.2999999999999999E-2</v>
      </c>
    </row>
    <row r="2344" spans="1:7" x14ac:dyDescent="0.35">
      <c r="A2344" s="1">
        <v>43264</v>
      </c>
      <c r="B2344">
        <v>6312.3</v>
      </c>
      <c r="C2344">
        <v>6558.5</v>
      </c>
      <c r="D2344">
        <v>6624.6</v>
      </c>
      <c r="E2344">
        <v>6129.1</v>
      </c>
      <c r="F2344" t="s">
        <v>2237</v>
      </c>
      <c r="G2344">
        <v>-3.7499999999999999E-2</v>
      </c>
    </row>
    <row r="2345" spans="1:7" x14ac:dyDescent="0.35">
      <c r="A2345" s="1">
        <v>43263</v>
      </c>
      <c r="B2345">
        <v>6558.2</v>
      </c>
      <c r="C2345">
        <v>6885.9</v>
      </c>
      <c r="D2345">
        <v>6887.2</v>
      </c>
      <c r="E2345">
        <v>6476</v>
      </c>
      <c r="F2345" t="s">
        <v>2238</v>
      </c>
      <c r="G2345">
        <v>-4.7600000000000003E-2</v>
      </c>
    </row>
    <row r="2346" spans="1:7" x14ac:dyDescent="0.35">
      <c r="A2346" s="1">
        <v>43262</v>
      </c>
      <c r="B2346">
        <v>6885.9</v>
      </c>
      <c r="C2346">
        <v>6775.2</v>
      </c>
      <c r="D2346">
        <v>6910.8</v>
      </c>
      <c r="E2346">
        <v>6657.2</v>
      </c>
      <c r="F2346" t="s">
        <v>2239</v>
      </c>
      <c r="G2346">
        <v>1.6400000000000001E-2</v>
      </c>
    </row>
    <row r="2347" spans="1:7" x14ac:dyDescent="0.35">
      <c r="A2347" s="1">
        <v>43261</v>
      </c>
      <c r="B2347">
        <v>6775.1</v>
      </c>
      <c r="C2347">
        <v>7515.8</v>
      </c>
      <c r="D2347">
        <v>7516.3</v>
      </c>
      <c r="E2347">
        <v>6668.1</v>
      </c>
      <c r="F2347" t="s">
        <v>2240</v>
      </c>
      <c r="G2347">
        <v>-9.8500000000000004E-2</v>
      </c>
    </row>
    <row r="2348" spans="1:7" x14ac:dyDescent="0.35">
      <c r="A2348" s="1">
        <v>43260</v>
      </c>
      <c r="B2348">
        <v>7515.8</v>
      </c>
      <c r="C2348">
        <v>7622.1</v>
      </c>
      <c r="D2348">
        <v>7689</v>
      </c>
      <c r="E2348">
        <v>7493.3</v>
      </c>
      <c r="F2348" t="s">
        <v>2241</v>
      </c>
      <c r="G2348">
        <v>-1.4E-2</v>
      </c>
    </row>
    <row r="2349" spans="1:7" x14ac:dyDescent="0.35">
      <c r="A2349" s="1">
        <v>43259</v>
      </c>
      <c r="B2349">
        <v>7622.1</v>
      </c>
      <c r="C2349">
        <v>7697.9</v>
      </c>
      <c r="D2349">
        <v>7710.5</v>
      </c>
      <c r="E2349">
        <v>7556.9</v>
      </c>
      <c r="F2349" t="s">
        <v>233</v>
      </c>
      <c r="G2349">
        <v>-9.7999999999999997E-3</v>
      </c>
    </row>
    <row r="2350" spans="1:7" x14ac:dyDescent="0.35">
      <c r="A2350" s="1">
        <v>43258</v>
      </c>
      <c r="B2350">
        <v>7697.8</v>
      </c>
      <c r="C2350">
        <v>7661</v>
      </c>
      <c r="D2350">
        <v>7754.7</v>
      </c>
      <c r="E2350">
        <v>7657.7</v>
      </c>
      <c r="F2350" t="s">
        <v>2242</v>
      </c>
      <c r="G2350">
        <v>4.7999999999999996E-3</v>
      </c>
    </row>
    <row r="2351" spans="1:7" x14ac:dyDescent="0.35">
      <c r="A2351" s="1">
        <v>43257</v>
      </c>
      <c r="B2351">
        <v>7661</v>
      </c>
      <c r="C2351">
        <v>7631.5</v>
      </c>
      <c r="D2351">
        <v>7699.1</v>
      </c>
      <c r="E2351">
        <v>7504.4</v>
      </c>
      <c r="F2351" t="s">
        <v>2243</v>
      </c>
      <c r="G2351">
        <v>3.8999999999999998E-3</v>
      </c>
    </row>
    <row r="2352" spans="1:7" x14ac:dyDescent="0.35">
      <c r="A2352" s="1">
        <v>43256</v>
      </c>
      <c r="B2352">
        <v>7631.5</v>
      </c>
      <c r="C2352">
        <v>7507.4</v>
      </c>
      <c r="D2352">
        <v>7672.6</v>
      </c>
      <c r="E2352">
        <v>7391</v>
      </c>
      <c r="F2352" t="s">
        <v>2244</v>
      </c>
      <c r="G2352">
        <v>1.6899999999999998E-2</v>
      </c>
    </row>
    <row r="2353" spans="1:7" x14ac:dyDescent="0.35">
      <c r="A2353" s="1">
        <v>43255</v>
      </c>
      <c r="B2353">
        <v>7504.3</v>
      </c>
      <c r="C2353">
        <v>7729.3</v>
      </c>
      <c r="D2353">
        <v>7759.9</v>
      </c>
      <c r="E2353">
        <v>7468.4</v>
      </c>
      <c r="F2353" t="s">
        <v>2245</v>
      </c>
      <c r="G2353">
        <v>-2.9100000000000001E-2</v>
      </c>
    </row>
    <row r="2354" spans="1:7" x14ac:dyDescent="0.35">
      <c r="A2354" s="1">
        <v>43254</v>
      </c>
      <c r="B2354">
        <v>7729.3</v>
      </c>
      <c r="C2354">
        <v>7646.6</v>
      </c>
      <c r="D2354">
        <v>7775</v>
      </c>
      <c r="E2354">
        <v>7611.3</v>
      </c>
      <c r="F2354" t="s">
        <v>2246</v>
      </c>
      <c r="G2354">
        <v>1.0800000000000001E-2</v>
      </c>
    </row>
    <row r="2355" spans="1:7" x14ac:dyDescent="0.35">
      <c r="A2355" s="1">
        <v>43253</v>
      </c>
      <c r="B2355">
        <v>7646.6</v>
      </c>
      <c r="C2355">
        <v>7530.8</v>
      </c>
      <c r="D2355">
        <v>7694.5</v>
      </c>
      <c r="E2355">
        <v>7467.9</v>
      </c>
      <c r="F2355" t="s">
        <v>2247</v>
      </c>
      <c r="G2355">
        <v>1.54E-2</v>
      </c>
    </row>
    <row r="2356" spans="1:7" x14ac:dyDescent="0.35">
      <c r="A2356" s="1">
        <v>43252</v>
      </c>
      <c r="B2356">
        <v>7530.8</v>
      </c>
      <c r="C2356">
        <v>7502.5</v>
      </c>
      <c r="D2356">
        <v>7610.4</v>
      </c>
      <c r="E2356">
        <v>7375.8</v>
      </c>
      <c r="F2356" t="s">
        <v>2248</v>
      </c>
      <c r="G2356">
        <v>3.8E-3</v>
      </c>
    </row>
    <row r="2357" spans="1:7" x14ac:dyDescent="0.35">
      <c r="A2357" s="1">
        <v>43251</v>
      </c>
      <c r="B2357">
        <v>7502.6</v>
      </c>
      <c r="C2357">
        <v>7400.8</v>
      </c>
      <c r="D2357">
        <v>7611.9</v>
      </c>
      <c r="E2357">
        <v>7355</v>
      </c>
      <c r="F2357" t="s">
        <v>2249</v>
      </c>
      <c r="G2357">
        <v>1.3899999999999999E-2</v>
      </c>
    </row>
    <row r="2358" spans="1:7" x14ac:dyDescent="0.35">
      <c r="A2358" s="1">
        <v>43250</v>
      </c>
      <c r="B2358">
        <v>7400.1</v>
      </c>
      <c r="C2358">
        <v>7469.2</v>
      </c>
      <c r="D2358">
        <v>7565.2</v>
      </c>
      <c r="E2358">
        <v>7306.8</v>
      </c>
      <c r="F2358" t="s">
        <v>2250</v>
      </c>
      <c r="G2358">
        <v>-9.1000000000000004E-3</v>
      </c>
    </row>
    <row r="2359" spans="1:7" x14ac:dyDescent="0.35">
      <c r="A2359" s="1">
        <v>43249</v>
      </c>
      <c r="B2359">
        <v>7467.7</v>
      </c>
      <c r="C2359">
        <v>7119.3</v>
      </c>
      <c r="D2359">
        <v>7533</v>
      </c>
      <c r="E2359">
        <v>7069.8</v>
      </c>
      <c r="F2359" t="s">
        <v>2251</v>
      </c>
      <c r="G2359">
        <v>4.8899999999999999E-2</v>
      </c>
    </row>
    <row r="2360" spans="1:7" x14ac:dyDescent="0.35">
      <c r="A2360" s="1">
        <v>43248</v>
      </c>
      <c r="B2360">
        <v>7119.3</v>
      </c>
      <c r="C2360">
        <v>7367.3</v>
      </c>
      <c r="D2360">
        <v>7446.9</v>
      </c>
      <c r="E2360">
        <v>7090.6</v>
      </c>
      <c r="F2360" t="s">
        <v>2252</v>
      </c>
      <c r="G2360">
        <v>-3.3599999999999998E-2</v>
      </c>
    </row>
    <row r="2361" spans="1:7" x14ac:dyDescent="0.35">
      <c r="A2361" s="1">
        <v>43247</v>
      </c>
      <c r="B2361">
        <v>7366.7</v>
      </c>
      <c r="C2361">
        <v>7361.9</v>
      </c>
      <c r="D2361">
        <v>7411.8</v>
      </c>
      <c r="E2361">
        <v>7267.5</v>
      </c>
      <c r="F2361" t="s">
        <v>2253</v>
      </c>
      <c r="G2361">
        <v>6.9999999999999999E-4</v>
      </c>
    </row>
    <row r="2362" spans="1:7" x14ac:dyDescent="0.35">
      <c r="A2362" s="1">
        <v>43246</v>
      </c>
      <c r="B2362">
        <v>7361.3</v>
      </c>
      <c r="C2362">
        <v>7478.5</v>
      </c>
      <c r="D2362">
        <v>7619.3</v>
      </c>
      <c r="E2362">
        <v>7331.5</v>
      </c>
      <c r="F2362" t="s">
        <v>2254</v>
      </c>
      <c r="G2362">
        <v>-1.5599999999999999E-2</v>
      </c>
    </row>
    <row r="2363" spans="1:7" x14ac:dyDescent="0.35">
      <c r="A2363" s="1">
        <v>43245</v>
      </c>
      <c r="B2363">
        <v>7477.7</v>
      </c>
      <c r="C2363">
        <v>7593.9</v>
      </c>
      <c r="D2363">
        <v>7653.4</v>
      </c>
      <c r="E2363">
        <v>7355.6</v>
      </c>
      <c r="F2363" t="s">
        <v>2255</v>
      </c>
      <c r="G2363">
        <v>-1.52E-2</v>
      </c>
    </row>
    <row r="2364" spans="1:7" x14ac:dyDescent="0.35">
      <c r="A2364" s="1">
        <v>43244</v>
      </c>
      <c r="B2364">
        <v>7592.9</v>
      </c>
      <c r="C2364">
        <v>7512.3</v>
      </c>
      <c r="D2364">
        <v>7736.6</v>
      </c>
      <c r="E2364">
        <v>7293.4</v>
      </c>
      <c r="F2364" t="s">
        <v>2256</v>
      </c>
      <c r="G2364">
        <v>1.0699999999999999E-2</v>
      </c>
    </row>
    <row r="2365" spans="1:7" x14ac:dyDescent="0.35">
      <c r="A2365" s="1">
        <v>43243</v>
      </c>
      <c r="B2365">
        <v>7512.3</v>
      </c>
      <c r="C2365">
        <v>8005.7</v>
      </c>
      <c r="D2365">
        <v>8047.4</v>
      </c>
      <c r="E2365">
        <v>7467.6</v>
      </c>
      <c r="F2365" t="s">
        <v>2257</v>
      </c>
      <c r="G2365">
        <v>-6.1699999999999998E-2</v>
      </c>
    </row>
    <row r="2366" spans="1:7" x14ac:dyDescent="0.35">
      <c r="A2366" s="1">
        <v>43242</v>
      </c>
      <c r="B2366">
        <v>8006</v>
      </c>
      <c r="C2366">
        <v>8403.7999999999993</v>
      </c>
      <c r="D2366">
        <v>8414.5</v>
      </c>
      <c r="E2366">
        <v>7979.3</v>
      </c>
      <c r="F2366" t="s">
        <v>2258</v>
      </c>
      <c r="G2366">
        <v>-4.7300000000000002E-2</v>
      </c>
    </row>
    <row r="2367" spans="1:7" x14ac:dyDescent="0.35">
      <c r="A2367" s="1">
        <v>43241</v>
      </c>
      <c r="B2367">
        <v>8403.2999999999993</v>
      </c>
      <c r="C2367">
        <v>8529.5</v>
      </c>
      <c r="D2367">
        <v>8550.6</v>
      </c>
      <c r="E2367">
        <v>8375.5</v>
      </c>
      <c r="F2367" t="s">
        <v>2259</v>
      </c>
      <c r="G2367">
        <v>-1.47E-2</v>
      </c>
    </row>
    <row r="2368" spans="1:7" x14ac:dyDescent="0.35">
      <c r="A2368" s="1">
        <v>43240</v>
      </c>
      <c r="B2368">
        <v>8529</v>
      </c>
      <c r="C2368">
        <v>8243.9</v>
      </c>
      <c r="D2368">
        <v>8580.4</v>
      </c>
      <c r="E2368">
        <v>8184.7</v>
      </c>
      <c r="F2368" t="s">
        <v>2260</v>
      </c>
      <c r="G2368">
        <v>3.44E-2</v>
      </c>
    </row>
    <row r="2369" spans="1:7" x14ac:dyDescent="0.35">
      <c r="A2369" s="1">
        <v>43239</v>
      </c>
      <c r="B2369">
        <v>8245.1</v>
      </c>
      <c r="C2369">
        <v>8244.7000000000007</v>
      </c>
      <c r="D2369">
        <v>8389.1</v>
      </c>
      <c r="E2369">
        <v>8153.2</v>
      </c>
      <c r="F2369" t="s">
        <v>2261</v>
      </c>
      <c r="G2369">
        <v>-1E-4</v>
      </c>
    </row>
    <row r="2370" spans="1:7" x14ac:dyDescent="0.35">
      <c r="A2370" s="1">
        <v>43238</v>
      </c>
      <c r="B2370">
        <v>8245.7000000000007</v>
      </c>
      <c r="C2370">
        <v>8064.4</v>
      </c>
      <c r="D2370">
        <v>8273.6</v>
      </c>
      <c r="E2370">
        <v>7939.8</v>
      </c>
      <c r="F2370" t="s">
        <v>2262</v>
      </c>
      <c r="G2370">
        <v>2.2700000000000001E-2</v>
      </c>
    </row>
    <row r="2371" spans="1:7" x14ac:dyDescent="0.35">
      <c r="A2371" s="1">
        <v>43237</v>
      </c>
      <c r="B2371">
        <v>8063</v>
      </c>
      <c r="C2371">
        <v>8344.6</v>
      </c>
      <c r="D2371">
        <v>8458.7000000000007</v>
      </c>
      <c r="E2371">
        <v>8022.3</v>
      </c>
      <c r="F2371" t="s">
        <v>2263</v>
      </c>
      <c r="G2371">
        <v>-3.3700000000000001E-2</v>
      </c>
    </row>
    <row r="2372" spans="1:7" x14ac:dyDescent="0.35">
      <c r="A2372" s="1">
        <v>43236</v>
      </c>
      <c r="B2372">
        <v>8344.4</v>
      </c>
      <c r="C2372">
        <v>8477</v>
      </c>
      <c r="D2372">
        <v>8496.4</v>
      </c>
      <c r="E2372">
        <v>8120.1</v>
      </c>
      <c r="F2372" t="s">
        <v>2264</v>
      </c>
      <c r="G2372">
        <v>-1.5599999999999999E-2</v>
      </c>
    </row>
    <row r="2373" spans="1:7" x14ac:dyDescent="0.35">
      <c r="A2373" s="1">
        <v>43235</v>
      </c>
      <c r="B2373">
        <v>8477</v>
      </c>
      <c r="C2373">
        <v>8674</v>
      </c>
      <c r="D2373">
        <v>8842.1</v>
      </c>
      <c r="E2373">
        <v>8436.5</v>
      </c>
      <c r="F2373" t="s">
        <v>2265</v>
      </c>
      <c r="G2373">
        <v>-2.2700000000000001E-2</v>
      </c>
    </row>
    <row r="2374" spans="1:7" x14ac:dyDescent="0.35">
      <c r="A2374" s="1">
        <v>43234</v>
      </c>
      <c r="B2374">
        <v>8674.1</v>
      </c>
      <c r="C2374">
        <v>8693.4</v>
      </c>
      <c r="D2374">
        <v>8878.2999999999993</v>
      </c>
      <c r="E2374">
        <v>8305.1</v>
      </c>
      <c r="F2374" t="s">
        <v>2266</v>
      </c>
      <c r="G2374">
        <v>-2.2000000000000001E-3</v>
      </c>
    </row>
    <row r="2375" spans="1:7" x14ac:dyDescent="0.35">
      <c r="A2375" s="1">
        <v>43233</v>
      </c>
      <c r="B2375">
        <v>8693.5</v>
      </c>
      <c r="C2375">
        <v>8489.1</v>
      </c>
      <c r="D2375">
        <v>8758.4</v>
      </c>
      <c r="E2375">
        <v>8330</v>
      </c>
      <c r="F2375" t="s">
        <v>2267</v>
      </c>
      <c r="G2375">
        <v>2.7699999999999999E-2</v>
      </c>
    </row>
    <row r="2376" spans="1:7" x14ac:dyDescent="0.35">
      <c r="A2376" s="1">
        <v>43232</v>
      </c>
      <c r="B2376">
        <v>8459.5</v>
      </c>
      <c r="C2376">
        <v>8409.6</v>
      </c>
      <c r="D2376">
        <v>8646.1</v>
      </c>
      <c r="E2376">
        <v>8184.1</v>
      </c>
      <c r="F2376" t="s">
        <v>2268</v>
      </c>
      <c r="G2376">
        <v>6.1000000000000004E-3</v>
      </c>
    </row>
    <row r="2377" spans="1:7" x14ac:dyDescent="0.35">
      <c r="A2377" s="1">
        <v>43231</v>
      </c>
      <c r="B2377">
        <v>8408.2999999999993</v>
      </c>
      <c r="C2377">
        <v>9026</v>
      </c>
      <c r="D2377">
        <v>9028.7000000000007</v>
      </c>
      <c r="E2377">
        <v>8359.6</v>
      </c>
      <c r="F2377" t="s">
        <v>2269</v>
      </c>
      <c r="G2377">
        <v>-6.8400000000000002E-2</v>
      </c>
    </row>
    <row r="2378" spans="1:7" x14ac:dyDescent="0.35">
      <c r="A2378" s="1">
        <v>43230</v>
      </c>
      <c r="B2378">
        <v>9025.7000000000007</v>
      </c>
      <c r="C2378">
        <v>9319.2000000000007</v>
      </c>
      <c r="D2378">
        <v>9393.2999999999993</v>
      </c>
      <c r="E2378">
        <v>9013.4</v>
      </c>
      <c r="F2378" t="s">
        <v>2270</v>
      </c>
      <c r="G2378">
        <v>-3.15E-2</v>
      </c>
    </row>
    <row r="2379" spans="1:7" x14ac:dyDescent="0.35">
      <c r="A2379" s="1">
        <v>43229</v>
      </c>
      <c r="B2379">
        <v>9319.1</v>
      </c>
      <c r="C2379">
        <v>9194.9</v>
      </c>
      <c r="D2379">
        <v>9377.9</v>
      </c>
      <c r="E2379">
        <v>8988</v>
      </c>
      <c r="F2379" t="s">
        <v>2271</v>
      </c>
      <c r="G2379">
        <v>1.3299999999999999E-2</v>
      </c>
    </row>
    <row r="2380" spans="1:7" x14ac:dyDescent="0.35">
      <c r="A2380" s="1">
        <v>43228</v>
      </c>
      <c r="B2380">
        <v>9196.4</v>
      </c>
      <c r="C2380">
        <v>9373.9</v>
      </c>
      <c r="D2380">
        <v>9404.4</v>
      </c>
      <c r="E2380">
        <v>9079.7999999999993</v>
      </c>
      <c r="F2380" t="s">
        <v>2272</v>
      </c>
      <c r="G2380">
        <v>-2.4899999999999999E-2</v>
      </c>
    </row>
    <row r="2381" spans="1:7" x14ac:dyDescent="0.35">
      <c r="A2381" s="1">
        <v>43227</v>
      </c>
      <c r="B2381">
        <v>9431.6</v>
      </c>
      <c r="C2381">
        <v>9651.1</v>
      </c>
      <c r="D2381">
        <v>9675.6</v>
      </c>
      <c r="E2381">
        <v>9204.2000000000007</v>
      </c>
      <c r="F2381" t="s">
        <v>2273</v>
      </c>
      <c r="G2381">
        <v>-2.3300000000000001E-2</v>
      </c>
    </row>
    <row r="2382" spans="1:7" x14ac:dyDescent="0.35">
      <c r="A2382" s="1">
        <v>43226</v>
      </c>
      <c r="B2382">
        <v>9656.4</v>
      </c>
      <c r="C2382">
        <v>9859.6</v>
      </c>
      <c r="D2382">
        <v>9957.7000000000007</v>
      </c>
      <c r="E2382">
        <v>9446.7000000000007</v>
      </c>
      <c r="F2382" t="s">
        <v>2274</v>
      </c>
      <c r="G2382">
        <v>-0.02</v>
      </c>
    </row>
    <row r="2383" spans="1:7" x14ac:dyDescent="0.35">
      <c r="A2383" s="1">
        <v>43225</v>
      </c>
      <c r="B2383">
        <v>9853.5</v>
      </c>
      <c r="C2383">
        <v>9709.5</v>
      </c>
      <c r="D2383">
        <v>9992.7999999999993</v>
      </c>
      <c r="E2383">
        <v>9691.2999999999993</v>
      </c>
      <c r="F2383" t="s">
        <v>2275</v>
      </c>
      <c r="G2383">
        <v>1.49E-2</v>
      </c>
    </row>
    <row r="2384" spans="1:7" x14ac:dyDescent="0.35">
      <c r="A2384" s="1">
        <v>43224</v>
      </c>
      <c r="B2384">
        <v>9708.6</v>
      </c>
      <c r="C2384">
        <v>9747.6</v>
      </c>
      <c r="D2384">
        <v>9800.9</v>
      </c>
      <c r="E2384">
        <v>9549</v>
      </c>
      <c r="F2384" t="s">
        <v>2276</v>
      </c>
      <c r="G2384">
        <v>-4.1999999999999997E-3</v>
      </c>
    </row>
    <row r="2385" spans="1:7" x14ac:dyDescent="0.35">
      <c r="A2385" s="1">
        <v>43223</v>
      </c>
      <c r="B2385">
        <v>9749.7000000000007</v>
      </c>
      <c r="C2385">
        <v>9244.2000000000007</v>
      </c>
      <c r="D2385">
        <v>9809.4</v>
      </c>
      <c r="E2385">
        <v>9171.4</v>
      </c>
      <c r="F2385" t="s">
        <v>2277</v>
      </c>
      <c r="G2385">
        <v>5.4800000000000001E-2</v>
      </c>
    </row>
    <row r="2386" spans="1:7" x14ac:dyDescent="0.35">
      <c r="A2386" s="1">
        <v>43222</v>
      </c>
      <c r="B2386">
        <v>9243.2000000000007</v>
      </c>
      <c r="C2386">
        <v>9076.7999999999993</v>
      </c>
      <c r="D2386">
        <v>9265.7000000000007</v>
      </c>
      <c r="E2386">
        <v>8991.9</v>
      </c>
      <c r="F2386" t="s">
        <v>1206</v>
      </c>
      <c r="G2386">
        <v>1.8499999999999999E-2</v>
      </c>
    </row>
    <row r="2387" spans="1:7" x14ac:dyDescent="0.35">
      <c r="A2387" s="1">
        <v>43221</v>
      </c>
      <c r="B2387">
        <v>9074.9</v>
      </c>
      <c r="C2387">
        <v>9245.1</v>
      </c>
      <c r="D2387">
        <v>9245.1</v>
      </c>
      <c r="E2387">
        <v>8851</v>
      </c>
      <c r="F2387" t="s">
        <v>2278</v>
      </c>
      <c r="G2387">
        <v>-1.84E-2</v>
      </c>
    </row>
    <row r="2388" spans="1:7" x14ac:dyDescent="0.35">
      <c r="A2388" s="1">
        <v>43220</v>
      </c>
      <c r="B2388">
        <v>9245.1</v>
      </c>
      <c r="C2388">
        <v>9415.7999999999993</v>
      </c>
      <c r="D2388">
        <v>9456.7000000000007</v>
      </c>
      <c r="E2388">
        <v>9135.4</v>
      </c>
      <c r="F2388" t="s">
        <v>2279</v>
      </c>
      <c r="G2388">
        <v>-1.7999999999999999E-2</v>
      </c>
    </row>
    <row r="2389" spans="1:7" x14ac:dyDescent="0.35">
      <c r="A2389" s="1">
        <v>43219</v>
      </c>
      <c r="B2389">
        <v>9415.1</v>
      </c>
      <c r="C2389">
        <v>9352.2000000000007</v>
      </c>
      <c r="D2389">
        <v>9565.1</v>
      </c>
      <c r="E2389">
        <v>9182.7999999999993</v>
      </c>
      <c r="F2389" t="s">
        <v>2280</v>
      </c>
      <c r="G2389">
        <v>6.7000000000000002E-3</v>
      </c>
    </row>
    <row r="2390" spans="1:7" x14ac:dyDescent="0.35">
      <c r="A2390" s="1">
        <v>43218</v>
      </c>
      <c r="B2390">
        <v>9352.4</v>
      </c>
      <c r="C2390">
        <v>8940.7999999999993</v>
      </c>
      <c r="D2390">
        <v>9428.9</v>
      </c>
      <c r="E2390">
        <v>8895.5</v>
      </c>
      <c r="F2390" t="s">
        <v>2281</v>
      </c>
      <c r="G2390">
        <v>4.5999999999999999E-2</v>
      </c>
    </row>
    <row r="2391" spans="1:7" x14ac:dyDescent="0.35">
      <c r="A2391" s="1">
        <v>43217</v>
      </c>
      <c r="B2391">
        <v>8940.9</v>
      </c>
      <c r="C2391">
        <v>9282.7999999999993</v>
      </c>
      <c r="D2391">
        <v>9386.2999999999993</v>
      </c>
      <c r="E2391">
        <v>8920.2000000000007</v>
      </c>
      <c r="F2391" t="s">
        <v>2282</v>
      </c>
      <c r="G2391">
        <v>-3.73E-2</v>
      </c>
    </row>
    <row r="2392" spans="1:7" x14ac:dyDescent="0.35">
      <c r="A2392" s="1">
        <v>43216</v>
      </c>
      <c r="B2392">
        <v>9287</v>
      </c>
      <c r="C2392">
        <v>8874.5</v>
      </c>
      <c r="D2392">
        <v>9303.6</v>
      </c>
      <c r="E2392">
        <v>8669.7999999999993</v>
      </c>
      <c r="F2392" t="s">
        <v>2283</v>
      </c>
      <c r="G2392">
        <v>4.6699999999999998E-2</v>
      </c>
    </row>
    <row r="2393" spans="1:7" x14ac:dyDescent="0.35">
      <c r="A2393" s="1">
        <v>43215</v>
      </c>
      <c r="B2393">
        <v>8873.1</v>
      </c>
      <c r="C2393">
        <v>9645</v>
      </c>
      <c r="D2393">
        <v>9753.1</v>
      </c>
      <c r="E2393">
        <v>8768.1</v>
      </c>
      <c r="F2393" t="s">
        <v>2284</v>
      </c>
      <c r="G2393">
        <v>-8.0100000000000005E-2</v>
      </c>
    </row>
    <row r="2394" spans="1:7" x14ac:dyDescent="0.35">
      <c r="A2394" s="1">
        <v>43214</v>
      </c>
      <c r="B2394">
        <v>9645.2999999999993</v>
      </c>
      <c r="C2394">
        <v>8952.7000000000007</v>
      </c>
      <c r="D2394">
        <v>9734.7999999999993</v>
      </c>
      <c r="E2394">
        <v>8937</v>
      </c>
      <c r="F2394" t="s">
        <v>2285</v>
      </c>
      <c r="G2394">
        <v>7.7299999999999994E-2</v>
      </c>
    </row>
    <row r="2395" spans="1:7" x14ac:dyDescent="0.35">
      <c r="A2395" s="1">
        <v>43213</v>
      </c>
      <c r="B2395">
        <v>8952.7999999999993</v>
      </c>
      <c r="C2395">
        <v>8809.2999999999993</v>
      </c>
      <c r="D2395">
        <v>9001</v>
      </c>
      <c r="E2395">
        <v>8785.2999999999993</v>
      </c>
      <c r="F2395" t="s">
        <v>2286</v>
      </c>
      <c r="G2395">
        <v>1.66E-2</v>
      </c>
    </row>
    <row r="2396" spans="1:7" x14ac:dyDescent="0.35">
      <c r="A2396" s="1">
        <v>43212</v>
      </c>
      <c r="B2396">
        <v>8806.7000000000007</v>
      </c>
      <c r="C2396">
        <v>8923.6</v>
      </c>
      <c r="D2396">
        <v>9022.2999999999993</v>
      </c>
      <c r="E2396">
        <v>8766.5</v>
      </c>
      <c r="F2396" t="s">
        <v>2287</v>
      </c>
      <c r="G2396">
        <v>-1.2999999999999999E-2</v>
      </c>
    </row>
    <row r="2397" spans="1:7" x14ac:dyDescent="0.35">
      <c r="A2397" s="1">
        <v>43211</v>
      </c>
      <c r="B2397">
        <v>8923.1</v>
      </c>
      <c r="C2397">
        <v>8867</v>
      </c>
      <c r="D2397">
        <v>9027.7000000000007</v>
      </c>
      <c r="E2397">
        <v>8614.5</v>
      </c>
      <c r="F2397" t="s">
        <v>2288</v>
      </c>
      <c r="G2397">
        <v>6.3E-3</v>
      </c>
    </row>
    <row r="2398" spans="1:7" x14ac:dyDescent="0.35">
      <c r="A2398" s="1">
        <v>43210</v>
      </c>
      <c r="B2398">
        <v>8867</v>
      </c>
      <c r="C2398">
        <v>8292.2999999999993</v>
      </c>
      <c r="D2398">
        <v>8926.2000000000007</v>
      </c>
      <c r="E2398">
        <v>8224.5</v>
      </c>
      <c r="F2398" t="s">
        <v>2289</v>
      </c>
      <c r="G2398">
        <v>6.9500000000000006E-2</v>
      </c>
    </row>
    <row r="2399" spans="1:7" x14ac:dyDescent="0.35">
      <c r="A2399" s="1">
        <v>43209</v>
      </c>
      <c r="B2399">
        <v>8290.7999999999993</v>
      </c>
      <c r="C2399">
        <v>8179</v>
      </c>
      <c r="D2399">
        <v>8303.7000000000007</v>
      </c>
      <c r="E2399">
        <v>8126.7</v>
      </c>
      <c r="F2399" t="s">
        <v>2290</v>
      </c>
      <c r="G2399">
        <v>1.37E-2</v>
      </c>
    </row>
    <row r="2400" spans="1:7" x14ac:dyDescent="0.35">
      <c r="A2400" s="1">
        <v>43208</v>
      </c>
      <c r="B2400">
        <v>8178.4</v>
      </c>
      <c r="C2400">
        <v>7908.5</v>
      </c>
      <c r="D2400">
        <v>8227.6</v>
      </c>
      <c r="E2400">
        <v>7895.3</v>
      </c>
      <c r="F2400" t="s">
        <v>2291</v>
      </c>
      <c r="G2400">
        <v>3.4099999999999998E-2</v>
      </c>
    </row>
    <row r="2401" spans="1:7" x14ac:dyDescent="0.35">
      <c r="A2401" s="1">
        <v>43207</v>
      </c>
      <c r="B2401">
        <v>7908.6</v>
      </c>
      <c r="C2401">
        <v>8070</v>
      </c>
      <c r="D2401">
        <v>8171.7</v>
      </c>
      <c r="E2401">
        <v>7852.8</v>
      </c>
      <c r="F2401" t="s">
        <v>2292</v>
      </c>
      <c r="G2401">
        <v>-0.02</v>
      </c>
    </row>
    <row r="2402" spans="1:7" x14ac:dyDescent="0.35">
      <c r="A2402" s="1">
        <v>43206</v>
      </c>
      <c r="B2402">
        <v>8070</v>
      </c>
      <c r="C2402">
        <v>8362.2000000000007</v>
      </c>
      <c r="D2402">
        <v>8412.9</v>
      </c>
      <c r="E2402">
        <v>7908.5</v>
      </c>
      <c r="F2402" t="s">
        <v>2293</v>
      </c>
      <c r="G2402">
        <v>-3.5099999999999999E-2</v>
      </c>
    </row>
    <row r="2403" spans="1:7" x14ac:dyDescent="0.35">
      <c r="A2403" s="1">
        <v>43205</v>
      </c>
      <c r="B2403">
        <v>8363.6</v>
      </c>
      <c r="C2403">
        <v>8004.6</v>
      </c>
      <c r="D2403">
        <v>8411.5</v>
      </c>
      <c r="E2403">
        <v>8004.6</v>
      </c>
      <c r="F2403" t="s">
        <v>2294</v>
      </c>
      <c r="G2403">
        <v>4.4900000000000002E-2</v>
      </c>
    </row>
    <row r="2404" spans="1:7" x14ac:dyDescent="0.35">
      <c r="A2404" s="1">
        <v>43204</v>
      </c>
      <c r="B2404">
        <v>8004.4</v>
      </c>
      <c r="C2404">
        <v>7891.1</v>
      </c>
      <c r="D2404">
        <v>8180.2</v>
      </c>
      <c r="E2404">
        <v>7839.3</v>
      </c>
      <c r="F2404" t="s">
        <v>2295</v>
      </c>
      <c r="G2404">
        <v>1.4800000000000001E-2</v>
      </c>
    </row>
    <row r="2405" spans="1:7" x14ac:dyDescent="0.35">
      <c r="A2405" s="1">
        <v>43203</v>
      </c>
      <c r="B2405">
        <v>7887.4</v>
      </c>
      <c r="C2405">
        <v>7926.9</v>
      </c>
      <c r="D2405">
        <v>8228</v>
      </c>
      <c r="E2405">
        <v>7756.6</v>
      </c>
      <c r="F2405" t="s">
        <v>2296</v>
      </c>
      <c r="G2405">
        <v>-4.8999999999999998E-3</v>
      </c>
    </row>
    <row r="2406" spans="1:7" x14ac:dyDescent="0.35">
      <c r="A2406" s="1">
        <v>43202</v>
      </c>
      <c r="B2406">
        <v>7926.6</v>
      </c>
      <c r="C2406">
        <v>6963.3</v>
      </c>
      <c r="D2406">
        <v>8009.6</v>
      </c>
      <c r="E2406">
        <v>6779.3</v>
      </c>
      <c r="F2406" t="s">
        <v>2297</v>
      </c>
      <c r="G2406">
        <v>0.13850000000000001</v>
      </c>
    </row>
    <row r="2407" spans="1:7" x14ac:dyDescent="0.35">
      <c r="A2407" s="1">
        <v>43201</v>
      </c>
      <c r="B2407">
        <v>6962.1</v>
      </c>
      <c r="C2407">
        <v>6855.6</v>
      </c>
      <c r="D2407">
        <v>6988.6</v>
      </c>
      <c r="E2407">
        <v>6818.4</v>
      </c>
      <c r="F2407" t="s">
        <v>2298</v>
      </c>
      <c r="G2407">
        <v>1.5599999999999999E-2</v>
      </c>
    </row>
    <row r="2408" spans="1:7" x14ac:dyDescent="0.35">
      <c r="A2408" s="1">
        <v>43200</v>
      </c>
      <c r="B2408">
        <v>6854.8</v>
      </c>
      <c r="C2408">
        <v>6782.6</v>
      </c>
      <c r="D2408">
        <v>6899.5</v>
      </c>
      <c r="E2408">
        <v>6671.6</v>
      </c>
      <c r="F2408" t="s">
        <v>2299</v>
      </c>
      <c r="G2408">
        <v>1.0800000000000001E-2</v>
      </c>
    </row>
    <row r="2409" spans="1:7" x14ac:dyDescent="0.35">
      <c r="A2409" s="1">
        <v>43199</v>
      </c>
      <c r="B2409">
        <v>6781.9</v>
      </c>
      <c r="C2409">
        <v>7035.7</v>
      </c>
      <c r="D2409">
        <v>7192.5</v>
      </c>
      <c r="E2409">
        <v>6633.2</v>
      </c>
      <c r="F2409" t="s">
        <v>2300</v>
      </c>
      <c r="G2409">
        <v>-3.5400000000000001E-2</v>
      </c>
    </row>
    <row r="2410" spans="1:7" x14ac:dyDescent="0.35">
      <c r="A2410" s="1">
        <v>43198</v>
      </c>
      <c r="B2410">
        <v>7030.5</v>
      </c>
      <c r="C2410">
        <v>6905.9</v>
      </c>
      <c r="D2410">
        <v>7113.4</v>
      </c>
      <c r="E2410">
        <v>6903.9</v>
      </c>
      <c r="F2410" t="s">
        <v>2301</v>
      </c>
      <c r="G2410">
        <v>1.8100000000000002E-2</v>
      </c>
    </row>
    <row r="2411" spans="1:7" x14ac:dyDescent="0.35">
      <c r="A2411" s="1">
        <v>43197</v>
      </c>
      <c r="B2411">
        <v>6905.7</v>
      </c>
      <c r="C2411">
        <v>6624.5</v>
      </c>
      <c r="D2411">
        <v>7071.9</v>
      </c>
      <c r="E2411">
        <v>6616.1</v>
      </c>
      <c r="F2411" t="s">
        <v>2302</v>
      </c>
      <c r="G2411">
        <v>4.2500000000000003E-2</v>
      </c>
    </row>
    <row r="2412" spans="1:7" x14ac:dyDescent="0.35">
      <c r="A2412" s="1">
        <v>43196</v>
      </c>
      <c r="B2412">
        <v>6624.3</v>
      </c>
      <c r="C2412">
        <v>6783.7</v>
      </c>
      <c r="D2412">
        <v>6859.7</v>
      </c>
      <c r="E2412">
        <v>6523.4</v>
      </c>
      <c r="F2412" t="s">
        <v>2303</v>
      </c>
      <c r="G2412">
        <v>-2.3300000000000001E-2</v>
      </c>
    </row>
    <row r="2413" spans="1:7" x14ac:dyDescent="0.35">
      <c r="A2413" s="1">
        <v>43195</v>
      </c>
      <c r="B2413">
        <v>6782</v>
      </c>
      <c r="C2413">
        <v>6808.7</v>
      </c>
      <c r="D2413">
        <v>6918.2</v>
      </c>
      <c r="E2413">
        <v>6592.5</v>
      </c>
      <c r="F2413" t="s">
        <v>2304</v>
      </c>
      <c r="G2413">
        <v>-4.0000000000000001E-3</v>
      </c>
    </row>
    <row r="2414" spans="1:7" x14ac:dyDescent="0.35">
      <c r="A2414" s="1">
        <v>43194</v>
      </c>
      <c r="B2414">
        <v>6808.9</v>
      </c>
      <c r="C2414">
        <v>7423.8</v>
      </c>
      <c r="D2414">
        <v>7432.9</v>
      </c>
      <c r="E2414">
        <v>6726.9</v>
      </c>
      <c r="F2414" t="s">
        <v>2305</v>
      </c>
      <c r="G2414">
        <v>-8.2900000000000001E-2</v>
      </c>
    </row>
    <row r="2415" spans="1:7" x14ac:dyDescent="0.35">
      <c r="A2415" s="1">
        <v>43193</v>
      </c>
      <c r="B2415">
        <v>7424.2</v>
      </c>
      <c r="C2415">
        <v>7067.2</v>
      </c>
      <c r="D2415">
        <v>7519.3</v>
      </c>
      <c r="E2415">
        <v>7032.9</v>
      </c>
      <c r="F2415" t="s">
        <v>2306</v>
      </c>
      <c r="G2415">
        <v>5.0299999999999997E-2</v>
      </c>
    </row>
    <row r="2416" spans="1:7" x14ac:dyDescent="0.35">
      <c r="A2416" s="1">
        <v>43192</v>
      </c>
      <c r="B2416">
        <v>7068.4</v>
      </c>
      <c r="C2416">
        <v>6825.4</v>
      </c>
      <c r="D2416">
        <v>7121.3</v>
      </c>
      <c r="E2416">
        <v>6787.6</v>
      </c>
      <c r="F2416" t="s">
        <v>2307</v>
      </c>
      <c r="G2416">
        <v>3.56E-2</v>
      </c>
    </row>
    <row r="2417" spans="1:7" x14ac:dyDescent="0.35">
      <c r="A2417" s="1">
        <v>43191</v>
      </c>
      <c r="B2417">
        <v>6825.2</v>
      </c>
      <c r="C2417">
        <v>6939.1</v>
      </c>
      <c r="D2417">
        <v>7047.7</v>
      </c>
      <c r="E2417">
        <v>6460.1</v>
      </c>
      <c r="F2417" t="s">
        <v>2308</v>
      </c>
      <c r="G2417">
        <v>-1.6299999999999999E-2</v>
      </c>
    </row>
    <row r="2418" spans="1:7" x14ac:dyDescent="0.35">
      <c r="A2418" s="1">
        <v>43190</v>
      </c>
      <c r="B2418">
        <v>6938.2</v>
      </c>
      <c r="C2418">
        <v>6856.5</v>
      </c>
      <c r="D2418">
        <v>7221.5</v>
      </c>
      <c r="E2418">
        <v>6804.9</v>
      </c>
      <c r="F2418" t="s">
        <v>2309</v>
      </c>
      <c r="G2418">
        <v>1.23E-2</v>
      </c>
    </row>
    <row r="2419" spans="1:7" x14ac:dyDescent="0.35">
      <c r="A2419" s="1">
        <v>43189</v>
      </c>
      <c r="B2419">
        <v>6853.7</v>
      </c>
      <c r="C2419">
        <v>7132.4</v>
      </c>
      <c r="D2419">
        <v>7288.1</v>
      </c>
      <c r="E2419">
        <v>6603.8</v>
      </c>
      <c r="F2419" t="s">
        <v>2310</v>
      </c>
      <c r="G2419">
        <v>-3.8600000000000002E-2</v>
      </c>
    </row>
    <row r="2420" spans="1:7" x14ac:dyDescent="0.35">
      <c r="A2420" s="1">
        <v>43188</v>
      </c>
      <c r="B2420">
        <v>7129.2</v>
      </c>
      <c r="C2420">
        <v>7955.2</v>
      </c>
      <c r="D2420">
        <v>7980.7</v>
      </c>
      <c r="E2420">
        <v>6954.9</v>
      </c>
      <c r="F2420" t="s">
        <v>2311</v>
      </c>
      <c r="G2420">
        <v>-0.1038</v>
      </c>
    </row>
    <row r="2421" spans="1:7" x14ac:dyDescent="0.35">
      <c r="A2421" s="1">
        <v>43187</v>
      </c>
      <c r="B2421">
        <v>7954.9</v>
      </c>
      <c r="C2421">
        <v>7803</v>
      </c>
      <c r="D2421">
        <v>8110.4</v>
      </c>
      <c r="E2421">
        <v>7754.5</v>
      </c>
      <c r="F2421" t="s">
        <v>2312</v>
      </c>
      <c r="G2421">
        <v>1.9599999999999999E-2</v>
      </c>
    </row>
    <row r="2422" spans="1:7" x14ac:dyDescent="0.35">
      <c r="A2422" s="1">
        <v>43186</v>
      </c>
      <c r="B2422">
        <v>7801.7</v>
      </c>
      <c r="C2422">
        <v>8146.5</v>
      </c>
      <c r="D2422">
        <v>8218.2999999999993</v>
      </c>
      <c r="E2422">
        <v>7760.6</v>
      </c>
      <c r="F2422" t="s">
        <v>2313</v>
      </c>
      <c r="G2422">
        <v>-4.2000000000000003E-2</v>
      </c>
    </row>
    <row r="2423" spans="1:7" x14ac:dyDescent="0.35">
      <c r="A2423" s="1">
        <v>43185</v>
      </c>
      <c r="B2423">
        <v>8143.5</v>
      </c>
      <c r="C2423">
        <v>8474</v>
      </c>
      <c r="D2423">
        <v>8515.7000000000007</v>
      </c>
      <c r="E2423">
        <v>7865.9</v>
      </c>
      <c r="F2423" t="s">
        <v>2314</v>
      </c>
      <c r="G2423">
        <v>-3.8899999999999997E-2</v>
      </c>
    </row>
    <row r="2424" spans="1:7" x14ac:dyDescent="0.35">
      <c r="A2424" s="1">
        <v>43184</v>
      </c>
      <c r="B2424">
        <v>8473.2000000000007</v>
      </c>
      <c r="C2424">
        <v>8549.1</v>
      </c>
      <c r="D2424">
        <v>8679</v>
      </c>
      <c r="E2424">
        <v>8392.2000000000007</v>
      </c>
      <c r="F2424" t="s">
        <v>2315</v>
      </c>
      <c r="G2424">
        <v>-8.6999999999999994E-3</v>
      </c>
    </row>
    <row r="2425" spans="1:7" x14ac:dyDescent="0.35">
      <c r="A2425" s="1">
        <v>43183</v>
      </c>
      <c r="B2425">
        <v>8547.4</v>
      </c>
      <c r="C2425">
        <v>8917.2999999999993</v>
      </c>
      <c r="D2425">
        <v>9008.7999999999993</v>
      </c>
      <c r="E2425">
        <v>8523.6</v>
      </c>
      <c r="F2425" t="s">
        <v>2316</v>
      </c>
      <c r="G2425">
        <v>-4.1399999999999999E-2</v>
      </c>
    </row>
    <row r="2426" spans="1:7" x14ac:dyDescent="0.35">
      <c r="A2426" s="1">
        <v>43182</v>
      </c>
      <c r="B2426">
        <v>8916.7999999999993</v>
      </c>
      <c r="C2426">
        <v>8725.2999999999993</v>
      </c>
      <c r="D2426">
        <v>8917</v>
      </c>
      <c r="E2426">
        <v>8305.6</v>
      </c>
      <c r="F2426" t="s">
        <v>2317</v>
      </c>
      <c r="G2426">
        <v>2.18E-2</v>
      </c>
    </row>
    <row r="2427" spans="1:7" x14ac:dyDescent="0.35">
      <c r="A2427" s="1">
        <v>43181</v>
      </c>
      <c r="B2427">
        <v>8726.2000000000007</v>
      </c>
      <c r="C2427">
        <v>8903.7000000000007</v>
      </c>
      <c r="D2427">
        <v>9096.2000000000007</v>
      </c>
      <c r="E2427">
        <v>8499.1</v>
      </c>
      <c r="F2427" t="s">
        <v>2318</v>
      </c>
      <c r="G2427">
        <v>-2.0199999999999999E-2</v>
      </c>
    </row>
    <row r="2428" spans="1:7" x14ac:dyDescent="0.35">
      <c r="A2428" s="1">
        <v>43180</v>
      </c>
      <c r="B2428">
        <v>8905.9</v>
      </c>
      <c r="C2428">
        <v>8912.4</v>
      </c>
      <c r="D2428">
        <v>9173.4</v>
      </c>
      <c r="E2428">
        <v>8775.1</v>
      </c>
      <c r="F2428" t="s">
        <v>2319</v>
      </c>
      <c r="G2428">
        <v>-8.0000000000000004E-4</v>
      </c>
    </row>
    <row r="2429" spans="1:7" x14ac:dyDescent="0.35">
      <c r="A2429" s="1">
        <v>43179</v>
      </c>
      <c r="B2429">
        <v>8912.6</v>
      </c>
      <c r="C2429">
        <v>8614.1</v>
      </c>
      <c r="D2429">
        <v>9039.6</v>
      </c>
      <c r="E2429">
        <v>8326.7999999999993</v>
      </c>
      <c r="F2429" t="s">
        <v>2320</v>
      </c>
      <c r="G2429">
        <v>3.4299999999999997E-2</v>
      </c>
    </row>
    <row r="2430" spans="1:7" x14ac:dyDescent="0.35">
      <c r="A2430" s="1">
        <v>43178</v>
      </c>
      <c r="B2430">
        <v>8616.7999999999993</v>
      </c>
      <c r="C2430">
        <v>8200.9</v>
      </c>
      <c r="D2430">
        <v>8698.2999999999993</v>
      </c>
      <c r="E2430">
        <v>8127.7</v>
      </c>
      <c r="F2430" t="s">
        <v>2321</v>
      </c>
      <c r="G2430">
        <v>5.0700000000000002E-2</v>
      </c>
    </row>
    <row r="2431" spans="1:7" x14ac:dyDescent="0.35">
      <c r="A2431" s="1">
        <v>43177</v>
      </c>
      <c r="B2431">
        <v>8201.2000000000007</v>
      </c>
      <c r="C2431">
        <v>7873.2</v>
      </c>
      <c r="D2431">
        <v>8283.6</v>
      </c>
      <c r="E2431">
        <v>7323.3</v>
      </c>
      <c r="F2431" t="s">
        <v>2322</v>
      </c>
      <c r="G2431">
        <v>4.1399999999999999E-2</v>
      </c>
    </row>
    <row r="2432" spans="1:7" x14ac:dyDescent="0.35">
      <c r="A2432" s="1">
        <v>43176</v>
      </c>
      <c r="B2432">
        <v>7874.9</v>
      </c>
      <c r="C2432">
        <v>8198</v>
      </c>
      <c r="D2432">
        <v>8344.7999999999993</v>
      </c>
      <c r="E2432">
        <v>7760.2</v>
      </c>
      <c r="F2432" t="s">
        <v>2323</v>
      </c>
      <c r="G2432">
        <v>-0.05</v>
      </c>
    </row>
    <row r="2433" spans="1:7" x14ac:dyDescent="0.35">
      <c r="A2433" s="1">
        <v>43175</v>
      </c>
      <c r="B2433">
        <v>8289.2000000000007</v>
      </c>
      <c r="C2433">
        <v>8264.2999999999993</v>
      </c>
      <c r="D2433">
        <v>8604.7999999999993</v>
      </c>
      <c r="E2433">
        <v>7929.1</v>
      </c>
      <c r="F2433" t="s">
        <v>2324</v>
      </c>
      <c r="G2433">
        <v>3.0000000000000001E-3</v>
      </c>
    </row>
    <row r="2434" spans="1:7" x14ac:dyDescent="0.35">
      <c r="A2434" s="1">
        <v>43174</v>
      </c>
      <c r="B2434">
        <v>8264.4</v>
      </c>
      <c r="C2434">
        <v>8210.2000000000007</v>
      </c>
      <c r="D2434">
        <v>8427</v>
      </c>
      <c r="E2434">
        <v>7691.7</v>
      </c>
      <c r="F2434" t="s">
        <v>2325</v>
      </c>
      <c r="G2434">
        <v>6.6E-3</v>
      </c>
    </row>
    <row r="2435" spans="1:7" x14ac:dyDescent="0.35">
      <c r="A2435" s="1">
        <v>43173</v>
      </c>
      <c r="B2435">
        <v>8210.6</v>
      </c>
      <c r="C2435">
        <v>9154.9</v>
      </c>
      <c r="D2435">
        <v>9353.4</v>
      </c>
      <c r="E2435">
        <v>7958.5</v>
      </c>
      <c r="F2435" t="s">
        <v>2326</v>
      </c>
      <c r="G2435">
        <v>-0.1032</v>
      </c>
    </row>
    <row r="2436" spans="1:7" x14ac:dyDescent="0.35">
      <c r="A2436" s="1">
        <v>43172</v>
      </c>
      <c r="B2436">
        <v>9154.9</v>
      </c>
      <c r="C2436">
        <v>9138.7000000000007</v>
      </c>
      <c r="D2436">
        <v>9482</v>
      </c>
      <c r="E2436">
        <v>8875.1</v>
      </c>
      <c r="F2436" t="s">
        <v>2327</v>
      </c>
      <c r="G2436">
        <v>1.9E-3</v>
      </c>
    </row>
    <row r="2437" spans="1:7" x14ac:dyDescent="0.35">
      <c r="A2437" s="1">
        <v>43171</v>
      </c>
      <c r="B2437">
        <v>9137.4</v>
      </c>
      <c r="C2437">
        <v>9535.7999999999993</v>
      </c>
      <c r="D2437">
        <v>9892.2000000000007</v>
      </c>
      <c r="E2437">
        <v>8804.1</v>
      </c>
      <c r="F2437" t="s">
        <v>2328</v>
      </c>
      <c r="G2437">
        <v>-4.1200000000000001E-2</v>
      </c>
    </row>
    <row r="2438" spans="1:7" x14ac:dyDescent="0.35">
      <c r="A2438" s="1">
        <v>43170</v>
      </c>
      <c r="B2438">
        <v>9529.6</v>
      </c>
      <c r="C2438">
        <v>8732.2000000000007</v>
      </c>
      <c r="D2438">
        <v>9719.6</v>
      </c>
      <c r="E2438">
        <v>8516.4</v>
      </c>
      <c r="F2438" t="s">
        <v>2329</v>
      </c>
      <c r="G2438">
        <v>8.7599999999999997E-2</v>
      </c>
    </row>
    <row r="2439" spans="1:7" x14ac:dyDescent="0.35">
      <c r="A2439" s="1">
        <v>43169</v>
      </c>
      <c r="B2439">
        <v>8762</v>
      </c>
      <c r="C2439">
        <v>9216.2000000000007</v>
      </c>
      <c r="D2439">
        <v>9500</v>
      </c>
      <c r="E2439">
        <v>8691.1</v>
      </c>
      <c r="F2439" t="s">
        <v>2330</v>
      </c>
      <c r="G2439">
        <v>-4.9399999999999999E-2</v>
      </c>
    </row>
    <row r="2440" spans="1:7" x14ac:dyDescent="0.35">
      <c r="A2440" s="1">
        <v>43168</v>
      </c>
      <c r="B2440">
        <v>9217</v>
      </c>
      <c r="C2440">
        <v>9301.9</v>
      </c>
      <c r="D2440">
        <v>9420.5</v>
      </c>
      <c r="E2440">
        <v>8351</v>
      </c>
      <c r="F2440" t="s">
        <v>2331</v>
      </c>
      <c r="G2440">
        <v>-8.8999999999999999E-3</v>
      </c>
    </row>
    <row r="2441" spans="1:7" x14ac:dyDescent="0.35">
      <c r="A2441" s="1">
        <v>43167</v>
      </c>
      <c r="B2441">
        <v>9300</v>
      </c>
      <c r="C2441">
        <v>9910.7000000000007</v>
      </c>
      <c r="D2441">
        <v>10109</v>
      </c>
      <c r="E2441">
        <v>9037</v>
      </c>
      <c r="F2441" t="s">
        <v>2332</v>
      </c>
      <c r="G2441">
        <v>-6.0900000000000003E-2</v>
      </c>
    </row>
    <row r="2442" spans="1:7" x14ac:dyDescent="0.35">
      <c r="A2442" s="1">
        <v>43166</v>
      </c>
      <c r="B2442">
        <v>9902.9</v>
      </c>
      <c r="C2442">
        <v>10779</v>
      </c>
      <c r="D2442">
        <v>10899</v>
      </c>
      <c r="E2442">
        <v>9422.1</v>
      </c>
      <c r="F2442" t="s">
        <v>2333</v>
      </c>
      <c r="G2442">
        <v>-7.2300000000000003E-2</v>
      </c>
    </row>
    <row r="2443" spans="1:7" x14ac:dyDescent="0.35">
      <c r="A2443" s="1">
        <v>43165</v>
      </c>
      <c r="B2443">
        <v>10675.1</v>
      </c>
      <c r="C2443">
        <v>11314.2</v>
      </c>
      <c r="D2443">
        <v>11316.4</v>
      </c>
      <c r="E2443">
        <v>10412</v>
      </c>
      <c r="F2443" t="s">
        <v>2334</v>
      </c>
      <c r="G2443">
        <v>-5.7799999999999997E-2</v>
      </c>
    </row>
    <row r="2444" spans="1:7" x14ac:dyDescent="0.35">
      <c r="A2444" s="1">
        <v>43164</v>
      </c>
      <c r="B2444">
        <v>11330.6</v>
      </c>
      <c r="C2444">
        <v>11415.7</v>
      </c>
      <c r="D2444">
        <v>11506.9</v>
      </c>
      <c r="E2444">
        <v>11281.2</v>
      </c>
      <c r="F2444" t="s">
        <v>2335</v>
      </c>
      <c r="G2444">
        <v>-7.4999999999999997E-3</v>
      </c>
    </row>
    <row r="2445" spans="1:7" x14ac:dyDescent="0.35">
      <c r="A2445" s="1">
        <v>43163</v>
      </c>
      <c r="B2445">
        <v>11416.5</v>
      </c>
      <c r="C2445">
        <v>11402.8</v>
      </c>
      <c r="D2445">
        <v>11490.3</v>
      </c>
      <c r="E2445">
        <v>10878.4</v>
      </c>
      <c r="F2445" t="s">
        <v>2336</v>
      </c>
      <c r="G2445">
        <v>1.1999999999999999E-3</v>
      </c>
    </row>
    <row r="2446" spans="1:7" x14ac:dyDescent="0.35">
      <c r="A2446" s="1">
        <v>43162</v>
      </c>
      <c r="B2446">
        <v>11402.3</v>
      </c>
      <c r="C2446">
        <v>10822.5</v>
      </c>
      <c r="D2446">
        <v>11420.7</v>
      </c>
      <c r="E2446">
        <v>9585.5</v>
      </c>
      <c r="F2446" t="s">
        <v>2337</v>
      </c>
      <c r="G2446">
        <v>5.3100000000000001E-2</v>
      </c>
    </row>
    <row r="2447" spans="1:7" x14ac:dyDescent="0.35">
      <c r="A2447" s="1">
        <v>43161</v>
      </c>
      <c r="B2447">
        <v>10827.7</v>
      </c>
      <c r="C2447">
        <v>10904.5</v>
      </c>
      <c r="D2447">
        <v>11167</v>
      </c>
      <c r="E2447">
        <v>10677.1</v>
      </c>
      <c r="F2447" t="s">
        <v>2338</v>
      </c>
      <c r="G2447">
        <v>-7.0000000000000001E-3</v>
      </c>
    </row>
    <row r="2448" spans="1:7" x14ac:dyDescent="0.35">
      <c r="A2448" s="1">
        <v>43160</v>
      </c>
      <c r="B2448">
        <v>10904.5</v>
      </c>
      <c r="C2448">
        <v>10335.1</v>
      </c>
      <c r="D2448">
        <v>11047.8</v>
      </c>
      <c r="E2448">
        <v>10248.700000000001</v>
      </c>
      <c r="F2448" t="s">
        <v>2339</v>
      </c>
      <c r="G2448">
        <v>5.5199999999999999E-2</v>
      </c>
    </row>
    <row r="2449" spans="1:7" x14ac:dyDescent="0.35">
      <c r="A2449" s="1">
        <v>43159</v>
      </c>
      <c r="B2449">
        <v>10333.9</v>
      </c>
      <c r="C2449">
        <v>10584.4</v>
      </c>
      <c r="D2449">
        <v>11070.7</v>
      </c>
      <c r="E2449">
        <v>10303.4</v>
      </c>
      <c r="F2449" t="s">
        <v>2340</v>
      </c>
      <c r="G2449">
        <v>-2.46E-2</v>
      </c>
    </row>
    <row r="2450" spans="1:7" x14ac:dyDescent="0.35">
      <c r="A2450" s="1">
        <v>43158</v>
      </c>
      <c r="B2450">
        <v>10594.4</v>
      </c>
      <c r="C2450">
        <v>10287.799999999999</v>
      </c>
      <c r="D2450">
        <v>10867.2</v>
      </c>
      <c r="E2450">
        <v>10120.5</v>
      </c>
      <c r="F2450" t="s">
        <v>2341</v>
      </c>
      <c r="G2450">
        <v>3.0099999999999998E-2</v>
      </c>
    </row>
    <row r="2451" spans="1:7" x14ac:dyDescent="0.35">
      <c r="A2451" s="1">
        <v>43157</v>
      </c>
      <c r="B2451">
        <v>10285.1</v>
      </c>
      <c r="C2451">
        <v>9590.9</v>
      </c>
      <c r="D2451">
        <v>10378.4</v>
      </c>
      <c r="E2451">
        <v>9410.2999999999993</v>
      </c>
      <c r="F2451" t="s">
        <v>2342</v>
      </c>
      <c r="G2451">
        <v>7.2999999999999995E-2</v>
      </c>
    </row>
    <row r="2452" spans="1:7" x14ac:dyDescent="0.35">
      <c r="A2452" s="1">
        <v>43156</v>
      </c>
      <c r="B2452">
        <v>9585.2000000000007</v>
      </c>
      <c r="C2452">
        <v>9703.1</v>
      </c>
      <c r="D2452">
        <v>9860.2999999999993</v>
      </c>
      <c r="E2452">
        <v>9330.1</v>
      </c>
      <c r="F2452" t="s">
        <v>2343</v>
      </c>
      <c r="G2452">
        <v>-1.23E-2</v>
      </c>
    </row>
    <row r="2453" spans="1:7" x14ac:dyDescent="0.35">
      <c r="A2453" s="1">
        <v>43155</v>
      </c>
      <c r="B2453">
        <v>9704.2999999999993</v>
      </c>
      <c r="C2453">
        <v>10163.799999999999</v>
      </c>
      <c r="D2453">
        <v>10506.1</v>
      </c>
      <c r="E2453">
        <v>9394.5</v>
      </c>
      <c r="F2453" t="s">
        <v>2344</v>
      </c>
      <c r="G2453">
        <v>-4.58E-2</v>
      </c>
    </row>
    <row r="2454" spans="1:7" x14ac:dyDescent="0.35">
      <c r="A2454" s="1">
        <v>43154</v>
      </c>
      <c r="B2454">
        <v>10170.4</v>
      </c>
      <c r="C2454">
        <v>9840.6</v>
      </c>
      <c r="D2454">
        <v>10419.1</v>
      </c>
      <c r="E2454">
        <v>9597.7999999999993</v>
      </c>
      <c r="F2454" t="s">
        <v>2345</v>
      </c>
      <c r="G2454">
        <v>3.3399999999999999E-2</v>
      </c>
    </row>
    <row r="2455" spans="1:7" x14ac:dyDescent="0.35">
      <c r="A2455" s="1">
        <v>43153</v>
      </c>
      <c r="B2455">
        <v>9841.7000000000007</v>
      </c>
      <c r="C2455">
        <v>10470.1</v>
      </c>
      <c r="D2455">
        <v>10930.2</v>
      </c>
      <c r="E2455">
        <v>9743.9</v>
      </c>
      <c r="F2455" t="s">
        <v>2346</v>
      </c>
      <c r="G2455">
        <v>-6.0299999999999999E-2</v>
      </c>
    </row>
    <row r="2456" spans="1:7" x14ac:dyDescent="0.35">
      <c r="A2456" s="1">
        <v>43152</v>
      </c>
      <c r="B2456">
        <v>10473</v>
      </c>
      <c r="C2456">
        <v>11240.9</v>
      </c>
      <c r="D2456">
        <v>11289.7</v>
      </c>
      <c r="E2456">
        <v>10252.200000000001</v>
      </c>
      <c r="F2456" t="s">
        <v>2347</v>
      </c>
      <c r="G2456">
        <v>-6.8099999999999994E-2</v>
      </c>
    </row>
    <row r="2457" spans="1:7" x14ac:dyDescent="0.35">
      <c r="A2457" s="1">
        <v>43151</v>
      </c>
      <c r="B2457">
        <v>11238.7</v>
      </c>
      <c r="C2457">
        <v>11169.7</v>
      </c>
      <c r="D2457">
        <v>11791.5</v>
      </c>
      <c r="E2457">
        <v>11119.9</v>
      </c>
      <c r="F2457" t="s">
        <v>2348</v>
      </c>
      <c r="G2457">
        <v>6.1999999999999998E-3</v>
      </c>
    </row>
    <row r="2458" spans="1:7" x14ac:dyDescent="0.35">
      <c r="A2458" s="1">
        <v>43150</v>
      </c>
      <c r="B2458">
        <v>11169.4</v>
      </c>
      <c r="C2458">
        <v>10396.6</v>
      </c>
      <c r="D2458">
        <v>11250.5</v>
      </c>
      <c r="E2458">
        <v>10324.799999999999</v>
      </c>
      <c r="F2458" t="s">
        <v>2349</v>
      </c>
      <c r="G2458">
        <v>7.4099999999999999E-2</v>
      </c>
    </row>
    <row r="2459" spans="1:7" x14ac:dyDescent="0.35">
      <c r="A2459" s="1">
        <v>43149</v>
      </c>
      <c r="B2459">
        <v>10398.799999999999</v>
      </c>
      <c r="C2459">
        <v>11073.7</v>
      </c>
      <c r="D2459">
        <v>11271.6</v>
      </c>
      <c r="E2459">
        <v>10137.200000000001</v>
      </c>
      <c r="F2459" t="s">
        <v>2350</v>
      </c>
      <c r="G2459">
        <v>-6.0900000000000003E-2</v>
      </c>
    </row>
    <row r="2460" spans="1:7" x14ac:dyDescent="0.35">
      <c r="A2460" s="1">
        <v>43148</v>
      </c>
      <c r="B2460">
        <v>11073.5</v>
      </c>
      <c r="C2460">
        <v>10177.299999999999</v>
      </c>
      <c r="D2460">
        <v>11095.9</v>
      </c>
      <c r="E2460">
        <v>10070.9</v>
      </c>
      <c r="F2460" t="s">
        <v>2351</v>
      </c>
      <c r="G2460">
        <v>8.7900000000000006E-2</v>
      </c>
    </row>
    <row r="2461" spans="1:7" x14ac:dyDescent="0.35">
      <c r="A2461" s="1">
        <v>43147</v>
      </c>
      <c r="B2461">
        <v>10178.700000000001</v>
      </c>
      <c r="C2461">
        <v>10031.299999999999</v>
      </c>
      <c r="D2461">
        <v>10294.299999999999</v>
      </c>
      <c r="E2461">
        <v>9707.7000000000007</v>
      </c>
      <c r="F2461" t="s">
        <v>2352</v>
      </c>
      <c r="G2461">
        <v>1.41E-2</v>
      </c>
    </row>
    <row r="2462" spans="1:7" x14ac:dyDescent="0.35">
      <c r="A2462" s="1">
        <v>43146</v>
      </c>
      <c r="B2462">
        <v>10037.299999999999</v>
      </c>
      <c r="C2462">
        <v>9475.6</v>
      </c>
      <c r="D2462">
        <v>10206.799999999999</v>
      </c>
      <c r="E2462">
        <v>9348.5</v>
      </c>
      <c r="F2462" t="s">
        <v>2353</v>
      </c>
      <c r="G2462">
        <v>5.9200000000000003E-2</v>
      </c>
    </row>
    <row r="2463" spans="1:7" x14ac:dyDescent="0.35">
      <c r="A2463" s="1">
        <v>43145</v>
      </c>
      <c r="B2463">
        <v>9476.2999999999993</v>
      </c>
      <c r="C2463">
        <v>8542.6</v>
      </c>
      <c r="D2463">
        <v>9500</v>
      </c>
      <c r="E2463">
        <v>8541.6</v>
      </c>
      <c r="F2463" t="s">
        <v>2354</v>
      </c>
      <c r="G2463">
        <v>0.10970000000000001</v>
      </c>
    </row>
    <row r="2464" spans="1:7" x14ac:dyDescent="0.35">
      <c r="A2464" s="1">
        <v>43144</v>
      </c>
      <c r="B2464">
        <v>8539.2000000000007</v>
      </c>
      <c r="C2464">
        <v>8906.2000000000007</v>
      </c>
      <c r="D2464">
        <v>8942.7000000000007</v>
      </c>
      <c r="E2464">
        <v>8378</v>
      </c>
      <c r="F2464" t="s">
        <v>2355</v>
      </c>
      <c r="G2464">
        <v>-4.0899999999999999E-2</v>
      </c>
    </row>
    <row r="2465" spans="1:7" x14ac:dyDescent="0.35">
      <c r="A2465" s="1">
        <v>43143</v>
      </c>
      <c r="B2465">
        <v>8903.5</v>
      </c>
      <c r="C2465">
        <v>8083.6</v>
      </c>
      <c r="D2465">
        <v>8984.9</v>
      </c>
      <c r="E2465">
        <v>8083.6</v>
      </c>
      <c r="F2465" t="s">
        <v>2356</v>
      </c>
      <c r="G2465">
        <v>0.1017</v>
      </c>
    </row>
    <row r="2466" spans="1:7" x14ac:dyDescent="0.35">
      <c r="A2466" s="1">
        <v>43142</v>
      </c>
      <c r="B2466">
        <v>8081.9</v>
      </c>
      <c r="C2466">
        <v>8559.7000000000007</v>
      </c>
      <c r="D2466">
        <v>8564.2000000000007</v>
      </c>
      <c r="E2466">
        <v>7843.7</v>
      </c>
      <c r="F2466" t="s">
        <v>2357</v>
      </c>
      <c r="G2466">
        <v>-5.5800000000000002E-2</v>
      </c>
    </row>
    <row r="2467" spans="1:7" x14ac:dyDescent="0.35">
      <c r="A2467" s="1">
        <v>43141</v>
      </c>
      <c r="B2467">
        <v>8559.6</v>
      </c>
      <c r="C2467">
        <v>8697.2999999999993</v>
      </c>
      <c r="D2467">
        <v>9066.6</v>
      </c>
      <c r="E2467">
        <v>8172.2</v>
      </c>
      <c r="F2467" t="s">
        <v>2358</v>
      </c>
      <c r="G2467">
        <v>-1.61E-2</v>
      </c>
    </row>
    <row r="2468" spans="1:7" x14ac:dyDescent="0.35">
      <c r="A2468" s="1">
        <v>43140</v>
      </c>
      <c r="B2468">
        <v>8699.7999999999993</v>
      </c>
      <c r="C2468">
        <v>8163.6</v>
      </c>
      <c r="D2468">
        <v>8735.6</v>
      </c>
      <c r="E2468">
        <v>7784.6</v>
      </c>
      <c r="F2468" t="s">
        <v>2359</v>
      </c>
      <c r="G2468">
        <v>6.5600000000000006E-2</v>
      </c>
    </row>
    <row r="2469" spans="1:7" x14ac:dyDescent="0.35">
      <c r="A2469" s="1">
        <v>43139</v>
      </c>
      <c r="B2469">
        <v>8164.2</v>
      </c>
      <c r="C2469">
        <v>7595.1</v>
      </c>
      <c r="D2469">
        <v>8489.9</v>
      </c>
      <c r="E2469">
        <v>7595.1</v>
      </c>
      <c r="F2469" t="s">
        <v>2360</v>
      </c>
      <c r="G2469">
        <v>7.4999999999999997E-2</v>
      </c>
    </row>
    <row r="2470" spans="1:7" x14ac:dyDescent="0.35">
      <c r="A2470" s="1">
        <v>43138</v>
      </c>
      <c r="B2470">
        <v>7594.7</v>
      </c>
      <c r="C2470">
        <v>7693.8</v>
      </c>
      <c r="D2470">
        <v>8536.5</v>
      </c>
      <c r="E2470">
        <v>7196.6</v>
      </c>
      <c r="F2470" t="s">
        <v>2361</v>
      </c>
      <c r="G2470">
        <v>-1.38E-2</v>
      </c>
    </row>
    <row r="2471" spans="1:7" x14ac:dyDescent="0.35">
      <c r="A2471" s="1">
        <v>43137</v>
      </c>
      <c r="B2471">
        <v>7701.2</v>
      </c>
      <c r="C2471">
        <v>6939.3</v>
      </c>
      <c r="D2471">
        <v>7896.2</v>
      </c>
      <c r="E2471">
        <v>5996.6</v>
      </c>
      <c r="F2471" t="s">
        <v>2362</v>
      </c>
      <c r="G2471">
        <v>0.1099</v>
      </c>
    </row>
    <row r="2472" spans="1:7" x14ac:dyDescent="0.35">
      <c r="A2472" s="1">
        <v>43136</v>
      </c>
      <c r="B2472">
        <v>6938.5</v>
      </c>
      <c r="C2472">
        <v>8220.7999999999993</v>
      </c>
      <c r="D2472">
        <v>8383.2000000000007</v>
      </c>
      <c r="E2472">
        <v>6651.9</v>
      </c>
      <c r="F2472" t="s">
        <v>2363</v>
      </c>
      <c r="G2472">
        <v>-0.15609999999999999</v>
      </c>
    </row>
    <row r="2473" spans="1:7" x14ac:dyDescent="0.35">
      <c r="A2473" s="1">
        <v>43135</v>
      </c>
      <c r="B2473">
        <v>8222.2000000000007</v>
      </c>
      <c r="C2473">
        <v>9241.5</v>
      </c>
      <c r="D2473">
        <v>9382.1</v>
      </c>
      <c r="E2473">
        <v>7932.1</v>
      </c>
      <c r="F2473" t="s">
        <v>2364</v>
      </c>
      <c r="G2473">
        <v>-0.1103</v>
      </c>
    </row>
    <row r="2474" spans="1:7" x14ac:dyDescent="0.35">
      <c r="A2474" s="1">
        <v>43134</v>
      </c>
      <c r="B2474">
        <v>9241.1</v>
      </c>
      <c r="C2474">
        <v>8894.4</v>
      </c>
      <c r="D2474">
        <v>9506.9</v>
      </c>
      <c r="E2474">
        <v>8249.2999999999993</v>
      </c>
      <c r="F2474" t="s">
        <v>2365</v>
      </c>
      <c r="G2474">
        <v>3.9100000000000003E-2</v>
      </c>
    </row>
    <row r="2475" spans="1:7" x14ac:dyDescent="0.35">
      <c r="A2475" s="1">
        <v>43133</v>
      </c>
      <c r="B2475">
        <v>8893.2000000000007</v>
      </c>
      <c r="C2475">
        <v>9179.7999999999993</v>
      </c>
      <c r="D2475">
        <v>9201.4</v>
      </c>
      <c r="E2475">
        <v>7915.8</v>
      </c>
      <c r="F2475" t="s">
        <v>2366</v>
      </c>
      <c r="G2475">
        <v>-3.1399999999999997E-2</v>
      </c>
    </row>
    <row r="2476" spans="1:7" x14ac:dyDescent="0.35">
      <c r="A2476" s="1">
        <v>43132</v>
      </c>
      <c r="B2476">
        <v>9181.1</v>
      </c>
      <c r="C2476">
        <v>10266.200000000001</v>
      </c>
      <c r="D2476">
        <v>10303</v>
      </c>
      <c r="E2476">
        <v>8789.2000000000007</v>
      </c>
      <c r="F2476" t="s">
        <v>2367</v>
      </c>
      <c r="G2476">
        <v>-0.1056</v>
      </c>
    </row>
    <row r="2477" spans="1:7" x14ac:dyDescent="0.35">
      <c r="A2477" s="1">
        <v>43131</v>
      </c>
      <c r="B2477">
        <v>10265.4</v>
      </c>
      <c r="C2477">
        <v>10166.299999999999</v>
      </c>
      <c r="D2477">
        <v>10397.700000000001</v>
      </c>
      <c r="E2477">
        <v>9742.2000000000007</v>
      </c>
      <c r="F2477" t="s">
        <v>2368</v>
      </c>
      <c r="G2477">
        <v>9.7999999999999997E-3</v>
      </c>
    </row>
    <row r="2478" spans="1:7" x14ac:dyDescent="0.35">
      <c r="A2478" s="1">
        <v>43130</v>
      </c>
      <c r="B2478">
        <v>10166</v>
      </c>
      <c r="C2478">
        <v>11244.5</v>
      </c>
      <c r="D2478">
        <v>11277.2</v>
      </c>
      <c r="E2478">
        <v>9917.7000000000007</v>
      </c>
      <c r="F2478" t="s">
        <v>2369</v>
      </c>
      <c r="G2478">
        <v>-9.5899999999999999E-2</v>
      </c>
    </row>
    <row r="2479" spans="1:7" x14ac:dyDescent="0.35">
      <c r="A2479" s="1">
        <v>43129</v>
      </c>
      <c r="B2479">
        <v>11244.8</v>
      </c>
      <c r="C2479">
        <v>11794.9</v>
      </c>
      <c r="D2479">
        <v>11888.1</v>
      </c>
      <c r="E2479">
        <v>11119</v>
      </c>
      <c r="F2479" t="s">
        <v>833</v>
      </c>
      <c r="G2479">
        <v>-4.6699999999999998E-2</v>
      </c>
    </row>
    <row r="2480" spans="1:7" x14ac:dyDescent="0.35">
      <c r="A2480" s="1">
        <v>43128</v>
      </c>
      <c r="B2480">
        <v>11795.1</v>
      </c>
      <c r="C2480">
        <v>11471.2</v>
      </c>
      <c r="D2480">
        <v>12112.7</v>
      </c>
      <c r="E2480">
        <v>11433.3</v>
      </c>
      <c r="F2480" t="s">
        <v>2370</v>
      </c>
      <c r="G2480">
        <v>2.86E-2</v>
      </c>
    </row>
    <row r="2481" spans="1:7" x14ac:dyDescent="0.35">
      <c r="A2481" s="1">
        <v>43127</v>
      </c>
      <c r="B2481">
        <v>11467.5</v>
      </c>
      <c r="C2481">
        <v>11118</v>
      </c>
      <c r="D2481">
        <v>11621.7</v>
      </c>
      <c r="E2481">
        <v>10908.4</v>
      </c>
      <c r="F2481" t="s">
        <v>2371</v>
      </c>
      <c r="G2481">
        <v>3.1399999999999997E-2</v>
      </c>
    </row>
    <row r="2482" spans="1:7" x14ac:dyDescent="0.35">
      <c r="A2482" s="1">
        <v>43126</v>
      </c>
      <c r="B2482">
        <v>11118.1</v>
      </c>
      <c r="C2482">
        <v>11203.1</v>
      </c>
      <c r="D2482">
        <v>11655.3</v>
      </c>
      <c r="E2482">
        <v>10389.4</v>
      </c>
      <c r="F2482" t="s">
        <v>2372</v>
      </c>
      <c r="G2482">
        <v>-7.6E-3</v>
      </c>
    </row>
    <row r="2483" spans="1:7" x14ac:dyDescent="0.35">
      <c r="A2483" s="1">
        <v>43125</v>
      </c>
      <c r="B2483">
        <v>11203</v>
      </c>
      <c r="C2483">
        <v>11439.9</v>
      </c>
      <c r="D2483">
        <v>11740.9</v>
      </c>
      <c r="E2483">
        <v>10983.8</v>
      </c>
      <c r="F2483" t="s">
        <v>2373</v>
      </c>
      <c r="G2483">
        <v>-2.18E-2</v>
      </c>
    </row>
    <row r="2484" spans="1:7" x14ac:dyDescent="0.35">
      <c r="A2484" s="1">
        <v>43124</v>
      </c>
      <c r="B2484">
        <v>11452.3</v>
      </c>
      <c r="C2484">
        <v>10899.4</v>
      </c>
      <c r="D2484">
        <v>11549.5</v>
      </c>
      <c r="E2484">
        <v>10584.5</v>
      </c>
      <c r="F2484" t="s">
        <v>2374</v>
      </c>
      <c r="G2484">
        <v>5.04E-2</v>
      </c>
    </row>
    <row r="2485" spans="1:7" x14ac:dyDescent="0.35">
      <c r="A2485" s="1">
        <v>43123</v>
      </c>
      <c r="B2485">
        <v>10903.2</v>
      </c>
      <c r="C2485">
        <v>10869</v>
      </c>
      <c r="D2485">
        <v>11438</v>
      </c>
      <c r="E2485">
        <v>10056.6</v>
      </c>
      <c r="F2485" t="s">
        <v>2375</v>
      </c>
      <c r="G2485">
        <v>3.5000000000000001E-3</v>
      </c>
    </row>
    <row r="2486" spans="1:7" x14ac:dyDescent="0.35">
      <c r="A2486" s="1">
        <v>43122</v>
      </c>
      <c r="B2486">
        <v>10864.8</v>
      </c>
      <c r="C2486">
        <v>11597.5</v>
      </c>
      <c r="D2486">
        <v>11970.9</v>
      </c>
      <c r="E2486">
        <v>10136.799999999999</v>
      </c>
      <c r="F2486" t="s">
        <v>2376</v>
      </c>
      <c r="G2486">
        <v>-6.3E-2</v>
      </c>
    </row>
    <row r="2487" spans="1:7" x14ac:dyDescent="0.35">
      <c r="A2487" s="1">
        <v>43121</v>
      </c>
      <c r="B2487">
        <v>11594.9</v>
      </c>
      <c r="C2487">
        <v>12857.1</v>
      </c>
      <c r="D2487">
        <v>12860.2</v>
      </c>
      <c r="E2487">
        <v>11164.5</v>
      </c>
      <c r="F2487" t="s">
        <v>2223</v>
      </c>
      <c r="G2487">
        <v>-9.8299999999999998E-2</v>
      </c>
    </row>
    <row r="2488" spans="1:7" x14ac:dyDescent="0.35">
      <c r="A2488" s="1">
        <v>43120</v>
      </c>
      <c r="B2488">
        <v>12858.9</v>
      </c>
      <c r="C2488">
        <v>11579.2</v>
      </c>
      <c r="D2488">
        <v>13082.2</v>
      </c>
      <c r="E2488">
        <v>11567.3</v>
      </c>
      <c r="F2488" t="s">
        <v>2377</v>
      </c>
      <c r="G2488">
        <v>0.1104</v>
      </c>
    </row>
    <row r="2489" spans="1:7" x14ac:dyDescent="0.35">
      <c r="A2489" s="1">
        <v>43119</v>
      </c>
      <c r="B2489">
        <v>11580.2</v>
      </c>
      <c r="C2489">
        <v>11229.6</v>
      </c>
      <c r="D2489">
        <v>11973.2</v>
      </c>
      <c r="E2489">
        <v>10901.5</v>
      </c>
      <c r="F2489" t="s">
        <v>2378</v>
      </c>
      <c r="G2489">
        <v>2.98E-2</v>
      </c>
    </row>
    <row r="2490" spans="1:7" x14ac:dyDescent="0.35">
      <c r="A2490" s="1">
        <v>43118</v>
      </c>
      <c r="B2490">
        <v>11245.4</v>
      </c>
      <c r="C2490">
        <v>11202</v>
      </c>
      <c r="D2490">
        <v>12004.7</v>
      </c>
      <c r="E2490">
        <v>10660.2</v>
      </c>
      <c r="F2490" t="s">
        <v>2379</v>
      </c>
      <c r="G2490">
        <v>4.7000000000000002E-3</v>
      </c>
    </row>
    <row r="2491" spans="1:7" x14ac:dyDescent="0.35">
      <c r="A2491" s="1">
        <v>43117</v>
      </c>
      <c r="B2491">
        <v>11192.3</v>
      </c>
      <c r="C2491">
        <v>11357.7</v>
      </c>
      <c r="D2491">
        <v>11769.6</v>
      </c>
      <c r="E2491">
        <v>9271.2999999999993</v>
      </c>
      <c r="F2491" t="s">
        <v>2380</v>
      </c>
      <c r="G2491">
        <v>-1.49E-2</v>
      </c>
    </row>
    <row r="2492" spans="1:7" x14ac:dyDescent="0.35">
      <c r="A2492" s="1">
        <v>43116</v>
      </c>
      <c r="B2492">
        <v>11362</v>
      </c>
      <c r="C2492">
        <v>13704.4</v>
      </c>
      <c r="D2492">
        <v>13711</v>
      </c>
      <c r="E2492">
        <v>10050.700000000001</v>
      </c>
      <c r="F2492" t="s">
        <v>2381</v>
      </c>
      <c r="G2492">
        <v>-0.17050000000000001</v>
      </c>
    </row>
    <row r="2493" spans="1:7" x14ac:dyDescent="0.35">
      <c r="A2493" s="1">
        <v>43115</v>
      </c>
      <c r="B2493">
        <v>13697.5</v>
      </c>
      <c r="C2493">
        <v>13695.5</v>
      </c>
      <c r="D2493">
        <v>14396.6</v>
      </c>
      <c r="E2493">
        <v>13475.4</v>
      </c>
      <c r="F2493" t="s">
        <v>2382</v>
      </c>
      <c r="G2493">
        <v>2.0000000000000001E-4</v>
      </c>
    </row>
    <row r="2494" spans="1:7" x14ac:dyDescent="0.35">
      <c r="A2494" s="1">
        <v>43114</v>
      </c>
      <c r="B2494">
        <v>13695.2</v>
      </c>
      <c r="C2494">
        <v>14291.9</v>
      </c>
      <c r="D2494">
        <v>14446.1</v>
      </c>
      <c r="E2494">
        <v>13094.7</v>
      </c>
      <c r="F2494" t="s">
        <v>2383</v>
      </c>
      <c r="G2494">
        <v>-4.1799999999999997E-2</v>
      </c>
    </row>
    <row r="2495" spans="1:7" x14ac:dyDescent="0.35">
      <c r="A2495" s="1">
        <v>43113</v>
      </c>
      <c r="B2495">
        <v>14292.2</v>
      </c>
      <c r="C2495">
        <v>13896</v>
      </c>
      <c r="D2495">
        <v>14640.7</v>
      </c>
      <c r="E2495">
        <v>13888.2</v>
      </c>
      <c r="F2495" t="s">
        <v>2384</v>
      </c>
      <c r="G2495">
        <v>2.92E-2</v>
      </c>
    </row>
    <row r="2496" spans="1:7" x14ac:dyDescent="0.35">
      <c r="A2496" s="1">
        <v>43112</v>
      </c>
      <c r="B2496">
        <v>13886.7</v>
      </c>
      <c r="C2496">
        <v>13529.2</v>
      </c>
      <c r="D2496">
        <v>14176.4</v>
      </c>
      <c r="E2496">
        <v>13410</v>
      </c>
      <c r="F2496" t="s">
        <v>2385</v>
      </c>
      <c r="G2496">
        <v>2.5999999999999999E-2</v>
      </c>
    </row>
    <row r="2497" spans="1:7" x14ac:dyDescent="0.35">
      <c r="A2497" s="1">
        <v>43111</v>
      </c>
      <c r="B2497">
        <v>13535.4</v>
      </c>
      <c r="C2497">
        <v>15046.7</v>
      </c>
      <c r="D2497">
        <v>15109.1</v>
      </c>
      <c r="E2497">
        <v>13048.3</v>
      </c>
      <c r="F2497" t="s">
        <v>2386</v>
      </c>
      <c r="G2497">
        <v>-0.1002</v>
      </c>
    </row>
    <row r="2498" spans="1:7" x14ac:dyDescent="0.35">
      <c r="A2498" s="1">
        <v>43110</v>
      </c>
      <c r="B2498">
        <v>15043</v>
      </c>
      <c r="C2498">
        <v>14778.5</v>
      </c>
      <c r="D2498">
        <v>15045.4</v>
      </c>
      <c r="E2498">
        <v>13613.1</v>
      </c>
      <c r="F2498" t="s">
        <v>2387</v>
      </c>
      <c r="G2498">
        <v>1.7899999999999999E-2</v>
      </c>
    </row>
    <row r="2499" spans="1:7" x14ac:dyDescent="0.35">
      <c r="A2499" s="1">
        <v>43109</v>
      </c>
      <c r="B2499">
        <v>14778.5</v>
      </c>
      <c r="C2499">
        <v>14976.2</v>
      </c>
      <c r="D2499">
        <v>15324.6</v>
      </c>
      <c r="E2499">
        <v>14613.4</v>
      </c>
      <c r="F2499" t="s">
        <v>2388</v>
      </c>
      <c r="G2499">
        <v>-1.32E-2</v>
      </c>
    </row>
    <row r="2500" spans="1:7" x14ac:dyDescent="0.35">
      <c r="A2500" s="1">
        <v>43108</v>
      </c>
      <c r="B2500">
        <v>14976.2</v>
      </c>
      <c r="C2500">
        <v>16228.3</v>
      </c>
      <c r="D2500">
        <v>16302.9</v>
      </c>
      <c r="E2500">
        <v>13902.3</v>
      </c>
      <c r="F2500" t="s">
        <v>2389</v>
      </c>
      <c r="G2500">
        <v>-7.7100000000000002E-2</v>
      </c>
    </row>
    <row r="2501" spans="1:7" x14ac:dyDescent="0.35">
      <c r="A2501" s="1">
        <v>43107</v>
      </c>
      <c r="B2501">
        <v>16228.2</v>
      </c>
      <c r="C2501">
        <v>17174.5</v>
      </c>
      <c r="D2501">
        <v>17184.8</v>
      </c>
      <c r="E2501">
        <v>15791.1</v>
      </c>
      <c r="F2501" t="s">
        <v>2390</v>
      </c>
      <c r="G2501">
        <v>-5.5E-2</v>
      </c>
    </row>
    <row r="2502" spans="1:7" x14ac:dyDescent="0.35">
      <c r="A2502" s="1">
        <v>43106</v>
      </c>
      <c r="B2502">
        <v>17172.3</v>
      </c>
      <c r="C2502">
        <v>16954.8</v>
      </c>
      <c r="D2502">
        <v>17252.8</v>
      </c>
      <c r="E2502">
        <v>16286.6</v>
      </c>
      <c r="F2502" t="s">
        <v>2391</v>
      </c>
      <c r="G2502">
        <v>1.2800000000000001E-2</v>
      </c>
    </row>
    <row r="2503" spans="1:7" x14ac:dyDescent="0.35">
      <c r="A2503" s="1">
        <v>43105</v>
      </c>
      <c r="B2503">
        <v>16954.8</v>
      </c>
      <c r="C2503">
        <v>15180.1</v>
      </c>
      <c r="D2503">
        <v>17126.900000000001</v>
      </c>
      <c r="E2503">
        <v>14832.4</v>
      </c>
      <c r="F2503" t="s">
        <v>2392</v>
      </c>
      <c r="G2503">
        <v>0.1169</v>
      </c>
    </row>
    <row r="2504" spans="1:7" x14ac:dyDescent="0.35">
      <c r="A2504" s="1">
        <v>43104</v>
      </c>
      <c r="B2504">
        <v>15180.1</v>
      </c>
      <c r="C2504">
        <v>15156.5</v>
      </c>
      <c r="D2504">
        <v>15408.7</v>
      </c>
      <c r="E2504">
        <v>14244.7</v>
      </c>
      <c r="F2504" t="s">
        <v>2393</v>
      </c>
      <c r="G2504">
        <v>1.5E-3</v>
      </c>
    </row>
    <row r="2505" spans="1:7" x14ac:dyDescent="0.35">
      <c r="A2505" s="1">
        <v>43103</v>
      </c>
      <c r="B2505">
        <v>15156.6</v>
      </c>
      <c r="C2505">
        <v>14754.1</v>
      </c>
      <c r="D2505">
        <v>15435</v>
      </c>
      <c r="E2505">
        <v>14579.7</v>
      </c>
      <c r="F2505" t="s">
        <v>2394</v>
      </c>
      <c r="G2505">
        <v>2.7300000000000001E-2</v>
      </c>
    </row>
    <row r="2506" spans="1:7" x14ac:dyDescent="0.35">
      <c r="A2506" s="1">
        <v>43102</v>
      </c>
      <c r="B2506">
        <v>14754.1</v>
      </c>
      <c r="C2506">
        <v>13444.9</v>
      </c>
      <c r="D2506">
        <v>15306.1</v>
      </c>
      <c r="E2506">
        <v>12934.2</v>
      </c>
      <c r="F2506" t="s">
        <v>2395</v>
      </c>
      <c r="G2506">
        <v>9.74E-2</v>
      </c>
    </row>
    <row r="2507" spans="1:7" x14ac:dyDescent="0.35">
      <c r="A2507" s="1">
        <v>43101</v>
      </c>
      <c r="B2507">
        <v>13444.9</v>
      </c>
      <c r="C2507">
        <v>13850.5</v>
      </c>
      <c r="D2507">
        <v>13921.5</v>
      </c>
      <c r="E2507">
        <v>12877.7</v>
      </c>
      <c r="F2507" t="s">
        <v>2396</v>
      </c>
      <c r="G2507">
        <v>-2.93E-2</v>
      </c>
    </row>
    <row r="2508" spans="1:7" x14ac:dyDescent="0.35">
      <c r="A2508" s="1">
        <v>43100</v>
      </c>
      <c r="B2508">
        <v>13850.4</v>
      </c>
      <c r="C2508">
        <v>12532.4</v>
      </c>
      <c r="D2508">
        <v>14241.8</v>
      </c>
      <c r="E2508">
        <v>12359.4</v>
      </c>
      <c r="F2508" t="s">
        <v>564</v>
      </c>
      <c r="G2508">
        <v>0.1052</v>
      </c>
    </row>
    <row r="2509" spans="1:7" x14ac:dyDescent="0.35">
      <c r="A2509" s="1">
        <v>43099</v>
      </c>
      <c r="B2509">
        <v>12531.5</v>
      </c>
      <c r="C2509">
        <v>14392.1</v>
      </c>
      <c r="D2509">
        <v>14461.5</v>
      </c>
      <c r="E2509">
        <v>11962.1</v>
      </c>
      <c r="F2509" t="s">
        <v>631</v>
      </c>
      <c r="G2509">
        <v>-0.1293</v>
      </c>
    </row>
    <row r="2510" spans="1:7" x14ac:dyDescent="0.35">
      <c r="A2510" s="1">
        <v>43098</v>
      </c>
      <c r="B2510">
        <v>14392.6</v>
      </c>
      <c r="C2510">
        <v>14398.5</v>
      </c>
      <c r="D2510">
        <v>15109.8</v>
      </c>
      <c r="E2510">
        <v>13951.1</v>
      </c>
      <c r="F2510" t="s">
        <v>2397</v>
      </c>
      <c r="G2510">
        <v>-4.0000000000000002E-4</v>
      </c>
    </row>
    <row r="2511" spans="1:7" x14ac:dyDescent="0.35">
      <c r="A2511" s="1">
        <v>43097</v>
      </c>
      <c r="B2511">
        <v>14398.7</v>
      </c>
      <c r="C2511">
        <v>15416.3</v>
      </c>
      <c r="D2511">
        <v>15505.5</v>
      </c>
      <c r="E2511">
        <v>13466.1</v>
      </c>
      <c r="F2511" t="s">
        <v>2398</v>
      </c>
      <c r="G2511">
        <v>-6.6000000000000003E-2</v>
      </c>
    </row>
    <row r="2512" spans="1:7" x14ac:dyDescent="0.35">
      <c r="A2512" s="1">
        <v>43096</v>
      </c>
      <c r="B2512">
        <v>15416.6</v>
      </c>
      <c r="C2512">
        <v>15757</v>
      </c>
      <c r="D2512">
        <v>16514.599999999999</v>
      </c>
      <c r="E2512">
        <v>14534.7</v>
      </c>
      <c r="F2512" t="s">
        <v>2399</v>
      </c>
      <c r="G2512">
        <v>-2.1600000000000001E-2</v>
      </c>
    </row>
    <row r="2513" spans="1:7" x14ac:dyDescent="0.35">
      <c r="A2513" s="1">
        <v>43095</v>
      </c>
      <c r="B2513">
        <v>15756.6</v>
      </c>
      <c r="C2513">
        <v>13830.2</v>
      </c>
      <c r="D2513">
        <v>16094.7</v>
      </c>
      <c r="E2513">
        <v>13748.5</v>
      </c>
      <c r="F2513" t="s">
        <v>2400</v>
      </c>
      <c r="G2513">
        <v>0.13900000000000001</v>
      </c>
    </row>
    <row r="2514" spans="1:7" x14ac:dyDescent="0.35">
      <c r="A2514" s="1">
        <v>43094</v>
      </c>
      <c r="B2514">
        <v>13833.5</v>
      </c>
      <c r="C2514">
        <v>13790</v>
      </c>
      <c r="D2514">
        <v>14467.4</v>
      </c>
      <c r="E2514">
        <v>13010.7</v>
      </c>
      <c r="F2514" t="s">
        <v>2401</v>
      </c>
      <c r="G2514">
        <v>3.2000000000000002E-3</v>
      </c>
    </row>
    <row r="2515" spans="1:7" x14ac:dyDescent="0.35">
      <c r="A2515" s="1">
        <v>43093</v>
      </c>
      <c r="B2515">
        <v>13790</v>
      </c>
      <c r="C2515">
        <v>14396.6</v>
      </c>
      <c r="D2515">
        <v>14413.7</v>
      </c>
      <c r="E2515">
        <v>12166.5</v>
      </c>
      <c r="F2515" t="s">
        <v>2402</v>
      </c>
      <c r="G2515">
        <v>-4.2099999999999999E-2</v>
      </c>
    </row>
    <row r="2516" spans="1:7" x14ac:dyDescent="0.35">
      <c r="A2516" s="1">
        <v>43092</v>
      </c>
      <c r="B2516">
        <v>14396.5</v>
      </c>
      <c r="C2516">
        <v>13665</v>
      </c>
      <c r="D2516">
        <v>15493.2</v>
      </c>
      <c r="E2516">
        <v>13356.1</v>
      </c>
      <c r="F2516" t="s">
        <v>2403</v>
      </c>
      <c r="G2516">
        <v>5.3499999999999999E-2</v>
      </c>
    </row>
    <row r="2517" spans="1:7" x14ac:dyDescent="0.35">
      <c r="A2517" s="1">
        <v>43091</v>
      </c>
      <c r="B2517">
        <v>13665</v>
      </c>
      <c r="C2517">
        <v>15632.1</v>
      </c>
      <c r="D2517">
        <v>15823.7</v>
      </c>
      <c r="E2517">
        <v>10875.7</v>
      </c>
      <c r="F2517" t="s">
        <v>2404</v>
      </c>
      <c r="G2517">
        <v>-0.1258</v>
      </c>
    </row>
    <row r="2518" spans="1:7" x14ac:dyDescent="0.35">
      <c r="A2518" s="1">
        <v>43090</v>
      </c>
      <c r="B2518">
        <v>15632.1</v>
      </c>
      <c r="C2518">
        <v>16461.099999999999</v>
      </c>
      <c r="D2518">
        <v>17301.8</v>
      </c>
      <c r="E2518">
        <v>14953</v>
      </c>
      <c r="F2518" t="s">
        <v>2405</v>
      </c>
      <c r="G2518">
        <v>-5.04E-2</v>
      </c>
    </row>
    <row r="2519" spans="1:7" x14ac:dyDescent="0.35">
      <c r="A2519" s="1">
        <v>43089</v>
      </c>
      <c r="B2519">
        <v>16462</v>
      </c>
      <c r="C2519">
        <v>17521.7</v>
      </c>
      <c r="D2519">
        <v>17813.599999999999</v>
      </c>
      <c r="E2519">
        <v>15642.7</v>
      </c>
      <c r="F2519" t="s">
        <v>2406</v>
      </c>
      <c r="G2519">
        <v>-6.0600000000000001E-2</v>
      </c>
    </row>
    <row r="2520" spans="1:7" x14ac:dyDescent="0.35">
      <c r="A2520" s="1">
        <v>43088</v>
      </c>
      <c r="B2520">
        <v>17523.7</v>
      </c>
      <c r="C2520">
        <v>18971.2</v>
      </c>
      <c r="D2520">
        <v>19022</v>
      </c>
      <c r="E2520">
        <v>16812.8</v>
      </c>
      <c r="F2520" t="s">
        <v>2407</v>
      </c>
      <c r="G2520">
        <v>-7.6399999999999996E-2</v>
      </c>
    </row>
    <row r="2521" spans="1:7" x14ac:dyDescent="0.35">
      <c r="A2521" s="1">
        <v>43087</v>
      </c>
      <c r="B2521">
        <v>18972.3</v>
      </c>
      <c r="C2521">
        <v>19065.7</v>
      </c>
      <c r="D2521">
        <v>19221.099999999999</v>
      </c>
      <c r="E2521">
        <v>18114.400000000001</v>
      </c>
      <c r="F2521" t="s">
        <v>2408</v>
      </c>
      <c r="G2521">
        <v>-4.8999999999999998E-3</v>
      </c>
    </row>
    <row r="2522" spans="1:7" x14ac:dyDescent="0.35">
      <c r="A2522" s="1">
        <v>43086</v>
      </c>
      <c r="B2522">
        <v>19065.7</v>
      </c>
      <c r="C2522">
        <v>19346.599999999999</v>
      </c>
      <c r="D2522">
        <v>19870.599999999999</v>
      </c>
      <c r="E2522">
        <v>18750.900000000001</v>
      </c>
      <c r="F2522" t="s">
        <v>2409</v>
      </c>
      <c r="G2522">
        <v>-1.4500000000000001E-2</v>
      </c>
    </row>
    <row r="2523" spans="1:7" x14ac:dyDescent="0.35">
      <c r="A2523" s="1">
        <v>43085</v>
      </c>
      <c r="B2523">
        <v>19345.5</v>
      </c>
      <c r="C2523">
        <v>17594.099999999999</v>
      </c>
      <c r="D2523">
        <v>19587.7</v>
      </c>
      <c r="E2523">
        <v>17318.5</v>
      </c>
      <c r="F2523" t="s">
        <v>2410</v>
      </c>
      <c r="G2523">
        <v>9.8900000000000002E-2</v>
      </c>
    </row>
    <row r="2524" spans="1:7" x14ac:dyDescent="0.35">
      <c r="A2524" s="1">
        <v>43084</v>
      </c>
      <c r="B2524">
        <v>17604.8</v>
      </c>
      <c r="C2524">
        <v>16467.900000000001</v>
      </c>
      <c r="D2524">
        <v>17987</v>
      </c>
      <c r="E2524">
        <v>16442.2</v>
      </c>
      <c r="F2524" t="s">
        <v>2411</v>
      </c>
      <c r="G2524">
        <v>6.9000000000000006E-2</v>
      </c>
    </row>
    <row r="2525" spans="1:7" x14ac:dyDescent="0.35">
      <c r="A2525" s="1">
        <v>43083</v>
      </c>
      <c r="B2525">
        <v>16467.900000000001</v>
      </c>
      <c r="C2525">
        <v>16286.8</v>
      </c>
      <c r="D2525">
        <v>16941.099999999999</v>
      </c>
      <c r="E2525">
        <v>16023.6</v>
      </c>
      <c r="F2525" t="s">
        <v>2412</v>
      </c>
      <c r="G2525">
        <v>1.11E-2</v>
      </c>
    </row>
    <row r="2526" spans="1:7" x14ac:dyDescent="0.35">
      <c r="A2526" s="1">
        <v>43082</v>
      </c>
      <c r="B2526">
        <v>16286.8</v>
      </c>
      <c r="C2526">
        <v>17083.900000000001</v>
      </c>
      <c r="D2526">
        <v>17268</v>
      </c>
      <c r="E2526">
        <v>15669.9</v>
      </c>
      <c r="F2526" t="s">
        <v>2413</v>
      </c>
      <c r="G2526">
        <v>-4.6699999999999998E-2</v>
      </c>
    </row>
    <row r="2527" spans="1:7" x14ac:dyDescent="0.35">
      <c r="A2527" s="1">
        <v>43081</v>
      </c>
      <c r="B2527">
        <v>17083.900000000001</v>
      </c>
      <c r="C2527">
        <v>16733.3</v>
      </c>
      <c r="D2527">
        <v>17560.7</v>
      </c>
      <c r="E2527">
        <v>16254.5</v>
      </c>
      <c r="F2527" t="s">
        <v>2414</v>
      </c>
      <c r="G2527">
        <v>2.1000000000000001E-2</v>
      </c>
    </row>
    <row r="2528" spans="1:7" x14ac:dyDescent="0.35">
      <c r="A2528" s="1">
        <v>43080</v>
      </c>
      <c r="B2528">
        <v>16732.5</v>
      </c>
      <c r="C2528">
        <v>15060.5</v>
      </c>
      <c r="D2528">
        <v>17399.2</v>
      </c>
      <c r="E2528">
        <v>15024.6</v>
      </c>
      <c r="F2528" t="s">
        <v>2415</v>
      </c>
      <c r="G2528">
        <v>0.1111</v>
      </c>
    </row>
    <row r="2529" spans="1:7" x14ac:dyDescent="0.35">
      <c r="A2529" s="1">
        <v>43079</v>
      </c>
      <c r="B2529">
        <v>15059.6</v>
      </c>
      <c r="C2529">
        <v>14840</v>
      </c>
      <c r="D2529">
        <v>15783.2</v>
      </c>
      <c r="E2529">
        <v>13031</v>
      </c>
      <c r="F2529" t="s">
        <v>2416</v>
      </c>
      <c r="G2529">
        <v>1.46E-2</v>
      </c>
    </row>
    <row r="2530" spans="1:7" x14ac:dyDescent="0.35">
      <c r="A2530" s="1">
        <v>43078</v>
      </c>
      <c r="B2530">
        <v>14843.4</v>
      </c>
      <c r="C2530">
        <v>16048.2</v>
      </c>
      <c r="D2530">
        <v>16313.2</v>
      </c>
      <c r="E2530">
        <v>13151.5</v>
      </c>
      <c r="F2530" t="s">
        <v>2417</v>
      </c>
      <c r="G2530">
        <v>-7.4999999999999997E-2</v>
      </c>
    </row>
    <row r="2531" spans="1:7" x14ac:dyDescent="0.35">
      <c r="A2531" s="1">
        <v>43077</v>
      </c>
      <c r="B2531">
        <v>16047.6</v>
      </c>
      <c r="C2531">
        <v>16868</v>
      </c>
      <c r="D2531">
        <v>17294.8</v>
      </c>
      <c r="E2531">
        <v>13906.1</v>
      </c>
      <c r="F2531" t="s">
        <v>2418</v>
      </c>
      <c r="G2531">
        <v>-4.7600000000000003E-2</v>
      </c>
    </row>
    <row r="2532" spans="1:7" x14ac:dyDescent="0.35">
      <c r="A2532" s="1">
        <v>43076</v>
      </c>
      <c r="B2532">
        <v>16850.3</v>
      </c>
      <c r="C2532">
        <v>13750.1</v>
      </c>
      <c r="D2532">
        <v>16879.3</v>
      </c>
      <c r="E2532">
        <v>13401.6</v>
      </c>
      <c r="F2532" t="s">
        <v>2419</v>
      </c>
      <c r="G2532">
        <v>0.22550000000000001</v>
      </c>
    </row>
    <row r="2533" spans="1:7" x14ac:dyDescent="0.35">
      <c r="A2533" s="1">
        <v>43075</v>
      </c>
      <c r="B2533">
        <v>13749.6</v>
      </c>
      <c r="C2533">
        <v>11667.1</v>
      </c>
      <c r="D2533">
        <v>13843.2</v>
      </c>
      <c r="E2533">
        <v>11661.8</v>
      </c>
      <c r="F2533" t="s">
        <v>2420</v>
      </c>
      <c r="G2533">
        <v>0.17849999999999999</v>
      </c>
    </row>
    <row r="2534" spans="1:7" x14ac:dyDescent="0.35">
      <c r="A2534" s="1">
        <v>43074</v>
      </c>
      <c r="B2534">
        <v>11667.1</v>
      </c>
      <c r="C2534">
        <v>11624.4</v>
      </c>
      <c r="D2534">
        <v>11901.9</v>
      </c>
      <c r="E2534">
        <v>11486.1</v>
      </c>
      <c r="F2534" t="s">
        <v>996</v>
      </c>
      <c r="G2534">
        <v>3.7000000000000002E-3</v>
      </c>
    </row>
    <row r="2535" spans="1:7" x14ac:dyDescent="0.35">
      <c r="A2535" s="1">
        <v>43073</v>
      </c>
      <c r="B2535">
        <v>11623.9</v>
      </c>
      <c r="C2535">
        <v>11244.2</v>
      </c>
      <c r="D2535">
        <v>11624.6</v>
      </c>
      <c r="E2535">
        <v>10917.8</v>
      </c>
      <c r="F2535" t="s">
        <v>2421</v>
      </c>
      <c r="G2535">
        <v>3.3599999999999998E-2</v>
      </c>
    </row>
    <row r="2536" spans="1:7" x14ac:dyDescent="0.35">
      <c r="A2536" s="1">
        <v>43072</v>
      </c>
      <c r="B2536">
        <v>11246.2</v>
      </c>
      <c r="C2536">
        <v>10912.7</v>
      </c>
      <c r="D2536">
        <v>11851.1</v>
      </c>
      <c r="E2536">
        <v>10578.4</v>
      </c>
      <c r="F2536" t="s">
        <v>2422</v>
      </c>
      <c r="G2536">
        <v>3.0599999999999999E-2</v>
      </c>
    </row>
    <row r="2537" spans="1:7" x14ac:dyDescent="0.35">
      <c r="A2537" s="1">
        <v>43071</v>
      </c>
      <c r="B2537">
        <v>10912.7</v>
      </c>
      <c r="C2537">
        <v>10861.5</v>
      </c>
      <c r="D2537">
        <v>11175.2</v>
      </c>
      <c r="E2537">
        <v>10715.5</v>
      </c>
      <c r="F2537" t="s">
        <v>2423</v>
      </c>
      <c r="G2537">
        <v>4.7000000000000002E-3</v>
      </c>
    </row>
    <row r="2538" spans="1:7" x14ac:dyDescent="0.35">
      <c r="A2538" s="1">
        <v>43070</v>
      </c>
      <c r="B2538">
        <v>10861.5</v>
      </c>
      <c r="C2538">
        <v>9947.1</v>
      </c>
      <c r="D2538">
        <v>10942.8</v>
      </c>
      <c r="E2538">
        <v>9420.9</v>
      </c>
      <c r="F2538" t="s">
        <v>2424</v>
      </c>
      <c r="G2538">
        <v>9.1999999999999998E-2</v>
      </c>
    </row>
    <row r="2539" spans="1:7" x14ac:dyDescent="0.35">
      <c r="A2539" s="1">
        <v>43069</v>
      </c>
      <c r="B2539">
        <v>9946.7999999999993</v>
      </c>
      <c r="C2539">
        <v>9848</v>
      </c>
      <c r="D2539">
        <v>10689.1</v>
      </c>
      <c r="E2539">
        <v>9023.7999999999993</v>
      </c>
      <c r="F2539" t="s">
        <v>2425</v>
      </c>
      <c r="G2539">
        <v>1.11E-2</v>
      </c>
    </row>
    <row r="2540" spans="1:7" x14ac:dyDescent="0.35">
      <c r="A2540" s="1">
        <v>43068</v>
      </c>
      <c r="B2540">
        <v>9837.9</v>
      </c>
      <c r="C2540">
        <v>9906</v>
      </c>
      <c r="D2540">
        <v>11417.8</v>
      </c>
      <c r="E2540">
        <v>8938.7000000000007</v>
      </c>
      <c r="F2540" t="s">
        <v>2426</v>
      </c>
      <c r="G2540">
        <v>-6.8999999999999999E-3</v>
      </c>
    </row>
    <row r="2541" spans="1:7" x14ac:dyDescent="0.35">
      <c r="A2541" s="1">
        <v>43067</v>
      </c>
      <c r="B2541">
        <v>9906</v>
      </c>
      <c r="C2541">
        <v>9732.6</v>
      </c>
      <c r="D2541">
        <v>9969.6</v>
      </c>
      <c r="E2541">
        <v>9638.2000000000007</v>
      </c>
      <c r="F2541" t="s">
        <v>2427</v>
      </c>
      <c r="G2541">
        <v>1.78E-2</v>
      </c>
    </row>
    <row r="2542" spans="1:7" x14ac:dyDescent="0.35">
      <c r="A2542" s="1">
        <v>43066</v>
      </c>
      <c r="B2542">
        <v>9733.2000000000007</v>
      </c>
      <c r="C2542">
        <v>9318.4</v>
      </c>
      <c r="D2542">
        <v>9733.6</v>
      </c>
      <c r="E2542">
        <v>9316.7999999999993</v>
      </c>
      <c r="F2542" t="s">
        <v>2428</v>
      </c>
      <c r="G2542">
        <v>4.4499999999999998E-2</v>
      </c>
    </row>
    <row r="2543" spans="1:7" x14ac:dyDescent="0.35">
      <c r="A2543" s="1">
        <v>43065</v>
      </c>
      <c r="B2543">
        <v>9318.4</v>
      </c>
      <c r="C2543">
        <v>8754.6</v>
      </c>
      <c r="D2543">
        <v>9474.6</v>
      </c>
      <c r="E2543">
        <v>8746.6</v>
      </c>
      <c r="F2543" t="s">
        <v>2429</v>
      </c>
      <c r="G2543">
        <v>6.4399999999999999E-2</v>
      </c>
    </row>
    <row r="2544" spans="1:7" x14ac:dyDescent="0.35">
      <c r="A2544" s="1">
        <v>43064</v>
      </c>
      <c r="B2544">
        <v>8754.7000000000007</v>
      </c>
      <c r="C2544">
        <v>8203.5</v>
      </c>
      <c r="D2544">
        <v>8762</v>
      </c>
      <c r="E2544">
        <v>8153.7</v>
      </c>
      <c r="F2544" t="s">
        <v>2430</v>
      </c>
      <c r="G2544">
        <v>6.7500000000000004E-2</v>
      </c>
    </row>
    <row r="2545" spans="1:7" x14ac:dyDescent="0.35">
      <c r="A2545" s="1">
        <v>43063</v>
      </c>
      <c r="B2545">
        <v>8200.7999999999993</v>
      </c>
      <c r="C2545">
        <v>8013.4</v>
      </c>
      <c r="D2545">
        <v>8332.9</v>
      </c>
      <c r="E2545">
        <v>7900.2</v>
      </c>
      <c r="F2545" t="s">
        <v>2431</v>
      </c>
      <c r="G2545">
        <v>2.3400000000000001E-2</v>
      </c>
    </row>
    <row r="2546" spans="1:7" x14ac:dyDescent="0.35">
      <c r="A2546" s="1">
        <v>43062</v>
      </c>
      <c r="B2546">
        <v>8013.4</v>
      </c>
      <c r="C2546">
        <v>8234.5</v>
      </c>
      <c r="D2546">
        <v>8266.5</v>
      </c>
      <c r="E2546">
        <v>8012.4</v>
      </c>
      <c r="F2546" t="s">
        <v>2432</v>
      </c>
      <c r="G2546">
        <v>-2.69E-2</v>
      </c>
    </row>
    <row r="2547" spans="1:7" x14ac:dyDescent="0.35">
      <c r="A2547" s="1">
        <v>43061</v>
      </c>
      <c r="B2547">
        <v>8234.5</v>
      </c>
      <c r="C2547">
        <v>8099.9</v>
      </c>
      <c r="D2547">
        <v>8304.4</v>
      </c>
      <c r="E2547">
        <v>8091.6</v>
      </c>
      <c r="F2547" t="s">
        <v>1452</v>
      </c>
      <c r="G2547">
        <v>1.66E-2</v>
      </c>
    </row>
    <row r="2548" spans="1:7" x14ac:dyDescent="0.35">
      <c r="A2548" s="1">
        <v>43060</v>
      </c>
      <c r="B2548">
        <v>8100</v>
      </c>
      <c r="C2548">
        <v>8245.9</v>
      </c>
      <c r="D2548">
        <v>8368.4</v>
      </c>
      <c r="E2548">
        <v>7819.1</v>
      </c>
      <c r="F2548" t="s">
        <v>2433</v>
      </c>
      <c r="G2548">
        <v>-1.7600000000000001E-2</v>
      </c>
    </row>
    <row r="2549" spans="1:7" x14ac:dyDescent="0.35">
      <c r="A2549" s="1">
        <v>43059</v>
      </c>
      <c r="B2549">
        <v>8244.7000000000007</v>
      </c>
      <c r="C2549">
        <v>8042.6</v>
      </c>
      <c r="D2549">
        <v>8294.1</v>
      </c>
      <c r="E2549">
        <v>7947.3</v>
      </c>
      <c r="F2549" t="s">
        <v>2434</v>
      </c>
      <c r="G2549">
        <v>2.5100000000000001E-2</v>
      </c>
    </row>
    <row r="2550" spans="1:7" x14ac:dyDescent="0.35">
      <c r="A2550" s="1">
        <v>43058</v>
      </c>
      <c r="B2550">
        <v>8042.6</v>
      </c>
      <c r="C2550">
        <v>7781</v>
      </c>
      <c r="D2550">
        <v>8100.9</v>
      </c>
      <c r="E2550">
        <v>7675.4</v>
      </c>
      <c r="F2550" t="s">
        <v>2435</v>
      </c>
      <c r="G2550">
        <v>3.3599999999999998E-2</v>
      </c>
    </row>
    <row r="2551" spans="1:7" x14ac:dyDescent="0.35">
      <c r="A2551" s="1">
        <v>43057</v>
      </c>
      <c r="B2551">
        <v>7780.9</v>
      </c>
      <c r="C2551">
        <v>7700</v>
      </c>
      <c r="D2551">
        <v>7857.5</v>
      </c>
      <c r="E2551">
        <v>7458.9</v>
      </c>
      <c r="F2551" t="s">
        <v>1142</v>
      </c>
      <c r="G2551">
        <v>1.0500000000000001E-2</v>
      </c>
    </row>
    <row r="2552" spans="1:7" x14ac:dyDescent="0.35">
      <c r="A2552" s="1">
        <v>43056</v>
      </c>
      <c r="B2552">
        <v>7700</v>
      </c>
      <c r="C2552">
        <v>7853.7</v>
      </c>
      <c r="D2552">
        <v>8000.2</v>
      </c>
      <c r="E2552">
        <v>7534.7</v>
      </c>
      <c r="F2552" t="s">
        <v>2436</v>
      </c>
      <c r="G2552">
        <v>-1.9599999999999999E-2</v>
      </c>
    </row>
    <row r="2553" spans="1:7" x14ac:dyDescent="0.35">
      <c r="A2553" s="1">
        <v>43055</v>
      </c>
      <c r="B2553">
        <v>7853.7</v>
      </c>
      <c r="C2553">
        <v>7283</v>
      </c>
      <c r="D2553">
        <v>7964.6</v>
      </c>
      <c r="E2553">
        <v>7119.2</v>
      </c>
      <c r="F2553" t="s">
        <v>2437</v>
      </c>
      <c r="G2553">
        <v>7.8299999999999995E-2</v>
      </c>
    </row>
    <row r="2554" spans="1:7" x14ac:dyDescent="0.35">
      <c r="A2554" s="1">
        <v>43054</v>
      </c>
      <c r="B2554">
        <v>7283.2</v>
      </c>
      <c r="C2554">
        <v>6597.1</v>
      </c>
      <c r="D2554">
        <v>7330.1</v>
      </c>
      <c r="E2554">
        <v>6596.9</v>
      </c>
      <c r="F2554" t="s">
        <v>2438</v>
      </c>
      <c r="G2554">
        <v>0.104</v>
      </c>
    </row>
    <row r="2555" spans="1:7" x14ac:dyDescent="0.35">
      <c r="A2555" s="1">
        <v>43053</v>
      </c>
      <c r="B2555">
        <v>6597.1</v>
      </c>
      <c r="C2555">
        <v>6522.5</v>
      </c>
      <c r="D2555">
        <v>6728.6</v>
      </c>
      <c r="E2555">
        <v>6419.2</v>
      </c>
      <c r="F2555" t="s">
        <v>2439</v>
      </c>
      <c r="G2555">
        <v>1.14E-2</v>
      </c>
    </row>
    <row r="2556" spans="1:7" x14ac:dyDescent="0.35">
      <c r="A2556" s="1">
        <v>43052</v>
      </c>
      <c r="B2556">
        <v>6522.5</v>
      </c>
      <c r="C2556">
        <v>5878.1</v>
      </c>
      <c r="D2556">
        <v>6760.1</v>
      </c>
      <c r="E2556">
        <v>5828.3</v>
      </c>
      <c r="F2556" t="s">
        <v>2440</v>
      </c>
      <c r="G2556">
        <v>0.1096</v>
      </c>
    </row>
    <row r="2557" spans="1:7" x14ac:dyDescent="0.35">
      <c r="A2557" s="1">
        <v>43051</v>
      </c>
      <c r="B2557">
        <v>5878.1</v>
      </c>
      <c r="C2557">
        <v>6339.9</v>
      </c>
      <c r="D2557">
        <v>6490.5</v>
      </c>
      <c r="E2557">
        <v>5493.6</v>
      </c>
      <c r="F2557" t="s">
        <v>2441</v>
      </c>
      <c r="G2557">
        <v>-7.2800000000000004E-2</v>
      </c>
    </row>
    <row r="2558" spans="1:7" x14ac:dyDescent="0.35">
      <c r="A2558" s="1">
        <v>43050</v>
      </c>
      <c r="B2558">
        <v>6339.9</v>
      </c>
      <c r="C2558">
        <v>6565.8</v>
      </c>
      <c r="D2558">
        <v>6821.5</v>
      </c>
      <c r="E2558">
        <v>6197.9</v>
      </c>
      <c r="F2558" t="s">
        <v>2442</v>
      </c>
      <c r="G2558">
        <v>-3.44E-2</v>
      </c>
    </row>
    <row r="2559" spans="1:7" x14ac:dyDescent="0.35">
      <c r="A2559" s="1">
        <v>43049</v>
      </c>
      <c r="B2559">
        <v>6565.8</v>
      </c>
      <c r="C2559">
        <v>7129.6</v>
      </c>
      <c r="D2559">
        <v>7319</v>
      </c>
      <c r="E2559">
        <v>6406</v>
      </c>
      <c r="F2559" t="s">
        <v>2443</v>
      </c>
      <c r="G2559">
        <v>-7.9100000000000004E-2</v>
      </c>
    </row>
    <row r="2560" spans="1:7" x14ac:dyDescent="0.35">
      <c r="A2560" s="1">
        <v>43048</v>
      </c>
      <c r="B2560">
        <v>7129.6</v>
      </c>
      <c r="C2560">
        <v>7444.4</v>
      </c>
      <c r="D2560">
        <v>7457.1</v>
      </c>
      <c r="E2560">
        <v>7040.8</v>
      </c>
      <c r="F2560" t="s">
        <v>2444</v>
      </c>
      <c r="G2560">
        <v>-4.2299999999999997E-2</v>
      </c>
    </row>
    <row r="2561" spans="1:7" x14ac:dyDescent="0.35">
      <c r="A2561" s="1">
        <v>43047</v>
      </c>
      <c r="B2561">
        <v>7444.4</v>
      </c>
      <c r="C2561">
        <v>7102.2</v>
      </c>
      <c r="D2561">
        <v>7869.1</v>
      </c>
      <c r="E2561">
        <v>7027</v>
      </c>
      <c r="F2561" t="s">
        <v>2445</v>
      </c>
      <c r="G2561">
        <v>4.8099999999999997E-2</v>
      </c>
    </row>
    <row r="2562" spans="1:7" x14ac:dyDescent="0.35">
      <c r="A2562" s="1">
        <v>43046</v>
      </c>
      <c r="B2562">
        <v>7102.8</v>
      </c>
      <c r="C2562">
        <v>6959.3</v>
      </c>
      <c r="D2562">
        <v>7222.4</v>
      </c>
      <c r="E2562">
        <v>6957.8</v>
      </c>
      <c r="F2562" t="s">
        <v>2446</v>
      </c>
      <c r="G2562">
        <v>2.06E-2</v>
      </c>
    </row>
    <row r="2563" spans="1:7" x14ac:dyDescent="0.35">
      <c r="A2563" s="1">
        <v>43045</v>
      </c>
      <c r="B2563">
        <v>6959.2</v>
      </c>
      <c r="C2563">
        <v>7389.5</v>
      </c>
      <c r="D2563">
        <v>7429.7</v>
      </c>
      <c r="E2563">
        <v>6934.7</v>
      </c>
      <c r="F2563" t="s">
        <v>2447</v>
      </c>
      <c r="G2563">
        <v>-5.8200000000000002E-2</v>
      </c>
    </row>
    <row r="2564" spans="1:7" x14ac:dyDescent="0.35">
      <c r="A2564" s="1">
        <v>43044</v>
      </c>
      <c r="B2564">
        <v>7389.5</v>
      </c>
      <c r="C2564">
        <v>7363.8</v>
      </c>
      <c r="D2564">
        <v>7599.4</v>
      </c>
      <c r="E2564">
        <v>7284.3</v>
      </c>
      <c r="F2564" t="s">
        <v>2448</v>
      </c>
      <c r="G2564">
        <v>3.5000000000000001E-3</v>
      </c>
    </row>
    <row r="2565" spans="1:7" x14ac:dyDescent="0.35">
      <c r="A2565" s="1">
        <v>43043</v>
      </c>
      <c r="B2565">
        <v>7363.8</v>
      </c>
      <c r="C2565">
        <v>7147</v>
      </c>
      <c r="D2565">
        <v>7492.2</v>
      </c>
      <c r="E2565">
        <v>6957.8</v>
      </c>
      <c r="F2565" t="s">
        <v>2449</v>
      </c>
      <c r="G2565">
        <v>2.9600000000000001E-2</v>
      </c>
    </row>
    <row r="2566" spans="1:7" x14ac:dyDescent="0.35">
      <c r="A2566" s="1">
        <v>43042</v>
      </c>
      <c r="B2566">
        <v>7152.1</v>
      </c>
      <c r="C2566">
        <v>7024.8</v>
      </c>
      <c r="D2566">
        <v>7445.6</v>
      </c>
      <c r="E2566">
        <v>6938.9</v>
      </c>
      <c r="F2566" t="s">
        <v>2450</v>
      </c>
      <c r="G2566">
        <v>1.8100000000000002E-2</v>
      </c>
    </row>
    <row r="2567" spans="1:7" x14ac:dyDescent="0.35">
      <c r="A2567" s="1">
        <v>43041</v>
      </c>
      <c r="B2567">
        <v>7024.8</v>
      </c>
      <c r="C2567">
        <v>6737.8</v>
      </c>
      <c r="D2567">
        <v>7339.9</v>
      </c>
      <c r="E2567">
        <v>6737.8</v>
      </c>
      <c r="F2567" t="s">
        <v>2451</v>
      </c>
      <c r="G2567">
        <v>4.2599999999999999E-2</v>
      </c>
    </row>
    <row r="2568" spans="1:7" x14ac:dyDescent="0.35">
      <c r="A2568" s="1">
        <v>43040</v>
      </c>
      <c r="B2568">
        <v>6737.8</v>
      </c>
      <c r="C2568">
        <v>6449.1</v>
      </c>
      <c r="D2568">
        <v>6738.7</v>
      </c>
      <c r="E2568">
        <v>6355</v>
      </c>
      <c r="F2568" t="s">
        <v>2452</v>
      </c>
      <c r="G2568">
        <v>4.4400000000000002E-2</v>
      </c>
    </row>
    <row r="2569" spans="1:7" x14ac:dyDescent="0.35">
      <c r="A2569" s="1">
        <v>43039</v>
      </c>
      <c r="B2569">
        <v>6451.2</v>
      </c>
      <c r="C2569">
        <v>6124.3</v>
      </c>
      <c r="D2569">
        <v>6467.2</v>
      </c>
      <c r="E2569">
        <v>6090.8</v>
      </c>
      <c r="F2569" t="s">
        <v>2453</v>
      </c>
      <c r="G2569">
        <v>5.3400000000000003E-2</v>
      </c>
    </row>
    <row r="2570" spans="1:7" x14ac:dyDescent="0.35">
      <c r="A2570" s="1">
        <v>43038</v>
      </c>
      <c r="B2570">
        <v>6124.3</v>
      </c>
      <c r="C2570">
        <v>6147.7</v>
      </c>
      <c r="D2570">
        <v>6226.2</v>
      </c>
      <c r="E2570">
        <v>6019</v>
      </c>
      <c r="F2570" t="s">
        <v>2454</v>
      </c>
      <c r="G2570">
        <v>-3.8E-3</v>
      </c>
    </row>
    <row r="2571" spans="1:7" x14ac:dyDescent="0.35">
      <c r="A2571" s="1">
        <v>43037</v>
      </c>
      <c r="B2571">
        <v>6147.5</v>
      </c>
      <c r="C2571">
        <v>5726.6</v>
      </c>
      <c r="D2571">
        <v>6295.4</v>
      </c>
      <c r="E2571">
        <v>5679.4</v>
      </c>
      <c r="F2571" t="s">
        <v>2455</v>
      </c>
      <c r="G2571">
        <v>7.3499999999999996E-2</v>
      </c>
    </row>
    <row r="2572" spans="1:7" x14ac:dyDescent="0.35">
      <c r="A2572" s="1">
        <v>43036</v>
      </c>
      <c r="B2572">
        <v>5726.6</v>
      </c>
      <c r="C2572">
        <v>5764.6</v>
      </c>
      <c r="D2572">
        <v>5871</v>
      </c>
      <c r="E2572">
        <v>5654.8</v>
      </c>
      <c r="F2572" t="s">
        <v>2456</v>
      </c>
      <c r="G2572">
        <v>-6.6E-3</v>
      </c>
    </row>
    <row r="2573" spans="1:7" x14ac:dyDescent="0.35">
      <c r="A2573" s="1">
        <v>43035</v>
      </c>
      <c r="B2573">
        <v>5764.6</v>
      </c>
      <c r="C2573">
        <v>5887.6</v>
      </c>
      <c r="D2573">
        <v>5997.8</v>
      </c>
      <c r="E2573">
        <v>5692.3</v>
      </c>
      <c r="F2573" t="s">
        <v>2391</v>
      </c>
      <c r="G2573">
        <v>-2.0899999999999998E-2</v>
      </c>
    </row>
    <row r="2574" spans="1:7" x14ac:dyDescent="0.35">
      <c r="A2574" s="1">
        <v>43034</v>
      </c>
      <c r="B2574">
        <v>5887.6</v>
      </c>
      <c r="C2574">
        <v>5734</v>
      </c>
      <c r="D2574">
        <v>5970.4</v>
      </c>
      <c r="E2574">
        <v>5689.9</v>
      </c>
      <c r="F2574" t="s">
        <v>2457</v>
      </c>
      <c r="G2574">
        <v>2.6800000000000001E-2</v>
      </c>
    </row>
    <row r="2575" spans="1:7" x14ac:dyDescent="0.35">
      <c r="A2575" s="1">
        <v>43033</v>
      </c>
      <c r="B2575">
        <v>5734</v>
      </c>
      <c r="C2575">
        <v>5513.1</v>
      </c>
      <c r="D2575">
        <v>5748</v>
      </c>
      <c r="E2575">
        <v>5375.6</v>
      </c>
      <c r="F2575" t="s">
        <v>2458</v>
      </c>
      <c r="G2575">
        <v>4.0099999999999997E-2</v>
      </c>
    </row>
    <row r="2576" spans="1:7" x14ac:dyDescent="0.35">
      <c r="A2576" s="1">
        <v>43032</v>
      </c>
      <c r="B2576">
        <v>5513.1</v>
      </c>
      <c r="C2576">
        <v>5903.6</v>
      </c>
      <c r="D2576">
        <v>5904.6</v>
      </c>
      <c r="E2576">
        <v>5463.4</v>
      </c>
      <c r="F2576" t="s">
        <v>2459</v>
      </c>
      <c r="G2576">
        <v>-6.6199999999999995E-2</v>
      </c>
    </row>
    <row r="2577" spans="1:7" x14ac:dyDescent="0.35">
      <c r="A2577" s="1">
        <v>43031</v>
      </c>
      <c r="B2577">
        <v>5903.6</v>
      </c>
      <c r="C2577">
        <v>5982.9</v>
      </c>
      <c r="D2577">
        <v>6049</v>
      </c>
      <c r="E2577">
        <v>5644.2</v>
      </c>
      <c r="F2577" t="s">
        <v>2460</v>
      </c>
      <c r="G2577">
        <v>-1.32E-2</v>
      </c>
    </row>
    <row r="2578" spans="1:7" x14ac:dyDescent="0.35">
      <c r="A2578" s="1">
        <v>43030</v>
      </c>
      <c r="B2578">
        <v>5982.9</v>
      </c>
      <c r="C2578">
        <v>6006.6</v>
      </c>
      <c r="D2578">
        <v>6070.6</v>
      </c>
      <c r="E2578">
        <v>5723</v>
      </c>
      <c r="F2578" t="s">
        <v>2461</v>
      </c>
      <c r="G2578">
        <v>-4.0000000000000001E-3</v>
      </c>
    </row>
    <row r="2579" spans="1:7" x14ac:dyDescent="0.35">
      <c r="A2579" s="1">
        <v>43029</v>
      </c>
      <c r="B2579">
        <v>6006.6</v>
      </c>
      <c r="C2579">
        <v>5993.1</v>
      </c>
      <c r="D2579">
        <v>6187.2</v>
      </c>
      <c r="E2579">
        <v>5874.5</v>
      </c>
      <c r="F2579" t="s">
        <v>2462</v>
      </c>
      <c r="G2579">
        <v>2.3E-3</v>
      </c>
    </row>
    <row r="2580" spans="1:7" x14ac:dyDescent="0.35">
      <c r="A2580" s="1">
        <v>43028</v>
      </c>
      <c r="B2580">
        <v>5993.1</v>
      </c>
      <c r="C2580">
        <v>5698.6</v>
      </c>
      <c r="D2580">
        <v>6075.3</v>
      </c>
      <c r="E2580">
        <v>5611.4</v>
      </c>
      <c r="F2580" t="s">
        <v>2463</v>
      </c>
      <c r="G2580">
        <v>5.1700000000000003E-2</v>
      </c>
    </row>
    <row r="2581" spans="1:7" x14ac:dyDescent="0.35">
      <c r="A2581" s="1">
        <v>43027</v>
      </c>
      <c r="B2581">
        <v>5698.6</v>
      </c>
      <c r="C2581">
        <v>5576.7</v>
      </c>
      <c r="D2581">
        <v>5737.4</v>
      </c>
      <c r="E2581">
        <v>5517.6</v>
      </c>
      <c r="F2581" t="s">
        <v>2464</v>
      </c>
      <c r="G2581">
        <v>2.1999999999999999E-2</v>
      </c>
    </row>
    <row r="2582" spans="1:7" x14ac:dyDescent="0.35">
      <c r="A2582" s="1">
        <v>43026</v>
      </c>
      <c r="B2582">
        <v>5575.8</v>
      </c>
      <c r="C2582">
        <v>5598.6</v>
      </c>
      <c r="D2582">
        <v>5601.3</v>
      </c>
      <c r="E2582">
        <v>5114.8999999999996</v>
      </c>
      <c r="F2582" t="s">
        <v>2465</v>
      </c>
      <c r="G2582">
        <v>-4.1000000000000003E-3</v>
      </c>
    </row>
    <row r="2583" spans="1:7" x14ac:dyDescent="0.35">
      <c r="A2583" s="1">
        <v>43025</v>
      </c>
      <c r="B2583">
        <v>5598.6</v>
      </c>
      <c r="C2583">
        <v>5759.3</v>
      </c>
      <c r="D2583">
        <v>5773.3</v>
      </c>
      <c r="E2583">
        <v>5521.1</v>
      </c>
      <c r="F2583" t="s">
        <v>2466</v>
      </c>
      <c r="G2583">
        <v>-2.7900000000000001E-2</v>
      </c>
    </row>
    <row r="2584" spans="1:7" x14ac:dyDescent="0.35">
      <c r="A2584" s="1">
        <v>43024</v>
      </c>
      <c r="B2584">
        <v>5759.3</v>
      </c>
      <c r="C2584">
        <v>5677.4</v>
      </c>
      <c r="D2584">
        <v>5795.3</v>
      </c>
      <c r="E2584">
        <v>5576.1</v>
      </c>
      <c r="F2584" t="s">
        <v>589</v>
      </c>
      <c r="G2584">
        <v>1.2500000000000001E-2</v>
      </c>
    </row>
    <row r="2585" spans="1:7" x14ac:dyDescent="0.35">
      <c r="A2585" s="1">
        <v>43023</v>
      </c>
      <c r="B2585">
        <v>5688.1</v>
      </c>
      <c r="C2585">
        <v>5824.7</v>
      </c>
      <c r="D2585">
        <v>5862.7</v>
      </c>
      <c r="E2585">
        <v>5448.2</v>
      </c>
      <c r="F2585" t="s">
        <v>2467</v>
      </c>
      <c r="G2585">
        <v>-2.3400000000000001E-2</v>
      </c>
    </row>
    <row r="2586" spans="1:7" x14ac:dyDescent="0.35">
      <c r="A2586" s="1">
        <v>43022</v>
      </c>
      <c r="B2586">
        <v>5824.7</v>
      </c>
      <c r="C2586">
        <v>5637.3</v>
      </c>
      <c r="D2586">
        <v>5839.6</v>
      </c>
      <c r="E2586">
        <v>5568.9</v>
      </c>
      <c r="F2586" t="s">
        <v>2468</v>
      </c>
      <c r="G2586">
        <v>3.3300000000000003E-2</v>
      </c>
    </row>
    <row r="2587" spans="1:7" x14ac:dyDescent="0.35">
      <c r="A2587" s="1">
        <v>43021</v>
      </c>
      <c r="B2587">
        <v>5637.3</v>
      </c>
      <c r="C2587">
        <v>5432.6</v>
      </c>
      <c r="D2587">
        <v>5852.8</v>
      </c>
      <c r="E2587">
        <v>5392</v>
      </c>
      <c r="F2587" t="s">
        <v>2469</v>
      </c>
      <c r="G2587">
        <v>3.7699999999999997E-2</v>
      </c>
    </row>
    <row r="2588" spans="1:7" x14ac:dyDescent="0.35">
      <c r="A2588" s="1">
        <v>43020</v>
      </c>
      <c r="B2588">
        <v>5432.6</v>
      </c>
      <c r="C2588">
        <v>4824.2</v>
      </c>
      <c r="D2588">
        <v>5432.6</v>
      </c>
      <c r="E2588">
        <v>4815</v>
      </c>
      <c r="F2588" t="s">
        <v>2470</v>
      </c>
      <c r="G2588">
        <v>0.12609999999999999</v>
      </c>
    </row>
    <row r="2589" spans="1:7" x14ac:dyDescent="0.35">
      <c r="A2589" s="1">
        <v>43019</v>
      </c>
      <c r="B2589">
        <v>4824.2</v>
      </c>
      <c r="C2589">
        <v>4763.3999999999996</v>
      </c>
      <c r="D2589">
        <v>4874.8999999999996</v>
      </c>
      <c r="E2589">
        <v>4718.6000000000004</v>
      </c>
      <c r="F2589" t="s">
        <v>1183</v>
      </c>
      <c r="G2589">
        <v>1.2800000000000001E-2</v>
      </c>
    </row>
    <row r="2590" spans="1:7" x14ac:dyDescent="0.35">
      <c r="A2590" s="1">
        <v>43018</v>
      </c>
      <c r="B2590">
        <v>4763.3999999999996</v>
      </c>
      <c r="C2590">
        <v>4777.5</v>
      </c>
      <c r="D2590">
        <v>4930</v>
      </c>
      <c r="E2590">
        <v>4722.8</v>
      </c>
      <c r="F2590" t="s">
        <v>2471</v>
      </c>
      <c r="G2590">
        <v>-3.0000000000000001E-3</v>
      </c>
    </row>
    <row r="2591" spans="1:7" x14ac:dyDescent="0.35">
      <c r="A2591" s="1">
        <v>43017</v>
      </c>
      <c r="B2591">
        <v>4777.5</v>
      </c>
      <c r="C2591">
        <v>4611.7</v>
      </c>
      <c r="D2591">
        <v>4875.3999999999996</v>
      </c>
      <c r="E2591">
        <v>4556.1000000000004</v>
      </c>
      <c r="F2591" t="s">
        <v>2472</v>
      </c>
      <c r="G2591">
        <v>3.5900000000000001E-2</v>
      </c>
    </row>
    <row r="2592" spans="1:7" x14ac:dyDescent="0.35">
      <c r="A2592" s="1">
        <v>43016</v>
      </c>
      <c r="B2592">
        <v>4611.7</v>
      </c>
      <c r="C2592">
        <v>4435.8</v>
      </c>
      <c r="D2592">
        <v>4622.8999999999996</v>
      </c>
      <c r="E2592">
        <v>4419.3999999999996</v>
      </c>
      <c r="F2592" t="s">
        <v>1391</v>
      </c>
      <c r="G2592">
        <v>3.9699999999999999E-2</v>
      </c>
    </row>
    <row r="2593" spans="1:7" x14ac:dyDescent="0.35">
      <c r="A2593" s="1">
        <v>43015</v>
      </c>
      <c r="B2593">
        <v>4435.8</v>
      </c>
      <c r="C2593">
        <v>4371.8999999999996</v>
      </c>
      <c r="D2593">
        <v>4472.8999999999996</v>
      </c>
      <c r="E2593">
        <v>4319.5</v>
      </c>
      <c r="F2593" t="s">
        <v>2473</v>
      </c>
      <c r="G2593">
        <v>1.46E-2</v>
      </c>
    </row>
    <row r="2594" spans="1:7" x14ac:dyDescent="0.35">
      <c r="A2594" s="1">
        <v>43014</v>
      </c>
      <c r="B2594">
        <v>4371.8999999999996</v>
      </c>
      <c r="C2594">
        <v>4321.3999999999996</v>
      </c>
      <c r="D2594">
        <v>4422.1000000000004</v>
      </c>
      <c r="E2594">
        <v>4296.8999999999996</v>
      </c>
      <c r="F2594" t="s">
        <v>2474</v>
      </c>
      <c r="G2594">
        <v>1.17E-2</v>
      </c>
    </row>
    <row r="2595" spans="1:7" x14ac:dyDescent="0.35">
      <c r="A2595" s="1">
        <v>43013</v>
      </c>
      <c r="B2595">
        <v>4321.3999999999996</v>
      </c>
      <c r="C2595">
        <v>4218.7</v>
      </c>
      <c r="D2595">
        <v>4365.8</v>
      </c>
      <c r="E2595">
        <v>4143.3999999999996</v>
      </c>
      <c r="F2595" t="s">
        <v>2475</v>
      </c>
      <c r="G2595">
        <v>2.4400000000000002E-2</v>
      </c>
    </row>
    <row r="2596" spans="1:7" x14ac:dyDescent="0.35">
      <c r="A2596" s="1">
        <v>43012</v>
      </c>
      <c r="B2596">
        <v>4218.7</v>
      </c>
      <c r="C2596">
        <v>4314.2</v>
      </c>
      <c r="D2596">
        <v>4355.3</v>
      </c>
      <c r="E2596">
        <v>4183.6000000000004</v>
      </c>
      <c r="F2596" t="s">
        <v>2476</v>
      </c>
      <c r="G2596">
        <v>-2.2100000000000002E-2</v>
      </c>
    </row>
    <row r="2597" spans="1:7" x14ac:dyDescent="0.35">
      <c r="A2597" s="1">
        <v>43011</v>
      </c>
      <c r="B2597">
        <v>4314.2</v>
      </c>
      <c r="C2597">
        <v>4401.3</v>
      </c>
      <c r="D2597">
        <v>4436</v>
      </c>
      <c r="E2597">
        <v>4230.7</v>
      </c>
      <c r="F2597" t="s">
        <v>2477</v>
      </c>
      <c r="G2597">
        <v>-1.9800000000000002E-2</v>
      </c>
    </row>
    <row r="2598" spans="1:7" x14ac:dyDescent="0.35">
      <c r="A2598" s="1">
        <v>43010</v>
      </c>
      <c r="B2598">
        <v>4401.3</v>
      </c>
      <c r="C2598">
        <v>4403.1000000000004</v>
      </c>
      <c r="D2598">
        <v>4477.3999999999996</v>
      </c>
      <c r="E2598">
        <v>4364.7</v>
      </c>
      <c r="F2598" t="s">
        <v>2478</v>
      </c>
      <c r="G2598">
        <v>-4.0000000000000002E-4</v>
      </c>
    </row>
    <row r="2599" spans="1:7" x14ac:dyDescent="0.35">
      <c r="A2599" s="1">
        <v>43009</v>
      </c>
      <c r="B2599">
        <v>4403.1000000000004</v>
      </c>
      <c r="C2599">
        <v>4360.6000000000004</v>
      </c>
      <c r="D2599">
        <v>4412.6000000000004</v>
      </c>
      <c r="E2599">
        <v>4258.3</v>
      </c>
      <c r="F2599" t="s">
        <v>2479</v>
      </c>
      <c r="G2599">
        <v>9.7000000000000003E-3</v>
      </c>
    </row>
    <row r="2600" spans="1:7" x14ac:dyDescent="0.35">
      <c r="A2600" s="1">
        <v>43008</v>
      </c>
      <c r="B2600">
        <v>4360.6000000000004</v>
      </c>
      <c r="C2600">
        <v>4172.8</v>
      </c>
      <c r="D2600">
        <v>4383.3</v>
      </c>
      <c r="E2600">
        <v>4164.3</v>
      </c>
      <c r="F2600" t="s">
        <v>2480</v>
      </c>
      <c r="G2600">
        <v>4.4999999999999998E-2</v>
      </c>
    </row>
    <row r="2601" spans="1:7" x14ac:dyDescent="0.35">
      <c r="A2601" s="1">
        <v>43007</v>
      </c>
      <c r="B2601">
        <v>4172.8</v>
      </c>
      <c r="C2601">
        <v>4195.6000000000004</v>
      </c>
      <c r="D2601">
        <v>4237.5</v>
      </c>
      <c r="E2601">
        <v>4030.4</v>
      </c>
      <c r="F2601" t="s">
        <v>2481</v>
      </c>
      <c r="G2601">
        <v>-5.4000000000000003E-3</v>
      </c>
    </row>
    <row r="2602" spans="1:7" x14ac:dyDescent="0.35">
      <c r="A2602" s="1">
        <v>43006</v>
      </c>
      <c r="B2602">
        <v>4195.6000000000004</v>
      </c>
      <c r="C2602">
        <v>4212.2</v>
      </c>
      <c r="D2602">
        <v>4274.6000000000004</v>
      </c>
      <c r="E2602">
        <v>4112.8999999999996</v>
      </c>
      <c r="F2602" t="s">
        <v>2482</v>
      </c>
      <c r="G2602">
        <v>-3.8999999999999998E-3</v>
      </c>
    </row>
    <row r="2603" spans="1:7" x14ac:dyDescent="0.35">
      <c r="A2603" s="1">
        <v>43005</v>
      </c>
      <c r="B2603">
        <v>4212.2</v>
      </c>
      <c r="C2603">
        <v>3892.7</v>
      </c>
      <c r="D2603">
        <v>4232.3999999999996</v>
      </c>
      <c r="E2603">
        <v>3882.1</v>
      </c>
      <c r="F2603" t="s">
        <v>2483</v>
      </c>
      <c r="G2603">
        <v>8.2100000000000006E-2</v>
      </c>
    </row>
    <row r="2604" spans="1:7" x14ac:dyDescent="0.35">
      <c r="A2604" s="1">
        <v>43004</v>
      </c>
      <c r="B2604">
        <v>3892.7</v>
      </c>
      <c r="C2604">
        <v>3932.8</v>
      </c>
      <c r="D2604">
        <v>3982.3</v>
      </c>
      <c r="E2604">
        <v>3858.8</v>
      </c>
      <c r="F2604" t="s">
        <v>2484</v>
      </c>
      <c r="G2604">
        <v>-1.0200000000000001E-2</v>
      </c>
    </row>
    <row r="2605" spans="1:7" x14ac:dyDescent="0.35">
      <c r="A2605" s="1">
        <v>43003</v>
      </c>
      <c r="B2605">
        <v>3932.8</v>
      </c>
      <c r="C2605">
        <v>3667.5</v>
      </c>
      <c r="D2605">
        <v>3971.5</v>
      </c>
      <c r="E2605">
        <v>3665.7</v>
      </c>
      <c r="F2605" t="s">
        <v>2485</v>
      </c>
      <c r="G2605">
        <v>7.2300000000000003E-2</v>
      </c>
    </row>
    <row r="2606" spans="1:7" x14ac:dyDescent="0.35">
      <c r="A2606" s="1">
        <v>43002</v>
      </c>
      <c r="B2606">
        <v>3667.5</v>
      </c>
      <c r="C2606">
        <v>3788</v>
      </c>
      <c r="D2606">
        <v>3790.9</v>
      </c>
      <c r="E2606">
        <v>3633.9</v>
      </c>
      <c r="F2606" t="s">
        <v>2486</v>
      </c>
      <c r="G2606">
        <v>-3.1800000000000002E-2</v>
      </c>
    </row>
    <row r="2607" spans="1:7" x14ac:dyDescent="0.35">
      <c r="A2607" s="1">
        <v>43001</v>
      </c>
      <c r="B2607">
        <v>3788</v>
      </c>
      <c r="C2607">
        <v>3600.8</v>
      </c>
      <c r="D2607">
        <v>3813.4</v>
      </c>
      <c r="E2607">
        <v>3563.2</v>
      </c>
      <c r="F2607" t="s">
        <v>2487</v>
      </c>
      <c r="G2607">
        <v>5.1999999999999998E-2</v>
      </c>
    </row>
    <row r="2608" spans="1:7" x14ac:dyDescent="0.35">
      <c r="A2608" s="1">
        <v>43000</v>
      </c>
      <c r="B2608">
        <v>3600.8</v>
      </c>
      <c r="C2608">
        <v>3617.3</v>
      </c>
      <c r="D2608">
        <v>3753.5</v>
      </c>
      <c r="E2608">
        <v>3505.8</v>
      </c>
      <c r="F2608" t="s">
        <v>249</v>
      </c>
      <c r="G2608">
        <v>-4.4999999999999997E-3</v>
      </c>
    </row>
    <row r="2609" spans="1:7" x14ac:dyDescent="0.35">
      <c r="A2609" s="1">
        <v>42999</v>
      </c>
      <c r="B2609">
        <v>3617.3</v>
      </c>
      <c r="C2609">
        <v>3882.2</v>
      </c>
      <c r="D2609">
        <v>3912.8</v>
      </c>
      <c r="E2609">
        <v>3576.5</v>
      </c>
      <c r="F2609" t="s">
        <v>2488</v>
      </c>
      <c r="G2609">
        <v>-6.8199999999999997E-2</v>
      </c>
    </row>
    <row r="2610" spans="1:7" x14ac:dyDescent="0.35">
      <c r="A2610" s="1">
        <v>42998</v>
      </c>
      <c r="B2610">
        <v>3882.2</v>
      </c>
      <c r="C2610">
        <v>3908</v>
      </c>
      <c r="D2610">
        <v>4053</v>
      </c>
      <c r="E2610">
        <v>3846.8</v>
      </c>
      <c r="F2610" t="s">
        <v>2489</v>
      </c>
      <c r="G2610">
        <v>-6.6E-3</v>
      </c>
    </row>
    <row r="2611" spans="1:7" x14ac:dyDescent="0.35">
      <c r="A2611" s="1">
        <v>42997</v>
      </c>
      <c r="B2611">
        <v>3908</v>
      </c>
      <c r="C2611">
        <v>4100.3</v>
      </c>
      <c r="D2611">
        <v>4120.7</v>
      </c>
      <c r="E2611">
        <v>3852.2</v>
      </c>
      <c r="F2611" t="s">
        <v>2490</v>
      </c>
      <c r="G2611">
        <v>-4.6899999999999997E-2</v>
      </c>
    </row>
    <row r="2612" spans="1:7" x14ac:dyDescent="0.35">
      <c r="A2612" s="1">
        <v>42996</v>
      </c>
      <c r="B2612">
        <v>4100.3</v>
      </c>
      <c r="C2612">
        <v>3689.6</v>
      </c>
      <c r="D2612">
        <v>4122.8</v>
      </c>
      <c r="E2612">
        <v>3689</v>
      </c>
      <c r="F2612" t="s">
        <v>2491</v>
      </c>
      <c r="G2612">
        <v>0.1113</v>
      </c>
    </row>
    <row r="2613" spans="1:7" x14ac:dyDescent="0.35">
      <c r="A2613" s="1">
        <v>42995</v>
      </c>
      <c r="B2613">
        <v>3689.6</v>
      </c>
      <c r="C2613">
        <v>3698.9</v>
      </c>
      <c r="D2613">
        <v>3796.6</v>
      </c>
      <c r="E2613">
        <v>3485.8</v>
      </c>
      <c r="F2613" t="s">
        <v>2492</v>
      </c>
      <c r="G2613">
        <v>-2.5000000000000001E-3</v>
      </c>
    </row>
    <row r="2614" spans="1:7" x14ac:dyDescent="0.35">
      <c r="A2614" s="1">
        <v>42994</v>
      </c>
      <c r="B2614">
        <v>3698.9</v>
      </c>
      <c r="C2614">
        <v>3713.8</v>
      </c>
      <c r="D2614">
        <v>3893.7</v>
      </c>
      <c r="E2614">
        <v>3551.8</v>
      </c>
      <c r="F2614" t="s">
        <v>2493</v>
      </c>
      <c r="G2614">
        <v>-4.0000000000000001E-3</v>
      </c>
    </row>
    <row r="2615" spans="1:7" x14ac:dyDescent="0.35">
      <c r="A2615" s="1">
        <v>42993</v>
      </c>
      <c r="B2615">
        <v>3713.8</v>
      </c>
      <c r="C2615">
        <v>3243.1</v>
      </c>
      <c r="D2615">
        <v>3824.4</v>
      </c>
      <c r="E2615">
        <v>2979.9</v>
      </c>
      <c r="F2615" t="s">
        <v>2494</v>
      </c>
      <c r="G2615">
        <v>0.14510000000000001</v>
      </c>
    </row>
    <row r="2616" spans="1:7" x14ac:dyDescent="0.35">
      <c r="A2616" s="1">
        <v>42992</v>
      </c>
      <c r="B2616">
        <v>3243.1</v>
      </c>
      <c r="C2616">
        <v>3870.3</v>
      </c>
      <c r="D2616">
        <v>3930.7</v>
      </c>
      <c r="E2616">
        <v>3219</v>
      </c>
      <c r="F2616" t="s">
        <v>2495</v>
      </c>
      <c r="G2616">
        <v>-0.16209999999999999</v>
      </c>
    </row>
    <row r="2617" spans="1:7" x14ac:dyDescent="0.35">
      <c r="A2617" s="1">
        <v>42991</v>
      </c>
      <c r="B2617">
        <v>3870.3</v>
      </c>
      <c r="C2617">
        <v>4158.8999999999996</v>
      </c>
      <c r="D2617">
        <v>4174.6000000000004</v>
      </c>
      <c r="E2617">
        <v>3752</v>
      </c>
      <c r="F2617" t="s">
        <v>2496</v>
      </c>
      <c r="G2617">
        <v>-6.9400000000000003E-2</v>
      </c>
    </row>
    <row r="2618" spans="1:7" x14ac:dyDescent="0.35">
      <c r="A2618" s="1">
        <v>42990</v>
      </c>
      <c r="B2618">
        <v>4158.8999999999996</v>
      </c>
      <c r="C2618">
        <v>4217.8999999999996</v>
      </c>
      <c r="D2618">
        <v>4387.8</v>
      </c>
      <c r="E2618">
        <v>4075</v>
      </c>
      <c r="F2618" t="s">
        <v>2497</v>
      </c>
      <c r="G2618">
        <v>-1.4E-2</v>
      </c>
    </row>
    <row r="2619" spans="1:7" x14ac:dyDescent="0.35">
      <c r="A2619" s="1">
        <v>42989</v>
      </c>
      <c r="B2619">
        <v>4217.8999999999996</v>
      </c>
      <c r="C2619">
        <v>4245.8999999999996</v>
      </c>
      <c r="D2619">
        <v>4364.3999999999996</v>
      </c>
      <c r="E2619">
        <v>4134.6000000000004</v>
      </c>
      <c r="F2619" t="s">
        <v>2498</v>
      </c>
      <c r="G2619">
        <v>-6.6E-3</v>
      </c>
    </row>
    <row r="2620" spans="1:7" x14ac:dyDescent="0.35">
      <c r="A2620" s="1">
        <v>42988</v>
      </c>
      <c r="B2620">
        <v>4245.8999999999996</v>
      </c>
      <c r="C2620">
        <v>4335.1000000000004</v>
      </c>
      <c r="D2620">
        <v>4338.1000000000004</v>
      </c>
      <c r="E2620">
        <v>4032.1</v>
      </c>
      <c r="F2620" t="s">
        <v>2499</v>
      </c>
      <c r="G2620">
        <v>-2.06E-2</v>
      </c>
    </row>
    <row r="2621" spans="1:7" x14ac:dyDescent="0.35">
      <c r="A2621" s="1">
        <v>42987</v>
      </c>
      <c r="B2621">
        <v>4335.1000000000004</v>
      </c>
      <c r="C2621">
        <v>4326.5</v>
      </c>
      <c r="D2621">
        <v>4402.1000000000004</v>
      </c>
      <c r="E2621">
        <v>4185.3</v>
      </c>
      <c r="F2621" t="s">
        <v>2500</v>
      </c>
      <c r="G2621">
        <v>2E-3</v>
      </c>
    </row>
    <row r="2622" spans="1:7" x14ac:dyDescent="0.35">
      <c r="A2622" s="1">
        <v>42986</v>
      </c>
      <c r="B2622">
        <v>4326.5</v>
      </c>
      <c r="C2622">
        <v>4635.6000000000004</v>
      </c>
      <c r="D2622">
        <v>4699.6000000000004</v>
      </c>
      <c r="E2622">
        <v>4130.8999999999996</v>
      </c>
      <c r="F2622" t="s">
        <v>2501</v>
      </c>
      <c r="G2622">
        <v>-6.6699999999999995E-2</v>
      </c>
    </row>
    <row r="2623" spans="1:7" x14ac:dyDescent="0.35">
      <c r="A2623" s="1">
        <v>42985</v>
      </c>
      <c r="B2623">
        <v>4635.6000000000004</v>
      </c>
      <c r="C2623">
        <v>4618.7</v>
      </c>
      <c r="D2623">
        <v>4690.5</v>
      </c>
      <c r="E2623">
        <v>4493.2</v>
      </c>
      <c r="F2623" t="s">
        <v>2502</v>
      </c>
      <c r="G2623">
        <v>3.7000000000000002E-3</v>
      </c>
    </row>
    <row r="2624" spans="1:7" x14ac:dyDescent="0.35">
      <c r="A2624" s="1">
        <v>42984</v>
      </c>
      <c r="B2624">
        <v>4618.7</v>
      </c>
      <c r="C2624">
        <v>4409.1000000000004</v>
      </c>
      <c r="D2624">
        <v>4660</v>
      </c>
      <c r="E2624">
        <v>4401.5</v>
      </c>
      <c r="F2624" t="s">
        <v>2503</v>
      </c>
      <c r="G2624">
        <v>4.7500000000000001E-2</v>
      </c>
    </row>
    <row r="2625" spans="1:7" x14ac:dyDescent="0.35">
      <c r="A2625" s="1">
        <v>42983</v>
      </c>
      <c r="B2625">
        <v>4409.1000000000004</v>
      </c>
      <c r="C2625">
        <v>4267.5</v>
      </c>
      <c r="D2625">
        <v>4496.7</v>
      </c>
      <c r="E2625">
        <v>4004.6</v>
      </c>
      <c r="F2625" t="s">
        <v>2504</v>
      </c>
      <c r="G2625">
        <v>3.32E-2</v>
      </c>
    </row>
    <row r="2626" spans="1:7" x14ac:dyDescent="0.35">
      <c r="A2626" s="1">
        <v>42982</v>
      </c>
      <c r="B2626">
        <v>4267.5</v>
      </c>
      <c r="C2626">
        <v>4612.8999999999996</v>
      </c>
      <c r="D2626">
        <v>4621</v>
      </c>
      <c r="E2626">
        <v>4098.6000000000004</v>
      </c>
      <c r="F2626" t="s">
        <v>2505</v>
      </c>
      <c r="G2626">
        <v>-7.4899999999999994E-2</v>
      </c>
    </row>
    <row r="2627" spans="1:7" x14ac:dyDescent="0.35">
      <c r="A2627" s="1">
        <v>42981</v>
      </c>
      <c r="B2627">
        <v>4612.8999999999996</v>
      </c>
      <c r="C2627">
        <v>4573.8</v>
      </c>
      <c r="D2627">
        <v>4719.8</v>
      </c>
      <c r="E2627">
        <v>4397.7</v>
      </c>
      <c r="F2627" t="s">
        <v>2506</v>
      </c>
      <c r="G2627">
        <v>8.6E-3</v>
      </c>
    </row>
    <row r="2628" spans="1:7" x14ac:dyDescent="0.35">
      <c r="A2628" s="1">
        <v>42980</v>
      </c>
      <c r="B2628">
        <v>4573.8</v>
      </c>
      <c r="C2628">
        <v>4921.8999999999996</v>
      </c>
      <c r="D2628">
        <v>4976.5</v>
      </c>
      <c r="E2628">
        <v>4448.6000000000004</v>
      </c>
      <c r="F2628" t="s">
        <v>2202</v>
      </c>
      <c r="G2628">
        <v>-7.0699999999999999E-2</v>
      </c>
    </row>
    <row r="2629" spans="1:7" x14ac:dyDescent="0.35">
      <c r="A2629" s="1">
        <v>42979</v>
      </c>
      <c r="B2629">
        <v>4921.8999999999996</v>
      </c>
      <c r="C2629">
        <v>4735.1000000000004</v>
      </c>
      <c r="D2629">
        <v>4925.2</v>
      </c>
      <c r="E2629">
        <v>4690.2</v>
      </c>
      <c r="F2629" t="s">
        <v>2507</v>
      </c>
      <c r="G2629">
        <v>3.9399999999999998E-2</v>
      </c>
    </row>
    <row r="2630" spans="1:7" x14ac:dyDescent="0.35">
      <c r="A2630" s="1">
        <v>42978</v>
      </c>
      <c r="B2630">
        <v>4735.1000000000004</v>
      </c>
      <c r="C2630">
        <v>4583</v>
      </c>
      <c r="D2630">
        <v>4765.1000000000004</v>
      </c>
      <c r="E2630">
        <v>4580.1000000000004</v>
      </c>
      <c r="F2630" t="s">
        <v>1463</v>
      </c>
      <c r="G2630">
        <v>3.32E-2</v>
      </c>
    </row>
    <row r="2631" spans="1:7" x14ac:dyDescent="0.35">
      <c r="A2631" s="1">
        <v>42977</v>
      </c>
      <c r="B2631">
        <v>4583</v>
      </c>
      <c r="C2631">
        <v>4597.3</v>
      </c>
      <c r="D2631">
        <v>4644.1000000000004</v>
      </c>
      <c r="E2631">
        <v>4491.8</v>
      </c>
      <c r="F2631" t="s">
        <v>2508</v>
      </c>
      <c r="G2631">
        <v>-3.0999999999999999E-3</v>
      </c>
    </row>
    <row r="2632" spans="1:7" x14ac:dyDescent="0.35">
      <c r="A2632" s="1">
        <v>42976</v>
      </c>
      <c r="B2632">
        <v>4597.3</v>
      </c>
      <c r="C2632">
        <v>4390.3</v>
      </c>
      <c r="D2632">
        <v>4647.8</v>
      </c>
      <c r="E2632">
        <v>4350.2</v>
      </c>
      <c r="F2632" t="s">
        <v>2509</v>
      </c>
      <c r="G2632">
        <v>4.7100000000000003E-2</v>
      </c>
    </row>
    <row r="2633" spans="1:7" x14ac:dyDescent="0.35">
      <c r="A2633" s="1">
        <v>42975</v>
      </c>
      <c r="B2633">
        <v>4390.3</v>
      </c>
      <c r="C2633">
        <v>4345.8</v>
      </c>
      <c r="D2633">
        <v>4403.1000000000004</v>
      </c>
      <c r="E2633">
        <v>4195.2</v>
      </c>
      <c r="F2633" t="s">
        <v>2510</v>
      </c>
      <c r="G2633">
        <v>1.03E-2</v>
      </c>
    </row>
    <row r="2634" spans="1:7" x14ac:dyDescent="0.35">
      <c r="A2634" s="1">
        <v>42974</v>
      </c>
      <c r="B2634">
        <v>4345.8</v>
      </c>
      <c r="C2634">
        <v>4352.3</v>
      </c>
      <c r="D2634">
        <v>4408.2</v>
      </c>
      <c r="E2634">
        <v>4321.1000000000004</v>
      </c>
      <c r="F2634" t="s">
        <v>2511</v>
      </c>
      <c r="G2634">
        <v>-1.5E-3</v>
      </c>
    </row>
    <row r="2635" spans="1:7" x14ac:dyDescent="0.35">
      <c r="A2635" s="1">
        <v>42973</v>
      </c>
      <c r="B2635">
        <v>4352.3</v>
      </c>
      <c r="C2635">
        <v>4364.3999999999996</v>
      </c>
      <c r="D2635">
        <v>4379.3</v>
      </c>
      <c r="E2635">
        <v>4263.3</v>
      </c>
      <c r="F2635" t="s">
        <v>2512</v>
      </c>
      <c r="G2635">
        <v>-2.8E-3</v>
      </c>
    </row>
    <row r="2636" spans="1:7" x14ac:dyDescent="0.35">
      <c r="A2636" s="1">
        <v>42972</v>
      </c>
      <c r="B2636">
        <v>4364.3999999999996</v>
      </c>
      <c r="C2636">
        <v>4318.3999999999996</v>
      </c>
      <c r="D2636">
        <v>4461.7</v>
      </c>
      <c r="E2636">
        <v>4292.6000000000004</v>
      </c>
      <c r="F2636" t="s">
        <v>2513</v>
      </c>
      <c r="G2636">
        <v>1.0699999999999999E-2</v>
      </c>
    </row>
    <row r="2637" spans="1:7" x14ac:dyDescent="0.35">
      <c r="A2637" s="1">
        <v>42971</v>
      </c>
      <c r="B2637">
        <v>4318.3999999999996</v>
      </c>
      <c r="C2637">
        <v>4141.1000000000004</v>
      </c>
      <c r="D2637">
        <v>4364.1000000000004</v>
      </c>
      <c r="E2637">
        <v>4111.7</v>
      </c>
      <c r="F2637" t="s">
        <v>2514</v>
      </c>
      <c r="G2637">
        <v>4.2799999999999998E-2</v>
      </c>
    </row>
    <row r="2638" spans="1:7" x14ac:dyDescent="0.35">
      <c r="A2638" s="1">
        <v>42970</v>
      </c>
      <c r="B2638">
        <v>4141.1000000000004</v>
      </c>
      <c r="C2638">
        <v>4089.7</v>
      </c>
      <c r="D2638">
        <v>4255.6000000000004</v>
      </c>
      <c r="E2638">
        <v>4070.5</v>
      </c>
      <c r="F2638" t="s">
        <v>2515</v>
      </c>
      <c r="G2638">
        <v>1.26E-2</v>
      </c>
    </row>
    <row r="2639" spans="1:7" x14ac:dyDescent="0.35">
      <c r="A2639" s="1">
        <v>42969</v>
      </c>
      <c r="B2639">
        <v>4089.7</v>
      </c>
      <c r="C2639">
        <v>4005.1</v>
      </c>
      <c r="D2639">
        <v>4142.7</v>
      </c>
      <c r="E2639">
        <v>3612.2</v>
      </c>
      <c r="F2639" t="s">
        <v>2516</v>
      </c>
      <c r="G2639">
        <v>2.1100000000000001E-2</v>
      </c>
    </row>
    <row r="2640" spans="1:7" x14ac:dyDescent="0.35">
      <c r="A2640" s="1">
        <v>42968</v>
      </c>
      <c r="B2640">
        <v>4005.1</v>
      </c>
      <c r="C2640">
        <v>4066.6</v>
      </c>
      <c r="D2640">
        <v>4097.3</v>
      </c>
      <c r="E2640">
        <v>3966.9</v>
      </c>
      <c r="F2640" t="s">
        <v>57</v>
      </c>
      <c r="G2640">
        <v>-1.5100000000000001E-2</v>
      </c>
    </row>
    <row r="2641" spans="1:7" x14ac:dyDescent="0.35">
      <c r="A2641" s="1">
        <v>42967</v>
      </c>
      <c r="B2641">
        <v>4066.6</v>
      </c>
      <c r="C2641">
        <v>4150.5</v>
      </c>
      <c r="D2641">
        <v>4182.3</v>
      </c>
      <c r="E2641">
        <v>4034.4</v>
      </c>
      <c r="F2641" t="s">
        <v>2517</v>
      </c>
      <c r="G2641">
        <v>-2.0199999999999999E-2</v>
      </c>
    </row>
    <row r="2642" spans="1:7" x14ac:dyDescent="0.35">
      <c r="A2642" s="1">
        <v>42966</v>
      </c>
      <c r="B2642">
        <v>4150.5</v>
      </c>
      <c r="C2642">
        <v>4105.3999999999996</v>
      </c>
      <c r="D2642">
        <v>4189.7</v>
      </c>
      <c r="E2642">
        <v>3957.5</v>
      </c>
      <c r="F2642" t="s">
        <v>2518</v>
      </c>
      <c r="G2642">
        <v>1.0999999999999999E-2</v>
      </c>
    </row>
    <row r="2643" spans="1:7" x14ac:dyDescent="0.35">
      <c r="A2643" s="1">
        <v>42965</v>
      </c>
      <c r="B2643">
        <v>4105.3999999999996</v>
      </c>
      <c r="C2643">
        <v>4278.8999999999996</v>
      </c>
      <c r="D2643">
        <v>4362.7</v>
      </c>
      <c r="E2643">
        <v>3978.3</v>
      </c>
      <c r="F2643" t="s">
        <v>2519</v>
      </c>
      <c r="G2643">
        <v>-4.0599999999999997E-2</v>
      </c>
    </row>
    <row r="2644" spans="1:7" x14ac:dyDescent="0.35">
      <c r="A2644" s="1">
        <v>42964</v>
      </c>
      <c r="B2644">
        <v>4278.8999999999996</v>
      </c>
      <c r="C2644">
        <v>4387.3999999999996</v>
      </c>
      <c r="D2644">
        <v>4487.5</v>
      </c>
      <c r="E2644">
        <v>4194.1000000000004</v>
      </c>
      <c r="F2644" t="s">
        <v>2520</v>
      </c>
      <c r="G2644">
        <v>-2.47E-2</v>
      </c>
    </row>
    <row r="2645" spans="1:7" x14ac:dyDescent="0.35">
      <c r="A2645" s="1">
        <v>42963</v>
      </c>
      <c r="B2645">
        <v>4387.3999999999996</v>
      </c>
      <c r="C2645">
        <v>4161.7</v>
      </c>
      <c r="D2645">
        <v>4398.1000000000004</v>
      </c>
      <c r="E2645">
        <v>3938.6</v>
      </c>
      <c r="F2645" t="s">
        <v>2521</v>
      </c>
      <c r="G2645">
        <v>5.4199999999999998E-2</v>
      </c>
    </row>
    <row r="2646" spans="1:7" x14ac:dyDescent="0.35">
      <c r="A2646" s="1">
        <v>42962</v>
      </c>
      <c r="B2646">
        <v>4161.7</v>
      </c>
      <c r="C2646">
        <v>4327.8999999999996</v>
      </c>
      <c r="D2646">
        <v>4436.5</v>
      </c>
      <c r="E2646">
        <v>3837.1</v>
      </c>
      <c r="F2646" t="s">
        <v>2522</v>
      </c>
      <c r="G2646">
        <v>-3.8399999999999997E-2</v>
      </c>
    </row>
    <row r="2647" spans="1:7" x14ac:dyDescent="0.35">
      <c r="A2647" s="1">
        <v>42961</v>
      </c>
      <c r="B2647">
        <v>4327.8999999999996</v>
      </c>
      <c r="C2647">
        <v>4062.6</v>
      </c>
      <c r="D2647">
        <v>4336.7</v>
      </c>
      <c r="E2647">
        <v>3978.9</v>
      </c>
      <c r="F2647" t="s">
        <v>2523</v>
      </c>
      <c r="G2647">
        <v>6.5299999999999997E-2</v>
      </c>
    </row>
    <row r="2648" spans="1:7" x14ac:dyDescent="0.35">
      <c r="A2648" s="1">
        <v>42960</v>
      </c>
      <c r="B2648">
        <v>4062.6</v>
      </c>
      <c r="C2648">
        <v>3871.6</v>
      </c>
      <c r="D2648">
        <v>4189.3999999999996</v>
      </c>
      <c r="E2648">
        <v>3847.3</v>
      </c>
      <c r="F2648" t="s">
        <v>2524</v>
      </c>
      <c r="G2648">
        <v>4.9299999999999997E-2</v>
      </c>
    </row>
    <row r="2649" spans="1:7" x14ac:dyDescent="0.35">
      <c r="A2649" s="1">
        <v>42959</v>
      </c>
      <c r="B2649">
        <v>3871.6</v>
      </c>
      <c r="C2649">
        <v>3654.4</v>
      </c>
      <c r="D2649">
        <v>3967.3</v>
      </c>
      <c r="E2649">
        <v>3611.4</v>
      </c>
      <c r="F2649" t="s">
        <v>2525</v>
      </c>
      <c r="G2649">
        <v>5.9400000000000001E-2</v>
      </c>
    </row>
    <row r="2650" spans="1:7" x14ac:dyDescent="0.35">
      <c r="A2650" s="1">
        <v>42958</v>
      </c>
      <c r="B2650">
        <v>3654.4</v>
      </c>
      <c r="C2650">
        <v>3425.7</v>
      </c>
      <c r="D2650">
        <v>3706.5</v>
      </c>
      <c r="E2650">
        <v>3409.8</v>
      </c>
      <c r="F2650" t="s">
        <v>2241</v>
      </c>
      <c r="G2650">
        <v>6.6799999999999998E-2</v>
      </c>
    </row>
    <row r="2651" spans="1:7" x14ac:dyDescent="0.35">
      <c r="A2651" s="1">
        <v>42957</v>
      </c>
      <c r="B2651">
        <v>3425.7</v>
      </c>
      <c r="C2651">
        <v>3348.8</v>
      </c>
      <c r="D2651">
        <v>3453.8</v>
      </c>
      <c r="E2651">
        <v>3322.9</v>
      </c>
      <c r="F2651" t="s">
        <v>2526</v>
      </c>
      <c r="G2651">
        <v>2.3E-2</v>
      </c>
    </row>
    <row r="2652" spans="1:7" x14ac:dyDescent="0.35">
      <c r="A2652" s="1">
        <v>42956</v>
      </c>
      <c r="B2652">
        <v>3348.8</v>
      </c>
      <c r="C2652">
        <v>3429.4</v>
      </c>
      <c r="D2652">
        <v>3437.1</v>
      </c>
      <c r="E2652">
        <v>3251</v>
      </c>
      <c r="F2652" t="s">
        <v>2527</v>
      </c>
      <c r="G2652">
        <v>-2.35E-2</v>
      </c>
    </row>
    <row r="2653" spans="1:7" x14ac:dyDescent="0.35">
      <c r="A2653" s="1">
        <v>42955</v>
      </c>
      <c r="B2653">
        <v>3429.4</v>
      </c>
      <c r="C2653">
        <v>3401.9</v>
      </c>
      <c r="D2653">
        <v>3494.9</v>
      </c>
      <c r="E2653">
        <v>3357.1</v>
      </c>
      <c r="F2653" t="s">
        <v>2528</v>
      </c>
      <c r="G2653">
        <v>8.0999999999999996E-3</v>
      </c>
    </row>
    <row r="2654" spans="1:7" x14ac:dyDescent="0.35">
      <c r="A2654" s="1">
        <v>42954</v>
      </c>
      <c r="B2654">
        <v>3401.9</v>
      </c>
      <c r="C2654">
        <v>3232</v>
      </c>
      <c r="D2654">
        <v>3425.1</v>
      </c>
      <c r="E2654">
        <v>3198.5</v>
      </c>
      <c r="F2654" t="s">
        <v>1091</v>
      </c>
      <c r="G2654">
        <v>5.2600000000000001E-2</v>
      </c>
    </row>
    <row r="2655" spans="1:7" x14ac:dyDescent="0.35">
      <c r="A2655" s="1">
        <v>42953</v>
      </c>
      <c r="B2655">
        <v>3232</v>
      </c>
      <c r="C2655">
        <v>3262.8</v>
      </c>
      <c r="D2655">
        <v>3295.1</v>
      </c>
      <c r="E2655">
        <v>3166.5</v>
      </c>
      <c r="F2655" t="s">
        <v>2529</v>
      </c>
      <c r="G2655">
        <v>-9.4000000000000004E-3</v>
      </c>
    </row>
    <row r="2656" spans="1:7" x14ac:dyDescent="0.35">
      <c r="A2656" s="1">
        <v>42952</v>
      </c>
      <c r="B2656">
        <v>3262.8</v>
      </c>
      <c r="C2656">
        <v>2878.5</v>
      </c>
      <c r="D2656">
        <v>3344</v>
      </c>
      <c r="E2656">
        <v>2875.9</v>
      </c>
      <c r="F2656" t="s">
        <v>2530</v>
      </c>
      <c r="G2656">
        <v>0.13350000000000001</v>
      </c>
    </row>
    <row r="2657" spans="1:7" x14ac:dyDescent="0.35">
      <c r="A2657" s="1">
        <v>42951</v>
      </c>
      <c r="B2657">
        <v>2878.5</v>
      </c>
      <c r="C2657">
        <v>2810</v>
      </c>
      <c r="D2657">
        <v>2892.7</v>
      </c>
      <c r="E2657">
        <v>2779.5</v>
      </c>
      <c r="F2657" t="s">
        <v>2531</v>
      </c>
      <c r="G2657">
        <v>2.4400000000000002E-2</v>
      </c>
    </row>
    <row r="2658" spans="1:7" x14ac:dyDescent="0.35">
      <c r="A2658" s="1">
        <v>42950</v>
      </c>
      <c r="B2658">
        <v>2810</v>
      </c>
      <c r="C2658">
        <v>2720.5</v>
      </c>
      <c r="D2658">
        <v>2822.9</v>
      </c>
      <c r="E2658">
        <v>2717.6</v>
      </c>
      <c r="F2658" t="s">
        <v>268</v>
      </c>
      <c r="G2658">
        <v>3.2899999999999999E-2</v>
      </c>
    </row>
    <row r="2659" spans="1:7" x14ac:dyDescent="0.35">
      <c r="A2659" s="1">
        <v>42949</v>
      </c>
      <c r="B2659">
        <v>2720.5</v>
      </c>
      <c r="C2659">
        <v>2747</v>
      </c>
      <c r="D2659">
        <v>2773.8</v>
      </c>
      <c r="E2659">
        <v>2668.9</v>
      </c>
      <c r="F2659" t="s">
        <v>2532</v>
      </c>
      <c r="G2659">
        <v>-9.5999999999999992E-3</v>
      </c>
    </row>
    <row r="2660" spans="1:7" x14ac:dyDescent="0.35">
      <c r="A2660" s="1">
        <v>42948</v>
      </c>
      <c r="B2660">
        <v>2747</v>
      </c>
      <c r="C2660">
        <v>2883.3</v>
      </c>
      <c r="D2660">
        <v>2946</v>
      </c>
      <c r="E2660">
        <v>2659.6</v>
      </c>
      <c r="F2660" t="s">
        <v>2533</v>
      </c>
      <c r="G2660">
        <v>-4.7300000000000002E-2</v>
      </c>
    </row>
    <row r="2661" spans="1:7" x14ac:dyDescent="0.35">
      <c r="A2661" s="1">
        <v>42947</v>
      </c>
      <c r="B2661">
        <v>2883.3</v>
      </c>
      <c r="C2661">
        <v>2766.5</v>
      </c>
      <c r="D2661">
        <v>2916.3</v>
      </c>
      <c r="E2661">
        <v>2723.1</v>
      </c>
      <c r="F2661" t="s">
        <v>2534</v>
      </c>
      <c r="G2661">
        <v>4.2200000000000001E-2</v>
      </c>
    </row>
    <row r="2662" spans="1:7" x14ac:dyDescent="0.35">
      <c r="A2662" s="1">
        <v>42946</v>
      </c>
      <c r="B2662">
        <v>2766.5</v>
      </c>
      <c r="C2662">
        <v>2733.5</v>
      </c>
      <c r="D2662">
        <v>2773.1</v>
      </c>
      <c r="E2662">
        <v>2621.7</v>
      </c>
      <c r="F2662" t="s">
        <v>2535</v>
      </c>
      <c r="G2662">
        <v>1.21E-2</v>
      </c>
    </row>
    <row r="2663" spans="1:7" x14ac:dyDescent="0.35">
      <c r="A2663" s="1">
        <v>42945</v>
      </c>
      <c r="B2663">
        <v>2733.5</v>
      </c>
      <c r="C2663">
        <v>2806.8</v>
      </c>
      <c r="D2663">
        <v>2812.1</v>
      </c>
      <c r="E2663">
        <v>2699.4</v>
      </c>
      <c r="F2663" t="s">
        <v>2536</v>
      </c>
      <c r="G2663">
        <v>-2.6100000000000002E-2</v>
      </c>
    </row>
    <row r="2664" spans="1:7" x14ac:dyDescent="0.35">
      <c r="A2664" s="1">
        <v>42944</v>
      </c>
      <c r="B2664">
        <v>2806.8</v>
      </c>
      <c r="C2664">
        <v>2691.9</v>
      </c>
      <c r="D2664">
        <v>2843.8</v>
      </c>
      <c r="E2664">
        <v>2683.6</v>
      </c>
      <c r="F2664" t="s">
        <v>2537</v>
      </c>
      <c r="G2664">
        <v>4.2700000000000002E-2</v>
      </c>
    </row>
    <row r="2665" spans="1:7" x14ac:dyDescent="0.35">
      <c r="A2665" s="1">
        <v>42943</v>
      </c>
      <c r="B2665">
        <v>2691.9</v>
      </c>
      <c r="C2665">
        <v>2559.1999999999998</v>
      </c>
      <c r="D2665">
        <v>2712.9</v>
      </c>
      <c r="E2665">
        <v>2547.6999999999998</v>
      </c>
      <c r="F2665" t="s">
        <v>2538</v>
      </c>
      <c r="G2665">
        <v>5.1799999999999999E-2</v>
      </c>
    </row>
    <row r="2666" spans="1:7" x14ac:dyDescent="0.35">
      <c r="A2666" s="1">
        <v>42942</v>
      </c>
      <c r="B2666">
        <v>2559.1999999999998</v>
      </c>
      <c r="C2666">
        <v>2582.6</v>
      </c>
      <c r="D2666">
        <v>2631.7</v>
      </c>
      <c r="E2666">
        <v>2441.5</v>
      </c>
      <c r="F2666" t="s">
        <v>2539</v>
      </c>
      <c r="G2666">
        <v>-8.9999999999999993E-3</v>
      </c>
    </row>
    <row r="2667" spans="1:7" x14ac:dyDescent="0.35">
      <c r="A2667" s="1">
        <v>42941</v>
      </c>
      <c r="B2667">
        <v>2582.6</v>
      </c>
      <c r="C2667">
        <v>2763.4</v>
      </c>
      <c r="D2667">
        <v>2779.1</v>
      </c>
      <c r="E2667">
        <v>2472.6</v>
      </c>
      <c r="F2667" t="s">
        <v>2540</v>
      </c>
      <c r="G2667">
        <v>-6.54E-2</v>
      </c>
    </row>
    <row r="2668" spans="1:7" x14ac:dyDescent="0.35">
      <c r="A2668" s="1">
        <v>42940</v>
      </c>
      <c r="B2668">
        <v>2763.4</v>
      </c>
      <c r="C2668">
        <v>2756.6</v>
      </c>
      <c r="D2668">
        <v>2798.9</v>
      </c>
      <c r="E2668">
        <v>2715.7</v>
      </c>
      <c r="F2668" t="s">
        <v>2541</v>
      </c>
      <c r="G2668">
        <v>2.5000000000000001E-3</v>
      </c>
    </row>
    <row r="2669" spans="1:7" x14ac:dyDescent="0.35">
      <c r="A2669" s="1">
        <v>42939</v>
      </c>
      <c r="B2669">
        <v>2756.6</v>
      </c>
      <c r="C2669">
        <v>2836.5</v>
      </c>
      <c r="D2669">
        <v>2856.7</v>
      </c>
      <c r="E2669">
        <v>2675.6</v>
      </c>
      <c r="F2669" t="s">
        <v>2542</v>
      </c>
      <c r="G2669">
        <v>-2.8199999999999999E-2</v>
      </c>
    </row>
    <row r="2670" spans="1:7" x14ac:dyDescent="0.35">
      <c r="A2670" s="1">
        <v>42938</v>
      </c>
      <c r="B2670">
        <v>2836.5</v>
      </c>
      <c r="C2670">
        <v>2675.1</v>
      </c>
      <c r="D2670">
        <v>2876.7</v>
      </c>
      <c r="E2670">
        <v>2658.6</v>
      </c>
      <c r="F2670" t="s">
        <v>2543</v>
      </c>
      <c r="G2670">
        <v>6.0400000000000002E-2</v>
      </c>
    </row>
    <row r="2671" spans="1:7" x14ac:dyDescent="0.35">
      <c r="A2671" s="1">
        <v>42937</v>
      </c>
      <c r="B2671">
        <v>2675.1</v>
      </c>
      <c r="C2671">
        <v>2866</v>
      </c>
      <c r="D2671">
        <v>2874</v>
      </c>
      <c r="E2671">
        <v>2622.5</v>
      </c>
      <c r="F2671" t="s">
        <v>2544</v>
      </c>
      <c r="G2671">
        <v>-6.6600000000000006E-2</v>
      </c>
    </row>
    <row r="2672" spans="1:7" x14ac:dyDescent="0.35">
      <c r="A2672" s="1">
        <v>42936</v>
      </c>
      <c r="B2672">
        <v>2866</v>
      </c>
      <c r="C2672">
        <v>2282.6</v>
      </c>
      <c r="D2672">
        <v>2932.8</v>
      </c>
      <c r="E2672">
        <v>2282.1</v>
      </c>
      <c r="F2672" t="s">
        <v>2545</v>
      </c>
      <c r="G2672">
        <v>0.25559999999999999</v>
      </c>
    </row>
    <row r="2673" spans="1:7" x14ac:dyDescent="0.35">
      <c r="A2673" s="1">
        <v>42935</v>
      </c>
      <c r="B2673">
        <v>2282.6</v>
      </c>
      <c r="C2673">
        <v>2320.1999999999998</v>
      </c>
      <c r="D2673">
        <v>2412.4</v>
      </c>
      <c r="E2673">
        <v>2243.1</v>
      </c>
      <c r="F2673" t="s">
        <v>1216</v>
      </c>
      <c r="G2673">
        <v>-1.6199999999999999E-2</v>
      </c>
    </row>
    <row r="2674" spans="1:7" x14ac:dyDescent="0.35">
      <c r="A2674" s="1">
        <v>42934</v>
      </c>
      <c r="B2674">
        <v>2320.1999999999998</v>
      </c>
      <c r="C2674">
        <v>2233.4</v>
      </c>
      <c r="D2674">
        <v>2400.6999999999998</v>
      </c>
      <c r="E2674">
        <v>2164.6</v>
      </c>
      <c r="F2674" t="s">
        <v>2546</v>
      </c>
      <c r="G2674">
        <v>3.8899999999999997E-2</v>
      </c>
    </row>
    <row r="2675" spans="1:7" x14ac:dyDescent="0.35">
      <c r="A2675" s="1">
        <v>42933</v>
      </c>
      <c r="B2675">
        <v>2233.4</v>
      </c>
      <c r="C2675">
        <v>1914.1</v>
      </c>
      <c r="D2675">
        <v>2233.8000000000002</v>
      </c>
      <c r="E2675">
        <v>1913.8</v>
      </c>
      <c r="F2675" t="s">
        <v>2547</v>
      </c>
      <c r="G2675">
        <v>0.1668</v>
      </c>
    </row>
    <row r="2676" spans="1:7" x14ac:dyDescent="0.35">
      <c r="A2676" s="1">
        <v>42932</v>
      </c>
      <c r="B2676">
        <v>1914.1</v>
      </c>
      <c r="C2676">
        <v>1975.1</v>
      </c>
      <c r="D2676">
        <v>2044.4</v>
      </c>
      <c r="E2676">
        <v>1809</v>
      </c>
      <c r="F2676" t="s">
        <v>2548</v>
      </c>
      <c r="G2676">
        <v>-3.09E-2</v>
      </c>
    </row>
    <row r="2677" spans="1:7" x14ac:dyDescent="0.35">
      <c r="A2677" s="1">
        <v>42931</v>
      </c>
      <c r="B2677">
        <v>1975.1</v>
      </c>
      <c r="C2677">
        <v>2234.1999999999998</v>
      </c>
      <c r="D2677">
        <v>2237.1</v>
      </c>
      <c r="E2677">
        <v>1974</v>
      </c>
      <c r="F2677" t="s">
        <v>2549</v>
      </c>
      <c r="G2677">
        <v>-0.11600000000000001</v>
      </c>
    </row>
    <row r="2678" spans="1:7" x14ac:dyDescent="0.35">
      <c r="A2678" s="1">
        <v>42930</v>
      </c>
      <c r="B2678">
        <v>2234.1999999999998</v>
      </c>
      <c r="C2678">
        <v>2362.4</v>
      </c>
      <c r="D2678">
        <v>2370.5</v>
      </c>
      <c r="E2678">
        <v>2165.4</v>
      </c>
      <c r="F2678" t="s">
        <v>2550</v>
      </c>
      <c r="G2678">
        <v>-5.4300000000000001E-2</v>
      </c>
    </row>
    <row r="2679" spans="1:7" x14ac:dyDescent="0.35">
      <c r="A2679" s="1">
        <v>42929</v>
      </c>
      <c r="B2679">
        <v>2362.4</v>
      </c>
      <c r="C2679">
        <v>2403.1</v>
      </c>
      <c r="D2679">
        <v>2436.6999999999998</v>
      </c>
      <c r="E2679">
        <v>2335</v>
      </c>
      <c r="F2679" t="s">
        <v>2551</v>
      </c>
      <c r="G2679">
        <v>-1.6899999999999998E-2</v>
      </c>
    </row>
    <row r="2680" spans="1:7" x14ac:dyDescent="0.35">
      <c r="A2680" s="1">
        <v>42928</v>
      </c>
      <c r="B2680">
        <v>2403.1</v>
      </c>
      <c r="C2680">
        <v>2324.3000000000002</v>
      </c>
      <c r="D2680">
        <v>2424.8000000000002</v>
      </c>
      <c r="E2680">
        <v>2262.1</v>
      </c>
      <c r="F2680" t="s">
        <v>2552</v>
      </c>
      <c r="G2680">
        <v>3.39E-2</v>
      </c>
    </row>
    <row r="2681" spans="1:7" x14ac:dyDescent="0.35">
      <c r="A2681" s="1">
        <v>42927</v>
      </c>
      <c r="B2681">
        <v>2324.3000000000002</v>
      </c>
      <c r="C2681">
        <v>2344</v>
      </c>
      <c r="D2681">
        <v>2412.8000000000002</v>
      </c>
      <c r="E2681">
        <v>2265.5</v>
      </c>
      <c r="F2681" t="s">
        <v>2553</v>
      </c>
      <c r="G2681">
        <v>-8.3999999999999995E-3</v>
      </c>
    </row>
    <row r="2682" spans="1:7" x14ac:dyDescent="0.35">
      <c r="A2682" s="1">
        <v>42926</v>
      </c>
      <c r="B2682">
        <v>2344</v>
      </c>
      <c r="C2682">
        <v>2511.4</v>
      </c>
      <c r="D2682">
        <v>2530.3000000000002</v>
      </c>
      <c r="E2682">
        <v>2271.8000000000002</v>
      </c>
      <c r="F2682" t="s">
        <v>2554</v>
      </c>
      <c r="G2682">
        <v>-6.6699999999999995E-2</v>
      </c>
    </row>
    <row r="2683" spans="1:7" x14ac:dyDescent="0.35">
      <c r="A2683" s="1">
        <v>42925</v>
      </c>
      <c r="B2683">
        <v>2511.4</v>
      </c>
      <c r="C2683">
        <v>2564.9</v>
      </c>
      <c r="D2683">
        <v>2576.6999999999998</v>
      </c>
      <c r="E2683">
        <v>2509.6</v>
      </c>
      <c r="F2683" t="s">
        <v>2555</v>
      </c>
      <c r="G2683">
        <v>-2.0799999999999999E-2</v>
      </c>
    </row>
    <row r="2684" spans="1:7" x14ac:dyDescent="0.35">
      <c r="A2684" s="1">
        <v>42924</v>
      </c>
      <c r="B2684">
        <v>2564.9</v>
      </c>
      <c r="C2684">
        <v>2513.9</v>
      </c>
      <c r="D2684">
        <v>2568.6999999999998</v>
      </c>
      <c r="E2684">
        <v>2480.6</v>
      </c>
      <c r="F2684" t="s">
        <v>2556</v>
      </c>
      <c r="G2684">
        <v>2.0299999999999999E-2</v>
      </c>
    </row>
    <row r="2685" spans="1:7" x14ac:dyDescent="0.35">
      <c r="A2685" s="1">
        <v>42923</v>
      </c>
      <c r="B2685">
        <v>2513.9</v>
      </c>
      <c r="C2685">
        <v>2614.1999999999998</v>
      </c>
      <c r="D2685">
        <v>2617.5</v>
      </c>
      <c r="E2685">
        <v>2484.6999999999998</v>
      </c>
      <c r="F2685" t="s">
        <v>2557</v>
      </c>
      <c r="G2685">
        <v>-3.8399999999999997E-2</v>
      </c>
    </row>
    <row r="2686" spans="1:7" x14ac:dyDescent="0.35">
      <c r="A2686" s="1">
        <v>42922</v>
      </c>
      <c r="B2686">
        <v>2614.1999999999998</v>
      </c>
      <c r="C2686">
        <v>2627.9</v>
      </c>
      <c r="D2686">
        <v>2634.8</v>
      </c>
      <c r="E2686">
        <v>2581.8000000000002</v>
      </c>
      <c r="F2686" t="s">
        <v>2558</v>
      </c>
      <c r="G2686">
        <v>-5.1999999999999998E-3</v>
      </c>
    </row>
    <row r="2687" spans="1:7" x14ac:dyDescent="0.35">
      <c r="A2687" s="1">
        <v>42921</v>
      </c>
      <c r="B2687">
        <v>2627.9</v>
      </c>
      <c r="C2687">
        <v>2617.3000000000002</v>
      </c>
      <c r="D2687">
        <v>2642.7</v>
      </c>
      <c r="E2687">
        <v>2562</v>
      </c>
      <c r="F2687" t="s">
        <v>2559</v>
      </c>
      <c r="G2687">
        <v>4.0000000000000001E-3</v>
      </c>
    </row>
    <row r="2688" spans="1:7" x14ac:dyDescent="0.35">
      <c r="A2688" s="1">
        <v>42920</v>
      </c>
      <c r="B2688">
        <v>2617.3000000000002</v>
      </c>
      <c r="C2688">
        <v>2572.5</v>
      </c>
      <c r="D2688">
        <v>2658.7</v>
      </c>
      <c r="E2688">
        <v>2570</v>
      </c>
      <c r="F2688" t="s">
        <v>2560</v>
      </c>
      <c r="G2688">
        <v>1.7399999999999999E-2</v>
      </c>
    </row>
    <row r="2689" spans="1:7" x14ac:dyDescent="0.35">
      <c r="A2689" s="1">
        <v>42919</v>
      </c>
      <c r="B2689">
        <v>2572.5</v>
      </c>
      <c r="C2689">
        <v>2536.5</v>
      </c>
      <c r="D2689">
        <v>2617.5</v>
      </c>
      <c r="E2689">
        <v>2506.3000000000002</v>
      </c>
      <c r="F2689" t="s">
        <v>2561</v>
      </c>
      <c r="G2689">
        <v>1.4200000000000001E-2</v>
      </c>
    </row>
    <row r="2690" spans="1:7" x14ac:dyDescent="0.35">
      <c r="A2690" s="1">
        <v>42918</v>
      </c>
      <c r="B2690">
        <v>2536.5</v>
      </c>
      <c r="C2690">
        <v>2424.6</v>
      </c>
      <c r="D2690">
        <v>2555.3000000000002</v>
      </c>
      <c r="E2690">
        <v>2375.9</v>
      </c>
      <c r="F2690" t="s">
        <v>2562</v>
      </c>
      <c r="G2690">
        <v>4.6100000000000002E-2</v>
      </c>
    </row>
    <row r="2691" spans="1:7" x14ac:dyDescent="0.35">
      <c r="A2691" s="1">
        <v>42917</v>
      </c>
      <c r="B2691">
        <v>2424.6</v>
      </c>
      <c r="C2691">
        <v>2480.6</v>
      </c>
      <c r="D2691">
        <v>2529.6</v>
      </c>
      <c r="E2691">
        <v>2387.5</v>
      </c>
      <c r="F2691" t="s">
        <v>2563</v>
      </c>
      <c r="G2691">
        <v>-2.2599999999999999E-2</v>
      </c>
    </row>
    <row r="2692" spans="1:7" x14ac:dyDescent="0.35">
      <c r="A2692" s="1">
        <v>42916</v>
      </c>
      <c r="B2692">
        <v>2480.6</v>
      </c>
      <c r="C2692">
        <v>2558.4</v>
      </c>
      <c r="D2692">
        <v>2576.3000000000002</v>
      </c>
      <c r="E2692">
        <v>2469.5</v>
      </c>
      <c r="F2692" t="s">
        <v>2431</v>
      </c>
      <c r="G2692">
        <v>-3.04E-2</v>
      </c>
    </row>
    <row r="2693" spans="1:7" x14ac:dyDescent="0.35">
      <c r="A2693" s="1">
        <v>42915</v>
      </c>
      <c r="B2693">
        <v>2558.4</v>
      </c>
      <c r="C2693">
        <v>2577.6999999999998</v>
      </c>
      <c r="D2693">
        <v>2605.9</v>
      </c>
      <c r="E2693">
        <v>2526.5</v>
      </c>
      <c r="F2693" t="s">
        <v>2564</v>
      </c>
      <c r="G2693">
        <v>-7.4999999999999997E-3</v>
      </c>
    </row>
    <row r="2694" spans="1:7" x14ac:dyDescent="0.35">
      <c r="A2694" s="1">
        <v>42914</v>
      </c>
      <c r="B2694">
        <v>2577.6999999999998</v>
      </c>
      <c r="C2694">
        <v>2583.8000000000002</v>
      </c>
      <c r="D2694">
        <v>2616.9</v>
      </c>
      <c r="E2694">
        <v>2490.1</v>
      </c>
      <c r="F2694" t="s">
        <v>2565</v>
      </c>
      <c r="G2694">
        <v>-2.3E-3</v>
      </c>
    </row>
    <row r="2695" spans="1:7" x14ac:dyDescent="0.35">
      <c r="A2695" s="1">
        <v>42913</v>
      </c>
      <c r="B2695">
        <v>2583.8000000000002</v>
      </c>
      <c r="C2695">
        <v>2446.1</v>
      </c>
      <c r="D2695">
        <v>2585.1</v>
      </c>
      <c r="E2695">
        <v>2309.6</v>
      </c>
      <c r="F2695" t="s">
        <v>2566</v>
      </c>
      <c r="G2695">
        <v>5.6300000000000003E-2</v>
      </c>
    </row>
    <row r="2696" spans="1:7" x14ac:dyDescent="0.35">
      <c r="A2696" s="1">
        <v>42912</v>
      </c>
      <c r="B2696">
        <v>2446.1</v>
      </c>
      <c r="C2696">
        <v>2541.6</v>
      </c>
      <c r="D2696">
        <v>2584.8000000000002</v>
      </c>
      <c r="E2696">
        <v>2327.3000000000002</v>
      </c>
      <c r="F2696" t="s">
        <v>2567</v>
      </c>
      <c r="G2696">
        <v>-3.7600000000000001E-2</v>
      </c>
    </row>
    <row r="2697" spans="1:7" x14ac:dyDescent="0.35">
      <c r="A2697" s="1">
        <v>42911</v>
      </c>
      <c r="B2697">
        <v>2541.6</v>
      </c>
      <c r="C2697">
        <v>2590.1</v>
      </c>
      <c r="D2697">
        <v>2660.7</v>
      </c>
      <c r="E2697">
        <v>2472.4</v>
      </c>
      <c r="F2697" t="s">
        <v>2568</v>
      </c>
      <c r="G2697">
        <v>-1.8700000000000001E-2</v>
      </c>
    </row>
    <row r="2698" spans="1:7" x14ac:dyDescent="0.35">
      <c r="A2698" s="1">
        <v>42910</v>
      </c>
      <c r="B2698">
        <v>2590.1</v>
      </c>
      <c r="C2698">
        <v>2710.4</v>
      </c>
      <c r="D2698">
        <v>2741.6</v>
      </c>
      <c r="E2698">
        <v>2540.4</v>
      </c>
      <c r="F2698" t="s">
        <v>1259</v>
      </c>
      <c r="G2698">
        <v>-4.4400000000000002E-2</v>
      </c>
    </row>
    <row r="2699" spans="1:7" x14ac:dyDescent="0.35">
      <c r="A2699" s="1">
        <v>42909</v>
      </c>
      <c r="B2699">
        <v>2710.4</v>
      </c>
      <c r="C2699">
        <v>2722.8</v>
      </c>
      <c r="D2699">
        <v>2759.7</v>
      </c>
      <c r="E2699">
        <v>2699.5</v>
      </c>
      <c r="F2699" t="s">
        <v>2569</v>
      </c>
      <c r="G2699">
        <v>-4.5999999999999999E-3</v>
      </c>
    </row>
    <row r="2700" spans="1:7" x14ac:dyDescent="0.35">
      <c r="A2700" s="1">
        <v>42908</v>
      </c>
      <c r="B2700">
        <v>2722.8</v>
      </c>
      <c r="C2700">
        <v>2677.6</v>
      </c>
      <c r="D2700">
        <v>2757.3</v>
      </c>
      <c r="E2700">
        <v>2623.2</v>
      </c>
      <c r="F2700" t="s">
        <v>2570</v>
      </c>
      <c r="G2700">
        <v>1.6899999999999998E-2</v>
      </c>
    </row>
    <row r="2701" spans="1:7" x14ac:dyDescent="0.35">
      <c r="A2701" s="1">
        <v>42907</v>
      </c>
      <c r="B2701">
        <v>2677.6</v>
      </c>
      <c r="C2701">
        <v>2754.4</v>
      </c>
      <c r="D2701">
        <v>2804.4</v>
      </c>
      <c r="E2701">
        <v>2624.4</v>
      </c>
      <c r="F2701" t="s">
        <v>2571</v>
      </c>
      <c r="G2701">
        <v>-2.7900000000000001E-2</v>
      </c>
    </row>
    <row r="2702" spans="1:7" x14ac:dyDescent="0.35">
      <c r="A2702" s="1">
        <v>42906</v>
      </c>
      <c r="B2702">
        <v>2754.4</v>
      </c>
      <c r="C2702">
        <v>2616.8000000000002</v>
      </c>
      <c r="D2702">
        <v>2800.5</v>
      </c>
      <c r="E2702">
        <v>2614</v>
      </c>
      <c r="F2702" t="s">
        <v>2572</v>
      </c>
      <c r="G2702">
        <v>5.2600000000000001E-2</v>
      </c>
    </row>
    <row r="2703" spans="1:7" x14ac:dyDescent="0.35">
      <c r="A2703" s="1">
        <v>42905</v>
      </c>
      <c r="B2703">
        <v>2616.8000000000002</v>
      </c>
      <c r="C2703">
        <v>2539.6</v>
      </c>
      <c r="D2703">
        <v>2617.8000000000002</v>
      </c>
      <c r="E2703">
        <v>2518.8000000000002</v>
      </c>
      <c r="F2703" t="s">
        <v>2573</v>
      </c>
      <c r="G2703">
        <v>3.04E-2</v>
      </c>
    </row>
    <row r="2704" spans="1:7" x14ac:dyDescent="0.35">
      <c r="A2704" s="1">
        <v>42904</v>
      </c>
      <c r="B2704">
        <v>2539.6</v>
      </c>
      <c r="C2704">
        <v>2655.1</v>
      </c>
      <c r="D2704">
        <v>2676</v>
      </c>
      <c r="E2704">
        <v>2488.6</v>
      </c>
      <c r="F2704" t="s">
        <v>2574</v>
      </c>
      <c r="G2704">
        <v>-4.3499999999999997E-2</v>
      </c>
    </row>
    <row r="2705" spans="1:7" x14ac:dyDescent="0.35">
      <c r="A2705" s="1">
        <v>42903</v>
      </c>
      <c r="B2705">
        <v>2655.1</v>
      </c>
      <c r="C2705">
        <v>2508.6</v>
      </c>
      <c r="D2705">
        <v>2690.7</v>
      </c>
      <c r="E2705">
        <v>2454.8000000000002</v>
      </c>
      <c r="F2705" t="s">
        <v>2575</v>
      </c>
      <c r="G2705">
        <v>5.8400000000000001E-2</v>
      </c>
    </row>
    <row r="2706" spans="1:7" x14ac:dyDescent="0.35">
      <c r="A2706" s="1">
        <v>42902</v>
      </c>
      <c r="B2706">
        <v>2508.6</v>
      </c>
      <c r="C2706">
        <v>2442.5</v>
      </c>
      <c r="D2706">
        <v>2536.4</v>
      </c>
      <c r="E2706">
        <v>2335.3000000000002</v>
      </c>
      <c r="F2706" t="s">
        <v>2576</v>
      </c>
      <c r="G2706">
        <v>2.7099999999999999E-2</v>
      </c>
    </row>
    <row r="2707" spans="1:7" x14ac:dyDescent="0.35">
      <c r="A2707" s="1">
        <v>42901</v>
      </c>
      <c r="B2707">
        <v>2442.5</v>
      </c>
      <c r="C2707">
        <v>2467.3000000000002</v>
      </c>
      <c r="D2707">
        <v>2521.6</v>
      </c>
      <c r="E2707">
        <v>2125.6</v>
      </c>
      <c r="F2707" t="s">
        <v>2577</v>
      </c>
      <c r="G2707">
        <v>-1.01E-2</v>
      </c>
    </row>
    <row r="2708" spans="1:7" x14ac:dyDescent="0.35">
      <c r="A2708" s="1">
        <v>42900</v>
      </c>
      <c r="B2708">
        <v>2467.3000000000002</v>
      </c>
      <c r="C2708">
        <v>2713</v>
      </c>
      <c r="D2708">
        <v>2803.7</v>
      </c>
      <c r="E2708">
        <v>2349</v>
      </c>
      <c r="F2708" t="s">
        <v>2578</v>
      </c>
      <c r="G2708">
        <v>-9.06E-2</v>
      </c>
    </row>
    <row r="2709" spans="1:7" x14ac:dyDescent="0.35">
      <c r="A2709" s="1">
        <v>42899</v>
      </c>
      <c r="B2709">
        <v>2713</v>
      </c>
      <c r="C2709">
        <v>2656.8</v>
      </c>
      <c r="D2709">
        <v>2784.8</v>
      </c>
      <c r="E2709">
        <v>2647.4</v>
      </c>
      <c r="F2709" t="s">
        <v>2579</v>
      </c>
      <c r="G2709">
        <v>2.12E-2</v>
      </c>
    </row>
    <row r="2710" spans="1:7" x14ac:dyDescent="0.35">
      <c r="A2710" s="1">
        <v>42898</v>
      </c>
      <c r="B2710">
        <v>2656.8</v>
      </c>
      <c r="C2710">
        <v>2973.4</v>
      </c>
      <c r="D2710">
        <v>2985.1</v>
      </c>
      <c r="E2710">
        <v>2483.6</v>
      </c>
      <c r="F2710" t="s">
        <v>676</v>
      </c>
      <c r="G2710">
        <v>-0.1065</v>
      </c>
    </row>
    <row r="2711" spans="1:7" x14ac:dyDescent="0.35">
      <c r="A2711" s="1">
        <v>42897</v>
      </c>
      <c r="B2711">
        <v>2973.4</v>
      </c>
      <c r="C2711">
        <v>2900.3</v>
      </c>
      <c r="D2711">
        <v>2977.9</v>
      </c>
      <c r="E2711">
        <v>2867.3</v>
      </c>
      <c r="F2711" t="s">
        <v>2580</v>
      </c>
      <c r="G2711">
        <v>2.52E-2</v>
      </c>
    </row>
    <row r="2712" spans="1:7" x14ac:dyDescent="0.35">
      <c r="A2712" s="1">
        <v>42896</v>
      </c>
      <c r="B2712">
        <v>2900.3</v>
      </c>
      <c r="C2712">
        <v>2811.4</v>
      </c>
      <c r="D2712">
        <v>2914.2</v>
      </c>
      <c r="E2712">
        <v>2807.4</v>
      </c>
      <c r="F2712" t="s">
        <v>2581</v>
      </c>
      <c r="G2712">
        <v>3.1600000000000003E-2</v>
      </c>
    </row>
    <row r="2713" spans="1:7" x14ac:dyDescent="0.35">
      <c r="A2713" s="1">
        <v>42895</v>
      </c>
      <c r="B2713">
        <v>2811.4</v>
      </c>
      <c r="C2713">
        <v>2798.8</v>
      </c>
      <c r="D2713">
        <v>2852.1</v>
      </c>
      <c r="E2713">
        <v>2786.1</v>
      </c>
      <c r="F2713" t="s">
        <v>2582</v>
      </c>
      <c r="G2713">
        <v>4.4999999999999997E-3</v>
      </c>
    </row>
    <row r="2714" spans="1:7" x14ac:dyDescent="0.35">
      <c r="A2714" s="1">
        <v>42894</v>
      </c>
      <c r="B2714">
        <v>2798.8</v>
      </c>
      <c r="C2714">
        <v>2691.5</v>
      </c>
      <c r="D2714">
        <v>2808.4</v>
      </c>
      <c r="E2714">
        <v>2623.6</v>
      </c>
      <c r="F2714" t="s">
        <v>2583</v>
      </c>
      <c r="G2714">
        <v>3.9899999999999998E-2</v>
      </c>
    </row>
    <row r="2715" spans="1:7" x14ac:dyDescent="0.35">
      <c r="A2715" s="1">
        <v>42893</v>
      </c>
      <c r="B2715">
        <v>2691.5</v>
      </c>
      <c r="C2715">
        <v>2870.5</v>
      </c>
      <c r="D2715">
        <v>2880.9</v>
      </c>
      <c r="E2715">
        <v>2626.6</v>
      </c>
      <c r="F2715" t="s">
        <v>2584</v>
      </c>
      <c r="G2715">
        <v>-6.2399999999999997E-2</v>
      </c>
    </row>
    <row r="2716" spans="1:7" x14ac:dyDescent="0.35">
      <c r="A2716" s="1">
        <v>42892</v>
      </c>
      <c r="B2716">
        <v>2870.5</v>
      </c>
      <c r="C2716">
        <v>2705</v>
      </c>
      <c r="D2716">
        <v>2931.2</v>
      </c>
      <c r="E2716">
        <v>2699.7</v>
      </c>
      <c r="F2716" t="s">
        <v>2585</v>
      </c>
      <c r="G2716">
        <v>6.1199999999999997E-2</v>
      </c>
    </row>
    <row r="2717" spans="1:7" x14ac:dyDescent="0.35">
      <c r="A2717" s="1">
        <v>42891</v>
      </c>
      <c r="B2717">
        <v>2705</v>
      </c>
      <c r="C2717">
        <v>2524.1</v>
      </c>
      <c r="D2717">
        <v>2705.4</v>
      </c>
      <c r="E2717">
        <v>2523.9</v>
      </c>
      <c r="F2717" t="s">
        <v>2586</v>
      </c>
      <c r="G2717">
        <v>7.17E-2</v>
      </c>
    </row>
    <row r="2718" spans="1:7" x14ac:dyDescent="0.35">
      <c r="A2718" s="1">
        <v>42890</v>
      </c>
      <c r="B2718">
        <v>2524.1</v>
      </c>
      <c r="C2718">
        <v>2545.4</v>
      </c>
      <c r="D2718">
        <v>2559.8000000000002</v>
      </c>
      <c r="E2718">
        <v>2478.1999999999998</v>
      </c>
      <c r="F2718" t="s">
        <v>2587</v>
      </c>
      <c r="G2718">
        <v>-8.3999999999999995E-3</v>
      </c>
    </row>
    <row r="2719" spans="1:7" x14ac:dyDescent="0.35">
      <c r="A2719" s="1">
        <v>42889</v>
      </c>
      <c r="B2719">
        <v>2545.4</v>
      </c>
      <c r="C2719">
        <v>2492.6</v>
      </c>
      <c r="D2719">
        <v>2582.8000000000002</v>
      </c>
      <c r="E2719">
        <v>2449.9</v>
      </c>
      <c r="F2719" t="s">
        <v>2588</v>
      </c>
      <c r="G2719">
        <v>2.12E-2</v>
      </c>
    </row>
    <row r="2720" spans="1:7" x14ac:dyDescent="0.35">
      <c r="A2720" s="1">
        <v>42888</v>
      </c>
      <c r="B2720">
        <v>2492.6</v>
      </c>
      <c r="C2720">
        <v>2412.6</v>
      </c>
      <c r="D2720">
        <v>2494</v>
      </c>
      <c r="E2720">
        <v>2385.6</v>
      </c>
      <c r="F2720" t="s">
        <v>2580</v>
      </c>
      <c r="G2720">
        <v>3.3099999999999997E-2</v>
      </c>
    </row>
    <row r="2721" spans="1:7" x14ac:dyDescent="0.35">
      <c r="A2721" s="1">
        <v>42887</v>
      </c>
      <c r="B2721">
        <v>2412.6</v>
      </c>
      <c r="C2721">
        <v>2303.3000000000002</v>
      </c>
      <c r="D2721">
        <v>2460.8000000000002</v>
      </c>
      <c r="E2721">
        <v>2303.3000000000002</v>
      </c>
      <c r="F2721" t="s">
        <v>2589</v>
      </c>
      <c r="G2721">
        <v>4.7500000000000001E-2</v>
      </c>
    </row>
    <row r="2722" spans="1:7" x14ac:dyDescent="0.35">
      <c r="A2722" s="1">
        <v>42886</v>
      </c>
      <c r="B2722">
        <v>2303.3000000000002</v>
      </c>
      <c r="C2722">
        <v>2192.6</v>
      </c>
      <c r="D2722">
        <v>2330.6</v>
      </c>
      <c r="E2722">
        <v>2168.4</v>
      </c>
      <c r="F2722" t="s">
        <v>2590</v>
      </c>
      <c r="G2722">
        <v>5.0500000000000003E-2</v>
      </c>
    </row>
    <row r="2723" spans="1:7" x14ac:dyDescent="0.35">
      <c r="A2723" s="1">
        <v>42885</v>
      </c>
      <c r="B2723">
        <v>2192.6</v>
      </c>
      <c r="C2723">
        <v>2278.1999999999998</v>
      </c>
      <c r="D2723">
        <v>2329.3000000000002</v>
      </c>
      <c r="E2723">
        <v>2147.1</v>
      </c>
      <c r="F2723" t="s">
        <v>2591</v>
      </c>
      <c r="G2723">
        <v>-3.7600000000000001E-2</v>
      </c>
    </row>
    <row r="2724" spans="1:7" x14ac:dyDescent="0.35">
      <c r="A2724" s="1">
        <v>42884</v>
      </c>
      <c r="B2724">
        <v>2278.1999999999998</v>
      </c>
      <c r="C2724">
        <v>2189</v>
      </c>
      <c r="D2724">
        <v>2337.4</v>
      </c>
      <c r="E2724">
        <v>2117.3000000000002</v>
      </c>
      <c r="F2724" t="s">
        <v>2592</v>
      </c>
      <c r="G2724">
        <v>4.07E-2</v>
      </c>
    </row>
    <row r="2725" spans="1:7" x14ac:dyDescent="0.35">
      <c r="A2725" s="1">
        <v>42883</v>
      </c>
      <c r="B2725">
        <v>2189</v>
      </c>
      <c r="C2725">
        <v>2052.4</v>
      </c>
      <c r="D2725">
        <v>2300.5</v>
      </c>
      <c r="E2725">
        <v>2051.1</v>
      </c>
      <c r="F2725" t="s">
        <v>2593</v>
      </c>
      <c r="G2725">
        <v>6.6600000000000006E-2</v>
      </c>
    </row>
    <row r="2726" spans="1:7" x14ac:dyDescent="0.35">
      <c r="A2726" s="1">
        <v>42882</v>
      </c>
      <c r="B2726">
        <v>2052.4</v>
      </c>
      <c r="C2726">
        <v>2244.9</v>
      </c>
      <c r="D2726">
        <v>2322.4</v>
      </c>
      <c r="E2726">
        <v>1868.6</v>
      </c>
      <c r="F2726" t="s">
        <v>2594</v>
      </c>
      <c r="G2726">
        <v>-8.5699999999999998E-2</v>
      </c>
    </row>
    <row r="2727" spans="1:7" x14ac:dyDescent="0.35">
      <c r="A2727" s="1">
        <v>42881</v>
      </c>
      <c r="B2727">
        <v>2244.9</v>
      </c>
      <c r="C2727">
        <v>2307</v>
      </c>
      <c r="D2727">
        <v>2616.5</v>
      </c>
      <c r="E2727">
        <v>2051.4</v>
      </c>
      <c r="F2727" t="s">
        <v>2595</v>
      </c>
      <c r="G2727">
        <v>-2.7E-2</v>
      </c>
    </row>
    <row r="2728" spans="1:7" x14ac:dyDescent="0.35">
      <c r="A2728" s="1">
        <v>42880</v>
      </c>
      <c r="B2728">
        <v>2307.1999999999998</v>
      </c>
      <c r="C2728">
        <v>2445.3000000000002</v>
      </c>
      <c r="D2728">
        <v>2781.8</v>
      </c>
      <c r="E2728">
        <v>2210.5</v>
      </c>
      <c r="F2728" t="s">
        <v>2596</v>
      </c>
      <c r="G2728">
        <v>-5.6500000000000002E-2</v>
      </c>
    </row>
    <row r="2729" spans="1:7" x14ac:dyDescent="0.35">
      <c r="A2729" s="1">
        <v>42879</v>
      </c>
      <c r="B2729">
        <v>2445.3000000000002</v>
      </c>
      <c r="C2729">
        <v>2272.6</v>
      </c>
      <c r="D2729">
        <v>2497</v>
      </c>
      <c r="E2729">
        <v>2263.3000000000002</v>
      </c>
      <c r="F2729" t="s">
        <v>2597</v>
      </c>
      <c r="G2729">
        <v>7.5999999999999998E-2</v>
      </c>
    </row>
    <row r="2730" spans="1:7" x14ac:dyDescent="0.35">
      <c r="A2730" s="1">
        <v>42878</v>
      </c>
      <c r="B2730">
        <v>2272.6</v>
      </c>
      <c r="C2730">
        <v>2124.4</v>
      </c>
      <c r="D2730">
        <v>2286.3000000000002</v>
      </c>
      <c r="E2730">
        <v>2110.8000000000002</v>
      </c>
      <c r="F2730" t="s">
        <v>2598</v>
      </c>
      <c r="G2730">
        <v>6.9699999999999998E-2</v>
      </c>
    </row>
    <row r="2731" spans="1:7" x14ac:dyDescent="0.35">
      <c r="A2731" s="1">
        <v>42877</v>
      </c>
      <c r="B2731">
        <v>2124.4</v>
      </c>
      <c r="C2731">
        <v>2044.2</v>
      </c>
      <c r="D2731">
        <v>2264.8000000000002</v>
      </c>
      <c r="E2731">
        <v>1998.6</v>
      </c>
      <c r="F2731" t="s">
        <v>2599</v>
      </c>
      <c r="G2731">
        <v>3.9199999999999999E-2</v>
      </c>
    </row>
    <row r="2732" spans="1:7" x14ac:dyDescent="0.35">
      <c r="A2732" s="1">
        <v>42876</v>
      </c>
      <c r="B2732">
        <v>2044.2</v>
      </c>
      <c r="C2732">
        <v>2040.2</v>
      </c>
      <c r="D2732">
        <v>2094.9</v>
      </c>
      <c r="E2732">
        <v>1980.1</v>
      </c>
      <c r="F2732" t="s">
        <v>2600</v>
      </c>
      <c r="G2732">
        <v>2E-3</v>
      </c>
    </row>
    <row r="2733" spans="1:7" x14ac:dyDescent="0.35">
      <c r="A2733" s="1">
        <v>42875</v>
      </c>
      <c r="B2733">
        <v>2040.2</v>
      </c>
      <c r="C2733">
        <v>1962</v>
      </c>
      <c r="D2733">
        <v>2048.4</v>
      </c>
      <c r="E2733">
        <v>1944.4</v>
      </c>
      <c r="F2733" t="s">
        <v>2601</v>
      </c>
      <c r="G2733">
        <v>3.9800000000000002E-2</v>
      </c>
    </row>
    <row r="2734" spans="1:7" x14ac:dyDescent="0.35">
      <c r="A2734" s="1">
        <v>42874</v>
      </c>
      <c r="B2734">
        <v>1962</v>
      </c>
      <c r="C2734">
        <v>1881</v>
      </c>
      <c r="D2734">
        <v>1969.7</v>
      </c>
      <c r="E2734">
        <v>1875.3</v>
      </c>
      <c r="F2734" t="s">
        <v>2602</v>
      </c>
      <c r="G2734">
        <v>4.3099999999999999E-2</v>
      </c>
    </row>
    <row r="2735" spans="1:7" x14ac:dyDescent="0.35">
      <c r="A2735" s="1">
        <v>42873</v>
      </c>
      <c r="B2735">
        <v>1881</v>
      </c>
      <c r="C2735">
        <v>1801.3</v>
      </c>
      <c r="D2735">
        <v>1980.5</v>
      </c>
      <c r="E2735">
        <v>1791.1</v>
      </c>
      <c r="F2735" t="s">
        <v>2603</v>
      </c>
      <c r="G2735">
        <v>4.4200000000000003E-2</v>
      </c>
    </row>
    <row r="2736" spans="1:7" x14ac:dyDescent="0.35">
      <c r="A2736" s="1">
        <v>42872</v>
      </c>
      <c r="B2736">
        <v>1801.3</v>
      </c>
      <c r="C2736">
        <v>1729.3</v>
      </c>
      <c r="D2736">
        <v>1842.8</v>
      </c>
      <c r="E2736">
        <v>1704</v>
      </c>
      <c r="F2736" t="s">
        <v>2604</v>
      </c>
      <c r="G2736">
        <v>4.1599999999999998E-2</v>
      </c>
    </row>
    <row r="2737" spans="1:7" x14ac:dyDescent="0.35">
      <c r="A2737" s="1">
        <v>42871</v>
      </c>
      <c r="B2737">
        <v>1729.3</v>
      </c>
      <c r="C2737">
        <v>1708.9</v>
      </c>
      <c r="D2737">
        <v>1752.6</v>
      </c>
      <c r="E2737">
        <v>1653.7</v>
      </c>
      <c r="F2737" t="s">
        <v>2605</v>
      </c>
      <c r="G2737">
        <v>1.1900000000000001E-2</v>
      </c>
    </row>
    <row r="2738" spans="1:7" x14ac:dyDescent="0.35">
      <c r="A2738" s="1">
        <v>42870</v>
      </c>
      <c r="B2738">
        <v>1708.9</v>
      </c>
      <c r="C2738">
        <v>1772.6</v>
      </c>
      <c r="D2738">
        <v>1776.7</v>
      </c>
      <c r="E2738">
        <v>1656.8</v>
      </c>
      <c r="F2738" t="s">
        <v>2606</v>
      </c>
      <c r="G2738">
        <v>-3.5900000000000001E-2</v>
      </c>
    </row>
    <row r="2739" spans="1:7" x14ac:dyDescent="0.35">
      <c r="A2739" s="1">
        <v>42869</v>
      </c>
      <c r="B2739">
        <v>1772.6</v>
      </c>
      <c r="C2739">
        <v>1763.7</v>
      </c>
      <c r="D2739">
        <v>1802.8</v>
      </c>
      <c r="E2739">
        <v>1736.1</v>
      </c>
      <c r="F2739" t="s">
        <v>2607</v>
      </c>
      <c r="G2739">
        <v>5.0000000000000001E-3</v>
      </c>
    </row>
    <row r="2740" spans="1:7" x14ac:dyDescent="0.35">
      <c r="A2740" s="1">
        <v>42868</v>
      </c>
      <c r="B2740">
        <v>1763.7</v>
      </c>
      <c r="C2740">
        <v>1686.4</v>
      </c>
      <c r="D2740">
        <v>1770.5</v>
      </c>
      <c r="E2740">
        <v>1594.6</v>
      </c>
      <c r="F2740" t="s">
        <v>2608</v>
      </c>
      <c r="G2740">
        <v>4.5900000000000003E-2</v>
      </c>
    </row>
    <row r="2741" spans="1:7" x14ac:dyDescent="0.35">
      <c r="A2741" s="1">
        <v>42867</v>
      </c>
      <c r="B2741">
        <v>1686.4</v>
      </c>
      <c r="C2741">
        <v>1819.3</v>
      </c>
      <c r="D2741">
        <v>1822.5</v>
      </c>
      <c r="E2741">
        <v>1641.2</v>
      </c>
      <c r="F2741" t="s">
        <v>2609</v>
      </c>
      <c r="G2741">
        <v>-7.3099999999999998E-2</v>
      </c>
    </row>
    <row r="2742" spans="1:7" x14ac:dyDescent="0.35">
      <c r="A2742" s="1">
        <v>42866</v>
      </c>
      <c r="B2742">
        <v>1819.3</v>
      </c>
      <c r="C2742">
        <v>1752.3</v>
      </c>
      <c r="D2742">
        <v>1864.8</v>
      </c>
      <c r="E2742">
        <v>1741.5</v>
      </c>
      <c r="F2742" t="s">
        <v>2610</v>
      </c>
      <c r="G2742">
        <v>3.8199999999999998E-2</v>
      </c>
    </row>
    <row r="2743" spans="1:7" x14ac:dyDescent="0.35">
      <c r="A2743" s="1">
        <v>42865</v>
      </c>
      <c r="B2743">
        <v>1752.3</v>
      </c>
      <c r="C2743">
        <v>1697.5</v>
      </c>
      <c r="D2743">
        <v>1766.2</v>
      </c>
      <c r="E2743">
        <v>1665</v>
      </c>
      <c r="F2743" t="s">
        <v>1053</v>
      </c>
      <c r="G2743">
        <v>3.2300000000000002E-2</v>
      </c>
    </row>
    <row r="2744" spans="1:7" x14ac:dyDescent="0.35">
      <c r="A2744" s="1">
        <v>42864</v>
      </c>
      <c r="B2744">
        <v>1697.5</v>
      </c>
      <c r="C2744">
        <v>1664.5</v>
      </c>
      <c r="D2744">
        <v>1757.4</v>
      </c>
      <c r="E2744">
        <v>1620</v>
      </c>
      <c r="F2744" t="s">
        <v>2611</v>
      </c>
      <c r="G2744">
        <v>1.9800000000000002E-2</v>
      </c>
    </row>
    <row r="2745" spans="1:7" x14ac:dyDescent="0.35">
      <c r="A2745" s="1">
        <v>42863</v>
      </c>
      <c r="B2745">
        <v>1664.5</v>
      </c>
      <c r="C2745">
        <v>1554.4</v>
      </c>
      <c r="D2745">
        <v>1667.7</v>
      </c>
      <c r="E2745">
        <v>1552.9</v>
      </c>
      <c r="F2745" t="s">
        <v>2612</v>
      </c>
      <c r="G2745">
        <v>7.0800000000000002E-2</v>
      </c>
    </row>
    <row r="2746" spans="1:7" x14ac:dyDescent="0.35">
      <c r="A2746" s="1">
        <v>42862</v>
      </c>
      <c r="B2746">
        <v>1554.4</v>
      </c>
      <c r="C2746">
        <v>1545.3</v>
      </c>
      <c r="D2746">
        <v>1572.9</v>
      </c>
      <c r="E2746">
        <v>1495.2</v>
      </c>
      <c r="F2746" t="s">
        <v>2613</v>
      </c>
      <c r="G2746">
        <v>5.8999999999999999E-3</v>
      </c>
    </row>
    <row r="2747" spans="1:7" x14ac:dyDescent="0.35">
      <c r="A2747" s="1">
        <v>42861</v>
      </c>
      <c r="B2747">
        <v>1545.3</v>
      </c>
      <c r="C2747">
        <v>1507.8</v>
      </c>
      <c r="D2747">
        <v>1560.4</v>
      </c>
      <c r="E2747">
        <v>1503.9</v>
      </c>
      <c r="F2747" t="s">
        <v>128</v>
      </c>
      <c r="G2747">
        <v>2.4899999999999999E-2</v>
      </c>
    </row>
    <row r="2748" spans="1:7" x14ac:dyDescent="0.35">
      <c r="A2748" s="1">
        <v>42860</v>
      </c>
      <c r="B2748">
        <v>1507.8</v>
      </c>
      <c r="C2748">
        <v>1516.8</v>
      </c>
      <c r="D2748">
        <v>1588.1</v>
      </c>
      <c r="E2748">
        <v>1485</v>
      </c>
      <c r="F2748" t="s">
        <v>2614</v>
      </c>
      <c r="G2748">
        <v>-5.8999999999999999E-3</v>
      </c>
    </row>
    <row r="2749" spans="1:7" x14ac:dyDescent="0.35">
      <c r="A2749" s="1">
        <v>42859</v>
      </c>
      <c r="B2749">
        <v>1516.8</v>
      </c>
      <c r="C2749">
        <v>1485.6</v>
      </c>
      <c r="D2749">
        <v>1609.8</v>
      </c>
      <c r="E2749">
        <v>1437.1</v>
      </c>
      <c r="F2749" t="s">
        <v>2126</v>
      </c>
      <c r="G2749">
        <v>2.1000000000000001E-2</v>
      </c>
    </row>
    <row r="2750" spans="1:7" x14ac:dyDescent="0.35">
      <c r="A2750" s="1">
        <v>42858</v>
      </c>
      <c r="B2750">
        <v>1485.6</v>
      </c>
      <c r="C2750">
        <v>1445.9</v>
      </c>
      <c r="D2750">
        <v>1496.4</v>
      </c>
      <c r="E2750">
        <v>1424.1</v>
      </c>
      <c r="F2750" t="s">
        <v>2615</v>
      </c>
      <c r="G2750">
        <v>2.7400000000000001E-2</v>
      </c>
    </row>
    <row r="2751" spans="1:7" x14ac:dyDescent="0.35">
      <c r="A2751" s="1">
        <v>42857</v>
      </c>
      <c r="B2751">
        <v>1445.9</v>
      </c>
      <c r="C2751">
        <v>1415.8</v>
      </c>
      <c r="D2751">
        <v>1471.1</v>
      </c>
      <c r="E2751">
        <v>1394.8</v>
      </c>
      <c r="F2751" t="s">
        <v>2616</v>
      </c>
      <c r="G2751">
        <v>2.1299999999999999E-2</v>
      </c>
    </row>
    <row r="2752" spans="1:7" x14ac:dyDescent="0.35">
      <c r="A2752" s="1">
        <v>42856</v>
      </c>
      <c r="B2752">
        <v>1415.8</v>
      </c>
      <c r="C2752">
        <v>1351.9</v>
      </c>
      <c r="D2752">
        <v>1448.7</v>
      </c>
      <c r="E2752">
        <v>1342.8</v>
      </c>
      <c r="F2752" t="s">
        <v>2617</v>
      </c>
      <c r="G2752">
        <v>4.7300000000000002E-2</v>
      </c>
    </row>
    <row r="2753" spans="1:7" x14ac:dyDescent="0.35">
      <c r="A2753" s="1">
        <v>42855</v>
      </c>
      <c r="B2753">
        <v>1351.9</v>
      </c>
      <c r="C2753">
        <v>1336.3</v>
      </c>
      <c r="D2753">
        <v>1358.9</v>
      </c>
      <c r="E2753">
        <v>1309.7</v>
      </c>
      <c r="F2753" t="s">
        <v>2607</v>
      </c>
      <c r="G2753">
        <v>1.17E-2</v>
      </c>
    </row>
    <row r="2754" spans="1:7" x14ac:dyDescent="0.35">
      <c r="A2754" s="1">
        <v>42854</v>
      </c>
      <c r="B2754">
        <v>1336.3</v>
      </c>
      <c r="C2754">
        <v>1329.6</v>
      </c>
      <c r="D2754">
        <v>1343.7</v>
      </c>
      <c r="E2754">
        <v>1314.2</v>
      </c>
      <c r="F2754" t="s">
        <v>2618</v>
      </c>
      <c r="G2754">
        <v>5.0000000000000001E-3</v>
      </c>
    </row>
    <row r="2755" spans="1:7" x14ac:dyDescent="0.35">
      <c r="A2755" s="1">
        <v>42853</v>
      </c>
      <c r="B2755">
        <v>1329.6</v>
      </c>
      <c r="C2755">
        <v>1332.9</v>
      </c>
      <c r="D2755">
        <v>1356.2</v>
      </c>
      <c r="E2755">
        <v>1287.5999999999999</v>
      </c>
      <c r="F2755" t="s">
        <v>2619</v>
      </c>
      <c r="G2755">
        <v>-2.5000000000000001E-3</v>
      </c>
    </row>
    <row r="2756" spans="1:7" x14ac:dyDescent="0.35">
      <c r="A2756" s="1">
        <v>42852</v>
      </c>
      <c r="B2756">
        <v>1332.9</v>
      </c>
      <c r="C2756">
        <v>1286.5999999999999</v>
      </c>
      <c r="D2756">
        <v>1346.8</v>
      </c>
      <c r="E2756">
        <v>1285.3</v>
      </c>
      <c r="F2756" t="s">
        <v>2620</v>
      </c>
      <c r="G2756">
        <v>3.5999999999999997E-2</v>
      </c>
    </row>
    <row r="2757" spans="1:7" x14ac:dyDescent="0.35">
      <c r="A2757" s="1">
        <v>42851</v>
      </c>
      <c r="B2757">
        <v>1286.5999999999999</v>
      </c>
      <c r="C2757">
        <v>1264.3</v>
      </c>
      <c r="D2757">
        <v>1309.2</v>
      </c>
      <c r="E2757">
        <v>1263</v>
      </c>
      <c r="F2757" t="s">
        <v>2621</v>
      </c>
      <c r="G2757">
        <v>1.77E-2</v>
      </c>
    </row>
    <row r="2758" spans="1:7" x14ac:dyDescent="0.35">
      <c r="A2758" s="1">
        <v>42850</v>
      </c>
      <c r="B2758">
        <v>1264.3</v>
      </c>
      <c r="C2758">
        <v>1248.2</v>
      </c>
      <c r="D2758">
        <v>1272.5999999999999</v>
      </c>
      <c r="E2758">
        <v>1244.2</v>
      </c>
      <c r="F2758" t="s">
        <v>2622</v>
      </c>
      <c r="G2758">
        <v>1.29E-2</v>
      </c>
    </row>
    <row r="2759" spans="1:7" x14ac:dyDescent="0.35">
      <c r="A2759" s="1">
        <v>42849</v>
      </c>
      <c r="B2759">
        <v>1248.2</v>
      </c>
      <c r="C2759">
        <v>1249.0999999999999</v>
      </c>
      <c r="D2759">
        <v>1256.4000000000001</v>
      </c>
      <c r="E2759">
        <v>1234.9000000000001</v>
      </c>
      <c r="F2759" t="s">
        <v>2623</v>
      </c>
      <c r="G2759">
        <v>-8.0000000000000004E-4</v>
      </c>
    </row>
    <row r="2760" spans="1:7" x14ac:dyDescent="0.35">
      <c r="A2760" s="1">
        <v>42848</v>
      </c>
      <c r="B2760">
        <v>1249.0999999999999</v>
      </c>
      <c r="C2760">
        <v>1240.9000000000001</v>
      </c>
      <c r="D2760">
        <v>1256.2</v>
      </c>
      <c r="E2760">
        <v>1223.0999999999999</v>
      </c>
      <c r="F2760" t="s">
        <v>2624</v>
      </c>
      <c r="G2760">
        <v>6.6E-3</v>
      </c>
    </row>
    <row r="2761" spans="1:7" x14ac:dyDescent="0.35">
      <c r="A2761" s="1">
        <v>42847</v>
      </c>
      <c r="B2761">
        <v>1240.9000000000001</v>
      </c>
      <c r="C2761">
        <v>1249.5999999999999</v>
      </c>
      <c r="D2761">
        <v>1257</v>
      </c>
      <c r="E2761">
        <v>1215.8</v>
      </c>
      <c r="F2761" t="s">
        <v>2625</v>
      </c>
      <c r="G2761">
        <v>-7.0000000000000001E-3</v>
      </c>
    </row>
    <row r="2762" spans="1:7" x14ac:dyDescent="0.35">
      <c r="A2762" s="1">
        <v>42846</v>
      </c>
      <c r="B2762">
        <v>1249.5999999999999</v>
      </c>
      <c r="C2762">
        <v>1238.0999999999999</v>
      </c>
      <c r="D2762">
        <v>1257</v>
      </c>
      <c r="E2762">
        <v>1235.5999999999999</v>
      </c>
      <c r="F2762" t="s">
        <v>2626</v>
      </c>
      <c r="G2762">
        <v>9.2999999999999992E-3</v>
      </c>
    </row>
    <row r="2763" spans="1:7" x14ac:dyDescent="0.35">
      <c r="A2763" s="1">
        <v>42845</v>
      </c>
      <c r="B2763">
        <v>1238.0999999999999</v>
      </c>
      <c r="C2763">
        <v>1215.2</v>
      </c>
      <c r="D2763">
        <v>1246.5999999999999</v>
      </c>
      <c r="E2763">
        <v>1210.7</v>
      </c>
      <c r="F2763" t="s">
        <v>1004</v>
      </c>
      <c r="G2763">
        <v>1.8800000000000001E-2</v>
      </c>
    </row>
    <row r="2764" spans="1:7" x14ac:dyDescent="0.35">
      <c r="A2764" s="1">
        <v>42844</v>
      </c>
      <c r="B2764">
        <v>1215.2</v>
      </c>
      <c r="C2764">
        <v>1206.0999999999999</v>
      </c>
      <c r="D2764">
        <v>1218.2</v>
      </c>
      <c r="E2764">
        <v>1194.0999999999999</v>
      </c>
      <c r="F2764" t="s">
        <v>2627</v>
      </c>
      <c r="G2764">
        <v>7.6E-3</v>
      </c>
    </row>
    <row r="2765" spans="1:7" x14ac:dyDescent="0.35">
      <c r="A2765" s="1">
        <v>42843</v>
      </c>
      <c r="B2765">
        <v>1206.0999999999999</v>
      </c>
      <c r="C2765">
        <v>1194</v>
      </c>
      <c r="D2765">
        <v>1213.9000000000001</v>
      </c>
      <c r="E2765">
        <v>1191.0999999999999</v>
      </c>
      <c r="F2765" t="s">
        <v>2628</v>
      </c>
      <c r="G2765">
        <v>1.01E-2</v>
      </c>
    </row>
    <row r="2766" spans="1:7" x14ac:dyDescent="0.35">
      <c r="A2766" s="1">
        <v>42842</v>
      </c>
      <c r="B2766">
        <v>1194</v>
      </c>
      <c r="C2766">
        <v>1176.8</v>
      </c>
      <c r="D2766">
        <v>1203</v>
      </c>
      <c r="E2766">
        <v>1172.8</v>
      </c>
      <c r="F2766" t="s">
        <v>2629</v>
      </c>
      <c r="G2766">
        <v>1.46E-2</v>
      </c>
    </row>
    <row r="2767" spans="1:7" x14ac:dyDescent="0.35">
      <c r="A2767" s="1">
        <v>42841</v>
      </c>
      <c r="B2767">
        <v>1176.8</v>
      </c>
      <c r="C2767">
        <v>1177</v>
      </c>
      <c r="D2767">
        <v>1188</v>
      </c>
      <c r="E2767">
        <v>1166.7</v>
      </c>
      <c r="F2767" t="s">
        <v>2630</v>
      </c>
      <c r="G2767">
        <v>-2.0000000000000001E-4</v>
      </c>
    </row>
    <row r="2768" spans="1:7" x14ac:dyDescent="0.35">
      <c r="A2768" s="1">
        <v>42840</v>
      </c>
      <c r="B2768">
        <v>1177</v>
      </c>
      <c r="C2768">
        <v>1177.3</v>
      </c>
      <c r="D2768">
        <v>1194.8</v>
      </c>
      <c r="E2768">
        <v>841.5</v>
      </c>
      <c r="F2768" t="s">
        <v>2631</v>
      </c>
      <c r="G2768">
        <v>-2.9999999999999997E-4</v>
      </c>
    </row>
    <row r="2769" spans="1:7" x14ac:dyDescent="0.35">
      <c r="A2769" s="1">
        <v>42839</v>
      </c>
      <c r="B2769">
        <v>1177.3</v>
      </c>
      <c r="C2769">
        <v>1176.2</v>
      </c>
      <c r="D2769">
        <v>1195.4000000000001</v>
      </c>
      <c r="E2769">
        <v>1162.2</v>
      </c>
      <c r="F2769" t="s">
        <v>2632</v>
      </c>
      <c r="G2769">
        <v>1E-3</v>
      </c>
    </row>
    <row r="2770" spans="1:7" x14ac:dyDescent="0.35">
      <c r="A2770" s="1">
        <v>42838</v>
      </c>
      <c r="B2770">
        <v>1176.2</v>
      </c>
      <c r="C2770">
        <v>1212.5</v>
      </c>
      <c r="D2770">
        <v>1218.7</v>
      </c>
      <c r="E2770">
        <v>1150.3</v>
      </c>
      <c r="F2770" t="s">
        <v>2633</v>
      </c>
      <c r="G2770">
        <v>-0.03</v>
      </c>
    </row>
    <row r="2771" spans="1:7" x14ac:dyDescent="0.35">
      <c r="A2771" s="1">
        <v>42837</v>
      </c>
      <c r="B2771">
        <v>1212.5</v>
      </c>
      <c r="C2771">
        <v>1220.7</v>
      </c>
      <c r="D2771">
        <v>1225.5</v>
      </c>
      <c r="E2771">
        <v>1207.4000000000001</v>
      </c>
      <c r="F2771" t="s">
        <v>2634</v>
      </c>
      <c r="G2771">
        <v>-6.7000000000000002E-3</v>
      </c>
    </row>
    <row r="2772" spans="1:7" x14ac:dyDescent="0.35">
      <c r="A2772" s="1">
        <v>42836</v>
      </c>
      <c r="B2772">
        <v>1220.7</v>
      </c>
      <c r="C2772">
        <v>1206.7</v>
      </c>
      <c r="D2772">
        <v>1229.5999999999999</v>
      </c>
      <c r="E2772">
        <v>1195.8</v>
      </c>
      <c r="F2772" t="s">
        <v>2635</v>
      </c>
      <c r="G2772">
        <v>1.1599999999999999E-2</v>
      </c>
    </row>
    <row r="2773" spans="1:7" x14ac:dyDescent="0.35">
      <c r="A2773" s="1">
        <v>42835</v>
      </c>
      <c r="B2773">
        <v>1206.7</v>
      </c>
      <c r="C2773">
        <v>1204.3</v>
      </c>
      <c r="D2773">
        <v>1214.9000000000001</v>
      </c>
      <c r="E2773">
        <v>1194.8</v>
      </c>
      <c r="F2773" t="s">
        <v>2636</v>
      </c>
      <c r="G2773">
        <v>2E-3</v>
      </c>
    </row>
    <row r="2774" spans="1:7" x14ac:dyDescent="0.35">
      <c r="A2774" s="1">
        <v>42834</v>
      </c>
      <c r="B2774">
        <v>1204.3</v>
      </c>
      <c r="C2774">
        <v>1180.8</v>
      </c>
      <c r="D2774">
        <v>1215.0999999999999</v>
      </c>
      <c r="E2774">
        <v>1174</v>
      </c>
      <c r="F2774" t="s">
        <v>2637</v>
      </c>
      <c r="G2774">
        <v>0.02</v>
      </c>
    </row>
    <row r="2775" spans="1:7" x14ac:dyDescent="0.35">
      <c r="A2775" s="1">
        <v>42833</v>
      </c>
      <c r="B2775">
        <v>1180.8</v>
      </c>
      <c r="C2775">
        <v>1190.5</v>
      </c>
      <c r="D2775">
        <v>1198.2</v>
      </c>
      <c r="E2775">
        <v>1166.7</v>
      </c>
      <c r="F2775" t="s">
        <v>2638</v>
      </c>
      <c r="G2775">
        <v>-8.2000000000000007E-3</v>
      </c>
    </row>
    <row r="2776" spans="1:7" x14ac:dyDescent="0.35">
      <c r="A2776" s="1">
        <v>42832</v>
      </c>
      <c r="B2776">
        <v>1190.5</v>
      </c>
      <c r="C2776">
        <v>1188.7</v>
      </c>
      <c r="D2776">
        <v>1201.2</v>
      </c>
      <c r="E2776">
        <v>1173.2</v>
      </c>
      <c r="F2776" t="s">
        <v>2639</v>
      </c>
      <c r="G2776">
        <v>1.5E-3</v>
      </c>
    </row>
    <row r="2777" spans="1:7" x14ac:dyDescent="0.35">
      <c r="A2777" s="1">
        <v>42831</v>
      </c>
      <c r="B2777">
        <v>1188.7</v>
      </c>
      <c r="C2777">
        <v>1129.9000000000001</v>
      </c>
      <c r="D2777">
        <v>1201.5999999999999</v>
      </c>
      <c r="E2777">
        <v>1130.5</v>
      </c>
      <c r="F2777" t="s">
        <v>2640</v>
      </c>
      <c r="G2777">
        <v>5.21E-2</v>
      </c>
    </row>
    <row r="2778" spans="1:7" x14ac:dyDescent="0.35">
      <c r="A2778" s="1">
        <v>42830</v>
      </c>
      <c r="B2778">
        <v>1129.9000000000001</v>
      </c>
      <c r="C2778">
        <v>1141.8</v>
      </c>
      <c r="D2778">
        <v>1143.8</v>
      </c>
      <c r="E2778">
        <v>1110.0999999999999</v>
      </c>
      <c r="F2778" t="s">
        <v>293</v>
      </c>
      <c r="G2778">
        <v>-1.04E-2</v>
      </c>
    </row>
    <row r="2779" spans="1:7" x14ac:dyDescent="0.35">
      <c r="A2779" s="1">
        <v>42829</v>
      </c>
      <c r="B2779">
        <v>1141.8</v>
      </c>
      <c r="C2779">
        <v>1147.5999999999999</v>
      </c>
      <c r="D2779">
        <v>1161.2</v>
      </c>
      <c r="E2779">
        <v>1122.2</v>
      </c>
      <c r="F2779" t="s">
        <v>2526</v>
      </c>
      <c r="G2779">
        <v>-5.0000000000000001E-3</v>
      </c>
    </row>
    <row r="2780" spans="1:7" x14ac:dyDescent="0.35">
      <c r="A2780" s="1">
        <v>42828</v>
      </c>
      <c r="B2780">
        <v>1147.5999999999999</v>
      </c>
      <c r="C2780">
        <v>1097.4000000000001</v>
      </c>
      <c r="D2780">
        <v>1157.9000000000001</v>
      </c>
      <c r="E2780">
        <v>1095.5999999999999</v>
      </c>
      <c r="F2780" t="s">
        <v>2641</v>
      </c>
      <c r="G2780">
        <v>4.5699999999999998E-2</v>
      </c>
    </row>
    <row r="2781" spans="1:7" x14ac:dyDescent="0.35">
      <c r="A2781" s="1">
        <v>42827</v>
      </c>
      <c r="B2781">
        <v>1097.4000000000001</v>
      </c>
      <c r="C2781">
        <v>1086.0999999999999</v>
      </c>
      <c r="D2781">
        <v>1109.5</v>
      </c>
      <c r="E2781">
        <v>1074.2</v>
      </c>
      <c r="F2781" t="s">
        <v>2642</v>
      </c>
      <c r="G2781">
        <v>1.04E-2</v>
      </c>
    </row>
    <row r="2782" spans="1:7" x14ac:dyDescent="0.35">
      <c r="A2782" s="1">
        <v>42826</v>
      </c>
      <c r="B2782">
        <v>1086.0999999999999</v>
      </c>
      <c r="C2782">
        <v>1079.0999999999999</v>
      </c>
      <c r="D2782">
        <v>1103.7</v>
      </c>
      <c r="E2782">
        <v>1067.5</v>
      </c>
      <c r="F2782" t="s">
        <v>2643</v>
      </c>
      <c r="G2782">
        <v>6.4999999999999997E-3</v>
      </c>
    </row>
    <row r="2783" spans="1:7" x14ac:dyDescent="0.35">
      <c r="A2783" s="1">
        <v>42825</v>
      </c>
      <c r="B2783">
        <v>1079.0999999999999</v>
      </c>
      <c r="C2783">
        <v>1037.9000000000001</v>
      </c>
      <c r="D2783">
        <v>1088.2</v>
      </c>
      <c r="E2783">
        <v>1035.2</v>
      </c>
      <c r="F2783" t="s">
        <v>2644</v>
      </c>
      <c r="G2783">
        <v>3.9699999999999999E-2</v>
      </c>
    </row>
    <row r="2784" spans="1:7" x14ac:dyDescent="0.35">
      <c r="A2784" s="1">
        <v>42824</v>
      </c>
      <c r="B2784">
        <v>1037.9000000000001</v>
      </c>
      <c r="C2784">
        <v>1041.9000000000001</v>
      </c>
      <c r="D2784">
        <v>1052.7</v>
      </c>
      <c r="E2784">
        <v>1020.9</v>
      </c>
      <c r="F2784" t="s">
        <v>2645</v>
      </c>
      <c r="G2784">
        <v>-3.8E-3</v>
      </c>
    </row>
    <row r="2785" spans="1:7" x14ac:dyDescent="0.35">
      <c r="A2785" s="1">
        <v>42823</v>
      </c>
      <c r="B2785">
        <v>1041.9000000000001</v>
      </c>
      <c r="C2785">
        <v>1044.4000000000001</v>
      </c>
      <c r="D2785">
        <v>1058.7</v>
      </c>
      <c r="E2785">
        <v>1008.3</v>
      </c>
      <c r="F2785" t="s">
        <v>2646</v>
      </c>
      <c r="G2785">
        <v>-2.3999999999999998E-3</v>
      </c>
    </row>
    <row r="2786" spans="1:7" x14ac:dyDescent="0.35">
      <c r="A2786" s="1">
        <v>42822</v>
      </c>
      <c r="B2786">
        <v>1044.4000000000001</v>
      </c>
      <c r="C2786">
        <v>1045.0999999999999</v>
      </c>
      <c r="D2786">
        <v>1068.4000000000001</v>
      </c>
      <c r="E2786">
        <v>1015.5</v>
      </c>
      <c r="F2786" t="s">
        <v>2647</v>
      </c>
      <c r="G2786">
        <v>-6.9999999999999999E-4</v>
      </c>
    </row>
    <row r="2787" spans="1:7" x14ac:dyDescent="0.35">
      <c r="A2787" s="1">
        <v>42821</v>
      </c>
      <c r="B2787">
        <v>1045.0999999999999</v>
      </c>
      <c r="C2787">
        <v>969.4</v>
      </c>
      <c r="D2787">
        <v>1048.8</v>
      </c>
      <c r="E2787">
        <v>961.8</v>
      </c>
      <c r="F2787" t="s">
        <v>2648</v>
      </c>
      <c r="G2787">
        <v>7.8100000000000003E-2</v>
      </c>
    </row>
    <row r="2788" spans="1:7" x14ac:dyDescent="0.35">
      <c r="A2788" s="1">
        <v>42820</v>
      </c>
      <c r="B2788">
        <v>969.4</v>
      </c>
      <c r="C2788">
        <v>966.3</v>
      </c>
      <c r="D2788">
        <v>1004.3</v>
      </c>
      <c r="E2788">
        <v>946.7</v>
      </c>
      <c r="F2788" t="s">
        <v>2649</v>
      </c>
      <c r="G2788">
        <v>3.2000000000000002E-3</v>
      </c>
    </row>
    <row r="2789" spans="1:7" x14ac:dyDescent="0.35">
      <c r="A2789" s="1">
        <v>42819</v>
      </c>
      <c r="B2789">
        <v>966.3</v>
      </c>
      <c r="C2789">
        <v>939.7</v>
      </c>
      <c r="D2789">
        <v>996</v>
      </c>
      <c r="E2789">
        <v>890.4</v>
      </c>
      <c r="F2789" t="s">
        <v>2650</v>
      </c>
      <c r="G2789">
        <v>2.8299999999999999E-2</v>
      </c>
    </row>
    <row r="2790" spans="1:7" x14ac:dyDescent="0.35">
      <c r="A2790" s="1">
        <v>42818</v>
      </c>
      <c r="B2790">
        <v>939.7</v>
      </c>
      <c r="C2790">
        <v>1035</v>
      </c>
      <c r="D2790">
        <v>1038.4000000000001</v>
      </c>
      <c r="E2790">
        <v>927.3</v>
      </c>
      <c r="F2790" t="s">
        <v>2651</v>
      </c>
      <c r="G2790">
        <v>-9.2100000000000001E-2</v>
      </c>
    </row>
    <row r="2791" spans="1:7" x14ac:dyDescent="0.35">
      <c r="A2791" s="1">
        <v>42817</v>
      </c>
      <c r="B2791">
        <v>1035</v>
      </c>
      <c r="C2791">
        <v>1044.7</v>
      </c>
      <c r="D2791">
        <v>1062.8</v>
      </c>
      <c r="E2791">
        <v>1022</v>
      </c>
      <c r="F2791" t="s">
        <v>2652</v>
      </c>
      <c r="G2791">
        <v>-9.2999999999999992E-3</v>
      </c>
    </row>
    <row r="2792" spans="1:7" x14ac:dyDescent="0.35">
      <c r="A2792" s="1">
        <v>42816</v>
      </c>
      <c r="B2792">
        <v>1044.7</v>
      </c>
      <c r="C2792">
        <v>1121.3</v>
      </c>
      <c r="D2792">
        <v>1121.9000000000001</v>
      </c>
      <c r="E2792">
        <v>997.8</v>
      </c>
      <c r="F2792" t="s">
        <v>2653</v>
      </c>
      <c r="G2792">
        <v>-6.83E-2</v>
      </c>
    </row>
    <row r="2793" spans="1:7" x14ac:dyDescent="0.35">
      <c r="A2793" s="1">
        <v>42815</v>
      </c>
      <c r="B2793">
        <v>1121.3</v>
      </c>
      <c r="C2793">
        <v>1047.5</v>
      </c>
      <c r="D2793">
        <v>1125.5</v>
      </c>
      <c r="E2793">
        <v>1043.9000000000001</v>
      </c>
      <c r="F2793" t="s">
        <v>2654</v>
      </c>
      <c r="G2793">
        <v>7.0400000000000004E-2</v>
      </c>
    </row>
    <row r="2794" spans="1:7" x14ac:dyDescent="0.35">
      <c r="A2794" s="1">
        <v>42814</v>
      </c>
      <c r="B2794">
        <v>1047.5</v>
      </c>
      <c r="C2794">
        <v>1022.6</v>
      </c>
      <c r="D2794">
        <v>1057.5</v>
      </c>
      <c r="E2794">
        <v>1005</v>
      </c>
      <c r="F2794" t="s">
        <v>2655</v>
      </c>
      <c r="G2794">
        <v>2.4400000000000002E-2</v>
      </c>
    </row>
    <row r="2795" spans="1:7" x14ac:dyDescent="0.35">
      <c r="A2795" s="1">
        <v>42813</v>
      </c>
      <c r="B2795">
        <v>1022.6</v>
      </c>
      <c r="C2795">
        <v>971.4</v>
      </c>
      <c r="D2795">
        <v>1063.7</v>
      </c>
      <c r="E2795">
        <v>967.3</v>
      </c>
      <c r="F2795" t="s">
        <v>2656</v>
      </c>
      <c r="G2795">
        <v>5.2699999999999997E-2</v>
      </c>
    </row>
    <row r="2796" spans="1:7" x14ac:dyDescent="0.35">
      <c r="A2796" s="1">
        <v>42812</v>
      </c>
      <c r="B2796">
        <v>971.4</v>
      </c>
      <c r="C2796">
        <v>1071.7</v>
      </c>
      <c r="D2796">
        <v>1103.5999999999999</v>
      </c>
      <c r="E2796">
        <v>940.2</v>
      </c>
      <c r="F2796" t="s">
        <v>2657</v>
      </c>
      <c r="G2796">
        <v>-9.3600000000000003E-2</v>
      </c>
    </row>
    <row r="2797" spans="1:7" x14ac:dyDescent="0.35">
      <c r="A2797" s="1">
        <v>42811</v>
      </c>
      <c r="B2797">
        <v>1071.7</v>
      </c>
      <c r="C2797">
        <v>1172.9000000000001</v>
      </c>
      <c r="D2797">
        <v>1174.9000000000001</v>
      </c>
      <c r="E2797">
        <v>1063.5</v>
      </c>
      <c r="F2797" t="s">
        <v>2405</v>
      </c>
      <c r="G2797">
        <v>-8.6300000000000002E-2</v>
      </c>
    </row>
    <row r="2798" spans="1:7" x14ac:dyDescent="0.35">
      <c r="A2798" s="1">
        <v>42810</v>
      </c>
      <c r="B2798">
        <v>1172.9000000000001</v>
      </c>
      <c r="C2798">
        <v>1253.4000000000001</v>
      </c>
      <c r="D2798">
        <v>1260.2</v>
      </c>
      <c r="E2798">
        <v>1119</v>
      </c>
      <c r="F2798" t="s">
        <v>2658</v>
      </c>
      <c r="G2798">
        <v>-6.4299999999999996E-2</v>
      </c>
    </row>
    <row r="2799" spans="1:7" x14ac:dyDescent="0.35">
      <c r="A2799" s="1">
        <v>42809</v>
      </c>
      <c r="B2799">
        <v>1253.4000000000001</v>
      </c>
      <c r="C2799">
        <v>1243.0999999999999</v>
      </c>
      <c r="D2799">
        <v>1256.9000000000001</v>
      </c>
      <c r="E2799">
        <v>1236.4000000000001</v>
      </c>
      <c r="F2799" t="s">
        <v>2659</v>
      </c>
      <c r="G2799">
        <v>8.3000000000000001E-3</v>
      </c>
    </row>
    <row r="2800" spans="1:7" x14ac:dyDescent="0.35">
      <c r="A2800" s="1">
        <v>42808</v>
      </c>
      <c r="B2800">
        <v>1243.0999999999999</v>
      </c>
      <c r="C2800">
        <v>1238.2</v>
      </c>
      <c r="D2800">
        <v>1255.5</v>
      </c>
      <c r="E2800">
        <v>1218.4000000000001</v>
      </c>
      <c r="F2800" t="s">
        <v>2660</v>
      </c>
      <c r="G2800">
        <v>4.0000000000000001E-3</v>
      </c>
    </row>
    <row r="2801" spans="1:7" x14ac:dyDescent="0.35">
      <c r="A2801" s="1">
        <v>42807</v>
      </c>
      <c r="B2801">
        <v>1238.2</v>
      </c>
      <c r="C2801">
        <v>1225.0999999999999</v>
      </c>
      <c r="D2801">
        <v>1245.5999999999999</v>
      </c>
      <c r="E2801">
        <v>1205.5999999999999</v>
      </c>
      <c r="F2801" t="s">
        <v>2661</v>
      </c>
      <c r="G2801">
        <v>1.0699999999999999E-2</v>
      </c>
    </row>
    <row r="2802" spans="1:7" x14ac:dyDescent="0.35">
      <c r="A2802" s="1">
        <v>42806</v>
      </c>
      <c r="B2802">
        <v>1225.0999999999999</v>
      </c>
      <c r="C2802">
        <v>1179.2</v>
      </c>
      <c r="D2802">
        <v>1235.5</v>
      </c>
      <c r="E2802">
        <v>1160.9000000000001</v>
      </c>
      <c r="F2802" t="s">
        <v>2662</v>
      </c>
      <c r="G2802">
        <v>3.8899999999999997E-2</v>
      </c>
    </row>
    <row r="2803" spans="1:7" x14ac:dyDescent="0.35">
      <c r="A2803" s="1">
        <v>42805</v>
      </c>
      <c r="B2803">
        <v>1179.2</v>
      </c>
      <c r="C2803">
        <v>1112.4000000000001</v>
      </c>
      <c r="D2803">
        <v>1202.7</v>
      </c>
      <c r="E2803">
        <v>1104.8</v>
      </c>
      <c r="F2803" t="s">
        <v>2663</v>
      </c>
      <c r="G2803">
        <v>6.0100000000000001E-2</v>
      </c>
    </row>
    <row r="2804" spans="1:7" x14ac:dyDescent="0.35">
      <c r="A2804" s="1">
        <v>42804</v>
      </c>
      <c r="B2804">
        <v>1112.4000000000001</v>
      </c>
      <c r="C2804">
        <v>1191.3</v>
      </c>
      <c r="D2804">
        <v>1330.4</v>
      </c>
      <c r="E2804">
        <v>988.7</v>
      </c>
      <c r="F2804" t="s">
        <v>2664</v>
      </c>
      <c r="G2804">
        <v>-6.6299999999999998E-2</v>
      </c>
    </row>
    <row r="2805" spans="1:7" x14ac:dyDescent="0.35">
      <c r="A2805" s="1">
        <v>42803</v>
      </c>
      <c r="B2805">
        <v>1191.3</v>
      </c>
      <c r="C2805">
        <v>1147</v>
      </c>
      <c r="D2805">
        <v>1207</v>
      </c>
      <c r="E2805">
        <v>1129.3</v>
      </c>
      <c r="F2805" t="s">
        <v>2665</v>
      </c>
      <c r="G2805">
        <v>3.8699999999999998E-2</v>
      </c>
    </row>
    <row r="2806" spans="1:7" x14ac:dyDescent="0.35">
      <c r="A2806" s="1">
        <v>42802</v>
      </c>
      <c r="B2806">
        <v>1147</v>
      </c>
      <c r="C2806">
        <v>1232.7</v>
      </c>
      <c r="D2806">
        <v>1242</v>
      </c>
      <c r="E2806">
        <v>1136.9000000000001</v>
      </c>
      <c r="F2806" t="s">
        <v>2666</v>
      </c>
      <c r="G2806">
        <v>-6.9500000000000006E-2</v>
      </c>
    </row>
    <row r="2807" spans="1:7" x14ac:dyDescent="0.35">
      <c r="A2807" s="1">
        <v>42801</v>
      </c>
      <c r="B2807">
        <v>1232.7</v>
      </c>
      <c r="C2807">
        <v>1277</v>
      </c>
      <c r="D2807">
        <v>1280.9000000000001</v>
      </c>
      <c r="E2807">
        <v>1148.7</v>
      </c>
      <c r="F2807" t="s">
        <v>2667</v>
      </c>
      <c r="G2807">
        <v>-3.4700000000000002E-2</v>
      </c>
    </row>
    <row r="2808" spans="1:7" x14ac:dyDescent="0.35">
      <c r="A2808" s="1">
        <v>42800</v>
      </c>
      <c r="B2808">
        <v>1277</v>
      </c>
      <c r="C2808">
        <v>1271.2</v>
      </c>
      <c r="D2808">
        <v>1280.5999999999999</v>
      </c>
      <c r="E2808">
        <v>1261</v>
      </c>
      <c r="F2808" t="s">
        <v>2668</v>
      </c>
      <c r="G2808">
        <v>4.5999999999999999E-3</v>
      </c>
    </row>
    <row r="2809" spans="1:7" x14ac:dyDescent="0.35">
      <c r="A2809" s="1">
        <v>42799</v>
      </c>
      <c r="B2809">
        <v>1271.2</v>
      </c>
      <c r="C2809">
        <v>1264.3</v>
      </c>
      <c r="D2809">
        <v>1273.3</v>
      </c>
      <c r="E2809">
        <v>1242.0999999999999</v>
      </c>
      <c r="F2809" t="s">
        <v>2669</v>
      </c>
      <c r="G2809">
        <v>5.4999999999999997E-3</v>
      </c>
    </row>
    <row r="2810" spans="1:7" x14ac:dyDescent="0.35">
      <c r="A2810" s="1">
        <v>42798</v>
      </c>
      <c r="B2810">
        <v>1264.3</v>
      </c>
      <c r="C2810">
        <v>1283.3</v>
      </c>
      <c r="D2810">
        <v>1285.8</v>
      </c>
      <c r="E2810">
        <v>1228.7</v>
      </c>
      <c r="F2810" t="s">
        <v>2670</v>
      </c>
      <c r="G2810">
        <v>-1.4800000000000001E-2</v>
      </c>
    </row>
    <row r="2811" spans="1:7" x14ac:dyDescent="0.35">
      <c r="A2811" s="1">
        <v>42797</v>
      </c>
      <c r="B2811">
        <v>1283.3</v>
      </c>
      <c r="C2811">
        <v>1255.5</v>
      </c>
      <c r="D2811">
        <v>1291.3</v>
      </c>
      <c r="E2811">
        <v>1250.8</v>
      </c>
      <c r="F2811" t="s">
        <v>2671</v>
      </c>
      <c r="G2811">
        <v>2.2200000000000001E-2</v>
      </c>
    </row>
    <row r="2812" spans="1:7" x14ac:dyDescent="0.35">
      <c r="A2812" s="1">
        <v>42796</v>
      </c>
      <c r="B2812">
        <v>1255.5</v>
      </c>
      <c r="C2812">
        <v>1222.7</v>
      </c>
      <c r="D2812">
        <v>1287</v>
      </c>
      <c r="E2812">
        <v>1212</v>
      </c>
      <c r="F2812" t="s">
        <v>2672</v>
      </c>
      <c r="G2812">
        <v>2.6800000000000001E-2</v>
      </c>
    </row>
    <row r="2813" spans="1:7" x14ac:dyDescent="0.35">
      <c r="A2813" s="1">
        <v>42795</v>
      </c>
      <c r="B2813">
        <v>1222.7</v>
      </c>
      <c r="C2813">
        <v>1189.3</v>
      </c>
      <c r="D2813">
        <v>1225</v>
      </c>
      <c r="E2813">
        <v>1154.5999999999999</v>
      </c>
      <c r="F2813" t="s">
        <v>2673</v>
      </c>
      <c r="G2813">
        <v>2.81E-2</v>
      </c>
    </row>
    <row r="2814" spans="1:7" x14ac:dyDescent="0.35">
      <c r="A2814" s="1">
        <v>42794</v>
      </c>
      <c r="B2814">
        <v>1189.3</v>
      </c>
      <c r="C2814">
        <v>1188.8</v>
      </c>
      <c r="D2814">
        <v>1208.2</v>
      </c>
      <c r="E2814">
        <v>1175.8</v>
      </c>
      <c r="F2814" t="s">
        <v>2674</v>
      </c>
      <c r="G2814">
        <v>4.0000000000000002E-4</v>
      </c>
    </row>
    <row r="2815" spans="1:7" x14ac:dyDescent="0.35">
      <c r="A2815" s="1">
        <v>42793</v>
      </c>
      <c r="B2815">
        <v>1188.8</v>
      </c>
      <c r="C2815">
        <v>1171.5999999999999</v>
      </c>
      <c r="D2815">
        <v>1195.8</v>
      </c>
      <c r="E2815">
        <v>1164.3</v>
      </c>
      <c r="F2815" t="s">
        <v>2675</v>
      </c>
      <c r="G2815">
        <v>1.47E-2</v>
      </c>
    </row>
    <row r="2816" spans="1:7" x14ac:dyDescent="0.35">
      <c r="A2816" s="1">
        <v>42792</v>
      </c>
      <c r="B2816">
        <v>1171.5999999999999</v>
      </c>
      <c r="C2816">
        <v>1149.0999999999999</v>
      </c>
      <c r="D2816">
        <v>1177.5</v>
      </c>
      <c r="E2816">
        <v>1130.5999999999999</v>
      </c>
      <c r="F2816" t="s">
        <v>2676</v>
      </c>
      <c r="G2816">
        <v>1.9599999999999999E-2</v>
      </c>
    </row>
    <row r="2817" spans="1:7" x14ac:dyDescent="0.35">
      <c r="A2817" s="1">
        <v>42791</v>
      </c>
      <c r="B2817">
        <v>1149.0999999999999</v>
      </c>
      <c r="C2817">
        <v>1176.5</v>
      </c>
      <c r="D2817">
        <v>1180</v>
      </c>
      <c r="E2817">
        <v>1116.2</v>
      </c>
      <c r="F2817" t="s">
        <v>2677</v>
      </c>
      <c r="G2817">
        <v>-2.3300000000000001E-2</v>
      </c>
    </row>
    <row r="2818" spans="1:7" x14ac:dyDescent="0.35">
      <c r="A2818" s="1">
        <v>42790</v>
      </c>
      <c r="B2818">
        <v>1176.5</v>
      </c>
      <c r="C2818">
        <v>1171.9000000000001</v>
      </c>
      <c r="D2818">
        <v>1211.7</v>
      </c>
      <c r="E2818">
        <v>1092.4000000000001</v>
      </c>
      <c r="F2818" t="s">
        <v>1429</v>
      </c>
      <c r="G2818">
        <v>3.8999999999999998E-3</v>
      </c>
    </row>
    <row r="2819" spans="1:7" x14ac:dyDescent="0.35">
      <c r="A2819" s="1">
        <v>42789</v>
      </c>
      <c r="B2819">
        <v>1171.9000000000001</v>
      </c>
      <c r="C2819">
        <v>1120.5</v>
      </c>
      <c r="D2819">
        <v>1181.5999999999999</v>
      </c>
      <c r="E2819">
        <v>1113.5</v>
      </c>
      <c r="F2819" t="s">
        <v>104</v>
      </c>
      <c r="G2819">
        <v>4.5900000000000003E-2</v>
      </c>
    </row>
    <row r="2820" spans="1:7" x14ac:dyDescent="0.35">
      <c r="A2820" s="1">
        <v>42788</v>
      </c>
      <c r="B2820">
        <v>1120.5</v>
      </c>
      <c r="C2820">
        <v>1119</v>
      </c>
      <c r="D2820">
        <v>1132.3</v>
      </c>
      <c r="E2820">
        <v>1094.8</v>
      </c>
      <c r="F2820" t="s">
        <v>2678</v>
      </c>
      <c r="G2820">
        <v>1.2999999999999999E-3</v>
      </c>
    </row>
    <row r="2821" spans="1:7" x14ac:dyDescent="0.35">
      <c r="A2821" s="1">
        <v>42787</v>
      </c>
      <c r="B2821">
        <v>1119</v>
      </c>
      <c r="C2821">
        <v>1077.5999999999999</v>
      </c>
      <c r="D2821">
        <v>1123</v>
      </c>
      <c r="E2821">
        <v>1073.5</v>
      </c>
      <c r="F2821" t="s">
        <v>2679</v>
      </c>
      <c r="G2821">
        <v>3.85E-2</v>
      </c>
    </row>
    <row r="2822" spans="1:7" x14ac:dyDescent="0.35">
      <c r="A2822" s="1">
        <v>42786</v>
      </c>
      <c r="B2822">
        <v>1077.5999999999999</v>
      </c>
      <c r="C2822">
        <v>1048.9000000000001</v>
      </c>
      <c r="D2822">
        <v>1081.8</v>
      </c>
      <c r="E2822">
        <v>1041</v>
      </c>
      <c r="F2822" t="s">
        <v>2680</v>
      </c>
      <c r="G2822">
        <v>2.7300000000000001E-2</v>
      </c>
    </row>
    <row r="2823" spans="1:7" x14ac:dyDescent="0.35">
      <c r="A2823" s="1">
        <v>42785</v>
      </c>
      <c r="B2823">
        <v>1048.9000000000001</v>
      </c>
      <c r="C2823">
        <v>1052.3</v>
      </c>
      <c r="D2823">
        <v>1056.5</v>
      </c>
      <c r="E2823">
        <v>1037.7</v>
      </c>
      <c r="F2823" t="s">
        <v>2681</v>
      </c>
      <c r="G2823">
        <v>-3.2000000000000002E-3</v>
      </c>
    </row>
    <row r="2824" spans="1:7" x14ac:dyDescent="0.35">
      <c r="A2824" s="1">
        <v>42784</v>
      </c>
      <c r="B2824">
        <v>1052.3</v>
      </c>
      <c r="C2824">
        <v>1049.4000000000001</v>
      </c>
      <c r="D2824">
        <v>1063.2</v>
      </c>
      <c r="E2824">
        <v>1044.7</v>
      </c>
      <c r="F2824" t="s">
        <v>2682</v>
      </c>
      <c r="G2824">
        <v>2.7000000000000001E-3</v>
      </c>
    </row>
    <row r="2825" spans="1:7" x14ac:dyDescent="0.35">
      <c r="A2825" s="1">
        <v>42783</v>
      </c>
      <c r="B2825">
        <v>1049.4000000000001</v>
      </c>
      <c r="C2825">
        <v>1031.9000000000001</v>
      </c>
      <c r="D2825">
        <v>1057.4000000000001</v>
      </c>
      <c r="E2825">
        <v>1025.9000000000001</v>
      </c>
      <c r="F2825" t="s">
        <v>2683</v>
      </c>
      <c r="G2825">
        <v>1.6899999999999998E-2</v>
      </c>
    </row>
    <row r="2826" spans="1:7" x14ac:dyDescent="0.35">
      <c r="A2826" s="1">
        <v>42782</v>
      </c>
      <c r="B2826">
        <v>1031.9000000000001</v>
      </c>
      <c r="C2826">
        <v>1008.2</v>
      </c>
      <c r="D2826">
        <v>1040.3</v>
      </c>
      <c r="E2826">
        <v>1007.4</v>
      </c>
      <c r="F2826" t="s">
        <v>2684</v>
      </c>
      <c r="G2826">
        <v>2.35E-2</v>
      </c>
    </row>
    <row r="2827" spans="1:7" x14ac:dyDescent="0.35">
      <c r="A2827" s="1">
        <v>42781</v>
      </c>
      <c r="B2827">
        <v>1008.2</v>
      </c>
      <c r="C2827">
        <v>1008.3</v>
      </c>
      <c r="D2827">
        <v>1010.9</v>
      </c>
      <c r="E2827">
        <v>999.7</v>
      </c>
      <c r="F2827" t="s">
        <v>2685</v>
      </c>
      <c r="G2827">
        <v>-1E-4</v>
      </c>
    </row>
    <row r="2828" spans="1:7" x14ac:dyDescent="0.35">
      <c r="A2828" s="1">
        <v>42780</v>
      </c>
      <c r="B2828">
        <v>1008.3</v>
      </c>
      <c r="C2828">
        <v>995.4</v>
      </c>
      <c r="D2828">
        <v>1013.8</v>
      </c>
      <c r="E2828">
        <v>986.5</v>
      </c>
      <c r="F2828" t="s">
        <v>2686</v>
      </c>
      <c r="G2828">
        <v>1.2999999999999999E-2</v>
      </c>
    </row>
    <row r="2829" spans="1:7" x14ac:dyDescent="0.35">
      <c r="A2829" s="1">
        <v>42779</v>
      </c>
      <c r="B2829">
        <v>995.4</v>
      </c>
      <c r="C2829">
        <v>996.5</v>
      </c>
      <c r="D2829">
        <v>1007.6</v>
      </c>
      <c r="E2829">
        <v>975.1</v>
      </c>
      <c r="F2829" t="s">
        <v>2687</v>
      </c>
      <c r="G2829">
        <v>-1.1999999999999999E-3</v>
      </c>
    </row>
    <row r="2830" spans="1:7" x14ac:dyDescent="0.35">
      <c r="A2830" s="1">
        <v>42778</v>
      </c>
      <c r="B2830">
        <v>996.5</v>
      </c>
      <c r="C2830">
        <v>1008.3</v>
      </c>
      <c r="D2830">
        <v>1007.8</v>
      </c>
      <c r="E2830">
        <v>992.5</v>
      </c>
      <c r="F2830" t="s">
        <v>2688</v>
      </c>
      <c r="G2830">
        <v>-1.17E-2</v>
      </c>
    </row>
    <row r="2831" spans="1:7" x14ac:dyDescent="0.35">
      <c r="A2831" s="1">
        <v>42777</v>
      </c>
      <c r="B2831">
        <v>1008.3</v>
      </c>
      <c r="C2831">
        <v>997.6</v>
      </c>
      <c r="D2831">
        <v>1014.3</v>
      </c>
      <c r="E2831">
        <v>983.9</v>
      </c>
      <c r="F2831" t="s">
        <v>2689</v>
      </c>
      <c r="G2831">
        <v>1.0699999999999999E-2</v>
      </c>
    </row>
    <row r="2832" spans="1:7" x14ac:dyDescent="0.35">
      <c r="A2832" s="1">
        <v>42776</v>
      </c>
      <c r="B2832">
        <v>997.6</v>
      </c>
      <c r="C2832">
        <v>979</v>
      </c>
      <c r="D2832">
        <v>1005.6</v>
      </c>
      <c r="E2832">
        <v>947</v>
      </c>
      <c r="F2832" t="s">
        <v>2690</v>
      </c>
      <c r="G2832">
        <v>1.9099999999999999E-2</v>
      </c>
    </row>
    <row r="2833" spans="1:7" x14ac:dyDescent="0.35">
      <c r="A2833" s="1">
        <v>42775</v>
      </c>
      <c r="B2833">
        <v>979</v>
      </c>
      <c r="C2833">
        <v>1055.5</v>
      </c>
      <c r="D2833">
        <v>1073</v>
      </c>
      <c r="E2833">
        <v>924.7</v>
      </c>
      <c r="F2833" t="s">
        <v>2691</v>
      </c>
      <c r="G2833">
        <v>-7.2499999999999995E-2</v>
      </c>
    </row>
    <row r="2834" spans="1:7" x14ac:dyDescent="0.35">
      <c r="A2834" s="1">
        <v>42774</v>
      </c>
      <c r="B2834">
        <v>1055.5</v>
      </c>
      <c r="C2834">
        <v>1049.5999999999999</v>
      </c>
      <c r="D2834">
        <v>1069.2</v>
      </c>
      <c r="E2834">
        <v>1020.3</v>
      </c>
      <c r="F2834" t="s">
        <v>2692</v>
      </c>
      <c r="G2834">
        <v>5.5999999999999999E-3</v>
      </c>
    </row>
    <row r="2835" spans="1:7" x14ac:dyDescent="0.35">
      <c r="A2835" s="1">
        <v>42773</v>
      </c>
      <c r="B2835">
        <v>1049.5999999999999</v>
      </c>
      <c r="C2835">
        <v>1024.7</v>
      </c>
      <c r="D2835">
        <v>1054.0999999999999</v>
      </c>
      <c r="E2835">
        <v>1019.9</v>
      </c>
      <c r="F2835" t="s">
        <v>2693</v>
      </c>
      <c r="G2835">
        <v>2.4299999999999999E-2</v>
      </c>
    </row>
    <row r="2836" spans="1:7" x14ac:dyDescent="0.35">
      <c r="A2836" s="1">
        <v>42772</v>
      </c>
      <c r="B2836">
        <v>1024.7</v>
      </c>
      <c r="C2836">
        <v>1016.1</v>
      </c>
      <c r="D2836">
        <v>1030.5999999999999</v>
      </c>
      <c r="E2836">
        <v>1010.8</v>
      </c>
      <c r="F2836" t="s">
        <v>2694</v>
      </c>
      <c r="G2836">
        <v>8.3999999999999995E-3</v>
      </c>
    </row>
    <row r="2837" spans="1:7" x14ac:dyDescent="0.35">
      <c r="A2837" s="1">
        <v>42771</v>
      </c>
      <c r="B2837">
        <v>1016.1</v>
      </c>
      <c r="C2837">
        <v>1031.8</v>
      </c>
      <c r="D2837">
        <v>1033.7</v>
      </c>
      <c r="E2837">
        <v>1004</v>
      </c>
      <c r="F2837" t="s">
        <v>2695</v>
      </c>
      <c r="G2837">
        <v>-1.5299999999999999E-2</v>
      </c>
    </row>
    <row r="2838" spans="1:7" x14ac:dyDescent="0.35">
      <c r="A2838" s="1">
        <v>42770</v>
      </c>
      <c r="B2838">
        <v>1031.8</v>
      </c>
      <c r="C2838">
        <v>1013</v>
      </c>
      <c r="D2838">
        <v>1041</v>
      </c>
      <c r="E2838">
        <v>1000.4</v>
      </c>
      <c r="F2838" t="s">
        <v>2696</v>
      </c>
      <c r="G2838">
        <v>1.8599999999999998E-2</v>
      </c>
    </row>
    <row r="2839" spans="1:7" x14ac:dyDescent="0.35">
      <c r="A2839" s="1">
        <v>42769</v>
      </c>
      <c r="B2839">
        <v>1013</v>
      </c>
      <c r="C2839">
        <v>1004</v>
      </c>
      <c r="D2839">
        <v>1023.7</v>
      </c>
      <c r="E2839">
        <v>989.2</v>
      </c>
      <c r="F2839" t="s">
        <v>2697</v>
      </c>
      <c r="G2839">
        <v>8.9999999999999993E-3</v>
      </c>
    </row>
    <row r="2840" spans="1:7" x14ac:dyDescent="0.35">
      <c r="A2840" s="1">
        <v>42768</v>
      </c>
      <c r="B2840">
        <v>1004</v>
      </c>
      <c r="C2840">
        <v>982.4</v>
      </c>
      <c r="D2840">
        <v>1009.1</v>
      </c>
      <c r="E2840">
        <v>973.5</v>
      </c>
      <c r="F2840" t="s">
        <v>2698</v>
      </c>
      <c r="G2840">
        <v>2.1899999999999999E-2</v>
      </c>
    </row>
    <row r="2841" spans="1:7" x14ac:dyDescent="0.35">
      <c r="A2841" s="1">
        <v>42767</v>
      </c>
      <c r="B2841">
        <v>982.4</v>
      </c>
      <c r="C2841">
        <v>965.5</v>
      </c>
      <c r="D2841">
        <v>986.6</v>
      </c>
      <c r="E2841">
        <v>959.8</v>
      </c>
      <c r="F2841" t="s">
        <v>2699</v>
      </c>
      <c r="G2841">
        <v>1.7500000000000002E-2</v>
      </c>
    </row>
    <row r="2842" spans="1:7" x14ac:dyDescent="0.35">
      <c r="A2842" s="1">
        <v>42766</v>
      </c>
      <c r="B2842">
        <v>965.5</v>
      </c>
      <c r="C2842">
        <v>920.7</v>
      </c>
      <c r="D2842">
        <v>967.5</v>
      </c>
      <c r="E2842">
        <v>917.4</v>
      </c>
      <c r="F2842" t="s">
        <v>2700</v>
      </c>
      <c r="G2842">
        <v>4.8599999999999997E-2</v>
      </c>
    </row>
    <row r="2843" spans="1:7" x14ac:dyDescent="0.35">
      <c r="A2843" s="1">
        <v>42765</v>
      </c>
      <c r="B2843">
        <v>920.7</v>
      </c>
      <c r="C2843">
        <v>914.5</v>
      </c>
      <c r="D2843">
        <v>922.3</v>
      </c>
      <c r="E2843">
        <v>911.5</v>
      </c>
      <c r="F2843" t="s">
        <v>2701</v>
      </c>
      <c r="G2843">
        <v>6.7999999999999996E-3</v>
      </c>
    </row>
    <row r="2844" spans="1:7" x14ac:dyDescent="0.35">
      <c r="A2844" s="1">
        <v>42764</v>
      </c>
      <c r="B2844">
        <v>914.5</v>
      </c>
      <c r="C2844">
        <v>918.5</v>
      </c>
      <c r="D2844">
        <v>922.4</v>
      </c>
      <c r="E2844">
        <v>912.7</v>
      </c>
      <c r="F2844" t="s">
        <v>2702</v>
      </c>
      <c r="G2844">
        <v>-4.3E-3</v>
      </c>
    </row>
    <row r="2845" spans="1:7" x14ac:dyDescent="0.35">
      <c r="A2845" s="1">
        <v>42763</v>
      </c>
      <c r="B2845">
        <v>918.5</v>
      </c>
      <c r="C2845">
        <v>918</v>
      </c>
      <c r="D2845">
        <v>921.9</v>
      </c>
      <c r="E2845">
        <v>912.8</v>
      </c>
      <c r="F2845" t="s">
        <v>2703</v>
      </c>
      <c r="G2845">
        <v>5.0000000000000001E-4</v>
      </c>
    </row>
    <row r="2846" spans="1:7" x14ac:dyDescent="0.35">
      <c r="A2846" s="1">
        <v>42762</v>
      </c>
      <c r="B2846">
        <v>918</v>
      </c>
      <c r="C2846">
        <v>915.6</v>
      </c>
      <c r="D2846">
        <v>922.6</v>
      </c>
      <c r="E2846">
        <v>907.9</v>
      </c>
      <c r="F2846" t="s">
        <v>2704</v>
      </c>
      <c r="G2846">
        <v>2.7000000000000001E-3</v>
      </c>
    </row>
    <row r="2847" spans="1:7" x14ac:dyDescent="0.35">
      <c r="A2847" s="1">
        <v>42761</v>
      </c>
      <c r="B2847">
        <v>915.6</v>
      </c>
      <c r="C2847">
        <v>894.4</v>
      </c>
      <c r="D2847">
        <v>919.3</v>
      </c>
      <c r="E2847">
        <v>893.5</v>
      </c>
      <c r="F2847" t="s">
        <v>258</v>
      </c>
      <c r="G2847">
        <v>2.3599999999999999E-2</v>
      </c>
    </row>
    <row r="2848" spans="1:7" x14ac:dyDescent="0.35">
      <c r="A2848" s="1">
        <v>42760</v>
      </c>
      <c r="B2848">
        <v>894.4</v>
      </c>
      <c r="C2848">
        <v>893.8</v>
      </c>
      <c r="D2848">
        <v>905.7</v>
      </c>
      <c r="E2848">
        <v>883.6</v>
      </c>
      <c r="F2848" t="s">
        <v>2705</v>
      </c>
      <c r="G2848">
        <v>6.9999999999999999E-4</v>
      </c>
    </row>
    <row r="2849" spans="1:7" x14ac:dyDescent="0.35">
      <c r="A2849" s="1">
        <v>42759</v>
      </c>
      <c r="B2849">
        <v>893.8</v>
      </c>
      <c r="C2849">
        <v>921.5</v>
      </c>
      <c r="D2849">
        <v>925.6</v>
      </c>
      <c r="E2849">
        <v>889.2</v>
      </c>
      <c r="F2849" t="s">
        <v>2706</v>
      </c>
      <c r="G2849">
        <v>-3.0099999999999998E-2</v>
      </c>
    </row>
    <row r="2850" spans="1:7" x14ac:dyDescent="0.35">
      <c r="A2850" s="1">
        <v>42758</v>
      </c>
      <c r="B2850">
        <v>921.5</v>
      </c>
      <c r="C2850">
        <v>918.8</v>
      </c>
      <c r="D2850">
        <v>928</v>
      </c>
      <c r="E2850">
        <v>910.8</v>
      </c>
      <c r="F2850" t="s">
        <v>2707</v>
      </c>
      <c r="G2850">
        <v>2.8999999999999998E-3</v>
      </c>
    </row>
    <row r="2851" spans="1:7" x14ac:dyDescent="0.35">
      <c r="A2851" s="1">
        <v>42757</v>
      </c>
      <c r="B2851">
        <v>918.8</v>
      </c>
      <c r="C2851">
        <v>919.8</v>
      </c>
      <c r="D2851">
        <v>938.4</v>
      </c>
      <c r="E2851">
        <v>888.6</v>
      </c>
      <c r="F2851" t="s">
        <v>2708</v>
      </c>
      <c r="G2851">
        <v>-1.1000000000000001E-3</v>
      </c>
    </row>
    <row r="2852" spans="1:7" x14ac:dyDescent="0.35">
      <c r="A2852" s="1">
        <v>42756</v>
      </c>
      <c r="B2852">
        <v>919.8</v>
      </c>
      <c r="C2852">
        <v>892.9</v>
      </c>
      <c r="D2852">
        <v>928.9</v>
      </c>
      <c r="E2852">
        <v>889.5</v>
      </c>
      <c r="F2852" t="s">
        <v>2709</v>
      </c>
      <c r="G2852">
        <v>3.0200000000000001E-2</v>
      </c>
    </row>
    <row r="2853" spans="1:7" x14ac:dyDescent="0.35">
      <c r="A2853" s="1">
        <v>42755</v>
      </c>
      <c r="B2853">
        <v>892.9</v>
      </c>
      <c r="C2853">
        <v>895.2</v>
      </c>
      <c r="D2853">
        <v>901.5</v>
      </c>
      <c r="E2853">
        <v>878.9</v>
      </c>
      <c r="F2853" t="s">
        <v>2710</v>
      </c>
      <c r="G2853">
        <v>-2.5999999999999999E-3</v>
      </c>
    </row>
    <row r="2854" spans="1:7" x14ac:dyDescent="0.35">
      <c r="A2854" s="1">
        <v>42754</v>
      </c>
      <c r="B2854">
        <v>895.2</v>
      </c>
      <c r="C2854">
        <v>872</v>
      </c>
      <c r="D2854">
        <v>905.3</v>
      </c>
      <c r="E2854">
        <v>870.7</v>
      </c>
      <c r="F2854" t="s">
        <v>341</v>
      </c>
      <c r="G2854">
        <v>2.6599999999999999E-2</v>
      </c>
    </row>
    <row r="2855" spans="1:7" x14ac:dyDescent="0.35">
      <c r="A2855" s="1">
        <v>42753</v>
      </c>
      <c r="B2855">
        <v>872</v>
      </c>
      <c r="C2855">
        <v>899.7</v>
      </c>
      <c r="D2855">
        <v>913.7</v>
      </c>
      <c r="E2855">
        <v>845.9</v>
      </c>
      <c r="F2855" t="s">
        <v>2711</v>
      </c>
      <c r="G2855">
        <v>-3.0700000000000002E-2</v>
      </c>
    </row>
    <row r="2856" spans="1:7" x14ac:dyDescent="0.35">
      <c r="A2856" s="1">
        <v>42752</v>
      </c>
      <c r="B2856">
        <v>899.7</v>
      </c>
      <c r="C2856">
        <v>827.3</v>
      </c>
      <c r="D2856">
        <v>906.4</v>
      </c>
      <c r="E2856">
        <v>825</v>
      </c>
      <c r="F2856" t="s">
        <v>2712</v>
      </c>
      <c r="G2856">
        <v>8.7400000000000005E-2</v>
      </c>
    </row>
    <row r="2857" spans="1:7" x14ac:dyDescent="0.35">
      <c r="A2857" s="1">
        <v>42751</v>
      </c>
      <c r="B2857">
        <v>827.3</v>
      </c>
      <c r="C2857">
        <v>821.2</v>
      </c>
      <c r="D2857">
        <v>836.7</v>
      </c>
      <c r="E2857">
        <v>817.7</v>
      </c>
      <c r="F2857" t="s">
        <v>2713</v>
      </c>
      <c r="G2857">
        <v>7.4999999999999997E-3</v>
      </c>
    </row>
    <row r="2858" spans="1:7" x14ac:dyDescent="0.35">
      <c r="A2858" s="1">
        <v>42750</v>
      </c>
      <c r="B2858">
        <v>821.2</v>
      </c>
      <c r="C2858">
        <v>819.6</v>
      </c>
      <c r="D2858">
        <v>826.4</v>
      </c>
      <c r="E2858">
        <v>808.6</v>
      </c>
      <c r="F2858" t="s">
        <v>2714</v>
      </c>
      <c r="G2858">
        <v>1.9E-3</v>
      </c>
    </row>
    <row r="2859" spans="1:7" x14ac:dyDescent="0.35">
      <c r="A2859" s="1">
        <v>42749</v>
      </c>
      <c r="B2859">
        <v>819.6</v>
      </c>
      <c r="C2859">
        <v>824.8</v>
      </c>
      <c r="D2859">
        <v>838.9</v>
      </c>
      <c r="E2859">
        <v>808.3</v>
      </c>
      <c r="F2859" t="s">
        <v>2715</v>
      </c>
      <c r="G2859">
        <v>-6.3E-3</v>
      </c>
    </row>
    <row r="2860" spans="1:7" x14ac:dyDescent="0.35">
      <c r="A2860" s="1">
        <v>42748</v>
      </c>
      <c r="B2860">
        <v>824.8</v>
      </c>
      <c r="C2860">
        <v>810.1</v>
      </c>
      <c r="D2860">
        <v>835</v>
      </c>
      <c r="E2860">
        <v>771</v>
      </c>
      <c r="F2860" t="s">
        <v>2601</v>
      </c>
      <c r="G2860">
        <v>1.8200000000000001E-2</v>
      </c>
    </row>
    <row r="2861" spans="1:7" x14ac:dyDescent="0.35">
      <c r="A2861" s="1">
        <v>42747</v>
      </c>
      <c r="B2861">
        <v>810.1</v>
      </c>
      <c r="C2861">
        <v>785.4</v>
      </c>
      <c r="D2861">
        <v>828.2</v>
      </c>
      <c r="E2861">
        <v>739.5</v>
      </c>
      <c r="F2861" t="s">
        <v>2716</v>
      </c>
      <c r="G2861">
        <v>3.1399999999999997E-2</v>
      </c>
    </row>
    <row r="2862" spans="1:7" x14ac:dyDescent="0.35">
      <c r="A2862" s="1">
        <v>42746</v>
      </c>
      <c r="B2862">
        <v>785.4</v>
      </c>
      <c r="C2862">
        <v>904.4</v>
      </c>
      <c r="D2862">
        <v>917.7</v>
      </c>
      <c r="E2862">
        <v>751.6</v>
      </c>
      <c r="F2862" t="s">
        <v>2717</v>
      </c>
      <c r="G2862">
        <v>-0.13150000000000001</v>
      </c>
    </row>
    <row r="2863" spans="1:7" x14ac:dyDescent="0.35">
      <c r="A2863" s="1">
        <v>42745</v>
      </c>
      <c r="B2863">
        <v>904.4</v>
      </c>
      <c r="C2863">
        <v>899.8</v>
      </c>
      <c r="D2863">
        <v>911.3</v>
      </c>
      <c r="E2863">
        <v>890.1</v>
      </c>
      <c r="F2863" t="s">
        <v>2718</v>
      </c>
      <c r="G2863">
        <v>5.1000000000000004E-3</v>
      </c>
    </row>
    <row r="2864" spans="1:7" x14ac:dyDescent="0.35">
      <c r="A2864" s="1">
        <v>42744</v>
      </c>
      <c r="B2864">
        <v>899.8</v>
      </c>
      <c r="C2864">
        <v>900.9</v>
      </c>
      <c r="D2864">
        <v>910.5</v>
      </c>
      <c r="E2864">
        <v>870.9</v>
      </c>
      <c r="F2864" t="s">
        <v>2719</v>
      </c>
      <c r="G2864">
        <v>-1.1999999999999999E-3</v>
      </c>
    </row>
    <row r="2865" spans="1:7" x14ac:dyDescent="0.35">
      <c r="A2865" s="1">
        <v>42743</v>
      </c>
      <c r="B2865">
        <v>900.9</v>
      </c>
      <c r="C2865">
        <v>888.9</v>
      </c>
      <c r="D2865">
        <v>936.1</v>
      </c>
      <c r="E2865">
        <v>875.8</v>
      </c>
      <c r="F2865" t="s">
        <v>2720</v>
      </c>
      <c r="G2865">
        <v>1.35E-2</v>
      </c>
    </row>
    <row r="2866" spans="1:7" x14ac:dyDescent="0.35">
      <c r="A2866" s="1">
        <v>42742</v>
      </c>
      <c r="B2866">
        <v>888.9</v>
      </c>
      <c r="C2866">
        <v>886.2</v>
      </c>
      <c r="D2866">
        <v>900.9</v>
      </c>
      <c r="E2866">
        <v>806.7</v>
      </c>
      <c r="F2866" t="s">
        <v>2243</v>
      </c>
      <c r="G2866">
        <v>3.0999999999999999E-3</v>
      </c>
    </row>
    <row r="2867" spans="1:7" x14ac:dyDescent="0.35">
      <c r="A2867" s="1">
        <v>42741</v>
      </c>
      <c r="B2867">
        <v>886.2</v>
      </c>
      <c r="C2867">
        <v>989.3</v>
      </c>
      <c r="D2867">
        <v>1027.4000000000001</v>
      </c>
      <c r="E2867">
        <v>852.5</v>
      </c>
      <c r="F2867" t="s">
        <v>2721</v>
      </c>
      <c r="G2867">
        <v>-0.1043</v>
      </c>
    </row>
    <row r="2868" spans="1:7" x14ac:dyDescent="0.35">
      <c r="A2868" s="1">
        <v>42740</v>
      </c>
      <c r="B2868">
        <v>989.3</v>
      </c>
      <c r="C2868">
        <v>1135.4000000000001</v>
      </c>
      <c r="D2868">
        <v>1150.5999999999999</v>
      </c>
      <c r="E2868">
        <v>874.5</v>
      </c>
      <c r="F2868" t="s">
        <v>2722</v>
      </c>
      <c r="G2868">
        <v>-0.12859999999999999</v>
      </c>
    </row>
    <row r="2869" spans="1:7" x14ac:dyDescent="0.35">
      <c r="A2869" s="1">
        <v>42739</v>
      </c>
      <c r="B2869">
        <v>1135.4000000000001</v>
      </c>
      <c r="C2869">
        <v>1033.3</v>
      </c>
      <c r="D2869">
        <v>1148.5</v>
      </c>
      <c r="E2869">
        <v>1022.3</v>
      </c>
      <c r="F2869" t="s">
        <v>2723</v>
      </c>
      <c r="G2869">
        <v>9.8799999999999999E-2</v>
      </c>
    </row>
    <row r="2870" spans="1:7" x14ac:dyDescent="0.35">
      <c r="A2870" s="1">
        <v>42738</v>
      </c>
      <c r="B2870">
        <v>1033.3</v>
      </c>
      <c r="C2870">
        <v>1017</v>
      </c>
      <c r="D2870">
        <v>1035.5</v>
      </c>
      <c r="E2870">
        <v>1006.5</v>
      </c>
      <c r="F2870" t="s">
        <v>2724</v>
      </c>
      <c r="G2870">
        <v>1.6E-2</v>
      </c>
    </row>
    <row r="2871" spans="1:7" x14ac:dyDescent="0.35">
      <c r="A2871" s="1">
        <v>42737</v>
      </c>
      <c r="B2871">
        <v>1017</v>
      </c>
      <c r="C2871">
        <v>995.4</v>
      </c>
      <c r="D2871">
        <v>1031.7</v>
      </c>
      <c r="E2871">
        <v>990.2</v>
      </c>
      <c r="F2871" t="s">
        <v>2725</v>
      </c>
      <c r="G2871">
        <v>2.1700000000000001E-2</v>
      </c>
    </row>
    <row r="2872" spans="1:7" x14ac:dyDescent="0.35">
      <c r="A2872" s="1">
        <v>42736</v>
      </c>
      <c r="B2872">
        <v>995.4</v>
      </c>
      <c r="C2872">
        <v>963.4</v>
      </c>
      <c r="D2872">
        <v>1001.6</v>
      </c>
      <c r="E2872">
        <v>956.1</v>
      </c>
      <c r="F2872" t="s">
        <v>2726</v>
      </c>
      <c r="G2872">
        <v>3.3300000000000003E-2</v>
      </c>
    </row>
    <row r="2873" spans="1:7" x14ac:dyDescent="0.35">
      <c r="A2873" s="1">
        <v>42735</v>
      </c>
      <c r="B2873">
        <v>963.4</v>
      </c>
      <c r="C2873">
        <v>959</v>
      </c>
      <c r="D2873">
        <v>965.5</v>
      </c>
      <c r="E2873">
        <v>942.4</v>
      </c>
      <c r="F2873" t="s">
        <v>2727</v>
      </c>
      <c r="G2873">
        <v>4.4999999999999997E-3</v>
      </c>
    </row>
    <row r="2874" spans="1:7" x14ac:dyDescent="0.35">
      <c r="A2874" s="1">
        <v>42734</v>
      </c>
      <c r="B2874">
        <v>959</v>
      </c>
      <c r="C2874">
        <v>971.1</v>
      </c>
      <c r="D2874">
        <v>971.6</v>
      </c>
      <c r="E2874">
        <v>927.4</v>
      </c>
      <c r="F2874" t="s">
        <v>1448</v>
      </c>
      <c r="G2874">
        <v>-1.24E-2</v>
      </c>
    </row>
    <row r="2875" spans="1:7" x14ac:dyDescent="0.35">
      <c r="A2875" s="1">
        <v>42733</v>
      </c>
      <c r="B2875">
        <v>971.1</v>
      </c>
      <c r="C2875">
        <v>972.2</v>
      </c>
      <c r="D2875">
        <v>982.6</v>
      </c>
      <c r="E2875">
        <v>949.2</v>
      </c>
      <c r="F2875" t="s">
        <v>2728</v>
      </c>
      <c r="G2875">
        <v>-1.1000000000000001E-3</v>
      </c>
    </row>
    <row r="2876" spans="1:7" x14ac:dyDescent="0.35">
      <c r="A2876" s="1">
        <v>42732</v>
      </c>
      <c r="B2876">
        <v>972.2</v>
      </c>
      <c r="C2876">
        <v>925.8</v>
      </c>
      <c r="D2876">
        <v>974.5</v>
      </c>
      <c r="E2876">
        <v>925.5</v>
      </c>
      <c r="F2876" t="s">
        <v>2729</v>
      </c>
      <c r="G2876">
        <v>5.0099999999999999E-2</v>
      </c>
    </row>
    <row r="2877" spans="1:7" x14ac:dyDescent="0.35">
      <c r="A2877" s="1">
        <v>42731</v>
      </c>
      <c r="B2877">
        <v>925.8</v>
      </c>
      <c r="C2877">
        <v>898.4</v>
      </c>
      <c r="D2877">
        <v>937.9</v>
      </c>
      <c r="E2877">
        <v>893.4</v>
      </c>
      <c r="F2877" t="s">
        <v>2730</v>
      </c>
      <c r="G2877">
        <v>3.0499999999999999E-2</v>
      </c>
    </row>
    <row r="2878" spans="1:7" x14ac:dyDescent="0.35">
      <c r="A2878" s="1">
        <v>42730</v>
      </c>
      <c r="B2878">
        <v>898.4</v>
      </c>
      <c r="C2878">
        <v>891.1</v>
      </c>
      <c r="D2878">
        <v>909.3</v>
      </c>
      <c r="E2878">
        <v>885.9</v>
      </c>
      <c r="F2878" t="s">
        <v>2731</v>
      </c>
      <c r="G2878">
        <v>8.2000000000000007E-3</v>
      </c>
    </row>
    <row r="2879" spans="1:7" x14ac:dyDescent="0.35">
      <c r="A2879" s="1">
        <v>42729</v>
      </c>
      <c r="B2879">
        <v>891.1</v>
      </c>
      <c r="C2879">
        <v>891.1</v>
      </c>
      <c r="D2879">
        <v>895.2</v>
      </c>
      <c r="E2879">
        <v>851.4</v>
      </c>
      <c r="F2879" t="s">
        <v>2732</v>
      </c>
      <c r="G2879">
        <v>0</v>
      </c>
    </row>
    <row r="2880" spans="1:7" x14ac:dyDescent="0.35">
      <c r="A2880" s="1">
        <v>42728</v>
      </c>
      <c r="B2880">
        <v>891.1</v>
      </c>
      <c r="C2880">
        <v>917.2</v>
      </c>
      <c r="D2880">
        <v>920.5</v>
      </c>
      <c r="E2880">
        <v>880.8</v>
      </c>
      <c r="F2880" t="s">
        <v>2733</v>
      </c>
      <c r="G2880">
        <v>-2.8500000000000001E-2</v>
      </c>
    </row>
    <row r="2881" spans="1:7" x14ac:dyDescent="0.35">
      <c r="A2881" s="1">
        <v>42727</v>
      </c>
      <c r="B2881">
        <v>917.2</v>
      </c>
      <c r="C2881">
        <v>860.2</v>
      </c>
      <c r="D2881">
        <v>920.3</v>
      </c>
      <c r="E2881">
        <v>858</v>
      </c>
      <c r="F2881" t="s">
        <v>2734</v>
      </c>
      <c r="G2881">
        <v>6.6299999999999998E-2</v>
      </c>
    </row>
    <row r="2882" spans="1:7" x14ac:dyDescent="0.35">
      <c r="A2882" s="1">
        <v>42726</v>
      </c>
      <c r="B2882">
        <v>860.2</v>
      </c>
      <c r="C2882">
        <v>829.2</v>
      </c>
      <c r="D2882">
        <v>874.7</v>
      </c>
      <c r="E2882">
        <v>828.9</v>
      </c>
      <c r="F2882" t="s">
        <v>2735</v>
      </c>
      <c r="G2882">
        <v>3.73E-2</v>
      </c>
    </row>
    <row r="2883" spans="1:7" x14ac:dyDescent="0.35">
      <c r="A2883" s="1">
        <v>42725</v>
      </c>
      <c r="B2883">
        <v>829.2</v>
      </c>
      <c r="C2883">
        <v>799.1</v>
      </c>
      <c r="D2883">
        <v>833.1</v>
      </c>
      <c r="E2883">
        <v>796</v>
      </c>
      <c r="F2883" t="s">
        <v>2736</v>
      </c>
      <c r="G2883">
        <v>3.7699999999999997E-2</v>
      </c>
    </row>
    <row r="2884" spans="1:7" x14ac:dyDescent="0.35">
      <c r="A2884" s="1">
        <v>42724</v>
      </c>
      <c r="B2884">
        <v>799.1</v>
      </c>
      <c r="C2884">
        <v>789.8</v>
      </c>
      <c r="D2884">
        <v>800</v>
      </c>
      <c r="E2884">
        <v>787.1</v>
      </c>
      <c r="F2884" t="s">
        <v>567</v>
      </c>
      <c r="G2884">
        <v>1.18E-2</v>
      </c>
    </row>
    <row r="2885" spans="1:7" x14ac:dyDescent="0.35">
      <c r="A2885" s="1">
        <v>42723</v>
      </c>
      <c r="B2885">
        <v>789.8</v>
      </c>
      <c r="C2885">
        <v>789</v>
      </c>
      <c r="D2885">
        <v>793.7</v>
      </c>
      <c r="E2885">
        <v>786.3</v>
      </c>
      <c r="F2885" t="s">
        <v>2737</v>
      </c>
      <c r="G2885">
        <v>1E-3</v>
      </c>
    </row>
    <row r="2886" spans="1:7" x14ac:dyDescent="0.35">
      <c r="A2886" s="1">
        <v>42722</v>
      </c>
      <c r="B2886">
        <v>789</v>
      </c>
      <c r="C2886">
        <v>787.2</v>
      </c>
      <c r="D2886">
        <v>791.3</v>
      </c>
      <c r="E2886">
        <v>783.8</v>
      </c>
      <c r="F2886" t="s">
        <v>2738</v>
      </c>
      <c r="G2886">
        <v>2.3E-3</v>
      </c>
    </row>
    <row r="2887" spans="1:7" x14ac:dyDescent="0.35">
      <c r="A2887" s="1">
        <v>42721</v>
      </c>
      <c r="B2887">
        <v>787.2</v>
      </c>
      <c r="C2887">
        <v>782</v>
      </c>
      <c r="D2887">
        <v>791.6</v>
      </c>
      <c r="E2887">
        <v>779.4</v>
      </c>
      <c r="F2887" t="s">
        <v>2739</v>
      </c>
      <c r="G2887">
        <v>6.4999999999999997E-3</v>
      </c>
    </row>
    <row r="2888" spans="1:7" x14ac:dyDescent="0.35">
      <c r="A2888" s="1">
        <v>42720</v>
      </c>
      <c r="B2888">
        <v>782</v>
      </c>
      <c r="C2888">
        <v>775.2</v>
      </c>
      <c r="D2888">
        <v>783.9</v>
      </c>
      <c r="E2888">
        <v>773.3</v>
      </c>
      <c r="F2888" t="s">
        <v>2740</v>
      </c>
      <c r="G2888">
        <v>8.8000000000000005E-3</v>
      </c>
    </row>
    <row r="2889" spans="1:7" x14ac:dyDescent="0.35">
      <c r="A2889" s="1">
        <v>42719</v>
      </c>
      <c r="B2889">
        <v>775.2</v>
      </c>
      <c r="C2889">
        <v>776.5</v>
      </c>
      <c r="D2889">
        <v>780.3</v>
      </c>
      <c r="E2889">
        <v>773.1</v>
      </c>
      <c r="F2889" t="s">
        <v>2741</v>
      </c>
      <c r="G2889">
        <v>-1.6999999999999999E-3</v>
      </c>
    </row>
    <row r="2890" spans="1:7" x14ac:dyDescent="0.35">
      <c r="A2890" s="1">
        <v>42718</v>
      </c>
      <c r="B2890">
        <v>776.5</v>
      </c>
      <c r="C2890">
        <v>778.7</v>
      </c>
      <c r="D2890">
        <v>780.8</v>
      </c>
      <c r="E2890">
        <v>771</v>
      </c>
      <c r="F2890" t="s">
        <v>2742</v>
      </c>
      <c r="G2890">
        <v>-2.8999999999999998E-3</v>
      </c>
    </row>
    <row r="2891" spans="1:7" x14ac:dyDescent="0.35">
      <c r="A2891" s="1">
        <v>42717</v>
      </c>
      <c r="B2891">
        <v>778.7</v>
      </c>
      <c r="C2891">
        <v>778.5</v>
      </c>
      <c r="D2891">
        <v>790.3</v>
      </c>
      <c r="E2891">
        <v>767.8</v>
      </c>
      <c r="F2891" t="s">
        <v>2743</v>
      </c>
      <c r="G2891">
        <v>2.9999999999999997E-4</v>
      </c>
    </row>
    <row r="2892" spans="1:7" x14ac:dyDescent="0.35">
      <c r="A2892" s="1">
        <v>42716</v>
      </c>
      <c r="B2892">
        <v>778.5</v>
      </c>
      <c r="C2892">
        <v>767.9</v>
      </c>
      <c r="D2892">
        <v>781.3</v>
      </c>
      <c r="E2892">
        <v>767.9</v>
      </c>
      <c r="F2892" t="s">
        <v>2744</v>
      </c>
      <c r="G2892">
        <v>1.38E-2</v>
      </c>
    </row>
    <row r="2893" spans="1:7" x14ac:dyDescent="0.35">
      <c r="A2893" s="1">
        <v>42715</v>
      </c>
      <c r="B2893">
        <v>767.9</v>
      </c>
      <c r="C2893">
        <v>774</v>
      </c>
      <c r="D2893">
        <v>774.2</v>
      </c>
      <c r="E2893">
        <v>763</v>
      </c>
      <c r="F2893" t="s">
        <v>2745</v>
      </c>
      <c r="G2893">
        <v>-7.9000000000000008E-3</v>
      </c>
    </row>
    <row r="2894" spans="1:7" x14ac:dyDescent="0.35">
      <c r="A2894" s="1">
        <v>42714</v>
      </c>
      <c r="B2894">
        <v>774</v>
      </c>
      <c r="C2894">
        <v>770.5</v>
      </c>
      <c r="D2894">
        <v>777</v>
      </c>
      <c r="E2894">
        <v>769.2</v>
      </c>
      <c r="F2894" t="s">
        <v>2746</v>
      </c>
      <c r="G2894">
        <v>4.5999999999999999E-3</v>
      </c>
    </row>
    <row r="2895" spans="1:7" x14ac:dyDescent="0.35">
      <c r="A2895" s="1">
        <v>42713</v>
      </c>
      <c r="B2895">
        <v>770.5</v>
      </c>
      <c r="C2895">
        <v>768.5</v>
      </c>
      <c r="D2895">
        <v>773.5</v>
      </c>
      <c r="E2895">
        <v>765</v>
      </c>
      <c r="F2895" t="s">
        <v>2747</v>
      </c>
      <c r="G2895">
        <v>2.5999999999999999E-3</v>
      </c>
    </row>
    <row r="2896" spans="1:7" x14ac:dyDescent="0.35">
      <c r="A2896" s="1">
        <v>42712</v>
      </c>
      <c r="B2896">
        <v>768.5</v>
      </c>
      <c r="C2896">
        <v>765.6</v>
      </c>
      <c r="D2896">
        <v>773.4</v>
      </c>
      <c r="E2896">
        <v>761.2</v>
      </c>
      <c r="F2896" t="s">
        <v>2748</v>
      </c>
      <c r="G2896">
        <v>3.8E-3</v>
      </c>
    </row>
    <row r="2897" spans="1:7" x14ac:dyDescent="0.35">
      <c r="A2897" s="1">
        <v>42711</v>
      </c>
      <c r="B2897">
        <v>765.6</v>
      </c>
      <c r="C2897">
        <v>758.2</v>
      </c>
      <c r="D2897">
        <v>769</v>
      </c>
      <c r="E2897">
        <v>754.3</v>
      </c>
      <c r="F2897" t="s">
        <v>2749</v>
      </c>
      <c r="G2897">
        <v>9.7000000000000003E-3</v>
      </c>
    </row>
    <row r="2898" spans="1:7" x14ac:dyDescent="0.35">
      <c r="A2898" s="1">
        <v>42710</v>
      </c>
      <c r="B2898">
        <v>758.2</v>
      </c>
      <c r="C2898">
        <v>754.3</v>
      </c>
      <c r="D2898">
        <v>762.5</v>
      </c>
      <c r="E2898">
        <v>750.9</v>
      </c>
      <c r="F2898" t="s">
        <v>2750</v>
      </c>
      <c r="G2898">
        <v>5.1000000000000004E-3</v>
      </c>
    </row>
    <row r="2899" spans="1:7" x14ac:dyDescent="0.35">
      <c r="A2899" s="1">
        <v>42709</v>
      </c>
      <c r="B2899">
        <v>754.3</v>
      </c>
      <c r="C2899">
        <v>766.4</v>
      </c>
      <c r="D2899">
        <v>769.2</v>
      </c>
      <c r="E2899">
        <v>746</v>
      </c>
      <c r="F2899" t="s">
        <v>2751</v>
      </c>
      <c r="G2899">
        <v>-1.5699999999999999E-2</v>
      </c>
    </row>
    <row r="2900" spans="1:7" x14ac:dyDescent="0.35">
      <c r="A2900" s="1">
        <v>42708</v>
      </c>
      <c r="B2900">
        <v>766.4</v>
      </c>
      <c r="C2900">
        <v>764.2</v>
      </c>
      <c r="D2900">
        <v>769.2</v>
      </c>
      <c r="E2900">
        <v>758.8</v>
      </c>
      <c r="F2900" t="s">
        <v>2752</v>
      </c>
      <c r="G2900">
        <v>2.8E-3</v>
      </c>
    </row>
    <row r="2901" spans="1:7" x14ac:dyDescent="0.35">
      <c r="A2901" s="1">
        <v>42707</v>
      </c>
      <c r="B2901">
        <v>764.2</v>
      </c>
      <c r="C2901">
        <v>770.9</v>
      </c>
      <c r="D2901">
        <v>772.3</v>
      </c>
      <c r="E2901">
        <v>755.8</v>
      </c>
      <c r="F2901" t="s">
        <v>2753</v>
      </c>
      <c r="G2901">
        <v>-8.6999999999999994E-3</v>
      </c>
    </row>
    <row r="2902" spans="1:7" x14ac:dyDescent="0.35">
      <c r="A2902" s="1">
        <v>42706</v>
      </c>
      <c r="B2902">
        <v>770.9</v>
      </c>
      <c r="C2902">
        <v>752.6</v>
      </c>
      <c r="D2902">
        <v>779</v>
      </c>
      <c r="E2902">
        <v>752.3</v>
      </c>
      <c r="F2902" t="s">
        <v>2754</v>
      </c>
      <c r="G2902">
        <v>2.4299999999999999E-2</v>
      </c>
    </row>
    <row r="2903" spans="1:7" x14ac:dyDescent="0.35">
      <c r="A2903" s="1">
        <v>42705</v>
      </c>
      <c r="B2903">
        <v>752.6</v>
      </c>
      <c r="C2903">
        <v>742.5</v>
      </c>
      <c r="D2903">
        <v>755.5</v>
      </c>
      <c r="E2903">
        <v>741.1</v>
      </c>
      <c r="F2903" t="s">
        <v>2755</v>
      </c>
      <c r="G2903">
        <v>1.37E-2</v>
      </c>
    </row>
    <row r="2904" spans="1:7" x14ac:dyDescent="0.35">
      <c r="A2904" s="1">
        <v>42704</v>
      </c>
      <c r="B2904">
        <v>742.5</v>
      </c>
      <c r="C2904">
        <v>732.6</v>
      </c>
      <c r="D2904">
        <v>745.4</v>
      </c>
      <c r="E2904">
        <v>730.6</v>
      </c>
      <c r="F2904" t="s">
        <v>2756</v>
      </c>
      <c r="G2904">
        <v>1.3599999999999999E-2</v>
      </c>
    </row>
    <row r="2905" spans="1:7" x14ac:dyDescent="0.35">
      <c r="A2905" s="1">
        <v>42703</v>
      </c>
      <c r="B2905">
        <v>732.6</v>
      </c>
      <c r="C2905">
        <v>733.3</v>
      </c>
      <c r="D2905">
        <v>737</v>
      </c>
      <c r="E2905">
        <v>727.8</v>
      </c>
      <c r="F2905" t="s">
        <v>2757</v>
      </c>
      <c r="G2905">
        <v>-1E-3</v>
      </c>
    </row>
    <row r="2906" spans="1:7" x14ac:dyDescent="0.35">
      <c r="A2906" s="1">
        <v>42702</v>
      </c>
      <c r="B2906">
        <v>733.3</v>
      </c>
      <c r="C2906">
        <v>729.4</v>
      </c>
      <c r="D2906">
        <v>738.1</v>
      </c>
      <c r="E2906">
        <v>727.7</v>
      </c>
      <c r="F2906" t="s">
        <v>2758</v>
      </c>
      <c r="G2906">
        <v>5.3E-3</v>
      </c>
    </row>
    <row r="2907" spans="1:7" x14ac:dyDescent="0.35">
      <c r="A2907" s="1">
        <v>42701</v>
      </c>
      <c r="B2907">
        <v>729.4</v>
      </c>
      <c r="C2907">
        <v>734.1</v>
      </c>
      <c r="D2907">
        <v>738.3</v>
      </c>
      <c r="E2907">
        <v>727.1</v>
      </c>
      <c r="F2907" t="s">
        <v>2759</v>
      </c>
      <c r="G2907">
        <v>-6.4000000000000003E-3</v>
      </c>
    </row>
    <row r="2908" spans="1:7" x14ac:dyDescent="0.35">
      <c r="A2908" s="1">
        <v>42700</v>
      </c>
      <c r="B2908">
        <v>734.1</v>
      </c>
      <c r="C2908">
        <v>740.4</v>
      </c>
      <c r="D2908">
        <v>741</v>
      </c>
      <c r="E2908">
        <v>725.6</v>
      </c>
      <c r="F2908" t="s">
        <v>2760</v>
      </c>
      <c r="G2908">
        <v>-8.3999999999999995E-3</v>
      </c>
    </row>
    <row r="2909" spans="1:7" x14ac:dyDescent="0.35">
      <c r="A2909" s="1">
        <v>42699</v>
      </c>
      <c r="B2909">
        <v>740.4</v>
      </c>
      <c r="C2909">
        <v>735.3</v>
      </c>
      <c r="D2909">
        <v>741.3</v>
      </c>
      <c r="E2909">
        <v>729</v>
      </c>
      <c r="F2909" t="s">
        <v>2761</v>
      </c>
      <c r="G2909">
        <v>6.8999999999999999E-3</v>
      </c>
    </row>
    <row r="2910" spans="1:7" x14ac:dyDescent="0.35">
      <c r="A2910" s="1">
        <v>42698</v>
      </c>
      <c r="B2910">
        <v>735.3</v>
      </c>
      <c r="C2910">
        <v>741.1</v>
      </c>
      <c r="D2910">
        <v>744.2</v>
      </c>
      <c r="E2910">
        <v>726.2</v>
      </c>
      <c r="F2910" t="s">
        <v>2762</v>
      </c>
      <c r="G2910">
        <v>-7.7999999999999996E-3</v>
      </c>
    </row>
    <row r="2911" spans="1:7" x14ac:dyDescent="0.35">
      <c r="A2911" s="1">
        <v>42697</v>
      </c>
      <c r="B2911">
        <v>741.1</v>
      </c>
      <c r="C2911">
        <v>749.3</v>
      </c>
      <c r="D2911">
        <v>750.9</v>
      </c>
      <c r="E2911">
        <v>731.3</v>
      </c>
      <c r="F2911" t="s">
        <v>2763</v>
      </c>
      <c r="G2911">
        <v>-1.0999999999999999E-2</v>
      </c>
    </row>
    <row r="2912" spans="1:7" x14ac:dyDescent="0.35">
      <c r="A2912" s="1">
        <v>42696</v>
      </c>
      <c r="B2912">
        <v>749.3</v>
      </c>
      <c r="C2912">
        <v>736.2</v>
      </c>
      <c r="D2912">
        <v>754</v>
      </c>
      <c r="E2912">
        <v>730.6</v>
      </c>
      <c r="F2912" t="s">
        <v>2764</v>
      </c>
      <c r="G2912">
        <v>1.7899999999999999E-2</v>
      </c>
    </row>
    <row r="2913" spans="1:7" x14ac:dyDescent="0.35">
      <c r="A2913" s="1">
        <v>42695</v>
      </c>
      <c r="B2913">
        <v>736.2</v>
      </c>
      <c r="C2913">
        <v>728.5</v>
      </c>
      <c r="D2913">
        <v>744.3</v>
      </c>
      <c r="E2913">
        <v>726.5</v>
      </c>
      <c r="F2913" t="s">
        <v>2765</v>
      </c>
      <c r="G2913">
        <v>1.0500000000000001E-2</v>
      </c>
    </row>
    <row r="2914" spans="1:7" x14ac:dyDescent="0.35">
      <c r="A2914" s="1">
        <v>42694</v>
      </c>
      <c r="B2914">
        <v>728.5</v>
      </c>
      <c r="C2914">
        <v>747.9</v>
      </c>
      <c r="D2914">
        <v>752.3</v>
      </c>
      <c r="E2914">
        <v>712.8</v>
      </c>
      <c r="F2914" t="s">
        <v>2766</v>
      </c>
      <c r="G2914">
        <v>-2.5899999999999999E-2</v>
      </c>
    </row>
    <row r="2915" spans="1:7" x14ac:dyDescent="0.35">
      <c r="A2915" s="1">
        <v>42693</v>
      </c>
      <c r="B2915">
        <v>747.9</v>
      </c>
      <c r="C2915">
        <v>747</v>
      </c>
      <c r="D2915">
        <v>755.3</v>
      </c>
      <c r="E2915">
        <v>737.4</v>
      </c>
      <c r="F2915" t="s">
        <v>2767</v>
      </c>
      <c r="G2915">
        <v>1.1999999999999999E-3</v>
      </c>
    </row>
    <row r="2916" spans="1:7" x14ac:dyDescent="0.35">
      <c r="A2916" s="1">
        <v>42692</v>
      </c>
      <c r="B2916">
        <v>747</v>
      </c>
      <c r="C2916">
        <v>737.5</v>
      </c>
      <c r="D2916">
        <v>751.4</v>
      </c>
      <c r="E2916">
        <v>731</v>
      </c>
      <c r="F2916" t="s">
        <v>2768</v>
      </c>
      <c r="G2916">
        <v>1.2800000000000001E-2</v>
      </c>
    </row>
    <row r="2917" spans="1:7" x14ac:dyDescent="0.35">
      <c r="A2917" s="1">
        <v>42691</v>
      </c>
      <c r="B2917">
        <v>737.5</v>
      </c>
      <c r="C2917">
        <v>740.3</v>
      </c>
      <c r="D2917">
        <v>751.9</v>
      </c>
      <c r="E2917">
        <v>730.1</v>
      </c>
      <c r="F2917" t="s">
        <v>2769</v>
      </c>
      <c r="G2917">
        <v>-3.7000000000000002E-3</v>
      </c>
    </row>
    <row r="2918" spans="1:7" x14ac:dyDescent="0.35">
      <c r="A2918" s="1">
        <v>42690</v>
      </c>
      <c r="B2918">
        <v>740.3</v>
      </c>
      <c r="C2918">
        <v>711.1</v>
      </c>
      <c r="D2918">
        <v>746</v>
      </c>
      <c r="E2918">
        <v>708.1</v>
      </c>
      <c r="F2918" t="s">
        <v>2770</v>
      </c>
      <c r="G2918">
        <v>4.1000000000000002E-2</v>
      </c>
    </row>
    <row r="2919" spans="1:7" x14ac:dyDescent="0.35">
      <c r="A2919" s="1">
        <v>42689</v>
      </c>
      <c r="B2919">
        <v>711.1</v>
      </c>
      <c r="C2919">
        <v>704.6</v>
      </c>
      <c r="D2919">
        <v>716.9</v>
      </c>
      <c r="E2919">
        <v>697.9</v>
      </c>
      <c r="F2919" t="s">
        <v>990</v>
      </c>
      <c r="G2919">
        <v>9.2999999999999992E-3</v>
      </c>
    </row>
    <row r="2920" spans="1:7" x14ac:dyDescent="0.35">
      <c r="A2920" s="1">
        <v>42688</v>
      </c>
      <c r="B2920">
        <v>704.6</v>
      </c>
      <c r="C2920">
        <v>702</v>
      </c>
      <c r="D2920">
        <v>708</v>
      </c>
      <c r="E2920">
        <v>696.1</v>
      </c>
      <c r="F2920" t="s">
        <v>2771</v>
      </c>
      <c r="G2920">
        <v>3.7000000000000002E-3</v>
      </c>
    </row>
    <row r="2921" spans="1:7" x14ac:dyDescent="0.35">
      <c r="A2921" s="1">
        <v>42687</v>
      </c>
      <c r="B2921">
        <v>702</v>
      </c>
      <c r="C2921">
        <v>704.3</v>
      </c>
      <c r="D2921">
        <v>705.6</v>
      </c>
      <c r="E2921">
        <v>685</v>
      </c>
      <c r="F2921" t="s">
        <v>2772</v>
      </c>
      <c r="G2921">
        <v>-3.3E-3</v>
      </c>
    </row>
    <row r="2922" spans="1:7" x14ac:dyDescent="0.35">
      <c r="A2922" s="1">
        <v>42686</v>
      </c>
      <c r="B2922">
        <v>704.3</v>
      </c>
      <c r="C2922">
        <v>715</v>
      </c>
      <c r="D2922">
        <v>717.4</v>
      </c>
      <c r="E2922">
        <v>701.1</v>
      </c>
      <c r="F2922" t="s">
        <v>2773</v>
      </c>
      <c r="G2922">
        <v>-1.4999999999999999E-2</v>
      </c>
    </row>
    <row r="2923" spans="1:7" x14ac:dyDescent="0.35">
      <c r="A2923" s="1">
        <v>42685</v>
      </c>
      <c r="B2923">
        <v>715</v>
      </c>
      <c r="C2923">
        <v>714.6</v>
      </c>
      <c r="D2923">
        <v>719.8</v>
      </c>
      <c r="E2923">
        <v>711.7</v>
      </c>
      <c r="F2923" t="s">
        <v>2774</v>
      </c>
      <c r="G2923">
        <v>5.9999999999999995E-4</v>
      </c>
    </row>
    <row r="2924" spans="1:7" x14ac:dyDescent="0.35">
      <c r="A2924" s="1">
        <v>42684</v>
      </c>
      <c r="B2924">
        <v>714.6</v>
      </c>
      <c r="C2924">
        <v>721.4</v>
      </c>
      <c r="D2924">
        <v>723</v>
      </c>
      <c r="E2924">
        <v>707.3</v>
      </c>
      <c r="F2924" t="s">
        <v>2775</v>
      </c>
      <c r="G2924">
        <v>-9.4999999999999998E-3</v>
      </c>
    </row>
    <row r="2925" spans="1:7" x14ac:dyDescent="0.35">
      <c r="A2925" s="1">
        <v>42683</v>
      </c>
      <c r="B2925">
        <v>721.4</v>
      </c>
      <c r="C2925">
        <v>710.9</v>
      </c>
      <c r="D2925">
        <v>741.2</v>
      </c>
      <c r="E2925">
        <v>707.1</v>
      </c>
      <c r="F2925" t="s">
        <v>2776</v>
      </c>
      <c r="G2925">
        <v>1.4800000000000001E-2</v>
      </c>
    </row>
    <row r="2926" spans="1:7" x14ac:dyDescent="0.35">
      <c r="A2926" s="1">
        <v>42682</v>
      </c>
      <c r="B2926">
        <v>710.9</v>
      </c>
      <c r="C2926">
        <v>705.4</v>
      </c>
      <c r="D2926">
        <v>714.6</v>
      </c>
      <c r="E2926">
        <v>701</v>
      </c>
      <c r="F2926" t="s">
        <v>2777</v>
      </c>
      <c r="G2926">
        <v>7.7999999999999996E-3</v>
      </c>
    </row>
    <row r="2927" spans="1:7" x14ac:dyDescent="0.35">
      <c r="A2927" s="1">
        <v>42681</v>
      </c>
      <c r="B2927">
        <v>705.4</v>
      </c>
      <c r="C2927">
        <v>709.9</v>
      </c>
      <c r="D2927">
        <v>711.7</v>
      </c>
      <c r="E2927">
        <v>698.3</v>
      </c>
      <c r="F2927" t="s">
        <v>2778</v>
      </c>
      <c r="G2927">
        <v>-6.4000000000000003E-3</v>
      </c>
    </row>
    <row r="2928" spans="1:7" x14ac:dyDescent="0.35">
      <c r="A2928" s="1">
        <v>42680</v>
      </c>
      <c r="B2928">
        <v>709.9</v>
      </c>
      <c r="C2928">
        <v>702.1</v>
      </c>
      <c r="D2928">
        <v>714.1</v>
      </c>
      <c r="E2928">
        <v>697.6</v>
      </c>
      <c r="F2928" t="s">
        <v>2779</v>
      </c>
      <c r="G2928">
        <v>1.11E-2</v>
      </c>
    </row>
    <row r="2929" spans="1:7" x14ac:dyDescent="0.35">
      <c r="A2929" s="1">
        <v>42679</v>
      </c>
      <c r="B2929">
        <v>702.1</v>
      </c>
      <c r="C2929">
        <v>702.1</v>
      </c>
      <c r="D2929">
        <v>706.4</v>
      </c>
      <c r="E2929">
        <v>694</v>
      </c>
      <c r="F2929" t="s">
        <v>2780</v>
      </c>
      <c r="G2929">
        <v>0</v>
      </c>
    </row>
    <row r="2930" spans="1:7" x14ac:dyDescent="0.35">
      <c r="A2930" s="1">
        <v>42678</v>
      </c>
      <c r="B2930">
        <v>702.1</v>
      </c>
      <c r="C2930">
        <v>684.9</v>
      </c>
      <c r="D2930">
        <v>706.6</v>
      </c>
      <c r="E2930">
        <v>681.3</v>
      </c>
      <c r="F2930" t="s">
        <v>2781</v>
      </c>
      <c r="G2930">
        <v>2.5100000000000001E-2</v>
      </c>
    </row>
    <row r="2931" spans="1:7" x14ac:dyDescent="0.35">
      <c r="A2931" s="1">
        <v>42677</v>
      </c>
      <c r="B2931">
        <v>684.9</v>
      </c>
      <c r="C2931">
        <v>733.5</v>
      </c>
      <c r="D2931">
        <v>744.4</v>
      </c>
      <c r="E2931">
        <v>670.4</v>
      </c>
      <c r="F2931" t="s">
        <v>2782</v>
      </c>
      <c r="G2931">
        <v>-6.6299999999999998E-2</v>
      </c>
    </row>
    <row r="2932" spans="1:7" x14ac:dyDescent="0.35">
      <c r="A2932" s="1">
        <v>42676</v>
      </c>
      <c r="B2932">
        <v>733.5</v>
      </c>
      <c r="C2932">
        <v>726.8</v>
      </c>
      <c r="D2932">
        <v>735.8</v>
      </c>
      <c r="E2932">
        <v>718.1</v>
      </c>
      <c r="F2932" t="s">
        <v>2783</v>
      </c>
      <c r="G2932">
        <v>9.2999999999999992E-3</v>
      </c>
    </row>
    <row r="2933" spans="1:7" x14ac:dyDescent="0.35">
      <c r="A2933" s="1">
        <v>42675</v>
      </c>
      <c r="B2933">
        <v>726.8</v>
      </c>
      <c r="C2933">
        <v>698.7</v>
      </c>
      <c r="D2933">
        <v>734.4</v>
      </c>
      <c r="E2933">
        <v>695.2</v>
      </c>
      <c r="F2933" t="s">
        <v>314</v>
      </c>
      <c r="G2933">
        <v>4.02E-2</v>
      </c>
    </row>
    <row r="2934" spans="1:7" x14ac:dyDescent="0.35">
      <c r="A2934" s="1">
        <v>42674</v>
      </c>
      <c r="B2934">
        <v>698.7</v>
      </c>
      <c r="C2934">
        <v>697.3</v>
      </c>
      <c r="D2934">
        <v>707.2</v>
      </c>
      <c r="E2934">
        <v>682.2</v>
      </c>
      <c r="F2934" t="s">
        <v>2784</v>
      </c>
      <c r="G2934">
        <v>2E-3</v>
      </c>
    </row>
    <row r="2935" spans="1:7" x14ac:dyDescent="0.35">
      <c r="A2935" s="1">
        <v>42673</v>
      </c>
      <c r="B2935">
        <v>697.3</v>
      </c>
      <c r="C2935">
        <v>715</v>
      </c>
      <c r="D2935">
        <v>714.9</v>
      </c>
      <c r="E2935">
        <v>689.5</v>
      </c>
      <c r="F2935" t="s">
        <v>2785</v>
      </c>
      <c r="G2935">
        <v>-2.47E-2</v>
      </c>
    </row>
    <row r="2936" spans="1:7" x14ac:dyDescent="0.35">
      <c r="A2936" s="1">
        <v>42672</v>
      </c>
      <c r="B2936">
        <v>715</v>
      </c>
      <c r="C2936">
        <v>686.2</v>
      </c>
      <c r="D2936">
        <v>720.2</v>
      </c>
      <c r="E2936">
        <v>685.2</v>
      </c>
      <c r="F2936" t="s">
        <v>2755</v>
      </c>
      <c r="G2936">
        <v>4.1799999999999997E-2</v>
      </c>
    </row>
    <row r="2937" spans="1:7" x14ac:dyDescent="0.35">
      <c r="A2937" s="1">
        <v>42671</v>
      </c>
      <c r="B2937">
        <v>686.2</v>
      </c>
      <c r="C2937">
        <v>682.3</v>
      </c>
      <c r="D2937">
        <v>688.4</v>
      </c>
      <c r="E2937">
        <v>678.6</v>
      </c>
      <c r="F2937" t="s">
        <v>2786</v>
      </c>
      <c r="G2937">
        <v>5.7999999999999996E-3</v>
      </c>
    </row>
    <row r="2938" spans="1:7" x14ac:dyDescent="0.35">
      <c r="A2938" s="1">
        <v>42670</v>
      </c>
      <c r="B2938">
        <v>682.3</v>
      </c>
      <c r="C2938">
        <v>674.7</v>
      </c>
      <c r="D2938">
        <v>687.9</v>
      </c>
      <c r="E2938">
        <v>672.3</v>
      </c>
      <c r="F2938" t="s">
        <v>2787</v>
      </c>
      <c r="G2938">
        <v>1.1299999999999999E-2</v>
      </c>
    </row>
    <row r="2939" spans="1:7" x14ac:dyDescent="0.35">
      <c r="A2939" s="1">
        <v>42669</v>
      </c>
      <c r="B2939">
        <v>674.7</v>
      </c>
      <c r="C2939">
        <v>651</v>
      </c>
      <c r="D2939">
        <v>678.4</v>
      </c>
      <c r="E2939">
        <v>651.4</v>
      </c>
      <c r="F2939" t="s">
        <v>2788</v>
      </c>
      <c r="G2939">
        <v>3.6400000000000002E-2</v>
      </c>
    </row>
    <row r="2940" spans="1:7" x14ac:dyDescent="0.35">
      <c r="A2940" s="1">
        <v>42668</v>
      </c>
      <c r="B2940">
        <v>651</v>
      </c>
      <c r="C2940">
        <v>650.5</v>
      </c>
      <c r="D2940">
        <v>662.5</v>
      </c>
      <c r="E2940">
        <v>647.70000000000005</v>
      </c>
      <c r="F2940" t="s">
        <v>2789</v>
      </c>
      <c r="G2940">
        <v>8.0000000000000004E-4</v>
      </c>
    </row>
    <row r="2941" spans="1:7" x14ac:dyDescent="0.35">
      <c r="A2941" s="1">
        <v>42667</v>
      </c>
      <c r="B2941">
        <v>650.5</v>
      </c>
      <c r="C2941">
        <v>653</v>
      </c>
      <c r="D2941">
        <v>654.29999999999995</v>
      </c>
      <c r="E2941">
        <v>645.70000000000005</v>
      </c>
      <c r="F2941" t="s">
        <v>2790</v>
      </c>
      <c r="G2941">
        <v>-3.8999999999999998E-3</v>
      </c>
    </row>
    <row r="2942" spans="1:7" x14ac:dyDescent="0.35">
      <c r="A2942" s="1">
        <v>42666</v>
      </c>
      <c r="B2942">
        <v>653</v>
      </c>
      <c r="C2942">
        <v>655.5</v>
      </c>
      <c r="D2942">
        <v>661.2</v>
      </c>
      <c r="E2942">
        <v>648.79999999999995</v>
      </c>
      <c r="F2942" t="s">
        <v>2791</v>
      </c>
      <c r="G2942">
        <v>-3.7000000000000002E-3</v>
      </c>
    </row>
    <row r="2943" spans="1:7" x14ac:dyDescent="0.35">
      <c r="A2943" s="1">
        <v>42665</v>
      </c>
      <c r="B2943">
        <v>655.5</v>
      </c>
      <c r="C2943">
        <v>630.5</v>
      </c>
      <c r="D2943">
        <v>659.9</v>
      </c>
      <c r="E2943">
        <v>629.70000000000005</v>
      </c>
      <c r="F2943" t="s">
        <v>2792</v>
      </c>
      <c r="G2943">
        <v>3.9699999999999999E-2</v>
      </c>
    </row>
    <row r="2944" spans="1:7" x14ac:dyDescent="0.35">
      <c r="A2944" s="1">
        <v>42664</v>
      </c>
      <c r="B2944">
        <v>630.5</v>
      </c>
      <c r="C2944">
        <v>628.29999999999995</v>
      </c>
      <c r="D2944">
        <v>633.29999999999995</v>
      </c>
      <c r="E2944">
        <v>627.6</v>
      </c>
      <c r="F2944" t="s">
        <v>2793</v>
      </c>
      <c r="G2944">
        <v>3.3999999999999998E-3</v>
      </c>
    </row>
    <row r="2945" spans="1:7" x14ac:dyDescent="0.35">
      <c r="A2945" s="1">
        <v>42663</v>
      </c>
      <c r="B2945">
        <v>628.29999999999995</v>
      </c>
      <c r="C2945">
        <v>629.1</v>
      </c>
      <c r="D2945">
        <v>630.79999999999995</v>
      </c>
      <c r="E2945">
        <v>625.5</v>
      </c>
      <c r="F2945" t="s">
        <v>2794</v>
      </c>
      <c r="G2945">
        <v>-1.1000000000000001E-3</v>
      </c>
    </row>
    <row r="2946" spans="1:7" x14ac:dyDescent="0.35">
      <c r="A2946" s="1">
        <v>42662</v>
      </c>
      <c r="B2946">
        <v>629.1</v>
      </c>
      <c r="C2946">
        <v>635.29999999999995</v>
      </c>
      <c r="D2946">
        <v>637.29999999999995</v>
      </c>
      <c r="E2946">
        <v>624.1</v>
      </c>
      <c r="F2946" t="s">
        <v>2795</v>
      </c>
      <c r="G2946">
        <v>-9.9000000000000008E-3</v>
      </c>
    </row>
    <row r="2947" spans="1:7" x14ac:dyDescent="0.35">
      <c r="A2947" s="1">
        <v>42661</v>
      </c>
      <c r="B2947">
        <v>635.29999999999995</v>
      </c>
      <c r="C2947">
        <v>637.4</v>
      </c>
      <c r="D2947">
        <v>639.29999999999995</v>
      </c>
      <c r="E2947">
        <v>632.20000000000005</v>
      </c>
      <c r="F2947" t="s">
        <v>2796</v>
      </c>
      <c r="G2947">
        <v>-3.2000000000000002E-3</v>
      </c>
    </row>
    <row r="2948" spans="1:7" x14ac:dyDescent="0.35">
      <c r="A2948" s="1">
        <v>42660</v>
      </c>
      <c r="B2948">
        <v>637.4</v>
      </c>
      <c r="C2948">
        <v>640.1</v>
      </c>
      <c r="D2948">
        <v>641.29999999999995</v>
      </c>
      <c r="E2948">
        <v>634.9</v>
      </c>
      <c r="F2948" t="s">
        <v>2797</v>
      </c>
      <c r="G2948">
        <v>-4.3E-3</v>
      </c>
    </row>
    <row r="2949" spans="1:7" x14ac:dyDescent="0.35">
      <c r="A2949" s="1">
        <v>42659</v>
      </c>
      <c r="B2949">
        <v>640.1</v>
      </c>
      <c r="C2949">
        <v>637</v>
      </c>
      <c r="D2949">
        <v>642.20000000000005</v>
      </c>
      <c r="E2949">
        <v>636.4</v>
      </c>
      <c r="F2949" t="s">
        <v>2798</v>
      </c>
      <c r="G2949">
        <v>4.8999999999999998E-3</v>
      </c>
    </row>
    <row r="2950" spans="1:7" x14ac:dyDescent="0.35">
      <c r="A2950" s="1">
        <v>42658</v>
      </c>
      <c r="B2950">
        <v>637</v>
      </c>
      <c r="C2950">
        <v>637.9</v>
      </c>
      <c r="D2950">
        <v>641.4</v>
      </c>
      <c r="E2950">
        <v>635.1</v>
      </c>
      <c r="F2950" t="s">
        <v>2799</v>
      </c>
      <c r="G2950">
        <v>-1.4E-3</v>
      </c>
    </row>
    <row r="2951" spans="1:7" x14ac:dyDescent="0.35">
      <c r="A2951" s="1">
        <v>42657</v>
      </c>
      <c r="B2951">
        <v>637.9</v>
      </c>
      <c r="C2951">
        <v>635.6</v>
      </c>
      <c r="D2951">
        <v>640.5</v>
      </c>
      <c r="E2951">
        <v>630.70000000000005</v>
      </c>
      <c r="F2951" t="s">
        <v>467</v>
      </c>
      <c r="G2951">
        <v>3.7000000000000002E-3</v>
      </c>
    </row>
    <row r="2952" spans="1:7" x14ac:dyDescent="0.35">
      <c r="A2952" s="1">
        <v>42656</v>
      </c>
      <c r="B2952">
        <v>635.6</v>
      </c>
      <c r="C2952">
        <v>636</v>
      </c>
      <c r="D2952">
        <v>639.5</v>
      </c>
      <c r="E2952">
        <v>632.29999999999995</v>
      </c>
      <c r="F2952" t="s">
        <v>2800</v>
      </c>
      <c r="G2952">
        <v>-5.9999999999999995E-4</v>
      </c>
    </row>
    <row r="2953" spans="1:7" x14ac:dyDescent="0.35">
      <c r="A2953" s="1">
        <v>42655</v>
      </c>
      <c r="B2953">
        <v>636</v>
      </c>
      <c r="C2953">
        <v>640.5</v>
      </c>
      <c r="D2953">
        <v>642.5</v>
      </c>
      <c r="E2953">
        <v>632.20000000000005</v>
      </c>
      <c r="F2953" t="s">
        <v>2801</v>
      </c>
      <c r="G2953">
        <v>-7.0000000000000001E-3</v>
      </c>
    </row>
    <row r="2954" spans="1:7" x14ac:dyDescent="0.35">
      <c r="A2954" s="1">
        <v>42654</v>
      </c>
      <c r="B2954">
        <v>640.5</v>
      </c>
      <c r="C2954">
        <v>617.29999999999995</v>
      </c>
      <c r="D2954">
        <v>642.29999999999995</v>
      </c>
      <c r="E2954">
        <v>615.6</v>
      </c>
      <c r="F2954" t="s">
        <v>2802</v>
      </c>
      <c r="G2954">
        <v>3.7499999999999999E-2</v>
      </c>
    </row>
    <row r="2955" spans="1:7" x14ac:dyDescent="0.35">
      <c r="A2955" s="1">
        <v>42653</v>
      </c>
      <c r="B2955">
        <v>617.29999999999995</v>
      </c>
      <c r="C2955">
        <v>615.79999999999995</v>
      </c>
      <c r="D2955">
        <v>618.79999999999995</v>
      </c>
      <c r="E2955">
        <v>612.79999999999995</v>
      </c>
      <c r="F2955" t="s">
        <v>2803</v>
      </c>
      <c r="G2955">
        <v>2.5000000000000001E-3</v>
      </c>
    </row>
    <row r="2956" spans="1:7" x14ac:dyDescent="0.35">
      <c r="A2956" s="1">
        <v>42652</v>
      </c>
      <c r="B2956">
        <v>615.79999999999995</v>
      </c>
      <c r="C2956">
        <v>617.70000000000005</v>
      </c>
      <c r="D2956">
        <v>618.29999999999995</v>
      </c>
      <c r="E2956">
        <v>613</v>
      </c>
      <c r="F2956" t="s">
        <v>2804</v>
      </c>
      <c r="G2956">
        <v>-3.0000000000000001E-3</v>
      </c>
    </row>
    <row r="2957" spans="1:7" x14ac:dyDescent="0.35">
      <c r="A2957" s="1">
        <v>42651</v>
      </c>
      <c r="B2957">
        <v>617.70000000000005</v>
      </c>
      <c r="C2957">
        <v>616</v>
      </c>
      <c r="D2957">
        <v>619.6</v>
      </c>
      <c r="E2957">
        <v>614.9</v>
      </c>
      <c r="F2957" t="s">
        <v>2805</v>
      </c>
      <c r="G2957">
        <v>2.5999999999999999E-3</v>
      </c>
    </row>
    <row r="2958" spans="1:7" x14ac:dyDescent="0.35">
      <c r="A2958" s="1">
        <v>42650</v>
      </c>
      <c r="B2958">
        <v>616</v>
      </c>
      <c r="C2958">
        <v>611</v>
      </c>
      <c r="D2958">
        <v>619.4</v>
      </c>
      <c r="E2958">
        <v>609.1</v>
      </c>
      <c r="F2958" t="s">
        <v>2806</v>
      </c>
      <c r="G2958">
        <v>8.3000000000000001E-3</v>
      </c>
    </row>
    <row r="2959" spans="1:7" x14ac:dyDescent="0.35">
      <c r="A2959" s="1">
        <v>42649</v>
      </c>
      <c r="B2959">
        <v>611</v>
      </c>
      <c r="C2959">
        <v>611.79999999999995</v>
      </c>
      <c r="D2959">
        <v>612.70000000000005</v>
      </c>
      <c r="E2959">
        <v>608.5</v>
      </c>
      <c r="F2959" t="s">
        <v>2807</v>
      </c>
      <c r="G2959">
        <v>-1.4E-3</v>
      </c>
    </row>
    <row r="2960" spans="1:7" x14ac:dyDescent="0.35">
      <c r="A2960" s="1">
        <v>42648</v>
      </c>
      <c r="B2960">
        <v>611.79999999999995</v>
      </c>
      <c r="C2960">
        <v>609</v>
      </c>
      <c r="D2960">
        <v>613.70000000000005</v>
      </c>
      <c r="E2960">
        <v>608</v>
      </c>
      <c r="F2960" t="s">
        <v>2808</v>
      </c>
      <c r="G2960">
        <v>4.7000000000000002E-3</v>
      </c>
    </row>
    <row r="2961" spans="1:7" x14ac:dyDescent="0.35">
      <c r="A2961" s="1">
        <v>42647</v>
      </c>
      <c r="B2961">
        <v>609</v>
      </c>
      <c r="C2961">
        <v>611.6</v>
      </c>
      <c r="D2961">
        <v>612.70000000000005</v>
      </c>
      <c r="E2961">
        <v>606.5</v>
      </c>
      <c r="F2961" t="s">
        <v>2809</v>
      </c>
      <c r="G2961">
        <v>-4.3E-3</v>
      </c>
    </row>
    <row r="2962" spans="1:7" x14ac:dyDescent="0.35">
      <c r="A2962" s="1">
        <v>42646</v>
      </c>
      <c r="B2962">
        <v>611.6</v>
      </c>
      <c r="C2962">
        <v>610.70000000000005</v>
      </c>
      <c r="D2962">
        <v>613.20000000000005</v>
      </c>
      <c r="E2962">
        <v>608.5</v>
      </c>
      <c r="F2962" t="s">
        <v>391</v>
      </c>
      <c r="G2962">
        <v>1.5E-3</v>
      </c>
    </row>
    <row r="2963" spans="1:7" x14ac:dyDescent="0.35">
      <c r="A2963" s="1">
        <v>42645</v>
      </c>
      <c r="B2963">
        <v>610.70000000000005</v>
      </c>
      <c r="C2963">
        <v>613.4</v>
      </c>
      <c r="D2963">
        <v>614.20000000000005</v>
      </c>
      <c r="E2963">
        <v>607.70000000000005</v>
      </c>
      <c r="F2963" t="s">
        <v>2810</v>
      </c>
      <c r="G2963">
        <v>-4.4000000000000003E-3</v>
      </c>
    </row>
    <row r="2964" spans="1:7" x14ac:dyDescent="0.35">
      <c r="A2964" s="1">
        <v>42644</v>
      </c>
      <c r="B2964">
        <v>613.4</v>
      </c>
      <c r="C2964">
        <v>608.1</v>
      </c>
      <c r="D2964">
        <v>615</v>
      </c>
      <c r="E2964">
        <v>607.1</v>
      </c>
      <c r="F2964" t="s">
        <v>2811</v>
      </c>
      <c r="G2964">
        <v>8.6999999999999994E-3</v>
      </c>
    </row>
    <row r="2965" spans="1:7" x14ac:dyDescent="0.35">
      <c r="A2965" s="1">
        <v>42643</v>
      </c>
      <c r="B2965">
        <v>608.1</v>
      </c>
      <c r="C2965">
        <v>604.70000000000005</v>
      </c>
      <c r="D2965">
        <v>608.79999999999995</v>
      </c>
      <c r="E2965">
        <v>602.29999999999995</v>
      </c>
      <c r="F2965" t="s">
        <v>2812</v>
      </c>
      <c r="G2965">
        <v>5.7000000000000002E-3</v>
      </c>
    </row>
    <row r="2966" spans="1:7" x14ac:dyDescent="0.35">
      <c r="A2966" s="1">
        <v>42642</v>
      </c>
      <c r="B2966">
        <v>604.70000000000005</v>
      </c>
      <c r="C2966">
        <v>604.70000000000005</v>
      </c>
      <c r="D2966">
        <v>607.20000000000005</v>
      </c>
      <c r="E2966">
        <v>602</v>
      </c>
      <c r="F2966" t="s">
        <v>2813</v>
      </c>
      <c r="G2966">
        <v>0</v>
      </c>
    </row>
    <row r="2967" spans="1:7" x14ac:dyDescent="0.35">
      <c r="A2967" s="1">
        <v>42641</v>
      </c>
      <c r="B2967">
        <v>604.70000000000005</v>
      </c>
      <c r="C2967">
        <v>605.5</v>
      </c>
      <c r="D2967">
        <v>606.9</v>
      </c>
      <c r="E2967">
        <v>602.6</v>
      </c>
      <c r="F2967" t="s">
        <v>2814</v>
      </c>
      <c r="G2967">
        <v>-1.2999999999999999E-3</v>
      </c>
    </row>
    <row r="2968" spans="1:7" x14ac:dyDescent="0.35">
      <c r="A2968" s="1">
        <v>42640</v>
      </c>
      <c r="B2968">
        <v>605.5</v>
      </c>
      <c r="C2968">
        <v>606.5</v>
      </c>
      <c r="D2968">
        <v>609</v>
      </c>
      <c r="E2968">
        <v>601.70000000000005</v>
      </c>
      <c r="F2968" t="s">
        <v>2815</v>
      </c>
      <c r="G2968">
        <v>-1.8E-3</v>
      </c>
    </row>
    <row r="2969" spans="1:7" x14ac:dyDescent="0.35">
      <c r="A2969" s="1">
        <v>42639</v>
      </c>
      <c r="B2969">
        <v>606.5</v>
      </c>
      <c r="C2969">
        <v>601.5</v>
      </c>
      <c r="D2969">
        <v>608.5</v>
      </c>
      <c r="E2969">
        <v>598.20000000000005</v>
      </c>
      <c r="F2969" t="s">
        <v>2816</v>
      </c>
      <c r="G2969">
        <v>8.3999999999999995E-3</v>
      </c>
    </row>
    <row r="2970" spans="1:7" x14ac:dyDescent="0.35">
      <c r="A2970" s="1">
        <v>42638</v>
      </c>
      <c r="B2970">
        <v>601.5</v>
      </c>
      <c r="C2970">
        <v>602.6</v>
      </c>
      <c r="D2970">
        <v>604.9</v>
      </c>
      <c r="E2970">
        <v>598.29999999999995</v>
      </c>
      <c r="F2970" t="s">
        <v>2817</v>
      </c>
      <c r="G2970">
        <v>-1.8E-3</v>
      </c>
    </row>
    <row r="2971" spans="1:7" x14ac:dyDescent="0.35">
      <c r="A2971" s="1">
        <v>42637</v>
      </c>
      <c r="B2971">
        <v>602.6</v>
      </c>
      <c r="C2971">
        <v>602.9</v>
      </c>
      <c r="D2971">
        <v>605.9</v>
      </c>
      <c r="E2971">
        <v>600.5</v>
      </c>
      <c r="F2971" t="s">
        <v>2818</v>
      </c>
      <c r="G2971">
        <v>-5.0000000000000001E-4</v>
      </c>
    </row>
    <row r="2972" spans="1:7" x14ac:dyDescent="0.35">
      <c r="A2972" s="1">
        <v>42636</v>
      </c>
      <c r="B2972">
        <v>602.9</v>
      </c>
      <c r="C2972">
        <v>595.6</v>
      </c>
      <c r="D2972">
        <v>603.70000000000005</v>
      </c>
      <c r="E2972">
        <v>594.1</v>
      </c>
      <c r="F2972" t="s">
        <v>2819</v>
      </c>
      <c r="G2972">
        <v>1.2200000000000001E-2</v>
      </c>
    </row>
    <row r="2973" spans="1:7" x14ac:dyDescent="0.35">
      <c r="A2973" s="1">
        <v>42635</v>
      </c>
      <c r="B2973">
        <v>595.6</v>
      </c>
      <c r="C2973">
        <v>597.20000000000005</v>
      </c>
      <c r="D2973">
        <v>599.79999999999995</v>
      </c>
      <c r="E2973">
        <v>592.79999999999995</v>
      </c>
      <c r="F2973" t="s">
        <v>2820</v>
      </c>
      <c r="G2973">
        <v>-2.5999999999999999E-3</v>
      </c>
    </row>
    <row r="2974" spans="1:7" x14ac:dyDescent="0.35">
      <c r="A2974" s="1">
        <v>42634</v>
      </c>
      <c r="B2974">
        <v>597.20000000000005</v>
      </c>
      <c r="C2974">
        <v>609.20000000000005</v>
      </c>
      <c r="D2974">
        <v>608.79999999999995</v>
      </c>
      <c r="E2974">
        <v>591.70000000000005</v>
      </c>
      <c r="F2974" t="s">
        <v>2821</v>
      </c>
      <c r="G2974">
        <v>-1.9800000000000002E-2</v>
      </c>
    </row>
    <row r="2975" spans="1:7" x14ac:dyDescent="0.35">
      <c r="A2975" s="1">
        <v>42633</v>
      </c>
      <c r="B2975">
        <v>609.20000000000005</v>
      </c>
      <c r="C2975">
        <v>609.79999999999995</v>
      </c>
      <c r="D2975">
        <v>611.29999999999995</v>
      </c>
      <c r="E2975">
        <v>605.9</v>
      </c>
      <c r="F2975" t="s">
        <v>2822</v>
      </c>
      <c r="G2975">
        <v>-1E-3</v>
      </c>
    </row>
    <row r="2976" spans="1:7" x14ac:dyDescent="0.35">
      <c r="A2976" s="1">
        <v>42632</v>
      </c>
      <c r="B2976">
        <v>609.79999999999995</v>
      </c>
      <c r="C2976">
        <v>610.70000000000005</v>
      </c>
      <c r="D2976">
        <v>612.4</v>
      </c>
      <c r="E2976">
        <v>607</v>
      </c>
      <c r="F2976" t="s">
        <v>432</v>
      </c>
      <c r="G2976">
        <v>-1.4E-3</v>
      </c>
    </row>
    <row r="2977" spans="1:7" x14ac:dyDescent="0.35">
      <c r="A2977" s="1">
        <v>42631</v>
      </c>
      <c r="B2977">
        <v>610.70000000000005</v>
      </c>
      <c r="C2977">
        <v>607.1</v>
      </c>
      <c r="D2977">
        <v>612.4</v>
      </c>
      <c r="E2977">
        <v>605.20000000000005</v>
      </c>
      <c r="F2977" t="s">
        <v>2823</v>
      </c>
      <c r="G2977">
        <v>6.0000000000000001E-3</v>
      </c>
    </row>
    <row r="2978" spans="1:7" x14ac:dyDescent="0.35">
      <c r="A2978" s="1">
        <v>42630</v>
      </c>
      <c r="B2978">
        <v>607.1</v>
      </c>
      <c r="C2978">
        <v>607.79999999999995</v>
      </c>
      <c r="D2978">
        <v>609.6</v>
      </c>
      <c r="E2978">
        <v>604.5</v>
      </c>
      <c r="F2978" t="s">
        <v>2824</v>
      </c>
      <c r="G2978">
        <v>-1.1999999999999999E-3</v>
      </c>
    </row>
    <row r="2979" spans="1:7" x14ac:dyDescent="0.35">
      <c r="A2979" s="1">
        <v>42629</v>
      </c>
      <c r="B2979">
        <v>607.79999999999995</v>
      </c>
      <c r="C2979">
        <v>608.1</v>
      </c>
      <c r="D2979">
        <v>610.4</v>
      </c>
      <c r="E2979">
        <v>605.20000000000005</v>
      </c>
      <c r="F2979" t="s">
        <v>2825</v>
      </c>
      <c r="G2979">
        <v>-5.0000000000000001E-4</v>
      </c>
    </row>
    <row r="2980" spans="1:7" x14ac:dyDescent="0.35">
      <c r="A2980" s="1">
        <v>42628</v>
      </c>
      <c r="B2980">
        <v>608.1</v>
      </c>
      <c r="C2980">
        <v>609.5</v>
      </c>
      <c r="D2980">
        <v>610.70000000000005</v>
      </c>
      <c r="E2980">
        <v>605.1</v>
      </c>
      <c r="F2980" t="s">
        <v>2826</v>
      </c>
      <c r="G2980">
        <v>-2.3E-3</v>
      </c>
    </row>
    <row r="2981" spans="1:7" x14ac:dyDescent="0.35">
      <c r="A2981" s="1">
        <v>42627</v>
      </c>
      <c r="B2981">
        <v>609.5</v>
      </c>
      <c r="C2981">
        <v>608.6</v>
      </c>
      <c r="D2981">
        <v>612.20000000000005</v>
      </c>
      <c r="E2981">
        <v>606.4</v>
      </c>
      <c r="F2981" t="s">
        <v>2827</v>
      </c>
      <c r="G2981">
        <v>1.5E-3</v>
      </c>
    </row>
    <row r="2982" spans="1:7" x14ac:dyDescent="0.35">
      <c r="A2982" s="1">
        <v>42626</v>
      </c>
      <c r="B2982">
        <v>608.6</v>
      </c>
      <c r="C2982">
        <v>608</v>
      </c>
      <c r="D2982">
        <v>612</v>
      </c>
      <c r="E2982">
        <v>604.9</v>
      </c>
      <c r="F2982" t="s">
        <v>2828</v>
      </c>
      <c r="G2982">
        <v>1E-3</v>
      </c>
    </row>
    <row r="2983" spans="1:7" x14ac:dyDescent="0.35">
      <c r="A2983" s="1">
        <v>42625</v>
      </c>
      <c r="B2983">
        <v>608</v>
      </c>
      <c r="C2983">
        <v>605.6</v>
      </c>
      <c r="D2983">
        <v>610.6</v>
      </c>
      <c r="E2983">
        <v>603</v>
      </c>
      <c r="F2983" t="s">
        <v>541</v>
      </c>
      <c r="G2983">
        <v>3.8999999999999998E-3</v>
      </c>
    </row>
    <row r="2984" spans="1:7" x14ac:dyDescent="0.35">
      <c r="A2984" s="1">
        <v>42624</v>
      </c>
      <c r="B2984">
        <v>605.6</v>
      </c>
      <c r="C2984">
        <v>624.5</v>
      </c>
      <c r="D2984">
        <v>630.79999999999995</v>
      </c>
      <c r="E2984">
        <v>592.79999999999995</v>
      </c>
      <c r="F2984" t="s">
        <v>2829</v>
      </c>
      <c r="G2984">
        <v>-3.0300000000000001E-2</v>
      </c>
    </row>
    <row r="2985" spans="1:7" x14ac:dyDescent="0.35">
      <c r="A2985" s="1">
        <v>42623</v>
      </c>
      <c r="B2985">
        <v>624.5</v>
      </c>
      <c r="C2985">
        <v>623.20000000000005</v>
      </c>
      <c r="D2985">
        <v>627.5</v>
      </c>
      <c r="E2985">
        <v>621.1</v>
      </c>
      <c r="F2985" t="s">
        <v>2830</v>
      </c>
      <c r="G2985">
        <v>2.2000000000000001E-3</v>
      </c>
    </row>
    <row r="2986" spans="1:7" x14ac:dyDescent="0.35">
      <c r="A2986" s="1">
        <v>42622</v>
      </c>
      <c r="B2986">
        <v>623.20000000000005</v>
      </c>
      <c r="C2986">
        <v>625.6</v>
      </c>
      <c r="D2986">
        <v>627.6</v>
      </c>
      <c r="E2986">
        <v>617.29999999999995</v>
      </c>
      <c r="F2986" t="s">
        <v>2831</v>
      </c>
      <c r="G2986">
        <v>-3.8999999999999998E-3</v>
      </c>
    </row>
    <row r="2987" spans="1:7" x14ac:dyDescent="0.35">
      <c r="A2987" s="1">
        <v>42621</v>
      </c>
      <c r="B2987">
        <v>625.6</v>
      </c>
      <c r="C2987">
        <v>613.20000000000005</v>
      </c>
      <c r="D2987">
        <v>629.29999999999995</v>
      </c>
      <c r="E2987">
        <v>611.29999999999995</v>
      </c>
      <c r="F2987" t="s">
        <v>2832</v>
      </c>
      <c r="G2987">
        <v>2.0199999999999999E-2</v>
      </c>
    </row>
    <row r="2988" spans="1:7" x14ac:dyDescent="0.35">
      <c r="A2988" s="1">
        <v>42620</v>
      </c>
      <c r="B2988">
        <v>613.20000000000005</v>
      </c>
      <c r="C2988">
        <v>610.4</v>
      </c>
      <c r="D2988">
        <v>616.5</v>
      </c>
      <c r="E2988">
        <v>606.20000000000005</v>
      </c>
      <c r="F2988" t="s">
        <v>2833</v>
      </c>
      <c r="G2988">
        <v>4.4999999999999997E-3</v>
      </c>
    </row>
    <row r="2989" spans="1:7" x14ac:dyDescent="0.35">
      <c r="A2989" s="1">
        <v>42619</v>
      </c>
      <c r="B2989">
        <v>610.4</v>
      </c>
      <c r="C2989">
        <v>605.79999999999995</v>
      </c>
      <c r="D2989">
        <v>612</v>
      </c>
      <c r="E2989">
        <v>603.5</v>
      </c>
      <c r="F2989" t="s">
        <v>2834</v>
      </c>
      <c r="G2989">
        <v>7.7000000000000002E-3</v>
      </c>
    </row>
    <row r="2990" spans="1:7" x14ac:dyDescent="0.35">
      <c r="A2990" s="1">
        <v>42618</v>
      </c>
      <c r="B2990">
        <v>605.79999999999995</v>
      </c>
      <c r="C2990">
        <v>609.5</v>
      </c>
      <c r="D2990">
        <v>610.6</v>
      </c>
      <c r="E2990">
        <v>598.79999999999995</v>
      </c>
      <c r="F2990" t="s">
        <v>2835</v>
      </c>
      <c r="G2990">
        <v>-6.1999999999999998E-3</v>
      </c>
    </row>
    <row r="2991" spans="1:7" x14ac:dyDescent="0.35">
      <c r="A2991" s="1">
        <v>42617</v>
      </c>
      <c r="B2991">
        <v>609.5</v>
      </c>
      <c r="C2991">
        <v>598.79999999999995</v>
      </c>
      <c r="D2991">
        <v>615.20000000000005</v>
      </c>
      <c r="E2991">
        <v>590.79999999999995</v>
      </c>
      <c r="F2991" t="s">
        <v>2836</v>
      </c>
      <c r="G2991">
        <v>1.7899999999999999E-2</v>
      </c>
    </row>
    <row r="2992" spans="1:7" x14ac:dyDescent="0.35">
      <c r="A2992" s="1">
        <v>42616</v>
      </c>
      <c r="B2992">
        <v>598.79999999999995</v>
      </c>
      <c r="C2992">
        <v>575.29999999999995</v>
      </c>
      <c r="D2992">
        <v>605</v>
      </c>
      <c r="E2992">
        <v>572.6</v>
      </c>
      <c r="F2992" t="s">
        <v>2837</v>
      </c>
      <c r="G2992">
        <v>4.0899999999999999E-2</v>
      </c>
    </row>
    <row r="2993" spans="1:7" x14ac:dyDescent="0.35">
      <c r="A2993" s="1">
        <v>42615</v>
      </c>
      <c r="B2993">
        <v>575.29999999999995</v>
      </c>
      <c r="C2993">
        <v>572</v>
      </c>
      <c r="D2993">
        <v>577.6</v>
      </c>
      <c r="E2993">
        <v>569.29999999999995</v>
      </c>
      <c r="F2993" t="s">
        <v>2838</v>
      </c>
      <c r="G2993">
        <v>5.7999999999999996E-3</v>
      </c>
    </row>
    <row r="2994" spans="1:7" x14ac:dyDescent="0.35">
      <c r="A2994" s="1">
        <v>42614</v>
      </c>
      <c r="B2994">
        <v>572</v>
      </c>
      <c r="C2994">
        <v>573.9</v>
      </c>
      <c r="D2994">
        <v>705</v>
      </c>
      <c r="E2994">
        <v>569.4</v>
      </c>
      <c r="F2994" t="s">
        <v>2839</v>
      </c>
      <c r="G2994">
        <v>-3.3E-3</v>
      </c>
    </row>
    <row r="2995" spans="1:7" x14ac:dyDescent="0.35">
      <c r="A2995" s="1">
        <v>42613</v>
      </c>
      <c r="B2995">
        <v>573.9</v>
      </c>
      <c r="C2995">
        <v>577.29999999999995</v>
      </c>
      <c r="D2995">
        <v>578.29999999999995</v>
      </c>
      <c r="E2995">
        <v>571.70000000000005</v>
      </c>
      <c r="F2995" t="s">
        <v>2840</v>
      </c>
      <c r="G2995">
        <v>-6.0000000000000001E-3</v>
      </c>
    </row>
    <row r="2996" spans="1:7" x14ac:dyDescent="0.35">
      <c r="A2996" s="1">
        <v>42612</v>
      </c>
      <c r="B2996">
        <v>577.29999999999995</v>
      </c>
      <c r="C2996">
        <v>574.20000000000005</v>
      </c>
      <c r="D2996">
        <v>579.9</v>
      </c>
      <c r="E2996">
        <v>572.5</v>
      </c>
      <c r="F2996" t="s">
        <v>2841</v>
      </c>
      <c r="G2996">
        <v>5.4000000000000003E-3</v>
      </c>
    </row>
    <row r="2997" spans="1:7" x14ac:dyDescent="0.35">
      <c r="A2997" s="1">
        <v>42611</v>
      </c>
      <c r="B2997">
        <v>574.20000000000005</v>
      </c>
      <c r="C2997">
        <v>575</v>
      </c>
      <c r="D2997">
        <v>578.6</v>
      </c>
      <c r="E2997">
        <v>571.4</v>
      </c>
      <c r="F2997" t="s">
        <v>2842</v>
      </c>
      <c r="G2997">
        <v>-1.2999999999999999E-3</v>
      </c>
    </row>
    <row r="2998" spans="1:7" x14ac:dyDescent="0.35">
      <c r="A2998" s="1">
        <v>42610</v>
      </c>
      <c r="B2998">
        <v>575</v>
      </c>
      <c r="C2998">
        <v>570.29999999999995</v>
      </c>
      <c r="D2998">
        <v>576.29999999999995</v>
      </c>
      <c r="E2998">
        <v>569.20000000000005</v>
      </c>
      <c r="F2998" t="s">
        <v>2843</v>
      </c>
      <c r="G2998">
        <v>8.0999999999999996E-3</v>
      </c>
    </row>
    <row r="2999" spans="1:7" x14ac:dyDescent="0.35">
      <c r="A2999" s="1">
        <v>42609</v>
      </c>
      <c r="B2999">
        <v>570.29999999999995</v>
      </c>
      <c r="C2999">
        <v>579.4</v>
      </c>
      <c r="D2999">
        <v>580.4</v>
      </c>
      <c r="E2999">
        <v>567.29999999999995</v>
      </c>
      <c r="F2999" t="s">
        <v>2844</v>
      </c>
      <c r="G2999">
        <v>-1.5599999999999999E-2</v>
      </c>
    </row>
    <row r="3000" spans="1:7" x14ac:dyDescent="0.35">
      <c r="A3000" s="1">
        <v>42608</v>
      </c>
      <c r="B3000">
        <v>579.4</v>
      </c>
      <c r="C3000">
        <v>578</v>
      </c>
      <c r="D3000">
        <v>582.70000000000005</v>
      </c>
      <c r="E3000">
        <v>575.79999999999995</v>
      </c>
      <c r="F3000" t="s">
        <v>2845</v>
      </c>
      <c r="G3000">
        <v>2.3999999999999998E-3</v>
      </c>
    </row>
    <row r="3001" spans="1:7" x14ac:dyDescent="0.35">
      <c r="A3001" s="1">
        <v>42607</v>
      </c>
      <c r="B3001">
        <v>578</v>
      </c>
      <c r="C3001">
        <v>579.70000000000005</v>
      </c>
      <c r="D3001">
        <v>580.70000000000005</v>
      </c>
      <c r="E3001">
        <v>570.79999999999995</v>
      </c>
      <c r="F3001" t="s">
        <v>2806</v>
      </c>
      <c r="G3001">
        <v>-2.8999999999999998E-3</v>
      </c>
    </row>
    <row r="3002" spans="1:7" x14ac:dyDescent="0.35">
      <c r="A3002" s="1">
        <v>42606</v>
      </c>
      <c r="B3002">
        <v>579.70000000000005</v>
      </c>
      <c r="C3002">
        <v>583.6</v>
      </c>
      <c r="D3002">
        <v>584.5</v>
      </c>
      <c r="E3002">
        <v>576.79999999999995</v>
      </c>
      <c r="F3002" t="s">
        <v>2846</v>
      </c>
      <c r="G3002">
        <v>-6.7000000000000002E-3</v>
      </c>
    </row>
    <row r="3003" spans="1:7" x14ac:dyDescent="0.35">
      <c r="A3003" s="1">
        <v>42605</v>
      </c>
      <c r="B3003">
        <v>583.6</v>
      </c>
      <c r="C3003">
        <v>587.5</v>
      </c>
      <c r="D3003">
        <v>589.9</v>
      </c>
      <c r="E3003">
        <v>578.6</v>
      </c>
      <c r="F3003" t="s">
        <v>2847</v>
      </c>
      <c r="G3003">
        <v>-6.7000000000000002E-3</v>
      </c>
    </row>
    <row r="3004" spans="1:7" x14ac:dyDescent="0.35">
      <c r="A3004" s="1">
        <v>42604</v>
      </c>
      <c r="B3004">
        <v>587.5</v>
      </c>
      <c r="C3004">
        <v>580.70000000000005</v>
      </c>
      <c r="D3004">
        <v>591.9</v>
      </c>
      <c r="E3004">
        <v>577.1</v>
      </c>
      <c r="F3004" t="s">
        <v>2848</v>
      </c>
      <c r="G3004">
        <v>1.17E-2</v>
      </c>
    </row>
    <row r="3005" spans="1:7" x14ac:dyDescent="0.35">
      <c r="A3005" s="1">
        <v>42603</v>
      </c>
      <c r="B3005">
        <v>580.70000000000005</v>
      </c>
      <c r="C3005">
        <v>582.6</v>
      </c>
      <c r="D3005">
        <v>585.29999999999995</v>
      </c>
      <c r="E3005">
        <v>577.79999999999995</v>
      </c>
      <c r="F3005" t="s">
        <v>2849</v>
      </c>
      <c r="G3005">
        <v>-3.3E-3</v>
      </c>
    </row>
    <row r="3006" spans="1:7" x14ac:dyDescent="0.35">
      <c r="A3006" s="1">
        <v>42602</v>
      </c>
      <c r="B3006">
        <v>582.6</v>
      </c>
      <c r="C3006">
        <v>574.6</v>
      </c>
      <c r="D3006">
        <v>583.5</v>
      </c>
      <c r="E3006">
        <v>572.29999999999995</v>
      </c>
      <c r="F3006" t="s">
        <v>2850</v>
      </c>
      <c r="G3006">
        <v>1.4E-2</v>
      </c>
    </row>
    <row r="3007" spans="1:7" x14ac:dyDescent="0.35">
      <c r="A3007" s="1">
        <v>42601</v>
      </c>
      <c r="B3007">
        <v>574.6</v>
      </c>
      <c r="C3007">
        <v>573.4</v>
      </c>
      <c r="D3007">
        <v>577.9</v>
      </c>
      <c r="E3007">
        <v>566.29999999999995</v>
      </c>
      <c r="F3007" t="s">
        <v>2851</v>
      </c>
      <c r="G3007">
        <v>2E-3</v>
      </c>
    </row>
    <row r="3008" spans="1:7" x14ac:dyDescent="0.35">
      <c r="A3008" s="1">
        <v>42600</v>
      </c>
      <c r="B3008">
        <v>573.4</v>
      </c>
      <c r="C3008">
        <v>572.29999999999995</v>
      </c>
      <c r="D3008">
        <v>579.5</v>
      </c>
      <c r="E3008">
        <v>570.79999999999995</v>
      </c>
      <c r="F3008" t="s">
        <v>2852</v>
      </c>
      <c r="G3008">
        <v>1.8E-3</v>
      </c>
    </row>
    <row r="3009" spans="1:7" x14ac:dyDescent="0.35">
      <c r="A3009" s="1">
        <v>42599</v>
      </c>
      <c r="B3009">
        <v>572.29999999999995</v>
      </c>
      <c r="C3009">
        <v>580.20000000000005</v>
      </c>
      <c r="D3009">
        <v>581.1</v>
      </c>
      <c r="E3009">
        <v>568.70000000000005</v>
      </c>
      <c r="F3009" t="s">
        <v>2853</v>
      </c>
      <c r="G3009">
        <v>-1.35E-2</v>
      </c>
    </row>
    <row r="3010" spans="1:7" x14ac:dyDescent="0.35">
      <c r="A3010" s="1">
        <v>42598</v>
      </c>
      <c r="B3010">
        <v>580.20000000000005</v>
      </c>
      <c r="C3010">
        <v>567</v>
      </c>
      <c r="D3010">
        <v>583.4</v>
      </c>
      <c r="E3010">
        <v>563.4</v>
      </c>
      <c r="F3010" t="s">
        <v>2854</v>
      </c>
      <c r="G3010">
        <v>2.3400000000000001E-2</v>
      </c>
    </row>
    <row r="3011" spans="1:7" x14ac:dyDescent="0.35">
      <c r="A3011" s="1">
        <v>42597</v>
      </c>
      <c r="B3011">
        <v>567</v>
      </c>
      <c r="C3011">
        <v>569.1</v>
      </c>
      <c r="D3011">
        <v>575</v>
      </c>
      <c r="E3011">
        <v>559.29999999999995</v>
      </c>
      <c r="F3011" t="s">
        <v>2855</v>
      </c>
      <c r="G3011">
        <v>-3.7000000000000002E-3</v>
      </c>
    </row>
    <row r="3012" spans="1:7" x14ac:dyDescent="0.35">
      <c r="A3012" s="1">
        <v>42596</v>
      </c>
      <c r="B3012">
        <v>569.1</v>
      </c>
      <c r="C3012">
        <v>584.6</v>
      </c>
      <c r="D3012">
        <v>585.79999999999995</v>
      </c>
      <c r="E3012">
        <v>559.9</v>
      </c>
      <c r="F3012" t="s">
        <v>2856</v>
      </c>
      <c r="G3012">
        <v>-2.6599999999999999E-2</v>
      </c>
    </row>
    <row r="3013" spans="1:7" x14ac:dyDescent="0.35">
      <c r="A3013" s="1">
        <v>42595</v>
      </c>
      <c r="B3013">
        <v>584.6</v>
      </c>
      <c r="C3013">
        <v>587.1</v>
      </c>
      <c r="D3013">
        <v>590.1</v>
      </c>
      <c r="E3013">
        <v>582.79999999999995</v>
      </c>
      <c r="F3013" t="s">
        <v>2857</v>
      </c>
      <c r="G3013">
        <v>-4.3E-3</v>
      </c>
    </row>
    <row r="3014" spans="1:7" x14ac:dyDescent="0.35">
      <c r="A3014" s="1">
        <v>42594</v>
      </c>
      <c r="B3014">
        <v>587.1</v>
      </c>
      <c r="C3014">
        <v>587.79999999999995</v>
      </c>
      <c r="D3014">
        <v>591.1</v>
      </c>
      <c r="E3014">
        <v>582.20000000000005</v>
      </c>
      <c r="F3014" t="s">
        <v>2858</v>
      </c>
      <c r="G3014">
        <v>-1.1999999999999999E-3</v>
      </c>
    </row>
    <row r="3015" spans="1:7" x14ac:dyDescent="0.35">
      <c r="A3015" s="1">
        <v>42593</v>
      </c>
      <c r="B3015">
        <v>587.79999999999995</v>
      </c>
      <c r="C3015">
        <v>590.9</v>
      </c>
      <c r="D3015">
        <v>599.20000000000005</v>
      </c>
      <c r="E3015">
        <v>585.4</v>
      </c>
      <c r="F3015" t="s">
        <v>2859</v>
      </c>
      <c r="G3015">
        <v>-5.1999999999999998E-3</v>
      </c>
    </row>
    <row r="3016" spans="1:7" x14ac:dyDescent="0.35">
      <c r="A3016" s="1">
        <v>42592</v>
      </c>
      <c r="B3016">
        <v>590.9</v>
      </c>
      <c r="C3016">
        <v>585.29999999999995</v>
      </c>
      <c r="D3016">
        <v>600.5</v>
      </c>
      <c r="E3016">
        <v>580.9</v>
      </c>
      <c r="F3016" t="s">
        <v>496</v>
      </c>
      <c r="G3016">
        <v>9.7000000000000003E-3</v>
      </c>
    </row>
    <row r="3017" spans="1:7" x14ac:dyDescent="0.35">
      <c r="A3017" s="1">
        <v>42591</v>
      </c>
      <c r="B3017">
        <v>585.29999999999995</v>
      </c>
      <c r="C3017">
        <v>589.20000000000005</v>
      </c>
      <c r="D3017">
        <v>591.20000000000005</v>
      </c>
      <c r="E3017">
        <v>581.1</v>
      </c>
      <c r="F3017" t="s">
        <v>2860</v>
      </c>
      <c r="G3017">
        <v>-6.7999999999999996E-3</v>
      </c>
    </row>
    <row r="3018" spans="1:7" x14ac:dyDescent="0.35">
      <c r="A3018" s="1">
        <v>42590</v>
      </c>
      <c r="B3018">
        <v>589.20000000000005</v>
      </c>
      <c r="C3018">
        <v>590.79999999999995</v>
      </c>
      <c r="D3018">
        <v>594.20000000000005</v>
      </c>
      <c r="E3018">
        <v>585.4</v>
      </c>
      <c r="F3018" t="s">
        <v>2861</v>
      </c>
      <c r="G3018">
        <v>-2.7000000000000001E-3</v>
      </c>
    </row>
    <row r="3019" spans="1:7" x14ac:dyDescent="0.35">
      <c r="A3019" s="1">
        <v>42589</v>
      </c>
      <c r="B3019">
        <v>590.79999999999995</v>
      </c>
      <c r="C3019">
        <v>586.5</v>
      </c>
      <c r="D3019">
        <v>596</v>
      </c>
      <c r="E3019">
        <v>580.9</v>
      </c>
      <c r="F3019" t="s">
        <v>2862</v>
      </c>
      <c r="G3019">
        <v>7.4999999999999997E-3</v>
      </c>
    </row>
    <row r="3020" spans="1:7" x14ac:dyDescent="0.35">
      <c r="A3020" s="1">
        <v>42588</v>
      </c>
      <c r="B3020">
        <v>586.5</v>
      </c>
      <c r="C3020">
        <v>574.70000000000005</v>
      </c>
      <c r="D3020">
        <v>596.70000000000005</v>
      </c>
      <c r="E3020">
        <v>565.29999999999995</v>
      </c>
      <c r="F3020" t="s">
        <v>2863</v>
      </c>
      <c r="G3020">
        <v>2.0500000000000001E-2</v>
      </c>
    </row>
    <row r="3021" spans="1:7" x14ac:dyDescent="0.35">
      <c r="A3021" s="1">
        <v>42587</v>
      </c>
      <c r="B3021">
        <v>574.70000000000005</v>
      </c>
      <c r="C3021">
        <v>576.20000000000005</v>
      </c>
      <c r="D3021">
        <v>580</v>
      </c>
      <c r="E3021">
        <v>565.79999999999995</v>
      </c>
      <c r="F3021" t="s">
        <v>2864</v>
      </c>
      <c r="G3021">
        <v>-2.7000000000000001E-3</v>
      </c>
    </row>
    <row r="3022" spans="1:7" x14ac:dyDescent="0.35">
      <c r="A3022" s="1">
        <v>42586</v>
      </c>
      <c r="B3022">
        <v>576.20000000000005</v>
      </c>
      <c r="C3022">
        <v>566.4</v>
      </c>
      <c r="D3022">
        <v>584.9</v>
      </c>
      <c r="E3022">
        <v>559.5</v>
      </c>
      <c r="F3022" t="s">
        <v>2865</v>
      </c>
      <c r="G3022">
        <v>1.7299999999999999E-2</v>
      </c>
    </row>
    <row r="3023" spans="1:7" x14ac:dyDescent="0.35">
      <c r="A3023" s="1">
        <v>42585</v>
      </c>
      <c r="B3023">
        <v>566.4</v>
      </c>
      <c r="C3023">
        <v>513.4</v>
      </c>
      <c r="D3023">
        <v>573.1</v>
      </c>
      <c r="E3023">
        <v>514.1</v>
      </c>
      <c r="F3023" t="s">
        <v>2866</v>
      </c>
      <c r="G3023">
        <v>0.1032</v>
      </c>
    </row>
    <row r="3024" spans="1:7" x14ac:dyDescent="0.35">
      <c r="A3024" s="1">
        <v>42584</v>
      </c>
      <c r="B3024">
        <v>513.4</v>
      </c>
      <c r="C3024">
        <v>607</v>
      </c>
      <c r="D3024">
        <v>613.79999999999995</v>
      </c>
      <c r="E3024">
        <v>471.4</v>
      </c>
      <c r="F3024" t="s">
        <v>2867</v>
      </c>
      <c r="G3024">
        <v>-0.1542</v>
      </c>
    </row>
    <row r="3025" spans="1:7" x14ac:dyDescent="0.35">
      <c r="A3025" s="1">
        <v>42583</v>
      </c>
      <c r="B3025">
        <v>607</v>
      </c>
      <c r="C3025">
        <v>621.9</v>
      </c>
      <c r="D3025">
        <v>627.9</v>
      </c>
      <c r="E3025">
        <v>603.5</v>
      </c>
      <c r="F3025" t="s">
        <v>1307</v>
      </c>
      <c r="G3025">
        <v>-2.3900000000000001E-2</v>
      </c>
    </row>
    <row r="3026" spans="1:7" x14ac:dyDescent="0.35">
      <c r="A3026" s="1">
        <v>42582</v>
      </c>
      <c r="B3026">
        <v>621.9</v>
      </c>
      <c r="C3026">
        <v>654.70000000000005</v>
      </c>
      <c r="D3026">
        <v>654.9</v>
      </c>
      <c r="E3026">
        <v>621.4</v>
      </c>
      <c r="F3026" t="s">
        <v>2868</v>
      </c>
      <c r="G3026">
        <v>-5.0200000000000002E-2</v>
      </c>
    </row>
    <row r="3027" spans="1:7" x14ac:dyDescent="0.35">
      <c r="A3027" s="1">
        <v>42581</v>
      </c>
      <c r="B3027">
        <v>654.70000000000005</v>
      </c>
      <c r="C3027">
        <v>655.4</v>
      </c>
      <c r="D3027">
        <v>657.5</v>
      </c>
      <c r="E3027">
        <v>652.1</v>
      </c>
      <c r="F3027" t="s">
        <v>2869</v>
      </c>
      <c r="G3027">
        <v>-1.1000000000000001E-3</v>
      </c>
    </row>
    <row r="3028" spans="1:7" x14ac:dyDescent="0.35">
      <c r="A3028" s="1">
        <v>42580</v>
      </c>
      <c r="B3028">
        <v>655.4</v>
      </c>
      <c r="C3028">
        <v>654.1</v>
      </c>
      <c r="D3028">
        <v>657.4</v>
      </c>
      <c r="E3028">
        <v>651</v>
      </c>
      <c r="F3028" t="s">
        <v>2870</v>
      </c>
      <c r="G3028">
        <v>2E-3</v>
      </c>
    </row>
    <row r="3029" spans="1:7" x14ac:dyDescent="0.35">
      <c r="A3029" s="1">
        <v>42579</v>
      </c>
      <c r="B3029">
        <v>654.1</v>
      </c>
      <c r="C3029">
        <v>654.5</v>
      </c>
      <c r="D3029">
        <v>658</v>
      </c>
      <c r="E3029">
        <v>650.79999999999995</v>
      </c>
      <c r="F3029" t="s">
        <v>2871</v>
      </c>
      <c r="G3029">
        <v>-5.9999999999999995E-4</v>
      </c>
    </row>
    <row r="3030" spans="1:7" x14ac:dyDescent="0.35">
      <c r="A3030" s="1">
        <v>42578</v>
      </c>
      <c r="B3030">
        <v>654.5</v>
      </c>
      <c r="C3030">
        <v>654.4</v>
      </c>
      <c r="D3030">
        <v>659.1</v>
      </c>
      <c r="E3030">
        <v>646</v>
      </c>
      <c r="F3030" t="s">
        <v>2872</v>
      </c>
      <c r="G3030">
        <v>2.0000000000000001E-4</v>
      </c>
    </row>
    <row r="3031" spans="1:7" x14ac:dyDescent="0.35">
      <c r="A3031" s="1">
        <v>42577</v>
      </c>
      <c r="B3031">
        <v>654.4</v>
      </c>
      <c r="C3031">
        <v>654</v>
      </c>
      <c r="D3031">
        <v>657.8</v>
      </c>
      <c r="E3031">
        <v>643.5</v>
      </c>
      <c r="F3031" t="s">
        <v>2873</v>
      </c>
      <c r="G3031">
        <v>5.9999999999999995E-4</v>
      </c>
    </row>
    <row r="3032" spans="1:7" x14ac:dyDescent="0.35">
      <c r="A3032" s="1">
        <v>42576</v>
      </c>
      <c r="B3032">
        <v>654</v>
      </c>
      <c r="C3032">
        <v>659.3</v>
      </c>
      <c r="D3032">
        <v>662.5</v>
      </c>
      <c r="E3032">
        <v>651.1</v>
      </c>
      <c r="F3032" t="s">
        <v>2874</v>
      </c>
      <c r="G3032">
        <v>-8.0000000000000002E-3</v>
      </c>
    </row>
    <row r="3033" spans="1:7" x14ac:dyDescent="0.35">
      <c r="A3033" s="1">
        <v>42575</v>
      </c>
      <c r="B3033">
        <v>659.3</v>
      </c>
      <c r="C3033">
        <v>655.20000000000005</v>
      </c>
      <c r="D3033">
        <v>664.2</v>
      </c>
      <c r="E3033">
        <v>651</v>
      </c>
      <c r="F3033" t="s">
        <v>2875</v>
      </c>
      <c r="G3033">
        <v>6.3E-3</v>
      </c>
    </row>
    <row r="3034" spans="1:7" x14ac:dyDescent="0.35">
      <c r="A3034" s="1">
        <v>42574</v>
      </c>
      <c r="B3034">
        <v>655.20000000000005</v>
      </c>
      <c r="C3034">
        <v>651.1</v>
      </c>
      <c r="D3034">
        <v>658.2</v>
      </c>
      <c r="E3034">
        <v>648</v>
      </c>
      <c r="F3034" t="s">
        <v>2872</v>
      </c>
      <c r="G3034">
        <v>6.1999999999999998E-3</v>
      </c>
    </row>
    <row r="3035" spans="1:7" x14ac:dyDescent="0.35">
      <c r="A3035" s="1">
        <v>42573</v>
      </c>
      <c r="B3035">
        <v>651.1</v>
      </c>
      <c r="C3035">
        <v>664.6</v>
      </c>
      <c r="D3035">
        <v>669.4</v>
      </c>
      <c r="E3035">
        <v>645.70000000000005</v>
      </c>
      <c r="F3035" t="s">
        <v>2876</v>
      </c>
      <c r="G3035">
        <v>-2.0299999999999999E-2</v>
      </c>
    </row>
    <row r="3036" spans="1:7" x14ac:dyDescent="0.35">
      <c r="A3036" s="1">
        <v>42572</v>
      </c>
      <c r="B3036">
        <v>664.6</v>
      </c>
      <c r="C3036">
        <v>664.4</v>
      </c>
      <c r="D3036">
        <v>666.5</v>
      </c>
      <c r="E3036">
        <v>657.8</v>
      </c>
      <c r="F3036" t="s">
        <v>2877</v>
      </c>
      <c r="G3036">
        <v>2.9999999999999997E-4</v>
      </c>
    </row>
    <row r="3037" spans="1:7" x14ac:dyDescent="0.35">
      <c r="A3037" s="1">
        <v>42571</v>
      </c>
      <c r="B3037">
        <v>664.4</v>
      </c>
      <c r="C3037">
        <v>671.1</v>
      </c>
      <c r="D3037">
        <v>672.3</v>
      </c>
      <c r="E3037">
        <v>659.5</v>
      </c>
      <c r="F3037" t="s">
        <v>2878</v>
      </c>
      <c r="G3037">
        <v>-0.01</v>
      </c>
    </row>
    <row r="3038" spans="1:7" x14ac:dyDescent="0.35">
      <c r="A3038" s="1">
        <v>42570</v>
      </c>
      <c r="B3038">
        <v>671.1</v>
      </c>
      <c r="C3038">
        <v>670.4</v>
      </c>
      <c r="D3038">
        <v>673.2</v>
      </c>
      <c r="E3038">
        <v>663.6</v>
      </c>
      <c r="F3038" t="s">
        <v>2879</v>
      </c>
      <c r="G3038">
        <v>1.1000000000000001E-3</v>
      </c>
    </row>
    <row r="3039" spans="1:7" x14ac:dyDescent="0.35">
      <c r="A3039" s="1">
        <v>42569</v>
      </c>
      <c r="B3039">
        <v>670.4</v>
      </c>
      <c r="C3039">
        <v>676.3</v>
      </c>
      <c r="D3039">
        <v>680.4</v>
      </c>
      <c r="E3039">
        <v>664.6</v>
      </c>
      <c r="F3039" t="s">
        <v>421</v>
      </c>
      <c r="G3039">
        <v>-8.8000000000000005E-3</v>
      </c>
    </row>
    <row r="3040" spans="1:7" x14ac:dyDescent="0.35">
      <c r="A3040" s="1">
        <v>42568</v>
      </c>
      <c r="B3040">
        <v>676.3</v>
      </c>
      <c r="C3040">
        <v>660.7</v>
      </c>
      <c r="D3040">
        <v>680.9</v>
      </c>
      <c r="E3040">
        <v>660.1</v>
      </c>
      <c r="F3040" t="s">
        <v>2880</v>
      </c>
      <c r="G3040">
        <v>2.3699999999999999E-2</v>
      </c>
    </row>
    <row r="3041" spans="1:7" x14ac:dyDescent="0.35">
      <c r="A3041" s="1">
        <v>42567</v>
      </c>
      <c r="B3041">
        <v>660.7</v>
      </c>
      <c r="C3041">
        <v>664.2</v>
      </c>
      <c r="D3041">
        <v>665.4</v>
      </c>
      <c r="E3041">
        <v>655.7</v>
      </c>
      <c r="F3041" t="s">
        <v>2881</v>
      </c>
      <c r="G3041">
        <v>-5.3E-3</v>
      </c>
    </row>
    <row r="3042" spans="1:7" x14ac:dyDescent="0.35">
      <c r="A3042" s="1">
        <v>42566</v>
      </c>
      <c r="B3042">
        <v>664.2</v>
      </c>
      <c r="C3042">
        <v>657.3</v>
      </c>
      <c r="D3042">
        <v>667.5</v>
      </c>
      <c r="E3042">
        <v>656.5</v>
      </c>
      <c r="F3042" t="s">
        <v>2882</v>
      </c>
      <c r="G3042">
        <v>1.06E-2</v>
      </c>
    </row>
    <row r="3043" spans="1:7" x14ac:dyDescent="0.35">
      <c r="A3043" s="1">
        <v>42565</v>
      </c>
      <c r="B3043">
        <v>657.3</v>
      </c>
      <c r="C3043">
        <v>661.2</v>
      </c>
      <c r="D3043">
        <v>661.9</v>
      </c>
      <c r="E3043">
        <v>646.29999999999995</v>
      </c>
      <c r="F3043" t="s">
        <v>1045</v>
      </c>
      <c r="G3043">
        <v>-5.8999999999999999E-3</v>
      </c>
    </row>
    <row r="3044" spans="1:7" x14ac:dyDescent="0.35">
      <c r="A3044" s="1">
        <v>42564</v>
      </c>
      <c r="B3044">
        <v>661.2</v>
      </c>
      <c r="C3044">
        <v>670.6</v>
      </c>
      <c r="D3044">
        <v>672</v>
      </c>
      <c r="E3044">
        <v>656</v>
      </c>
      <c r="F3044" t="s">
        <v>2883</v>
      </c>
      <c r="G3044">
        <v>-1.4E-2</v>
      </c>
    </row>
    <row r="3045" spans="1:7" x14ac:dyDescent="0.35">
      <c r="A3045" s="1">
        <v>42563</v>
      </c>
      <c r="B3045">
        <v>670.6</v>
      </c>
      <c r="C3045">
        <v>646.70000000000005</v>
      </c>
      <c r="D3045">
        <v>673.2</v>
      </c>
      <c r="E3045">
        <v>644.6</v>
      </c>
      <c r="F3045" t="s">
        <v>2884</v>
      </c>
      <c r="G3045">
        <v>3.6900000000000002E-2</v>
      </c>
    </row>
    <row r="3046" spans="1:7" x14ac:dyDescent="0.35">
      <c r="A3046" s="1">
        <v>42562</v>
      </c>
      <c r="B3046">
        <v>646.70000000000005</v>
      </c>
      <c r="C3046">
        <v>647.1</v>
      </c>
      <c r="D3046">
        <v>657.5</v>
      </c>
      <c r="E3046">
        <v>640</v>
      </c>
      <c r="F3046" t="s">
        <v>2885</v>
      </c>
      <c r="G3046">
        <v>-5.9999999999999995E-4</v>
      </c>
    </row>
    <row r="3047" spans="1:7" x14ac:dyDescent="0.35">
      <c r="A3047" s="1">
        <v>42561</v>
      </c>
      <c r="B3047">
        <v>647.1</v>
      </c>
      <c r="C3047">
        <v>651.79999999999995</v>
      </c>
      <c r="D3047">
        <v>652</v>
      </c>
      <c r="E3047">
        <v>636.79999999999995</v>
      </c>
      <c r="F3047" t="s">
        <v>2886</v>
      </c>
      <c r="G3047">
        <v>-7.1999999999999998E-3</v>
      </c>
    </row>
    <row r="3048" spans="1:7" x14ac:dyDescent="0.35">
      <c r="A3048" s="1">
        <v>42560</v>
      </c>
      <c r="B3048">
        <v>651.79999999999995</v>
      </c>
      <c r="C3048">
        <v>662.8</v>
      </c>
      <c r="D3048">
        <v>663.5</v>
      </c>
      <c r="E3048">
        <v>620.70000000000005</v>
      </c>
      <c r="F3048" t="s">
        <v>2887</v>
      </c>
      <c r="G3048">
        <v>-1.6500000000000001E-2</v>
      </c>
    </row>
    <row r="3049" spans="1:7" x14ac:dyDescent="0.35">
      <c r="A3049" s="1">
        <v>42559</v>
      </c>
      <c r="B3049">
        <v>662.8</v>
      </c>
      <c r="C3049">
        <v>635.29999999999995</v>
      </c>
      <c r="D3049">
        <v>663.4</v>
      </c>
      <c r="E3049">
        <v>630.20000000000005</v>
      </c>
      <c r="F3049" t="s">
        <v>2888</v>
      </c>
      <c r="G3049">
        <v>4.3299999999999998E-2</v>
      </c>
    </row>
    <row r="3050" spans="1:7" x14ac:dyDescent="0.35">
      <c r="A3050" s="1">
        <v>42558</v>
      </c>
      <c r="B3050">
        <v>635.29999999999995</v>
      </c>
      <c r="C3050">
        <v>672.7</v>
      </c>
      <c r="D3050">
        <v>676.2</v>
      </c>
      <c r="E3050">
        <v>605</v>
      </c>
      <c r="F3050" t="s">
        <v>1352</v>
      </c>
      <c r="G3050">
        <v>-5.57E-2</v>
      </c>
    </row>
    <row r="3051" spans="1:7" x14ac:dyDescent="0.35">
      <c r="A3051" s="1">
        <v>42557</v>
      </c>
      <c r="B3051">
        <v>672.7</v>
      </c>
      <c r="C3051">
        <v>663.7</v>
      </c>
      <c r="D3051">
        <v>678.4</v>
      </c>
      <c r="E3051">
        <v>662.2</v>
      </c>
      <c r="F3051" t="s">
        <v>2889</v>
      </c>
      <c r="G3051">
        <v>1.3599999999999999E-2</v>
      </c>
    </row>
    <row r="3052" spans="1:7" x14ac:dyDescent="0.35">
      <c r="A3052" s="1">
        <v>42556</v>
      </c>
      <c r="B3052">
        <v>663.7</v>
      </c>
      <c r="C3052">
        <v>675.2</v>
      </c>
      <c r="D3052">
        <v>679.2</v>
      </c>
      <c r="E3052">
        <v>657.3</v>
      </c>
      <c r="F3052" t="s">
        <v>2890</v>
      </c>
      <c r="G3052">
        <v>-1.7000000000000001E-2</v>
      </c>
    </row>
    <row r="3053" spans="1:7" x14ac:dyDescent="0.35">
      <c r="A3053" s="1">
        <v>42555</v>
      </c>
      <c r="B3053">
        <v>675.2</v>
      </c>
      <c r="C3053">
        <v>661.6</v>
      </c>
      <c r="D3053">
        <v>679</v>
      </c>
      <c r="E3053">
        <v>644</v>
      </c>
      <c r="F3053" t="s">
        <v>2891</v>
      </c>
      <c r="G3053">
        <v>2.0400000000000001E-2</v>
      </c>
    </row>
    <row r="3054" spans="1:7" x14ac:dyDescent="0.35">
      <c r="A3054" s="1">
        <v>42554</v>
      </c>
      <c r="B3054">
        <v>661.6</v>
      </c>
      <c r="C3054">
        <v>698.1</v>
      </c>
      <c r="D3054">
        <v>701.5</v>
      </c>
      <c r="E3054">
        <v>644.6</v>
      </c>
      <c r="F3054" t="s">
        <v>2892</v>
      </c>
      <c r="G3054">
        <v>-5.2200000000000003E-2</v>
      </c>
    </row>
    <row r="3055" spans="1:7" x14ac:dyDescent="0.35">
      <c r="A3055" s="1">
        <v>42553</v>
      </c>
      <c r="B3055">
        <v>698.1</v>
      </c>
      <c r="C3055">
        <v>674.6</v>
      </c>
      <c r="D3055">
        <v>700.5</v>
      </c>
      <c r="E3055">
        <v>671.5</v>
      </c>
      <c r="F3055" t="s">
        <v>2893</v>
      </c>
      <c r="G3055">
        <v>3.4799999999999998E-2</v>
      </c>
    </row>
    <row r="3056" spans="1:7" x14ac:dyDescent="0.35">
      <c r="A3056" s="1">
        <v>42552</v>
      </c>
      <c r="B3056">
        <v>674.6</v>
      </c>
      <c r="C3056">
        <v>670</v>
      </c>
      <c r="D3056">
        <v>685.1</v>
      </c>
      <c r="E3056">
        <v>661.1</v>
      </c>
      <c r="F3056" t="s">
        <v>2482</v>
      </c>
      <c r="G3056">
        <v>6.7999999999999996E-3</v>
      </c>
    </row>
    <row r="3057" spans="1:7" x14ac:dyDescent="0.35">
      <c r="A3057" s="1">
        <v>42551</v>
      </c>
      <c r="B3057">
        <v>670</v>
      </c>
      <c r="C3057">
        <v>636.5</v>
      </c>
      <c r="D3057">
        <v>673</v>
      </c>
      <c r="E3057">
        <v>631.20000000000005</v>
      </c>
      <c r="F3057" t="s">
        <v>2894</v>
      </c>
      <c r="G3057">
        <v>5.2600000000000001E-2</v>
      </c>
    </row>
    <row r="3058" spans="1:7" x14ac:dyDescent="0.35">
      <c r="A3058" s="1">
        <v>42550</v>
      </c>
      <c r="B3058">
        <v>636.5</v>
      </c>
      <c r="C3058">
        <v>644.9</v>
      </c>
      <c r="D3058">
        <v>645.9</v>
      </c>
      <c r="E3058">
        <v>621.79999999999995</v>
      </c>
      <c r="F3058" t="s">
        <v>2895</v>
      </c>
      <c r="G3058">
        <v>-1.29E-2</v>
      </c>
    </row>
    <row r="3059" spans="1:7" x14ac:dyDescent="0.35">
      <c r="A3059" s="1">
        <v>42549</v>
      </c>
      <c r="B3059">
        <v>644.9</v>
      </c>
      <c r="C3059">
        <v>644.70000000000005</v>
      </c>
      <c r="D3059">
        <v>659.3</v>
      </c>
      <c r="E3059">
        <v>634.29999999999995</v>
      </c>
      <c r="F3059" t="s">
        <v>2896</v>
      </c>
      <c r="G3059">
        <v>4.0000000000000002E-4</v>
      </c>
    </row>
    <row r="3060" spans="1:7" x14ac:dyDescent="0.35">
      <c r="A3060" s="1">
        <v>42548</v>
      </c>
      <c r="B3060">
        <v>644.70000000000005</v>
      </c>
      <c r="C3060">
        <v>625.4</v>
      </c>
      <c r="D3060">
        <v>650.29999999999995</v>
      </c>
      <c r="E3060">
        <v>615.20000000000005</v>
      </c>
      <c r="F3060" t="s">
        <v>482</v>
      </c>
      <c r="G3060">
        <v>3.0800000000000001E-2</v>
      </c>
    </row>
    <row r="3061" spans="1:7" x14ac:dyDescent="0.35">
      <c r="A3061" s="1">
        <v>42547</v>
      </c>
      <c r="B3061">
        <v>625.4</v>
      </c>
      <c r="C3061">
        <v>663.5</v>
      </c>
      <c r="D3061">
        <v>665.2</v>
      </c>
      <c r="E3061">
        <v>609.9</v>
      </c>
      <c r="F3061" t="s">
        <v>2897</v>
      </c>
      <c r="G3061">
        <v>-5.74E-2</v>
      </c>
    </row>
    <row r="3062" spans="1:7" x14ac:dyDescent="0.35">
      <c r="A3062" s="1">
        <v>42546</v>
      </c>
      <c r="B3062">
        <v>663.5</v>
      </c>
      <c r="C3062">
        <v>656.9</v>
      </c>
      <c r="D3062">
        <v>688.1</v>
      </c>
      <c r="E3062">
        <v>640.79999999999995</v>
      </c>
      <c r="F3062" t="s">
        <v>196</v>
      </c>
      <c r="G3062">
        <v>1.01E-2</v>
      </c>
    </row>
    <row r="3063" spans="1:7" x14ac:dyDescent="0.35">
      <c r="A3063" s="1">
        <v>42545</v>
      </c>
      <c r="B3063">
        <v>656.9</v>
      </c>
      <c r="C3063">
        <v>620.79999999999995</v>
      </c>
      <c r="D3063">
        <v>687.4</v>
      </c>
      <c r="E3063">
        <v>616.4</v>
      </c>
      <c r="F3063" t="s">
        <v>2898</v>
      </c>
      <c r="G3063">
        <v>5.8099999999999999E-2</v>
      </c>
    </row>
    <row r="3064" spans="1:7" x14ac:dyDescent="0.35">
      <c r="A3064" s="1">
        <v>42544</v>
      </c>
      <c r="B3064">
        <v>620.79999999999995</v>
      </c>
      <c r="C3064">
        <v>590.6</v>
      </c>
      <c r="D3064">
        <v>629.5</v>
      </c>
      <c r="E3064">
        <v>539.29999999999995</v>
      </c>
      <c r="F3064" t="s">
        <v>2899</v>
      </c>
      <c r="G3064">
        <v>5.1299999999999998E-2</v>
      </c>
    </row>
    <row r="3065" spans="1:7" x14ac:dyDescent="0.35">
      <c r="A3065" s="1">
        <v>42543</v>
      </c>
      <c r="B3065">
        <v>590.6</v>
      </c>
      <c r="C3065">
        <v>667.4</v>
      </c>
      <c r="D3065">
        <v>677.8</v>
      </c>
      <c r="E3065">
        <v>586.6</v>
      </c>
      <c r="F3065" t="s">
        <v>2900</v>
      </c>
      <c r="G3065">
        <v>-0.11509999999999999</v>
      </c>
    </row>
    <row r="3066" spans="1:7" x14ac:dyDescent="0.35">
      <c r="A3066" s="1">
        <v>42542</v>
      </c>
      <c r="B3066">
        <v>667.4</v>
      </c>
      <c r="C3066">
        <v>734</v>
      </c>
      <c r="D3066">
        <v>732.2</v>
      </c>
      <c r="E3066">
        <v>626</v>
      </c>
      <c r="F3066" t="s">
        <v>2901</v>
      </c>
      <c r="G3066">
        <v>-9.0700000000000003E-2</v>
      </c>
    </row>
    <row r="3067" spans="1:7" x14ac:dyDescent="0.35">
      <c r="A3067" s="1">
        <v>42541</v>
      </c>
      <c r="B3067">
        <v>734</v>
      </c>
      <c r="C3067">
        <v>761</v>
      </c>
      <c r="D3067">
        <v>764.6</v>
      </c>
      <c r="E3067">
        <v>717.4</v>
      </c>
      <c r="F3067" t="s">
        <v>2902</v>
      </c>
      <c r="G3067">
        <v>-3.56E-2</v>
      </c>
    </row>
    <row r="3068" spans="1:7" x14ac:dyDescent="0.35">
      <c r="A3068" s="1">
        <v>42540</v>
      </c>
      <c r="B3068">
        <v>761</v>
      </c>
      <c r="C3068">
        <v>753.8</v>
      </c>
      <c r="D3068">
        <v>765.1</v>
      </c>
      <c r="E3068">
        <v>740.4</v>
      </c>
      <c r="F3068" t="s">
        <v>2903</v>
      </c>
      <c r="G3068">
        <v>9.5999999999999992E-3</v>
      </c>
    </row>
    <row r="3069" spans="1:7" x14ac:dyDescent="0.35">
      <c r="A3069" s="1">
        <v>42539</v>
      </c>
      <c r="B3069">
        <v>753.8</v>
      </c>
      <c r="C3069">
        <v>743.9</v>
      </c>
      <c r="D3069">
        <v>776</v>
      </c>
      <c r="E3069">
        <v>727.1</v>
      </c>
      <c r="F3069" t="s">
        <v>2904</v>
      </c>
      <c r="G3069">
        <v>1.3299999999999999E-2</v>
      </c>
    </row>
    <row r="3070" spans="1:7" x14ac:dyDescent="0.35">
      <c r="A3070" s="1">
        <v>42538</v>
      </c>
      <c r="B3070">
        <v>743.9</v>
      </c>
      <c r="C3070">
        <v>761.2</v>
      </c>
      <c r="D3070">
        <v>771.9</v>
      </c>
      <c r="E3070">
        <v>704.2</v>
      </c>
      <c r="F3070" t="s">
        <v>2905</v>
      </c>
      <c r="G3070">
        <v>-2.2700000000000001E-2</v>
      </c>
    </row>
    <row r="3071" spans="1:7" x14ac:dyDescent="0.35">
      <c r="A3071" s="1">
        <v>42537</v>
      </c>
      <c r="B3071">
        <v>761.2</v>
      </c>
      <c r="C3071">
        <v>690.8</v>
      </c>
      <c r="D3071">
        <v>769.7</v>
      </c>
      <c r="E3071">
        <v>687.4</v>
      </c>
      <c r="F3071" t="s">
        <v>2906</v>
      </c>
      <c r="G3071">
        <v>0.10199999999999999</v>
      </c>
    </row>
    <row r="3072" spans="1:7" x14ac:dyDescent="0.35">
      <c r="A3072" s="1">
        <v>42536</v>
      </c>
      <c r="B3072">
        <v>690.8</v>
      </c>
      <c r="C3072">
        <v>685.1</v>
      </c>
      <c r="D3072">
        <v>695.1</v>
      </c>
      <c r="E3072">
        <v>670.5</v>
      </c>
      <c r="F3072" t="s">
        <v>2454</v>
      </c>
      <c r="G3072">
        <v>8.2000000000000007E-3</v>
      </c>
    </row>
    <row r="3073" spans="1:7" x14ac:dyDescent="0.35">
      <c r="A3073" s="1">
        <v>42535</v>
      </c>
      <c r="B3073">
        <v>685.1</v>
      </c>
      <c r="C3073">
        <v>700.1</v>
      </c>
      <c r="D3073">
        <v>702.5</v>
      </c>
      <c r="E3073">
        <v>654.70000000000005</v>
      </c>
      <c r="F3073" t="s">
        <v>2907</v>
      </c>
      <c r="G3073">
        <v>-2.1299999999999999E-2</v>
      </c>
    </row>
    <row r="3074" spans="1:7" x14ac:dyDescent="0.35">
      <c r="A3074" s="1">
        <v>42534</v>
      </c>
      <c r="B3074">
        <v>700.1</v>
      </c>
      <c r="C3074">
        <v>666.5</v>
      </c>
      <c r="D3074">
        <v>718.2</v>
      </c>
      <c r="E3074">
        <v>652.79999999999995</v>
      </c>
      <c r="F3074" t="s">
        <v>2908</v>
      </c>
      <c r="G3074">
        <v>5.0299999999999997E-2</v>
      </c>
    </row>
    <row r="3075" spans="1:7" x14ac:dyDescent="0.35">
      <c r="A3075" s="1">
        <v>42533</v>
      </c>
      <c r="B3075">
        <v>666.5</v>
      </c>
      <c r="C3075">
        <v>591.6</v>
      </c>
      <c r="D3075">
        <v>683.8</v>
      </c>
      <c r="E3075">
        <v>592.79999999999995</v>
      </c>
      <c r="F3075" t="s">
        <v>2909</v>
      </c>
      <c r="G3075">
        <v>0.12670000000000001</v>
      </c>
    </row>
    <row r="3076" spans="1:7" x14ac:dyDescent="0.35">
      <c r="A3076" s="1">
        <v>42532</v>
      </c>
      <c r="B3076">
        <v>591.6</v>
      </c>
      <c r="C3076">
        <v>577.9</v>
      </c>
      <c r="D3076">
        <v>592.6</v>
      </c>
      <c r="E3076">
        <v>576.29999999999995</v>
      </c>
      <c r="F3076" t="s">
        <v>2910</v>
      </c>
      <c r="G3076">
        <v>2.3699999999999999E-2</v>
      </c>
    </row>
    <row r="3077" spans="1:7" x14ac:dyDescent="0.35">
      <c r="A3077" s="1">
        <v>42531</v>
      </c>
      <c r="B3077">
        <v>577.9</v>
      </c>
      <c r="C3077">
        <v>574.70000000000005</v>
      </c>
      <c r="D3077">
        <v>579.29999999999995</v>
      </c>
      <c r="E3077">
        <v>571.1</v>
      </c>
      <c r="F3077" t="s">
        <v>2911</v>
      </c>
      <c r="G3077">
        <v>5.5999999999999999E-3</v>
      </c>
    </row>
    <row r="3078" spans="1:7" x14ac:dyDescent="0.35">
      <c r="A3078" s="1">
        <v>42530</v>
      </c>
      <c r="B3078">
        <v>574.70000000000005</v>
      </c>
      <c r="C3078">
        <v>580.5</v>
      </c>
      <c r="D3078">
        <v>580.70000000000005</v>
      </c>
      <c r="E3078">
        <v>569.29999999999995</v>
      </c>
      <c r="F3078" t="s">
        <v>2912</v>
      </c>
      <c r="G3078">
        <v>-0.01</v>
      </c>
    </row>
    <row r="3079" spans="1:7" x14ac:dyDescent="0.35">
      <c r="A3079" s="1">
        <v>42529</v>
      </c>
      <c r="B3079">
        <v>580.5</v>
      </c>
      <c r="C3079">
        <v>575.6</v>
      </c>
      <c r="D3079">
        <v>582.4</v>
      </c>
      <c r="E3079">
        <v>567.79999999999995</v>
      </c>
      <c r="F3079" t="s">
        <v>2913</v>
      </c>
      <c r="G3079">
        <v>8.6E-3</v>
      </c>
    </row>
    <row r="3080" spans="1:7" x14ac:dyDescent="0.35">
      <c r="A3080" s="1">
        <v>42528</v>
      </c>
      <c r="B3080">
        <v>575.6</v>
      </c>
      <c r="C3080">
        <v>583.6</v>
      </c>
      <c r="D3080">
        <v>591.29999999999995</v>
      </c>
      <c r="E3080">
        <v>543.6</v>
      </c>
      <c r="F3080" t="s">
        <v>859</v>
      </c>
      <c r="G3080">
        <v>-1.37E-2</v>
      </c>
    </row>
    <row r="3081" spans="1:7" x14ac:dyDescent="0.35">
      <c r="A3081" s="1">
        <v>42527</v>
      </c>
      <c r="B3081">
        <v>583.6</v>
      </c>
      <c r="C3081">
        <v>574.9</v>
      </c>
      <c r="D3081">
        <v>586.70000000000005</v>
      </c>
      <c r="E3081">
        <v>571.70000000000005</v>
      </c>
      <c r="F3081" t="s">
        <v>2914</v>
      </c>
      <c r="G3081">
        <v>1.5100000000000001E-2</v>
      </c>
    </row>
    <row r="3082" spans="1:7" x14ac:dyDescent="0.35">
      <c r="A3082" s="1">
        <v>42526</v>
      </c>
      <c r="B3082">
        <v>574.9</v>
      </c>
      <c r="C3082">
        <v>572</v>
      </c>
      <c r="D3082">
        <v>583.6</v>
      </c>
      <c r="E3082">
        <v>567.79999999999995</v>
      </c>
      <c r="F3082" t="s">
        <v>2915</v>
      </c>
      <c r="G3082">
        <v>5.1999999999999998E-3</v>
      </c>
    </row>
    <row r="3083" spans="1:7" x14ac:dyDescent="0.35">
      <c r="A3083" s="1">
        <v>42525</v>
      </c>
      <c r="B3083">
        <v>572</v>
      </c>
      <c r="C3083">
        <v>567</v>
      </c>
      <c r="D3083">
        <v>592.70000000000005</v>
      </c>
      <c r="E3083">
        <v>560.9</v>
      </c>
      <c r="F3083" t="s">
        <v>2916</v>
      </c>
      <c r="G3083">
        <v>8.6999999999999994E-3</v>
      </c>
    </row>
    <row r="3084" spans="1:7" x14ac:dyDescent="0.35">
      <c r="A3084" s="1">
        <v>42524</v>
      </c>
      <c r="B3084">
        <v>567</v>
      </c>
      <c r="C3084">
        <v>537.1</v>
      </c>
      <c r="D3084">
        <v>573.70000000000005</v>
      </c>
      <c r="E3084">
        <v>534.29999999999995</v>
      </c>
      <c r="F3084" t="s">
        <v>2917</v>
      </c>
      <c r="G3084">
        <v>5.57E-2</v>
      </c>
    </row>
    <row r="3085" spans="1:7" x14ac:dyDescent="0.35">
      <c r="A3085" s="1">
        <v>42523</v>
      </c>
      <c r="B3085">
        <v>537.1</v>
      </c>
      <c r="C3085">
        <v>537.4</v>
      </c>
      <c r="D3085">
        <v>541.5</v>
      </c>
      <c r="E3085">
        <v>530.5</v>
      </c>
      <c r="F3085" t="s">
        <v>2918</v>
      </c>
      <c r="G3085">
        <v>-5.9999999999999995E-4</v>
      </c>
    </row>
    <row r="3086" spans="1:7" x14ac:dyDescent="0.35">
      <c r="A3086" s="1">
        <v>42522</v>
      </c>
      <c r="B3086">
        <v>537.4</v>
      </c>
      <c r="C3086">
        <v>528.9</v>
      </c>
      <c r="D3086">
        <v>542.29999999999995</v>
      </c>
      <c r="E3086">
        <v>521.29999999999995</v>
      </c>
      <c r="F3086" t="s">
        <v>2919</v>
      </c>
      <c r="G3086">
        <v>1.6E-2</v>
      </c>
    </row>
    <row r="3087" spans="1:7" x14ac:dyDescent="0.35">
      <c r="A3087" s="1">
        <v>42521</v>
      </c>
      <c r="B3087">
        <v>528.9</v>
      </c>
      <c r="C3087">
        <v>532.29999999999995</v>
      </c>
      <c r="D3087">
        <v>546.9</v>
      </c>
      <c r="E3087">
        <v>513.20000000000005</v>
      </c>
      <c r="F3087" t="s">
        <v>2920</v>
      </c>
      <c r="G3087">
        <v>-6.3E-3</v>
      </c>
    </row>
    <row r="3088" spans="1:7" x14ac:dyDescent="0.35">
      <c r="A3088" s="1">
        <v>42520</v>
      </c>
      <c r="B3088">
        <v>532.29999999999995</v>
      </c>
      <c r="C3088">
        <v>516</v>
      </c>
      <c r="D3088">
        <v>544.20000000000005</v>
      </c>
      <c r="E3088">
        <v>512.79999999999995</v>
      </c>
      <c r="F3088" t="s">
        <v>2921</v>
      </c>
      <c r="G3088">
        <v>3.1399999999999997E-2</v>
      </c>
    </row>
    <row r="3089" spans="1:7" x14ac:dyDescent="0.35">
      <c r="A3089" s="1">
        <v>42519</v>
      </c>
      <c r="B3089">
        <v>516</v>
      </c>
      <c r="C3089">
        <v>524.20000000000005</v>
      </c>
      <c r="D3089">
        <v>548</v>
      </c>
      <c r="E3089">
        <v>493.2</v>
      </c>
      <c r="F3089" t="s">
        <v>2922</v>
      </c>
      <c r="G3089">
        <v>-1.5599999999999999E-2</v>
      </c>
    </row>
    <row r="3090" spans="1:7" x14ac:dyDescent="0.35">
      <c r="A3090" s="1">
        <v>42518</v>
      </c>
      <c r="B3090">
        <v>524.20000000000005</v>
      </c>
      <c r="C3090">
        <v>474</v>
      </c>
      <c r="D3090">
        <v>531.79999999999995</v>
      </c>
      <c r="E3090">
        <v>467</v>
      </c>
      <c r="F3090" t="s">
        <v>2923</v>
      </c>
      <c r="G3090">
        <v>0.10580000000000001</v>
      </c>
    </row>
    <row r="3091" spans="1:7" x14ac:dyDescent="0.35">
      <c r="A3091" s="1">
        <v>42517</v>
      </c>
      <c r="B3091">
        <v>474</v>
      </c>
      <c r="C3091">
        <v>453.3</v>
      </c>
      <c r="D3091">
        <v>479.2</v>
      </c>
      <c r="E3091">
        <v>452.7</v>
      </c>
      <c r="F3091" t="s">
        <v>2924</v>
      </c>
      <c r="G3091">
        <v>4.58E-2</v>
      </c>
    </row>
    <row r="3092" spans="1:7" x14ac:dyDescent="0.35">
      <c r="A3092" s="1">
        <v>42516</v>
      </c>
      <c r="B3092">
        <v>453.3</v>
      </c>
      <c r="C3092">
        <v>449.8</v>
      </c>
      <c r="D3092">
        <v>454.3</v>
      </c>
      <c r="E3092">
        <v>447.7</v>
      </c>
      <c r="F3092" t="s">
        <v>2925</v>
      </c>
      <c r="G3092">
        <v>7.7999999999999996E-3</v>
      </c>
    </row>
    <row r="3093" spans="1:7" x14ac:dyDescent="0.35">
      <c r="A3093" s="1">
        <v>42515</v>
      </c>
      <c r="B3093">
        <v>449.8</v>
      </c>
      <c r="C3093">
        <v>446.1</v>
      </c>
      <c r="D3093">
        <v>451.2</v>
      </c>
      <c r="E3093">
        <v>445.4</v>
      </c>
      <c r="F3093" t="s">
        <v>2925</v>
      </c>
      <c r="G3093">
        <v>8.2000000000000007E-3</v>
      </c>
    </row>
    <row r="3094" spans="1:7" x14ac:dyDescent="0.35">
      <c r="A3094" s="1">
        <v>42514</v>
      </c>
      <c r="B3094">
        <v>446.1</v>
      </c>
      <c r="C3094">
        <v>443.7</v>
      </c>
      <c r="D3094">
        <v>447.9</v>
      </c>
      <c r="E3094">
        <v>442</v>
      </c>
      <c r="F3094" t="s">
        <v>2713</v>
      </c>
      <c r="G3094">
        <v>5.4999999999999997E-3</v>
      </c>
    </row>
    <row r="3095" spans="1:7" x14ac:dyDescent="0.35">
      <c r="A3095" s="1">
        <v>42513</v>
      </c>
      <c r="B3095">
        <v>443.7</v>
      </c>
      <c r="C3095">
        <v>439.6</v>
      </c>
      <c r="D3095">
        <v>445</v>
      </c>
      <c r="E3095">
        <v>438.2</v>
      </c>
      <c r="F3095" t="s">
        <v>2926</v>
      </c>
      <c r="G3095">
        <v>9.2999999999999992E-3</v>
      </c>
    </row>
    <row r="3096" spans="1:7" x14ac:dyDescent="0.35">
      <c r="A3096" s="1">
        <v>42512</v>
      </c>
      <c r="B3096">
        <v>439.6</v>
      </c>
      <c r="C3096">
        <v>443.6</v>
      </c>
      <c r="D3096">
        <v>444.2</v>
      </c>
      <c r="E3096">
        <v>436.9</v>
      </c>
      <c r="F3096" t="s">
        <v>2927</v>
      </c>
      <c r="G3096">
        <v>-9.1000000000000004E-3</v>
      </c>
    </row>
    <row r="3097" spans="1:7" x14ac:dyDescent="0.35">
      <c r="A3097" s="1">
        <v>42511</v>
      </c>
      <c r="B3097">
        <v>443.6</v>
      </c>
      <c r="C3097">
        <v>442.1</v>
      </c>
      <c r="D3097">
        <v>445.2</v>
      </c>
      <c r="E3097">
        <v>439.7</v>
      </c>
      <c r="F3097" t="s">
        <v>2928</v>
      </c>
      <c r="G3097">
        <v>3.5000000000000001E-3</v>
      </c>
    </row>
    <row r="3098" spans="1:7" x14ac:dyDescent="0.35">
      <c r="A3098" s="1">
        <v>42510</v>
      </c>
      <c r="B3098">
        <v>442.1</v>
      </c>
      <c r="C3098">
        <v>442.7</v>
      </c>
      <c r="D3098">
        <v>447.8</v>
      </c>
      <c r="E3098">
        <v>435.4</v>
      </c>
      <c r="F3098" t="s">
        <v>2929</v>
      </c>
      <c r="G3098">
        <v>-1.1999999999999999E-3</v>
      </c>
    </row>
    <row r="3099" spans="1:7" x14ac:dyDescent="0.35">
      <c r="A3099" s="1">
        <v>42509</v>
      </c>
      <c r="B3099">
        <v>442.7</v>
      </c>
      <c r="C3099">
        <v>454.2</v>
      </c>
      <c r="D3099">
        <v>455.2</v>
      </c>
      <c r="E3099">
        <v>441.1</v>
      </c>
      <c r="F3099" t="s">
        <v>2930</v>
      </c>
      <c r="G3099">
        <v>-2.5499999999999998E-2</v>
      </c>
    </row>
    <row r="3100" spans="1:7" x14ac:dyDescent="0.35">
      <c r="A3100" s="1">
        <v>42508</v>
      </c>
      <c r="B3100">
        <v>454.2</v>
      </c>
      <c r="C3100">
        <v>453.3</v>
      </c>
      <c r="D3100">
        <v>456.6</v>
      </c>
      <c r="E3100">
        <v>452.4</v>
      </c>
      <c r="F3100" t="s">
        <v>2931</v>
      </c>
      <c r="G3100">
        <v>2.0999999999999999E-3</v>
      </c>
    </row>
    <row r="3101" spans="1:7" x14ac:dyDescent="0.35">
      <c r="A3101" s="1">
        <v>42507</v>
      </c>
      <c r="B3101">
        <v>453.3</v>
      </c>
      <c r="C3101">
        <v>454.9</v>
      </c>
      <c r="D3101">
        <v>456.3</v>
      </c>
      <c r="E3101">
        <v>451.7</v>
      </c>
      <c r="F3101" t="s">
        <v>2932</v>
      </c>
      <c r="G3101">
        <v>-3.5999999999999999E-3</v>
      </c>
    </row>
    <row r="3102" spans="1:7" x14ac:dyDescent="0.35">
      <c r="A3102" s="1">
        <v>42506</v>
      </c>
      <c r="B3102">
        <v>454.9</v>
      </c>
      <c r="C3102">
        <v>458.1</v>
      </c>
      <c r="D3102">
        <v>459.6</v>
      </c>
      <c r="E3102">
        <v>450.7</v>
      </c>
      <c r="F3102" t="s">
        <v>2933</v>
      </c>
      <c r="G3102">
        <v>-7.1000000000000004E-3</v>
      </c>
    </row>
    <row r="3103" spans="1:7" x14ac:dyDescent="0.35">
      <c r="A3103" s="1">
        <v>42505</v>
      </c>
      <c r="B3103">
        <v>458.1</v>
      </c>
      <c r="C3103">
        <v>456.4</v>
      </c>
      <c r="D3103">
        <v>460.3</v>
      </c>
      <c r="E3103">
        <v>455</v>
      </c>
      <c r="F3103" t="s">
        <v>2934</v>
      </c>
      <c r="G3103">
        <v>3.7000000000000002E-3</v>
      </c>
    </row>
    <row r="3104" spans="1:7" x14ac:dyDescent="0.35">
      <c r="A3104" s="1">
        <v>42504</v>
      </c>
      <c r="B3104">
        <v>456.4</v>
      </c>
      <c r="C3104">
        <v>455.4</v>
      </c>
      <c r="D3104">
        <v>457.7</v>
      </c>
      <c r="E3104">
        <v>453.6</v>
      </c>
      <c r="F3104" t="s">
        <v>2935</v>
      </c>
      <c r="G3104">
        <v>2.3E-3</v>
      </c>
    </row>
    <row r="3105" spans="1:7" x14ac:dyDescent="0.35">
      <c r="A3105" s="1">
        <v>42503</v>
      </c>
      <c r="B3105">
        <v>455.4</v>
      </c>
      <c r="C3105">
        <v>454.4</v>
      </c>
      <c r="D3105">
        <v>457.2</v>
      </c>
      <c r="E3105">
        <v>451.5</v>
      </c>
      <c r="F3105" t="s">
        <v>2936</v>
      </c>
      <c r="G3105">
        <v>2.2000000000000001E-3</v>
      </c>
    </row>
    <row r="3106" spans="1:7" x14ac:dyDescent="0.35">
      <c r="A3106" s="1">
        <v>42502</v>
      </c>
      <c r="B3106">
        <v>454.4</v>
      </c>
      <c r="C3106">
        <v>452.5</v>
      </c>
      <c r="D3106">
        <v>455.3</v>
      </c>
      <c r="E3106">
        <v>448.4</v>
      </c>
      <c r="F3106" t="s">
        <v>89</v>
      </c>
      <c r="G3106">
        <v>4.3E-3</v>
      </c>
    </row>
    <row r="3107" spans="1:7" x14ac:dyDescent="0.35">
      <c r="A3107" s="1">
        <v>42501</v>
      </c>
      <c r="B3107">
        <v>452.5</v>
      </c>
      <c r="C3107">
        <v>449.4</v>
      </c>
      <c r="D3107">
        <v>456.1</v>
      </c>
      <c r="E3107">
        <v>449.6</v>
      </c>
      <c r="F3107" t="s">
        <v>2937</v>
      </c>
      <c r="G3107">
        <v>7.0000000000000001E-3</v>
      </c>
    </row>
    <row r="3108" spans="1:7" x14ac:dyDescent="0.35">
      <c r="A3108" s="1">
        <v>42500</v>
      </c>
      <c r="B3108">
        <v>449.4</v>
      </c>
      <c r="C3108">
        <v>460.4</v>
      </c>
      <c r="D3108">
        <v>462.1</v>
      </c>
      <c r="E3108">
        <v>446.8</v>
      </c>
      <c r="F3108" t="s">
        <v>2938</v>
      </c>
      <c r="G3108">
        <v>-2.41E-2</v>
      </c>
    </row>
    <row r="3109" spans="1:7" x14ac:dyDescent="0.35">
      <c r="A3109" s="1">
        <v>42499</v>
      </c>
      <c r="B3109">
        <v>460.4</v>
      </c>
      <c r="C3109">
        <v>457.9</v>
      </c>
      <c r="D3109">
        <v>464.2</v>
      </c>
      <c r="E3109">
        <v>455.4</v>
      </c>
      <c r="F3109" t="s">
        <v>2939</v>
      </c>
      <c r="G3109">
        <v>5.5999999999999999E-3</v>
      </c>
    </row>
    <row r="3110" spans="1:7" x14ac:dyDescent="0.35">
      <c r="A3110" s="1">
        <v>42498</v>
      </c>
      <c r="B3110">
        <v>457.9</v>
      </c>
      <c r="C3110">
        <v>458.5</v>
      </c>
      <c r="D3110">
        <v>460.2</v>
      </c>
      <c r="E3110">
        <v>454.9</v>
      </c>
      <c r="F3110" t="s">
        <v>2773</v>
      </c>
      <c r="G3110">
        <v>-1.2999999999999999E-3</v>
      </c>
    </row>
    <row r="3111" spans="1:7" x14ac:dyDescent="0.35">
      <c r="A3111" s="1">
        <v>42497</v>
      </c>
      <c r="B3111">
        <v>458.5</v>
      </c>
      <c r="C3111">
        <v>459.6</v>
      </c>
      <c r="D3111">
        <v>460.6</v>
      </c>
      <c r="E3111">
        <v>454.6</v>
      </c>
      <c r="F3111" t="s">
        <v>2704</v>
      </c>
      <c r="G3111">
        <v>-2.3999999999999998E-3</v>
      </c>
    </row>
    <row r="3112" spans="1:7" x14ac:dyDescent="0.35">
      <c r="A3112" s="1">
        <v>42496</v>
      </c>
      <c r="B3112">
        <v>459.6</v>
      </c>
      <c r="C3112">
        <v>448.1</v>
      </c>
      <c r="D3112">
        <v>461.5</v>
      </c>
      <c r="E3112">
        <v>445.7</v>
      </c>
      <c r="F3112" t="s">
        <v>2940</v>
      </c>
      <c r="G3112">
        <v>2.5600000000000001E-2</v>
      </c>
    </row>
    <row r="3113" spans="1:7" x14ac:dyDescent="0.35">
      <c r="A3113" s="1">
        <v>42495</v>
      </c>
      <c r="B3113">
        <v>448.1</v>
      </c>
      <c r="C3113">
        <v>445.8</v>
      </c>
      <c r="D3113">
        <v>449.2</v>
      </c>
      <c r="E3113">
        <v>444.4</v>
      </c>
      <c r="F3113" t="s">
        <v>2941</v>
      </c>
      <c r="G3113">
        <v>5.1000000000000004E-3</v>
      </c>
    </row>
    <row r="3114" spans="1:7" x14ac:dyDescent="0.35">
      <c r="A3114" s="1">
        <v>42494</v>
      </c>
      <c r="B3114">
        <v>445.8</v>
      </c>
      <c r="C3114">
        <v>450.3</v>
      </c>
      <c r="D3114">
        <v>450.9</v>
      </c>
      <c r="E3114">
        <v>444.2</v>
      </c>
      <c r="F3114" t="s">
        <v>2942</v>
      </c>
      <c r="G3114">
        <v>-9.9000000000000008E-3</v>
      </c>
    </row>
    <row r="3115" spans="1:7" x14ac:dyDescent="0.35">
      <c r="A3115" s="1">
        <v>42493</v>
      </c>
      <c r="B3115">
        <v>450.3</v>
      </c>
      <c r="C3115">
        <v>444.2</v>
      </c>
      <c r="D3115">
        <v>451.5</v>
      </c>
      <c r="E3115">
        <v>441.5</v>
      </c>
      <c r="F3115" t="s">
        <v>545</v>
      </c>
      <c r="G3115">
        <v>1.37E-2</v>
      </c>
    </row>
    <row r="3116" spans="1:7" x14ac:dyDescent="0.35">
      <c r="A3116" s="1">
        <v>42492</v>
      </c>
      <c r="B3116">
        <v>444.2</v>
      </c>
      <c r="C3116">
        <v>452.2</v>
      </c>
      <c r="D3116">
        <v>453.9</v>
      </c>
      <c r="E3116">
        <v>440.2</v>
      </c>
      <c r="F3116" t="s">
        <v>2943</v>
      </c>
      <c r="G3116">
        <v>-1.78E-2</v>
      </c>
    </row>
    <row r="3117" spans="1:7" x14ac:dyDescent="0.35">
      <c r="A3117" s="1">
        <v>42491</v>
      </c>
      <c r="B3117">
        <v>452.2</v>
      </c>
      <c r="C3117">
        <v>448.5</v>
      </c>
      <c r="D3117">
        <v>454.2</v>
      </c>
      <c r="E3117">
        <v>447.5</v>
      </c>
      <c r="F3117" t="s">
        <v>2944</v>
      </c>
      <c r="G3117">
        <v>8.3000000000000001E-3</v>
      </c>
    </row>
    <row r="3118" spans="1:7" x14ac:dyDescent="0.35">
      <c r="A3118" s="1">
        <v>42490</v>
      </c>
      <c r="B3118">
        <v>448.5</v>
      </c>
      <c r="C3118">
        <v>455</v>
      </c>
      <c r="D3118">
        <v>456.9</v>
      </c>
      <c r="E3118">
        <v>446.6</v>
      </c>
      <c r="F3118" t="s">
        <v>2945</v>
      </c>
      <c r="G3118">
        <v>-1.4200000000000001E-2</v>
      </c>
    </row>
    <row r="3119" spans="1:7" x14ac:dyDescent="0.35">
      <c r="A3119" s="1">
        <v>42489</v>
      </c>
      <c r="B3119">
        <v>455</v>
      </c>
      <c r="C3119">
        <v>448.5</v>
      </c>
      <c r="D3119">
        <v>456.3</v>
      </c>
      <c r="E3119">
        <v>445.2</v>
      </c>
      <c r="F3119" t="s">
        <v>2946</v>
      </c>
      <c r="G3119">
        <v>1.4500000000000001E-2</v>
      </c>
    </row>
    <row r="3120" spans="1:7" x14ac:dyDescent="0.35">
      <c r="A3120" s="1">
        <v>42488</v>
      </c>
      <c r="B3120">
        <v>448.5</v>
      </c>
      <c r="C3120">
        <v>447</v>
      </c>
      <c r="D3120">
        <v>450.1</v>
      </c>
      <c r="E3120">
        <v>433.9</v>
      </c>
      <c r="F3120" t="s">
        <v>2947</v>
      </c>
      <c r="G3120">
        <v>3.3E-3</v>
      </c>
    </row>
    <row r="3121" spans="1:7" x14ac:dyDescent="0.35">
      <c r="A3121" s="1">
        <v>42487</v>
      </c>
      <c r="B3121">
        <v>447</v>
      </c>
      <c r="C3121">
        <v>466</v>
      </c>
      <c r="D3121">
        <v>467.9</v>
      </c>
      <c r="E3121">
        <v>444.6</v>
      </c>
      <c r="F3121" t="s">
        <v>489</v>
      </c>
      <c r="G3121">
        <v>-4.0800000000000003E-2</v>
      </c>
    </row>
    <row r="3122" spans="1:7" x14ac:dyDescent="0.35">
      <c r="A3122" s="1">
        <v>42486</v>
      </c>
      <c r="B3122">
        <v>466</v>
      </c>
      <c r="C3122">
        <v>461.7</v>
      </c>
      <c r="D3122">
        <v>468.9</v>
      </c>
      <c r="E3122">
        <v>459.2</v>
      </c>
      <c r="F3122" t="s">
        <v>2948</v>
      </c>
      <c r="G3122">
        <v>9.1999999999999998E-3</v>
      </c>
    </row>
    <row r="3123" spans="1:7" x14ac:dyDescent="0.35">
      <c r="A3123" s="1">
        <v>42485</v>
      </c>
      <c r="B3123">
        <v>461.7</v>
      </c>
      <c r="C3123">
        <v>457.6</v>
      </c>
      <c r="D3123">
        <v>466.2</v>
      </c>
      <c r="E3123">
        <v>451.8</v>
      </c>
      <c r="F3123" t="s">
        <v>2949</v>
      </c>
      <c r="G3123">
        <v>9.1000000000000004E-3</v>
      </c>
    </row>
    <row r="3124" spans="1:7" x14ac:dyDescent="0.35">
      <c r="A3124" s="1">
        <v>42484</v>
      </c>
      <c r="B3124">
        <v>457.6</v>
      </c>
      <c r="C3124">
        <v>450.1</v>
      </c>
      <c r="D3124">
        <v>461.8</v>
      </c>
      <c r="E3124">
        <v>447.9</v>
      </c>
      <c r="F3124" t="s">
        <v>2950</v>
      </c>
      <c r="G3124">
        <v>1.66E-2</v>
      </c>
    </row>
    <row r="3125" spans="1:7" x14ac:dyDescent="0.35">
      <c r="A3125" s="1">
        <v>42483</v>
      </c>
      <c r="B3125">
        <v>450.1</v>
      </c>
      <c r="C3125">
        <v>445.3</v>
      </c>
      <c r="D3125">
        <v>451.5</v>
      </c>
      <c r="E3125">
        <v>443.1</v>
      </c>
      <c r="F3125" t="s">
        <v>2951</v>
      </c>
      <c r="G3125">
        <v>1.0800000000000001E-2</v>
      </c>
    </row>
    <row r="3126" spans="1:7" x14ac:dyDescent="0.35">
      <c r="A3126" s="1">
        <v>42482</v>
      </c>
      <c r="B3126">
        <v>445.3</v>
      </c>
      <c r="C3126">
        <v>449.3</v>
      </c>
      <c r="D3126">
        <v>450.2</v>
      </c>
      <c r="E3126">
        <v>441.9</v>
      </c>
      <c r="F3126" t="s">
        <v>2952</v>
      </c>
      <c r="G3126">
        <v>-8.9999999999999993E-3</v>
      </c>
    </row>
    <row r="3127" spans="1:7" x14ac:dyDescent="0.35">
      <c r="A3127" s="1">
        <v>42481</v>
      </c>
      <c r="B3127">
        <v>449.3</v>
      </c>
      <c r="C3127">
        <v>441.2</v>
      </c>
      <c r="D3127">
        <v>450.8</v>
      </c>
      <c r="E3127">
        <v>439.5</v>
      </c>
      <c r="F3127" t="s">
        <v>2953</v>
      </c>
      <c r="G3127">
        <v>1.8499999999999999E-2</v>
      </c>
    </row>
    <row r="3128" spans="1:7" x14ac:dyDescent="0.35">
      <c r="A3128" s="1">
        <v>42480</v>
      </c>
      <c r="B3128">
        <v>441.2</v>
      </c>
      <c r="C3128">
        <v>434.9</v>
      </c>
      <c r="D3128">
        <v>442.9</v>
      </c>
      <c r="E3128">
        <v>432.5</v>
      </c>
      <c r="F3128" t="s">
        <v>2954</v>
      </c>
      <c r="G3128">
        <v>1.43E-2</v>
      </c>
    </row>
    <row r="3129" spans="1:7" x14ac:dyDescent="0.35">
      <c r="A3129" s="1">
        <v>42479</v>
      </c>
      <c r="B3129">
        <v>434.9</v>
      </c>
      <c r="C3129">
        <v>427.7</v>
      </c>
      <c r="D3129">
        <v>436.1</v>
      </c>
      <c r="E3129">
        <v>426.8</v>
      </c>
      <c r="F3129" t="s">
        <v>2955</v>
      </c>
      <c r="G3129">
        <v>1.6899999999999998E-2</v>
      </c>
    </row>
    <row r="3130" spans="1:7" x14ac:dyDescent="0.35">
      <c r="A3130" s="1">
        <v>42478</v>
      </c>
      <c r="B3130">
        <v>427.7</v>
      </c>
      <c r="C3130">
        <v>426.3</v>
      </c>
      <c r="D3130">
        <v>429.1</v>
      </c>
      <c r="E3130">
        <v>424.4</v>
      </c>
      <c r="F3130" t="s">
        <v>2956</v>
      </c>
      <c r="G3130">
        <v>3.3999999999999998E-3</v>
      </c>
    </row>
    <row r="3131" spans="1:7" x14ac:dyDescent="0.35">
      <c r="A3131" s="1">
        <v>42477</v>
      </c>
      <c r="B3131">
        <v>426.3</v>
      </c>
      <c r="C3131">
        <v>430</v>
      </c>
      <c r="D3131">
        <v>430.6</v>
      </c>
      <c r="E3131">
        <v>423.8</v>
      </c>
      <c r="F3131" t="s">
        <v>2957</v>
      </c>
      <c r="G3131">
        <v>-8.8000000000000005E-3</v>
      </c>
    </row>
    <row r="3132" spans="1:7" x14ac:dyDescent="0.35">
      <c r="A3132" s="1">
        <v>42476</v>
      </c>
      <c r="B3132">
        <v>430</v>
      </c>
      <c r="C3132">
        <v>428.7</v>
      </c>
      <c r="D3132">
        <v>432</v>
      </c>
      <c r="E3132">
        <v>426.8</v>
      </c>
      <c r="F3132" t="s">
        <v>2958</v>
      </c>
      <c r="G3132">
        <v>3.2000000000000002E-3</v>
      </c>
    </row>
    <row r="3133" spans="1:7" x14ac:dyDescent="0.35">
      <c r="A3133" s="1">
        <v>42475</v>
      </c>
      <c r="B3133">
        <v>428.7</v>
      </c>
      <c r="C3133">
        <v>424</v>
      </c>
      <c r="D3133">
        <v>429.5</v>
      </c>
      <c r="E3133">
        <v>423.3</v>
      </c>
      <c r="F3133" t="s">
        <v>1118</v>
      </c>
      <c r="G3133">
        <v>1.0999999999999999E-2</v>
      </c>
    </row>
    <row r="3134" spans="1:7" x14ac:dyDescent="0.35">
      <c r="A3134" s="1">
        <v>42474</v>
      </c>
      <c r="B3134">
        <v>424</v>
      </c>
      <c r="C3134">
        <v>423.5</v>
      </c>
      <c r="D3134">
        <v>425.4</v>
      </c>
      <c r="E3134">
        <v>421.8</v>
      </c>
      <c r="F3134" t="s">
        <v>2959</v>
      </c>
      <c r="G3134">
        <v>1.2999999999999999E-3</v>
      </c>
    </row>
    <row r="3135" spans="1:7" x14ac:dyDescent="0.35">
      <c r="A3135" s="1">
        <v>42473</v>
      </c>
      <c r="B3135">
        <v>423.5</v>
      </c>
      <c r="C3135">
        <v>424.7</v>
      </c>
      <c r="D3135">
        <v>426.6</v>
      </c>
      <c r="E3135">
        <v>421.4</v>
      </c>
      <c r="F3135" t="s">
        <v>582</v>
      </c>
      <c r="G3135">
        <v>-3.0000000000000001E-3</v>
      </c>
    </row>
    <row r="3136" spans="1:7" x14ac:dyDescent="0.35">
      <c r="A3136" s="1">
        <v>42472</v>
      </c>
      <c r="B3136">
        <v>424.7</v>
      </c>
      <c r="C3136">
        <v>421.4</v>
      </c>
      <c r="D3136">
        <v>426.7</v>
      </c>
      <c r="E3136">
        <v>420.7</v>
      </c>
      <c r="F3136" t="s">
        <v>2960</v>
      </c>
      <c r="G3136">
        <v>7.9000000000000008E-3</v>
      </c>
    </row>
    <row r="3137" spans="1:7" x14ac:dyDescent="0.35">
      <c r="A3137" s="1">
        <v>42471</v>
      </c>
      <c r="B3137">
        <v>421.4</v>
      </c>
      <c r="C3137">
        <v>420.3</v>
      </c>
      <c r="D3137">
        <v>422.4</v>
      </c>
      <c r="E3137">
        <v>418.1</v>
      </c>
      <c r="F3137" t="s">
        <v>2961</v>
      </c>
      <c r="G3137">
        <v>2.8E-3</v>
      </c>
    </row>
    <row r="3138" spans="1:7" x14ac:dyDescent="0.35">
      <c r="A3138" s="1">
        <v>42470</v>
      </c>
      <c r="B3138">
        <v>420.3</v>
      </c>
      <c r="C3138">
        <v>418</v>
      </c>
      <c r="D3138">
        <v>421.6</v>
      </c>
      <c r="E3138">
        <v>416.7</v>
      </c>
      <c r="F3138" t="s">
        <v>2962</v>
      </c>
      <c r="G3138">
        <v>5.3E-3</v>
      </c>
    </row>
    <row r="3139" spans="1:7" x14ac:dyDescent="0.35">
      <c r="A3139" s="1">
        <v>42469</v>
      </c>
      <c r="B3139">
        <v>418</v>
      </c>
      <c r="C3139">
        <v>417.7</v>
      </c>
      <c r="D3139">
        <v>418.9</v>
      </c>
      <c r="E3139">
        <v>412.4</v>
      </c>
      <c r="F3139" t="s">
        <v>2963</v>
      </c>
      <c r="G3139">
        <v>8.9999999999999998E-4</v>
      </c>
    </row>
    <row r="3140" spans="1:7" x14ac:dyDescent="0.35">
      <c r="A3140" s="1">
        <v>42468</v>
      </c>
      <c r="B3140">
        <v>417.7</v>
      </c>
      <c r="C3140">
        <v>420.1</v>
      </c>
      <c r="D3140">
        <v>423.5</v>
      </c>
      <c r="E3140">
        <v>415.5</v>
      </c>
      <c r="F3140" t="s">
        <v>2964</v>
      </c>
      <c r="G3140">
        <v>-5.7999999999999996E-3</v>
      </c>
    </row>
    <row r="3141" spans="1:7" x14ac:dyDescent="0.35">
      <c r="A3141" s="1">
        <v>42467</v>
      </c>
      <c r="B3141">
        <v>420.1</v>
      </c>
      <c r="C3141">
        <v>421.3</v>
      </c>
      <c r="D3141">
        <v>422</v>
      </c>
      <c r="E3141">
        <v>417.9</v>
      </c>
      <c r="F3141" t="s">
        <v>2965</v>
      </c>
      <c r="G3141">
        <v>-2.7000000000000001E-3</v>
      </c>
    </row>
    <row r="3142" spans="1:7" x14ac:dyDescent="0.35">
      <c r="A3142" s="1">
        <v>42466</v>
      </c>
      <c r="B3142">
        <v>421.3</v>
      </c>
      <c r="C3142">
        <v>422.1</v>
      </c>
      <c r="D3142">
        <v>422.8</v>
      </c>
      <c r="E3142">
        <v>419.5</v>
      </c>
      <c r="F3142" t="s">
        <v>325</v>
      </c>
      <c r="G3142">
        <v>-1.9E-3</v>
      </c>
    </row>
    <row r="3143" spans="1:7" x14ac:dyDescent="0.35">
      <c r="A3143" s="1">
        <v>42465</v>
      </c>
      <c r="B3143">
        <v>422.1</v>
      </c>
      <c r="C3143">
        <v>419.3</v>
      </c>
      <c r="D3143">
        <v>423.7</v>
      </c>
      <c r="E3143">
        <v>418</v>
      </c>
      <c r="F3143" t="s">
        <v>1039</v>
      </c>
      <c r="G3143">
        <v>6.4999999999999997E-3</v>
      </c>
    </row>
    <row r="3144" spans="1:7" x14ac:dyDescent="0.35">
      <c r="A3144" s="1">
        <v>42464</v>
      </c>
      <c r="B3144">
        <v>419.3</v>
      </c>
      <c r="C3144">
        <v>419.1</v>
      </c>
      <c r="D3144">
        <v>420.4</v>
      </c>
      <c r="E3144">
        <v>416.2</v>
      </c>
      <c r="F3144" t="s">
        <v>2966</v>
      </c>
      <c r="G3144">
        <v>5.9999999999999995E-4</v>
      </c>
    </row>
    <row r="3145" spans="1:7" x14ac:dyDescent="0.35">
      <c r="A3145" s="1">
        <v>42463</v>
      </c>
      <c r="B3145">
        <v>419.1</v>
      </c>
      <c r="C3145">
        <v>418.5</v>
      </c>
      <c r="D3145">
        <v>420.2</v>
      </c>
      <c r="E3145">
        <v>417</v>
      </c>
      <c r="F3145" t="s">
        <v>2967</v>
      </c>
      <c r="G3145">
        <v>1.2999999999999999E-3</v>
      </c>
    </row>
    <row r="3146" spans="1:7" x14ac:dyDescent="0.35">
      <c r="A3146" s="1">
        <v>42462</v>
      </c>
      <c r="B3146">
        <v>418.5</v>
      </c>
      <c r="C3146">
        <v>415.6</v>
      </c>
      <c r="D3146">
        <v>420.1</v>
      </c>
      <c r="E3146">
        <v>415.1</v>
      </c>
      <c r="F3146" t="s">
        <v>2968</v>
      </c>
      <c r="G3146">
        <v>6.8999999999999999E-3</v>
      </c>
    </row>
    <row r="3147" spans="1:7" x14ac:dyDescent="0.35">
      <c r="A3147" s="1">
        <v>42461</v>
      </c>
      <c r="B3147">
        <v>415.6</v>
      </c>
      <c r="C3147">
        <v>415.7</v>
      </c>
      <c r="D3147">
        <v>416.9</v>
      </c>
      <c r="E3147">
        <v>412.8</v>
      </c>
      <c r="F3147" t="s">
        <v>2969</v>
      </c>
      <c r="G3147">
        <v>0</v>
      </c>
    </row>
    <row r="3148" spans="1:7" x14ac:dyDescent="0.35">
      <c r="A3148" s="1">
        <v>42460</v>
      </c>
      <c r="B3148">
        <v>415.7</v>
      </c>
      <c r="C3148">
        <v>412.4</v>
      </c>
      <c r="D3148">
        <v>417.2</v>
      </c>
      <c r="E3148">
        <v>411.5</v>
      </c>
      <c r="F3148" t="s">
        <v>2970</v>
      </c>
      <c r="G3148">
        <v>7.7999999999999996E-3</v>
      </c>
    </row>
    <row r="3149" spans="1:7" x14ac:dyDescent="0.35">
      <c r="A3149" s="1">
        <v>42459</v>
      </c>
      <c r="B3149">
        <v>412.4</v>
      </c>
      <c r="C3149">
        <v>415</v>
      </c>
      <c r="D3149">
        <v>416.2</v>
      </c>
      <c r="E3149">
        <v>408.4</v>
      </c>
      <c r="F3149" t="s">
        <v>2971</v>
      </c>
      <c r="G3149">
        <v>-6.1999999999999998E-3</v>
      </c>
    </row>
    <row r="3150" spans="1:7" x14ac:dyDescent="0.35">
      <c r="A3150" s="1">
        <v>42458</v>
      </c>
      <c r="B3150">
        <v>415</v>
      </c>
      <c r="C3150">
        <v>422.2</v>
      </c>
      <c r="D3150">
        <v>424.5</v>
      </c>
      <c r="E3150">
        <v>406.4</v>
      </c>
      <c r="F3150" t="s">
        <v>434</v>
      </c>
      <c r="G3150">
        <v>-1.7100000000000001E-2</v>
      </c>
    </row>
    <row r="3151" spans="1:7" x14ac:dyDescent="0.35">
      <c r="A3151" s="1">
        <v>42457</v>
      </c>
      <c r="B3151">
        <v>422.2</v>
      </c>
      <c r="C3151">
        <v>424.6</v>
      </c>
      <c r="D3151">
        <v>425.4</v>
      </c>
      <c r="E3151">
        <v>419.7</v>
      </c>
      <c r="F3151" t="s">
        <v>2972</v>
      </c>
      <c r="G3151">
        <v>-5.5999999999999999E-3</v>
      </c>
    </row>
    <row r="3152" spans="1:7" x14ac:dyDescent="0.35">
      <c r="A3152" s="1">
        <v>42456</v>
      </c>
      <c r="B3152">
        <v>424.6</v>
      </c>
      <c r="C3152">
        <v>416.5</v>
      </c>
      <c r="D3152">
        <v>427.4</v>
      </c>
      <c r="E3152">
        <v>415.5</v>
      </c>
      <c r="F3152" t="s">
        <v>877</v>
      </c>
      <c r="G3152">
        <v>1.9400000000000001E-2</v>
      </c>
    </row>
    <row r="3153" spans="1:7" x14ac:dyDescent="0.35">
      <c r="A3153" s="1">
        <v>42455</v>
      </c>
      <c r="B3153">
        <v>416.5</v>
      </c>
      <c r="C3153">
        <v>415.7</v>
      </c>
      <c r="D3153">
        <v>417.7</v>
      </c>
      <c r="E3153">
        <v>413.9</v>
      </c>
      <c r="F3153" t="s">
        <v>2846</v>
      </c>
      <c r="G3153">
        <v>1.9E-3</v>
      </c>
    </row>
    <row r="3154" spans="1:7" x14ac:dyDescent="0.35">
      <c r="A3154" s="1">
        <v>42454</v>
      </c>
      <c r="B3154">
        <v>415.7</v>
      </c>
      <c r="C3154">
        <v>414.7</v>
      </c>
      <c r="D3154">
        <v>417.3</v>
      </c>
      <c r="E3154">
        <v>412.4</v>
      </c>
      <c r="F3154" t="s">
        <v>2973</v>
      </c>
      <c r="G3154">
        <v>2.3E-3</v>
      </c>
    </row>
    <row r="3155" spans="1:7" x14ac:dyDescent="0.35">
      <c r="A3155" s="1">
        <v>42453</v>
      </c>
      <c r="B3155">
        <v>414.7</v>
      </c>
      <c r="C3155">
        <v>417</v>
      </c>
      <c r="D3155">
        <v>417.7</v>
      </c>
      <c r="E3155">
        <v>412.9</v>
      </c>
      <c r="F3155" t="s">
        <v>2974</v>
      </c>
      <c r="G3155">
        <v>-5.4000000000000003E-3</v>
      </c>
    </row>
    <row r="3156" spans="1:7" x14ac:dyDescent="0.35">
      <c r="A3156" s="1">
        <v>42452</v>
      </c>
      <c r="B3156">
        <v>417</v>
      </c>
      <c r="C3156">
        <v>416.2</v>
      </c>
      <c r="D3156">
        <v>419.6</v>
      </c>
      <c r="E3156">
        <v>414.2</v>
      </c>
      <c r="F3156" t="s">
        <v>2975</v>
      </c>
      <c r="G3156">
        <v>1.9E-3</v>
      </c>
    </row>
    <row r="3157" spans="1:7" x14ac:dyDescent="0.35">
      <c r="A3157" s="1">
        <v>42451</v>
      </c>
      <c r="B3157">
        <v>416.2</v>
      </c>
      <c r="C3157">
        <v>411.1</v>
      </c>
      <c r="D3157">
        <v>417.9</v>
      </c>
      <c r="E3157">
        <v>410.8</v>
      </c>
      <c r="F3157" t="s">
        <v>2976</v>
      </c>
      <c r="G3157">
        <v>1.24E-2</v>
      </c>
    </row>
    <row r="3158" spans="1:7" x14ac:dyDescent="0.35">
      <c r="A3158" s="1">
        <v>42450</v>
      </c>
      <c r="B3158">
        <v>411.1</v>
      </c>
      <c r="C3158">
        <v>411.5</v>
      </c>
      <c r="D3158">
        <v>413.1</v>
      </c>
      <c r="E3158">
        <v>407.3</v>
      </c>
      <c r="F3158" t="s">
        <v>2977</v>
      </c>
      <c r="G3158">
        <v>-1E-3</v>
      </c>
    </row>
    <row r="3159" spans="1:7" x14ac:dyDescent="0.35">
      <c r="A3159" s="1">
        <v>42449</v>
      </c>
      <c r="B3159">
        <v>411.5</v>
      </c>
      <c r="C3159">
        <v>408.7</v>
      </c>
      <c r="D3159">
        <v>413.5</v>
      </c>
      <c r="E3159">
        <v>407.2</v>
      </c>
      <c r="F3159" t="s">
        <v>2978</v>
      </c>
      <c r="G3159">
        <v>6.8999999999999999E-3</v>
      </c>
    </row>
    <row r="3160" spans="1:7" x14ac:dyDescent="0.35">
      <c r="A3160" s="1">
        <v>42448</v>
      </c>
      <c r="B3160">
        <v>408.7</v>
      </c>
      <c r="C3160">
        <v>408.2</v>
      </c>
      <c r="D3160">
        <v>410.5</v>
      </c>
      <c r="E3160">
        <v>402.1</v>
      </c>
      <c r="F3160" t="s">
        <v>2979</v>
      </c>
      <c r="G3160">
        <v>1.2999999999999999E-3</v>
      </c>
    </row>
    <row r="3161" spans="1:7" x14ac:dyDescent="0.35">
      <c r="A3161" s="1">
        <v>42447</v>
      </c>
      <c r="B3161">
        <v>408.2</v>
      </c>
      <c r="C3161">
        <v>418.2</v>
      </c>
      <c r="D3161">
        <v>418.6</v>
      </c>
      <c r="E3161">
        <v>402.5</v>
      </c>
      <c r="F3161" t="s">
        <v>243</v>
      </c>
      <c r="G3161">
        <v>-2.3900000000000001E-2</v>
      </c>
    </row>
    <row r="3162" spans="1:7" x14ac:dyDescent="0.35">
      <c r="A3162" s="1">
        <v>42446</v>
      </c>
      <c r="B3162">
        <v>418.2</v>
      </c>
      <c r="C3162">
        <v>415.9</v>
      </c>
      <c r="D3162">
        <v>419.6</v>
      </c>
      <c r="E3162">
        <v>415.3</v>
      </c>
      <c r="F3162" t="s">
        <v>2625</v>
      </c>
      <c r="G3162">
        <v>5.4000000000000003E-3</v>
      </c>
    </row>
    <row r="3163" spans="1:7" x14ac:dyDescent="0.35">
      <c r="A3163" s="1">
        <v>42445</v>
      </c>
      <c r="B3163">
        <v>415.9</v>
      </c>
      <c r="C3163">
        <v>415.1</v>
      </c>
      <c r="D3163">
        <v>417</v>
      </c>
      <c r="E3163">
        <v>413.3</v>
      </c>
      <c r="F3163" t="s">
        <v>2980</v>
      </c>
      <c r="G3163">
        <v>1.9E-3</v>
      </c>
    </row>
    <row r="3164" spans="1:7" x14ac:dyDescent="0.35">
      <c r="A3164" s="1">
        <v>42444</v>
      </c>
      <c r="B3164">
        <v>415.1</v>
      </c>
      <c r="C3164">
        <v>414.3</v>
      </c>
      <c r="D3164">
        <v>417.4</v>
      </c>
      <c r="E3164">
        <v>412.3</v>
      </c>
      <c r="F3164" t="s">
        <v>2981</v>
      </c>
      <c r="G3164">
        <v>2E-3</v>
      </c>
    </row>
    <row r="3165" spans="1:7" x14ac:dyDescent="0.35">
      <c r="A3165" s="1">
        <v>42443</v>
      </c>
      <c r="B3165">
        <v>414.3</v>
      </c>
      <c r="C3165">
        <v>412.4</v>
      </c>
      <c r="D3165">
        <v>416.1</v>
      </c>
      <c r="E3165">
        <v>411.2</v>
      </c>
      <c r="F3165" t="s">
        <v>209</v>
      </c>
      <c r="G3165">
        <v>4.5999999999999999E-3</v>
      </c>
    </row>
    <row r="3166" spans="1:7" x14ac:dyDescent="0.35">
      <c r="A3166" s="1">
        <v>42442</v>
      </c>
      <c r="B3166">
        <v>412.4</v>
      </c>
      <c r="C3166">
        <v>410.4</v>
      </c>
      <c r="D3166">
        <v>415.9</v>
      </c>
      <c r="E3166">
        <v>409.6</v>
      </c>
      <c r="F3166" t="s">
        <v>2982</v>
      </c>
      <c r="G3166">
        <v>5.0000000000000001E-3</v>
      </c>
    </row>
    <row r="3167" spans="1:7" x14ac:dyDescent="0.35">
      <c r="A3167" s="1">
        <v>42441</v>
      </c>
      <c r="B3167">
        <v>410.4</v>
      </c>
      <c r="C3167">
        <v>419.1</v>
      </c>
      <c r="D3167">
        <v>420.7</v>
      </c>
      <c r="E3167">
        <v>407</v>
      </c>
      <c r="F3167" t="s">
        <v>1462</v>
      </c>
      <c r="G3167">
        <v>-2.0899999999999998E-2</v>
      </c>
    </row>
    <row r="3168" spans="1:7" x14ac:dyDescent="0.35">
      <c r="A3168" s="1">
        <v>42440</v>
      </c>
      <c r="B3168">
        <v>419.1</v>
      </c>
      <c r="C3168">
        <v>415.8</v>
      </c>
      <c r="D3168">
        <v>422.4</v>
      </c>
      <c r="E3168">
        <v>415.1</v>
      </c>
      <c r="F3168" t="s">
        <v>2983</v>
      </c>
      <c r="G3168">
        <v>7.9000000000000008E-3</v>
      </c>
    </row>
    <row r="3169" spans="1:7" x14ac:dyDescent="0.35">
      <c r="A3169" s="1">
        <v>42439</v>
      </c>
      <c r="B3169">
        <v>415.8</v>
      </c>
      <c r="C3169">
        <v>412.8</v>
      </c>
      <c r="D3169">
        <v>417.5</v>
      </c>
      <c r="E3169">
        <v>410.3</v>
      </c>
      <c r="F3169" t="s">
        <v>2984</v>
      </c>
      <c r="G3169">
        <v>7.4000000000000003E-3</v>
      </c>
    </row>
    <row r="3170" spans="1:7" x14ac:dyDescent="0.35">
      <c r="A3170" s="1">
        <v>42438</v>
      </c>
      <c r="B3170">
        <v>412.8</v>
      </c>
      <c r="C3170">
        <v>411.9</v>
      </c>
      <c r="D3170">
        <v>414.9</v>
      </c>
      <c r="E3170">
        <v>408.9</v>
      </c>
      <c r="F3170" t="s">
        <v>997</v>
      </c>
      <c r="G3170">
        <v>2.0999999999999999E-3</v>
      </c>
    </row>
    <row r="3171" spans="1:7" x14ac:dyDescent="0.35">
      <c r="A3171" s="1">
        <v>42437</v>
      </c>
      <c r="B3171">
        <v>411.9</v>
      </c>
      <c r="C3171">
        <v>414.9</v>
      </c>
      <c r="D3171">
        <v>416.7</v>
      </c>
      <c r="E3171">
        <v>408.4</v>
      </c>
      <c r="F3171" t="s">
        <v>1017</v>
      </c>
      <c r="G3171">
        <v>-7.1999999999999998E-3</v>
      </c>
    </row>
    <row r="3172" spans="1:7" x14ac:dyDescent="0.35">
      <c r="A3172" s="1">
        <v>42436</v>
      </c>
      <c r="B3172">
        <v>414.9</v>
      </c>
      <c r="C3172">
        <v>406</v>
      </c>
      <c r="D3172">
        <v>416.6</v>
      </c>
      <c r="E3172">
        <v>402</v>
      </c>
      <c r="F3172" t="s">
        <v>2620</v>
      </c>
      <c r="G3172">
        <v>2.1899999999999999E-2</v>
      </c>
    </row>
    <row r="3173" spans="1:7" x14ac:dyDescent="0.35">
      <c r="A3173" s="1">
        <v>42435</v>
      </c>
      <c r="B3173">
        <v>406</v>
      </c>
      <c r="C3173">
        <v>399</v>
      </c>
      <c r="D3173">
        <v>412</v>
      </c>
      <c r="E3173">
        <v>393.1</v>
      </c>
      <c r="F3173" t="s">
        <v>2985</v>
      </c>
      <c r="G3173">
        <v>1.7399999999999999E-2</v>
      </c>
    </row>
    <row r="3174" spans="1:7" x14ac:dyDescent="0.35">
      <c r="A3174" s="1">
        <v>42434</v>
      </c>
      <c r="B3174">
        <v>399</v>
      </c>
      <c r="C3174">
        <v>409.5</v>
      </c>
      <c r="D3174">
        <v>410.1</v>
      </c>
      <c r="E3174">
        <v>386.9</v>
      </c>
      <c r="F3174" t="s">
        <v>2986</v>
      </c>
      <c r="G3174">
        <v>-2.5600000000000001E-2</v>
      </c>
    </row>
    <row r="3175" spans="1:7" x14ac:dyDescent="0.35">
      <c r="A3175" s="1">
        <v>42433</v>
      </c>
      <c r="B3175">
        <v>409.5</v>
      </c>
      <c r="C3175">
        <v>419.6</v>
      </c>
      <c r="D3175">
        <v>423.4</v>
      </c>
      <c r="E3175">
        <v>407.2</v>
      </c>
      <c r="F3175" t="s">
        <v>1158</v>
      </c>
      <c r="G3175">
        <v>-2.4E-2</v>
      </c>
    </row>
    <row r="3176" spans="1:7" x14ac:dyDescent="0.35">
      <c r="A3176" s="1">
        <v>42432</v>
      </c>
      <c r="B3176">
        <v>419.6</v>
      </c>
      <c r="C3176">
        <v>425.4</v>
      </c>
      <c r="D3176">
        <v>425.8</v>
      </c>
      <c r="E3176">
        <v>414.9</v>
      </c>
      <c r="F3176" t="s">
        <v>2987</v>
      </c>
      <c r="G3176">
        <v>-1.3599999999999999E-2</v>
      </c>
    </row>
    <row r="3177" spans="1:7" x14ac:dyDescent="0.35">
      <c r="A3177" s="1">
        <v>42431</v>
      </c>
      <c r="B3177">
        <v>425.4</v>
      </c>
      <c r="C3177">
        <v>434</v>
      </c>
      <c r="D3177">
        <v>435.9</v>
      </c>
      <c r="E3177">
        <v>423.9</v>
      </c>
      <c r="F3177" t="s">
        <v>2988</v>
      </c>
      <c r="G3177">
        <v>-0.02</v>
      </c>
    </row>
    <row r="3178" spans="1:7" x14ac:dyDescent="0.35">
      <c r="A3178" s="1">
        <v>42430</v>
      </c>
      <c r="B3178">
        <v>434</v>
      </c>
      <c r="C3178">
        <v>436.2</v>
      </c>
      <c r="D3178">
        <v>439</v>
      </c>
      <c r="E3178">
        <v>428.5</v>
      </c>
      <c r="F3178" t="s">
        <v>2989</v>
      </c>
      <c r="G3178">
        <v>-5.0000000000000001E-3</v>
      </c>
    </row>
    <row r="3179" spans="1:7" x14ac:dyDescent="0.35">
      <c r="A3179" s="1">
        <v>42429</v>
      </c>
      <c r="B3179">
        <v>436.2</v>
      </c>
      <c r="C3179">
        <v>432.5</v>
      </c>
      <c r="D3179">
        <v>441.3</v>
      </c>
      <c r="E3179">
        <v>429.8</v>
      </c>
      <c r="F3179" t="s">
        <v>2990</v>
      </c>
      <c r="G3179">
        <v>8.6E-3</v>
      </c>
    </row>
    <row r="3180" spans="1:7" x14ac:dyDescent="0.35">
      <c r="A3180" s="1">
        <v>42428</v>
      </c>
      <c r="B3180">
        <v>432.5</v>
      </c>
      <c r="C3180">
        <v>431.3</v>
      </c>
      <c r="D3180">
        <v>435.6</v>
      </c>
      <c r="E3180">
        <v>421.2</v>
      </c>
      <c r="F3180" t="s">
        <v>2991</v>
      </c>
      <c r="G3180">
        <v>2.7000000000000001E-3</v>
      </c>
    </row>
    <row r="3181" spans="1:7" x14ac:dyDescent="0.35">
      <c r="A3181" s="1">
        <v>42427</v>
      </c>
      <c r="B3181">
        <v>431.3</v>
      </c>
      <c r="C3181">
        <v>427.3</v>
      </c>
      <c r="D3181">
        <v>434.1</v>
      </c>
      <c r="E3181">
        <v>427.3</v>
      </c>
      <c r="F3181" t="s">
        <v>2992</v>
      </c>
      <c r="G3181">
        <v>9.2999999999999992E-3</v>
      </c>
    </row>
    <row r="3182" spans="1:7" x14ac:dyDescent="0.35">
      <c r="A3182" s="1">
        <v>42426</v>
      </c>
      <c r="B3182">
        <v>427.3</v>
      </c>
      <c r="C3182">
        <v>423.5</v>
      </c>
      <c r="D3182">
        <v>427.6</v>
      </c>
      <c r="E3182">
        <v>419.1</v>
      </c>
      <c r="F3182" t="s">
        <v>2993</v>
      </c>
      <c r="G3182">
        <v>9.1000000000000004E-3</v>
      </c>
    </row>
    <row r="3183" spans="1:7" x14ac:dyDescent="0.35">
      <c r="A3183" s="1">
        <v>42425</v>
      </c>
      <c r="B3183">
        <v>423.5</v>
      </c>
      <c r="C3183">
        <v>422.7</v>
      </c>
      <c r="D3183">
        <v>427.2</v>
      </c>
      <c r="E3183">
        <v>417.5</v>
      </c>
      <c r="F3183" t="s">
        <v>2994</v>
      </c>
      <c r="G3183">
        <v>1.8E-3</v>
      </c>
    </row>
    <row r="3184" spans="1:7" x14ac:dyDescent="0.35">
      <c r="A3184" s="1">
        <v>42424</v>
      </c>
      <c r="B3184">
        <v>422.7</v>
      </c>
      <c r="C3184">
        <v>419.9</v>
      </c>
      <c r="D3184">
        <v>425.2</v>
      </c>
      <c r="E3184">
        <v>410.4</v>
      </c>
      <c r="F3184" t="s">
        <v>2995</v>
      </c>
      <c r="G3184">
        <v>6.7000000000000002E-3</v>
      </c>
    </row>
    <row r="3185" spans="1:7" x14ac:dyDescent="0.35">
      <c r="A3185" s="1">
        <v>42423</v>
      </c>
      <c r="B3185">
        <v>419.9</v>
      </c>
      <c r="C3185">
        <v>437.8</v>
      </c>
      <c r="D3185">
        <v>440.8</v>
      </c>
      <c r="E3185">
        <v>414.4</v>
      </c>
      <c r="F3185" t="s">
        <v>150</v>
      </c>
      <c r="G3185">
        <v>-4.0899999999999999E-2</v>
      </c>
    </row>
    <row r="3186" spans="1:7" x14ac:dyDescent="0.35">
      <c r="A3186" s="1">
        <v>42422</v>
      </c>
      <c r="B3186">
        <v>437.8</v>
      </c>
      <c r="C3186">
        <v>437.9</v>
      </c>
      <c r="D3186">
        <v>440.2</v>
      </c>
      <c r="E3186">
        <v>431.3</v>
      </c>
      <c r="F3186" t="s">
        <v>2996</v>
      </c>
      <c r="G3186">
        <v>-2.0000000000000001E-4</v>
      </c>
    </row>
    <row r="3187" spans="1:7" x14ac:dyDescent="0.35">
      <c r="A3187" s="1">
        <v>42421</v>
      </c>
      <c r="B3187">
        <v>437.9</v>
      </c>
      <c r="C3187">
        <v>440.1</v>
      </c>
      <c r="D3187">
        <v>447.6</v>
      </c>
      <c r="E3187">
        <v>425.5</v>
      </c>
      <c r="F3187" t="s">
        <v>2997</v>
      </c>
      <c r="G3187">
        <v>-5.0000000000000001E-3</v>
      </c>
    </row>
    <row r="3188" spans="1:7" x14ac:dyDescent="0.35">
      <c r="A3188" s="1">
        <v>42420</v>
      </c>
      <c r="B3188">
        <v>440.1</v>
      </c>
      <c r="C3188">
        <v>420</v>
      </c>
      <c r="D3188">
        <v>442.7</v>
      </c>
      <c r="E3188">
        <v>419.5</v>
      </c>
      <c r="F3188" t="s">
        <v>2998</v>
      </c>
      <c r="G3188">
        <v>4.7800000000000002E-2</v>
      </c>
    </row>
    <row r="3189" spans="1:7" x14ac:dyDescent="0.35">
      <c r="A3189" s="1">
        <v>42419</v>
      </c>
      <c r="B3189">
        <v>420</v>
      </c>
      <c r="C3189">
        <v>421.4</v>
      </c>
      <c r="D3189">
        <v>424.3</v>
      </c>
      <c r="E3189">
        <v>416.4</v>
      </c>
      <c r="F3189" t="s">
        <v>2999</v>
      </c>
      <c r="G3189">
        <v>-3.3999999999999998E-3</v>
      </c>
    </row>
    <row r="3190" spans="1:7" x14ac:dyDescent="0.35">
      <c r="A3190" s="1">
        <v>42418</v>
      </c>
      <c r="B3190">
        <v>421.4</v>
      </c>
      <c r="C3190">
        <v>417.1</v>
      </c>
      <c r="D3190">
        <v>425.5</v>
      </c>
      <c r="E3190">
        <v>414.8</v>
      </c>
      <c r="F3190" t="s">
        <v>3000</v>
      </c>
      <c r="G3190">
        <v>1.0200000000000001E-2</v>
      </c>
    </row>
    <row r="3191" spans="1:7" x14ac:dyDescent="0.35">
      <c r="A3191" s="1">
        <v>42417</v>
      </c>
      <c r="B3191">
        <v>417.1</v>
      </c>
      <c r="C3191">
        <v>406.4</v>
      </c>
      <c r="D3191">
        <v>421.5</v>
      </c>
      <c r="E3191">
        <v>405</v>
      </c>
      <c r="F3191" t="s">
        <v>3001</v>
      </c>
      <c r="G3191">
        <v>2.64E-2</v>
      </c>
    </row>
    <row r="3192" spans="1:7" x14ac:dyDescent="0.35">
      <c r="A3192" s="1">
        <v>42416</v>
      </c>
      <c r="B3192">
        <v>406.4</v>
      </c>
      <c r="C3192">
        <v>401.1</v>
      </c>
      <c r="D3192">
        <v>409.8</v>
      </c>
      <c r="E3192">
        <v>398</v>
      </c>
      <c r="F3192" t="s">
        <v>3002</v>
      </c>
      <c r="G3192">
        <v>1.3299999999999999E-2</v>
      </c>
    </row>
    <row r="3193" spans="1:7" x14ac:dyDescent="0.35">
      <c r="A3193" s="1">
        <v>42415</v>
      </c>
      <c r="B3193">
        <v>401.1</v>
      </c>
      <c r="C3193">
        <v>405.5</v>
      </c>
      <c r="D3193">
        <v>410.9</v>
      </c>
      <c r="E3193">
        <v>396.6</v>
      </c>
      <c r="F3193" t="s">
        <v>3003</v>
      </c>
      <c r="G3193">
        <v>-1.09E-2</v>
      </c>
    </row>
    <row r="3194" spans="1:7" x14ac:dyDescent="0.35">
      <c r="A3194" s="1">
        <v>42414</v>
      </c>
      <c r="B3194">
        <v>405.5</v>
      </c>
      <c r="C3194">
        <v>390.1</v>
      </c>
      <c r="D3194">
        <v>405.9</v>
      </c>
      <c r="E3194">
        <v>390.1</v>
      </c>
      <c r="F3194" t="s">
        <v>3004</v>
      </c>
      <c r="G3194">
        <v>3.95E-2</v>
      </c>
    </row>
    <row r="3195" spans="1:7" x14ac:dyDescent="0.35">
      <c r="A3195" s="1">
        <v>42413</v>
      </c>
      <c r="B3195">
        <v>390.1</v>
      </c>
      <c r="C3195">
        <v>384</v>
      </c>
      <c r="D3195">
        <v>392.6</v>
      </c>
      <c r="E3195">
        <v>383.3</v>
      </c>
      <c r="F3195" t="s">
        <v>3005</v>
      </c>
      <c r="G3195">
        <v>1.5800000000000002E-2</v>
      </c>
    </row>
    <row r="3196" spans="1:7" x14ac:dyDescent="0.35">
      <c r="A3196" s="1">
        <v>42412</v>
      </c>
      <c r="B3196">
        <v>384</v>
      </c>
      <c r="C3196">
        <v>379.5</v>
      </c>
      <c r="D3196">
        <v>386.4</v>
      </c>
      <c r="E3196">
        <v>379.3</v>
      </c>
      <c r="F3196" t="s">
        <v>3006</v>
      </c>
      <c r="G3196">
        <v>1.21E-2</v>
      </c>
    </row>
    <row r="3197" spans="1:7" x14ac:dyDescent="0.35">
      <c r="A3197" s="1">
        <v>42411</v>
      </c>
      <c r="B3197">
        <v>379.5</v>
      </c>
      <c r="C3197">
        <v>381.9</v>
      </c>
      <c r="D3197">
        <v>383.2</v>
      </c>
      <c r="E3197">
        <v>372.8</v>
      </c>
      <c r="F3197" t="s">
        <v>3007</v>
      </c>
      <c r="G3197">
        <v>-6.4000000000000003E-3</v>
      </c>
    </row>
    <row r="3198" spans="1:7" x14ac:dyDescent="0.35">
      <c r="A3198" s="1">
        <v>42410</v>
      </c>
      <c r="B3198">
        <v>381.9</v>
      </c>
      <c r="C3198">
        <v>375.3</v>
      </c>
      <c r="D3198">
        <v>385.4</v>
      </c>
      <c r="E3198">
        <v>374.1</v>
      </c>
      <c r="F3198" t="s">
        <v>3008</v>
      </c>
      <c r="G3198">
        <v>1.7500000000000002E-2</v>
      </c>
    </row>
    <row r="3199" spans="1:7" x14ac:dyDescent="0.35">
      <c r="A3199" s="1">
        <v>42409</v>
      </c>
      <c r="B3199">
        <v>375.3</v>
      </c>
      <c r="C3199">
        <v>372.6</v>
      </c>
      <c r="D3199">
        <v>377.6</v>
      </c>
      <c r="E3199">
        <v>371.4</v>
      </c>
      <c r="F3199" t="s">
        <v>3009</v>
      </c>
      <c r="G3199">
        <v>7.1999999999999998E-3</v>
      </c>
    </row>
    <row r="3200" spans="1:7" x14ac:dyDescent="0.35">
      <c r="A3200" s="1">
        <v>42408</v>
      </c>
      <c r="B3200">
        <v>372.6</v>
      </c>
      <c r="C3200">
        <v>377.9</v>
      </c>
      <c r="D3200">
        <v>380.9</v>
      </c>
      <c r="E3200">
        <v>372.1</v>
      </c>
      <c r="F3200" t="s">
        <v>3010</v>
      </c>
      <c r="G3200">
        <v>-1.4E-2</v>
      </c>
    </row>
    <row r="3201" spans="1:7" x14ac:dyDescent="0.35">
      <c r="A3201" s="1">
        <v>42407</v>
      </c>
      <c r="B3201">
        <v>377.9</v>
      </c>
      <c r="C3201">
        <v>376.7</v>
      </c>
      <c r="D3201">
        <v>382.6</v>
      </c>
      <c r="E3201">
        <v>375.3</v>
      </c>
      <c r="F3201" t="s">
        <v>3011</v>
      </c>
      <c r="G3201">
        <v>3.3E-3</v>
      </c>
    </row>
    <row r="3202" spans="1:7" x14ac:dyDescent="0.35">
      <c r="A3202" s="1">
        <v>42406</v>
      </c>
      <c r="B3202">
        <v>376.7</v>
      </c>
      <c r="C3202">
        <v>386.5</v>
      </c>
      <c r="D3202">
        <v>386.4</v>
      </c>
      <c r="E3202">
        <v>372.9</v>
      </c>
      <c r="F3202" t="s">
        <v>892</v>
      </c>
      <c r="G3202">
        <v>-2.53E-2</v>
      </c>
    </row>
    <row r="3203" spans="1:7" x14ac:dyDescent="0.35">
      <c r="A3203" s="1">
        <v>42405</v>
      </c>
      <c r="B3203">
        <v>386.5</v>
      </c>
      <c r="C3203">
        <v>390.6</v>
      </c>
      <c r="D3203">
        <v>391.1</v>
      </c>
      <c r="E3203">
        <v>384.5</v>
      </c>
      <c r="F3203" t="s">
        <v>3012</v>
      </c>
      <c r="G3203">
        <v>-1.0699999999999999E-2</v>
      </c>
    </row>
    <row r="3204" spans="1:7" x14ac:dyDescent="0.35">
      <c r="A3204" s="1">
        <v>42404</v>
      </c>
      <c r="B3204">
        <v>390.6</v>
      </c>
      <c r="C3204">
        <v>368</v>
      </c>
      <c r="D3204">
        <v>391.8</v>
      </c>
      <c r="E3204">
        <v>368</v>
      </c>
      <c r="F3204" t="s">
        <v>3013</v>
      </c>
      <c r="G3204">
        <v>6.1499999999999999E-2</v>
      </c>
    </row>
    <row r="3205" spans="1:7" x14ac:dyDescent="0.35">
      <c r="A3205" s="1">
        <v>42403</v>
      </c>
      <c r="B3205">
        <v>368</v>
      </c>
      <c r="C3205">
        <v>373.9</v>
      </c>
      <c r="D3205">
        <v>375.9</v>
      </c>
      <c r="E3205">
        <v>366.2</v>
      </c>
      <c r="F3205" t="s">
        <v>3014</v>
      </c>
      <c r="G3205">
        <v>-1.5800000000000002E-2</v>
      </c>
    </row>
    <row r="3206" spans="1:7" x14ac:dyDescent="0.35">
      <c r="A3206" s="1">
        <v>42402</v>
      </c>
      <c r="B3206">
        <v>373.9</v>
      </c>
      <c r="C3206">
        <v>372.2</v>
      </c>
      <c r="D3206">
        <v>376.6</v>
      </c>
      <c r="E3206">
        <v>371.4</v>
      </c>
      <c r="F3206" t="s">
        <v>3015</v>
      </c>
      <c r="G3206">
        <v>4.7000000000000002E-3</v>
      </c>
    </row>
    <row r="3207" spans="1:7" x14ac:dyDescent="0.35">
      <c r="A3207" s="1">
        <v>42401</v>
      </c>
      <c r="B3207">
        <v>372.2</v>
      </c>
      <c r="C3207">
        <v>369.8</v>
      </c>
      <c r="D3207">
        <v>379.8</v>
      </c>
      <c r="E3207">
        <v>365.3</v>
      </c>
      <c r="F3207" t="s">
        <v>3016</v>
      </c>
      <c r="G3207">
        <v>6.3E-3</v>
      </c>
    </row>
    <row r="3208" spans="1:7" x14ac:dyDescent="0.35">
      <c r="A3208" s="1">
        <v>42400</v>
      </c>
      <c r="B3208">
        <v>369.8</v>
      </c>
      <c r="C3208">
        <v>377.8</v>
      </c>
      <c r="D3208">
        <v>380.5</v>
      </c>
      <c r="E3208">
        <v>366.9</v>
      </c>
      <c r="F3208" t="s">
        <v>3017</v>
      </c>
      <c r="G3208">
        <v>-2.1000000000000001E-2</v>
      </c>
    </row>
    <row r="3209" spans="1:7" x14ac:dyDescent="0.35">
      <c r="A3209" s="1">
        <v>42399</v>
      </c>
      <c r="B3209">
        <v>377.8</v>
      </c>
      <c r="C3209">
        <v>380.3</v>
      </c>
      <c r="D3209">
        <v>381.8</v>
      </c>
      <c r="E3209">
        <v>375</v>
      </c>
      <c r="F3209" t="s">
        <v>3018</v>
      </c>
      <c r="G3209">
        <v>-6.7000000000000002E-3</v>
      </c>
    </row>
    <row r="3210" spans="1:7" x14ac:dyDescent="0.35">
      <c r="A3210" s="1">
        <v>42398</v>
      </c>
      <c r="B3210">
        <v>380.3</v>
      </c>
      <c r="C3210">
        <v>379.7</v>
      </c>
      <c r="D3210">
        <v>385.8</v>
      </c>
      <c r="E3210">
        <v>363.5</v>
      </c>
      <c r="F3210" t="s">
        <v>3019</v>
      </c>
      <c r="G3210">
        <v>1.6000000000000001E-3</v>
      </c>
    </row>
    <row r="3211" spans="1:7" x14ac:dyDescent="0.35">
      <c r="A3211" s="1">
        <v>42397</v>
      </c>
      <c r="B3211">
        <v>379.7</v>
      </c>
      <c r="C3211">
        <v>395</v>
      </c>
      <c r="D3211">
        <v>395.4</v>
      </c>
      <c r="E3211">
        <v>376.7</v>
      </c>
      <c r="F3211" t="s">
        <v>578</v>
      </c>
      <c r="G3211">
        <v>-3.8800000000000001E-2</v>
      </c>
    </row>
    <row r="3212" spans="1:7" x14ac:dyDescent="0.35">
      <c r="A3212" s="1">
        <v>42396</v>
      </c>
      <c r="B3212">
        <v>395</v>
      </c>
      <c r="C3212">
        <v>389.8</v>
      </c>
      <c r="D3212">
        <v>397.4</v>
      </c>
      <c r="E3212">
        <v>389.4</v>
      </c>
      <c r="F3212" t="s">
        <v>3020</v>
      </c>
      <c r="G3212">
        <v>1.34E-2</v>
      </c>
    </row>
    <row r="3213" spans="1:7" x14ac:dyDescent="0.35">
      <c r="A3213" s="1">
        <v>42395</v>
      </c>
      <c r="B3213">
        <v>389.8</v>
      </c>
      <c r="C3213">
        <v>392.8</v>
      </c>
      <c r="D3213">
        <v>397.7</v>
      </c>
      <c r="E3213">
        <v>387.9</v>
      </c>
      <c r="F3213" t="s">
        <v>3021</v>
      </c>
      <c r="G3213">
        <v>-7.6E-3</v>
      </c>
    </row>
    <row r="3214" spans="1:7" x14ac:dyDescent="0.35">
      <c r="A3214" s="1">
        <v>42394</v>
      </c>
      <c r="B3214">
        <v>392.8</v>
      </c>
      <c r="C3214">
        <v>402.1</v>
      </c>
      <c r="D3214">
        <v>403.8</v>
      </c>
      <c r="E3214">
        <v>386.9</v>
      </c>
      <c r="F3214" t="s">
        <v>3022</v>
      </c>
      <c r="G3214">
        <v>-2.3300000000000001E-2</v>
      </c>
    </row>
    <row r="3215" spans="1:7" x14ac:dyDescent="0.35">
      <c r="A3215" s="1">
        <v>42393</v>
      </c>
      <c r="B3215">
        <v>402.1</v>
      </c>
      <c r="C3215">
        <v>388.6</v>
      </c>
      <c r="D3215">
        <v>405.4</v>
      </c>
      <c r="E3215">
        <v>385.5</v>
      </c>
      <c r="F3215" t="s">
        <v>3023</v>
      </c>
      <c r="G3215">
        <v>3.4799999999999998E-2</v>
      </c>
    </row>
    <row r="3216" spans="1:7" x14ac:dyDescent="0.35">
      <c r="A3216" s="1">
        <v>42392</v>
      </c>
      <c r="B3216">
        <v>388.6</v>
      </c>
      <c r="C3216">
        <v>382.6</v>
      </c>
      <c r="D3216">
        <v>395.4</v>
      </c>
      <c r="E3216">
        <v>380.3</v>
      </c>
      <c r="F3216" t="s">
        <v>3024</v>
      </c>
      <c r="G3216">
        <v>1.5599999999999999E-2</v>
      </c>
    </row>
    <row r="3217" spans="1:7" x14ac:dyDescent="0.35">
      <c r="A3217" s="1">
        <v>42391</v>
      </c>
      <c r="B3217">
        <v>382.6</v>
      </c>
      <c r="C3217">
        <v>410.2</v>
      </c>
      <c r="D3217">
        <v>411.5</v>
      </c>
      <c r="E3217">
        <v>374.9</v>
      </c>
      <c r="F3217" t="s">
        <v>3025</v>
      </c>
      <c r="G3217">
        <v>-6.7299999999999999E-2</v>
      </c>
    </row>
    <row r="3218" spans="1:7" x14ac:dyDescent="0.35">
      <c r="A3218" s="1">
        <v>42390</v>
      </c>
      <c r="B3218">
        <v>410.2</v>
      </c>
      <c r="C3218">
        <v>414.6</v>
      </c>
      <c r="D3218">
        <v>423.4</v>
      </c>
      <c r="E3218">
        <v>403.9</v>
      </c>
      <c r="F3218" t="s">
        <v>3026</v>
      </c>
      <c r="G3218">
        <v>-1.0500000000000001E-2</v>
      </c>
    </row>
    <row r="3219" spans="1:7" x14ac:dyDescent="0.35">
      <c r="A3219" s="1">
        <v>42389</v>
      </c>
      <c r="B3219">
        <v>414.6</v>
      </c>
      <c r="C3219">
        <v>379.5</v>
      </c>
      <c r="D3219">
        <v>425.7</v>
      </c>
      <c r="E3219">
        <v>374</v>
      </c>
      <c r="F3219" t="s">
        <v>3027</v>
      </c>
      <c r="G3219">
        <v>9.2600000000000002E-2</v>
      </c>
    </row>
    <row r="3220" spans="1:7" x14ac:dyDescent="0.35">
      <c r="A3220" s="1">
        <v>42388</v>
      </c>
      <c r="B3220">
        <v>379.5</v>
      </c>
      <c r="C3220">
        <v>384.4</v>
      </c>
      <c r="D3220">
        <v>386.7</v>
      </c>
      <c r="E3220">
        <v>375.9</v>
      </c>
      <c r="F3220" t="s">
        <v>3028</v>
      </c>
      <c r="G3220">
        <v>-1.29E-2</v>
      </c>
    </row>
    <row r="3221" spans="1:7" x14ac:dyDescent="0.35">
      <c r="A3221" s="1">
        <v>42387</v>
      </c>
      <c r="B3221">
        <v>384.4</v>
      </c>
      <c r="C3221">
        <v>382.5</v>
      </c>
      <c r="D3221">
        <v>387.3</v>
      </c>
      <c r="E3221">
        <v>373.2</v>
      </c>
      <c r="F3221" t="s">
        <v>3029</v>
      </c>
      <c r="G3221">
        <v>5.0000000000000001E-3</v>
      </c>
    </row>
    <row r="3222" spans="1:7" x14ac:dyDescent="0.35">
      <c r="A3222" s="1">
        <v>42386</v>
      </c>
      <c r="B3222">
        <v>382.5</v>
      </c>
      <c r="C3222">
        <v>385</v>
      </c>
      <c r="D3222">
        <v>390.7</v>
      </c>
      <c r="E3222">
        <v>377.7</v>
      </c>
      <c r="F3222" t="s">
        <v>151</v>
      </c>
      <c r="G3222">
        <v>-6.7000000000000002E-3</v>
      </c>
    </row>
    <row r="3223" spans="1:7" x14ac:dyDescent="0.35">
      <c r="A3223" s="1">
        <v>42385</v>
      </c>
      <c r="B3223">
        <v>385</v>
      </c>
      <c r="C3223">
        <v>372.3</v>
      </c>
      <c r="D3223">
        <v>386.7</v>
      </c>
      <c r="E3223">
        <v>350.4</v>
      </c>
      <c r="F3223" t="s">
        <v>3030</v>
      </c>
      <c r="G3223">
        <v>3.4299999999999997E-2</v>
      </c>
    </row>
    <row r="3224" spans="1:7" x14ac:dyDescent="0.35">
      <c r="A3224" s="1">
        <v>42384</v>
      </c>
      <c r="B3224">
        <v>372.3</v>
      </c>
      <c r="C3224">
        <v>429.1</v>
      </c>
      <c r="D3224">
        <v>430.1</v>
      </c>
      <c r="E3224">
        <v>364.7</v>
      </c>
      <c r="F3224" t="s">
        <v>3031</v>
      </c>
      <c r="G3224">
        <v>-0.13250000000000001</v>
      </c>
    </row>
    <row r="3225" spans="1:7" x14ac:dyDescent="0.35">
      <c r="A3225" s="1">
        <v>42383</v>
      </c>
      <c r="B3225">
        <v>429.1</v>
      </c>
      <c r="C3225">
        <v>432.2</v>
      </c>
      <c r="D3225">
        <v>433.7</v>
      </c>
      <c r="E3225">
        <v>427</v>
      </c>
      <c r="F3225" t="s">
        <v>3032</v>
      </c>
      <c r="G3225">
        <v>-7.1000000000000004E-3</v>
      </c>
    </row>
    <row r="3226" spans="1:7" x14ac:dyDescent="0.35">
      <c r="A3226" s="1">
        <v>42382</v>
      </c>
      <c r="B3226">
        <v>432.2</v>
      </c>
      <c r="C3226">
        <v>445</v>
      </c>
      <c r="D3226">
        <v>443.7</v>
      </c>
      <c r="E3226">
        <v>420.4</v>
      </c>
      <c r="F3226" t="s">
        <v>3033</v>
      </c>
      <c r="G3226">
        <v>-2.8899999999999999E-2</v>
      </c>
    </row>
    <row r="3227" spans="1:7" x14ac:dyDescent="0.35">
      <c r="A3227" s="1">
        <v>42381</v>
      </c>
      <c r="B3227">
        <v>445</v>
      </c>
      <c r="C3227">
        <v>447.7</v>
      </c>
      <c r="D3227">
        <v>448.4</v>
      </c>
      <c r="E3227">
        <v>443.1</v>
      </c>
      <c r="F3227" t="s">
        <v>3034</v>
      </c>
      <c r="G3227">
        <v>-6.0000000000000001E-3</v>
      </c>
    </row>
    <row r="3228" spans="1:7" x14ac:dyDescent="0.35">
      <c r="A3228" s="1">
        <v>42380</v>
      </c>
      <c r="B3228">
        <v>447.7</v>
      </c>
      <c r="C3228">
        <v>446.2</v>
      </c>
      <c r="D3228">
        <v>451.1</v>
      </c>
      <c r="E3228">
        <v>441.8</v>
      </c>
      <c r="F3228" t="s">
        <v>3035</v>
      </c>
      <c r="G3228">
        <v>3.3999999999999998E-3</v>
      </c>
    </row>
    <row r="3229" spans="1:7" x14ac:dyDescent="0.35">
      <c r="A3229" s="1">
        <v>42379</v>
      </c>
      <c r="B3229">
        <v>446.2</v>
      </c>
      <c r="C3229">
        <v>448.3</v>
      </c>
      <c r="D3229">
        <v>448.9</v>
      </c>
      <c r="E3229">
        <v>438.6</v>
      </c>
      <c r="F3229" t="s">
        <v>1084</v>
      </c>
      <c r="G3229">
        <v>-4.7000000000000002E-3</v>
      </c>
    </row>
    <row r="3230" spans="1:7" x14ac:dyDescent="0.35">
      <c r="A3230" s="1">
        <v>42378</v>
      </c>
      <c r="B3230">
        <v>448.3</v>
      </c>
      <c r="C3230">
        <v>452.9</v>
      </c>
      <c r="D3230">
        <v>454.5</v>
      </c>
      <c r="E3230">
        <v>444.9</v>
      </c>
      <c r="F3230" t="s">
        <v>3036</v>
      </c>
      <c r="G3230">
        <v>-1.01E-2</v>
      </c>
    </row>
    <row r="3231" spans="1:7" x14ac:dyDescent="0.35">
      <c r="A3231" s="1">
        <v>42377</v>
      </c>
      <c r="B3231">
        <v>452.9</v>
      </c>
      <c r="C3231">
        <v>457</v>
      </c>
      <c r="D3231">
        <v>462.9</v>
      </c>
      <c r="E3231">
        <v>446.5</v>
      </c>
      <c r="F3231" t="s">
        <v>87</v>
      </c>
      <c r="G3231">
        <v>-9.1000000000000004E-3</v>
      </c>
    </row>
    <row r="3232" spans="1:7" x14ac:dyDescent="0.35">
      <c r="A3232" s="1">
        <v>42376</v>
      </c>
      <c r="B3232">
        <v>457</v>
      </c>
      <c r="C3232">
        <v>430.8</v>
      </c>
      <c r="D3232">
        <v>457.5</v>
      </c>
      <c r="E3232">
        <v>428.5</v>
      </c>
      <c r="F3232" t="s">
        <v>3037</v>
      </c>
      <c r="G3232">
        <v>6.0900000000000003E-2</v>
      </c>
    </row>
    <row r="3233" spans="1:7" x14ac:dyDescent="0.35">
      <c r="A3233" s="1">
        <v>42375</v>
      </c>
      <c r="B3233">
        <v>430.8</v>
      </c>
      <c r="C3233">
        <v>431.2</v>
      </c>
      <c r="D3233">
        <v>432.1</v>
      </c>
      <c r="E3233">
        <v>425</v>
      </c>
      <c r="F3233" t="s">
        <v>3038</v>
      </c>
      <c r="G3233">
        <v>-8.9999999999999998E-4</v>
      </c>
    </row>
    <row r="3234" spans="1:7" x14ac:dyDescent="0.35">
      <c r="A3234" s="1">
        <v>42374</v>
      </c>
      <c r="B3234">
        <v>431.2</v>
      </c>
      <c r="C3234">
        <v>433.3</v>
      </c>
      <c r="D3234">
        <v>435.3</v>
      </c>
      <c r="E3234">
        <v>428.9</v>
      </c>
      <c r="F3234" t="s">
        <v>3039</v>
      </c>
      <c r="G3234">
        <v>-4.8999999999999998E-3</v>
      </c>
    </row>
    <row r="3235" spans="1:7" x14ac:dyDescent="0.35">
      <c r="A3235" s="1">
        <v>42373</v>
      </c>
      <c r="B3235">
        <v>433.3</v>
      </c>
      <c r="C3235">
        <v>430.7</v>
      </c>
      <c r="D3235">
        <v>435.3</v>
      </c>
      <c r="E3235">
        <v>428.6</v>
      </c>
      <c r="F3235" t="s">
        <v>3040</v>
      </c>
      <c r="G3235">
        <v>6.1000000000000004E-3</v>
      </c>
    </row>
    <row r="3236" spans="1:7" x14ac:dyDescent="0.35">
      <c r="A3236" s="1">
        <v>42372</v>
      </c>
      <c r="B3236">
        <v>430.7</v>
      </c>
      <c r="C3236">
        <v>433.7</v>
      </c>
      <c r="D3236">
        <v>434.1</v>
      </c>
      <c r="E3236">
        <v>423.1</v>
      </c>
      <c r="F3236" t="s">
        <v>3041</v>
      </c>
      <c r="G3236">
        <v>-7.0000000000000001E-3</v>
      </c>
    </row>
    <row r="3237" spans="1:7" x14ac:dyDescent="0.35">
      <c r="A3237" s="1">
        <v>42371</v>
      </c>
      <c r="B3237">
        <v>433.7</v>
      </c>
      <c r="C3237">
        <v>434</v>
      </c>
      <c r="D3237">
        <v>437.4</v>
      </c>
      <c r="E3237">
        <v>430.7</v>
      </c>
      <c r="F3237" t="s">
        <v>3042</v>
      </c>
      <c r="G3237">
        <v>-5.9999999999999995E-4</v>
      </c>
    </row>
    <row r="3238" spans="1:7" x14ac:dyDescent="0.35">
      <c r="A3238" s="1">
        <v>42370</v>
      </c>
      <c r="B3238">
        <v>434</v>
      </c>
      <c r="C3238">
        <v>430</v>
      </c>
      <c r="D3238">
        <v>438</v>
      </c>
      <c r="E3238">
        <v>425.9</v>
      </c>
      <c r="F3238" t="s">
        <v>3043</v>
      </c>
      <c r="G3238">
        <v>9.4000000000000004E-3</v>
      </c>
    </row>
    <row r="3239" spans="1:7" x14ac:dyDescent="0.35">
      <c r="A3239" s="1">
        <v>42369</v>
      </c>
      <c r="B3239">
        <v>430</v>
      </c>
      <c r="C3239">
        <v>427.1</v>
      </c>
      <c r="D3239">
        <v>433.1</v>
      </c>
      <c r="E3239">
        <v>417.1</v>
      </c>
      <c r="F3239" t="s">
        <v>3044</v>
      </c>
      <c r="G3239">
        <v>6.6E-3</v>
      </c>
    </row>
    <row r="3240" spans="1:7" x14ac:dyDescent="0.35">
      <c r="A3240" s="1">
        <v>42368</v>
      </c>
      <c r="B3240">
        <v>427.1</v>
      </c>
      <c r="C3240">
        <v>431.9</v>
      </c>
      <c r="D3240">
        <v>435</v>
      </c>
      <c r="E3240">
        <v>420.8</v>
      </c>
      <c r="F3240" t="s">
        <v>3045</v>
      </c>
      <c r="G3240">
        <v>-1.0999999999999999E-2</v>
      </c>
    </row>
    <row r="3241" spans="1:7" x14ac:dyDescent="0.35">
      <c r="A3241" s="1">
        <v>42367</v>
      </c>
      <c r="B3241">
        <v>431.9</v>
      </c>
      <c r="C3241">
        <v>421.8</v>
      </c>
      <c r="D3241">
        <v>433.6</v>
      </c>
      <c r="E3241">
        <v>419.3</v>
      </c>
      <c r="F3241" t="s">
        <v>3046</v>
      </c>
      <c r="G3241">
        <v>2.41E-2</v>
      </c>
    </row>
    <row r="3242" spans="1:7" x14ac:dyDescent="0.35">
      <c r="A3242" s="1">
        <v>42366</v>
      </c>
      <c r="B3242">
        <v>421.8</v>
      </c>
      <c r="C3242">
        <v>422.4</v>
      </c>
      <c r="D3242">
        <v>429.9</v>
      </c>
      <c r="E3242">
        <v>417.1</v>
      </c>
      <c r="F3242" t="s">
        <v>3047</v>
      </c>
      <c r="G3242">
        <v>-1.5E-3</v>
      </c>
    </row>
    <row r="3243" spans="1:7" x14ac:dyDescent="0.35">
      <c r="A3243" s="1">
        <v>42365</v>
      </c>
      <c r="B3243">
        <v>422.4</v>
      </c>
      <c r="C3243">
        <v>415.4</v>
      </c>
      <c r="D3243">
        <v>425.5</v>
      </c>
      <c r="E3243">
        <v>406.1</v>
      </c>
      <c r="F3243" t="s">
        <v>3048</v>
      </c>
      <c r="G3243">
        <v>1.6899999999999998E-2</v>
      </c>
    </row>
    <row r="3244" spans="1:7" x14ac:dyDescent="0.35">
      <c r="A3244" s="1">
        <v>42364</v>
      </c>
      <c r="B3244">
        <v>415.4</v>
      </c>
      <c r="C3244">
        <v>454</v>
      </c>
      <c r="D3244">
        <v>456.5</v>
      </c>
      <c r="E3244">
        <v>400.5</v>
      </c>
      <c r="F3244" t="s">
        <v>3049</v>
      </c>
      <c r="G3244">
        <v>-8.5199999999999998E-2</v>
      </c>
    </row>
    <row r="3245" spans="1:7" x14ac:dyDescent="0.35">
      <c r="A3245" s="1">
        <v>42363</v>
      </c>
      <c r="B3245">
        <v>454</v>
      </c>
      <c r="C3245">
        <v>453</v>
      </c>
      <c r="D3245">
        <v>457.4</v>
      </c>
      <c r="E3245">
        <v>449.5</v>
      </c>
      <c r="F3245" t="s">
        <v>3050</v>
      </c>
      <c r="G3245">
        <v>2.3999999999999998E-3</v>
      </c>
    </row>
    <row r="3246" spans="1:7" x14ac:dyDescent="0.35">
      <c r="A3246" s="1">
        <v>42362</v>
      </c>
      <c r="B3246">
        <v>453</v>
      </c>
      <c r="C3246">
        <v>442.4</v>
      </c>
      <c r="D3246">
        <v>460.6</v>
      </c>
      <c r="E3246">
        <v>441.8</v>
      </c>
      <c r="F3246" t="s">
        <v>3051</v>
      </c>
      <c r="G3246">
        <v>2.3800000000000002E-2</v>
      </c>
    </row>
    <row r="3247" spans="1:7" x14ac:dyDescent="0.35">
      <c r="A3247" s="1">
        <v>42361</v>
      </c>
      <c r="B3247">
        <v>442.4</v>
      </c>
      <c r="C3247">
        <v>437</v>
      </c>
      <c r="D3247">
        <v>444.8</v>
      </c>
      <c r="E3247">
        <v>434.3</v>
      </c>
      <c r="F3247" t="s">
        <v>2484</v>
      </c>
      <c r="G3247">
        <v>1.24E-2</v>
      </c>
    </row>
    <row r="3248" spans="1:7" x14ac:dyDescent="0.35">
      <c r="A3248" s="1">
        <v>42360</v>
      </c>
      <c r="B3248">
        <v>437</v>
      </c>
      <c r="C3248">
        <v>437.6</v>
      </c>
      <c r="D3248">
        <v>443.2</v>
      </c>
      <c r="E3248">
        <v>433.3</v>
      </c>
      <c r="F3248" t="s">
        <v>3052</v>
      </c>
      <c r="G3248">
        <v>-1.2999999999999999E-3</v>
      </c>
    </row>
    <row r="3249" spans="1:7" x14ac:dyDescent="0.35">
      <c r="A3249" s="1">
        <v>42359</v>
      </c>
      <c r="B3249">
        <v>437.6</v>
      </c>
      <c r="C3249">
        <v>441.8</v>
      </c>
      <c r="D3249">
        <v>445.5</v>
      </c>
      <c r="E3249">
        <v>424</v>
      </c>
      <c r="F3249" t="s">
        <v>3053</v>
      </c>
      <c r="G3249">
        <v>-9.4999999999999998E-3</v>
      </c>
    </row>
    <row r="3250" spans="1:7" x14ac:dyDescent="0.35">
      <c r="A3250" s="1">
        <v>42358</v>
      </c>
      <c r="B3250">
        <v>441.8</v>
      </c>
      <c r="C3250">
        <v>461.2</v>
      </c>
      <c r="D3250">
        <v>462.8</v>
      </c>
      <c r="E3250">
        <v>431.1</v>
      </c>
      <c r="F3250" t="s">
        <v>3054</v>
      </c>
      <c r="G3250">
        <v>-4.2099999999999999E-2</v>
      </c>
    </row>
    <row r="3251" spans="1:7" x14ac:dyDescent="0.35">
      <c r="A3251" s="1">
        <v>42357</v>
      </c>
      <c r="B3251">
        <v>461.2</v>
      </c>
      <c r="C3251">
        <v>463.2</v>
      </c>
      <c r="D3251">
        <v>466</v>
      </c>
      <c r="E3251">
        <v>452.3</v>
      </c>
      <c r="F3251" t="s">
        <v>3055</v>
      </c>
      <c r="G3251">
        <v>-4.3E-3</v>
      </c>
    </row>
    <row r="3252" spans="1:7" x14ac:dyDescent="0.35">
      <c r="A3252" s="1">
        <v>42356</v>
      </c>
      <c r="B3252">
        <v>463.2</v>
      </c>
      <c r="C3252">
        <v>455.5</v>
      </c>
      <c r="D3252">
        <v>466.1</v>
      </c>
      <c r="E3252">
        <v>453.5</v>
      </c>
      <c r="F3252" t="s">
        <v>3056</v>
      </c>
      <c r="G3252">
        <v>1.6799999999999999E-2</v>
      </c>
    </row>
    <row r="3253" spans="1:7" x14ac:dyDescent="0.35">
      <c r="A3253" s="1">
        <v>42355</v>
      </c>
      <c r="B3253">
        <v>455.5</v>
      </c>
      <c r="C3253">
        <v>454</v>
      </c>
      <c r="D3253">
        <v>458.4</v>
      </c>
      <c r="E3253">
        <v>447.3</v>
      </c>
      <c r="F3253" t="s">
        <v>3057</v>
      </c>
      <c r="G3253">
        <v>3.3999999999999998E-3</v>
      </c>
    </row>
    <row r="3254" spans="1:7" x14ac:dyDescent="0.35">
      <c r="A3254" s="1">
        <v>42354</v>
      </c>
      <c r="B3254">
        <v>454</v>
      </c>
      <c r="C3254">
        <v>462.6</v>
      </c>
      <c r="D3254">
        <v>465.2</v>
      </c>
      <c r="E3254">
        <v>437.4</v>
      </c>
      <c r="F3254" t="s">
        <v>3058</v>
      </c>
      <c r="G3254">
        <v>-1.8700000000000001E-2</v>
      </c>
    </row>
    <row r="3255" spans="1:7" x14ac:dyDescent="0.35">
      <c r="A3255" s="1">
        <v>42353</v>
      </c>
      <c r="B3255">
        <v>462.6</v>
      </c>
      <c r="C3255">
        <v>442</v>
      </c>
      <c r="D3255">
        <v>464.2</v>
      </c>
      <c r="E3255">
        <v>440.7</v>
      </c>
      <c r="F3255" t="s">
        <v>3059</v>
      </c>
      <c r="G3255">
        <v>4.6699999999999998E-2</v>
      </c>
    </row>
    <row r="3256" spans="1:7" x14ac:dyDescent="0.35">
      <c r="A3256" s="1">
        <v>42352</v>
      </c>
      <c r="B3256">
        <v>442</v>
      </c>
      <c r="C3256">
        <v>434.7</v>
      </c>
      <c r="D3256">
        <v>449.5</v>
      </c>
      <c r="E3256">
        <v>428.8</v>
      </c>
      <c r="F3256" t="s">
        <v>3060</v>
      </c>
      <c r="G3256">
        <v>1.6799999999999999E-2</v>
      </c>
    </row>
    <row r="3257" spans="1:7" x14ac:dyDescent="0.35">
      <c r="A3257" s="1">
        <v>42351</v>
      </c>
      <c r="B3257">
        <v>434.7</v>
      </c>
      <c r="C3257">
        <v>432.3</v>
      </c>
      <c r="D3257">
        <v>441</v>
      </c>
      <c r="E3257">
        <v>420.8</v>
      </c>
      <c r="F3257" t="s">
        <v>3061</v>
      </c>
      <c r="G3257">
        <v>5.5999999999999999E-3</v>
      </c>
    </row>
    <row r="3258" spans="1:7" x14ac:dyDescent="0.35">
      <c r="A3258" s="1">
        <v>42350</v>
      </c>
      <c r="B3258">
        <v>432.3</v>
      </c>
      <c r="C3258">
        <v>449.8</v>
      </c>
      <c r="D3258">
        <v>467.7</v>
      </c>
      <c r="E3258">
        <v>403.7</v>
      </c>
      <c r="F3258" t="s">
        <v>3062</v>
      </c>
      <c r="G3258">
        <v>-3.9E-2</v>
      </c>
    </row>
    <row r="3259" spans="1:7" x14ac:dyDescent="0.35">
      <c r="A3259" s="1">
        <v>42349</v>
      </c>
      <c r="B3259">
        <v>449.8</v>
      </c>
      <c r="C3259">
        <v>415.5</v>
      </c>
      <c r="D3259">
        <v>453.4</v>
      </c>
      <c r="E3259">
        <v>413.7</v>
      </c>
      <c r="F3259" t="s">
        <v>3063</v>
      </c>
      <c r="G3259">
        <v>8.2600000000000007E-2</v>
      </c>
    </row>
    <row r="3260" spans="1:7" x14ac:dyDescent="0.35">
      <c r="A3260" s="1">
        <v>42348</v>
      </c>
      <c r="B3260">
        <v>415.5</v>
      </c>
      <c r="C3260">
        <v>416</v>
      </c>
      <c r="D3260">
        <v>420.4</v>
      </c>
      <c r="E3260">
        <v>409.5</v>
      </c>
      <c r="F3260" t="s">
        <v>375</v>
      </c>
      <c r="G3260">
        <v>-1.1999999999999999E-3</v>
      </c>
    </row>
    <row r="3261" spans="1:7" x14ac:dyDescent="0.35">
      <c r="A3261" s="1">
        <v>42347</v>
      </c>
      <c r="B3261">
        <v>416</v>
      </c>
      <c r="C3261">
        <v>410.7</v>
      </c>
      <c r="D3261">
        <v>424.6</v>
      </c>
      <c r="E3261">
        <v>403.3</v>
      </c>
      <c r="F3261" t="s">
        <v>3064</v>
      </c>
      <c r="G3261">
        <v>1.2999999999999999E-2</v>
      </c>
    </row>
    <row r="3262" spans="1:7" x14ac:dyDescent="0.35">
      <c r="A3262" s="1">
        <v>42346</v>
      </c>
      <c r="B3262">
        <v>410.7</v>
      </c>
      <c r="C3262">
        <v>394.3</v>
      </c>
      <c r="D3262">
        <v>411.1</v>
      </c>
      <c r="E3262">
        <v>388</v>
      </c>
      <c r="F3262" t="s">
        <v>2954</v>
      </c>
      <c r="G3262">
        <v>4.1599999999999998E-2</v>
      </c>
    </row>
    <row r="3263" spans="1:7" x14ac:dyDescent="0.35">
      <c r="A3263" s="1">
        <v>42345</v>
      </c>
      <c r="B3263">
        <v>394.3</v>
      </c>
      <c r="C3263">
        <v>393.4</v>
      </c>
      <c r="D3263">
        <v>398.7</v>
      </c>
      <c r="E3263">
        <v>381.7</v>
      </c>
      <c r="F3263" t="s">
        <v>3065</v>
      </c>
      <c r="G3263">
        <v>2.3E-3</v>
      </c>
    </row>
    <row r="3264" spans="1:7" x14ac:dyDescent="0.35">
      <c r="A3264" s="1">
        <v>42344</v>
      </c>
      <c r="B3264">
        <v>393.4</v>
      </c>
      <c r="C3264">
        <v>386.7</v>
      </c>
      <c r="D3264">
        <v>402.2</v>
      </c>
      <c r="E3264">
        <v>382.6</v>
      </c>
      <c r="F3264" t="s">
        <v>3066</v>
      </c>
      <c r="G3264">
        <v>1.7299999999999999E-2</v>
      </c>
    </row>
    <row r="3265" spans="1:7" x14ac:dyDescent="0.35">
      <c r="A3265" s="1">
        <v>42343</v>
      </c>
      <c r="B3265">
        <v>386.7</v>
      </c>
      <c r="C3265">
        <v>361.7</v>
      </c>
      <c r="D3265">
        <v>390.3</v>
      </c>
      <c r="E3265">
        <v>361.5</v>
      </c>
      <c r="F3265" t="s">
        <v>3067</v>
      </c>
      <c r="G3265">
        <v>6.9199999999999998E-2</v>
      </c>
    </row>
    <row r="3266" spans="1:7" x14ac:dyDescent="0.35">
      <c r="A3266" s="1">
        <v>42342</v>
      </c>
      <c r="B3266">
        <v>361.7</v>
      </c>
      <c r="C3266">
        <v>360.3</v>
      </c>
      <c r="D3266">
        <v>364</v>
      </c>
      <c r="E3266">
        <v>354.3</v>
      </c>
      <c r="F3266" t="s">
        <v>3068</v>
      </c>
      <c r="G3266">
        <v>3.8E-3</v>
      </c>
    </row>
    <row r="3267" spans="1:7" x14ac:dyDescent="0.35">
      <c r="A3267" s="1">
        <v>42341</v>
      </c>
      <c r="B3267">
        <v>360.3</v>
      </c>
      <c r="C3267">
        <v>360</v>
      </c>
      <c r="D3267">
        <v>371.4</v>
      </c>
      <c r="E3267">
        <v>355.5</v>
      </c>
      <c r="F3267" t="s">
        <v>3069</v>
      </c>
      <c r="G3267">
        <v>8.9999999999999998E-4</v>
      </c>
    </row>
    <row r="3268" spans="1:7" x14ac:dyDescent="0.35">
      <c r="A3268" s="1">
        <v>42340</v>
      </c>
      <c r="B3268">
        <v>360</v>
      </c>
      <c r="C3268">
        <v>361.8</v>
      </c>
      <c r="D3268">
        <v>363.4</v>
      </c>
      <c r="E3268">
        <v>347.2</v>
      </c>
      <c r="F3268" t="s">
        <v>3070</v>
      </c>
      <c r="G3268">
        <v>-5.0000000000000001E-3</v>
      </c>
    </row>
    <row r="3269" spans="1:7" x14ac:dyDescent="0.35">
      <c r="A3269" s="1">
        <v>42339</v>
      </c>
      <c r="B3269">
        <v>361.8</v>
      </c>
      <c r="C3269">
        <v>378</v>
      </c>
      <c r="D3269">
        <v>379</v>
      </c>
      <c r="E3269">
        <v>353.7</v>
      </c>
      <c r="F3269" t="s">
        <v>3071</v>
      </c>
      <c r="G3269">
        <v>-4.2799999999999998E-2</v>
      </c>
    </row>
    <row r="3270" spans="1:7" x14ac:dyDescent="0.35">
      <c r="A3270" s="1">
        <v>42338</v>
      </c>
      <c r="B3270">
        <v>378</v>
      </c>
      <c r="C3270">
        <v>370.8</v>
      </c>
      <c r="D3270">
        <v>382.6</v>
      </c>
      <c r="E3270">
        <v>367.9</v>
      </c>
      <c r="F3270" t="s">
        <v>3072</v>
      </c>
      <c r="G3270">
        <v>1.9199999999999998E-2</v>
      </c>
    </row>
    <row r="3271" spans="1:7" x14ac:dyDescent="0.35">
      <c r="A3271" s="1">
        <v>42337</v>
      </c>
      <c r="B3271">
        <v>370.8</v>
      </c>
      <c r="C3271">
        <v>355.8</v>
      </c>
      <c r="D3271">
        <v>372.8</v>
      </c>
      <c r="E3271">
        <v>354.5</v>
      </c>
      <c r="F3271" t="s">
        <v>3073</v>
      </c>
      <c r="G3271">
        <v>4.2200000000000001E-2</v>
      </c>
    </row>
    <row r="3272" spans="1:7" x14ac:dyDescent="0.35">
      <c r="A3272" s="1">
        <v>42336</v>
      </c>
      <c r="B3272">
        <v>355.8</v>
      </c>
      <c r="C3272">
        <v>359.5</v>
      </c>
      <c r="D3272">
        <v>360.1</v>
      </c>
      <c r="E3272">
        <v>350.5</v>
      </c>
      <c r="F3272" t="s">
        <v>3074</v>
      </c>
      <c r="G3272">
        <v>-1.03E-2</v>
      </c>
    </row>
    <row r="3273" spans="1:7" x14ac:dyDescent="0.35">
      <c r="A3273" s="1">
        <v>42335</v>
      </c>
      <c r="B3273">
        <v>359.5</v>
      </c>
      <c r="C3273">
        <v>353.7</v>
      </c>
      <c r="D3273">
        <v>363.9</v>
      </c>
      <c r="E3273">
        <v>345.1</v>
      </c>
      <c r="F3273" t="s">
        <v>3075</v>
      </c>
      <c r="G3273">
        <v>1.6299999999999999E-2</v>
      </c>
    </row>
    <row r="3274" spans="1:7" x14ac:dyDescent="0.35">
      <c r="A3274" s="1">
        <v>42334</v>
      </c>
      <c r="B3274">
        <v>353.7</v>
      </c>
      <c r="C3274">
        <v>327.5</v>
      </c>
      <c r="D3274">
        <v>368.9</v>
      </c>
      <c r="E3274">
        <v>327.39999999999998</v>
      </c>
      <c r="F3274" t="s">
        <v>3076</v>
      </c>
      <c r="G3274">
        <v>8.0100000000000005E-2</v>
      </c>
    </row>
    <row r="3275" spans="1:7" x14ac:dyDescent="0.35">
      <c r="A3275" s="1">
        <v>42333</v>
      </c>
      <c r="B3275">
        <v>327.5</v>
      </c>
      <c r="C3275">
        <v>318.39999999999998</v>
      </c>
      <c r="D3275">
        <v>330</v>
      </c>
      <c r="E3275">
        <v>315.7</v>
      </c>
      <c r="F3275" t="s">
        <v>193</v>
      </c>
      <c r="G3275">
        <v>2.8799999999999999E-2</v>
      </c>
    </row>
    <row r="3276" spans="1:7" x14ac:dyDescent="0.35">
      <c r="A3276" s="1">
        <v>42332</v>
      </c>
      <c r="B3276">
        <v>318.39999999999998</v>
      </c>
      <c r="C3276">
        <v>322.10000000000002</v>
      </c>
      <c r="D3276">
        <v>323.3</v>
      </c>
      <c r="E3276">
        <v>315.5</v>
      </c>
      <c r="F3276" t="s">
        <v>2643</v>
      </c>
      <c r="G3276">
        <v>-1.17E-2</v>
      </c>
    </row>
    <row r="3277" spans="1:7" x14ac:dyDescent="0.35">
      <c r="A3277" s="1">
        <v>42331</v>
      </c>
      <c r="B3277">
        <v>322.10000000000002</v>
      </c>
      <c r="C3277">
        <v>322.8</v>
      </c>
      <c r="D3277">
        <v>325</v>
      </c>
      <c r="E3277">
        <v>319.89999999999998</v>
      </c>
      <c r="F3277" t="s">
        <v>3077</v>
      </c>
      <c r="G3277">
        <v>-2E-3</v>
      </c>
    </row>
    <row r="3278" spans="1:7" x14ac:dyDescent="0.35">
      <c r="A3278" s="1">
        <v>42330</v>
      </c>
      <c r="B3278">
        <v>322.8</v>
      </c>
      <c r="C3278">
        <v>324.7</v>
      </c>
      <c r="D3278">
        <v>326.89999999999998</v>
      </c>
      <c r="E3278">
        <v>319.39999999999998</v>
      </c>
      <c r="F3278" t="s">
        <v>3078</v>
      </c>
      <c r="G3278">
        <v>-5.8999999999999999E-3</v>
      </c>
    </row>
    <row r="3279" spans="1:7" x14ac:dyDescent="0.35">
      <c r="A3279" s="1">
        <v>42329</v>
      </c>
      <c r="B3279">
        <v>324.7</v>
      </c>
      <c r="C3279">
        <v>321.10000000000002</v>
      </c>
      <c r="D3279">
        <v>328.4</v>
      </c>
      <c r="E3279">
        <v>318.39999999999998</v>
      </c>
      <c r="F3279" t="s">
        <v>3079</v>
      </c>
      <c r="G3279">
        <v>1.11E-2</v>
      </c>
    </row>
    <row r="3280" spans="1:7" x14ac:dyDescent="0.35">
      <c r="A3280" s="1">
        <v>42328</v>
      </c>
      <c r="B3280">
        <v>321.10000000000002</v>
      </c>
      <c r="C3280">
        <v>325</v>
      </c>
      <c r="D3280">
        <v>327.10000000000002</v>
      </c>
      <c r="E3280">
        <v>309.5</v>
      </c>
      <c r="F3280" t="s">
        <v>3080</v>
      </c>
      <c r="G3280">
        <v>-1.1900000000000001E-2</v>
      </c>
    </row>
    <row r="3281" spans="1:7" x14ac:dyDescent="0.35">
      <c r="A3281" s="1">
        <v>42327</v>
      </c>
      <c r="B3281">
        <v>325</v>
      </c>
      <c r="C3281">
        <v>335.9</v>
      </c>
      <c r="D3281">
        <v>335.6</v>
      </c>
      <c r="E3281">
        <v>323.39999999999998</v>
      </c>
      <c r="F3281" t="s">
        <v>36</v>
      </c>
      <c r="G3281">
        <v>-3.2599999999999997E-2</v>
      </c>
    </row>
    <row r="3282" spans="1:7" x14ac:dyDescent="0.35">
      <c r="A3282" s="1">
        <v>42326</v>
      </c>
      <c r="B3282">
        <v>335.9</v>
      </c>
      <c r="C3282">
        <v>333.9</v>
      </c>
      <c r="D3282">
        <v>337.4</v>
      </c>
      <c r="E3282">
        <v>329.4</v>
      </c>
      <c r="F3282" t="s">
        <v>3081</v>
      </c>
      <c r="G3282">
        <v>6.0000000000000001E-3</v>
      </c>
    </row>
    <row r="3283" spans="1:7" x14ac:dyDescent="0.35">
      <c r="A3283" s="1">
        <v>42325</v>
      </c>
      <c r="B3283">
        <v>333.9</v>
      </c>
      <c r="C3283">
        <v>330.2</v>
      </c>
      <c r="D3283">
        <v>342.9</v>
      </c>
      <c r="E3283">
        <v>328.1</v>
      </c>
      <c r="F3283" t="s">
        <v>3082</v>
      </c>
      <c r="G3283">
        <v>1.12E-2</v>
      </c>
    </row>
    <row r="3284" spans="1:7" x14ac:dyDescent="0.35">
      <c r="A3284" s="1">
        <v>42324</v>
      </c>
      <c r="B3284">
        <v>330.2</v>
      </c>
      <c r="C3284">
        <v>317.5</v>
      </c>
      <c r="D3284">
        <v>332</v>
      </c>
      <c r="E3284">
        <v>314.10000000000002</v>
      </c>
      <c r="F3284" t="s">
        <v>3083</v>
      </c>
      <c r="G3284">
        <v>4.02E-2</v>
      </c>
    </row>
    <row r="3285" spans="1:7" x14ac:dyDescent="0.35">
      <c r="A3285" s="1">
        <v>42323</v>
      </c>
      <c r="B3285">
        <v>317.5</v>
      </c>
      <c r="C3285">
        <v>331.8</v>
      </c>
      <c r="D3285">
        <v>334.8</v>
      </c>
      <c r="E3285">
        <v>314.2</v>
      </c>
      <c r="F3285" t="s">
        <v>3084</v>
      </c>
      <c r="G3285">
        <v>-4.3200000000000002E-2</v>
      </c>
    </row>
    <row r="3286" spans="1:7" x14ac:dyDescent="0.35">
      <c r="A3286" s="1">
        <v>42322</v>
      </c>
      <c r="B3286">
        <v>331.8</v>
      </c>
      <c r="C3286">
        <v>333.8</v>
      </c>
      <c r="D3286">
        <v>369.8</v>
      </c>
      <c r="E3286">
        <v>326.39999999999998</v>
      </c>
      <c r="F3286" t="s">
        <v>3085</v>
      </c>
      <c r="G3286">
        <v>-6.0000000000000001E-3</v>
      </c>
    </row>
    <row r="3287" spans="1:7" x14ac:dyDescent="0.35">
      <c r="A3287" s="1">
        <v>42321</v>
      </c>
      <c r="B3287">
        <v>333.8</v>
      </c>
      <c r="C3287">
        <v>333.9</v>
      </c>
      <c r="D3287">
        <v>341.8</v>
      </c>
      <c r="E3287">
        <v>323.89999999999998</v>
      </c>
      <c r="F3287" t="s">
        <v>3086</v>
      </c>
      <c r="G3287">
        <v>-2.0000000000000001E-4</v>
      </c>
    </row>
    <row r="3288" spans="1:7" x14ac:dyDescent="0.35">
      <c r="A3288" s="1">
        <v>42320</v>
      </c>
      <c r="B3288">
        <v>333.9</v>
      </c>
      <c r="C3288">
        <v>304.7</v>
      </c>
      <c r="D3288">
        <v>346.1</v>
      </c>
      <c r="E3288">
        <v>306.10000000000002</v>
      </c>
      <c r="F3288" t="s">
        <v>3087</v>
      </c>
      <c r="G3288">
        <v>9.5600000000000004E-2</v>
      </c>
    </row>
    <row r="3289" spans="1:7" x14ac:dyDescent="0.35">
      <c r="A3289" s="1">
        <v>42319</v>
      </c>
      <c r="B3289">
        <v>304.7</v>
      </c>
      <c r="C3289">
        <v>336.7</v>
      </c>
      <c r="D3289">
        <v>341.8</v>
      </c>
      <c r="E3289">
        <v>292.39999999999998</v>
      </c>
      <c r="F3289" t="s">
        <v>3088</v>
      </c>
      <c r="G3289">
        <v>-9.5000000000000001E-2</v>
      </c>
    </row>
    <row r="3290" spans="1:7" x14ac:dyDescent="0.35">
      <c r="A3290" s="1">
        <v>42318</v>
      </c>
      <c r="B3290">
        <v>336.7</v>
      </c>
      <c r="C3290">
        <v>380.2</v>
      </c>
      <c r="D3290">
        <v>381.4</v>
      </c>
      <c r="E3290">
        <v>323.2</v>
      </c>
      <c r="F3290" t="s">
        <v>3089</v>
      </c>
      <c r="G3290">
        <v>-0.1145</v>
      </c>
    </row>
    <row r="3291" spans="1:7" x14ac:dyDescent="0.35">
      <c r="A3291" s="1">
        <v>42317</v>
      </c>
      <c r="B3291">
        <v>380.2</v>
      </c>
      <c r="C3291">
        <v>371.6</v>
      </c>
      <c r="D3291">
        <v>385.1</v>
      </c>
      <c r="E3291">
        <v>360.2</v>
      </c>
      <c r="F3291" t="s">
        <v>3090</v>
      </c>
      <c r="G3291">
        <v>2.3300000000000001E-2</v>
      </c>
    </row>
    <row r="3292" spans="1:7" x14ac:dyDescent="0.35">
      <c r="A3292" s="1">
        <v>42316</v>
      </c>
      <c r="B3292">
        <v>371.6</v>
      </c>
      <c r="C3292">
        <v>385.1</v>
      </c>
      <c r="D3292">
        <v>389.8</v>
      </c>
      <c r="E3292">
        <v>365.5</v>
      </c>
      <c r="F3292" t="s">
        <v>3091</v>
      </c>
      <c r="G3292">
        <v>-3.5099999999999999E-2</v>
      </c>
    </row>
    <row r="3293" spans="1:7" x14ac:dyDescent="0.35">
      <c r="A3293" s="1">
        <v>42315</v>
      </c>
      <c r="B3293">
        <v>385.1</v>
      </c>
      <c r="C3293">
        <v>369.8</v>
      </c>
      <c r="D3293">
        <v>391.8</v>
      </c>
      <c r="E3293">
        <v>369</v>
      </c>
      <c r="F3293" t="s">
        <v>3092</v>
      </c>
      <c r="G3293">
        <v>4.1300000000000003E-2</v>
      </c>
    </row>
    <row r="3294" spans="1:7" x14ac:dyDescent="0.35">
      <c r="A3294" s="1">
        <v>42314</v>
      </c>
      <c r="B3294">
        <v>369.8</v>
      </c>
      <c r="C3294">
        <v>382.7</v>
      </c>
      <c r="D3294">
        <v>396.4</v>
      </c>
      <c r="E3294">
        <v>348.8</v>
      </c>
      <c r="F3294" t="s">
        <v>3093</v>
      </c>
      <c r="G3294">
        <v>-3.3700000000000001E-2</v>
      </c>
    </row>
    <row r="3295" spans="1:7" x14ac:dyDescent="0.35">
      <c r="A3295" s="1">
        <v>42313</v>
      </c>
      <c r="B3295">
        <v>382.7</v>
      </c>
      <c r="C3295">
        <v>400.9</v>
      </c>
      <c r="D3295">
        <v>447.2</v>
      </c>
      <c r="E3295">
        <v>366.1</v>
      </c>
      <c r="F3295" t="s">
        <v>3094</v>
      </c>
      <c r="G3295">
        <v>-4.5400000000000003E-2</v>
      </c>
    </row>
    <row r="3296" spans="1:7" x14ac:dyDescent="0.35">
      <c r="A3296" s="1">
        <v>42312</v>
      </c>
      <c r="B3296">
        <v>400.9</v>
      </c>
      <c r="C3296">
        <v>396.5</v>
      </c>
      <c r="D3296">
        <v>492.8</v>
      </c>
      <c r="E3296">
        <v>368.6</v>
      </c>
      <c r="F3296" t="s">
        <v>3095</v>
      </c>
      <c r="G3296">
        <v>1.11E-2</v>
      </c>
    </row>
    <row r="3297" spans="1:7" x14ac:dyDescent="0.35">
      <c r="A3297" s="1">
        <v>42311</v>
      </c>
      <c r="B3297">
        <v>396.5</v>
      </c>
      <c r="C3297">
        <v>359.3</v>
      </c>
      <c r="D3297">
        <v>416.8</v>
      </c>
      <c r="E3297">
        <v>354.6</v>
      </c>
      <c r="F3297" t="s">
        <v>3096</v>
      </c>
      <c r="G3297">
        <v>0.1036</v>
      </c>
    </row>
    <row r="3298" spans="1:7" x14ac:dyDescent="0.35">
      <c r="A3298" s="1">
        <v>42310</v>
      </c>
      <c r="B3298">
        <v>359.3</v>
      </c>
      <c r="C3298">
        <v>323</v>
      </c>
      <c r="D3298">
        <v>365.8</v>
      </c>
      <c r="E3298">
        <v>319.8</v>
      </c>
      <c r="F3298" t="s">
        <v>2313</v>
      </c>
      <c r="G3298">
        <v>0.1125</v>
      </c>
    </row>
    <row r="3299" spans="1:7" x14ac:dyDescent="0.35">
      <c r="A3299" s="1">
        <v>42309</v>
      </c>
      <c r="B3299">
        <v>323</v>
      </c>
      <c r="C3299">
        <v>311.2</v>
      </c>
      <c r="D3299">
        <v>324.3</v>
      </c>
      <c r="E3299">
        <v>304.7</v>
      </c>
      <c r="F3299" t="s">
        <v>3097</v>
      </c>
      <c r="G3299">
        <v>3.7600000000000001E-2</v>
      </c>
    </row>
    <row r="3300" spans="1:7" x14ac:dyDescent="0.35">
      <c r="A3300" s="1">
        <v>42308</v>
      </c>
      <c r="B3300">
        <v>311.2</v>
      </c>
      <c r="C3300">
        <v>327.10000000000002</v>
      </c>
      <c r="D3300">
        <v>333.3</v>
      </c>
      <c r="E3300">
        <v>304.60000000000002</v>
      </c>
      <c r="F3300" t="s">
        <v>3098</v>
      </c>
      <c r="G3300">
        <v>-4.8500000000000001E-2</v>
      </c>
    </row>
    <row r="3301" spans="1:7" x14ac:dyDescent="0.35">
      <c r="A3301" s="1">
        <v>42307</v>
      </c>
      <c r="B3301">
        <v>327.10000000000002</v>
      </c>
      <c r="C3301">
        <v>313.60000000000002</v>
      </c>
      <c r="D3301">
        <v>334.9</v>
      </c>
      <c r="E3301">
        <v>310.8</v>
      </c>
      <c r="F3301" t="s">
        <v>3099</v>
      </c>
      <c r="G3301">
        <v>4.2999999999999997E-2</v>
      </c>
    </row>
    <row r="3302" spans="1:7" x14ac:dyDescent="0.35">
      <c r="A3302" s="1">
        <v>42306</v>
      </c>
      <c r="B3302">
        <v>313.60000000000002</v>
      </c>
      <c r="C3302">
        <v>303.5</v>
      </c>
      <c r="D3302">
        <v>318.5</v>
      </c>
      <c r="E3302">
        <v>300.2</v>
      </c>
      <c r="F3302" t="s">
        <v>3100</v>
      </c>
      <c r="G3302">
        <v>3.32E-2</v>
      </c>
    </row>
    <row r="3303" spans="1:7" x14ac:dyDescent="0.35">
      <c r="A3303" s="1">
        <v>42305</v>
      </c>
      <c r="B3303">
        <v>303.5</v>
      </c>
      <c r="C3303">
        <v>294.7</v>
      </c>
      <c r="D3303">
        <v>307.5</v>
      </c>
      <c r="E3303">
        <v>294</v>
      </c>
      <c r="F3303" t="s">
        <v>890</v>
      </c>
      <c r="G3303">
        <v>3.0099999999999998E-2</v>
      </c>
    </row>
    <row r="3304" spans="1:7" x14ac:dyDescent="0.35">
      <c r="A3304" s="1">
        <v>42304</v>
      </c>
      <c r="B3304">
        <v>294.7</v>
      </c>
      <c r="C3304">
        <v>285.10000000000002</v>
      </c>
      <c r="D3304">
        <v>298.39999999999998</v>
      </c>
      <c r="E3304">
        <v>285.10000000000002</v>
      </c>
      <c r="F3304" t="s">
        <v>3101</v>
      </c>
      <c r="G3304">
        <v>3.3399999999999999E-2</v>
      </c>
    </row>
    <row r="3305" spans="1:7" x14ac:dyDescent="0.35">
      <c r="A3305" s="1">
        <v>42303</v>
      </c>
      <c r="B3305">
        <v>285.10000000000002</v>
      </c>
      <c r="C3305">
        <v>287.89999999999998</v>
      </c>
      <c r="D3305">
        <v>287.60000000000002</v>
      </c>
      <c r="E3305">
        <v>279.60000000000002</v>
      </c>
      <c r="F3305" t="s">
        <v>3102</v>
      </c>
      <c r="G3305">
        <v>-9.4000000000000004E-3</v>
      </c>
    </row>
    <row r="3306" spans="1:7" x14ac:dyDescent="0.35">
      <c r="A3306" s="1">
        <v>42302</v>
      </c>
      <c r="B3306">
        <v>287.89999999999998</v>
      </c>
      <c r="C3306">
        <v>282.60000000000002</v>
      </c>
      <c r="D3306">
        <v>295.60000000000002</v>
      </c>
      <c r="E3306">
        <v>281.8</v>
      </c>
      <c r="F3306" t="s">
        <v>1481</v>
      </c>
      <c r="G3306">
        <v>1.8800000000000001E-2</v>
      </c>
    </row>
    <row r="3307" spans="1:7" x14ac:dyDescent="0.35">
      <c r="A3307" s="1">
        <v>42301</v>
      </c>
      <c r="B3307">
        <v>282.60000000000002</v>
      </c>
      <c r="C3307">
        <v>276.89999999999998</v>
      </c>
      <c r="D3307">
        <v>283</v>
      </c>
      <c r="E3307">
        <v>277</v>
      </c>
      <c r="F3307" t="s">
        <v>3103</v>
      </c>
      <c r="G3307">
        <v>2.0400000000000001E-2</v>
      </c>
    </row>
    <row r="3308" spans="1:7" x14ac:dyDescent="0.35">
      <c r="A3308" s="1">
        <v>42300</v>
      </c>
      <c r="B3308">
        <v>276.89999999999998</v>
      </c>
      <c r="C3308">
        <v>274.39999999999998</v>
      </c>
      <c r="D3308">
        <v>279.8</v>
      </c>
      <c r="E3308">
        <v>273.2</v>
      </c>
      <c r="F3308" t="s">
        <v>3104</v>
      </c>
      <c r="G3308">
        <v>9.1000000000000004E-3</v>
      </c>
    </row>
    <row r="3309" spans="1:7" x14ac:dyDescent="0.35">
      <c r="A3309" s="1">
        <v>42299</v>
      </c>
      <c r="B3309">
        <v>274.39999999999998</v>
      </c>
      <c r="C3309">
        <v>267.10000000000002</v>
      </c>
      <c r="D3309">
        <v>278.7</v>
      </c>
      <c r="E3309">
        <v>266.8</v>
      </c>
      <c r="F3309" t="s">
        <v>3105</v>
      </c>
      <c r="G3309">
        <v>2.7400000000000001E-2</v>
      </c>
    </row>
    <row r="3310" spans="1:7" x14ac:dyDescent="0.35">
      <c r="A3310" s="1">
        <v>42298</v>
      </c>
      <c r="B3310">
        <v>267.10000000000002</v>
      </c>
      <c r="C3310">
        <v>269.8</v>
      </c>
      <c r="D3310">
        <v>272.2</v>
      </c>
      <c r="E3310">
        <v>263.5</v>
      </c>
      <c r="F3310" t="s">
        <v>1462</v>
      </c>
      <c r="G3310">
        <v>-9.7999999999999997E-3</v>
      </c>
    </row>
    <row r="3311" spans="1:7" x14ac:dyDescent="0.35">
      <c r="A3311" s="1">
        <v>42297</v>
      </c>
      <c r="B3311">
        <v>269.8</v>
      </c>
      <c r="C3311">
        <v>263.8</v>
      </c>
      <c r="D3311">
        <v>272.10000000000002</v>
      </c>
      <c r="E3311">
        <v>262.7</v>
      </c>
      <c r="F3311" t="s">
        <v>3106</v>
      </c>
      <c r="G3311">
        <v>2.2499999999999999E-2</v>
      </c>
    </row>
    <row r="3312" spans="1:7" x14ac:dyDescent="0.35">
      <c r="A3312" s="1">
        <v>42296</v>
      </c>
      <c r="B3312">
        <v>263.8</v>
      </c>
      <c r="C3312">
        <v>261.7</v>
      </c>
      <c r="D3312">
        <v>266</v>
      </c>
      <c r="E3312">
        <v>259.89999999999998</v>
      </c>
      <c r="F3312" t="s">
        <v>3107</v>
      </c>
      <c r="G3312">
        <v>8.2000000000000007E-3</v>
      </c>
    </row>
    <row r="3313" spans="1:7" x14ac:dyDescent="0.35">
      <c r="A3313" s="1">
        <v>42295</v>
      </c>
      <c r="B3313">
        <v>261.7</v>
      </c>
      <c r="C3313">
        <v>269.60000000000002</v>
      </c>
      <c r="D3313">
        <v>272.39999999999998</v>
      </c>
      <c r="E3313">
        <v>259.5</v>
      </c>
      <c r="F3313" t="s">
        <v>3108</v>
      </c>
      <c r="G3313">
        <v>-2.93E-2</v>
      </c>
    </row>
    <row r="3314" spans="1:7" x14ac:dyDescent="0.35">
      <c r="A3314" s="1">
        <v>42294</v>
      </c>
      <c r="B3314">
        <v>269.60000000000002</v>
      </c>
      <c r="C3314">
        <v>262.89999999999998</v>
      </c>
      <c r="D3314">
        <v>275.39999999999998</v>
      </c>
      <c r="E3314">
        <v>261.7</v>
      </c>
      <c r="F3314" t="s">
        <v>3109</v>
      </c>
      <c r="G3314">
        <v>2.5499999999999998E-2</v>
      </c>
    </row>
    <row r="3315" spans="1:7" x14ac:dyDescent="0.35">
      <c r="A3315" s="1">
        <v>42293</v>
      </c>
      <c r="B3315">
        <v>262.89999999999998</v>
      </c>
      <c r="C3315">
        <v>254.4</v>
      </c>
      <c r="D3315">
        <v>267.3</v>
      </c>
      <c r="E3315">
        <v>253.9</v>
      </c>
      <c r="F3315" t="s">
        <v>3110</v>
      </c>
      <c r="G3315">
        <v>3.3099999999999997E-2</v>
      </c>
    </row>
    <row r="3316" spans="1:7" x14ac:dyDescent="0.35">
      <c r="A3316" s="1">
        <v>42292</v>
      </c>
      <c r="B3316">
        <v>254.4</v>
      </c>
      <c r="C3316">
        <v>252.3</v>
      </c>
      <c r="D3316">
        <v>256.8</v>
      </c>
      <c r="E3316">
        <v>251.2</v>
      </c>
      <c r="F3316" t="s">
        <v>588</v>
      </c>
      <c r="G3316">
        <v>8.3999999999999995E-3</v>
      </c>
    </row>
    <row r="3317" spans="1:7" x14ac:dyDescent="0.35">
      <c r="A3317" s="1">
        <v>42291</v>
      </c>
      <c r="B3317">
        <v>252.3</v>
      </c>
      <c r="C3317">
        <v>248.8</v>
      </c>
      <c r="D3317">
        <v>255.1</v>
      </c>
      <c r="E3317">
        <v>248.3</v>
      </c>
      <c r="F3317" t="s">
        <v>115</v>
      </c>
      <c r="G3317">
        <v>1.43E-2</v>
      </c>
    </row>
    <row r="3318" spans="1:7" x14ac:dyDescent="0.35">
      <c r="A3318" s="1">
        <v>42290</v>
      </c>
      <c r="B3318">
        <v>248.8</v>
      </c>
      <c r="C3318">
        <v>245.4</v>
      </c>
      <c r="D3318">
        <v>251.2</v>
      </c>
      <c r="E3318">
        <v>243.1</v>
      </c>
      <c r="F3318" t="s">
        <v>3111</v>
      </c>
      <c r="G3318">
        <v>1.4E-2</v>
      </c>
    </row>
    <row r="3319" spans="1:7" x14ac:dyDescent="0.35">
      <c r="A3319" s="1">
        <v>42289</v>
      </c>
      <c r="B3319">
        <v>245.4</v>
      </c>
      <c r="C3319">
        <v>247.6</v>
      </c>
      <c r="D3319">
        <v>248</v>
      </c>
      <c r="E3319">
        <v>244.6</v>
      </c>
      <c r="F3319" t="s">
        <v>3112</v>
      </c>
      <c r="G3319">
        <v>-9.2999999999999992E-3</v>
      </c>
    </row>
    <row r="3320" spans="1:7" x14ac:dyDescent="0.35">
      <c r="A3320" s="1">
        <v>42288</v>
      </c>
      <c r="B3320">
        <v>247.6</v>
      </c>
      <c r="C3320">
        <v>245.4</v>
      </c>
      <c r="D3320">
        <v>248.3</v>
      </c>
      <c r="E3320">
        <v>244.5</v>
      </c>
      <c r="F3320" t="s">
        <v>3113</v>
      </c>
      <c r="G3320">
        <v>9.4000000000000004E-3</v>
      </c>
    </row>
    <row r="3321" spans="1:7" x14ac:dyDescent="0.35">
      <c r="A3321" s="1">
        <v>42287</v>
      </c>
      <c r="B3321">
        <v>245.4</v>
      </c>
      <c r="C3321">
        <v>244</v>
      </c>
      <c r="D3321">
        <v>245.9</v>
      </c>
      <c r="E3321">
        <v>242.9</v>
      </c>
      <c r="F3321" t="s">
        <v>515</v>
      </c>
      <c r="G3321">
        <v>5.4000000000000003E-3</v>
      </c>
    </row>
    <row r="3322" spans="1:7" x14ac:dyDescent="0.35">
      <c r="A3322" s="1">
        <v>42286</v>
      </c>
      <c r="B3322">
        <v>244</v>
      </c>
      <c r="C3322">
        <v>242.6</v>
      </c>
      <c r="D3322">
        <v>244.6</v>
      </c>
      <c r="E3322">
        <v>241.3</v>
      </c>
      <c r="F3322" t="s">
        <v>3114</v>
      </c>
      <c r="G3322">
        <v>6.0000000000000001E-3</v>
      </c>
    </row>
    <row r="3323" spans="1:7" x14ac:dyDescent="0.35">
      <c r="A3323" s="1">
        <v>42285</v>
      </c>
      <c r="B3323">
        <v>242.6</v>
      </c>
      <c r="C3323">
        <v>243</v>
      </c>
      <c r="D3323">
        <v>244.8</v>
      </c>
      <c r="E3323">
        <v>241.6</v>
      </c>
      <c r="F3323" t="s">
        <v>3115</v>
      </c>
      <c r="G3323">
        <v>-1.6000000000000001E-3</v>
      </c>
    </row>
    <row r="3324" spans="1:7" x14ac:dyDescent="0.35">
      <c r="A3324" s="1">
        <v>42284</v>
      </c>
      <c r="B3324">
        <v>243</v>
      </c>
      <c r="C3324">
        <v>246.1</v>
      </c>
      <c r="D3324">
        <v>247.3</v>
      </c>
      <c r="E3324">
        <v>241.6</v>
      </c>
      <c r="F3324" t="s">
        <v>3116</v>
      </c>
      <c r="G3324">
        <v>-1.2800000000000001E-2</v>
      </c>
    </row>
    <row r="3325" spans="1:7" x14ac:dyDescent="0.35">
      <c r="A3325" s="1">
        <v>42283</v>
      </c>
      <c r="B3325">
        <v>246.1</v>
      </c>
      <c r="C3325">
        <v>240.1</v>
      </c>
      <c r="D3325">
        <v>247.6</v>
      </c>
      <c r="E3325">
        <v>239.4</v>
      </c>
      <c r="F3325" t="s">
        <v>3117</v>
      </c>
      <c r="G3325">
        <v>2.4899999999999999E-2</v>
      </c>
    </row>
    <row r="3326" spans="1:7" x14ac:dyDescent="0.35">
      <c r="A3326" s="1">
        <v>42282</v>
      </c>
      <c r="B3326">
        <v>240.1</v>
      </c>
      <c r="C3326">
        <v>238.3</v>
      </c>
      <c r="D3326">
        <v>240.5</v>
      </c>
      <c r="E3326">
        <v>236.4</v>
      </c>
      <c r="F3326" t="s">
        <v>3118</v>
      </c>
      <c r="G3326">
        <v>7.6E-3</v>
      </c>
    </row>
    <row r="3327" spans="1:7" x14ac:dyDescent="0.35">
      <c r="A3327" s="1">
        <v>42281</v>
      </c>
      <c r="B3327">
        <v>238.3</v>
      </c>
      <c r="C3327">
        <v>238.6</v>
      </c>
      <c r="D3327">
        <v>277.60000000000002</v>
      </c>
      <c r="E3327">
        <v>237.5</v>
      </c>
      <c r="F3327" t="s">
        <v>3119</v>
      </c>
      <c r="G3327">
        <v>-1E-3</v>
      </c>
    </row>
    <row r="3328" spans="1:7" x14ac:dyDescent="0.35">
      <c r="A3328" s="1">
        <v>42280</v>
      </c>
      <c r="B3328">
        <v>238.6</v>
      </c>
      <c r="C3328">
        <v>236.7</v>
      </c>
      <c r="D3328">
        <v>239.5</v>
      </c>
      <c r="E3328">
        <v>236.1</v>
      </c>
      <c r="F3328" t="s">
        <v>3120</v>
      </c>
      <c r="G3328">
        <v>7.9000000000000008E-3</v>
      </c>
    </row>
    <row r="3329" spans="1:7" x14ac:dyDescent="0.35">
      <c r="A3329" s="1">
        <v>42279</v>
      </c>
      <c r="B3329">
        <v>236.7</v>
      </c>
      <c r="C3329">
        <v>237.1</v>
      </c>
      <c r="D3329">
        <v>238.4</v>
      </c>
      <c r="E3329">
        <v>235.1</v>
      </c>
      <c r="F3329" t="s">
        <v>3121</v>
      </c>
      <c r="G3329">
        <v>-1.4E-3</v>
      </c>
    </row>
    <row r="3330" spans="1:7" x14ac:dyDescent="0.35">
      <c r="A3330" s="1">
        <v>42278</v>
      </c>
      <c r="B3330">
        <v>237.1</v>
      </c>
      <c r="C3330">
        <v>235.9</v>
      </c>
      <c r="D3330">
        <v>238.7</v>
      </c>
      <c r="E3330">
        <v>234.7</v>
      </c>
      <c r="F3330" t="s">
        <v>2918</v>
      </c>
      <c r="G3330">
        <v>4.7000000000000002E-3</v>
      </c>
    </row>
    <row r="3331" spans="1:7" x14ac:dyDescent="0.35">
      <c r="A3331" s="1">
        <v>42277</v>
      </c>
      <c r="B3331">
        <v>235.9</v>
      </c>
      <c r="C3331">
        <v>236.7</v>
      </c>
      <c r="D3331">
        <v>237.8</v>
      </c>
      <c r="E3331">
        <v>234.4</v>
      </c>
      <c r="F3331" t="s">
        <v>3122</v>
      </c>
      <c r="G3331">
        <v>-3.3E-3</v>
      </c>
    </row>
    <row r="3332" spans="1:7" x14ac:dyDescent="0.35">
      <c r="A3332" s="1">
        <v>42276</v>
      </c>
      <c r="B3332">
        <v>236.7</v>
      </c>
      <c r="C3332">
        <v>238.9</v>
      </c>
      <c r="D3332">
        <v>240.4</v>
      </c>
      <c r="E3332">
        <v>234.8</v>
      </c>
      <c r="F3332" t="s">
        <v>1138</v>
      </c>
      <c r="G3332">
        <v>-8.9999999999999993E-3</v>
      </c>
    </row>
    <row r="3333" spans="1:7" x14ac:dyDescent="0.35">
      <c r="A3333" s="1">
        <v>42275</v>
      </c>
      <c r="B3333">
        <v>238.9</v>
      </c>
      <c r="C3333">
        <v>232.5</v>
      </c>
      <c r="D3333">
        <v>240.4</v>
      </c>
      <c r="E3333">
        <v>232.4</v>
      </c>
      <c r="F3333" t="s">
        <v>3123</v>
      </c>
      <c r="G3333">
        <v>2.7400000000000001E-2</v>
      </c>
    </row>
    <row r="3334" spans="1:7" x14ac:dyDescent="0.35">
      <c r="A3334" s="1">
        <v>42274</v>
      </c>
      <c r="B3334">
        <v>232.5</v>
      </c>
      <c r="C3334">
        <v>234.3</v>
      </c>
      <c r="D3334">
        <v>234.8</v>
      </c>
      <c r="E3334">
        <v>231.8</v>
      </c>
      <c r="F3334" t="s">
        <v>2772</v>
      </c>
      <c r="G3334">
        <v>-7.7000000000000002E-3</v>
      </c>
    </row>
    <row r="3335" spans="1:7" x14ac:dyDescent="0.35">
      <c r="A3335" s="1">
        <v>42273</v>
      </c>
      <c r="B3335">
        <v>234.3</v>
      </c>
      <c r="C3335">
        <v>235</v>
      </c>
      <c r="D3335">
        <v>235.7</v>
      </c>
      <c r="E3335">
        <v>232.7</v>
      </c>
      <c r="F3335" t="s">
        <v>3124</v>
      </c>
      <c r="G3335">
        <v>-3.0999999999999999E-3</v>
      </c>
    </row>
    <row r="3336" spans="1:7" x14ac:dyDescent="0.35">
      <c r="A3336" s="1">
        <v>42272</v>
      </c>
      <c r="B3336">
        <v>235</v>
      </c>
      <c r="C3336">
        <v>233.8</v>
      </c>
      <c r="D3336">
        <v>237.6</v>
      </c>
      <c r="E3336">
        <v>232.7</v>
      </c>
      <c r="F3336" t="s">
        <v>331</v>
      </c>
      <c r="G3336">
        <v>5.4000000000000003E-3</v>
      </c>
    </row>
    <row r="3337" spans="1:7" x14ac:dyDescent="0.35">
      <c r="A3337" s="1">
        <v>42271</v>
      </c>
      <c r="B3337">
        <v>233.8</v>
      </c>
      <c r="C3337">
        <v>229.9</v>
      </c>
      <c r="D3337">
        <v>235.8</v>
      </c>
      <c r="E3337">
        <v>229.6</v>
      </c>
      <c r="F3337" t="s">
        <v>3125</v>
      </c>
      <c r="G3337">
        <v>1.6799999999999999E-2</v>
      </c>
    </row>
    <row r="3338" spans="1:7" x14ac:dyDescent="0.35">
      <c r="A3338" s="1">
        <v>42270</v>
      </c>
      <c r="B3338">
        <v>229.9</v>
      </c>
      <c r="C3338">
        <v>230</v>
      </c>
      <c r="D3338">
        <v>232.2</v>
      </c>
      <c r="E3338">
        <v>228.5</v>
      </c>
      <c r="F3338" t="s">
        <v>3126</v>
      </c>
      <c r="G3338">
        <v>-5.0000000000000001E-4</v>
      </c>
    </row>
    <row r="3339" spans="1:7" x14ac:dyDescent="0.35">
      <c r="A3339" s="1">
        <v>42269</v>
      </c>
      <c r="B3339">
        <v>230</v>
      </c>
      <c r="C3339">
        <v>226.3</v>
      </c>
      <c r="D3339">
        <v>233.2</v>
      </c>
      <c r="E3339">
        <v>224.1</v>
      </c>
      <c r="F3339" t="s">
        <v>3127</v>
      </c>
      <c r="G3339">
        <v>1.6299999999999999E-2</v>
      </c>
    </row>
    <row r="3340" spans="1:7" x14ac:dyDescent="0.35">
      <c r="A3340" s="1">
        <v>42268</v>
      </c>
      <c r="B3340">
        <v>226.3</v>
      </c>
      <c r="C3340">
        <v>231.1</v>
      </c>
      <c r="D3340">
        <v>231.6</v>
      </c>
      <c r="E3340">
        <v>225</v>
      </c>
      <c r="F3340" t="s">
        <v>3128</v>
      </c>
      <c r="G3340">
        <v>-2.06E-2</v>
      </c>
    </row>
    <row r="3341" spans="1:7" x14ac:dyDescent="0.35">
      <c r="A3341" s="1">
        <v>42267</v>
      </c>
      <c r="B3341">
        <v>231.1</v>
      </c>
      <c r="C3341">
        <v>231.1</v>
      </c>
      <c r="D3341">
        <v>232.7</v>
      </c>
      <c r="E3341">
        <v>229.9</v>
      </c>
      <c r="F3341" t="s">
        <v>3129</v>
      </c>
      <c r="G3341">
        <v>0</v>
      </c>
    </row>
    <row r="3342" spans="1:7" x14ac:dyDescent="0.35">
      <c r="A3342" s="1">
        <v>42266</v>
      </c>
      <c r="B3342">
        <v>231.1</v>
      </c>
      <c r="C3342">
        <v>232.2</v>
      </c>
      <c r="D3342">
        <v>233.4</v>
      </c>
      <c r="E3342">
        <v>230.2</v>
      </c>
      <c r="F3342" t="s">
        <v>3130</v>
      </c>
      <c r="G3342">
        <v>-4.7000000000000002E-3</v>
      </c>
    </row>
    <row r="3343" spans="1:7" x14ac:dyDescent="0.35">
      <c r="A3343" s="1">
        <v>42265</v>
      </c>
      <c r="B3343">
        <v>232.2</v>
      </c>
      <c r="C3343">
        <v>232.7</v>
      </c>
      <c r="D3343">
        <v>234.7</v>
      </c>
      <c r="E3343">
        <v>230.6</v>
      </c>
      <c r="F3343" t="s">
        <v>3131</v>
      </c>
      <c r="G3343">
        <v>-2.2000000000000001E-3</v>
      </c>
    </row>
    <row r="3344" spans="1:7" x14ac:dyDescent="0.35">
      <c r="A3344" s="1">
        <v>42264</v>
      </c>
      <c r="B3344">
        <v>232.7</v>
      </c>
      <c r="C3344">
        <v>228.6</v>
      </c>
      <c r="D3344">
        <v>235.2</v>
      </c>
      <c r="E3344">
        <v>227.9</v>
      </c>
      <c r="F3344" t="s">
        <v>3132</v>
      </c>
      <c r="G3344">
        <v>1.7999999999999999E-2</v>
      </c>
    </row>
    <row r="3345" spans="1:7" x14ac:dyDescent="0.35">
      <c r="A3345" s="1">
        <v>42263</v>
      </c>
      <c r="B3345">
        <v>228.6</v>
      </c>
      <c r="C3345">
        <v>229.5</v>
      </c>
      <c r="D3345">
        <v>230.9</v>
      </c>
      <c r="E3345">
        <v>225.1</v>
      </c>
      <c r="F3345" t="s">
        <v>3133</v>
      </c>
      <c r="G3345">
        <v>-4.1000000000000003E-3</v>
      </c>
    </row>
    <row r="3346" spans="1:7" x14ac:dyDescent="0.35">
      <c r="A3346" s="1">
        <v>42262</v>
      </c>
      <c r="B3346">
        <v>229.5</v>
      </c>
      <c r="C3346">
        <v>229.9</v>
      </c>
      <c r="D3346">
        <v>242.8</v>
      </c>
      <c r="E3346">
        <v>228</v>
      </c>
      <c r="F3346" t="s">
        <v>3134</v>
      </c>
      <c r="G3346">
        <v>-1.6999999999999999E-3</v>
      </c>
    </row>
    <row r="3347" spans="1:7" x14ac:dyDescent="0.35">
      <c r="A3347" s="1">
        <v>42261</v>
      </c>
      <c r="B3347">
        <v>229.9</v>
      </c>
      <c r="C3347">
        <v>230.2</v>
      </c>
      <c r="D3347">
        <v>232.6</v>
      </c>
      <c r="E3347">
        <v>226</v>
      </c>
      <c r="F3347" t="s">
        <v>3135</v>
      </c>
      <c r="G3347">
        <v>-1.1999999999999999E-3</v>
      </c>
    </row>
    <row r="3348" spans="1:7" x14ac:dyDescent="0.35">
      <c r="A3348" s="1">
        <v>42260</v>
      </c>
      <c r="B3348">
        <v>230.2</v>
      </c>
      <c r="C3348">
        <v>235.6</v>
      </c>
      <c r="D3348">
        <v>236.2</v>
      </c>
      <c r="E3348">
        <v>228.3</v>
      </c>
      <c r="F3348" t="s">
        <v>3136</v>
      </c>
      <c r="G3348">
        <v>-2.3E-2</v>
      </c>
    </row>
    <row r="3349" spans="1:7" x14ac:dyDescent="0.35">
      <c r="A3349" s="1">
        <v>42259</v>
      </c>
      <c r="B3349">
        <v>235.6</v>
      </c>
      <c r="C3349">
        <v>239.9</v>
      </c>
      <c r="D3349">
        <v>240.3</v>
      </c>
      <c r="E3349">
        <v>233.3</v>
      </c>
      <c r="F3349" t="s">
        <v>3137</v>
      </c>
      <c r="G3349">
        <v>-1.7899999999999999E-2</v>
      </c>
    </row>
    <row r="3350" spans="1:7" x14ac:dyDescent="0.35">
      <c r="A3350" s="1">
        <v>42258</v>
      </c>
      <c r="B3350">
        <v>239.9</v>
      </c>
      <c r="C3350">
        <v>238.1</v>
      </c>
      <c r="D3350">
        <v>241</v>
      </c>
      <c r="E3350">
        <v>237.4</v>
      </c>
      <c r="F3350" t="s">
        <v>3138</v>
      </c>
      <c r="G3350">
        <v>7.6E-3</v>
      </c>
    </row>
    <row r="3351" spans="1:7" x14ac:dyDescent="0.35">
      <c r="A3351" s="1">
        <v>42257</v>
      </c>
      <c r="B3351">
        <v>238.1</v>
      </c>
      <c r="C3351">
        <v>237.4</v>
      </c>
      <c r="D3351">
        <v>240.6</v>
      </c>
      <c r="E3351">
        <v>234.3</v>
      </c>
      <c r="F3351" t="s">
        <v>3139</v>
      </c>
      <c r="G3351">
        <v>2.8E-3</v>
      </c>
    </row>
    <row r="3352" spans="1:7" x14ac:dyDescent="0.35">
      <c r="A3352" s="1">
        <v>42256</v>
      </c>
      <c r="B3352">
        <v>237.4</v>
      </c>
      <c r="C3352">
        <v>243.2</v>
      </c>
      <c r="D3352">
        <v>244.3</v>
      </c>
      <c r="E3352">
        <v>236.5</v>
      </c>
      <c r="F3352" t="s">
        <v>2711</v>
      </c>
      <c r="G3352">
        <v>-2.4E-2</v>
      </c>
    </row>
    <row r="3353" spans="1:7" x14ac:dyDescent="0.35">
      <c r="A3353" s="1">
        <v>42255</v>
      </c>
      <c r="B3353">
        <v>243.2</v>
      </c>
      <c r="C3353">
        <v>239.6</v>
      </c>
      <c r="D3353">
        <v>246.4</v>
      </c>
      <c r="E3353">
        <v>239.2</v>
      </c>
      <c r="F3353" t="s">
        <v>3140</v>
      </c>
      <c r="G3353">
        <v>1.5299999999999999E-2</v>
      </c>
    </row>
    <row r="3354" spans="1:7" x14ac:dyDescent="0.35">
      <c r="A3354" s="1">
        <v>42254</v>
      </c>
      <c r="B3354">
        <v>239.6</v>
      </c>
      <c r="C3354">
        <v>239.9</v>
      </c>
      <c r="D3354">
        <v>242.7</v>
      </c>
      <c r="E3354">
        <v>237.5</v>
      </c>
      <c r="F3354" t="s">
        <v>3141</v>
      </c>
      <c r="G3354">
        <v>-1.1999999999999999E-3</v>
      </c>
    </row>
    <row r="3355" spans="1:7" x14ac:dyDescent="0.35">
      <c r="A3355" s="1">
        <v>42253</v>
      </c>
      <c r="B3355">
        <v>239.9</v>
      </c>
      <c r="C3355">
        <v>233.7</v>
      </c>
      <c r="D3355">
        <v>243.6</v>
      </c>
      <c r="E3355">
        <v>234.7</v>
      </c>
      <c r="F3355" t="s">
        <v>3142</v>
      </c>
      <c r="G3355">
        <v>2.6499999999999999E-2</v>
      </c>
    </row>
    <row r="3356" spans="1:7" x14ac:dyDescent="0.35">
      <c r="A3356" s="1">
        <v>42252</v>
      </c>
      <c r="B3356">
        <v>233.7</v>
      </c>
      <c r="C3356">
        <v>230.3</v>
      </c>
      <c r="D3356">
        <v>235.6</v>
      </c>
      <c r="E3356">
        <v>228.3</v>
      </c>
      <c r="F3356" t="s">
        <v>3143</v>
      </c>
      <c r="G3356">
        <v>1.49E-2</v>
      </c>
    </row>
    <row r="3357" spans="1:7" x14ac:dyDescent="0.35">
      <c r="A3357" s="1">
        <v>42251</v>
      </c>
      <c r="B3357">
        <v>230.3</v>
      </c>
      <c r="C3357">
        <v>226.2</v>
      </c>
      <c r="D3357">
        <v>231.1</v>
      </c>
      <c r="E3357">
        <v>225.8</v>
      </c>
      <c r="F3357" t="s">
        <v>3144</v>
      </c>
      <c r="G3357">
        <v>1.7899999999999999E-2</v>
      </c>
    </row>
    <row r="3358" spans="1:7" x14ac:dyDescent="0.35">
      <c r="A3358" s="1">
        <v>42250</v>
      </c>
      <c r="B3358">
        <v>226.2</v>
      </c>
      <c r="C3358">
        <v>228.6</v>
      </c>
      <c r="D3358">
        <v>229.6</v>
      </c>
      <c r="E3358">
        <v>225.4</v>
      </c>
      <c r="F3358" t="s">
        <v>3145</v>
      </c>
      <c r="G3358">
        <v>-1.06E-2</v>
      </c>
    </row>
    <row r="3359" spans="1:7" x14ac:dyDescent="0.35">
      <c r="A3359" s="1">
        <v>42249</v>
      </c>
      <c r="B3359">
        <v>228.6</v>
      </c>
      <c r="C3359">
        <v>227.2</v>
      </c>
      <c r="D3359">
        <v>230.6</v>
      </c>
      <c r="E3359">
        <v>225.6</v>
      </c>
      <c r="F3359" t="s">
        <v>3146</v>
      </c>
      <c r="G3359">
        <v>6.4000000000000003E-3</v>
      </c>
    </row>
    <row r="3360" spans="1:7" x14ac:dyDescent="0.35">
      <c r="A3360" s="1">
        <v>42248</v>
      </c>
      <c r="B3360">
        <v>227.2</v>
      </c>
      <c r="C3360">
        <v>229.5</v>
      </c>
      <c r="D3360">
        <v>231.4</v>
      </c>
      <c r="E3360">
        <v>225.8</v>
      </c>
      <c r="F3360" t="s">
        <v>3147</v>
      </c>
      <c r="G3360">
        <v>-0.01</v>
      </c>
    </row>
    <row r="3361" spans="1:7" x14ac:dyDescent="0.35">
      <c r="A3361" s="1">
        <v>42247</v>
      </c>
      <c r="B3361">
        <v>229.5</v>
      </c>
      <c r="C3361">
        <v>228.4</v>
      </c>
      <c r="D3361">
        <v>231.8</v>
      </c>
      <c r="E3361">
        <v>224.2</v>
      </c>
      <c r="F3361" t="s">
        <v>2556</v>
      </c>
      <c r="G3361">
        <v>4.7000000000000002E-3</v>
      </c>
    </row>
    <row r="3362" spans="1:7" x14ac:dyDescent="0.35">
      <c r="A3362" s="1">
        <v>42246</v>
      </c>
      <c r="B3362">
        <v>228.4</v>
      </c>
      <c r="C3362">
        <v>228.5</v>
      </c>
      <c r="D3362">
        <v>232.3</v>
      </c>
      <c r="E3362">
        <v>225.4</v>
      </c>
      <c r="F3362" t="s">
        <v>3036</v>
      </c>
      <c r="G3362">
        <v>-4.0000000000000002E-4</v>
      </c>
    </row>
    <row r="3363" spans="1:7" x14ac:dyDescent="0.35">
      <c r="A3363" s="1">
        <v>42245</v>
      </c>
      <c r="B3363">
        <v>228.5</v>
      </c>
      <c r="C3363">
        <v>231.6</v>
      </c>
      <c r="D3363">
        <v>233.1</v>
      </c>
      <c r="E3363">
        <v>226.4</v>
      </c>
      <c r="F3363" t="s">
        <v>3148</v>
      </c>
      <c r="G3363">
        <v>-1.3599999999999999E-2</v>
      </c>
    </row>
    <row r="3364" spans="1:7" x14ac:dyDescent="0.35">
      <c r="A3364" s="1">
        <v>42244</v>
      </c>
      <c r="B3364">
        <v>231.6</v>
      </c>
      <c r="C3364">
        <v>222.7</v>
      </c>
      <c r="D3364">
        <v>234.8</v>
      </c>
      <c r="E3364">
        <v>219.6</v>
      </c>
      <c r="F3364" t="s">
        <v>3149</v>
      </c>
      <c r="G3364">
        <v>0.04</v>
      </c>
    </row>
    <row r="3365" spans="1:7" x14ac:dyDescent="0.35">
      <c r="A3365" s="1">
        <v>42243</v>
      </c>
      <c r="B3365">
        <v>222.7</v>
      </c>
      <c r="C3365">
        <v>225</v>
      </c>
      <c r="D3365">
        <v>228.4</v>
      </c>
      <c r="E3365">
        <v>222</v>
      </c>
      <c r="F3365" t="s">
        <v>3150</v>
      </c>
      <c r="G3365">
        <v>-0.01</v>
      </c>
    </row>
    <row r="3366" spans="1:7" x14ac:dyDescent="0.35">
      <c r="A3366" s="1">
        <v>42242</v>
      </c>
      <c r="B3366">
        <v>225</v>
      </c>
      <c r="C3366">
        <v>220.5</v>
      </c>
      <c r="D3366">
        <v>230.7</v>
      </c>
      <c r="E3366">
        <v>218.8</v>
      </c>
      <c r="F3366" t="s">
        <v>3151</v>
      </c>
      <c r="G3366">
        <v>2.0199999999999999E-2</v>
      </c>
    </row>
    <row r="3367" spans="1:7" x14ac:dyDescent="0.35">
      <c r="A3367" s="1">
        <v>42241</v>
      </c>
      <c r="B3367">
        <v>220.5</v>
      </c>
      <c r="C3367">
        <v>211.4</v>
      </c>
      <c r="D3367">
        <v>226.6</v>
      </c>
      <c r="E3367">
        <v>196.3</v>
      </c>
      <c r="F3367" t="s">
        <v>3152</v>
      </c>
      <c r="G3367">
        <v>4.2900000000000001E-2</v>
      </c>
    </row>
    <row r="3368" spans="1:7" x14ac:dyDescent="0.35">
      <c r="A3368" s="1">
        <v>42240</v>
      </c>
      <c r="B3368">
        <v>211.4</v>
      </c>
      <c r="C3368">
        <v>226.8</v>
      </c>
      <c r="D3368">
        <v>228.4</v>
      </c>
      <c r="E3368">
        <v>207.8</v>
      </c>
      <c r="F3368" t="s">
        <v>3153</v>
      </c>
      <c r="G3368">
        <v>-6.7599999999999993E-2</v>
      </c>
    </row>
    <row r="3369" spans="1:7" x14ac:dyDescent="0.35">
      <c r="A3369" s="1">
        <v>42239</v>
      </c>
      <c r="B3369">
        <v>226.8</v>
      </c>
      <c r="C3369">
        <v>229.5</v>
      </c>
      <c r="D3369">
        <v>232.7</v>
      </c>
      <c r="E3369">
        <v>224.3</v>
      </c>
      <c r="F3369" t="s">
        <v>3154</v>
      </c>
      <c r="G3369">
        <v>-1.2200000000000001E-2</v>
      </c>
    </row>
    <row r="3370" spans="1:7" x14ac:dyDescent="0.35">
      <c r="A3370" s="1">
        <v>42238</v>
      </c>
      <c r="B3370">
        <v>229.5</v>
      </c>
      <c r="C3370">
        <v>232.4</v>
      </c>
      <c r="D3370">
        <v>235.1</v>
      </c>
      <c r="E3370">
        <v>221</v>
      </c>
      <c r="F3370" t="s">
        <v>3155</v>
      </c>
      <c r="G3370">
        <v>-1.23E-2</v>
      </c>
    </row>
    <row r="3371" spans="1:7" x14ac:dyDescent="0.35">
      <c r="A3371" s="1">
        <v>42237</v>
      </c>
      <c r="B3371">
        <v>232.4</v>
      </c>
      <c r="C3371">
        <v>234.7</v>
      </c>
      <c r="D3371">
        <v>236.3</v>
      </c>
      <c r="E3371">
        <v>230.5</v>
      </c>
      <c r="F3371" t="s">
        <v>3156</v>
      </c>
      <c r="G3371">
        <v>-9.5999999999999992E-3</v>
      </c>
    </row>
    <row r="3372" spans="1:7" x14ac:dyDescent="0.35">
      <c r="A3372" s="1">
        <v>42236</v>
      </c>
      <c r="B3372">
        <v>234.7</v>
      </c>
      <c r="C3372">
        <v>226</v>
      </c>
      <c r="D3372">
        <v>238</v>
      </c>
      <c r="E3372">
        <v>225.5</v>
      </c>
      <c r="F3372" t="s">
        <v>234</v>
      </c>
      <c r="G3372">
        <v>3.8300000000000001E-2</v>
      </c>
    </row>
    <row r="3373" spans="1:7" x14ac:dyDescent="0.35">
      <c r="A3373" s="1">
        <v>42235</v>
      </c>
      <c r="B3373">
        <v>226</v>
      </c>
      <c r="C3373">
        <v>246.7</v>
      </c>
      <c r="D3373">
        <v>247.9</v>
      </c>
      <c r="E3373">
        <v>214.3</v>
      </c>
      <c r="F3373" t="s">
        <v>3157</v>
      </c>
      <c r="G3373">
        <v>-8.4000000000000005E-2</v>
      </c>
    </row>
    <row r="3374" spans="1:7" x14ac:dyDescent="0.35">
      <c r="A3374" s="1">
        <v>42234</v>
      </c>
      <c r="B3374">
        <v>246.7</v>
      </c>
      <c r="C3374">
        <v>257.10000000000002</v>
      </c>
      <c r="D3374">
        <v>257.5</v>
      </c>
      <c r="E3374">
        <v>245.7</v>
      </c>
      <c r="F3374" t="s">
        <v>3158</v>
      </c>
      <c r="G3374">
        <v>-4.0500000000000001E-2</v>
      </c>
    </row>
    <row r="3375" spans="1:7" x14ac:dyDescent="0.35">
      <c r="A3375" s="1">
        <v>42233</v>
      </c>
      <c r="B3375">
        <v>257.10000000000002</v>
      </c>
      <c r="C3375">
        <v>257.10000000000002</v>
      </c>
      <c r="D3375">
        <v>259.89999999999998</v>
      </c>
      <c r="E3375">
        <v>252.9</v>
      </c>
      <c r="F3375" t="s">
        <v>3159</v>
      </c>
      <c r="G3375">
        <v>0</v>
      </c>
    </row>
    <row r="3376" spans="1:7" x14ac:dyDescent="0.35">
      <c r="A3376" s="1">
        <v>42232</v>
      </c>
      <c r="B3376">
        <v>257.10000000000002</v>
      </c>
      <c r="C3376">
        <v>260.5</v>
      </c>
      <c r="D3376">
        <v>261.89999999999998</v>
      </c>
      <c r="E3376">
        <v>254.6</v>
      </c>
      <c r="F3376" t="s">
        <v>1285</v>
      </c>
      <c r="G3376">
        <v>-1.3100000000000001E-2</v>
      </c>
    </row>
    <row r="3377" spans="1:7" x14ac:dyDescent="0.35">
      <c r="A3377" s="1">
        <v>42231</v>
      </c>
      <c r="B3377">
        <v>260.5</v>
      </c>
      <c r="C3377">
        <v>265</v>
      </c>
      <c r="D3377">
        <v>266.5</v>
      </c>
      <c r="E3377">
        <v>259.39999999999998</v>
      </c>
      <c r="F3377" t="s">
        <v>3160</v>
      </c>
      <c r="G3377">
        <v>-1.7000000000000001E-2</v>
      </c>
    </row>
    <row r="3378" spans="1:7" x14ac:dyDescent="0.35">
      <c r="A3378" s="1">
        <v>42230</v>
      </c>
      <c r="B3378">
        <v>265</v>
      </c>
      <c r="C3378">
        <v>263.39999999999998</v>
      </c>
      <c r="D3378">
        <v>267.2</v>
      </c>
      <c r="E3378">
        <v>260.2</v>
      </c>
      <c r="F3378" t="s">
        <v>3161</v>
      </c>
      <c r="G3378">
        <v>6.0000000000000001E-3</v>
      </c>
    </row>
    <row r="3379" spans="1:7" x14ac:dyDescent="0.35">
      <c r="A3379" s="1">
        <v>42229</v>
      </c>
      <c r="B3379">
        <v>263.39999999999998</v>
      </c>
      <c r="C3379">
        <v>267.7</v>
      </c>
      <c r="D3379">
        <v>268.39999999999998</v>
      </c>
      <c r="E3379">
        <v>261.3</v>
      </c>
      <c r="F3379" t="s">
        <v>492</v>
      </c>
      <c r="G3379">
        <v>-1.5800000000000002E-2</v>
      </c>
    </row>
    <row r="3380" spans="1:7" x14ac:dyDescent="0.35">
      <c r="A3380" s="1">
        <v>42228</v>
      </c>
      <c r="B3380">
        <v>267.7</v>
      </c>
      <c r="C3380">
        <v>269</v>
      </c>
      <c r="D3380">
        <v>271.5</v>
      </c>
      <c r="E3380">
        <v>263.7</v>
      </c>
      <c r="F3380" t="s">
        <v>3162</v>
      </c>
      <c r="G3380">
        <v>-5.1000000000000004E-3</v>
      </c>
    </row>
    <row r="3381" spans="1:7" x14ac:dyDescent="0.35">
      <c r="A3381" s="1">
        <v>42227</v>
      </c>
      <c r="B3381">
        <v>269</v>
      </c>
      <c r="C3381">
        <v>263.3</v>
      </c>
      <c r="D3381">
        <v>269.89999999999998</v>
      </c>
      <c r="E3381">
        <v>261.39999999999998</v>
      </c>
      <c r="F3381" t="s">
        <v>3163</v>
      </c>
      <c r="G3381">
        <v>2.18E-2</v>
      </c>
    </row>
    <row r="3382" spans="1:7" x14ac:dyDescent="0.35">
      <c r="A3382" s="1">
        <v>42226</v>
      </c>
      <c r="B3382">
        <v>263.3</v>
      </c>
      <c r="C3382">
        <v>263.89999999999998</v>
      </c>
      <c r="D3382">
        <v>266.60000000000002</v>
      </c>
      <c r="E3382">
        <v>260.5</v>
      </c>
      <c r="F3382" t="s">
        <v>281</v>
      </c>
      <c r="G3382">
        <v>-2.2000000000000001E-3</v>
      </c>
    </row>
    <row r="3383" spans="1:7" x14ac:dyDescent="0.35">
      <c r="A3383" s="1">
        <v>42225</v>
      </c>
      <c r="B3383">
        <v>263.89999999999998</v>
      </c>
      <c r="C3383">
        <v>258.60000000000002</v>
      </c>
      <c r="D3383">
        <v>266.8</v>
      </c>
      <c r="E3383">
        <v>258.60000000000002</v>
      </c>
      <c r="F3383" t="s">
        <v>3164</v>
      </c>
      <c r="G3383">
        <v>2.0400000000000001E-2</v>
      </c>
    </row>
    <row r="3384" spans="1:7" x14ac:dyDescent="0.35">
      <c r="A3384" s="1">
        <v>42224</v>
      </c>
      <c r="B3384">
        <v>258.60000000000002</v>
      </c>
      <c r="C3384">
        <v>277.89999999999998</v>
      </c>
      <c r="D3384">
        <v>278.89999999999998</v>
      </c>
      <c r="E3384">
        <v>257.39999999999998</v>
      </c>
      <c r="F3384" t="s">
        <v>3165</v>
      </c>
      <c r="G3384">
        <v>-6.9400000000000003E-2</v>
      </c>
    </row>
    <row r="3385" spans="1:7" x14ac:dyDescent="0.35">
      <c r="A3385" s="1">
        <v>42223</v>
      </c>
      <c r="B3385">
        <v>277.89999999999998</v>
      </c>
      <c r="C3385">
        <v>278</v>
      </c>
      <c r="D3385">
        <v>279.60000000000002</v>
      </c>
      <c r="E3385">
        <v>274.3</v>
      </c>
      <c r="F3385" t="s">
        <v>3166</v>
      </c>
      <c r="G3385">
        <v>-4.0000000000000002E-4</v>
      </c>
    </row>
    <row r="3386" spans="1:7" x14ac:dyDescent="0.35">
      <c r="A3386" s="1">
        <v>42222</v>
      </c>
      <c r="B3386">
        <v>278</v>
      </c>
      <c r="C3386">
        <v>281.7</v>
      </c>
      <c r="D3386">
        <v>282</v>
      </c>
      <c r="E3386">
        <v>276.5</v>
      </c>
      <c r="F3386" t="s">
        <v>3167</v>
      </c>
      <c r="G3386">
        <v>-1.32E-2</v>
      </c>
    </row>
    <row r="3387" spans="1:7" x14ac:dyDescent="0.35">
      <c r="A3387" s="1">
        <v>42221</v>
      </c>
      <c r="B3387">
        <v>281.7</v>
      </c>
      <c r="C3387">
        <v>284.3</v>
      </c>
      <c r="D3387">
        <v>285.5</v>
      </c>
      <c r="E3387">
        <v>280.5</v>
      </c>
      <c r="F3387" t="s">
        <v>3168</v>
      </c>
      <c r="G3387">
        <v>-9.1000000000000004E-3</v>
      </c>
    </row>
    <row r="3388" spans="1:7" x14ac:dyDescent="0.35">
      <c r="A3388" s="1">
        <v>42220</v>
      </c>
      <c r="B3388">
        <v>284.3</v>
      </c>
      <c r="C3388">
        <v>281.60000000000002</v>
      </c>
      <c r="D3388">
        <v>285.7</v>
      </c>
      <c r="E3388">
        <v>279.60000000000002</v>
      </c>
      <c r="F3388" t="s">
        <v>3169</v>
      </c>
      <c r="G3388">
        <v>9.7000000000000003E-3</v>
      </c>
    </row>
    <row r="3389" spans="1:7" x14ac:dyDescent="0.35">
      <c r="A3389" s="1">
        <v>42219</v>
      </c>
      <c r="B3389">
        <v>281.60000000000002</v>
      </c>
      <c r="C3389">
        <v>281.39999999999998</v>
      </c>
      <c r="D3389">
        <v>285</v>
      </c>
      <c r="E3389">
        <v>278.89999999999998</v>
      </c>
      <c r="F3389" t="s">
        <v>3170</v>
      </c>
      <c r="G3389">
        <v>8.0000000000000004E-4</v>
      </c>
    </row>
    <row r="3390" spans="1:7" x14ac:dyDescent="0.35">
      <c r="A3390" s="1">
        <v>42218</v>
      </c>
      <c r="B3390">
        <v>281.39999999999998</v>
      </c>
      <c r="C3390">
        <v>280.5</v>
      </c>
      <c r="D3390">
        <v>282.5</v>
      </c>
      <c r="E3390">
        <v>275.89999999999998</v>
      </c>
      <c r="F3390" t="s">
        <v>3171</v>
      </c>
      <c r="G3390">
        <v>3.2000000000000002E-3</v>
      </c>
    </row>
    <row r="3391" spans="1:7" x14ac:dyDescent="0.35">
      <c r="A3391" s="1">
        <v>42217</v>
      </c>
      <c r="B3391">
        <v>280.5</v>
      </c>
      <c r="C3391">
        <v>283.7</v>
      </c>
      <c r="D3391">
        <v>284.5</v>
      </c>
      <c r="E3391">
        <v>276.3</v>
      </c>
      <c r="F3391" t="s">
        <v>3172</v>
      </c>
      <c r="G3391">
        <v>-1.15E-2</v>
      </c>
    </row>
    <row r="3392" spans="1:7" x14ac:dyDescent="0.35">
      <c r="A3392" s="1">
        <v>42216</v>
      </c>
      <c r="B3392">
        <v>283.7</v>
      </c>
      <c r="C3392">
        <v>287</v>
      </c>
      <c r="D3392">
        <v>288.7</v>
      </c>
      <c r="E3392">
        <v>280.8</v>
      </c>
      <c r="F3392" t="s">
        <v>3173</v>
      </c>
      <c r="G3392">
        <v>-1.15E-2</v>
      </c>
    </row>
    <row r="3393" spans="1:7" x14ac:dyDescent="0.35">
      <c r="A3393" s="1">
        <v>42215</v>
      </c>
      <c r="B3393">
        <v>287</v>
      </c>
      <c r="C3393">
        <v>288.39999999999998</v>
      </c>
      <c r="D3393">
        <v>289.89999999999998</v>
      </c>
      <c r="E3393">
        <v>284.89999999999998</v>
      </c>
      <c r="F3393" t="s">
        <v>3174</v>
      </c>
      <c r="G3393">
        <v>-4.7000000000000002E-3</v>
      </c>
    </row>
    <row r="3394" spans="1:7" x14ac:dyDescent="0.35">
      <c r="A3394" s="1">
        <v>42214</v>
      </c>
      <c r="B3394">
        <v>288.39999999999998</v>
      </c>
      <c r="C3394">
        <v>293.7</v>
      </c>
      <c r="D3394">
        <v>294.7</v>
      </c>
      <c r="E3394">
        <v>286.89999999999998</v>
      </c>
      <c r="F3394" t="s">
        <v>3175</v>
      </c>
      <c r="G3394">
        <v>-1.8100000000000002E-2</v>
      </c>
    </row>
    <row r="3395" spans="1:7" x14ac:dyDescent="0.35">
      <c r="A3395" s="1">
        <v>42213</v>
      </c>
      <c r="B3395">
        <v>293.7</v>
      </c>
      <c r="C3395">
        <v>293</v>
      </c>
      <c r="D3395">
        <v>296.7</v>
      </c>
      <c r="E3395">
        <v>291.7</v>
      </c>
      <c r="F3395" t="s">
        <v>172</v>
      </c>
      <c r="G3395">
        <v>2.3999999999999998E-3</v>
      </c>
    </row>
    <row r="3396" spans="1:7" x14ac:dyDescent="0.35">
      <c r="A3396" s="1">
        <v>42212</v>
      </c>
      <c r="B3396">
        <v>293</v>
      </c>
      <c r="C3396">
        <v>291.8</v>
      </c>
      <c r="D3396">
        <v>295.8</v>
      </c>
      <c r="E3396">
        <v>285.39999999999998</v>
      </c>
      <c r="F3396" t="s">
        <v>3176</v>
      </c>
      <c r="G3396">
        <v>4.1999999999999997E-3</v>
      </c>
    </row>
    <row r="3397" spans="1:7" x14ac:dyDescent="0.35">
      <c r="A3397" s="1">
        <v>42211</v>
      </c>
      <c r="B3397">
        <v>291.8</v>
      </c>
      <c r="C3397">
        <v>288.7</v>
      </c>
      <c r="D3397">
        <v>293.3</v>
      </c>
      <c r="E3397">
        <v>286.8</v>
      </c>
      <c r="F3397" t="s">
        <v>3177</v>
      </c>
      <c r="G3397">
        <v>1.0500000000000001E-2</v>
      </c>
    </row>
    <row r="3398" spans="1:7" x14ac:dyDescent="0.35">
      <c r="A3398" s="1">
        <v>42210</v>
      </c>
      <c r="B3398">
        <v>288.7</v>
      </c>
      <c r="C3398">
        <v>288.39999999999998</v>
      </c>
      <c r="D3398">
        <v>291.2</v>
      </c>
      <c r="E3398">
        <v>284.7</v>
      </c>
      <c r="F3398" t="s">
        <v>3178</v>
      </c>
      <c r="G3398">
        <v>1.2999999999999999E-3</v>
      </c>
    </row>
    <row r="3399" spans="1:7" x14ac:dyDescent="0.35">
      <c r="A3399" s="1">
        <v>42209</v>
      </c>
      <c r="B3399">
        <v>288.39999999999998</v>
      </c>
      <c r="C3399">
        <v>275.5</v>
      </c>
      <c r="D3399">
        <v>289.8</v>
      </c>
      <c r="E3399">
        <v>274.3</v>
      </c>
      <c r="F3399" t="s">
        <v>2954</v>
      </c>
      <c r="G3399">
        <v>4.6600000000000003E-2</v>
      </c>
    </row>
    <row r="3400" spans="1:7" x14ac:dyDescent="0.35">
      <c r="A3400" s="1">
        <v>42208</v>
      </c>
      <c r="B3400">
        <v>275.5</v>
      </c>
      <c r="C3400">
        <v>276.5</v>
      </c>
      <c r="D3400">
        <v>277.89999999999998</v>
      </c>
      <c r="E3400">
        <v>274.5</v>
      </c>
      <c r="F3400" t="s">
        <v>3179</v>
      </c>
      <c r="G3400">
        <v>-3.3999999999999998E-3</v>
      </c>
    </row>
    <row r="3401" spans="1:7" x14ac:dyDescent="0.35">
      <c r="A3401" s="1">
        <v>42207</v>
      </c>
      <c r="B3401">
        <v>276.5</v>
      </c>
      <c r="C3401">
        <v>275.10000000000002</v>
      </c>
      <c r="D3401">
        <v>277.39999999999998</v>
      </c>
      <c r="E3401">
        <v>273.10000000000002</v>
      </c>
      <c r="F3401" t="s">
        <v>3180</v>
      </c>
      <c r="G3401">
        <v>5.0000000000000001E-3</v>
      </c>
    </row>
    <row r="3402" spans="1:7" x14ac:dyDescent="0.35">
      <c r="A3402" s="1">
        <v>42206</v>
      </c>
      <c r="B3402">
        <v>275.10000000000002</v>
      </c>
      <c r="C3402">
        <v>277.7</v>
      </c>
      <c r="D3402">
        <v>281</v>
      </c>
      <c r="E3402">
        <v>274.2</v>
      </c>
      <c r="F3402" t="s">
        <v>3181</v>
      </c>
      <c r="G3402">
        <v>-9.2999999999999992E-3</v>
      </c>
    </row>
    <row r="3403" spans="1:7" x14ac:dyDescent="0.35">
      <c r="A3403" s="1">
        <v>42205</v>
      </c>
      <c r="B3403">
        <v>277.7</v>
      </c>
      <c r="C3403">
        <v>273.2</v>
      </c>
      <c r="D3403">
        <v>278.89999999999998</v>
      </c>
      <c r="E3403">
        <v>271.8</v>
      </c>
      <c r="F3403" t="s">
        <v>3182</v>
      </c>
      <c r="G3403">
        <v>1.6500000000000001E-2</v>
      </c>
    </row>
    <row r="3404" spans="1:7" x14ac:dyDescent="0.35">
      <c r="A3404" s="1">
        <v>42204</v>
      </c>
      <c r="B3404">
        <v>273.2</v>
      </c>
      <c r="C3404">
        <v>274</v>
      </c>
      <c r="D3404">
        <v>277.10000000000002</v>
      </c>
      <c r="E3404">
        <v>271.89999999999998</v>
      </c>
      <c r="F3404" t="s">
        <v>3183</v>
      </c>
      <c r="G3404">
        <v>-3.2000000000000002E-3</v>
      </c>
    </row>
    <row r="3405" spans="1:7" x14ac:dyDescent="0.35">
      <c r="A3405" s="1">
        <v>42203</v>
      </c>
      <c r="B3405">
        <v>274</v>
      </c>
      <c r="C3405">
        <v>279.60000000000002</v>
      </c>
      <c r="D3405">
        <v>282.5</v>
      </c>
      <c r="E3405">
        <v>243.2</v>
      </c>
      <c r="F3405" t="s">
        <v>3184</v>
      </c>
      <c r="G3405">
        <v>-1.9900000000000001E-2</v>
      </c>
    </row>
    <row r="3406" spans="1:7" x14ac:dyDescent="0.35">
      <c r="A3406" s="1">
        <v>42202</v>
      </c>
      <c r="B3406">
        <v>279.60000000000002</v>
      </c>
      <c r="C3406">
        <v>276.60000000000002</v>
      </c>
      <c r="D3406">
        <v>280.8</v>
      </c>
      <c r="E3406">
        <v>271.2</v>
      </c>
      <c r="F3406" t="s">
        <v>3185</v>
      </c>
      <c r="G3406">
        <v>1.0999999999999999E-2</v>
      </c>
    </row>
    <row r="3407" spans="1:7" x14ac:dyDescent="0.35">
      <c r="A3407" s="1">
        <v>42201</v>
      </c>
      <c r="B3407">
        <v>276.60000000000002</v>
      </c>
      <c r="C3407">
        <v>283.39999999999998</v>
      </c>
      <c r="D3407">
        <v>290.8</v>
      </c>
      <c r="E3407">
        <v>273.3</v>
      </c>
      <c r="F3407" t="s">
        <v>3186</v>
      </c>
      <c r="G3407">
        <v>-2.41E-2</v>
      </c>
    </row>
    <row r="3408" spans="1:7" x14ac:dyDescent="0.35">
      <c r="A3408" s="1">
        <v>42200</v>
      </c>
      <c r="B3408">
        <v>283.39999999999998</v>
      </c>
      <c r="C3408">
        <v>287</v>
      </c>
      <c r="D3408">
        <v>292.89999999999998</v>
      </c>
      <c r="E3408">
        <v>283.2</v>
      </c>
      <c r="F3408" t="s">
        <v>3187</v>
      </c>
      <c r="G3408">
        <v>-1.23E-2</v>
      </c>
    </row>
    <row r="3409" spans="1:7" x14ac:dyDescent="0.35">
      <c r="A3409" s="1">
        <v>42199</v>
      </c>
      <c r="B3409">
        <v>287</v>
      </c>
      <c r="C3409">
        <v>290.39999999999998</v>
      </c>
      <c r="D3409">
        <v>297</v>
      </c>
      <c r="E3409">
        <v>285.2</v>
      </c>
      <c r="F3409" t="s">
        <v>3188</v>
      </c>
      <c r="G3409">
        <v>-1.17E-2</v>
      </c>
    </row>
    <row r="3410" spans="1:7" x14ac:dyDescent="0.35">
      <c r="A3410" s="1">
        <v>42198</v>
      </c>
      <c r="B3410">
        <v>290.39999999999998</v>
      </c>
      <c r="C3410">
        <v>310.39999999999998</v>
      </c>
      <c r="D3410">
        <v>310.89999999999998</v>
      </c>
      <c r="E3410">
        <v>276.89999999999998</v>
      </c>
      <c r="F3410" t="s">
        <v>3189</v>
      </c>
      <c r="G3410">
        <v>-6.4699999999999994E-2</v>
      </c>
    </row>
    <row r="3411" spans="1:7" x14ac:dyDescent="0.35">
      <c r="A3411" s="1">
        <v>42197</v>
      </c>
      <c r="B3411">
        <v>310.39999999999998</v>
      </c>
      <c r="C3411">
        <v>292</v>
      </c>
      <c r="D3411">
        <v>315.89999999999998</v>
      </c>
      <c r="E3411">
        <v>291.3</v>
      </c>
      <c r="F3411" t="s">
        <v>3190</v>
      </c>
      <c r="G3411">
        <v>6.3299999999999995E-2</v>
      </c>
    </row>
    <row r="3412" spans="1:7" x14ac:dyDescent="0.35">
      <c r="A3412" s="1">
        <v>42196</v>
      </c>
      <c r="B3412">
        <v>292</v>
      </c>
      <c r="C3412">
        <v>283.60000000000002</v>
      </c>
      <c r="D3412">
        <v>298.8</v>
      </c>
      <c r="E3412">
        <v>282.3</v>
      </c>
      <c r="F3412" t="s">
        <v>3191</v>
      </c>
      <c r="G3412">
        <v>2.9399999999999999E-2</v>
      </c>
    </row>
    <row r="3413" spans="1:7" x14ac:dyDescent="0.35">
      <c r="A3413" s="1">
        <v>42195</v>
      </c>
      <c r="B3413">
        <v>283.60000000000002</v>
      </c>
      <c r="C3413">
        <v>269.10000000000002</v>
      </c>
      <c r="D3413">
        <v>297.89999999999998</v>
      </c>
      <c r="E3413">
        <v>266.89999999999998</v>
      </c>
      <c r="F3413" t="s">
        <v>3192</v>
      </c>
      <c r="G3413">
        <v>5.3800000000000001E-2</v>
      </c>
    </row>
    <row r="3414" spans="1:7" x14ac:dyDescent="0.35">
      <c r="A3414" s="1">
        <v>42194</v>
      </c>
      <c r="B3414">
        <v>269.10000000000002</v>
      </c>
      <c r="C3414">
        <v>268.60000000000002</v>
      </c>
      <c r="D3414">
        <v>272.3</v>
      </c>
      <c r="E3414">
        <v>265.10000000000002</v>
      </c>
      <c r="F3414" t="s">
        <v>3193</v>
      </c>
      <c r="G3414">
        <v>1.9E-3</v>
      </c>
    </row>
    <row r="3415" spans="1:7" x14ac:dyDescent="0.35">
      <c r="A3415" s="1">
        <v>42193</v>
      </c>
      <c r="B3415">
        <v>268.60000000000002</v>
      </c>
      <c r="C3415">
        <v>266.2</v>
      </c>
      <c r="D3415">
        <v>273.60000000000002</v>
      </c>
      <c r="E3415">
        <v>263.2</v>
      </c>
      <c r="F3415" t="s">
        <v>538</v>
      </c>
      <c r="G3415">
        <v>9.1000000000000004E-3</v>
      </c>
    </row>
    <row r="3416" spans="1:7" x14ac:dyDescent="0.35">
      <c r="A3416" s="1">
        <v>42192</v>
      </c>
      <c r="B3416">
        <v>266.2</v>
      </c>
      <c r="C3416">
        <v>269.10000000000002</v>
      </c>
      <c r="D3416">
        <v>271.3</v>
      </c>
      <c r="E3416">
        <v>263.2</v>
      </c>
      <c r="F3416" t="s">
        <v>83</v>
      </c>
      <c r="G3416">
        <v>-1.0699999999999999E-2</v>
      </c>
    </row>
    <row r="3417" spans="1:7" x14ac:dyDescent="0.35">
      <c r="A3417" s="1">
        <v>42191</v>
      </c>
      <c r="B3417">
        <v>269.10000000000002</v>
      </c>
      <c r="C3417">
        <v>270.10000000000002</v>
      </c>
      <c r="D3417">
        <v>277.5</v>
      </c>
      <c r="E3417">
        <v>266.5</v>
      </c>
      <c r="F3417" t="s">
        <v>3194</v>
      </c>
      <c r="G3417">
        <v>-3.8999999999999998E-3</v>
      </c>
    </row>
    <row r="3418" spans="1:7" x14ac:dyDescent="0.35">
      <c r="A3418" s="1">
        <v>42190</v>
      </c>
      <c r="B3418">
        <v>270.10000000000002</v>
      </c>
      <c r="C3418">
        <v>260.5</v>
      </c>
      <c r="D3418">
        <v>274.10000000000002</v>
      </c>
      <c r="E3418">
        <v>257.60000000000002</v>
      </c>
      <c r="F3418" t="s">
        <v>3195</v>
      </c>
      <c r="G3418">
        <v>3.6799999999999999E-2</v>
      </c>
    </row>
    <row r="3419" spans="1:7" x14ac:dyDescent="0.35">
      <c r="A3419" s="1">
        <v>42189</v>
      </c>
      <c r="B3419">
        <v>260.5</v>
      </c>
      <c r="C3419">
        <v>255.4</v>
      </c>
      <c r="D3419">
        <v>261.10000000000002</v>
      </c>
      <c r="E3419">
        <v>253.4</v>
      </c>
      <c r="F3419" t="s">
        <v>3196</v>
      </c>
      <c r="G3419">
        <v>2.0199999999999999E-2</v>
      </c>
    </row>
    <row r="3420" spans="1:7" x14ac:dyDescent="0.35">
      <c r="A3420" s="1">
        <v>42188</v>
      </c>
      <c r="B3420">
        <v>255.4</v>
      </c>
      <c r="C3420">
        <v>254.9</v>
      </c>
      <c r="D3420">
        <v>256.7</v>
      </c>
      <c r="E3420">
        <v>252.4</v>
      </c>
      <c r="F3420" t="s">
        <v>3197</v>
      </c>
      <c r="G3420">
        <v>2E-3</v>
      </c>
    </row>
    <row r="3421" spans="1:7" x14ac:dyDescent="0.35">
      <c r="A3421" s="1">
        <v>42187</v>
      </c>
      <c r="B3421">
        <v>254.9</v>
      </c>
      <c r="C3421">
        <v>257.60000000000002</v>
      </c>
      <c r="D3421">
        <v>261.3</v>
      </c>
      <c r="E3421">
        <v>253.1</v>
      </c>
      <c r="F3421" t="s">
        <v>388</v>
      </c>
      <c r="G3421">
        <v>-1.06E-2</v>
      </c>
    </row>
    <row r="3422" spans="1:7" x14ac:dyDescent="0.35">
      <c r="A3422" s="1">
        <v>42186</v>
      </c>
      <c r="B3422">
        <v>257.60000000000002</v>
      </c>
      <c r="C3422">
        <v>264.10000000000002</v>
      </c>
      <c r="D3422">
        <v>265</v>
      </c>
      <c r="E3422">
        <v>254.4</v>
      </c>
      <c r="F3422" t="s">
        <v>3198</v>
      </c>
      <c r="G3422">
        <v>-2.46E-2</v>
      </c>
    </row>
    <row r="3423" spans="1:7" x14ac:dyDescent="0.35">
      <c r="A3423" s="1">
        <v>42185</v>
      </c>
      <c r="B3423">
        <v>264.10000000000002</v>
      </c>
      <c r="C3423">
        <v>257</v>
      </c>
      <c r="D3423">
        <v>268.7</v>
      </c>
      <c r="E3423">
        <v>255.4</v>
      </c>
      <c r="F3423" t="s">
        <v>3199</v>
      </c>
      <c r="G3423">
        <v>2.7799999999999998E-2</v>
      </c>
    </row>
    <row r="3424" spans="1:7" x14ac:dyDescent="0.35">
      <c r="A3424" s="1">
        <v>42184</v>
      </c>
      <c r="B3424">
        <v>257</v>
      </c>
      <c r="C3424">
        <v>248.9</v>
      </c>
      <c r="D3424">
        <v>257.5</v>
      </c>
      <c r="E3424">
        <v>248</v>
      </c>
      <c r="F3424" t="s">
        <v>3200</v>
      </c>
      <c r="G3424">
        <v>3.2500000000000001E-2</v>
      </c>
    </row>
    <row r="3425" spans="1:7" x14ac:dyDescent="0.35">
      <c r="A3425" s="1">
        <v>42183</v>
      </c>
      <c r="B3425">
        <v>248.9</v>
      </c>
      <c r="C3425">
        <v>250.7</v>
      </c>
      <c r="D3425">
        <v>251.6</v>
      </c>
      <c r="E3425">
        <v>246.6</v>
      </c>
      <c r="F3425" t="s">
        <v>3201</v>
      </c>
      <c r="G3425">
        <v>-7.4000000000000003E-3</v>
      </c>
    </row>
    <row r="3426" spans="1:7" x14ac:dyDescent="0.35">
      <c r="A3426" s="1">
        <v>42182</v>
      </c>
      <c r="B3426">
        <v>250.7</v>
      </c>
      <c r="C3426">
        <v>242.9</v>
      </c>
      <c r="D3426">
        <v>251.6</v>
      </c>
      <c r="E3426">
        <v>241.8</v>
      </c>
      <c r="F3426" t="s">
        <v>3202</v>
      </c>
      <c r="G3426">
        <v>3.2000000000000001E-2</v>
      </c>
    </row>
    <row r="3427" spans="1:7" x14ac:dyDescent="0.35">
      <c r="A3427" s="1">
        <v>42181</v>
      </c>
      <c r="B3427">
        <v>242.9</v>
      </c>
      <c r="C3427">
        <v>242.6</v>
      </c>
      <c r="D3427">
        <v>243.5</v>
      </c>
      <c r="E3427">
        <v>240.1</v>
      </c>
      <c r="F3427" t="s">
        <v>3203</v>
      </c>
      <c r="G3427">
        <v>1.6000000000000001E-3</v>
      </c>
    </row>
    <row r="3428" spans="1:7" x14ac:dyDescent="0.35">
      <c r="A3428" s="1">
        <v>42180</v>
      </c>
      <c r="B3428">
        <v>242.6</v>
      </c>
      <c r="C3428">
        <v>240.6</v>
      </c>
      <c r="D3428">
        <v>243.6</v>
      </c>
      <c r="E3428">
        <v>239.3</v>
      </c>
      <c r="F3428" t="s">
        <v>3204</v>
      </c>
      <c r="G3428">
        <v>8.3000000000000001E-3</v>
      </c>
    </row>
    <row r="3429" spans="1:7" x14ac:dyDescent="0.35">
      <c r="A3429" s="1">
        <v>42179</v>
      </c>
      <c r="B3429">
        <v>240.6</v>
      </c>
      <c r="C3429">
        <v>243.8</v>
      </c>
      <c r="D3429">
        <v>244.5</v>
      </c>
      <c r="E3429">
        <v>239.1</v>
      </c>
      <c r="F3429" t="s">
        <v>3205</v>
      </c>
      <c r="G3429">
        <v>-1.3100000000000001E-2</v>
      </c>
    </row>
    <row r="3430" spans="1:7" x14ac:dyDescent="0.35">
      <c r="A3430" s="1">
        <v>42178</v>
      </c>
      <c r="B3430">
        <v>243.8</v>
      </c>
      <c r="C3430">
        <v>247.5</v>
      </c>
      <c r="D3430">
        <v>247.7</v>
      </c>
      <c r="E3430">
        <v>242.3</v>
      </c>
      <c r="F3430" t="s">
        <v>3206</v>
      </c>
      <c r="G3430">
        <v>-1.4999999999999999E-2</v>
      </c>
    </row>
    <row r="3431" spans="1:7" x14ac:dyDescent="0.35">
      <c r="A3431" s="1">
        <v>42177</v>
      </c>
      <c r="B3431">
        <v>247.5</v>
      </c>
      <c r="C3431">
        <v>244.1</v>
      </c>
      <c r="D3431">
        <v>248.6</v>
      </c>
      <c r="E3431">
        <v>243.2</v>
      </c>
      <c r="F3431" t="s">
        <v>3207</v>
      </c>
      <c r="G3431">
        <v>1.38E-2</v>
      </c>
    </row>
    <row r="3432" spans="1:7" x14ac:dyDescent="0.35">
      <c r="A3432" s="1">
        <v>42176</v>
      </c>
      <c r="B3432">
        <v>244.1</v>
      </c>
      <c r="C3432">
        <v>245</v>
      </c>
      <c r="D3432">
        <v>246</v>
      </c>
      <c r="E3432">
        <v>240.9</v>
      </c>
      <c r="F3432" t="s">
        <v>3208</v>
      </c>
      <c r="G3432">
        <v>-3.5999999999999999E-3</v>
      </c>
    </row>
    <row r="3433" spans="1:7" x14ac:dyDescent="0.35">
      <c r="A3433" s="1">
        <v>42175</v>
      </c>
      <c r="B3433">
        <v>245</v>
      </c>
      <c r="C3433">
        <v>244.1</v>
      </c>
      <c r="D3433">
        <v>246.6</v>
      </c>
      <c r="E3433">
        <v>238.7</v>
      </c>
      <c r="F3433" t="s">
        <v>3209</v>
      </c>
      <c r="G3433">
        <v>3.5000000000000001E-3</v>
      </c>
    </row>
    <row r="3434" spans="1:7" x14ac:dyDescent="0.35">
      <c r="A3434" s="1">
        <v>42174</v>
      </c>
      <c r="B3434">
        <v>244.1</v>
      </c>
      <c r="C3434">
        <v>248.4</v>
      </c>
      <c r="D3434">
        <v>250.8</v>
      </c>
      <c r="E3434">
        <v>243.6</v>
      </c>
      <c r="F3434" t="s">
        <v>3210</v>
      </c>
      <c r="G3434">
        <v>-1.7299999999999999E-2</v>
      </c>
    </row>
    <row r="3435" spans="1:7" x14ac:dyDescent="0.35">
      <c r="A3435" s="1">
        <v>42173</v>
      </c>
      <c r="B3435">
        <v>248.4</v>
      </c>
      <c r="C3435">
        <v>247.4</v>
      </c>
      <c r="D3435">
        <v>251.9</v>
      </c>
      <c r="E3435">
        <v>242.5</v>
      </c>
      <c r="F3435" t="s">
        <v>3211</v>
      </c>
      <c r="G3435">
        <v>4.3E-3</v>
      </c>
    </row>
    <row r="3436" spans="1:7" x14ac:dyDescent="0.35">
      <c r="A3436" s="1">
        <v>42172</v>
      </c>
      <c r="B3436">
        <v>247.4</v>
      </c>
      <c r="C3436">
        <v>249.8</v>
      </c>
      <c r="D3436">
        <v>258.5</v>
      </c>
      <c r="E3436">
        <v>245.1</v>
      </c>
      <c r="F3436" t="s">
        <v>3212</v>
      </c>
      <c r="G3436">
        <v>-9.7999999999999997E-3</v>
      </c>
    </row>
    <row r="3437" spans="1:7" x14ac:dyDescent="0.35">
      <c r="A3437" s="1">
        <v>42171</v>
      </c>
      <c r="B3437">
        <v>249.8</v>
      </c>
      <c r="C3437">
        <v>237</v>
      </c>
      <c r="D3437">
        <v>254.1</v>
      </c>
      <c r="E3437">
        <v>235.7</v>
      </c>
      <c r="F3437" t="s">
        <v>3213</v>
      </c>
      <c r="G3437">
        <v>5.4100000000000002E-2</v>
      </c>
    </row>
    <row r="3438" spans="1:7" x14ac:dyDescent="0.35">
      <c r="A3438" s="1">
        <v>42170</v>
      </c>
      <c r="B3438">
        <v>237</v>
      </c>
      <c r="C3438">
        <v>233.8</v>
      </c>
      <c r="D3438">
        <v>238.6</v>
      </c>
      <c r="E3438">
        <v>233.3</v>
      </c>
      <c r="F3438" t="s">
        <v>3214</v>
      </c>
      <c r="G3438">
        <v>1.3899999999999999E-2</v>
      </c>
    </row>
    <row r="3439" spans="1:7" x14ac:dyDescent="0.35">
      <c r="A3439" s="1">
        <v>42169</v>
      </c>
      <c r="B3439">
        <v>233.8</v>
      </c>
      <c r="C3439">
        <v>232.5</v>
      </c>
      <c r="D3439">
        <v>235.5</v>
      </c>
      <c r="E3439">
        <v>232.1</v>
      </c>
      <c r="F3439" t="s">
        <v>3215</v>
      </c>
      <c r="G3439">
        <v>5.4999999999999997E-3</v>
      </c>
    </row>
    <row r="3440" spans="1:7" x14ac:dyDescent="0.35">
      <c r="A3440" s="1">
        <v>42168</v>
      </c>
      <c r="B3440">
        <v>232.5</v>
      </c>
      <c r="C3440">
        <v>230.5</v>
      </c>
      <c r="D3440">
        <v>233.1</v>
      </c>
      <c r="E3440">
        <v>229</v>
      </c>
      <c r="F3440" t="s">
        <v>257</v>
      </c>
      <c r="G3440">
        <v>8.8000000000000005E-3</v>
      </c>
    </row>
    <row r="3441" spans="1:7" x14ac:dyDescent="0.35">
      <c r="A3441" s="1">
        <v>42167</v>
      </c>
      <c r="B3441">
        <v>230.5</v>
      </c>
      <c r="C3441">
        <v>229.9</v>
      </c>
      <c r="D3441">
        <v>231.6</v>
      </c>
      <c r="E3441">
        <v>229.3</v>
      </c>
      <c r="F3441" t="s">
        <v>512</v>
      </c>
      <c r="G3441">
        <v>2.5000000000000001E-3</v>
      </c>
    </row>
    <row r="3442" spans="1:7" x14ac:dyDescent="0.35">
      <c r="A3442" s="1">
        <v>42166</v>
      </c>
      <c r="B3442">
        <v>229.9</v>
      </c>
      <c r="C3442">
        <v>228.8</v>
      </c>
      <c r="D3442">
        <v>230.6</v>
      </c>
      <c r="E3442">
        <v>228.5</v>
      </c>
      <c r="F3442" t="s">
        <v>3216</v>
      </c>
      <c r="G3442">
        <v>4.7999999999999996E-3</v>
      </c>
    </row>
    <row r="3443" spans="1:7" x14ac:dyDescent="0.35">
      <c r="A3443" s="1">
        <v>42165</v>
      </c>
      <c r="B3443">
        <v>228.8</v>
      </c>
      <c r="C3443">
        <v>229.6</v>
      </c>
      <c r="D3443">
        <v>230.4</v>
      </c>
      <c r="E3443">
        <v>227.8</v>
      </c>
      <c r="F3443" t="s">
        <v>3217</v>
      </c>
      <c r="G3443">
        <v>-3.3999999999999998E-3</v>
      </c>
    </row>
    <row r="3444" spans="1:7" x14ac:dyDescent="0.35">
      <c r="A3444" s="1">
        <v>42164</v>
      </c>
      <c r="B3444">
        <v>229.6</v>
      </c>
      <c r="C3444">
        <v>228.6</v>
      </c>
      <c r="D3444">
        <v>231.4</v>
      </c>
      <c r="E3444">
        <v>227.5</v>
      </c>
      <c r="F3444" t="s">
        <v>3218</v>
      </c>
      <c r="G3444">
        <v>4.3E-3</v>
      </c>
    </row>
    <row r="3445" spans="1:7" x14ac:dyDescent="0.35">
      <c r="A3445" s="1">
        <v>42163</v>
      </c>
      <c r="B3445">
        <v>228.6</v>
      </c>
      <c r="C3445">
        <v>223.5</v>
      </c>
      <c r="D3445">
        <v>229.9</v>
      </c>
      <c r="E3445">
        <v>223</v>
      </c>
      <c r="F3445" t="s">
        <v>3219</v>
      </c>
      <c r="G3445">
        <v>2.2800000000000001E-2</v>
      </c>
    </row>
    <row r="3446" spans="1:7" x14ac:dyDescent="0.35">
      <c r="A3446" s="1">
        <v>42162</v>
      </c>
      <c r="B3446">
        <v>223.5</v>
      </c>
      <c r="C3446">
        <v>224.7</v>
      </c>
      <c r="D3446">
        <v>226.4</v>
      </c>
      <c r="E3446">
        <v>222.2</v>
      </c>
      <c r="F3446" t="s">
        <v>3220</v>
      </c>
      <c r="G3446">
        <v>-5.7000000000000002E-3</v>
      </c>
    </row>
    <row r="3447" spans="1:7" x14ac:dyDescent="0.35">
      <c r="A3447" s="1">
        <v>42161</v>
      </c>
      <c r="B3447">
        <v>224.7</v>
      </c>
      <c r="C3447">
        <v>225.3</v>
      </c>
      <c r="D3447">
        <v>225.8</v>
      </c>
      <c r="E3447">
        <v>223.5</v>
      </c>
      <c r="F3447" t="s">
        <v>3221</v>
      </c>
      <c r="G3447">
        <v>-2.3999999999999998E-3</v>
      </c>
    </row>
    <row r="3448" spans="1:7" x14ac:dyDescent="0.35">
      <c r="A3448" s="1">
        <v>42160</v>
      </c>
      <c r="B3448">
        <v>225.3</v>
      </c>
      <c r="C3448">
        <v>224.2</v>
      </c>
      <c r="D3448">
        <v>226.4</v>
      </c>
      <c r="E3448">
        <v>222.1</v>
      </c>
      <c r="F3448" t="s">
        <v>3222</v>
      </c>
      <c r="G3448">
        <v>4.7999999999999996E-3</v>
      </c>
    </row>
    <row r="3449" spans="1:7" x14ac:dyDescent="0.35">
      <c r="A3449" s="1">
        <v>42159</v>
      </c>
      <c r="B3449">
        <v>224.2</v>
      </c>
      <c r="C3449">
        <v>225.6</v>
      </c>
      <c r="D3449">
        <v>226.7</v>
      </c>
      <c r="E3449">
        <v>223.5</v>
      </c>
      <c r="F3449" t="s">
        <v>403</v>
      </c>
      <c r="G3449">
        <v>-6.1000000000000004E-3</v>
      </c>
    </row>
    <row r="3450" spans="1:7" x14ac:dyDescent="0.35">
      <c r="A3450" s="1">
        <v>42158</v>
      </c>
      <c r="B3450">
        <v>225.6</v>
      </c>
      <c r="C3450">
        <v>225.7</v>
      </c>
      <c r="D3450">
        <v>227.9</v>
      </c>
      <c r="E3450">
        <v>223.7</v>
      </c>
      <c r="F3450" t="s">
        <v>3223</v>
      </c>
      <c r="G3450">
        <v>-6.9999999999999999E-4</v>
      </c>
    </row>
    <row r="3451" spans="1:7" x14ac:dyDescent="0.35">
      <c r="A3451" s="1">
        <v>42157</v>
      </c>
      <c r="B3451">
        <v>225.7</v>
      </c>
      <c r="C3451">
        <v>223.1</v>
      </c>
      <c r="D3451">
        <v>227.4</v>
      </c>
      <c r="E3451">
        <v>222.3</v>
      </c>
      <c r="F3451" t="s">
        <v>3224</v>
      </c>
      <c r="G3451">
        <v>1.17E-2</v>
      </c>
    </row>
    <row r="3452" spans="1:7" x14ac:dyDescent="0.35">
      <c r="A3452" s="1">
        <v>42156</v>
      </c>
      <c r="B3452">
        <v>223.1</v>
      </c>
      <c r="C3452">
        <v>229.8</v>
      </c>
      <c r="D3452">
        <v>231.8</v>
      </c>
      <c r="E3452">
        <v>221</v>
      </c>
      <c r="F3452" t="s">
        <v>3225</v>
      </c>
      <c r="G3452">
        <v>-2.92E-2</v>
      </c>
    </row>
    <row r="3453" spans="1:7" x14ac:dyDescent="0.35">
      <c r="A3453" s="1">
        <v>42155</v>
      </c>
      <c r="B3453">
        <v>229.8</v>
      </c>
      <c r="C3453">
        <v>233.2</v>
      </c>
      <c r="D3453">
        <v>234</v>
      </c>
      <c r="E3453">
        <v>229.1</v>
      </c>
      <c r="F3453" t="s">
        <v>3226</v>
      </c>
      <c r="G3453">
        <v>-1.4500000000000001E-2</v>
      </c>
    </row>
    <row r="3454" spans="1:7" x14ac:dyDescent="0.35">
      <c r="A3454" s="1">
        <v>42154</v>
      </c>
      <c r="B3454">
        <v>233.2</v>
      </c>
      <c r="C3454">
        <v>237</v>
      </c>
      <c r="D3454">
        <v>237.1</v>
      </c>
      <c r="E3454">
        <v>231.6</v>
      </c>
      <c r="F3454" t="s">
        <v>3227</v>
      </c>
      <c r="G3454">
        <v>-1.61E-2</v>
      </c>
    </row>
    <row r="3455" spans="1:7" x14ac:dyDescent="0.35">
      <c r="A3455" s="1">
        <v>42153</v>
      </c>
      <c r="B3455">
        <v>237</v>
      </c>
      <c r="C3455">
        <v>237.3</v>
      </c>
      <c r="D3455">
        <v>237.9</v>
      </c>
      <c r="E3455">
        <v>235.1</v>
      </c>
      <c r="F3455" t="s">
        <v>3228</v>
      </c>
      <c r="G3455">
        <v>-1.1999999999999999E-3</v>
      </c>
    </row>
    <row r="3456" spans="1:7" x14ac:dyDescent="0.35">
      <c r="A3456" s="1">
        <v>42152</v>
      </c>
      <c r="B3456">
        <v>237.3</v>
      </c>
      <c r="C3456">
        <v>237.3</v>
      </c>
      <c r="D3456">
        <v>238.4</v>
      </c>
      <c r="E3456">
        <v>236.2</v>
      </c>
      <c r="F3456" t="s">
        <v>3229</v>
      </c>
      <c r="G3456">
        <v>0</v>
      </c>
    </row>
    <row r="3457" spans="1:7" x14ac:dyDescent="0.35">
      <c r="A3457" s="1">
        <v>42151</v>
      </c>
      <c r="B3457">
        <v>237.3</v>
      </c>
      <c r="C3457">
        <v>237.8</v>
      </c>
      <c r="D3457">
        <v>238.9</v>
      </c>
      <c r="E3457">
        <v>235.9</v>
      </c>
      <c r="F3457" t="s">
        <v>3230</v>
      </c>
      <c r="G3457">
        <v>-2.3E-3</v>
      </c>
    </row>
    <row r="3458" spans="1:7" x14ac:dyDescent="0.35">
      <c r="A3458" s="1">
        <v>42150</v>
      </c>
      <c r="B3458">
        <v>237.8</v>
      </c>
      <c r="C3458">
        <v>237.4</v>
      </c>
      <c r="D3458">
        <v>239</v>
      </c>
      <c r="E3458">
        <v>235.6</v>
      </c>
      <c r="F3458" t="s">
        <v>3231</v>
      </c>
      <c r="G3458">
        <v>1.8E-3</v>
      </c>
    </row>
    <row r="3459" spans="1:7" x14ac:dyDescent="0.35">
      <c r="A3459" s="1">
        <v>42149</v>
      </c>
      <c r="B3459">
        <v>237.4</v>
      </c>
      <c r="C3459">
        <v>241</v>
      </c>
      <c r="D3459">
        <v>241.8</v>
      </c>
      <c r="E3459">
        <v>235.8</v>
      </c>
      <c r="F3459" t="s">
        <v>3232</v>
      </c>
      <c r="G3459">
        <v>-1.4800000000000001E-2</v>
      </c>
    </row>
    <row r="3460" spans="1:7" x14ac:dyDescent="0.35">
      <c r="A3460" s="1">
        <v>42148</v>
      </c>
      <c r="B3460">
        <v>241</v>
      </c>
      <c r="C3460">
        <v>238.9</v>
      </c>
      <c r="D3460">
        <v>242.4</v>
      </c>
      <c r="E3460">
        <v>237.5</v>
      </c>
      <c r="F3460" t="s">
        <v>3233</v>
      </c>
      <c r="G3460">
        <v>8.5000000000000006E-3</v>
      </c>
    </row>
    <row r="3461" spans="1:7" x14ac:dyDescent="0.35">
      <c r="A3461" s="1">
        <v>42147</v>
      </c>
      <c r="B3461">
        <v>238.9</v>
      </c>
      <c r="C3461">
        <v>240.4</v>
      </c>
      <c r="D3461">
        <v>241.7</v>
      </c>
      <c r="E3461">
        <v>238.1</v>
      </c>
      <c r="F3461" t="s">
        <v>3234</v>
      </c>
      <c r="G3461">
        <v>-5.8999999999999999E-3</v>
      </c>
    </row>
    <row r="3462" spans="1:7" x14ac:dyDescent="0.35">
      <c r="A3462" s="1">
        <v>42146</v>
      </c>
      <c r="B3462">
        <v>240.4</v>
      </c>
      <c r="C3462">
        <v>235.4</v>
      </c>
      <c r="D3462">
        <v>242</v>
      </c>
      <c r="E3462">
        <v>234.6</v>
      </c>
      <c r="F3462" t="s">
        <v>975</v>
      </c>
      <c r="G3462">
        <v>2.12E-2</v>
      </c>
    </row>
    <row r="3463" spans="1:7" x14ac:dyDescent="0.35">
      <c r="A3463" s="1">
        <v>42145</v>
      </c>
      <c r="B3463">
        <v>235.4</v>
      </c>
      <c r="C3463">
        <v>234</v>
      </c>
      <c r="D3463">
        <v>236.6</v>
      </c>
      <c r="E3463">
        <v>233.6</v>
      </c>
      <c r="F3463" t="s">
        <v>3235</v>
      </c>
      <c r="G3463">
        <v>6.1000000000000004E-3</v>
      </c>
    </row>
    <row r="3464" spans="1:7" x14ac:dyDescent="0.35">
      <c r="A3464" s="1">
        <v>42144</v>
      </c>
      <c r="B3464">
        <v>234</v>
      </c>
      <c r="C3464">
        <v>232</v>
      </c>
      <c r="D3464">
        <v>235.2</v>
      </c>
      <c r="E3464">
        <v>231.5</v>
      </c>
      <c r="F3464" t="s">
        <v>2730</v>
      </c>
      <c r="G3464">
        <v>8.3999999999999995E-3</v>
      </c>
    </row>
    <row r="3465" spans="1:7" x14ac:dyDescent="0.35">
      <c r="A3465" s="1">
        <v>42143</v>
      </c>
      <c r="B3465">
        <v>232</v>
      </c>
      <c r="C3465">
        <v>232.6</v>
      </c>
      <c r="D3465">
        <v>234.5</v>
      </c>
      <c r="E3465">
        <v>231.3</v>
      </c>
      <c r="F3465" t="s">
        <v>3236</v>
      </c>
      <c r="G3465">
        <v>-2.7000000000000001E-3</v>
      </c>
    </row>
    <row r="3466" spans="1:7" x14ac:dyDescent="0.35">
      <c r="A3466" s="1">
        <v>42142</v>
      </c>
      <c r="B3466">
        <v>232.6</v>
      </c>
      <c r="C3466">
        <v>236.3</v>
      </c>
      <c r="D3466">
        <v>237.1</v>
      </c>
      <c r="E3466">
        <v>231.5</v>
      </c>
      <c r="F3466" t="s">
        <v>3237</v>
      </c>
      <c r="G3466">
        <v>-1.55E-2</v>
      </c>
    </row>
    <row r="3467" spans="1:7" x14ac:dyDescent="0.35">
      <c r="A3467" s="1">
        <v>42141</v>
      </c>
      <c r="B3467">
        <v>236.3</v>
      </c>
      <c r="C3467">
        <v>236.2</v>
      </c>
      <c r="D3467">
        <v>237.8</v>
      </c>
      <c r="E3467">
        <v>235.4</v>
      </c>
      <c r="F3467" t="s">
        <v>3238</v>
      </c>
      <c r="G3467">
        <v>2.9999999999999997E-4</v>
      </c>
    </row>
    <row r="3468" spans="1:7" x14ac:dyDescent="0.35">
      <c r="A3468" s="1">
        <v>42140</v>
      </c>
      <c r="B3468">
        <v>236.2</v>
      </c>
      <c r="C3468">
        <v>237.2</v>
      </c>
      <c r="D3468">
        <v>237.8</v>
      </c>
      <c r="E3468">
        <v>234.6</v>
      </c>
      <c r="F3468" t="s">
        <v>3239</v>
      </c>
      <c r="G3468">
        <v>-4.1000000000000003E-3</v>
      </c>
    </row>
    <row r="3469" spans="1:7" x14ac:dyDescent="0.35">
      <c r="A3469" s="1">
        <v>42139</v>
      </c>
      <c r="B3469">
        <v>237.2</v>
      </c>
      <c r="C3469">
        <v>236.9</v>
      </c>
      <c r="D3469">
        <v>238.8</v>
      </c>
      <c r="E3469">
        <v>235.5</v>
      </c>
      <c r="F3469" t="s">
        <v>2733</v>
      </c>
      <c r="G3469">
        <v>1.2999999999999999E-3</v>
      </c>
    </row>
    <row r="3470" spans="1:7" x14ac:dyDescent="0.35">
      <c r="A3470" s="1">
        <v>42138</v>
      </c>
      <c r="B3470">
        <v>236.9</v>
      </c>
      <c r="C3470">
        <v>236.4</v>
      </c>
      <c r="D3470">
        <v>239.2</v>
      </c>
      <c r="E3470">
        <v>232.4</v>
      </c>
      <c r="F3470" t="s">
        <v>3240</v>
      </c>
      <c r="G3470">
        <v>2.2000000000000001E-3</v>
      </c>
    </row>
    <row r="3471" spans="1:7" x14ac:dyDescent="0.35">
      <c r="A3471" s="1">
        <v>42137</v>
      </c>
      <c r="B3471">
        <v>236.4</v>
      </c>
      <c r="C3471">
        <v>241.6</v>
      </c>
      <c r="D3471">
        <v>243.9</v>
      </c>
      <c r="E3471">
        <v>234.1</v>
      </c>
      <c r="F3471" t="s">
        <v>3241</v>
      </c>
      <c r="G3471">
        <v>-2.1499999999999998E-2</v>
      </c>
    </row>
    <row r="3472" spans="1:7" x14ac:dyDescent="0.35">
      <c r="A3472" s="1">
        <v>42136</v>
      </c>
      <c r="B3472">
        <v>241.6</v>
      </c>
      <c r="C3472">
        <v>241.8</v>
      </c>
      <c r="D3472">
        <v>243</v>
      </c>
      <c r="E3472">
        <v>239.2</v>
      </c>
      <c r="F3472" t="s">
        <v>3242</v>
      </c>
      <c r="G3472">
        <v>-1E-3</v>
      </c>
    </row>
    <row r="3473" spans="1:7" x14ac:dyDescent="0.35">
      <c r="A3473" s="1">
        <v>42135</v>
      </c>
      <c r="B3473">
        <v>241.8</v>
      </c>
      <c r="C3473">
        <v>240</v>
      </c>
      <c r="D3473">
        <v>243.9</v>
      </c>
      <c r="E3473">
        <v>238.9</v>
      </c>
      <c r="F3473" t="s">
        <v>3243</v>
      </c>
      <c r="G3473">
        <v>7.7000000000000002E-3</v>
      </c>
    </row>
    <row r="3474" spans="1:7" x14ac:dyDescent="0.35">
      <c r="A3474" s="1">
        <v>42134</v>
      </c>
      <c r="B3474">
        <v>240</v>
      </c>
      <c r="C3474">
        <v>241.4</v>
      </c>
      <c r="D3474">
        <v>244.8</v>
      </c>
      <c r="E3474">
        <v>238.2</v>
      </c>
      <c r="F3474" t="s">
        <v>3244</v>
      </c>
      <c r="G3474">
        <v>-6.0000000000000001E-3</v>
      </c>
    </row>
    <row r="3475" spans="1:7" x14ac:dyDescent="0.35">
      <c r="A3475" s="1">
        <v>42133</v>
      </c>
      <c r="B3475">
        <v>241.4</v>
      </c>
      <c r="C3475">
        <v>243.7</v>
      </c>
      <c r="D3475">
        <v>247.9</v>
      </c>
      <c r="E3475">
        <v>238.5</v>
      </c>
      <c r="F3475" t="s">
        <v>3245</v>
      </c>
      <c r="G3475">
        <v>-9.5999999999999992E-3</v>
      </c>
    </row>
    <row r="3476" spans="1:7" x14ac:dyDescent="0.35">
      <c r="A3476" s="1">
        <v>42132</v>
      </c>
      <c r="B3476">
        <v>243.7</v>
      </c>
      <c r="C3476">
        <v>237.7</v>
      </c>
      <c r="D3476">
        <v>247</v>
      </c>
      <c r="E3476">
        <v>235.8</v>
      </c>
      <c r="F3476" t="s">
        <v>3246</v>
      </c>
      <c r="G3476">
        <v>2.53E-2</v>
      </c>
    </row>
    <row r="3477" spans="1:7" x14ac:dyDescent="0.35">
      <c r="A3477" s="1">
        <v>42131</v>
      </c>
      <c r="B3477">
        <v>237.7</v>
      </c>
      <c r="C3477">
        <v>230</v>
      </c>
      <c r="D3477">
        <v>240.3</v>
      </c>
      <c r="E3477">
        <v>228.3</v>
      </c>
      <c r="F3477" t="s">
        <v>3247</v>
      </c>
      <c r="G3477">
        <v>3.3500000000000002E-2</v>
      </c>
    </row>
    <row r="3478" spans="1:7" x14ac:dyDescent="0.35">
      <c r="A3478" s="1">
        <v>42130</v>
      </c>
      <c r="B3478">
        <v>230</v>
      </c>
      <c r="C3478">
        <v>235.8</v>
      </c>
      <c r="D3478">
        <v>237.1</v>
      </c>
      <c r="E3478">
        <v>228.2</v>
      </c>
      <c r="F3478" t="s">
        <v>3248</v>
      </c>
      <c r="G3478">
        <v>-2.46E-2</v>
      </c>
    </row>
    <row r="3479" spans="1:7" x14ac:dyDescent="0.35">
      <c r="A3479" s="1">
        <v>42129</v>
      </c>
      <c r="B3479">
        <v>235.8</v>
      </c>
      <c r="C3479">
        <v>239</v>
      </c>
      <c r="D3479">
        <v>239.6</v>
      </c>
      <c r="E3479">
        <v>231.8</v>
      </c>
      <c r="F3479" t="s">
        <v>3249</v>
      </c>
      <c r="G3479">
        <v>-1.32E-2</v>
      </c>
    </row>
    <row r="3480" spans="1:7" x14ac:dyDescent="0.35">
      <c r="A3480" s="1">
        <v>42128</v>
      </c>
      <c r="B3480">
        <v>239</v>
      </c>
      <c r="C3480">
        <v>240</v>
      </c>
      <c r="D3480">
        <v>243.2</v>
      </c>
      <c r="E3480">
        <v>237.4</v>
      </c>
      <c r="F3480" t="s">
        <v>3250</v>
      </c>
      <c r="G3480">
        <v>-4.3E-3</v>
      </c>
    </row>
    <row r="3481" spans="1:7" x14ac:dyDescent="0.35">
      <c r="A3481" s="1">
        <v>42127</v>
      </c>
      <c r="B3481">
        <v>240</v>
      </c>
      <c r="C3481">
        <v>235.3</v>
      </c>
      <c r="D3481">
        <v>243.6</v>
      </c>
      <c r="E3481">
        <v>233.8</v>
      </c>
      <c r="F3481" t="s">
        <v>3251</v>
      </c>
      <c r="G3481">
        <v>1.9800000000000002E-2</v>
      </c>
    </row>
    <row r="3482" spans="1:7" x14ac:dyDescent="0.35">
      <c r="A3482" s="1">
        <v>42126</v>
      </c>
      <c r="B3482">
        <v>235.3</v>
      </c>
      <c r="C3482">
        <v>233.2</v>
      </c>
      <c r="D3482">
        <v>236.4</v>
      </c>
      <c r="E3482">
        <v>231.7</v>
      </c>
      <c r="F3482" t="s">
        <v>3231</v>
      </c>
      <c r="G3482">
        <v>9.1000000000000004E-3</v>
      </c>
    </row>
    <row r="3483" spans="1:7" x14ac:dyDescent="0.35">
      <c r="A3483" s="1">
        <v>42125</v>
      </c>
      <c r="B3483">
        <v>233.2</v>
      </c>
      <c r="C3483">
        <v>235.8</v>
      </c>
      <c r="D3483">
        <v>239.4</v>
      </c>
      <c r="E3483">
        <v>232.4</v>
      </c>
      <c r="F3483" t="s">
        <v>3252</v>
      </c>
      <c r="G3483">
        <v>-1.09E-2</v>
      </c>
    </row>
    <row r="3484" spans="1:7" x14ac:dyDescent="0.35">
      <c r="A3484" s="1">
        <v>42124</v>
      </c>
      <c r="B3484">
        <v>235.8</v>
      </c>
      <c r="C3484">
        <v>225.4</v>
      </c>
      <c r="D3484">
        <v>240</v>
      </c>
      <c r="E3484">
        <v>224.7</v>
      </c>
      <c r="F3484" t="s">
        <v>3253</v>
      </c>
      <c r="G3484">
        <v>4.5900000000000003E-2</v>
      </c>
    </row>
    <row r="3485" spans="1:7" x14ac:dyDescent="0.35">
      <c r="A3485" s="1">
        <v>42123</v>
      </c>
      <c r="B3485">
        <v>225.4</v>
      </c>
      <c r="C3485">
        <v>225.8</v>
      </c>
      <c r="D3485">
        <v>227.2</v>
      </c>
      <c r="E3485">
        <v>222.3</v>
      </c>
      <c r="F3485" t="s">
        <v>3254</v>
      </c>
      <c r="G3485">
        <v>-1.6999999999999999E-3</v>
      </c>
    </row>
    <row r="3486" spans="1:7" x14ac:dyDescent="0.35">
      <c r="A3486" s="1">
        <v>42122</v>
      </c>
      <c r="B3486">
        <v>225.8</v>
      </c>
      <c r="C3486">
        <v>229</v>
      </c>
      <c r="D3486">
        <v>229.9</v>
      </c>
      <c r="E3486">
        <v>222</v>
      </c>
      <c r="F3486" t="s">
        <v>3255</v>
      </c>
      <c r="G3486">
        <v>-1.38E-2</v>
      </c>
    </row>
    <row r="3487" spans="1:7" x14ac:dyDescent="0.35">
      <c r="A3487" s="1">
        <v>42121</v>
      </c>
      <c r="B3487">
        <v>229</v>
      </c>
      <c r="C3487">
        <v>218.7</v>
      </c>
      <c r="D3487">
        <v>242.6</v>
      </c>
      <c r="E3487">
        <v>216.6</v>
      </c>
      <c r="F3487" t="s">
        <v>3256</v>
      </c>
      <c r="G3487">
        <v>4.6899999999999997E-2</v>
      </c>
    </row>
    <row r="3488" spans="1:7" x14ac:dyDescent="0.35">
      <c r="A3488" s="1">
        <v>42120</v>
      </c>
      <c r="B3488">
        <v>218.7</v>
      </c>
      <c r="C3488">
        <v>226.1</v>
      </c>
      <c r="D3488">
        <v>226.7</v>
      </c>
      <c r="E3488">
        <v>214.1</v>
      </c>
      <c r="F3488" t="s">
        <v>3257</v>
      </c>
      <c r="G3488">
        <v>-3.2899999999999999E-2</v>
      </c>
    </row>
    <row r="3489" spans="1:7" x14ac:dyDescent="0.35">
      <c r="A3489" s="1">
        <v>42119</v>
      </c>
      <c r="B3489">
        <v>226.1</v>
      </c>
      <c r="C3489">
        <v>231.1</v>
      </c>
      <c r="D3489">
        <v>232.3</v>
      </c>
      <c r="E3489">
        <v>223.1</v>
      </c>
      <c r="F3489" t="s">
        <v>3258</v>
      </c>
      <c r="G3489">
        <v>-2.1399999999999999E-2</v>
      </c>
    </row>
    <row r="3490" spans="1:7" x14ac:dyDescent="0.35">
      <c r="A3490" s="1">
        <v>42118</v>
      </c>
      <c r="B3490">
        <v>231.1</v>
      </c>
      <c r="C3490">
        <v>235.4</v>
      </c>
      <c r="D3490">
        <v>236.6</v>
      </c>
      <c r="E3490">
        <v>229.1</v>
      </c>
      <c r="F3490" t="s">
        <v>3259</v>
      </c>
      <c r="G3490">
        <v>-1.83E-2</v>
      </c>
    </row>
    <row r="3491" spans="1:7" x14ac:dyDescent="0.35">
      <c r="A3491" s="1">
        <v>42117</v>
      </c>
      <c r="B3491">
        <v>235.4</v>
      </c>
      <c r="C3491">
        <v>233.8</v>
      </c>
      <c r="D3491">
        <v>236.1</v>
      </c>
      <c r="E3491">
        <v>232.6</v>
      </c>
      <c r="F3491" t="s">
        <v>229</v>
      </c>
      <c r="G3491">
        <v>6.8999999999999999E-3</v>
      </c>
    </row>
    <row r="3492" spans="1:7" x14ac:dyDescent="0.35">
      <c r="A3492" s="1">
        <v>42116</v>
      </c>
      <c r="B3492">
        <v>233.8</v>
      </c>
      <c r="C3492">
        <v>233.7</v>
      </c>
      <c r="D3492">
        <v>238.4</v>
      </c>
      <c r="E3492">
        <v>231.8</v>
      </c>
      <c r="F3492" t="s">
        <v>3260</v>
      </c>
      <c r="G3492">
        <v>2.0000000000000001E-4</v>
      </c>
    </row>
    <row r="3493" spans="1:7" x14ac:dyDescent="0.35">
      <c r="A3493" s="1">
        <v>42115</v>
      </c>
      <c r="B3493">
        <v>233.7</v>
      </c>
      <c r="C3493">
        <v>224.2</v>
      </c>
      <c r="D3493">
        <v>235.3</v>
      </c>
      <c r="E3493">
        <v>223.3</v>
      </c>
      <c r="F3493" t="s">
        <v>3047</v>
      </c>
      <c r="G3493">
        <v>4.2299999999999997E-2</v>
      </c>
    </row>
    <row r="3494" spans="1:7" x14ac:dyDescent="0.35">
      <c r="A3494" s="1">
        <v>42114</v>
      </c>
      <c r="B3494">
        <v>224.2</v>
      </c>
      <c r="C3494">
        <v>223</v>
      </c>
      <c r="D3494">
        <v>226.7</v>
      </c>
      <c r="E3494">
        <v>221.6</v>
      </c>
      <c r="F3494" t="s">
        <v>3261</v>
      </c>
      <c r="G3494">
        <v>5.4999999999999997E-3</v>
      </c>
    </row>
    <row r="3495" spans="1:7" x14ac:dyDescent="0.35">
      <c r="A3495" s="1">
        <v>42113</v>
      </c>
      <c r="B3495">
        <v>223</v>
      </c>
      <c r="C3495">
        <v>223.4</v>
      </c>
      <c r="D3495">
        <v>226.9</v>
      </c>
      <c r="E3495">
        <v>222</v>
      </c>
      <c r="F3495" t="s">
        <v>3262</v>
      </c>
      <c r="G3495">
        <v>-1.5E-3</v>
      </c>
    </row>
    <row r="3496" spans="1:7" x14ac:dyDescent="0.35">
      <c r="A3496" s="1">
        <v>42112</v>
      </c>
      <c r="B3496">
        <v>223.4</v>
      </c>
      <c r="C3496">
        <v>222.6</v>
      </c>
      <c r="D3496">
        <v>224.5</v>
      </c>
      <c r="E3496">
        <v>220.6</v>
      </c>
      <c r="F3496" t="s">
        <v>2829</v>
      </c>
      <c r="G3496">
        <v>3.3999999999999998E-3</v>
      </c>
    </row>
    <row r="3497" spans="1:7" x14ac:dyDescent="0.35">
      <c r="A3497" s="1">
        <v>42111</v>
      </c>
      <c r="B3497">
        <v>222.6</v>
      </c>
      <c r="C3497">
        <v>228</v>
      </c>
      <c r="D3497">
        <v>229.3</v>
      </c>
      <c r="E3497">
        <v>220.6</v>
      </c>
      <c r="F3497" t="s">
        <v>362</v>
      </c>
      <c r="G3497">
        <v>-2.3599999999999999E-2</v>
      </c>
    </row>
    <row r="3498" spans="1:7" x14ac:dyDescent="0.35">
      <c r="A3498" s="1">
        <v>42110</v>
      </c>
      <c r="B3498">
        <v>228</v>
      </c>
      <c r="C3498">
        <v>223</v>
      </c>
      <c r="D3498">
        <v>229.5</v>
      </c>
      <c r="E3498">
        <v>222.9</v>
      </c>
      <c r="F3498" t="s">
        <v>3263</v>
      </c>
      <c r="G3498">
        <v>2.2499999999999999E-2</v>
      </c>
    </row>
    <row r="3499" spans="1:7" x14ac:dyDescent="0.35">
      <c r="A3499" s="1">
        <v>42109</v>
      </c>
      <c r="B3499">
        <v>223</v>
      </c>
      <c r="C3499">
        <v>218</v>
      </c>
      <c r="D3499">
        <v>223.6</v>
      </c>
      <c r="E3499">
        <v>217.1</v>
      </c>
      <c r="F3499" t="s">
        <v>3264</v>
      </c>
      <c r="G3499">
        <v>2.2800000000000001E-2</v>
      </c>
    </row>
    <row r="3500" spans="1:7" x14ac:dyDescent="0.35">
      <c r="A3500" s="1">
        <v>42108</v>
      </c>
      <c r="B3500">
        <v>218</v>
      </c>
      <c r="C3500">
        <v>223.6</v>
      </c>
      <c r="D3500">
        <v>224.7</v>
      </c>
      <c r="E3500">
        <v>214.3</v>
      </c>
      <c r="F3500" t="s">
        <v>3265</v>
      </c>
      <c r="G3500">
        <v>-2.5000000000000001E-2</v>
      </c>
    </row>
    <row r="3501" spans="1:7" x14ac:dyDescent="0.35">
      <c r="A3501" s="1">
        <v>42107</v>
      </c>
      <c r="B3501">
        <v>223.6</v>
      </c>
      <c r="C3501">
        <v>235.9</v>
      </c>
      <c r="D3501">
        <v>236.8</v>
      </c>
      <c r="E3501">
        <v>220.4</v>
      </c>
      <c r="F3501" t="s">
        <v>3266</v>
      </c>
      <c r="G3501">
        <v>-5.1999999999999998E-2</v>
      </c>
    </row>
    <row r="3502" spans="1:7" x14ac:dyDescent="0.35">
      <c r="A3502" s="1">
        <v>42106</v>
      </c>
      <c r="B3502">
        <v>235.9</v>
      </c>
      <c r="C3502">
        <v>236.5</v>
      </c>
      <c r="D3502">
        <v>237.5</v>
      </c>
      <c r="E3502">
        <v>232.3</v>
      </c>
      <c r="F3502" t="s">
        <v>3267</v>
      </c>
      <c r="G3502">
        <v>-2.7000000000000001E-3</v>
      </c>
    </row>
    <row r="3503" spans="1:7" x14ac:dyDescent="0.35">
      <c r="A3503" s="1">
        <v>42105</v>
      </c>
      <c r="B3503">
        <v>236.5</v>
      </c>
      <c r="C3503">
        <v>234.7</v>
      </c>
      <c r="D3503">
        <v>240</v>
      </c>
      <c r="E3503">
        <v>233.1</v>
      </c>
      <c r="F3503" t="s">
        <v>69</v>
      </c>
      <c r="G3503">
        <v>7.4999999999999997E-3</v>
      </c>
    </row>
    <row r="3504" spans="1:7" x14ac:dyDescent="0.35">
      <c r="A3504" s="1">
        <v>42104</v>
      </c>
      <c r="B3504">
        <v>234.7</v>
      </c>
      <c r="C3504">
        <v>243.3</v>
      </c>
      <c r="D3504">
        <v>244.1</v>
      </c>
      <c r="E3504">
        <v>231.3</v>
      </c>
      <c r="F3504" t="s">
        <v>2485</v>
      </c>
      <c r="G3504">
        <v>-3.5299999999999998E-2</v>
      </c>
    </row>
    <row r="3505" spans="1:7" x14ac:dyDescent="0.35">
      <c r="A3505" s="1">
        <v>42103</v>
      </c>
      <c r="B3505">
        <v>243.3</v>
      </c>
      <c r="C3505">
        <v>244.6</v>
      </c>
      <c r="D3505">
        <v>246.2</v>
      </c>
      <c r="E3505">
        <v>237.6</v>
      </c>
      <c r="F3505" t="s">
        <v>3268</v>
      </c>
      <c r="G3505">
        <v>-5.1000000000000004E-3</v>
      </c>
    </row>
    <row r="3506" spans="1:7" x14ac:dyDescent="0.35">
      <c r="A3506" s="1">
        <v>42102</v>
      </c>
      <c r="B3506">
        <v>244.6</v>
      </c>
      <c r="C3506">
        <v>253</v>
      </c>
      <c r="D3506">
        <v>254.3</v>
      </c>
      <c r="E3506">
        <v>242.6</v>
      </c>
      <c r="F3506" t="s">
        <v>3269</v>
      </c>
      <c r="G3506">
        <v>-3.32E-2</v>
      </c>
    </row>
    <row r="3507" spans="1:7" x14ac:dyDescent="0.35">
      <c r="A3507" s="1">
        <v>42101</v>
      </c>
      <c r="B3507">
        <v>253</v>
      </c>
      <c r="C3507">
        <v>255</v>
      </c>
      <c r="D3507">
        <v>255.6</v>
      </c>
      <c r="E3507">
        <v>250.1</v>
      </c>
      <c r="F3507" t="s">
        <v>3174</v>
      </c>
      <c r="G3507">
        <v>-7.7999999999999996E-3</v>
      </c>
    </row>
    <row r="3508" spans="1:7" x14ac:dyDescent="0.35">
      <c r="A3508" s="1">
        <v>42100</v>
      </c>
      <c r="B3508">
        <v>255</v>
      </c>
      <c r="C3508">
        <v>259.60000000000002</v>
      </c>
      <c r="D3508">
        <v>261.5</v>
      </c>
      <c r="E3508">
        <v>252.3</v>
      </c>
      <c r="F3508" t="s">
        <v>3270</v>
      </c>
      <c r="G3508">
        <v>-1.7999999999999999E-2</v>
      </c>
    </row>
    <row r="3509" spans="1:7" x14ac:dyDescent="0.35">
      <c r="A3509" s="1">
        <v>42099</v>
      </c>
      <c r="B3509">
        <v>259.60000000000002</v>
      </c>
      <c r="C3509">
        <v>252.9</v>
      </c>
      <c r="D3509">
        <v>260.3</v>
      </c>
      <c r="E3509">
        <v>250.6</v>
      </c>
      <c r="F3509" t="s">
        <v>3271</v>
      </c>
      <c r="G3509">
        <v>2.6700000000000002E-2</v>
      </c>
    </row>
    <row r="3510" spans="1:7" x14ac:dyDescent="0.35">
      <c r="A3510" s="1">
        <v>42098</v>
      </c>
      <c r="B3510">
        <v>252.9</v>
      </c>
      <c r="C3510">
        <v>254.5</v>
      </c>
      <c r="D3510">
        <v>255.2</v>
      </c>
      <c r="E3510">
        <v>250.3</v>
      </c>
      <c r="F3510" t="s">
        <v>3272</v>
      </c>
      <c r="G3510">
        <v>-6.1999999999999998E-3</v>
      </c>
    </row>
    <row r="3511" spans="1:7" x14ac:dyDescent="0.35">
      <c r="A3511" s="1">
        <v>42097</v>
      </c>
      <c r="B3511">
        <v>254.5</v>
      </c>
      <c r="C3511">
        <v>252.6</v>
      </c>
      <c r="D3511">
        <v>256.5</v>
      </c>
      <c r="E3511">
        <v>251.3</v>
      </c>
      <c r="F3511" t="s">
        <v>3273</v>
      </c>
      <c r="G3511">
        <v>7.4000000000000003E-3</v>
      </c>
    </row>
    <row r="3512" spans="1:7" x14ac:dyDescent="0.35">
      <c r="A3512" s="1">
        <v>42096</v>
      </c>
      <c r="B3512">
        <v>252.6</v>
      </c>
      <c r="C3512">
        <v>246.2</v>
      </c>
      <c r="D3512">
        <v>254.9</v>
      </c>
      <c r="E3512">
        <v>244.3</v>
      </c>
      <c r="F3512" t="s">
        <v>3274</v>
      </c>
      <c r="G3512">
        <v>2.58E-2</v>
      </c>
    </row>
    <row r="3513" spans="1:7" x14ac:dyDescent="0.35">
      <c r="A3513" s="1">
        <v>42095</v>
      </c>
      <c r="B3513">
        <v>246.2</v>
      </c>
      <c r="C3513">
        <v>244.1</v>
      </c>
      <c r="D3513">
        <v>247.7</v>
      </c>
      <c r="E3513">
        <v>239.6</v>
      </c>
      <c r="F3513" t="s">
        <v>3275</v>
      </c>
      <c r="G3513">
        <v>8.6E-3</v>
      </c>
    </row>
    <row r="3514" spans="1:7" x14ac:dyDescent="0.35">
      <c r="A3514" s="1">
        <v>42094</v>
      </c>
      <c r="B3514">
        <v>244.1</v>
      </c>
      <c r="C3514">
        <v>246.8</v>
      </c>
      <c r="D3514">
        <v>248.7</v>
      </c>
      <c r="E3514">
        <v>241.2</v>
      </c>
      <c r="F3514" t="s">
        <v>3276</v>
      </c>
      <c r="G3514">
        <v>-1.0699999999999999E-2</v>
      </c>
    </row>
    <row r="3515" spans="1:7" x14ac:dyDescent="0.35">
      <c r="A3515" s="1">
        <v>42093</v>
      </c>
      <c r="B3515">
        <v>246.8</v>
      </c>
      <c r="C3515">
        <v>242.1</v>
      </c>
      <c r="D3515">
        <v>248.8</v>
      </c>
      <c r="E3515">
        <v>236.6</v>
      </c>
      <c r="F3515" t="s">
        <v>2649</v>
      </c>
      <c r="G3515">
        <v>1.95E-2</v>
      </c>
    </row>
    <row r="3516" spans="1:7" x14ac:dyDescent="0.35">
      <c r="A3516" s="1">
        <v>42092</v>
      </c>
      <c r="B3516">
        <v>242.1</v>
      </c>
      <c r="C3516">
        <v>252</v>
      </c>
      <c r="D3516">
        <v>252.8</v>
      </c>
      <c r="E3516">
        <v>238.9</v>
      </c>
      <c r="F3516" t="s">
        <v>3277</v>
      </c>
      <c r="G3516">
        <v>-3.9399999999999998E-2</v>
      </c>
    </row>
    <row r="3517" spans="1:7" x14ac:dyDescent="0.35">
      <c r="A3517" s="1">
        <v>42091</v>
      </c>
      <c r="B3517">
        <v>252</v>
      </c>
      <c r="C3517">
        <v>247.2</v>
      </c>
      <c r="D3517">
        <v>254.3</v>
      </c>
      <c r="E3517">
        <v>246.3</v>
      </c>
      <c r="F3517" t="s">
        <v>3278</v>
      </c>
      <c r="G3517">
        <v>1.95E-2</v>
      </c>
    </row>
    <row r="3518" spans="1:7" x14ac:dyDescent="0.35">
      <c r="A3518" s="1">
        <v>42090</v>
      </c>
      <c r="B3518">
        <v>247.2</v>
      </c>
      <c r="C3518">
        <v>248</v>
      </c>
      <c r="D3518">
        <v>250.1</v>
      </c>
      <c r="E3518">
        <v>244.5</v>
      </c>
      <c r="F3518" t="s">
        <v>3279</v>
      </c>
      <c r="G3518">
        <v>-3.3E-3</v>
      </c>
    </row>
    <row r="3519" spans="1:7" x14ac:dyDescent="0.35">
      <c r="A3519" s="1">
        <v>42089</v>
      </c>
      <c r="B3519">
        <v>248</v>
      </c>
      <c r="C3519">
        <v>246.4</v>
      </c>
      <c r="D3519">
        <v>254.7</v>
      </c>
      <c r="E3519">
        <v>243.5</v>
      </c>
      <c r="F3519" t="s">
        <v>1437</v>
      </c>
      <c r="G3519">
        <v>6.7000000000000002E-3</v>
      </c>
    </row>
    <row r="3520" spans="1:7" x14ac:dyDescent="0.35">
      <c r="A3520" s="1">
        <v>42088</v>
      </c>
      <c r="B3520">
        <v>246.4</v>
      </c>
      <c r="C3520">
        <v>246.7</v>
      </c>
      <c r="D3520">
        <v>249.2</v>
      </c>
      <c r="E3520">
        <v>234.8</v>
      </c>
      <c r="F3520" t="s">
        <v>3280</v>
      </c>
      <c r="G3520">
        <v>-1.4E-3</v>
      </c>
    </row>
    <row r="3521" spans="1:7" x14ac:dyDescent="0.35">
      <c r="A3521" s="1">
        <v>42087</v>
      </c>
      <c r="B3521">
        <v>246.7</v>
      </c>
      <c r="C3521">
        <v>265.5</v>
      </c>
      <c r="D3521">
        <v>267</v>
      </c>
      <c r="E3521">
        <v>242.7</v>
      </c>
      <c r="F3521" t="s">
        <v>3281</v>
      </c>
      <c r="G3521">
        <v>-7.0599999999999996E-2</v>
      </c>
    </row>
    <row r="3522" spans="1:7" x14ac:dyDescent="0.35">
      <c r="A3522" s="1">
        <v>42086</v>
      </c>
      <c r="B3522">
        <v>265.5</v>
      </c>
      <c r="C3522">
        <v>268.60000000000002</v>
      </c>
      <c r="D3522">
        <v>271</v>
      </c>
      <c r="E3522">
        <v>259.39999999999998</v>
      </c>
      <c r="F3522" t="s">
        <v>3282</v>
      </c>
      <c r="G3522">
        <v>-1.1599999999999999E-2</v>
      </c>
    </row>
    <row r="3523" spans="1:7" x14ac:dyDescent="0.35">
      <c r="A3523" s="1">
        <v>42085</v>
      </c>
      <c r="B3523">
        <v>268.60000000000002</v>
      </c>
      <c r="C3523">
        <v>259.7</v>
      </c>
      <c r="D3523">
        <v>270.39999999999998</v>
      </c>
      <c r="E3523">
        <v>259</v>
      </c>
      <c r="F3523" t="s">
        <v>3283</v>
      </c>
      <c r="G3523">
        <v>3.4099999999999998E-2</v>
      </c>
    </row>
    <row r="3524" spans="1:7" x14ac:dyDescent="0.35">
      <c r="A3524" s="1">
        <v>42084</v>
      </c>
      <c r="B3524">
        <v>259.7</v>
      </c>
      <c r="C3524">
        <v>261.8</v>
      </c>
      <c r="D3524">
        <v>263.3</v>
      </c>
      <c r="E3524">
        <v>254</v>
      </c>
      <c r="F3524" t="s">
        <v>3284</v>
      </c>
      <c r="G3524">
        <v>-7.9000000000000008E-3</v>
      </c>
    </row>
    <row r="3525" spans="1:7" x14ac:dyDescent="0.35">
      <c r="A3525" s="1">
        <v>42083</v>
      </c>
      <c r="B3525">
        <v>261.8</v>
      </c>
      <c r="C3525">
        <v>260.89999999999998</v>
      </c>
      <c r="D3525">
        <v>264.7</v>
      </c>
      <c r="E3525">
        <v>257.89999999999998</v>
      </c>
      <c r="F3525" t="s">
        <v>3285</v>
      </c>
      <c r="G3525">
        <v>3.3E-3</v>
      </c>
    </row>
    <row r="3526" spans="1:7" x14ac:dyDescent="0.35">
      <c r="A3526" s="1">
        <v>42082</v>
      </c>
      <c r="B3526">
        <v>260.89999999999998</v>
      </c>
      <c r="C3526">
        <v>255.9</v>
      </c>
      <c r="D3526">
        <v>264.8</v>
      </c>
      <c r="E3526">
        <v>247</v>
      </c>
      <c r="F3526" t="s">
        <v>3286</v>
      </c>
      <c r="G3526">
        <v>1.9599999999999999E-2</v>
      </c>
    </row>
    <row r="3527" spans="1:7" x14ac:dyDescent="0.35">
      <c r="A3527" s="1">
        <v>42081</v>
      </c>
      <c r="B3527">
        <v>255.9</v>
      </c>
      <c r="C3527">
        <v>285.39999999999998</v>
      </c>
      <c r="D3527">
        <v>285.60000000000002</v>
      </c>
      <c r="E3527">
        <v>248.2</v>
      </c>
      <c r="F3527" t="s">
        <v>3287</v>
      </c>
      <c r="G3527">
        <v>-0.1032</v>
      </c>
    </row>
    <row r="3528" spans="1:7" x14ac:dyDescent="0.35">
      <c r="A3528" s="1">
        <v>42080</v>
      </c>
      <c r="B3528">
        <v>285.39999999999998</v>
      </c>
      <c r="C3528">
        <v>290.39999999999998</v>
      </c>
      <c r="D3528">
        <v>292.5</v>
      </c>
      <c r="E3528">
        <v>283.3</v>
      </c>
      <c r="F3528" t="s">
        <v>3288</v>
      </c>
      <c r="G3528">
        <v>-1.7299999999999999E-2</v>
      </c>
    </row>
    <row r="3529" spans="1:7" x14ac:dyDescent="0.35">
      <c r="A3529" s="1">
        <v>42079</v>
      </c>
      <c r="B3529">
        <v>290.39999999999998</v>
      </c>
      <c r="C3529">
        <v>284.89999999999998</v>
      </c>
      <c r="D3529">
        <v>294</v>
      </c>
      <c r="E3529">
        <v>284.8</v>
      </c>
      <c r="F3529" t="s">
        <v>3289</v>
      </c>
      <c r="G3529">
        <v>1.9400000000000001E-2</v>
      </c>
    </row>
    <row r="3530" spans="1:7" x14ac:dyDescent="0.35">
      <c r="A3530" s="1">
        <v>42078</v>
      </c>
      <c r="B3530">
        <v>284.89999999999998</v>
      </c>
      <c r="C3530">
        <v>281.60000000000002</v>
      </c>
      <c r="D3530">
        <v>286.39999999999998</v>
      </c>
      <c r="E3530">
        <v>280.39999999999998</v>
      </c>
      <c r="F3530" t="s">
        <v>2696</v>
      </c>
      <c r="G3530">
        <v>1.1599999999999999E-2</v>
      </c>
    </row>
    <row r="3531" spans="1:7" x14ac:dyDescent="0.35">
      <c r="A3531" s="1">
        <v>42077</v>
      </c>
      <c r="B3531">
        <v>281.60000000000002</v>
      </c>
      <c r="C3531">
        <v>287.2</v>
      </c>
      <c r="D3531">
        <v>288.39999999999998</v>
      </c>
      <c r="E3531">
        <v>279.3</v>
      </c>
      <c r="F3531" t="s">
        <v>3290</v>
      </c>
      <c r="G3531">
        <v>-1.95E-2</v>
      </c>
    </row>
    <row r="3532" spans="1:7" x14ac:dyDescent="0.35">
      <c r="A3532" s="1">
        <v>42076</v>
      </c>
      <c r="B3532">
        <v>287.2</v>
      </c>
      <c r="C3532">
        <v>293.89999999999998</v>
      </c>
      <c r="D3532">
        <v>294.89999999999998</v>
      </c>
      <c r="E3532">
        <v>286.10000000000002</v>
      </c>
      <c r="F3532" t="s">
        <v>3291</v>
      </c>
      <c r="G3532">
        <v>-2.2599999999999999E-2</v>
      </c>
    </row>
    <row r="3533" spans="1:7" x14ac:dyDescent="0.35">
      <c r="A3533" s="1">
        <v>42075</v>
      </c>
      <c r="B3533">
        <v>293.89999999999998</v>
      </c>
      <c r="C3533">
        <v>295.60000000000002</v>
      </c>
      <c r="D3533">
        <v>297</v>
      </c>
      <c r="E3533">
        <v>290.8</v>
      </c>
      <c r="F3533" t="s">
        <v>3292</v>
      </c>
      <c r="G3533">
        <v>-5.8999999999999999E-3</v>
      </c>
    </row>
    <row r="3534" spans="1:7" x14ac:dyDescent="0.35">
      <c r="A3534" s="1">
        <v>42074</v>
      </c>
      <c r="B3534">
        <v>295.60000000000002</v>
      </c>
      <c r="C3534">
        <v>291.39999999999998</v>
      </c>
      <c r="D3534">
        <v>297.7</v>
      </c>
      <c r="E3534">
        <v>288.89999999999998</v>
      </c>
      <c r="F3534" t="s">
        <v>3293</v>
      </c>
      <c r="G3534">
        <v>1.4500000000000001E-2</v>
      </c>
    </row>
    <row r="3535" spans="1:7" x14ac:dyDescent="0.35">
      <c r="A3535" s="1">
        <v>42073</v>
      </c>
      <c r="B3535">
        <v>291.39999999999998</v>
      </c>
      <c r="C3535">
        <v>290</v>
      </c>
      <c r="D3535">
        <v>301</v>
      </c>
      <c r="E3535">
        <v>288.10000000000002</v>
      </c>
      <c r="F3535" t="s">
        <v>3294</v>
      </c>
      <c r="G3535">
        <v>4.7000000000000002E-3</v>
      </c>
    </row>
    <row r="3536" spans="1:7" x14ac:dyDescent="0.35">
      <c r="A3536" s="1">
        <v>42072</v>
      </c>
      <c r="B3536">
        <v>290</v>
      </c>
      <c r="C3536">
        <v>274.5</v>
      </c>
      <c r="D3536">
        <v>293.3</v>
      </c>
      <c r="E3536">
        <v>273.8</v>
      </c>
      <c r="F3536" t="s">
        <v>3295</v>
      </c>
      <c r="G3536">
        <v>5.6599999999999998E-2</v>
      </c>
    </row>
    <row r="3537" spans="1:7" x14ac:dyDescent="0.35">
      <c r="A3537" s="1">
        <v>42071</v>
      </c>
      <c r="B3537">
        <v>274.5</v>
      </c>
      <c r="C3537">
        <v>274.89999999999998</v>
      </c>
      <c r="D3537">
        <v>278.8</v>
      </c>
      <c r="E3537">
        <v>271.3</v>
      </c>
      <c r="F3537" t="s">
        <v>3296</v>
      </c>
      <c r="G3537">
        <v>-1.5E-3</v>
      </c>
    </row>
    <row r="3538" spans="1:7" x14ac:dyDescent="0.35">
      <c r="A3538" s="1">
        <v>42070</v>
      </c>
      <c r="B3538">
        <v>274.89999999999998</v>
      </c>
      <c r="C3538">
        <v>272.60000000000002</v>
      </c>
      <c r="D3538">
        <v>278.3</v>
      </c>
      <c r="E3538">
        <v>269.39999999999998</v>
      </c>
      <c r="F3538" t="s">
        <v>3297</v>
      </c>
      <c r="G3538">
        <v>8.6E-3</v>
      </c>
    </row>
    <row r="3539" spans="1:7" x14ac:dyDescent="0.35">
      <c r="A3539" s="1">
        <v>42069</v>
      </c>
      <c r="B3539">
        <v>272.60000000000002</v>
      </c>
      <c r="C3539">
        <v>275.2</v>
      </c>
      <c r="D3539">
        <v>278</v>
      </c>
      <c r="E3539">
        <v>269</v>
      </c>
      <c r="F3539" t="s">
        <v>3298</v>
      </c>
      <c r="G3539">
        <v>-9.7000000000000003E-3</v>
      </c>
    </row>
    <row r="3540" spans="1:7" x14ac:dyDescent="0.35">
      <c r="A3540" s="1">
        <v>42068</v>
      </c>
      <c r="B3540">
        <v>275.2</v>
      </c>
      <c r="C3540">
        <v>271.89999999999998</v>
      </c>
      <c r="D3540">
        <v>280.8</v>
      </c>
      <c r="E3540">
        <v>262.8</v>
      </c>
      <c r="F3540" t="s">
        <v>3299</v>
      </c>
      <c r="G3540">
        <v>1.2200000000000001E-2</v>
      </c>
    </row>
    <row r="3541" spans="1:7" x14ac:dyDescent="0.35">
      <c r="A3541" s="1">
        <v>42067</v>
      </c>
      <c r="B3541">
        <v>271.89999999999998</v>
      </c>
      <c r="C3541">
        <v>280.60000000000002</v>
      </c>
      <c r="D3541">
        <v>284.5</v>
      </c>
      <c r="E3541">
        <v>265.89999999999998</v>
      </c>
      <c r="F3541" t="s">
        <v>3300</v>
      </c>
      <c r="G3541">
        <v>-3.1099999999999999E-2</v>
      </c>
    </row>
    <row r="3542" spans="1:7" x14ac:dyDescent="0.35">
      <c r="A3542" s="1">
        <v>42066</v>
      </c>
      <c r="B3542">
        <v>280.60000000000002</v>
      </c>
      <c r="C3542">
        <v>273.8</v>
      </c>
      <c r="D3542">
        <v>287.10000000000002</v>
      </c>
      <c r="E3542">
        <v>266.10000000000002</v>
      </c>
      <c r="F3542" t="s">
        <v>3301</v>
      </c>
      <c r="G3542">
        <v>2.52E-2</v>
      </c>
    </row>
    <row r="3543" spans="1:7" x14ac:dyDescent="0.35">
      <c r="A3543" s="1">
        <v>42065</v>
      </c>
      <c r="B3543">
        <v>273.8</v>
      </c>
      <c r="C3543">
        <v>257.89999999999998</v>
      </c>
      <c r="D3543">
        <v>274.8</v>
      </c>
      <c r="E3543">
        <v>256.10000000000002</v>
      </c>
      <c r="F3543" t="s">
        <v>3302</v>
      </c>
      <c r="G3543">
        <v>6.13E-2</v>
      </c>
    </row>
    <row r="3544" spans="1:7" x14ac:dyDescent="0.35">
      <c r="A3544" s="1">
        <v>42064</v>
      </c>
      <c r="B3544">
        <v>257.89999999999998</v>
      </c>
      <c r="C3544">
        <v>254.1</v>
      </c>
      <c r="D3544">
        <v>260.60000000000002</v>
      </c>
      <c r="E3544">
        <v>244.8</v>
      </c>
      <c r="F3544" t="s">
        <v>3303</v>
      </c>
      <c r="G3544">
        <v>1.5299999999999999E-2</v>
      </c>
    </row>
    <row r="3545" spans="1:7" x14ac:dyDescent="0.35">
      <c r="A3545" s="1">
        <v>42063</v>
      </c>
      <c r="B3545">
        <v>254.1</v>
      </c>
      <c r="C3545">
        <v>253.5</v>
      </c>
      <c r="D3545">
        <v>255.4</v>
      </c>
      <c r="E3545">
        <v>248.7</v>
      </c>
      <c r="F3545" t="s">
        <v>3304</v>
      </c>
      <c r="G3545">
        <v>2.3E-3</v>
      </c>
    </row>
    <row r="3546" spans="1:7" x14ac:dyDescent="0.35">
      <c r="A3546" s="1">
        <v>42062</v>
      </c>
      <c r="B3546">
        <v>253.5</v>
      </c>
      <c r="C3546">
        <v>236.5</v>
      </c>
      <c r="D3546">
        <v>258.7</v>
      </c>
      <c r="E3546">
        <v>235.7</v>
      </c>
      <c r="F3546" t="s">
        <v>2386</v>
      </c>
      <c r="G3546">
        <v>7.1599999999999997E-2</v>
      </c>
    </row>
    <row r="3547" spans="1:7" x14ac:dyDescent="0.35">
      <c r="A3547" s="1">
        <v>42061</v>
      </c>
      <c r="B3547">
        <v>236.5</v>
      </c>
      <c r="C3547">
        <v>237.3</v>
      </c>
      <c r="D3547">
        <v>238.2</v>
      </c>
      <c r="E3547">
        <v>233.5</v>
      </c>
      <c r="F3547" t="s">
        <v>3305</v>
      </c>
      <c r="G3547">
        <v>-3.3999999999999998E-3</v>
      </c>
    </row>
    <row r="3548" spans="1:7" x14ac:dyDescent="0.35">
      <c r="A3548" s="1">
        <v>42060</v>
      </c>
      <c r="B3548">
        <v>237.3</v>
      </c>
      <c r="C3548">
        <v>238.9</v>
      </c>
      <c r="D3548">
        <v>239.6</v>
      </c>
      <c r="E3548">
        <v>234.6</v>
      </c>
      <c r="F3548" t="s">
        <v>3306</v>
      </c>
      <c r="G3548">
        <v>-6.4999999999999997E-3</v>
      </c>
    </row>
    <row r="3549" spans="1:7" x14ac:dyDescent="0.35">
      <c r="A3549" s="1">
        <v>42059</v>
      </c>
      <c r="B3549">
        <v>238.9</v>
      </c>
      <c r="C3549">
        <v>238.8</v>
      </c>
      <c r="D3549">
        <v>240.3</v>
      </c>
      <c r="E3549">
        <v>235.5</v>
      </c>
      <c r="F3549" t="s">
        <v>3039</v>
      </c>
      <c r="G3549">
        <v>2.9999999999999997E-4</v>
      </c>
    </row>
    <row r="3550" spans="1:7" x14ac:dyDescent="0.35">
      <c r="A3550" s="1">
        <v>42058</v>
      </c>
      <c r="B3550">
        <v>238.8</v>
      </c>
      <c r="C3550">
        <v>235.7</v>
      </c>
      <c r="D3550">
        <v>240.1</v>
      </c>
      <c r="E3550">
        <v>231.3</v>
      </c>
      <c r="F3550" t="s">
        <v>3307</v>
      </c>
      <c r="G3550">
        <v>1.3100000000000001E-2</v>
      </c>
    </row>
    <row r="3551" spans="1:7" x14ac:dyDescent="0.35">
      <c r="A3551" s="1">
        <v>42057</v>
      </c>
      <c r="B3551">
        <v>235.7</v>
      </c>
      <c r="C3551">
        <v>244.4</v>
      </c>
      <c r="D3551">
        <v>246.5</v>
      </c>
      <c r="E3551">
        <v>232.7</v>
      </c>
      <c r="F3551" t="s">
        <v>2434</v>
      </c>
      <c r="G3551">
        <v>-3.5499999999999997E-2</v>
      </c>
    </row>
    <row r="3552" spans="1:7" x14ac:dyDescent="0.35">
      <c r="A3552" s="1">
        <v>42056</v>
      </c>
      <c r="B3552">
        <v>244.4</v>
      </c>
      <c r="C3552">
        <v>244.5</v>
      </c>
      <c r="D3552">
        <v>247.3</v>
      </c>
      <c r="E3552">
        <v>242.6</v>
      </c>
      <c r="F3552" t="s">
        <v>3308</v>
      </c>
      <c r="G3552">
        <v>-4.0000000000000002E-4</v>
      </c>
    </row>
    <row r="3553" spans="1:7" x14ac:dyDescent="0.35">
      <c r="A3553" s="1">
        <v>42055</v>
      </c>
      <c r="B3553">
        <v>244.5</v>
      </c>
      <c r="C3553">
        <v>241.9</v>
      </c>
      <c r="D3553">
        <v>247.8</v>
      </c>
      <c r="E3553">
        <v>238.8</v>
      </c>
      <c r="F3553" t="s">
        <v>3309</v>
      </c>
      <c r="G3553">
        <v>1.0699999999999999E-2</v>
      </c>
    </row>
    <row r="3554" spans="1:7" x14ac:dyDescent="0.35">
      <c r="A3554" s="1">
        <v>42054</v>
      </c>
      <c r="B3554">
        <v>241.9</v>
      </c>
      <c r="C3554">
        <v>235.2</v>
      </c>
      <c r="D3554">
        <v>244.1</v>
      </c>
      <c r="E3554">
        <v>234.9</v>
      </c>
      <c r="F3554" t="s">
        <v>2633</v>
      </c>
      <c r="G3554">
        <v>2.86E-2</v>
      </c>
    </row>
    <row r="3555" spans="1:7" x14ac:dyDescent="0.35">
      <c r="A3555" s="1">
        <v>42053</v>
      </c>
      <c r="B3555">
        <v>235.2</v>
      </c>
      <c r="C3555">
        <v>243.2</v>
      </c>
      <c r="D3555">
        <v>245.5</v>
      </c>
      <c r="E3555">
        <v>231.7</v>
      </c>
      <c r="F3555" t="s">
        <v>3310</v>
      </c>
      <c r="G3555">
        <v>-3.2899999999999999E-2</v>
      </c>
    </row>
    <row r="3556" spans="1:7" x14ac:dyDescent="0.35">
      <c r="A3556" s="1">
        <v>42052</v>
      </c>
      <c r="B3556">
        <v>243.2</v>
      </c>
      <c r="C3556">
        <v>235.8</v>
      </c>
      <c r="D3556">
        <v>247.2</v>
      </c>
      <c r="E3556">
        <v>232</v>
      </c>
      <c r="F3556" t="s">
        <v>1110</v>
      </c>
      <c r="G3556">
        <v>3.1300000000000001E-2</v>
      </c>
    </row>
    <row r="3557" spans="1:7" x14ac:dyDescent="0.35">
      <c r="A3557" s="1">
        <v>42051</v>
      </c>
      <c r="B3557">
        <v>235.8</v>
      </c>
      <c r="C3557">
        <v>233.3</v>
      </c>
      <c r="D3557">
        <v>240</v>
      </c>
      <c r="E3557">
        <v>228</v>
      </c>
      <c r="F3557" t="s">
        <v>3311</v>
      </c>
      <c r="G3557">
        <v>1.0999999999999999E-2</v>
      </c>
    </row>
    <row r="3558" spans="1:7" x14ac:dyDescent="0.35">
      <c r="A3558" s="1">
        <v>42050</v>
      </c>
      <c r="B3558">
        <v>233.3</v>
      </c>
      <c r="C3558">
        <v>258.60000000000002</v>
      </c>
      <c r="D3558">
        <v>264.60000000000002</v>
      </c>
      <c r="E3558">
        <v>226.6</v>
      </c>
      <c r="F3558" t="s">
        <v>3312</v>
      </c>
      <c r="G3558">
        <v>-9.8100000000000007E-2</v>
      </c>
    </row>
    <row r="3559" spans="1:7" x14ac:dyDescent="0.35">
      <c r="A3559" s="1">
        <v>42049</v>
      </c>
      <c r="B3559">
        <v>258.60000000000002</v>
      </c>
      <c r="C3559">
        <v>236.2</v>
      </c>
      <c r="D3559">
        <v>261.3</v>
      </c>
      <c r="E3559">
        <v>235.4</v>
      </c>
      <c r="F3559" t="s">
        <v>3313</v>
      </c>
      <c r="G3559">
        <v>9.5100000000000004E-2</v>
      </c>
    </row>
    <row r="3560" spans="1:7" x14ac:dyDescent="0.35">
      <c r="A3560" s="1">
        <v>42048</v>
      </c>
      <c r="B3560">
        <v>236.2</v>
      </c>
      <c r="C3560">
        <v>221.8</v>
      </c>
      <c r="D3560">
        <v>241.6</v>
      </c>
      <c r="E3560">
        <v>220.6</v>
      </c>
      <c r="F3560" t="s">
        <v>3314</v>
      </c>
      <c r="G3560">
        <v>6.4799999999999996E-2</v>
      </c>
    </row>
    <row r="3561" spans="1:7" x14ac:dyDescent="0.35">
      <c r="A3561" s="1">
        <v>42047</v>
      </c>
      <c r="B3561">
        <v>221.8</v>
      </c>
      <c r="C3561">
        <v>218.8</v>
      </c>
      <c r="D3561">
        <v>223</v>
      </c>
      <c r="E3561">
        <v>217.3</v>
      </c>
      <c r="F3561" t="s">
        <v>3315</v>
      </c>
      <c r="G3561">
        <v>1.35E-2</v>
      </c>
    </row>
    <row r="3562" spans="1:7" x14ac:dyDescent="0.35">
      <c r="A3562" s="1">
        <v>42046</v>
      </c>
      <c r="B3562">
        <v>218.8</v>
      </c>
      <c r="C3562">
        <v>219.7</v>
      </c>
      <c r="D3562">
        <v>223.5</v>
      </c>
      <c r="E3562">
        <v>217.3</v>
      </c>
      <c r="F3562" t="s">
        <v>3316</v>
      </c>
      <c r="G3562">
        <v>-3.8E-3</v>
      </c>
    </row>
    <row r="3563" spans="1:7" x14ac:dyDescent="0.35">
      <c r="A3563" s="1">
        <v>42045</v>
      </c>
      <c r="B3563">
        <v>219.7</v>
      </c>
      <c r="C3563">
        <v>220.3</v>
      </c>
      <c r="D3563">
        <v>222.2</v>
      </c>
      <c r="E3563">
        <v>214.4</v>
      </c>
      <c r="F3563" t="s">
        <v>3317</v>
      </c>
      <c r="G3563">
        <v>-3.0000000000000001E-3</v>
      </c>
    </row>
    <row r="3564" spans="1:7" x14ac:dyDescent="0.35">
      <c r="A3564" s="1">
        <v>42044</v>
      </c>
      <c r="B3564">
        <v>220.3</v>
      </c>
      <c r="C3564">
        <v>223.7</v>
      </c>
      <c r="D3564">
        <v>225</v>
      </c>
      <c r="E3564">
        <v>215.7</v>
      </c>
      <c r="F3564" t="s">
        <v>3318</v>
      </c>
      <c r="G3564">
        <v>-1.49E-2</v>
      </c>
    </row>
    <row r="3565" spans="1:7" x14ac:dyDescent="0.35">
      <c r="A3565" s="1">
        <v>42043</v>
      </c>
      <c r="B3565">
        <v>223.7</v>
      </c>
      <c r="C3565">
        <v>227.7</v>
      </c>
      <c r="D3565">
        <v>230.2</v>
      </c>
      <c r="E3565">
        <v>219.5</v>
      </c>
      <c r="F3565" t="s">
        <v>470</v>
      </c>
      <c r="G3565">
        <v>-1.7600000000000001E-2</v>
      </c>
    </row>
    <row r="3566" spans="1:7" x14ac:dyDescent="0.35">
      <c r="A3566" s="1">
        <v>42042</v>
      </c>
      <c r="B3566">
        <v>227.7</v>
      </c>
      <c r="C3566">
        <v>223</v>
      </c>
      <c r="D3566">
        <v>231</v>
      </c>
      <c r="E3566">
        <v>222.4</v>
      </c>
      <c r="F3566" t="s">
        <v>3319</v>
      </c>
      <c r="G3566">
        <v>2.12E-2</v>
      </c>
    </row>
    <row r="3567" spans="1:7" x14ac:dyDescent="0.35">
      <c r="A3567" s="1">
        <v>42041</v>
      </c>
      <c r="B3567">
        <v>223</v>
      </c>
      <c r="C3567">
        <v>216.5</v>
      </c>
      <c r="D3567">
        <v>226.2</v>
      </c>
      <c r="E3567">
        <v>215.6</v>
      </c>
      <c r="F3567" t="s">
        <v>3320</v>
      </c>
      <c r="G3567">
        <v>2.9700000000000001E-2</v>
      </c>
    </row>
    <row r="3568" spans="1:7" x14ac:dyDescent="0.35">
      <c r="A3568" s="1">
        <v>42040</v>
      </c>
      <c r="B3568">
        <v>216.5</v>
      </c>
      <c r="C3568">
        <v>226.6</v>
      </c>
      <c r="D3568">
        <v>229.9</v>
      </c>
      <c r="E3568">
        <v>214.4</v>
      </c>
      <c r="F3568" t="s">
        <v>2607</v>
      </c>
      <c r="G3568">
        <v>-4.4400000000000002E-2</v>
      </c>
    </row>
    <row r="3569" spans="1:7" x14ac:dyDescent="0.35">
      <c r="A3569" s="1">
        <v>42039</v>
      </c>
      <c r="B3569">
        <v>226.6</v>
      </c>
      <c r="C3569">
        <v>227.4</v>
      </c>
      <c r="D3569">
        <v>230.7</v>
      </c>
      <c r="E3569">
        <v>220.2</v>
      </c>
      <c r="F3569" t="s">
        <v>485</v>
      </c>
      <c r="G3569">
        <v>-3.5999999999999999E-3</v>
      </c>
    </row>
    <row r="3570" spans="1:7" x14ac:dyDescent="0.35">
      <c r="A3570" s="1">
        <v>42038</v>
      </c>
      <c r="B3570">
        <v>227.4</v>
      </c>
      <c r="C3570">
        <v>238.9</v>
      </c>
      <c r="D3570">
        <v>247.5</v>
      </c>
      <c r="E3570">
        <v>223.9</v>
      </c>
      <c r="F3570" t="s">
        <v>523</v>
      </c>
      <c r="G3570">
        <v>-4.7899999999999998E-2</v>
      </c>
    </row>
    <row r="3571" spans="1:7" x14ac:dyDescent="0.35">
      <c r="A3571" s="1">
        <v>42037</v>
      </c>
      <c r="B3571">
        <v>238.9</v>
      </c>
      <c r="C3571">
        <v>225.3</v>
      </c>
      <c r="D3571">
        <v>242.5</v>
      </c>
      <c r="E3571">
        <v>220.5</v>
      </c>
      <c r="F3571" t="s">
        <v>3017</v>
      </c>
      <c r="G3571">
        <v>6.0199999999999997E-2</v>
      </c>
    </row>
    <row r="3572" spans="1:7" x14ac:dyDescent="0.35">
      <c r="A3572" s="1">
        <v>42036</v>
      </c>
      <c r="B3572">
        <v>225.3</v>
      </c>
      <c r="C3572">
        <v>218.5</v>
      </c>
      <c r="D3572">
        <v>231.4</v>
      </c>
      <c r="E3572">
        <v>209.7</v>
      </c>
      <c r="F3572" t="s">
        <v>3321</v>
      </c>
      <c r="G3572">
        <v>3.1E-2</v>
      </c>
    </row>
    <row r="3573" spans="1:7" x14ac:dyDescent="0.35">
      <c r="A3573" s="1">
        <v>42035</v>
      </c>
      <c r="B3573">
        <v>218.5</v>
      </c>
      <c r="C3573">
        <v>231.8</v>
      </c>
      <c r="D3573">
        <v>235.4</v>
      </c>
      <c r="E3573">
        <v>216.5</v>
      </c>
      <c r="F3573" t="s">
        <v>3322</v>
      </c>
      <c r="G3573">
        <v>-5.7500000000000002E-2</v>
      </c>
    </row>
    <row r="3574" spans="1:7" x14ac:dyDescent="0.35">
      <c r="A3574" s="1">
        <v>42034</v>
      </c>
      <c r="B3574">
        <v>231.8</v>
      </c>
      <c r="C3574">
        <v>234</v>
      </c>
      <c r="D3574">
        <v>244.8</v>
      </c>
      <c r="E3574">
        <v>227.2</v>
      </c>
      <c r="F3574" t="s">
        <v>3323</v>
      </c>
      <c r="G3574">
        <v>-9.1999999999999998E-3</v>
      </c>
    </row>
    <row r="3575" spans="1:7" x14ac:dyDescent="0.35">
      <c r="A3575" s="1">
        <v>42033</v>
      </c>
      <c r="B3575">
        <v>234</v>
      </c>
      <c r="C3575">
        <v>236.2</v>
      </c>
      <c r="D3575">
        <v>241.5</v>
      </c>
      <c r="E3575">
        <v>220.4</v>
      </c>
      <c r="F3575" t="s">
        <v>3324</v>
      </c>
      <c r="G3575">
        <v>-9.1999999999999998E-3</v>
      </c>
    </row>
    <row r="3576" spans="1:7" x14ac:dyDescent="0.35">
      <c r="A3576" s="1">
        <v>42032</v>
      </c>
      <c r="B3576">
        <v>236.2</v>
      </c>
      <c r="C3576">
        <v>263.3</v>
      </c>
      <c r="D3576">
        <v>267.7</v>
      </c>
      <c r="E3576">
        <v>228.1</v>
      </c>
      <c r="F3576" t="s">
        <v>3325</v>
      </c>
      <c r="G3576">
        <v>-0.10290000000000001</v>
      </c>
    </row>
    <row r="3577" spans="1:7" x14ac:dyDescent="0.35">
      <c r="A3577" s="1">
        <v>42031</v>
      </c>
      <c r="B3577">
        <v>263.3</v>
      </c>
      <c r="C3577">
        <v>269.2</v>
      </c>
      <c r="D3577">
        <v>276.89999999999998</v>
      </c>
      <c r="E3577">
        <v>247.3</v>
      </c>
      <c r="F3577" t="s">
        <v>3326</v>
      </c>
      <c r="G3577">
        <v>-2.1999999999999999E-2</v>
      </c>
    </row>
    <row r="3578" spans="1:7" x14ac:dyDescent="0.35">
      <c r="A3578" s="1">
        <v>42030</v>
      </c>
      <c r="B3578">
        <v>269.2</v>
      </c>
      <c r="C3578">
        <v>252.1</v>
      </c>
      <c r="D3578">
        <v>310.89999999999998</v>
      </c>
      <c r="E3578">
        <v>251.5</v>
      </c>
      <c r="F3578" t="s">
        <v>3327</v>
      </c>
      <c r="G3578">
        <v>6.7799999999999999E-2</v>
      </c>
    </row>
    <row r="3579" spans="1:7" x14ac:dyDescent="0.35">
      <c r="A3579" s="1">
        <v>42029</v>
      </c>
      <c r="B3579">
        <v>252.1</v>
      </c>
      <c r="C3579">
        <v>248.2</v>
      </c>
      <c r="D3579">
        <v>256.39999999999998</v>
      </c>
      <c r="E3579">
        <v>241.4</v>
      </c>
      <c r="F3579" t="s">
        <v>3328</v>
      </c>
      <c r="G3579">
        <v>1.5800000000000002E-2</v>
      </c>
    </row>
    <row r="3580" spans="1:7" x14ac:dyDescent="0.35">
      <c r="A3580" s="1">
        <v>42028</v>
      </c>
      <c r="B3580">
        <v>248.2</v>
      </c>
      <c r="C3580">
        <v>232.2</v>
      </c>
      <c r="D3580">
        <v>248.9</v>
      </c>
      <c r="E3580">
        <v>229.6</v>
      </c>
      <c r="F3580" t="s">
        <v>2790</v>
      </c>
      <c r="G3580">
        <v>6.8900000000000003E-2</v>
      </c>
    </row>
    <row r="3581" spans="1:7" x14ac:dyDescent="0.35">
      <c r="A3581" s="1">
        <v>42027</v>
      </c>
      <c r="B3581">
        <v>232.2</v>
      </c>
      <c r="C3581">
        <v>232.7</v>
      </c>
      <c r="D3581">
        <v>237</v>
      </c>
      <c r="E3581">
        <v>224.8</v>
      </c>
      <c r="F3581" t="s">
        <v>3329</v>
      </c>
      <c r="G3581">
        <v>-2.3E-3</v>
      </c>
    </row>
    <row r="3582" spans="1:7" x14ac:dyDescent="0.35">
      <c r="A3582" s="1">
        <v>42026</v>
      </c>
      <c r="B3582">
        <v>232.7</v>
      </c>
      <c r="C3582">
        <v>228.2</v>
      </c>
      <c r="D3582">
        <v>238.8</v>
      </c>
      <c r="E3582">
        <v>225.6</v>
      </c>
      <c r="F3582" t="s">
        <v>2718</v>
      </c>
      <c r="G3582">
        <v>1.9900000000000001E-2</v>
      </c>
    </row>
    <row r="3583" spans="1:7" x14ac:dyDescent="0.35">
      <c r="A3583" s="1">
        <v>42025</v>
      </c>
      <c r="B3583">
        <v>228.2</v>
      </c>
      <c r="C3583">
        <v>210.6</v>
      </c>
      <c r="D3583">
        <v>229.3</v>
      </c>
      <c r="E3583">
        <v>207.1</v>
      </c>
      <c r="F3583" t="s">
        <v>3330</v>
      </c>
      <c r="G3583">
        <v>8.3699999999999997E-2</v>
      </c>
    </row>
    <row r="3584" spans="1:7" x14ac:dyDescent="0.35">
      <c r="A3584" s="1">
        <v>42024</v>
      </c>
      <c r="B3584">
        <v>210.6</v>
      </c>
      <c r="C3584">
        <v>215.9</v>
      </c>
      <c r="D3584">
        <v>216.6</v>
      </c>
      <c r="E3584">
        <v>203.4</v>
      </c>
      <c r="F3584" t="s">
        <v>3331</v>
      </c>
      <c r="G3584">
        <v>-2.46E-2</v>
      </c>
    </row>
    <row r="3585" spans="1:7" x14ac:dyDescent="0.35">
      <c r="A3585" s="1">
        <v>42023</v>
      </c>
      <c r="B3585">
        <v>215.9</v>
      </c>
      <c r="C3585">
        <v>210.6</v>
      </c>
      <c r="D3585">
        <v>219.5</v>
      </c>
      <c r="E3585">
        <v>205.5</v>
      </c>
      <c r="F3585" t="s">
        <v>3332</v>
      </c>
      <c r="G3585">
        <v>2.4899999999999999E-2</v>
      </c>
    </row>
    <row r="3586" spans="1:7" x14ac:dyDescent="0.35">
      <c r="A3586" s="1">
        <v>42022</v>
      </c>
      <c r="B3586">
        <v>210.6</v>
      </c>
      <c r="C3586">
        <v>199.6</v>
      </c>
      <c r="D3586">
        <v>220.7</v>
      </c>
      <c r="E3586">
        <v>192.5</v>
      </c>
      <c r="F3586" t="s">
        <v>3333</v>
      </c>
      <c r="G3586">
        <v>5.4899999999999997E-2</v>
      </c>
    </row>
    <row r="3587" spans="1:7" x14ac:dyDescent="0.35">
      <c r="A3587" s="1">
        <v>42021</v>
      </c>
      <c r="B3587">
        <v>199.6</v>
      </c>
      <c r="C3587">
        <v>206.9</v>
      </c>
      <c r="D3587">
        <v>212.6</v>
      </c>
      <c r="E3587">
        <v>191.7</v>
      </c>
      <c r="F3587" t="s">
        <v>3334</v>
      </c>
      <c r="G3587">
        <v>-3.5099999999999999E-2</v>
      </c>
    </row>
    <row r="3588" spans="1:7" x14ac:dyDescent="0.35">
      <c r="A3588" s="1">
        <v>42020</v>
      </c>
      <c r="B3588">
        <v>206.9</v>
      </c>
      <c r="C3588">
        <v>209.8</v>
      </c>
      <c r="D3588">
        <v>222.6</v>
      </c>
      <c r="E3588">
        <v>198.7</v>
      </c>
      <c r="F3588" t="s">
        <v>3335</v>
      </c>
      <c r="G3588">
        <v>-1.3599999999999999E-2</v>
      </c>
    </row>
    <row r="3589" spans="1:7" x14ac:dyDescent="0.35">
      <c r="A3589" s="1">
        <v>42019</v>
      </c>
      <c r="B3589">
        <v>209.8</v>
      </c>
      <c r="C3589">
        <v>164.9</v>
      </c>
      <c r="D3589">
        <v>231.3</v>
      </c>
      <c r="E3589">
        <v>164.6</v>
      </c>
      <c r="F3589" t="s">
        <v>3336</v>
      </c>
      <c r="G3589">
        <v>0.27200000000000002</v>
      </c>
    </row>
    <row r="3590" spans="1:7" x14ac:dyDescent="0.35">
      <c r="A3590" s="1">
        <v>42018</v>
      </c>
      <c r="B3590">
        <v>164.9</v>
      </c>
      <c r="C3590">
        <v>221.3</v>
      </c>
      <c r="D3590">
        <v>230.9</v>
      </c>
      <c r="E3590">
        <v>157.30000000000001</v>
      </c>
      <c r="F3590" t="s">
        <v>3337</v>
      </c>
      <c r="G3590">
        <v>-0.25469999999999998</v>
      </c>
    </row>
    <row r="3591" spans="1:7" x14ac:dyDescent="0.35">
      <c r="A3591" s="1">
        <v>42017</v>
      </c>
      <c r="B3591">
        <v>221.3</v>
      </c>
      <c r="C3591">
        <v>269.3</v>
      </c>
      <c r="D3591">
        <v>269.10000000000002</v>
      </c>
      <c r="E3591">
        <v>217.1</v>
      </c>
      <c r="F3591" t="s">
        <v>3338</v>
      </c>
      <c r="G3591">
        <v>-0.1784</v>
      </c>
    </row>
    <row r="3592" spans="1:7" x14ac:dyDescent="0.35">
      <c r="A3592" s="1">
        <v>42016</v>
      </c>
      <c r="B3592">
        <v>269.3</v>
      </c>
      <c r="C3592">
        <v>264.8</v>
      </c>
      <c r="D3592">
        <v>273.10000000000002</v>
      </c>
      <c r="E3592">
        <v>263.3</v>
      </c>
      <c r="F3592" t="s">
        <v>3339</v>
      </c>
      <c r="G3592">
        <v>1.72E-2</v>
      </c>
    </row>
    <row r="3593" spans="1:7" x14ac:dyDescent="0.35">
      <c r="A3593" s="1">
        <v>42015</v>
      </c>
      <c r="B3593">
        <v>264.8</v>
      </c>
      <c r="C3593">
        <v>273.39999999999998</v>
      </c>
      <c r="D3593">
        <v>278</v>
      </c>
      <c r="E3593">
        <v>263.8</v>
      </c>
      <c r="F3593" t="s">
        <v>3340</v>
      </c>
      <c r="G3593">
        <v>-3.1399999999999997E-2</v>
      </c>
    </row>
    <row r="3594" spans="1:7" x14ac:dyDescent="0.35">
      <c r="A3594" s="1">
        <v>42014</v>
      </c>
      <c r="B3594">
        <v>273.39999999999998</v>
      </c>
      <c r="C3594">
        <v>288</v>
      </c>
      <c r="D3594">
        <v>289.3</v>
      </c>
      <c r="E3594">
        <v>272</v>
      </c>
      <c r="F3594" t="s">
        <v>3341</v>
      </c>
      <c r="G3594">
        <v>-5.0799999999999998E-2</v>
      </c>
    </row>
    <row r="3595" spans="1:7" x14ac:dyDescent="0.35">
      <c r="A3595" s="1">
        <v>42013</v>
      </c>
      <c r="B3595">
        <v>288</v>
      </c>
      <c r="C3595">
        <v>282.7</v>
      </c>
      <c r="D3595">
        <v>290.60000000000002</v>
      </c>
      <c r="E3595">
        <v>277.3</v>
      </c>
      <c r="F3595" t="s">
        <v>3342</v>
      </c>
      <c r="G3595">
        <v>1.8700000000000001E-2</v>
      </c>
    </row>
    <row r="3596" spans="1:7" x14ac:dyDescent="0.35">
      <c r="A3596" s="1">
        <v>42012</v>
      </c>
      <c r="B3596">
        <v>282.7</v>
      </c>
      <c r="C3596">
        <v>291.3</v>
      </c>
      <c r="D3596">
        <v>292.7</v>
      </c>
      <c r="E3596">
        <v>279</v>
      </c>
      <c r="F3596" t="s">
        <v>3343</v>
      </c>
      <c r="G3596">
        <v>-2.9700000000000001E-2</v>
      </c>
    </row>
    <row r="3597" spans="1:7" x14ac:dyDescent="0.35">
      <c r="A3597" s="1">
        <v>42011</v>
      </c>
      <c r="B3597">
        <v>291.3</v>
      </c>
      <c r="C3597">
        <v>282.3</v>
      </c>
      <c r="D3597">
        <v>296.10000000000002</v>
      </c>
      <c r="E3597">
        <v>280.7</v>
      </c>
      <c r="F3597" t="s">
        <v>3344</v>
      </c>
      <c r="G3597">
        <v>3.2099999999999997E-2</v>
      </c>
    </row>
    <row r="3598" spans="1:7" x14ac:dyDescent="0.35">
      <c r="A3598" s="1">
        <v>42010</v>
      </c>
      <c r="B3598">
        <v>282.3</v>
      </c>
      <c r="C3598">
        <v>274.8</v>
      </c>
      <c r="D3598">
        <v>285.10000000000002</v>
      </c>
      <c r="E3598">
        <v>271.5</v>
      </c>
      <c r="F3598" t="s">
        <v>3345</v>
      </c>
      <c r="G3598">
        <v>2.7E-2</v>
      </c>
    </row>
    <row r="3599" spans="1:7" x14ac:dyDescent="0.35">
      <c r="A3599" s="1">
        <v>42009</v>
      </c>
      <c r="B3599">
        <v>274.8</v>
      </c>
      <c r="C3599">
        <v>264.7</v>
      </c>
      <c r="D3599">
        <v>278.3</v>
      </c>
      <c r="E3599">
        <v>262.89999999999998</v>
      </c>
      <c r="F3599" t="s">
        <v>3346</v>
      </c>
      <c r="G3599">
        <v>3.8199999999999998E-2</v>
      </c>
    </row>
    <row r="3600" spans="1:7" x14ac:dyDescent="0.35">
      <c r="A3600" s="1">
        <v>42008</v>
      </c>
      <c r="B3600">
        <v>264.7</v>
      </c>
      <c r="C3600">
        <v>287.10000000000002</v>
      </c>
      <c r="D3600">
        <v>289.89999999999998</v>
      </c>
      <c r="E3600">
        <v>255.9</v>
      </c>
      <c r="F3600" t="s">
        <v>3347</v>
      </c>
      <c r="G3600">
        <v>-7.8E-2</v>
      </c>
    </row>
    <row r="3601" spans="1:7" x14ac:dyDescent="0.35">
      <c r="A3601" s="1">
        <v>42007</v>
      </c>
      <c r="B3601">
        <v>287.10000000000002</v>
      </c>
      <c r="C3601">
        <v>315.2</v>
      </c>
      <c r="D3601">
        <v>315.8</v>
      </c>
      <c r="E3601">
        <v>284.89999999999998</v>
      </c>
      <c r="F3601" t="s">
        <v>3348</v>
      </c>
      <c r="G3601">
        <v>-8.9099999999999999E-2</v>
      </c>
    </row>
    <row r="3602" spans="1:7" x14ac:dyDescent="0.35">
      <c r="A3602" s="1">
        <v>42006</v>
      </c>
      <c r="B3602">
        <v>315.2</v>
      </c>
      <c r="C3602">
        <v>314.89999999999998</v>
      </c>
      <c r="D3602">
        <v>316.39999999999998</v>
      </c>
      <c r="E3602">
        <v>313.10000000000002</v>
      </c>
      <c r="F3602" t="s">
        <v>3341</v>
      </c>
      <c r="G3602">
        <v>1E-3</v>
      </c>
    </row>
    <row r="3603" spans="1:7" x14ac:dyDescent="0.35">
      <c r="A3603" s="1">
        <v>42005</v>
      </c>
      <c r="B3603">
        <v>314.89999999999998</v>
      </c>
      <c r="C3603">
        <v>318.2</v>
      </c>
      <c r="D3603">
        <v>321.39999999999998</v>
      </c>
      <c r="E3603">
        <v>313.5</v>
      </c>
      <c r="F3603" t="s">
        <v>3349</v>
      </c>
      <c r="G3603">
        <v>-1.0500000000000001E-2</v>
      </c>
    </row>
    <row r="3604" spans="1:7" x14ac:dyDescent="0.35">
      <c r="A3604" s="1">
        <v>42004</v>
      </c>
      <c r="B3604">
        <v>318.2</v>
      </c>
      <c r="C3604">
        <v>311.3</v>
      </c>
      <c r="D3604">
        <v>319.10000000000002</v>
      </c>
      <c r="E3604">
        <v>308.89999999999998</v>
      </c>
      <c r="F3604" t="s">
        <v>3350</v>
      </c>
      <c r="G3604">
        <v>2.24E-2</v>
      </c>
    </row>
    <row r="3605" spans="1:7" x14ac:dyDescent="0.35">
      <c r="A3605" s="1">
        <v>42003</v>
      </c>
      <c r="B3605">
        <v>311.3</v>
      </c>
      <c r="C3605">
        <v>314.10000000000002</v>
      </c>
      <c r="D3605">
        <v>316.2</v>
      </c>
      <c r="E3605">
        <v>309.3</v>
      </c>
      <c r="F3605" t="s">
        <v>3351</v>
      </c>
      <c r="G3605">
        <v>-9.1000000000000004E-3</v>
      </c>
    </row>
    <row r="3606" spans="1:7" x14ac:dyDescent="0.35">
      <c r="A3606" s="1">
        <v>42002</v>
      </c>
      <c r="B3606">
        <v>314.10000000000002</v>
      </c>
      <c r="C3606">
        <v>316.5</v>
      </c>
      <c r="D3606">
        <v>321.60000000000002</v>
      </c>
      <c r="E3606">
        <v>308.3</v>
      </c>
      <c r="F3606" t="s">
        <v>2935</v>
      </c>
      <c r="G3606">
        <v>-7.6E-3</v>
      </c>
    </row>
    <row r="3607" spans="1:7" x14ac:dyDescent="0.35">
      <c r="A3607" s="1">
        <v>42001</v>
      </c>
      <c r="B3607">
        <v>316.5</v>
      </c>
      <c r="C3607">
        <v>315.3</v>
      </c>
      <c r="D3607">
        <v>322.8</v>
      </c>
      <c r="E3607">
        <v>310.5</v>
      </c>
      <c r="F3607" t="s">
        <v>3352</v>
      </c>
      <c r="G3607">
        <v>3.8E-3</v>
      </c>
    </row>
    <row r="3608" spans="1:7" x14ac:dyDescent="0.35">
      <c r="A3608" s="1">
        <v>42000</v>
      </c>
      <c r="B3608">
        <v>315.3</v>
      </c>
      <c r="C3608">
        <v>330</v>
      </c>
      <c r="D3608">
        <v>330.7</v>
      </c>
      <c r="E3608">
        <v>312</v>
      </c>
      <c r="F3608" t="s">
        <v>2807</v>
      </c>
      <c r="G3608">
        <v>-4.4400000000000002E-2</v>
      </c>
    </row>
    <row r="3609" spans="1:7" x14ac:dyDescent="0.35">
      <c r="A3609" s="1">
        <v>41999</v>
      </c>
      <c r="B3609">
        <v>330</v>
      </c>
      <c r="C3609">
        <v>319</v>
      </c>
      <c r="D3609">
        <v>332.9</v>
      </c>
      <c r="E3609">
        <v>316.39999999999998</v>
      </c>
      <c r="F3609" t="s">
        <v>3353</v>
      </c>
      <c r="G3609">
        <v>3.4500000000000003E-2</v>
      </c>
    </row>
    <row r="3610" spans="1:7" x14ac:dyDescent="0.35">
      <c r="A3610" s="1">
        <v>41998</v>
      </c>
      <c r="B3610">
        <v>319</v>
      </c>
      <c r="C3610">
        <v>322.39999999999998</v>
      </c>
      <c r="D3610">
        <v>323.39999999999998</v>
      </c>
      <c r="E3610">
        <v>316.3</v>
      </c>
      <c r="F3610" t="s">
        <v>3354</v>
      </c>
      <c r="G3610">
        <v>-1.06E-2</v>
      </c>
    </row>
    <row r="3611" spans="1:7" x14ac:dyDescent="0.35">
      <c r="A3611" s="1">
        <v>41997</v>
      </c>
      <c r="B3611">
        <v>322.39999999999998</v>
      </c>
      <c r="C3611">
        <v>335.3</v>
      </c>
      <c r="D3611">
        <v>336.3</v>
      </c>
      <c r="E3611">
        <v>320.60000000000002</v>
      </c>
      <c r="F3611" t="s">
        <v>3355</v>
      </c>
      <c r="G3611">
        <v>-3.8300000000000001E-2</v>
      </c>
    </row>
    <row r="3612" spans="1:7" x14ac:dyDescent="0.35">
      <c r="A3612" s="1">
        <v>41996</v>
      </c>
      <c r="B3612">
        <v>335.3</v>
      </c>
      <c r="C3612">
        <v>330.8</v>
      </c>
      <c r="D3612">
        <v>339.3</v>
      </c>
      <c r="E3612">
        <v>328</v>
      </c>
      <c r="F3612" t="s">
        <v>3356</v>
      </c>
      <c r="G3612">
        <v>1.3299999999999999E-2</v>
      </c>
    </row>
    <row r="3613" spans="1:7" x14ac:dyDescent="0.35">
      <c r="A3613" s="1">
        <v>41995</v>
      </c>
      <c r="B3613">
        <v>330.8</v>
      </c>
      <c r="C3613">
        <v>322.60000000000002</v>
      </c>
      <c r="D3613">
        <v>335.3</v>
      </c>
      <c r="E3613">
        <v>319.89999999999998</v>
      </c>
      <c r="F3613" t="s">
        <v>3357</v>
      </c>
      <c r="G3613">
        <v>2.5399999999999999E-2</v>
      </c>
    </row>
    <row r="3614" spans="1:7" x14ac:dyDescent="0.35">
      <c r="A3614" s="1">
        <v>41994</v>
      </c>
      <c r="B3614">
        <v>322.60000000000002</v>
      </c>
      <c r="C3614">
        <v>330.4</v>
      </c>
      <c r="D3614">
        <v>332</v>
      </c>
      <c r="E3614">
        <v>320.10000000000002</v>
      </c>
      <c r="F3614" t="s">
        <v>3358</v>
      </c>
      <c r="G3614">
        <v>-2.3400000000000001E-2</v>
      </c>
    </row>
    <row r="3615" spans="1:7" x14ac:dyDescent="0.35">
      <c r="A3615" s="1">
        <v>41993</v>
      </c>
      <c r="B3615">
        <v>330.4</v>
      </c>
      <c r="C3615">
        <v>317.8</v>
      </c>
      <c r="D3615">
        <v>332.6</v>
      </c>
      <c r="E3615">
        <v>316</v>
      </c>
      <c r="F3615" t="s">
        <v>3359</v>
      </c>
      <c r="G3615">
        <v>3.9600000000000003E-2</v>
      </c>
    </row>
    <row r="3616" spans="1:7" x14ac:dyDescent="0.35">
      <c r="A3616" s="1">
        <v>41992</v>
      </c>
      <c r="B3616">
        <v>317.8</v>
      </c>
      <c r="C3616">
        <v>310.3</v>
      </c>
      <c r="D3616">
        <v>320.2</v>
      </c>
      <c r="E3616">
        <v>306.39999999999998</v>
      </c>
      <c r="F3616" t="s">
        <v>3360</v>
      </c>
      <c r="G3616">
        <v>2.4E-2</v>
      </c>
    </row>
    <row r="3617" spans="1:7" x14ac:dyDescent="0.35">
      <c r="A3617" s="1">
        <v>41991</v>
      </c>
      <c r="B3617">
        <v>310.3</v>
      </c>
      <c r="C3617">
        <v>320</v>
      </c>
      <c r="D3617">
        <v>325.60000000000002</v>
      </c>
      <c r="E3617">
        <v>303.39999999999998</v>
      </c>
      <c r="F3617" t="s">
        <v>3361</v>
      </c>
      <c r="G3617">
        <v>-3.0200000000000001E-2</v>
      </c>
    </row>
    <row r="3618" spans="1:7" x14ac:dyDescent="0.35">
      <c r="A3618" s="1">
        <v>41990</v>
      </c>
      <c r="B3618">
        <v>320</v>
      </c>
      <c r="C3618">
        <v>330.2</v>
      </c>
      <c r="D3618">
        <v>335.7</v>
      </c>
      <c r="E3618">
        <v>314.3</v>
      </c>
      <c r="F3618" t="s">
        <v>3362</v>
      </c>
      <c r="G3618">
        <v>-3.09E-2</v>
      </c>
    </row>
    <row r="3619" spans="1:7" x14ac:dyDescent="0.35">
      <c r="A3619" s="1">
        <v>41989</v>
      </c>
      <c r="B3619">
        <v>330.2</v>
      </c>
      <c r="C3619">
        <v>345.4</v>
      </c>
      <c r="D3619">
        <v>346.5</v>
      </c>
      <c r="E3619">
        <v>328.9</v>
      </c>
      <c r="F3619" t="s">
        <v>3363</v>
      </c>
      <c r="G3619">
        <v>-4.3900000000000002E-2</v>
      </c>
    </row>
    <row r="3620" spans="1:7" x14ac:dyDescent="0.35">
      <c r="A3620" s="1">
        <v>41988</v>
      </c>
      <c r="B3620">
        <v>345.4</v>
      </c>
      <c r="C3620">
        <v>349.4</v>
      </c>
      <c r="D3620">
        <v>351.2</v>
      </c>
      <c r="E3620">
        <v>343.6</v>
      </c>
      <c r="F3620" t="s">
        <v>3364</v>
      </c>
      <c r="G3620">
        <v>-1.14E-2</v>
      </c>
    </row>
    <row r="3621" spans="1:7" x14ac:dyDescent="0.35">
      <c r="A3621" s="1">
        <v>41987</v>
      </c>
      <c r="B3621">
        <v>349.4</v>
      </c>
      <c r="C3621">
        <v>348.2</v>
      </c>
      <c r="D3621">
        <v>351.6</v>
      </c>
      <c r="E3621">
        <v>344.6</v>
      </c>
      <c r="F3621" t="s">
        <v>3365</v>
      </c>
      <c r="G3621">
        <v>3.2000000000000002E-3</v>
      </c>
    </row>
    <row r="3622" spans="1:7" x14ac:dyDescent="0.35">
      <c r="A3622" s="1">
        <v>41986</v>
      </c>
      <c r="B3622">
        <v>348.2</v>
      </c>
      <c r="C3622">
        <v>353.4</v>
      </c>
      <c r="D3622">
        <v>353.1</v>
      </c>
      <c r="E3622">
        <v>343.8</v>
      </c>
      <c r="F3622" t="s">
        <v>3366</v>
      </c>
      <c r="G3622">
        <v>-1.46E-2</v>
      </c>
    </row>
    <row r="3623" spans="1:7" x14ac:dyDescent="0.35">
      <c r="A3623" s="1">
        <v>41985</v>
      </c>
      <c r="B3623">
        <v>353.4</v>
      </c>
      <c r="C3623">
        <v>347.7</v>
      </c>
      <c r="D3623">
        <v>356.4</v>
      </c>
      <c r="E3623">
        <v>346</v>
      </c>
      <c r="F3623" t="s">
        <v>3367</v>
      </c>
      <c r="G3623">
        <v>1.6500000000000001E-2</v>
      </c>
    </row>
    <row r="3624" spans="1:7" x14ac:dyDescent="0.35">
      <c r="A3624" s="1">
        <v>41984</v>
      </c>
      <c r="B3624">
        <v>347.7</v>
      </c>
      <c r="C3624">
        <v>347.9</v>
      </c>
      <c r="D3624">
        <v>367.1</v>
      </c>
      <c r="E3624">
        <v>337.8</v>
      </c>
      <c r="F3624" t="s">
        <v>3368</v>
      </c>
      <c r="G3624">
        <v>-6.9999999999999999E-4</v>
      </c>
    </row>
    <row r="3625" spans="1:7" x14ac:dyDescent="0.35">
      <c r="A3625" s="1">
        <v>41983</v>
      </c>
      <c r="B3625">
        <v>347.9</v>
      </c>
      <c r="C3625">
        <v>352.2</v>
      </c>
      <c r="D3625">
        <v>354.1</v>
      </c>
      <c r="E3625">
        <v>345.1</v>
      </c>
      <c r="F3625" t="s">
        <v>430</v>
      </c>
      <c r="G3625">
        <v>-1.21E-2</v>
      </c>
    </row>
    <row r="3626" spans="1:7" x14ac:dyDescent="0.35">
      <c r="A3626" s="1">
        <v>41982</v>
      </c>
      <c r="B3626">
        <v>352.2</v>
      </c>
      <c r="C3626">
        <v>365</v>
      </c>
      <c r="D3626">
        <v>365.4</v>
      </c>
      <c r="E3626">
        <v>343.8</v>
      </c>
      <c r="F3626" t="s">
        <v>3271</v>
      </c>
      <c r="G3626">
        <v>-3.5000000000000003E-2</v>
      </c>
    </row>
    <row r="3627" spans="1:7" x14ac:dyDescent="0.35">
      <c r="A3627" s="1">
        <v>41981</v>
      </c>
      <c r="B3627">
        <v>365</v>
      </c>
      <c r="C3627">
        <v>376.5</v>
      </c>
      <c r="D3627">
        <v>377.4</v>
      </c>
      <c r="E3627">
        <v>364.6</v>
      </c>
      <c r="F3627" t="s">
        <v>3369</v>
      </c>
      <c r="G3627">
        <v>-3.0599999999999999E-2</v>
      </c>
    </row>
    <row r="3628" spans="1:7" x14ac:dyDescent="0.35">
      <c r="A3628" s="1">
        <v>41980</v>
      </c>
      <c r="B3628">
        <v>376.5</v>
      </c>
      <c r="C3628">
        <v>376.3</v>
      </c>
      <c r="D3628">
        <v>377.9</v>
      </c>
      <c r="E3628">
        <v>372.5</v>
      </c>
      <c r="F3628" t="s">
        <v>3370</v>
      </c>
      <c r="G3628">
        <v>5.9999999999999995E-4</v>
      </c>
    </row>
    <row r="3629" spans="1:7" x14ac:dyDescent="0.35">
      <c r="A3629" s="1">
        <v>41979</v>
      </c>
      <c r="B3629">
        <v>376.3</v>
      </c>
      <c r="C3629">
        <v>377.6</v>
      </c>
      <c r="D3629">
        <v>380.3</v>
      </c>
      <c r="E3629">
        <v>372</v>
      </c>
      <c r="F3629" t="s">
        <v>453</v>
      </c>
      <c r="G3629">
        <v>-3.5999999999999999E-3</v>
      </c>
    </row>
    <row r="3630" spans="1:7" x14ac:dyDescent="0.35">
      <c r="A3630" s="1">
        <v>41978</v>
      </c>
      <c r="B3630">
        <v>377.6</v>
      </c>
      <c r="C3630">
        <v>369.8</v>
      </c>
      <c r="D3630">
        <v>379.7</v>
      </c>
      <c r="E3630">
        <v>366.4</v>
      </c>
      <c r="F3630" t="s">
        <v>3371</v>
      </c>
      <c r="G3630">
        <v>2.1100000000000001E-2</v>
      </c>
    </row>
    <row r="3631" spans="1:7" x14ac:dyDescent="0.35">
      <c r="A3631" s="1">
        <v>41977</v>
      </c>
      <c r="B3631">
        <v>369.8</v>
      </c>
      <c r="C3631">
        <v>377</v>
      </c>
      <c r="D3631">
        <v>380.4</v>
      </c>
      <c r="E3631">
        <v>366.2</v>
      </c>
      <c r="F3631" t="s">
        <v>3372</v>
      </c>
      <c r="G3631">
        <v>-1.89E-2</v>
      </c>
    </row>
    <row r="3632" spans="1:7" x14ac:dyDescent="0.35">
      <c r="A3632" s="1">
        <v>41976</v>
      </c>
      <c r="B3632">
        <v>377</v>
      </c>
      <c r="C3632">
        <v>380.6</v>
      </c>
      <c r="D3632">
        <v>384.7</v>
      </c>
      <c r="E3632">
        <v>373.6</v>
      </c>
      <c r="F3632" t="s">
        <v>3373</v>
      </c>
      <c r="G3632">
        <v>-9.7000000000000003E-3</v>
      </c>
    </row>
    <row r="3633" spans="1:7" x14ac:dyDescent="0.35">
      <c r="A3633" s="1">
        <v>41975</v>
      </c>
      <c r="B3633">
        <v>380.6</v>
      </c>
      <c r="C3633">
        <v>378.6</v>
      </c>
      <c r="D3633">
        <v>384.9</v>
      </c>
      <c r="E3633">
        <v>375.4</v>
      </c>
      <c r="F3633" t="s">
        <v>2835</v>
      </c>
      <c r="G3633">
        <v>5.4000000000000003E-3</v>
      </c>
    </row>
    <row r="3634" spans="1:7" x14ac:dyDescent="0.35">
      <c r="A3634" s="1">
        <v>41974</v>
      </c>
      <c r="B3634">
        <v>378.6</v>
      </c>
      <c r="C3634">
        <v>374.9</v>
      </c>
      <c r="D3634">
        <v>383.6</v>
      </c>
      <c r="E3634">
        <v>373</v>
      </c>
      <c r="F3634" t="s">
        <v>3374</v>
      </c>
      <c r="G3634">
        <v>9.7999999999999997E-3</v>
      </c>
    </row>
    <row r="3635" spans="1:7" x14ac:dyDescent="0.35">
      <c r="A3635" s="1">
        <v>41973</v>
      </c>
      <c r="B3635">
        <v>374.9</v>
      </c>
      <c r="C3635">
        <v>376.3</v>
      </c>
      <c r="D3635">
        <v>381.1</v>
      </c>
      <c r="E3635">
        <v>372.6</v>
      </c>
      <c r="F3635" t="s">
        <v>3375</v>
      </c>
      <c r="G3635">
        <v>-3.5999999999999999E-3</v>
      </c>
    </row>
    <row r="3636" spans="1:7" x14ac:dyDescent="0.35">
      <c r="A3636" s="1">
        <v>41972</v>
      </c>
      <c r="B3636">
        <v>376.3</v>
      </c>
      <c r="C3636">
        <v>377.6</v>
      </c>
      <c r="D3636">
        <v>389.3</v>
      </c>
      <c r="E3636">
        <v>372.2</v>
      </c>
      <c r="F3636" t="s">
        <v>3376</v>
      </c>
      <c r="G3636">
        <v>-3.5000000000000001E-3</v>
      </c>
    </row>
    <row r="3637" spans="1:7" x14ac:dyDescent="0.35">
      <c r="A3637" s="1">
        <v>41971</v>
      </c>
      <c r="B3637">
        <v>377.6</v>
      </c>
      <c r="C3637">
        <v>368.8</v>
      </c>
      <c r="D3637">
        <v>383.3</v>
      </c>
      <c r="E3637">
        <v>358.4</v>
      </c>
      <c r="F3637" t="s">
        <v>3377</v>
      </c>
      <c r="G3637">
        <v>2.3800000000000002E-2</v>
      </c>
    </row>
    <row r="3638" spans="1:7" x14ac:dyDescent="0.35">
      <c r="A3638" s="1">
        <v>41970</v>
      </c>
      <c r="B3638">
        <v>368.8</v>
      </c>
      <c r="C3638">
        <v>365.4</v>
      </c>
      <c r="D3638">
        <v>374.4</v>
      </c>
      <c r="E3638">
        <v>364.8</v>
      </c>
      <c r="F3638" t="s">
        <v>3378</v>
      </c>
      <c r="G3638">
        <v>9.4999999999999998E-3</v>
      </c>
    </row>
    <row r="3639" spans="1:7" x14ac:dyDescent="0.35">
      <c r="A3639" s="1">
        <v>41969</v>
      </c>
      <c r="B3639">
        <v>365.4</v>
      </c>
      <c r="C3639">
        <v>376.4</v>
      </c>
      <c r="D3639">
        <v>378.3</v>
      </c>
      <c r="E3639">
        <v>364</v>
      </c>
      <c r="F3639" t="s">
        <v>3379</v>
      </c>
      <c r="G3639">
        <v>-2.9399999999999999E-2</v>
      </c>
    </row>
    <row r="3640" spans="1:7" x14ac:dyDescent="0.35">
      <c r="A3640" s="1">
        <v>41968</v>
      </c>
      <c r="B3640">
        <v>376.4</v>
      </c>
      <c r="C3640">
        <v>378.9</v>
      </c>
      <c r="D3640">
        <v>395.7</v>
      </c>
      <c r="E3640">
        <v>370.6</v>
      </c>
      <c r="F3640" t="s">
        <v>3380</v>
      </c>
      <c r="G3640">
        <v>-6.4000000000000003E-3</v>
      </c>
    </row>
    <row r="3641" spans="1:7" x14ac:dyDescent="0.35">
      <c r="A3641" s="1">
        <v>41967</v>
      </c>
      <c r="B3641">
        <v>378.9</v>
      </c>
      <c r="C3641">
        <v>365.9</v>
      </c>
      <c r="D3641">
        <v>388.7</v>
      </c>
      <c r="E3641">
        <v>361.9</v>
      </c>
      <c r="F3641" t="s">
        <v>3381</v>
      </c>
      <c r="G3641">
        <v>3.5499999999999997E-2</v>
      </c>
    </row>
    <row r="3642" spans="1:7" x14ac:dyDescent="0.35">
      <c r="A3642" s="1">
        <v>41966</v>
      </c>
      <c r="B3642">
        <v>365.9</v>
      </c>
      <c r="C3642">
        <v>352</v>
      </c>
      <c r="D3642">
        <v>370.6</v>
      </c>
      <c r="E3642">
        <v>352.6</v>
      </c>
      <c r="F3642" t="s">
        <v>3382</v>
      </c>
      <c r="G3642">
        <v>3.9300000000000002E-2</v>
      </c>
    </row>
    <row r="3643" spans="1:7" x14ac:dyDescent="0.35">
      <c r="A3643" s="1">
        <v>41965</v>
      </c>
      <c r="B3643">
        <v>352</v>
      </c>
      <c r="C3643">
        <v>351.8</v>
      </c>
      <c r="D3643">
        <v>364.2</v>
      </c>
      <c r="E3643">
        <v>350.5</v>
      </c>
      <c r="F3643" t="s">
        <v>3383</v>
      </c>
      <c r="G3643">
        <v>6.9999999999999999E-4</v>
      </c>
    </row>
    <row r="3644" spans="1:7" x14ac:dyDescent="0.35">
      <c r="A3644" s="1">
        <v>41964</v>
      </c>
      <c r="B3644">
        <v>351.8</v>
      </c>
      <c r="C3644">
        <v>357.3</v>
      </c>
      <c r="D3644">
        <v>358.7</v>
      </c>
      <c r="E3644">
        <v>343.8</v>
      </c>
      <c r="F3644" t="s">
        <v>3384</v>
      </c>
      <c r="G3644">
        <v>-1.55E-2</v>
      </c>
    </row>
    <row r="3645" spans="1:7" x14ac:dyDescent="0.35">
      <c r="A3645" s="1">
        <v>41963</v>
      </c>
      <c r="B3645">
        <v>357.3</v>
      </c>
      <c r="C3645">
        <v>381.4</v>
      </c>
      <c r="D3645">
        <v>383</v>
      </c>
      <c r="E3645">
        <v>355.1</v>
      </c>
      <c r="F3645" t="s">
        <v>3385</v>
      </c>
      <c r="G3645">
        <v>-6.3299999999999995E-2</v>
      </c>
    </row>
    <row r="3646" spans="1:7" x14ac:dyDescent="0.35">
      <c r="A3646" s="1">
        <v>41962</v>
      </c>
      <c r="B3646">
        <v>381.4</v>
      </c>
      <c r="C3646">
        <v>379.2</v>
      </c>
      <c r="D3646">
        <v>389.3</v>
      </c>
      <c r="E3646">
        <v>374.3</v>
      </c>
      <c r="F3646" t="s">
        <v>3386</v>
      </c>
      <c r="G3646">
        <v>6.0000000000000001E-3</v>
      </c>
    </row>
    <row r="3647" spans="1:7" x14ac:dyDescent="0.35">
      <c r="A3647" s="1">
        <v>41961</v>
      </c>
      <c r="B3647">
        <v>379.2</v>
      </c>
      <c r="C3647">
        <v>384.7</v>
      </c>
      <c r="D3647">
        <v>394.9</v>
      </c>
      <c r="E3647">
        <v>372</v>
      </c>
      <c r="F3647" t="s">
        <v>3387</v>
      </c>
      <c r="G3647">
        <v>-1.44E-2</v>
      </c>
    </row>
    <row r="3648" spans="1:7" x14ac:dyDescent="0.35">
      <c r="A3648" s="1">
        <v>41960</v>
      </c>
      <c r="B3648">
        <v>384.7</v>
      </c>
      <c r="C3648">
        <v>385.6</v>
      </c>
      <c r="D3648">
        <v>412.3</v>
      </c>
      <c r="E3648">
        <v>378.3</v>
      </c>
      <c r="F3648" t="s">
        <v>2773</v>
      </c>
      <c r="G3648">
        <v>-2.3999999999999998E-3</v>
      </c>
    </row>
    <row r="3649" spans="1:7" x14ac:dyDescent="0.35">
      <c r="A3649" s="1">
        <v>41959</v>
      </c>
      <c r="B3649">
        <v>385.6</v>
      </c>
      <c r="C3649">
        <v>374.9</v>
      </c>
      <c r="D3649">
        <v>390.4</v>
      </c>
      <c r="E3649">
        <v>370.5</v>
      </c>
      <c r="F3649" t="s">
        <v>3388</v>
      </c>
      <c r="G3649">
        <v>2.87E-2</v>
      </c>
    </row>
    <row r="3650" spans="1:7" x14ac:dyDescent="0.35">
      <c r="A3650" s="1">
        <v>41958</v>
      </c>
      <c r="B3650">
        <v>374.9</v>
      </c>
      <c r="C3650">
        <v>396.5</v>
      </c>
      <c r="D3650">
        <v>407.3</v>
      </c>
      <c r="E3650">
        <v>368</v>
      </c>
      <c r="F3650" t="s">
        <v>3389</v>
      </c>
      <c r="G3650">
        <v>-5.4600000000000003E-2</v>
      </c>
    </row>
    <row r="3651" spans="1:7" x14ac:dyDescent="0.35">
      <c r="A3651" s="1">
        <v>41957</v>
      </c>
      <c r="B3651">
        <v>396.5</v>
      </c>
      <c r="C3651">
        <v>428.7</v>
      </c>
      <c r="D3651">
        <v>430.2</v>
      </c>
      <c r="E3651">
        <v>382</v>
      </c>
      <c r="F3651" t="s">
        <v>3390</v>
      </c>
      <c r="G3651">
        <v>-7.51E-2</v>
      </c>
    </row>
    <row r="3652" spans="1:7" x14ac:dyDescent="0.35">
      <c r="A3652" s="1">
        <v>41956</v>
      </c>
      <c r="B3652">
        <v>428.7</v>
      </c>
      <c r="C3652">
        <v>432</v>
      </c>
      <c r="D3652">
        <v>480.5</v>
      </c>
      <c r="E3652">
        <v>390.9</v>
      </c>
      <c r="F3652" t="s">
        <v>1275</v>
      </c>
      <c r="G3652">
        <v>-7.7000000000000002E-3</v>
      </c>
    </row>
    <row r="3653" spans="1:7" x14ac:dyDescent="0.35">
      <c r="A3653" s="1">
        <v>41955</v>
      </c>
      <c r="B3653">
        <v>432</v>
      </c>
      <c r="C3653">
        <v>365.4</v>
      </c>
      <c r="D3653">
        <v>442.7</v>
      </c>
      <c r="E3653">
        <v>365.8</v>
      </c>
      <c r="F3653" t="s">
        <v>3391</v>
      </c>
      <c r="G3653">
        <v>0.18229999999999999</v>
      </c>
    </row>
    <row r="3654" spans="1:7" x14ac:dyDescent="0.35">
      <c r="A3654" s="1">
        <v>41954</v>
      </c>
      <c r="B3654">
        <v>365.4</v>
      </c>
      <c r="C3654">
        <v>367.1</v>
      </c>
      <c r="D3654">
        <v>371</v>
      </c>
      <c r="E3654">
        <v>361.9</v>
      </c>
      <c r="F3654" t="s">
        <v>3392</v>
      </c>
      <c r="G3654">
        <v>-4.7000000000000002E-3</v>
      </c>
    </row>
    <row r="3655" spans="1:7" x14ac:dyDescent="0.35">
      <c r="A3655" s="1">
        <v>41953</v>
      </c>
      <c r="B3655">
        <v>367.1</v>
      </c>
      <c r="C3655">
        <v>362</v>
      </c>
      <c r="D3655">
        <v>374.7</v>
      </c>
      <c r="E3655">
        <v>356.6</v>
      </c>
      <c r="F3655" t="s">
        <v>3393</v>
      </c>
      <c r="G3655">
        <v>1.41E-2</v>
      </c>
    </row>
    <row r="3656" spans="1:7" x14ac:dyDescent="0.35">
      <c r="A3656" s="1">
        <v>41952</v>
      </c>
      <c r="B3656">
        <v>362</v>
      </c>
      <c r="C3656">
        <v>343.5</v>
      </c>
      <c r="D3656">
        <v>362.2</v>
      </c>
      <c r="E3656">
        <v>341.8</v>
      </c>
      <c r="F3656" t="s">
        <v>3394</v>
      </c>
      <c r="G3656">
        <v>5.3900000000000003E-2</v>
      </c>
    </row>
    <row r="3657" spans="1:7" x14ac:dyDescent="0.35">
      <c r="A3657" s="1">
        <v>41951</v>
      </c>
      <c r="B3657">
        <v>343.5</v>
      </c>
      <c r="C3657">
        <v>341.9</v>
      </c>
      <c r="D3657">
        <v>346.3</v>
      </c>
      <c r="E3657">
        <v>339.8</v>
      </c>
      <c r="F3657" t="s">
        <v>3395</v>
      </c>
      <c r="G3657">
        <v>4.8999999999999998E-3</v>
      </c>
    </row>
    <row r="3658" spans="1:7" x14ac:dyDescent="0.35">
      <c r="A3658" s="1">
        <v>41950</v>
      </c>
      <c r="B3658">
        <v>341.9</v>
      </c>
      <c r="C3658">
        <v>347.7</v>
      </c>
      <c r="D3658">
        <v>351.6</v>
      </c>
      <c r="E3658">
        <v>340.2</v>
      </c>
      <c r="F3658" t="s">
        <v>3396</v>
      </c>
      <c r="G3658">
        <v>-1.67E-2</v>
      </c>
    </row>
    <row r="3659" spans="1:7" x14ac:dyDescent="0.35">
      <c r="A3659" s="1">
        <v>41949</v>
      </c>
      <c r="B3659">
        <v>347.7</v>
      </c>
      <c r="C3659">
        <v>338</v>
      </c>
      <c r="D3659">
        <v>351.1</v>
      </c>
      <c r="E3659">
        <v>335.7</v>
      </c>
      <c r="F3659" t="s">
        <v>3397</v>
      </c>
      <c r="G3659">
        <v>2.86E-2</v>
      </c>
    </row>
    <row r="3660" spans="1:7" x14ac:dyDescent="0.35">
      <c r="A3660" s="1">
        <v>41948</v>
      </c>
      <c r="B3660">
        <v>338</v>
      </c>
      <c r="C3660">
        <v>328</v>
      </c>
      <c r="D3660">
        <v>342</v>
      </c>
      <c r="E3660">
        <v>326.5</v>
      </c>
      <c r="F3660" t="s">
        <v>3398</v>
      </c>
      <c r="G3660">
        <v>3.0599999999999999E-2</v>
      </c>
    </row>
    <row r="3661" spans="1:7" x14ac:dyDescent="0.35">
      <c r="A3661" s="1">
        <v>41947</v>
      </c>
      <c r="B3661">
        <v>328</v>
      </c>
      <c r="C3661">
        <v>324.2</v>
      </c>
      <c r="D3661">
        <v>328.8</v>
      </c>
      <c r="E3661">
        <v>320.10000000000002</v>
      </c>
      <c r="F3661" t="s">
        <v>3399</v>
      </c>
      <c r="G3661">
        <v>1.15E-2</v>
      </c>
    </row>
    <row r="3662" spans="1:7" x14ac:dyDescent="0.35">
      <c r="A3662" s="1">
        <v>41946</v>
      </c>
      <c r="B3662">
        <v>324.2</v>
      </c>
      <c r="C3662">
        <v>322.5</v>
      </c>
      <c r="D3662">
        <v>332.9</v>
      </c>
      <c r="E3662">
        <v>321.7</v>
      </c>
      <c r="F3662" t="s">
        <v>2804</v>
      </c>
      <c r="G3662">
        <v>5.1999999999999998E-3</v>
      </c>
    </row>
    <row r="3663" spans="1:7" x14ac:dyDescent="0.35">
      <c r="A3663" s="1">
        <v>41945</v>
      </c>
      <c r="B3663">
        <v>322.5</v>
      </c>
      <c r="C3663">
        <v>325.39999999999998</v>
      </c>
      <c r="D3663">
        <v>329.8</v>
      </c>
      <c r="E3663">
        <v>319.8</v>
      </c>
      <c r="F3663" t="s">
        <v>3400</v>
      </c>
      <c r="G3663">
        <v>-8.8000000000000005E-3</v>
      </c>
    </row>
    <row r="3664" spans="1:7" x14ac:dyDescent="0.35">
      <c r="A3664" s="1">
        <v>41944</v>
      </c>
      <c r="B3664">
        <v>325.39999999999998</v>
      </c>
      <c r="C3664">
        <v>337.9</v>
      </c>
      <c r="D3664">
        <v>339</v>
      </c>
      <c r="E3664">
        <v>320.7</v>
      </c>
      <c r="F3664" t="s">
        <v>3401</v>
      </c>
      <c r="G3664">
        <v>-3.6799999999999999E-2</v>
      </c>
    </row>
    <row r="3665" spans="1:7" x14ac:dyDescent="0.35">
      <c r="A3665" s="1">
        <v>41943</v>
      </c>
      <c r="B3665">
        <v>337.9</v>
      </c>
      <c r="C3665">
        <v>344.9</v>
      </c>
      <c r="D3665">
        <v>348</v>
      </c>
      <c r="E3665">
        <v>336.1</v>
      </c>
      <c r="F3665" t="s">
        <v>3402</v>
      </c>
      <c r="G3665">
        <v>-2.0299999999999999E-2</v>
      </c>
    </row>
    <row r="3666" spans="1:7" x14ac:dyDescent="0.35">
      <c r="A3666" s="1">
        <v>41942</v>
      </c>
      <c r="B3666">
        <v>344.9</v>
      </c>
      <c r="C3666">
        <v>335.1</v>
      </c>
      <c r="D3666">
        <v>350.4</v>
      </c>
      <c r="E3666">
        <v>333.4</v>
      </c>
      <c r="F3666" t="s">
        <v>3403</v>
      </c>
      <c r="G3666">
        <v>2.9100000000000001E-2</v>
      </c>
    </row>
    <row r="3667" spans="1:7" x14ac:dyDescent="0.35">
      <c r="A3667" s="1">
        <v>41941</v>
      </c>
      <c r="B3667">
        <v>335.1</v>
      </c>
      <c r="C3667">
        <v>351.1</v>
      </c>
      <c r="D3667">
        <v>352.8</v>
      </c>
      <c r="E3667">
        <v>334.7</v>
      </c>
      <c r="F3667" t="s">
        <v>3404</v>
      </c>
      <c r="G3667">
        <v>-4.5400000000000003E-2</v>
      </c>
    </row>
    <row r="3668" spans="1:7" x14ac:dyDescent="0.35">
      <c r="A3668" s="1">
        <v>41940</v>
      </c>
      <c r="B3668">
        <v>351.1</v>
      </c>
      <c r="C3668">
        <v>350.1</v>
      </c>
      <c r="D3668">
        <v>355.7</v>
      </c>
      <c r="E3668">
        <v>348.3</v>
      </c>
      <c r="F3668" t="s">
        <v>3405</v>
      </c>
      <c r="G3668">
        <v>2.8E-3</v>
      </c>
    </row>
    <row r="3669" spans="1:7" x14ac:dyDescent="0.35">
      <c r="A3669" s="1">
        <v>41939</v>
      </c>
      <c r="B3669">
        <v>350.1</v>
      </c>
      <c r="C3669">
        <v>348.7</v>
      </c>
      <c r="D3669">
        <v>356.4</v>
      </c>
      <c r="E3669">
        <v>344.9</v>
      </c>
      <c r="F3669" t="s">
        <v>3406</v>
      </c>
      <c r="G3669">
        <v>4.1000000000000003E-3</v>
      </c>
    </row>
    <row r="3670" spans="1:7" x14ac:dyDescent="0.35">
      <c r="A3670" s="1">
        <v>41938</v>
      </c>
      <c r="B3670">
        <v>348.7</v>
      </c>
      <c r="C3670">
        <v>346.7</v>
      </c>
      <c r="D3670">
        <v>356.8</v>
      </c>
      <c r="E3670">
        <v>344.2</v>
      </c>
      <c r="F3670" t="s">
        <v>3407</v>
      </c>
      <c r="G3670">
        <v>5.5999999999999999E-3</v>
      </c>
    </row>
    <row r="3671" spans="1:7" x14ac:dyDescent="0.35">
      <c r="A3671" s="1">
        <v>41937</v>
      </c>
      <c r="B3671">
        <v>346.7</v>
      </c>
      <c r="C3671">
        <v>355.1</v>
      </c>
      <c r="D3671">
        <v>356.6</v>
      </c>
      <c r="E3671">
        <v>341.5</v>
      </c>
      <c r="F3671" t="s">
        <v>3408</v>
      </c>
      <c r="G3671">
        <v>-2.3599999999999999E-2</v>
      </c>
    </row>
    <row r="3672" spans="1:7" x14ac:dyDescent="0.35">
      <c r="A3672" s="1">
        <v>41936</v>
      </c>
      <c r="B3672">
        <v>355.1</v>
      </c>
      <c r="C3672">
        <v>355.8</v>
      </c>
      <c r="D3672">
        <v>360.9</v>
      </c>
      <c r="E3672">
        <v>351.4</v>
      </c>
      <c r="F3672" t="s">
        <v>3409</v>
      </c>
      <c r="G3672">
        <v>-1.9E-3</v>
      </c>
    </row>
    <row r="3673" spans="1:7" x14ac:dyDescent="0.35">
      <c r="A3673" s="1">
        <v>41935</v>
      </c>
      <c r="B3673">
        <v>355.8</v>
      </c>
      <c r="C3673">
        <v>378.9</v>
      </c>
      <c r="D3673">
        <v>381.1</v>
      </c>
      <c r="E3673">
        <v>353.5</v>
      </c>
      <c r="F3673" t="s">
        <v>3410</v>
      </c>
      <c r="G3673">
        <v>-6.1100000000000002E-2</v>
      </c>
    </row>
    <row r="3674" spans="1:7" x14ac:dyDescent="0.35">
      <c r="A3674" s="1">
        <v>41934</v>
      </c>
      <c r="B3674">
        <v>378.9</v>
      </c>
      <c r="C3674">
        <v>382.4</v>
      </c>
      <c r="D3674">
        <v>383.7</v>
      </c>
      <c r="E3674">
        <v>377</v>
      </c>
      <c r="F3674" t="s">
        <v>3411</v>
      </c>
      <c r="G3674">
        <v>-8.8999999999999999E-3</v>
      </c>
    </row>
    <row r="3675" spans="1:7" x14ac:dyDescent="0.35">
      <c r="A3675" s="1">
        <v>41933</v>
      </c>
      <c r="B3675">
        <v>382.4</v>
      </c>
      <c r="C3675">
        <v>380.4</v>
      </c>
      <c r="D3675">
        <v>388.2</v>
      </c>
      <c r="E3675">
        <v>377.4</v>
      </c>
      <c r="F3675" t="s">
        <v>3412</v>
      </c>
      <c r="G3675">
        <v>5.1999999999999998E-3</v>
      </c>
    </row>
    <row r="3676" spans="1:7" x14ac:dyDescent="0.35">
      <c r="A3676" s="1">
        <v>41932</v>
      </c>
      <c r="B3676">
        <v>380.4</v>
      </c>
      <c r="C3676">
        <v>387.3</v>
      </c>
      <c r="D3676">
        <v>387.8</v>
      </c>
      <c r="E3676">
        <v>378.4</v>
      </c>
      <c r="F3676" t="s">
        <v>3413</v>
      </c>
      <c r="G3676">
        <v>-1.78E-2</v>
      </c>
    </row>
    <row r="3677" spans="1:7" x14ac:dyDescent="0.35">
      <c r="A3677" s="1">
        <v>41931</v>
      </c>
      <c r="B3677">
        <v>387.3</v>
      </c>
      <c r="C3677">
        <v>390.9</v>
      </c>
      <c r="D3677">
        <v>394.5</v>
      </c>
      <c r="E3677">
        <v>383.9</v>
      </c>
      <c r="F3677" t="s">
        <v>3414</v>
      </c>
      <c r="G3677">
        <v>-9.1999999999999998E-3</v>
      </c>
    </row>
    <row r="3678" spans="1:7" x14ac:dyDescent="0.35">
      <c r="A3678" s="1">
        <v>41930</v>
      </c>
      <c r="B3678">
        <v>390.9</v>
      </c>
      <c r="C3678">
        <v>380.5</v>
      </c>
      <c r="D3678">
        <v>395.7</v>
      </c>
      <c r="E3678">
        <v>373.6</v>
      </c>
      <c r="F3678" t="s">
        <v>3415</v>
      </c>
      <c r="G3678">
        <v>2.7300000000000001E-2</v>
      </c>
    </row>
    <row r="3679" spans="1:7" x14ac:dyDescent="0.35">
      <c r="A3679" s="1">
        <v>41929</v>
      </c>
      <c r="B3679">
        <v>380.5</v>
      </c>
      <c r="C3679">
        <v>379.8</v>
      </c>
      <c r="D3679">
        <v>384.8</v>
      </c>
      <c r="E3679">
        <v>372.4</v>
      </c>
      <c r="F3679" t="s">
        <v>417</v>
      </c>
      <c r="G3679">
        <v>1.9E-3</v>
      </c>
    </row>
    <row r="3680" spans="1:7" x14ac:dyDescent="0.35">
      <c r="A3680" s="1">
        <v>41928</v>
      </c>
      <c r="B3680">
        <v>379.8</v>
      </c>
      <c r="C3680">
        <v>393.2</v>
      </c>
      <c r="D3680">
        <v>398.8</v>
      </c>
      <c r="E3680">
        <v>371.6</v>
      </c>
      <c r="F3680" t="s">
        <v>3416</v>
      </c>
      <c r="G3680">
        <v>-3.4099999999999998E-2</v>
      </c>
    </row>
    <row r="3681" spans="1:7" x14ac:dyDescent="0.35">
      <c r="A3681" s="1">
        <v>41927</v>
      </c>
      <c r="B3681">
        <v>393.2</v>
      </c>
      <c r="C3681">
        <v>397.1</v>
      </c>
      <c r="D3681">
        <v>397.9</v>
      </c>
      <c r="E3681">
        <v>388.2</v>
      </c>
      <c r="F3681" t="s">
        <v>3417</v>
      </c>
      <c r="G3681">
        <v>-9.9000000000000008E-3</v>
      </c>
    </row>
    <row r="3682" spans="1:7" x14ac:dyDescent="0.35">
      <c r="A3682" s="1">
        <v>41926</v>
      </c>
      <c r="B3682">
        <v>397.1</v>
      </c>
      <c r="C3682">
        <v>387.3</v>
      </c>
      <c r="D3682">
        <v>407.7</v>
      </c>
      <c r="E3682">
        <v>385.7</v>
      </c>
      <c r="F3682" t="s">
        <v>3418</v>
      </c>
      <c r="G3682">
        <v>2.53E-2</v>
      </c>
    </row>
    <row r="3683" spans="1:7" x14ac:dyDescent="0.35">
      <c r="A3683" s="1">
        <v>41925</v>
      </c>
      <c r="B3683">
        <v>387.3</v>
      </c>
      <c r="C3683">
        <v>373.2</v>
      </c>
      <c r="D3683">
        <v>391.2</v>
      </c>
      <c r="E3683">
        <v>366</v>
      </c>
      <c r="F3683" t="s">
        <v>2739</v>
      </c>
      <c r="G3683">
        <v>3.7900000000000003E-2</v>
      </c>
    </row>
    <row r="3684" spans="1:7" x14ac:dyDescent="0.35">
      <c r="A3684" s="1">
        <v>41924</v>
      </c>
      <c r="B3684">
        <v>373.2</v>
      </c>
      <c r="C3684">
        <v>361.2</v>
      </c>
      <c r="D3684">
        <v>374.6</v>
      </c>
      <c r="E3684">
        <v>352.3</v>
      </c>
      <c r="F3684" t="s">
        <v>3419</v>
      </c>
      <c r="G3684">
        <v>3.3099999999999997E-2</v>
      </c>
    </row>
    <row r="3685" spans="1:7" x14ac:dyDescent="0.35">
      <c r="A3685" s="1">
        <v>41923</v>
      </c>
      <c r="B3685">
        <v>361.2</v>
      </c>
      <c r="C3685">
        <v>361.7</v>
      </c>
      <c r="D3685">
        <v>370.1</v>
      </c>
      <c r="E3685">
        <v>350.5</v>
      </c>
      <c r="F3685" t="s">
        <v>3420</v>
      </c>
      <c r="G3685">
        <v>-1.4E-3</v>
      </c>
    </row>
    <row r="3686" spans="1:7" x14ac:dyDescent="0.35">
      <c r="A3686" s="1">
        <v>41922</v>
      </c>
      <c r="B3686">
        <v>361.7</v>
      </c>
      <c r="C3686">
        <v>360.9</v>
      </c>
      <c r="D3686">
        <v>378.1</v>
      </c>
      <c r="E3686">
        <v>353.3</v>
      </c>
      <c r="F3686" t="s">
        <v>3421</v>
      </c>
      <c r="G3686">
        <v>2.2000000000000001E-3</v>
      </c>
    </row>
    <row r="3687" spans="1:7" x14ac:dyDescent="0.35">
      <c r="A3687" s="1">
        <v>41921</v>
      </c>
      <c r="B3687">
        <v>360.9</v>
      </c>
      <c r="C3687">
        <v>350.9</v>
      </c>
      <c r="D3687">
        <v>384.6</v>
      </c>
      <c r="E3687">
        <v>347.6</v>
      </c>
      <c r="F3687" t="s">
        <v>3422</v>
      </c>
      <c r="G3687">
        <v>2.86E-2</v>
      </c>
    </row>
    <row r="3688" spans="1:7" x14ac:dyDescent="0.35">
      <c r="A3688" s="1">
        <v>41920</v>
      </c>
      <c r="B3688">
        <v>350.9</v>
      </c>
      <c r="C3688">
        <v>331.6</v>
      </c>
      <c r="D3688">
        <v>351.6</v>
      </c>
      <c r="E3688">
        <v>325.39999999999998</v>
      </c>
      <c r="F3688" t="s">
        <v>3423</v>
      </c>
      <c r="G3688">
        <v>5.8000000000000003E-2</v>
      </c>
    </row>
    <row r="3689" spans="1:7" x14ac:dyDescent="0.35">
      <c r="A3689" s="1">
        <v>41919</v>
      </c>
      <c r="B3689">
        <v>331.6</v>
      </c>
      <c r="C3689">
        <v>331.5</v>
      </c>
      <c r="D3689">
        <v>345.5</v>
      </c>
      <c r="E3689">
        <v>321.7</v>
      </c>
      <c r="F3689" t="s">
        <v>3424</v>
      </c>
      <c r="G3689">
        <v>2.9999999999999997E-4</v>
      </c>
    </row>
    <row r="3690" spans="1:7" x14ac:dyDescent="0.35">
      <c r="A3690" s="1">
        <v>41918</v>
      </c>
      <c r="B3690">
        <v>331.5</v>
      </c>
      <c r="C3690">
        <v>322.89999999999998</v>
      </c>
      <c r="D3690">
        <v>347.9</v>
      </c>
      <c r="E3690">
        <v>303</v>
      </c>
      <c r="F3690" t="s">
        <v>3425</v>
      </c>
      <c r="G3690">
        <v>2.69E-2</v>
      </c>
    </row>
    <row r="3691" spans="1:7" x14ac:dyDescent="0.35">
      <c r="A3691" s="1">
        <v>41917</v>
      </c>
      <c r="B3691">
        <v>322.89999999999998</v>
      </c>
      <c r="C3691">
        <v>335.3</v>
      </c>
      <c r="D3691">
        <v>344.3</v>
      </c>
      <c r="E3691">
        <v>294.89999999999998</v>
      </c>
      <c r="F3691" t="s">
        <v>3426</v>
      </c>
      <c r="G3691">
        <v>-3.7199999999999997E-2</v>
      </c>
    </row>
    <row r="3692" spans="1:7" x14ac:dyDescent="0.35">
      <c r="A3692" s="1">
        <v>41916</v>
      </c>
      <c r="B3692">
        <v>335.3</v>
      </c>
      <c r="C3692">
        <v>363.5</v>
      </c>
      <c r="D3692">
        <v>369.9</v>
      </c>
      <c r="E3692">
        <v>327.10000000000002</v>
      </c>
      <c r="F3692" t="s">
        <v>3427</v>
      </c>
      <c r="G3692">
        <v>-7.7399999999999997E-2</v>
      </c>
    </row>
    <row r="3693" spans="1:7" x14ac:dyDescent="0.35">
      <c r="A3693" s="1">
        <v>41915</v>
      </c>
      <c r="B3693">
        <v>363.5</v>
      </c>
      <c r="C3693">
        <v>375.1</v>
      </c>
      <c r="D3693">
        <v>378.2</v>
      </c>
      <c r="E3693">
        <v>362.8</v>
      </c>
      <c r="F3693" t="s">
        <v>3428</v>
      </c>
      <c r="G3693">
        <v>-3.1199999999999999E-2</v>
      </c>
    </row>
    <row r="3694" spans="1:7" x14ac:dyDescent="0.35">
      <c r="A3694" s="1">
        <v>41914</v>
      </c>
      <c r="B3694">
        <v>375.1</v>
      </c>
      <c r="C3694">
        <v>382.8</v>
      </c>
      <c r="D3694">
        <v>385.6</v>
      </c>
      <c r="E3694">
        <v>371.2</v>
      </c>
      <c r="F3694" t="s">
        <v>3429</v>
      </c>
      <c r="G3694">
        <v>-2.01E-2</v>
      </c>
    </row>
    <row r="3695" spans="1:7" x14ac:dyDescent="0.35">
      <c r="A3695" s="1">
        <v>41913</v>
      </c>
      <c r="B3695">
        <v>382.8</v>
      </c>
      <c r="C3695">
        <v>388.2</v>
      </c>
      <c r="D3695">
        <v>395.1</v>
      </c>
      <c r="E3695">
        <v>381.1</v>
      </c>
      <c r="F3695" t="s">
        <v>3430</v>
      </c>
      <c r="G3695">
        <v>-1.37E-2</v>
      </c>
    </row>
    <row r="3696" spans="1:7" x14ac:dyDescent="0.35">
      <c r="A3696" s="1">
        <v>41912</v>
      </c>
      <c r="B3696">
        <v>388.2</v>
      </c>
      <c r="C3696">
        <v>376.8</v>
      </c>
      <c r="D3696">
        <v>395.2</v>
      </c>
      <c r="E3696">
        <v>374.7</v>
      </c>
      <c r="F3696" t="s">
        <v>3431</v>
      </c>
      <c r="G3696">
        <v>3.0300000000000001E-2</v>
      </c>
    </row>
    <row r="3697" spans="1:7" x14ac:dyDescent="0.35">
      <c r="A3697" s="1">
        <v>41911</v>
      </c>
      <c r="B3697">
        <v>376.8</v>
      </c>
      <c r="C3697">
        <v>379.1</v>
      </c>
      <c r="D3697">
        <v>389.3</v>
      </c>
      <c r="E3697">
        <v>372.6</v>
      </c>
      <c r="F3697" t="s">
        <v>3432</v>
      </c>
      <c r="G3697">
        <v>-6.1000000000000004E-3</v>
      </c>
    </row>
    <row r="3698" spans="1:7" x14ac:dyDescent="0.35">
      <c r="A3698" s="1">
        <v>41910</v>
      </c>
      <c r="B3698">
        <v>379.1</v>
      </c>
      <c r="C3698">
        <v>399</v>
      </c>
      <c r="D3698">
        <v>402.3</v>
      </c>
      <c r="E3698">
        <v>374.1</v>
      </c>
      <c r="F3698" t="s">
        <v>3433</v>
      </c>
      <c r="G3698">
        <v>-0.05</v>
      </c>
    </row>
    <row r="3699" spans="1:7" x14ac:dyDescent="0.35">
      <c r="A3699" s="1">
        <v>41909</v>
      </c>
      <c r="B3699">
        <v>399</v>
      </c>
      <c r="C3699">
        <v>404.5</v>
      </c>
      <c r="D3699">
        <v>407.1</v>
      </c>
      <c r="E3699">
        <v>394.7</v>
      </c>
      <c r="F3699" t="s">
        <v>3434</v>
      </c>
      <c r="G3699">
        <v>-1.35E-2</v>
      </c>
    </row>
    <row r="3700" spans="1:7" x14ac:dyDescent="0.35">
      <c r="A3700" s="1">
        <v>41908</v>
      </c>
      <c r="B3700">
        <v>404.5</v>
      </c>
      <c r="C3700">
        <v>412.3</v>
      </c>
      <c r="D3700">
        <v>416.4</v>
      </c>
      <c r="E3700">
        <v>399.7</v>
      </c>
      <c r="F3700" t="s">
        <v>3435</v>
      </c>
      <c r="G3700">
        <v>-1.9E-2</v>
      </c>
    </row>
    <row r="3701" spans="1:7" x14ac:dyDescent="0.35">
      <c r="A3701" s="1">
        <v>41907</v>
      </c>
      <c r="B3701">
        <v>412.3</v>
      </c>
      <c r="C3701">
        <v>423.8</v>
      </c>
      <c r="D3701">
        <v>427.5</v>
      </c>
      <c r="E3701">
        <v>409.6</v>
      </c>
      <c r="F3701" t="s">
        <v>3436</v>
      </c>
      <c r="G3701">
        <v>-2.7099999999999999E-2</v>
      </c>
    </row>
    <row r="3702" spans="1:7" x14ac:dyDescent="0.35">
      <c r="A3702" s="1">
        <v>41906</v>
      </c>
      <c r="B3702">
        <v>423.8</v>
      </c>
      <c r="C3702">
        <v>436.9</v>
      </c>
      <c r="D3702">
        <v>439.2</v>
      </c>
      <c r="E3702">
        <v>422.1</v>
      </c>
      <c r="F3702" t="s">
        <v>3437</v>
      </c>
      <c r="G3702">
        <v>-0.03</v>
      </c>
    </row>
    <row r="3703" spans="1:7" x14ac:dyDescent="0.35">
      <c r="A3703" s="1">
        <v>41905</v>
      </c>
      <c r="B3703">
        <v>436.9</v>
      </c>
      <c r="C3703">
        <v>404.1</v>
      </c>
      <c r="D3703">
        <v>445.5</v>
      </c>
      <c r="E3703">
        <v>394.8</v>
      </c>
      <c r="F3703" t="s">
        <v>3438</v>
      </c>
      <c r="G3703">
        <v>8.1100000000000005E-2</v>
      </c>
    </row>
    <row r="3704" spans="1:7" x14ac:dyDescent="0.35">
      <c r="A3704" s="1">
        <v>41904</v>
      </c>
      <c r="B3704">
        <v>404.1</v>
      </c>
      <c r="C3704">
        <v>401.6</v>
      </c>
      <c r="D3704">
        <v>410.8</v>
      </c>
      <c r="E3704">
        <v>398.6</v>
      </c>
      <c r="F3704" t="s">
        <v>3439</v>
      </c>
      <c r="G3704">
        <v>6.1999999999999998E-3</v>
      </c>
    </row>
    <row r="3705" spans="1:7" x14ac:dyDescent="0.35">
      <c r="A3705" s="1">
        <v>41903</v>
      </c>
      <c r="B3705">
        <v>401.6</v>
      </c>
      <c r="C3705">
        <v>411.5</v>
      </c>
      <c r="D3705">
        <v>415.1</v>
      </c>
      <c r="E3705">
        <v>394.5</v>
      </c>
      <c r="F3705" t="s">
        <v>3440</v>
      </c>
      <c r="G3705">
        <v>-2.41E-2</v>
      </c>
    </row>
    <row r="3706" spans="1:7" x14ac:dyDescent="0.35">
      <c r="A3706" s="1">
        <v>41902</v>
      </c>
      <c r="B3706">
        <v>411.5</v>
      </c>
      <c r="C3706">
        <v>397.7</v>
      </c>
      <c r="D3706">
        <v>427.7</v>
      </c>
      <c r="E3706">
        <v>387.5</v>
      </c>
      <c r="F3706" t="s">
        <v>438</v>
      </c>
      <c r="G3706">
        <v>3.49E-2</v>
      </c>
    </row>
    <row r="3707" spans="1:7" x14ac:dyDescent="0.35">
      <c r="A3707" s="1">
        <v>41901</v>
      </c>
      <c r="B3707">
        <v>397.7</v>
      </c>
      <c r="C3707">
        <v>424.3</v>
      </c>
      <c r="D3707">
        <v>429.2</v>
      </c>
      <c r="E3707">
        <v>386.1</v>
      </c>
      <c r="F3707" t="s">
        <v>3441</v>
      </c>
      <c r="G3707">
        <v>-6.2700000000000006E-2</v>
      </c>
    </row>
    <row r="3708" spans="1:7" x14ac:dyDescent="0.35">
      <c r="A3708" s="1">
        <v>41900</v>
      </c>
      <c r="B3708">
        <v>424.3</v>
      </c>
      <c r="C3708">
        <v>461.1</v>
      </c>
      <c r="D3708">
        <v>462.3</v>
      </c>
      <c r="E3708">
        <v>408.8</v>
      </c>
      <c r="F3708" t="s">
        <v>3442</v>
      </c>
      <c r="G3708">
        <v>-7.9899999999999999E-2</v>
      </c>
    </row>
    <row r="3709" spans="1:7" x14ac:dyDescent="0.35">
      <c r="A3709" s="1">
        <v>41899</v>
      </c>
      <c r="B3709">
        <v>461.1</v>
      </c>
      <c r="C3709">
        <v>466.8</v>
      </c>
      <c r="D3709">
        <v>469.4</v>
      </c>
      <c r="E3709">
        <v>458.3</v>
      </c>
      <c r="F3709" t="s">
        <v>3443</v>
      </c>
      <c r="G3709">
        <v>-1.21E-2</v>
      </c>
    </row>
    <row r="3710" spans="1:7" x14ac:dyDescent="0.35">
      <c r="A3710" s="1">
        <v>41898</v>
      </c>
      <c r="B3710">
        <v>466.8</v>
      </c>
      <c r="C3710">
        <v>477.7</v>
      </c>
      <c r="D3710">
        <v>478.8</v>
      </c>
      <c r="E3710">
        <v>464</v>
      </c>
      <c r="F3710" t="s">
        <v>3444</v>
      </c>
      <c r="G3710">
        <v>-2.29E-2</v>
      </c>
    </row>
    <row r="3711" spans="1:7" x14ac:dyDescent="0.35">
      <c r="A3711" s="1">
        <v>41897</v>
      </c>
      <c r="B3711">
        <v>477.7</v>
      </c>
      <c r="C3711">
        <v>477.7</v>
      </c>
      <c r="D3711">
        <v>479.3</v>
      </c>
      <c r="E3711">
        <v>473.7</v>
      </c>
      <c r="F3711" t="s">
        <v>3445</v>
      </c>
      <c r="G3711">
        <v>0</v>
      </c>
    </row>
    <row r="3712" spans="1:7" x14ac:dyDescent="0.35">
      <c r="A3712" s="1">
        <v>41896</v>
      </c>
      <c r="B3712">
        <v>477.7</v>
      </c>
      <c r="C3712">
        <v>478.2</v>
      </c>
      <c r="D3712">
        <v>480.3</v>
      </c>
      <c r="E3712">
        <v>472</v>
      </c>
      <c r="F3712" t="s">
        <v>3446</v>
      </c>
      <c r="G3712">
        <v>-8.9999999999999998E-4</v>
      </c>
    </row>
    <row r="3713" spans="1:7" x14ac:dyDescent="0.35">
      <c r="A3713" s="1">
        <v>41895</v>
      </c>
      <c r="B3713">
        <v>478.2</v>
      </c>
      <c r="C3713">
        <v>477.7</v>
      </c>
      <c r="D3713">
        <v>480.6</v>
      </c>
      <c r="E3713">
        <v>474.6</v>
      </c>
      <c r="F3713" t="s">
        <v>3447</v>
      </c>
      <c r="G3713">
        <v>8.9999999999999998E-4</v>
      </c>
    </row>
    <row r="3714" spans="1:7" x14ac:dyDescent="0.35">
      <c r="A3714" s="1">
        <v>41894</v>
      </c>
      <c r="B3714">
        <v>477.7</v>
      </c>
      <c r="C3714">
        <v>478.5</v>
      </c>
      <c r="D3714">
        <v>479.7</v>
      </c>
      <c r="E3714">
        <v>471.1</v>
      </c>
      <c r="F3714" t="s">
        <v>3448</v>
      </c>
      <c r="G3714">
        <v>-1.6000000000000001E-3</v>
      </c>
    </row>
    <row r="3715" spans="1:7" x14ac:dyDescent="0.35">
      <c r="A3715" s="1">
        <v>41893</v>
      </c>
      <c r="B3715">
        <v>478.5</v>
      </c>
      <c r="C3715">
        <v>479.7</v>
      </c>
      <c r="D3715">
        <v>488.9</v>
      </c>
      <c r="E3715">
        <v>474.6</v>
      </c>
      <c r="F3715" t="s">
        <v>3449</v>
      </c>
      <c r="G3715">
        <v>-2.5000000000000001E-3</v>
      </c>
    </row>
    <row r="3716" spans="1:7" x14ac:dyDescent="0.35">
      <c r="A3716" s="1">
        <v>41892</v>
      </c>
      <c r="B3716">
        <v>479.7</v>
      </c>
      <c r="C3716">
        <v>474.9</v>
      </c>
      <c r="D3716">
        <v>491</v>
      </c>
      <c r="E3716">
        <v>471.6</v>
      </c>
      <c r="F3716" t="s">
        <v>3450</v>
      </c>
      <c r="G3716">
        <v>1.01E-2</v>
      </c>
    </row>
    <row r="3717" spans="1:7" x14ac:dyDescent="0.35">
      <c r="A3717" s="1">
        <v>41891</v>
      </c>
      <c r="B3717">
        <v>474.9</v>
      </c>
      <c r="C3717">
        <v>475.7</v>
      </c>
      <c r="D3717">
        <v>478.6</v>
      </c>
      <c r="E3717">
        <v>467.5</v>
      </c>
      <c r="F3717" t="s">
        <v>3451</v>
      </c>
      <c r="G3717">
        <v>-1.6999999999999999E-3</v>
      </c>
    </row>
    <row r="3718" spans="1:7" x14ac:dyDescent="0.35">
      <c r="A3718" s="1">
        <v>41890</v>
      </c>
      <c r="B3718">
        <v>475.7</v>
      </c>
      <c r="C3718">
        <v>485.8</v>
      </c>
      <c r="D3718">
        <v>487</v>
      </c>
      <c r="E3718">
        <v>469.5</v>
      </c>
      <c r="F3718" t="s">
        <v>3452</v>
      </c>
      <c r="G3718">
        <v>-2.07E-2</v>
      </c>
    </row>
    <row r="3719" spans="1:7" x14ac:dyDescent="0.35">
      <c r="A3719" s="1">
        <v>41889</v>
      </c>
      <c r="B3719">
        <v>485.8</v>
      </c>
      <c r="C3719">
        <v>484.5</v>
      </c>
      <c r="D3719">
        <v>490.7</v>
      </c>
      <c r="E3719">
        <v>478.5</v>
      </c>
      <c r="F3719" t="s">
        <v>3453</v>
      </c>
      <c r="G3719">
        <v>2.5999999999999999E-3</v>
      </c>
    </row>
    <row r="3720" spans="1:7" x14ac:dyDescent="0.35">
      <c r="A3720" s="1">
        <v>41888</v>
      </c>
      <c r="B3720">
        <v>484.5</v>
      </c>
      <c r="C3720">
        <v>483.6</v>
      </c>
      <c r="D3720">
        <v>491.4</v>
      </c>
      <c r="E3720">
        <v>480.8</v>
      </c>
      <c r="F3720" t="s">
        <v>3454</v>
      </c>
      <c r="G3720">
        <v>1.6999999999999999E-3</v>
      </c>
    </row>
    <row r="3721" spans="1:7" x14ac:dyDescent="0.35">
      <c r="A3721" s="1">
        <v>41887</v>
      </c>
      <c r="B3721">
        <v>483.6</v>
      </c>
      <c r="C3721">
        <v>491</v>
      </c>
      <c r="D3721">
        <v>495</v>
      </c>
      <c r="E3721">
        <v>483.1</v>
      </c>
      <c r="F3721" t="s">
        <v>3455</v>
      </c>
      <c r="G3721">
        <v>-1.49E-2</v>
      </c>
    </row>
    <row r="3722" spans="1:7" x14ac:dyDescent="0.35">
      <c r="A3722" s="1">
        <v>41886</v>
      </c>
      <c r="B3722">
        <v>491</v>
      </c>
      <c r="C3722">
        <v>480</v>
      </c>
      <c r="D3722">
        <v>498.5</v>
      </c>
      <c r="E3722">
        <v>476.3</v>
      </c>
      <c r="F3722" t="s">
        <v>3370</v>
      </c>
      <c r="G3722">
        <v>2.2800000000000001E-2</v>
      </c>
    </row>
    <row r="3723" spans="1:7" x14ac:dyDescent="0.35">
      <c r="A3723" s="1">
        <v>41885</v>
      </c>
      <c r="B3723">
        <v>480</v>
      </c>
      <c r="C3723">
        <v>478.9</v>
      </c>
      <c r="D3723">
        <v>487.3</v>
      </c>
      <c r="E3723">
        <v>476.8</v>
      </c>
      <c r="F3723" t="s">
        <v>3456</v>
      </c>
      <c r="G3723">
        <v>2.3E-3</v>
      </c>
    </row>
    <row r="3724" spans="1:7" x14ac:dyDescent="0.35">
      <c r="A3724" s="1">
        <v>41884</v>
      </c>
      <c r="B3724">
        <v>478.9</v>
      </c>
      <c r="C3724">
        <v>477.2</v>
      </c>
      <c r="D3724">
        <v>487</v>
      </c>
      <c r="E3724">
        <v>470.5</v>
      </c>
      <c r="F3724" t="s">
        <v>3457</v>
      </c>
      <c r="G3724">
        <v>3.7000000000000002E-3</v>
      </c>
    </row>
    <row r="3725" spans="1:7" x14ac:dyDescent="0.35">
      <c r="A3725" s="1">
        <v>41883</v>
      </c>
      <c r="B3725">
        <v>477.2</v>
      </c>
      <c r="C3725">
        <v>481.8</v>
      </c>
      <c r="D3725">
        <v>487.5</v>
      </c>
      <c r="E3725">
        <v>471.8</v>
      </c>
      <c r="F3725" t="s">
        <v>3458</v>
      </c>
      <c r="G3725">
        <v>-9.4999999999999998E-3</v>
      </c>
    </row>
    <row r="3726" spans="1:7" x14ac:dyDescent="0.35">
      <c r="A3726" s="1">
        <v>41882</v>
      </c>
      <c r="B3726">
        <v>481.8</v>
      </c>
      <c r="C3726">
        <v>506</v>
      </c>
      <c r="D3726">
        <v>508.3</v>
      </c>
      <c r="E3726">
        <v>478.3</v>
      </c>
      <c r="F3726" t="s">
        <v>3459</v>
      </c>
      <c r="G3726">
        <v>-4.7800000000000002E-2</v>
      </c>
    </row>
    <row r="3727" spans="1:7" x14ac:dyDescent="0.35">
      <c r="A3727" s="1">
        <v>41881</v>
      </c>
      <c r="B3727">
        <v>506</v>
      </c>
      <c r="C3727">
        <v>512.6</v>
      </c>
      <c r="D3727">
        <v>512.9</v>
      </c>
      <c r="E3727">
        <v>503.1</v>
      </c>
      <c r="F3727" t="s">
        <v>3460</v>
      </c>
      <c r="G3727">
        <v>-1.29E-2</v>
      </c>
    </row>
    <row r="3728" spans="1:7" x14ac:dyDescent="0.35">
      <c r="A3728" s="1">
        <v>41880</v>
      </c>
      <c r="B3728">
        <v>512.6</v>
      </c>
      <c r="C3728">
        <v>510.8</v>
      </c>
      <c r="D3728">
        <v>515.20000000000005</v>
      </c>
      <c r="E3728">
        <v>506.7</v>
      </c>
      <c r="F3728" t="s">
        <v>3461</v>
      </c>
      <c r="G3728">
        <v>3.5000000000000001E-3</v>
      </c>
    </row>
    <row r="3729" spans="1:7" x14ac:dyDescent="0.35">
      <c r="A3729" s="1">
        <v>41879</v>
      </c>
      <c r="B3729">
        <v>510.8</v>
      </c>
      <c r="C3729">
        <v>515.20000000000005</v>
      </c>
      <c r="D3729">
        <v>521.6</v>
      </c>
      <c r="E3729">
        <v>503.3</v>
      </c>
      <c r="F3729" t="s">
        <v>3462</v>
      </c>
      <c r="G3729">
        <v>-8.6999999999999994E-3</v>
      </c>
    </row>
    <row r="3730" spans="1:7" x14ac:dyDescent="0.35">
      <c r="A3730" s="1">
        <v>41878</v>
      </c>
      <c r="B3730">
        <v>515.20000000000005</v>
      </c>
      <c r="C3730">
        <v>512.6</v>
      </c>
      <c r="D3730">
        <v>527.4</v>
      </c>
      <c r="E3730">
        <v>512.70000000000005</v>
      </c>
      <c r="F3730" t="s">
        <v>3454</v>
      </c>
      <c r="G3730">
        <v>5.1999999999999998E-3</v>
      </c>
    </row>
    <row r="3731" spans="1:7" x14ac:dyDescent="0.35">
      <c r="A3731" s="1">
        <v>41877</v>
      </c>
      <c r="B3731">
        <v>512.6</v>
      </c>
      <c r="C3731">
        <v>502.9</v>
      </c>
      <c r="D3731">
        <v>516</v>
      </c>
      <c r="E3731">
        <v>501.8</v>
      </c>
      <c r="F3731" t="s">
        <v>3463</v>
      </c>
      <c r="G3731">
        <v>1.9099999999999999E-2</v>
      </c>
    </row>
    <row r="3732" spans="1:7" x14ac:dyDescent="0.35">
      <c r="A3732" s="1">
        <v>41876</v>
      </c>
      <c r="B3732">
        <v>502.9</v>
      </c>
      <c r="C3732">
        <v>509.7</v>
      </c>
      <c r="D3732">
        <v>511.3</v>
      </c>
      <c r="E3732">
        <v>499.7</v>
      </c>
      <c r="F3732" t="s">
        <v>3464</v>
      </c>
      <c r="G3732">
        <v>-1.3299999999999999E-2</v>
      </c>
    </row>
    <row r="3733" spans="1:7" x14ac:dyDescent="0.35">
      <c r="A3733" s="1">
        <v>41875</v>
      </c>
      <c r="B3733">
        <v>509.7</v>
      </c>
      <c r="C3733">
        <v>497.7</v>
      </c>
      <c r="D3733">
        <v>514.79999999999995</v>
      </c>
      <c r="E3733">
        <v>496.8</v>
      </c>
      <c r="F3733" t="s">
        <v>3465</v>
      </c>
      <c r="G3733">
        <v>2.4199999999999999E-2</v>
      </c>
    </row>
    <row r="3734" spans="1:7" x14ac:dyDescent="0.35">
      <c r="A3734" s="1">
        <v>41874</v>
      </c>
      <c r="B3734">
        <v>497.7</v>
      </c>
      <c r="C3734">
        <v>516.1</v>
      </c>
      <c r="D3734">
        <v>516.79999999999995</v>
      </c>
      <c r="E3734">
        <v>494</v>
      </c>
      <c r="F3734" t="s">
        <v>3466</v>
      </c>
      <c r="G3734">
        <v>-3.5700000000000003E-2</v>
      </c>
    </row>
    <row r="3735" spans="1:7" x14ac:dyDescent="0.35">
      <c r="A3735" s="1">
        <v>41873</v>
      </c>
      <c r="B3735">
        <v>516.1</v>
      </c>
      <c r="C3735">
        <v>517.9</v>
      </c>
      <c r="D3735">
        <v>524.4</v>
      </c>
      <c r="E3735">
        <v>500.6</v>
      </c>
      <c r="F3735" t="s">
        <v>3467</v>
      </c>
      <c r="G3735">
        <v>-3.5999999999999999E-3</v>
      </c>
    </row>
    <row r="3736" spans="1:7" x14ac:dyDescent="0.35">
      <c r="A3736" s="1">
        <v>41872</v>
      </c>
      <c r="B3736">
        <v>517.9</v>
      </c>
      <c r="C3736">
        <v>516.79999999999995</v>
      </c>
      <c r="D3736">
        <v>537.20000000000005</v>
      </c>
      <c r="E3736">
        <v>511.4</v>
      </c>
      <c r="F3736" t="s">
        <v>3468</v>
      </c>
      <c r="G3736">
        <v>2.2000000000000001E-3</v>
      </c>
    </row>
    <row r="3737" spans="1:7" x14ac:dyDescent="0.35">
      <c r="A3737" s="1">
        <v>41871</v>
      </c>
      <c r="B3737">
        <v>516.79999999999995</v>
      </c>
      <c r="C3737">
        <v>485.1</v>
      </c>
      <c r="D3737">
        <v>521.79999999999995</v>
      </c>
      <c r="E3737">
        <v>468.5</v>
      </c>
      <c r="F3737" t="s">
        <v>3469</v>
      </c>
      <c r="G3737">
        <v>6.5299999999999997E-2</v>
      </c>
    </row>
    <row r="3738" spans="1:7" x14ac:dyDescent="0.35">
      <c r="A3738" s="1">
        <v>41870</v>
      </c>
      <c r="B3738">
        <v>485.1</v>
      </c>
      <c r="C3738">
        <v>462.2</v>
      </c>
      <c r="D3738">
        <v>487</v>
      </c>
      <c r="E3738">
        <v>455.8</v>
      </c>
      <c r="F3738" t="s">
        <v>3470</v>
      </c>
      <c r="G3738">
        <v>4.9599999999999998E-2</v>
      </c>
    </row>
    <row r="3739" spans="1:7" x14ac:dyDescent="0.35">
      <c r="A3739" s="1">
        <v>41869</v>
      </c>
      <c r="B3739">
        <v>462.2</v>
      </c>
      <c r="C3739">
        <v>485.5</v>
      </c>
      <c r="D3739">
        <v>493.3</v>
      </c>
      <c r="E3739">
        <v>450</v>
      </c>
      <c r="F3739" t="s">
        <v>3471</v>
      </c>
      <c r="G3739">
        <v>-4.8000000000000001E-2</v>
      </c>
    </row>
    <row r="3740" spans="1:7" x14ac:dyDescent="0.35">
      <c r="A3740" s="1">
        <v>41868</v>
      </c>
      <c r="B3740">
        <v>485.5</v>
      </c>
      <c r="C3740">
        <v>522</v>
      </c>
      <c r="D3740">
        <v>524.70000000000005</v>
      </c>
      <c r="E3740">
        <v>478.2</v>
      </c>
      <c r="F3740" t="s">
        <v>3472</v>
      </c>
      <c r="G3740">
        <v>-6.9900000000000004E-2</v>
      </c>
    </row>
    <row r="3741" spans="1:7" x14ac:dyDescent="0.35">
      <c r="A3741" s="1">
        <v>41867</v>
      </c>
      <c r="B3741">
        <v>522</v>
      </c>
      <c r="C3741">
        <v>496.5</v>
      </c>
      <c r="D3741">
        <v>524.29999999999995</v>
      </c>
      <c r="E3741">
        <v>483.2</v>
      </c>
      <c r="F3741" t="s">
        <v>3473</v>
      </c>
      <c r="G3741">
        <v>5.1499999999999997E-2</v>
      </c>
    </row>
    <row r="3742" spans="1:7" x14ac:dyDescent="0.35">
      <c r="A3742" s="1">
        <v>41866</v>
      </c>
      <c r="B3742">
        <v>496.5</v>
      </c>
      <c r="C3742">
        <v>504.8</v>
      </c>
      <c r="D3742">
        <v>515.20000000000005</v>
      </c>
      <c r="E3742">
        <v>483.2</v>
      </c>
      <c r="F3742" t="s">
        <v>3474</v>
      </c>
      <c r="G3742">
        <v>-1.6500000000000001E-2</v>
      </c>
    </row>
    <row r="3743" spans="1:7" x14ac:dyDescent="0.35">
      <c r="A3743" s="1">
        <v>41865</v>
      </c>
      <c r="B3743">
        <v>504.8</v>
      </c>
      <c r="C3743">
        <v>542.1</v>
      </c>
      <c r="D3743">
        <v>544.9</v>
      </c>
      <c r="E3743">
        <v>495.9</v>
      </c>
      <c r="F3743" t="s">
        <v>3475</v>
      </c>
      <c r="G3743">
        <v>-6.88E-2</v>
      </c>
    </row>
    <row r="3744" spans="1:7" x14ac:dyDescent="0.35">
      <c r="A3744" s="1">
        <v>41864</v>
      </c>
      <c r="B3744">
        <v>542.1</v>
      </c>
      <c r="C3744">
        <v>567.70000000000005</v>
      </c>
      <c r="D3744">
        <v>573.5</v>
      </c>
      <c r="E3744">
        <v>523.20000000000005</v>
      </c>
      <c r="F3744" t="s">
        <v>3476</v>
      </c>
      <c r="G3744">
        <v>-4.4999999999999998E-2</v>
      </c>
    </row>
    <row r="3745" spans="1:7" x14ac:dyDescent="0.35">
      <c r="A3745" s="1">
        <v>41863</v>
      </c>
      <c r="B3745">
        <v>567.70000000000005</v>
      </c>
      <c r="C3745">
        <v>575.9</v>
      </c>
      <c r="D3745">
        <v>578.29999999999995</v>
      </c>
      <c r="E3745">
        <v>562</v>
      </c>
      <c r="F3745" t="s">
        <v>3477</v>
      </c>
      <c r="G3745">
        <v>-1.43E-2</v>
      </c>
    </row>
    <row r="3746" spans="1:7" x14ac:dyDescent="0.35">
      <c r="A3746" s="1">
        <v>41862</v>
      </c>
      <c r="B3746">
        <v>575.9</v>
      </c>
      <c r="C3746">
        <v>592.1</v>
      </c>
      <c r="D3746">
        <v>593.6</v>
      </c>
      <c r="E3746">
        <v>571.70000000000005</v>
      </c>
      <c r="F3746" t="s">
        <v>3478</v>
      </c>
      <c r="G3746">
        <v>-2.7300000000000001E-2</v>
      </c>
    </row>
    <row r="3747" spans="1:7" x14ac:dyDescent="0.35">
      <c r="A3747" s="1">
        <v>41861</v>
      </c>
      <c r="B3747">
        <v>592.1</v>
      </c>
      <c r="C3747">
        <v>589.5</v>
      </c>
      <c r="D3747">
        <v>596.6</v>
      </c>
      <c r="E3747">
        <v>588.1</v>
      </c>
      <c r="F3747" t="s">
        <v>3479</v>
      </c>
      <c r="G3747">
        <v>4.3E-3</v>
      </c>
    </row>
    <row r="3748" spans="1:7" x14ac:dyDescent="0.35">
      <c r="A3748" s="1">
        <v>41860</v>
      </c>
      <c r="B3748">
        <v>589.5</v>
      </c>
      <c r="C3748">
        <v>595.79999999999995</v>
      </c>
      <c r="D3748">
        <v>595.6</v>
      </c>
      <c r="E3748">
        <v>587.4</v>
      </c>
      <c r="F3748" t="s">
        <v>3480</v>
      </c>
      <c r="G3748">
        <v>-1.06E-2</v>
      </c>
    </row>
    <row r="3749" spans="1:7" x14ac:dyDescent="0.35">
      <c r="A3749" s="1">
        <v>41859</v>
      </c>
      <c r="B3749">
        <v>595.79999999999995</v>
      </c>
      <c r="C3749">
        <v>592.79999999999995</v>
      </c>
      <c r="D3749">
        <v>608.20000000000005</v>
      </c>
      <c r="E3749">
        <v>592.1</v>
      </c>
      <c r="F3749" t="s">
        <v>3481</v>
      </c>
      <c r="G3749">
        <v>5.1000000000000004E-3</v>
      </c>
    </row>
    <row r="3750" spans="1:7" x14ac:dyDescent="0.35">
      <c r="A3750" s="1">
        <v>41858</v>
      </c>
      <c r="B3750">
        <v>592.79999999999995</v>
      </c>
      <c r="C3750">
        <v>589.79999999999995</v>
      </c>
      <c r="D3750">
        <v>595.1</v>
      </c>
      <c r="E3750">
        <v>587.9</v>
      </c>
      <c r="F3750" t="s">
        <v>3482</v>
      </c>
      <c r="G3750">
        <v>5.1000000000000004E-3</v>
      </c>
    </row>
    <row r="3751" spans="1:7" x14ac:dyDescent="0.35">
      <c r="A3751" s="1">
        <v>41857</v>
      </c>
      <c r="B3751">
        <v>589.79999999999995</v>
      </c>
      <c r="C3751">
        <v>588.79999999999995</v>
      </c>
      <c r="D3751">
        <v>593.79999999999995</v>
      </c>
      <c r="E3751">
        <v>587.20000000000005</v>
      </c>
      <c r="F3751" t="s">
        <v>3483</v>
      </c>
      <c r="G3751">
        <v>1.6999999999999999E-3</v>
      </c>
    </row>
    <row r="3752" spans="1:7" x14ac:dyDescent="0.35">
      <c r="A3752" s="1">
        <v>41856</v>
      </c>
      <c r="B3752">
        <v>588.79999999999995</v>
      </c>
      <c r="C3752">
        <v>592.79999999999995</v>
      </c>
      <c r="D3752">
        <v>594.29999999999995</v>
      </c>
      <c r="E3752">
        <v>585.4</v>
      </c>
      <c r="F3752" t="s">
        <v>3484</v>
      </c>
      <c r="G3752">
        <v>-6.7999999999999996E-3</v>
      </c>
    </row>
    <row r="3753" spans="1:7" x14ac:dyDescent="0.35">
      <c r="A3753" s="1">
        <v>41855</v>
      </c>
      <c r="B3753">
        <v>592.79999999999995</v>
      </c>
      <c r="C3753">
        <v>588.9</v>
      </c>
      <c r="D3753">
        <v>595.1</v>
      </c>
      <c r="E3753">
        <v>586.5</v>
      </c>
      <c r="F3753" t="s">
        <v>3485</v>
      </c>
      <c r="G3753">
        <v>6.4999999999999997E-3</v>
      </c>
    </row>
    <row r="3754" spans="1:7" x14ac:dyDescent="0.35">
      <c r="A3754" s="1">
        <v>41854</v>
      </c>
      <c r="B3754">
        <v>588.9</v>
      </c>
      <c r="C3754">
        <v>591.70000000000005</v>
      </c>
      <c r="D3754">
        <v>592.1</v>
      </c>
      <c r="E3754">
        <v>580.6</v>
      </c>
      <c r="F3754" t="s">
        <v>3486</v>
      </c>
      <c r="G3754">
        <v>-4.7000000000000002E-3</v>
      </c>
    </row>
    <row r="3755" spans="1:7" x14ac:dyDescent="0.35">
      <c r="A3755" s="1">
        <v>41853</v>
      </c>
      <c r="B3755">
        <v>591.70000000000005</v>
      </c>
      <c r="C3755">
        <v>598.79999999999995</v>
      </c>
      <c r="D3755">
        <v>598.9</v>
      </c>
      <c r="E3755">
        <v>587.4</v>
      </c>
      <c r="F3755" t="s">
        <v>3487</v>
      </c>
      <c r="G3755">
        <v>-1.18E-2</v>
      </c>
    </row>
    <row r="3756" spans="1:7" x14ac:dyDescent="0.35">
      <c r="A3756" s="1">
        <v>41852</v>
      </c>
      <c r="B3756">
        <v>598.79999999999995</v>
      </c>
      <c r="C3756">
        <v>589.5</v>
      </c>
      <c r="D3756">
        <v>604</v>
      </c>
      <c r="E3756">
        <v>586.4</v>
      </c>
      <c r="F3756" t="s">
        <v>3442</v>
      </c>
      <c r="G3756">
        <v>1.5699999999999999E-2</v>
      </c>
    </row>
    <row r="3757" spans="1:7" x14ac:dyDescent="0.35">
      <c r="A3757" s="1">
        <v>41851</v>
      </c>
      <c r="B3757">
        <v>589.5</v>
      </c>
      <c r="C3757">
        <v>564.6</v>
      </c>
      <c r="D3757">
        <v>593.70000000000005</v>
      </c>
      <c r="E3757">
        <v>564</v>
      </c>
      <c r="F3757" t="s">
        <v>3488</v>
      </c>
      <c r="G3757">
        <v>4.41E-2</v>
      </c>
    </row>
    <row r="3758" spans="1:7" x14ac:dyDescent="0.35">
      <c r="A3758" s="1">
        <v>41850</v>
      </c>
      <c r="B3758">
        <v>564.6</v>
      </c>
      <c r="C3758">
        <v>585.79999999999995</v>
      </c>
      <c r="D3758">
        <v>586.1</v>
      </c>
      <c r="E3758">
        <v>564.20000000000005</v>
      </c>
      <c r="F3758" t="s">
        <v>3489</v>
      </c>
      <c r="G3758">
        <v>-3.61E-2</v>
      </c>
    </row>
    <row r="3759" spans="1:7" x14ac:dyDescent="0.35">
      <c r="A3759" s="1">
        <v>41849</v>
      </c>
      <c r="B3759">
        <v>585.79999999999995</v>
      </c>
      <c r="C3759">
        <v>587.9</v>
      </c>
      <c r="D3759">
        <v>591.29999999999995</v>
      </c>
      <c r="E3759">
        <v>579.5</v>
      </c>
      <c r="F3759" t="s">
        <v>3490</v>
      </c>
      <c r="G3759">
        <v>-3.7000000000000002E-3</v>
      </c>
    </row>
    <row r="3760" spans="1:7" x14ac:dyDescent="0.35">
      <c r="A3760" s="1">
        <v>41848</v>
      </c>
      <c r="B3760">
        <v>587.9</v>
      </c>
      <c r="C3760">
        <v>595</v>
      </c>
      <c r="D3760">
        <v>597.5</v>
      </c>
      <c r="E3760">
        <v>578.1</v>
      </c>
      <c r="F3760" t="s">
        <v>3491</v>
      </c>
      <c r="G3760">
        <v>-1.1900000000000001E-2</v>
      </c>
    </row>
    <row r="3761" spans="1:7" x14ac:dyDescent="0.35">
      <c r="A3761" s="1">
        <v>41847</v>
      </c>
      <c r="B3761">
        <v>595</v>
      </c>
      <c r="C3761">
        <v>596</v>
      </c>
      <c r="D3761">
        <v>601.5</v>
      </c>
      <c r="E3761">
        <v>593.70000000000005</v>
      </c>
      <c r="F3761" t="s">
        <v>3463</v>
      </c>
      <c r="G3761">
        <v>-1.6000000000000001E-3</v>
      </c>
    </row>
    <row r="3762" spans="1:7" x14ac:dyDescent="0.35">
      <c r="A3762" s="1">
        <v>41846</v>
      </c>
      <c r="B3762">
        <v>596</v>
      </c>
      <c r="C3762">
        <v>600.5</v>
      </c>
      <c r="D3762">
        <v>603</v>
      </c>
      <c r="E3762">
        <v>593.29999999999995</v>
      </c>
      <c r="F3762" t="s">
        <v>3492</v>
      </c>
      <c r="G3762">
        <v>-7.4999999999999997E-3</v>
      </c>
    </row>
    <row r="3763" spans="1:7" x14ac:dyDescent="0.35">
      <c r="A3763" s="1">
        <v>41845</v>
      </c>
      <c r="B3763">
        <v>600.5</v>
      </c>
      <c r="C3763">
        <v>601.9</v>
      </c>
      <c r="D3763">
        <v>609.1</v>
      </c>
      <c r="E3763">
        <v>597.4</v>
      </c>
      <c r="F3763" t="s">
        <v>3493</v>
      </c>
      <c r="G3763">
        <v>-2.3E-3</v>
      </c>
    </row>
    <row r="3764" spans="1:7" x14ac:dyDescent="0.35">
      <c r="A3764" s="1">
        <v>41844</v>
      </c>
      <c r="B3764">
        <v>601.9</v>
      </c>
      <c r="C3764">
        <v>621.70000000000005</v>
      </c>
      <c r="D3764">
        <v>622</v>
      </c>
      <c r="E3764">
        <v>599.4</v>
      </c>
      <c r="F3764" t="s">
        <v>3494</v>
      </c>
      <c r="G3764">
        <v>-3.1899999999999998E-2</v>
      </c>
    </row>
    <row r="3765" spans="1:7" x14ac:dyDescent="0.35">
      <c r="A3765" s="1">
        <v>41843</v>
      </c>
      <c r="B3765">
        <v>621.70000000000005</v>
      </c>
      <c r="C3765">
        <v>622.5</v>
      </c>
      <c r="D3765">
        <v>625</v>
      </c>
      <c r="E3765">
        <v>621</v>
      </c>
      <c r="F3765" t="s">
        <v>3495</v>
      </c>
      <c r="G3765">
        <v>-1.2999999999999999E-3</v>
      </c>
    </row>
    <row r="3766" spans="1:7" x14ac:dyDescent="0.35">
      <c r="A3766" s="1">
        <v>41842</v>
      </c>
      <c r="B3766">
        <v>622.5</v>
      </c>
      <c r="C3766">
        <v>625.1</v>
      </c>
      <c r="D3766">
        <v>628.79999999999995</v>
      </c>
      <c r="E3766">
        <v>620</v>
      </c>
      <c r="F3766" t="s">
        <v>3496</v>
      </c>
      <c r="G3766">
        <v>-4.1999999999999997E-3</v>
      </c>
    </row>
    <row r="3767" spans="1:7" x14ac:dyDescent="0.35">
      <c r="A3767" s="1">
        <v>41841</v>
      </c>
      <c r="B3767">
        <v>625.1</v>
      </c>
      <c r="C3767">
        <v>621</v>
      </c>
      <c r="D3767">
        <v>625.9</v>
      </c>
      <c r="E3767">
        <v>615</v>
      </c>
      <c r="F3767" t="s">
        <v>3465</v>
      </c>
      <c r="G3767">
        <v>6.7000000000000002E-3</v>
      </c>
    </row>
    <row r="3768" spans="1:7" x14ac:dyDescent="0.35">
      <c r="A3768" s="1">
        <v>41840</v>
      </c>
      <c r="B3768">
        <v>621</v>
      </c>
      <c r="C3768">
        <v>627</v>
      </c>
      <c r="D3768">
        <v>627.9</v>
      </c>
      <c r="E3768">
        <v>620</v>
      </c>
      <c r="F3768" t="s">
        <v>3497</v>
      </c>
      <c r="G3768">
        <v>-9.7000000000000003E-3</v>
      </c>
    </row>
    <row r="3769" spans="1:7" x14ac:dyDescent="0.35">
      <c r="A3769" s="1">
        <v>41839</v>
      </c>
      <c r="B3769">
        <v>627</v>
      </c>
      <c r="C3769">
        <v>627.5</v>
      </c>
      <c r="D3769">
        <v>634.1</v>
      </c>
      <c r="E3769">
        <v>625.1</v>
      </c>
      <c r="F3769" t="s">
        <v>3498</v>
      </c>
      <c r="G3769">
        <v>-6.9999999999999999E-4</v>
      </c>
    </row>
    <row r="3770" spans="1:7" x14ac:dyDescent="0.35">
      <c r="A3770" s="1">
        <v>41838</v>
      </c>
      <c r="B3770">
        <v>627.5</v>
      </c>
      <c r="C3770">
        <v>626.6</v>
      </c>
      <c r="D3770">
        <v>630.20000000000005</v>
      </c>
      <c r="E3770">
        <v>617.9</v>
      </c>
      <c r="F3770" t="s">
        <v>3499</v>
      </c>
      <c r="G3770">
        <v>1.4E-3</v>
      </c>
    </row>
    <row r="3771" spans="1:7" x14ac:dyDescent="0.35">
      <c r="A3771" s="1">
        <v>41837</v>
      </c>
      <c r="B3771">
        <v>626.6</v>
      </c>
      <c r="C3771">
        <v>614.79999999999995</v>
      </c>
      <c r="D3771">
        <v>632.5</v>
      </c>
      <c r="E3771">
        <v>610</v>
      </c>
      <c r="F3771" t="s">
        <v>3500</v>
      </c>
      <c r="G3771">
        <v>1.9199999999999998E-2</v>
      </c>
    </row>
    <row r="3772" spans="1:7" x14ac:dyDescent="0.35">
      <c r="A3772" s="1">
        <v>41836</v>
      </c>
      <c r="B3772">
        <v>614.79999999999995</v>
      </c>
      <c r="C3772">
        <v>619.6</v>
      </c>
      <c r="D3772">
        <v>622.4</v>
      </c>
      <c r="E3772">
        <v>614.20000000000005</v>
      </c>
      <c r="F3772" t="s">
        <v>3501</v>
      </c>
      <c r="G3772">
        <v>-7.7000000000000002E-3</v>
      </c>
    </row>
    <row r="3773" spans="1:7" x14ac:dyDescent="0.35">
      <c r="A3773" s="1">
        <v>41835</v>
      </c>
      <c r="B3773">
        <v>619.6</v>
      </c>
      <c r="C3773">
        <v>618.29999999999995</v>
      </c>
      <c r="D3773">
        <v>624.4</v>
      </c>
      <c r="E3773">
        <v>617.29999999999995</v>
      </c>
      <c r="F3773" t="s">
        <v>3502</v>
      </c>
      <c r="G3773">
        <v>2.0999999999999999E-3</v>
      </c>
    </row>
    <row r="3774" spans="1:7" x14ac:dyDescent="0.35">
      <c r="A3774" s="1">
        <v>41834</v>
      </c>
      <c r="B3774">
        <v>618.29999999999995</v>
      </c>
      <c r="C3774">
        <v>628</v>
      </c>
      <c r="D3774">
        <v>629</v>
      </c>
      <c r="E3774">
        <v>616.1</v>
      </c>
      <c r="F3774" t="s">
        <v>3503</v>
      </c>
      <c r="G3774">
        <v>-1.55E-2</v>
      </c>
    </row>
    <row r="3775" spans="1:7" x14ac:dyDescent="0.35">
      <c r="A3775" s="1">
        <v>41833</v>
      </c>
      <c r="B3775">
        <v>628</v>
      </c>
      <c r="C3775">
        <v>635.9</v>
      </c>
      <c r="D3775">
        <v>638.6</v>
      </c>
      <c r="E3775">
        <v>627.5</v>
      </c>
      <c r="F3775" t="s">
        <v>3504</v>
      </c>
      <c r="G3775">
        <v>-1.24E-2</v>
      </c>
    </row>
    <row r="3776" spans="1:7" x14ac:dyDescent="0.35">
      <c r="A3776" s="1">
        <v>41832</v>
      </c>
      <c r="B3776">
        <v>635.9</v>
      </c>
      <c r="C3776">
        <v>632.9</v>
      </c>
      <c r="D3776">
        <v>638.6</v>
      </c>
      <c r="E3776">
        <v>625.9</v>
      </c>
      <c r="F3776" t="s">
        <v>3505</v>
      </c>
      <c r="G3776">
        <v>4.7000000000000002E-3</v>
      </c>
    </row>
    <row r="3777" spans="1:7" x14ac:dyDescent="0.35">
      <c r="A3777" s="1">
        <v>41831</v>
      </c>
      <c r="B3777">
        <v>632.9</v>
      </c>
      <c r="C3777">
        <v>618.4</v>
      </c>
      <c r="D3777">
        <v>633.6</v>
      </c>
      <c r="E3777">
        <v>616.1</v>
      </c>
      <c r="F3777" t="s">
        <v>3506</v>
      </c>
      <c r="G3777">
        <v>2.35E-2</v>
      </c>
    </row>
    <row r="3778" spans="1:7" x14ac:dyDescent="0.35">
      <c r="A3778" s="1">
        <v>41830</v>
      </c>
      <c r="B3778">
        <v>618.4</v>
      </c>
      <c r="C3778">
        <v>623</v>
      </c>
      <c r="D3778">
        <v>625</v>
      </c>
      <c r="E3778">
        <v>611.70000000000005</v>
      </c>
      <c r="F3778" t="s">
        <v>3507</v>
      </c>
      <c r="G3778">
        <v>-7.4000000000000003E-3</v>
      </c>
    </row>
    <row r="3779" spans="1:7" x14ac:dyDescent="0.35">
      <c r="A3779" s="1">
        <v>41829</v>
      </c>
      <c r="B3779">
        <v>623</v>
      </c>
      <c r="C3779">
        <v>615.29999999999995</v>
      </c>
      <c r="D3779">
        <v>623.79999999999995</v>
      </c>
      <c r="E3779">
        <v>610.5</v>
      </c>
      <c r="F3779" t="s">
        <v>3508</v>
      </c>
      <c r="G3779">
        <v>1.2500000000000001E-2</v>
      </c>
    </row>
    <row r="3780" spans="1:7" x14ac:dyDescent="0.35">
      <c r="A3780" s="1">
        <v>41828</v>
      </c>
      <c r="B3780">
        <v>615.29999999999995</v>
      </c>
      <c r="C3780">
        <v>613.6</v>
      </c>
      <c r="D3780">
        <v>619.70000000000005</v>
      </c>
      <c r="E3780">
        <v>609.29999999999995</v>
      </c>
      <c r="F3780" t="s">
        <v>3509</v>
      </c>
      <c r="G3780">
        <v>2.8E-3</v>
      </c>
    </row>
    <row r="3781" spans="1:7" x14ac:dyDescent="0.35">
      <c r="A3781" s="1">
        <v>41827</v>
      </c>
      <c r="B3781">
        <v>613.6</v>
      </c>
      <c r="C3781">
        <v>626.70000000000005</v>
      </c>
      <c r="D3781">
        <v>627.9</v>
      </c>
      <c r="E3781">
        <v>607.29999999999995</v>
      </c>
      <c r="F3781" t="s">
        <v>3465</v>
      </c>
      <c r="G3781">
        <v>-2.0799999999999999E-2</v>
      </c>
    </row>
    <row r="3782" spans="1:7" x14ac:dyDescent="0.35">
      <c r="A3782" s="1">
        <v>41826</v>
      </c>
      <c r="B3782">
        <v>626.70000000000005</v>
      </c>
      <c r="C3782">
        <v>623</v>
      </c>
      <c r="D3782">
        <v>629.4</v>
      </c>
      <c r="E3782">
        <v>622.70000000000005</v>
      </c>
      <c r="F3782" t="s">
        <v>3510</v>
      </c>
      <c r="G3782">
        <v>5.8999999999999999E-3</v>
      </c>
    </row>
    <row r="3783" spans="1:7" x14ac:dyDescent="0.35">
      <c r="A3783" s="1">
        <v>41825</v>
      </c>
      <c r="B3783">
        <v>623</v>
      </c>
      <c r="C3783">
        <v>624</v>
      </c>
      <c r="D3783">
        <v>627.79999999999995</v>
      </c>
      <c r="E3783">
        <v>619.70000000000005</v>
      </c>
      <c r="F3783" t="s">
        <v>3511</v>
      </c>
      <c r="G3783">
        <v>-1.6000000000000001E-3</v>
      </c>
    </row>
    <row r="3784" spans="1:7" x14ac:dyDescent="0.35">
      <c r="A3784" s="1">
        <v>41824</v>
      </c>
      <c r="B3784">
        <v>624</v>
      </c>
      <c r="C3784">
        <v>638</v>
      </c>
      <c r="D3784">
        <v>642.20000000000005</v>
      </c>
      <c r="E3784">
        <v>623</v>
      </c>
      <c r="F3784" t="s">
        <v>3512</v>
      </c>
      <c r="G3784">
        <v>-2.2100000000000002E-2</v>
      </c>
    </row>
    <row r="3785" spans="1:7" x14ac:dyDescent="0.35">
      <c r="A3785" s="1">
        <v>41823</v>
      </c>
      <c r="B3785">
        <v>638</v>
      </c>
      <c r="C3785">
        <v>645.70000000000005</v>
      </c>
      <c r="D3785">
        <v>646.4</v>
      </c>
      <c r="E3785">
        <v>633.6</v>
      </c>
      <c r="F3785" t="s">
        <v>3513</v>
      </c>
      <c r="G3785">
        <v>-1.1900000000000001E-2</v>
      </c>
    </row>
    <row r="3786" spans="1:7" x14ac:dyDescent="0.35">
      <c r="A3786" s="1">
        <v>41822</v>
      </c>
      <c r="B3786">
        <v>645.70000000000005</v>
      </c>
      <c r="C3786">
        <v>643.20000000000005</v>
      </c>
      <c r="D3786">
        <v>652.1</v>
      </c>
      <c r="E3786">
        <v>604.6</v>
      </c>
      <c r="F3786" t="s">
        <v>3514</v>
      </c>
      <c r="G3786">
        <v>3.8999999999999998E-3</v>
      </c>
    </row>
    <row r="3787" spans="1:7" x14ac:dyDescent="0.35">
      <c r="A3787" s="1">
        <v>41821</v>
      </c>
      <c r="B3787">
        <v>643.20000000000005</v>
      </c>
      <c r="C3787">
        <v>635.1</v>
      </c>
      <c r="D3787">
        <v>652.5</v>
      </c>
      <c r="E3787">
        <v>634.1</v>
      </c>
      <c r="F3787" t="s">
        <v>3515</v>
      </c>
      <c r="G3787">
        <v>1.2699999999999999E-2</v>
      </c>
    </row>
    <row r="3788" spans="1:7" x14ac:dyDescent="0.35">
      <c r="A3788" s="1">
        <v>41820</v>
      </c>
      <c r="B3788">
        <v>635.1</v>
      </c>
      <c r="C3788">
        <v>601.1</v>
      </c>
      <c r="D3788">
        <v>637.29999999999995</v>
      </c>
      <c r="E3788">
        <v>596.5</v>
      </c>
      <c r="F3788" t="s">
        <v>3516</v>
      </c>
      <c r="G3788">
        <v>5.67E-2</v>
      </c>
    </row>
    <row r="3789" spans="1:7" x14ac:dyDescent="0.35">
      <c r="A3789" s="1">
        <v>41819</v>
      </c>
      <c r="B3789">
        <v>601.1</v>
      </c>
      <c r="C3789">
        <v>597.6</v>
      </c>
      <c r="D3789">
        <v>604.29999999999995</v>
      </c>
      <c r="E3789">
        <v>593.20000000000005</v>
      </c>
      <c r="F3789" t="s">
        <v>3517</v>
      </c>
      <c r="G3789">
        <v>5.8999999999999999E-3</v>
      </c>
    </row>
    <row r="3790" spans="1:7" x14ac:dyDescent="0.35">
      <c r="A3790" s="1">
        <v>41818</v>
      </c>
      <c r="B3790">
        <v>597.6</v>
      </c>
      <c r="C3790">
        <v>602.20000000000005</v>
      </c>
      <c r="D3790">
        <v>608.79999999999995</v>
      </c>
      <c r="E3790">
        <v>594</v>
      </c>
      <c r="F3790" t="s">
        <v>3518</v>
      </c>
      <c r="G3790">
        <v>-7.7999999999999996E-3</v>
      </c>
    </row>
    <row r="3791" spans="1:7" x14ac:dyDescent="0.35">
      <c r="A3791" s="1">
        <v>41817</v>
      </c>
      <c r="B3791">
        <v>602.20000000000005</v>
      </c>
      <c r="C3791">
        <v>582.70000000000005</v>
      </c>
      <c r="D3791">
        <v>603.9</v>
      </c>
      <c r="E3791">
        <v>580.1</v>
      </c>
      <c r="F3791" t="s">
        <v>3519</v>
      </c>
      <c r="G3791">
        <v>3.3500000000000002E-2</v>
      </c>
    </row>
    <row r="3792" spans="1:7" x14ac:dyDescent="0.35">
      <c r="A3792" s="1">
        <v>41816</v>
      </c>
      <c r="B3792">
        <v>582.70000000000005</v>
      </c>
      <c r="C3792">
        <v>568.5</v>
      </c>
      <c r="D3792">
        <v>582.70000000000005</v>
      </c>
      <c r="E3792">
        <v>565.79999999999995</v>
      </c>
      <c r="F3792" t="s">
        <v>3520</v>
      </c>
      <c r="G3792">
        <v>2.5100000000000001E-2</v>
      </c>
    </row>
    <row r="3793" spans="1:7" x14ac:dyDescent="0.35">
      <c r="A3793" s="1">
        <v>41815</v>
      </c>
      <c r="B3793">
        <v>568.5</v>
      </c>
      <c r="C3793">
        <v>588.79999999999995</v>
      </c>
      <c r="D3793">
        <v>589.6</v>
      </c>
      <c r="E3793">
        <v>566.9</v>
      </c>
      <c r="F3793" t="s">
        <v>3521</v>
      </c>
      <c r="G3793">
        <v>-3.4500000000000003E-2</v>
      </c>
    </row>
    <row r="3794" spans="1:7" x14ac:dyDescent="0.35">
      <c r="A3794" s="1">
        <v>41814</v>
      </c>
      <c r="B3794">
        <v>588.79999999999995</v>
      </c>
      <c r="C3794">
        <v>591.20000000000005</v>
      </c>
      <c r="D3794">
        <v>595.70000000000005</v>
      </c>
      <c r="E3794">
        <v>585.4</v>
      </c>
      <c r="F3794" t="s">
        <v>3522</v>
      </c>
      <c r="G3794">
        <v>-4.1000000000000003E-3</v>
      </c>
    </row>
    <row r="3795" spans="1:7" x14ac:dyDescent="0.35">
      <c r="A3795" s="1">
        <v>41813</v>
      </c>
      <c r="B3795">
        <v>591.20000000000005</v>
      </c>
      <c r="C3795">
        <v>603.6</v>
      </c>
      <c r="D3795">
        <v>604.70000000000005</v>
      </c>
      <c r="E3795">
        <v>582.9</v>
      </c>
      <c r="F3795" t="s">
        <v>3523</v>
      </c>
      <c r="G3795">
        <v>-2.06E-2</v>
      </c>
    </row>
    <row r="3796" spans="1:7" x14ac:dyDescent="0.35">
      <c r="A3796" s="1">
        <v>41812</v>
      </c>
      <c r="B3796">
        <v>603.6</v>
      </c>
      <c r="C3796">
        <v>597</v>
      </c>
      <c r="D3796">
        <v>610.1</v>
      </c>
      <c r="E3796">
        <v>592</v>
      </c>
      <c r="F3796" t="s">
        <v>3524</v>
      </c>
      <c r="G3796">
        <v>1.0999999999999999E-2</v>
      </c>
    </row>
    <row r="3797" spans="1:7" x14ac:dyDescent="0.35">
      <c r="A3797" s="1">
        <v>41811</v>
      </c>
      <c r="B3797">
        <v>597</v>
      </c>
      <c r="C3797">
        <v>590.79999999999995</v>
      </c>
      <c r="D3797">
        <v>599.20000000000005</v>
      </c>
      <c r="E3797">
        <v>584.79999999999995</v>
      </c>
      <c r="F3797" t="s">
        <v>3525</v>
      </c>
      <c r="G3797">
        <v>1.06E-2</v>
      </c>
    </row>
    <row r="3798" spans="1:7" x14ac:dyDescent="0.35">
      <c r="A3798" s="1">
        <v>41810</v>
      </c>
      <c r="B3798">
        <v>590.79999999999995</v>
      </c>
      <c r="C3798">
        <v>600.20000000000005</v>
      </c>
      <c r="D3798">
        <v>602</v>
      </c>
      <c r="E3798">
        <v>587.1</v>
      </c>
      <c r="F3798" t="s">
        <v>3526</v>
      </c>
      <c r="G3798">
        <v>-1.5699999999999999E-2</v>
      </c>
    </row>
    <row r="3799" spans="1:7" x14ac:dyDescent="0.35">
      <c r="A3799" s="1">
        <v>41809</v>
      </c>
      <c r="B3799">
        <v>600.20000000000005</v>
      </c>
      <c r="C3799">
        <v>606.20000000000005</v>
      </c>
      <c r="D3799">
        <v>612.6</v>
      </c>
      <c r="E3799">
        <v>598.70000000000005</v>
      </c>
      <c r="F3799" t="s">
        <v>3527</v>
      </c>
      <c r="G3799">
        <v>-0.01</v>
      </c>
    </row>
    <row r="3800" spans="1:7" x14ac:dyDescent="0.35">
      <c r="A3800" s="1">
        <v>41808</v>
      </c>
      <c r="B3800">
        <v>606.20000000000005</v>
      </c>
      <c r="C3800">
        <v>605.1</v>
      </c>
      <c r="D3800">
        <v>614.4</v>
      </c>
      <c r="E3800">
        <v>603.6</v>
      </c>
      <c r="F3800" t="s">
        <v>3528</v>
      </c>
      <c r="G3800">
        <v>1.9E-3</v>
      </c>
    </row>
    <row r="3801" spans="1:7" x14ac:dyDescent="0.35">
      <c r="A3801" s="1">
        <v>41807</v>
      </c>
      <c r="B3801">
        <v>605.1</v>
      </c>
      <c r="C3801">
        <v>599.1</v>
      </c>
      <c r="D3801">
        <v>608.4</v>
      </c>
      <c r="E3801">
        <v>594.9</v>
      </c>
      <c r="F3801" t="s">
        <v>3501</v>
      </c>
      <c r="G3801">
        <v>0.01</v>
      </c>
    </row>
    <row r="3802" spans="1:7" x14ac:dyDescent="0.35">
      <c r="A3802" s="1">
        <v>41806</v>
      </c>
      <c r="B3802">
        <v>599.1</v>
      </c>
      <c r="C3802">
        <v>582.29999999999995</v>
      </c>
      <c r="D3802">
        <v>606.1</v>
      </c>
      <c r="E3802">
        <v>580.5</v>
      </c>
      <c r="F3802" t="s">
        <v>3529</v>
      </c>
      <c r="G3802">
        <v>2.8799999999999999E-2</v>
      </c>
    </row>
    <row r="3803" spans="1:7" x14ac:dyDescent="0.35">
      <c r="A3803" s="1">
        <v>41805</v>
      </c>
      <c r="B3803">
        <v>582.29999999999995</v>
      </c>
      <c r="C3803">
        <v>583.4</v>
      </c>
      <c r="D3803">
        <v>587.79999999999995</v>
      </c>
      <c r="E3803">
        <v>560.79999999999995</v>
      </c>
      <c r="F3803" t="s">
        <v>3530</v>
      </c>
      <c r="G3803">
        <v>-1.9E-3</v>
      </c>
    </row>
    <row r="3804" spans="1:7" x14ac:dyDescent="0.35">
      <c r="A3804" s="1">
        <v>41804</v>
      </c>
      <c r="B3804">
        <v>583.4</v>
      </c>
      <c r="C3804">
        <v>610.29999999999995</v>
      </c>
      <c r="D3804">
        <v>613.79999999999995</v>
      </c>
      <c r="E3804">
        <v>563.70000000000005</v>
      </c>
      <c r="F3804" t="s">
        <v>3531</v>
      </c>
      <c r="G3804">
        <v>-4.41E-2</v>
      </c>
    </row>
    <row r="3805" spans="1:7" x14ac:dyDescent="0.35">
      <c r="A3805" s="1">
        <v>41803</v>
      </c>
      <c r="B3805">
        <v>610.29999999999995</v>
      </c>
      <c r="C3805">
        <v>597.1</v>
      </c>
      <c r="D3805">
        <v>619.1</v>
      </c>
      <c r="E3805">
        <v>594.9</v>
      </c>
      <c r="F3805" t="s">
        <v>3532</v>
      </c>
      <c r="G3805">
        <v>2.2100000000000002E-2</v>
      </c>
    </row>
    <row r="3806" spans="1:7" x14ac:dyDescent="0.35">
      <c r="A3806" s="1">
        <v>41802</v>
      </c>
      <c r="B3806">
        <v>597.1</v>
      </c>
      <c r="C3806">
        <v>643</v>
      </c>
      <c r="D3806">
        <v>643.79999999999995</v>
      </c>
      <c r="E3806">
        <v>591.1</v>
      </c>
      <c r="F3806" t="s">
        <v>3533</v>
      </c>
      <c r="G3806">
        <v>-7.1300000000000002E-2</v>
      </c>
    </row>
    <row r="3807" spans="1:7" x14ac:dyDescent="0.35">
      <c r="A3807" s="1">
        <v>41801</v>
      </c>
      <c r="B3807">
        <v>643</v>
      </c>
      <c r="C3807">
        <v>655.6</v>
      </c>
      <c r="D3807">
        <v>663</v>
      </c>
      <c r="E3807">
        <v>642.29999999999995</v>
      </c>
      <c r="F3807" t="s">
        <v>3534</v>
      </c>
      <c r="G3807">
        <v>-1.9300000000000001E-2</v>
      </c>
    </row>
    <row r="3808" spans="1:7" x14ac:dyDescent="0.35">
      <c r="A3808" s="1">
        <v>41800</v>
      </c>
      <c r="B3808">
        <v>655.6</v>
      </c>
      <c r="C3808">
        <v>644.29999999999995</v>
      </c>
      <c r="D3808">
        <v>661.4</v>
      </c>
      <c r="E3808">
        <v>641.70000000000005</v>
      </c>
      <c r="F3808" t="s">
        <v>3453</v>
      </c>
      <c r="G3808">
        <v>1.7500000000000002E-2</v>
      </c>
    </row>
    <row r="3809" spans="1:7" x14ac:dyDescent="0.35">
      <c r="A3809" s="1">
        <v>41799</v>
      </c>
      <c r="B3809">
        <v>644.29999999999995</v>
      </c>
      <c r="C3809">
        <v>651</v>
      </c>
      <c r="D3809">
        <v>652.1</v>
      </c>
      <c r="E3809">
        <v>639.1</v>
      </c>
      <c r="F3809" t="s">
        <v>3535</v>
      </c>
      <c r="G3809">
        <v>-1.03E-2</v>
      </c>
    </row>
    <row r="3810" spans="1:7" x14ac:dyDescent="0.35">
      <c r="A3810" s="1">
        <v>41798</v>
      </c>
      <c r="B3810">
        <v>651</v>
      </c>
      <c r="C3810">
        <v>651.70000000000005</v>
      </c>
      <c r="D3810">
        <v>658.9</v>
      </c>
      <c r="E3810">
        <v>648.70000000000005</v>
      </c>
      <c r="F3810" t="s">
        <v>3528</v>
      </c>
      <c r="G3810">
        <v>-1E-3</v>
      </c>
    </row>
    <row r="3811" spans="1:7" x14ac:dyDescent="0.35">
      <c r="A3811" s="1">
        <v>41797</v>
      </c>
      <c r="B3811">
        <v>651.70000000000005</v>
      </c>
      <c r="C3811">
        <v>650.4</v>
      </c>
      <c r="D3811">
        <v>659.8</v>
      </c>
      <c r="E3811">
        <v>641</v>
      </c>
      <c r="F3811" t="s">
        <v>3536</v>
      </c>
      <c r="G3811">
        <v>1.9E-3</v>
      </c>
    </row>
    <row r="3812" spans="1:7" x14ac:dyDescent="0.35">
      <c r="A3812" s="1">
        <v>41796</v>
      </c>
      <c r="B3812">
        <v>650.4</v>
      </c>
      <c r="C3812">
        <v>660.2</v>
      </c>
      <c r="D3812">
        <v>663.8</v>
      </c>
      <c r="E3812">
        <v>647.1</v>
      </c>
      <c r="F3812" t="s">
        <v>3455</v>
      </c>
      <c r="G3812">
        <v>-1.4800000000000001E-2</v>
      </c>
    </row>
    <row r="3813" spans="1:7" x14ac:dyDescent="0.35">
      <c r="A3813" s="1">
        <v>41795</v>
      </c>
      <c r="B3813">
        <v>660.2</v>
      </c>
      <c r="C3813">
        <v>638.9</v>
      </c>
      <c r="D3813">
        <v>665.4</v>
      </c>
      <c r="E3813">
        <v>635.6</v>
      </c>
      <c r="F3813" t="s">
        <v>3537</v>
      </c>
      <c r="G3813">
        <v>3.3300000000000003E-2</v>
      </c>
    </row>
    <row r="3814" spans="1:7" x14ac:dyDescent="0.35">
      <c r="A3814" s="1">
        <v>41794</v>
      </c>
      <c r="B3814">
        <v>638.9</v>
      </c>
      <c r="C3814">
        <v>669.4</v>
      </c>
      <c r="D3814">
        <v>669.8</v>
      </c>
      <c r="E3814">
        <v>602.1</v>
      </c>
      <c r="F3814" t="s">
        <v>3527</v>
      </c>
      <c r="G3814">
        <v>-4.5600000000000002E-2</v>
      </c>
    </row>
    <row r="3815" spans="1:7" x14ac:dyDescent="0.35">
      <c r="A3815" s="1">
        <v>41793</v>
      </c>
      <c r="B3815">
        <v>669.4</v>
      </c>
      <c r="C3815">
        <v>655.5</v>
      </c>
      <c r="D3815">
        <v>676.5</v>
      </c>
      <c r="E3815">
        <v>631.4</v>
      </c>
      <c r="F3815" t="s">
        <v>3538</v>
      </c>
      <c r="G3815">
        <v>2.1299999999999999E-2</v>
      </c>
    </row>
    <row r="3816" spans="1:7" x14ac:dyDescent="0.35">
      <c r="A3816" s="1">
        <v>41792</v>
      </c>
      <c r="B3816">
        <v>655.5</v>
      </c>
      <c r="C3816">
        <v>649.79999999999995</v>
      </c>
      <c r="D3816">
        <v>662.6</v>
      </c>
      <c r="E3816">
        <v>625.5</v>
      </c>
      <c r="F3816" t="s">
        <v>3539</v>
      </c>
      <c r="G3816">
        <v>8.8000000000000005E-3</v>
      </c>
    </row>
    <row r="3817" spans="1:7" x14ac:dyDescent="0.35">
      <c r="A3817" s="1">
        <v>41791</v>
      </c>
      <c r="B3817">
        <v>649.79999999999995</v>
      </c>
      <c r="C3817">
        <v>627.9</v>
      </c>
      <c r="D3817">
        <v>675</v>
      </c>
      <c r="E3817">
        <v>622</v>
      </c>
      <c r="F3817" t="s">
        <v>3540</v>
      </c>
      <c r="G3817">
        <v>3.4799999999999998E-2</v>
      </c>
    </row>
    <row r="3818" spans="1:7" x14ac:dyDescent="0.35">
      <c r="A3818" s="1">
        <v>41790</v>
      </c>
      <c r="B3818">
        <v>627.9</v>
      </c>
      <c r="C3818">
        <v>612.29999999999995</v>
      </c>
      <c r="D3818">
        <v>629</v>
      </c>
      <c r="E3818">
        <v>604.70000000000005</v>
      </c>
      <c r="F3818" t="s">
        <v>3541</v>
      </c>
      <c r="G3818">
        <v>2.5399999999999999E-2</v>
      </c>
    </row>
    <row r="3819" spans="1:7" x14ac:dyDescent="0.35">
      <c r="A3819" s="1">
        <v>41789</v>
      </c>
      <c r="B3819">
        <v>612.29999999999995</v>
      </c>
      <c r="C3819">
        <v>564.4</v>
      </c>
      <c r="D3819">
        <v>613.29999999999995</v>
      </c>
      <c r="E3819">
        <v>564</v>
      </c>
      <c r="F3819" t="s">
        <v>3542</v>
      </c>
      <c r="G3819">
        <v>8.4900000000000003E-2</v>
      </c>
    </row>
    <row r="3820" spans="1:7" x14ac:dyDescent="0.35">
      <c r="A3820" s="1">
        <v>41788</v>
      </c>
      <c r="B3820">
        <v>564.4</v>
      </c>
      <c r="C3820">
        <v>570.79999999999995</v>
      </c>
      <c r="D3820">
        <v>573.79999999999995</v>
      </c>
      <c r="E3820">
        <v>557.70000000000005</v>
      </c>
      <c r="F3820" t="s">
        <v>3543</v>
      </c>
      <c r="G3820">
        <v>-1.12E-2</v>
      </c>
    </row>
    <row r="3821" spans="1:7" x14ac:dyDescent="0.35">
      <c r="A3821" s="1">
        <v>41787</v>
      </c>
      <c r="B3821">
        <v>570.79999999999995</v>
      </c>
      <c r="C3821">
        <v>570.1</v>
      </c>
      <c r="D3821">
        <v>581.79999999999995</v>
      </c>
      <c r="E3821">
        <v>562.6</v>
      </c>
      <c r="F3821" t="s">
        <v>3544</v>
      </c>
      <c r="G3821">
        <v>1.2999999999999999E-3</v>
      </c>
    </row>
    <row r="3822" spans="1:7" x14ac:dyDescent="0.35">
      <c r="A3822" s="1">
        <v>41786</v>
      </c>
      <c r="B3822">
        <v>570.1</v>
      </c>
      <c r="C3822">
        <v>582</v>
      </c>
      <c r="D3822">
        <v>586.20000000000005</v>
      </c>
      <c r="E3822">
        <v>555.29999999999995</v>
      </c>
      <c r="F3822" t="s">
        <v>3499</v>
      </c>
      <c r="G3822">
        <v>-2.0500000000000001E-2</v>
      </c>
    </row>
    <row r="3823" spans="1:7" x14ac:dyDescent="0.35">
      <c r="A3823" s="1">
        <v>41785</v>
      </c>
      <c r="B3823">
        <v>582</v>
      </c>
      <c r="C3823">
        <v>570.4</v>
      </c>
      <c r="D3823">
        <v>586.4</v>
      </c>
      <c r="E3823">
        <v>564.70000000000005</v>
      </c>
      <c r="F3823" t="s">
        <v>3545</v>
      </c>
      <c r="G3823">
        <v>2.0299999999999999E-2</v>
      </c>
    </row>
    <row r="3824" spans="1:7" x14ac:dyDescent="0.35">
      <c r="A3824" s="1">
        <v>41784</v>
      </c>
      <c r="B3824">
        <v>570.4</v>
      </c>
      <c r="C3824">
        <v>520.5</v>
      </c>
      <c r="D3824">
        <v>575.20000000000005</v>
      </c>
      <c r="E3824">
        <v>520.5</v>
      </c>
      <c r="F3824" t="s">
        <v>3546</v>
      </c>
      <c r="G3824">
        <v>9.6000000000000002E-2</v>
      </c>
    </row>
    <row r="3825" spans="1:7" x14ac:dyDescent="0.35">
      <c r="A3825" s="1">
        <v>41783</v>
      </c>
      <c r="B3825">
        <v>520.5</v>
      </c>
      <c r="C3825">
        <v>518.1</v>
      </c>
      <c r="D3825">
        <v>526.70000000000005</v>
      </c>
      <c r="E3825">
        <v>510.4</v>
      </c>
      <c r="F3825" t="s">
        <v>3547</v>
      </c>
      <c r="G3825">
        <v>4.5999999999999999E-3</v>
      </c>
    </row>
    <row r="3826" spans="1:7" x14ac:dyDescent="0.35">
      <c r="A3826" s="1">
        <v>41782</v>
      </c>
      <c r="B3826">
        <v>518.1</v>
      </c>
      <c r="C3826">
        <v>515.4</v>
      </c>
      <c r="D3826">
        <v>540.9</v>
      </c>
      <c r="E3826">
        <v>515.20000000000005</v>
      </c>
      <c r="F3826" t="s">
        <v>3537</v>
      </c>
      <c r="G3826">
        <v>5.3E-3</v>
      </c>
    </row>
    <row r="3827" spans="1:7" x14ac:dyDescent="0.35">
      <c r="A3827" s="1">
        <v>41781</v>
      </c>
      <c r="B3827">
        <v>515.4</v>
      </c>
      <c r="C3827">
        <v>488.8</v>
      </c>
      <c r="D3827">
        <v>519.29999999999995</v>
      </c>
      <c r="E3827">
        <v>485.5</v>
      </c>
      <c r="F3827" t="s">
        <v>3506</v>
      </c>
      <c r="G3827">
        <v>5.4300000000000001E-2</v>
      </c>
    </row>
    <row r="3828" spans="1:7" x14ac:dyDescent="0.35">
      <c r="A3828" s="1">
        <v>41780</v>
      </c>
      <c r="B3828">
        <v>488.8</v>
      </c>
      <c r="C3828">
        <v>484.6</v>
      </c>
      <c r="D3828">
        <v>495.2</v>
      </c>
      <c r="E3828">
        <v>481.7</v>
      </c>
      <c r="F3828" t="s">
        <v>3548</v>
      </c>
      <c r="G3828">
        <v>8.8000000000000005E-3</v>
      </c>
    </row>
    <row r="3829" spans="1:7" x14ac:dyDescent="0.35">
      <c r="A3829" s="1">
        <v>41779</v>
      </c>
      <c r="B3829">
        <v>484.6</v>
      </c>
      <c r="C3829">
        <v>443.9</v>
      </c>
      <c r="D3829">
        <v>486.2</v>
      </c>
      <c r="E3829">
        <v>437.3</v>
      </c>
      <c r="F3829" t="s">
        <v>3549</v>
      </c>
      <c r="G3829">
        <v>9.1600000000000001E-2</v>
      </c>
    </row>
    <row r="3830" spans="1:7" x14ac:dyDescent="0.35">
      <c r="A3830" s="1">
        <v>41778</v>
      </c>
      <c r="B3830">
        <v>443.9</v>
      </c>
      <c r="C3830">
        <v>450.1</v>
      </c>
      <c r="D3830">
        <v>451.7</v>
      </c>
      <c r="E3830">
        <v>441.2</v>
      </c>
      <c r="F3830" t="s">
        <v>3550</v>
      </c>
      <c r="G3830">
        <v>-1.3899999999999999E-2</v>
      </c>
    </row>
    <row r="3831" spans="1:7" x14ac:dyDescent="0.35">
      <c r="A3831" s="1">
        <v>41777</v>
      </c>
      <c r="B3831">
        <v>450.1</v>
      </c>
      <c r="C3831">
        <v>452.8</v>
      </c>
      <c r="D3831">
        <v>454</v>
      </c>
      <c r="E3831">
        <v>449</v>
      </c>
      <c r="F3831" t="s">
        <v>3551</v>
      </c>
      <c r="G3831">
        <v>-5.8999999999999999E-3</v>
      </c>
    </row>
    <row r="3832" spans="1:7" x14ac:dyDescent="0.35">
      <c r="A3832" s="1">
        <v>41776</v>
      </c>
      <c r="B3832">
        <v>452.8</v>
      </c>
      <c r="C3832">
        <v>453.6</v>
      </c>
      <c r="D3832">
        <v>455.9</v>
      </c>
      <c r="E3832">
        <v>452.2</v>
      </c>
      <c r="F3832" t="s">
        <v>3552</v>
      </c>
      <c r="G3832">
        <v>-1.9E-3</v>
      </c>
    </row>
    <row r="3833" spans="1:7" x14ac:dyDescent="0.35">
      <c r="A3833" s="1">
        <v>41775</v>
      </c>
      <c r="B3833">
        <v>453.6</v>
      </c>
      <c r="C3833">
        <v>448.1</v>
      </c>
      <c r="D3833">
        <v>455.1</v>
      </c>
      <c r="E3833">
        <v>441.9</v>
      </c>
      <c r="F3833" t="s">
        <v>3553</v>
      </c>
      <c r="G3833">
        <v>1.23E-2</v>
      </c>
    </row>
    <row r="3834" spans="1:7" x14ac:dyDescent="0.35">
      <c r="A3834" s="1">
        <v>41774</v>
      </c>
      <c r="B3834">
        <v>448.1</v>
      </c>
      <c r="C3834">
        <v>442.6</v>
      </c>
      <c r="D3834">
        <v>450</v>
      </c>
      <c r="E3834">
        <v>441.5</v>
      </c>
      <c r="F3834" t="s">
        <v>3495</v>
      </c>
      <c r="G3834">
        <v>1.24E-2</v>
      </c>
    </row>
    <row r="3835" spans="1:7" x14ac:dyDescent="0.35">
      <c r="A3835" s="1">
        <v>41773</v>
      </c>
      <c r="B3835">
        <v>442.6</v>
      </c>
      <c r="C3835">
        <v>433.9</v>
      </c>
      <c r="D3835">
        <v>444.3</v>
      </c>
      <c r="E3835">
        <v>433.9</v>
      </c>
      <c r="F3835" t="s">
        <v>3554</v>
      </c>
      <c r="G3835">
        <v>2.01E-2</v>
      </c>
    </row>
    <row r="3836" spans="1:7" x14ac:dyDescent="0.35">
      <c r="A3836" s="1">
        <v>41772</v>
      </c>
      <c r="B3836">
        <v>433.9</v>
      </c>
      <c r="C3836">
        <v>438.2</v>
      </c>
      <c r="D3836">
        <v>442.3</v>
      </c>
      <c r="E3836">
        <v>432.7</v>
      </c>
      <c r="F3836" t="s">
        <v>3523</v>
      </c>
      <c r="G3836">
        <v>-9.7999999999999997E-3</v>
      </c>
    </row>
    <row r="3837" spans="1:7" x14ac:dyDescent="0.35">
      <c r="A3837" s="1">
        <v>41771</v>
      </c>
      <c r="B3837">
        <v>438.2</v>
      </c>
      <c r="C3837">
        <v>433.2</v>
      </c>
      <c r="D3837">
        <v>441.1</v>
      </c>
      <c r="E3837">
        <v>430.2</v>
      </c>
      <c r="F3837" t="s">
        <v>3555</v>
      </c>
      <c r="G3837">
        <v>1.15E-2</v>
      </c>
    </row>
    <row r="3838" spans="1:7" x14ac:dyDescent="0.35">
      <c r="A3838" s="1">
        <v>41770</v>
      </c>
      <c r="B3838">
        <v>433.2</v>
      </c>
      <c r="C3838">
        <v>451.9</v>
      </c>
      <c r="D3838">
        <v>455.4</v>
      </c>
      <c r="E3838">
        <v>429</v>
      </c>
      <c r="F3838" t="s">
        <v>3556</v>
      </c>
      <c r="G3838">
        <v>-4.1300000000000003E-2</v>
      </c>
    </row>
    <row r="3839" spans="1:7" x14ac:dyDescent="0.35">
      <c r="A3839" s="1">
        <v>41769</v>
      </c>
      <c r="B3839">
        <v>451.9</v>
      </c>
      <c r="C3839">
        <v>445.5</v>
      </c>
      <c r="D3839">
        <v>459.5</v>
      </c>
      <c r="E3839">
        <v>441.4</v>
      </c>
      <c r="F3839" t="s">
        <v>3557</v>
      </c>
      <c r="G3839">
        <v>1.4500000000000001E-2</v>
      </c>
    </row>
    <row r="3840" spans="1:7" x14ac:dyDescent="0.35">
      <c r="A3840" s="1">
        <v>41768</v>
      </c>
      <c r="B3840">
        <v>445.5</v>
      </c>
      <c r="C3840">
        <v>441.1</v>
      </c>
      <c r="D3840">
        <v>455.8</v>
      </c>
      <c r="E3840">
        <v>438.5</v>
      </c>
      <c r="F3840" t="s">
        <v>3558</v>
      </c>
      <c r="G3840">
        <v>9.7999999999999997E-3</v>
      </c>
    </row>
    <row r="3841" spans="1:7" x14ac:dyDescent="0.35">
      <c r="A3841" s="1">
        <v>41767</v>
      </c>
      <c r="B3841">
        <v>441.1</v>
      </c>
      <c r="C3841">
        <v>446.5</v>
      </c>
      <c r="D3841">
        <v>455.5</v>
      </c>
      <c r="E3841">
        <v>439.5</v>
      </c>
      <c r="F3841" t="s">
        <v>3559</v>
      </c>
      <c r="G3841">
        <v>-1.2200000000000001E-2</v>
      </c>
    </row>
    <row r="3842" spans="1:7" x14ac:dyDescent="0.35">
      <c r="A3842" s="1">
        <v>41766</v>
      </c>
      <c r="B3842">
        <v>446.5</v>
      </c>
      <c r="C3842">
        <v>432.2</v>
      </c>
      <c r="D3842">
        <v>458.8</v>
      </c>
      <c r="E3842">
        <v>423.5</v>
      </c>
      <c r="F3842" t="s">
        <v>3560</v>
      </c>
      <c r="G3842">
        <v>3.32E-2</v>
      </c>
    </row>
    <row r="3843" spans="1:7" x14ac:dyDescent="0.35">
      <c r="A3843" s="1">
        <v>41765</v>
      </c>
      <c r="B3843">
        <v>432.2</v>
      </c>
      <c r="C3843">
        <v>430.9</v>
      </c>
      <c r="D3843">
        <v>435</v>
      </c>
      <c r="E3843">
        <v>420.2</v>
      </c>
      <c r="F3843" t="s">
        <v>3561</v>
      </c>
      <c r="G3843">
        <v>3.0999999999999999E-3</v>
      </c>
    </row>
    <row r="3844" spans="1:7" x14ac:dyDescent="0.35">
      <c r="A3844" s="1">
        <v>41764</v>
      </c>
      <c r="B3844">
        <v>430.9</v>
      </c>
      <c r="C3844">
        <v>436</v>
      </c>
      <c r="D3844">
        <v>443.9</v>
      </c>
      <c r="E3844">
        <v>426.4</v>
      </c>
      <c r="F3844" t="s">
        <v>3562</v>
      </c>
      <c r="G3844">
        <v>-1.1900000000000001E-2</v>
      </c>
    </row>
    <row r="3845" spans="1:7" x14ac:dyDescent="0.35">
      <c r="A3845" s="1">
        <v>41763</v>
      </c>
      <c r="B3845">
        <v>436</v>
      </c>
      <c r="C3845">
        <v>438.6</v>
      </c>
      <c r="D3845">
        <v>446.6</v>
      </c>
      <c r="E3845">
        <v>428.8</v>
      </c>
      <c r="F3845" t="s">
        <v>3563</v>
      </c>
      <c r="G3845">
        <v>-5.8999999999999999E-3</v>
      </c>
    </row>
    <row r="3846" spans="1:7" x14ac:dyDescent="0.35">
      <c r="A3846" s="1">
        <v>41762</v>
      </c>
      <c r="B3846">
        <v>438.6</v>
      </c>
      <c r="C3846">
        <v>453.7</v>
      </c>
      <c r="D3846">
        <v>454.2</v>
      </c>
      <c r="E3846">
        <v>429.1</v>
      </c>
      <c r="F3846" t="s">
        <v>3564</v>
      </c>
      <c r="G3846">
        <v>-3.3099999999999997E-2</v>
      </c>
    </row>
    <row r="3847" spans="1:7" x14ac:dyDescent="0.35">
      <c r="A3847" s="1">
        <v>41761</v>
      </c>
      <c r="B3847">
        <v>453.7</v>
      </c>
      <c r="C3847">
        <v>460.1</v>
      </c>
      <c r="D3847">
        <v>463.4</v>
      </c>
      <c r="E3847">
        <v>442</v>
      </c>
      <c r="F3847" t="s">
        <v>3565</v>
      </c>
      <c r="G3847">
        <v>-1.4E-2</v>
      </c>
    </row>
    <row r="3848" spans="1:7" x14ac:dyDescent="0.35">
      <c r="A3848" s="1">
        <v>41760</v>
      </c>
      <c r="B3848">
        <v>460.1</v>
      </c>
      <c r="C3848">
        <v>445.6</v>
      </c>
      <c r="D3848">
        <v>464.5</v>
      </c>
      <c r="E3848">
        <v>444.5</v>
      </c>
      <c r="F3848" t="s">
        <v>3566</v>
      </c>
      <c r="G3848">
        <v>3.2500000000000001E-2</v>
      </c>
    </row>
    <row r="3849" spans="1:7" x14ac:dyDescent="0.35">
      <c r="A3849" s="1">
        <v>41759</v>
      </c>
      <c r="B3849">
        <v>445.6</v>
      </c>
      <c r="C3849">
        <v>446.1</v>
      </c>
      <c r="D3849">
        <v>452.6</v>
      </c>
      <c r="E3849">
        <v>430.9</v>
      </c>
      <c r="F3849" t="s">
        <v>3567</v>
      </c>
      <c r="G3849">
        <v>-1.1000000000000001E-3</v>
      </c>
    </row>
    <row r="3850" spans="1:7" x14ac:dyDescent="0.35">
      <c r="A3850" s="1">
        <v>41758</v>
      </c>
      <c r="B3850">
        <v>446.1</v>
      </c>
      <c r="C3850">
        <v>441.9</v>
      </c>
      <c r="D3850">
        <v>453.8</v>
      </c>
      <c r="E3850">
        <v>430.7</v>
      </c>
      <c r="F3850" t="s">
        <v>3568</v>
      </c>
      <c r="G3850">
        <v>9.4999999999999998E-3</v>
      </c>
    </row>
    <row r="3851" spans="1:7" x14ac:dyDescent="0.35">
      <c r="A3851" s="1">
        <v>41757</v>
      </c>
      <c r="B3851">
        <v>441.9</v>
      </c>
      <c r="C3851">
        <v>443.2</v>
      </c>
      <c r="D3851">
        <v>451.1</v>
      </c>
      <c r="E3851">
        <v>420.8</v>
      </c>
      <c r="F3851" t="s">
        <v>3569</v>
      </c>
      <c r="G3851">
        <v>-2.8E-3</v>
      </c>
    </row>
    <row r="3852" spans="1:7" x14ac:dyDescent="0.35">
      <c r="A3852" s="1">
        <v>41756</v>
      </c>
      <c r="B3852">
        <v>443.2</v>
      </c>
      <c r="C3852">
        <v>457.9</v>
      </c>
      <c r="D3852">
        <v>461.4</v>
      </c>
      <c r="E3852">
        <v>437.4</v>
      </c>
      <c r="F3852" t="s">
        <v>3570</v>
      </c>
      <c r="G3852">
        <v>-3.2099999999999997E-2</v>
      </c>
    </row>
    <row r="3853" spans="1:7" x14ac:dyDescent="0.35">
      <c r="A3853" s="1">
        <v>41755</v>
      </c>
      <c r="B3853">
        <v>457.9</v>
      </c>
      <c r="C3853">
        <v>464.5</v>
      </c>
      <c r="D3853">
        <v>468.7</v>
      </c>
      <c r="E3853">
        <v>448.6</v>
      </c>
      <c r="F3853" t="s">
        <v>3571</v>
      </c>
      <c r="G3853">
        <v>-1.43E-2</v>
      </c>
    </row>
    <row r="3854" spans="1:7" x14ac:dyDescent="0.35">
      <c r="A3854" s="1">
        <v>41754</v>
      </c>
      <c r="B3854">
        <v>464.5</v>
      </c>
      <c r="C3854">
        <v>500.3</v>
      </c>
      <c r="D3854">
        <v>502.5</v>
      </c>
      <c r="E3854">
        <v>438.3</v>
      </c>
      <c r="F3854" t="s">
        <v>3572</v>
      </c>
      <c r="G3854">
        <v>-7.1599999999999997E-2</v>
      </c>
    </row>
    <row r="3855" spans="1:7" x14ac:dyDescent="0.35">
      <c r="A3855" s="1">
        <v>41753</v>
      </c>
      <c r="B3855">
        <v>500.3</v>
      </c>
      <c r="C3855">
        <v>487.3</v>
      </c>
      <c r="D3855">
        <v>507.3</v>
      </c>
      <c r="E3855">
        <v>477.2</v>
      </c>
      <c r="F3855" t="s">
        <v>3573</v>
      </c>
      <c r="G3855">
        <v>2.6700000000000002E-2</v>
      </c>
    </row>
    <row r="3856" spans="1:7" x14ac:dyDescent="0.35">
      <c r="A3856" s="1">
        <v>41752</v>
      </c>
      <c r="B3856">
        <v>487.3</v>
      </c>
      <c r="C3856">
        <v>487.9</v>
      </c>
      <c r="D3856">
        <v>510</v>
      </c>
      <c r="E3856">
        <v>482.3</v>
      </c>
      <c r="F3856" t="s">
        <v>3494</v>
      </c>
      <c r="G3856">
        <v>-1.2999999999999999E-3</v>
      </c>
    </row>
    <row r="3857" spans="1:7" x14ac:dyDescent="0.35">
      <c r="A3857" s="1">
        <v>41751</v>
      </c>
      <c r="B3857">
        <v>487.9</v>
      </c>
      <c r="C3857">
        <v>495.2</v>
      </c>
      <c r="D3857">
        <v>520.5</v>
      </c>
      <c r="E3857">
        <v>483.4</v>
      </c>
      <c r="F3857" t="s">
        <v>3574</v>
      </c>
      <c r="G3857">
        <v>-1.46E-2</v>
      </c>
    </row>
    <row r="3858" spans="1:7" x14ac:dyDescent="0.35">
      <c r="A3858" s="1">
        <v>41750</v>
      </c>
      <c r="B3858">
        <v>495.2</v>
      </c>
      <c r="C3858">
        <v>498.5</v>
      </c>
      <c r="D3858">
        <v>524.70000000000005</v>
      </c>
      <c r="E3858">
        <v>490.7</v>
      </c>
      <c r="F3858" t="s">
        <v>3575</v>
      </c>
      <c r="G3858">
        <v>-6.7000000000000002E-3</v>
      </c>
    </row>
    <row r="3859" spans="1:7" x14ac:dyDescent="0.35">
      <c r="A3859" s="1">
        <v>41749</v>
      </c>
      <c r="B3859">
        <v>498.5</v>
      </c>
      <c r="C3859">
        <v>506</v>
      </c>
      <c r="D3859">
        <v>522.20000000000005</v>
      </c>
      <c r="E3859">
        <v>488.7</v>
      </c>
      <c r="F3859" t="s">
        <v>3576</v>
      </c>
      <c r="G3859">
        <v>-1.4800000000000001E-2</v>
      </c>
    </row>
    <row r="3860" spans="1:7" x14ac:dyDescent="0.35">
      <c r="A3860" s="1">
        <v>41748</v>
      </c>
      <c r="B3860">
        <v>506</v>
      </c>
      <c r="C3860">
        <v>485.5</v>
      </c>
      <c r="D3860">
        <v>516.9</v>
      </c>
      <c r="E3860">
        <v>473.2</v>
      </c>
      <c r="F3860" t="s">
        <v>3577</v>
      </c>
      <c r="G3860">
        <v>4.2200000000000001E-2</v>
      </c>
    </row>
    <row r="3861" spans="1:7" x14ac:dyDescent="0.35">
      <c r="A3861" s="1">
        <v>41747</v>
      </c>
      <c r="B3861">
        <v>485.5</v>
      </c>
      <c r="C3861">
        <v>502</v>
      </c>
      <c r="D3861">
        <v>512.20000000000005</v>
      </c>
      <c r="E3861">
        <v>472</v>
      </c>
      <c r="F3861" t="s">
        <v>3578</v>
      </c>
      <c r="G3861">
        <v>-3.2800000000000003E-2</v>
      </c>
    </row>
    <row r="3862" spans="1:7" x14ac:dyDescent="0.35">
      <c r="A3862" s="1">
        <v>41746</v>
      </c>
      <c r="B3862">
        <v>502</v>
      </c>
      <c r="C3862">
        <v>537</v>
      </c>
      <c r="D3862">
        <v>537</v>
      </c>
      <c r="E3862">
        <v>486.9</v>
      </c>
      <c r="F3862" t="s">
        <v>3579</v>
      </c>
      <c r="G3862">
        <v>-6.5100000000000005E-2</v>
      </c>
    </row>
    <row r="3863" spans="1:7" x14ac:dyDescent="0.35">
      <c r="A3863" s="1">
        <v>41745</v>
      </c>
      <c r="B3863">
        <v>537</v>
      </c>
      <c r="C3863">
        <v>526.4</v>
      </c>
      <c r="D3863">
        <v>549</v>
      </c>
      <c r="E3863">
        <v>496.1</v>
      </c>
      <c r="F3863" t="s">
        <v>3580</v>
      </c>
      <c r="G3863">
        <v>0.02</v>
      </c>
    </row>
    <row r="3864" spans="1:7" x14ac:dyDescent="0.35">
      <c r="A3864" s="1">
        <v>41744</v>
      </c>
      <c r="B3864">
        <v>526.4</v>
      </c>
      <c r="C3864">
        <v>478.4</v>
      </c>
      <c r="D3864">
        <v>526.6</v>
      </c>
      <c r="E3864">
        <v>466.4</v>
      </c>
      <c r="F3864" t="s">
        <v>3579</v>
      </c>
      <c r="G3864">
        <v>0.1004</v>
      </c>
    </row>
    <row r="3865" spans="1:7" x14ac:dyDescent="0.35">
      <c r="A3865" s="1">
        <v>41743</v>
      </c>
      <c r="B3865">
        <v>478.4</v>
      </c>
      <c r="C3865">
        <v>427.6</v>
      </c>
      <c r="D3865">
        <v>497.8</v>
      </c>
      <c r="E3865">
        <v>420.1</v>
      </c>
      <c r="F3865" t="s">
        <v>3581</v>
      </c>
      <c r="G3865">
        <v>0.1188</v>
      </c>
    </row>
    <row r="3866" spans="1:7" x14ac:dyDescent="0.35">
      <c r="A3866" s="1">
        <v>41742</v>
      </c>
      <c r="B3866">
        <v>427.6</v>
      </c>
      <c r="C3866">
        <v>437.6</v>
      </c>
      <c r="D3866">
        <v>454.1</v>
      </c>
      <c r="E3866">
        <v>409.9</v>
      </c>
      <c r="F3866" t="s">
        <v>3582</v>
      </c>
      <c r="G3866">
        <v>-2.3E-2</v>
      </c>
    </row>
    <row r="3867" spans="1:7" x14ac:dyDescent="0.35">
      <c r="A3867" s="1">
        <v>41741</v>
      </c>
      <c r="B3867">
        <v>437.6</v>
      </c>
      <c r="C3867">
        <v>435.1</v>
      </c>
      <c r="D3867">
        <v>469.8</v>
      </c>
      <c r="E3867">
        <v>428</v>
      </c>
      <c r="F3867" t="s">
        <v>3583</v>
      </c>
      <c r="G3867">
        <v>5.7999999999999996E-3</v>
      </c>
    </row>
    <row r="3868" spans="1:7" x14ac:dyDescent="0.35">
      <c r="A3868" s="1">
        <v>41740</v>
      </c>
      <c r="B3868">
        <v>435.1</v>
      </c>
      <c r="C3868">
        <v>384.6</v>
      </c>
      <c r="D3868">
        <v>450.4</v>
      </c>
      <c r="E3868">
        <v>355.7</v>
      </c>
      <c r="F3868" t="s">
        <v>3584</v>
      </c>
      <c r="G3868">
        <v>0.1313</v>
      </c>
    </row>
    <row r="3869" spans="1:7" x14ac:dyDescent="0.35">
      <c r="A3869" s="1">
        <v>41739</v>
      </c>
      <c r="B3869">
        <v>384.6</v>
      </c>
      <c r="C3869">
        <v>457.3</v>
      </c>
      <c r="D3869">
        <v>463.5</v>
      </c>
      <c r="E3869">
        <v>384.6</v>
      </c>
      <c r="F3869" t="s">
        <v>3585</v>
      </c>
      <c r="G3869">
        <v>-0.159</v>
      </c>
    </row>
    <row r="3870" spans="1:7" x14ac:dyDescent="0.35">
      <c r="A3870" s="1">
        <v>41738</v>
      </c>
      <c r="B3870">
        <v>457.3</v>
      </c>
      <c r="C3870">
        <v>466.6</v>
      </c>
      <c r="D3870">
        <v>479.7</v>
      </c>
      <c r="E3870">
        <v>451.1</v>
      </c>
      <c r="F3870" t="s">
        <v>3586</v>
      </c>
      <c r="G3870">
        <v>-1.9800000000000002E-2</v>
      </c>
    </row>
    <row r="3871" spans="1:7" x14ac:dyDescent="0.35">
      <c r="A3871" s="1">
        <v>41737</v>
      </c>
      <c r="B3871">
        <v>466.6</v>
      </c>
      <c r="C3871">
        <v>462.4</v>
      </c>
      <c r="D3871">
        <v>480.7</v>
      </c>
      <c r="E3871">
        <v>457.6</v>
      </c>
      <c r="F3871" t="s">
        <v>3587</v>
      </c>
      <c r="G3871">
        <v>8.9999999999999993E-3</v>
      </c>
    </row>
    <row r="3872" spans="1:7" x14ac:dyDescent="0.35">
      <c r="A3872" s="1">
        <v>41736</v>
      </c>
      <c r="B3872">
        <v>462.4</v>
      </c>
      <c r="C3872">
        <v>455.7</v>
      </c>
      <c r="D3872">
        <v>485.1</v>
      </c>
      <c r="E3872">
        <v>448</v>
      </c>
      <c r="F3872" t="s">
        <v>3588</v>
      </c>
      <c r="G3872">
        <v>1.47E-2</v>
      </c>
    </row>
    <row r="3873" spans="1:7" x14ac:dyDescent="0.35">
      <c r="A3873" s="1">
        <v>41735</v>
      </c>
      <c r="B3873">
        <v>455.7</v>
      </c>
      <c r="C3873">
        <v>456.6</v>
      </c>
      <c r="D3873">
        <v>472.4</v>
      </c>
      <c r="E3873">
        <v>446.3</v>
      </c>
      <c r="F3873" t="s">
        <v>3589</v>
      </c>
      <c r="G3873">
        <v>-2.0999999999999999E-3</v>
      </c>
    </row>
    <row r="3874" spans="1:7" x14ac:dyDescent="0.35">
      <c r="A3874" s="1">
        <v>41734</v>
      </c>
      <c r="B3874">
        <v>456.6</v>
      </c>
      <c r="C3874">
        <v>444.4</v>
      </c>
      <c r="D3874">
        <v>461.2</v>
      </c>
      <c r="E3874">
        <v>439.4</v>
      </c>
      <c r="F3874" t="s">
        <v>3590</v>
      </c>
      <c r="G3874">
        <v>2.76E-2</v>
      </c>
    </row>
    <row r="3875" spans="1:7" x14ac:dyDescent="0.35">
      <c r="A3875" s="1">
        <v>41733</v>
      </c>
      <c r="B3875">
        <v>444.4</v>
      </c>
      <c r="C3875">
        <v>436.3</v>
      </c>
      <c r="D3875">
        <v>456.5</v>
      </c>
      <c r="E3875">
        <v>415.5</v>
      </c>
      <c r="F3875" t="s">
        <v>3478</v>
      </c>
      <c r="G3875">
        <v>1.8499999999999999E-2</v>
      </c>
    </row>
    <row r="3876" spans="1:7" x14ac:dyDescent="0.35">
      <c r="A3876" s="1">
        <v>41732</v>
      </c>
      <c r="B3876">
        <v>436.3</v>
      </c>
      <c r="C3876">
        <v>424.4</v>
      </c>
      <c r="D3876">
        <v>448.7</v>
      </c>
      <c r="E3876">
        <v>386.7</v>
      </c>
      <c r="F3876" t="s">
        <v>3591</v>
      </c>
      <c r="G3876">
        <v>2.81E-2</v>
      </c>
    </row>
    <row r="3877" spans="1:7" x14ac:dyDescent="0.35">
      <c r="A3877" s="1">
        <v>41731</v>
      </c>
      <c r="B3877">
        <v>424.4</v>
      </c>
      <c r="C3877">
        <v>463.5</v>
      </c>
      <c r="D3877">
        <v>480.3</v>
      </c>
      <c r="E3877">
        <v>409.3</v>
      </c>
      <c r="F3877" t="s">
        <v>3592</v>
      </c>
      <c r="G3877">
        <v>-8.43E-2</v>
      </c>
    </row>
    <row r="3878" spans="1:7" x14ac:dyDescent="0.35">
      <c r="A3878" s="1">
        <v>41730</v>
      </c>
      <c r="B3878">
        <v>463.5</v>
      </c>
      <c r="C3878">
        <v>444.7</v>
      </c>
      <c r="D3878">
        <v>487.4</v>
      </c>
      <c r="E3878">
        <v>438</v>
      </c>
      <c r="F3878" t="s">
        <v>3593</v>
      </c>
      <c r="G3878">
        <v>4.2299999999999997E-2</v>
      </c>
    </row>
    <row r="3879" spans="1:7" x14ac:dyDescent="0.35">
      <c r="A3879" s="1">
        <v>41729</v>
      </c>
      <c r="B3879">
        <v>444.7</v>
      </c>
      <c r="C3879">
        <v>446.9</v>
      </c>
      <c r="D3879">
        <v>473.4</v>
      </c>
      <c r="E3879">
        <v>422.5</v>
      </c>
      <c r="F3879" t="s">
        <v>3520</v>
      </c>
      <c r="G3879">
        <v>-5.1000000000000004E-3</v>
      </c>
    </row>
    <row r="3880" spans="1:7" x14ac:dyDescent="0.35">
      <c r="A3880" s="1">
        <v>41728</v>
      </c>
      <c r="B3880">
        <v>446.9</v>
      </c>
      <c r="C3880">
        <v>477.1</v>
      </c>
      <c r="D3880">
        <v>479</v>
      </c>
      <c r="E3880">
        <v>424</v>
      </c>
      <c r="F3880" t="s">
        <v>3594</v>
      </c>
      <c r="G3880">
        <v>-6.3299999999999995E-2</v>
      </c>
    </row>
    <row r="3881" spans="1:7" x14ac:dyDescent="0.35">
      <c r="A3881" s="1">
        <v>41727</v>
      </c>
      <c r="B3881">
        <v>477.1</v>
      </c>
      <c r="C3881">
        <v>482.6</v>
      </c>
      <c r="D3881">
        <v>494.3</v>
      </c>
      <c r="E3881">
        <v>473.8</v>
      </c>
      <c r="F3881" t="s">
        <v>3595</v>
      </c>
      <c r="G3881">
        <v>-1.14E-2</v>
      </c>
    </row>
    <row r="3882" spans="1:7" x14ac:dyDescent="0.35">
      <c r="A3882" s="1">
        <v>41726</v>
      </c>
      <c r="B3882">
        <v>482.6</v>
      </c>
      <c r="C3882">
        <v>460.5</v>
      </c>
      <c r="D3882">
        <v>515</v>
      </c>
      <c r="E3882">
        <v>453.8</v>
      </c>
      <c r="F3882" t="s">
        <v>3515</v>
      </c>
      <c r="G3882">
        <v>4.8099999999999997E-2</v>
      </c>
    </row>
    <row r="3883" spans="1:7" x14ac:dyDescent="0.35">
      <c r="A3883" s="1">
        <v>41725</v>
      </c>
      <c r="B3883">
        <v>460.5</v>
      </c>
      <c r="C3883">
        <v>562.5</v>
      </c>
      <c r="D3883">
        <v>567.79999999999995</v>
      </c>
      <c r="E3883">
        <v>460.5</v>
      </c>
      <c r="F3883" t="s">
        <v>3596</v>
      </c>
      <c r="G3883">
        <v>-0.18129999999999999</v>
      </c>
    </row>
    <row r="3884" spans="1:7" x14ac:dyDescent="0.35">
      <c r="A3884" s="1">
        <v>41724</v>
      </c>
      <c r="B3884">
        <v>562.5</v>
      </c>
      <c r="C3884">
        <v>562.9</v>
      </c>
      <c r="D3884">
        <v>575.4</v>
      </c>
      <c r="E3884">
        <v>546.29999999999995</v>
      </c>
      <c r="F3884" t="s">
        <v>3597</v>
      </c>
      <c r="G3884">
        <v>-8.0000000000000004E-4</v>
      </c>
    </row>
    <row r="3885" spans="1:7" x14ac:dyDescent="0.35">
      <c r="A3885" s="1">
        <v>41723</v>
      </c>
      <c r="B3885">
        <v>562.9</v>
      </c>
      <c r="C3885">
        <v>567.6</v>
      </c>
      <c r="D3885">
        <v>569.70000000000005</v>
      </c>
      <c r="E3885">
        <v>550.4</v>
      </c>
      <c r="F3885" t="s">
        <v>3473</v>
      </c>
      <c r="G3885">
        <v>-8.2000000000000007E-3</v>
      </c>
    </row>
    <row r="3886" spans="1:7" x14ac:dyDescent="0.35">
      <c r="A3886" s="1">
        <v>41722</v>
      </c>
      <c r="B3886">
        <v>567.6</v>
      </c>
      <c r="C3886">
        <v>551.20000000000005</v>
      </c>
      <c r="D3886">
        <v>572.5</v>
      </c>
      <c r="E3886">
        <v>531.29999999999995</v>
      </c>
      <c r="F3886" t="s">
        <v>3598</v>
      </c>
      <c r="G3886">
        <v>2.98E-2</v>
      </c>
    </row>
    <row r="3887" spans="1:7" x14ac:dyDescent="0.35">
      <c r="A3887" s="1">
        <v>41721</v>
      </c>
      <c r="B3887">
        <v>551.20000000000005</v>
      </c>
      <c r="C3887">
        <v>564.29999999999995</v>
      </c>
      <c r="D3887">
        <v>564.29999999999995</v>
      </c>
      <c r="E3887">
        <v>538.6</v>
      </c>
      <c r="F3887" t="s">
        <v>3539</v>
      </c>
      <c r="G3887">
        <v>-2.3400000000000001E-2</v>
      </c>
    </row>
    <row r="3888" spans="1:7" x14ac:dyDescent="0.35">
      <c r="A3888" s="1">
        <v>41720</v>
      </c>
      <c r="B3888">
        <v>564.29999999999995</v>
      </c>
      <c r="C3888">
        <v>549.6</v>
      </c>
      <c r="D3888">
        <v>570</v>
      </c>
      <c r="E3888">
        <v>537.20000000000005</v>
      </c>
      <c r="F3888" t="s">
        <v>3599</v>
      </c>
      <c r="G3888">
        <v>2.6800000000000001E-2</v>
      </c>
    </row>
    <row r="3889" spans="1:7" x14ac:dyDescent="0.35">
      <c r="A3889" s="1">
        <v>41719</v>
      </c>
      <c r="B3889">
        <v>549.6</v>
      </c>
      <c r="C3889">
        <v>566</v>
      </c>
      <c r="D3889">
        <v>587.4</v>
      </c>
      <c r="E3889">
        <v>540.20000000000005</v>
      </c>
      <c r="F3889" t="s">
        <v>3600</v>
      </c>
      <c r="G3889">
        <v>-2.9000000000000001E-2</v>
      </c>
    </row>
    <row r="3890" spans="1:7" x14ac:dyDescent="0.35">
      <c r="A3890" s="1">
        <v>41718</v>
      </c>
      <c r="B3890">
        <v>566</v>
      </c>
      <c r="C3890">
        <v>595</v>
      </c>
      <c r="D3890">
        <v>598.4</v>
      </c>
      <c r="E3890">
        <v>560.29999999999995</v>
      </c>
      <c r="F3890" t="s">
        <v>3601</v>
      </c>
      <c r="G3890">
        <v>-4.87E-2</v>
      </c>
    </row>
    <row r="3891" spans="1:7" x14ac:dyDescent="0.35">
      <c r="A3891" s="1">
        <v>41717</v>
      </c>
      <c r="B3891">
        <v>595</v>
      </c>
      <c r="C3891">
        <v>598.9</v>
      </c>
      <c r="D3891">
        <v>607.1</v>
      </c>
      <c r="E3891">
        <v>590.1</v>
      </c>
      <c r="F3891" t="s">
        <v>3602</v>
      </c>
      <c r="G3891">
        <v>-6.6E-3</v>
      </c>
    </row>
    <row r="3892" spans="1:7" x14ac:dyDescent="0.35">
      <c r="A3892" s="1">
        <v>41716</v>
      </c>
      <c r="B3892">
        <v>598.9</v>
      </c>
      <c r="C3892">
        <v>606.4</v>
      </c>
      <c r="D3892">
        <v>611.70000000000005</v>
      </c>
      <c r="E3892">
        <v>585.70000000000005</v>
      </c>
      <c r="F3892" t="s">
        <v>3585</v>
      </c>
      <c r="G3892">
        <v>-1.23E-2</v>
      </c>
    </row>
    <row r="3893" spans="1:7" x14ac:dyDescent="0.35">
      <c r="A3893" s="1">
        <v>41715</v>
      </c>
      <c r="B3893">
        <v>606.4</v>
      </c>
      <c r="C3893">
        <v>619.1</v>
      </c>
      <c r="D3893">
        <v>622.5</v>
      </c>
      <c r="E3893">
        <v>602.70000000000005</v>
      </c>
      <c r="F3893" t="s">
        <v>3602</v>
      </c>
      <c r="G3893">
        <v>-2.06E-2</v>
      </c>
    </row>
    <row r="3894" spans="1:7" x14ac:dyDescent="0.35">
      <c r="A3894" s="1">
        <v>41714</v>
      </c>
      <c r="B3894">
        <v>619.1</v>
      </c>
      <c r="C3894">
        <v>624</v>
      </c>
      <c r="D3894">
        <v>627.29999999999995</v>
      </c>
      <c r="E3894">
        <v>613.20000000000005</v>
      </c>
      <c r="F3894" t="s">
        <v>3603</v>
      </c>
      <c r="G3894">
        <v>-7.7999999999999996E-3</v>
      </c>
    </row>
    <row r="3895" spans="1:7" x14ac:dyDescent="0.35">
      <c r="A3895" s="1">
        <v>41713</v>
      </c>
      <c r="B3895">
        <v>624</v>
      </c>
      <c r="C3895">
        <v>614</v>
      </c>
      <c r="D3895">
        <v>628.79999999999995</v>
      </c>
      <c r="E3895">
        <v>609.20000000000005</v>
      </c>
      <c r="F3895" t="s">
        <v>3604</v>
      </c>
      <c r="G3895">
        <v>1.6299999999999999E-2</v>
      </c>
    </row>
    <row r="3896" spans="1:7" x14ac:dyDescent="0.35">
      <c r="A3896" s="1">
        <v>41712</v>
      </c>
      <c r="B3896">
        <v>614</v>
      </c>
      <c r="C3896">
        <v>625</v>
      </c>
      <c r="D3896">
        <v>631.20000000000005</v>
      </c>
      <c r="E3896">
        <v>610.6</v>
      </c>
      <c r="F3896" t="s">
        <v>3605</v>
      </c>
      <c r="G3896">
        <v>-1.7600000000000001E-2</v>
      </c>
    </row>
    <row r="3897" spans="1:7" x14ac:dyDescent="0.35">
      <c r="A3897" s="1">
        <v>41711</v>
      </c>
      <c r="B3897">
        <v>625</v>
      </c>
      <c r="C3897">
        <v>619.4</v>
      </c>
      <c r="D3897">
        <v>636.1</v>
      </c>
      <c r="E3897">
        <v>616.1</v>
      </c>
      <c r="F3897" t="s">
        <v>3606</v>
      </c>
      <c r="G3897">
        <v>9.1000000000000004E-3</v>
      </c>
    </row>
    <row r="3898" spans="1:7" x14ac:dyDescent="0.35">
      <c r="A3898" s="1">
        <v>41710</v>
      </c>
      <c r="B3898">
        <v>619.4</v>
      </c>
      <c r="C3898">
        <v>608.70000000000005</v>
      </c>
      <c r="D3898">
        <v>640.79999999999995</v>
      </c>
      <c r="E3898">
        <v>608.20000000000005</v>
      </c>
      <c r="F3898" t="s">
        <v>3607</v>
      </c>
      <c r="G3898">
        <v>1.7600000000000001E-2</v>
      </c>
    </row>
    <row r="3899" spans="1:7" x14ac:dyDescent="0.35">
      <c r="A3899" s="1">
        <v>41709</v>
      </c>
      <c r="B3899">
        <v>608.70000000000005</v>
      </c>
      <c r="C3899">
        <v>613</v>
      </c>
      <c r="D3899">
        <v>619.70000000000005</v>
      </c>
      <c r="E3899">
        <v>599.9</v>
      </c>
      <c r="F3899" t="s">
        <v>3608</v>
      </c>
      <c r="G3899">
        <v>-7.0000000000000001E-3</v>
      </c>
    </row>
    <row r="3900" spans="1:7" x14ac:dyDescent="0.35">
      <c r="A3900" s="1">
        <v>41708</v>
      </c>
      <c r="B3900">
        <v>613</v>
      </c>
      <c r="C3900">
        <v>627</v>
      </c>
      <c r="D3900">
        <v>633.70000000000005</v>
      </c>
      <c r="E3900">
        <v>594.70000000000005</v>
      </c>
      <c r="F3900" t="s">
        <v>3460</v>
      </c>
      <c r="G3900">
        <v>-2.2499999999999999E-2</v>
      </c>
    </row>
    <row r="3901" spans="1:7" x14ac:dyDescent="0.35">
      <c r="A3901" s="1">
        <v>41707</v>
      </c>
      <c r="B3901">
        <v>627</v>
      </c>
      <c r="C3901">
        <v>609.20000000000005</v>
      </c>
      <c r="D3901">
        <v>637.6</v>
      </c>
      <c r="E3901">
        <v>598.5</v>
      </c>
      <c r="F3901" t="s">
        <v>3609</v>
      </c>
      <c r="G3901">
        <v>2.93E-2</v>
      </c>
    </row>
    <row r="3902" spans="1:7" x14ac:dyDescent="0.35">
      <c r="A3902" s="1">
        <v>41706</v>
      </c>
      <c r="B3902">
        <v>609.20000000000005</v>
      </c>
      <c r="C3902">
        <v>616.70000000000005</v>
      </c>
      <c r="D3902">
        <v>625.70000000000005</v>
      </c>
      <c r="E3902">
        <v>588.6</v>
      </c>
      <c r="F3902" t="s">
        <v>3495</v>
      </c>
      <c r="G3902">
        <v>-1.2200000000000001E-2</v>
      </c>
    </row>
    <row r="3903" spans="1:7" x14ac:dyDescent="0.35">
      <c r="A3903" s="1">
        <v>41705</v>
      </c>
      <c r="B3903">
        <v>616.70000000000005</v>
      </c>
      <c r="C3903">
        <v>648.29999999999995</v>
      </c>
      <c r="D3903">
        <v>655.20000000000005</v>
      </c>
      <c r="E3903">
        <v>600.29999999999995</v>
      </c>
      <c r="F3903" t="s">
        <v>3610</v>
      </c>
      <c r="G3903">
        <v>-4.8599999999999997E-2</v>
      </c>
    </row>
    <row r="3904" spans="1:7" x14ac:dyDescent="0.35">
      <c r="A3904" s="1">
        <v>41704</v>
      </c>
      <c r="B3904">
        <v>648.29999999999995</v>
      </c>
      <c r="C3904">
        <v>658.3</v>
      </c>
      <c r="D3904">
        <v>661.8</v>
      </c>
      <c r="E3904">
        <v>636.20000000000005</v>
      </c>
      <c r="F3904" t="s">
        <v>3611</v>
      </c>
      <c r="G3904">
        <v>-1.5299999999999999E-2</v>
      </c>
    </row>
    <row r="3905" spans="1:7" x14ac:dyDescent="0.35">
      <c r="A3905" s="1">
        <v>41703</v>
      </c>
      <c r="B3905">
        <v>658.3</v>
      </c>
      <c r="C3905">
        <v>661.8</v>
      </c>
      <c r="D3905">
        <v>666</v>
      </c>
      <c r="E3905">
        <v>636.79999999999995</v>
      </c>
      <c r="F3905" t="s">
        <v>3486</v>
      </c>
      <c r="G3905">
        <v>-5.4000000000000003E-3</v>
      </c>
    </row>
    <row r="3906" spans="1:7" x14ac:dyDescent="0.35">
      <c r="A3906" s="1">
        <v>41702</v>
      </c>
      <c r="B3906">
        <v>661.8</v>
      </c>
      <c r="C3906">
        <v>662.2</v>
      </c>
      <c r="D3906">
        <v>686.2</v>
      </c>
      <c r="E3906">
        <v>645.20000000000005</v>
      </c>
      <c r="F3906" t="s">
        <v>3612</v>
      </c>
      <c r="G3906">
        <v>-5.0000000000000001E-4</v>
      </c>
    </row>
    <row r="3907" spans="1:7" x14ac:dyDescent="0.35">
      <c r="A3907" s="1">
        <v>41701</v>
      </c>
      <c r="B3907">
        <v>662.2</v>
      </c>
      <c r="C3907">
        <v>544.6</v>
      </c>
      <c r="D3907">
        <v>695.4</v>
      </c>
      <c r="E3907">
        <v>545.4</v>
      </c>
      <c r="F3907" t="s">
        <v>3486</v>
      </c>
      <c r="G3907">
        <v>0.216</v>
      </c>
    </row>
    <row r="3908" spans="1:7" x14ac:dyDescent="0.35">
      <c r="A3908" s="1">
        <v>41700</v>
      </c>
      <c r="B3908">
        <v>544.6</v>
      </c>
      <c r="C3908">
        <v>557.4</v>
      </c>
      <c r="D3908">
        <v>562.9</v>
      </c>
      <c r="E3908">
        <v>541.5</v>
      </c>
      <c r="F3908" t="s">
        <v>3613</v>
      </c>
      <c r="G3908">
        <v>-2.3E-2</v>
      </c>
    </row>
    <row r="3909" spans="1:7" x14ac:dyDescent="0.35">
      <c r="A3909" s="1">
        <v>41699</v>
      </c>
      <c r="B3909">
        <v>557.4</v>
      </c>
      <c r="C3909">
        <v>573.9</v>
      </c>
      <c r="D3909">
        <v>564.1</v>
      </c>
      <c r="E3909">
        <v>262.8</v>
      </c>
      <c r="F3909" t="s">
        <v>3614</v>
      </c>
      <c r="G3909">
        <v>-2.8799999999999999E-2</v>
      </c>
    </row>
    <row r="3910" spans="1:7" x14ac:dyDescent="0.35">
      <c r="A3910" s="1">
        <v>41698</v>
      </c>
      <c r="B3910">
        <v>573.9</v>
      </c>
      <c r="C3910">
        <v>596.5</v>
      </c>
      <c r="D3910">
        <v>599</v>
      </c>
      <c r="E3910">
        <v>570</v>
      </c>
      <c r="F3910" t="s">
        <v>3615</v>
      </c>
      <c r="G3910">
        <v>-3.78E-2</v>
      </c>
    </row>
    <row r="3911" spans="1:7" x14ac:dyDescent="0.35">
      <c r="A3911" s="1">
        <v>41697</v>
      </c>
      <c r="B3911">
        <v>596.5</v>
      </c>
      <c r="C3911">
        <v>593.1</v>
      </c>
      <c r="D3911">
        <v>629.9</v>
      </c>
      <c r="E3911">
        <v>580.5</v>
      </c>
      <c r="F3911" t="s">
        <v>3616</v>
      </c>
      <c r="G3911">
        <v>5.5999999999999999E-3</v>
      </c>
    </row>
    <row r="3912" spans="1:7" x14ac:dyDescent="0.35">
      <c r="A3912" s="1">
        <v>41696</v>
      </c>
      <c r="B3912">
        <v>593.1</v>
      </c>
      <c r="C3912">
        <v>135.80000000000001</v>
      </c>
      <c r="D3912">
        <v>650</v>
      </c>
      <c r="E3912">
        <v>522.79999999999995</v>
      </c>
      <c r="F3912" t="s">
        <v>3617</v>
      </c>
      <c r="G3912">
        <v>3.3683999999999998</v>
      </c>
    </row>
    <row r="3913" spans="1:7" x14ac:dyDescent="0.35">
      <c r="A3913" s="1">
        <v>41695</v>
      </c>
      <c r="B3913">
        <v>135.80000000000001</v>
      </c>
      <c r="C3913">
        <v>174</v>
      </c>
      <c r="D3913">
        <v>174.6</v>
      </c>
      <c r="E3913">
        <v>102.3</v>
      </c>
      <c r="F3913" t="s">
        <v>3618</v>
      </c>
      <c r="G3913">
        <v>-0.21970000000000001</v>
      </c>
    </row>
    <row r="3914" spans="1:7" x14ac:dyDescent="0.35">
      <c r="A3914" s="1">
        <v>41694</v>
      </c>
      <c r="B3914">
        <v>174</v>
      </c>
      <c r="C3914">
        <v>310.2</v>
      </c>
      <c r="D3914">
        <v>316.89999999999998</v>
      </c>
      <c r="E3914">
        <v>131.9</v>
      </c>
      <c r="F3914" t="s">
        <v>3619</v>
      </c>
      <c r="G3914">
        <v>-0.439</v>
      </c>
    </row>
    <row r="3915" spans="1:7" x14ac:dyDescent="0.35">
      <c r="A3915" s="1">
        <v>41693</v>
      </c>
      <c r="B3915">
        <v>310.2</v>
      </c>
      <c r="C3915">
        <v>255.6</v>
      </c>
      <c r="D3915">
        <v>349.1</v>
      </c>
      <c r="E3915">
        <v>220.3</v>
      </c>
      <c r="F3915" t="s">
        <v>3620</v>
      </c>
      <c r="G3915">
        <v>0.2135</v>
      </c>
    </row>
    <row r="3916" spans="1:7" x14ac:dyDescent="0.35">
      <c r="A3916" s="1">
        <v>41692</v>
      </c>
      <c r="B3916">
        <v>255.6</v>
      </c>
      <c r="C3916">
        <v>111.6</v>
      </c>
      <c r="D3916">
        <v>290.60000000000002</v>
      </c>
      <c r="E3916">
        <v>96.7</v>
      </c>
      <c r="F3916" t="s">
        <v>3621</v>
      </c>
      <c r="G3916">
        <v>1.2910999999999999</v>
      </c>
    </row>
    <row r="3917" spans="1:7" x14ac:dyDescent="0.35">
      <c r="A3917" s="1">
        <v>41691</v>
      </c>
      <c r="B3917">
        <v>111.6</v>
      </c>
      <c r="C3917">
        <v>111.9</v>
      </c>
      <c r="D3917">
        <v>160.1</v>
      </c>
      <c r="E3917">
        <v>91.7</v>
      </c>
      <c r="F3917" t="s">
        <v>3622</v>
      </c>
      <c r="G3917">
        <v>-3.2000000000000002E-3</v>
      </c>
    </row>
    <row r="3918" spans="1:7" x14ac:dyDescent="0.35">
      <c r="A3918" s="1">
        <v>41690</v>
      </c>
      <c r="B3918">
        <v>111.9</v>
      </c>
      <c r="C3918">
        <v>261.5</v>
      </c>
      <c r="D3918">
        <v>271.60000000000002</v>
      </c>
      <c r="E3918">
        <v>109.2</v>
      </c>
      <c r="F3918" t="s">
        <v>3623</v>
      </c>
      <c r="G3918">
        <v>-0.57210000000000005</v>
      </c>
    </row>
    <row r="3919" spans="1:7" x14ac:dyDescent="0.35">
      <c r="A3919" s="1">
        <v>41689</v>
      </c>
      <c r="B3919">
        <v>261.5</v>
      </c>
      <c r="C3919">
        <v>294</v>
      </c>
      <c r="D3919">
        <v>308.60000000000002</v>
      </c>
      <c r="E3919">
        <v>257.2</v>
      </c>
      <c r="F3919" t="s">
        <v>3624</v>
      </c>
      <c r="G3919">
        <v>-0.1103</v>
      </c>
    </row>
    <row r="3920" spans="1:7" x14ac:dyDescent="0.35">
      <c r="A3920" s="1">
        <v>41688</v>
      </c>
      <c r="B3920">
        <v>294</v>
      </c>
      <c r="C3920">
        <v>272.3</v>
      </c>
      <c r="D3920">
        <v>370.1</v>
      </c>
      <c r="E3920">
        <v>248.3</v>
      </c>
      <c r="F3920" t="s">
        <v>3625</v>
      </c>
      <c r="G3920">
        <v>7.9600000000000004E-2</v>
      </c>
    </row>
    <row r="3921" spans="1:7" x14ac:dyDescent="0.35">
      <c r="A3921" s="1">
        <v>41687</v>
      </c>
      <c r="B3921">
        <v>272.3</v>
      </c>
      <c r="C3921">
        <v>299.8</v>
      </c>
      <c r="D3921">
        <v>411.2</v>
      </c>
      <c r="E3921">
        <v>263.39999999999998</v>
      </c>
      <c r="F3921" t="s">
        <v>3626</v>
      </c>
      <c r="G3921">
        <v>-9.1800000000000007E-2</v>
      </c>
    </row>
    <row r="3922" spans="1:7" x14ac:dyDescent="0.35">
      <c r="A3922" s="1">
        <v>41686</v>
      </c>
      <c r="B3922">
        <v>299.8</v>
      </c>
      <c r="C3922">
        <v>371.1</v>
      </c>
      <c r="D3922">
        <v>540</v>
      </c>
      <c r="E3922">
        <v>220.4</v>
      </c>
      <c r="F3922" t="s">
        <v>3627</v>
      </c>
      <c r="G3922">
        <v>-0.19209999999999999</v>
      </c>
    </row>
    <row r="3923" spans="1:7" x14ac:dyDescent="0.35">
      <c r="A3923" s="1">
        <v>41685</v>
      </c>
      <c r="B3923">
        <v>371.1</v>
      </c>
      <c r="C3923">
        <v>427.7</v>
      </c>
      <c r="D3923">
        <v>447.9</v>
      </c>
      <c r="E3923">
        <v>310.10000000000002</v>
      </c>
      <c r="F3923" t="s">
        <v>3628</v>
      </c>
      <c r="G3923">
        <v>-0.13239999999999999</v>
      </c>
    </row>
    <row r="3924" spans="1:7" x14ac:dyDescent="0.35">
      <c r="A3924" s="1">
        <v>41684</v>
      </c>
      <c r="B3924">
        <v>427.7</v>
      </c>
      <c r="C3924">
        <v>451.4</v>
      </c>
      <c r="D3924">
        <v>500</v>
      </c>
      <c r="E3924">
        <v>302.2</v>
      </c>
      <c r="F3924" t="s">
        <v>3629</v>
      </c>
      <c r="G3924">
        <v>-5.2600000000000001E-2</v>
      </c>
    </row>
    <row r="3925" spans="1:7" x14ac:dyDescent="0.35">
      <c r="A3925" s="1">
        <v>41683</v>
      </c>
      <c r="B3925">
        <v>451.4</v>
      </c>
      <c r="C3925">
        <v>531.1</v>
      </c>
      <c r="D3925">
        <v>549.20000000000005</v>
      </c>
      <c r="E3925">
        <v>451.3</v>
      </c>
      <c r="F3925" t="s">
        <v>3630</v>
      </c>
      <c r="G3925">
        <v>-0.15</v>
      </c>
    </row>
    <row r="3926" spans="1:7" x14ac:dyDescent="0.35">
      <c r="A3926" s="1">
        <v>41682</v>
      </c>
      <c r="B3926">
        <v>531.1</v>
      </c>
      <c r="C3926">
        <v>579</v>
      </c>
      <c r="D3926">
        <v>585.1</v>
      </c>
      <c r="E3926">
        <v>511.9</v>
      </c>
      <c r="F3926" t="s">
        <v>3631</v>
      </c>
      <c r="G3926">
        <v>-8.2600000000000007E-2</v>
      </c>
    </row>
    <row r="3927" spans="1:7" x14ac:dyDescent="0.35">
      <c r="A3927" s="1">
        <v>41681</v>
      </c>
      <c r="B3927">
        <v>579</v>
      </c>
      <c r="C3927">
        <v>582.6</v>
      </c>
      <c r="D3927">
        <v>609.70000000000005</v>
      </c>
      <c r="E3927">
        <v>550.20000000000005</v>
      </c>
      <c r="F3927" t="s">
        <v>3632</v>
      </c>
      <c r="G3927">
        <v>-6.3E-3</v>
      </c>
    </row>
    <row r="3928" spans="1:7" x14ac:dyDescent="0.35">
      <c r="A3928" s="1">
        <v>41680</v>
      </c>
      <c r="B3928">
        <v>582.6</v>
      </c>
      <c r="C3928">
        <v>659.6</v>
      </c>
      <c r="D3928">
        <v>700</v>
      </c>
      <c r="E3928">
        <v>500</v>
      </c>
      <c r="F3928" t="s">
        <v>3633</v>
      </c>
      <c r="G3928">
        <v>-0.1167</v>
      </c>
    </row>
    <row r="3929" spans="1:7" x14ac:dyDescent="0.35">
      <c r="A3929" s="1">
        <v>41679</v>
      </c>
      <c r="B3929">
        <v>659.6</v>
      </c>
      <c r="C3929">
        <v>648.79999999999995</v>
      </c>
      <c r="D3929">
        <v>694.1</v>
      </c>
      <c r="E3929">
        <v>622.5</v>
      </c>
      <c r="F3929" t="s">
        <v>3634</v>
      </c>
      <c r="G3929">
        <v>1.66E-2</v>
      </c>
    </row>
    <row r="3930" spans="1:7" x14ac:dyDescent="0.35">
      <c r="A3930" s="1">
        <v>41678</v>
      </c>
      <c r="B3930">
        <v>648.79999999999995</v>
      </c>
      <c r="C3930">
        <v>695.7</v>
      </c>
      <c r="D3930">
        <v>719.3</v>
      </c>
      <c r="E3930">
        <v>632.1</v>
      </c>
      <c r="F3930" t="s">
        <v>3635</v>
      </c>
      <c r="G3930">
        <v>-6.7400000000000002E-2</v>
      </c>
    </row>
    <row r="3931" spans="1:7" x14ac:dyDescent="0.35">
      <c r="A3931" s="1">
        <v>41677</v>
      </c>
      <c r="B3931">
        <v>695.7</v>
      </c>
      <c r="C3931">
        <v>828.9</v>
      </c>
      <c r="D3931">
        <v>833.1</v>
      </c>
      <c r="E3931">
        <v>651.70000000000005</v>
      </c>
      <c r="F3931" t="s">
        <v>1085</v>
      </c>
      <c r="G3931">
        <v>-0.16070000000000001</v>
      </c>
    </row>
    <row r="3932" spans="1:7" x14ac:dyDescent="0.35">
      <c r="A3932" s="1">
        <v>41676</v>
      </c>
      <c r="B3932">
        <v>828.9</v>
      </c>
      <c r="C3932">
        <v>904.5</v>
      </c>
      <c r="D3932">
        <v>908.8</v>
      </c>
      <c r="E3932">
        <v>800.9</v>
      </c>
      <c r="F3932" t="s">
        <v>3636</v>
      </c>
      <c r="G3932">
        <v>-8.3599999999999994E-2</v>
      </c>
    </row>
    <row r="3933" spans="1:7" x14ac:dyDescent="0.35">
      <c r="A3933" s="1">
        <v>41675</v>
      </c>
      <c r="B3933">
        <v>904.5</v>
      </c>
      <c r="C3933">
        <v>926.6</v>
      </c>
      <c r="D3933">
        <v>939.8</v>
      </c>
      <c r="E3933">
        <v>890</v>
      </c>
      <c r="F3933" t="s">
        <v>3637</v>
      </c>
      <c r="G3933">
        <v>-2.3900000000000001E-2</v>
      </c>
    </row>
    <row r="3934" spans="1:7" x14ac:dyDescent="0.35">
      <c r="A3934" s="1">
        <v>41674</v>
      </c>
      <c r="B3934">
        <v>926.6</v>
      </c>
      <c r="C3934">
        <v>931.7</v>
      </c>
      <c r="D3934">
        <v>949.1</v>
      </c>
      <c r="E3934">
        <v>900.8</v>
      </c>
      <c r="F3934" t="s">
        <v>3638</v>
      </c>
      <c r="G3934">
        <v>-5.4000000000000003E-3</v>
      </c>
    </row>
    <row r="3935" spans="1:7" x14ac:dyDescent="0.35">
      <c r="A3935" s="1">
        <v>41673</v>
      </c>
      <c r="B3935">
        <v>931.7</v>
      </c>
      <c r="C3935">
        <v>953.3</v>
      </c>
      <c r="D3935">
        <v>959.6</v>
      </c>
      <c r="E3935">
        <v>931.7</v>
      </c>
      <c r="F3935" t="s">
        <v>3639</v>
      </c>
      <c r="G3935">
        <v>-2.2700000000000001E-2</v>
      </c>
    </row>
    <row r="3936" spans="1:7" x14ac:dyDescent="0.35">
      <c r="A3936" s="1">
        <v>41672</v>
      </c>
      <c r="B3936">
        <v>953.3</v>
      </c>
      <c r="C3936">
        <v>940.4</v>
      </c>
      <c r="D3936">
        <v>959.4</v>
      </c>
      <c r="E3936">
        <v>934.4</v>
      </c>
      <c r="F3936" t="s">
        <v>3640</v>
      </c>
      <c r="G3936">
        <v>1.37E-2</v>
      </c>
    </row>
    <row r="3937" spans="1:7" x14ac:dyDescent="0.35">
      <c r="A3937" s="1">
        <v>41671</v>
      </c>
      <c r="B3937">
        <v>940.4</v>
      </c>
      <c r="C3937">
        <v>938.8</v>
      </c>
      <c r="D3937">
        <v>969.2</v>
      </c>
      <c r="E3937">
        <v>927.8</v>
      </c>
      <c r="F3937" t="s">
        <v>3641</v>
      </c>
      <c r="G3937">
        <v>1.6999999999999999E-3</v>
      </c>
    </row>
    <row r="3938" spans="1:7" x14ac:dyDescent="0.35">
      <c r="A3938" s="1">
        <v>41670</v>
      </c>
      <c r="B3938">
        <v>938.8</v>
      </c>
      <c r="C3938">
        <v>941.4</v>
      </c>
      <c r="D3938">
        <v>954.7</v>
      </c>
      <c r="E3938">
        <v>924.6</v>
      </c>
      <c r="F3938" t="s">
        <v>3642</v>
      </c>
      <c r="G3938">
        <v>-2.7000000000000001E-3</v>
      </c>
    </row>
    <row r="3939" spans="1:7" x14ac:dyDescent="0.35">
      <c r="A3939" s="1">
        <v>41669</v>
      </c>
      <c r="B3939">
        <v>941.4</v>
      </c>
      <c r="C3939">
        <v>925.7</v>
      </c>
      <c r="D3939">
        <v>953.2</v>
      </c>
      <c r="E3939">
        <v>909.5</v>
      </c>
      <c r="F3939" t="s">
        <v>3643</v>
      </c>
      <c r="G3939">
        <v>1.7000000000000001E-2</v>
      </c>
    </row>
    <row r="3940" spans="1:7" x14ac:dyDescent="0.35">
      <c r="A3940" s="1">
        <v>41668</v>
      </c>
      <c r="B3940">
        <v>925.7</v>
      </c>
      <c r="C3940">
        <v>932.7</v>
      </c>
      <c r="D3940">
        <v>950.6</v>
      </c>
      <c r="E3940">
        <v>918.9</v>
      </c>
      <c r="F3940" t="s">
        <v>3574</v>
      </c>
      <c r="G3940">
        <v>-7.4999999999999997E-3</v>
      </c>
    </row>
    <row r="3941" spans="1:7" x14ac:dyDescent="0.35">
      <c r="A3941" s="1">
        <v>41667</v>
      </c>
      <c r="B3941">
        <v>932.7</v>
      </c>
      <c r="C3941">
        <v>943.5</v>
      </c>
      <c r="D3941">
        <v>972.6</v>
      </c>
      <c r="E3941">
        <v>911.7</v>
      </c>
      <c r="F3941" t="s">
        <v>3644</v>
      </c>
      <c r="G3941">
        <v>-1.15E-2</v>
      </c>
    </row>
    <row r="3942" spans="1:7" x14ac:dyDescent="0.35">
      <c r="A3942" s="1">
        <v>41666</v>
      </c>
      <c r="B3942">
        <v>943.5</v>
      </c>
      <c r="C3942">
        <v>1007</v>
      </c>
      <c r="D3942">
        <v>1021.5</v>
      </c>
      <c r="E3942">
        <v>937.2</v>
      </c>
      <c r="F3942" t="s">
        <v>3645</v>
      </c>
      <c r="G3942">
        <v>-6.3E-2</v>
      </c>
    </row>
    <row r="3943" spans="1:7" x14ac:dyDescent="0.35">
      <c r="A3943" s="1">
        <v>41665</v>
      </c>
      <c r="B3943">
        <v>1007</v>
      </c>
      <c r="C3943">
        <v>961</v>
      </c>
      <c r="D3943">
        <v>1038.0999999999999</v>
      </c>
      <c r="E3943">
        <v>950.7</v>
      </c>
      <c r="F3943" t="s">
        <v>3646</v>
      </c>
      <c r="G3943">
        <v>4.7800000000000002E-2</v>
      </c>
    </row>
    <row r="3944" spans="1:7" x14ac:dyDescent="0.35">
      <c r="A3944" s="1">
        <v>41664</v>
      </c>
      <c r="B3944">
        <v>961</v>
      </c>
      <c r="C3944">
        <v>916.5</v>
      </c>
      <c r="D3944">
        <v>978.4</v>
      </c>
      <c r="E3944">
        <v>915.9</v>
      </c>
      <c r="F3944" t="s">
        <v>3647</v>
      </c>
      <c r="G3944">
        <v>4.8599999999999997E-2</v>
      </c>
    </row>
    <row r="3945" spans="1:7" x14ac:dyDescent="0.35">
      <c r="A3945" s="1">
        <v>41663</v>
      </c>
      <c r="B3945">
        <v>916.5</v>
      </c>
      <c r="C3945">
        <v>944.2</v>
      </c>
      <c r="D3945">
        <v>949.5</v>
      </c>
      <c r="E3945">
        <v>902.9</v>
      </c>
      <c r="F3945" t="s">
        <v>3648</v>
      </c>
      <c r="G3945">
        <v>-2.92E-2</v>
      </c>
    </row>
    <row r="3946" spans="1:7" x14ac:dyDescent="0.35">
      <c r="A3946" s="1">
        <v>41662</v>
      </c>
      <c r="B3946">
        <v>944.2</v>
      </c>
      <c r="C3946">
        <v>951</v>
      </c>
      <c r="D3946">
        <v>958.1</v>
      </c>
      <c r="E3946">
        <v>936.3</v>
      </c>
      <c r="F3946" t="s">
        <v>3536</v>
      </c>
      <c r="G3946">
        <v>-7.1000000000000004E-3</v>
      </c>
    </row>
    <row r="3947" spans="1:7" x14ac:dyDescent="0.35">
      <c r="A3947" s="1">
        <v>41661</v>
      </c>
      <c r="B3947">
        <v>951</v>
      </c>
      <c r="C3947">
        <v>962.2</v>
      </c>
      <c r="D3947">
        <v>973.9</v>
      </c>
      <c r="E3947">
        <v>935</v>
      </c>
      <c r="F3947" t="s">
        <v>3514</v>
      </c>
      <c r="G3947">
        <v>-1.17E-2</v>
      </c>
    </row>
    <row r="3948" spans="1:7" x14ac:dyDescent="0.35">
      <c r="A3948" s="1">
        <v>41660</v>
      </c>
      <c r="B3948">
        <v>962.2</v>
      </c>
      <c r="C3948">
        <v>956</v>
      </c>
      <c r="D3948">
        <v>974.3</v>
      </c>
      <c r="E3948">
        <v>943.2</v>
      </c>
      <c r="F3948" t="s">
        <v>3649</v>
      </c>
      <c r="G3948">
        <v>6.4999999999999997E-3</v>
      </c>
    </row>
    <row r="3949" spans="1:7" x14ac:dyDescent="0.35">
      <c r="A3949" s="1">
        <v>41659</v>
      </c>
      <c r="B3949">
        <v>956</v>
      </c>
      <c r="C3949">
        <v>954.8</v>
      </c>
      <c r="D3949">
        <v>980.5</v>
      </c>
      <c r="E3949">
        <v>926</v>
      </c>
      <c r="F3949" t="s">
        <v>3644</v>
      </c>
      <c r="G3949">
        <v>1.1999999999999999E-3</v>
      </c>
    </row>
    <row r="3950" spans="1:7" x14ac:dyDescent="0.35">
      <c r="A3950" s="1">
        <v>41658</v>
      </c>
      <c r="B3950">
        <v>954.8</v>
      </c>
      <c r="C3950">
        <v>905.7</v>
      </c>
      <c r="D3950">
        <v>958.1</v>
      </c>
      <c r="E3950">
        <v>901.9</v>
      </c>
      <c r="F3950" t="s">
        <v>3650</v>
      </c>
      <c r="G3950">
        <v>5.4199999999999998E-2</v>
      </c>
    </row>
    <row r="3951" spans="1:7" x14ac:dyDescent="0.35">
      <c r="A3951" s="1">
        <v>41657</v>
      </c>
      <c r="B3951">
        <v>905.7</v>
      </c>
      <c r="C3951">
        <v>894.2</v>
      </c>
      <c r="D3951">
        <v>924.7</v>
      </c>
      <c r="E3951">
        <v>884.7</v>
      </c>
      <c r="F3951" t="s">
        <v>3455</v>
      </c>
      <c r="G3951">
        <v>1.29E-2</v>
      </c>
    </row>
    <row r="3952" spans="1:7" x14ac:dyDescent="0.35">
      <c r="A3952" s="1">
        <v>41656</v>
      </c>
      <c r="B3952">
        <v>894.2</v>
      </c>
      <c r="C3952">
        <v>913.5</v>
      </c>
      <c r="D3952">
        <v>929.8</v>
      </c>
      <c r="E3952">
        <v>867.2</v>
      </c>
      <c r="F3952" t="s">
        <v>3651</v>
      </c>
      <c r="G3952">
        <v>-2.12E-2</v>
      </c>
    </row>
    <row r="3953" spans="1:7" x14ac:dyDescent="0.35">
      <c r="A3953" s="1">
        <v>41655</v>
      </c>
      <c r="B3953">
        <v>913.5</v>
      </c>
      <c r="C3953">
        <v>941.2</v>
      </c>
      <c r="D3953">
        <v>955.5</v>
      </c>
      <c r="E3953">
        <v>910.5</v>
      </c>
      <c r="F3953" t="s">
        <v>3652</v>
      </c>
      <c r="G3953">
        <v>-2.9499999999999998E-2</v>
      </c>
    </row>
    <row r="3954" spans="1:7" x14ac:dyDescent="0.35">
      <c r="A3954" s="1">
        <v>41654</v>
      </c>
      <c r="B3954">
        <v>941.2</v>
      </c>
      <c r="C3954">
        <v>919.3</v>
      </c>
      <c r="D3954">
        <v>973.1</v>
      </c>
      <c r="E3954">
        <v>915.1</v>
      </c>
      <c r="F3954" t="s">
        <v>3653</v>
      </c>
      <c r="G3954">
        <v>2.3900000000000001E-2</v>
      </c>
    </row>
    <row r="3955" spans="1:7" x14ac:dyDescent="0.35">
      <c r="A3955" s="1">
        <v>41653</v>
      </c>
      <c r="B3955">
        <v>919.3</v>
      </c>
      <c r="C3955">
        <v>922.9</v>
      </c>
      <c r="D3955">
        <v>942.5</v>
      </c>
      <c r="E3955">
        <v>904.2</v>
      </c>
      <c r="F3955" t="s">
        <v>3642</v>
      </c>
      <c r="G3955">
        <v>-3.8999999999999998E-3</v>
      </c>
    </row>
    <row r="3956" spans="1:7" x14ac:dyDescent="0.35">
      <c r="A3956" s="1">
        <v>41652</v>
      </c>
      <c r="B3956">
        <v>922.9</v>
      </c>
      <c r="C3956">
        <v>939.8</v>
      </c>
      <c r="D3956">
        <v>949.2</v>
      </c>
      <c r="E3956">
        <v>879.9</v>
      </c>
      <c r="F3956" t="s">
        <v>3654</v>
      </c>
      <c r="G3956">
        <v>-1.7999999999999999E-2</v>
      </c>
    </row>
    <row r="3957" spans="1:7" x14ac:dyDescent="0.35">
      <c r="A3957" s="1">
        <v>41651</v>
      </c>
      <c r="B3957">
        <v>939.8</v>
      </c>
      <c r="C3957">
        <v>1005.3</v>
      </c>
      <c r="D3957">
        <v>1022.7</v>
      </c>
      <c r="E3957">
        <v>922.1</v>
      </c>
      <c r="F3957" t="s">
        <v>3655</v>
      </c>
      <c r="G3957">
        <v>-6.5199999999999994E-2</v>
      </c>
    </row>
    <row r="3958" spans="1:7" x14ac:dyDescent="0.35">
      <c r="A3958" s="1">
        <v>41650</v>
      </c>
      <c r="B3958">
        <v>1005.3</v>
      </c>
      <c r="C3958">
        <v>957.8</v>
      </c>
      <c r="D3958">
        <v>1010.8</v>
      </c>
      <c r="E3958">
        <v>935</v>
      </c>
      <c r="F3958" t="s">
        <v>3656</v>
      </c>
      <c r="G3958">
        <v>4.9700000000000001E-2</v>
      </c>
    </row>
    <row r="3959" spans="1:7" x14ac:dyDescent="0.35">
      <c r="A3959" s="1">
        <v>41649</v>
      </c>
      <c r="B3959">
        <v>957.8</v>
      </c>
      <c r="C3959">
        <v>937</v>
      </c>
      <c r="D3959">
        <v>964.8</v>
      </c>
      <c r="E3959">
        <v>905.9</v>
      </c>
      <c r="F3959" t="s">
        <v>3657</v>
      </c>
      <c r="G3959">
        <v>2.2200000000000001E-2</v>
      </c>
    </row>
    <row r="3960" spans="1:7" x14ac:dyDescent="0.35">
      <c r="A3960" s="1">
        <v>41648</v>
      </c>
      <c r="B3960">
        <v>937</v>
      </c>
      <c r="C3960">
        <v>938.8</v>
      </c>
      <c r="D3960">
        <v>964.6</v>
      </c>
      <c r="E3960">
        <v>866.5</v>
      </c>
      <c r="F3960" t="s">
        <v>3658</v>
      </c>
      <c r="G3960">
        <v>-2E-3</v>
      </c>
    </row>
    <row r="3961" spans="1:7" x14ac:dyDescent="0.35">
      <c r="A3961" s="1">
        <v>41647</v>
      </c>
      <c r="B3961">
        <v>938.8</v>
      </c>
      <c r="C3961">
        <v>879.9</v>
      </c>
      <c r="D3961">
        <v>966.9</v>
      </c>
      <c r="E3961">
        <v>858.9</v>
      </c>
      <c r="F3961" t="s">
        <v>3659</v>
      </c>
      <c r="G3961">
        <v>6.7000000000000004E-2</v>
      </c>
    </row>
    <row r="3962" spans="1:7" x14ac:dyDescent="0.35">
      <c r="A3962" s="1">
        <v>41646</v>
      </c>
      <c r="B3962">
        <v>879.9</v>
      </c>
      <c r="C3962">
        <v>1012.7</v>
      </c>
      <c r="D3962">
        <v>1044</v>
      </c>
      <c r="E3962">
        <v>879.8</v>
      </c>
      <c r="F3962" t="s">
        <v>3660</v>
      </c>
      <c r="G3962">
        <v>-0.13109999999999999</v>
      </c>
    </row>
    <row r="3963" spans="1:7" x14ac:dyDescent="0.35">
      <c r="A3963" s="1">
        <v>41645</v>
      </c>
      <c r="B3963">
        <v>1012.7</v>
      </c>
      <c r="C3963">
        <v>1014.7</v>
      </c>
      <c r="D3963">
        <v>1093.4000000000001</v>
      </c>
      <c r="E3963">
        <v>964.7</v>
      </c>
      <c r="F3963" t="s">
        <v>3661</v>
      </c>
      <c r="G3963">
        <v>-2.0999999999999999E-3</v>
      </c>
    </row>
    <row r="3964" spans="1:7" x14ac:dyDescent="0.35">
      <c r="A3964" s="1">
        <v>41644</v>
      </c>
      <c r="B3964">
        <v>1014.7</v>
      </c>
      <c r="C3964">
        <v>924.7</v>
      </c>
      <c r="D3964">
        <v>1029.9000000000001</v>
      </c>
      <c r="E3964">
        <v>911.4</v>
      </c>
      <c r="F3964" t="s">
        <v>3437</v>
      </c>
      <c r="G3964">
        <v>9.74E-2</v>
      </c>
    </row>
    <row r="3965" spans="1:7" x14ac:dyDescent="0.35">
      <c r="A3965" s="1">
        <v>41643</v>
      </c>
      <c r="B3965">
        <v>924.7</v>
      </c>
      <c r="C3965">
        <v>884.3</v>
      </c>
      <c r="D3965">
        <v>932.2</v>
      </c>
      <c r="E3965">
        <v>848.3</v>
      </c>
      <c r="F3965" t="s">
        <v>3662</v>
      </c>
      <c r="G3965">
        <v>4.5699999999999998E-2</v>
      </c>
    </row>
    <row r="3966" spans="1:7" x14ac:dyDescent="0.35">
      <c r="A3966" s="1">
        <v>41642</v>
      </c>
      <c r="B3966">
        <v>884.3</v>
      </c>
      <c r="C3966">
        <v>856.9</v>
      </c>
      <c r="D3966">
        <v>888.2</v>
      </c>
      <c r="E3966">
        <v>839.4</v>
      </c>
      <c r="F3966" t="s">
        <v>3663</v>
      </c>
      <c r="G3966">
        <v>3.1899999999999998E-2</v>
      </c>
    </row>
    <row r="3967" spans="1:7" x14ac:dyDescent="0.35">
      <c r="A3967" s="1">
        <v>41641</v>
      </c>
      <c r="B3967">
        <v>856.9</v>
      </c>
      <c r="C3967">
        <v>815.9</v>
      </c>
      <c r="D3967">
        <v>886.2</v>
      </c>
      <c r="E3967">
        <v>810.5</v>
      </c>
      <c r="F3967" t="s">
        <v>3664</v>
      </c>
      <c r="G3967">
        <v>5.0200000000000002E-2</v>
      </c>
    </row>
    <row r="3968" spans="1:7" x14ac:dyDescent="0.35">
      <c r="A3968" s="1">
        <v>41640</v>
      </c>
      <c r="B3968">
        <v>815.9</v>
      </c>
      <c r="C3968">
        <v>805.9</v>
      </c>
      <c r="D3968">
        <v>829.9</v>
      </c>
      <c r="E3968">
        <v>771</v>
      </c>
      <c r="F3968" t="s">
        <v>3665</v>
      </c>
      <c r="G3968">
        <v>1.24E-2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26870-F4CD-4C79-8AAD-E808E8492AE7}">
  <dimension ref="A1:Y2560"/>
  <sheetViews>
    <sheetView workbookViewId="0">
      <selection activeCell="T17" sqref="T17"/>
    </sheetView>
  </sheetViews>
  <sheetFormatPr defaultRowHeight="14.5" x14ac:dyDescent="0.35"/>
  <cols>
    <col min="1" max="1" width="10.453125" bestFit="1" customWidth="1"/>
    <col min="2" max="2" width="11.36328125" customWidth="1"/>
    <col min="3" max="3" width="12.453125" bestFit="1" customWidth="1"/>
    <col min="4" max="4" width="6.81640625" bestFit="1" customWidth="1"/>
    <col min="5" max="5" width="10.36328125" bestFit="1" customWidth="1"/>
    <col min="6" max="6" width="8.81640625" bestFit="1" customWidth="1"/>
    <col min="7" max="7" width="10.7265625" bestFit="1" customWidth="1"/>
    <col min="8" max="8" width="8.36328125" bestFit="1" customWidth="1"/>
    <col min="9" max="9" width="10.7265625" bestFit="1" customWidth="1"/>
    <col min="10" max="10" width="9.6328125" bestFit="1" customWidth="1"/>
    <col min="11" max="11" width="13.1796875" bestFit="1" customWidth="1"/>
    <col min="12" max="13" width="10.453125" bestFit="1" customWidth="1"/>
    <col min="14" max="14" width="12.453125" hidden="1" customWidth="1"/>
    <col min="15" max="15" width="10.36328125" hidden="1" customWidth="1"/>
    <col min="16" max="17" width="10.7265625" hidden="1" customWidth="1"/>
    <col min="18" max="18" width="13.1796875" bestFit="1" customWidth="1"/>
    <col min="20" max="20" width="17.26953125" bestFit="1" customWidth="1"/>
  </cols>
  <sheetData>
    <row r="1" spans="1:25" x14ac:dyDescent="0.35">
      <c r="A1" t="s">
        <v>0</v>
      </c>
      <c r="B1" t="s">
        <v>9320</v>
      </c>
      <c r="C1" t="s">
        <v>9327</v>
      </c>
      <c r="D1" t="s">
        <v>9321</v>
      </c>
      <c r="E1" t="s">
        <v>9328</v>
      </c>
      <c r="F1" t="s">
        <v>9322</v>
      </c>
      <c r="G1" t="s">
        <v>9332</v>
      </c>
      <c r="H1" t="s">
        <v>9323</v>
      </c>
      <c r="I1" t="s">
        <v>9330</v>
      </c>
      <c r="J1" t="s">
        <v>9324</v>
      </c>
      <c r="K1" t="s">
        <v>9329</v>
      </c>
    </row>
    <row r="2" spans="1:25" x14ac:dyDescent="0.35">
      <c r="A2" s="1">
        <f>Ethereum_Historical_Data[[#This Row],[Date]]</f>
        <v>45606</v>
      </c>
      <c r="B2">
        <f>_xlfn.XLOOKUP(A2,Ethereum_Historical_Data[Date],Ethereum_Historical_Data[Price]," ")</f>
        <v>3148.69</v>
      </c>
      <c r="C2">
        <f>STANDARDIZE(Table6[[#This Row],[ETH]],$U$4,$U$5)</f>
        <v>1.4105326769990634</v>
      </c>
      <c r="D2" s="2">
        <f>_xlfn.XLOOKUP(Table6[[#This Row],[Date]],BNB_Historical_Data[Date],BNB_Historical_Data[Price]," ")</f>
        <v>626.71</v>
      </c>
      <c r="E2" s="2">
        <f>STANDARDIZE(Table6[[#This Row],[BNB]],$V$4,$V$5)</f>
        <v>2.0453335107926476</v>
      </c>
      <c r="F2" s="2">
        <f>_xlfn.XLOOKUP(Table6[[#This Row],[Date]],Tether_USDt_Historical_Data[Date],Tether_USDt_Historical_Data[Price]," ")</f>
        <v>1.0004999999999999</v>
      </c>
      <c r="G2" s="2">
        <f>IFERROR(STANDARDIZE(Table6[[#This Row],[Tether]],$W$4,$W$5),"")</f>
        <v>5.9480644676399026E-2</v>
      </c>
      <c r="H2" s="2">
        <f>_xlfn.XLOOKUP(Table6[[#This Row],[Date]],Bitcoin_Historical_Data__2[Date],Bitcoin_Historical_Data__2[Price]," ")</f>
        <v>76782.7</v>
      </c>
      <c r="I2" s="2">
        <f>STANDARDIZE(Table6[[#This Row],[BTC]],$X$4,$X$5)</f>
        <v>2.5229836993951311</v>
      </c>
      <c r="J2" s="2" t="str">
        <f>_xlfn.XLOOKUP(Table6[[#This Row],[Date]],S_P_500_Historical_Data[Date],S_P_500_Historical_Data[Price]," ")</f>
        <v xml:space="preserve"> </v>
      </c>
      <c r="K2" s="2" t="str">
        <f>IFERROR(STANDARDIZE(Table6[[#This Row],[S&amp;P500]],$Y$4,$Y$5),"")</f>
        <v/>
      </c>
    </row>
    <row r="3" spans="1:25" x14ac:dyDescent="0.35">
      <c r="A3" s="1">
        <f>A2-1</f>
        <v>45605</v>
      </c>
      <c r="B3">
        <f>_xlfn.XLOOKUP(A3,Ethereum_Historical_Data[Date],Ethereum_Historical_Data[Price]," ")</f>
        <v>3127.69</v>
      </c>
      <c r="C3">
        <f>STANDARDIZE(Table6[[#This Row],[ETH]],$U$4,$U$5)</f>
        <v>1.3930936171311346</v>
      </c>
      <c r="D3" s="2">
        <f>_xlfn.XLOOKUP(Table6[[#This Row],[Date]],BNB_Historical_Data[Date],BNB_Historical_Data[Price]," ")</f>
        <v>624.48</v>
      </c>
      <c r="E3" s="2">
        <f>STANDARDIZE(Table6[[#This Row],[BNB]],$V$4,$V$5)</f>
        <v>2.0343868060718222</v>
      </c>
      <c r="F3" s="2">
        <f>_xlfn.XLOOKUP(Table6[[#This Row],[Date]],Tether_USDt_Historical_Data[Date],Tether_USDt_Historical_Data[Price]," ")</f>
        <v>1.0004</v>
      </c>
      <c r="G3" s="2">
        <f>IFERROR(STANDARDIZE(Table6[[#This Row],[Tether]],$W$4,$W$5),"")</f>
        <v>3.9027426625303327E-2</v>
      </c>
      <c r="H3" s="2">
        <f>_xlfn.XLOOKUP(Table6[[#This Row],[Date]],Bitcoin_Historical_Data__2[Date],Bitcoin_Historical_Data__2[Price]," ")</f>
        <v>76700.3</v>
      </c>
      <c r="I3" s="2">
        <f>STANDARDIZE(Table6[[#This Row],[BTC]],$X$4,$X$5)</f>
        <v>2.5188590094717438</v>
      </c>
      <c r="J3" s="2" t="str">
        <f>_xlfn.XLOOKUP(Table6[[#This Row],[Date]],S_P_500_Historical_Data[Date],S_P_500_Historical_Data[Price]," ")</f>
        <v xml:space="preserve"> </v>
      </c>
      <c r="K3" s="2" t="str">
        <f>IFERROR(STANDARDIZE(Table6[[#This Row],[S&amp;P500]],$Y$4,$Y$5),"")</f>
        <v/>
      </c>
      <c r="U3" t="s">
        <v>9320</v>
      </c>
      <c r="V3" t="s">
        <v>9321</v>
      </c>
      <c r="W3" t="s">
        <v>9322</v>
      </c>
      <c r="X3" t="s">
        <v>9323</v>
      </c>
      <c r="Y3" t="s">
        <v>9324</v>
      </c>
    </row>
    <row r="4" spans="1:25" x14ac:dyDescent="0.35">
      <c r="A4" s="1">
        <f t="shared" ref="A4:A67" si="0">A3-1</f>
        <v>45604</v>
      </c>
      <c r="B4">
        <f>_xlfn.XLOOKUP(A4,Ethereum_Historical_Data[Date],Ethereum_Historical_Data[Price]," ")</f>
        <v>2961.34</v>
      </c>
      <c r="C4">
        <f>STANDARDIZE(Table6[[#This Row],[ETH]],$U$4,$U$5)</f>
        <v>1.2549513500344689</v>
      </c>
      <c r="D4" s="2">
        <f>_xlfn.XLOOKUP(Table6[[#This Row],[Date]],BNB_Historical_Data[Date],BNB_Historical_Data[Price]," ")</f>
        <v>597.80999999999995</v>
      </c>
      <c r="E4" s="2">
        <f>STANDARDIZE(Table6[[#This Row],[BNB]],$V$4,$V$5)</f>
        <v>1.9034681446797126</v>
      </c>
      <c r="F4" s="2">
        <f>_xlfn.XLOOKUP(Table6[[#This Row],[Date]],Tether_USDt_Historical_Data[Date],Tether_USDt_Historical_Data[Price]," ")</f>
        <v>1.0005999999999999</v>
      </c>
      <c r="G4" s="2">
        <f>IFERROR(STANDARDIZE(Table6[[#This Row],[Tether]],$W$4,$W$5),"")</f>
        <v>7.9933862727494712E-2</v>
      </c>
      <c r="H4" s="2">
        <f>_xlfn.XLOOKUP(Table6[[#This Row],[Date]],Bitcoin_Historical_Data__2[Date],Bitcoin_Historical_Data__2[Price]," ")</f>
        <v>76517.3</v>
      </c>
      <c r="I4" s="2">
        <f>STANDARDIZE(Table6[[#This Row],[BTC]],$X$4,$X$5)</f>
        <v>2.5096985937438325</v>
      </c>
      <c r="J4" s="2">
        <f>_xlfn.XLOOKUP(Table6[[#This Row],[Date]],S_P_500_Historical_Data[Date],S_P_500_Historical_Data[Price]," ")</f>
        <v>5995.54</v>
      </c>
      <c r="K4" s="2">
        <f>IFERROR(STANDARDIZE(Table6[[#This Row],[S&amp;P500]],$Y$4,$Y$5),"")</f>
        <v>2.5067322215087349</v>
      </c>
      <c r="T4" s="1" t="s">
        <v>9325</v>
      </c>
      <c r="U4">
        <f>AVERAGE(Table6[ETH])</f>
        <v>1450.1359241891382</v>
      </c>
      <c r="V4">
        <f>AVERAGE(Table6[BNB])</f>
        <v>210.04636967565528</v>
      </c>
      <c r="W4">
        <f>AVERAGE(Table6[Tether])</f>
        <v>1.0002091868647378</v>
      </c>
      <c r="X4">
        <f>AVERAGE(Table6[BTC])</f>
        <v>26380.400508010891</v>
      </c>
      <c r="Y4">
        <f>AVERAGE(Table6[S&amp;P500])</f>
        <v>3784.5434241908042</v>
      </c>
    </row>
    <row r="5" spans="1:25" x14ac:dyDescent="0.35">
      <c r="A5" s="1">
        <f t="shared" si="0"/>
        <v>45603</v>
      </c>
      <c r="B5">
        <f>_xlfn.XLOOKUP(A5,Ethereum_Historical_Data[Date],Ethereum_Historical_Data[Price]," ")</f>
        <v>2894.13</v>
      </c>
      <c r="C5">
        <f>STANDARDIZE(Table6[[#This Row],[ETH]],$U$4,$U$5)</f>
        <v>1.1991380541428733</v>
      </c>
      <c r="D5" s="2">
        <f>_xlfn.XLOOKUP(Table6[[#This Row],[Date]],BNB_Historical_Data[Date],BNB_Historical_Data[Price]," ")</f>
        <v>598.20000000000005</v>
      </c>
      <c r="E5" s="2">
        <f>STANDARDIZE(Table6[[#This Row],[BNB]],$V$4,$V$5)</f>
        <v>1.9053825907968081</v>
      </c>
      <c r="F5" s="2">
        <f>_xlfn.XLOOKUP(Table6[[#This Row],[Date]],Tether_USDt_Historical_Data[Date],Tether_USDt_Historical_Data[Price]," ")</f>
        <v>1.0006999999999999</v>
      </c>
      <c r="G5" s="2">
        <f>IFERROR(STANDARDIZE(Table6[[#This Row],[Tether]],$W$4,$W$5),"")</f>
        <v>0.1003870807785904</v>
      </c>
      <c r="H5" s="2">
        <f>_xlfn.XLOOKUP(Table6[[#This Row],[Date]],Bitcoin_Historical_Data__2[Date],Bitcoin_Historical_Data__2[Price]," ")</f>
        <v>75868.600000000006</v>
      </c>
      <c r="I5" s="2">
        <f>STANDARDIZE(Table6[[#This Row],[BTC]],$X$4,$X$5)</f>
        <v>2.4772266719804668</v>
      </c>
      <c r="J5" s="2">
        <f>_xlfn.XLOOKUP(Table6[[#This Row],[Date]],S_P_500_Historical_Data[Date],S_P_500_Historical_Data[Price]," ")</f>
        <v>5973.1</v>
      </c>
      <c r="K5" s="2">
        <f>IFERROR(STANDARDIZE(Table6[[#This Row],[S&amp;P500]],$Y$4,$Y$5),"")</f>
        <v>2.4812907207546835</v>
      </c>
      <c r="T5" s="1" t="s">
        <v>9326</v>
      </c>
      <c r="U5">
        <f>_xlfn.STDEV.P(Table6[ETH])</f>
        <v>1204.1933544032242</v>
      </c>
      <c r="V5">
        <f>_xlfn.STDEV.P(Table6[BNB])</f>
        <v>203.71427355281102</v>
      </c>
      <c r="W5">
        <f>_xlfn.STDEV.P(Table6[Tether])</f>
        <v>4.8892061752909303E-3</v>
      </c>
      <c r="X5">
        <f>_xlfn.STDEV.P(Table6[BTC])</f>
        <v>19977.259268093065</v>
      </c>
      <c r="Y5">
        <f>_xlfn.STDEV.P(Table6[S&amp;P500])</f>
        <v>882.0234394555539</v>
      </c>
    </row>
    <row r="6" spans="1:25" x14ac:dyDescent="0.35">
      <c r="A6" s="1">
        <f t="shared" si="0"/>
        <v>45602</v>
      </c>
      <c r="B6">
        <f>_xlfn.XLOOKUP(A6,Ethereum_Historical_Data[Date],Ethereum_Historical_Data[Price]," ")</f>
        <v>2721.85</v>
      </c>
      <c r="C6">
        <f>STANDARDIZE(Table6[[#This Row],[ETH]],$U$4,$U$5)</f>
        <v>1.0560713287120733</v>
      </c>
      <c r="D6" s="2">
        <f>_xlfn.XLOOKUP(Table6[[#This Row],[Date]],BNB_Historical_Data[Date],BNB_Historical_Data[Price]," ")</f>
        <v>591.99</v>
      </c>
      <c r="E6" s="2">
        <f>STANDARDIZE(Table6[[#This Row],[BNB]],$V$4,$V$5)</f>
        <v>1.8748987180092189</v>
      </c>
      <c r="F6" s="2">
        <f>_xlfn.XLOOKUP(Table6[[#This Row],[Date]],Tether_USDt_Historical_Data[Date],Tether_USDt_Historical_Data[Price]," ")</f>
        <v>1.0007999999999999</v>
      </c>
      <c r="G6" s="2">
        <f>IFERROR(STANDARDIZE(Table6[[#This Row],[Tether]],$W$4,$W$5),"")</f>
        <v>0.1208402988296861</v>
      </c>
      <c r="H6" s="2">
        <f>_xlfn.XLOOKUP(Table6[[#This Row],[Date]],Bitcoin_Historical_Data__2[Date],Bitcoin_Historical_Data__2[Price]," ")</f>
        <v>75586.3</v>
      </c>
      <c r="I6" s="2">
        <f>STANDARDIZE(Table6[[#This Row],[BTC]],$X$4,$X$5)</f>
        <v>2.4630956044395411</v>
      </c>
      <c r="J6" s="2">
        <f>_xlfn.XLOOKUP(Table6[[#This Row],[Date]],S_P_500_Historical_Data[Date],S_P_500_Historical_Data[Price]," ")</f>
        <v>5929.04</v>
      </c>
      <c r="K6" s="2">
        <f>IFERROR(STANDARDIZE(Table6[[#This Row],[S&amp;P500]],$Y$4,$Y$5),"")</f>
        <v>2.4313373997554169</v>
      </c>
      <c r="T6" s="1"/>
    </row>
    <row r="7" spans="1:25" x14ac:dyDescent="0.35">
      <c r="A7" s="1">
        <f t="shared" si="0"/>
        <v>45601</v>
      </c>
      <c r="B7">
        <f>_xlfn.XLOOKUP(A7,Ethereum_Historical_Data[Date],Ethereum_Historical_Data[Price]," ")</f>
        <v>2422.5</v>
      </c>
      <c r="C7">
        <f>STANDARDIZE(Table6[[#This Row],[ETH]],$U$4,$U$5)</f>
        <v>0.80748168245185781</v>
      </c>
      <c r="D7" s="2">
        <f>_xlfn.XLOOKUP(Table6[[#This Row],[Date]],BNB_Historical_Data[Date],BNB_Historical_Data[Price]," ")</f>
        <v>563.23</v>
      </c>
      <c r="E7" s="2">
        <f>STANDARDIZE(Table6[[#This Row],[BNB]],$V$4,$V$5)</f>
        <v>1.7337205889639598</v>
      </c>
      <c r="F7" s="2">
        <f>_xlfn.XLOOKUP(Table6[[#This Row],[Date]],Tether_USDt_Historical_Data[Date],Tether_USDt_Historical_Data[Price]," ")</f>
        <v>1</v>
      </c>
      <c r="G7" s="2">
        <f>IFERROR(STANDARDIZE(Table6[[#This Row],[Tether]],$W$4,$W$5),"")</f>
        <v>-4.2785445579079442E-2</v>
      </c>
      <c r="H7" s="2">
        <f>_xlfn.XLOOKUP(Table6[[#This Row],[Date]],Bitcoin_Historical_Data__2[Date],Bitcoin_Historical_Data__2[Price]," ")</f>
        <v>69373.7</v>
      </c>
      <c r="I7" s="2">
        <f>STANDARDIZE(Table6[[#This Row],[BTC]],$X$4,$X$5)</f>
        <v>2.1521120047060913</v>
      </c>
      <c r="J7" s="2">
        <f>_xlfn.XLOOKUP(Table6[[#This Row],[Date]],S_P_500_Historical_Data[Date],S_P_500_Historical_Data[Price]," ")</f>
        <v>5782.76</v>
      </c>
      <c r="K7" s="2">
        <f>IFERROR(STANDARDIZE(Table6[[#This Row],[S&amp;P500]],$Y$4,$Y$5),"")</f>
        <v>2.2654914670324793</v>
      </c>
    </row>
    <row r="8" spans="1:25" x14ac:dyDescent="0.35">
      <c r="A8" s="1">
        <f t="shared" si="0"/>
        <v>45600</v>
      </c>
      <c r="B8">
        <f>_xlfn.XLOOKUP(A8,Ethereum_Historical_Data[Date],Ethereum_Historical_Data[Price]," ")</f>
        <v>2398.9499999999998</v>
      </c>
      <c r="C8">
        <f>STANDARDIZE(Table6[[#This Row],[ETH]],$U$4,$U$5)</f>
        <v>0.78792502245710871</v>
      </c>
      <c r="D8" s="2">
        <f>_xlfn.XLOOKUP(Table6[[#This Row],[Date]],BNB_Historical_Data[Date],BNB_Historical_Data[Price]," ")</f>
        <v>552.51</v>
      </c>
      <c r="E8" s="2">
        <f>STANDARDIZE(Table6[[#This Row],[BNB]],$V$4,$V$5)</f>
        <v>1.6810978649248365</v>
      </c>
      <c r="F8" s="2">
        <f>_xlfn.XLOOKUP(Table6[[#This Row],[Date]],Tether_USDt_Historical_Data[Date],Tether_USDt_Historical_Data[Price]," ")</f>
        <v>0.99950000000000006</v>
      </c>
      <c r="G8" s="2">
        <f>IFERROR(STANDARDIZE(Table6[[#This Row],[Tether]],$W$4,$W$5),"")</f>
        <v>-0.1450515358345579</v>
      </c>
      <c r="H8" s="2">
        <f>_xlfn.XLOOKUP(Table6[[#This Row],[Date]],Bitcoin_Historical_Data__2[Date],Bitcoin_Historical_Data__2[Price]," ")</f>
        <v>67848.800000000003</v>
      </c>
      <c r="I8" s="2">
        <f>STANDARDIZE(Table6[[#This Row],[BTC]],$X$4,$X$5)</f>
        <v>2.0757802126651526</v>
      </c>
      <c r="J8" s="2">
        <f>_xlfn.XLOOKUP(Table6[[#This Row],[Date]],S_P_500_Historical_Data[Date],S_P_500_Historical_Data[Price]," ")</f>
        <v>5712.69</v>
      </c>
      <c r="K8" s="2">
        <f>IFERROR(STANDARDIZE(Table6[[#This Row],[S&amp;P500]],$Y$4,$Y$5),"")</f>
        <v>2.1860491337955614</v>
      </c>
    </row>
    <row r="9" spans="1:25" x14ac:dyDescent="0.35">
      <c r="A9" s="1">
        <f t="shared" si="0"/>
        <v>45599</v>
      </c>
      <c r="B9">
        <f>_xlfn.XLOOKUP(A9,Ethereum_Historical_Data[Date],Ethereum_Historical_Data[Price]," ")</f>
        <v>2457.6799999999998</v>
      </c>
      <c r="C9">
        <f>STANDARDIZE(Table6[[#This Row],[ETH]],$U$4,$U$5)</f>
        <v>0.83669625988775009</v>
      </c>
      <c r="D9" s="2">
        <f>_xlfn.XLOOKUP(Table6[[#This Row],[Date]],BNB_Historical_Data[Date],BNB_Historical_Data[Price]," ")</f>
        <v>557.70000000000005</v>
      </c>
      <c r="E9" s="2">
        <f>STANDARDIZE(Table6[[#This Row],[BNB]],$V$4,$V$5)</f>
        <v>1.7065747247907928</v>
      </c>
      <c r="F9" s="2">
        <f>_xlfn.XLOOKUP(Table6[[#This Row],[Date]],Tether_USDt_Historical_Data[Date],Tether_USDt_Historical_Data[Price]," ")</f>
        <v>0.99970000000000003</v>
      </c>
      <c r="G9" s="2">
        <f>IFERROR(STANDARDIZE(Table6[[#This Row],[Tether]],$W$4,$W$5),"")</f>
        <v>-0.10414509973236652</v>
      </c>
      <c r="H9" s="2">
        <f>_xlfn.XLOOKUP(Table6[[#This Row],[Date]],Bitcoin_Historical_Data__2[Date],Bitcoin_Historical_Data__2[Price]," ")</f>
        <v>68769.600000000006</v>
      </c>
      <c r="I9" s="2">
        <f>STANDARDIZE(Table6[[#This Row],[BTC]],$X$4,$X$5)</f>
        <v>2.1218726214206756</v>
      </c>
      <c r="J9" s="2" t="str">
        <f>_xlfn.XLOOKUP(Table6[[#This Row],[Date]],S_P_500_Historical_Data[Date],S_P_500_Historical_Data[Price]," ")</f>
        <v xml:space="preserve"> </v>
      </c>
      <c r="K9" s="2" t="str">
        <f>IFERROR(STANDARDIZE(Table6[[#This Row],[S&amp;P500]],$Y$4,$Y$5),"")</f>
        <v/>
      </c>
    </row>
    <row r="10" spans="1:25" x14ac:dyDescent="0.35">
      <c r="A10" s="1">
        <f t="shared" si="0"/>
        <v>45598</v>
      </c>
      <c r="B10">
        <f>_xlfn.XLOOKUP(A10,Ethereum_Historical_Data[Date],Ethereum_Historical_Data[Price]," ")</f>
        <v>2492.4499999999998</v>
      </c>
      <c r="C10">
        <f>STANDARDIZE(Table6[[#This Row],[ETH]],$U$4,$U$5)</f>
        <v>0.86557036044050661</v>
      </c>
      <c r="D10" s="2">
        <f>_xlfn.XLOOKUP(Table6[[#This Row],[Date]],BNB_Historical_Data[Date],BNB_Historical_Data[Price]," ")</f>
        <v>568.4</v>
      </c>
      <c r="E10" s="2">
        <f>STANDARDIZE(Table6[[#This Row],[BNB]],$V$4,$V$5)</f>
        <v>1.759099272105962</v>
      </c>
      <c r="F10" s="2">
        <f>_xlfn.XLOOKUP(Table6[[#This Row],[Date]],Tether_USDt_Historical_Data[Date],Tether_USDt_Historical_Data[Price]," ")</f>
        <v>0.99970000000000003</v>
      </c>
      <c r="G10" s="2">
        <f>IFERROR(STANDARDIZE(Table6[[#This Row],[Tether]],$W$4,$W$5),"")</f>
        <v>-0.10414509973236652</v>
      </c>
      <c r="H10" s="2">
        <f>_xlfn.XLOOKUP(Table6[[#This Row],[Date]],Bitcoin_Historical_Data__2[Date],Bitcoin_Historical_Data__2[Price]," ")</f>
        <v>69325.8</v>
      </c>
      <c r="I10" s="2">
        <f>STANDARDIZE(Table6[[#This Row],[BTC]],$X$4,$X$5)</f>
        <v>2.1497142784035397</v>
      </c>
      <c r="J10" s="2" t="str">
        <f>_xlfn.XLOOKUP(Table6[[#This Row],[Date]],S_P_500_Historical_Data[Date],S_P_500_Historical_Data[Price]," ")</f>
        <v xml:space="preserve"> </v>
      </c>
      <c r="K10" s="2" t="str">
        <f>IFERROR(STANDARDIZE(Table6[[#This Row],[S&amp;P500]],$Y$4,$Y$5),"")</f>
        <v/>
      </c>
    </row>
    <row r="11" spans="1:25" x14ac:dyDescent="0.35">
      <c r="A11" s="1">
        <f t="shared" si="0"/>
        <v>45597</v>
      </c>
      <c r="B11">
        <f>_xlfn.XLOOKUP(A11,Ethereum_Historical_Data[Date],Ethereum_Historical_Data[Price]," ")</f>
        <v>2511.96</v>
      </c>
      <c r="C11">
        <f>STANDARDIZE(Table6[[#This Row],[ETH]],$U$4,$U$5)</f>
        <v>0.88177207748923514</v>
      </c>
      <c r="D11" s="2">
        <f>_xlfn.XLOOKUP(Table6[[#This Row],[Date]],BNB_Historical_Data[Date],BNB_Historical_Data[Price]," ")</f>
        <v>573.09</v>
      </c>
      <c r="E11" s="2">
        <f>STANDARDIZE(Table6[[#This Row],[BNB]],$V$4,$V$5)</f>
        <v>1.7821217138730785</v>
      </c>
      <c r="F11" s="2">
        <f>_xlfn.XLOOKUP(Table6[[#This Row],[Date]],Tether_USDt_Historical_Data[Date],Tether_USDt_Historical_Data[Price]," ")</f>
        <v>0.99950000000000006</v>
      </c>
      <c r="G11" s="2">
        <f>IFERROR(STANDARDIZE(Table6[[#This Row],[Tether]],$W$4,$W$5),"")</f>
        <v>-0.1450515358345579</v>
      </c>
      <c r="H11" s="2">
        <f>_xlfn.XLOOKUP(Table6[[#This Row],[Date]],Bitcoin_Historical_Data__2[Date],Bitcoin_Historical_Data__2[Price]," ")</f>
        <v>69507.199999999997</v>
      </c>
      <c r="I11" s="2">
        <f>STANDARDIZE(Table6[[#This Row],[BTC]],$X$4,$X$5)</f>
        <v>2.1587946030649774</v>
      </c>
      <c r="J11" s="2">
        <f>_xlfn.XLOOKUP(Table6[[#This Row],[Date]],S_P_500_Historical_Data[Date],S_P_500_Historical_Data[Price]," ")</f>
        <v>5728.8</v>
      </c>
      <c r="K11" s="2">
        <f>IFERROR(STANDARDIZE(Table6[[#This Row],[S&amp;P500]],$Y$4,$Y$5),"")</f>
        <v>2.2043139545240726</v>
      </c>
    </row>
    <row r="12" spans="1:25" x14ac:dyDescent="0.35">
      <c r="A12" s="1">
        <f t="shared" si="0"/>
        <v>45596</v>
      </c>
      <c r="B12">
        <f>_xlfn.XLOOKUP(A12,Ethereum_Historical_Data[Date],Ethereum_Historical_Data[Price]," ")</f>
        <v>2519.14</v>
      </c>
      <c r="C12">
        <f>STANDARDIZE(Table6[[#This Row],[ETH]],$U$4,$U$5)</f>
        <v>0.88773457510122211</v>
      </c>
      <c r="D12" s="2">
        <f>_xlfn.XLOOKUP(Table6[[#This Row],[Date]],BNB_Historical_Data[Date],BNB_Historical_Data[Price]," ")</f>
        <v>576.6</v>
      </c>
      <c r="E12" s="2">
        <f>STANDARDIZE(Table6[[#This Row],[BNB]],$V$4,$V$5)</f>
        <v>1.7993517289269332</v>
      </c>
      <c r="F12" s="2">
        <f>_xlfn.XLOOKUP(Table6[[#This Row],[Date]],Tether_USDt_Historical_Data[Date],Tether_USDt_Historical_Data[Price]," ")</f>
        <v>0.99870000000000003</v>
      </c>
      <c r="G12" s="2">
        <f>IFERROR(STANDARDIZE(Table6[[#This Row],[Tether]],$W$4,$W$5),"")</f>
        <v>-0.30867728024334617</v>
      </c>
      <c r="H12" s="2">
        <f>_xlfn.XLOOKUP(Table6[[#This Row],[Date]],Bitcoin_Historical_Data__2[Date],Bitcoin_Historical_Data__2[Price]," ")</f>
        <v>70281.8</v>
      </c>
      <c r="I12" s="2">
        <f>STANDARDIZE(Table6[[#This Row],[BTC]],$X$4,$X$5)</f>
        <v>2.1975686906214804</v>
      </c>
      <c r="J12" s="2">
        <f>_xlfn.XLOOKUP(Table6[[#This Row],[Date]],S_P_500_Historical_Data[Date],S_P_500_Historical_Data[Price]," ")</f>
        <v>5705.45</v>
      </c>
      <c r="K12" s="2">
        <f>IFERROR(STANDARDIZE(Table6[[#This Row],[S&amp;P500]],$Y$4,$Y$5),"")</f>
        <v>2.1778407351565536</v>
      </c>
    </row>
    <row r="13" spans="1:25" x14ac:dyDescent="0.35">
      <c r="A13" s="1">
        <f t="shared" si="0"/>
        <v>45595</v>
      </c>
      <c r="B13">
        <f>_xlfn.XLOOKUP(A13,Ethereum_Historical_Data[Date],Ethereum_Historical_Data[Price]," ")</f>
        <v>2658.62</v>
      </c>
      <c r="C13">
        <f>STANDARDIZE(Table6[[#This Row],[ETH]],$U$4,$U$5)</f>
        <v>1.0035631498811617</v>
      </c>
      <c r="D13" s="2">
        <f>_xlfn.XLOOKUP(Table6[[#This Row],[Date]],BNB_Historical_Data[Date],BNB_Historical_Data[Price]," ")</f>
        <v>595.5</v>
      </c>
      <c r="E13" s="2">
        <f>STANDARDIZE(Table6[[#This Row],[BNB]],$V$4,$V$5)</f>
        <v>1.8921287330630736</v>
      </c>
      <c r="F13" s="2">
        <f>_xlfn.XLOOKUP(Table6[[#This Row],[Date]],Tether_USDt_Historical_Data[Date],Tether_USDt_Historical_Data[Price]," ")</f>
        <v>0.99980000000000002</v>
      </c>
      <c r="G13" s="2">
        <f>IFERROR(STANDARDIZE(Table6[[#This Row],[Tether]],$W$4,$W$5),"")</f>
        <v>-8.3691881681270827E-2</v>
      </c>
      <c r="H13" s="2">
        <f>_xlfn.XLOOKUP(Table6[[#This Row],[Date]],Bitcoin_Historical_Data__2[Date],Bitcoin_Historical_Data__2[Price]," ")</f>
        <v>72347.8</v>
      </c>
      <c r="I13" s="2">
        <f>STANDARDIZE(Table6[[#This Row],[BTC]],$X$4,$X$5)</f>
        <v>2.3009862802054402</v>
      </c>
      <c r="J13" s="2">
        <f>_xlfn.XLOOKUP(Table6[[#This Row],[Date]],S_P_500_Historical_Data[Date],S_P_500_Historical_Data[Price]," ")</f>
        <v>5813.67</v>
      </c>
      <c r="K13" s="2">
        <f>IFERROR(STANDARDIZE(Table6[[#This Row],[S&amp;P500]],$Y$4,$Y$5),"")</f>
        <v>2.3005358871887958</v>
      </c>
    </row>
    <row r="14" spans="1:25" x14ac:dyDescent="0.35">
      <c r="A14" s="1">
        <f t="shared" si="0"/>
        <v>45594</v>
      </c>
      <c r="B14">
        <f>_xlfn.XLOOKUP(A14,Ethereum_Historical_Data[Date],Ethereum_Historical_Data[Price]," ")</f>
        <v>2638.64</v>
      </c>
      <c r="C14">
        <f>STANDARDIZE(Table6[[#This Row],[ETH]],$U$4,$U$5)</f>
        <v>0.98697113006396064</v>
      </c>
      <c r="D14" s="2">
        <f>_xlfn.XLOOKUP(Table6[[#This Row],[Date]],BNB_Historical_Data[Date],BNB_Historical_Data[Price]," ")</f>
        <v>606.29999999999995</v>
      </c>
      <c r="E14" s="2">
        <f>STANDARDIZE(Table6[[#This Row],[BNB]],$V$4,$V$5)</f>
        <v>1.9451441639980107</v>
      </c>
      <c r="F14" s="2">
        <f>_xlfn.XLOOKUP(Table6[[#This Row],[Date]],Tether_USDt_Historical_Data[Date],Tether_USDt_Historical_Data[Price]," ")</f>
        <v>0.99950000000000006</v>
      </c>
      <c r="G14" s="2">
        <f>IFERROR(STANDARDIZE(Table6[[#This Row],[Tether]],$W$4,$W$5),"")</f>
        <v>-0.1450515358345579</v>
      </c>
      <c r="H14" s="2">
        <f>_xlfn.XLOOKUP(Table6[[#This Row],[Date]],Bitcoin_Historical_Data__2[Date],Bitcoin_Historical_Data__2[Price]," ")</f>
        <v>72730.399999999994</v>
      </c>
      <c r="I14" s="2">
        <f>STANDARDIZE(Table6[[#This Row],[BTC]],$X$4,$X$5)</f>
        <v>2.3201380564759249</v>
      </c>
      <c r="J14" s="2">
        <f>_xlfn.XLOOKUP(Table6[[#This Row],[Date]],S_P_500_Historical_Data[Date],S_P_500_Historical_Data[Price]," ")</f>
        <v>5832.92</v>
      </c>
      <c r="K14" s="2">
        <f>IFERROR(STANDARDIZE(Table6[[#This Row],[S&amp;P500]],$Y$4,$Y$5),"")</f>
        <v>2.3223607040121248</v>
      </c>
    </row>
    <row r="15" spans="1:25" x14ac:dyDescent="0.35">
      <c r="A15" s="1">
        <f t="shared" si="0"/>
        <v>45593</v>
      </c>
      <c r="B15">
        <f>_xlfn.XLOOKUP(A15,Ethereum_Historical_Data[Date],Ethereum_Historical_Data[Price]," ")</f>
        <v>2567.41</v>
      </c>
      <c r="C15">
        <f>STANDARDIZE(Table6[[#This Row],[ETH]],$U$4,$U$5)</f>
        <v>0.92781949985479018</v>
      </c>
      <c r="D15" s="2">
        <f>_xlfn.XLOOKUP(Table6[[#This Row],[Date]],BNB_Historical_Data[Date],BNB_Historical_Data[Price]," ")</f>
        <v>600.99</v>
      </c>
      <c r="E15" s="2">
        <f>STANDARDIZE(Table6[[#This Row],[BNB]],$V$4,$V$5)</f>
        <v>1.9190782437883334</v>
      </c>
      <c r="F15" s="2">
        <f>_xlfn.XLOOKUP(Table6[[#This Row],[Date]],Tether_USDt_Historical_Data[Date],Tether_USDt_Historical_Data[Price]," ")</f>
        <v>0.99939999999999996</v>
      </c>
      <c r="G15" s="2">
        <f>IFERROR(STANDARDIZE(Table6[[#This Row],[Tether]],$W$4,$W$5),"")</f>
        <v>-0.16550475388567631</v>
      </c>
      <c r="H15" s="2">
        <f>_xlfn.XLOOKUP(Table6[[#This Row],[Date]],Bitcoin_Historical_Data__2[Date],Bitcoin_Historical_Data__2[Price]," ")</f>
        <v>69954.100000000006</v>
      </c>
      <c r="I15" s="2">
        <f>STANDARDIZE(Table6[[#This Row],[BTC]],$X$4,$X$5)</f>
        <v>2.1811650390693686</v>
      </c>
      <c r="J15" s="2">
        <f>_xlfn.XLOOKUP(Table6[[#This Row],[Date]],S_P_500_Historical_Data[Date],S_P_500_Historical_Data[Price]," ")</f>
        <v>5823.52</v>
      </c>
      <c r="K15" s="2">
        <f>IFERROR(STANDARDIZE(Table6[[#This Row],[S&amp;P500]],$Y$4,$Y$5),"")</f>
        <v>2.3117033908620321</v>
      </c>
    </row>
    <row r="16" spans="1:25" x14ac:dyDescent="0.35">
      <c r="A16" s="1">
        <f t="shared" si="0"/>
        <v>45592</v>
      </c>
      <c r="B16">
        <f>_xlfn.XLOOKUP(A16,Ethereum_Historical_Data[Date],Ethereum_Historical_Data[Price]," ")</f>
        <v>2507.39</v>
      </c>
      <c r="C16">
        <f>STANDARDIZE(Table6[[#This Row],[ETH]],$U$4,$U$5)</f>
        <v>0.87797700588940475</v>
      </c>
      <c r="D16" s="2">
        <f>_xlfn.XLOOKUP(Table6[[#This Row],[Date]],BNB_Historical_Data[Date],BNB_Historical_Data[Price]," ")</f>
        <v>589.29999999999995</v>
      </c>
      <c r="E16" s="2">
        <f>STANDARDIZE(Table6[[#This Row],[BNB]],$V$4,$V$5)</f>
        <v>1.8616939486374611</v>
      </c>
      <c r="F16" s="2">
        <f>_xlfn.XLOOKUP(Table6[[#This Row],[Date]],Tether_USDt_Historical_Data[Date],Tether_USDt_Historical_Data[Price]," ")</f>
        <v>0.99880000000000002</v>
      </c>
      <c r="G16" s="2">
        <f>IFERROR(STANDARDIZE(Table6[[#This Row],[Tether]],$W$4,$W$5),"")</f>
        <v>-0.28822406219225044</v>
      </c>
      <c r="H16" s="2">
        <f>_xlfn.XLOOKUP(Table6[[#This Row],[Date]],Bitcoin_Historical_Data__2[Date],Bitcoin_Historical_Data__2[Price]," ")</f>
        <v>68004.600000000006</v>
      </c>
      <c r="I16" s="2">
        <f>STANDARDIZE(Table6[[#This Row],[BTC]],$X$4,$X$5)</f>
        <v>2.0835790802630139</v>
      </c>
      <c r="J16" s="2" t="str">
        <f>_xlfn.XLOOKUP(Table6[[#This Row],[Date]],S_P_500_Historical_Data[Date],S_P_500_Historical_Data[Price]," ")</f>
        <v xml:space="preserve"> </v>
      </c>
      <c r="K16" s="2" t="str">
        <f>IFERROR(STANDARDIZE(Table6[[#This Row],[S&amp;P500]],$Y$4,$Y$5),"")</f>
        <v/>
      </c>
    </row>
    <row r="17" spans="1:11" x14ac:dyDescent="0.35">
      <c r="A17" s="1">
        <f t="shared" si="0"/>
        <v>45591</v>
      </c>
      <c r="B17">
        <f>_xlfn.XLOOKUP(A17,Ethereum_Historical_Data[Date],Ethereum_Historical_Data[Price]," ")</f>
        <v>2482.52</v>
      </c>
      <c r="C17">
        <f>STANDARDIZE(Table6[[#This Row],[ETH]],$U$4,$U$5)</f>
        <v>0.85732417641724323</v>
      </c>
      <c r="D17" s="2">
        <f>_xlfn.XLOOKUP(Table6[[#This Row],[Date]],BNB_Historical_Data[Date],BNB_Historical_Data[Price]," ")</f>
        <v>583.49</v>
      </c>
      <c r="E17" s="2">
        <f>STANDARDIZE(Table6[[#This Row],[BNB]],$V$4,$V$5)</f>
        <v>1.8331736103289442</v>
      </c>
      <c r="F17" s="2">
        <f>_xlfn.XLOOKUP(Table6[[#This Row],[Date]],Tether_USDt_Historical_Data[Date],Tether_USDt_Historical_Data[Price]," ")</f>
        <v>0.99890000000000001</v>
      </c>
      <c r="G17" s="2">
        <f>IFERROR(STANDARDIZE(Table6[[#This Row],[Tether]],$W$4,$W$5),"")</f>
        <v>-0.26777084414115476</v>
      </c>
      <c r="H17" s="2">
        <f>_xlfn.XLOOKUP(Table6[[#This Row],[Date]],Bitcoin_Historical_Data__2[Date],Bitcoin_Historical_Data__2[Price]," ")</f>
        <v>67086.8</v>
      </c>
      <c r="I17" s="2">
        <f>STANDARDIZE(Table6[[#This Row],[BTC]],$X$4,$X$5)</f>
        <v>2.0376368422571289</v>
      </c>
      <c r="J17" s="2" t="str">
        <f>_xlfn.XLOOKUP(Table6[[#This Row],[Date]],S_P_500_Historical_Data[Date],S_P_500_Historical_Data[Price]," ")</f>
        <v xml:space="preserve"> </v>
      </c>
      <c r="K17" s="2" t="str">
        <f>IFERROR(STANDARDIZE(Table6[[#This Row],[S&amp;P500]],$Y$4,$Y$5),"")</f>
        <v/>
      </c>
    </row>
    <row r="18" spans="1:11" x14ac:dyDescent="0.35">
      <c r="A18" s="1">
        <f t="shared" si="0"/>
        <v>45590</v>
      </c>
      <c r="B18">
        <f>_xlfn.XLOOKUP(A18,Ethereum_Historical_Data[Date],Ethereum_Historical_Data[Price]," ")</f>
        <v>2441.1799999999998</v>
      </c>
      <c r="C18">
        <f>STANDARDIZE(Table6[[#This Row],[ETH]],$U$4,$U$5)</f>
        <v>0.82299414142009164</v>
      </c>
      <c r="D18" s="2">
        <f>_xlfn.XLOOKUP(Table6[[#This Row],[Date]],BNB_Historical_Data[Date],BNB_Historical_Data[Price]," ")</f>
        <v>575.29</v>
      </c>
      <c r="E18" s="2">
        <f>STANDARDIZE(Table6[[#This Row],[BNB]],$V$4,$V$5)</f>
        <v>1.792921153507973</v>
      </c>
      <c r="F18" s="2">
        <f>_xlfn.XLOOKUP(Table6[[#This Row],[Date]],Tether_USDt_Historical_Data[Date],Tether_USDt_Historical_Data[Price]," ")</f>
        <v>0.998</v>
      </c>
      <c r="G18" s="2">
        <f>IFERROR(STANDARDIZE(Table6[[#This Row],[Tether]],$W$4,$W$5),"")</f>
        <v>-0.45184980660103868</v>
      </c>
      <c r="H18" s="2">
        <f>_xlfn.XLOOKUP(Table6[[#This Row],[Date]],Bitcoin_Historical_Data__2[Date],Bitcoin_Historical_Data__2[Price]," ")</f>
        <v>66696.800000000003</v>
      </c>
      <c r="I18" s="2">
        <f>STANDARDIZE(Table6[[#This Row],[BTC]],$X$4,$X$5)</f>
        <v>2.0181146448042031</v>
      </c>
      <c r="J18" s="2">
        <f>_xlfn.XLOOKUP(Table6[[#This Row],[Date]],S_P_500_Historical_Data[Date],S_P_500_Historical_Data[Price]," ")</f>
        <v>5808.12</v>
      </c>
      <c r="K18" s="2">
        <f>IFERROR(STANDARDIZE(Table6[[#This Row],[S&amp;P500]],$Y$4,$Y$5),"")</f>
        <v>2.2942435374033683</v>
      </c>
    </row>
    <row r="19" spans="1:11" x14ac:dyDescent="0.35">
      <c r="A19" s="1">
        <f t="shared" si="0"/>
        <v>45589</v>
      </c>
      <c r="B19">
        <f>_xlfn.XLOOKUP(A19,Ethereum_Historical_Data[Date],Ethereum_Historical_Data[Price]," ")</f>
        <v>2535.87</v>
      </c>
      <c r="C19">
        <f>STANDARDIZE(Table6[[#This Row],[ETH]],$U$4,$U$5)</f>
        <v>0.90162769279600552</v>
      </c>
      <c r="D19" s="2">
        <f>_xlfn.XLOOKUP(Table6[[#This Row],[Date]],BNB_Historical_Data[Date],BNB_Historical_Data[Price]," ")</f>
        <v>594.41</v>
      </c>
      <c r="E19" s="2">
        <f>STANDARDIZE(Table6[[#This Row],[BNB]],$V$4,$V$5)</f>
        <v>1.8867781016076028</v>
      </c>
      <c r="F19" s="2">
        <f>_xlfn.XLOOKUP(Table6[[#This Row],[Date]],Tether_USDt_Historical_Data[Date],Tether_USDt_Historical_Data[Price]," ")</f>
        <v>0.99939999999999996</v>
      </c>
      <c r="G19" s="2">
        <f>IFERROR(STANDARDIZE(Table6[[#This Row],[Tether]],$W$4,$W$5),"")</f>
        <v>-0.16550475388567631</v>
      </c>
      <c r="H19" s="2">
        <f>_xlfn.XLOOKUP(Table6[[#This Row],[Date]],Bitcoin_Historical_Data__2[Date],Bitcoin_Historical_Data__2[Price]," ")</f>
        <v>68191.5</v>
      </c>
      <c r="I19" s="2">
        <f>STANDARDIZE(Table6[[#This Row],[BTC]],$X$4,$X$5)</f>
        <v>2.0929347179654538</v>
      </c>
      <c r="J19" s="2">
        <f>_xlfn.XLOOKUP(Table6[[#This Row],[Date]],S_P_500_Historical_Data[Date],S_P_500_Historical_Data[Price]," ")</f>
        <v>5809.86</v>
      </c>
      <c r="K19" s="2">
        <f>IFERROR(STANDARDIZE(Table6[[#This Row],[S&amp;P500]],$Y$4,$Y$5),"")</f>
        <v>2.2962162740928536</v>
      </c>
    </row>
    <row r="20" spans="1:11" x14ac:dyDescent="0.35">
      <c r="A20" s="1">
        <f t="shared" si="0"/>
        <v>45588</v>
      </c>
      <c r="B20">
        <f>_xlfn.XLOOKUP(A20,Ethereum_Historical_Data[Date],Ethereum_Historical_Data[Price]," ")</f>
        <v>2526.1</v>
      </c>
      <c r="C20">
        <f>STANDARDIZE(Table6[[#This Row],[ETH]],$U$4,$U$5)</f>
        <v>0.89351437780030718</v>
      </c>
      <c r="D20" s="2">
        <f>_xlfn.XLOOKUP(Table6[[#This Row],[Date]],BNB_Historical_Data[Date],BNB_Historical_Data[Price]," ")</f>
        <v>584.91</v>
      </c>
      <c r="E20" s="2">
        <f>STANDARDIZE(Table6[[#This Row],[BNB]],$V$4,$V$5)</f>
        <v>1.8401441577296487</v>
      </c>
      <c r="F20" s="2">
        <f>_xlfn.XLOOKUP(Table6[[#This Row],[Date]],Tether_USDt_Historical_Data[Date],Tether_USDt_Historical_Data[Price]," ")</f>
        <v>0.999</v>
      </c>
      <c r="G20" s="2">
        <f>IFERROR(STANDARDIZE(Table6[[#This Row],[Tether]],$W$4,$W$5),"")</f>
        <v>-0.24731762609005908</v>
      </c>
      <c r="H20" s="2">
        <f>_xlfn.XLOOKUP(Table6[[#This Row],[Date]],Bitcoin_Historical_Data__2[Date],Bitcoin_Historical_Data__2[Price]," ")</f>
        <v>66663.7</v>
      </c>
      <c r="I20" s="2">
        <f>STANDARDIZE(Table6[[#This Row],[BTC]],$X$4,$X$5)</f>
        <v>2.0164577608665315</v>
      </c>
      <c r="J20" s="2">
        <f>_xlfn.XLOOKUP(Table6[[#This Row],[Date]],S_P_500_Historical_Data[Date],S_P_500_Historical_Data[Price]," ")</f>
        <v>5797.42</v>
      </c>
      <c r="K20" s="2">
        <f>IFERROR(STANDARDIZE(Table6[[#This Row],[S&amp;P500]],$Y$4,$Y$5),"")</f>
        <v>2.2821123405197521</v>
      </c>
    </row>
    <row r="21" spans="1:11" x14ac:dyDescent="0.35">
      <c r="A21" s="1">
        <f t="shared" si="0"/>
        <v>45587</v>
      </c>
      <c r="B21">
        <f>_xlfn.XLOOKUP(A21,Ethereum_Historical_Data[Date],Ethereum_Historical_Data[Price]," ")</f>
        <v>2621.79</v>
      </c>
      <c r="C21">
        <f>STANDARDIZE(Table6[[#This Row],[ETH]],$U$4,$U$5)</f>
        <v>0.9729783605985034</v>
      </c>
      <c r="D21" s="2">
        <f>_xlfn.XLOOKUP(Table6[[#This Row],[Date]],BNB_Historical_Data[Date],BNB_Historical_Data[Price]," ")</f>
        <v>593.79</v>
      </c>
      <c r="E21" s="2">
        <f>STANDARDIZE(Table6[[#This Row],[BNB]],$V$4,$V$5)</f>
        <v>1.8837346231650416</v>
      </c>
      <c r="F21" s="2">
        <f>_xlfn.XLOOKUP(Table6[[#This Row],[Date]],Tether_USDt_Historical_Data[Date],Tether_USDt_Historical_Data[Price]," ")</f>
        <v>0.99939999999999996</v>
      </c>
      <c r="G21" s="2">
        <f>IFERROR(STANDARDIZE(Table6[[#This Row],[Tether]],$W$4,$W$5),"")</f>
        <v>-0.16550475388567631</v>
      </c>
      <c r="H21" s="2">
        <f>_xlfn.XLOOKUP(Table6[[#This Row],[Date]],Bitcoin_Historical_Data__2[Date],Bitcoin_Historical_Data__2[Price]," ")</f>
        <v>67427.3</v>
      </c>
      <c r="I21" s="2">
        <f>STANDARDIZE(Table6[[#This Row],[BTC]],$X$4,$X$5)</f>
        <v>2.0546812223410291</v>
      </c>
      <c r="J21" s="2">
        <f>_xlfn.XLOOKUP(Table6[[#This Row],[Date]],S_P_500_Historical_Data[Date],S_P_500_Historical_Data[Price]," ")</f>
        <v>5851.2</v>
      </c>
      <c r="K21" s="2">
        <f>IFERROR(STANDARDIZE(Table6[[#This Row],[S&amp;P500]],$Y$4,$Y$5),"")</f>
        <v>2.3430857768189011</v>
      </c>
    </row>
    <row r="22" spans="1:11" x14ac:dyDescent="0.35">
      <c r="A22" s="1">
        <f t="shared" si="0"/>
        <v>45586</v>
      </c>
      <c r="B22">
        <f>_xlfn.XLOOKUP(A22,Ethereum_Historical_Data[Date],Ethereum_Historical_Data[Price]," ")</f>
        <v>2666.66</v>
      </c>
      <c r="C22">
        <f>STANDARDIZE(Table6[[#This Row],[ETH]],$U$4,$U$5)</f>
        <v>1.0102398185163115</v>
      </c>
      <c r="D22" s="2">
        <f>_xlfn.XLOOKUP(Table6[[#This Row],[Date]],BNB_Historical_Data[Date],BNB_Historical_Data[Price]," ")</f>
        <v>598.69000000000005</v>
      </c>
      <c r="E22" s="2">
        <f>STANDARDIZE(Table6[[#This Row],[BNB]],$V$4,$V$5)</f>
        <v>1.9077879205336712</v>
      </c>
      <c r="F22" s="2">
        <f>_xlfn.XLOOKUP(Table6[[#This Row],[Date]],Tether_USDt_Historical_Data[Date],Tether_USDt_Historical_Data[Price]," ")</f>
        <v>0.99960000000000004</v>
      </c>
      <c r="G22" s="2">
        <f>IFERROR(STANDARDIZE(Table6[[#This Row],[Tether]],$W$4,$W$5),"")</f>
        <v>-0.12459831778346221</v>
      </c>
      <c r="H22" s="2">
        <f>_xlfn.XLOOKUP(Table6[[#This Row],[Date]],Bitcoin_Historical_Data__2[Date],Bitcoin_Historical_Data__2[Price]," ")</f>
        <v>67371.3</v>
      </c>
      <c r="I22" s="2">
        <f>STANDARDIZE(Table6[[#This Row],[BTC]],$X$4,$X$5)</f>
        <v>2.0518780350144552</v>
      </c>
      <c r="J22" s="2">
        <f>_xlfn.XLOOKUP(Table6[[#This Row],[Date]],S_P_500_Historical_Data[Date],S_P_500_Historical_Data[Price]," ")</f>
        <v>5853.98</v>
      </c>
      <c r="K22" s="2">
        <f>IFERROR(STANDARDIZE(Table6[[#This Row],[S&amp;P500]],$Y$4,$Y$5),"")</f>
        <v>2.3462376204952049</v>
      </c>
    </row>
    <row r="23" spans="1:11" x14ac:dyDescent="0.35">
      <c r="A23" s="1">
        <f t="shared" si="0"/>
        <v>45585</v>
      </c>
      <c r="B23">
        <f>_xlfn.XLOOKUP(A23,Ethereum_Historical_Data[Date],Ethereum_Historical_Data[Price]," ")</f>
        <v>2747.28</v>
      </c>
      <c r="C23">
        <f>STANDARDIZE(Table6[[#This Row],[ETH]],$U$4,$U$5)</f>
        <v>1.0771891997807133</v>
      </c>
      <c r="D23" s="2">
        <f>_xlfn.XLOOKUP(Table6[[#This Row],[Date]],BNB_Historical_Data[Date],BNB_Historical_Data[Price]," ")</f>
        <v>605.80999999999995</v>
      </c>
      <c r="E23" s="2">
        <f>STANDARDIZE(Table6[[#This Row],[BNB]],$V$4,$V$5)</f>
        <v>1.9427388342611478</v>
      </c>
      <c r="F23" s="2">
        <f>_xlfn.XLOOKUP(Table6[[#This Row],[Date]],Tether_USDt_Historical_Data[Date],Tether_USDt_Historical_Data[Price]," ")</f>
        <v>0.99970000000000003</v>
      </c>
      <c r="G23" s="2">
        <f>IFERROR(STANDARDIZE(Table6[[#This Row],[Tether]],$W$4,$W$5),"")</f>
        <v>-0.10414509973236652</v>
      </c>
      <c r="H23" s="2">
        <f>_xlfn.XLOOKUP(Table6[[#This Row],[Date]],Bitcoin_Historical_Data__2[Date],Bitcoin_Historical_Data__2[Price]," ")</f>
        <v>69030.5</v>
      </c>
      <c r="I23" s="2">
        <f>STANDARDIZE(Table6[[#This Row],[BTC]],$X$4,$X$5)</f>
        <v>2.134932470947517</v>
      </c>
      <c r="J23" s="2" t="str">
        <f>_xlfn.XLOOKUP(Table6[[#This Row],[Date]],S_P_500_Historical_Data[Date],S_P_500_Historical_Data[Price]," ")</f>
        <v xml:space="preserve"> </v>
      </c>
      <c r="K23" s="2" t="str">
        <f>IFERROR(STANDARDIZE(Table6[[#This Row],[S&amp;P500]],$Y$4,$Y$5),"")</f>
        <v/>
      </c>
    </row>
    <row r="24" spans="1:11" x14ac:dyDescent="0.35">
      <c r="A24" s="1">
        <f t="shared" si="0"/>
        <v>45584</v>
      </c>
      <c r="B24">
        <f>_xlfn.XLOOKUP(A24,Ethereum_Historical_Data[Date],Ethereum_Historical_Data[Price]," ")</f>
        <v>2647.39</v>
      </c>
      <c r="C24">
        <f>STANDARDIZE(Table6[[#This Row],[ETH]],$U$4,$U$5)</f>
        <v>0.99423740500893099</v>
      </c>
      <c r="D24" s="2">
        <f>_xlfn.XLOOKUP(Table6[[#This Row],[Date]],BNB_Historical_Data[Date],BNB_Historical_Data[Price]," ")</f>
        <v>597.71</v>
      </c>
      <c r="E24" s="2">
        <f>STANDARDIZE(Table6[[#This Row],[BNB]],$V$4,$V$5)</f>
        <v>1.9029772610599451</v>
      </c>
      <c r="F24" s="2">
        <f>_xlfn.XLOOKUP(Table6[[#This Row],[Date]],Tether_USDt_Historical_Data[Date],Tether_USDt_Historical_Data[Price]," ")</f>
        <v>0.99980000000000002</v>
      </c>
      <c r="G24" s="2">
        <f>IFERROR(STANDARDIZE(Table6[[#This Row],[Tether]],$W$4,$W$5),"")</f>
        <v>-8.3691881681270827E-2</v>
      </c>
      <c r="H24" s="2">
        <f>_xlfn.XLOOKUP(Table6[[#This Row],[Date]],Bitcoin_Historical_Data__2[Date],Bitcoin_Historical_Data__2[Price]," ")</f>
        <v>68372</v>
      </c>
      <c r="I24" s="2">
        <f>STANDARDIZE(Table6[[#This Row],[BTC]],$X$4,$X$5)</f>
        <v>2.101969991402</v>
      </c>
      <c r="J24" s="2" t="str">
        <f>_xlfn.XLOOKUP(Table6[[#This Row],[Date]],S_P_500_Historical_Data[Date],S_P_500_Historical_Data[Price]," ")</f>
        <v xml:space="preserve"> </v>
      </c>
      <c r="K24" s="2" t="str">
        <f>IFERROR(STANDARDIZE(Table6[[#This Row],[S&amp;P500]],$Y$4,$Y$5),"")</f>
        <v/>
      </c>
    </row>
    <row r="25" spans="1:11" x14ac:dyDescent="0.35">
      <c r="A25" s="1">
        <f t="shared" si="0"/>
        <v>45583</v>
      </c>
      <c r="B25">
        <f>_xlfn.XLOOKUP(A25,Ethereum_Historical_Data[Date],Ethereum_Historical_Data[Price]," ")</f>
        <v>2641.72</v>
      </c>
      <c r="C25">
        <f>STANDARDIZE(Table6[[#This Row],[ETH]],$U$4,$U$5)</f>
        <v>0.98952885884459008</v>
      </c>
      <c r="D25" s="2">
        <f>_xlfn.XLOOKUP(Table6[[#This Row],[Date]],BNB_Historical_Data[Date],BNB_Historical_Data[Price]," ")</f>
        <v>599.19000000000005</v>
      </c>
      <c r="E25" s="2">
        <f>STANDARDIZE(Table6[[#This Row],[BNB]],$V$4,$V$5)</f>
        <v>1.9102423386325107</v>
      </c>
      <c r="F25" s="2">
        <f>_xlfn.XLOOKUP(Table6[[#This Row],[Date]],Tether_USDt_Historical_Data[Date],Tether_USDt_Historical_Data[Price]," ")</f>
        <v>0.99990000000000001</v>
      </c>
      <c r="G25" s="2">
        <f>IFERROR(STANDARDIZE(Table6[[#This Row],[Tether]],$W$4,$W$5),"")</f>
        <v>-6.3238663630175135E-2</v>
      </c>
      <c r="H25" s="2">
        <f>_xlfn.XLOOKUP(Table6[[#This Row],[Date]],Bitcoin_Historical_Data__2[Date],Bitcoin_Historical_Data__2[Price]," ")</f>
        <v>68423.100000000006</v>
      </c>
      <c r="I25" s="2">
        <f>STANDARDIZE(Table6[[#This Row],[BTC]],$X$4,$X$5)</f>
        <v>2.1045278998374992</v>
      </c>
      <c r="J25" s="2">
        <f>_xlfn.XLOOKUP(Table6[[#This Row],[Date]],S_P_500_Historical_Data[Date],S_P_500_Historical_Data[Price]," ")</f>
        <v>5864.67</v>
      </c>
      <c r="K25" s="2">
        <f>IFERROR(STANDARDIZE(Table6[[#This Row],[S&amp;P500]],$Y$4,$Y$5),"")</f>
        <v>2.3583574798116413</v>
      </c>
    </row>
    <row r="26" spans="1:11" x14ac:dyDescent="0.35">
      <c r="A26" s="1">
        <f t="shared" si="0"/>
        <v>45582</v>
      </c>
      <c r="B26">
        <f>_xlfn.XLOOKUP(A26,Ethereum_Historical_Data[Date],Ethereum_Historical_Data[Price]," ")</f>
        <v>2605.5300000000002</v>
      </c>
      <c r="C26">
        <f>STANDARDIZE(Table6[[#This Row],[ETH]],$U$4,$U$5)</f>
        <v>0.95947554567219295</v>
      </c>
      <c r="D26" s="2">
        <f>_xlfn.XLOOKUP(Table6[[#This Row],[Date]],BNB_Historical_Data[Date],BNB_Historical_Data[Price]," ")</f>
        <v>592.89</v>
      </c>
      <c r="E26" s="2">
        <f>STANDARDIZE(Table6[[#This Row],[BNB]],$V$4,$V$5)</f>
        <v>1.8793166705871303</v>
      </c>
      <c r="F26" s="2">
        <f>_xlfn.XLOOKUP(Table6[[#This Row],[Date]],Tether_USDt_Historical_Data[Date],Tether_USDt_Historical_Data[Price]," ")</f>
        <v>0.99970000000000003</v>
      </c>
      <c r="G26" s="2">
        <f>IFERROR(STANDARDIZE(Table6[[#This Row],[Tether]],$W$4,$W$5),"")</f>
        <v>-0.10414509973236652</v>
      </c>
      <c r="H26" s="2">
        <f>_xlfn.XLOOKUP(Table6[[#This Row],[Date]],Bitcoin_Historical_Data__2[Date],Bitcoin_Historical_Data__2[Price]," ")</f>
        <v>67418.399999999994</v>
      </c>
      <c r="I26" s="2">
        <f>STANDARDIZE(Table6[[#This Row],[BTC]],$X$4,$X$5)</f>
        <v>2.0542357157837698</v>
      </c>
      <c r="J26" s="2">
        <f>_xlfn.XLOOKUP(Table6[[#This Row],[Date]],S_P_500_Historical_Data[Date],S_P_500_Historical_Data[Price]," ")</f>
        <v>5841.47</v>
      </c>
      <c r="K26" s="2">
        <f>IFERROR(STANDARDIZE(Table6[[#This Row],[S&amp;P500]],$Y$4,$Y$5),"")</f>
        <v>2.3320543239518372</v>
      </c>
    </row>
    <row r="27" spans="1:11" x14ac:dyDescent="0.35">
      <c r="A27" s="1">
        <f t="shared" si="0"/>
        <v>45581</v>
      </c>
      <c r="B27">
        <f>_xlfn.XLOOKUP(A27,Ethereum_Historical_Data[Date],Ethereum_Historical_Data[Price]," ")</f>
        <v>2611.09</v>
      </c>
      <c r="C27">
        <f>STANDARDIZE(Table6[[#This Row],[ETH]],$U$4,$U$5)</f>
        <v>0.96409274438008263</v>
      </c>
      <c r="D27" s="2">
        <f>_xlfn.XLOOKUP(Table6[[#This Row],[Date]],BNB_Historical_Data[Date],BNB_Historical_Data[Price]," ")</f>
        <v>600.98</v>
      </c>
      <c r="E27" s="2">
        <f>STANDARDIZE(Table6[[#This Row],[BNB]],$V$4,$V$5)</f>
        <v>1.9190291554263568</v>
      </c>
      <c r="F27" s="2">
        <f>_xlfn.XLOOKUP(Table6[[#This Row],[Date]],Tether_USDt_Historical_Data[Date],Tether_USDt_Historical_Data[Price]," ")</f>
        <v>0.99990000000000001</v>
      </c>
      <c r="G27" s="2">
        <f>IFERROR(STANDARDIZE(Table6[[#This Row],[Tether]],$W$4,$W$5),"")</f>
        <v>-6.3238663630175135E-2</v>
      </c>
      <c r="H27" s="2">
        <f>_xlfn.XLOOKUP(Table6[[#This Row],[Date]],Bitcoin_Historical_Data__2[Date],Bitcoin_Historical_Data__2[Price]," ")</f>
        <v>67617.899999999994</v>
      </c>
      <c r="I27" s="2">
        <f>STANDARDIZE(Table6[[#This Row],[BTC]],$X$4,$X$5)</f>
        <v>2.0642220706346892</v>
      </c>
      <c r="J27" s="2">
        <f>_xlfn.XLOOKUP(Table6[[#This Row],[Date]],S_P_500_Historical_Data[Date],S_P_500_Historical_Data[Price]," ")</f>
        <v>5842.47</v>
      </c>
      <c r="K27" s="2">
        <f>IFERROR(STANDARDIZE(Table6[[#This Row],[S&amp;P500]],$Y$4,$Y$5),"")</f>
        <v>2.3331880806699323</v>
      </c>
    </row>
    <row r="28" spans="1:11" x14ac:dyDescent="0.35">
      <c r="A28" s="1">
        <f t="shared" si="0"/>
        <v>45580</v>
      </c>
      <c r="B28">
        <f>_xlfn.XLOOKUP(A28,Ethereum_Historical_Data[Date],Ethereum_Historical_Data[Price]," ")</f>
        <v>2607.84</v>
      </c>
      <c r="C28">
        <f>STANDARDIZE(Table6[[#This Row],[ETH]],$U$4,$U$5)</f>
        <v>0.961393842257665</v>
      </c>
      <c r="D28" s="2">
        <f>_xlfn.XLOOKUP(Table6[[#This Row],[Date]],BNB_Historical_Data[Date],BNB_Historical_Data[Price]," ")</f>
        <v>594.66999999999996</v>
      </c>
      <c r="E28" s="2">
        <f>STANDARDIZE(Table6[[#This Row],[BNB]],$V$4,$V$5)</f>
        <v>1.8880543990189995</v>
      </c>
      <c r="F28" s="2">
        <f>_xlfn.XLOOKUP(Table6[[#This Row],[Date]],Tether_USDt_Historical_Data[Date],Tether_USDt_Historical_Data[Price]," ")</f>
        <v>0.99990000000000001</v>
      </c>
      <c r="G28" s="2">
        <f>IFERROR(STANDARDIZE(Table6[[#This Row],[Tether]],$W$4,$W$5),"")</f>
        <v>-6.3238663630175135E-2</v>
      </c>
      <c r="H28" s="2">
        <f>_xlfn.XLOOKUP(Table6[[#This Row],[Date]],Bitcoin_Historical_Data__2[Date],Bitcoin_Historical_Data__2[Price]," ")</f>
        <v>67077.5</v>
      </c>
      <c r="I28" s="2">
        <f>STANDARDIZE(Table6[[#This Row],[BTC]],$X$4,$X$5)</f>
        <v>2.0371713129332512</v>
      </c>
      <c r="J28" s="2">
        <f>_xlfn.XLOOKUP(Table6[[#This Row],[Date]],S_P_500_Historical_Data[Date],S_P_500_Historical_Data[Price]," ")</f>
        <v>5815.26</v>
      </c>
      <c r="K28" s="2">
        <f>IFERROR(STANDARDIZE(Table6[[#This Row],[S&amp;P500]],$Y$4,$Y$5),"")</f>
        <v>2.3023385603705671</v>
      </c>
    </row>
    <row r="29" spans="1:11" x14ac:dyDescent="0.35">
      <c r="A29" s="1">
        <f t="shared" si="0"/>
        <v>45579</v>
      </c>
      <c r="B29">
        <f>_xlfn.XLOOKUP(A29,Ethereum_Historical_Data[Date],Ethereum_Historical_Data[Price]," ")</f>
        <v>2630.54</v>
      </c>
      <c r="C29">
        <f>STANDARDIZE(Table6[[#This Row],[ETH]],$U$4,$U$5)</f>
        <v>0.98024463554347385</v>
      </c>
      <c r="D29" s="2">
        <f>_xlfn.XLOOKUP(Table6[[#This Row],[Date]],BNB_Historical_Data[Date],BNB_Historical_Data[Price]," ")</f>
        <v>589.1</v>
      </c>
      <c r="E29" s="2">
        <f>STANDARDIZE(Table6[[#This Row],[BNB]],$V$4,$V$5)</f>
        <v>1.8607121813979255</v>
      </c>
      <c r="F29" s="2">
        <f>_xlfn.XLOOKUP(Table6[[#This Row],[Date]],Tether_USDt_Historical_Data[Date],Tether_USDt_Historical_Data[Price]," ")</f>
        <v>0.99970000000000003</v>
      </c>
      <c r="G29" s="2">
        <f>IFERROR(STANDARDIZE(Table6[[#This Row],[Tether]],$W$4,$W$5),"")</f>
        <v>-0.10414509973236652</v>
      </c>
      <c r="H29" s="2">
        <f>_xlfn.XLOOKUP(Table6[[#This Row],[Date]],Bitcoin_Historical_Data__2[Date],Bitcoin_Historical_Data__2[Price]," ")</f>
        <v>66081.7</v>
      </c>
      <c r="I29" s="2">
        <f>STANDARDIZE(Table6[[#This Row],[BTC]],$X$4,$X$5)</f>
        <v>1.9873246354367811</v>
      </c>
      <c r="J29" s="2">
        <f>_xlfn.XLOOKUP(Table6[[#This Row],[Date]],S_P_500_Historical_Data[Date],S_P_500_Historical_Data[Price]," ")</f>
        <v>5859.85</v>
      </c>
      <c r="K29" s="2">
        <f>IFERROR(STANDARDIZE(Table6[[#This Row],[S&amp;P500]],$Y$4,$Y$5),"")</f>
        <v>2.3528927724304238</v>
      </c>
    </row>
    <row r="30" spans="1:11" x14ac:dyDescent="0.35">
      <c r="A30" s="1">
        <f t="shared" si="0"/>
        <v>45578</v>
      </c>
      <c r="B30">
        <f>_xlfn.XLOOKUP(A30,Ethereum_Historical_Data[Date],Ethereum_Historical_Data[Price]," ")</f>
        <v>2468.92</v>
      </c>
      <c r="C30">
        <f>STANDARDIZE(Table6[[#This Row],[ETH]],$U$4,$U$5)</f>
        <v>0.84603030907420362</v>
      </c>
      <c r="D30" s="2">
        <f>_xlfn.XLOOKUP(Table6[[#This Row],[Date]],BNB_Historical_Data[Date],BNB_Historical_Data[Price]," ")</f>
        <v>572.29999999999995</v>
      </c>
      <c r="E30" s="2">
        <f>STANDARDIZE(Table6[[#This Row],[BNB]],$V$4,$V$5)</f>
        <v>1.7782437332769114</v>
      </c>
      <c r="F30" s="2">
        <f>_xlfn.XLOOKUP(Table6[[#This Row],[Date]],Tether_USDt_Historical_Data[Date],Tether_USDt_Historical_Data[Price]," ")</f>
        <v>0.99990000000000001</v>
      </c>
      <c r="G30" s="2">
        <f>IFERROR(STANDARDIZE(Table6[[#This Row],[Tether]],$W$4,$W$5),"")</f>
        <v>-6.3238663630175135E-2</v>
      </c>
      <c r="H30" s="2">
        <f>_xlfn.XLOOKUP(Table6[[#This Row],[Date]],Bitcoin_Historical_Data__2[Date],Bitcoin_Historical_Data__2[Price]," ")</f>
        <v>62870.9</v>
      </c>
      <c r="I30" s="2">
        <f>STANDARDIZE(Table6[[#This Row],[BTC]],$X$4,$X$5)</f>
        <v>1.8266018877910033</v>
      </c>
      <c r="J30" s="2" t="str">
        <f>_xlfn.XLOOKUP(Table6[[#This Row],[Date]],S_P_500_Historical_Data[Date],S_P_500_Historical_Data[Price]," ")</f>
        <v xml:space="preserve"> </v>
      </c>
      <c r="K30" s="2" t="str">
        <f>IFERROR(STANDARDIZE(Table6[[#This Row],[S&amp;P500]],$Y$4,$Y$5),"")</f>
        <v/>
      </c>
    </row>
    <row r="31" spans="1:11" x14ac:dyDescent="0.35">
      <c r="A31" s="1">
        <f t="shared" si="0"/>
        <v>45577</v>
      </c>
      <c r="B31">
        <f>_xlfn.XLOOKUP(A31,Ethereum_Historical_Data[Date],Ethereum_Historical_Data[Price]," ")</f>
        <v>2476.48</v>
      </c>
      <c r="C31">
        <f>STANDARDIZE(Table6[[#This Row],[ETH]],$U$4,$U$5)</f>
        <v>0.85230837062665799</v>
      </c>
      <c r="D31" s="2">
        <f>_xlfn.XLOOKUP(Table6[[#This Row],[Date]],BNB_Historical_Data[Date],BNB_Historical_Data[Price]," ")</f>
        <v>576.59</v>
      </c>
      <c r="E31" s="2">
        <f>STANDARDIZE(Table6[[#This Row],[BNB]],$V$4,$V$5)</f>
        <v>1.7993026405649564</v>
      </c>
      <c r="F31" s="2">
        <f>_xlfn.XLOOKUP(Table6[[#This Row],[Date]],Tether_USDt_Historical_Data[Date],Tether_USDt_Historical_Data[Price]," ")</f>
        <v>1.0002</v>
      </c>
      <c r="G31" s="2">
        <f>IFERROR(STANDARDIZE(Table6[[#This Row],[Tether]],$W$4,$W$5),"")</f>
        <v>-1.8790094768880547E-3</v>
      </c>
      <c r="H31" s="2">
        <f>_xlfn.XLOOKUP(Table6[[#This Row],[Date]],Bitcoin_Historical_Data__2[Date],Bitcoin_Historical_Data__2[Price]," ")</f>
        <v>63205.1</v>
      </c>
      <c r="I31" s="2">
        <f>STANDARDIZE(Table6[[#This Row],[BTC]],$X$4,$X$5)</f>
        <v>1.843330909300664</v>
      </c>
      <c r="J31" s="2" t="str">
        <f>_xlfn.XLOOKUP(Table6[[#This Row],[Date]],S_P_500_Historical_Data[Date],S_P_500_Historical_Data[Price]," ")</f>
        <v xml:space="preserve"> </v>
      </c>
      <c r="K31" s="2" t="str">
        <f>IFERROR(STANDARDIZE(Table6[[#This Row],[S&amp;P500]],$Y$4,$Y$5),"")</f>
        <v/>
      </c>
    </row>
    <row r="32" spans="1:11" x14ac:dyDescent="0.35">
      <c r="A32" s="1">
        <f t="shared" si="0"/>
        <v>45576</v>
      </c>
      <c r="B32">
        <f>_xlfn.XLOOKUP(A32,Ethereum_Historical_Data[Date],Ethereum_Historical_Data[Price]," ")</f>
        <v>2436.73</v>
      </c>
      <c r="C32">
        <f>STANDARDIZE(Table6[[#This Row],[ETH]],$U$4,$U$5)</f>
        <v>0.81929872159093542</v>
      </c>
      <c r="D32" s="2">
        <f>_xlfn.XLOOKUP(Table6[[#This Row],[Date]],BNB_Historical_Data[Date],BNB_Historical_Data[Price]," ")</f>
        <v>573.29999999999995</v>
      </c>
      <c r="E32" s="2">
        <f>STANDARDIZE(Table6[[#This Row],[BNB]],$V$4,$V$5)</f>
        <v>1.7831525694745909</v>
      </c>
      <c r="F32" s="2">
        <f>_xlfn.XLOOKUP(Table6[[#This Row],[Date]],Tether_USDt_Historical_Data[Date],Tether_USDt_Historical_Data[Price]," ")</f>
        <v>0.99970000000000003</v>
      </c>
      <c r="G32" s="2">
        <f>IFERROR(STANDARDIZE(Table6[[#This Row],[Tether]],$W$4,$W$5),"")</f>
        <v>-0.10414509973236652</v>
      </c>
      <c r="H32" s="2">
        <f>_xlfn.XLOOKUP(Table6[[#This Row],[Date]],Bitcoin_Historical_Data__2[Date],Bitcoin_Historical_Data__2[Price]," ")</f>
        <v>62499.4</v>
      </c>
      <c r="I32" s="2">
        <f>STANDARDIZE(Table6[[#This Row],[BTC]],$X$4,$X$5)</f>
        <v>1.8080057432941781</v>
      </c>
      <c r="J32" s="2">
        <f>_xlfn.XLOOKUP(Table6[[#This Row],[Date]],S_P_500_Historical_Data[Date],S_P_500_Historical_Data[Price]," ")</f>
        <v>5815.03</v>
      </c>
      <c r="K32" s="2">
        <f>IFERROR(STANDARDIZE(Table6[[#This Row],[S&amp;P500]],$Y$4,$Y$5),"")</f>
        <v>2.3020777963254049</v>
      </c>
    </row>
    <row r="33" spans="1:11" x14ac:dyDescent="0.35">
      <c r="A33" s="1">
        <f t="shared" si="0"/>
        <v>45575</v>
      </c>
      <c r="B33">
        <f>_xlfn.XLOOKUP(A33,Ethereum_Historical_Data[Date],Ethereum_Historical_Data[Price]," ")</f>
        <v>2385.4</v>
      </c>
      <c r="C33">
        <f>STANDARDIZE(Table6[[#This Row],[ETH]],$U$4,$U$5)</f>
        <v>0.77667267668518336</v>
      </c>
      <c r="D33" s="2">
        <f>_xlfn.XLOOKUP(Table6[[#This Row],[Date]],BNB_Historical_Data[Date],BNB_Historical_Data[Price]," ")</f>
        <v>563.58000000000004</v>
      </c>
      <c r="E33" s="2">
        <f>STANDARDIZE(Table6[[#This Row],[BNB]],$V$4,$V$5)</f>
        <v>1.7354386816331477</v>
      </c>
      <c r="F33" s="2">
        <f>_xlfn.XLOOKUP(Table6[[#This Row],[Date]],Tether_USDt_Historical_Data[Date],Tether_USDt_Historical_Data[Price]," ")</f>
        <v>0.99919999999999998</v>
      </c>
      <c r="G33" s="2">
        <f>IFERROR(STANDARDIZE(Table6[[#This Row],[Tether]],$W$4,$W$5),"")</f>
        <v>-0.2064111899878677</v>
      </c>
      <c r="H33" s="2">
        <f>_xlfn.XLOOKUP(Table6[[#This Row],[Date]],Bitcoin_Historical_Data__2[Date],Bitcoin_Historical_Data__2[Price]," ")</f>
        <v>60316.2</v>
      </c>
      <c r="I33" s="2">
        <f>STANDARDIZE(Table6[[#This Row],[BTC]],$X$4,$X$5)</f>
        <v>1.6987214830910315</v>
      </c>
      <c r="J33" s="2">
        <f>_xlfn.XLOOKUP(Table6[[#This Row],[Date]],S_P_500_Historical_Data[Date],S_P_500_Historical_Data[Price]," ")</f>
        <v>5780.05</v>
      </c>
      <c r="K33" s="2">
        <f>IFERROR(STANDARDIZE(Table6[[#This Row],[S&amp;P500]],$Y$4,$Y$5),"")</f>
        <v>2.2624189863264417</v>
      </c>
    </row>
    <row r="34" spans="1:11" x14ac:dyDescent="0.35">
      <c r="A34" s="1">
        <f t="shared" si="0"/>
        <v>45574</v>
      </c>
      <c r="B34">
        <f>_xlfn.XLOOKUP(A34,Ethereum_Historical_Data[Date],Ethereum_Historical_Data[Price]," ")</f>
        <v>2370.13</v>
      </c>
      <c r="C34">
        <f>STANDARDIZE(Table6[[#This Row],[ETH]],$U$4,$U$5)</f>
        <v>0.7639919888669322</v>
      </c>
      <c r="D34" s="2">
        <f>_xlfn.XLOOKUP(Table6[[#This Row],[Date]],BNB_Historical_Data[Date],BNB_Historical_Data[Price]," ")</f>
        <v>570.79</v>
      </c>
      <c r="E34" s="2">
        <f>STANDARDIZE(Table6[[#This Row],[BNB]],$V$4,$V$5)</f>
        <v>1.7708313906184157</v>
      </c>
      <c r="F34" s="2">
        <f>_xlfn.XLOOKUP(Table6[[#This Row],[Date]],Tether_USDt_Historical_Data[Date],Tether_USDt_Historical_Data[Price]," ")</f>
        <v>0.99909999999999999</v>
      </c>
      <c r="G34" s="2">
        <f>IFERROR(STANDARDIZE(Table6[[#This Row],[Tether]],$W$4,$W$5),"")</f>
        <v>-0.22686440803896338</v>
      </c>
      <c r="H34" s="2">
        <f>_xlfn.XLOOKUP(Table6[[#This Row],[Date]],Bitcoin_Historical_Data__2[Date],Bitcoin_Historical_Data__2[Price]," ")</f>
        <v>60628.800000000003</v>
      </c>
      <c r="I34" s="2">
        <f>STANDARDIZE(Table6[[#This Row],[BTC]],$X$4,$X$5)</f>
        <v>1.7143692752033</v>
      </c>
      <c r="J34" s="2">
        <f>_xlfn.XLOOKUP(Table6[[#This Row],[Date]],S_P_500_Historical_Data[Date],S_P_500_Historical_Data[Price]," ")</f>
        <v>5792.04</v>
      </c>
      <c r="K34" s="2">
        <f>IFERROR(STANDARDIZE(Table6[[#This Row],[S&amp;P500]],$Y$4,$Y$5),"")</f>
        <v>2.2760127293764008</v>
      </c>
    </row>
    <row r="35" spans="1:11" x14ac:dyDescent="0.35">
      <c r="A35" s="1">
        <f t="shared" si="0"/>
        <v>45573</v>
      </c>
      <c r="B35">
        <f>_xlfn.XLOOKUP(A35,Ethereum_Historical_Data[Date],Ethereum_Historical_Data[Price]," ")</f>
        <v>2440.9299999999998</v>
      </c>
      <c r="C35">
        <f>STANDARDIZE(Table6[[#This Row],[ETH]],$U$4,$U$5)</f>
        <v>0.82278653356452103</v>
      </c>
      <c r="D35" s="2">
        <f>_xlfn.XLOOKUP(Table6[[#This Row],[Date]],BNB_Historical_Data[Date],BNB_Historical_Data[Price]," ")</f>
        <v>580.78</v>
      </c>
      <c r="E35" s="2">
        <f>STANDARDIZE(Table6[[#This Row],[BNB]],$V$4,$V$5)</f>
        <v>1.8198706642332327</v>
      </c>
      <c r="F35" s="2">
        <f>_xlfn.XLOOKUP(Table6[[#This Row],[Date]],Tether_USDt_Historical_Data[Date],Tether_USDt_Historical_Data[Price]," ")</f>
        <v>0.99939999999999996</v>
      </c>
      <c r="G35" s="2">
        <f>IFERROR(STANDARDIZE(Table6[[#This Row],[Tether]],$W$4,$W$5),"")</f>
        <v>-0.16550475388567631</v>
      </c>
      <c r="H35" s="2">
        <f>_xlfn.XLOOKUP(Table6[[#This Row],[Date]],Bitcoin_Historical_Data__2[Date],Bitcoin_Historical_Data__2[Price]," ")</f>
        <v>62157</v>
      </c>
      <c r="I35" s="2">
        <f>STANDARDIZE(Table6[[#This Row],[BTC]],$X$4,$X$5)</f>
        <v>1.7908662550688403</v>
      </c>
      <c r="J35" s="2">
        <f>_xlfn.XLOOKUP(Table6[[#This Row],[Date]],S_P_500_Historical_Data[Date],S_P_500_Historical_Data[Price]," ")</f>
        <v>5751.13</v>
      </c>
      <c r="K35" s="2">
        <f>IFERROR(STANDARDIZE(Table6[[#This Row],[S&amp;P500]],$Y$4,$Y$5),"")</f>
        <v>2.2296307420391339</v>
      </c>
    </row>
    <row r="36" spans="1:11" x14ac:dyDescent="0.35">
      <c r="A36" s="1">
        <f t="shared" si="0"/>
        <v>45572</v>
      </c>
      <c r="B36">
        <f>_xlfn.XLOOKUP(A36,Ethereum_Historical_Data[Date],Ethereum_Historical_Data[Price]," ")</f>
        <v>2422.75</v>
      </c>
      <c r="C36">
        <f>STANDARDIZE(Table6[[#This Row],[ETH]],$U$4,$U$5)</f>
        <v>0.80768929030742842</v>
      </c>
      <c r="D36" s="2">
        <f>_xlfn.XLOOKUP(Table6[[#This Row],[Date]],BNB_Historical_Data[Date],BNB_Historical_Data[Price]," ")</f>
        <v>564.29999999999995</v>
      </c>
      <c r="E36" s="2">
        <f>STANDARDIZE(Table6[[#This Row],[BNB]],$V$4,$V$5)</f>
        <v>1.7389730436954765</v>
      </c>
      <c r="F36" s="2">
        <f>_xlfn.XLOOKUP(Table6[[#This Row],[Date]],Tether_USDt_Historical_Data[Date],Tether_USDt_Historical_Data[Price]," ")</f>
        <v>0.99980000000000002</v>
      </c>
      <c r="G36" s="2">
        <f>IFERROR(STANDARDIZE(Table6[[#This Row],[Tether]],$W$4,$W$5),"")</f>
        <v>-8.3691881681270827E-2</v>
      </c>
      <c r="H36" s="2">
        <f>_xlfn.XLOOKUP(Table6[[#This Row],[Date]],Bitcoin_Historical_Data__2[Date],Bitcoin_Historical_Data__2[Price]," ")</f>
        <v>62245.599999999999</v>
      </c>
      <c r="I36" s="2">
        <f>STANDARDIZE(Table6[[#This Row],[BTC]],$X$4,$X$5)</f>
        <v>1.7953012978748126</v>
      </c>
      <c r="J36" s="2">
        <f>_xlfn.XLOOKUP(Table6[[#This Row],[Date]],S_P_500_Historical_Data[Date],S_P_500_Historical_Data[Price]," ")</f>
        <v>5695.94</v>
      </c>
      <c r="K36" s="2">
        <f>IFERROR(STANDARDIZE(Table6[[#This Row],[S&amp;P500]],$Y$4,$Y$5),"")</f>
        <v>2.16705870876747</v>
      </c>
    </row>
    <row r="37" spans="1:11" x14ac:dyDescent="0.35">
      <c r="A37" s="1">
        <f t="shared" si="0"/>
        <v>45571</v>
      </c>
      <c r="B37">
        <f>_xlfn.XLOOKUP(A37,Ethereum_Historical_Data[Date],Ethereum_Historical_Data[Price]," ")</f>
        <v>2440.33</v>
      </c>
      <c r="C37">
        <f>STANDARDIZE(Table6[[#This Row],[ETH]],$U$4,$U$5)</f>
        <v>0.82228827471115173</v>
      </c>
      <c r="D37" s="2">
        <f>_xlfn.XLOOKUP(Table6[[#This Row],[Date]],BNB_Historical_Data[Date],BNB_Historical_Data[Price]," ")</f>
        <v>570.49</v>
      </c>
      <c r="E37" s="2">
        <f>STANDARDIZE(Table6[[#This Row],[BNB]],$V$4,$V$5)</f>
        <v>1.7693587397591122</v>
      </c>
      <c r="F37" s="2">
        <f>_xlfn.XLOOKUP(Table6[[#This Row],[Date]],Tether_USDt_Historical_Data[Date],Tether_USDt_Historical_Data[Price]," ")</f>
        <v>1</v>
      </c>
      <c r="G37" s="2">
        <f>IFERROR(STANDARDIZE(Table6[[#This Row],[Tether]],$W$4,$W$5),"")</f>
        <v>-4.2785445579079442E-2</v>
      </c>
      <c r="H37" s="2">
        <f>_xlfn.XLOOKUP(Table6[[#This Row],[Date]],Bitcoin_Historical_Data__2[Date],Bitcoin_Historical_Data__2[Price]," ")</f>
        <v>62819.4</v>
      </c>
      <c r="I37" s="2">
        <f>STANDARDIZE(Table6[[#This Row],[BTC]],$X$4,$X$5)</f>
        <v>1.8240239565888863</v>
      </c>
      <c r="J37" s="2" t="str">
        <f>_xlfn.XLOOKUP(Table6[[#This Row],[Date]],S_P_500_Historical_Data[Date],S_P_500_Historical_Data[Price]," ")</f>
        <v xml:space="preserve"> </v>
      </c>
      <c r="K37" s="2" t="str">
        <f>IFERROR(STANDARDIZE(Table6[[#This Row],[S&amp;P500]],$Y$4,$Y$5),"")</f>
        <v/>
      </c>
    </row>
    <row r="38" spans="1:11" x14ac:dyDescent="0.35">
      <c r="A38" s="1">
        <f t="shared" si="0"/>
        <v>45570</v>
      </c>
      <c r="B38">
        <f>_xlfn.XLOOKUP(A38,Ethereum_Historical_Data[Date],Ethereum_Historical_Data[Price]," ")</f>
        <v>2414.98</v>
      </c>
      <c r="C38">
        <f>STANDARDIZE(Table6[[#This Row],[ETH]],$U$4,$U$5)</f>
        <v>0.80123683815629465</v>
      </c>
      <c r="D38" s="2">
        <f>_xlfn.XLOOKUP(Table6[[#This Row],[Date]],BNB_Historical_Data[Date],BNB_Historical_Data[Price]," ")</f>
        <v>563.39</v>
      </c>
      <c r="E38" s="2">
        <f>STANDARDIZE(Table6[[#This Row],[BNB]],$V$4,$V$5)</f>
        <v>1.7345060027555883</v>
      </c>
      <c r="F38" s="2">
        <f>_xlfn.XLOOKUP(Table6[[#This Row],[Date]],Tether_USDt_Historical_Data[Date],Tether_USDt_Historical_Data[Price]," ")</f>
        <v>1.0001</v>
      </c>
      <c r="G38" s="2">
        <f>IFERROR(STANDARDIZE(Table6[[#This Row],[Tether]],$W$4,$W$5),"")</f>
        <v>-2.2332227527983747E-2</v>
      </c>
      <c r="H38" s="2">
        <f>_xlfn.XLOOKUP(Table6[[#This Row],[Date]],Bitcoin_Historical_Data__2[Date],Bitcoin_Historical_Data__2[Price]," ")</f>
        <v>62061.4</v>
      </c>
      <c r="I38" s="2">
        <f>STANDARDIZE(Table6[[#This Row],[BTC]],$X$4,$X$5)</f>
        <v>1.7860808138470463</v>
      </c>
      <c r="J38" s="2" t="str">
        <f>_xlfn.XLOOKUP(Table6[[#This Row],[Date]],S_P_500_Historical_Data[Date],S_P_500_Historical_Data[Price]," ")</f>
        <v xml:space="preserve"> </v>
      </c>
      <c r="K38" s="2" t="str">
        <f>IFERROR(STANDARDIZE(Table6[[#This Row],[S&amp;P500]],$Y$4,$Y$5),"")</f>
        <v/>
      </c>
    </row>
    <row r="39" spans="1:11" x14ac:dyDescent="0.35">
      <c r="A39" s="1">
        <f t="shared" si="0"/>
        <v>45569</v>
      </c>
      <c r="B39">
        <f>_xlfn.XLOOKUP(A39,Ethereum_Historical_Data[Date],Ethereum_Historical_Data[Price]," ")</f>
        <v>2414.4299999999998</v>
      </c>
      <c r="C39">
        <f>STANDARDIZE(Table6[[#This Row],[ETH]],$U$4,$U$5)</f>
        <v>0.80078010087403928</v>
      </c>
      <c r="D39" s="2">
        <f>_xlfn.XLOOKUP(Table6[[#This Row],[Date]],BNB_Historical_Data[Date],BNB_Historical_Data[Price]," ")</f>
        <v>555.29999999999995</v>
      </c>
      <c r="E39" s="2">
        <f>STANDARDIZE(Table6[[#This Row],[BNB]],$V$4,$V$5)</f>
        <v>1.6947935179163618</v>
      </c>
      <c r="F39" s="2">
        <f>_xlfn.XLOOKUP(Table6[[#This Row],[Date]],Tether_USDt_Historical_Data[Date],Tether_USDt_Historical_Data[Price]," ")</f>
        <v>1.0001</v>
      </c>
      <c r="G39" s="2">
        <f>IFERROR(STANDARDIZE(Table6[[#This Row],[Tether]],$W$4,$W$5),"")</f>
        <v>-2.2332227527983747E-2</v>
      </c>
      <c r="H39" s="2">
        <f>_xlfn.XLOOKUP(Table6[[#This Row],[Date]],Bitcoin_Historical_Data__2[Date],Bitcoin_Historical_Data__2[Price]," ")</f>
        <v>62081</v>
      </c>
      <c r="I39" s="2">
        <f>STANDARDIZE(Table6[[#This Row],[BTC]],$X$4,$X$5)</f>
        <v>1.7870619294113472</v>
      </c>
      <c r="J39" s="2">
        <f>_xlfn.XLOOKUP(Table6[[#This Row],[Date]],S_P_500_Historical_Data[Date],S_P_500_Historical_Data[Price]," ")</f>
        <v>5751.07</v>
      </c>
      <c r="K39" s="2">
        <f>IFERROR(STANDARDIZE(Table6[[#This Row],[S&amp;P500]],$Y$4,$Y$5),"")</f>
        <v>2.2295627166360479</v>
      </c>
    </row>
    <row r="40" spans="1:11" x14ac:dyDescent="0.35">
      <c r="A40" s="1">
        <f t="shared" si="0"/>
        <v>45568</v>
      </c>
      <c r="B40">
        <f>_xlfn.XLOOKUP(A40,Ethereum_Historical_Data[Date],Ethereum_Historical_Data[Price]," ")</f>
        <v>2349.67</v>
      </c>
      <c r="C40">
        <f>STANDARDIZE(Table6[[#This Row],[ETH]],$U$4,$U$5)</f>
        <v>0.7470013619670357</v>
      </c>
      <c r="D40" s="2">
        <f>_xlfn.XLOOKUP(Table6[[#This Row],[Date]],BNB_Historical_Data[Date],BNB_Historical_Data[Price]," ")</f>
        <v>544.79</v>
      </c>
      <c r="E40" s="2">
        <f>STANDARDIZE(Table6[[#This Row],[BNB]],$V$4,$V$5)</f>
        <v>1.6432016494787516</v>
      </c>
      <c r="F40" s="2">
        <f>_xlfn.XLOOKUP(Table6[[#This Row],[Date]],Tether_USDt_Historical_Data[Date],Tether_USDt_Historical_Data[Price]," ")</f>
        <v>1</v>
      </c>
      <c r="G40" s="2">
        <f>IFERROR(STANDARDIZE(Table6[[#This Row],[Tether]],$W$4,$W$5),"")</f>
        <v>-4.2785445579079442E-2</v>
      </c>
      <c r="H40" s="2">
        <f>_xlfn.XLOOKUP(Table6[[#This Row],[Date]],Bitcoin_Historical_Data__2[Date],Bitcoin_Historical_Data__2[Price]," ")</f>
        <v>60751.199999999997</v>
      </c>
      <c r="I40" s="2">
        <f>STANDARDIZE(Table6[[#This Row],[BTC]],$X$4,$X$5)</f>
        <v>1.7204962417885254</v>
      </c>
      <c r="J40" s="2">
        <f>_xlfn.XLOOKUP(Table6[[#This Row],[Date]],S_P_500_Historical_Data[Date],S_P_500_Historical_Data[Price]," ")</f>
        <v>5699.94</v>
      </c>
      <c r="K40" s="2">
        <f>IFERROR(STANDARDIZE(Table6[[#This Row],[S&amp;P500]],$Y$4,$Y$5),"")</f>
        <v>2.17159373563985</v>
      </c>
    </row>
    <row r="41" spans="1:11" x14ac:dyDescent="0.35">
      <c r="A41" s="1">
        <f t="shared" si="0"/>
        <v>45567</v>
      </c>
      <c r="B41">
        <f>_xlfn.XLOOKUP(A41,Ethereum_Historical_Data[Date],Ethereum_Historical_Data[Price]," ")</f>
        <v>2365.5700000000002</v>
      </c>
      <c r="C41">
        <f>STANDARDIZE(Table6[[#This Row],[ETH]],$U$4,$U$5)</f>
        <v>0.76020522158132486</v>
      </c>
      <c r="D41" s="2">
        <f>_xlfn.XLOOKUP(Table6[[#This Row],[Date]],BNB_Historical_Data[Date],BNB_Historical_Data[Price]," ")</f>
        <v>542.32000000000005</v>
      </c>
      <c r="E41" s="2">
        <f>STANDARDIZE(Table6[[#This Row],[BNB]],$V$4,$V$5)</f>
        <v>1.6310768240704838</v>
      </c>
      <c r="F41" s="2">
        <f>_xlfn.XLOOKUP(Table6[[#This Row],[Date]],Tether_USDt_Historical_Data[Date],Tether_USDt_Historical_Data[Price]," ")</f>
        <v>0.99990000000000001</v>
      </c>
      <c r="G41" s="2">
        <f>IFERROR(STANDARDIZE(Table6[[#This Row],[Tether]],$W$4,$W$5),"")</f>
        <v>-6.3238663630175135E-2</v>
      </c>
      <c r="H41" s="2">
        <f>_xlfn.XLOOKUP(Table6[[#This Row],[Date]],Bitcoin_Historical_Data__2[Date],Bitcoin_Historical_Data__2[Price]," ")</f>
        <v>60645.7</v>
      </c>
      <c r="I41" s="2">
        <f>STANDARDIZE(Table6[[#This Row],[BTC]],$X$4,$X$5)</f>
        <v>1.7152152370929263</v>
      </c>
      <c r="J41" s="2">
        <f>_xlfn.XLOOKUP(Table6[[#This Row],[Date]],S_P_500_Historical_Data[Date],S_P_500_Historical_Data[Price]," ")</f>
        <v>5709.54</v>
      </c>
      <c r="K41" s="2">
        <f>IFERROR(STANDARDIZE(Table6[[#This Row],[S&amp;P500]],$Y$4,$Y$5),"")</f>
        <v>2.1824778001335625</v>
      </c>
    </row>
    <row r="42" spans="1:11" x14ac:dyDescent="0.35">
      <c r="A42" s="1">
        <f t="shared" si="0"/>
        <v>45566</v>
      </c>
      <c r="B42">
        <f>_xlfn.XLOOKUP(A42,Ethereum_Historical_Data[Date],Ethereum_Historical_Data[Price]," ")</f>
        <v>2449.67</v>
      </c>
      <c r="C42">
        <f>STANDARDIZE(Table6[[#This Row],[ETH]],$U$4,$U$5)</f>
        <v>0.83004450419526876</v>
      </c>
      <c r="D42" s="2">
        <f>_xlfn.XLOOKUP(Table6[[#This Row],[Date]],BNB_Historical_Data[Date],BNB_Historical_Data[Price]," ")</f>
        <v>547.49</v>
      </c>
      <c r="E42" s="2">
        <f>STANDARDIZE(Table6[[#This Row],[BNB]],$V$4,$V$5)</f>
        <v>1.656455507212486</v>
      </c>
      <c r="F42" s="2">
        <f>_xlfn.XLOOKUP(Table6[[#This Row],[Date]],Tether_USDt_Historical_Data[Date],Tether_USDt_Historical_Data[Price]," ")</f>
        <v>0.99980000000000002</v>
      </c>
      <c r="G42" s="2">
        <f>IFERROR(STANDARDIZE(Table6[[#This Row],[Tether]],$W$4,$W$5),"")</f>
        <v>-8.3691881681270827E-2</v>
      </c>
      <c r="H42" s="2">
        <f>_xlfn.XLOOKUP(Table6[[#This Row],[Date]],Bitcoin_Historical_Data__2[Date],Bitcoin_Historical_Data__2[Price]," ")</f>
        <v>60835.5</v>
      </c>
      <c r="I42" s="2">
        <f>STANDARDIZE(Table6[[#This Row],[BTC]],$X$4,$X$5)</f>
        <v>1.7247160398533503</v>
      </c>
      <c r="J42" s="2">
        <f>_xlfn.XLOOKUP(Table6[[#This Row],[Date]],S_P_500_Historical_Data[Date],S_P_500_Historical_Data[Price]," ")</f>
        <v>5708.75</v>
      </c>
      <c r="K42" s="2">
        <f>IFERROR(STANDARDIZE(Table6[[#This Row],[S&amp;P500]],$Y$4,$Y$5),"")</f>
        <v>2.1815821323262674</v>
      </c>
    </row>
    <row r="43" spans="1:11" x14ac:dyDescent="0.35">
      <c r="A43" s="1">
        <f t="shared" si="0"/>
        <v>45565</v>
      </c>
      <c r="B43">
        <f>_xlfn.XLOOKUP(A43,Ethereum_Historical_Data[Date],Ethereum_Historical_Data[Price]," ")</f>
        <v>2603.48</v>
      </c>
      <c r="C43">
        <f>STANDARDIZE(Table6[[#This Row],[ETH]],$U$4,$U$5)</f>
        <v>0.95777316125651402</v>
      </c>
      <c r="D43" s="2">
        <f>_xlfn.XLOOKUP(Table6[[#This Row],[Date]],BNB_Historical_Data[Date],BNB_Historical_Data[Price]," ")</f>
        <v>567.51</v>
      </c>
      <c r="E43" s="2">
        <f>STANDARDIZE(Table6[[#This Row],[BNB]],$V$4,$V$5)</f>
        <v>1.7547304078900274</v>
      </c>
      <c r="F43" s="2">
        <f>_xlfn.XLOOKUP(Table6[[#This Row],[Date]],Tether_USDt_Historical_Data[Date],Tether_USDt_Historical_Data[Price]," ")</f>
        <v>0.99990000000000001</v>
      </c>
      <c r="G43" s="2">
        <f>IFERROR(STANDARDIZE(Table6[[#This Row],[Tether]],$W$4,$W$5),"")</f>
        <v>-6.3238663630175135E-2</v>
      </c>
      <c r="H43" s="2">
        <f>_xlfn.XLOOKUP(Table6[[#This Row],[Date]],Bitcoin_Historical_Data__2[Date],Bitcoin_Historical_Data__2[Price]," ")</f>
        <v>63339.199999999997</v>
      </c>
      <c r="I43" s="2">
        <f>STANDARDIZE(Table6[[#This Row],[BTC]],$X$4,$X$5)</f>
        <v>1.8500435418094776</v>
      </c>
      <c r="J43" s="2">
        <f>_xlfn.XLOOKUP(Table6[[#This Row],[Date]],S_P_500_Historical_Data[Date],S_P_500_Historical_Data[Price]," ")</f>
        <v>5762.48</v>
      </c>
      <c r="K43" s="2">
        <f>IFERROR(STANDARDIZE(Table6[[#This Row],[S&amp;P500]],$Y$4,$Y$5),"")</f>
        <v>2.2424988807895119</v>
      </c>
    </row>
    <row r="44" spans="1:11" x14ac:dyDescent="0.35">
      <c r="A44" s="1">
        <f t="shared" si="0"/>
        <v>45564</v>
      </c>
      <c r="B44">
        <f>_xlfn.XLOOKUP(A44,Ethereum_Historical_Data[Date],Ethereum_Historical_Data[Price]," ")</f>
        <v>2657.67</v>
      </c>
      <c r="C44">
        <f>STANDARDIZE(Table6[[#This Row],[ETH]],$U$4,$U$5)</f>
        <v>1.0027742400299935</v>
      </c>
      <c r="D44" s="2">
        <f>_xlfn.XLOOKUP(Table6[[#This Row],[Date]],BNB_Historical_Data[Date],BNB_Historical_Data[Price]," ")</f>
        <v>595.62</v>
      </c>
      <c r="E44" s="2">
        <f>STANDARDIZE(Table6[[#This Row],[BNB]],$V$4,$V$5)</f>
        <v>1.8927177934067951</v>
      </c>
      <c r="F44" s="2">
        <f>_xlfn.XLOOKUP(Table6[[#This Row],[Date]],Tether_USDt_Historical_Data[Date],Tether_USDt_Historical_Data[Price]," ")</f>
        <v>1.0002</v>
      </c>
      <c r="G44" s="2">
        <f>IFERROR(STANDARDIZE(Table6[[#This Row],[Tether]],$W$4,$W$5),"")</f>
        <v>-1.8790094768880547E-3</v>
      </c>
      <c r="H44" s="2">
        <f>_xlfn.XLOOKUP(Table6[[#This Row],[Date]],Bitcoin_Historical_Data__2[Date],Bitcoin_Historical_Data__2[Price]," ")</f>
        <v>65607.100000000006</v>
      </c>
      <c r="I44" s="2">
        <f>STANDARDIZE(Table6[[#This Row],[BTC]],$X$4,$X$5)</f>
        <v>1.9635676228440675</v>
      </c>
      <c r="J44" s="2" t="str">
        <f>_xlfn.XLOOKUP(Table6[[#This Row],[Date]],S_P_500_Historical_Data[Date],S_P_500_Historical_Data[Price]," ")</f>
        <v xml:space="preserve"> </v>
      </c>
      <c r="K44" s="2" t="str">
        <f>IFERROR(STANDARDIZE(Table6[[#This Row],[S&amp;P500]],$Y$4,$Y$5),"")</f>
        <v/>
      </c>
    </row>
    <row r="45" spans="1:11" x14ac:dyDescent="0.35">
      <c r="A45" s="1">
        <f t="shared" si="0"/>
        <v>45563</v>
      </c>
      <c r="B45">
        <f>_xlfn.XLOOKUP(A45,Ethereum_Historical_Data[Date],Ethereum_Historical_Data[Price]," ")</f>
        <v>2675.71</v>
      </c>
      <c r="C45">
        <f>STANDARDIZE(Table6[[#This Row],[ETH]],$U$4,$U$5)</f>
        <v>1.0177552228879667</v>
      </c>
      <c r="D45" s="2">
        <f>_xlfn.XLOOKUP(Table6[[#This Row],[Date]],BNB_Historical_Data[Date],BNB_Historical_Data[Price]," ")</f>
        <v>601.12</v>
      </c>
      <c r="E45" s="2">
        <f>STANDARDIZE(Table6[[#This Row],[BNB]],$V$4,$V$5)</f>
        <v>1.9197163924940317</v>
      </c>
      <c r="F45" s="2">
        <f>_xlfn.XLOOKUP(Table6[[#This Row],[Date]],Tether_USDt_Historical_Data[Date],Tether_USDt_Historical_Data[Price]," ")</f>
        <v>1.0003</v>
      </c>
      <c r="G45" s="2">
        <f>IFERROR(STANDARDIZE(Table6[[#This Row],[Tether]],$W$4,$W$5),"")</f>
        <v>1.8574208574207638E-2</v>
      </c>
      <c r="H45" s="2">
        <f>_xlfn.XLOOKUP(Table6[[#This Row],[Date]],Bitcoin_Historical_Data__2[Date],Bitcoin_Historical_Data__2[Price]," ")</f>
        <v>65866.5</v>
      </c>
      <c r="I45" s="2">
        <f>STANDARDIZE(Table6[[#This Row],[BTC]],$X$4,$X$5)</f>
        <v>1.9765523869960899</v>
      </c>
      <c r="J45" s="2" t="str">
        <f>_xlfn.XLOOKUP(Table6[[#This Row],[Date]],S_P_500_Historical_Data[Date],S_P_500_Historical_Data[Price]," ")</f>
        <v xml:space="preserve"> </v>
      </c>
      <c r="K45" s="2" t="str">
        <f>IFERROR(STANDARDIZE(Table6[[#This Row],[S&amp;P500]],$Y$4,$Y$5),"")</f>
        <v/>
      </c>
    </row>
    <row r="46" spans="1:11" x14ac:dyDescent="0.35">
      <c r="A46" s="1">
        <f t="shared" si="0"/>
        <v>45562</v>
      </c>
      <c r="B46">
        <f>_xlfn.XLOOKUP(A46,Ethereum_Historical_Data[Date],Ethereum_Historical_Data[Price]," ")</f>
        <v>2694.53</v>
      </c>
      <c r="C46">
        <f>STANDARDIZE(Table6[[#This Row],[ETH]],$U$4,$U$5)</f>
        <v>1.0333839422553204</v>
      </c>
      <c r="D46" s="2">
        <f>_xlfn.XLOOKUP(Table6[[#This Row],[Date]],BNB_Historical_Data[Date],BNB_Historical_Data[Price]," ")</f>
        <v>606.9</v>
      </c>
      <c r="E46" s="2">
        <f>STANDARDIZE(Table6[[#This Row],[BNB]],$V$4,$V$5)</f>
        <v>1.9480894657166186</v>
      </c>
      <c r="F46" s="2">
        <f>_xlfn.XLOOKUP(Table6[[#This Row],[Date]],Tether_USDt_Historical_Data[Date],Tether_USDt_Historical_Data[Price]," ")</f>
        <v>1.0002</v>
      </c>
      <c r="G46" s="2">
        <f>IFERROR(STANDARDIZE(Table6[[#This Row],[Tether]],$W$4,$W$5),"")</f>
        <v>-1.8790094768880547E-3</v>
      </c>
      <c r="H46" s="2">
        <f>_xlfn.XLOOKUP(Table6[[#This Row],[Date]],Bitcoin_Historical_Data__2[Date],Bitcoin_Historical_Data__2[Price]," ")</f>
        <v>65776.3</v>
      </c>
      <c r="I46" s="2">
        <f>STANDARDIZE(Table6[[#This Row],[BTC]],$X$4,$X$5)</f>
        <v>1.9720372531236443</v>
      </c>
      <c r="J46" s="2">
        <f>_xlfn.XLOOKUP(Table6[[#This Row],[Date]],S_P_500_Historical_Data[Date],S_P_500_Historical_Data[Price]," ")</f>
        <v>5738.17</v>
      </c>
      <c r="K46" s="2">
        <f>IFERROR(STANDARDIZE(Table6[[#This Row],[S&amp;P500]],$Y$4,$Y$5),"")</f>
        <v>2.2149372549726229</v>
      </c>
    </row>
    <row r="47" spans="1:11" x14ac:dyDescent="0.35">
      <c r="A47" s="1">
        <f t="shared" si="0"/>
        <v>45561</v>
      </c>
      <c r="B47">
        <f>_xlfn.XLOOKUP(A47,Ethereum_Historical_Data[Date],Ethereum_Historical_Data[Price]," ")</f>
        <v>2632.05</v>
      </c>
      <c r="C47">
        <f>STANDARDIZE(Table6[[#This Row],[ETH]],$U$4,$U$5)</f>
        <v>0.98149858699112036</v>
      </c>
      <c r="D47" s="2">
        <f>_xlfn.XLOOKUP(Table6[[#This Row],[Date]],BNB_Historical_Data[Date],BNB_Historical_Data[Price]," ")</f>
        <v>596.4</v>
      </c>
      <c r="E47" s="2">
        <f>STANDARDIZE(Table6[[#This Row],[BNB]],$V$4,$V$5)</f>
        <v>1.8965466856409849</v>
      </c>
      <c r="F47" s="2">
        <f>_xlfn.XLOOKUP(Table6[[#This Row],[Date]],Tether_USDt_Historical_Data[Date],Tether_USDt_Historical_Data[Price]," ")</f>
        <v>1.0003</v>
      </c>
      <c r="G47" s="2">
        <f>IFERROR(STANDARDIZE(Table6[[#This Row],[Tether]],$W$4,$W$5),"")</f>
        <v>1.8574208574207638E-2</v>
      </c>
      <c r="H47" s="2">
        <f>_xlfn.XLOOKUP(Table6[[#This Row],[Date]],Bitcoin_Historical_Data__2[Date],Bitcoin_Historical_Data__2[Price]," ")</f>
        <v>65175.7</v>
      </c>
      <c r="I47" s="2">
        <f>STANDARDIZE(Table6[[#This Row],[BTC]],$X$4,$X$5)</f>
        <v>1.9419730690461385</v>
      </c>
      <c r="J47" s="2">
        <f>_xlfn.XLOOKUP(Table6[[#This Row],[Date]],S_P_500_Historical_Data[Date],S_P_500_Historical_Data[Price]," ")</f>
        <v>5745.37</v>
      </c>
      <c r="K47" s="2">
        <f>IFERROR(STANDARDIZE(Table6[[#This Row],[S&amp;P500]],$Y$4,$Y$5),"")</f>
        <v>2.2231003033429064</v>
      </c>
    </row>
    <row r="48" spans="1:11" x14ac:dyDescent="0.35">
      <c r="A48" s="1">
        <f t="shared" si="0"/>
        <v>45560</v>
      </c>
      <c r="B48">
        <f>_xlfn.XLOOKUP(A48,Ethereum_Historical_Data[Date],Ethereum_Historical_Data[Price]," ")</f>
        <v>2580.34</v>
      </c>
      <c r="C48">
        <f>STANDARDIZE(Table6[[#This Row],[ETH]],$U$4,$U$5)</f>
        <v>0.93855697814490091</v>
      </c>
      <c r="D48" s="2">
        <f>_xlfn.XLOOKUP(Table6[[#This Row],[Date]],BNB_Historical_Data[Date],BNB_Historical_Data[Price]," ")</f>
        <v>587.53</v>
      </c>
      <c r="E48" s="2">
        <f>STANDARDIZE(Table6[[#This Row],[BNB]],$V$4,$V$5)</f>
        <v>1.8530053085675686</v>
      </c>
      <c r="F48" s="2">
        <f>_xlfn.XLOOKUP(Table6[[#This Row],[Date]],Tether_USDt_Historical_Data[Date],Tether_USDt_Historical_Data[Price]," ")</f>
        <v>0.99980000000000002</v>
      </c>
      <c r="G48" s="2">
        <f>IFERROR(STANDARDIZE(Table6[[#This Row],[Tether]],$W$4,$W$5),"")</f>
        <v>-8.3691881681270827E-2</v>
      </c>
      <c r="H48" s="2">
        <f>_xlfn.XLOOKUP(Table6[[#This Row],[Date]],Bitcoin_Historical_Data__2[Date],Bitcoin_Historical_Data__2[Price]," ")</f>
        <v>63156.5</v>
      </c>
      <c r="I48" s="2">
        <f>STANDARDIZE(Table6[[#This Row],[BTC]],$X$4,$X$5)</f>
        <v>1.8408981431565303</v>
      </c>
      <c r="J48" s="2">
        <f>_xlfn.XLOOKUP(Table6[[#This Row],[Date]],S_P_500_Historical_Data[Date],S_P_500_Historical_Data[Price]," ")</f>
        <v>5722.26</v>
      </c>
      <c r="K48" s="2">
        <f>IFERROR(STANDARDIZE(Table6[[#This Row],[S&amp;P500]],$Y$4,$Y$5),"")</f>
        <v>2.1968991855877311</v>
      </c>
    </row>
    <row r="49" spans="1:11" x14ac:dyDescent="0.35">
      <c r="A49" s="1">
        <f t="shared" si="0"/>
        <v>45559</v>
      </c>
      <c r="B49">
        <f>_xlfn.XLOOKUP(A49,Ethereum_Historical_Data[Date],Ethereum_Historical_Data[Price]," ")</f>
        <v>2652.5</v>
      </c>
      <c r="C49">
        <f>STANDARDIZE(Table6[[#This Row],[ETH]],$U$4,$U$5)</f>
        <v>0.99848090957679381</v>
      </c>
      <c r="D49" s="2">
        <f>_xlfn.XLOOKUP(Table6[[#This Row],[Date]],BNB_Historical_Data[Date],BNB_Historical_Data[Price]," ")</f>
        <v>605.91</v>
      </c>
      <c r="E49" s="2">
        <f>STANDARDIZE(Table6[[#This Row],[BNB]],$V$4,$V$5)</f>
        <v>1.9432297178809159</v>
      </c>
      <c r="F49" s="2">
        <f>_xlfn.XLOOKUP(Table6[[#This Row],[Date]],Tether_USDt_Historical_Data[Date],Tether_USDt_Historical_Data[Price]," ")</f>
        <v>1.0005999999999999</v>
      </c>
      <c r="G49" s="2">
        <f>IFERROR(STANDARDIZE(Table6[[#This Row],[Tether]],$W$4,$W$5),"")</f>
        <v>7.9933862727494712E-2</v>
      </c>
      <c r="H49" s="2">
        <f>_xlfn.XLOOKUP(Table6[[#This Row],[Date]],Bitcoin_Historical_Data__2[Date],Bitcoin_Historical_Data__2[Price]," ")</f>
        <v>64256.800000000003</v>
      </c>
      <c r="I49" s="2">
        <f>STANDARDIZE(Table6[[#This Row],[BTC]],$X$4,$X$5)</f>
        <v>1.8959757684320535</v>
      </c>
      <c r="J49" s="2">
        <f>_xlfn.XLOOKUP(Table6[[#This Row],[Date]],S_P_500_Historical_Data[Date],S_P_500_Historical_Data[Price]," ")</f>
        <v>5732.93</v>
      </c>
      <c r="K49" s="2">
        <f>IFERROR(STANDARDIZE(Table6[[#This Row],[S&amp;P500]],$Y$4,$Y$5),"")</f>
        <v>2.208996369769805</v>
      </c>
    </row>
    <row r="50" spans="1:11" x14ac:dyDescent="0.35">
      <c r="A50" s="1">
        <f t="shared" si="0"/>
        <v>45558</v>
      </c>
      <c r="B50">
        <f>_xlfn.XLOOKUP(A50,Ethereum_Historical_Data[Date],Ethereum_Historical_Data[Price]," ")</f>
        <v>2647.65</v>
      </c>
      <c r="C50">
        <f>STANDARDIZE(Table6[[#This Row],[ETH]],$U$4,$U$5)</f>
        <v>0.99445331717872454</v>
      </c>
      <c r="D50" s="2">
        <f>_xlfn.XLOOKUP(Table6[[#This Row],[Date]],BNB_Historical_Data[Date],BNB_Historical_Data[Price]," ")</f>
        <v>604.70000000000005</v>
      </c>
      <c r="E50" s="2">
        <f>STANDARDIZE(Table6[[#This Row],[BNB]],$V$4,$V$5)</f>
        <v>1.9372900260817243</v>
      </c>
      <c r="F50" s="2">
        <f>_xlfn.XLOOKUP(Table6[[#This Row],[Date]],Tether_USDt_Historical_Data[Date],Tether_USDt_Historical_Data[Price]," ")</f>
        <v>1.0002</v>
      </c>
      <c r="G50" s="2">
        <f>IFERROR(STANDARDIZE(Table6[[#This Row],[Tether]],$W$4,$W$5),"")</f>
        <v>-1.8790094768880547E-3</v>
      </c>
      <c r="H50" s="2">
        <f>_xlfn.XLOOKUP(Table6[[#This Row],[Date]],Bitcoin_Historical_Data__2[Date],Bitcoin_Historical_Data__2[Price]," ")</f>
        <v>63331.8</v>
      </c>
      <c r="I50" s="2">
        <f>STANDARDIZE(Table6[[#This Row],[BTC]],$X$4,$X$5)</f>
        <v>1.8496731206270378</v>
      </c>
      <c r="J50" s="2">
        <f>_xlfn.XLOOKUP(Table6[[#This Row],[Date]],S_P_500_Historical_Data[Date],S_P_500_Historical_Data[Price]," ")</f>
        <v>5718.57</v>
      </c>
      <c r="K50" s="2">
        <f>IFERROR(STANDARDIZE(Table6[[#This Row],[S&amp;P500]],$Y$4,$Y$5),"")</f>
        <v>2.1927156232979601</v>
      </c>
    </row>
    <row r="51" spans="1:11" x14ac:dyDescent="0.35">
      <c r="A51" s="1">
        <f t="shared" si="0"/>
        <v>45557</v>
      </c>
      <c r="B51">
        <f>_xlfn.XLOOKUP(A51,Ethereum_Historical_Data[Date],Ethereum_Historical_Data[Price]," ")</f>
        <v>2582.35</v>
      </c>
      <c r="C51">
        <f>STANDARDIZE(Table6[[#This Row],[ETH]],$U$4,$U$5)</f>
        <v>0.9402261453036882</v>
      </c>
      <c r="D51" s="2">
        <f>_xlfn.XLOOKUP(Table6[[#This Row],[Date]],BNB_Historical_Data[Date],BNB_Historical_Data[Price]," ")</f>
        <v>588.57000000000005</v>
      </c>
      <c r="E51" s="2">
        <f>STANDARDIZE(Table6[[#This Row],[BNB]],$V$4,$V$5)</f>
        <v>1.8581104982131555</v>
      </c>
      <c r="F51" s="2">
        <f>_xlfn.XLOOKUP(Table6[[#This Row],[Date]],Tether_USDt_Historical_Data[Date],Tether_USDt_Historical_Data[Price]," ")</f>
        <v>1.0001</v>
      </c>
      <c r="G51" s="2">
        <f>IFERROR(STANDARDIZE(Table6[[#This Row],[Tether]],$W$4,$W$5),"")</f>
        <v>-2.2332227527983747E-2</v>
      </c>
      <c r="H51" s="2">
        <f>_xlfn.XLOOKUP(Table6[[#This Row],[Date]],Bitcoin_Historical_Data__2[Date],Bitcoin_Historical_Data__2[Price]," ")</f>
        <v>63572.7</v>
      </c>
      <c r="I51" s="2">
        <f>STANDARDIZE(Table6[[#This Row],[BTC]],$X$4,$X$5)</f>
        <v>1.8617318318229599</v>
      </c>
      <c r="J51" s="2" t="str">
        <f>_xlfn.XLOOKUP(Table6[[#This Row],[Date]],S_P_500_Historical_Data[Date],S_P_500_Historical_Data[Price]," ")</f>
        <v xml:space="preserve"> </v>
      </c>
      <c r="K51" s="2" t="str">
        <f>IFERROR(STANDARDIZE(Table6[[#This Row],[S&amp;P500]],$Y$4,$Y$5),"")</f>
        <v/>
      </c>
    </row>
    <row r="52" spans="1:11" x14ac:dyDescent="0.35">
      <c r="A52" s="1">
        <f t="shared" si="0"/>
        <v>45556</v>
      </c>
      <c r="B52">
        <f>_xlfn.XLOOKUP(A52,Ethereum_Historical_Data[Date],Ethereum_Historical_Data[Price]," ")</f>
        <v>2613.35</v>
      </c>
      <c r="C52">
        <f>STANDARDIZE(Table6[[#This Row],[ETH]],$U$4,$U$5)</f>
        <v>0.96596951939444053</v>
      </c>
      <c r="D52" s="2">
        <f>_xlfn.XLOOKUP(Table6[[#This Row],[Date]],BNB_Historical_Data[Date],BNB_Historical_Data[Price]," ")</f>
        <v>588.51</v>
      </c>
      <c r="E52" s="2">
        <f>STANDARDIZE(Table6[[#This Row],[BNB]],$V$4,$V$5)</f>
        <v>1.8578159680412947</v>
      </c>
      <c r="F52" s="2">
        <f>_xlfn.XLOOKUP(Table6[[#This Row],[Date]],Tether_USDt_Historical_Data[Date],Tether_USDt_Historical_Data[Price]," ")</f>
        <v>1.0003</v>
      </c>
      <c r="G52" s="2">
        <f>IFERROR(STANDARDIZE(Table6[[#This Row],[Tether]],$W$4,$W$5),"")</f>
        <v>1.8574208574207638E-2</v>
      </c>
      <c r="H52" s="2">
        <f>_xlfn.XLOOKUP(Table6[[#This Row],[Date]],Bitcoin_Historical_Data__2[Date],Bitcoin_Historical_Data__2[Price]," ")</f>
        <v>63348.1</v>
      </c>
      <c r="I52" s="2">
        <f>STANDARDIZE(Table6[[#This Row],[BTC]],$X$4,$X$5)</f>
        <v>1.8504890483667367</v>
      </c>
      <c r="J52" s="2" t="str">
        <f>_xlfn.XLOOKUP(Table6[[#This Row],[Date]],S_P_500_Historical_Data[Date],S_P_500_Historical_Data[Price]," ")</f>
        <v xml:space="preserve"> </v>
      </c>
      <c r="K52" s="2" t="str">
        <f>IFERROR(STANDARDIZE(Table6[[#This Row],[S&amp;P500]],$Y$4,$Y$5),"")</f>
        <v/>
      </c>
    </row>
    <row r="53" spans="1:11" x14ac:dyDescent="0.35">
      <c r="A53" s="1">
        <f t="shared" si="0"/>
        <v>45555</v>
      </c>
      <c r="B53">
        <f>_xlfn.XLOOKUP(A53,Ethereum_Historical_Data[Date],Ethereum_Historical_Data[Price]," ")</f>
        <v>2561.79</v>
      </c>
      <c r="C53">
        <f>STANDARDIZE(Table6[[#This Row],[ETH]],$U$4,$U$5)</f>
        <v>0.92315247526156363</v>
      </c>
      <c r="D53" s="2">
        <f>_xlfn.XLOOKUP(Table6[[#This Row],[Date]],BNB_Historical_Data[Date],BNB_Historical_Data[Price]," ")</f>
        <v>569</v>
      </c>
      <c r="E53" s="2">
        <f>STANDARDIZE(Table6[[#This Row],[BNB]],$V$4,$V$5)</f>
        <v>1.7620445738245698</v>
      </c>
      <c r="F53" s="2">
        <f>_xlfn.XLOOKUP(Table6[[#This Row],[Date]],Tether_USDt_Historical_Data[Date],Tether_USDt_Historical_Data[Price]," ")</f>
        <v>1.0002</v>
      </c>
      <c r="G53" s="2">
        <f>IFERROR(STANDARDIZE(Table6[[#This Row],[Tether]],$W$4,$W$5),"")</f>
        <v>-1.8790094768880547E-3</v>
      </c>
      <c r="H53" s="2">
        <f>_xlfn.XLOOKUP(Table6[[#This Row],[Date]],Bitcoin_Historical_Data__2[Date],Bitcoin_Historical_Data__2[Price]," ")</f>
        <v>63201.2</v>
      </c>
      <c r="I53" s="2">
        <f>STANDARDIZE(Table6[[#This Row],[BTC]],$X$4,$X$5)</f>
        <v>1.8431356873261346</v>
      </c>
      <c r="J53" s="2">
        <f>_xlfn.XLOOKUP(Table6[[#This Row],[Date]],S_P_500_Historical_Data[Date],S_P_500_Historical_Data[Price]," ")</f>
        <v>5702.55</v>
      </c>
      <c r="K53" s="2">
        <f>IFERROR(STANDARDIZE(Table6[[#This Row],[S&amp;P500]],$Y$4,$Y$5),"")</f>
        <v>2.1745528406740786</v>
      </c>
    </row>
    <row r="54" spans="1:11" x14ac:dyDescent="0.35">
      <c r="A54" s="1">
        <f t="shared" si="0"/>
        <v>45554</v>
      </c>
      <c r="B54">
        <f>_xlfn.XLOOKUP(A54,Ethereum_Historical_Data[Date],Ethereum_Historical_Data[Price]," ")</f>
        <v>2464.4899999999998</v>
      </c>
      <c r="C54">
        <f>STANDARDIZE(Table6[[#This Row],[ETH]],$U$4,$U$5)</f>
        <v>0.84235149787349273</v>
      </c>
      <c r="D54" s="2">
        <f>_xlfn.XLOOKUP(Table6[[#This Row],[Date]],BNB_Historical_Data[Date],BNB_Historical_Data[Price]," ")</f>
        <v>566.42999999999995</v>
      </c>
      <c r="E54" s="2">
        <f>STANDARDIZE(Table6[[#This Row],[BNB]],$V$4,$V$5)</f>
        <v>1.7494288647965335</v>
      </c>
      <c r="F54" s="2">
        <f>_xlfn.XLOOKUP(Table6[[#This Row],[Date]],Tether_USDt_Historical_Data[Date],Tether_USDt_Historical_Data[Price]," ")</f>
        <v>1.0002</v>
      </c>
      <c r="G54" s="2">
        <f>IFERROR(STANDARDIZE(Table6[[#This Row],[Tether]],$W$4,$W$5),"")</f>
        <v>-1.8790094768880547E-3</v>
      </c>
      <c r="H54" s="2">
        <f>_xlfn.XLOOKUP(Table6[[#This Row],[Date]],Bitcoin_Historical_Data__2[Date],Bitcoin_Historical_Data__2[Price]," ")</f>
        <v>62938.6</v>
      </c>
      <c r="I54" s="2">
        <f>STANDARDIZE(Table6[[#This Row],[BTC]],$X$4,$X$5)</f>
        <v>1.8299907410411649</v>
      </c>
      <c r="J54" s="2">
        <f>_xlfn.XLOOKUP(Table6[[#This Row],[Date]],S_P_500_Historical_Data[Date],S_P_500_Historical_Data[Price]," ")</f>
        <v>5713.64</v>
      </c>
      <c r="K54" s="2">
        <f>IFERROR(STANDARDIZE(Table6[[#This Row],[S&amp;P500]],$Y$4,$Y$5),"")</f>
        <v>2.1871262026777525</v>
      </c>
    </row>
    <row r="55" spans="1:11" x14ac:dyDescent="0.35">
      <c r="A55" s="1">
        <f t="shared" si="0"/>
        <v>45553</v>
      </c>
      <c r="B55">
        <f>_xlfn.XLOOKUP(A55,Ethereum_Historical_Data[Date],Ethereum_Historical_Data[Price]," ")</f>
        <v>2372.1799999999998</v>
      </c>
      <c r="C55">
        <f>STANDARDIZE(Table6[[#This Row],[ETH]],$U$4,$U$5)</f>
        <v>0.76569437328261081</v>
      </c>
      <c r="D55" s="2">
        <f>_xlfn.XLOOKUP(Table6[[#This Row],[Date]],BNB_Historical_Data[Date],BNB_Historical_Data[Price]," ")</f>
        <v>559.37</v>
      </c>
      <c r="E55" s="2">
        <f>STANDARDIZE(Table6[[#This Row],[BNB]],$V$4,$V$5)</f>
        <v>1.7147724812409173</v>
      </c>
      <c r="F55" s="2">
        <f>_xlfn.XLOOKUP(Table6[[#This Row],[Date]],Tether_USDt_Historical_Data[Date],Tether_USDt_Historical_Data[Price]," ")</f>
        <v>1.0001</v>
      </c>
      <c r="G55" s="2">
        <f>IFERROR(STANDARDIZE(Table6[[#This Row],[Tether]],$W$4,$W$5),"")</f>
        <v>-2.2332227527983747E-2</v>
      </c>
      <c r="H55" s="2">
        <f>_xlfn.XLOOKUP(Table6[[#This Row],[Date]],Bitcoin_Historical_Data__2[Date],Bitcoin_Historical_Data__2[Price]," ")</f>
        <v>61757.599999999999</v>
      </c>
      <c r="I55" s="2">
        <f>STANDARDIZE(Table6[[#This Row],[BTC]],$X$4,$X$5)</f>
        <v>1.7708735226003827</v>
      </c>
      <c r="J55" s="2">
        <f>_xlfn.XLOOKUP(Table6[[#This Row],[Date]],S_P_500_Historical_Data[Date],S_P_500_Historical_Data[Price]," ")</f>
        <v>5618.26</v>
      </c>
      <c r="K55" s="2">
        <f>IFERROR(STANDARDIZE(Table6[[#This Row],[S&amp;P500]],$Y$4,$Y$5),"")</f>
        <v>2.0789884869058506</v>
      </c>
    </row>
    <row r="56" spans="1:11" x14ac:dyDescent="0.35">
      <c r="A56" s="1">
        <f t="shared" si="0"/>
        <v>45552</v>
      </c>
      <c r="B56">
        <f>_xlfn.XLOOKUP(A56,Ethereum_Historical_Data[Date],Ethereum_Historical_Data[Price]," ")</f>
        <v>2341.8200000000002</v>
      </c>
      <c r="C56">
        <f>STANDARDIZE(Table6[[#This Row],[ETH]],$U$4,$U$5)</f>
        <v>0.74048247530211952</v>
      </c>
      <c r="D56" s="2">
        <f>_xlfn.XLOOKUP(Table6[[#This Row],[Date]],BNB_Historical_Data[Date],BNB_Historical_Data[Price]," ")</f>
        <v>546.1</v>
      </c>
      <c r="E56" s="2">
        <f>STANDARDIZE(Table6[[#This Row],[BNB]],$V$4,$V$5)</f>
        <v>1.6496322248977118</v>
      </c>
      <c r="F56" s="2">
        <f>_xlfn.XLOOKUP(Table6[[#This Row],[Date]],Tether_USDt_Historical_Data[Date],Tether_USDt_Historical_Data[Price]," ")</f>
        <v>1.0002</v>
      </c>
      <c r="G56" s="2">
        <f>IFERROR(STANDARDIZE(Table6[[#This Row],[Tether]],$W$4,$W$5),"")</f>
        <v>-1.8790094768880547E-3</v>
      </c>
      <c r="H56" s="2">
        <f>_xlfn.XLOOKUP(Table6[[#This Row],[Date]],Bitcoin_Historical_Data__2[Date],Bitcoin_Historical_Data__2[Price]," ")</f>
        <v>60309.1</v>
      </c>
      <c r="I56" s="2">
        <f>STANDARDIZE(Table6[[#This Row],[BTC]],$X$4,$X$5)</f>
        <v>1.6983660789835553</v>
      </c>
      <c r="J56" s="2">
        <f>_xlfn.XLOOKUP(Table6[[#This Row],[Date]],S_P_500_Historical_Data[Date],S_P_500_Historical_Data[Price]," ")</f>
        <v>5634.58</v>
      </c>
      <c r="K56" s="2">
        <f>IFERROR(STANDARDIZE(Table6[[#This Row],[S&amp;P500]],$Y$4,$Y$5),"")</f>
        <v>2.0974913965451605</v>
      </c>
    </row>
    <row r="57" spans="1:11" x14ac:dyDescent="0.35">
      <c r="A57" s="1">
        <f t="shared" si="0"/>
        <v>45551</v>
      </c>
      <c r="B57">
        <f>_xlfn.XLOOKUP(A57,Ethereum_Historical_Data[Date],Ethereum_Historical_Data[Price]," ")</f>
        <v>2295.7199999999998</v>
      </c>
      <c r="C57">
        <f>STANDARDIZE(Table6[[#This Row],[ETH]],$U$4,$U$5)</f>
        <v>0.70219958673490379</v>
      </c>
      <c r="D57" s="2">
        <f>_xlfn.XLOOKUP(Table6[[#This Row],[Date]],BNB_Historical_Data[Date],BNB_Historical_Data[Price]," ")</f>
        <v>533.66999999999996</v>
      </c>
      <c r="E57" s="2">
        <f>STANDARDIZE(Table6[[#This Row],[BNB]],$V$4,$V$5)</f>
        <v>1.5886153909605567</v>
      </c>
      <c r="F57" s="2">
        <f>_xlfn.XLOOKUP(Table6[[#This Row],[Date]],Tether_USDt_Historical_Data[Date],Tether_USDt_Historical_Data[Price]," ")</f>
        <v>1.0001</v>
      </c>
      <c r="G57" s="2">
        <f>IFERROR(STANDARDIZE(Table6[[#This Row],[Tether]],$W$4,$W$5),"")</f>
        <v>-2.2332227527983747E-2</v>
      </c>
      <c r="H57" s="2">
        <f>_xlfn.XLOOKUP(Table6[[#This Row],[Date]],Bitcoin_Historical_Data__2[Date],Bitcoin_Historical_Data__2[Price]," ")</f>
        <v>58213.1</v>
      </c>
      <c r="I57" s="2">
        <f>STANDARDIZE(Table6[[#This Row],[BTC]],$X$4,$X$5)</f>
        <v>1.593446781903217</v>
      </c>
      <c r="J57" s="2">
        <f>_xlfn.XLOOKUP(Table6[[#This Row],[Date]],S_P_500_Historical_Data[Date],S_P_500_Historical_Data[Price]," ")</f>
        <v>5633.09</v>
      </c>
      <c r="K57" s="2">
        <f>IFERROR(STANDARDIZE(Table6[[#This Row],[S&amp;P500]],$Y$4,$Y$5),"")</f>
        <v>2.0958020990351995</v>
      </c>
    </row>
    <row r="58" spans="1:11" x14ac:dyDescent="0.35">
      <c r="A58" s="1">
        <f t="shared" si="0"/>
        <v>45550</v>
      </c>
      <c r="B58">
        <f>_xlfn.XLOOKUP(A58,Ethereum_Historical_Data[Date],Ethereum_Historical_Data[Price]," ")</f>
        <v>2317.04</v>
      </c>
      <c r="C58">
        <f>STANDARDIZE(Table6[[#This Row],[ETH]],$U$4,$U$5)</f>
        <v>0.71990438465796314</v>
      </c>
      <c r="D58" s="2">
        <f>_xlfn.XLOOKUP(Table6[[#This Row],[Date]],BNB_Historical_Data[Date],BNB_Historical_Data[Price]," ")</f>
        <v>553.49</v>
      </c>
      <c r="E58" s="2">
        <f>STANDARDIZE(Table6[[#This Row],[BNB]],$V$4,$V$5)</f>
        <v>1.6859085243985625</v>
      </c>
      <c r="F58" s="2">
        <f>_xlfn.XLOOKUP(Table6[[#This Row],[Date]],Tether_USDt_Historical_Data[Date],Tether_USDt_Historical_Data[Price]," ")</f>
        <v>1.0006999999999999</v>
      </c>
      <c r="G58" s="2">
        <f>IFERROR(STANDARDIZE(Table6[[#This Row],[Tether]],$W$4,$W$5),"")</f>
        <v>0.1003870807785904</v>
      </c>
      <c r="H58" s="2">
        <f>_xlfn.XLOOKUP(Table6[[#This Row],[Date]],Bitcoin_Historical_Data__2[Date],Bitcoin_Historical_Data__2[Price]," ")</f>
        <v>59138.5</v>
      </c>
      <c r="I58" s="2">
        <f>STANDARDIZE(Table6[[#This Row],[BTC]],$X$4,$X$5)</f>
        <v>1.6397694524748512</v>
      </c>
      <c r="J58" s="2" t="str">
        <f>_xlfn.XLOOKUP(Table6[[#This Row],[Date]],S_P_500_Historical_Data[Date],S_P_500_Historical_Data[Price]," ")</f>
        <v xml:space="preserve"> </v>
      </c>
      <c r="K58" s="2" t="str">
        <f>IFERROR(STANDARDIZE(Table6[[#This Row],[S&amp;P500]],$Y$4,$Y$5),"")</f>
        <v/>
      </c>
    </row>
    <row r="59" spans="1:11" x14ac:dyDescent="0.35">
      <c r="A59" s="1">
        <f t="shared" si="0"/>
        <v>45549</v>
      </c>
      <c r="B59">
        <f>_xlfn.XLOOKUP(A59,Ethereum_Historical_Data[Date],Ethereum_Historical_Data[Price]," ")</f>
        <v>2417.56</v>
      </c>
      <c r="C59">
        <f>STANDARDIZE(Table6[[#This Row],[ETH]],$U$4,$U$5)</f>
        <v>0.80337935122578308</v>
      </c>
      <c r="D59" s="2">
        <f>_xlfn.XLOOKUP(Table6[[#This Row],[Date]],BNB_Historical_Data[Date],BNB_Historical_Data[Price]," ")</f>
        <v>553.4</v>
      </c>
      <c r="E59" s="2">
        <f>STANDARDIZE(Table6[[#This Row],[BNB]],$V$4,$V$5)</f>
        <v>1.6854667291407712</v>
      </c>
      <c r="F59" s="2">
        <f>_xlfn.XLOOKUP(Table6[[#This Row],[Date]],Tether_USDt_Historical_Data[Date],Tether_USDt_Historical_Data[Price]," ")</f>
        <v>1.0003</v>
      </c>
      <c r="G59" s="2">
        <f>IFERROR(STANDARDIZE(Table6[[#This Row],[Tether]],$W$4,$W$5),"")</f>
        <v>1.8574208574207638E-2</v>
      </c>
      <c r="H59" s="2">
        <f>_xlfn.XLOOKUP(Table6[[#This Row],[Date]],Bitcoin_Historical_Data__2[Date],Bitcoin_Historical_Data__2[Price]," ")</f>
        <v>59995.4</v>
      </c>
      <c r="I59" s="2">
        <f>STANDARDIZE(Table6[[#This Row],[BTC]],$X$4,$X$5)</f>
        <v>1.6826632242630868</v>
      </c>
      <c r="J59" s="2" t="str">
        <f>_xlfn.XLOOKUP(Table6[[#This Row],[Date]],S_P_500_Historical_Data[Date],S_P_500_Historical_Data[Price]," ")</f>
        <v xml:space="preserve"> </v>
      </c>
      <c r="K59" s="2" t="str">
        <f>IFERROR(STANDARDIZE(Table6[[#This Row],[S&amp;P500]],$Y$4,$Y$5),"")</f>
        <v/>
      </c>
    </row>
    <row r="60" spans="1:11" x14ac:dyDescent="0.35">
      <c r="A60" s="1">
        <f t="shared" si="0"/>
        <v>45548</v>
      </c>
      <c r="B60">
        <f>_xlfn.XLOOKUP(A60,Ethereum_Historical_Data[Date],Ethereum_Historical_Data[Price]," ")</f>
        <v>2440.12</v>
      </c>
      <c r="C60">
        <f>STANDARDIZE(Table6[[#This Row],[ETH]],$U$4,$U$5)</f>
        <v>0.82211388411247233</v>
      </c>
      <c r="D60" s="2">
        <f>_xlfn.XLOOKUP(Table6[[#This Row],[Date]],BNB_Historical_Data[Date],BNB_Historical_Data[Price]," ")</f>
        <v>556.4</v>
      </c>
      <c r="E60" s="2">
        <f>STANDARDIZE(Table6[[#This Row],[BNB]],$V$4,$V$5)</f>
        <v>1.7001932377338094</v>
      </c>
      <c r="F60" s="2">
        <f>_xlfn.XLOOKUP(Table6[[#This Row],[Date]],Tether_USDt_Historical_Data[Date],Tether_USDt_Historical_Data[Price]," ")</f>
        <v>1.0006999999999999</v>
      </c>
      <c r="G60" s="2">
        <f>IFERROR(STANDARDIZE(Table6[[#This Row],[Tether]],$W$4,$W$5),"")</f>
        <v>0.1003870807785904</v>
      </c>
      <c r="H60" s="2">
        <f>_xlfn.XLOOKUP(Table6[[#This Row],[Date]],Bitcoin_Historical_Data__2[Date],Bitcoin_Historical_Data__2[Price]," ")</f>
        <v>60511.6</v>
      </c>
      <c r="I60" s="2">
        <f>STANDARDIZE(Table6[[#This Row],[BTC]],$X$4,$X$5)</f>
        <v>1.7085026045841127</v>
      </c>
      <c r="J60" s="2">
        <f>_xlfn.XLOOKUP(Table6[[#This Row],[Date]],S_P_500_Historical_Data[Date],S_P_500_Historical_Data[Price]," ")</f>
        <v>5626.02</v>
      </c>
      <c r="K60" s="2">
        <f>IFERROR(STANDARDIZE(Table6[[#This Row],[S&amp;P500]],$Y$4,$Y$5),"")</f>
        <v>2.0877864390382679</v>
      </c>
    </row>
    <row r="61" spans="1:11" x14ac:dyDescent="0.35">
      <c r="A61" s="1">
        <f t="shared" si="0"/>
        <v>45547</v>
      </c>
      <c r="B61">
        <f>_xlfn.XLOOKUP(A61,Ethereum_Historical_Data[Date],Ethereum_Historical_Data[Price]," ")</f>
        <v>2361.79</v>
      </c>
      <c r="C61">
        <f>STANDARDIZE(Table6[[#This Row],[ETH]],$U$4,$U$5)</f>
        <v>0.75706619080509752</v>
      </c>
      <c r="D61" s="2">
        <f>_xlfn.XLOOKUP(Table6[[#This Row],[Date]],BNB_Historical_Data[Date],BNB_Historical_Data[Price]," ")</f>
        <v>544.6</v>
      </c>
      <c r="E61" s="2">
        <f>STANDARDIZE(Table6[[#This Row],[BNB]],$V$4,$V$5)</f>
        <v>1.6422689706011928</v>
      </c>
      <c r="F61" s="2">
        <f>_xlfn.XLOOKUP(Table6[[#This Row],[Date]],Tether_USDt_Historical_Data[Date],Tether_USDt_Historical_Data[Price]," ")</f>
        <v>1.0001</v>
      </c>
      <c r="G61" s="2">
        <f>IFERROR(STANDARDIZE(Table6[[#This Row],[Tether]],$W$4,$W$5),"")</f>
        <v>-2.2332227527983747E-2</v>
      </c>
      <c r="H61" s="2">
        <f>_xlfn.XLOOKUP(Table6[[#This Row],[Date]],Bitcoin_Historical_Data__2[Date],Bitcoin_Historical_Data__2[Price]," ")</f>
        <v>58134.5</v>
      </c>
      <c r="I61" s="2">
        <f>STANDARDIZE(Table6[[#This Row],[BTC]],$X$4,$X$5)</f>
        <v>1.5895123082627043</v>
      </c>
      <c r="J61" s="2">
        <f>_xlfn.XLOOKUP(Table6[[#This Row],[Date]],S_P_500_Historical_Data[Date],S_P_500_Historical_Data[Price]," ")</f>
        <v>5595.76</v>
      </c>
      <c r="K61" s="2">
        <f>IFERROR(STANDARDIZE(Table6[[#This Row],[S&amp;P500]],$Y$4,$Y$5),"")</f>
        <v>2.0534789607487127</v>
      </c>
    </row>
    <row r="62" spans="1:11" x14ac:dyDescent="0.35">
      <c r="A62" s="1">
        <f t="shared" si="0"/>
        <v>45546</v>
      </c>
      <c r="B62">
        <f>_xlfn.XLOOKUP(A62,Ethereum_Historical_Data[Date],Ethereum_Historical_Data[Price]," ")</f>
        <v>2340.19</v>
      </c>
      <c r="C62">
        <f>STANDARDIZE(Table6[[#This Row],[ETH]],$U$4,$U$5)</f>
        <v>0.73912887208379918</v>
      </c>
      <c r="D62" s="2">
        <f>_xlfn.XLOOKUP(Table6[[#This Row],[Date]],BNB_Historical_Data[Date],BNB_Historical_Data[Price]," ")</f>
        <v>530.20000000000005</v>
      </c>
      <c r="E62" s="2">
        <f>STANDARDIZE(Table6[[#This Row],[BNB]],$V$4,$V$5)</f>
        <v>1.5715817293546097</v>
      </c>
      <c r="F62" s="2">
        <f>_xlfn.XLOOKUP(Table6[[#This Row],[Date]],Tether_USDt_Historical_Data[Date],Tether_USDt_Historical_Data[Price]," ")</f>
        <v>1.0002</v>
      </c>
      <c r="G62" s="2">
        <f>IFERROR(STANDARDIZE(Table6[[#This Row],[Tether]],$W$4,$W$5),"")</f>
        <v>-1.8790094768880547E-3</v>
      </c>
      <c r="H62" s="2">
        <f>_xlfn.XLOOKUP(Table6[[#This Row],[Date]],Bitcoin_Historical_Data__2[Date],Bitcoin_Historical_Data__2[Price]," ")</f>
        <v>57338.7</v>
      </c>
      <c r="I62" s="2">
        <f>STANDARDIZE(Table6[[#This Row],[BTC]],$X$4,$X$5)</f>
        <v>1.5496770140754268</v>
      </c>
      <c r="J62" s="2">
        <f>_xlfn.XLOOKUP(Table6[[#This Row],[Date]],S_P_500_Historical_Data[Date],S_P_500_Historical_Data[Price]," ")</f>
        <v>5554.13</v>
      </c>
      <c r="K62" s="2">
        <f>IFERROR(STANDARDIZE(Table6[[#This Row],[S&amp;P500]],$Y$4,$Y$5),"")</f>
        <v>2.0062806685744174</v>
      </c>
    </row>
    <row r="63" spans="1:11" x14ac:dyDescent="0.35">
      <c r="A63" s="1">
        <f t="shared" si="0"/>
        <v>45545</v>
      </c>
      <c r="B63">
        <f>_xlfn.XLOOKUP(A63,Ethereum_Historical_Data[Date],Ethereum_Historical_Data[Price]," ")</f>
        <v>2387.71</v>
      </c>
      <c r="C63">
        <f>STANDARDIZE(Table6[[#This Row],[ETH]],$U$4,$U$5)</f>
        <v>0.77859097327065552</v>
      </c>
      <c r="D63" s="2">
        <f>_xlfn.XLOOKUP(Table6[[#This Row],[Date]],BNB_Historical_Data[Date],BNB_Historical_Data[Price]," ")</f>
        <v>516.79999999999995</v>
      </c>
      <c r="E63" s="2">
        <f>STANDARDIZE(Table6[[#This Row],[BNB]],$V$4,$V$5)</f>
        <v>1.5058033243057054</v>
      </c>
      <c r="F63" s="2">
        <f>_xlfn.XLOOKUP(Table6[[#This Row],[Date]],Tether_USDt_Historical_Data[Date],Tether_USDt_Historical_Data[Price]," ")</f>
        <v>1</v>
      </c>
      <c r="G63" s="2">
        <f>IFERROR(STANDARDIZE(Table6[[#This Row],[Tether]],$W$4,$W$5),"")</f>
        <v>-4.2785445579079442E-2</v>
      </c>
      <c r="H63" s="2">
        <f>_xlfn.XLOOKUP(Table6[[#This Row],[Date]],Bitcoin_Historical_Data__2[Date],Bitcoin_Historical_Data__2[Price]," ")</f>
        <v>57635</v>
      </c>
      <c r="I63" s="2">
        <f>STANDARDIZE(Table6[[#This Row],[BTC]],$X$4,$X$5)</f>
        <v>1.5645088784479957</v>
      </c>
      <c r="J63" s="2">
        <f>_xlfn.XLOOKUP(Table6[[#This Row],[Date]],S_P_500_Historical_Data[Date],S_P_500_Historical_Data[Price]," ")</f>
        <v>5495.52</v>
      </c>
      <c r="K63" s="2">
        <f>IFERROR(STANDARDIZE(Table6[[#This Row],[S&amp;P500]],$Y$4,$Y$5),"")</f>
        <v>1.9398311873268694</v>
      </c>
    </row>
    <row r="64" spans="1:11" x14ac:dyDescent="0.35">
      <c r="A64" s="1">
        <f t="shared" si="0"/>
        <v>45544</v>
      </c>
      <c r="B64">
        <f>_xlfn.XLOOKUP(A64,Ethereum_Historical_Data[Date],Ethereum_Historical_Data[Price]," ")</f>
        <v>2359.6</v>
      </c>
      <c r="C64">
        <f>STANDARDIZE(Table6[[#This Row],[ETH]],$U$4,$U$5)</f>
        <v>0.75524754599029909</v>
      </c>
      <c r="D64" s="2">
        <f>_xlfn.XLOOKUP(Table6[[#This Row],[Date]],BNB_Historical_Data[Date],BNB_Historical_Data[Price]," ")</f>
        <v>518.66999999999996</v>
      </c>
      <c r="E64" s="2">
        <f>STANDARDIZE(Table6[[#This Row],[BNB]],$V$4,$V$5)</f>
        <v>1.5149828479953658</v>
      </c>
      <c r="F64" s="2">
        <f>_xlfn.XLOOKUP(Table6[[#This Row],[Date]],Tether_USDt_Historical_Data[Date],Tether_USDt_Historical_Data[Price]," ")</f>
        <v>1.0004</v>
      </c>
      <c r="G64" s="2">
        <f>IFERROR(STANDARDIZE(Table6[[#This Row],[Tether]],$W$4,$W$5),"")</f>
        <v>3.9027426625303327E-2</v>
      </c>
      <c r="H64" s="2">
        <f>_xlfn.XLOOKUP(Table6[[#This Row],[Date]],Bitcoin_Historical_Data__2[Date],Bitcoin_Historical_Data__2[Price]," ")</f>
        <v>57049.599999999999</v>
      </c>
      <c r="I64" s="2">
        <f>STANDARDIZE(Table6[[#This Row],[BTC]],$X$4,$X$5)</f>
        <v>1.5352055595019889</v>
      </c>
      <c r="J64" s="2">
        <f>_xlfn.XLOOKUP(Table6[[#This Row],[Date]],S_P_500_Historical_Data[Date],S_P_500_Historical_Data[Price]," ")</f>
        <v>5471.05</v>
      </c>
      <c r="K64" s="2">
        <f>IFERROR(STANDARDIZE(Table6[[#This Row],[S&amp;P500]],$Y$4,$Y$5),"")</f>
        <v>1.9120881604350843</v>
      </c>
    </row>
    <row r="65" spans="1:11" x14ac:dyDescent="0.35">
      <c r="A65" s="1">
        <f t="shared" si="0"/>
        <v>45543</v>
      </c>
      <c r="B65">
        <f>_xlfn.XLOOKUP(A65,Ethereum_Historical_Data[Date],Ethereum_Historical_Data[Price]," ")</f>
        <v>2296.19</v>
      </c>
      <c r="C65">
        <f>STANDARDIZE(Table6[[#This Row],[ETH]],$U$4,$U$5)</f>
        <v>0.70258988950337664</v>
      </c>
      <c r="D65" s="2">
        <f>_xlfn.XLOOKUP(Table6[[#This Row],[Date]],BNB_Historical_Data[Date],BNB_Historical_Data[Price]," ")</f>
        <v>502.9</v>
      </c>
      <c r="E65" s="2">
        <f>STANDARDIZE(Table6[[#This Row],[BNB]],$V$4,$V$5)</f>
        <v>1.437570501157962</v>
      </c>
      <c r="F65" s="2">
        <f>_xlfn.XLOOKUP(Table6[[#This Row],[Date]],Tether_USDt_Historical_Data[Date],Tether_USDt_Historical_Data[Price]," ")</f>
        <v>1.0005999999999999</v>
      </c>
      <c r="G65" s="2">
        <f>IFERROR(STANDARDIZE(Table6[[#This Row],[Tether]],$W$4,$W$5),"")</f>
        <v>7.9933862727494712E-2</v>
      </c>
      <c r="H65" s="2">
        <f>_xlfn.XLOOKUP(Table6[[#This Row],[Date]],Bitcoin_Historical_Data__2[Date],Bitcoin_Historical_Data__2[Price]," ")</f>
        <v>54861.3</v>
      </c>
      <c r="I65" s="2">
        <f>STANDARDIZE(Table6[[#This Row],[BTC]],$X$4,$X$5)</f>
        <v>1.4256660090244584</v>
      </c>
      <c r="J65" s="2" t="str">
        <f>_xlfn.XLOOKUP(Table6[[#This Row],[Date]],S_P_500_Historical_Data[Date],S_P_500_Historical_Data[Price]," ")</f>
        <v xml:space="preserve"> </v>
      </c>
      <c r="K65" s="2" t="str">
        <f>IFERROR(STANDARDIZE(Table6[[#This Row],[S&amp;P500]],$Y$4,$Y$5),"")</f>
        <v/>
      </c>
    </row>
    <row r="66" spans="1:11" x14ac:dyDescent="0.35">
      <c r="A66" s="1">
        <f t="shared" si="0"/>
        <v>45542</v>
      </c>
      <c r="B66">
        <f>_xlfn.XLOOKUP(A66,Ethereum_Historical_Data[Date],Ethereum_Historical_Data[Price]," ")</f>
        <v>2274.87</v>
      </c>
      <c r="C66">
        <f>STANDARDIZE(Table6[[#This Row],[ETH]],$U$4,$U$5)</f>
        <v>0.6848850915803173</v>
      </c>
      <c r="D66" s="2">
        <f>_xlfn.XLOOKUP(Table6[[#This Row],[Date]],BNB_Historical_Data[Date],BNB_Historical_Data[Price]," ")</f>
        <v>493.49</v>
      </c>
      <c r="E66" s="2">
        <f>STANDARDIZE(Table6[[#This Row],[BNB]],$V$4,$V$5)</f>
        <v>1.391378352537799</v>
      </c>
      <c r="F66" s="2">
        <f>_xlfn.XLOOKUP(Table6[[#This Row],[Date]],Tether_USDt_Historical_Data[Date],Tether_USDt_Historical_Data[Price]," ")</f>
        <v>1.0006999999999999</v>
      </c>
      <c r="G66" s="2">
        <f>IFERROR(STANDARDIZE(Table6[[#This Row],[Tether]],$W$4,$W$5),"")</f>
        <v>0.1003870807785904</v>
      </c>
      <c r="H66" s="2">
        <f>_xlfn.XLOOKUP(Table6[[#This Row],[Date]],Bitcoin_Historical_Data__2[Date],Bitcoin_Historical_Data__2[Price]," ")</f>
        <v>54156.5</v>
      </c>
      <c r="I66" s="2">
        <f>STANDARDIZE(Table6[[#This Row],[BTC]],$X$4,$X$5)</f>
        <v>1.3903858942428635</v>
      </c>
      <c r="J66" s="2" t="str">
        <f>_xlfn.XLOOKUP(Table6[[#This Row],[Date]],S_P_500_Historical_Data[Date],S_P_500_Historical_Data[Price]," ")</f>
        <v xml:space="preserve"> </v>
      </c>
      <c r="K66" s="2" t="str">
        <f>IFERROR(STANDARDIZE(Table6[[#This Row],[S&amp;P500]],$Y$4,$Y$5),"")</f>
        <v/>
      </c>
    </row>
    <row r="67" spans="1:11" x14ac:dyDescent="0.35">
      <c r="A67" s="1">
        <f t="shared" si="0"/>
        <v>45541</v>
      </c>
      <c r="B67">
        <f>_xlfn.XLOOKUP(A67,Ethereum_Historical_Data[Date],Ethereum_Historical_Data[Price]," ")</f>
        <v>2225.7199999999998</v>
      </c>
      <c r="C67">
        <f>STANDARDIZE(Table6[[#This Row],[ETH]],$U$4,$U$5)</f>
        <v>0.64406938717514062</v>
      </c>
      <c r="D67" s="2">
        <f>_xlfn.XLOOKUP(Table6[[#This Row],[Date]],BNB_Historical_Data[Date],BNB_Historical_Data[Price]," ")</f>
        <v>487.08</v>
      </c>
      <c r="E67" s="2">
        <f>STANDARDIZE(Table6[[#This Row],[BNB]],$V$4,$V$5)</f>
        <v>1.359912712510674</v>
      </c>
      <c r="F67" s="2">
        <f>_xlfn.XLOOKUP(Table6[[#This Row],[Date]],Tether_USDt_Historical_Data[Date],Tether_USDt_Historical_Data[Price]," ")</f>
        <v>1.0003</v>
      </c>
      <c r="G67" s="2">
        <f>IFERROR(STANDARDIZE(Table6[[#This Row],[Tether]],$W$4,$W$5),"")</f>
        <v>1.8574208574207638E-2</v>
      </c>
      <c r="H67" s="2">
        <f>_xlfn.XLOOKUP(Table6[[#This Row],[Date]],Bitcoin_Historical_Data__2[Date],Bitcoin_Historical_Data__2[Price]," ")</f>
        <v>53966.8</v>
      </c>
      <c r="I67" s="2">
        <f>STANDARDIZE(Table6[[#This Row],[BTC]],$X$4,$X$5)</f>
        <v>1.3808900971740945</v>
      </c>
      <c r="J67" s="2">
        <f>_xlfn.XLOOKUP(Table6[[#This Row],[Date]],S_P_500_Historical_Data[Date],S_P_500_Historical_Data[Price]," ")</f>
        <v>5408.42</v>
      </c>
      <c r="K67" s="2">
        <f>IFERROR(STANDARDIZE(Table6[[#This Row],[S&amp;P500]],$Y$4,$Y$5),"")</f>
        <v>1.8410809771807937</v>
      </c>
    </row>
    <row r="68" spans="1:11" x14ac:dyDescent="0.35">
      <c r="A68" s="1">
        <f t="shared" ref="A68:A131" si="1">A67-1</f>
        <v>45540</v>
      </c>
      <c r="B68">
        <f>_xlfn.XLOOKUP(A68,Ethereum_Historical_Data[Date],Ethereum_Historical_Data[Price]," ")</f>
        <v>2369.1799999999998</v>
      </c>
      <c r="C68">
        <f>STANDARDIZE(Table6[[#This Row],[ETH]],$U$4,$U$5)</f>
        <v>0.76320307901576379</v>
      </c>
      <c r="D68" s="2">
        <f>_xlfn.XLOOKUP(Table6[[#This Row],[Date]],BNB_Historical_Data[Date],BNB_Historical_Data[Price]," ")</f>
        <v>502.4</v>
      </c>
      <c r="E68" s="2">
        <f>STANDARDIZE(Table6[[#This Row],[BNB]],$V$4,$V$5)</f>
        <v>1.4351160830591223</v>
      </c>
      <c r="F68" s="2">
        <f>_xlfn.XLOOKUP(Table6[[#This Row],[Date]],Tether_USDt_Historical_Data[Date],Tether_USDt_Historical_Data[Price]," ")</f>
        <v>1.0002</v>
      </c>
      <c r="G68" s="2">
        <f>IFERROR(STANDARDIZE(Table6[[#This Row],[Tether]],$W$4,$W$5),"")</f>
        <v>-1.8790094768880547E-3</v>
      </c>
      <c r="H68" s="2">
        <f>_xlfn.XLOOKUP(Table6[[#This Row],[Date]],Bitcoin_Historical_Data__2[Date],Bitcoin_Historical_Data__2[Price]," ")</f>
        <v>56183.199999999997</v>
      </c>
      <c r="I68" s="2">
        <f>STANDARDIZE(Table6[[#This Row],[BTC]],$X$4,$X$5)</f>
        <v>1.4918362470065665</v>
      </c>
      <c r="J68" s="2">
        <f>_xlfn.XLOOKUP(Table6[[#This Row],[Date]],S_P_500_Historical_Data[Date],S_P_500_Historical_Data[Price]," ")</f>
        <v>5503.41</v>
      </c>
      <c r="K68" s="2">
        <f>IFERROR(STANDARDIZE(Table6[[#This Row],[S&amp;P500]],$Y$4,$Y$5),"")</f>
        <v>1.9487765278326383</v>
      </c>
    </row>
    <row r="69" spans="1:11" x14ac:dyDescent="0.35">
      <c r="A69" s="1">
        <f t="shared" si="1"/>
        <v>45539</v>
      </c>
      <c r="B69">
        <f>_xlfn.XLOOKUP(A69,Ethereum_Historical_Data[Date],Ethereum_Historical_Data[Price]," ")</f>
        <v>2450.1799999999998</v>
      </c>
      <c r="C69">
        <f>STANDARDIZE(Table6[[#This Row],[ETH]],$U$4,$U$5)</f>
        <v>0.83046802422063259</v>
      </c>
      <c r="D69" s="2">
        <f>_xlfn.XLOOKUP(Table6[[#This Row],[Date]],BNB_Historical_Data[Date],BNB_Historical_Data[Price]," ")</f>
        <v>507.52</v>
      </c>
      <c r="E69" s="2">
        <f>STANDARDIZE(Table6[[#This Row],[BNB]],$V$4,$V$5)</f>
        <v>1.4602493243912407</v>
      </c>
      <c r="F69" s="2">
        <f>_xlfn.XLOOKUP(Table6[[#This Row],[Date]],Tether_USDt_Historical_Data[Date],Tether_USDt_Historical_Data[Price]," ")</f>
        <v>1.0004</v>
      </c>
      <c r="G69" s="2">
        <f>IFERROR(STANDARDIZE(Table6[[#This Row],[Tether]],$W$4,$W$5),"")</f>
        <v>3.9027426625303327E-2</v>
      </c>
      <c r="H69" s="2">
        <f>_xlfn.XLOOKUP(Table6[[#This Row],[Date]],Bitcoin_Historical_Data__2[Date],Bitcoin_Historical_Data__2[Price]," ")</f>
        <v>57973.4</v>
      </c>
      <c r="I69" s="2">
        <f>STANDARDIZE(Table6[[#This Row],[BTC]],$X$4,$X$5)</f>
        <v>1.5814481390071498</v>
      </c>
      <c r="J69" s="2">
        <f>_xlfn.XLOOKUP(Table6[[#This Row],[Date]],S_P_500_Historical_Data[Date],S_P_500_Historical_Data[Price]," ")</f>
        <v>5520.07</v>
      </c>
      <c r="K69" s="2">
        <f>IFERROR(STANDARDIZE(Table6[[#This Row],[S&amp;P500]],$Y$4,$Y$5),"")</f>
        <v>1.9676649147561009</v>
      </c>
    </row>
    <row r="70" spans="1:11" x14ac:dyDescent="0.35">
      <c r="A70" s="1">
        <f t="shared" si="1"/>
        <v>45538</v>
      </c>
      <c r="B70">
        <f>_xlfn.XLOOKUP(A70,Ethereum_Historical_Data[Date],Ethereum_Historical_Data[Price]," ")</f>
        <v>2423.4</v>
      </c>
      <c r="C70">
        <f>STANDARDIZE(Table6[[#This Row],[ETH]],$U$4,$U$5)</f>
        <v>0.80822907073191197</v>
      </c>
      <c r="D70" s="2">
        <f>_xlfn.XLOOKUP(Table6[[#This Row],[Date]],BNB_Historical_Data[Date],BNB_Historical_Data[Price]," ")</f>
        <v>518.39</v>
      </c>
      <c r="E70" s="2">
        <f>STANDARDIZE(Table6[[#This Row],[BNB]],$V$4,$V$5)</f>
        <v>1.5136083738600157</v>
      </c>
      <c r="F70" s="2">
        <f>_xlfn.XLOOKUP(Table6[[#This Row],[Date]],Tether_USDt_Historical_Data[Date],Tether_USDt_Historical_Data[Price]," ")</f>
        <v>1.0002</v>
      </c>
      <c r="G70" s="2">
        <f>IFERROR(STANDARDIZE(Table6[[#This Row],[Tether]],$W$4,$W$5),"")</f>
        <v>-1.8790094768880547E-3</v>
      </c>
      <c r="H70" s="2">
        <f>_xlfn.XLOOKUP(Table6[[#This Row],[Date]],Bitcoin_Historical_Data__2[Date],Bitcoin_Historical_Data__2[Price]," ")</f>
        <v>57479.8</v>
      </c>
      <c r="I70" s="2">
        <f>STANDARDIZE(Table6[[#This Row],[BTC]],$X$4,$X$5)</f>
        <v>1.5567400450000624</v>
      </c>
      <c r="J70" s="2">
        <f>_xlfn.XLOOKUP(Table6[[#This Row],[Date]],S_P_500_Historical_Data[Date],S_P_500_Historical_Data[Price]," ")</f>
        <v>5528.93</v>
      </c>
      <c r="K70" s="2">
        <f>IFERROR(STANDARDIZE(Table6[[#This Row],[S&amp;P500]],$Y$4,$Y$5),"")</f>
        <v>1.9777099992784235</v>
      </c>
    </row>
    <row r="71" spans="1:11" x14ac:dyDescent="0.35">
      <c r="A71" s="1">
        <f t="shared" si="1"/>
        <v>45537</v>
      </c>
      <c r="B71">
        <f>_xlfn.XLOOKUP(A71,Ethereum_Historical_Data[Date],Ethereum_Historical_Data[Price]," ")</f>
        <v>2538.35</v>
      </c>
      <c r="C71">
        <f>STANDARDIZE(Table6[[#This Row],[ETH]],$U$4,$U$5)</f>
        <v>0.90368716272326566</v>
      </c>
      <c r="D71" s="2">
        <f>_xlfn.XLOOKUP(Table6[[#This Row],[Date]],BNB_Historical_Data[Date],BNB_Historical_Data[Price]," ")</f>
        <v>526.39</v>
      </c>
      <c r="E71" s="2">
        <f>STANDARDIZE(Table6[[#This Row],[BNB]],$V$4,$V$5)</f>
        <v>1.5528790634414509</v>
      </c>
      <c r="F71" s="2">
        <f>_xlfn.XLOOKUP(Table6[[#This Row],[Date]],Tether_USDt_Historical_Data[Date],Tether_USDt_Historical_Data[Price]," ")</f>
        <v>1.0005999999999999</v>
      </c>
      <c r="G71" s="2">
        <f>IFERROR(STANDARDIZE(Table6[[#This Row],[Tether]],$W$4,$W$5),"")</f>
        <v>7.9933862727494712E-2</v>
      </c>
      <c r="H71" s="2">
        <f>_xlfn.XLOOKUP(Table6[[#This Row],[Date]],Bitcoin_Historical_Data__2[Date],Bitcoin_Historical_Data__2[Price]," ")</f>
        <v>59134</v>
      </c>
      <c r="I71" s="2">
        <f>STANDARDIZE(Table6[[#This Row],[BTC]],$X$4,$X$5)</f>
        <v>1.6395441963503943</v>
      </c>
      <c r="J71" s="2" t="str">
        <f>_xlfn.XLOOKUP(Table6[[#This Row],[Date]],S_P_500_Historical_Data[Date],S_P_500_Historical_Data[Price]," ")</f>
        <v xml:space="preserve"> </v>
      </c>
      <c r="K71" s="2" t="str">
        <f>IFERROR(STANDARDIZE(Table6[[#This Row],[S&amp;P500]],$Y$4,$Y$5),"")</f>
        <v/>
      </c>
    </row>
    <row r="72" spans="1:11" x14ac:dyDescent="0.35">
      <c r="A72" s="1">
        <f t="shared" si="1"/>
        <v>45536</v>
      </c>
      <c r="B72">
        <f>_xlfn.XLOOKUP(A72,Ethereum_Historical_Data[Date],Ethereum_Historical_Data[Price]," ")</f>
        <v>2427.4899999999998</v>
      </c>
      <c r="C72">
        <f>STANDARDIZE(Table6[[#This Row],[ETH]],$U$4,$U$5)</f>
        <v>0.81162553524904646</v>
      </c>
      <c r="D72" s="2">
        <f>_xlfn.XLOOKUP(Table6[[#This Row],[Date]],BNB_Historical_Data[Date],BNB_Historical_Data[Price]," ")</f>
        <v>512.69000000000005</v>
      </c>
      <c r="E72" s="2">
        <f>STANDARDIZE(Table6[[#This Row],[BNB]],$V$4,$V$5)</f>
        <v>1.4856280075332435</v>
      </c>
      <c r="F72" s="2">
        <f>_xlfn.XLOOKUP(Table6[[#This Row],[Date]],Tether_USDt_Historical_Data[Date],Tether_USDt_Historical_Data[Price]," ")</f>
        <v>1.0006999999999999</v>
      </c>
      <c r="G72" s="2">
        <f>IFERROR(STANDARDIZE(Table6[[#This Row],[Tether]],$W$4,$W$5),"")</f>
        <v>0.1003870807785904</v>
      </c>
      <c r="H72" s="2">
        <f>_xlfn.XLOOKUP(Table6[[#This Row],[Date]],Bitcoin_Historical_Data__2[Date],Bitcoin_Historical_Data__2[Price]," ")</f>
        <v>57315.7</v>
      </c>
      <c r="I72" s="2">
        <f>STANDARDIZE(Table6[[#This Row],[BTC]],$X$4,$X$5)</f>
        <v>1.5485257049948695</v>
      </c>
      <c r="J72" s="2" t="str">
        <f>_xlfn.XLOOKUP(Table6[[#This Row],[Date]],S_P_500_Historical_Data[Date],S_P_500_Historical_Data[Price]," ")</f>
        <v xml:space="preserve"> </v>
      </c>
      <c r="K72" s="2" t="str">
        <f>IFERROR(STANDARDIZE(Table6[[#This Row],[S&amp;P500]],$Y$4,$Y$5),"")</f>
        <v/>
      </c>
    </row>
    <row r="73" spans="1:11" x14ac:dyDescent="0.35">
      <c r="A73" s="1">
        <f t="shared" si="1"/>
        <v>45535</v>
      </c>
      <c r="B73">
        <f>_xlfn.XLOOKUP(A73,Ethereum_Historical_Data[Date],Ethereum_Historical_Data[Price]," ")</f>
        <v>2513.56</v>
      </c>
      <c r="C73">
        <f>STANDARDIZE(Table6[[#This Row],[ETH]],$U$4,$U$5)</f>
        <v>0.88310076776488677</v>
      </c>
      <c r="D73" s="2">
        <f>_xlfn.XLOOKUP(Table6[[#This Row],[Date]],BNB_Historical_Data[Date],BNB_Historical_Data[Price]," ")</f>
        <v>532.9</v>
      </c>
      <c r="E73" s="2">
        <f>STANDARDIZE(Table6[[#This Row],[BNB]],$V$4,$V$5)</f>
        <v>1.5848355870883437</v>
      </c>
      <c r="F73" s="2">
        <f>_xlfn.XLOOKUP(Table6[[#This Row],[Date]],Tether_USDt_Historical_Data[Date],Tether_USDt_Historical_Data[Price]," ")</f>
        <v>1.0006999999999999</v>
      </c>
      <c r="G73" s="2">
        <f>IFERROR(STANDARDIZE(Table6[[#This Row],[Tether]],$W$4,$W$5),"")</f>
        <v>0.1003870807785904</v>
      </c>
      <c r="H73" s="2">
        <f>_xlfn.XLOOKUP(Table6[[#This Row],[Date]],Bitcoin_Historical_Data__2[Date],Bitcoin_Historical_Data__2[Price]," ")</f>
        <v>58978.6</v>
      </c>
      <c r="I73" s="2">
        <f>STANDARDIZE(Table6[[#This Row],[BTC]],$X$4,$X$5)</f>
        <v>1.6317653515191515</v>
      </c>
      <c r="J73" s="2" t="str">
        <f>_xlfn.XLOOKUP(Table6[[#This Row],[Date]],S_P_500_Historical_Data[Date],S_P_500_Historical_Data[Price]," ")</f>
        <v xml:space="preserve"> </v>
      </c>
      <c r="K73" s="2" t="str">
        <f>IFERROR(STANDARDIZE(Table6[[#This Row],[S&amp;P500]],$Y$4,$Y$5),"")</f>
        <v/>
      </c>
    </row>
    <row r="74" spans="1:11" x14ac:dyDescent="0.35">
      <c r="A74" s="1">
        <f t="shared" si="1"/>
        <v>45534</v>
      </c>
      <c r="B74">
        <f>_xlfn.XLOOKUP(A74,Ethereum_Historical_Data[Date],Ethereum_Historical_Data[Price]," ")</f>
        <v>2525.4499999999998</v>
      </c>
      <c r="C74">
        <f>STANDARDIZE(Table6[[#This Row],[ETH]],$U$4,$U$5)</f>
        <v>0.89297459737582352</v>
      </c>
      <c r="D74" s="2">
        <f>_xlfn.XLOOKUP(Table6[[#This Row],[Date]],BNB_Historical_Data[Date],BNB_Historical_Data[Price]," ")</f>
        <v>535.21</v>
      </c>
      <c r="E74" s="2">
        <f>STANDARDIZE(Table6[[#This Row],[BNB]],$V$4,$V$5)</f>
        <v>1.5961749987049834</v>
      </c>
      <c r="F74" s="2">
        <f>_xlfn.XLOOKUP(Table6[[#This Row],[Date]],Tether_USDt_Historical_Data[Date],Tether_USDt_Historical_Data[Price]," ")</f>
        <v>1.0004</v>
      </c>
      <c r="G74" s="2">
        <f>IFERROR(STANDARDIZE(Table6[[#This Row],[Tether]],$W$4,$W$5),"")</f>
        <v>3.9027426625303327E-2</v>
      </c>
      <c r="H74" s="2">
        <f>_xlfn.XLOOKUP(Table6[[#This Row],[Date]],Bitcoin_Historical_Data__2[Date],Bitcoin_Historical_Data__2[Price]," ")</f>
        <v>59119.7</v>
      </c>
      <c r="I74" s="2">
        <f>STANDARDIZE(Table6[[#This Row],[BTC]],$X$4,$X$5)</f>
        <v>1.6388283824437868</v>
      </c>
      <c r="J74" s="2">
        <f>_xlfn.XLOOKUP(Table6[[#This Row],[Date]],S_P_500_Historical_Data[Date],S_P_500_Historical_Data[Price]," ")</f>
        <v>5648.4</v>
      </c>
      <c r="K74" s="2">
        <f>IFERROR(STANDARDIZE(Table6[[#This Row],[S&amp;P500]],$Y$4,$Y$5),"")</f>
        <v>2.1131599143892332</v>
      </c>
    </row>
    <row r="75" spans="1:11" x14ac:dyDescent="0.35">
      <c r="A75" s="1">
        <f t="shared" si="1"/>
        <v>45533</v>
      </c>
      <c r="B75">
        <f>_xlfn.XLOOKUP(A75,Ethereum_Historical_Data[Date],Ethereum_Historical_Data[Price]," ")</f>
        <v>2528.7199999999998</v>
      </c>
      <c r="C75">
        <f>STANDARDIZE(Table6[[#This Row],[ETH]],$U$4,$U$5)</f>
        <v>0.89569010812668681</v>
      </c>
      <c r="D75" s="2">
        <f>_xlfn.XLOOKUP(Table6[[#This Row],[Date]],BNB_Historical_Data[Date],BNB_Historical_Data[Price]," ")</f>
        <v>536.51</v>
      </c>
      <c r="E75" s="2">
        <f>STANDARDIZE(Table6[[#This Row],[BNB]],$V$4,$V$5)</f>
        <v>1.6025564857619663</v>
      </c>
      <c r="F75" s="2">
        <f>_xlfn.XLOOKUP(Table6[[#This Row],[Date]],Tether_USDt_Historical_Data[Date],Tether_USDt_Historical_Data[Price]," ")</f>
        <v>1.0004</v>
      </c>
      <c r="G75" s="2">
        <f>IFERROR(STANDARDIZE(Table6[[#This Row],[Tether]],$W$4,$W$5),"")</f>
        <v>3.9027426625303327E-2</v>
      </c>
      <c r="H75" s="2">
        <f>_xlfn.XLOOKUP(Table6[[#This Row],[Date]],Bitcoin_Historical_Data__2[Date],Bitcoin_Historical_Data__2[Price]," ")</f>
        <v>59373.5</v>
      </c>
      <c r="I75" s="2">
        <f>STANDARDIZE(Table6[[#This Row],[BTC]],$X$4,$X$5)</f>
        <v>1.6515328278631525</v>
      </c>
      <c r="J75" s="2">
        <f>_xlfn.XLOOKUP(Table6[[#This Row],[Date]],S_P_500_Historical_Data[Date],S_P_500_Historical_Data[Price]," ")</f>
        <v>5591.96</v>
      </c>
      <c r="K75" s="2">
        <f>IFERROR(STANDARDIZE(Table6[[#This Row],[S&amp;P500]],$Y$4,$Y$5),"")</f>
        <v>2.0491706852199516</v>
      </c>
    </row>
    <row r="76" spans="1:11" x14ac:dyDescent="0.35">
      <c r="A76" s="1">
        <f t="shared" si="1"/>
        <v>45532</v>
      </c>
      <c r="B76">
        <f>_xlfn.XLOOKUP(A76,Ethereum_Historical_Data[Date],Ethereum_Historical_Data[Price]," ")</f>
        <v>2527.73</v>
      </c>
      <c r="C76">
        <f>STANDARDIZE(Table6[[#This Row],[ETH]],$U$4,$U$5)</f>
        <v>0.89486798101862741</v>
      </c>
      <c r="D76" s="2">
        <f>_xlfn.XLOOKUP(Table6[[#This Row],[Date]],BNB_Historical_Data[Date],BNB_Historical_Data[Price]," ")</f>
        <v>536.6</v>
      </c>
      <c r="E76" s="2">
        <f>STANDARDIZE(Table6[[#This Row],[BNB]],$V$4,$V$5)</f>
        <v>1.6029982810197576</v>
      </c>
      <c r="F76" s="2">
        <f>_xlfn.XLOOKUP(Table6[[#This Row],[Date]],Tether_USDt_Historical_Data[Date],Tether_USDt_Historical_Data[Price]," ")</f>
        <v>1.0003</v>
      </c>
      <c r="G76" s="2">
        <f>IFERROR(STANDARDIZE(Table6[[#This Row],[Tether]],$W$4,$W$5),"")</f>
        <v>1.8574208574207638E-2</v>
      </c>
      <c r="H76" s="2">
        <f>_xlfn.XLOOKUP(Table6[[#This Row],[Date]],Bitcoin_Historical_Data__2[Date],Bitcoin_Historical_Data__2[Price]," ")</f>
        <v>59016</v>
      </c>
      <c r="I76" s="2">
        <f>STANDARDIZE(Table6[[#This Row],[BTC]],$X$4,$X$5)</f>
        <v>1.6336374801979707</v>
      </c>
      <c r="J76" s="2">
        <f>_xlfn.XLOOKUP(Table6[[#This Row],[Date]],S_P_500_Historical_Data[Date],S_P_500_Historical_Data[Price]," ")</f>
        <v>5592.18</v>
      </c>
      <c r="K76" s="2">
        <f>IFERROR(STANDARDIZE(Table6[[#This Row],[S&amp;P500]],$Y$4,$Y$5),"")</f>
        <v>2.0494201116979327</v>
      </c>
    </row>
    <row r="77" spans="1:11" x14ac:dyDescent="0.35">
      <c r="A77" s="1">
        <f t="shared" si="1"/>
        <v>45531</v>
      </c>
      <c r="B77">
        <f>_xlfn.XLOOKUP(A77,Ethereum_Historical_Data[Date],Ethereum_Historical_Data[Price]," ")</f>
        <v>2457.9899999999998</v>
      </c>
      <c r="C77">
        <f>STANDARDIZE(Table6[[#This Row],[ETH]],$U$4,$U$5)</f>
        <v>0.83695369362865757</v>
      </c>
      <c r="D77" s="2">
        <f>_xlfn.XLOOKUP(Table6[[#This Row],[Date]],BNB_Historical_Data[Date],BNB_Historical_Data[Price]," ")</f>
        <v>533.67999999999995</v>
      </c>
      <c r="E77" s="2">
        <f>STANDARDIZE(Table6[[#This Row],[BNB]],$V$4,$V$5)</f>
        <v>1.5886644793225335</v>
      </c>
      <c r="F77" s="2">
        <f>_xlfn.XLOOKUP(Table6[[#This Row],[Date]],Tether_USDt_Historical_Data[Date],Tether_USDt_Historical_Data[Price]," ")</f>
        <v>1.0004</v>
      </c>
      <c r="G77" s="2">
        <f>IFERROR(STANDARDIZE(Table6[[#This Row],[Tether]],$W$4,$W$5),"")</f>
        <v>3.9027426625303327E-2</v>
      </c>
      <c r="H77" s="2">
        <f>_xlfn.XLOOKUP(Table6[[#This Row],[Date]],Bitcoin_Historical_Data__2[Date],Bitcoin_Historical_Data__2[Price]," ")</f>
        <v>59450.9</v>
      </c>
      <c r="I77" s="2">
        <f>STANDARDIZE(Table6[[#This Row],[BTC]],$X$4,$X$5)</f>
        <v>1.6554072332038099</v>
      </c>
      <c r="J77" s="2">
        <f>_xlfn.XLOOKUP(Table6[[#This Row],[Date]],S_P_500_Historical_Data[Date],S_P_500_Historical_Data[Price]," ")</f>
        <v>5625.8</v>
      </c>
      <c r="K77" s="2">
        <f>IFERROR(STANDARDIZE(Table6[[#This Row],[S&amp;P500]],$Y$4,$Y$5),"")</f>
        <v>2.0875370125602868</v>
      </c>
    </row>
    <row r="78" spans="1:11" x14ac:dyDescent="0.35">
      <c r="A78" s="1">
        <f t="shared" si="1"/>
        <v>45530</v>
      </c>
      <c r="B78">
        <f>_xlfn.XLOOKUP(A78,Ethereum_Historical_Data[Date],Ethereum_Historical_Data[Price]," ")</f>
        <v>2680.3</v>
      </c>
      <c r="C78">
        <f>STANDARDIZE(Table6[[#This Row],[ETH]],$U$4,$U$5)</f>
        <v>1.0215669031162427</v>
      </c>
      <c r="D78" s="2">
        <f>_xlfn.XLOOKUP(Table6[[#This Row],[Date]],BNB_Historical_Data[Date],BNB_Historical_Data[Price]," ")</f>
        <v>548.29999999999995</v>
      </c>
      <c r="E78" s="2">
        <f>STANDARDIZE(Table6[[#This Row],[BNB]],$V$4,$V$5)</f>
        <v>1.660431664532606</v>
      </c>
      <c r="F78" s="2">
        <f>_xlfn.XLOOKUP(Table6[[#This Row],[Date]],Tether_USDt_Historical_Data[Date],Tether_USDt_Historical_Data[Price]," ")</f>
        <v>1.0003</v>
      </c>
      <c r="G78" s="2">
        <f>IFERROR(STANDARDIZE(Table6[[#This Row],[Tether]],$W$4,$W$5),"")</f>
        <v>1.8574208574207638E-2</v>
      </c>
      <c r="H78" s="2">
        <f>_xlfn.XLOOKUP(Table6[[#This Row],[Date]],Bitcoin_Historical_Data__2[Date],Bitcoin_Historical_Data__2[Price]," ")</f>
        <v>62846.2</v>
      </c>
      <c r="I78" s="2">
        <f>STANDARDIZE(Table6[[#This Row],[BTC]],$X$4,$X$5)</f>
        <v>1.825365481952318</v>
      </c>
      <c r="J78" s="2">
        <f>_xlfn.XLOOKUP(Table6[[#This Row],[Date]],S_P_500_Historical_Data[Date],S_P_500_Historical_Data[Price]," ")</f>
        <v>5616.84</v>
      </c>
      <c r="K78" s="2">
        <f>IFERROR(STANDARDIZE(Table6[[#This Row],[S&amp;P500]],$Y$4,$Y$5),"")</f>
        <v>2.0773785523661554</v>
      </c>
    </row>
    <row r="79" spans="1:11" x14ac:dyDescent="0.35">
      <c r="A79" s="1">
        <f t="shared" si="1"/>
        <v>45529</v>
      </c>
      <c r="B79">
        <f>_xlfn.XLOOKUP(A79,Ethereum_Historical_Data[Date],Ethereum_Historical_Data[Price]," ")</f>
        <v>2747.99</v>
      </c>
      <c r="C79">
        <f>STANDARDIZE(Table6[[#This Row],[ETH]],$U$4,$U$5)</f>
        <v>1.0777788060905333</v>
      </c>
      <c r="D79" s="2">
        <f>_xlfn.XLOOKUP(Table6[[#This Row],[Date]],BNB_Historical_Data[Date],BNB_Historical_Data[Price]," ")</f>
        <v>574.19000000000005</v>
      </c>
      <c r="E79" s="2">
        <f>STANDARDIZE(Table6[[#This Row],[BNB]],$V$4,$V$5)</f>
        <v>1.7875214336905261</v>
      </c>
      <c r="F79" s="2">
        <f>_xlfn.XLOOKUP(Table6[[#This Row],[Date]],Tether_USDt_Historical_Data[Date],Tether_USDt_Historical_Data[Price]," ")</f>
        <v>1.0004999999999999</v>
      </c>
      <c r="G79" s="2">
        <f>IFERROR(STANDARDIZE(Table6[[#This Row],[Tether]],$W$4,$W$5),"")</f>
        <v>5.9480644676399026E-2</v>
      </c>
      <c r="H79" s="2">
        <f>_xlfn.XLOOKUP(Table6[[#This Row],[Date]],Bitcoin_Historical_Data__2[Date],Bitcoin_Historical_Data__2[Price]," ")</f>
        <v>64273.2</v>
      </c>
      <c r="I79" s="2">
        <f>STANDARDIZE(Table6[[#This Row],[BTC]],$X$4,$X$5)</f>
        <v>1.8967967018634071</v>
      </c>
      <c r="J79" s="2" t="str">
        <f>_xlfn.XLOOKUP(Table6[[#This Row],[Date]],S_P_500_Historical_Data[Date],S_P_500_Historical_Data[Price]," ")</f>
        <v xml:space="preserve"> </v>
      </c>
      <c r="K79" s="2" t="str">
        <f>IFERROR(STANDARDIZE(Table6[[#This Row],[S&amp;P500]],$Y$4,$Y$5),"")</f>
        <v/>
      </c>
    </row>
    <row r="80" spans="1:11" x14ac:dyDescent="0.35">
      <c r="A80" s="1">
        <f t="shared" si="1"/>
        <v>45528</v>
      </c>
      <c r="B80">
        <f>_xlfn.XLOOKUP(A80,Ethereum_Historical_Data[Date],Ethereum_Historical_Data[Price]," ")</f>
        <v>2768.49</v>
      </c>
      <c r="C80">
        <f>STANDARDIZE(Table6[[#This Row],[ETH]],$U$4,$U$5)</f>
        <v>1.0948026502473212</v>
      </c>
      <c r="D80" s="2">
        <f>_xlfn.XLOOKUP(Table6[[#This Row],[Date]],BNB_Historical_Data[Date],BNB_Historical_Data[Price]," ")</f>
        <v>580.41999999999996</v>
      </c>
      <c r="E80" s="2">
        <f>STANDARDIZE(Table6[[#This Row],[BNB]],$V$4,$V$5)</f>
        <v>1.8181034832020682</v>
      </c>
      <c r="F80" s="2">
        <f>_xlfn.XLOOKUP(Table6[[#This Row],[Date]],Tether_USDt_Historical_Data[Date],Tether_USDt_Historical_Data[Price]," ")</f>
        <v>1.0004</v>
      </c>
      <c r="G80" s="2">
        <f>IFERROR(STANDARDIZE(Table6[[#This Row],[Tether]],$W$4,$W$5),"")</f>
        <v>3.9027426625303327E-2</v>
      </c>
      <c r="H80" s="2">
        <f>_xlfn.XLOOKUP(Table6[[#This Row],[Date]],Bitcoin_Historical_Data__2[Date],Bitcoin_Historical_Data__2[Price]," ")</f>
        <v>64159.3</v>
      </c>
      <c r="I80" s="2">
        <f>STANDARDIZE(Table6[[#This Row],[BTC]],$X$4,$X$5)</f>
        <v>1.8910952190688222</v>
      </c>
      <c r="J80" s="2" t="str">
        <f>_xlfn.XLOOKUP(Table6[[#This Row],[Date]],S_P_500_Historical_Data[Date],S_P_500_Historical_Data[Price]," ")</f>
        <v xml:space="preserve"> </v>
      </c>
      <c r="K80" s="2" t="str">
        <f>IFERROR(STANDARDIZE(Table6[[#This Row],[S&amp;P500]],$Y$4,$Y$5),"")</f>
        <v/>
      </c>
    </row>
    <row r="81" spans="1:11" x14ac:dyDescent="0.35">
      <c r="A81" s="1">
        <f t="shared" si="1"/>
        <v>45527</v>
      </c>
      <c r="B81">
        <f>_xlfn.XLOOKUP(A81,Ethereum_Historical_Data[Date],Ethereum_Historical_Data[Price]," ")</f>
        <v>2762.86</v>
      </c>
      <c r="C81">
        <f>STANDARDIZE(Table6[[#This Row],[ETH]],$U$4,$U$5)</f>
        <v>1.0901273213398719</v>
      </c>
      <c r="D81" s="2">
        <f>_xlfn.XLOOKUP(Table6[[#This Row],[Date]],BNB_Historical_Data[Date],BNB_Historical_Data[Price]," ")</f>
        <v>591.63</v>
      </c>
      <c r="E81" s="2">
        <f>STANDARDIZE(Table6[[#This Row],[BNB]],$V$4,$V$5)</f>
        <v>1.8731315369780543</v>
      </c>
      <c r="F81" s="2">
        <f>_xlfn.XLOOKUP(Table6[[#This Row],[Date]],Tether_USDt_Historical_Data[Date],Tether_USDt_Historical_Data[Price]," ")</f>
        <v>1.0007999999999999</v>
      </c>
      <c r="G81" s="2">
        <f>IFERROR(STANDARDIZE(Table6[[#This Row],[Tether]],$W$4,$W$5),"")</f>
        <v>0.1208402988296861</v>
      </c>
      <c r="H81" s="2">
        <f>_xlfn.XLOOKUP(Table6[[#This Row],[Date]],Bitcoin_Historical_Data__2[Date],Bitcoin_Historical_Data__2[Price]," ")</f>
        <v>64053.1</v>
      </c>
      <c r="I81" s="2">
        <f>STANDARDIZE(Table6[[#This Row],[BTC]],$X$4,$X$5)</f>
        <v>1.8857791745316406</v>
      </c>
      <c r="J81" s="2">
        <f>_xlfn.XLOOKUP(Table6[[#This Row],[Date]],S_P_500_Historical_Data[Date],S_P_500_Historical_Data[Price]," ")</f>
        <v>5634.61</v>
      </c>
      <c r="K81" s="2">
        <f>IFERROR(STANDARDIZE(Table6[[#This Row],[S&amp;P500]],$Y$4,$Y$5),"")</f>
        <v>2.0975254092467033</v>
      </c>
    </row>
    <row r="82" spans="1:11" x14ac:dyDescent="0.35">
      <c r="A82" s="1">
        <f t="shared" si="1"/>
        <v>45526</v>
      </c>
      <c r="B82">
        <f>_xlfn.XLOOKUP(A82,Ethereum_Historical_Data[Date],Ethereum_Historical_Data[Price]," ")</f>
        <v>2623.06</v>
      </c>
      <c r="C82">
        <f>STANDARDIZE(Table6[[#This Row],[ETH]],$U$4,$U$5)</f>
        <v>0.97403300850480201</v>
      </c>
      <c r="D82" s="2">
        <f>_xlfn.XLOOKUP(Table6[[#This Row],[Date]],BNB_Historical_Data[Date],BNB_Historical_Data[Price]," ")</f>
        <v>582.99</v>
      </c>
      <c r="E82" s="2">
        <f>STANDARDIZE(Table6[[#This Row],[BNB]],$V$4,$V$5)</f>
        <v>1.8307191922301045</v>
      </c>
      <c r="F82" s="2">
        <f>_xlfn.XLOOKUP(Table6[[#This Row],[Date]],Tether_USDt_Historical_Data[Date],Tether_USDt_Historical_Data[Price]," ")</f>
        <v>1.0002</v>
      </c>
      <c r="G82" s="2">
        <f>IFERROR(STANDARDIZE(Table6[[#This Row],[Tether]],$W$4,$W$5),"")</f>
        <v>-1.8790094768880547E-3</v>
      </c>
      <c r="H82" s="2">
        <f>_xlfn.XLOOKUP(Table6[[#This Row],[Date]],Bitcoin_Historical_Data__2[Date],Bitcoin_Historical_Data__2[Price]," ")</f>
        <v>60372.2</v>
      </c>
      <c r="I82" s="2">
        <f>STANDARDIZE(Table6[[#This Row],[BTC]],$X$4,$X$5)</f>
        <v>1.7015246704176055</v>
      </c>
      <c r="J82" s="2">
        <f>_xlfn.XLOOKUP(Table6[[#This Row],[Date]],S_P_500_Historical_Data[Date],S_P_500_Historical_Data[Price]," ")</f>
        <v>5570.64</v>
      </c>
      <c r="K82" s="2">
        <f>IFERROR(STANDARDIZE(Table6[[#This Row],[S&amp;P500]],$Y$4,$Y$5),"")</f>
        <v>2.0249989919901661</v>
      </c>
    </row>
    <row r="83" spans="1:11" x14ac:dyDescent="0.35">
      <c r="A83" s="1">
        <f t="shared" si="1"/>
        <v>45525</v>
      </c>
      <c r="B83">
        <f>_xlfn.XLOOKUP(A83,Ethereum_Historical_Data[Date],Ethereum_Historical_Data[Price]," ")</f>
        <v>2630.67</v>
      </c>
      <c r="C83">
        <f>STANDARDIZE(Table6[[#This Row],[ETH]],$U$4,$U$5)</f>
        <v>0.98035259162837063</v>
      </c>
      <c r="D83" s="2">
        <f>_xlfn.XLOOKUP(Table6[[#This Row],[Date]],BNB_Historical_Data[Date],BNB_Historical_Data[Price]," ")</f>
        <v>569.99</v>
      </c>
      <c r="E83" s="2">
        <f>STANDARDIZE(Table6[[#This Row],[BNB]],$V$4,$V$5)</f>
        <v>1.7669043216602724</v>
      </c>
      <c r="F83" s="2">
        <f>_xlfn.XLOOKUP(Table6[[#This Row],[Date]],Tether_USDt_Historical_Data[Date],Tether_USDt_Historical_Data[Price]," ")</f>
        <v>1.0003</v>
      </c>
      <c r="G83" s="2">
        <f>IFERROR(STANDARDIZE(Table6[[#This Row],[Tether]],$W$4,$W$5),"")</f>
        <v>1.8574208574207638E-2</v>
      </c>
      <c r="H83" s="2">
        <f>_xlfn.XLOOKUP(Table6[[#This Row],[Date]],Bitcoin_Historical_Data__2[Date],Bitcoin_Historical_Data__2[Price]," ")</f>
        <v>61158.1</v>
      </c>
      <c r="I83" s="2">
        <f>STANDARDIZE(Table6[[#This Row],[BTC]],$X$4,$X$5)</f>
        <v>1.7408644011310779</v>
      </c>
      <c r="J83" s="2">
        <f>_xlfn.XLOOKUP(Table6[[#This Row],[Date]],S_P_500_Historical_Data[Date],S_P_500_Historical_Data[Price]," ")</f>
        <v>5620.85</v>
      </c>
      <c r="K83" s="2">
        <f>IFERROR(STANDARDIZE(Table6[[#This Row],[S&amp;P500]],$Y$4,$Y$5),"")</f>
        <v>2.0819249168057166</v>
      </c>
    </row>
    <row r="84" spans="1:11" x14ac:dyDescent="0.35">
      <c r="A84" s="1">
        <f t="shared" si="1"/>
        <v>45524</v>
      </c>
      <c r="B84">
        <f>_xlfn.XLOOKUP(A84,Ethereum_Historical_Data[Date],Ethereum_Historical_Data[Price]," ")</f>
        <v>2572.9</v>
      </c>
      <c r="C84">
        <f>STANDARDIZE(Table6[[#This Row],[ETH]],$U$4,$U$5)</f>
        <v>0.93237856836312039</v>
      </c>
      <c r="D84" s="2">
        <f>_xlfn.XLOOKUP(Table6[[#This Row],[Date]],BNB_Historical_Data[Date],BNB_Historical_Data[Price]," ")</f>
        <v>569.41</v>
      </c>
      <c r="E84" s="2">
        <f>STANDARDIZE(Table6[[#This Row],[BNB]],$V$4,$V$5)</f>
        <v>1.7640571966656182</v>
      </c>
      <c r="F84" s="2">
        <f>_xlfn.XLOOKUP(Table6[[#This Row],[Date]],Tether_USDt_Historical_Data[Date],Tether_USDt_Historical_Data[Price]," ")</f>
        <v>1.0002</v>
      </c>
      <c r="G84" s="2">
        <f>IFERROR(STANDARDIZE(Table6[[#This Row],[Tether]],$W$4,$W$5),"")</f>
        <v>-1.8790094768880547E-3</v>
      </c>
      <c r="H84" s="2">
        <f>_xlfn.XLOOKUP(Table6[[#This Row],[Date]],Bitcoin_Historical_Data__2[Date],Bitcoin_Historical_Data__2[Price]," ")</f>
        <v>59005.8</v>
      </c>
      <c r="I84" s="2">
        <f>STANDARDIZE(Table6[[#This Row],[BTC]],$X$4,$X$5)</f>
        <v>1.6331268996492019</v>
      </c>
      <c r="J84" s="2">
        <f>_xlfn.XLOOKUP(Table6[[#This Row],[Date]],S_P_500_Historical_Data[Date],S_P_500_Historical_Data[Price]," ")</f>
        <v>5597.12</v>
      </c>
      <c r="K84" s="2">
        <f>IFERROR(STANDARDIZE(Table6[[#This Row],[S&amp;P500]],$Y$4,$Y$5),"")</f>
        <v>2.0550208698853214</v>
      </c>
    </row>
    <row r="85" spans="1:11" x14ac:dyDescent="0.35">
      <c r="A85" s="1">
        <f t="shared" si="1"/>
        <v>45523</v>
      </c>
      <c r="B85">
        <f>_xlfn.XLOOKUP(A85,Ethereum_Historical_Data[Date],Ethereum_Historical_Data[Price]," ")</f>
        <v>2637.1</v>
      </c>
      <c r="C85">
        <f>STANDARDIZE(Table6[[#This Row],[ETH]],$U$4,$U$5)</f>
        <v>0.98569226567364587</v>
      </c>
      <c r="D85" s="2">
        <f>_xlfn.XLOOKUP(Table6[[#This Row],[Date]],BNB_Historical_Data[Date],BNB_Historical_Data[Price]," ")</f>
        <v>558.59</v>
      </c>
      <c r="E85" s="2">
        <f>STANDARDIZE(Table6[[#This Row],[BNB]],$V$4,$V$5)</f>
        <v>1.7109435890067275</v>
      </c>
      <c r="F85" s="2">
        <f>_xlfn.XLOOKUP(Table6[[#This Row],[Date]],Tether_USDt_Historical_Data[Date],Tether_USDt_Historical_Data[Price]," ")</f>
        <v>1.0003</v>
      </c>
      <c r="G85" s="2">
        <f>IFERROR(STANDARDIZE(Table6[[#This Row],[Tether]],$W$4,$W$5),"")</f>
        <v>1.8574208574207638E-2</v>
      </c>
      <c r="H85" s="2">
        <f>_xlfn.XLOOKUP(Table6[[#This Row],[Date]],Bitcoin_Historical_Data__2[Date],Bitcoin_Historical_Data__2[Price]," ")</f>
        <v>59470.9</v>
      </c>
      <c r="I85" s="2">
        <f>STANDARDIZE(Table6[[#This Row],[BTC]],$X$4,$X$5)</f>
        <v>1.6564083715347293</v>
      </c>
      <c r="J85" s="2">
        <f>_xlfn.XLOOKUP(Table6[[#This Row],[Date]],S_P_500_Historical_Data[Date],S_P_500_Historical_Data[Price]," ")</f>
        <v>5608.25</v>
      </c>
      <c r="K85" s="2">
        <f>IFERROR(STANDARDIZE(Table6[[#This Row],[S&amp;P500]],$Y$4,$Y$5),"")</f>
        <v>2.0676395821577191</v>
      </c>
    </row>
    <row r="86" spans="1:11" x14ac:dyDescent="0.35">
      <c r="A86" s="1">
        <f t="shared" si="1"/>
        <v>45522</v>
      </c>
      <c r="B86">
        <f>_xlfn.XLOOKUP(A86,Ethereum_Historical_Data[Date],Ethereum_Historical_Data[Price]," ")</f>
        <v>2612.1</v>
      </c>
      <c r="C86">
        <f>STANDARDIZE(Table6[[#This Row],[ETH]],$U$4,$U$5)</f>
        <v>0.96493148011658758</v>
      </c>
      <c r="D86" s="2">
        <f>_xlfn.XLOOKUP(Table6[[#This Row],[Date]],BNB_Historical_Data[Date],BNB_Historical_Data[Price]," ")</f>
        <v>531.4</v>
      </c>
      <c r="E86" s="2">
        <f>STANDARDIZE(Table6[[#This Row],[BNB]],$V$4,$V$5)</f>
        <v>1.5774723327918245</v>
      </c>
      <c r="F86" s="2">
        <f>_xlfn.XLOOKUP(Table6[[#This Row],[Date]],Tether_USDt_Historical_Data[Date],Tether_USDt_Historical_Data[Price]," ")</f>
        <v>1.0002</v>
      </c>
      <c r="G86" s="2">
        <f>IFERROR(STANDARDIZE(Table6[[#This Row],[Tether]],$W$4,$W$5),"")</f>
        <v>-1.8790094768880547E-3</v>
      </c>
      <c r="H86" s="2">
        <f>_xlfn.XLOOKUP(Table6[[#This Row],[Date]],Bitcoin_Historical_Data__2[Date],Bitcoin_Historical_Data__2[Price]," ")</f>
        <v>58446.3</v>
      </c>
      <c r="I86" s="2">
        <f>STANDARDIZE(Table6[[#This Row],[BTC]],$X$4,$X$5)</f>
        <v>1.6051200548417357</v>
      </c>
      <c r="J86" s="2" t="str">
        <f>_xlfn.XLOOKUP(Table6[[#This Row],[Date]],S_P_500_Historical_Data[Date],S_P_500_Historical_Data[Price]," ")</f>
        <v xml:space="preserve"> </v>
      </c>
      <c r="K86" s="2" t="str">
        <f>IFERROR(STANDARDIZE(Table6[[#This Row],[S&amp;P500]],$Y$4,$Y$5),"")</f>
        <v/>
      </c>
    </row>
    <row r="87" spans="1:11" x14ac:dyDescent="0.35">
      <c r="A87" s="1">
        <f t="shared" si="1"/>
        <v>45521</v>
      </c>
      <c r="B87">
        <f>_xlfn.XLOOKUP(A87,Ethereum_Historical_Data[Date],Ethereum_Historical_Data[Price]," ")</f>
        <v>2614.35</v>
      </c>
      <c r="C87">
        <f>STANDARDIZE(Table6[[#This Row],[ETH]],$U$4,$U$5)</f>
        <v>0.96679995081672288</v>
      </c>
      <c r="D87" s="2">
        <f>_xlfn.XLOOKUP(Table6[[#This Row],[Date]],BNB_Historical_Data[Date],BNB_Historical_Data[Price]," ")</f>
        <v>541.70000000000005</v>
      </c>
      <c r="E87" s="2">
        <f>STANDARDIZE(Table6[[#This Row],[BNB]],$V$4,$V$5)</f>
        <v>1.6280333456279226</v>
      </c>
      <c r="F87" s="2">
        <f>_xlfn.XLOOKUP(Table6[[#This Row],[Date]],Tether_USDt_Historical_Data[Date],Tether_USDt_Historical_Data[Price]," ")</f>
        <v>1.0002</v>
      </c>
      <c r="G87" s="2">
        <f>IFERROR(STANDARDIZE(Table6[[#This Row],[Tether]],$W$4,$W$5),"")</f>
        <v>-1.8790094768880547E-3</v>
      </c>
      <c r="H87" s="2">
        <f>_xlfn.XLOOKUP(Table6[[#This Row],[Date]],Bitcoin_Historical_Data__2[Date],Bitcoin_Historical_Data__2[Price]," ")</f>
        <v>59483.1</v>
      </c>
      <c r="I87" s="2">
        <f>STANDARDIZE(Table6[[#This Row],[BTC]],$X$4,$X$5)</f>
        <v>1.6570190659165898</v>
      </c>
      <c r="J87" s="2" t="str">
        <f>_xlfn.XLOOKUP(Table6[[#This Row],[Date]],S_P_500_Historical_Data[Date],S_P_500_Historical_Data[Price]," ")</f>
        <v xml:space="preserve"> </v>
      </c>
      <c r="K87" s="2" t="str">
        <f>IFERROR(STANDARDIZE(Table6[[#This Row],[S&amp;P500]],$Y$4,$Y$5),"")</f>
        <v/>
      </c>
    </row>
    <row r="88" spans="1:11" x14ac:dyDescent="0.35">
      <c r="A88" s="1">
        <f t="shared" si="1"/>
        <v>45520</v>
      </c>
      <c r="B88">
        <f>_xlfn.XLOOKUP(A88,Ethereum_Historical_Data[Date],Ethereum_Historical_Data[Price]," ")</f>
        <v>2592.38</v>
      </c>
      <c r="C88">
        <f>STANDARDIZE(Table6[[#This Row],[ETH]],$U$4,$U$5)</f>
        <v>0.9485553724691802</v>
      </c>
      <c r="D88" s="2">
        <f>_xlfn.XLOOKUP(Table6[[#This Row],[Date]],BNB_Historical_Data[Date],BNB_Historical_Data[Price]," ")</f>
        <v>519.6</v>
      </c>
      <c r="E88" s="2">
        <f>STANDARDIZE(Table6[[#This Row],[BNB]],$V$4,$V$5)</f>
        <v>1.519548065659208</v>
      </c>
      <c r="F88" s="2">
        <f>_xlfn.XLOOKUP(Table6[[#This Row],[Date]],Tether_USDt_Historical_Data[Date],Tether_USDt_Historical_Data[Price]," ")</f>
        <v>1.0004999999999999</v>
      </c>
      <c r="G88" s="2">
        <f>IFERROR(STANDARDIZE(Table6[[#This Row],[Tether]],$W$4,$W$5),"")</f>
        <v>5.9480644676399026E-2</v>
      </c>
      <c r="H88" s="2">
        <f>_xlfn.XLOOKUP(Table6[[#This Row],[Date]],Bitcoin_Historical_Data__2[Date],Bitcoin_Historical_Data__2[Price]," ")</f>
        <v>58877.2</v>
      </c>
      <c r="I88" s="2">
        <f>STANDARDIZE(Table6[[#This Row],[BTC]],$X$4,$X$5)</f>
        <v>1.6266895801813908</v>
      </c>
      <c r="J88" s="2">
        <f>_xlfn.XLOOKUP(Table6[[#This Row],[Date]],S_P_500_Historical_Data[Date],S_P_500_Historical_Data[Price]," ")</f>
        <v>5554.25</v>
      </c>
      <c r="K88" s="2">
        <f>IFERROR(STANDARDIZE(Table6[[#This Row],[S&amp;P500]],$Y$4,$Y$5),"")</f>
        <v>2.0064167193805886</v>
      </c>
    </row>
    <row r="89" spans="1:11" x14ac:dyDescent="0.35">
      <c r="A89" s="1">
        <f t="shared" si="1"/>
        <v>45519</v>
      </c>
      <c r="B89">
        <f>_xlfn.XLOOKUP(A89,Ethereum_Historical_Data[Date],Ethereum_Historical_Data[Price]," ")</f>
        <v>2569.44</v>
      </c>
      <c r="C89">
        <f>STANDARDIZE(Table6[[#This Row],[ETH]],$U$4,$U$5)</f>
        <v>0.92950527564202345</v>
      </c>
      <c r="D89" s="2">
        <f>_xlfn.XLOOKUP(Table6[[#This Row],[Date]],BNB_Historical_Data[Date],BNB_Historical_Data[Price]," ")</f>
        <v>519.27</v>
      </c>
      <c r="E89" s="2">
        <f>STANDARDIZE(Table6[[#This Row],[BNB]],$V$4,$V$5)</f>
        <v>1.5179281497139736</v>
      </c>
      <c r="F89" s="2">
        <f>_xlfn.XLOOKUP(Table6[[#This Row],[Date]],Tether_USDt_Historical_Data[Date],Tether_USDt_Historical_Data[Price]," ")</f>
        <v>1.0002</v>
      </c>
      <c r="G89" s="2">
        <f>IFERROR(STANDARDIZE(Table6[[#This Row],[Tether]],$W$4,$W$5),"")</f>
        <v>-1.8790094768880547E-3</v>
      </c>
      <c r="H89" s="2">
        <f>_xlfn.XLOOKUP(Table6[[#This Row],[Date]],Bitcoin_Historical_Data__2[Date],Bitcoin_Historical_Data__2[Price]," ")</f>
        <v>57534.6</v>
      </c>
      <c r="I89" s="2">
        <f>STANDARDIZE(Table6[[#This Row],[BTC]],$X$4,$X$5)</f>
        <v>1.559483164026781</v>
      </c>
      <c r="J89" s="2">
        <f>_xlfn.XLOOKUP(Table6[[#This Row],[Date]],S_P_500_Historical_Data[Date],S_P_500_Historical_Data[Price]," ")</f>
        <v>5543.22</v>
      </c>
      <c r="K89" s="2">
        <f>IFERROR(STANDARDIZE(Table6[[#This Row],[S&amp;P500]],$Y$4,$Y$5),"")</f>
        <v>1.993911382780001</v>
      </c>
    </row>
    <row r="90" spans="1:11" x14ac:dyDescent="0.35">
      <c r="A90" s="1">
        <f t="shared" si="1"/>
        <v>45518</v>
      </c>
      <c r="B90">
        <f>_xlfn.XLOOKUP(A90,Ethereum_Historical_Data[Date],Ethereum_Historical_Data[Price]," ")</f>
        <v>2662.95</v>
      </c>
      <c r="C90">
        <f>STANDARDIZE(Table6[[#This Row],[ETH]],$U$4,$U$5)</f>
        <v>1.0071589179396441</v>
      </c>
      <c r="D90" s="2">
        <f>_xlfn.XLOOKUP(Table6[[#This Row],[Date]],BNB_Historical_Data[Date],BNB_Historical_Data[Price]," ")</f>
        <v>523.49</v>
      </c>
      <c r="E90" s="2">
        <f>STANDARDIZE(Table6[[#This Row],[BNB]],$V$4,$V$5)</f>
        <v>1.5386434384681806</v>
      </c>
      <c r="F90" s="2">
        <f>_xlfn.XLOOKUP(Table6[[#This Row],[Date]],Tether_USDt_Historical_Data[Date],Tether_USDt_Historical_Data[Price]," ")</f>
        <v>1.0002</v>
      </c>
      <c r="G90" s="2">
        <f>IFERROR(STANDARDIZE(Table6[[#This Row],[Tether]],$W$4,$W$5),"")</f>
        <v>-1.8790094768880547E-3</v>
      </c>
      <c r="H90" s="2">
        <f>_xlfn.XLOOKUP(Table6[[#This Row],[Date]],Bitcoin_Historical_Data__2[Date],Bitcoin_Historical_Data__2[Price]," ")</f>
        <v>58707.8</v>
      </c>
      <c r="I90" s="2">
        <f>STANDARDIZE(Table6[[#This Row],[BTC]],$X$4,$X$5)</f>
        <v>1.6182099385185049</v>
      </c>
      <c r="J90" s="2">
        <f>_xlfn.XLOOKUP(Table6[[#This Row],[Date]],S_P_500_Historical_Data[Date],S_P_500_Historical_Data[Price]," ")</f>
        <v>5455.21</v>
      </c>
      <c r="K90" s="2">
        <f>IFERROR(STANDARDIZE(Table6[[#This Row],[S&amp;P500]],$Y$4,$Y$5),"")</f>
        <v>1.8941294540204592</v>
      </c>
    </row>
    <row r="91" spans="1:11" x14ac:dyDescent="0.35">
      <c r="A91" s="1">
        <f t="shared" si="1"/>
        <v>45517</v>
      </c>
      <c r="B91">
        <f>_xlfn.XLOOKUP(A91,Ethereum_Historical_Data[Date],Ethereum_Historical_Data[Price]," ")</f>
        <v>2702.95</v>
      </c>
      <c r="C91">
        <f>STANDARDIZE(Table6[[#This Row],[ETH]],$U$4,$U$5)</f>
        <v>1.0403761748309373</v>
      </c>
      <c r="D91" s="2">
        <f>_xlfn.XLOOKUP(Table6[[#This Row],[Date]],BNB_Historical_Data[Date],BNB_Historical_Data[Price]," ")</f>
        <v>524.26</v>
      </c>
      <c r="E91" s="2">
        <f>STANDARDIZE(Table6[[#This Row],[BNB]],$V$4,$V$5)</f>
        <v>1.5424232423403939</v>
      </c>
      <c r="F91" s="2">
        <f>_xlfn.XLOOKUP(Table6[[#This Row],[Date]],Tether_USDt_Historical_Data[Date],Tether_USDt_Historical_Data[Price]," ")</f>
        <v>1.0003</v>
      </c>
      <c r="G91" s="2">
        <f>IFERROR(STANDARDIZE(Table6[[#This Row],[Tether]],$W$4,$W$5),"")</f>
        <v>1.8574208574207638E-2</v>
      </c>
      <c r="H91" s="2">
        <f>_xlfn.XLOOKUP(Table6[[#This Row],[Date]],Bitcoin_Historical_Data__2[Date],Bitcoin_Historical_Data__2[Price]," ")</f>
        <v>60595.199999999997</v>
      </c>
      <c r="I91" s="2">
        <f>STANDARDIZE(Table6[[#This Row],[BTC]],$X$4,$X$5)</f>
        <v>1.7126873628073551</v>
      </c>
      <c r="J91" s="2">
        <f>_xlfn.XLOOKUP(Table6[[#This Row],[Date]],S_P_500_Historical_Data[Date],S_P_500_Historical_Data[Price]," ")</f>
        <v>5434.43</v>
      </c>
      <c r="K91" s="2">
        <f>IFERROR(STANDARDIZE(Table6[[#This Row],[S&amp;P500]],$Y$4,$Y$5),"")</f>
        <v>1.8705699894184451</v>
      </c>
    </row>
    <row r="92" spans="1:11" x14ac:dyDescent="0.35">
      <c r="A92" s="1">
        <f t="shared" si="1"/>
        <v>45516</v>
      </c>
      <c r="B92">
        <f>_xlfn.XLOOKUP(A92,Ethereum_Historical_Data[Date],Ethereum_Historical_Data[Price]," ")</f>
        <v>2722.64</v>
      </c>
      <c r="C92">
        <f>STANDARDIZE(Table6[[#This Row],[ETH]],$U$4,$U$5)</f>
        <v>1.0567273695356765</v>
      </c>
      <c r="D92" s="2">
        <f>_xlfn.XLOOKUP(Table6[[#This Row],[Date]],BNB_Historical_Data[Date],BNB_Historical_Data[Price]," ")</f>
        <v>518.53</v>
      </c>
      <c r="E92" s="2">
        <f>STANDARDIZE(Table6[[#This Row],[BNB]],$V$4,$V$5)</f>
        <v>1.5142956109276908</v>
      </c>
      <c r="F92" s="2">
        <f>_xlfn.XLOOKUP(Table6[[#This Row],[Date]],Tether_USDt_Historical_Data[Date],Tether_USDt_Historical_Data[Price]," ")</f>
        <v>1.0003</v>
      </c>
      <c r="G92" s="2">
        <f>IFERROR(STANDARDIZE(Table6[[#This Row],[Tether]],$W$4,$W$5),"")</f>
        <v>1.8574208574207638E-2</v>
      </c>
      <c r="H92" s="2">
        <f>_xlfn.XLOOKUP(Table6[[#This Row],[Date]],Bitcoin_Historical_Data__2[Date],Bitcoin_Historical_Data__2[Price]," ")</f>
        <v>59350</v>
      </c>
      <c r="I92" s="2">
        <f>STANDARDIZE(Table6[[#This Row],[BTC]],$X$4,$X$5)</f>
        <v>1.6503564903243222</v>
      </c>
      <c r="J92" s="2">
        <f>_xlfn.XLOOKUP(Table6[[#This Row],[Date]],S_P_500_Historical_Data[Date],S_P_500_Historical_Data[Price]," ")</f>
        <v>5344.39</v>
      </c>
      <c r="K92" s="2">
        <f>IFERROR(STANDARDIZE(Table6[[#This Row],[S&amp;P500]],$Y$4,$Y$5),"")</f>
        <v>1.7684865345211707</v>
      </c>
    </row>
    <row r="93" spans="1:11" x14ac:dyDescent="0.35">
      <c r="A93" s="1">
        <f t="shared" si="1"/>
        <v>45515</v>
      </c>
      <c r="B93">
        <f>_xlfn.XLOOKUP(A93,Ethereum_Historical_Data[Date],Ethereum_Historical_Data[Price]," ")</f>
        <v>2553.5700000000002</v>
      </c>
      <c r="C93">
        <f>STANDARDIZE(Table6[[#This Row],[ETH]],$U$4,$U$5)</f>
        <v>0.916326328970403</v>
      </c>
      <c r="D93" s="2">
        <f>_xlfn.XLOOKUP(Table6[[#This Row],[Date]],BNB_Historical_Data[Date],BNB_Historical_Data[Price]," ")</f>
        <v>503.29</v>
      </c>
      <c r="E93" s="2">
        <f>STANDARDIZE(Table6[[#This Row],[BNB]],$V$4,$V$5)</f>
        <v>1.439484947275057</v>
      </c>
      <c r="F93" s="2">
        <f>_xlfn.XLOOKUP(Table6[[#This Row],[Date]],Tether_USDt_Historical_Data[Date],Tether_USDt_Historical_Data[Price]," ")</f>
        <v>1.0002</v>
      </c>
      <c r="G93" s="2">
        <f>IFERROR(STANDARDIZE(Table6[[#This Row],[Tether]],$W$4,$W$5),"")</f>
        <v>-1.8790094768880547E-3</v>
      </c>
      <c r="H93" s="2">
        <f>_xlfn.XLOOKUP(Table6[[#This Row],[Date]],Bitcoin_Historical_Data__2[Date],Bitcoin_Historical_Data__2[Price]," ")</f>
        <v>58713.3</v>
      </c>
      <c r="I93" s="2">
        <f>STANDARDIZE(Table6[[#This Row],[BTC]],$X$4,$X$5)</f>
        <v>1.6184852515595078</v>
      </c>
      <c r="J93" s="2" t="str">
        <f>_xlfn.XLOOKUP(Table6[[#This Row],[Date]],S_P_500_Historical_Data[Date],S_P_500_Historical_Data[Price]," ")</f>
        <v xml:space="preserve"> </v>
      </c>
      <c r="K93" s="2" t="str">
        <f>IFERROR(STANDARDIZE(Table6[[#This Row],[S&amp;P500]],$Y$4,$Y$5),"")</f>
        <v/>
      </c>
    </row>
    <row r="94" spans="1:11" x14ac:dyDescent="0.35">
      <c r="A94" s="1">
        <f t="shared" si="1"/>
        <v>45514</v>
      </c>
      <c r="B94">
        <f>_xlfn.XLOOKUP(A94,Ethereum_Historical_Data[Date],Ethereum_Historical_Data[Price]," ")</f>
        <v>2610.2399999999998</v>
      </c>
      <c r="C94">
        <f>STANDARDIZE(Table6[[#This Row],[ETH]],$U$4,$U$5)</f>
        <v>0.96338687767114239</v>
      </c>
      <c r="D94" s="2">
        <f>_xlfn.XLOOKUP(Table6[[#This Row],[Date]],BNB_Historical_Data[Date],BNB_Historical_Data[Price]," ")</f>
        <v>523.1</v>
      </c>
      <c r="E94" s="2">
        <f>STANDARDIZE(Table6[[#This Row],[BNB]],$V$4,$V$5)</f>
        <v>1.5367289923510858</v>
      </c>
      <c r="F94" s="2">
        <f>_xlfn.XLOOKUP(Table6[[#This Row],[Date]],Tether_USDt_Historical_Data[Date],Tether_USDt_Historical_Data[Price]," ")</f>
        <v>1.0002</v>
      </c>
      <c r="G94" s="2">
        <f>IFERROR(STANDARDIZE(Table6[[#This Row],[Tether]],$W$4,$W$5),"")</f>
        <v>-1.8790094768880547E-3</v>
      </c>
      <c r="H94" s="2">
        <f>_xlfn.XLOOKUP(Table6[[#This Row],[Date]],Bitcoin_Historical_Data__2[Date],Bitcoin_Historical_Data__2[Price]," ")</f>
        <v>60931.7</v>
      </c>
      <c r="I94" s="2">
        <f>STANDARDIZE(Table6[[#This Row],[BTC]],$X$4,$X$5)</f>
        <v>1.7295315152250716</v>
      </c>
      <c r="J94" s="2" t="str">
        <f>_xlfn.XLOOKUP(Table6[[#This Row],[Date]],S_P_500_Historical_Data[Date],S_P_500_Historical_Data[Price]," ")</f>
        <v xml:space="preserve"> </v>
      </c>
      <c r="K94" s="2" t="str">
        <f>IFERROR(STANDARDIZE(Table6[[#This Row],[S&amp;P500]],$Y$4,$Y$5),"")</f>
        <v/>
      </c>
    </row>
    <row r="95" spans="1:11" x14ac:dyDescent="0.35">
      <c r="A95" s="1">
        <f t="shared" si="1"/>
        <v>45513</v>
      </c>
      <c r="B95">
        <f>_xlfn.XLOOKUP(A95,Ethereum_Historical_Data[Date],Ethereum_Historical_Data[Price]," ")</f>
        <v>2598.9</v>
      </c>
      <c r="C95">
        <f>STANDARDIZE(Table6[[#This Row],[ETH]],$U$4,$U$5)</f>
        <v>0.95396978534246102</v>
      </c>
      <c r="D95" s="2">
        <f>_xlfn.XLOOKUP(Table6[[#This Row],[Date]],BNB_Historical_Data[Date],BNB_Historical_Data[Price]," ")</f>
        <v>508.8</v>
      </c>
      <c r="E95" s="2">
        <f>STANDARDIZE(Table6[[#This Row],[BNB]],$V$4,$V$5)</f>
        <v>1.4665326347242704</v>
      </c>
      <c r="F95" s="2">
        <f>_xlfn.XLOOKUP(Table6[[#This Row],[Date]],Tether_USDt_Historical_Data[Date],Tether_USDt_Historical_Data[Price]," ")</f>
        <v>1.0004999999999999</v>
      </c>
      <c r="G95" s="2">
        <f>IFERROR(STANDARDIZE(Table6[[#This Row],[Tether]],$W$4,$W$5),"")</f>
        <v>5.9480644676399026E-2</v>
      </c>
      <c r="H95" s="2">
        <f>_xlfn.XLOOKUP(Table6[[#This Row],[Date]],Bitcoin_Historical_Data__2[Date],Bitcoin_Historical_Data__2[Price]," ")</f>
        <v>60850.6</v>
      </c>
      <c r="I95" s="2">
        <f>STANDARDIZE(Table6[[#This Row],[BTC]],$X$4,$X$5)</f>
        <v>1.7254718992931943</v>
      </c>
      <c r="J95" s="2">
        <f>_xlfn.XLOOKUP(Table6[[#This Row],[Date]],S_P_500_Historical_Data[Date],S_P_500_Historical_Data[Price]," ")</f>
        <v>5344.16</v>
      </c>
      <c r="K95" s="2">
        <f>IFERROR(STANDARDIZE(Table6[[#This Row],[S&amp;P500]],$Y$4,$Y$5),"")</f>
        <v>1.7682257704760083</v>
      </c>
    </row>
    <row r="96" spans="1:11" x14ac:dyDescent="0.35">
      <c r="A96" s="1">
        <f t="shared" si="1"/>
        <v>45512</v>
      </c>
      <c r="B96">
        <f>_xlfn.XLOOKUP(A96,Ethereum_Historical_Data[Date],Ethereum_Historical_Data[Price]," ")</f>
        <v>2683.84</v>
      </c>
      <c r="C96">
        <f>STANDARDIZE(Table6[[#This Row],[ETH]],$U$4,$U$5)</f>
        <v>1.0245066303511221</v>
      </c>
      <c r="D96" s="2">
        <f>_xlfn.XLOOKUP(Table6[[#This Row],[Date]],BNB_Historical_Data[Date],BNB_Historical_Data[Price]," ")</f>
        <v>517.09</v>
      </c>
      <c r="E96" s="2">
        <f>STANDARDIZE(Table6[[#This Row],[BNB]],$V$4,$V$5)</f>
        <v>1.5072268868030327</v>
      </c>
      <c r="F96" s="2">
        <f>_xlfn.XLOOKUP(Table6[[#This Row],[Date]],Tether_USDt_Historical_Data[Date],Tether_USDt_Historical_Data[Price]," ")</f>
        <v>1.0003</v>
      </c>
      <c r="G96" s="2">
        <f>IFERROR(STANDARDIZE(Table6[[#This Row],[Tether]],$W$4,$W$5),"")</f>
        <v>1.8574208574207638E-2</v>
      </c>
      <c r="H96" s="2">
        <f>_xlfn.XLOOKUP(Table6[[#This Row],[Date]],Bitcoin_Historical_Data__2[Date],Bitcoin_Historical_Data__2[Price]," ")</f>
        <v>61699.7</v>
      </c>
      <c r="I96" s="2">
        <f>STANDARDIZE(Table6[[#This Row],[BTC]],$X$4,$X$5)</f>
        <v>1.7679752271323714</v>
      </c>
      <c r="J96" s="2">
        <f>_xlfn.XLOOKUP(Table6[[#This Row],[Date]],S_P_500_Historical_Data[Date],S_P_500_Historical_Data[Price]," ")</f>
        <v>5319.31</v>
      </c>
      <c r="K96" s="2">
        <f>IFERROR(STANDARDIZE(Table6[[#This Row],[S&amp;P500]],$Y$4,$Y$5),"")</f>
        <v>1.7400519160313479</v>
      </c>
    </row>
    <row r="97" spans="1:11" x14ac:dyDescent="0.35">
      <c r="A97" s="1">
        <f t="shared" si="1"/>
        <v>45511</v>
      </c>
      <c r="B97">
        <f>_xlfn.XLOOKUP(A97,Ethereum_Historical_Data[Date],Ethereum_Historical_Data[Price]," ")</f>
        <v>2337.83</v>
      </c>
      <c r="C97">
        <f>STANDARDIZE(Table6[[#This Row],[ETH]],$U$4,$U$5)</f>
        <v>0.73716905392721277</v>
      </c>
      <c r="D97" s="2">
        <f>_xlfn.XLOOKUP(Table6[[#This Row],[Date]],BNB_Historical_Data[Date],BNB_Historical_Data[Price]," ")</f>
        <v>474.81</v>
      </c>
      <c r="E97" s="2">
        <f>STANDARDIZE(Table6[[#This Row],[BNB]],$V$4,$V$5)</f>
        <v>1.299681292365148</v>
      </c>
      <c r="F97" s="2">
        <f>_xlfn.XLOOKUP(Table6[[#This Row],[Date]],Tether_USDt_Historical_Data[Date],Tether_USDt_Historical_Data[Price]," ")</f>
        <v>1.0002</v>
      </c>
      <c r="G97" s="2">
        <f>IFERROR(STANDARDIZE(Table6[[#This Row],[Tether]],$W$4,$W$5),"")</f>
        <v>-1.8790094768880547E-3</v>
      </c>
      <c r="H97" s="2">
        <f>_xlfn.XLOOKUP(Table6[[#This Row],[Date]],Bitcoin_Historical_Data__2[Date],Bitcoin_Historical_Data__2[Price]," ")</f>
        <v>55120.9</v>
      </c>
      <c r="I97" s="2">
        <f>STANDARDIZE(Table6[[#This Row],[BTC]],$X$4,$X$5)</f>
        <v>1.4386607845597903</v>
      </c>
      <c r="J97" s="2">
        <f>_xlfn.XLOOKUP(Table6[[#This Row],[Date]],S_P_500_Historical_Data[Date],S_P_500_Historical_Data[Price]," ")</f>
        <v>5199.5</v>
      </c>
      <c r="K97" s="2">
        <f>IFERROR(STANDARDIZE(Table6[[#This Row],[S&amp;P500]],$Y$4,$Y$5),"")</f>
        <v>1.6042165236363846</v>
      </c>
    </row>
    <row r="98" spans="1:11" x14ac:dyDescent="0.35">
      <c r="A98" s="1">
        <f t="shared" si="1"/>
        <v>45510</v>
      </c>
      <c r="B98">
        <f>_xlfn.XLOOKUP(A98,Ethereum_Historical_Data[Date],Ethereum_Historical_Data[Price]," ")</f>
        <v>2461.92</v>
      </c>
      <c r="C98">
        <f>STANDARDIZE(Table6[[#This Row],[ETH]],$U$4,$U$5)</f>
        <v>0.84021728911822735</v>
      </c>
      <c r="D98" s="2">
        <f>_xlfn.XLOOKUP(Table6[[#This Row],[Date]],BNB_Historical_Data[Date],BNB_Historical_Data[Price]," ")</f>
        <v>484.73</v>
      </c>
      <c r="E98" s="2">
        <f>STANDARDIZE(Table6[[#This Row],[BNB]],$V$4,$V$5)</f>
        <v>1.3483769474461276</v>
      </c>
      <c r="F98" s="2">
        <f>_xlfn.XLOOKUP(Table6[[#This Row],[Date]],Tether_USDt_Historical_Data[Date],Tether_USDt_Historical_Data[Price]," ")</f>
        <v>1.0004999999999999</v>
      </c>
      <c r="G98" s="2">
        <f>IFERROR(STANDARDIZE(Table6[[#This Row],[Tether]],$W$4,$W$5),"")</f>
        <v>5.9480644676399026E-2</v>
      </c>
      <c r="H98" s="2">
        <f>_xlfn.XLOOKUP(Table6[[#This Row],[Date]],Bitcoin_Historical_Data__2[Date],Bitcoin_Historical_Data__2[Price]," ")</f>
        <v>56057.8</v>
      </c>
      <c r="I98" s="2">
        <f>STANDARDIZE(Table6[[#This Row],[BTC]],$X$4,$X$5)</f>
        <v>1.4855591096717031</v>
      </c>
      <c r="J98" s="2">
        <f>_xlfn.XLOOKUP(Table6[[#This Row],[Date]],S_P_500_Historical_Data[Date],S_P_500_Historical_Data[Price]," ")</f>
        <v>5240.03</v>
      </c>
      <c r="K98" s="2">
        <f>IFERROR(STANDARDIZE(Table6[[#This Row],[S&amp;P500]],$Y$4,$Y$5),"")</f>
        <v>1.650167683420775</v>
      </c>
    </row>
    <row r="99" spans="1:11" x14ac:dyDescent="0.35">
      <c r="A99" s="1">
        <f t="shared" si="1"/>
        <v>45509</v>
      </c>
      <c r="B99">
        <f>_xlfn.XLOOKUP(A99,Ethereum_Historical_Data[Date],Ethereum_Historical_Data[Price]," ")</f>
        <v>2415.9899999999998</v>
      </c>
      <c r="C99">
        <f>STANDARDIZE(Table6[[#This Row],[ETH]],$U$4,$U$5)</f>
        <v>0.8020755738927996</v>
      </c>
      <c r="D99" s="2">
        <f>_xlfn.XLOOKUP(Table6[[#This Row],[Date]],BNB_Historical_Data[Date],BNB_Historical_Data[Price]," ")</f>
        <v>463.9</v>
      </c>
      <c r="E99" s="2">
        <f>STANDARDIZE(Table6[[#This Row],[BNB]],$V$4,$V$5)</f>
        <v>1.2461258894484657</v>
      </c>
      <c r="F99" s="2">
        <f>_xlfn.XLOOKUP(Table6[[#This Row],[Date]],Tether_USDt_Historical_Data[Date],Tether_USDt_Historical_Data[Price]," ")</f>
        <v>1.0004999999999999</v>
      </c>
      <c r="G99" s="2">
        <f>IFERROR(STANDARDIZE(Table6[[#This Row],[Tether]],$W$4,$W$5),"")</f>
        <v>5.9480644676399026E-2</v>
      </c>
      <c r="H99" s="2">
        <f>_xlfn.XLOOKUP(Table6[[#This Row],[Date]],Bitcoin_Historical_Data__2[Date],Bitcoin_Historical_Data__2[Price]," ")</f>
        <v>53979</v>
      </c>
      <c r="I99" s="2">
        <f>STANDARDIZE(Table6[[#This Row],[BTC]],$X$4,$X$5)</f>
        <v>1.3815007915559552</v>
      </c>
      <c r="J99" s="2">
        <f>_xlfn.XLOOKUP(Table6[[#This Row],[Date]],S_P_500_Historical_Data[Date],S_P_500_Historical_Data[Price]," ")</f>
        <v>5186.33</v>
      </c>
      <c r="K99" s="2">
        <f>IFERROR(STANDARDIZE(Table6[[#This Row],[S&amp;P500]],$Y$4,$Y$5),"")</f>
        <v>1.5892849476590731</v>
      </c>
    </row>
    <row r="100" spans="1:11" x14ac:dyDescent="0.35">
      <c r="A100" s="1">
        <f t="shared" si="1"/>
        <v>45508</v>
      </c>
      <c r="B100">
        <f>_xlfn.XLOOKUP(A100,Ethereum_Historical_Data[Date],Ethereum_Historical_Data[Price]," ")</f>
        <v>2688.55</v>
      </c>
      <c r="C100">
        <f>STANDARDIZE(Table6[[#This Row],[ETH]],$U$4,$U$5)</f>
        <v>1.028417962350072</v>
      </c>
      <c r="D100" s="2">
        <f>_xlfn.XLOOKUP(Table6[[#This Row],[Date]],BNB_Historical_Data[Date],BNB_Historical_Data[Price]," ")</f>
        <v>496.7</v>
      </c>
      <c r="E100" s="2">
        <f>STANDARDIZE(Table6[[#This Row],[BNB]],$V$4,$V$5)</f>
        <v>1.4071357167323497</v>
      </c>
      <c r="F100" s="2">
        <f>_xlfn.XLOOKUP(Table6[[#This Row],[Date]],Tether_USDt_Historical_Data[Date],Tether_USDt_Historical_Data[Price]," ")</f>
        <v>0.99970000000000003</v>
      </c>
      <c r="G100" s="2">
        <f>IFERROR(STANDARDIZE(Table6[[#This Row],[Tether]],$W$4,$W$5),"")</f>
        <v>-0.10414509973236652</v>
      </c>
      <c r="H100" s="2">
        <f>_xlfn.XLOOKUP(Table6[[#This Row],[Date]],Bitcoin_Historical_Data__2[Date],Bitcoin_Historical_Data__2[Price]," ")</f>
        <v>58141.8</v>
      </c>
      <c r="I100" s="2">
        <f>STANDARDIZE(Table6[[#This Row],[BTC]],$X$4,$X$5)</f>
        <v>1.58987772375349</v>
      </c>
      <c r="J100" s="2" t="str">
        <f>_xlfn.XLOOKUP(Table6[[#This Row],[Date]],S_P_500_Historical_Data[Date],S_P_500_Historical_Data[Price]," ")</f>
        <v xml:space="preserve"> </v>
      </c>
      <c r="K100" s="2" t="str">
        <f>IFERROR(STANDARDIZE(Table6[[#This Row],[S&amp;P500]],$Y$4,$Y$5),"")</f>
        <v/>
      </c>
    </row>
    <row r="101" spans="1:11" x14ac:dyDescent="0.35">
      <c r="A101" s="1">
        <f t="shared" si="1"/>
        <v>45507</v>
      </c>
      <c r="B101">
        <f>_xlfn.XLOOKUP(A101,Ethereum_Historical_Data[Date],Ethereum_Historical_Data[Price]," ")</f>
        <v>2904.59</v>
      </c>
      <c r="C101">
        <f>STANDARDIZE(Table6[[#This Row],[ETH]],$U$4,$U$5)</f>
        <v>1.2078243668199466</v>
      </c>
      <c r="D101" s="2">
        <f>_xlfn.XLOOKUP(Table6[[#This Row],[Date]],BNB_Historical_Data[Date],BNB_Historical_Data[Price]," ")</f>
        <v>529.41</v>
      </c>
      <c r="E101" s="2">
        <f>STANDARDIZE(Table6[[#This Row],[BNB]],$V$4,$V$5)</f>
        <v>1.5677037487584424</v>
      </c>
      <c r="F101" s="2">
        <f>_xlfn.XLOOKUP(Table6[[#This Row],[Date]],Tether_USDt_Historical_Data[Date],Tether_USDt_Historical_Data[Price]," ")</f>
        <v>0.99960000000000004</v>
      </c>
      <c r="G101" s="2">
        <f>IFERROR(STANDARDIZE(Table6[[#This Row],[Tether]],$W$4,$W$5),"")</f>
        <v>-0.12459831778346221</v>
      </c>
      <c r="H101" s="2">
        <f>_xlfn.XLOOKUP(Table6[[#This Row],[Date]],Bitcoin_Historical_Data__2[Date],Bitcoin_Historical_Data__2[Price]," ")</f>
        <v>60696.7</v>
      </c>
      <c r="I101" s="2">
        <f>STANDARDIZE(Table6[[#This Row],[BTC]],$X$4,$X$5)</f>
        <v>1.7177681398367703</v>
      </c>
      <c r="J101" s="2" t="str">
        <f>_xlfn.XLOOKUP(Table6[[#This Row],[Date]],S_P_500_Historical_Data[Date],S_P_500_Historical_Data[Price]," ")</f>
        <v xml:space="preserve"> </v>
      </c>
      <c r="K101" s="2" t="str">
        <f>IFERROR(STANDARDIZE(Table6[[#This Row],[S&amp;P500]],$Y$4,$Y$5),"")</f>
        <v/>
      </c>
    </row>
    <row r="102" spans="1:11" x14ac:dyDescent="0.35">
      <c r="A102" s="1">
        <f t="shared" si="1"/>
        <v>45506</v>
      </c>
      <c r="B102">
        <f>_xlfn.XLOOKUP(A102,Ethereum_Historical_Data[Date],Ethereum_Historical_Data[Price]," ")</f>
        <v>2990.32</v>
      </c>
      <c r="C102">
        <f>STANDARDIZE(Table6[[#This Row],[ETH]],$U$4,$U$5)</f>
        <v>1.2790172526522108</v>
      </c>
      <c r="D102" s="2">
        <f>_xlfn.XLOOKUP(Table6[[#This Row],[Date]],BNB_Historical_Data[Date],BNB_Historical_Data[Price]," ")</f>
        <v>543.39</v>
      </c>
      <c r="E102" s="2">
        <f>STANDARDIZE(Table6[[#This Row],[BNB]],$V$4,$V$5)</f>
        <v>1.6363292788020005</v>
      </c>
      <c r="F102" s="2">
        <f>_xlfn.XLOOKUP(Table6[[#This Row],[Date]],Tether_USDt_Historical_Data[Date],Tether_USDt_Historical_Data[Price]," ")</f>
        <v>0.999</v>
      </c>
      <c r="G102" s="2">
        <f>IFERROR(STANDARDIZE(Table6[[#This Row],[Tether]],$W$4,$W$5),"")</f>
        <v>-0.24731762609005908</v>
      </c>
      <c r="H102" s="2">
        <f>_xlfn.XLOOKUP(Table6[[#This Row],[Date]],Bitcoin_Historical_Data__2[Date],Bitcoin_Historical_Data__2[Price]," ")</f>
        <v>61478.7</v>
      </c>
      <c r="I102" s="2">
        <f>STANDARDIZE(Table6[[#This Row],[BTC]],$X$4,$X$5)</f>
        <v>1.7569126485757136</v>
      </c>
      <c r="J102" s="2">
        <f>_xlfn.XLOOKUP(Table6[[#This Row],[Date]],S_P_500_Historical_Data[Date],S_P_500_Historical_Data[Price]," ")</f>
        <v>5346.56</v>
      </c>
      <c r="K102" s="2">
        <f>IFERROR(STANDARDIZE(Table6[[#This Row],[S&amp;P500]],$Y$4,$Y$5),"")</f>
        <v>1.7709467865994368</v>
      </c>
    </row>
    <row r="103" spans="1:11" x14ac:dyDescent="0.35">
      <c r="A103" s="1">
        <f t="shared" si="1"/>
        <v>45505</v>
      </c>
      <c r="B103">
        <f>_xlfn.XLOOKUP(A103,Ethereum_Historical_Data[Date],Ethereum_Historical_Data[Price]," ")</f>
        <v>3204.93</v>
      </c>
      <c r="C103">
        <f>STANDARDIZE(Table6[[#This Row],[ETH]],$U$4,$U$5)</f>
        <v>1.4572361401882215</v>
      </c>
      <c r="D103" s="2">
        <f>_xlfn.XLOOKUP(Table6[[#This Row],[Date]],BNB_Historical_Data[Date],BNB_Historical_Data[Price]," ")</f>
        <v>575.41</v>
      </c>
      <c r="E103" s="2">
        <f>STANDARDIZE(Table6[[#This Row],[BNB]],$V$4,$V$5)</f>
        <v>1.7935102138516945</v>
      </c>
      <c r="F103" s="2">
        <f>_xlfn.XLOOKUP(Table6[[#This Row],[Date]],Tether_USDt_Historical_Data[Date],Tether_USDt_Historical_Data[Price]," ")</f>
        <v>0.99929999999999997</v>
      </c>
      <c r="G103" s="2">
        <f>IFERROR(STANDARDIZE(Table6[[#This Row],[Tether]],$W$4,$W$5),"")</f>
        <v>-0.18595797193677199</v>
      </c>
      <c r="H103" s="2">
        <f>_xlfn.XLOOKUP(Table6[[#This Row],[Date]],Bitcoin_Historical_Data__2[Date],Bitcoin_Historical_Data__2[Price]," ")</f>
        <v>65372.9</v>
      </c>
      <c r="I103" s="2">
        <f>STANDARDIZE(Table6[[#This Row],[BTC]],$X$4,$X$5)</f>
        <v>1.9518442929890027</v>
      </c>
      <c r="J103" s="2">
        <f>_xlfn.XLOOKUP(Table6[[#This Row],[Date]],S_P_500_Historical_Data[Date],S_P_500_Historical_Data[Price]," ")</f>
        <v>5446.68</v>
      </c>
      <c r="K103" s="2">
        <f>IFERROR(STANDARDIZE(Table6[[#This Row],[S&amp;P500]],$Y$4,$Y$5),"")</f>
        <v>1.8844585092151089</v>
      </c>
    </row>
    <row r="104" spans="1:11" x14ac:dyDescent="0.35">
      <c r="A104" s="1">
        <f t="shared" si="1"/>
        <v>45504</v>
      </c>
      <c r="B104">
        <f>_xlfn.XLOOKUP(A104,Ethereum_Historical_Data[Date],Ethereum_Historical_Data[Price]," ")</f>
        <v>3231.84</v>
      </c>
      <c r="C104">
        <f>STANDARDIZE(Table6[[#This Row],[ETH]],$U$4,$U$5)</f>
        <v>1.4795830497618392</v>
      </c>
      <c r="D104" s="2">
        <f>_xlfn.XLOOKUP(Table6[[#This Row],[Date]],BNB_Historical_Data[Date],BNB_Historical_Data[Price]," ")</f>
        <v>576.4</v>
      </c>
      <c r="E104" s="2">
        <f>STANDARDIZE(Table6[[#This Row],[BNB]],$V$4,$V$5)</f>
        <v>1.7983699616873972</v>
      </c>
      <c r="F104" s="2">
        <f>_xlfn.XLOOKUP(Table6[[#This Row],[Date]],Tether_USDt_Historical_Data[Date],Tether_USDt_Historical_Data[Price]," ")</f>
        <v>0.99980000000000002</v>
      </c>
      <c r="G104" s="2">
        <f>IFERROR(STANDARDIZE(Table6[[#This Row],[Tether]],$W$4,$W$5),"")</f>
        <v>-8.3691881681270827E-2</v>
      </c>
      <c r="H104" s="2">
        <f>_xlfn.XLOOKUP(Table6[[#This Row],[Date]],Bitcoin_Historical_Data__2[Date],Bitcoin_Historical_Data__2[Price]," ")</f>
        <v>64626</v>
      </c>
      <c r="I104" s="2">
        <f>STANDARDIZE(Table6[[#This Row],[BTC]],$X$4,$X$5)</f>
        <v>1.9144567820208229</v>
      </c>
      <c r="J104" s="2">
        <f>_xlfn.XLOOKUP(Table6[[#This Row],[Date]],S_P_500_Historical_Data[Date],S_P_500_Historical_Data[Price]," ")</f>
        <v>5522.3</v>
      </c>
      <c r="K104" s="2">
        <f>IFERROR(STANDARDIZE(Table6[[#This Row],[S&amp;P500]],$Y$4,$Y$5),"")</f>
        <v>1.9701931922374534</v>
      </c>
    </row>
    <row r="105" spans="1:11" x14ac:dyDescent="0.35">
      <c r="A105" s="1">
        <f t="shared" si="1"/>
        <v>45503</v>
      </c>
      <c r="B105">
        <f>_xlfn.XLOOKUP(A105,Ethereum_Historical_Data[Date],Ethereum_Historical_Data[Price]," ")</f>
        <v>3278.94</v>
      </c>
      <c r="C105">
        <f>STANDARDIZE(Table6[[#This Row],[ETH]],$U$4,$U$5)</f>
        <v>1.5186963697513369</v>
      </c>
      <c r="D105" s="2">
        <f>_xlfn.XLOOKUP(Table6[[#This Row],[Date]],BNB_Historical_Data[Date],BNB_Historical_Data[Price]," ")</f>
        <v>588.09</v>
      </c>
      <c r="E105" s="2">
        <f>STANDARDIZE(Table6[[#This Row],[BNB]],$V$4,$V$5)</f>
        <v>1.8557542568382694</v>
      </c>
      <c r="F105" s="2">
        <f>_xlfn.XLOOKUP(Table6[[#This Row],[Date]],Tether_USDt_Historical_Data[Date],Tether_USDt_Historical_Data[Price]," ")</f>
        <v>0.99990000000000001</v>
      </c>
      <c r="G105" s="2">
        <f>IFERROR(STANDARDIZE(Table6[[#This Row],[Tether]],$W$4,$W$5),"")</f>
        <v>-6.3238663630175135E-2</v>
      </c>
      <c r="H105" s="2">
        <f>_xlfn.XLOOKUP(Table6[[#This Row],[Date]],Bitcoin_Historical_Data__2[Date],Bitcoin_Historical_Data__2[Price]," ")</f>
        <v>66184.899999999994</v>
      </c>
      <c r="I105" s="2">
        <f>STANDARDIZE(Table6[[#This Row],[BTC]],$X$4,$X$5)</f>
        <v>1.9924905092243244</v>
      </c>
      <c r="J105" s="2">
        <f>_xlfn.XLOOKUP(Table6[[#This Row],[Date]],S_P_500_Historical_Data[Date],S_P_500_Historical_Data[Price]," ")</f>
        <v>5436.44</v>
      </c>
      <c r="K105" s="2">
        <f>IFERROR(STANDARDIZE(Table6[[#This Row],[S&amp;P500]],$Y$4,$Y$5),"")</f>
        <v>1.8728488404218153</v>
      </c>
    </row>
    <row r="106" spans="1:11" x14ac:dyDescent="0.35">
      <c r="A106" s="1">
        <f t="shared" si="1"/>
        <v>45502</v>
      </c>
      <c r="B106">
        <f>_xlfn.XLOOKUP(A106,Ethereum_Historical_Data[Date],Ethereum_Historical_Data[Price]," ")</f>
        <v>3318.24</v>
      </c>
      <c r="C106">
        <f>STANDARDIZE(Table6[[#This Row],[ETH]],$U$4,$U$5)</f>
        <v>1.5513323246470323</v>
      </c>
      <c r="D106" s="2">
        <f>_xlfn.XLOOKUP(Table6[[#This Row],[Date]],BNB_Historical_Data[Date],BNB_Historical_Data[Price]," ")</f>
        <v>574.4</v>
      </c>
      <c r="E106" s="2">
        <f>STANDARDIZE(Table6[[#This Row],[BNB]],$V$4,$V$5)</f>
        <v>1.7885522892920382</v>
      </c>
      <c r="F106" s="2">
        <f>_xlfn.XLOOKUP(Table6[[#This Row],[Date]],Tether_USDt_Historical_Data[Date],Tether_USDt_Historical_Data[Price]," ")</f>
        <v>0.99990000000000001</v>
      </c>
      <c r="G106" s="2">
        <f>IFERROR(STANDARDIZE(Table6[[#This Row],[Tether]],$W$4,$W$5),"")</f>
        <v>-6.3238663630175135E-2</v>
      </c>
      <c r="H106" s="2">
        <f>_xlfn.XLOOKUP(Table6[[#This Row],[Date]],Bitcoin_Historical_Data__2[Date],Bitcoin_Historical_Data__2[Price]," ")</f>
        <v>66798.7</v>
      </c>
      <c r="I106" s="2">
        <f>STANDARDIZE(Table6[[#This Row],[BTC]],$X$4,$X$5)</f>
        <v>2.0232154446002366</v>
      </c>
      <c r="J106" s="2">
        <f>_xlfn.XLOOKUP(Table6[[#This Row],[Date]],S_P_500_Historical_Data[Date],S_P_500_Historical_Data[Price]," ")</f>
        <v>5463.54</v>
      </c>
      <c r="K106" s="2">
        <f>IFERROR(STANDARDIZE(Table6[[#This Row],[S&amp;P500]],$Y$4,$Y$5),"")</f>
        <v>1.9035736474821905</v>
      </c>
    </row>
    <row r="107" spans="1:11" x14ac:dyDescent="0.35">
      <c r="A107" s="1">
        <f t="shared" si="1"/>
        <v>45501</v>
      </c>
      <c r="B107">
        <f>_xlfn.XLOOKUP(A107,Ethereum_Historical_Data[Date],Ethereum_Historical_Data[Price]," ")</f>
        <v>3270.32</v>
      </c>
      <c r="C107">
        <f>STANDARDIZE(Table6[[#This Row],[ETH]],$U$4,$U$5)</f>
        <v>1.5115380508912635</v>
      </c>
      <c r="D107" s="2">
        <f>_xlfn.XLOOKUP(Table6[[#This Row],[Date]],BNB_Historical_Data[Date],BNB_Historical_Data[Price]," ")</f>
        <v>583.9</v>
      </c>
      <c r="E107" s="2">
        <f>STANDARDIZE(Table6[[#This Row],[BNB]],$V$4,$V$5)</f>
        <v>1.8351862331699926</v>
      </c>
      <c r="F107" s="2">
        <f>_xlfn.XLOOKUP(Table6[[#This Row],[Date]],Tether_USDt_Historical_Data[Date],Tether_USDt_Historical_Data[Price]," ")</f>
        <v>1</v>
      </c>
      <c r="G107" s="2">
        <f>IFERROR(STANDARDIZE(Table6[[#This Row],[Tether]],$W$4,$W$5),"")</f>
        <v>-4.2785445579079442E-2</v>
      </c>
      <c r="H107" s="2">
        <f>_xlfn.XLOOKUP(Table6[[#This Row],[Date]],Bitcoin_Historical_Data__2[Date],Bitcoin_Historical_Data__2[Price]," ")</f>
        <v>68256.3</v>
      </c>
      <c r="I107" s="2">
        <f>STANDARDIZE(Table6[[#This Row],[BTC]],$X$4,$X$5)</f>
        <v>2.0961784061576325</v>
      </c>
      <c r="J107" s="2" t="str">
        <f>_xlfn.XLOOKUP(Table6[[#This Row],[Date]],S_P_500_Historical_Data[Date],S_P_500_Historical_Data[Price]," ")</f>
        <v xml:space="preserve"> </v>
      </c>
      <c r="K107" s="2" t="str">
        <f>IFERROR(STANDARDIZE(Table6[[#This Row],[S&amp;P500]],$Y$4,$Y$5),"")</f>
        <v/>
      </c>
    </row>
    <row r="108" spans="1:11" x14ac:dyDescent="0.35">
      <c r="A108" s="1">
        <f t="shared" si="1"/>
        <v>45500</v>
      </c>
      <c r="B108">
        <f>_xlfn.XLOOKUP(A108,Ethereum_Historical_Data[Date],Ethereum_Historical_Data[Price]," ")</f>
        <v>3247.06</v>
      </c>
      <c r="C108">
        <f>STANDARDIZE(Table6[[#This Row],[ETH]],$U$4,$U$5)</f>
        <v>1.4922222160089762</v>
      </c>
      <c r="D108" s="2">
        <f>_xlfn.XLOOKUP(Table6[[#This Row],[Date]],BNB_Historical_Data[Date],BNB_Historical_Data[Price]," ")</f>
        <v>581.20000000000005</v>
      </c>
      <c r="E108" s="2">
        <f>STANDARDIZE(Table6[[#This Row],[BNB]],$V$4,$V$5)</f>
        <v>1.8219323754362584</v>
      </c>
      <c r="F108" s="2">
        <f>_xlfn.XLOOKUP(Table6[[#This Row],[Date]],Tether_USDt_Historical_Data[Date],Tether_USDt_Historical_Data[Price]," ")</f>
        <v>1.0002</v>
      </c>
      <c r="G108" s="2">
        <f>IFERROR(STANDARDIZE(Table6[[#This Row],[Tether]],$W$4,$W$5),"")</f>
        <v>-1.8790094768880547E-3</v>
      </c>
      <c r="H108" s="2">
        <f>_xlfn.XLOOKUP(Table6[[#This Row],[Date]],Bitcoin_Historical_Data__2[Date],Bitcoin_Historical_Data__2[Price]," ")</f>
        <v>67843.100000000006</v>
      </c>
      <c r="I108" s="2">
        <f>STANDARDIZE(Table6[[#This Row],[BTC]],$X$4,$X$5)</f>
        <v>2.0754948882408408</v>
      </c>
      <c r="J108" s="2" t="str">
        <f>_xlfn.XLOOKUP(Table6[[#This Row],[Date]],S_P_500_Historical_Data[Date],S_P_500_Historical_Data[Price]," ")</f>
        <v xml:space="preserve"> </v>
      </c>
      <c r="K108" s="2" t="str">
        <f>IFERROR(STANDARDIZE(Table6[[#This Row],[S&amp;P500]],$Y$4,$Y$5),"")</f>
        <v/>
      </c>
    </row>
    <row r="109" spans="1:11" x14ac:dyDescent="0.35">
      <c r="A109" s="1">
        <f t="shared" si="1"/>
        <v>45499</v>
      </c>
      <c r="B109">
        <f>_xlfn.XLOOKUP(A109,Ethereum_Historical_Data[Date],Ethereum_Historical_Data[Price]," ")</f>
        <v>3275.12</v>
      </c>
      <c r="C109">
        <f>STANDARDIZE(Table6[[#This Row],[ETH]],$U$4,$U$5)</f>
        <v>1.5155241217182183</v>
      </c>
      <c r="D109" s="2">
        <f>_xlfn.XLOOKUP(Table6[[#This Row],[Date]],BNB_Historical_Data[Date],BNB_Historical_Data[Price]," ")</f>
        <v>580.9</v>
      </c>
      <c r="E109" s="2">
        <f>STANDARDIZE(Table6[[#This Row],[BNB]],$V$4,$V$5)</f>
        <v>1.8204597245769543</v>
      </c>
      <c r="F109" s="2">
        <f>_xlfn.XLOOKUP(Table6[[#This Row],[Date]],Tether_USDt_Historical_Data[Date],Tether_USDt_Historical_Data[Price]," ")</f>
        <v>1.0001</v>
      </c>
      <c r="G109" s="2">
        <f>IFERROR(STANDARDIZE(Table6[[#This Row],[Tether]],$W$4,$W$5),"")</f>
        <v>-2.2332227527983747E-2</v>
      </c>
      <c r="H109" s="2">
        <f>_xlfn.XLOOKUP(Table6[[#This Row],[Date]],Bitcoin_Historical_Data__2[Date],Bitcoin_Historical_Data__2[Price]," ")</f>
        <v>67908.600000000006</v>
      </c>
      <c r="I109" s="2">
        <f>STANDARDIZE(Table6[[#This Row],[BTC]],$X$4,$X$5)</f>
        <v>2.0787736162746011</v>
      </c>
      <c r="J109" s="2">
        <f>_xlfn.XLOOKUP(Table6[[#This Row],[Date]],S_P_500_Historical_Data[Date],S_P_500_Historical_Data[Price]," ")</f>
        <v>5459.1</v>
      </c>
      <c r="K109" s="2">
        <f>IFERROR(STANDARDIZE(Table6[[#This Row],[S&amp;P500]],$Y$4,$Y$5),"")</f>
        <v>1.8985397676538491</v>
      </c>
    </row>
    <row r="110" spans="1:11" x14ac:dyDescent="0.35">
      <c r="A110" s="1">
        <f t="shared" si="1"/>
        <v>45498</v>
      </c>
      <c r="B110">
        <f>_xlfn.XLOOKUP(A110,Ethereum_Historical_Data[Date],Ethereum_Historical_Data[Price]," ")</f>
        <v>3175.52</v>
      </c>
      <c r="C110">
        <f>STANDARDIZE(Table6[[#This Row],[ETH]],$U$4,$U$5)</f>
        <v>1.4328131520588983</v>
      </c>
      <c r="D110" s="2">
        <f>_xlfn.XLOOKUP(Table6[[#This Row],[Date]],BNB_Historical_Data[Date],BNB_Historical_Data[Price]," ")</f>
        <v>570.70000000000005</v>
      </c>
      <c r="E110" s="2">
        <f>STANDARDIZE(Table6[[#This Row],[BNB]],$V$4,$V$5)</f>
        <v>1.770389595360625</v>
      </c>
      <c r="F110" s="2">
        <f>_xlfn.XLOOKUP(Table6[[#This Row],[Date]],Tether_USDt_Historical_Data[Date],Tether_USDt_Historical_Data[Price]," ")</f>
        <v>0.99980000000000002</v>
      </c>
      <c r="G110" s="2">
        <f>IFERROR(STANDARDIZE(Table6[[#This Row],[Tether]],$W$4,$W$5),"")</f>
        <v>-8.3691881681270827E-2</v>
      </c>
      <c r="H110" s="2">
        <f>_xlfn.XLOOKUP(Table6[[#This Row],[Date]],Bitcoin_Historical_Data__2[Date],Bitcoin_Historical_Data__2[Price]," ")</f>
        <v>65799.3</v>
      </c>
      <c r="I110" s="2">
        <f>STANDARDIZE(Table6[[#This Row],[BTC]],$X$4,$X$5)</f>
        <v>1.9731885622042014</v>
      </c>
      <c r="J110" s="2">
        <f>_xlfn.XLOOKUP(Table6[[#This Row],[Date]],S_P_500_Historical_Data[Date],S_P_500_Historical_Data[Price]," ")</f>
        <v>5399.22</v>
      </c>
      <c r="K110" s="2">
        <f>IFERROR(STANDARDIZE(Table6[[#This Row],[S&amp;P500]],$Y$4,$Y$5),"")</f>
        <v>1.8306504153743199</v>
      </c>
    </row>
    <row r="111" spans="1:11" x14ac:dyDescent="0.35">
      <c r="A111" s="1">
        <f t="shared" si="1"/>
        <v>45497</v>
      </c>
      <c r="B111">
        <f>_xlfn.XLOOKUP(A111,Ethereum_Historical_Data[Date],Ethereum_Historical_Data[Price]," ")</f>
        <v>3335.33</v>
      </c>
      <c r="C111">
        <f>STANDARDIZE(Table6[[#This Row],[ETH]],$U$4,$U$5)</f>
        <v>1.5655243976538376</v>
      </c>
      <c r="D111" s="2">
        <f>_xlfn.XLOOKUP(Table6[[#This Row],[Date]],BNB_Historical_Data[Date],BNB_Historical_Data[Price]," ")</f>
        <v>574.5</v>
      </c>
      <c r="E111" s="2">
        <f>STANDARDIZE(Table6[[#This Row],[BNB]],$V$4,$V$5)</f>
        <v>1.7890431729118064</v>
      </c>
      <c r="F111" s="2">
        <f>_xlfn.XLOOKUP(Table6[[#This Row],[Date]],Tether_USDt_Historical_Data[Date],Tether_USDt_Historical_Data[Price]," ")</f>
        <v>0.99960000000000004</v>
      </c>
      <c r="G111" s="2">
        <f>IFERROR(STANDARDIZE(Table6[[#This Row],[Tether]],$W$4,$W$5),"")</f>
        <v>-0.12459831778346221</v>
      </c>
      <c r="H111" s="2">
        <f>_xlfn.XLOOKUP(Table6[[#This Row],[Date]],Bitcoin_Historical_Data__2[Date],Bitcoin_Historical_Data__2[Price]," ")</f>
        <v>65370.5</v>
      </c>
      <c r="I111" s="2">
        <f>STANDARDIZE(Table6[[#This Row],[BTC]],$X$4,$X$5)</f>
        <v>1.9517241563892924</v>
      </c>
      <c r="J111" s="2">
        <f>_xlfn.XLOOKUP(Table6[[#This Row],[Date]],S_P_500_Historical_Data[Date],S_P_500_Historical_Data[Price]," ")</f>
        <v>5427.13</v>
      </c>
      <c r="K111" s="2">
        <f>IFERROR(STANDARDIZE(Table6[[#This Row],[S&amp;P500]],$Y$4,$Y$5),"")</f>
        <v>1.8622935653763515</v>
      </c>
    </row>
    <row r="112" spans="1:11" x14ac:dyDescent="0.35">
      <c r="A112" s="1">
        <f t="shared" si="1"/>
        <v>45496</v>
      </c>
      <c r="B112">
        <f>_xlfn.XLOOKUP(A112,Ethereum_Historical_Data[Date],Ethereum_Historical_Data[Price]," ")</f>
        <v>3482.54</v>
      </c>
      <c r="C112">
        <f>STANDARDIZE(Table6[[#This Row],[ETH]],$U$4,$U$5)</f>
        <v>1.6877722073280195</v>
      </c>
      <c r="D112" s="2">
        <f>_xlfn.XLOOKUP(Table6[[#This Row],[Date]],BNB_Historical_Data[Date],BNB_Historical_Data[Price]," ")</f>
        <v>581.9</v>
      </c>
      <c r="E112" s="2">
        <f>STANDARDIZE(Table6[[#This Row],[BNB]],$V$4,$V$5)</f>
        <v>1.8253685607746337</v>
      </c>
      <c r="F112" s="2">
        <f>_xlfn.XLOOKUP(Table6[[#This Row],[Date]],Tether_USDt_Historical_Data[Date],Tether_USDt_Historical_Data[Price]," ")</f>
        <v>1.0002</v>
      </c>
      <c r="G112" s="2">
        <f>IFERROR(STANDARDIZE(Table6[[#This Row],[Tether]],$W$4,$W$5),"")</f>
        <v>-1.8790094768880547E-3</v>
      </c>
      <c r="H112" s="2">
        <f>_xlfn.XLOOKUP(Table6[[#This Row],[Date]],Bitcoin_Historical_Data__2[Date],Bitcoin_Historical_Data__2[Price]," ")</f>
        <v>65937.8</v>
      </c>
      <c r="I112" s="2">
        <f>STANDARDIZE(Table6[[#This Row],[BTC]],$X$4,$X$5)</f>
        <v>1.9801214451458173</v>
      </c>
      <c r="J112" s="2">
        <f>_xlfn.XLOOKUP(Table6[[#This Row],[Date]],S_P_500_Historical_Data[Date],S_P_500_Historical_Data[Price]," ")</f>
        <v>5555.74</v>
      </c>
      <c r="K112" s="2">
        <f>IFERROR(STANDARDIZE(Table6[[#This Row],[S&amp;P500]],$Y$4,$Y$5),"")</f>
        <v>2.00810601689055</v>
      </c>
    </row>
    <row r="113" spans="1:11" x14ac:dyDescent="0.35">
      <c r="A113" s="1">
        <f t="shared" si="1"/>
        <v>45495</v>
      </c>
      <c r="B113">
        <f>_xlfn.XLOOKUP(A113,Ethereum_Historical_Data[Date],Ethereum_Historical_Data[Price]," ")</f>
        <v>3440.01</v>
      </c>
      <c r="C113">
        <f>STANDARDIZE(Table6[[#This Row],[ETH]],$U$4,$U$5)</f>
        <v>1.652453958938352</v>
      </c>
      <c r="D113" s="2">
        <f>_xlfn.XLOOKUP(Table6[[#This Row],[Date]],BNB_Historical_Data[Date],BNB_Historical_Data[Price]," ")</f>
        <v>587.89</v>
      </c>
      <c r="E113" s="2">
        <f>STANDARDIZE(Table6[[#This Row],[BNB]],$V$4,$V$5)</f>
        <v>1.8547724895987334</v>
      </c>
      <c r="F113" s="2">
        <f>_xlfn.XLOOKUP(Table6[[#This Row],[Date]],Tether_USDt_Historical_Data[Date],Tether_USDt_Historical_Data[Price]," ")</f>
        <v>1.0003</v>
      </c>
      <c r="G113" s="2">
        <f>IFERROR(STANDARDIZE(Table6[[#This Row],[Tether]],$W$4,$W$5),"")</f>
        <v>1.8574208574207638E-2</v>
      </c>
      <c r="H113" s="2">
        <f>_xlfn.XLOOKUP(Table6[[#This Row],[Date]],Bitcoin_Historical_Data__2[Date],Bitcoin_Historical_Data__2[Price]," ")</f>
        <v>67553.600000000006</v>
      </c>
      <c r="I113" s="2">
        <f>STANDARDIZE(Table6[[#This Row],[BTC]],$X$4,$X$5)</f>
        <v>2.0610034109007844</v>
      </c>
      <c r="J113" s="2">
        <f>_xlfn.XLOOKUP(Table6[[#This Row],[Date]],S_P_500_Historical_Data[Date],S_P_500_Historical_Data[Price]," ")</f>
        <v>5564.41</v>
      </c>
      <c r="K113" s="2">
        <f>IFERROR(STANDARDIZE(Table6[[#This Row],[S&amp;P500]],$Y$4,$Y$5),"")</f>
        <v>2.0179356876364341</v>
      </c>
    </row>
    <row r="114" spans="1:11" x14ac:dyDescent="0.35">
      <c r="A114" s="1">
        <f t="shared" si="1"/>
        <v>45494</v>
      </c>
      <c r="B114">
        <f>_xlfn.XLOOKUP(A114,Ethereum_Historical_Data[Date],Ethereum_Historical_Data[Price]," ")</f>
        <v>3535.55</v>
      </c>
      <c r="C114">
        <f>STANDARDIZE(Table6[[#This Row],[ETH]],$U$4,$U$5)</f>
        <v>1.7317933770232059</v>
      </c>
      <c r="D114" s="2">
        <f>_xlfn.XLOOKUP(Table6[[#This Row],[Date]],BNB_Historical_Data[Date],BNB_Historical_Data[Price]," ")</f>
        <v>602.1</v>
      </c>
      <c r="E114" s="2">
        <f>STANDARDIZE(Table6[[#This Row],[BNB]],$V$4,$V$5)</f>
        <v>1.9245270519677578</v>
      </c>
      <c r="F114" s="2">
        <f>_xlfn.XLOOKUP(Table6[[#This Row],[Date]],Tether_USDt_Historical_Data[Date],Tether_USDt_Historical_Data[Price]," ")</f>
        <v>1.0001</v>
      </c>
      <c r="G114" s="2">
        <f>IFERROR(STANDARDIZE(Table6[[#This Row],[Tether]],$W$4,$W$5),"")</f>
        <v>-2.2332227527983747E-2</v>
      </c>
      <c r="H114" s="2">
        <f>_xlfn.XLOOKUP(Table6[[#This Row],[Date]],Bitcoin_Historical_Data__2[Date],Bitcoin_Historical_Data__2[Price]," ")</f>
        <v>68158.7</v>
      </c>
      <c r="I114" s="2">
        <f>STANDARDIZE(Table6[[#This Row],[BTC]],$X$4,$X$5)</f>
        <v>2.0912928511027462</v>
      </c>
      <c r="J114" s="2" t="str">
        <f>_xlfn.XLOOKUP(Table6[[#This Row],[Date]],S_P_500_Historical_Data[Date],S_P_500_Historical_Data[Price]," ")</f>
        <v xml:space="preserve"> </v>
      </c>
      <c r="K114" s="2" t="str">
        <f>IFERROR(STANDARDIZE(Table6[[#This Row],[S&amp;P500]],$Y$4,$Y$5),"")</f>
        <v/>
      </c>
    </row>
    <row r="115" spans="1:11" x14ac:dyDescent="0.35">
      <c r="A115" s="1">
        <f t="shared" si="1"/>
        <v>45493</v>
      </c>
      <c r="B115">
        <f>_xlfn.XLOOKUP(A115,Ethereum_Historical_Data[Date],Ethereum_Historical_Data[Price]," ")</f>
        <v>3517.04</v>
      </c>
      <c r="C115">
        <f>STANDARDIZE(Table6[[#This Row],[ETH]],$U$4,$U$5)</f>
        <v>1.7164220913967598</v>
      </c>
      <c r="D115" s="2">
        <f>_xlfn.XLOOKUP(Table6[[#This Row],[Date]],BNB_Historical_Data[Date],BNB_Historical_Data[Price]," ")</f>
        <v>593.1</v>
      </c>
      <c r="E115" s="2">
        <f>STANDARDIZE(Table6[[#This Row],[BNB]],$V$4,$V$5)</f>
        <v>1.8803475261886431</v>
      </c>
      <c r="F115" s="2">
        <f>_xlfn.XLOOKUP(Table6[[#This Row],[Date]],Tether_USDt_Historical_Data[Date],Tether_USDt_Historical_Data[Price]," ")</f>
        <v>1.0003</v>
      </c>
      <c r="G115" s="2">
        <f>IFERROR(STANDARDIZE(Table6[[#This Row],[Tether]],$W$4,$W$5),"")</f>
        <v>1.8574208574207638E-2</v>
      </c>
      <c r="H115" s="2">
        <f>_xlfn.XLOOKUP(Table6[[#This Row],[Date]],Bitcoin_Historical_Data__2[Date],Bitcoin_Historical_Data__2[Price]," ")</f>
        <v>67148.5</v>
      </c>
      <c r="I115" s="2">
        <f>STANDARDIZE(Table6[[#This Row],[BTC]],$X$4,$X$5)</f>
        <v>2.0407253540080146</v>
      </c>
      <c r="J115" s="2" t="str">
        <f>_xlfn.XLOOKUP(Table6[[#This Row],[Date]],S_P_500_Historical_Data[Date],S_P_500_Historical_Data[Price]," ")</f>
        <v xml:space="preserve"> </v>
      </c>
      <c r="K115" s="2" t="str">
        <f>IFERROR(STANDARDIZE(Table6[[#This Row],[S&amp;P500]],$Y$4,$Y$5),"")</f>
        <v/>
      </c>
    </row>
    <row r="116" spans="1:11" x14ac:dyDescent="0.35">
      <c r="A116" s="1">
        <f t="shared" si="1"/>
        <v>45492</v>
      </c>
      <c r="B116">
        <f>_xlfn.XLOOKUP(A116,Ethereum_Historical_Data[Date],Ethereum_Historical_Data[Price]," ")</f>
        <v>3504.42</v>
      </c>
      <c r="C116">
        <f>STANDARDIZE(Table6[[#This Row],[ETH]],$U$4,$U$5)</f>
        <v>1.7059420468475568</v>
      </c>
      <c r="D116" s="2">
        <f>_xlfn.XLOOKUP(Table6[[#This Row],[Date]],BNB_Historical_Data[Date],BNB_Historical_Data[Price]," ")</f>
        <v>593.49</v>
      </c>
      <c r="E116" s="2">
        <f>STANDARDIZE(Table6[[#This Row],[BNB]],$V$4,$V$5)</f>
        <v>1.8822619723057381</v>
      </c>
      <c r="F116" s="2">
        <f>_xlfn.XLOOKUP(Table6[[#This Row],[Date]],Tether_USDt_Historical_Data[Date],Tether_USDt_Historical_Data[Price]," ")</f>
        <v>1.0004</v>
      </c>
      <c r="G116" s="2">
        <f>IFERROR(STANDARDIZE(Table6[[#This Row],[Tether]],$W$4,$W$5),"")</f>
        <v>3.9027426625303327E-2</v>
      </c>
      <c r="H116" s="2">
        <f>_xlfn.XLOOKUP(Table6[[#This Row],[Date]],Bitcoin_Historical_Data__2[Date],Bitcoin_Historical_Data__2[Price]," ")</f>
        <v>66677.399999999994</v>
      </c>
      <c r="I116" s="2">
        <f>STANDARDIZE(Table6[[#This Row],[BTC]],$X$4,$X$5)</f>
        <v>2.017143540623211</v>
      </c>
      <c r="J116" s="2">
        <f>_xlfn.XLOOKUP(Table6[[#This Row],[Date]],S_P_500_Historical_Data[Date],S_P_500_Historical_Data[Price]," ")</f>
        <v>5505</v>
      </c>
      <c r="K116" s="2">
        <f>IFERROR(STANDARDIZE(Table6[[#This Row],[S&amp;P500]],$Y$4,$Y$5),"")</f>
        <v>1.9505792010144096</v>
      </c>
    </row>
    <row r="117" spans="1:11" x14ac:dyDescent="0.35">
      <c r="A117" s="1">
        <f t="shared" si="1"/>
        <v>45491</v>
      </c>
      <c r="B117">
        <f>_xlfn.XLOOKUP(A117,Ethereum_Historical_Data[Date],Ethereum_Historical_Data[Price]," ")</f>
        <v>3425.94</v>
      </c>
      <c r="C117">
        <f>STANDARDIZE(Table6[[#This Row],[ETH]],$U$4,$U$5)</f>
        <v>1.6407697888268395</v>
      </c>
      <c r="D117" s="2">
        <f>_xlfn.XLOOKUP(Table6[[#This Row],[Date]],BNB_Historical_Data[Date],BNB_Historical_Data[Price]," ")</f>
        <v>571.99</v>
      </c>
      <c r="E117" s="2">
        <f>STANDARDIZE(Table6[[#This Row],[BNB]],$V$4,$V$5)</f>
        <v>1.7767219940556311</v>
      </c>
      <c r="F117" s="2">
        <f>_xlfn.XLOOKUP(Table6[[#This Row],[Date]],Tether_USDt_Historical_Data[Date],Tether_USDt_Historical_Data[Price]," ")</f>
        <v>0.99980000000000002</v>
      </c>
      <c r="G117" s="2">
        <f>IFERROR(STANDARDIZE(Table6[[#This Row],[Tether]],$W$4,$W$5),"")</f>
        <v>-8.3691881681270827E-2</v>
      </c>
      <c r="H117" s="2">
        <f>_xlfn.XLOOKUP(Table6[[#This Row],[Date]],Bitcoin_Historical_Data__2[Date],Bitcoin_Historical_Data__2[Price]," ")</f>
        <v>63980.5</v>
      </c>
      <c r="I117" s="2">
        <f>STANDARDIZE(Table6[[#This Row],[BTC]],$X$4,$X$5)</f>
        <v>1.8821450423904038</v>
      </c>
      <c r="J117" s="2">
        <f>_xlfn.XLOOKUP(Table6[[#This Row],[Date]],S_P_500_Historical_Data[Date],S_P_500_Historical_Data[Price]," ")</f>
        <v>5544.59</v>
      </c>
      <c r="K117" s="2">
        <f>IFERROR(STANDARDIZE(Table6[[#This Row],[S&amp;P500]],$Y$4,$Y$5),"")</f>
        <v>1.9954646294837912</v>
      </c>
    </row>
    <row r="118" spans="1:11" x14ac:dyDescent="0.35">
      <c r="A118" s="1">
        <f t="shared" si="1"/>
        <v>45490</v>
      </c>
      <c r="B118">
        <f>_xlfn.XLOOKUP(A118,Ethereum_Historical_Data[Date],Ethereum_Historical_Data[Price]," ")</f>
        <v>3387.81</v>
      </c>
      <c r="C118">
        <f>STANDARDIZE(Table6[[#This Row],[ETH]],$U$4,$U$5)</f>
        <v>1.6091054386952142</v>
      </c>
      <c r="D118" s="2">
        <f>_xlfn.XLOOKUP(Table6[[#This Row],[Date]],BNB_Historical_Data[Date],BNB_Historical_Data[Price]," ")</f>
        <v>568.79999999999995</v>
      </c>
      <c r="E118" s="2">
        <f>STANDARDIZE(Table6[[#This Row],[BNB]],$V$4,$V$5)</f>
        <v>1.7610628065850336</v>
      </c>
      <c r="F118" s="2">
        <f>_xlfn.XLOOKUP(Table6[[#This Row],[Date]],Tether_USDt_Historical_Data[Date],Tether_USDt_Historical_Data[Price]," ")</f>
        <v>1</v>
      </c>
      <c r="G118" s="2">
        <f>IFERROR(STANDARDIZE(Table6[[#This Row],[Tether]],$W$4,$W$5),"")</f>
        <v>-4.2785445579079442E-2</v>
      </c>
      <c r="H118" s="2">
        <f>_xlfn.XLOOKUP(Table6[[#This Row],[Date]],Bitcoin_Historical_Data__2[Date],Bitcoin_Historical_Data__2[Price]," ")</f>
        <v>64089.2</v>
      </c>
      <c r="I118" s="2">
        <f>STANDARDIZE(Table6[[#This Row],[BTC]],$X$4,$X$5)</f>
        <v>1.8875862292189498</v>
      </c>
      <c r="J118" s="2">
        <f>_xlfn.XLOOKUP(Table6[[#This Row],[Date]],S_P_500_Historical_Data[Date],S_P_500_Historical_Data[Price]," ")</f>
        <v>5588.27</v>
      </c>
      <c r="K118" s="2">
        <f>IFERROR(STANDARDIZE(Table6[[#This Row],[S&amp;P500]],$Y$4,$Y$5),"")</f>
        <v>2.0449871229301815</v>
      </c>
    </row>
    <row r="119" spans="1:11" x14ac:dyDescent="0.35">
      <c r="A119" s="1">
        <f t="shared" si="1"/>
        <v>45489</v>
      </c>
      <c r="B119">
        <f>_xlfn.XLOOKUP(A119,Ethereum_Historical_Data[Date],Ethereum_Historical_Data[Price]," ")</f>
        <v>3442.99</v>
      </c>
      <c r="C119">
        <f>STANDARDIZE(Table6[[#This Row],[ETH]],$U$4,$U$5)</f>
        <v>1.654928644576753</v>
      </c>
      <c r="D119" s="2">
        <f>_xlfn.XLOOKUP(Table6[[#This Row],[Date]],BNB_Historical_Data[Date],BNB_Historical_Data[Price]," ")</f>
        <v>576.09</v>
      </c>
      <c r="E119" s="2">
        <f>STANDARDIZE(Table6[[#This Row],[BNB]],$V$4,$V$5)</f>
        <v>1.7968482224661169</v>
      </c>
      <c r="F119" s="2">
        <f>_xlfn.XLOOKUP(Table6[[#This Row],[Date]],Tether_USDt_Historical_Data[Date],Tether_USDt_Historical_Data[Price]," ")</f>
        <v>1.0004999999999999</v>
      </c>
      <c r="G119" s="2">
        <f>IFERROR(STANDARDIZE(Table6[[#This Row],[Tether]],$W$4,$W$5),"")</f>
        <v>5.9480644676399026E-2</v>
      </c>
      <c r="H119" s="2">
        <f>_xlfn.XLOOKUP(Table6[[#This Row],[Date]],Bitcoin_Historical_Data__2[Date],Bitcoin_Historical_Data__2[Price]," ")</f>
        <v>65049.7</v>
      </c>
      <c r="I119" s="2">
        <f>STANDARDIZE(Table6[[#This Row],[BTC]],$X$4,$X$5)</f>
        <v>1.9356658975613472</v>
      </c>
      <c r="J119" s="2">
        <f>_xlfn.XLOOKUP(Table6[[#This Row],[Date]],S_P_500_Historical_Data[Date],S_P_500_Historical_Data[Price]," ")</f>
        <v>5667.2</v>
      </c>
      <c r="K119" s="2">
        <f>IFERROR(STANDARDIZE(Table6[[#This Row],[S&amp;P500]],$Y$4,$Y$5),"")</f>
        <v>2.1344745406894199</v>
      </c>
    </row>
    <row r="120" spans="1:11" x14ac:dyDescent="0.35">
      <c r="A120" s="1">
        <f t="shared" si="1"/>
        <v>45488</v>
      </c>
      <c r="B120">
        <f>_xlfn.XLOOKUP(A120,Ethereum_Historical_Data[Date],Ethereum_Historical_Data[Price]," ")</f>
        <v>3484.78</v>
      </c>
      <c r="C120">
        <f>STANDARDIZE(Table6[[#This Row],[ETH]],$U$4,$U$5)</f>
        <v>1.689632373713932</v>
      </c>
      <c r="D120" s="2">
        <f>_xlfn.XLOOKUP(Table6[[#This Row],[Date]],BNB_Historical_Data[Date],BNB_Historical_Data[Price]," ")</f>
        <v>585.61</v>
      </c>
      <c r="E120" s="2">
        <f>STANDARDIZE(Table6[[#This Row],[BNB]],$V$4,$V$5)</f>
        <v>1.8435803430680244</v>
      </c>
      <c r="F120" s="2">
        <f>_xlfn.XLOOKUP(Table6[[#This Row],[Date]],Tether_USDt_Historical_Data[Date],Tether_USDt_Historical_Data[Price]," ")</f>
        <v>1.0004999999999999</v>
      </c>
      <c r="G120" s="2">
        <f>IFERROR(STANDARDIZE(Table6[[#This Row],[Tether]],$W$4,$W$5),"")</f>
        <v>5.9480644676399026E-2</v>
      </c>
      <c r="H120" s="2">
        <f>_xlfn.XLOOKUP(Table6[[#This Row],[Date]],Bitcoin_Historical_Data__2[Date],Bitcoin_Historical_Data__2[Price]," ")</f>
        <v>64782.400000000001</v>
      </c>
      <c r="I120" s="2">
        <f>STANDARDIZE(Table6[[#This Row],[BTC]],$X$4,$X$5)</f>
        <v>1.9222856837686115</v>
      </c>
      <c r="J120" s="2">
        <f>_xlfn.XLOOKUP(Table6[[#This Row],[Date]],S_P_500_Historical_Data[Date],S_P_500_Historical_Data[Price]," ")</f>
        <v>5631.22</v>
      </c>
      <c r="K120" s="2">
        <f>IFERROR(STANDARDIZE(Table6[[#This Row],[S&amp;P500]],$Y$4,$Y$5),"")</f>
        <v>2.093681973972362</v>
      </c>
    </row>
    <row r="121" spans="1:11" x14ac:dyDescent="0.35">
      <c r="A121" s="1">
        <f t="shared" si="1"/>
        <v>45487</v>
      </c>
      <c r="B121">
        <f>_xlfn.XLOOKUP(A121,Ethereum_Historical_Data[Date],Ethereum_Historical_Data[Price]," ")</f>
        <v>3243.5</v>
      </c>
      <c r="C121">
        <f>STANDARDIZE(Table6[[#This Row],[ETH]],$U$4,$U$5)</f>
        <v>1.4892658801456511</v>
      </c>
      <c r="D121" s="2">
        <f>_xlfn.XLOOKUP(Table6[[#This Row],[Date]],BNB_Historical_Data[Date],BNB_Historical_Data[Price]," ")</f>
        <v>544.70000000000005</v>
      </c>
      <c r="E121" s="2">
        <f>STANDARDIZE(Table6[[#This Row],[BNB]],$V$4,$V$5)</f>
        <v>1.6427598542209607</v>
      </c>
      <c r="F121" s="2">
        <f>_xlfn.XLOOKUP(Table6[[#This Row],[Date]],Tether_USDt_Historical_Data[Date],Tether_USDt_Historical_Data[Price]," ")</f>
        <v>1.0005999999999999</v>
      </c>
      <c r="G121" s="2">
        <f>IFERROR(STANDARDIZE(Table6[[#This Row],[Tether]],$W$4,$W$5),"")</f>
        <v>7.9933862727494712E-2</v>
      </c>
      <c r="H121" s="2">
        <f>_xlfn.XLOOKUP(Table6[[#This Row],[Date]],Bitcoin_Historical_Data__2[Date],Bitcoin_Historical_Data__2[Price]," ")</f>
        <v>60794.9</v>
      </c>
      <c r="I121" s="2">
        <f>STANDARDIZE(Table6[[#This Row],[BTC]],$X$4,$X$5)</f>
        <v>1.7226837290415842</v>
      </c>
      <c r="J121" s="2" t="str">
        <f>_xlfn.XLOOKUP(Table6[[#This Row],[Date]],S_P_500_Historical_Data[Date],S_P_500_Historical_Data[Price]," ")</f>
        <v xml:space="preserve"> </v>
      </c>
      <c r="K121" s="2" t="str">
        <f>IFERROR(STANDARDIZE(Table6[[#This Row],[S&amp;P500]],$Y$4,$Y$5),"")</f>
        <v/>
      </c>
    </row>
    <row r="122" spans="1:11" x14ac:dyDescent="0.35">
      <c r="A122" s="1">
        <f t="shared" si="1"/>
        <v>45486</v>
      </c>
      <c r="B122">
        <f>_xlfn.XLOOKUP(A122,Ethereum_Historical_Data[Date],Ethereum_Historical_Data[Price]," ")</f>
        <v>3175.1</v>
      </c>
      <c r="C122">
        <f>STANDARDIZE(Table6[[#This Row],[ETH]],$U$4,$U$5)</f>
        <v>1.4324643708615397</v>
      </c>
      <c r="D122" s="2">
        <f>_xlfn.XLOOKUP(Table6[[#This Row],[Date]],BNB_Historical_Data[Date],BNB_Historical_Data[Price]," ")</f>
        <v>532.29999999999995</v>
      </c>
      <c r="E122" s="2">
        <f>STANDARDIZE(Table6[[#This Row],[BNB]],$V$4,$V$5)</f>
        <v>1.5818902853697359</v>
      </c>
      <c r="F122" s="2">
        <f>_xlfn.XLOOKUP(Table6[[#This Row],[Date]],Tether_USDt_Historical_Data[Date],Tether_USDt_Historical_Data[Price]," ")</f>
        <v>1.0004999999999999</v>
      </c>
      <c r="G122" s="2">
        <f>IFERROR(STANDARDIZE(Table6[[#This Row],[Tether]],$W$4,$W$5),"")</f>
        <v>5.9480644676399026E-2</v>
      </c>
      <c r="H122" s="2">
        <f>_xlfn.XLOOKUP(Table6[[#This Row],[Date]],Bitcoin_Historical_Data__2[Date],Bitcoin_Historical_Data__2[Price]," ")</f>
        <v>59209.8</v>
      </c>
      <c r="I122" s="2">
        <f>STANDARDIZE(Table6[[#This Row],[BTC]],$X$4,$X$5)</f>
        <v>1.6433385106245784</v>
      </c>
      <c r="J122" s="2" t="str">
        <f>_xlfn.XLOOKUP(Table6[[#This Row],[Date]],S_P_500_Historical_Data[Date],S_P_500_Historical_Data[Price]," ")</f>
        <v xml:space="preserve"> </v>
      </c>
      <c r="K122" s="2" t="str">
        <f>IFERROR(STANDARDIZE(Table6[[#This Row],[S&amp;P500]],$Y$4,$Y$5),"")</f>
        <v/>
      </c>
    </row>
    <row r="123" spans="1:11" x14ac:dyDescent="0.35">
      <c r="A123" s="1">
        <f t="shared" si="1"/>
        <v>45485</v>
      </c>
      <c r="B123">
        <f>_xlfn.XLOOKUP(A123,Ethereum_Historical_Data[Date],Ethereum_Historical_Data[Price]," ")</f>
        <v>3133.33</v>
      </c>
      <c r="C123">
        <f>STANDARDIZE(Table6[[#This Row],[ETH]],$U$4,$U$5)</f>
        <v>1.3977772503528068</v>
      </c>
      <c r="D123" s="2">
        <f>_xlfn.XLOOKUP(Table6[[#This Row],[Date]],BNB_Historical_Data[Date],BNB_Historical_Data[Price]," ")</f>
        <v>533.79999999999995</v>
      </c>
      <c r="E123" s="2">
        <f>STANDARDIZE(Table6[[#This Row],[BNB]],$V$4,$V$5)</f>
        <v>1.589253539666255</v>
      </c>
      <c r="F123" s="2">
        <f>_xlfn.XLOOKUP(Table6[[#This Row],[Date]],Tether_USDt_Historical_Data[Date],Tether_USDt_Historical_Data[Price]," ")</f>
        <v>1.0004</v>
      </c>
      <c r="G123" s="2">
        <f>IFERROR(STANDARDIZE(Table6[[#This Row],[Tether]],$W$4,$W$5),"")</f>
        <v>3.9027426625303327E-2</v>
      </c>
      <c r="H123" s="2">
        <f>_xlfn.XLOOKUP(Table6[[#This Row],[Date]],Bitcoin_Historical_Data__2[Date],Bitcoin_Historical_Data__2[Price]," ")</f>
        <v>57885.1</v>
      </c>
      <c r="I123" s="2">
        <f>STANDARDIZE(Table6[[#This Row],[BTC]],$X$4,$X$5)</f>
        <v>1.577028113276141</v>
      </c>
      <c r="J123" s="2">
        <f>_xlfn.XLOOKUP(Table6[[#This Row],[Date]],S_P_500_Historical_Data[Date],S_P_500_Historical_Data[Price]," ")</f>
        <v>5615.35</v>
      </c>
      <c r="K123" s="2">
        <f>IFERROR(STANDARDIZE(Table6[[#This Row],[S&amp;P500]],$Y$4,$Y$5),"")</f>
        <v>2.075689254856194</v>
      </c>
    </row>
    <row r="124" spans="1:11" x14ac:dyDescent="0.35">
      <c r="A124" s="1">
        <f t="shared" si="1"/>
        <v>45484</v>
      </c>
      <c r="B124">
        <f>_xlfn.XLOOKUP(A124,Ethereum_Historical_Data[Date],Ethereum_Historical_Data[Price]," ")</f>
        <v>3099.82</v>
      </c>
      <c r="C124">
        <f>STANDARDIZE(Table6[[#This Row],[ETH]],$U$4,$U$5)</f>
        <v>1.3699494933921261</v>
      </c>
      <c r="D124" s="2">
        <f>_xlfn.XLOOKUP(Table6[[#This Row],[Date]],BNB_Historical_Data[Date],BNB_Historical_Data[Price]," ")</f>
        <v>524.9</v>
      </c>
      <c r="E124" s="2">
        <f>STANDARDIZE(Table6[[#This Row],[BNB]],$V$4,$V$5)</f>
        <v>1.5455648975069085</v>
      </c>
      <c r="F124" s="2">
        <f>_xlfn.XLOOKUP(Table6[[#This Row],[Date]],Tether_USDt_Historical_Data[Date],Tether_USDt_Historical_Data[Price]," ")</f>
        <v>1.0003</v>
      </c>
      <c r="G124" s="2">
        <f>IFERROR(STANDARDIZE(Table6[[#This Row],[Tether]],$W$4,$W$5),"")</f>
        <v>1.8574208574207638E-2</v>
      </c>
      <c r="H124" s="2">
        <f>_xlfn.XLOOKUP(Table6[[#This Row],[Date]],Bitcoin_Historical_Data__2[Date],Bitcoin_Historical_Data__2[Price]," ")</f>
        <v>57337.3</v>
      </c>
      <c r="I124" s="2">
        <f>STANDARDIZE(Table6[[#This Row],[BTC]],$X$4,$X$5)</f>
        <v>1.5496069343922627</v>
      </c>
      <c r="J124" s="2">
        <f>_xlfn.XLOOKUP(Table6[[#This Row],[Date]],S_P_500_Historical_Data[Date],S_P_500_Historical_Data[Price]," ")</f>
        <v>5584.54</v>
      </c>
      <c r="K124" s="2">
        <f>IFERROR(STANDARDIZE(Table6[[#This Row],[S&amp;P500]],$Y$4,$Y$5),"")</f>
        <v>2.0407582103716866</v>
      </c>
    </row>
    <row r="125" spans="1:11" x14ac:dyDescent="0.35">
      <c r="A125" s="1">
        <f t="shared" si="1"/>
        <v>45483</v>
      </c>
      <c r="B125">
        <f>_xlfn.XLOOKUP(A125,Ethereum_Historical_Data[Date],Ethereum_Historical_Data[Price]," ")</f>
        <v>3101.17</v>
      </c>
      <c r="C125">
        <f>STANDARDIZE(Table6[[#This Row],[ETH]],$U$4,$U$5)</f>
        <v>1.371070575812207</v>
      </c>
      <c r="D125" s="2">
        <f>_xlfn.XLOOKUP(Table6[[#This Row],[Date]],BNB_Historical_Data[Date],BNB_Historical_Data[Price]," ")</f>
        <v>524.89</v>
      </c>
      <c r="E125" s="2">
        <f>STANDARDIZE(Table6[[#This Row],[BNB]],$V$4,$V$5)</f>
        <v>1.5455158091449317</v>
      </c>
      <c r="F125" s="2">
        <f>_xlfn.XLOOKUP(Table6[[#This Row],[Date]],Tether_USDt_Historical_Data[Date],Tether_USDt_Historical_Data[Price]," ")</f>
        <v>1.0002</v>
      </c>
      <c r="G125" s="2">
        <f>IFERROR(STANDARDIZE(Table6[[#This Row],[Tether]],$W$4,$W$5),"")</f>
        <v>-1.8790094768880547E-3</v>
      </c>
      <c r="H125" s="2">
        <f>_xlfn.XLOOKUP(Table6[[#This Row],[Date]],Bitcoin_Historical_Data__2[Date],Bitcoin_Historical_Data__2[Price]," ")</f>
        <v>57746.7</v>
      </c>
      <c r="I125" s="2">
        <f>STANDARDIZE(Table6[[#This Row],[BTC]],$X$4,$X$5)</f>
        <v>1.5701002360261798</v>
      </c>
      <c r="J125" s="2">
        <f>_xlfn.XLOOKUP(Table6[[#This Row],[Date]],S_P_500_Historical_Data[Date],S_P_500_Historical_Data[Price]," ")</f>
        <v>5633.91</v>
      </c>
      <c r="K125" s="2">
        <f>IFERROR(STANDARDIZE(Table6[[#This Row],[S&amp;P500]],$Y$4,$Y$5),"")</f>
        <v>2.096731779544037</v>
      </c>
    </row>
    <row r="126" spans="1:11" x14ac:dyDescent="0.35">
      <c r="A126" s="1">
        <f t="shared" si="1"/>
        <v>45482</v>
      </c>
      <c r="B126">
        <f>_xlfn.XLOOKUP(A126,Ethereum_Historical_Data[Date],Ethereum_Historical_Data[Price]," ")</f>
        <v>3065.11</v>
      </c>
      <c r="C126">
        <f>STANDARDIZE(Table6[[#This Row],[ETH]],$U$4,$U$5)</f>
        <v>1.3411252187247062</v>
      </c>
      <c r="D126" s="2">
        <f>_xlfn.XLOOKUP(Table6[[#This Row],[Date]],BNB_Historical_Data[Date],BNB_Historical_Data[Price]," ")</f>
        <v>516.79999999999995</v>
      </c>
      <c r="E126" s="2">
        <f>STANDARDIZE(Table6[[#This Row],[BNB]],$V$4,$V$5)</f>
        <v>1.5058033243057054</v>
      </c>
      <c r="F126" s="2">
        <f>_xlfn.XLOOKUP(Table6[[#This Row],[Date]],Tether_USDt_Historical_Data[Date],Tether_USDt_Historical_Data[Price]," ")</f>
        <v>1.0004999999999999</v>
      </c>
      <c r="G126" s="2">
        <f>IFERROR(STANDARDIZE(Table6[[#This Row],[Tether]],$W$4,$W$5),"")</f>
        <v>5.9480644676399026E-2</v>
      </c>
      <c r="H126" s="2">
        <f>_xlfn.XLOOKUP(Table6[[#This Row],[Date]],Bitcoin_Historical_Data__2[Date],Bitcoin_Historical_Data__2[Price]," ")</f>
        <v>58039.4</v>
      </c>
      <c r="I126" s="2">
        <f>STANDARDIZE(Table6[[#This Row],[BTC]],$X$4,$X$5)</f>
        <v>1.5847518954991833</v>
      </c>
      <c r="J126" s="2">
        <f>_xlfn.XLOOKUP(Table6[[#This Row],[Date]],S_P_500_Historical_Data[Date],S_P_500_Historical_Data[Price]," ")</f>
        <v>5576.98</v>
      </c>
      <c r="K126" s="2">
        <f>IFERROR(STANDARDIZE(Table6[[#This Row],[S&amp;P500]],$Y$4,$Y$5),"")</f>
        <v>2.0321870095828878</v>
      </c>
    </row>
    <row r="127" spans="1:11" x14ac:dyDescent="0.35">
      <c r="A127" s="1">
        <f t="shared" si="1"/>
        <v>45481</v>
      </c>
      <c r="B127">
        <f>_xlfn.XLOOKUP(A127,Ethereum_Historical_Data[Date],Ethereum_Historical_Data[Price]," ")</f>
        <v>3019.64</v>
      </c>
      <c r="C127">
        <f>STANDARDIZE(Table6[[#This Row],[ETH]],$U$4,$U$5)</f>
        <v>1.3033655019535286</v>
      </c>
      <c r="D127" s="2">
        <f>_xlfn.XLOOKUP(Table6[[#This Row],[Date]],BNB_Historical_Data[Date],BNB_Historical_Data[Price]," ")</f>
        <v>510.5</v>
      </c>
      <c r="E127" s="2">
        <f>STANDARDIZE(Table6[[#This Row],[BNB]],$V$4,$V$5)</f>
        <v>1.4748776562603254</v>
      </c>
      <c r="F127" s="2">
        <f>_xlfn.XLOOKUP(Table6[[#This Row],[Date]],Tether_USDt_Historical_Data[Date],Tether_USDt_Historical_Data[Price]," ")</f>
        <v>1.0003</v>
      </c>
      <c r="G127" s="2">
        <f>IFERROR(STANDARDIZE(Table6[[#This Row],[Tether]],$W$4,$W$5),"")</f>
        <v>1.8574208574207638E-2</v>
      </c>
      <c r="H127" s="2">
        <f>_xlfn.XLOOKUP(Table6[[#This Row],[Date]],Bitcoin_Historical_Data__2[Date],Bitcoin_Historical_Data__2[Price]," ")</f>
        <v>56724.7</v>
      </c>
      <c r="I127" s="2">
        <f>STANDARDIZE(Table6[[#This Row],[BTC]],$X$4,$X$5)</f>
        <v>1.5189420673162055</v>
      </c>
      <c r="J127" s="2">
        <f>_xlfn.XLOOKUP(Table6[[#This Row],[Date]],S_P_500_Historical_Data[Date],S_P_500_Historical_Data[Price]," ")</f>
        <v>5572.85</v>
      </c>
      <c r="K127" s="2">
        <f>IFERROR(STANDARDIZE(Table6[[#This Row],[S&amp;P500]],$Y$4,$Y$5),"")</f>
        <v>2.0275045943371564</v>
      </c>
    </row>
    <row r="128" spans="1:11" x14ac:dyDescent="0.35">
      <c r="A128" s="1">
        <f t="shared" si="1"/>
        <v>45480</v>
      </c>
      <c r="B128">
        <f>_xlfn.XLOOKUP(A128,Ethereum_Historical_Data[Date],Ethereum_Historical_Data[Price]," ")</f>
        <v>2930.48</v>
      </c>
      <c r="C128">
        <f>STANDARDIZE(Table6[[#This Row],[ETH]],$U$4,$U$5)</f>
        <v>1.2293242363428361</v>
      </c>
      <c r="D128" s="2">
        <f>_xlfn.XLOOKUP(Table6[[#This Row],[Date]],BNB_Historical_Data[Date],BNB_Historical_Data[Price]," ")</f>
        <v>490.39</v>
      </c>
      <c r="E128" s="2">
        <f>STANDARDIZE(Table6[[#This Row],[BNB]],$V$4,$V$5)</f>
        <v>1.3761609603249929</v>
      </c>
      <c r="F128" s="2">
        <f>_xlfn.XLOOKUP(Table6[[#This Row],[Date]],Tether_USDt_Historical_Data[Date],Tether_USDt_Historical_Data[Price]," ")</f>
        <v>1.0004999999999999</v>
      </c>
      <c r="G128" s="2">
        <f>IFERROR(STANDARDIZE(Table6[[#This Row],[Tether]],$W$4,$W$5),"")</f>
        <v>5.9480644676399026E-2</v>
      </c>
      <c r="H128" s="2">
        <f>_xlfn.XLOOKUP(Table6[[#This Row],[Date]],Bitcoin_Historical_Data__2[Date],Bitcoin_Historical_Data__2[Price]," ")</f>
        <v>55861.1</v>
      </c>
      <c r="I128" s="2">
        <f>STANDARDIZE(Table6[[#This Row],[BTC]],$X$4,$X$5)</f>
        <v>1.4757129141871119</v>
      </c>
      <c r="J128" s="2" t="str">
        <f>_xlfn.XLOOKUP(Table6[[#This Row],[Date]],S_P_500_Historical_Data[Date],S_P_500_Historical_Data[Price]," ")</f>
        <v xml:space="preserve"> </v>
      </c>
      <c r="K128" s="2" t="str">
        <f>IFERROR(STANDARDIZE(Table6[[#This Row],[S&amp;P500]],$Y$4,$Y$5),"")</f>
        <v/>
      </c>
    </row>
    <row r="129" spans="1:11" x14ac:dyDescent="0.35">
      <c r="A129" s="1">
        <f t="shared" si="1"/>
        <v>45479</v>
      </c>
      <c r="B129">
        <f>_xlfn.XLOOKUP(A129,Ethereum_Historical_Data[Date],Ethereum_Historical_Data[Price]," ")</f>
        <v>3068.79</v>
      </c>
      <c r="C129">
        <f>STANDARDIZE(Table6[[#This Row],[ETH]],$U$4,$U$5)</f>
        <v>1.3441812063587051</v>
      </c>
      <c r="D129" s="2">
        <f>_xlfn.XLOOKUP(Table6[[#This Row],[Date]],BNB_Historical_Data[Date],BNB_Historical_Data[Price]," ")</f>
        <v>526.98</v>
      </c>
      <c r="E129" s="2">
        <f>STANDARDIZE(Table6[[#This Row],[BNB]],$V$4,$V$5)</f>
        <v>1.5557752767980819</v>
      </c>
      <c r="F129" s="2">
        <f>_xlfn.XLOOKUP(Table6[[#This Row],[Date]],Tether_USDt_Historical_Data[Date],Tether_USDt_Historical_Data[Price]," ")</f>
        <v>1.0004</v>
      </c>
      <c r="G129" s="2">
        <f>IFERROR(STANDARDIZE(Table6[[#This Row],[Tether]],$W$4,$W$5),"")</f>
        <v>3.9027426625303327E-2</v>
      </c>
      <c r="H129" s="2">
        <f>_xlfn.XLOOKUP(Table6[[#This Row],[Date]],Bitcoin_Historical_Data__2[Date],Bitcoin_Historical_Data__2[Price]," ")</f>
        <v>58259.199999999997</v>
      </c>
      <c r="I129" s="2">
        <f>STANDARDIZE(Table6[[#This Row],[BTC]],$X$4,$X$5)</f>
        <v>1.5957544057559856</v>
      </c>
      <c r="J129" s="2" t="str">
        <f>_xlfn.XLOOKUP(Table6[[#This Row],[Date]],S_P_500_Historical_Data[Date],S_P_500_Historical_Data[Price]," ")</f>
        <v xml:space="preserve"> </v>
      </c>
      <c r="K129" s="2" t="str">
        <f>IFERROR(STANDARDIZE(Table6[[#This Row],[S&amp;P500]],$Y$4,$Y$5),"")</f>
        <v/>
      </c>
    </row>
    <row r="130" spans="1:11" x14ac:dyDescent="0.35">
      <c r="A130" s="1">
        <f t="shared" si="1"/>
        <v>45478</v>
      </c>
      <c r="B130">
        <f>_xlfn.XLOOKUP(A130,Ethereum_Historical_Data[Date],Ethereum_Historical_Data[Price]," ")</f>
        <v>2981.4</v>
      </c>
      <c r="C130">
        <f>STANDARDIZE(Table6[[#This Row],[ETH]],$U$4,$U$5)</f>
        <v>1.2716098043654525</v>
      </c>
      <c r="D130" s="2">
        <f>_xlfn.XLOOKUP(Table6[[#This Row],[Date]],BNB_Historical_Data[Date],BNB_Historical_Data[Price]," ")</f>
        <v>497.42</v>
      </c>
      <c r="E130" s="2">
        <f>STANDARDIZE(Table6[[#This Row],[BNB]],$V$4,$V$5)</f>
        <v>1.4106700787946791</v>
      </c>
      <c r="F130" s="2">
        <f>_xlfn.XLOOKUP(Table6[[#This Row],[Date]],Tether_USDt_Historical_Data[Date],Tether_USDt_Historical_Data[Price]," ")</f>
        <v>1.0002</v>
      </c>
      <c r="G130" s="2">
        <f>IFERROR(STANDARDIZE(Table6[[#This Row],[Tether]],$W$4,$W$5),"")</f>
        <v>-1.8790094768880547E-3</v>
      </c>
      <c r="H130" s="2">
        <f>_xlfn.XLOOKUP(Table6[[#This Row],[Date]],Bitcoin_Historical_Data__2[Date],Bitcoin_Historical_Data__2[Price]," ")</f>
        <v>56641.8</v>
      </c>
      <c r="I130" s="2">
        <f>STANDARDIZE(Table6[[#This Row],[BTC]],$X$4,$X$5)</f>
        <v>1.5147923489345454</v>
      </c>
      <c r="J130" s="2">
        <f>_xlfn.XLOOKUP(Table6[[#This Row],[Date]],S_P_500_Historical_Data[Date],S_P_500_Historical_Data[Price]," ")</f>
        <v>5567.19</v>
      </c>
      <c r="K130" s="2">
        <f>IFERROR(STANDARDIZE(Table6[[#This Row],[S&amp;P500]],$Y$4,$Y$5),"")</f>
        <v>2.0210875313127379</v>
      </c>
    </row>
    <row r="131" spans="1:11" x14ac:dyDescent="0.35">
      <c r="A131" s="1">
        <f t="shared" si="1"/>
        <v>45477</v>
      </c>
      <c r="B131">
        <f>_xlfn.XLOOKUP(A131,Ethereum_Historical_Data[Date],Ethereum_Historical_Data[Price]," ")</f>
        <v>3057.81</v>
      </c>
      <c r="C131">
        <f>STANDARDIZE(Table6[[#This Row],[ETH]],$U$4,$U$5)</f>
        <v>1.3350630693420451</v>
      </c>
      <c r="D131" s="2">
        <f>_xlfn.XLOOKUP(Table6[[#This Row],[Date]],BNB_Historical_Data[Date],BNB_Historical_Data[Price]," ")</f>
        <v>513.38</v>
      </c>
      <c r="E131" s="2">
        <f>STANDARDIZE(Table6[[#This Row],[BNB]],$V$4,$V$5)</f>
        <v>1.489015104509642</v>
      </c>
      <c r="F131" s="2">
        <f>_xlfn.XLOOKUP(Table6[[#This Row],[Date]],Tether_USDt_Historical_Data[Date],Tether_USDt_Historical_Data[Price]," ")</f>
        <v>1</v>
      </c>
      <c r="G131" s="2">
        <f>IFERROR(STANDARDIZE(Table6[[#This Row],[Tether]],$W$4,$W$5),"")</f>
        <v>-4.2785445579079442E-2</v>
      </c>
      <c r="H131" s="2">
        <f>_xlfn.XLOOKUP(Table6[[#This Row],[Date]],Bitcoin_Historical_Data__2[Date],Bitcoin_Historical_Data__2[Price]," ")</f>
        <v>57026.3</v>
      </c>
      <c r="I131" s="2">
        <f>STANDARDIZE(Table6[[#This Row],[BTC]],$X$4,$X$5)</f>
        <v>1.5340392333464683</v>
      </c>
      <c r="J131" s="2" t="str">
        <f>_xlfn.XLOOKUP(Table6[[#This Row],[Date]],S_P_500_Historical_Data[Date],S_P_500_Historical_Data[Price]," ")</f>
        <v xml:space="preserve"> </v>
      </c>
      <c r="K131" s="2" t="str">
        <f>IFERROR(STANDARDIZE(Table6[[#This Row],[S&amp;P500]],$Y$4,$Y$5),"")</f>
        <v/>
      </c>
    </row>
    <row r="132" spans="1:11" x14ac:dyDescent="0.35">
      <c r="A132" s="1">
        <f t="shared" ref="A132:A195" si="2">A131-1</f>
        <v>45476</v>
      </c>
      <c r="B132">
        <f>_xlfn.XLOOKUP(A132,Ethereum_Historical_Data[Date],Ethereum_Historical_Data[Price]," ")</f>
        <v>3295.13</v>
      </c>
      <c r="C132">
        <f>STANDARDIZE(Table6[[#This Row],[ETH]],$U$4,$U$5)</f>
        <v>1.532141054478088</v>
      </c>
      <c r="D132" s="2">
        <f>_xlfn.XLOOKUP(Table6[[#This Row],[Date]],BNB_Historical_Data[Date],BNB_Historical_Data[Price]," ")</f>
        <v>556.69000000000005</v>
      </c>
      <c r="E132" s="2">
        <f>STANDARDIZE(Table6[[#This Row],[BNB]],$V$4,$V$5)</f>
        <v>1.7016168002311367</v>
      </c>
      <c r="F132" s="2">
        <f>_xlfn.XLOOKUP(Table6[[#This Row],[Date]],Tether_USDt_Historical_Data[Date],Tether_USDt_Historical_Data[Price]," ")</f>
        <v>0.99909999999999999</v>
      </c>
      <c r="G132" s="2">
        <f>IFERROR(STANDARDIZE(Table6[[#This Row],[Tether]],$W$4,$W$5),"")</f>
        <v>-0.22686440803896338</v>
      </c>
      <c r="H132" s="2">
        <f>_xlfn.XLOOKUP(Table6[[#This Row],[Date]],Bitcoin_Historical_Data__2[Date],Bitcoin_Historical_Data__2[Price]," ")</f>
        <v>60199.3</v>
      </c>
      <c r="I132" s="2">
        <f>STANDARDIZE(Table6[[#This Row],[BTC]],$X$4,$X$5)</f>
        <v>1.6928698295468088</v>
      </c>
      <c r="J132" s="2">
        <f>_xlfn.XLOOKUP(Table6[[#This Row],[Date]],S_P_500_Historical_Data[Date],S_P_500_Historical_Data[Price]," ")</f>
        <v>5537.02</v>
      </c>
      <c r="K132" s="2">
        <f>IFERROR(STANDARDIZE(Table6[[#This Row],[S&amp;P500]],$Y$4,$Y$5),"")</f>
        <v>1.9868820911278122</v>
      </c>
    </row>
    <row r="133" spans="1:11" x14ac:dyDescent="0.35">
      <c r="A133" s="1">
        <f t="shared" si="2"/>
        <v>45475</v>
      </c>
      <c r="B133">
        <f>_xlfn.XLOOKUP(A133,Ethereum_Historical_Data[Date],Ethereum_Historical_Data[Price]," ")</f>
        <v>3421.71</v>
      </c>
      <c r="C133">
        <f>STANDARDIZE(Table6[[#This Row],[ETH]],$U$4,$U$5)</f>
        <v>1.6372570639105852</v>
      </c>
      <c r="D133" s="2">
        <f>_xlfn.XLOOKUP(Table6[[#This Row],[Date]],BNB_Historical_Data[Date],BNB_Historical_Data[Price]," ")</f>
        <v>579.99</v>
      </c>
      <c r="E133" s="2">
        <f>STANDARDIZE(Table6[[#This Row],[BNB]],$V$4,$V$5)</f>
        <v>1.8159926836370663</v>
      </c>
      <c r="F133" s="2">
        <f>_xlfn.XLOOKUP(Table6[[#This Row],[Date]],Tether_USDt_Historical_Data[Date],Tether_USDt_Historical_Data[Price]," ")</f>
        <v>0.99860000000000004</v>
      </c>
      <c r="G133" s="2">
        <f>IFERROR(STANDARDIZE(Table6[[#This Row],[Tether]],$W$4,$W$5),"")</f>
        <v>-0.32913049829444185</v>
      </c>
      <c r="H133" s="2">
        <f>_xlfn.XLOOKUP(Table6[[#This Row],[Date]],Bitcoin_Historical_Data__2[Date],Bitcoin_Historical_Data__2[Price]," ")</f>
        <v>62103.3</v>
      </c>
      <c r="I133" s="2">
        <f>STANDARDIZE(Table6[[#This Row],[BTC]],$X$4,$X$5)</f>
        <v>1.7881781986503222</v>
      </c>
      <c r="J133" s="2">
        <f>_xlfn.XLOOKUP(Table6[[#This Row],[Date]],S_P_500_Historical_Data[Date],S_P_500_Historical_Data[Price]," ")</f>
        <v>5509.01</v>
      </c>
      <c r="K133" s="2">
        <f>IFERROR(STANDARDIZE(Table6[[#This Row],[S&amp;P500]],$Y$4,$Y$5),"")</f>
        <v>1.9551255654539708</v>
      </c>
    </row>
    <row r="134" spans="1:11" x14ac:dyDescent="0.35">
      <c r="A134" s="1">
        <f t="shared" si="2"/>
        <v>45474</v>
      </c>
      <c r="B134">
        <f>_xlfn.XLOOKUP(A134,Ethereum_Historical_Data[Date],Ethereum_Historical_Data[Price]," ")</f>
        <v>3442.67</v>
      </c>
      <c r="C134">
        <f>STANDARDIZE(Table6[[#This Row],[ETH]],$U$4,$U$5)</f>
        <v>1.654662906521623</v>
      </c>
      <c r="D134" s="2">
        <f>_xlfn.XLOOKUP(Table6[[#This Row],[Date]],BNB_Historical_Data[Date],BNB_Historical_Data[Price]," ")</f>
        <v>576.91</v>
      </c>
      <c r="E134" s="2">
        <f>STANDARDIZE(Table6[[#This Row],[BNB]],$V$4,$V$5)</f>
        <v>1.8008734681482135</v>
      </c>
      <c r="F134" s="2">
        <f>_xlfn.XLOOKUP(Table6[[#This Row],[Date]],Tether_USDt_Historical_Data[Date],Tether_USDt_Historical_Data[Price]," ")</f>
        <v>0.99909999999999999</v>
      </c>
      <c r="G134" s="2">
        <f>IFERROR(STANDARDIZE(Table6[[#This Row],[Tether]],$W$4,$W$5),"")</f>
        <v>-0.22686440803896338</v>
      </c>
      <c r="H134" s="2">
        <f>_xlfn.XLOOKUP(Table6[[#This Row],[Date]],Bitcoin_Historical_Data__2[Date],Bitcoin_Historical_Data__2[Price]," ")</f>
        <v>62890.1</v>
      </c>
      <c r="I134" s="2">
        <f>STANDARDIZE(Table6[[#This Row],[BTC]],$X$4,$X$5)</f>
        <v>1.8275629805886857</v>
      </c>
      <c r="J134" s="2">
        <f>_xlfn.XLOOKUP(Table6[[#This Row],[Date]],S_P_500_Historical_Data[Date],S_P_500_Historical_Data[Price]," ")</f>
        <v>5475.09</v>
      </c>
      <c r="K134" s="2">
        <f>IFERROR(STANDARDIZE(Table6[[#This Row],[S&amp;P500]],$Y$4,$Y$5),"")</f>
        <v>1.916668537576188</v>
      </c>
    </row>
    <row r="135" spans="1:11" x14ac:dyDescent="0.35">
      <c r="A135" s="1">
        <f t="shared" si="2"/>
        <v>45473</v>
      </c>
      <c r="B135">
        <f>_xlfn.XLOOKUP(A135,Ethereum_Historical_Data[Date],Ethereum_Historical_Data[Price]," ")</f>
        <v>3437.84</v>
      </c>
      <c r="C135">
        <f>STANDARDIZE(Table6[[#This Row],[ETH]],$U$4,$U$5)</f>
        <v>1.6506519227519993</v>
      </c>
      <c r="D135" s="2">
        <f>_xlfn.XLOOKUP(Table6[[#This Row],[Date]],BNB_Historical_Data[Date],BNB_Historical_Data[Price]," ")</f>
        <v>582.29999999999995</v>
      </c>
      <c r="E135" s="2">
        <f>STANDARDIZE(Table6[[#This Row],[BNB]],$V$4,$V$5)</f>
        <v>1.8273320952537053</v>
      </c>
      <c r="F135" s="2">
        <f>_xlfn.XLOOKUP(Table6[[#This Row],[Date]],Tether_USDt_Historical_Data[Date],Tether_USDt_Historical_Data[Price]," ")</f>
        <v>0.99850000000000005</v>
      </c>
      <c r="G135" s="2">
        <f>IFERROR(STANDARDIZE(Table6[[#This Row],[Tether]],$W$4,$W$5),"")</f>
        <v>-0.34958371634553753</v>
      </c>
      <c r="H135" s="2">
        <f>_xlfn.XLOOKUP(Table6[[#This Row],[Date]],Bitcoin_Historical_Data__2[Date],Bitcoin_Historical_Data__2[Price]," ")</f>
        <v>62754.3</v>
      </c>
      <c r="I135" s="2">
        <f>STANDARDIZE(Table6[[#This Row],[BTC]],$X$4,$X$5)</f>
        <v>1.8207652513217443</v>
      </c>
      <c r="J135" s="2" t="str">
        <f>_xlfn.XLOOKUP(Table6[[#This Row],[Date]],S_P_500_Historical_Data[Date],S_P_500_Historical_Data[Price]," ")</f>
        <v xml:space="preserve"> </v>
      </c>
      <c r="K135" s="2" t="str">
        <f>IFERROR(STANDARDIZE(Table6[[#This Row],[S&amp;P500]],$Y$4,$Y$5),"")</f>
        <v/>
      </c>
    </row>
    <row r="136" spans="1:11" x14ac:dyDescent="0.35">
      <c r="A136" s="1">
        <f t="shared" si="2"/>
        <v>45472</v>
      </c>
      <c r="B136">
        <f>_xlfn.XLOOKUP(A136,Ethereum_Historical_Data[Date],Ethereum_Historical_Data[Price]," ")</f>
        <v>3378.6</v>
      </c>
      <c r="C136">
        <f>STANDARDIZE(Table6[[#This Row],[ETH]],$U$4,$U$5)</f>
        <v>1.6014571652959939</v>
      </c>
      <c r="D136" s="2">
        <f>_xlfn.XLOOKUP(Table6[[#This Row],[Date]],BNB_Historical_Data[Date],BNB_Historical_Data[Price]," ")</f>
        <v>570.39</v>
      </c>
      <c r="E136" s="2">
        <f>STANDARDIZE(Table6[[#This Row],[BNB]],$V$4,$V$5)</f>
        <v>1.7688678561393441</v>
      </c>
      <c r="F136" s="2">
        <f>_xlfn.XLOOKUP(Table6[[#This Row],[Date]],Tether_USDt_Historical_Data[Date],Tether_USDt_Historical_Data[Price]," ")</f>
        <v>0.99850000000000005</v>
      </c>
      <c r="G136" s="2">
        <f>IFERROR(STANDARDIZE(Table6[[#This Row],[Tether]],$W$4,$W$5),"")</f>
        <v>-0.34958371634553753</v>
      </c>
      <c r="H136" s="2">
        <f>_xlfn.XLOOKUP(Table6[[#This Row],[Date]],Bitcoin_Historical_Data__2[Date],Bitcoin_Historical_Data__2[Price]," ")</f>
        <v>60973.4</v>
      </c>
      <c r="I136" s="2">
        <f>STANDARDIZE(Table6[[#This Row],[BTC]],$X$4,$X$5)</f>
        <v>1.7316188886450385</v>
      </c>
      <c r="J136" s="2" t="str">
        <f>_xlfn.XLOOKUP(Table6[[#This Row],[Date]],S_P_500_Historical_Data[Date],S_P_500_Historical_Data[Price]," ")</f>
        <v xml:space="preserve"> </v>
      </c>
      <c r="K136" s="2" t="str">
        <f>IFERROR(STANDARDIZE(Table6[[#This Row],[S&amp;P500]],$Y$4,$Y$5),"")</f>
        <v/>
      </c>
    </row>
    <row r="137" spans="1:11" x14ac:dyDescent="0.35">
      <c r="A137" s="1">
        <f t="shared" si="2"/>
        <v>45471</v>
      </c>
      <c r="B137">
        <f>_xlfn.XLOOKUP(A137,Ethereum_Historical_Data[Date],Ethereum_Historical_Data[Price]," ")</f>
        <v>3380.15</v>
      </c>
      <c r="C137">
        <f>STANDARDIZE(Table6[[#This Row],[ETH]],$U$4,$U$5)</f>
        <v>1.6027443340005316</v>
      </c>
      <c r="D137" s="2">
        <f>_xlfn.XLOOKUP(Table6[[#This Row],[Date]],BNB_Historical_Data[Date],BNB_Historical_Data[Price]," ")</f>
        <v>567.30999999999995</v>
      </c>
      <c r="E137" s="2">
        <f>STANDARDIZE(Table6[[#This Row],[BNB]],$V$4,$V$5)</f>
        <v>1.7537486406504914</v>
      </c>
      <c r="F137" s="2">
        <f>_xlfn.XLOOKUP(Table6[[#This Row],[Date]],Tether_USDt_Historical_Data[Date],Tether_USDt_Historical_Data[Price]," ")</f>
        <v>0.99829999999999997</v>
      </c>
      <c r="G137" s="2">
        <f>IFERROR(STANDARDIZE(Table6[[#This Row],[Tether]],$W$4,$W$5),"")</f>
        <v>-0.39049015244775165</v>
      </c>
      <c r="H137" s="2">
        <f>_xlfn.XLOOKUP(Table6[[#This Row],[Date]],Bitcoin_Historical_Data__2[Date],Bitcoin_Historical_Data__2[Price]," ")</f>
        <v>60403.3</v>
      </c>
      <c r="I137" s="2">
        <f>STANDARDIZE(Table6[[#This Row],[BTC]],$X$4,$X$5)</f>
        <v>1.7030814405221852</v>
      </c>
      <c r="J137" s="2">
        <f>_xlfn.XLOOKUP(Table6[[#This Row],[Date]],S_P_500_Historical_Data[Date],S_P_500_Historical_Data[Price]," ")</f>
        <v>5460.48</v>
      </c>
      <c r="K137" s="2">
        <f>IFERROR(STANDARDIZE(Table6[[#This Row],[S&amp;P500]],$Y$4,$Y$5),"")</f>
        <v>1.9001043519248193</v>
      </c>
    </row>
    <row r="138" spans="1:11" x14ac:dyDescent="0.35">
      <c r="A138" s="1">
        <f t="shared" si="2"/>
        <v>45470</v>
      </c>
      <c r="B138">
        <f>_xlfn.XLOOKUP(A138,Ethereum_Historical_Data[Date],Ethereum_Historical_Data[Price]," ")</f>
        <v>3450.45</v>
      </c>
      <c r="C138">
        <f>STANDARDIZE(Table6[[#This Row],[ETH]],$U$4,$U$5)</f>
        <v>1.6611236629869792</v>
      </c>
      <c r="D138" s="2">
        <f>_xlfn.XLOOKUP(Table6[[#This Row],[Date]],BNB_Historical_Data[Date],BNB_Historical_Data[Price]," ")</f>
        <v>581.70000000000005</v>
      </c>
      <c r="E138" s="2">
        <f>STANDARDIZE(Table6[[#This Row],[BNB]],$V$4,$V$5)</f>
        <v>1.8243867935350981</v>
      </c>
      <c r="F138" s="2">
        <f>_xlfn.XLOOKUP(Table6[[#This Row],[Date]],Tether_USDt_Historical_Data[Date],Tether_USDt_Historical_Data[Price]," ")</f>
        <v>0.99870000000000003</v>
      </c>
      <c r="G138" s="2">
        <f>IFERROR(STANDARDIZE(Table6[[#This Row],[Tether]],$W$4,$W$5),"")</f>
        <v>-0.30867728024334617</v>
      </c>
      <c r="H138" s="2">
        <f>_xlfn.XLOOKUP(Table6[[#This Row],[Date]],Bitcoin_Historical_Data__2[Date],Bitcoin_Historical_Data__2[Price]," ")</f>
        <v>61685.3</v>
      </c>
      <c r="I138" s="2">
        <f>STANDARDIZE(Table6[[#This Row],[BTC]],$X$4,$X$5)</f>
        <v>1.7672544075341097</v>
      </c>
      <c r="J138" s="2">
        <f>_xlfn.XLOOKUP(Table6[[#This Row],[Date]],S_P_500_Historical_Data[Date],S_P_500_Historical_Data[Price]," ")</f>
        <v>5482.87</v>
      </c>
      <c r="K138" s="2">
        <f>IFERROR(STANDARDIZE(Table6[[#This Row],[S&amp;P500]],$Y$4,$Y$5),"")</f>
        <v>1.9254891648429668</v>
      </c>
    </row>
    <row r="139" spans="1:11" x14ac:dyDescent="0.35">
      <c r="A139" s="1">
        <f t="shared" si="2"/>
        <v>45469</v>
      </c>
      <c r="B139">
        <f>_xlfn.XLOOKUP(A139,Ethereum_Historical_Data[Date],Ethereum_Historical_Data[Price]," ")</f>
        <v>3370.72</v>
      </c>
      <c r="C139">
        <f>STANDARDIZE(Table6[[#This Row],[ETH]],$U$4,$U$5)</f>
        <v>1.5949133656884091</v>
      </c>
      <c r="D139" s="2">
        <f>_xlfn.XLOOKUP(Table6[[#This Row],[Date]],BNB_Historical_Data[Date],BNB_Historical_Data[Price]," ")</f>
        <v>573.08000000000004</v>
      </c>
      <c r="E139" s="2">
        <f>STANDARDIZE(Table6[[#This Row],[BNB]],$V$4,$V$5)</f>
        <v>1.7820726255111019</v>
      </c>
      <c r="F139" s="2">
        <f>_xlfn.XLOOKUP(Table6[[#This Row],[Date]],Tether_USDt_Historical_Data[Date],Tether_USDt_Historical_Data[Price]," ")</f>
        <v>0.99939999999999996</v>
      </c>
      <c r="G139" s="2">
        <f>IFERROR(STANDARDIZE(Table6[[#This Row],[Tether]],$W$4,$W$5),"")</f>
        <v>-0.16550475388567631</v>
      </c>
      <c r="H139" s="2">
        <f>_xlfn.XLOOKUP(Table6[[#This Row],[Date]],Bitcoin_Historical_Data__2[Date],Bitcoin_Historical_Data__2[Price]," ")</f>
        <v>60849.4</v>
      </c>
      <c r="I139" s="2">
        <f>STANDARDIZE(Table6[[#This Row],[BTC]],$X$4,$X$5)</f>
        <v>1.7254118309933393</v>
      </c>
      <c r="J139" s="2">
        <f>_xlfn.XLOOKUP(Table6[[#This Row],[Date]],S_P_500_Historical_Data[Date],S_P_500_Historical_Data[Price]," ")</f>
        <v>5477.9</v>
      </c>
      <c r="K139" s="2">
        <f>IFERROR(STANDARDIZE(Table6[[#This Row],[S&amp;P500]],$Y$4,$Y$5),"")</f>
        <v>1.9198543939540345</v>
      </c>
    </row>
    <row r="140" spans="1:11" x14ac:dyDescent="0.35">
      <c r="A140" s="1">
        <f t="shared" si="2"/>
        <v>45468</v>
      </c>
      <c r="B140">
        <f>_xlfn.XLOOKUP(A140,Ethereum_Historical_Data[Date],Ethereum_Historical_Data[Price]," ")</f>
        <v>3395.03</v>
      </c>
      <c r="C140">
        <f>STANDARDIZE(Table6[[#This Row],[ETH]],$U$4,$U$5)</f>
        <v>1.6151011535640929</v>
      </c>
      <c r="D140" s="2">
        <f>_xlfn.XLOOKUP(Table6[[#This Row],[Date]],BNB_Historical_Data[Date],BNB_Historical_Data[Price]," ")</f>
        <v>578.20000000000005</v>
      </c>
      <c r="E140" s="2">
        <f>STANDARDIZE(Table6[[#This Row],[BNB]],$V$4,$V$5)</f>
        <v>1.8072058668432203</v>
      </c>
      <c r="F140" s="2">
        <f>_xlfn.XLOOKUP(Table6[[#This Row],[Date]],Tether_USDt_Historical_Data[Date],Tether_USDt_Historical_Data[Price]," ")</f>
        <v>0.99990000000000001</v>
      </c>
      <c r="G140" s="2">
        <f>IFERROR(STANDARDIZE(Table6[[#This Row],[Tether]],$W$4,$W$5),"")</f>
        <v>-6.3238663630175135E-2</v>
      </c>
      <c r="H140" s="2">
        <f>_xlfn.XLOOKUP(Table6[[#This Row],[Date]],Bitcoin_Historical_Data__2[Date],Bitcoin_Historical_Data__2[Price]," ")</f>
        <v>61809.4</v>
      </c>
      <c r="I140" s="2">
        <f>STANDARDIZE(Table6[[#This Row],[BTC]],$X$4,$X$5)</f>
        <v>1.7734664708774637</v>
      </c>
      <c r="J140" s="2">
        <f>_xlfn.XLOOKUP(Table6[[#This Row],[Date]],S_P_500_Historical_Data[Date],S_P_500_Historical_Data[Price]," ")</f>
        <v>5469.3</v>
      </c>
      <c r="K140" s="2">
        <f>IFERROR(STANDARDIZE(Table6[[#This Row],[S&amp;P500]],$Y$4,$Y$5),"")</f>
        <v>1.910104086178418</v>
      </c>
    </row>
    <row r="141" spans="1:11" x14ac:dyDescent="0.35">
      <c r="A141" s="1">
        <f t="shared" si="2"/>
        <v>45467</v>
      </c>
      <c r="B141">
        <f>_xlfn.XLOOKUP(A141,Ethereum_Historical_Data[Date],Ethereum_Historical_Data[Price]," ")</f>
        <v>3352.29</v>
      </c>
      <c r="C141">
        <f>STANDARDIZE(Table6[[#This Row],[ETH]],$U$4,$U$5)</f>
        <v>1.5796085145757459</v>
      </c>
      <c r="D141" s="2">
        <f>_xlfn.XLOOKUP(Table6[[#This Row],[Date]],BNB_Historical_Data[Date],BNB_Historical_Data[Price]," ")</f>
        <v>568.02</v>
      </c>
      <c r="E141" s="2">
        <f>STANDARDIZE(Table6[[#This Row],[BNB]],$V$4,$V$5)</f>
        <v>1.7572339143508438</v>
      </c>
      <c r="F141" s="2">
        <f>_xlfn.XLOOKUP(Table6[[#This Row],[Date]],Tether_USDt_Historical_Data[Date],Tether_USDt_Historical_Data[Price]," ")</f>
        <v>0.99970000000000003</v>
      </c>
      <c r="G141" s="2">
        <f>IFERROR(STANDARDIZE(Table6[[#This Row],[Tether]],$W$4,$W$5),"")</f>
        <v>-0.10414509973236652</v>
      </c>
      <c r="H141" s="2">
        <f>_xlfn.XLOOKUP(Table6[[#This Row],[Date]],Bitcoin_Historical_Data__2[Date],Bitcoin_Historical_Data__2[Price]," ")</f>
        <v>60292.7</v>
      </c>
      <c r="I141" s="2">
        <f>STANDARDIZE(Table6[[#This Row],[BTC]],$X$4,$X$5)</f>
        <v>1.6975451455522015</v>
      </c>
      <c r="J141" s="2">
        <f>_xlfn.XLOOKUP(Table6[[#This Row],[Date]],S_P_500_Historical_Data[Date],S_P_500_Historical_Data[Price]," ")</f>
        <v>5447.87</v>
      </c>
      <c r="K141" s="2">
        <f>IFERROR(STANDARDIZE(Table6[[#This Row],[S&amp;P500]],$Y$4,$Y$5),"")</f>
        <v>1.8858076797096417</v>
      </c>
    </row>
    <row r="142" spans="1:11" x14ac:dyDescent="0.35">
      <c r="A142" s="1">
        <f t="shared" si="2"/>
        <v>45466</v>
      </c>
      <c r="B142">
        <f>_xlfn.XLOOKUP(A142,Ethereum_Historical_Data[Date],Ethereum_Historical_Data[Price]," ")</f>
        <v>3420.84</v>
      </c>
      <c r="C142">
        <f>STANDARDIZE(Table6[[#This Row],[ETH]],$U$4,$U$5)</f>
        <v>1.6365345885731997</v>
      </c>
      <c r="D142" s="2">
        <f>_xlfn.XLOOKUP(Table6[[#This Row],[Date]],BNB_Historical_Data[Date],BNB_Historical_Data[Price]," ")</f>
        <v>577.41</v>
      </c>
      <c r="E142" s="2">
        <f>STANDARDIZE(Table6[[#This Row],[BNB]],$V$4,$V$5)</f>
        <v>1.8033278862470532</v>
      </c>
      <c r="F142" s="2">
        <f>_xlfn.XLOOKUP(Table6[[#This Row],[Date]],Tether_USDt_Historical_Data[Date],Tether_USDt_Historical_Data[Price]," ")</f>
        <v>0.99950000000000006</v>
      </c>
      <c r="G142" s="2">
        <f>IFERROR(STANDARDIZE(Table6[[#This Row],[Tether]],$W$4,$W$5),"")</f>
        <v>-0.1450515358345579</v>
      </c>
      <c r="H142" s="2">
        <f>_xlfn.XLOOKUP(Table6[[#This Row],[Date]],Bitcoin_Historical_Data__2[Date],Bitcoin_Historical_Data__2[Price]," ")</f>
        <v>63196.2</v>
      </c>
      <c r="I142" s="2">
        <f>STANDARDIZE(Table6[[#This Row],[BTC]],$X$4,$X$5)</f>
        <v>1.842885402743405</v>
      </c>
      <c r="J142" s="2" t="str">
        <f>_xlfn.XLOOKUP(Table6[[#This Row],[Date]],S_P_500_Historical_Data[Date],S_P_500_Historical_Data[Price]," ")</f>
        <v xml:space="preserve"> </v>
      </c>
      <c r="K142" s="2" t="str">
        <f>IFERROR(STANDARDIZE(Table6[[#This Row],[S&amp;P500]],$Y$4,$Y$5),"")</f>
        <v/>
      </c>
    </row>
    <row r="143" spans="1:11" x14ac:dyDescent="0.35">
      <c r="A143" s="1">
        <f t="shared" si="2"/>
        <v>45465</v>
      </c>
      <c r="B143">
        <f>_xlfn.XLOOKUP(A143,Ethereum_Historical_Data[Date],Ethereum_Historical_Data[Price]," ")</f>
        <v>3495.87</v>
      </c>
      <c r="C143">
        <f>STANDARDIZE(Table6[[#This Row],[ETH]],$U$4,$U$5)</f>
        <v>1.6988418581870428</v>
      </c>
      <c r="D143" s="2">
        <f>_xlfn.XLOOKUP(Table6[[#This Row],[Date]],BNB_Historical_Data[Date],BNB_Historical_Data[Price]," ")</f>
        <v>591</v>
      </c>
      <c r="E143" s="2">
        <f>STANDARDIZE(Table6[[#This Row],[BNB]],$V$4,$V$5)</f>
        <v>1.8700389701735163</v>
      </c>
      <c r="F143" s="2">
        <f>_xlfn.XLOOKUP(Table6[[#This Row],[Date]],Tether_USDt_Historical_Data[Date],Tether_USDt_Historical_Data[Price]," ")</f>
        <v>0.99990000000000001</v>
      </c>
      <c r="G143" s="2">
        <f>IFERROR(STANDARDIZE(Table6[[#This Row],[Tether]],$W$4,$W$5),"")</f>
        <v>-6.3238663630175135E-2</v>
      </c>
      <c r="H143" s="2">
        <f>_xlfn.XLOOKUP(Table6[[#This Row],[Date]],Bitcoin_Historical_Data__2[Date],Bitcoin_Historical_Data__2[Price]," ")</f>
        <v>64261</v>
      </c>
      <c r="I143" s="2">
        <f>STANDARDIZE(Table6[[#This Row],[BTC]],$X$4,$X$5)</f>
        <v>1.8961860074815464</v>
      </c>
      <c r="J143" s="2" t="str">
        <f>_xlfn.XLOOKUP(Table6[[#This Row],[Date]],S_P_500_Historical_Data[Date],S_P_500_Historical_Data[Price]," ")</f>
        <v xml:space="preserve"> </v>
      </c>
      <c r="K143" s="2" t="str">
        <f>IFERROR(STANDARDIZE(Table6[[#This Row],[S&amp;P500]],$Y$4,$Y$5),"")</f>
        <v/>
      </c>
    </row>
    <row r="144" spans="1:11" x14ac:dyDescent="0.35">
      <c r="A144" s="1">
        <f t="shared" si="2"/>
        <v>45464</v>
      </c>
      <c r="B144">
        <f>_xlfn.XLOOKUP(A144,Ethereum_Historical_Data[Date],Ethereum_Historical_Data[Price]," ")</f>
        <v>3518.03</v>
      </c>
      <c r="C144">
        <f>STANDARDIZE(Table6[[#This Row],[ETH]],$U$4,$U$5)</f>
        <v>1.7172442185048196</v>
      </c>
      <c r="D144" s="2">
        <f>_xlfn.XLOOKUP(Table6[[#This Row],[Date]],BNB_Historical_Data[Date],BNB_Historical_Data[Price]," ")</f>
        <v>586.1</v>
      </c>
      <c r="E144" s="2">
        <f>STANDARDIZE(Table6[[#This Row],[BNB]],$V$4,$V$5)</f>
        <v>1.8459856728048873</v>
      </c>
      <c r="F144" s="2">
        <f>_xlfn.XLOOKUP(Table6[[#This Row],[Date]],Tether_USDt_Historical_Data[Date],Tether_USDt_Historical_Data[Price]," ")</f>
        <v>0.99970000000000003</v>
      </c>
      <c r="G144" s="2">
        <f>IFERROR(STANDARDIZE(Table6[[#This Row],[Tether]],$W$4,$W$5),"")</f>
        <v>-0.10414509973236652</v>
      </c>
      <c r="H144" s="2">
        <f>_xlfn.XLOOKUP(Table6[[#This Row],[Date]],Bitcoin_Historical_Data__2[Date],Bitcoin_Historical_Data__2[Price]," ")</f>
        <v>64128.5</v>
      </c>
      <c r="I144" s="2">
        <f>STANDARDIZE(Table6[[#This Row],[BTC]],$X$4,$X$5)</f>
        <v>1.8895534660392064</v>
      </c>
      <c r="J144" s="2">
        <f>_xlfn.XLOOKUP(Table6[[#This Row],[Date]],S_P_500_Historical_Data[Date],S_P_500_Historical_Data[Price]," ")</f>
        <v>5464.62</v>
      </c>
      <c r="K144" s="2">
        <f>IFERROR(STANDARDIZE(Table6[[#This Row],[S&amp;P500]],$Y$4,$Y$5),"")</f>
        <v>1.9047981047377329</v>
      </c>
    </row>
    <row r="145" spans="1:11" x14ac:dyDescent="0.35">
      <c r="A145" s="1">
        <f t="shared" si="2"/>
        <v>45463</v>
      </c>
      <c r="B145">
        <f>_xlfn.XLOOKUP(A145,Ethereum_Historical_Data[Date],Ethereum_Historical_Data[Price]," ")</f>
        <v>3512.91</v>
      </c>
      <c r="C145">
        <f>STANDARDIZE(Table6[[#This Row],[ETH]],$U$4,$U$5)</f>
        <v>1.7129924096227336</v>
      </c>
      <c r="D145" s="2">
        <f>_xlfn.XLOOKUP(Table6[[#This Row],[Date]],BNB_Historical_Data[Date],BNB_Historical_Data[Price]," ")</f>
        <v>587.66999999999996</v>
      </c>
      <c r="E145" s="2">
        <f>STANDARDIZE(Table6[[#This Row],[BNB]],$V$4,$V$5)</f>
        <v>1.8536925456352438</v>
      </c>
      <c r="F145" s="2">
        <f>_xlfn.XLOOKUP(Table6[[#This Row],[Date]],Tether_USDt_Historical_Data[Date],Tether_USDt_Historical_Data[Price]," ")</f>
        <v>0.99960000000000004</v>
      </c>
      <c r="G145" s="2">
        <f>IFERROR(STANDARDIZE(Table6[[#This Row],[Tether]],$W$4,$W$5),"")</f>
        <v>-0.12459831778346221</v>
      </c>
      <c r="H145" s="2">
        <f>_xlfn.XLOOKUP(Table6[[#This Row],[Date]],Bitcoin_Historical_Data__2[Date],Bitcoin_Historical_Data__2[Price]," ")</f>
        <v>64854.3</v>
      </c>
      <c r="I145" s="2">
        <f>STANDARDIZE(Table6[[#This Row],[BTC]],$X$4,$X$5)</f>
        <v>1.9258847760682665</v>
      </c>
      <c r="J145" s="2">
        <f>_xlfn.XLOOKUP(Table6[[#This Row],[Date]],S_P_500_Historical_Data[Date],S_P_500_Historical_Data[Price]," ")</f>
        <v>5473.17</v>
      </c>
      <c r="K145" s="2">
        <f>IFERROR(STANDARDIZE(Table6[[#This Row],[S&amp;P500]],$Y$4,$Y$5),"")</f>
        <v>1.9144917246774455</v>
      </c>
    </row>
    <row r="146" spans="1:11" x14ac:dyDescent="0.35">
      <c r="A146" s="1">
        <f t="shared" si="2"/>
        <v>45462</v>
      </c>
      <c r="B146">
        <f>_xlfn.XLOOKUP(A146,Ethereum_Historical_Data[Date],Ethereum_Historical_Data[Price]," ")</f>
        <v>3561.3</v>
      </c>
      <c r="C146">
        <f>STANDARDIZE(Table6[[#This Row],[ETH]],$U$4,$U$5)</f>
        <v>1.7531769861469759</v>
      </c>
      <c r="D146" s="2">
        <f>_xlfn.XLOOKUP(Table6[[#This Row],[Date]],BNB_Historical_Data[Date],BNB_Historical_Data[Price]," ")</f>
        <v>599.30999999999995</v>
      </c>
      <c r="E146" s="2">
        <f>STANDARDIZE(Table6[[#This Row],[BNB]],$V$4,$V$5)</f>
        <v>1.9108313989762318</v>
      </c>
      <c r="F146" s="2">
        <f>_xlfn.XLOOKUP(Table6[[#This Row],[Date]],Tether_USDt_Historical_Data[Date],Tether_USDt_Historical_Data[Price]," ")</f>
        <v>0.99980000000000002</v>
      </c>
      <c r="G146" s="2">
        <f>IFERROR(STANDARDIZE(Table6[[#This Row],[Tether]],$W$4,$W$5),"")</f>
        <v>-8.3691881681270827E-2</v>
      </c>
      <c r="H146" s="2">
        <f>_xlfn.XLOOKUP(Table6[[#This Row],[Date]],Bitcoin_Historical_Data__2[Date],Bitcoin_Historical_Data__2[Price]," ")</f>
        <v>64980.9</v>
      </c>
      <c r="I146" s="2">
        <f>STANDARDIZE(Table6[[#This Row],[BTC]],$X$4,$X$5)</f>
        <v>1.9322219817029853</v>
      </c>
      <c r="J146" s="2" t="str">
        <f>_xlfn.XLOOKUP(Table6[[#This Row],[Date]],S_P_500_Historical_Data[Date],S_P_500_Historical_Data[Price]," ")</f>
        <v xml:space="preserve"> </v>
      </c>
      <c r="K146" s="2" t="str">
        <f>IFERROR(STANDARDIZE(Table6[[#This Row],[S&amp;P500]],$Y$4,$Y$5),"")</f>
        <v/>
      </c>
    </row>
    <row r="147" spans="1:11" x14ac:dyDescent="0.35">
      <c r="A147" s="1">
        <f t="shared" si="2"/>
        <v>45461</v>
      </c>
      <c r="B147">
        <f>_xlfn.XLOOKUP(A147,Ethereum_Historical_Data[Date],Ethereum_Historical_Data[Price]," ")</f>
        <v>3484.55</v>
      </c>
      <c r="C147">
        <f>STANDARDIZE(Table6[[#This Row],[ETH]],$U$4,$U$5)</f>
        <v>1.6894413744868071</v>
      </c>
      <c r="D147" s="2">
        <f>_xlfn.XLOOKUP(Table6[[#This Row],[Date]],BNB_Historical_Data[Date],BNB_Historical_Data[Price]," ")</f>
        <v>588.62</v>
      </c>
      <c r="E147" s="2">
        <f>STANDARDIZE(Table6[[#This Row],[BNB]],$V$4,$V$5)</f>
        <v>1.8583559400230394</v>
      </c>
      <c r="F147" s="2">
        <f>_xlfn.XLOOKUP(Table6[[#This Row],[Date]],Tether_USDt_Historical_Data[Date],Tether_USDt_Historical_Data[Price]," ")</f>
        <v>0.99960000000000004</v>
      </c>
      <c r="G147" s="2">
        <f>IFERROR(STANDARDIZE(Table6[[#This Row],[Tether]],$W$4,$W$5),"")</f>
        <v>-0.12459831778346221</v>
      </c>
      <c r="H147" s="2">
        <f>_xlfn.XLOOKUP(Table6[[#This Row],[Date]],Bitcoin_Historical_Data__2[Date],Bitcoin_Historical_Data__2[Price]," ")</f>
        <v>65159.9</v>
      </c>
      <c r="I147" s="2">
        <f>STANDARDIZE(Table6[[#This Row],[BTC]],$X$4,$X$5)</f>
        <v>1.9411821697647127</v>
      </c>
      <c r="J147" s="2">
        <f>_xlfn.XLOOKUP(Table6[[#This Row],[Date]],S_P_500_Historical_Data[Date],S_P_500_Historical_Data[Price]," ")</f>
        <v>5487.03</v>
      </c>
      <c r="K147" s="2">
        <f>IFERROR(STANDARDIZE(Table6[[#This Row],[S&amp;P500]],$Y$4,$Y$5),"")</f>
        <v>1.930205592790242</v>
      </c>
    </row>
    <row r="148" spans="1:11" x14ac:dyDescent="0.35">
      <c r="A148" s="1">
        <f t="shared" si="2"/>
        <v>45460</v>
      </c>
      <c r="B148">
        <f>_xlfn.XLOOKUP(A148,Ethereum_Historical_Data[Date],Ethereum_Historical_Data[Price]," ")</f>
        <v>3511.52</v>
      </c>
      <c r="C148">
        <f>STANDARDIZE(Table6[[#This Row],[ETH]],$U$4,$U$5)</f>
        <v>1.7118381099457614</v>
      </c>
      <c r="D148" s="2">
        <f>_xlfn.XLOOKUP(Table6[[#This Row],[Date]],BNB_Historical_Data[Date],BNB_Historical_Data[Price]," ")</f>
        <v>604.30999999999995</v>
      </c>
      <c r="E148" s="2">
        <f>STANDARDIZE(Table6[[#This Row],[BNB]],$V$4,$V$5)</f>
        <v>1.9353755799646288</v>
      </c>
      <c r="F148" s="2">
        <f>_xlfn.XLOOKUP(Table6[[#This Row],[Date]],Tether_USDt_Historical_Data[Date],Tether_USDt_Historical_Data[Price]," ")</f>
        <v>0.99970000000000003</v>
      </c>
      <c r="G148" s="2">
        <f>IFERROR(STANDARDIZE(Table6[[#This Row],[Tether]],$W$4,$W$5),"")</f>
        <v>-0.10414509973236652</v>
      </c>
      <c r="H148" s="2">
        <f>_xlfn.XLOOKUP(Table6[[#This Row],[Date]],Bitcoin_Historical_Data__2[Date],Bitcoin_Historical_Data__2[Price]," ")</f>
        <v>66498.8</v>
      </c>
      <c r="I148" s="2">
        <f>STANDARDIZE(Table6[[#This Row],[BTC]],$X$4,$X$5)</f>
        <v>2.0082033753281023</v>
      </c>
      <c r="J148" s="2">
        <f>_xlfn.XLOOKUP(Table6[[#This Row],[Date]],S_P_500_Historical_Data[Date],S_P_500_Historical_Data[Price]," ")</f>
        <v>5473.23</v>
      </c>
      <c r="K148" s="2">
        <f>IFERROR(STANDARDIZE(Table6[[#This Row],[S&amp;P500]],$Y$4,$Y$5),"")</f>
        <v>1.9145597500805307</v>
      </c>
    </row>
    <row r="149" spans="1:11" x14ac:dyDescent="0.35">
      <c r="A149" s="1">
        <f t="shared" si="2"/>
        <v>45459</v>
      </c>
      <c r="B149">
        <f>_xlfn.XLOOKUP(A149,Ethereum_Historical_Data[Date],Ethereum_Historical_Data[Price]," ")</f>
        <v>3625.11</v>
      </c>
      <c r="C149">
        <f>STANDARDIZE(Table6[[#This Row],[ETH]],$U$4,$U$5)</f>
        <v>1.8061668152028114</v>
      </c>
      <c r="D149" s="2">
        <f>_xlfn.XLOOKUP(Table6[[#This Row],[Date]],BNB_Historical_Data[Date],BNB_Historical_Data[Price]," ")</f>
        <v>610.89</v>
      </c>
      <c r="E149" s="2">
        <f>STANDARDIZE(Table6[[#This Row],[BNB]],$V$4,$V$5)</f>
        <v>1.9676757221453594</v>
      </c>
      <c r="F149" s="2">
        <f>_xlfn.XLOOKUP(Table6[[#This Row],[Date]],Tether_USDt_Historical_Data[Date],Tether_USDt_Historical_Data[Price]," ")</f>
        <v>0.99950000000000006</v>
      </c>
      <c r="G149" s="2">
        <f>IFERROR(STANDARDIZE(Table6[[#This Row],[Tether]],$W$4,$W$5),"")</f>
        <v>-0.1450515358345579</v>
      </c>
      <c r="H149" s="2">
        <f>_xlfn.XLOOKUP(Table6[[#This Row],[Date]],Bitcoin_Historical_Data__2[Date],Bitcoin_Historical_Data__2[Price]," ")</f>
        <v>66674.7</v>
      </c>
      <c r="I149" s="2">
        <f>STANDARDIZE(Table6[[#This Row],[BTC]],$X$4,$X$5)</f>
        <v>2.0170083869485373</v>
      </c>
      <c r="J149" s="2" t="str">
        <f>_xlfn.XLOOKUP(Table6[[#This Row],[Date]],S_P_500_Historical_Data[Date],S_P_500_Historical_Data[Price]," ")</f>
        <v xml:space="preserve"> </v>
      </c>
      <c r="K149" s="2" t="str">
        <f>IFERROR(STANDARDIZE(Table6[[#This Row],[S&amp;P500]],$Y$4,$Y$5),"")</f>
        <v/>
      </c>
    </row>
    <row r="150" spans="1:11" x14ac:dyDescent="0.35">
      <c r="A150" s="1">
        <f t="shared" si="2"/>
        <v>45458</v>
      </c>
      <c r="B150">
        <f>_xlfn.XLOOKUP(A150,Ethereum_Historical_Data[Date],Ethereum_Historical_Data[Price]," ")</f>
        <v>3568.72</v>
      </c>
      <c r="C150">
        <f>STANDARDIZE(Table6[[#This Row],[ETH]],$U$4,$U$5)</f>
        <v>1.7593387873003106</v>
      </c>
      <c r="D150" s="2">
        <f>_xlfn.XLOOKUP(Table6[[#This Row],[Date]],BNB_Historical_Data[Date],BNB_Historical_Data[Price]," ")</f>
        <v>608.19000000000005</v>
      </c>
      <c r="E150" s="2">
        <f>STANDARDIZE(Table6[[#This Row],[BNB]],$V$4,$V$5)</f>
        <v>1.9544218644116254</v>
      </c>
      <c r="F150" s="2">
        <f>_xlfn.XLOOKUP(Table6[[#This Row],[Date]],Tether_USDt_Historical_Data[Date],Tether_USDt_Historical_Data[Price]," ")</f>
        <v>0.99939999999999996</v>
      </c>
      <c r="G150" s="2">
        <f>IFERROR(STANDARDIZE(Table6[[#This Row],[Tether]],$W$4,$W$5),"")</f>
        <v>-0.16550475388567631</v>
      </c>
      <c r="H150" s="2">
        <f>_xlfn.XLOOKUP(Table6[[#This Row],[Date]],Bitcoin_Historical_Data__2[Date],Bitcoin_Historical_Data__2[Price]," ")</f>
        <v>66223</v>
      </c>
      <c r="I150" s="2">
        <f>STANDARDIZE(Table6[[#This Row],[BTC]],$X$4,$X$5)</f>
        <v>1.9943976777447259</v>
      </c>
      <c r="J150" s="2" t="str">
        <f>_xlfn.XLOOKUP(Table6[[#This Row],[Date]],S_P_500_Historical_Data[Date],S_P_500_Historical_Data[Price]," ")</f>
        <v xml:space="preserve"> </v>
      </c>
      <c r="K150" s="2" t="str">
        <f>IFERROR(STANDARDIZE(Table6[[#This Row],[S&amp;P500]],$Y$4,$Y$5),"")</f>
        <v/>
      </c>
    </row>
    <row r="151" spans="1:11" x14ac:dyDescent="0.35">
      <c r="A151" s="1">
        <f t="shared" si="2"/>
        <v>45457</v>
      </c>
      <c r="B151">
        <f>_xlfn.XLOOKUP(A151,Ethereum_Historical_Data[Date],Ethereum_Historical_Data[Price]," ")</f>
        <v>3481.84</v>
      </c>
      <c r="C151">
        <f>STANDARDIZE(Table6[[#This Row],[ETH]],$U$4,$U$5)</f>
        <v>1.6871909053324219</v>
      </c>
      <c r="D151" s="2">
        <f>_xlfn.XLOOKUP(Table6[[#This Row],[Date]],BNB_Historical_Data[Date],BNB_Historical_Data[Price]," ")</f>
        <v>603.29999999999995</v>
      </c>
      <c r="E151" s="2">
        <f>STANDARDIZE(Table6[[#This Row],[BNB]],$V$4,$V$5)</f>
        <v>1.9304176554049726</v>
      </c>
      <c r="F151" s="2">
        <f>_xlfn.XLOOKUP(Table6[[#This Row],[Date]],Tether_USDt_Historical_Data[Date],Tether_USDt_Historical_Data[Price]," ")</f>
        <v>0.99950000000000006</v>
      </c>
      <c r="G151" s="2">
        <f>IFERROR(STANDARDIZE(Table6[[#This Row],[Tether]],$W$4,$W$5),"")</f>
        <v>-0.1450515358345579</v>
      </c>
      <c r="H151" s="2">
        <f>_xlfn.XLOOKUP(Table6[[#This Row],[Date]],Bitcoin_Historical_Data__2[Date],Bitcoin_Historical_Data__2[Price]," ")</f>
        <v>66034.8</v>
      </c>
      <c r="I151" s="2">
        <f>STANDARDIZE(Table6[[#This Row],[BTC]],$X$4,$X$5)</f>
        <v>1.9849769660507757</v>
      </c>
      <c r="J151" s="2">
        <f>_xlfn.XLOOKUP(Table6[[#This Row],[Date]],S_P_500_Historical_Data[Date],S_P_500_Historical_Data[Price]," ")</f>
        <v>5431.6</v>
      </c>
      <c r="K151" s="2">
        <f>IFERROR(STANDARDIZE(Table6[[#This Row],[S&amp;P500]],$Y$4,$Y$5),"")</f>
        <v>1.8673614579062363</v>
      </c>
    </row>
    <row r="152" spans="1:11" x14ac:dyDescent="0.35">
      <c r="A152" s="1">
        <f t="shared" si="2"/>
        <v>45456</v>
      </c>
      <c r="B152">
        <f>_xlfn.XLOOKUP(A152,Ethereum_Historical_Data[Date],Ethereum_Historical_Data[Price]," ")</f>
        <v>3470.15</v>
      </c>
      <c r="C152">
        <f>STANDARDIZE(Table6[[#This Row],[ETH]],$U$4,$U$5)</f>
        <v>1.6774831620059414</v>
      </c>
      <c r="D152" s="2">
        <f>_xlfn.XLOOKUP(Table6[[#This Row],[Date]],BNB_Historical_Data[Date],BNB_Historical_Data[Price]," ")</f>
        <v>599.9</v>
      </c>
      <c r="E152" s="2">
        <f>STANDARDIZE(Table6[[#This Row],[BNB]],$V$4,$V$5)</f>
        <v>1.9137276123328628</v>
      </c>
      <c r="F152" s="2">
        <f>_xlfn.XLOOKUP(Table6[[#This Row],[Date]],Tether_USDt_Historical_Data[Date],Tether_USDt_Historical_Data[Price]," ")</f>
        <v>0.99960000000000004</v>
      </c>
      <c r="G152" s="2">
        <f>IFERROR(STANDARDIZE(Table6[[#This Row],[Tether]],$W$4,$W$5),"")</f>
        <v>-0.12459831778346221</v>
      </c>
      <c r="H152" s="2">
        <f>_xlfn.XLOOKUP(Table6[[#This Row],[Date]],Bitcoin_Historical_Data__2[Date],Bitcoin_Historical_Data__2[Price]," ")</f>
        <v>66773.100000000006</v>
      </c>
      <c r="I152" s="2">
        <f>STANDARDIZE(Table6[[#This Row],[BTC]],$X$4,$X$5)</f>
        <v>2.0219339875366602</v>
      </c>
      <c r="J152" s="2">
        <f>_xlfn.XLOOKUP(Table6[[#This Row],[Date]],S_P_500_Historical_Data[Date],S_P_500_Historical_Data[Price]," ")</f>
        <v>5433.74</v>
      </c>
      <c r="K152" s="2">
        <f>IFERROR(STANDARDIZE(Table6[[#This Row],[S&amp;P500]],$Y$4,$Y$5),"")</f>
        <v>1.869787697282959</v>
      </c>
    </row>
    <row r="153" spans="1:11" x14ac:dyDescent="0.35">
      <c r="A153" s="1">
        <f t="shared" si="2"/>
        <v>45455</v>
      </c>
      <c r="B153">
        <f>_xlfn.XLOOKUP(A153,Ethereum_Historical_Data[Date],Ethereum_Historical_Data[Price]," ")</f>
        <v>3559.95</v>
      </c>
      <c r="C153">
        <f>STANDARDIZE(Table6[[#This Row],[ETH]],$U$4,$U$5)</f>
        <v>1.7520559037268946</v>
      </c>
      <c r="D153" s="2">
        <f>_xlfn.XLOOKUP(Table6[[#This Row],[Date]],BNB_Historical_Data[Date],BNB_Historical_Data[Price]," ")</f>
        <v>619.38</v>
      </c>
      <c r="E153" s="2">
        <f>STANDARDIZE(Table6[[#This Row],[BNB]],$V$4,$V$5)</f>
        <v>2.0093517414636572</v>
      </c>
      <c r="F153" s="2">
        <f>_xlfn.XLOOKUP(Table6[[#This Row],[Date]],Tether_USDt_Historical_Data[Date],Tether_USDt_Historical_Data[Price]," ")</f>
        <v>0.99970000000000003</v>
      </c>
      <c r="G153" s="2">
        <f>IFERROR(STANDARDIZE(Table6[[#This Row],[Tether]],$W$4,$W$5),"")</f>
        <v>-0.10414509973236652</v>
      </c>
      <c r="H153" s="2">
        <f>_xlfn.XLOOKUP(Table6[[#This Row],[Date]],Bitcoin_Historical_Data__2[Date],Bitcoin_Historical_Data__2[Price]," ")</f>
        <v>68260.100000000006</v>
      </c>
      <c r="I153" s="2">
        <f>STANDARDIZE(Table6[[#This Row],[BTC]],$X$4,$X$5)</f>
        <v>2.0963686224405071</v>
      </c>
      <c r="J153" s="2">
        <f>_xlfn.XLOOKUP(Table6[[#This Row],[Date]],S_P_500_Historical_Data[Date],S_P_500_Historical_Data[Price]," ")</f>
        <v>5421.03</v>
      </c>
      <c r="K153" s="2">
        <f>IFERROR(STANDARDIZE(Table6[[#This Row],[S&amp;P500]],$Y$4,$Y$5),"")</f>
        <v>1.8553776493959715</v>
      </c>
    </row>
    <row r="154" spans="1:11" x14ac:dyDescent="0.35">
      <c r="A154" s="1">
        <f t="shared" si="2"/>
        <v>45454</v>
      </c>
      <c r="B154">
        <f>_xlfn.XLOOKUP(A154,Ethereum_Historical_Data[Date],Ethereum_Historical_Data[Price]," ")</f>
        <v>3498</v>
      </c>
      <c r="C154">
        <f>STANDARDIZE(Table6[[#This Row],[ETH]],$U$4,$U$5)</f>
        <v>1.7006106771165042</v>
      </c>
      <c r="D154" s="2">
        <f>_xlfn.XLOOKUP(Table6[[#This Row],[Date]],BNB_Historical_Data[Date],BNB_Historical_Data[Price]," ")</f>
        <v>602.49</v>
      </c>
      <c r="E154" s="2">
        <f>STANDARDIZE(Table6[[#This Row],[BNB]],$V$4,$V$5)</f>
        <v>1.9264414980848525</v>
      </c>
      <c r="F154" s="2">
        <f>_xlfn.XLOOKUP(Table6[[#This Row],[Date]],Tether_USDt_Historical_Data[Date],Tether_USDt_Historical_Data[Price]," ")</f>
        <v>0.99990000000000001</v>
      </c>
      <c r="G154" s="2">
        <f>IFERROR(STANDARDIZE(Table6[[#This Row],[Tether]],$W$4,$W$5),"")</f>
        <v>-6.3238663630175135E-2</v>
      </c>
      <c r="H154" s="2">
        <f>_xlfn.XLOOKUP(Table6[[#This Row],[Date]],Bitcoin_Historical_Data__2[Date],Bitcoin_Historical_Data__2[Price]," ")</f>
        <v>67319.8</v>
      </c>
      <c r="I154" s="2">
        <f>STANDARDIZE(Table6[[#This Row],[BTC]],$X$4,$X$5)</f>
        <v>2.049300103812338</v>
      </c>
      <c r="J154" s="2">
        <f>_xlfn.XLOOKUP(Table6[[#This Row],[Date]],S_P_500_Historical_Data[Date],S_P_500_Historical_Data[Price]," ")</f>
        <v>5375.32</v>
      </c>
      <c r="K154" s="2">
        <f>IFERROR(STANDARDIZE(Table6[[#This Row],[S&amp;P500]],$Y$4,$Y$5),"")</f>
        <v>1.8035536298118486</v>
      </c>
    </row>
    <row r="155" spans="1:11" x14ac:dyDescent="0.35">
      <c r="A155" s="1">
        <f t="shared" si="2"/>
        <v>45453</v>
      </c>
      <c r="B155">
        <f>_xlfn.XLOOKUP(A155,Ethereum_Historical_Data[Date],Ethereum_Historical_Data[Price]," ")</f>
        <v>3667.85</v>
      </c>
      <c r="C155">
        <f>STANDARDIZE(Table6[[#This Row],[ETH]],$U$4,$U$5)</f>
        <v>1.841659454191158</v>
      </c>
      <c r="D155" s="2">
        <f>_xlfn.XLOOKUP(Table6[[#This Row],[Date]],BNB_Historical_Data[Date],BNB_Historical_Data[Price]," ")</f>
        <v>624.70000000000005</v>
      </c>
      <c r="E155" s="2">
        <f>STANDARDIZE(Table6[[#This Row],[BNB]],$V$4,$V$5)</f>
        <v>2.0354667500353121</v>
      </c>
      <c r="F155" s="2">
        <f>_xlfn.XLOOKUP(Table6[[#This Row],[Date]],Tether_USDt_Historical_Data[Date],Tether_USDt_Historical_Data[Price]," ")</f>
        <v>0.99950000000000006</v>
      </c>
      <c r="G155" s="2">
        <f>IFERROR(STANDARDIZE(Table6[[#This Row],[Tether]],$W$4,$W$5),"")</f>
        <v>-0.1450515358345579</v>
      </c>
      <c r="H155" s="2">
        <f>_xlfn.XLOOKUP(Table6[[#This Row],[Date]],Bitcoin_Historical_Data__2[Date],Bitcoin_Historical_Data__2[Price]," ")</f>
        <v>69538.2</v>
      </c>
      <c r="I155" s="2">
        <f>STANDARDIZE(Table6[[#This Row],[BTC]],$X$4,$X$5)</f>
        <v>2.160346367477902</v>
      </c>
      <c r="J155" s="2">
        <f>_xlfn.XLOOKUP(Table6[[#This Row],[Date]],S_P_500_Historical_Data[Date],S_P_500_Historical_Data[Price]," ")</f>
        <v>5360.79</v>
      </c>
      <c r="K155" s="2">
        <f>IFERROR(STANDARDIZE(Table6[[#This Row],[S&amp;P500]],$Y$4,$Y$5),"")</f>
        <v>1.7870801446979283</v>
      </c>
    </row>
    <row r="156" spans="1:11" x14ac:dyDescent="0.35">
      <c r="A156" s="1">
        <f t="shared" si="2"/>
        <v>45452</v>
      </c>
      <c r="B156">
        <f>_xlfn.XLOOKUP(A156,Ethereum_Historical_Data[Date],Ethereum_Historical_Data[Price]," ")</f>
        <v>3706.32</v>
      </c>
      <c r="C156">
        <f>STANDARDIZE(Table6[[#This Row],[ETH]],$U$4,$U$5)</f>
        <v>1.8736061510063595</v>
      </c>
      <c r="D156" s="2">
        <f>_xlfn.XLOOKUP(Table6[[#This Row],[Date]],BNB_Historical_Data[Date],BNB_Historical_Data[Price]," ")</f>
        <v>673</v>
      </c>
      <c r="E156" s="2">
        <f>STANDARDIZE(Table6[[#This Row],[BNB]],$V$4,$V$5)</f>
        <v>2.2725635383832263</v>
      </c>
      <c r="F156" s="2">
        <f>_xlfn.XLOOKUP(Table6[[#This Row],[Date]],Tether_USDt_Historical_Data[Date],Tether_USDt_Historical_Data[Price]," ")</f>
        <v>0.99990000000000001</v>
      </c>
      <c r="G156" s="2">
        <f>IFERROR(STANDARDIZE(Table6[[#This Row],[Tether]],$W$4,$W$5),"")</f>
        <v>-6.3238663630175135E-2</v>
      </c>
      <c r="H156" s="2">
        <f>_xlfn.XLOOKUP(Table6[[#This Row],[Date]],Bitcoin_Historical_Data__2[Date],Bitcoin_Historical_Data__2[Price]," ")</f>
        <v>69650.600000000006</v>
      </c>
      <c r="I156" s="2">
        <f>STANDARDIZE(Table6[[#This Row],[BTC]],$X$4,$X$5)</f>
        <v>2.1659727648976688</v>
      </c>
      <c r="J156" s="2" t="str">
        <f>_xlfn.XLOOKUP(Table6[[#This Row],[Date]],S_P_500_Historical_Data[Date],S_P_500_Historical_Data[Price]," ")</f>
        <v xml:space="preserve"> </v>
      </c>
      <c r="K156" s="2" t="str">
        <f>IFERROR(STANDARDIZE(Table6[[#This Row],[S&amp;P500]],$Y$4,$Y$5),"")</f>
        <v/>
      </c>
    </row>
    <row r="157" spans="1:11" x14ac:dyDescent="0.35">
      <c r="A157" s="1">
        <f t="shared" si="2"/>
        <v>45451</v>
      </c>
      <c r="B157">
        <f>_xlfn.XLOOKUP(A157,Ethereum_Historical_Data[Date],Ethereum_Historical_Data[Price]," ")</f>
        <v>3681.59</v>
      </c>
      <c r="C157">
        <f>STANDARDIZE(Table6[[#This Row],[ETH]],$U$4,$U$5)</f>
        <v>1.8530695819333174</v>
      </c>
      <c r="D157" s="2">
        <f>_xlfn.XLOOKUP(Table6[[#This Row],[Date]],BNB_Historical_Data[Date],BNB_Historical_Data[Price]," ")</f>
        <v>682.7</v>
      </c>
      <c r="E157" s="2">
        <f>STANDARDIZE(Table6[[#This Row],[BNB]],$V$4,$V$5)</f>
        <v>2.3201792495007165</v>
      </c>
      <c r="F157" s="2">
        <f>_xlfn.XLOOKUP(Table6[[#This Row],[Date]],Tether_USDt_Historical_Data[Date],Tether_USDt_Historical_Data[Price]," ")</f>
        <v>0.99990000000000001</v>
      </c>
      <c r="G157" s="2">
        <f>IFERROR(STANDARDIZE(Table6[[#This Row],[Tether]],$W$4,$W$5),"")</f>
        <v>-6.3238663630175135E-2</v>
      </c>
      <c r="H157" s="2">
        <f>_xlfn.XLOOKUP(Table6[[#This Row],[Date]],Bitcoin_Historical_Data__2[Date],Bitcoin_Historical_Data__2[Price]," ")</f>
        <v>69310.100000000006</v>
      </c>
      <c r="I157" s="2">
        <f>STANDARDIZE(Table6[[#This Row],[BTC]],$X$4,$X$5)</f>
        <v>2.1489283848137686</v>
      </c>
      <c r="J157" s="2" t="str">
        <f>_xlfn.XLOOKUP(Table6[[#This Row],[Date]],S_P_500_Historical_Data[Date],S_P_500_Historical_Data[Price]," ")</f>
        <v xml:space="preserve"> </v>
      </c>
      <c r="K157" s="2" t="str">
        <f>IFERROR(STANDARDIZE(Table6[[#This Row],[S&amp;P500]],$Y$4,$Y$5),"")</f>
        <v/>
      </c>
    </row>
    <row r="158" spans="1:11" x14ac:dyDescent="0.35">
      <c r="A158" s="1">
        <f t="shared" si="2"/>
        <v>45450</v>
      </c>
      <c r="B158">
        <f>_xlfn.XLOOKUP(A158,Ethereum_Historical_Data[Date],Ethereum_Historical_Data[Price]," ")</f>
        <v>3678.37</v>
      </c>
      <c r="C158">
        <f>STANDARDIZE(Table6[[#This Row],[ETH]],$U$4,$U$5)</f>
        <v>1.850395592753568</v>
      </c>
      <c r="D158" s="2">
        <f>_xlfn.XLOOKUP(Table6[[#This Row],[Date]],BNB_Historical_Data[Date],BNB_Historical_Data[Price]," ")</f>
        <v>683.99</v>
      </c>
      <c r="E158" s="2">
        <f>STANDARDIZE(Table6[[#This Row],[BNB]],$V$4,$V$5)</f>
        <v>2.3265116481957229</v>
      </c>
      <c r="F158" s="2">
        <f>_xlfn.XLOOKUP(Table6[[#This Row],[Date]],Tether_USDt_Historical_Data[Date],Tether_USDt_Historical_Data[Price]," ")</f>
        <v>0.99960000000000004</v>
      </c>
      <c r="G158" s="2">
        <f>IFERROR(STANDARDIZE(Table6[[#This Row],[Tether]],$W$4,$W$5),"")</f>
        <v>-0.12459831778346221</v>
      </c>
      <c r="H158" s="2">
        <f>_xlfn.XLOOKUP(Table6[[#This Row],[Date]],Bitcoin_Historical_Data__2[Date],Bitcoin_Historical_Data__2[Price]," ")</f>
        <v>69347.899999999994</v>
      </c>
      <c r="I158" s="2">
        <f>STANDARDIZE(Table6[[#This Row],[BTC]],$X$4,$X$5)</f>
        <v>2.1508205362592054</v>
      </c>
      <c r="J158" s="2">
        <f>_xlfn.XLOOKUP(Table6[[#This Row],[Date]],S_P_500_Historical_Data[Date],S_P_500_Historical_Data[Price]," ")</f>
        <v>5346.99</v>
      </c>
      <c r="K158" s="2">
        <f>IFERROR(STANDARDIZE(Table6[[#This Row],[S&amp;P500]],$Y$4,$Y$5),"")</f>
        <v>1.7714343019882171</v>
      </c>
    </row>
    <row r="159" spans="1:11" x14ac:dyDescent="0.35">
      <c r="A159" s="1">
        <f t="shared" si="2"/>
        <v>45449</v>
      </c>
      <c r="B159">
        <f>_xlfn.XLOOKUP(A159,Ethereum_Historical_Data[Date],Ethereum_Historical_Data[Price]," ")</f>
        <v>3812.95</v>
      </c>
      <c r="C159">
        <f>STANDARDIZE(Table6[[#This Row],[ETH]],$U$4,$U$5)</f>
        <v>1.9621550535643242</v>
      </c>
      <c r="D159" s="2">
        <f>_xlfn.XLOOKUP(Table6[[#This Row],[Date]],BNB_Historical_Data[Date],BNB_Historical_Data[Price]," ")</f>
        <v>711.16</v>
      </c>
      <c r="E159" s="2">
        <f>STANDARDIZE(Table6[[#This Row],[BNB]],$V$4,$V$5)</f>
        <v>2.4598847276866715</v>
      </c>
      <c r="F159" s="2">
        <f>_xlfn.XLOOKUP(Table6[[#This Row],[Date]],Tether_USDt_Historical_Data[Date],Tether_USDt_Historical_Data[Price]," ")</f>
        <v>0.99960000000000004</v>
      </c>
      <c r="G159" s="2">
        <f>IFERROR(STANDARDIZE(Table6[[#This Row],[Tether]],$W$4,$W$5),"")</f>
        <v>-0.12459831778346221</v>
      </c>
      <c r="H159" s="2">
        <f>_xlfn.XLOOKUP(Table6[[#This Row],[Date]],Bitcoin_Historical_Data__2[Date],Bitcoin_Historical_Data__2[Price]," ")</f>
        <v>70791.5</v>
      </c>
      <c r="I159" s="2">
        <f>STANDARDIZE(Table6[[#This Row],[BTC]],$X$4,$X$5)</f>
        <v>2.2230827009849579</v>
      </c>
      <c r="J159" s="2">
        <f>_xlfn.XLOOKUP(Table6[[#This Row],[Date]],S_P_500_Historical_Data[Date],S_P_500_Historical_Data[Price]," ")</f>
        <v>5352.96</v>
      </c>
      <c r="K159" s="2">
        <f>IFERROR(STANDARDIZE(Table6[[#This Row],[S&amp;P500]],$Y$4,$Y$5),"")</f>
        <v>1.7782028295952446</v>
      </c>
    </row>
    <row r="160" spans="1:11" x14ac:dyDescent="0.35">
      <c r="A160" s="1">
        <f t="shared" si="2"/>
        <v>45448</v>
      </c>
      <c r="B160">
        <f>_xlfn.XLOOKUP(A160,Ethereum_Historical_Data[Date],Ethereum_Historical_Data[Price]," ")</f>
        <v>3865.14</v>
      </c>
      <c r="C160">
        <f>STANDARDIZE(Table6[[#This Row],[ETH]],$U$4,$U$5)</f>
        <v>2.0054952694932391</v>
      </c>
      <c r="D160" s="2">
        <f>_xlfn.XLOOKUP(Table6[[#This Row],[Date]],BNB_Historical_Data[Date],BNB_Historical_Data[Price]," ")</f>
        <v>698.61</v>
      </c>
      <c r="E160" s="2">
        <f>STANDARDIZE(Table6[[#This Row],[BNB]],$V$4,$V$5)</f>
        <v>2.3982788334057954</v>
      </c>
      <c r="F160" s="2">
        <f>_xlfn.XLOOKUP(Table6[[#This Row],[Date]],Tether_USDt_Historical_Data[Date],Tether_USDt_Historical_Data[Price]," ")</f>
        <v>1</v>
      </c>
      <c r="G160" s="2">
        <f>IFERROR(STANDARDIZE(Table6[[#This Row],[Tether]],$W$4,$W$5),"")</f>
        <v>-4.2785445579079442E-2</v>
      </c>
      <c r="H160" s="2">
        <f>_xlfn.XLOOKUP(Table6[[#This Row],[Date]],Bitcoin_Historical_Data__2[Date],Bitcoin_Historical_Data__2[Price]," ")</f>
        <v>71083.7</v>
      </c>
      <c r="I160" s="2">
        <f>STANDARDIZE(Table6[[#This Row],[BTC]],$X$4,$X$5)</f>
        <v>2.2377093319996879</v>
      </c>
      <c r="J160" s="2">
        <f>_xlfn.XLOOKUP(Table6[[#This Row],[Date]],S_P_500_Historical_Data[Date],S_P_500_Historical_Data[Price]," ")</f>
        <v>5354.03</v>
      </c>
      <c r="K160" s="2">
        <f>IFERROR(STANDARDIZE(Table6[[#This Row],[S&amp;P500]],$Y$4,$Y$5),"")</f>
        <v>1.7794159492836059</v>
      </c>
    </row>
    <row r="161" spans="1:11" x14ac:dyDescent="0.35">
      <c r="A161" s="1">
        <f t="shared" si="2"/>
        <v>45447</v>
      </c>
      <c r="B161">
        <f>_xlfn.XLOOKUP(A161,Ethereum_Historical_Data[Date],Ethereum_Historical_Data[Price]," ")</f>
        <v>3810.35</v>
      </c>
      <c r="C161">
        <f>STANDARDIZE(Table6[[#This Row],[ETH]],$U$4,$U$5)</f>
        <v>1.9599959318663902</v>
      </c>
      <c r="D161" s="2">
        <f>_xlfn.XLOOKUP(Table6[[#This Row],[Date]],BNB_Historical_Data[Date],BNB_Historical_Data[Price]," ")</f>
        <v>685.64</v>
      </c>
      <c r="E161" s="2">
        <f>STANDARDIZE(Table6[[#This Row],[BNB]],$V$4,$V$5)</f>
        <v>2.3346112279218936</v>
      </c>
      <c r="F161" s="2">
        <f>_xlfn.XLOOKUP(Table6[[#This Row],[Date]],Tether_USDt_Historical_Data[Date],Tether_USDt_Historical_Data[Price]," ")</f>
        <v>1.0001</v>
      </c>
      <c r="G161" s="2">
        <f>IFERROR(STANDARDIZE(Table6[[#This Row],[Tether]],$W$4,$W$5),"")</f>
        <v>-2.2332227527983747E-2</v>
      </c>
      <c r="H161" s="2">
        <f>_xlfn.XLOOKUP(Table6[[#This Row],[Date]],Bitcoin_Historical_Data__2[Date],Bitcoin_Historical_Data__2[Price]," ")</f>
        <v>70549.2</v>
      </c>
      <c r="I161" s="2">
        <f>STANDARDIZE(Table6[[#This Row],[BTC]],$X$4,$X$5)</f>
        <v>2.2109539101058706</v>
      </c>
      <c r="J161" s="2">
        <f>_xlfn.XLOOKUP(Table6[[#This Row],[Date]],S_P_500_Historical_Data[Date],S_P_500_Historical_Data[Price]," ")</f>
        <v>5291.34</v>
      </c>
      <c r="K161" s="2">
        <f>IFERROR(STANDARDIZE(Table6[[#This Row],[S&amp;P500]],$Y$4,$Y$5),"")</f>
        <v>1.7083407406262303</v>
      </c>
    </row>
    <row r="162" spans="1:11" x14ac:dyDescent="0.35">
      <c r="A162" s="1">
        <f t="shared" si="2"/>
        <v>45446</v>
      </c>
      <c r="B162">
        <f>_xlfn.XLOOKUP(A162,Ethereum_Historical_Data[Date],Ethereum_Historical_Data[Price]," ")</f>
        <v>3767.1</v>
      </c>
      <c r="C162">
        <f>STANDARDIZE(Table6[[#This Row],[ETH]],$U$4,$U$5)</f>
        <v>1.9240797728526793</v>
      </c>
      <c r="D162" s="2">
        <f>_xlfn.XLOOKUP(Table6[[#This Row],[Date]],BNB_Historical_Data[Date],BNB_Historical_Data[Price]," ")</f>
        <v>626.21</v>
      </c>
      <c r="E162" s="2">
        <f>STANDARDIZE(Table6[[#This Row],[BNB]],$V$4,$V$5)</f>
        <v>2.0428790926938079</v>
      </c>
      <c r="F162" s="2">
        <f>_xlfn.XLOOKUP(Table6[[#This Row],[Date]],Tether_USDt_Historical_Data[Date],Tether_USDt_Historical_Data[Price]," ")</f>
        <v>0.99980000000000002</v>
      </c>
      <c r="G162" s="2">
        <f>IFERROR(STANDARDIZE(Table6[[#This Row],[Tether]],$W$4,$W$5),"")</f>
        <v>-8.3691881681270827E-2</v>
      </c>
      <c r="H162" s="2">
        <f>_xlfn.XLOOKUP(Table6[[#This Row],[Date]],Bitcoin_Historical_Data__2[Date],Bitcoin_Historical_Data__2[Price]," ")</f>
        <v>68807.8</v>
      </c>
      <c r="I162" s="2">
        <f>STANDARDIZE(Table6[[#This Row],[BTC]],$X$4,$X$5)</f>
        <v>2.1237847956327309</v>
      </c>
      <c r="J162" s="2">
        <f>_xlfn.XLOOKUP(Table6[[#This Row],[Date]],S_P_500_Historical_Data[Date],S_P_500_Historical_Data[Price]," ")</f>
        <v>5283.4</v>
      </c>
      <c r="K162" s="2">
        <f>IFERROR(STANDARDIZE(Table6[[#This Row],[S&amp;P500]],$Y$4,$Y$5),"")</f>
        <v>1.6993387122845554</v>
      </c>
    </row>
    <row r="163" spans="1:11" x14ac:dyDescent="0.35">
      <c r="A163" s="1">
        <f t="shared" si="2"/>
        <v>45445</v>
      </c>
      <c r="B163">
        <f>_xlfn.XLOOKUP(A163,Ethereum_Historical_Data[Date],Ethereum_Historical_Data[Price]," ")</f>
        <v>3782.08</v>
      </c>
      <c r="C163">
        <f>STANDARDIZE(Table6[[#This Row],[ETH]],$U$4,$U$5)</f>
        <v>1.9365196355584686</v>
      </c>
      <c r="D163" s="2">
        <f>_xlfn.XLOOKUP(Table6[[#This Row],[Date]],BNB_Historical_Data[Date],BNB_Historical_Data[Price]," ")</f>
        <v>602.9</v>
      </c>
      <c r="E163" s="2">
        <f>STANDARDIZE(Table6[[#This Row],[BNB]],$V$4,$V$5)</f>
        <v>1.928454120925901</v>
      </c>
      <c r="F163" s="2">
        <f>_xlfn.XLOOKUP(Table6[[#This Row],[Date]],Tether_USDt_Historical_Data[Date],Tether_USDt_Historical_Data[Price]," ")</f>
        <v>0.99950000000000006</v>
      </c>
      <c r="G163" s="2">
        <f>IFERROR(STANDARDIZE(Table6[[#This Row],[Tether]],$W$4,$W$5),"")</f>
        <v>-0.1450515358345579</v>
      </c>
      <c r="H163" s="2">
        <f>_xlfn.XLOOKUP(Table6[[#This Row],[Date]],Bitcoin_Historical_Data__2[Date],Bitcoin_Historical_Data__2[Price]," ")</f>
        <v>67773.5</v>
      </c>
      <c r="I163" s="2">
        <f>STANDARDIZE(Table6[[#This Row],[BTC]],$X$4,$X$5)</f>
        <v>2.0720109268492415</v>
      </c>
      <c r="J163" s="2" t="str">
        <f>_xlfn.XLOOKUP(Table6[[#This Row],[Date]],S_P_500_Historical_Data[Date],S_P_500_Historical_Data[Price]," ")</f>
        <v xml:space="preserve"> </v>
      </c>
      <c r="K163" s="2" t="str">
        <f>IFERROR(STANDARDIZE(Table6[[#This Row],[S&amp;P500]],$Y$4,$Y$5),"")</f>
        <v/>
      </c>
    </row>
    <row r="164" spans="1:11" x14ac:dyDescent="0.35">
      <c r="A164" s="1">
        <f t="shared" si="2"/>
        <v>45444</v>
      </c>
      <c r="B164">
        <f>_xlfn.XLOOKUP(A164,Ethereum_Historical_Data[Date],Ethereum_Historical_Data[Price]," ")</f>
        <v>3815.95</v>
      </c>
      <c r="C164">
        <f>STANDARDIZE(Table6[[#This Row],[ETH]],$U$4,$U$5)</f>
        <v>1.9646463478311711</v>
      </c>
      <c r="D164" s="2">
        <f>_xlfn.XLOOKUP(Table6[[#This Row],[Date]],BNB_Historical_Data[Date],BNB_Historical_Data[Price]," ")</f>
        <v>601.79999999999995</v>
      </c>
      <c r="E164" s="2">
        <f>STANDARDIZE(Table6[[#This Row],[BNB]],$V$4,$V$5)</f>
        <v>1.9230544011084536</v>
      </c>
      <c r="F164" s="2">
        <f>_xlfn.XLOOKUP(Table6[[#This Row],[Date]],Tether_USDt_Historical_Data[Date],Tether_USDt_Historical_Data[Price]," ")</f>
        <v>0.99929999999999997</v>
      </c>
      <c r="G164" s="2">
        <f>IFERROR(STANDARDIZE(Table6[[#This Row],[Tether]],$W$4,$W$5),"")</f>
        <v>-0.18595797193677199</v>
      </c>
      <c r="H164" s="2">
        <f>_xlfn.XLOOKUP(Table6[[#This Row],[Date]],Bitcoin_Historical_Data__2[Date],Bitcoin_Historical_Data__2[Price]," ")</f>
        <v>67760.800000000003</v>
      </c>
      <c r="I164" s="2">
        <f>STANDARDIZE(Table6[[#This Row],[BTC]],$X$4,$X$5)</f>
        <v>2.071375204009108</v>
      </c>
      <c r="J164" s="2" t="str">
        <f>_xlfn.XLOOKUP(Table6[[#This Row],[Date]],S_P_500_Historical_Data[Date],S_P_500_Historical_Data[Price]," ")</f>
        <v xml:space="preserve"> </v>
      </c>
      <c r="K164" s="2" t="str">
        <f>IFERROR(STANDARDIZE(Table6[[#This Row],[S&amp;P500]],$Y$4,$Y$5),"")</f>
        <v/>
      </c>
    </row>
    <row r="165" spans="1:11" x14ac:dyDescent="0.35">
      <c r="A165" s="1">
        <f t="shared" si="2"/>
        <v>45443</v>
      </c>
      <c r="B165">
        <f>_xlfn.XLOOKUP(A165,Ethereum_Historical_Data[Date],Ethereum_Historical_Data[Price]," ")</f>
        <v>3762.66</v>
      </c>
      <c r="C165">
        <f>STANDARDIZE(Table6[[#This Row],[ETH]],$U$4,$U$5)</f>
        <v>1.9203926573377457</v>
      </c>
      <c r="D165" s="2">
        <f>_xlfn.XLOOKUP(Table6[[#This Row],[Date]],BNB_Historical_Data[Date],BNB_Historical_Data[Price]," ")</f>
        <v>593.79999999999995</v>
      </c>
      <c r="E165" s="2">
        <f>STANDARDIZE(Table6[[#This Row],[BNB]],$V$4,$V$5)</f>
        <v>1.8837837115270184</v>
      </c>
      <c r="F165" s="2">
        <f>_xlfn.XLOOKUP(Table6[[#This Row],[Date]],Tether_USDt_Historical_Data[Date],Tether_USDt_Historical_Data[Price]," ")</f>
        <v>0.999</v>
      </c>
      <c r="G165" s="2">
        <f>IFERROR(STANDARDIZE(Table6[[#This Row],[Tether]],$W$4,$W$5),"")</f>
        <v>-0.24731762609005908</v>
      </c>
      <c r="H165" s="2">
        <f>_xlfn.XLOOKUP(Table6[[#This Row],[Date]],Bitcoin_Historical_Data__2[Date],Bitcoin_Historical_Data__2[Price]," ")</f>
        <v>67530.100000000006</v>
      </c>
      <c r="I165" s="2">
        <f>STANDARDIZE(Table6[[#This Row],[BTC]],$X$4,$X$5)</f>
        <v>2.0598270733619541</v>
      </c>
      <c r="J165" s="2">
        <f>_xlfn.XLOOKUP(Table6[[#This Row],[Date]],S_P_500_Historical_Data[Date],S_P_500_Historical_Data[Price]," ")</f>
        <v>5277.51</v>
      </c>
      <c r="K165" s="2">
        <f>IFERROR(STANDARDIZE(Table6[[#This Row],[S&amp;P500]],$Y$4,$Y$5),"")</f>
        <v>1.6926608852149765</v>
      </c>
    </row>
    <row r="166" spans="1:11" x14ac:dyDescent="0.35">
      <c r="A166" s="1">
        <f t="shared" si="2"/>
        <v>45442</v>
      </c>
      <c r="B166">
        <f>_xlfn.XLOOKUP(A166,Ethereum_Historical_Data[Date],Ethereum_Historical_Data[Price]," ")</f>
        <v>3747.55</v>
      </c>
      <c r="C166">
        <f>STANDARDIZE(Table6[[#This Row],[ETH]],$U$4,$U$5)</f>
        <v>1.9078448385470599</v>
      </c>
      <c r="D166" s="2">
        <f>_xlfn.XLOOKUP(Table6[[#This Row],[Date]],BNB_Historical_Data[Date],BNB_Historical_Data[Price]," ")</f>
        <v>594.99</v>
      </c>
      <c r="E166" s="2">
        <f>STANDARDIZE(Table6[[#This Row],[BNB]],$V$4,$V$5)</f>
        <v>1.8896252266022571</v>
      </c>
      <c r="F166" s="2">
        <f>_xlfn.XLOOKUP(Table6[[#This Row],[Date]],Tether_USDt_Historical_Data[Date],Tether_USDt_Historical_Data[Price]," ")</f>
        <v>0.99990000000000001</v>
      </c>
      <c r="G166" s="2">
        <f>IFERROR(STANDARDIZE(Table6[[#This Row],[Tether]],$W$4,$W$5),"")</f>
        <v>-6.3238663630175135E-2</v>
      </c>
      <c r="H166" s="2">
        <f>_xlfn.XLOOKUP(Table6[[#This Row],[Date]],Bitcoin_Historical_Data__2[Date],Bitcoin_Historical_Data__2[Price]," ")</f>
        <v>68354.7</v>
      </c>
      <c r="I166" s="2">
        <f>STANDARDIZE(Table6[[#This Row],[BTC]],$X$4,$X$5)</f>
        <v>2.1011040067457549</v>
      </c>
      <c r="J166" s="2">
        <f>_xlfn.XLOOKUP(Table6[[#This Row],[Date]],S_P_500_Historical_Data[Date],S_P_500_Historical_Data[Price]," ")</f>
        <v>5235.4799999999996</v>
      </c>
      <c r="K166" s="2">
        <f>IFERROR(STANDARDIZE(Table6[[#This Row],[S&amp;P500]],$Y$4,$Y$5),"")</f>
        <v>1.6450090903534424</v>
      </c>
    </row>
    <row r="167" spans="1:11" x14ac:dyDescent="0.35">
      <c r="A167" s="1">
        <f t="shared" si="2"/>
        <v>45441</v>
      </c>
      <c r="B167">
        <f>_xlfn.XLOOKUP(A167,Ethereum_Historical_Data[Date],Ethereum_Historical_Data[Price]," ")</f>
        <v>3769.57</v>
      </c>
      <c r="C167">
        <f>STANDARDIZE(Table6[[#This Row],[ETH]],$U$4,$U$5)</f>
        <v>1.9261309384657168</v>
      </c>
      <c r="D167" s="2">
        <f>_xlfn.XLOOKUP(Table6[[#This Row],[Date]],BNB_Historical_Data[Date],BNB_Historical_Data[Price]," ")</f>
        <v>595.59</v>
      </c>
      <c r="E167" s="2">
        <f>STANDARDIZE(Table6[[#This Row],[BNB]],$V$4,$V$5)</f>
        <v>1.8925705283208649</v>
      </c>
      <c r="F167" s="2">
        <f>_xlfn.XLOOKUP(Table6[[#This Row],[Date]],Tether_USDt_Historical_Data[Date],Tether_USDt_Historical_Data[Price]," ")</f>
        <v>0.99880000000000002</v>
      </c>
      <c r="G167" s="2">
        <f>IFERROR(STANDARDIZE(Table6[[#This Row],[Tether]],$W$4,$W$5),"")</f>
        <v>-0.28822406219225044</v>
      </c>
      <c r="H167" s="2">
        <f>_xlfn.XLOOKUP(Table6[[#This Row],[Date]],Bitcoin_Historical_Data__2[Date],Bitcoin_Historical_Data__2[Price]," ")</f>
        <v>67635.8</v>
      </c>
      <c r="I167" s="2">
        <f>STANDARDIZE(Table6[[#This Row],[BTC]],$X$4,$X$5)</f>
        <v>2.0651180894408623</v>
      </c>
      <c r="J167" s="2">
        <f>_xlfn.XLOOKUP(Table6[[#This Row],[Date]],S_P_500_Historical_Data[Date],S_P_500_Historical_Data[Price]," ")</f>
        <v>5266.95</v>
      </c>
      <c r="K167" s="2">
        <f>IFERROR(STANDARDIZE(Table6[[#This Row],[S&amp;P500]],$Y$4,$Y$5),"")</f>
        <v>1.6806884142718927</v>
      </c>
    </row>
    <row r="168" spans="1:11" x14ac:dyDescent="0.35">
      <c r="A168" s="1">
        <f t="shared" si="2"/>
        <v>45440</v>
      </c>
      <c r="B168">
        <f>_xlfn.XLOOKUP(A168,Ethereum_Historical_Data[Date],Ethereum_Historical_Data[Price]," ")</f>
        <v>3845.56</v>
      </c>
      <c r="C168">
        <f>STANDARDIZE(Table6[[#This Row],[ETH]],$U$4,$U$5)</f>
        <v>1.9892354222449511</v>
      </c>
      <c r="D168" s="2">
        <f>_xlfn.XLOOKUP(Table6[[#This Row],[Date]],BNB_Historical_Data[Date],BNB_Historical_Data[Price]," ")</f>
        <v>601.69000000000005</v>
      </c>
      <c r="E168" s="2">
        <f>STANDARDIZE(Table6[[#This Row],[BNB]],$V$4,$V$5)</f>
        <v>1.9225144291267093</v>
      </c>
      <c r="F168" s="2">
        <f>_xlfn.XLOOKUP(Table6[[#This Row],[Date]],Tether_USDt_Historical_Data[Date],Tether_USDt_Historical_Data[Price]," ")</f>
        <v>0.999</v>
      </c>
      <c r="G168" s="2">
        <f>IFERROR(STANDARDIZE(Table6[[#This Row],[Tether]],$W$4,$W$5),"")</f>
        <v>-0.24731762609005908</v>
      </c>
      <c r="H168" s="2">
        <f>_xlfn.XLOOKUP(Table6[[#This Row],[Date]],Bitcoin_Historical_Data__2[Date],Bitcoin_Historical_Data__2[Price]," ")</f>
        <v>68366</v>
      </c>
      <c r="I168" s="2">
        <f>STANDARDIZE(Table6[[#This Row],[BTC]],$X$4,$X$5)</f>
        <v>2.1016696499027243</v>
      </c>
      <c r="J168" s="2">
        <f>_xlfn.XLOOKUP(Table6[[#This Row],[Date]],S_P_500_Historical_Data[Date],S_P_500_Historical_Data[Price]," ")</f>
        <v>5306.04</v>
      </c>
      <c r="K168" s="2">
        <f>IFERROR(STANDARDIZE(Table6[[#This Row],[S&amp;P500]],$Y$4,$Y$5),"")</f>
        <v>1.7250069643822268</v>
      </c>
    </row>
    <row r="169" spans="1:11" x14ac:dyDescent="0.35">
      <c r="A169" s="1">
        <f t="shared" si="2"/>
        <v>45439</v>
      </c>
      <c r="B169">
        <f>_xlfn.XLOOKUP(A169,Ethereum_Historical_Data[Date],Ethereum_Historical_Data[Price]," ")</f>
        <v>3894.33</v>
      </c>
      <c r="C169">
        <f>STANDARDIZE(Table6[[#This Row],[ETH]],$U$4,$U$5)</f>
        <v>2.0297355627096603</v>
      </c>
      <c r="D169" s="2">
        <f>_xlfn.XLOOKUP(Table6[[#This Row],[Date]],BNB_Historical_Data[Date],BNB_Historical_Data[Price]," ")</f>
        <v>603.79999999999995</v>
      </c>
      <c r="E169" s="2">
        <f>STANDARDIZE(Table6[[#This Row],[BNB]],$V$4,$V$5)</f>
        <v>1.9328720735038123</v>
      </c>
      <c r="F169" s="2">
        <f>_xlfn.XLOOKUP(Table6[[#This Row],[Date]],Tether_USDt_Historical_Data[Date],Tether_USDt_Historical_Data[Price]," ")</f>
        <v>0.99939999999999996</v>
      </c>
      <c r="G169" s="2">
        <f>IFERROR(STANDARDIZE(Table6[[#This Row],[Tether]],$W$4,$W$5),"")</f>
        <v>-0.16550475388567631</v>
      </c>
      <c r="H169" s="2">
        <f>_xlfn.XLOOKUP(Table6[[#This Row],[Date]],Bitcoin_Historical_Data__2[Date],Bitcoin_Historical_Data__2[Price]," ")</f>
        <v>69428.7</v>
      </c>
      <c r="I169" s="2">
        <f>STANDARDIZE(Table6[[#This Row],[BTC]],$X$4,$X$5)</f>
        <v>2.1548651351161192</v>
      </c>
      <c r="J169" s="2" t="str">
        <f>_xlfn.XLOOKUP(Table6[[#This Row],[Date]],S_P_500_Historical_Data[Date],S_P_500_Historical_Data[Price]," ")</f>
        <v xml:space="preserve"> </v>
      </c>
      <c r="K169" s="2" t="str">
        <f>IFERROR(STANDARDIZE(Table6[[#This Row],[S&amp;P500]],$Y$4,$Y$5),"")</f>
        <v/>
      </c>
    </row>
    <row r="170" spans="1:11" x14ac:dyDescent="0.35">
      <c r="A170" s="1">
        <f t="shared" si="2"/>
        <v>45438</v>
      </c>
      <c r="B170">
        <f>_xlfn.XLOOKUP(A170,Ethereum_Historical_Data[Date],Ethereum_Historical_Data[Price]," ")</f>
        <v>3826.02</v>
      </c>
      <c r="C170">
        <f>STANDARDIZE(Table6[[#This Row],[ETH]],$U$4,$U$5)</f>
        <v>1.9730087922535544</v>
      </c>
      <c r="D170" s="2">
        <f>_xlfn.XLOOKUP(Table6[[#This Row],[Date]],BNB_Historical_Data[Date],BNB_Historical_Data[Price]," ")</f>
        <v>600.29</v>
      </c>
      <c r="E170" s="2">
        <f>STANDARDIZE(Table6[[#This Row],[BNB]],$V$4,$V$5)</f>
        <v>1.9156420584499576</v>
      </c>
      <c r="F170" s="2">
        <f>_xlfn.XLOOKUP(Table6[[#This Row],[Date]],Tether_USDt_Historical_Data[Date],Tether_USDt_Historical_Data[Price]," ")</f>
        <v>0.99960000000000004</v>
      </c>
      <c r="G170" s="2">
        <f>IFERROR(STANDARDIZE(Table6[[#This Row],[Tether]],$W$4,$W$5),"")</f>
        <v>-0.12459831778346221</v>
      </c>
      <c r="H170" s="2">
        <f>_xlfn.XLOOKUP(Table6[[#This Row],[Date]],Bitcoin_Historical_Data__2[Date],Bitcoin_Historical_Data__2[Price]," ")</f>
        <v>68514.8</v>
      </c>
      <c r="I170" s="2">
        <f>STANDARDIZE(Table6[[#This Row],[BTC]],$X$4,$X$5)</f>
        <v>2.1091181190847639</v>
      </c>
      <c r="J170" s="2" t="str">
        <f>_xlfn.XLOOKUP(Table6[[#This Row],[Date]],S_P_500_Historical_Data[Date],S_P_500_Historical_Data[Price]," ")</f>
        <v xml:space="preserve"> </v>
      </c>
      <c r="K170" s="2" t="str">
        <f>IFERROR(STANDARDIZE(Table6[[#This Row],[S&amp;P500]],$Y$4,$Y$5),"")</f>
        <v/>
      </c>
    </row>
    <row r="171" spans="1:11" x14ac:dyDescent="0.35">
      <c r="A171" s="1">
        <f t="shared" si="2"/>
        <v>45437</v>
      </c>
      <c r="B171">
        <f>_xlfn.XLOOKUP(A171,Ethereum_Historical_Data[Date],Ethereum_Historical_Data[Price]," ")</f>
        <v>3749.28</v>
      </c>
      <c r="C171">
        <f>STANDARDIZE(Table6[[#This Row],[ETH]],$U$4,$U$5)</f>
        <v>1.9092814849076085</v>
      </c>
      <c r="D171" s="2">
        <f>_xlfn.XLOOKUP(Table6[[#This Row],[Date]],BNB_Historical_Data[Date],BNB_Historical_Data[Price]," ")</f>
        <v>602.39</v>
      </c>
      <c r="E171" s="2">
        <f>STANDARDIZE(Table6[[#This Row],[BNB]],$V$4,$V$5)</f>
        <v>1.9259506144650844</v>
      </c>
      <c r="F171" s="2">
        <f>_xlfn.XLOOKUP(Table6[[#This Row],[Date]],Tether_USDt_Historical_Data[Date],Tether_USDt_Historical_Data[Price]," ")</f>
        <v>0.99990000000000001</v>
      </c>
      <c r="G171" s="2">
        <f>IFERROR(STANDARDIZE(Table6[[#This Row],[Tether]],$W$4,$W$5),"")</f>
        <v>-6.3238663630175135E-2</v>
      </c>
      <c r="H171" s="2">
        <f>_xlfn.XLOOKUP(Table6[[#This Row],[Date]],Bitcoin_Historical_Data__2[Date],Bitcoin_Historical_Data__2[Price]," ")</f>
        <v>69284.399999999994</v>
      </c>
      <c r="I171" s="2">
        <f>STANDARDIZE(Table6[[#This Row],[BTC]],$X$4,$X$5)</f>
        <v>2.1476419220585368</v>
      </c>
      <c r="J171" s="2" t="str">
        <f>_xlfn.XLOOKUP(Table6[[#This Row],[Date]],S_P_500_Historical_Data[Date],S_P_500_Historical_Data[Price]," ")</f>
        <v xml:space="preserve"> </v>
      </c>
      <c r="K171" s="2" t="str">
        <f>IFERROR(STANDARDIZE(Table6[[#This Row],[S&amp;P500]],$Y$4,$Y$5),"")</f>
        <v/>
      </c>
    </row>
    <row r="172" spans="1:11" x14ac:dyDescent="0.35">
      <c r="A172" s="1">
        <f t="shared" si="2"/>
        <v>45436</v>
      </c>
      <c r="B172">
        <f>_xlfn.XLOOKUP(A172,Ethereum_Historical_Data[Date],Ethereum_Historical_Data[Price]," ")</f>
        <v>3728.21</v>
      </c>
      <c r="C172">
        <f>STANDARDIZE(Table6[[#This Row],[ETH]],$U$4,$U$5)</f>
        <v>1.8917842948401196</v>
      </c>
      <c r="D172" s="2">
        <f>_xlfn.XLOOKUP(Table6[[#This Row],[Date]],BNB_Historical_Data[Date],BNB_Historical_Data[Price]," ")</f>
        <v>600.29</v>
      </c>
      <c r="E172" s="2">
        <f>STANDARDIZE(Table6[[#This Row],[BNB]],$V$4,$V$5)</f>
        <v>1.9156420584499576</v>
      </c>
      <c r="F172" s="2">
        <f>_xlfn.XLOOKUP(Table6[[#This Row],[Date]],Tether_USDt_Historical_Data[Date],Tether_USDt_Historical_Data[Price]," ")</f>
        <v>0.99980000000000002</v>
      </c>
      <c r="G172" s="2">
        <f>IFERROR(STANDARDIZE(Table6[[#This Row],[Tether]],$W$4,$W$5),"")</f>
        <v>-8.3691881681270827E-2</v>
      </c>
      <c r="H172" s="2">
        <f>_xlfn.XLOOKUP(Table6[[#This Row],[Date]],Bitcoin_Historical_Data__2[Date],Bitcoin_Historical_Data__2[Price]," ")</f>
        <v>68547.600000000006</v>
      </c>
      <c r="I172" s="2">
        <f>STANDARDIZE(Table6[[#This Row],[BTC]],$X$4,$X$5)</f>
        <v>2.1107599859474715</v>
      </c>
      <c r="J172" s="2">
        <f>_xlfn.XLOOKUP(Table6[[#This Row],[Date]],S_P_500_Historical_Data[Date],S_P_500_Historical_Data[Price]," ")</f>
        <v>5304.72</v>
      </c>
      <c r="K172" s="2">
        <f>IFERROR(STANDARDIZE(Table6[[#This Row],[S&amp;P500]],$Y$4,$Y$5),"")</f>
        <v>1.7235104055143415</v>
      </c>
    </row>
    <row r="173" spans="1:11" x14ac:dyDescent="0.35">
      <c r="A173" s="1">
        <f t="shared" si="2"/>
        <v>45435</v>
      </c>
      <c r="B173">
        <f>_xlfn.XLOOKUP(A173,Ethereum_Historical_Data[Date],Ethereum_Historical_Data[Price]," ")</f>
        <v>3785.65</v>
      </c>
      <c r="C173">
        <f>STANDARDIZE(Table6[[#This Row],[ETH]],$U$4,$U$5)</f>
        <v>1.9394842757360167</v>
      </c>
      <c r="D173" s="2">
        <f>_xlfn.XLOOKUP(Table6[[#This Row],[Date]],BNB_Historical_Data[Date],BNB_Historical_Data[Price]," ")</f>
        <v>599.4</v>
      </c>
      <c r="E173" s="2">
        <f>STANDARDIZE(Table6[[#This Row],[BNB]],$V$4,$V$5)</f>
        <v>1.9112731942340231</v>
      </c>
      <c r="F173" s="2">
        <f>_xlfn.XLOOKUP(Table6[[#This Row],[Date]],Tether_USDt_Historical_Data[Date],Tether_USDt_Historical_Data[Price]," ")</f>
        <v>0.99960000000000004</v>
      </c>
      <c r="G173" s="2">
        <f>IFERROR(STANDARDIZE(Table6[[#This Row],[Tether]],$W$4,$W$5),"")</f>
        <v>-0.12459831778346221</v>
      </c>
      <c r="H173" s="2">
        <f>_xlfn.XLOOKUP(Table6[[#This Row],[Date]],Bitcoin_Historical_Data__2[Date],Bitcoin_Historical_Data__2[Price]," ")</f>
        <v>67975.7</v>
      </c>
      <c r="I173" s="2">
        <f>STANDARDIZE(Table6[[#This Row],[BTC]],$X$4,$X$5)</f>
        <v>2.0821324353748349</v>
      </c>
      <c r="J173" s="2">
        <f>_xlfn.XLOOKUP(Table6[[#This Row],[Date]],S_P_500_Historical_Data[Date],S_P_500_Historical_Data[Price]," ")</f>
        <v>5267.84</v>
      </c>
      <c r="K173" s="2">
        <f>IFERROR(STANDARDIZE(Table6[[#This Row],[S&amp;P500]],$Y$4,$Y$5),"")</f>
        <v>1.6816974577509975</v>
      </c>
    </row>
    <row r="174" spans="1:11" x14ac:dyDescent="0.35">
      <c r="A174" s="1">
        <f t="shared" si="2"/>
        <v>45434</v>
      </c>
      <c r="B174">
        <f>_xlfn.XLOOKUP(A174,Ethereum_Historical_Data[Date],Ethereum_Historical_Data[Price]," ")</f>
        <v>3739.08</v>
      </c>
      <c r="C174">
        <f>STANDARDIZE(Table6[[#This Row],[ETH]],$U$4,$U$5)</f>
        <v>1.9008110844003285</v>
      </c>
      <c r="D174" s="2">
        <f>_xlfn.XLOOKUP(Table6[[#This Row],[Date]],BNB_Historical_Data[Date],BNB_Historical_Data[Price]," ")</f>
        <v>614.80999999999995</v>
      </c>
      <c r="E174" s="2">
        <f>STANDARDIZE(Table6[[#This Row],[BNB]],$V$4,$V$5)</f>
        <v>1.9869183600402622</v>
      </c>
      <c r="F174" s="2">
        <f>_xlfn.XLOOKUP(Table6[[#This Row],[Date]],Tether_USDt_Historical_Data[Date],Tether_USDt_Historical_Data[Price]," ")</f>
        <v>0.99950000000000006</v>
      </c>
      <c r="G174" s="2">
        <f>IFERROR(STANDARDIZE(Table6[[#This Row],[Tether]],$W$4,$W$5),"")</f>
        <v>-0.1450515358345579</v>
      </c>
      <c r="H174" s="2">
        <f>_xlfn.XLOOKUP(Table6[[#This Row],[Date]],Bitcoin_Historical_Data__2[Date],Bitcoin_Historical_Data__2[Price]," ")</f>
        <v>69155.399999999994</v>
      </c>
      <c r="I174" s="2">
        <f>STANDARDIZE(Table6[[#This Row],[BTC]],$X$4,$X$5)</f>
        <v>2.1411845798241074</v>
      </c>
      <c r="J174" s="2">
        <f>_xlfn.XLOOKUP(Table6[[#This Row],[Date]],S_P_500_Historical_Data[Date],S_P_500_Historical_Data[Price]," ")</f>
        <v>5307.01</v>
      </c>
      <c r="K174" s="2">
        <f>IFERROR(STANDARDIZE(Table6[[#This Row],[S&amp;P500]],$Y$4,$Y$5),"")</f>
        <v>1.7261067083987791</v>
      </c>
    </row>
    <row r="175" spans="1:11" x14ac:dyDescent="0.35">
      <c r="A175" s="1">
        <f t="shared" si="2"/>
        <v>45433</v>
      </c>
      <c r="B175">
        <f>_xlfn.XLOOKUP(A175,Ethereum_Historical_Data[Date],Ethereum_Historical_Data[Price]," ")</f>
        <v>3790.46</v>
      </c>
      <c r="C175">
        <f>STANDARDIZE(Table6[[#This Row],[ETH]],$U$4,$U$5)</f>
        <v>1.9434786508771946</v>
      </c>
      <c r="D175" s="2">
        <f>_xlfn.XLOOKUP(Table6[[#This Row],[Date]],BNB_Historical_Data[Date],BNB_Historical_Data[Price]," ")</f>
        <v>618.61</v>
      </c>
      <c r="E175" s="2">
        <f>STANDARDIZE(Table6[[#This Row],[BNB]],$V$4,$V$5)</f>
        <v>2.0055719375914443</v>
      </c>
      <c r="F175" s="2">
        <f>_xlfn.XLOOKUP(Table6[[#This Row],[Date]],Tether_USDt_Historical_Data[Date],Tether_USDt_Historical_Data[Price]," ")</f>
        <v>0.99980000000000002</v>
      </c>
      <c r="G175" s="2">
        <f>IFERROR(STANDARDIZE(Table6[[#This Row],[Tether]],$W$4,$W$5),"")</f>
        <v>-8.3691881681270827E-2</v>
      </c>
      <c r="H175" s="2">
        <f>_xlfn.XLOOKUP(Table6[[#This Row],[Date]],Bitcoin_Historical_Data__2[Date],Bitcoin_Historical_Data__2[Price]," ")</f>
        <v>70139.899999999994</v>
      </c>
      <c r="I175" s="2">
        <f>STANDARDIZE(Table6[[#This Row],[BTC]],$X$4,$X$5)</f>
        <v>2.1904656141636081</v>
      </c>
      <c r="J175" s="2">
        <f>_xlfn.XLOOKUP(Table6[[#This Row],[Date]],S_P_500_Historical_Data[Date],S_P_500_Historical_Data[Price]," ")</f>
        <v>5321.41</v>
      </c>
      <c r="K175" s="2">
        <f>IFERROR(STANDARDIZE(Table6[[#This Row],[S&amp;P500]],$Y$4,$Y$5),"")</f>
        <v>1.742432805139347</v>
      </c>
    </row>
    <row r="176" spans="1:11" x14ac:dyDescent="0.35">
      <c r="A176" s="1">
        <f t="shared" si="2"/>
        <v>45432</v>
      </c>
      <c r="B176">
        <f>_xlfn.XLOOKUP(A176,Ethereum_Historical_Data[Date],Ethereum_Historical_Data[Price]," ")</f>
        <v>3661.07</v>
      </c>
      <c r="C176">
        <f>STANDARDIZE(Table6[[#This Row],[ETH]],$U$4,$U$5)</f>
        <v>1.8360291291480841</v>
      </c>
      <c r="D176" s="2">
        <f>_xlfn.XLOOKUP(Table6[[#This Row],[Date]],BNB_Historical_Data[Date],BNB_Historical_Data[Price]," ")</f>
        <v>599.91999999999996</v>
      </c>
      <c r="E176" s="2">
        <f>STANDARDIZE(Table6[[#This Row],[BNB]],$V$4,$V$5)</f>
        <v>1.9138257890568162</v>
      </c>
      <c r="F176" s="2">
        <f>_xlfn.XLOOKUP(Table6[[#This Row],[Date]],Tether_USDt_Historical_Data[Date],Tether_USDt_Historical_Data[Price]," ")</f>
        <v>1.0001</v>
      </c>
      <c r="G176" s="2">
        <f>IFERROR(STANDARDIZE(Table6[[#This Row],[Tether]],$W$4,$W$5),"")</f>
        <v>-2.2332227527983747E-2</v>
      </c>
      <c r="H176" s="2">
        <f>_xlfn.XLOOKUP(Table6[[#This Row],[Date]],Bitcoin_Historical_Data__2[Date],Bitcoin_Historical_Data__2[Price]," ")</f>
        <v>71422.7</v>
      </c>
      <c r="I176" s="2">
        <f>STANDARDIZE(Table6[[#This Row],[BTC]],$X$4,$X$5)</f>
        <v>2.2546786267087695</v>
      </c>
      <c r="J176" s="2">
        <f>_xlfn.XLOOKUP(Table6[[#This Row],[Date]],S_P_500_Historical_Data[Date],S_P_500_Historical_Data[Price]," ")</f>
        <v>5308.13</v>
      </c>
      <c r="K176" s="2">
        <f>IFERROR(STANDARDIZE(Table6[[#This Row],[S&amp;P500]],$Y$4,$Y$5),"")</f>
        <v>1.7273765159230454</v>
      </c>
    </row>
    <row r="177" spans="1:11" x14ac:dyDescent="0.35">
      <c r="A177" s="1">
        <f t="shared" si="2"/>
        <v>45431</v>
      </c>
      <c r="B177">
        <f>_xlfn.XLOOKUP(A177,Ethereum_Historical_Data[Date],Ethereum_Historical_Data[Price]," ")</f>
        <v>3072.08</v>
      </c>
      <c r="C177">
        <f>STANDARDIZE(Table6[[#This Row],[ETH]],$U$4,$U$5)</f>
        <v>1.3469133257380139</v>
      </c>
      <c r="D177" s="2">
        <f>_xlfn.XLOOKUP(Table6[[#This Row],[Date]],BNB_Historical_Data[Date],BNB_Historical_Data[Price]," ")</f>
        <v>574.6</v>
      </c>
      <c r="E177" s="2">
        <f>STANDARDIZE(Table6[[#This Row],[BNB]],$V$4,$V$5)</f>
        <v>1.7895340565315745</v>
      </c>
      <c r="F177" s="2">
        <f>_xlfn.XLOOKUP(Table6[[#This Row],[Date]],Tether_USDt_Historical_Data[Date],Tether_USDt_Historical_Data[Price]," ")</f>
        <v>0.99990000000000001</v>
      </c>
      <c r="G177" s="2">
        <f>IFERROR(STANDARDIZE(Table6[[#This Row],[Tether]],$W$4,$W$5),"")</f>
        <v>-6.3238663630175135E-2</v>
      </c>
      <c r="H177" s="2">
        <f>_xlfn.XLOOKUP(Table6[[#This Row],[Date]],Bitcoin_Historical_Data__2[Date],Bitcoin_Historical_Data__2[Price]," ")</f>
        <v>66279.100000000006</v>
      </c>
      <c r="I177" s="2">
        <f>STANDARDIZE(Table6[[#This Row],[BTC]],$X$4,$X$5)</f>
        <v>1.9972058707629545</v>
      </c>
      <c r="J177" s="2" t="str">
        <f>_xlfn.XLOOKUP(Table6[[#This Row],[Date]],S_P_500_Historical_Data[Date],S_P_500_Historical_Data[Price]," ")</f>
        <v xml:space="preserve"> </v>
      </c>
      <c r="K177" s="2" t="str">
        <f>IFERROR(STANDARDIZE(Table6[[#This Row],[S&amp;P500]],$Y$4,$Y$5),"")</f>
        <v/>
      </c>
    </row>
    <row r="178" spans="1:11" x14ac:dyDescent="0.35">
      <c r="A178" s="1">
        <f t="shared" si="2"/>
        <v>45430</v>
      </c>
      <c r="B178">
        <f>_xlfn.XLOOKUP(A178,Ethereum_Historical_Data[Date],Ethereum_Historical_Data[Price]," ")</f>
        <v>3122.87</v>
      </c>
      <c r="C178">
        <f>STANDARDIZE(Table6[[#This Row],[ETH]],$U$4,$U$5)</f>
        <v>1.3890909376757334</v>
      </c>
      <c r="D178" s="2">
        <f>_xlfn.XLOOKUP(Table6[[#This Row],[Date]],BNB_Historical_Data[Date],BNB_Historical_Data[Price]," ")</f>
        <v>580.29999999999995</v>
      </c>
      <c r="E178" s="2">
        <f>STANDARDIZE(Table6[[#This Row],[BNB]],$V$4,$V$5)</f>
        <v>1.8175144228583466</v>
      </c>
      <c r="F178" s="2">
        <f>_xlfn.XLOOKUP(Table6[[#This Row],[Date]],Tether_USDt_Historical_Data[Date],Tether_USDt_Historical_Data[Price]," ")</f>
        <v>1.0002</v>
      </c>
      <c r="G178" s="2">
        <f>IFERROR(STANDARDIZE(Table6[[#This Row],[Tether]],$W$4,$W$5),"")</f>
        <v>-1.8790094768880547E-3</v>
      </c>
      <c r="H178" s="2">
        <f>_xlfn.XLOOKUP(Table6[[#This Row],[Date]],Bitcoin_Historical_Data__2[Date],Bitcoin_Historical_Data__2[Price]," ")</f>
        <v>66917.5</v>
      </c>
      <c r="I178" s="2">
        <f>STANDARDIZE(Table6[[#This Row],[BTC]],$X$4,$X$5)</f>
        <v>2.0291622062858972</v>
      </c>
      <c r="J178" s="2" t="str">
        <f>_xlfn.XLOOKUP(Table6[[#This Row],[Date]],S_P_500_Historical_Data[Date],S_P_500_Historical_Data[Price]," ")</f>
        <v xml:space="preserve"> </v>
      </c>
      <c r="K178" s="2" t="str">
        <f>IFERROR(STANDARDIZE(Table6[[#This Row],[S&amp;P500]],$Y$4,$Y$5),"")</f>
        <v/>
      </c>
    </row>
    <row r="179" spans="1:11" x14ac:dyDescent="0.35">
      <c r="A179" s="1">
        <f t="shared" si="2"/>
        <v>45429</v>
      </c>
      <c r="B179">
        <f>_xlfn.XLOOKUP(A179,Ethereum_Historical_Data[Date],Ethereum_Historical_Data[Price]," ")</f>
        <v>3092.75</v>
      </c>
      <c r="C179">
        <f>STANDARDIZE(Table6[[#This Row],[ETH]],$U$4,$U$5)</f>
        <v>1.3640783432365897</v>
      </c>
      <c r="D179" s="2">
        <f>_xlfn.XLOOKUP(Table6[[#This Row],[Date]],BNB_Historical_Data[Date],BNB_Historical_Data[Price]," ")</f>
        <v>580.9</v>
      </c>
      <c r="E179" s="2">
        <f>STANDARDIZE(Table6[[#This Row],[BNB]],$V$4,$V$5)</f>
        <v>1.8204597245769543</v>
      </c>
      <c r="F179" s="2">
        <f>_xlfn.XLOOKUP(Table6[[#This Row],[Date]],Tether_USDt_Historical_Data[Date],Tether_USDt_Historical_Data[Price]," ")</f>
        <v>1.0004</v>
      </c>
      <c r="G179" s="2">
        <f>IFERROR(STANDARDIZE(Table6[[#This Row],[Tether]],$W$4,$W$5),"")</f>
        <v>3.9027426625303327E-2</v>
      </c>
      <c r="H179" s="2">
        <f>_xlfn.XLOOKUP(Table6[[#This Row],[Date]],Bitcoin_Historical_Data__2[Date],Bitcoin_Historical_Data__2[Price]," ")</f>
        <v>67036.800000000003</v>
      </c>
      <c r="I179" s="2">
        <f>STANDARDIZE(Table6[[#This Row],[BTC]],$X$4,$X$5)</f>
        <v>2.0351339964298307</v>
      </c>
      <c r="J179" s="2">
        <f>_xlfn.XLOOKUP(Table6[[#This Row],[Date]],S_P_500_Historical_Data[Date],S_P_500_Historical_Data[Price]," ")</f>
        <v>5303.27</v>
      </c>
      <c r="K179" s="2">
        <f>IFERROR(STANDARDIZE(Table6[[#This Row],[S&amp;P500]],$Y$4,$Y$5),"")</f>
        <v>1.721866458273104</v>
      </c>
    </row>
    <row r="180" spans="1:11" x14ac:dyDescent="0.35">
      <c r="A180" s="1">
        <f t="shared" si="2"/>
        <v>45428</v>
      </c>
      <c r="B180">
        <f>_xlfn.XLOOKUP(A180,Ethereum_Historical_Data[Date],Ethereum_Historical_Data[Price]," ")</f>
        <v>2944.99</v>
      </c>
      <c r="C180">
        <f>STANDARDIZE(Table6[[#This Row],[ETH]],$U$4,$U$5)</f>
        <v>1.2413737962801525</v>
      </c>
      <c r="D180" s="2">
        <f>_xlfn.XLOOKUP(Table6[[#This Row],[Date]],BNB_Historical_Data[Date],BNB_Historical_Data[Price]," ")</f>
        <v>569.20000000000005</v>
      </c>
      <c r="E180" s="2">
        <f>STANDARDIZE(Table6[[#This Row],[BNB]],$V$4,$V$5)</f>
        <v>1.7630263410641058</v>
      </c>
      <c r="F180" s="2">
        <f>_xlfn.XLOOKUP(Table6[[#This Row],[Date]],Tether_USDt_Historical_Data[Date],Tether_USDt_Historical_Data[Price]," ")</f>
        <v>1.0001</v>
      </c>
      <c r="G180" s="2">
        <f>IFERROR(STANDARDIZE(Table6[[#This Row],[Tether]],$W$4,$W$5),"")</f>
        <v>-2.2332227527983747E-2</v>
      </c>
      <c r="H180" s="2">
        <f>_xlfn.XLOOKUP(Table6[[#This Row],[Date]],Bitcoin_Historical_Data__2[Date],Bitcoin_Historical_Data__2[Price]," ")</f>
        <v>65231</v>
      </c>
      <c r="I180" s="2">
        <f>STANDARDIZE(Table6[[#This Row],[BTC]],$X$4,$X$5)</f>
        <v>1.9447412165311306</v>
      </c>
      <c r="J180" s="2">
        <f>_xlfn.XLOOKUP(Table6[[#This Row],[Date]],S_P_500_Historical_Data[Date],S_P_500_Historical_Data[Price]," ")</f>
        <v>5297.1</v>
      </c>
      <c r="K180" s="2">
        <f>IFERROR(STANDARDIZE(Table6[[#This Row],[S&amp;P500]],$Y$4,$Y$5),"")</f>
        <v>1.7148711793224578</v>
      </c>
    </row>
    <row r="181" spans="1:11" x14ac:dyDescent="0.35">
      <c r="A181" s="1">
        <f t="shared" si="2"/>
        <v>45427</v>
      </c>
      <c r="B181">
        <f>_xlfn.XLOOKUP(A181,Ethereum_Historical_Data[Date],Ethereum_Historical_Data[Price]," ")</f>
        <v>3034.71</v>
      </c>
      <c r="C181">
        <f>STANDARDIZE(Table6[[#This Row],[ETH]],$U$4,$U$5)</f>
        <v>1.3158801034873233</v>
      </c>
      <c r="D181" s="2">
        <f>_xlfn.XLOOKUP(Table6[[#This Row],[Date]],BNB_Historical_Data[Date],BNB_Historical_Data[Price]," ")</f>
        <v>581</v>
      </c>
      <c r="E181" s="2">
        <f>STANDARDIZE(Table6[[#This Row],[BNB]],$V$4,$V$5)</f>
        <v>1.8209506081967224</v>
      </c>
      <c r="F181" s="2">
        <f>_xlfn.XLOOKUP(Table6[[#This Row],[Date]],Tether_USDt_Historical_Data[Date],Tether_USDt_Historical_Data[Price]," ")</f>
        <v>1.0004</v>
      </c>
      <c r="G181" s="2">
        <f>IFERROR(STANDARDIZE(Table6[[#This Row],[Tether]],$W$4,$W$5),"")</f>
        <v>3.9027426625303327E-2</v>
      </c>
      <c r="H181" s="2">
        <f>_xlfn.XLOOKUP(Table6[[#This Row],[Date]],Bitcoin_Historical_Data__2[Date],Bitcoin_Historical_Data__2[Price]," ")</f>
        <v>66225.100000000006</v>
      </c>
      <c r="I181" s="2">
        <f>STANDARDIZE(Table6[[#This Row],[BTC]],$X$4,$X$5)</f>
        <v>1.9945027972694727</v>
      </c>
      <c r="J181" s="2">
        <f>_xlfn.XLOOKUP(Table6[[#This Row],[Date]],S_P_500_Historical_Data[Date],S_P_500_Historical_Data[Price]," ")</f>
        <v>5308.15</v>
      </c>
      <c r="K181" s="2">
        <f>IFERROR(STANDARDIZE(Table6[[#This Row],[S&amp;P500]],$Y$4,$Y$5),"")</f>
        <v>1.7273991910574067</v>
      </c>
    </row>
    <row r="182" spans="1:11" x14ac:dyDescent="0.35">
      <c r="A182" s="1">
        <f t="shared" si="2"/>
        <v>45426</v>
      </c>
      <c r="B182">
        <f>_xlfn.XLOOKUP(A182,Ethereum_Historical_Data[Date],Ethereum_Historical_Data[Price]," ")</f>
        <v>2881.99</v>
      </c>
      <c r="C182">
        <f>STANDARDIZE(Table6[[#This Row],[ETH]],$U$4,$U$5)</f>
        <v>1.1890566166763656</v>
      </c>
      <c r="D182" s="2">
        <f>_xlfn.XLOOKUP(Table6[[#This Row],[Date]],BNB_Historical_Data[Date],BNB_Historical_Data[Price]," ")</f>
        <v>567.09</v>
      </c>
      <c r="E182" s="2">
        <f>STANDARDIZE(Table6[[#This Row],[BNB]],$V$4,$V$5)</f>
        <v>1.7526686966870022</v>
      </c>
      <c r="F182" s="2">
        <f>_xlfn.XLOOKUP(Table6[[#This Row],[Date]],Tether_USDt_Historical_Data[Date],Tether_USDt_Historical_Data[Price]," ")</f>
        <v>0.99970000000000003</v>
      </c>
      <c r="G182" s="2">
        <f>IFERROR(STANDARDIZE(Table6[[#This Row],[Tether]],$W$4,$W$5),"")</f>
        <v>-0.10414509973236652</v>
      </c>
      <c r="H182" s="2">
        <f>_xlfn.XLOOKUP(Table6[[#This Row],[Date]],Bitcoin_Historical_Data__2[Date],Bitcoin_Historical_Data__2[Price]," ")</f>
        <v>61569.4</v>
      </c>
      <c r="I182" s="2">
        <f>STANDARDIZE(Table6[[#This Row],[BTC]],$X$4,$X$5)</f>
        <v>1.7614528109064325</v>
      </c>
      <c r="J182" s="2">
        <f>_xlfn.XLOOKUP(Table6[[#This Row],[Date]],S_P_500_Historical_Data[Date],S_P_500_Historical_Data[Price]," ")</f>
        <v>5246.68</v>
      </c>
      <c r="K182" s="2">
        <f>IFERROR(STANDARDIZE(Table6[[#This Row],[S&amp;P500]],$Y$4,$Y$5),"")</f>
        <v>1.6577071655961073</v>
      </c>
    </row>
    <row r="183" spans="1:11" x14ac:dyDescent="0.35">
      <c r="A183" s="1">
        <f t="shared" si="2"/>
        <v>45425</v>
      </c>
      <c r="B183">
        <f>_xlfn.XLOOKUP(A183,Ethereum_Historical_Data[Date],Ethereum_Historical_Data[Price]," ")</f>
        <v>2951.01</v>
      </c>
      <c r="C183">
        <f>STANDARDIZE(Table6[[#This Row],[ETH]],$U$4,$U$5)</f>
        <v>1.2463729934422925</v>
      </c>
      <c r="D183" s="2">
        <f>_xlfn.XLOOKUP(Table6[[#This Row],[Date]],BNB_Historical_Data[Date],BNB_Historical_Data[Price]," ")</f>
        <v>591.69000000000005</v>
      </c>
      <c r="E183" s="2">
        <f>STANDARDIZE(Table6[[#This Row],[BNB]],$V$4,$V$5)</f>
        <v>1.8734260671499154</v>
      </c>
      <c r="F183" s="2">
        <f>_xlfn.XLOOKUP(Table6[[#This Row],[Date]],Tether_USDt_Historical_Data[Date],Tether_USDt_Historical_Data[Price]," ")</f>
        <v>0.99990000000000001</v>
      </c>
      <c r="G183" s="2">
        <f>IFERROR(STANDARDIZE(Table6[[#This Row],[Tether]],$W$4,$W$5),"")</f>
        <v>-6.3238663630175135E-2</v>
      </c>
      <c r="H183" s="2">
        <f>_xlfn.XLOOKUP(Table6[[#This Row],[Date]],Bitcoin_Historical_Data__2[Date],Bitcoin_Historical_Data__2[Price]," ")</f>
        <v>62937.2</v>
      </c>
      <c r="I183" s="2">
        <f>STANDARDIZE(Table6[[#This Row],[BTC]],$X$4,$X$5)</f>
        <v>1.8299206613580006</v>
      </c>
      <c r="J183" s="2">
        <f>_xlfn.XLOOKUP(Table6[[#This Row],[Date]],S_P_500_Historical_Data[Date],S_P_500_Historical_Data[Price]," ")</f>
        <v>5221.42</v>
      </c>
      <c r="K183" s="2">
        <f>IFERROR(STANDARDIZE(Table6[[#This Row],[S&amp;P500]],$Y$4,$Y$5),"")</f>
        <v>1.6290684708970271</v>
      </c>
    </row>
    <row r="184" spans="1:11" x14ac:dyDescent="0.35">
      <c r="A184" s="1">
        <f t="shared" si="2"/>
        <v>45424</v>
      </c>
      <c r="B184">
        <f>_xlfn.XLOOKUP(A184,Ethereum_Historical_Data[Date],Ethereum_Historical_Data[Price]," ")</f>
        <v>2929.35</v>
      </c>
      <c r="C184">
        <f>STANDARDIZE(Table6[[#This Row],[ETH]],$U$4,$U$5)</f>
        <v>1.2283858488356569</v>
      </c>
      <c r="D184" s="2">
        <f>_xlfn.XLOOKUP(Table6[[#This Row],[Date]],BNB_Historical_Data[Date],BNB_Historical_Data[Price]," ")</f>
        <v>594.78</v>
      </c>
      <c r="E184" s="2">
        <f>STANDARDIZE(Table6[[#This Row],[BNB]],$V$4,$V$5)</f>
        <v>1.8885943710007442</v>
      </c>
      <c r="F184" s="2">
        <f>_xlfn.XLOOKUP(Table6[[#This Row],[Date]],Tether_USDt_Historical_Data[Date],Tether_USDt_Historical_Data[Price]," ")</f>
        <v>0.99990000000000001</v>
      </c>
      <c r="G184" s="2">
        <f>IFERROR(STANDARDIZE(Table6[[#This Row],[Tether]],$W$4,$W$5),"")</f>
        <v>-6.3238663630175135E-2</v>
      </c>
      <c r="H184" s="2">
        <f>_xlfn.XLOOKUP(Table6[[#This Row],[Date]],Bitcoin_Historical_Data__2[Date],Bitcoin_Historical_Data__2[Price]," ")</f>
        <v>61480</v>
      </c>
      <c r="I184" s="2">
        <f>STANDARDIZE(Table6[[#This Row],[BTC]],$X$4,$X$5)</f>
        <v>1.7569777225672234</v>
      </c>
      <c r="J184" s="2" t="str">
        <f>_xlfn.XLOOKUP(Table6[[#This Row],[Date]],S_P_500_Historical_Data[Date],S_P_500_Historical_Data[Price]," ")</f>
        <v xml:space="preserve"> </v>
      </c>
      <c r="K184" s="2" t="str">
        <f>IFERROR(STANDARDIZE(Table6[[#This Row],[S&amp;P500]],$Y$4,$Y$5),"")</f>
        <v/>
      </c>
    </row>
    <row r="185" spans="1:11" x14ac:dyDescent="0.35">
      <c r="A185" s="1">
        <f t="shared" si="2"/>
        <v>45423</v>
      </c>
      <c r="B185">
        <f>_xlfn.XLOOKUP(A185,Ethereum_Historical_Data[Date],Ethereum_Historical_Data[Price]," ")</f>
        <v>2912.56</v>
      </c>
      <c r="C185">
        <f>STANDARDIZE(Table6[[#This Row],[ETH]],$U$4,$U$5)</f>
        <v>1.2144429052555366</v>
      </c>
      <c r="D185" s="2">
        <f>_xlfn.XLOOKUP(Table6[[#This Row],[Date]],BNB_Historical_Data[Date],BNB_Historical_Data[Price]," ")</f>
        <v>592.20000000000005</v>
      </c>
      <c r="E185" s="2">
        <f>STANDARDIZE(Table6[[#This Row],[BNB]],$V$4,$V$5)</f>
        <v>1.8759295736107318</v>
      </c>
      <c r="F185" s="2">
        <f>_xlfn.XLOOKUP(Table6[[#This Row],[Date]],Tether_USDt_Historical_Data[Date],Tether_USDt_Historical_Data[Price]," ")</f>
        <v>1.0001</v>
      </c>
      <c r="G185" s="2">
        <f>IFERROR(STANDARDIZE(Table6[[#This Row],[Tether]],$W$4,$W$5),"")</f>
        <v>-2.2332227527983747E-2</v>
      </c>
      <c r="H185" s="2">
        <f>_xlfn.XLOOKUP(Table6[[#This Row],[Date]],Bitcoin_Historical_Data__2[Date],Bitcoin_Historical_Data__2[Price]," ")</f>
        <v>60826.6</v>
      </c>
      <c r="I185" s="2">
        <f>STANDARDIZE(Table6[[#This Row],[BTC]],$X$4,$X$5)</f>
        <v>1.724270533296091</v>
      </c>
      <c r="J185" s="2" t="str">
        <f>_xlfn.XLOOKUP(Table6[[#This Row],[Date]],S_P_500_Historical_Data[Date],S_P_500_Historical_Data[Price]," ")</f>
        <v xml:space="preserve"> </v>
      </c>
      <c r="K185" s="2" t="str">
        <f>IFERROR(STANDARDIZE(Table6[[#This Row],[S&amp;P500]],$Y$4,$Y$5),"")</f>
        <v/>
      </c>
    </row>
    <row r="186" spans="1:11" x14ac:dyDescent="0.35">
      <c r="A186" s="1">
        <f t="shared" si="2"/>
        <v>45422</v>
      </c>
      <c r="B186">
        <f>_xlfn.XLOOKUP(A186,Ethereum_Historical_Data[Date],Ethereum_Historical_Data[Price]," ")</f>
        <v>2909.86</v>
      </c>
      <c r="C186">
        <f>STANDARDIZE(Table6[[#This Row],[ETH]],$U$4,$U$5)</f>
        <v>1.2122007404153745</v>
      </c>
      <c r="D186" s="2">
        <f>_xlfn.XLOOKUP(Table6[[#This Row],[Date]],BNB_Historical_Data[Date],BNB_Historical_Data[Price]," ")</f>
        <v>585.6</v>
      </c>
      <c r="E186" s="2">
        <f>STANDARDIZE(Table6[[#This Row],[BNB]],$V$4,$V$5)</f>
        <v>1.8435312547060476</v>
      </c>
      <c r="F186" s="2">
        <f>_xlfn.XLOOKUP(Table6[[#This Row],[Date]],Tether_USDt_Historical_Data[Date],Tether_USDt_Historical_Data[Price]," ")</f>
        <v>1</v>
      </c>
      <c r="G186" s="2">
        <f>IFERROR(STANDARDIZE(Table6[[#This Row],[Tether]],$W$4,$W$5),"")</f>
        <v>-4.2785445579079442E-2</v>
      </c>
      <c r="H186" s="2">
        <f>_xlfn.XLOOKUP(Table6[[#This Row],[Date]],Bitcoin_Historical_Data__2[Date],Bitcoin_Historical_Data__2[Price]," ")</f>
        <v>60796.9</v>
      </c>
      <c r="I186" s="2">
        <f>STANDARDIZE(Table6[[#This Row],[BTC]],$X$4,$X$5)</f>
        <v>1.7227838428746762</v>
      </c>
      <c r="J186" s="2">
        <f>_xlfn.XLOOKUP(Table6[[#This Row],[Date]],S_P_500_Historical_Data[Date],S_P_500_Historical_Data[Price]," ")</f>
        <v>5222.68</v>
      </c>
      <c r="K186" s="2">
        <f>IFERROR(STANDARDIZE(Table6[[#This Row],[S&amp;P500]],$Y$4,$Y$5),"")</f>
        <v>1.6304970043618272</v>
      </c>
    </row>
    <row r="187" spans="1:11" x14ac:dyDescent="0.35">
      <c r="A187" s="1">
        <f t="shared" si="2"/>
        <v>45421</v>
      </c>
      <c r="B187">
        <f>_xlfn.XLOOKUP(A187,Ethereum_Historical_Data[Date],Ethereum_Historical_Data[Price]," ")</f>
        <v>3036.32</v>
      </c>
      <c r="C187">
        <f>STANDARDIZE(Table6[[#This Row],[ETH]],$U$4,$U$5)</f>
        <v>1.317217098077198</v>
      </c>
      <c r="D187" s="2">
        <f>_xlfn.XLOOKUP(Table6[[#This Row],[Date]],BNB_Historical_Data[Date],BNB_Historical_Data[Price]," ")</f>
        <v>596.69000000000005</v>
      </c>
      <c r="E187" s="2">
        <f>STANDARDIZE(Table6[[#This Row],[BNB]],$V$4,$V$5)</f>
        <v>1.8979702481383123</v>
      </c>
      <c r="F187" s="2">
        <f>_xlfn.XLOOKUP(Table6[[#This Row],[Date]],Tether_USDt_Historical_Data[Date],Tether_USDt_Historical_Data[Price]," ")</f>
        <v>1.0002</v>
      </c>
      <c r="G187" s="2">
        <f>IFERROR(STANDARDIZE(Table6[[#This Row],[Tether]],$W$4,$W$5),"")</f>
        <v>-1.8790094768880547E-3</v>
      </c>
      <c r="H187" s="2">
        <f>_xlfn.XLOOKUP(Table6[[#This Row],[Date]],Bitcoin_Historical_Data__2[Date],Bitcoin_Historical_Data__2[Price]," ")</f>
        <v>63075</v>
      </c>
      <c r="I187" s="2">
        <f>STANDARDIZE(Table6[[#This Row],[BTC]],$X$4,$X$5)</f>
        <v>1.8368185044580343</v>
      </c>
      <c r="J187" s="2">
        <f>_xlfn.XLOOKUP(Table6[[#This Row],[Date]],S_P_500_Historical_Data[Date],S_P_500_Historical_Data[Price]," ")</f>
        <v>5214.08</v>
      </c>
      <c r="K187" s="2">
        <f>IFERROR(STANDARDIZE(Table6[[#This Row],[S&amp;P500]],$Y$4,$Y$5),"")</f>
        <v>1.6207466965862096</v>
      </c>
    </row>
    <row r="188" spans="1:11" x14ac:dyDescent="0.35">
      <c r="A188" s="1">
        <f t="shared" si="2"/>
        <v>45420</v>
      </c>
      <c r="B188">
        <f>_xlfn.XLOOKUP(A188,Ethereum_Historical_Data[Date],Ethereum_Historical_Data[Price]," ")</f>
        <v>2974.94</v>
      </c>
      <c r="C188">
        <f>STANDARDIZE(Table6[[#This Row],[ETH]],$U$4,$U$5)</f>
        <v>1.2662452173775085</v>
      </c>
      <c r="D188" s="2">
        <f>_xlfn.XLOOKUP(Table6[[#This Row],[Date]],BNB_Historical_Data[Date],BNB_Historical_Data[Price]," ")</f>
        <v>588.6</v>
      </c>
      <c r="E188" s="2">
        <f>STANDARDIZE(Table6[[#This Row],[BNB]],$V$4,$V$5)</f>
        <v>1.858257763299086</v>
      </c>
      <c r="F188" s="2">
        <f>_xlfn.XLOOKUP(Table6[[#This Row],[Date]],Tether_USDt_Historical_Data[Date],Tether_USDt_Historical_Data[Price]," ")</f>
        <v>0.99990000000000001</v>
      </c>
      <c r="G188" s="2">
        <f>IFERROR(STANDARDIZE(Table6[[#This Row],[Tether]],$W$4,$W$5),"")</f>
        <v>-6.3238663630175135E-2</v>
      </c>
      <c r="H188" s="2">
        <f>_xlfn.XLOOKUP(Table6[[#This Row],[Date]],Bitcoin_Historical_Data__2[Date],Bitcoin_Historical_Data__2[Price]," ")</f>
        <v>61207.5</v>
      </c>
      <c r="I188" s="2">
        <f>STANDARDIZE(Table6[[#This Row],[BTC]],$X$4,$X$5)</f>
        <v>1.7433372128084486</v>
      </c>
      <c r="J188" s="2">
        <f>_xlfn.XLOOKUP(Table6[[#This Row],[Date]],S_P_500_Historical_Data[Date],S_P_500_Historical_Data[Price]," ")</f>
        <v>5187.67</v>
      </c>
      <c r="K188" s="2">
        <f>IFERROR(STANDARDIZE(Table6[[#This Row],[S&amp;P500]],$Y$4,$Y$5),"")</f>
        <v>1.5908041816613208</v>
      </c>
    </row>
    <row r="189" spans="1:11" x14ac:dyDescent="0.35">
      <c r="A189" s="1">
        <f t="shared" si="2"/>
        <v>45419</v>
      </c>
      <c r="B189">
        <f>_xlfn.XLOOKUP(A189,Ethereum_Historical_Data[Date],Ethereum_Historical_Data[Price]," ")</f>
        <v>3006.36</v>
      </c>
      <c r="C189">
        <f>STANDARDIZE(Table6[[#This Row],[ETH]],$U$4,$U$5)</f>
        <v>1.2923373726656193</v>
      </c>
      <c r="D189" s="2">
        <f>_xlfn.XLOOKUP(Table6[[#This Row],[Date]],BNB_Historical_Data[Date],BNB_Historical_Data[Price]," ")</f>
        <v>577.21</v>
      </c>
      <c r="E189" s="2">
        <f>STANDARDIZE(Table6[[#This Row],[BNB]],$V$4,$V$5)</f>
        <v>1.8023461190075176</v>
      </c>
      <c r="F189" s="2">
        <f>_xlfn.XLOOKUP(Table6[[#This Row],[Date]],Tether_USDt_Historical_Data[Date],Tether_USDt_Historical_Data[Price]," ")</f>
        <v>1.0001</v>
      </c>
      <c r="G189" s="2">
        <f>IFERROR(STANDARDIZE(Table6[[#This Row],[Tether]],$W$4,$W$5),"")</f>
        <v>-2.2332227527983747E-2</v>
      </c>
      <c r="H189" s="2">
        <f>_xlfn.XLOOKUP(Table6[[#This Row],[Date]],Bitcoin_Historical_Data__2[Date],Bitcoin_Historical_Data__2[Price]," ")</f>
        <v>62317.7</v>
      </c>
      <c r="I189" s="2">
        <f>STANDARDIZE(Table6[[#This Row],[BTC]],$X$4,$X$5)</f>
        <v>1.7989104015577764</v>
      </c>
      <c r="J189" s="2">
        <f>_xlfn.XLOOKUP(Table6[[#This Row],[Date]],S_P_500_Historical_Data[Date],S_P_500_Historical_Data[Price]," ")</f>
        <v>5187.7</v>
      </c>
      <c r="K189" s="2">
        <f>IFERROR(STANDARDIZE(Table6[[#This Row],[S&amp;P500]],$Y$4,$Y$5),"")</f>
        <v>1.5908381943628633</v>
      </c>
    </row>
    <row r="190" spans="1:11" x14ac:dyDescent="0.35">
      <c r="A190" s="1">
        <f t="shared" si="2"/>
        <v>45418</v>
      </c>
      <c r="B190">
        <f>_xlfn.XLOOKUP(A190,Ethereum_Historical_Data[Date],Ethereum_Historical_Data[Price]," ")</f>
        <v>3062.03</v>
      </c>
      <c r="C190">
        <f>STANDARDIZE(Table6[[#This Row],[ETH]],$U$4,$U$5)</f>
        <v>1.3385674899440767</v>
      </c>
      <c r="D190" s="2">
        <f>_xlfn.XLOOKUP(Table6[[#This Row],[Date]],BNB_Historical_Data[Date],BNB_Historical_Data[Price]," ")</f>
        <v>588.20000000000005</v>
      </c>
      <c r="E190" s="2">
        <f>STANDARDIZE(Table6[[#This Row],[BNB]],$V$4,$V$5)</f>
        <v>1.8562942288200142</v>
      </c>
      <c r="F190" s="2">
        <f>_xlfn.XLOOKUP(Table6[[#This Row],[Date]],Tether_USDt_Historical_Data[Date],Tether_USDt_Historical_Data[Price]," ")</f>
        <v>1.0001</v>
      </c>
      <c r="G190" s="2">
        <f>IFERROR(STANDARDIZE(Table6[[#This Row],[Tether]],$W$4,$W$5),"")</f>
        <v>-2.2332227527983747E-2</v>
      </c>
      <c r="H190" s="2">
        <f>_xlfn.XLOOKUP(Table6[[#This Row],[Date]],Bitcoin_Historical_Data__2[Date],Bitcoin_Historical_Data__2[Price]," ")</f>
        <v>63163.1</v>
      </c>
      <c r="I190" s="2">
        <f>STANDARDIZE(Table6[[#This Row],[BTC]],$X$4,$X$5)</f>
        <v>1.8412285188057336</v>
      </c>
      <c r="J190" s="2">
        <f>_xlfn.XLOOKUP(Table6[[#This Row],[Date]],S_P_500_Historical_Data[Date],S_P_500_Historical_Data[Price]," ")</f>
        <v>5180.74</v>
      </c>
      <c r="K190" s="2">
        <f>IFERROR(STANDARDIZE(Table6[[#This Row],[S&amp;P500]],$Y$4,$Y$5),"")</f>
        <v>1.582947247604922</v>
      </c>
    </row>
    <row r="191" spans="1:11" x14ac:dyDescent="0.35">
      <c r="A191" s="1">
        <f t="shared" si="2"/>
        <v>45417</v>
      </c>
      <c r="B191">
        <f>_xlfn.XLOOKUP(A191,Ethereum_Historical_Data[Date],Ethereum_Historical_Data[Price]," ")</f>
        <v>3136.4</v>
      </c>
      <c r="C191">
        <f>STANDARDIZE(Table6[[#This Row],[ETH]],$U$4,$U$5)</f>
        <v>1.4003266748192136</v>
      </c>
      <c r="D191" s="2">
        <f>_xlfn.XLOOKUP(Table6[[#This Row],[Date]],BNB_Historical_Data[Date],BNB_Historical_Data[Price]," ")</f>
        <v>591.79999999999995</v>
      </c>
      <c r="E191" s="2">
        <f>STANDARDIZE(Table6[[#This Row],[BNB]],$V$4,$V$5)</f>
        <v>1.8739660391316597</v>
      </c>
      <c r="F191" s="2">
        <f>_xlfn.XLOOKUP(Table6[[#This Row],[Date]],Tether_USDt_Historical_Data[Date],Tether_USDt_Historical_Data[Price]," ")</f>
        <v>1.0004</v>
      </c>
      <c r="G191" s="2">
        <f>IFERROR(STANDARDIZE(Table6[[#This Row],[Tether]],$W$4,$W$5),"")</f>
        <v>3.9027426625303327E-2</v>
      </c>
      <c r="H191" s="2">
        <f>_xlfn.XLOOKUP(Table6[[#This Row],[Date]],Bitcoin_Historical_Data__2[Date],Bitcoin_Historical_Data__2[Price]," ")</f>
        <v>64006.400000000001</v>
      </c>
      <c r="I191" s="2">
        <f>STANDARDIZE(Table6[[#This Row],[BTC]],$X$4,$X$5)</f>
        <v>1.8834415165289444</v>
      </c>
      <c r="J191" s="2" t="str">
        <f>_xlfn.XLOOKUP(Table6[[#This Row],[Date]],S_P_500_Historical_Data[Date],S_P_500_Historical_Data[Price]," ")</f>
        <v xml:space="preserve"> </v>
      </c>
      <c r="K191" s="2" t="str">
        <f>IFERROR(STANDARDIZE(Table6[[#This Row],[S&amp;P500]],$Y$4,$Y$5),"")</f>
        <v/>
      </c>
    </row>
    <row r="192" spans="1:11" x14ac:dyDescent="0.35">
      <c r="A192" s="1">
        <f t="shared" si="2"/>
        <v>45416</v>
      </c>
      <c r="B192">
        <f>_xlfn.XLOOKUP(A192,Ethereum_Historical_Data[Date],Ethereum_Historical_Data[Price]," ")</f>
        <v>3117.23</v>
      </c>
      <c r="C192">
        <f>STANDARDIZE(Table6[[#This Row],[ETH]],$U$4,$U$5)</f>
        <v>1.3844073044540612</v>
      </c>
      <c r="D192" s="2">
        <f>_xlfn.XLOOKUP(Table6[[#This Row],[Date]],BNB_Historical_Data[Date],BNB_Historical_Data[Price]," ")</f>
        <v>585.58000000000004</v>
      </c>
      <c r="E192" s="2">
        <f>STANDARDIZE(Table6[[#This Row],[BNB]],$V$4,$V$5)</f>
        <v>1.8434330779820942</v>
      </c>
      <c r="F192" s="2">
        <f>_xlfn.XLOOKUP(Table6[[#This Row],[Date]],Tether_USDt_Historical_Data[Date],Tether_USDt_Historical_Data[Price]," ")</f>
        <v>1.0002</v>
      </c>
      <c r="G192" s="2">
        <f>IFERROR(STANDARDIZE(Table6[[#This Row],[Tether]],$W$4,$W$5),"")</f>
        <v>-1.8790094768880547E-3</v>
      </c>
      <c r="H192" s="2">
        <f>_xlfn.XLOOKUP(Table6[[#This Row],[Date]],Bitcoin_Historical_Data__2[Date],Bitcoin_Historical_Data__2[Price]," ")</f>
        <v>63888.3</v>
      </c>
      <c r="I192" s="2">
        <f>STANDARDIZE(Table6[[#This Row],[BTC]],$X$4,$X$5)</f>
        <v>1.8775297946848661</v>
      </c>
      <c r="J192" s="2" t="str">
        <f>_xlfn.XLOOKUP(Table6[[#This Row],[Date]],S_P_500_Historical_Data[Date],S_P_500_Historical_Data[Price]," ")</f>
        <v xml:space="preserve"> </v>
      </c>
      <c r="K192" s="2" t="str">
        <f>IFERROR(STANDARDIZE(Table6[[#This Row],[S&amp;P500]],$Y$4,$Y$5),"")</f>
        <v/>
      </c>
    </row>
    <row r="193" spans="1:11" x14ac:dyDescent="0.35">
      <c r="A193" s="1">
        <f t="shared" si="2"/>
        <v>45415</v>
      </c>
      <c r="B193">
        <f>_xlfn.XLOOKUP(A193,Ethereum_Historical_Data[Date],Ethereum_Historical_Data[Price]," ")</f>
        <v>3102.25</v>
      </c>
      <c r="C193">
        <f>STANDARDIZE(Table6[[#This Row],[ETH]],$U$4,$U$5)</f>
        <v>1.3719674417482719</v>
      </c>
      <c r="D193" s="2">
        <f>_xlfn.XLOOKUP(Table6[[#This Row],[Date]],BNB_Historical_Data[Date],BNB_Historical_Data[Price]," ")</f>
        <v>586.79</v>
      </c>
      <c r="E193" s="2">
        <f>STANDARDIZE(Table6[[#This Row],[BNB]],$V$4,$V$5)</f>
        <v>1.8493727697812858</v>
      </c>
      <c r="F193" s="2">
        <f>_xlfn.XLOOKUP(Table6[[#This Row],[Date]],Tether_USDt_Historical_Data[Date],Tether_USDt_Historical_Data[Price]," ")</f>
        <v>1.0006999999999999</v>
      </c>
      <c r="G193" s="2">
        <f>IFERROR(STANDARDIZE(Table6[[#This Row],[Tether]],$W$4,$W$5),"")</f>
        <v>0.1003870807785904</v>
      </c>
      <c r="H193" s="2">
        <f>_xlfn.XLOOKUP(Table6[[#This Row],[Date]],Bitcoin_Historical_Data__2[Date],Bitcoin_Historical_Data__2[Price]," ")</f>
        <v>62877.5</v>
      </c>
      <c r="I193" s="2">
        <f>STANDARDIZE(Table6[[#This Row],[BTC]],$X$4,$X$5)</f>
        <v>1.8269322634402068</v>
      </c>
      <c r="J193" s="2">
        <f>_xlfn.XLOOKUP(Table6[[#This Row],[Date]],S_P_500_Historical_Data[Date],S_P_500_Historical_Data[Price]," ")</f>
        <v>5127.79</v>
      </c>
      <c r="K193" s="2">
        <f>IFERROR(STANDARDIZE(Table6[[#This Row],[S&amp;P500]],$Y$4,$Y$5),"")</f>
        <v>1.5229148293817916</v>
      </c>
    </row>
    <row r="194" spans="1:11" x14ac:dyDescent="0.35">
      <c r="A194" s="1">
        <f t="shared" si="2"/>
        <v>45414</v>
      </c>
      <c r="B194">
        <f>_xlfn.XLOOKUP(A194,Ethereum_Historical_Data[Date],Ethereum_Historical_Data[Price]," ")</f>
        <v>2987.12</v>
      </c>
      <c r="C194">
        <f>STANDARDIZE(Table6[[#This Row],[ETH]],$U$4,$U$5)</f>
        <v>1.2763598721009071</v>
      </c>
      <c r="D194" s="2">
        <f>_xlfn.XLOOKUP(Table6[[#This Row],[Date]],BNB_Historical_Data[Date],BNB_Historical_Data[Price]," ")</f>
        <v>560.4</v>
      </c>
      <c r="E194" s="2">
        <f>STANDARDIZE(Table6[[#This Row],[BNB]],$V$4,$V$5)</f>
        <v>1.719828582524527</v>
      </c>
      <c r="F194" s="2">
        <f>_xlfn.XLOOKUP(Table6[[#This Row],[Date]],Tether_USDt_Historical_Data[Date],Tether_USDt_Historical_Data[Price]," ")</f>
        <v>1.0004</v>
      </c>
      <c r="G194" s="2">
        <f>IFERROR(STANDARDIZE(Table6[[#This Row],[Tether]],$W$4,$W$5),"")</f>
        <v>3.9027426625303327E-2</v>
      </c>
      <c r="H194" s="2">
        <f>_xlfn.XLOOKUP(Table6[[#This Row],[Date]],Bitcoin_Historical_Data__2[Date],Bitcoin_Historical_Data__2[Price]," ")</f>
        <v>59121.3</v>
      </c>
      <c r="I194" s="2">
        <f>STANDARDIZE(Table6[[#This Row],[BTC]],$X$4,$X$5)</f>
        <v>1.6389084735102606</v>
      </c>
      <c r="J194" s="2">
        <f>_xlfn.XLOOKUP(Table6[[#This Row],[Date]],S_P_500_Historical_Data[Date],S_P_500_Historical_Data[Price]," ")</f>
        <v>5064.2</v>
      </c>
      <c r="K194" s="2">
        <f>IFERROR(STANDARDIZE(Table6[[#This Row],[S&amp;P500]],$Y$4,$Y$5),"")</f>
        <v>1.4508192396781296</v>
      </c>
    </row>
    <row r="195" spans="1:11" x14ac:dyDescent="0.35">
      <c r="A195" s="1">
        <f t="shared" si="2"/>
        <v>45413</v>
      </c>
      <c r="B195">
        <f>_xlfn.XLOOKUP(A195,Ethereum_Historical_Data[Date],Ethereum_Historical_Data[Price]," ")</f>
        <v>2973.27</v>
      </c>
      <c r="C195">
        <f>STANDARDIZE(Table6[[#This Row],[ETH]],$U$4,$U$5)</f>
        <v>1.2648583969022971</v>
      </c>
      <c r="D195" s="2">
        <f>_xlfn.XLOOKUP(Table6[[#This Row],[Date]],BNB_Historical_Data[Date],BNB_Historical_Data[Price]," ")</f>
        <v>561.9</v>
      </c>
      <c r="E195" s="2">
        <f>STANDARDIZE(Table6[[#This Row],[BNB]],$V$4,$V$5)</f>
        <v>1.7271918368210459</v>
      </c>
      <c r="F195" s="2">
        <f>_xlfn.XLOOKUP(Table6[[#This Row],[Date]],Tether_USDt_Historical_Data[Date],Tether_USDt_Historical_Data[Price]," ")</f>
        <v>0.99929999999999997</v>
      </c>
      <c r="G195" s="2">
        <f>IFERROR(STANDARDIZE(Table6[[#This Row],[Tether]],$W$4,$W$5),"")</f>
        <v>-0.18595797193677199</v>
      </c>
      <c r="H195" s="2">
        <f>_xlfn.XLOOKUP(Table6[[#This Row],[Date]],Bitcoin_Historical_Data__2[Date],Bitcoin_Historical_Data__2[Price]," ")</f>
        <v>58331.199999999997</v>
      </c>
      <c r="I195" s="2">
        <f>STANDARDIZE(Table6[[#This Row],[BTC]],$X$4,$X$5)</f>
        <v>1.599358503747295</v>
      </c>
      <c r="J195" s="2">
        <f>_xlfn.XLOOKUP(Table6[[#This Row],[Date]],S_P_500_Historical_Data[Date],S_P_500_Historical_Data[Price]," ")</f>
        <v>5018.3900000000003</v>
      </c>
      <c r="K195" s="2">
        <f>IFERROR(STANDARDIZE(Table6[[#This Row],[S&amp;P500]],$Y$4,$Y$5),"")</f>
        <v>1.398881844422198</v>
      </c>
    </row>
    <row r="196" spans="1:11" x14ac:dyDescent="0.35">
      <c r="A196" s="1">
        <f t="shared" ref="A196:A259" si="3">A195-1</f>
        <v>45412</v>
      </c>
      <c r="B196">
        <f>_xlfn.XLOOKUP(A196,Ethereum_Historical_Data[Date],Ethereum_Historical_Data[Price]," ")</f>
        <v>3014.41</v>
      </c>
      <c r="C196">
        <f>STANDARDIZE(Table6[[#This Row],[ETH]],$U$4,$U$5)</f>
        <v>1.2990223456149919</v>
      </c>
      <c r="D196" s="2">
        <f>_xlfn.XLOOKUP(Table6[[#This Row],[Date]],BNB_Historical_Data[Date],BNB_Historical_Data[Price]," ")</f>
        <v>578.41</v>
      </c>
      <c r="E196" s="2">
        <f>STANDARDIZE(Table6[[#This Row],[BNB]],$V$4,$V$5)</f>
        <v>1.8082367224447327</v>
      </c>
      <c r="F196" s="2">
        <f>_xlfn.XLOOKUP(Table6[[#This Row],[Date]],Tether_USDt_Historical_Data[Date],Tether_USDt_Historical_Data[Price]," ")</f>
        <v>0.99929999999999997</v>
      </c>
      <c r="G196" s="2">
        <f>IFERROR(STANDARDIZE(Table6[[#This Row],[Tether]],$W$4,$W$5),"")</f>
        <v>-0.18595797193677199</v>
      </c>
      <c r="H196" s="2">
        <f>_xlfn.XLOOKUP(Table6[[#This Row],[Date]],Bitcoin_Historical_Data__2[Date],Bitcoin_Historical_Data__2[Price]," ")</f>
        <v>60666.6</v>
      </c>
      <c r="I196" s="2">
        <f>STANDARDIZE(Table6[[#This Row],[BTC]],$X$4,$X$5)</f>
        <v>1.716261426648737</v>
      </c>
      <c r="J196" s="2">
        <f>_xlfn.XLOOKUP(Table6[[#This Row],[Date]],S_P_500_Historical_Data[Date],S_P_500_Historical_Data[Price]," ")</f>
        <v>5035.6899999999996</v>
      </c>
      <c r="K196" s="2">
        <f>IFERROR(STANDARDIZE(Table6[[#This Row],[S&amp;P500]],$Y$4,$Y$5),"")</f>
        <v>1.4184958356452408</v>
      </c>
    </row>
    <row r="197" spans="1:11" x14ac:dyDescent="0.35">
      <c r="A197" s="1">
        <f t="shared" si="3"/>
        <v>45411</v>
      </c>
      <c r="B197">
        <f>_xlfn.XLOOKUP(A197,Ethereum_Historical_Data[Date],Ethereum_Historical_Data[Price]," ")</f>
        <v>3216.29</v>
      </c>
      <c r="C197">
        <f>STANDARDIZE(Table6[[#This Row],[ETH]],$U$4,$U$5)</f>
        <v>1.4666698411453489</v>
      </c>
      <c r="D197" s="2">
        <f>_xlfn.XLOOKUP(Table6[[#This Row],[Date]],BNB_Historical_Data[Date],BNB_Historical_Data[Price]," ")</f>
        <v>592.71</v>
      </c>
      <c r="E197" s="2">
        <f>STANDARDIZE(Table6[[#This Row],[BNB]],$V$4,$V$5)</f>
        <v>1.8784330800715483</v>
      </c>
      <c r="F197" s="2">
        <f>_xlfn.XLOOKUP(Table6[[#This Row],[Date]],Tether_USDt_Historical_Data[Date],Tether_USDt_Historical_Data[Price]," ")</f>
        <v>0.99980000000000002</v>
      </c>
      <c r="G197" s="2">
        <f>IFERROR(STANDARDIZE(Table6[[#This Row],[Tether]],$W$4,$W$5),"")</f>
        <v>-8.3691881681270827E-2</v>
      </c>
      <c r="H197" s="2">
        <f>_xlfn.XLOOKUP(Table6[[#This Row],[Date]],Bitcoin_Historical_Data__2[Date],Bitcoin_Historical_Data__2[Price]," ")</f>
        <v>63860.1</v>
      </c>
      <c r="I197" s="2">
        <f>STANDARDIZE(Table6[[#This Row],[BTC]],$X$4,$X$5)</f>
        <v>1.8761181896382697</v>
      </c>
      <c r="J197" s="2">
        <f>_xlfn.XLOOKUP(Table6[[#This Row],[Date]],S_P_500_Historical_Data[Date],S_P_500_Historical_Data[Price]," ")</f>
        <v>5116.17</v>
      </c>
      <c r="K197" s="2">
        <f>IFERROR(STANDARDIZE(Table6[[#This Row],[S&amp;P500]],$Y$4,$Y$5),"")</f>
        <v>1.5097405763175276</v>
      </c>
    </row>
    <row r="198" spans="1:11" x14ac:dyDescent="0.35">
      <c r="A198" s="1">
        <f t="shared" si="3"/>
        <v>45410</v>
      </c>
      <c r="B198">
        <f>_xlfn.XLOOKUP(A198,Ethereum_Historical_Data[Date],Ethereum_Historical_Data[Price]," ")</f>
        <v>3261.69</v>
      </c>
      <c r="C198">
        <f>STANDARDIZE(Table6[[#This Row],[ETH]],$U$4,$U$5)</f>
        <v>1.5043714277169669</v>
      </c>
      <c r="D198" s="2">
        <f>_xlfn.XLOOKUP(Table6[[#This Row],[Date]],BNB_Historical_Data[Date],BNB_Historical_Data[Price]," ")</f>
        <v>600.39</v>
      </c>
      <c r="E198" s="2">
        <f>STANDARDIZE(Table6[[#This Row],[BNB]],$V$4,$V$5)</f>
        <v>1.9161329420697257</v>
      </c>
      <c r="F198" s="2">
        <f>_xlfn.XLOOKUP(Table6[[#This Row],[Date]],Tether_USDt_Historical_Data[Date],Tether_USDt_Historical_Data[Price]," ")</f>
        <v>0.99980000000000002</v>
      </c>
      <c r="G198" s="2">
        <f>IFERROR(STANDARDIZE(Table6[[#This Row],[Tether]],$W$4,$W$5),"")</f>
        <v>-8.3691881681270827E-2</v>
      </c>
      <c r="H198" s="2">
        <f>_xlfn.XLOOKUP(Table6[[#This Row],[Date]],Bitcoin_Historical_Data__2[Date],Bitcoin_Historical_Data__2[Price]," ")</f>
        <v>63109.7</v>
      </c>
      <c r="I198" s="2">
        <f>STANDARDIZE(Table6[[#This Row],[BTC]],$X$4,$X$5)</f>
        <v>1.838555479462179</v>
      </c>
      <c r="J198" s="2" t="str">
        <f>_xlfn.XLOOKUP(Table6[[#This Row],[Date]],S_P_500_Historical_Data[Date],S_P_500_Historical_Data[Price]," ")</f>
        <v xml:space="preserve"> </v>
      </c>
      <c r="K198" s="2" t="str">
        <f>IFERROR(STANDARDIZE(Table6[[#This Row],[S&amp;P500]],$Y$4,$Y$5),"")</f>
        <v/>
      </c>
    </row>
    <row r="199" spans="1:11" x14ac:dyDescent="0.35">
      <c r="A199" s="1">
        <f t="shared" si="3"/>
        <v>45409</v>
      </c>
      <c r="B199">
        <f>_xlfn.XLOOKUP(A199,Ethereum_Historical_Data[Date],Ethereum_Historical_Data[Price]," ")</f>
        <v>3255.57</v>
      </c>
      <c r="C199">
        <f>STANDARDIZE(Table6[[#This Row],[ETH]],$U$4,$U$5)</f>
        <v>1.4992891874125991</v>
      </c>
      <c r="D199" s="2">
        <f>_xlfn.XLOOKUP(Table6[[#This Row],[Date]],BNB_Historical_Data[Date],BNB_Historical_Data[Price]," ")</f>
        <v>596.17999999999995</v>
      </c>
      <c r="E199" s="2">
        <f>STANDARDIZE(Table6[[#This Row],[BNB]],$V$4,$V$5)</f>
        <v>1.8954667416774953</v>
      </c>
      <c r="F199" s="2">
        <f>_xlfn.XLOOKUP(Table6[[#This Row],[Date]],Tether_USDt_Historical_Data[Date],Tether_USDt_Historical_Data[Price]," ")</f>
        <v>0.99960000000000004</v>
      </c>
      <c r="G199" s="2">
        <f>IFERROR(STANDARDIZE(Table6[[#This Row],[Tether]],$W$4,$W$5),"")</f>
        <v>-0.12459831778346221</v>
      </c>
      <c r="H199" s="2">
        <f>_xlfn.XLOOKUP(Table6[[#This Row],[Date]],Bitcoin_Historical_Data__2[Date],Bitcoin_Historical_Data__2[Price]," ")</f>
        <v>63456.800000000003</v>
      </c>
      <c r="I199" s="2">
        <f>STANDARDIZE(Table6[[#This Row],[BTC]],$X$4,$X$5)</f>
        <v>1.8559302351952831</v>
      </c>
      <c r="J199" s="2" t="str">
        <f>_xlfn.XLOOKUP(Table6[[#This Row],[Date]],S_P_500_Historical_Data[Date],S_P_500_Historical_Data[Price]," ")</f>
        <v xml:space="preserve"> </v>
      </c>
      <c r="K199" s="2" t="str">
        <f>IFERROR(STANDARDIZE(Table6[[#This Row],[S&amp;P500]],$Y$4,$Y$5),"")</f>
        <v/>
      </c>
    </row>
    <row r="200" spans="1:11" x14ac:dyDescent="0.35">
      <c r="A200" s="1">
        <f t="shared" si="3"/>
        <v>45408</v>
      </c>
      <c r="B200">
        <f>_xlfn.XLOOKUP(A200,Ethereum_Historical_Data[Date],Ethereum_Historical_Data[Price]," ")</f>
        <v>3130.9</v>
      </c>
      <c r="C200">
        <f>STANDARDIZE(Table6[[#This Row],[ETH]],$U$4,$U$5)</f>
        <v>1.3957593019966608</v>
      </c>
      <c r="D200" s="2">
        <f>_xlfn.XLOOKUP(Table6[[#This Row],[Date]],BNB_Historical_Data[Date],BNB_Historical_Data[Price]," ")</f>
        <v>597.89</v>
      </c>
      <c r="E200" s="2">
        <f>STANDARDIZE(Table6[[#This Row],[BNB]],$V$4,$V$5)</f>
        <v>1.9038608515755273</v>
      </c>
      <c r="F200" s="2">
        <f>_xlfn.XLOOKUP(Table6[[#This Row],[Date]],Tether_USDt_Historical_Data[Date],Tether_USDt_Historical_Data[Price]," ")</f>
        <v>0.99990000000000001</v>
      </c>
      <c r="G200" s="2">
        <f>IFERROR(STANDARDIZE(Table6[[#This Row],[Tether]],$W$4,$W$5),"")</f>
        <v>-6.3238663630175135E-2</v>
      </c>
      <c r="H200" s="2">
        <f>_xlfn.XLOOKUP(Table6[[#This Row],[Date]],Bitcoin_Historical_Data__2[Date],Bitcoin_Historical_Data__2[Price]," ")</f>
        <v>63766.400000000001</v>
      </c>
      <c r="I200" s="2">
        <f>STANDARDIZE(Table6[[#This Row],[BTC]],$X$4,$X$5)</f>
        <v>1.8714278565579132</v>
      </c>
      <c r="J200" s="2">
        <f>_xlfn.XLOOKUP(Table6[[#This Row],[Date]],S_P_500_Historical_Data[Date],S_P_500_Historical_Data[Price]," ")</f>
        <v>5099.96</v>
      </c>
      <c r="K200" s="2">
        <f>IFERROR(STANDARDIZE(Table6[[#This Row],[S&amp;P500]],$Y$4,$Y$5),"")</f>
        <v>1.4913623799172075</v>
      </c>
    </row>
    <row r="201" spans="1:11" x14ac:dyDescent="0.35">
      <c r="A201" s="1">
        <f t="shared" si="3"/>
        <v>45407</v>
      </c>
      <c r="B201">
        <f>_xlfn.XLOOKUP(A201,Ethereum_Historical_Data[Date],Ethereum_Historical_Data[Price]," ")</f>
        <v>3155.83</v>
      </c>
      <c r="C201">
        <f>STANDARDIZE(Table6[[#This Row],[ETH]],$U$4,$U$5)</f>
        <v>1.4164619573541593</v>
      </c>
      <c r="D201" s="2">
        <f>_xlfn.XLOOKUP(Table6[[#This Row],[Date]],BNB_Historical_Data[Date],BNB_Historical_Data[Price]," ")</f>
        <v>613.39</v>
      </c>
      <c r="E201" s="2">
        <f>STANDARDIZE(Table6[[#This Row],[BNB]],$V$4,$V$5)</f>
        <v>1.9799478126395578</v>
      </c>
      <c r="F201" s="2">
        <f>_xlfn.XLOOKUP(Table6[[#This Row],[Date]],Tether_USDt_Historical_Data[Date],Tether_USDt_Historical_Data[Price]," ")</f>
        <v>0.99990000000000001</v>
      </c>
      <c r="G201" s="2">
        <f>IFERROR(STANDARDIZE(Table6[[#This Row],[Tether]],$W$4,$W$5),"")</f>
        <v>-6.3238663630175135E-2</v>
      </c>
      <c r="H201" s="2">
        <f>_xlfn.XLOOKUP(Table6[[#This Row],[Date]],Bitcoin_Historical_Data__2[Date],Bitcoin_Historical_Data__2[Price]," ")</f>
        <v>64497.1</v>
      </c>
      <c r="I201" s="2">
        <f>STANDARDIZE(Table6[[#This Row],[BTC]],$X$4,$X$5)</f>
        <v>1.9080044454780483</v>
      </c>
      <c r="J201" s="2">
        <f>_xlfn.XLOOKUP(Table6[[#This Row],[Date]],S_P_500_Historical_Data[Date],S_P_500_Historical_Data[Price]," ")</f>
        <v>5048.42</v>
      </c>
      <c r="K201" s="2">
        <f>IFERROR(STANDARDIZE(Table6[[#This Row],[S&amp;P500]],$Y$4,$Y$5),"")</f>
        <v>1.4329285586665907</v>
      </c>
    </row>
    <row r="202" spans="1:11" x14ac:dyDescent="0.35">
      <c r="A202" s="1">
        <f t="shared" si="3"/>
        <v>45406</v>
      </c>
      <c r="B202">
        <f>_xlfn.XLOOKUP(A202,Ethereum_Historical_Data[Date],Ethereum_Historical_Data[Price]," ")</f>
        <v>3141.03</v>
      </c>
      <c r="C202">
        <f>STANDARDIZE(Table6[[#This Row],[ETH]],$U$4,$U$5)</f>
        <v>1.4041715723043808</v>
      </c>
      <c r="D202" s="2">
        <f>_xlfn.XLOOKUP(Table6[[#This Row],[Date]],BNB_Historical_Data[Date],BNB_Historical_Data[Price]," ")</f>
        <v>608.66999999999996</v>
      </c>
      <c r="E202" s="2">
        <f>STANDARDIZE(Table6[[#This Row],[BNB]],$V$4,$V$5)</f>
        <v>1.956778105786511</v>
      </c>
      <c r="F202" s="2">
        <f>_xlfn.XLOOKUP(Table6[[#This Row],[Date]],Tether_USDt_Historical_Data[Date],Tether_USDt_Historical_Data[Price]," ")</f>
        <v>0.99960000000000004</v>
      </c>
      <c r="G202" s="2">
        <f>IFERROR(STANDARDIZE(Table6[[#This Row],[Tether]],$W$4,$W$5),"")</f>
        <v>-0.12459831778346221</v>
      </c>
      <c r="H202" s="2">
        <f>_xlfn.XLOOKUP(Table6[[#This Row],[Date]],Bitcoin_Historical_Data__2[Date],Bitcoin_Historical_Data__2[Price]," ")</f>
        <v>64285.7</v>
      </c>
      <c r="I202" s="2">
        <f>STANDARDIZE(Table6[[#This Row],[BTC]],$X$4,$X$5)</f>
        <v>1.8974224133202315</v>
      </c>
      <c r="J202" s="2">
        <f>_xlfn.XLOOKUP(Table6[[#This Row],[Date]],S_P_500_Historical_Data[Date],S_P_500_Historical_Data[Price]," ")</f>
        <v>5071.63</v>
      </c>
      <c r="K202" s="2">
        <f>IFERROR(STANDARDIZE(Table6[[#This Row],[S&amp;P500]],$Y$4,$Y$5),"")</f>
        <v>1.459243052093576</v>
      </c>
    </row>
    <row r="203" spans="1:11" x14ac:dyDescent="0.35">
      <c r="A203" s="1">
        <f t="shared" si="3"/>
        <v>45405</v>
      </c>
      <c r="B203">
        <f>_xlfn.XLOOKUP(A203,Ethereum_Historical_Data[Date],Ethereum_Historical_Data[Price]," ")</f>
        <v>3220.13</v>
      </c>
      <c r="C203">
        <f>STANDARDIZE(Table6[[#This Row],[ETH]],$U$4,$U$5)</f>
        <v>1.4698586978069133</v>
      </c>
      <c r="D203" s="2">
        <f>_xlfn.XLOOKUP(Table6[[#This Row],[Date]],BNB_Historical_Data[Date],BNB_Historical_Data[Price]," ")</f>
        <v>606.19000000000005</v>
      </c>
      <c r="E203" s="2">
        <f>STANDARDIZE(Table6[[#This Row],[BNB]],$V$4,$V$5)</f>
        <v>1.9446041920162664</v>
      </c>
      <c r="F203" s="2">
        <f>_xlfn.XLOOKUP(Table6[[#This Row],[Date]],Tether_USDt_Historical_Data[Date],Tether_USDt_Historical_Data[Price]," ")</f>
        <v>1.0001</v>
      </c>
      <c r="G203" s="2">
        <f>IFERROR(STANDARDIZE(Table6[[#This Row],[Tether]],$W$4,$W$5),"")</f>
        <v>-2.2332227527983747E-2</v>
      </c>
      <c r="H203" s="2">
        <f>_xlfn.XLOOKUP(Table6[[#This Row],[Date]],Bitcoin_Historical_Data__2[Date],Bitcoin_Historical_Data__2[Price]," ")</f>
        <v>66415</v>
      </c>
      <c r="I203" s="2">
        <f>STANDARDIZE(Table6[[#This Row],[BTC]],$X$4,$X$5)</f>
        <v>2.0040086057215505</v>
      </c>
      <c r="J203" s="2">
        <f>_xlfn.XLOOKUP(Table6[[#This Row],[Date]],S_P_500_Historical_Data[Date],S_P_500_Historical_Data[Price]," ")</f>
        <v>5070.55</v>
      </c>
      <c r="K203" s="2">
        <f>IFERROR(STANDARDIZE(Table6[[#This Row],[S&amp;P500]],$Y$4,$Y$5),"")</f>
        <v>1.4580185948380335</v>
      </c>
    </row>
    <row r="204" spans="1:11" x14ac:dyDescent="0.35">
      <c r="A204" s="1">
        <f t="shared" si="3"/>
        <v>45404</v>
      </c>
      <c r="B204">
        <f>_xlfn.XLOOKUP(A204,Ethereum_Historical_Data[Date],Ethereum_Historical_Data[Price]," ")</f>
        <v>3200.62</v>
      </c>
      <c r="C204">
        <f>STANDARDIZE(Table6[[#This Row],[ETH]],$U$4,$U$5)</f>
        <v>1.4536569807581847</v>
      </c>
      <c r="D204" s="2">
        <f>_xlfn.XLOOKUP(Table6[[#This Row],[Date]],BNB_Historical_Data[Date],BNB_Historical_Data[Price]," ")</f>
        <v>604.52</v>
      </c>
      <c r="E204" s="2">
        <f>STANDARDIZE(Table6[[#This Row],[BNB]],$V$4,$V$5)</f>
        <v>1.9364064355661417</v>
      </c>
      <c r="F204" s="2">
        <f>_xlfn.XLOOKUP(Table6[[#This Row],[Date]],Tether_USDt_Historical_Data[Date],Tether_USDt_Historical_Data[Price]," ")</f>
        <v>1.0004</v>
      </c>
      <c r="G204" s="2">
        <f>IFERROR(STANDARDIZE(Table6[[#This Row],[Tether]],$W$4,$W$5),"")</f>
        <v>3.9027426625303327E-2</v>
      </c>
      <c r="H204" s="2">
        <f>_xlfn.XLOOKUP(Table6[[#This Row],[Date]],Bitcoin_Historical_Data__2[Date],Bitcoin_Historical_Data__2[Price]," ")</f>
        <v>66829.3</v>
      </c>
      <c r="I204" s="2">
        <f>STANDARDIZE(Table6[[#This Row],[BTC]],$X$4,$X$5)</f>
        <v>2.0247471862465432</v>
      </c>
      <c r="J204" s="2">
        <f>_xlfn.XLOOKUP(Table6[[#This Row],[Date]],S_P_500_Historical_Data[Date],S_P_500_Historical_Data[Price]," ")</f>
        <v>5010.6000000000004</v>
      </c>
      <c r="K204" s="2">
        <f>IFERROR(STANDARDIZE(Table6[[#This Row],[S&amp;P500]],$Y$4,$Y$5),"")</f>
        <v>1.3900498795882379</v>
      </c>
    </row>
    <row r="205" spans="1:11" x14ac:dyDescent="0.35">
      <c r="A205" s="1">
        <f t="shared" si="3"/>
        <v>45403</v>
      </c>
      <c r="B205">
        <f>_xlfn.XLOOKUP(A205,Ethereum_Historical_Data[Date],Ethereum_Historical_Data[Price]," ")</f>
        <v>3147.83</v>
      </c>
      <c r="C205">
        <f>STANDARDIZE(Table6[[#This Row],[ETH]],$U$4,$U$5)</f>
        <v>1.4098185059759005</v>
      </c>
      <c r="D205" s="2">
        <f>_xlfn.XLOOKUP(Table6[[#This Row],[Date]],BNB_Historical_Data[Date],BNB_Historical_Data[Price]," ")</f>
        <v>579.6</v>
      </c>
      <c r="E205" s="2">
        <f>STANDARDIZE(Table6[[#This Row],[BNB]],$V$4,$V$5)</f>
        <v>1.8140782375199713</v>
      </c>
      <c r="F205" s="2">
        <f>_xlfn.XLOOKUP(Table6[[#This Row],[Date]],Tether_USDt_Historical_Data[Date],Tether_USDt_Historical_Data[Price]," ")</f>
        <v>1.0002</v>
      </c>
      <c r="G205" s="2">
        <f>IFERROR(STANDARDIZE(Table6[[#This Row],[Tether]],$W$4,$W$5),"")</f>
        <v>-1.8790094768880547E-3</v>
      </c>
      <c r="H205" s="2">
        <f>_xlfn.XLOOKUP(Table6[[#This Row],[Date]],Bitcoin_Historical_Data__2[Date],Bitcoin_Historical_Data__2[Price]," ")</f>
        <v>64940.2</v>
      </c>
      <c r="I205" s="2">
        <f>STANDARDIZE(Table6[[#This Row],[BTC]],$X$4,$X$5)</f>
        <v>1.9301846651995644</v>
      </c>
      <c r="J205" s="2" t="str">
        <f>_xlfn.XLOOKUP(Table6[[#This Row],[Date]],S_P_500_Historical_Data[Date],S_P_500_Historical_Data[Price]," ")</f>
        <v xml:space="preserve"> </v>
      </c>
      <c r="K205" s="2" t="str">
        <f>IFERROR(STANDARDIZE(Table6[[#This Row],[S&amp;P500]],$Y$4,$Y$5),"")</f>
        <v/>
      </c>
    </row>
    <row r="206" spans="1:11" x14ac:dyDescent="0.35">
      <c r="A206" s="1">
        <f t="shared" si="3"/>
        <v>45402</v>
      </c>
      <c r="B206">
        <f>_xlfn.XLOOKUP(A206,Ethereum_Historical_Data[Date],Ethereum_Historical_Data[Price]," ")</f>
        <v>3156.63</v>
      </c>
      <c r="C206">
        <f>STANDARDIZE(Table6[[#This Row],[ETH]],$U$4,$U$5)</f>
        <v>1.4171263024919851</v>
      </c>
      <c r="D206" s="2">
        <f>_xlfn.XLOOKUP(Table6[[#This Row],[Date]],BNB_Historical_Data[Date],BNB_Historical_Data[Price]," ")</f>
        <v>570.79999999999995</v>
      </c>
      <c r="E206" s="2">
        <f>STANDARDIZE(Table6[[#This Row],[BNB]],$V$4,$V$5)</f>
        <v>1.7708804789803925</v>
      </c>
      <c r="F206" s="2">
        <f>_xlfn.XLOOKUP(Table6[[#This Row],[Date]],Tether_USDt_Historical_Data[Date],Tether_USDt_Historical_Data[Price]," ")</f>
        <v>1.0004</v>
      </c>
      <c r="G206" s="2">
        <f>IFERROR(STANDARDIZE(Table6[[#This Row],[Tether]],$W$4,$W$5),"")</f>
        <v>3.9027426625303327E-2</v>
      </c>
      <c r="H206" s="2">
        <f>_xlfn.XLOOKUP(Table6[[#This Row],[Date]],Bitcoin_Historical_Data__2[Date],Bitcoin_Historical_Data__2[Price]," ")</f>
        <v>64961.1</v>
      </c>
      <c r="I206" s="2">
        <f>STANDARDIZE(Table6[[#This Row],[BTC]],$X$4,$X$5)</f>
        <v>1.9312308547553751</v>
      </c>
      <c r="J206" s="2" t="str">
        <f>_xlfn.XLOOKUP(Table6[[#This Row],[Date]],S_P_500_Historical_Data[Date],S_P_500_Historical_Data[Price]," ")</f>
        <v xml:space="preserve"> </v>
      </c>
      <c r="K206" s="2" t="str">
        <f>IFERROR(STANDARDIZE(Table6[[#This Row],[S&amp;P500]],$Y$4,$Y$5),"")</f>
        <v/>
      </c>
    </row>
    <row r="207" spans="1:11" x14ac:dyDescent="0.35">
      <c r="A207" s="1">
        <f t="shared" si="3"/>
        <v>45401</v>
      </c>
      <c r="B207">
        <f>_xlfn.XLOOKUP(A207,Ethereum_Historical_Data[Date],Ethereum_Historical_Data[Price]," ")</f>
        <v>3056.23</v>
      </c>
      <c r="C207">
        <f>STANDARDIZE(Table6[[#This Row],[ETH]],$U$4,$U$5)</f>
        <v>1.333750987694839</v>
      </c>
      <c r="D207" s="2">
        <f>_xlfn.XLOOKUP(Table6[[#This Row],[Date]],BNB_Historical_Data[Date],BNB_Historical_Data[Price]," ")</f>
        <v>554.09</v>
      </c>
      <c r="E207" s="2">
        <f>STANDARDIZE(Table6[[#This Row],[BNB]],$V$4,$V$5)</f>
        <v>1.6888538261171702</v>
      </c>
      <c r="F207" s="2">
        <f>_xlfn.XLOOKUP(Table6[[#This Row],[Date]],Tether_USDt_Historical_Data[Date],Tether_USDt_Historical_Data[Price]," ")</f>
        <v>1.0004999999999999</v>
      </c>
      <c r="G207" s="2">
        <f>IFERROR(STANDARDIZE(Table6[[#This Row],[Tether]],$W$4,$W$5),"")</f>
        <v>5.9480644676399026E-2</v>
      </c>
      <c r="H207" s="2">
        <f>_xlfn.XLOOKUP(Table6[[#This Row],[Date]],Bitcoin_Historical_Data__2[Date],Bitcoin_Historical_Data__2[Price]," ")</f>
        <v>63799.1</v>
      </c>
      <c r="I207" s="2">
        <f>STANDARDIZE(Table6[[#This Row],[BTC]],$X$4,$X$5)</f>
        <v>1.8730647177289661</v>
      </c>
      <c r="J207" s="2">
        <f>_xlfn.XLOOKUP(Table6[[#This Row],[Date]],S_P_500_Historical_Data[Date],S_P_500_Historical_Data[Price]," ")</f>
        <v>4967.2299999999996</v>
      </c>
      <c r="K207" s="2">
        <f>IFERROR(STANDARDIZE(Table6[[#This Row],[S&amp;P500]],$Y$4,$Y$5),"")</f>
        <v>1.3408788507244565</v>
      </c>
    </row>
    <row r="208" spans="1:11" x14ac:dyDescent="0.35">
      <c r="A208" s="1">
        <f t="shared" si="3"/>
        <v>45400</v>
      </c>
      <c r="B208">
        <f>_xlfn.XLOOKUP(A208,Ethereum_Historical_Data[Date],Ethereum_Historical_Data[Price]," ")</f>
        <v>3064.48</v>
      </c>
      <c r="C208">
        <f>STANDARDIZE(Table6[[#This Row],[ETH]],$U$4,$U$5)</f>
        <v>1.3406020469286684</v>
      </c>
      <c r="D208" s="2">
        <f>_xlfn.XLOOKUP(Table6[[#This Row],[Date]],BNB_Historical_Data[Date],BNB_Historical_Data[Price]," ")</f>
        <v>552.07000000000005</v>
      </c>
      <c r="E208" s="2">
        <f>STANDARDIZE(Table6[[#This Row],[BNB]],$V$4,$V$5)</f>
        <v>1.6789379769978579</v>
      </c>
      <c r="F208" s="2">
        <f>_xlfn.XLOOKUP(Table6[[#This Row],[Date]],Tether_USDt_Historical_Data[Date],Tether_USDt_Historical_Data[Price]," ")</f>
        <v>1.0004999999999999</v>
      </c>
      <c r="G208" s="2">
        <f>IFERROR(STANDARDIZE(Table6[[#This Row],[Tether]],$W$4,$W$5),"")</f>
        <v>5.9480644676399026E-2</v>
      </c>
      <c r="H208" s="2">
        <f>_xlfn.XLOOKUP(Table6[[#This Row],[Date]],Bitcoin_Historical_Data__2[Date],Bitcoin_Historical_Data__2[Price]," ")</f>
        <v>63481.4</v>
      </c>
      <c r="I208" s="2">
        <f>STANDARDIZE(Table6[[#This Row],[BTC]],$X$4,$X$5)</f>
        <v>1.8571616353423137</v>
      </c>
      <c r="J208" s="2">
        <f>_xlfn.XLOOKUP(Table6[[#This Row],[Date]],S_P_500_Historical_Data[Date],S_P_500_Historical_Data[Price]," ")</f>
        <v>5011.12</v>
      </c>
      <c r="K208" s="2">
        <f>IFERROR(STANDARDIZE(Table6[[#This Row],[S&amp;P500]],$Y$4,$Y$5),"")</f>
        <v>1.3906394330816467</v>
      </c>
    </row>
    <row r="209" spans="1:11" x14ac:dyDescent="0.35">
      <c r="A209" s="1">
        <f t="shared" si="3"/>
        <v>45399</v>
      </c>
      <c r="B209">
        <f>_xlfn.XLOOKUP(A209,Ethereum_Historical_Data[Date],Ethereum_Historical_Data[Price]," ")</f>
        <v>2985.82</v>
      </c>
      <c r="C209">
        <f>STANDARDIZE(Table6[[#This Row],[ETH]],$U$4,$U$5)</f>
        <v>1.2752803112519404</v>
      </c>
      <c r="D209" s="2">
        <f>_xlfn.XLOOKUP(Table6[[#This Row],[Date]],BNB_Historical_Data[Date],BNB_Historical_Data[Price]," ")</f>
        <v>534.32000000000005</v>
      </c>
      <c r="E209" s="2">
        <f>STANDARDIZE(Table6[[#This Row],[BNB]],$V$4,$V$5)</f>
        <v>1.5918061344890488</v>
      </c>
      <c r="F209" s="2">
        <f>_xlfn.XLOOKUP(Table6[[#This Row],[Date]],Tether_USDt_Historical_Data[Date],Tether_USDt_Historical_Data[Price]," ")</f>
        <v>1</v>
      </c>
      <c r="G209" s="2">
        <f>IFERROR(STANDARDIZE(Table6[[#This Row],[Tether]],$W$4,$W$5),"")</f>
        <v>-4.2785445579079442E-2</v>
      </c>
      <c r="H209" s="2">
        <f>_xlfn.XLOOKUP(Table6[[#This Row],[Date]],Bitcoin_Historical_Data__2[Date],Bitcoin_Historical_Data__2[Price]," ")</f>
        <v>61278.9</v>
      </c>
      <c r="I209" s="2">
        <f>STANDARDIZE(Table6[[#This Row],[BTC]],$X$4,$X$5)</f>
        <v>1.7469112766498303</v>
      </c>
      <c r="J209" s="2">
        <f>_xlfn.XLOOKUP(Table6[[#This Row],[Date]],S_P_500_Historical_Data[Date],S_P_500_Historical_Data[Price]," ")</f>
        <v>5022.21</v>
      </c>
      <c r="K209" s="2">
        <f>IFERROR(STANDARDIZE(Table6[[#This Row],[S&amp;P500]],$Y$4,$Y$5),"")</f>
        <v>1.4032127950853206</v>
      </c>
    </row>
    <row r="210" spans="1:11" x14ac:dyDescent="0.35">
      <c r="A210" s="1">
        <f t="shared" si="3"/>
        <v>45398</v>
      </c>
      <c r="B210">
        <f>_xlfn.XLOOKUP(A210,Ethereum_Historical_Data[Date],Ethereum_Historical_Data[Price]," ")</f>
        <v>3083.43</v>
      </c>
      <c r="C210">
        <f>STANDARDIZE(Table6[[#This Row],[ETH]],$U$4,$U$5)</f>
        <v>1.3563387223809185</v>
      </c>
      <c r="D210" s="2">
        <f>_xlfn.XLOOKUP(Table6[[#This Row],[Date]],BNB_Historical_Data[Date],BNB_Historical_Data[Price]," ")</f>
        <v>537.53</v>
      </c>
      <c r="E210" s="2">
        <f>STANDARDIZE(Table6[[#This Row],[BNB]],$V$4,$V$5)</f>
        <v>1.6075634986835992</v>
      </c>
      <c r="F210" s="2">
        <f>_xlfn.XLOOKUP(Table6[[#This Row],[Date]],Tether_USDt_Historical_Data[Date],Tether_USDt_Historical_Data[Price]," ")</f>
        <v>1.0004999999999999</v>
      </c>
      <c r="G210" s="2">
        <f>IFERROR(STANDARDIZE(Table6[[#This Row],[Tether]],$W$4,$W$5),"")</f>
        <v>5.9480644676399026E-2</v>
      </c>
      <c r="H210" s="2">
        <f>_xlfn.XLOOKUP(Table6[[#This Row],[Date]],Bitcoin_Historical_Data__2[Date],Bitcoin_Historical_Data__2[Price]," ")</f>
        <v>63805.3</v>
      </c>
      <c r="I210" s="2">
        <f>STANDARDIZE(Table6[[#This Row],[BTC]],$X$4,$X$5)</f>
        <v>1.8733750706115513</v>
      </c>
      <c r="J210" s="2">
        <f>_xlfn.XLOOKUP(Table6[[#This Row],[Date]],S_P_500_Historical_Data[Date],S_P_500_Historical_Data[Price]," ")</f>
        <v>5051.41</v>
      </c>
      <c r="K210" s="2">
        <f>IFERROR(STANDARDIZE(Table6[[#This Row],[S&amp;P500]],$Y$4,$Y$5),"")</f>
        <v>1.4363184912536946</v>
      </c>
    </row>
    <row r="211" spans="1:11" x14ac:dyDescent="0.35">
      <c r="A211" s="1">
        <f t="shared" si="3"/>
        <v>45397</v>
      </c>
      <c r="B211">
        <f>_xlfn.XLOOKUP(A211,Ethereum_Historical_Data[Date],Ethereum_Historical_Data[Price]," ")</f>
        <v>3100.94</v>
      </c>
      <c r="C211">
        <f>STANDARDIZE(Table6[[#This Row],[ETH]],$U$4,$U$5)</f>
        <v>1.3708795765850821</v>
      </c>
      <c r="D211" s="2">
        <f>_xlfn.XLOOKUP(Table6[[#This Row],[Date]],BNB_Historical_Data[Date],BNB_Historical_Data[Price]," ")</f>
        <v>552.4</v>
      </c>
      <c r="E211" s="2">
        <f>STANDARDIZE(Table6[[#This Row],[BNB]],$V$4,$V$5)</f>
        <v>1.6805578929430918</v>
      </c>
      <c r="F211" s="2">
        <f>_xlfn.XLOOKUP(Table6[[#This Row],[Date]],Tether_USDt_Historical_Data[Date],Tether_USDt_Historical_Data[Price]," ")</f>
        <v>1.0004</v>
      </c>
      <c r="G211" s="2">
        <f>IFERROR(STANDARDIZE(Table6[[#This Row],[Tether]],$W$4,$W$5),"")</f>
        <v>3.9027426625303327E-2</v>
      </c>
      <c r="H211" s="2">
        <f>_xlfn.XLOOKUP(Table6[[#This Row],[Date]],Bitcoin_Historical_Data__2[Date],Bitcoin_Historical_Data__2[Price]," ")</f>
        <v>63411.9</v>
      </c>
      <c r="I211" s="2">
        <f>STANDARDIZE(Table6[[#This Row],[BTC]],$X$4,$X$5)</f>
        <v>1.8536826796423693</v>
      </c>
      <c r="J211" s="2">
        <f>_xlfn.XLOOKUP(Table6[[#This Row],[Date]],S_P_500_Historical_Data[Date],S_P_500_Historical_Data[Price]," ")</f>
        <v>5061.82</v>
      </c>
      <c r="K211" s="2">
        <f>IFERROR(STANDARDIZE(Table6[[#This Row],[S&amp;P500]],$Y$4,$Y$5),"")</f>
        <v>1.4481208986890635</v>
      </c>
    </row>
    <row r="212" spans="1:11" x14ac:dyDescent="0.35">
      <c r="A212" s="1">
        <f t="shared" si="3"/>
        <v>45396</v>
      </c>
      <c r="B212">
        <f>_xlfn.XLOOKUP(A212,Ethereum_Historical_Data[Date],Ethereum_Historical_Data[Price]," ")</f>
        <v>3152.65</v>
      </c>
      <c r="C212">
        <f>STANDARDIZE(Table6[[#This Row],[ETH]],$U$4,$U$5)</f>
        <v>1.4138211854313014</v>
      </c>
      <c r="D212" s="2">
        <f>_xlfn.XLOOKUP(Table6[[#This Row],[Date]],BNB_Historical_Data[Date],BNB_Historical_Data[Price]," ")</f>
        <v>566.5</v>
      </c>
      <c r="E212" s="2">
        <f>STANDARDIZE(Table6[[#This Row],[BNB]],$V$4,$V$5)</f>
        <v>1.7497724833303712</v>
      </c>
      <c r="F212" s="2">
        <f>_xlfn.XLOOKUP(Table6[[#This Row],[Date]],Tether_USDt_Historical_Data[Date],Tether_USDt_Historical_Data[Price]," ")</f>
        <v>1.0011000000000001</v>
      </c>
      <c r="G212" s="2">
        <f>IFERROR(STANDARDIZE(Table6[[#This Row],[Tether]],$W$4,$W$5),"")</f>
        <v>0.18219995298301858</v>
      </c>
      <c r="H212" s="2">
        <f>_xlfn.XLOOKUP(Table6[[#This Row],[Date]],Bitcoin_Historical_Data__2[Date],Bitcoin_Historical_Data__2[Price]," ")</f>
        <v>65697.399999999994</v>
      </c>
      <c r="I212" s="2">
        <f>STANDARDIZE(Table6[[#This Row],[BTC]],$X$4,$X$5)</f>
        <v>1.9680877624081674</v>
      </c>
      <c r="J212" s="2" t="str">
        <f>_xlfn.XLOOKUP(Table6[[#This Row],[Date]],S_P_500_Historical_Data[Date],S_P_500_Historical_Data[Price]," ")</f>
        <v xml:space="preserve"> </v>
      </c>
      <c r="K212" s="2" t="str">
        <f>IFERROR(STANDARDIZE(Table6[[#This Row],[S&amp;P500]],$Y$4,$Y$5),"")</f>
        <v/>
      </c>
    </row>
    <row r="213" spans="1:11" x14ac:dyDescent="0.35">
      <c r="A213" s="1">
        <f t="shared" si="3"/>
        <v>45395</v>
      </c>
      <c r="B213">
        <f>_xlfn.XLOOKUP(A213,Ethereum_Historical_Data[Date],Ethereum_Historical_Data[Price]," ")</f>
        <v>3004.44</v>
      </c>
      <c r="C213">
        <f>STANDARDIZE(Table6[[#This Row],[ETH]],$U$4,$U$5)</f>
        <v>1.2907429443348373</v>
      </c>
      <c r="D213" s="2">
        <f>_xlfn.XLOOKUP(Table6[[#This Row],[Date]],BNB_Historical_Data[Date],BNB_Historical_Data[Price]," ")</f>
        <v>552.55999999999995</v>
      </c>
      <c r="E213" s="2">
        <f>STANDARDIZE(Table6[[#This Row],[BNB]],$V$4,$V$5)</f>
        <v>1.6813433067347203</v>
      </c>
      <c r="F213" s="2">
        <f>_xlfn.XLOOKUP(Table6[[#This Row],[Date]],Tether_USDt_Historical_Data[Date],Tether_USDt_Historical_Data[Price]," ")</f>
        <v>1.0011000000000001</v>
      </c>
      <c r="G213" s="2">
        <f>IFERROR(STANDARDIZE(Table6[[#This Row],[Tether]],$W$4,$W$5),"")</f>
        <v>0.18219995298301858</v>
      </c>
      <c r="H213" s="2">
        <f>_xlfn.XLOOKUP(Table6[[#This Row],[Date]],Bitcoin_Historical_Data__2[Date],Bitcoin_Historical_Data__2[Price]," ")</f>
        <v>63849.9</v>
      </c>
      <c r="I213" s="2">
        <f>STANDARDIZE(Table6[[#This Row],[BTC]],$X$4,$X$5)</f>
        <v>1.8756076090895011</v>
      </c>
      <c r="J213" s="2" t="str">
        <f>_xlfn.XLOOKUP(Table6[[#This Row],[Date]],S_P_500_Historical_Data[Date],S_P_500_Historical_Data[Price]," ")</f>
        <v xml:space="preserve"> </v>
      </c>
      <c r="K213" s="2" t="str">
        <f>IFERROR(STANDARDIZE(Table6[[#This Row],[S&amp;P500]],$Y$4,$Y$5),"")</f>
        <v/>
      </c>
    </row>
    <row r="214" spans="1:11" x14ac:dyDescent="0.35">
      <c r="A214" s="1">
        <f t="shared" si="3"/>
        <v>45394</v>
      </c>
      <c r="B214">
        <f>_xlfn.XLOOKUP(A214,Ethereum_Historical_Data[Date],Ethereum_Historical_Data[Price]," ")</f>
        <v>3239.86</v>
      </c>
      <c r="C214">
        <f>STANDARDIZE(Table6[[#This Row],[ETH]],$U$4,$U$5)</f>
        <v>1.4862431097685436</v>
      </c>
      <c r="D214" s="2">
        <f>_xlfn.XLOOKUP(Table6[[#This Row],[Date]],BNB_Historical_Data[Date],BNB_Historical_Data[Price]," ")</f>
        <v>595.59</v>
      </c>
      <c r="E214" s="2">
        <f>STANDARDIZE(Table6[[#This Row],[BNB]],$V$4,$V$5)</f>
        <v>1.8925705283208649</v>
      </c>
      <c r="F214" s="2">
        <f>_xlfn.XLOOKUP(Table6[[#This Row],[Date]],Tether_USDt_Historical_Data[Date],Tether_USDt_Historical_Data[Price]," ")</f>
        <v>1.0002</v>
      </c>
      <c r="G214" s="2">
        <f>IFERROR(STANDARDIZE(Table6[[#This Row],[Tether]],$W$4,$W$5),"")</f>
        <v>-1.8790094768880547E-3</v>
      </c>
      <c r="H214" s="2">
        <f>_xlfn.XLOOKUP(Table6[[#This Row],[Date]],Bitcoin_Historical_Data__2[Date],Bitcoin_Historical_Data__2[Price]," ")</f>
        <v>67151.899999999994</v>
      </c>
      <c r="I214" s="2">
        <f>STANDARDIZE(Table6[[#This Row],[BTC]],$X$4,$X$5)</f>
        <v>2.0408955475242707</v>
      </c>
      <c r="J214" s="2">
        <f>_xlfn.XLOOKUP(Table6[[#This Row],[Date]],S_P_500_Historical_Data[Date],S_P_500_Historical_Data[Price]," ")</f>
        <v>5123.41</v>
      </c>
      <c r="K214" s="2">
        <f>IFERROR(STANDARDIZE(Table6[[#This Row],[S&amp;P500]],$Y$4,$Y$5),"")</f>
        <v>1.5179489749565351</v>
      </c>
    </row>
    <row r="215" spans="1:11" x14ac:dyDescent="0.35">
      <c r="A215" s="1">
        <f t="shared" si="3"/>
        <v>45393</v>
      </c>
      <c r="B215">
        <f>_xlfn.XLOOKUP(A215,Ethereum_Historical_Data[Date],Ethereum_Historical_Data[Price]," ")</f>
        <v>3502.55</v>
      </c>
      <c r="C215">
        <f>STANDARDIZE(Table6[[#This Row],[ETH]],$U$4,$U$5)</f>
        <v>1.704389140087889</v>
      </c>
      <c r="D215" s="2">
        <f>_xlfn.XLOOKUP(Table6[[#This Row],[Date]],BNB_Historical_Data[Date],BNB_Historical_Data[Price]," ")</f>
        <v>604.61</v>
      </c>
      <c r="E215" s="2">
        <f>STANDARDIZE(Table6[[#This Row],[BNB]],$V$4,$V$5)</f>
        <v>1.936848230823933</v>
      </c>
      <c r="F215" s="2">
        <f>_xlfn.XLOOKUP(Table6[[#This Row],[Date]],Tether_USDt_Historical_Data[Date],Tether_USDt_Historical_Data[Price]," ")</f>
        <v>1.0002</v>
      </c>
      <c r="G215" s="2">
        <f>IFERROR(STANDARDIZE(Table6[[#This Row],[Tether]],$W$4,$W$5),"")</f>
        <v>-1.8790094768880547E-3</v>
      </c>
      <c r="H215" s="2">
        <f>_xlfn.XLOOKUP(Table6[[#This Row],[Date]],Bitcoin_Historical_Data__2[Date],Bitcoin_Historical_Data__2[Price]," ")</f>
        <v>70011.600000000006</v>
      </c>
      <c r="I215" s="2">
        <f>STANDARDIZE(Table6[[#This Row],[BTC]],$X$4,$X$5)</f>
        <v>2.1840433117707616</v>
      </c>
      <c r="J215" s="2">
        <f>_xlfn.XLOOKUP(Table6[[#This Row],[Date]],S_P_500_Historical_Data[Date],S_P_500_Historical_Data[Price]," ")</f>
        <v>5199.0600000000004</v>
      </c>
      <c r="K215" s="2">
        <f>IFERROR(STANDARDIZE(Table6[[#This Row],[S&amp;P500]],$Y$4,$Y$5),"")</f>
        <v>1.6037176706804233</v>
      </c>
    </row>
    <row r="216" spans="1:11" x14ac:dyDescent="0.35">
      <c r="A216" s="1">
        <f t="shared" si="3"/>
        <v>45392</v>
      </c>
      <c r="B216">
        <f>_xlfn.XLOOKUP(A216,Ethereum_Historical_Data[Date],Ethereum_Historical_Data[Price]," ")</f>
        <v>3545.16</v>
      </c>
      <c r="C216">
        <f>STANDARDIZE(Table6[[#This Row],[ETH]],$U$4,$U$5)</f>
        <v>1.7397738229913389</v>
      </c>
      <c r="D216" s="2">
        <f>_xlfn.XLOOKUP(Table6[[#This Row],[Date]],BNB_Historical_Data[Date],BNB_Historical_Data[Price]," ")</f>
        <v>609.82000000000005</v>
      </c>
      <c r="E216" s="2">
        <f>STANDARDIZE(Table6[[#This Row],[BNB]],$V$4,$V$5)</f>
        <v>1.9624232674138427</v>
      </c>
      <c r="F216" s="2">
        <f>_xlfn.XLOOKUP(Table6[[#This Row],[Date]],Tether_USDt_Historical_Data[Date],Tether_USDt_Historical_Data[Price]," ")</f>
        <v>1.0002</v>
      </c>
      <c r="G216" s="2">
        <f>IFERROR(STANDARDIZE(Table6[[#This Row],[Tether]],$W$4,$W$5),"")</f>
        <v>-1.8790094768880547E-3</v>
      </c>
      <c r="H216" s="2">
        <f>_xlfn.XLOOKUP(Table6[[#This Row],[Date]],Bitcoin_Historical_Data__2[Date],Bitcoin_Historical_Data__2[Price]," ")</f>
        <v>70622.100000000006</v>
      </c>
      <c r="I216" s="2">
        <f>STANDARDIZE(Table6[[#This Row],[BTC]],$X$4,$X$5)</f>
        <v>2.214603059322072</v>
      </c>
      <c r="J216" s="2">
        <f>_xlfn.XLOOKUP(Table6[[#This Row],[Date]],S_P_500_Historical_Data[Date],S_P_500_Historical_Data[Price]," ")</f>
        <v>5160.6400000000003</v>
      </c>
      <c r="K216" s="2">
        <f>IFERROR(STANDARDIZE(Table6[[#This Row],[S&amp;P500]],$Y$4,$Y$5),"")</f>
        <v>1.5601587375712129</v>
      </c>
    </row>
    <row r="217" spans="1:11" x14ac:dyDescent="0.35">
      <c r="A217" s="1">
        <f t="shared" si="3"/>
        <v>45391</v>
      </c>
      <c r="B217">
        <f>_xlfn.XLOOKUP(A217,Ethereum_Historical_Data[Date],Ethereum_Historical_Data[Price]," ")</f>
        <v>3506.96</v>
      </c>
      <c r="C217">
        <f>STANDARDIZE(Table6[[#This Row],[ETH]],$U$4,$U$5)</f>
        <v>1.708051342660154</v>
      </c>
      <c r="D217" s="2">
        <f>_xlfn.XLOOKUP(Table6[[#This Row],[Date]],BNB_Historical_Data[Date],BNB_Historical_Data[Price]," ")</f>
        <v>580.5</v>
      </c>
      <c r="E217" s="2">
        <f>STANDARDIZE(Table6[[#This Row],[BNB]],$V$4,$V$5)</f>
        <v>1.8184961900978827</v>
      </c>
      <c r="F217" s="2">
        <f>_xlfn.XLOOKUP(Table6[[#This Row],[Date]],Tether_USDt_Historical_Data[Date],Tether_USDt_Historical_Data[Price]," ")</f>
        <v>0.99980000000000002</v>
      </c>
      <c r="G217" s="2">
        <f>IFERROR(STANDARDIZE(Table6[[#This Row],[Tether]],$W$4,$W$5),"")</f>
        <v>-8.3691881681270827E-2</v>
      </c>
      <c r="H217" s="2">
        <f>_xlfn.XLOOKUP(Table6[[#This Row],[Date]],Bitcoin_Historical_Data__2[Date],Bitcoin_Historical_Data__2[Price]," ")</f>
        <v>69148</v>
      </c>
      <c r="I217" s="2">
        <f>STANDARDIZE(Table6[[#This Row],[BTC]],$X$4,$X$5)</f>
        <v>2.1408141586416676</v>
      </c>
      <c r="J217" s="2">
        <f>_xlfn.XLOOKUP(Table6[[#This Row],[Date]],S_P_500_Historical_Data[Date],S_P_500_Historical_Data[Price]," ")</f>
        <v>5209.91</v>
      </c>
      <c r="K217" s="2">
        <f>IFERROR(STANDARDIZE(Table6[[#This Row],[S&amp;P500]],$Y$4,$Y$5),"")</f>
        <v>1.6160189310717534</v>
      </c>
    </row>
    <row r="218" spans="1:11" x14ac:dyDescent="0.35">
      <c r="A218" s="1">
        <f t="shared" si="3"/>
        <v>45390</v>
      </c>
      <c r="B218">
        <f>_xlfn.XLOOKUP(A218,Ethereum_Historical_Data[Date],Ethereum_Historical_Data[Price]," ")</f>
        <v>3694.93</v>
      </c>
      <c r="C218">
        <f>STANDARDIZE(Table6[[#This Row],[ETH]],$U$4,$U$5)</f>
        <v>1.8641475371065634</v>
      </c>
      <c r="D218" s="2">
        <f>_xlfn.XLOOKUP(Table6[[#This Row],[Date]],BNB_Historical_Data[Date],BNB_Historical_Data[Price]," ")</f>
        <v>586.32000000000005</v>
      </c>
      <c r="E218" s="2">
        <f>STANDARDIZE(Table6[[#This Row],[BNB]],$V$4,$V$5)</f>
        <v>1.847065616768377</v>
      </c>
      <c r="F218" s="2">
        <f>_xlfn.XLOOKUP(Table6[[#This Row],[Date]],Tether_USDt_Historical_Data[Date],Tether_USDt_Historical_Data[Price]," ")</f>
        <v>1.0002</v>
      </c>
      <c r="G218" s="2">
        <f>IFERROR(STANDARDIZE(Table6[[#This Row],[Tether]],$W$4,$W$5),"")</f>
        <v>-1.8790094768880547E-3</v>
      </c>
      <c r="H218" s="2">
        <f>_xlfn.XLOOKUP(Table6[[#This Row],[Date]],Bitcoin_Historical_Data__2[Date],Bitcoin_Historical_Data__2[Price]," ")</f>
        <v>71630.100000000006</v>
      </c>
      <c r="I218" s="2">
        <f>STANDARDIZE(Table6[[#This Row],[BTC]],$X$4,$X$5)</f>
        <v>2.2650604312004026</v>
      </c>
      <c r="J218" s="2">
        <f>_xlfn.XLOOKUP(Table6[[#This Row],[Date]],S_P_500_Historical_Data[Date],S_P_500_Historical_Data[Price]," ")</f>
        <v>5202.3900000000003</v>
      </c>
      <c r="K218" s="2">
        <f>IFERROR(STANDARDIZE(Table6[[#This Row],[S&amp;P500]],$Y$4,$Y$5),"")</f>
        <v>1.6074930805516796</v>
      </c>
    </row>
    <row r="219" spans="1:11" x14ac:dyDescent="0.35">
      <c r="A219" s="1">
        <f t="shared" si="3"/>
        <v>45389</v>
      </c>
      <c r="B219">
        <f>_xlfn.XLOOKUP(A219,Ethereum_Historical_Data[Date],Ethereum_Historical_Data[Price]," ")</f>
        <v>3454.17</v>
      </c>
      <c r="C219">
        <f>STANDARDIZE(Table6[[#This Row],[ETH]],$U$4,$U$5)</f>
        <v>1.6642128678778698</v>
      </c>
      <c r="D219" s="2">
        <f>_xlfn.XLOOKUP(Table6[[#This Row],[Date]],BNB_Historical_Data[Date],BNB_Historical_Data[Price]," ")</f>
        <v>584</v>
      </c>
      <c r="E219" s="2">
        <f>STANDARDIZE(Table6[[#This Row],[BNB]],$V$4,$V$5)</f>
        <v>1.8356771167897605</v>
      </c>
      <c r="F219" s="2">
        <f>_xlfn.XLOOKUP(Table6[[#This Row],[Date]],Tether_USDt_Historical_Data[Date],Tether_USDt_Historical_Data[Price]," ")</f>
        <v>0.99980000000000002</v>
      </c>
      <c r="G219" s="2">
        <f>IFERROR(STANDARDIZE(Table6[[#This Row],[Tether]],$W$4,$W$5),"")</f>
        <v>-8.3691881681270827E-2</v>
      </c>
      <c r="H219" s="2">
        <f>_xlfn.XLOOKUP(Table6[[#This Row],[Date]],Bitcoin_Historical_Data__2[Date],Bitcoin_Historical_Data__2[Price]," ")</f>
        <v>69360.399999999994</v>
      </c>
      <c r="I219" s="2">
        <f>STANDARDIZE(Table6[[#This Row],[BTC]],$X$4,$X$5)</f>
        <v>2.1514462477160299</v>
      </c>
      <c r="J219" s="2" t="str">
        <f>_xlfn.XLOOKUP(Table6[[#This Row],[Date]],S_P_500_Historical_Data[Date],S_P_500_Historical_Data[Price]," ")</f>
        <v xml:space="preserve"> </v>
      </c>
      <c r="K219" s="2" t="str">
        <f>IFERROR(STANDARDIZE(Table6[[#This Row],[S&amp;P500]],$Y$4,$Y$5),"")</f>
        <v/>
      </c>
    </row>
    <row r="220" spans="1:11" x14ac:dyDescent="0.35">
      <c r="A220" s="1">
        <f t="shared" si="3"/>
        <v>45388</v>
      </c>
      <c r="B220">
        <f>_xlfn.XLOOKUP(A220,Ethereum_Historical_Data[Date],Ethereum_Historical_Data[Price]," ")</f>
        <v>3352.03</v>
      </c>
      <c r="C220">
        <f>STANDARDIZE(Table6[[#This Row],[ETH]],$U$4,$U$5)</f>
        <v>1.5793926024059526</v>
      </c>
      <c r="D220" s="2">
        <f>_xlfn.XLOOKUP(Table6[[#This Row],[Date]],BNB_Historical_Data[Date],BNB_Historical_Data[Price]," ")</f>
        <v>585.69000000000005</v>
      </c>
      <c r="E220" s="2">
        <f>STANDARDIZE(Table6[[#This Row],[BNB]],$V$4,$V$5)</f>
        <v>1.8439730499638389</v>
      </c>
      <c r="F220" s="2">
        <f>_xlfn.XLOOKUP(Table6[[#This Row],[Date]],Tether_USDt_Historical_Data[Date],Tether_USDt_Historical_Data[Price]," ")</f>
        <v>1.0003</v>
      </c>
      <c r="G220" s="2">
        <f>IFERROR(STANDARDIZE(Table6[[#This Row],[Tether]],$W$4,$W$5),"")</f>
        <v>1.8574208574207638E-2</v>
      </c>
      <c r="H220" s="2">
        <f>_xlfn.XLOOKUP(Table6[[#This Row],[Date]],Bitcoin_Historical_Data__2[Date],Bitcoin_Historical_Data__2[Price]," ")</f>
        <v>68890.600000000006</v>
      </c>
      <c r="I220" s="2">
        <f>STANDARDIZE(Table6[[#This Row],[BTC]],$X$4,$X$5)</f>
        <v>2.1279295083227368</v>
      </c>
      <c r="J220" s="2" t="str">
        <f>_xlfn.XLOOKUP(Table6[[#This Row],[Date]],S_P_500_Historical_Data[Date],S_P_500_Historical_Data[Price]," ")</f>
        <v xml:space="preserve"> </v>
      </c>
      <c r="K220" s="2" t="str">
        <f>IFERROR(STANDARDIZE(Table6[[#This Row],[S&amp;P500]],$Y$4,$Y$5),"")</f>
        <v/>
      </c>
    </row>
    <row r="221" spans="1:11" x14ac:dyDescent="0.35">
      <c r="A221" s="1">
        <f t="shared" si="3"/>
        <v>45387</v>
      </c>
      <c r="B221">
        <f>_xlfn.XLOOKUP(A221,Ethereum_Historical_Data[Date],Ethereum_Historical_Data[Price]," ")</f>
        <v>3317.84</v>
      </c>
      <c r="C221">
        <f>STANDARDIZE(Table6[[#This Row],[ETH]],$U$4,$U$5)</f>
        <v>1.5510001520781198</v>
      </c>
      <c r="D221" s="2">
        <f>_xlfn.XLOOKUP(Table6[[#This Row],[Date]],BNB_Historical_Data[Date],BNB_Historical_Data[Price]," ")</f>
        <v>577.9</v>
      </c>
      <c r="E221" s="2">
        <f>STANDARDIZE(Table6[[#This Row],[BNB]],$V$4,$V$5)</f>
        <v>1.8057332159839161</v>
      </c>
      <c r="F221" s="2">
        <f>_xlfn.XLOOKUP(Table6[[#This Row],[Date]],Tether_USDt_Historical_Data[Date],Tether_USDt_Historical_Data[Price]," ")</f>
        <v>1.0004</v>
      </c>
      <c r="G221" s="2">
        <f>IFERROR(STANDARDIZE(Table6[[#This Row],[Tether]],$W$4,$W$5),"")</f>
        <v>3.9027426625303327E-2</v>
      </c>
      <c r="H221" s="2">
        <f>_xlfn.XLOOKUP(Table6[[#This Row],[Date]],Bitcoin_Historical_Data__2[Date],Bitcoin_Historical_Data__2[Price]," ")</f>
        <v>67830.600000000006</v>
      </c>
      <c r="I221" s="2">
        <f>STANDARDIZE(Table6[[#This Row],[BTC]],$X$4,$X$5)</f>
        <v>2.0748691767840164</v>
      </c>
      <c r="J221" s="2">
        <f>_xlfn.XLOOKUP(Table6[[#This Row],[Date]],S_P_500_Historical_Data[Date],S_P_500_Historical_Data[Price]," ")</f>
        <v>5204.34</v>
      </c>
      <c r="K221" s="2">
        <f>IFERROR(STANDARDIZE(Table6[[#This Row],[S&amp;P500]],$Y$4,$Y$5),"")</f>
        <v>1.6097039061519645</v>
      </c>
    </row>
    <row r="222" spans="1:11" x14ac:dyDescent="0.35">
      <c r="A222" s="1">
        <f t="shared" si="3"/>
        <v>45386</v>
      </c>
      <c r="B222">
        <f>_xlfn.XLOOKUP(A222,Ethereum_Historical_Data[Date],Ethereum_Historical_Data[Price]," ")</f>
        <v>3327.45</v>
      </c>
      <c r="C222">
        <f>STANDARDIZE(Table6[[#This Row],[ETH]],$U$4,$U$5)</f>
        <v>1.5589805980462526</v>
      </c>
      <c r="D222" s="2">
        <f>_xlfn.XLOOKUP(Table6[[#This Row],[Date]],BNB_Historical_Data[Date],BNB_Historical_Data[Price]," ")</f>
        <v>585.23</v>
      </c>
      <c r="E222" s="2">
        <f>STANDARDIZE(Table6[[#This Row],[BNB]],$V$4,$V$5)</f>
        <v>1.8417149853129062</v>
      </c>
      <c r="F222" s="2">
        <f>_xlfn.XLOOKUP(Table6[[#This Row],[Date]],Tether_USDt_Historical_Data[Date],Tether_USDt_Historical_Data[Price]," ")</f>
        <v>1.0004</v>
      </c>
      <c r="G222" s="2">
        <f>IFERROR(STANDARDIZE(Table6[[#This Row],[Tether]],$W$4,$W$5),"")</f>
        <v>3.9027426625303327E-2</v>
      </c>
      <c r="H222" s="2">
        <f>_xlfn.XLOOKUP(Table6[[#This Row],[Date]],Bitcoin_Historical_Data__2[Date],Bitcoin_Historical_Data__2[Price]," ")</f>
        <v>68496.5</v>
      </c>
      <c r="I222" s="2">
        <f>STANDARDIZE(Table6[[#This Row],[BTC]],$X$4,$X$5)</f>
        <v>2.1082020775119727</v>
      </c>
      <c r="J222" s="2">
        <f>_xlfn.XLOOKUP(Table6[[#This Row],[Date]],S_P_500_Historical_Data[Date],S_P_500_Historical_Data[Price]," ")</f>
        <v>5147.21</v>
      </c>
      <c r="K222" s="2">
        <f>IFERROR(STANDARDIZE(Table6[[#This Row],[S&amp;P500]],$Y$4,$Y$5),"")</f>
        <v>1.5449323848471965</v>
      </c>
    </row>
    <row r="223" spans="1:11" x14ac:dyDescent="0.35">
      <c r="A223" s="1">
        <f t="shared" si="3"/>
        <v>45385</v>
      </c>
      <c r="B223">
        <f>_xlfn.XLOOKUP(A223,Ethereum_Historical_Data[Date],Ethereum_Historical_Data[Price]," ")</f>
        <v>3310.62</v>
      </c>
      <c r="C223">
        <f>STANDARDIZE(Table6[[#This Row],[ETH]],$U$4,$U$5)</f>
        <v>1.5450044372092411</v>
      </c>
      <c r="D223" s="2">
        <f>_xlfn.XLOOKUP(Table6[[#This Row],[Date]],BNB_Historical_Data[Date],BNB_Historical_Data[Price]," ")</f>
        <v>561.35</v>
      </c>
      <c r="E223" s="2">
        <f>STANDARDIZE(Table6[[#This Row],[BNB]],$V$4,$V$5)</f>
        <v>1.7244919769123226</v>
      </c>
      <c r="F223" s="2">
        <f>_xlfn.XLOOKUP(Table6[[#This Row],[Date]],Tether_USDt_Historical_Data[Date],Tether_USDt_Historical_Data[Price]," ")</f>
        <v>1.0003</v>
      </c>
      <c r="G223" s="2">
        <f>IFERROR(STANDARDIZE(Table6[[#This Row],[Tether]],$W$4,$W$5),"")</f>
        <v>1.8574208574207638E-2</v>
      </c>
      <c r="H223" s="2">
        <f>_xlfn.XLOOKUP(Table6[[#This Row],[Date]],Bitcoin_Historical_Data__2[Date],Bitcoin_Historical_Data__2[Price]," ")</f>
        <v>65963</v>
      </c>
      <c r="I223" s="2">
        <f>STANDARDIZE(Table6[[#This Row],[BTC]],$X$4,$X$5)</f>
        <v>1.9813828794427755</v>
      </c>
      <c r="J223" s="2">
        <f>_xlfn.XLOOKUP(Table6[[#This Row],[Date]],S_P_500_Historical_Data[Date],S_P_500_Historical_Data[Price]," ")</f>
        <v>5211.49</v>
      </c>
      <c r="K223" s="2">
        <f>IFERROR(STANDARDIZE(Table6[[#This Row],[S&amp;P500]],$Y$4,$Y$5),"")</f>
        <v>1.6178102666863434</v>
      </c>
    </row>
    <row r="224" spans="1:11" x14ac:dyDescent="0.35">
      <c r="A224" s="1">
        <f t="shared" si="3"/>
        <v>45384</v>
      </c>
      <c r="B224">
        <f>_xlfn.XLOOKUP(A224,Ethereum_Historical_Data[Date],Ethereum_Historical_Data[Price]," ")</f>
        <v>3277.99</v>
      </c>
      <c r="C224">
        <f>STANDARDIZE(Table6[[#This Row],[ETH]],$U$4,$U$5)</f>
        <v>1.5179074599001685</v>
      </c>
      <c r="D224" s="2">
        <f>_xlfn.XLOOKUP(Table6[[#This Row],[Date]],BNB_Historical_Data[Date],BNB_Historical_Data[Price]," ")</f>
        <v>550.79999999999995</v>
      </c>
      <c r="E224" s="2">
        <f>STANDARDIZE(Table6[[#This Row],[BNB]],$V$4,$V$5)</f>
        <v>1.6727037550268047</v>
      </c>
      <c r="F224" s="2">
        <f>_xlfn.XLOOKUP(Table6[[#This Row],[Date]],Tether_USDt_Historical_Data[Date],Tether_USDt_Historical_Data[Price]," ")</f>
        <v>1.0002</v>
      </c>
      <c r="G224" s="2">
        <f>IFERROR(STANDARDIZE(Table6[[#This Row],[Tether]],$W$4,$W$5),"")</f>
        <v>-1.8790094768880547E-3</v>
      </c>
      <c r="H224" s="2">
        <f>_xlfn.XLOOKUP(Table6[[#This Row],[Date]],Bitcoin_Historical_Data__2[Date],Bitcoin_Historical_Data__2[Price]," ")</f>
        <v>65439.199999999997</v>
      </c>
      <c r="I224" s="2">
        <f>STANDARDIZE(Table6[[#This Row],[BTC]],$X$4,$X$5)</f>
        <v>1.9551630665559998</v>
      </c>
      <c r="J224" s="2">
        <f>_xlfn.XLOOKUP(Table6[[#This Row],[Date]],S_P_500_Historical_Data[Date],S_P_500_Historical_Data[Price]," ")</f>
        <v>5205.8100000000004</v>
      </c>
      <c r="K224" s="2">
        <f>IFERROR(STANDARDIZE(Table6[[#This Row],[S&amp;P500]],$Y$4,$Y$5),"")</f>
        <v>1.6113705285275646</v>
      </c>
    </row>
    <row r="225" spans="1:11" x14ac:dyDescent="0.35">
      <c r="A225" s="1">
        <f t="shared" si="3"/>
        <v>45383</v>
      </c>
      <c r="B225">
        <f>_xlfn.XLOOKUP(A225,Ethereum_Historical_Data[Date],Ethereum_Historical_Data[Price]," ")</f>
        <v>3502.82</v>
      </c>
      <c r="C225">
        <f>STANDARDIZE(Table6[[#This Row],[ETH]],$U$4,$U$5)</f>
        <v>1.7046133565719053</v>
      </c>
      <c r="D225" s="2">
        <f>_xlfn.XLOOKUP(Table6[[#This Row],[Date]],BNB_Historical_Data[Date],BNB_Historical_Data[Price]," ")</f>
        <v>576.1</v>
      </c>
      <c r="E225" s="2">
        <f>STANDARDIZE(Table6[[#This Row],[BNB]],$V$4,$V$5)</f>
        <v>1.7968973108280935</v>
      </c>
      <c r="F225" s="2">
        <f>_xlfn.XLOOKUP(Table6[[#This Row],[Date]],Tether_USDt_Historical_Data[Date],Tether_USDt_Historical_Data[Price]," ")</f>
        <v>1.0004</v>
      </c>
      <c r="G225" s="2">
        <f>IFERROR(STANDARDIZE(Table6[[#This Row],[Tether]],$W$4,$W$5),"")</f>
        <v>3.9027426625303327E-2</v>
      </c>
      <c r="H225" s="2">
        <f>_xlfn.XLOOKUP(Table6[[#This Row],[Date]],Bitcoin_Historical_Data__2[Date],Bitcoin_Historical_Data__2[Price]," ")</f>
        <v>69664.399999999994</v>
      </c>
      <c r="I225" s="2">
        <f>STANDARDIZE(Table6[[#This Row],[BTC]],$X$4,$X$5)</f>
        <v>2.1666635503460023</v>
      </c>
      <c r="J225" s="2">
        <f>_xlfn.XLOOKUP(Table6[[#This Row],[Date]],S_P_500_Historical_Data[Date],S_P_500_Historical_Data[Price]," ")</f>
        <v>5243.77</v>
      </c>
      <c r="K225" s="2">
        <f>IFERROR(STANDARDIZE(Table6[[#This Row],[S&amp;P500]],$Y$4,$Y$5),"")</f>
        <v>1.654407933546451</v>
      </c>
    </row>
    <row r="226" spans="1:11" x14ac:dyDescent="0.35">
      <c r="A226" s="1">
        <f t="shared" si="3"/>
        <v>45382</v>
      </c>
      <c r="B226">
        <f>_xlfn.XLOOKUP(A226,Ethereum_Historical_Data[Date],Ethereum_Historical_Data[Price]," ")</f>
        <v>3647.09</v>
      </c>
      <c r="C226">
        <f>STANDARDIZE(Table6[[#This Row],[ETH]],$U$4,$U$5)</f>
        <v>1.824419697864577</v>
      </c>
      <c r="D226" s="2">
        <f>_xlfn.XLOOKUP(Table6[[#This Row],[Date]],BNB_Historical_Data[Date],BNB_Historical_Data[Price]," ")</f>
        <v>606.89</v>
      </c>
      <c r="E226" s="2">
        <f>STANDARDIZE(Table6[[#This Row],[BNB]],$V$4,$V$5)</f>
        <v>1.9480403773546418</v>
      </c>
      <c r="F226" s="2">
        <f>_xlfn.XLOOKUP(Table6[[#This Row],[Date]],Tether_USDt_Historical_Data[Date],Tether_USDt_Historical_Data[Price]," ")</f>
        <v>1.0005999999999999</v>
      </c>
      <c r="G226" s="2">
        <f>IFERROR(STANDARDIZE(Table6[[#This Row],[Tether]],$W$4,$W$5),"")</f>
        <v>7.9933862727494712E-2</v>
      </c>
      <c r="H226" s="2">
        <f>_xlfn.XLOOKUP(Table6[[#This Row],[Date]],Bitcoin_Historical_Data__2[Date],Bitcoin_Historical_Data__2[Price]," ")</f>
        <v>71332</v>
      </c>
      <c r="I226" s="2">
        <f>STANDARDIZE(Table6[[#This Row],[BTC]],$X$4,$X$5)</f>
        <v>2.2501384643780509</v>
      </c>
      <c r="J226" s="2" t="str">
        <f>_xlfn.XLOOKUP(Table6[[#This Row],[Date]],S_P_500_Historical_Data[Date],S_P_500_Historical_Data[Price]," ")</f>
        <v xml:space="preserve"> </v>
      </c>
      <c r="K226" s="2" t="str">
        <f>IFERROR(STANDARDIZE(Table6[[#This Row],[S&amp;P500]],$Y$4,$Y$5),"")</f>
        <v/>
      </c>
    </row>
    <row r="227" spans="1:11" x14ac:dyDescent="0.35">
      <c r="A227" s="1">
        <f t="shared" si="3"/>
        <v>45381</v>
      </c>
      <c r="B227">
        <f>_xlfn.XLOOKUP(A227,Ethereum_Historical_Data[Date],Ethereum_Historical_Data[Price]," ")</f>
        <v>3506.83</v>
      </c>
      <c r="C227">
        <f>STANDARDIZE(Table6[[#This Row],[ETH]],$U$4,$U$5)</f>
        <v>1.7079433865752571</v>
      </c>
      <c r="D227" s="2">
        <f>_xlfn.XLOOKUP(Table6[[#This Row],[Date]],BNB_Historical_Data[Date],BNB_Historical_Data[Price]," ")</f>
        <v>600.79</v>
      </c>
      <c r="E227" s="2">
        <f>STANDARDIZE(Table6[[#This Row],[BNB]],$V$4,$V$5)</f>
        <v>1.9180964765487973</v>
      </c>
      <c r="F227" s="2">
        <f>_xlfn.XLOOKUP(Table6[[#This Row],[Date]],Tether_USDt_Historical_Data[Date],Tether_USDt_Historical_Data[Price]," ")</f>
        <v>1.0004</v>
      </c>
      <c r="G227" s="2">
        <f>IFERROR(STANDARDIZE(Table6[[#This Row],[Tether]],$W$4,$W$5),"")</f>
        <v>3.9027426625303327E-2</v>
      </c>
      <c r="H227" s="2">
        <f>_xlfn.XLOOKUP(Table6[[#This Row],[Date]],Bitcoin_Historical_Data__2[Date],Bitcoin_Historical_Data__2[Price]," ")</f>
        <v>69611.5</v>
      </c>
      <c r="I227" s="2">
        <f>STANDARDIZE(Table6[[#This Row],[BTC]],$X$4,$X$5)</f>
        <v>2.1640155394607214</v>
      </c>
      <c r="J227" s="2" t="str">
        <f>_xlfn.XLOOKUP(Table6[[#This Row],[Date]],S_P_500_Historical_Data[Date],S_P_500_Historical_Data[Price]," ")</f>
        <v xml:space="preserve"> </v>
      </c>
      <c r="K227" s="2" t="str">
        <f>IFERROR(STANDARDIZE(Table6[[#This Row],[S&amp;P500]],$Y$4,$Y$5),"")</f>
        <v/>
      </c>
    </row>
    <row r="228" spans="1:11" x14ac:dyDescent="0.35">
      <c r="A228" s="1">
        <f t="shared" si="3"/>
        <v>45380</v>
      </c>
      <c r="B228">
        <f>_xlfn.XLOOKUP(A228,Ethereum_Historical_Data[Date],Ethereum_Historical_Data[Price]," ")</f>
        <v>3509.76</v>
      </c>
      <c r="C228">
        <f>STANDARDIZE(Table6[[#This Row],[ETH]],$U$4,$U$5)</f>
        <v>1.7103765506425446</v>
      </c>
      <c r="D228" s="2">
        <f>_xlfn.XLOOKUP(Table6[[#This Row],[Date]],BNB_Historical_Data[Date],BNB_Historical_Data[Price]," ")</f>
        <v>612.47</v>
      </c>
      <c r="E228" s="2">
        <f>STANDARDIZE(Table6[[#This Row],[BNB]],$V$4,$V$5)</f>
        <v>1.975431683337693</v>
      </c>
      <c r="F228" s="2">
        <f>_xlfn.XLOOKUP(Table6[[#This Row],[Date]],Tether_USDt_Historical_Data[Date],Tether_USDt_Historical_Data[Price]," ")</f>
        <v>1.0004</v>
      </c>
      <c r="G228" s="2">
        <f>IFERROR(STANDARDIZE(Table6[[#This Row],[Tether]],$W$4,$W$5),"")</f>
        <v>3.9027426625303327E-2</v>
      </c>
      <c r="H228" s="2">
        <f>_xlfn.XLOOKUP(Table6[[#This Row],[Date]],Bitcoin_Historical_Data__2[Date],Bitcoin_Historical_Data__2[Price]," ")</f>
        <v>69871.7</v>
      </c>
      <c r="I228" s="2">
        <f>STANDARDIZE(Table6[[#This Row],[BTC]],$X$4,$X$5)</f>
        <v>2.1770403491459809</v>
      </c>
      <c r="J228" s="2" t="str">
        <f>_xlfn.XLOOKUP(Table6[[#This Row],[Date]],S_P_500_Historical_Data[Date],S_P_500_Historical_Data[Price]," ")</f>
        <v xml:space="preserve"> </v>
      </c>
      <c r="K228" s="2" t="str">
        <f>IFERROR(STANDARDIZE(Table6[[#This Row],[S&amp;P500]],$Y$4,$Y$5),"")</f>
        <v/>
      </c>
    </row>
    <row r="229" spans="1:11" x14ac:dyDescent="0.35">
      <c r="A229" s="1">
        <f t="shared" si="3"/>
        <v>45379</v>
      </c>
      <c r="B229">
        <f>_xlfn.XLOOKUP(A229,Ethereum_Historical_Data[Date],Ethereum_Historical_Data[Price]," ")</f>
        <v>3559.43</v>
      </c>
      <c r="C229">
        <f>STANDARDIZE(Table6[[#This Row],[ETH]],$U$4,$U$5)</f>
        <v>1.7516240793873077</v>
      </c>
      <c r="D229" s="2">
        <f>_xlfn.XLOOKUP(Table6[[#This Row],[Date]],BNB_Historical_Data[Date],BNB_Historical_Data[Price]," ")</f>
        <v>583.1</v>
      </c>
      <c r="E229" s="2">
        <f>STANDARDIZE(Table6[[#This Row],[BNB]],$V$4,$V$5)</f>
        <v>1.8312591642118492</v>
      </c>
      <c r="F229" s="2">
        <f>_xlfn.XLOOKUP(Table6[[#This Row],[Date]],Tether_USDt_Historical_Data[Date],Tether_USDt_Historical_Data[Price]," ")</f>
        <v>1.0001</v>
      </c>
      <c r="G229" s="2">
        <f>IFERROR(STANDARDIZE(Table6[[#This Row],[Tether]],$W$4,$W$5),"")</f>
        <v>-2.2332227527983747E-2</v>
      </c>
      <c r="H229" s="2">
        <f>_xlfn.XLOOKUP(Table6[[#This Row],[Date]],Bitcoin_Historical_Data__2[Date],Bitcoin_Historical_Data__2[Price]," ")</f>
        <v>70762.100000000006</v>
      </c>
      <c r="I229" s="2">
        <f>STANDARDIZE(Table6[[#This Row],[BTC]],$X$4,$X$5)</f>
        <v>2.2216110276385068</v>
      </c>
      <c r="J229" s="2">
        <f>_xlfn.XLOOKUP(Table6[[#This Row],[Date]],S_P_500_Historical_Data[Date],S_P_500_Historical_Data[Price]," ")</f>
        <v>5254.35</v>
      </c>
      <c r="K229" s="2">
        <f>IFERROR(STANDARDIZE(Table6[[#This Row],[S&amp;P500]],$Y$4,$Y$5),"")</f>
        <v>1.6664030796238962</v>
      </c>
    </row>
    <row r="230" spans="1:11" x14ac:dyDescent="0.35">
      <c r="A230" s="1">
        <f t="shared" si="3"/>
        <v>45378</v>
      </c>
      <c r="B230">
        <f>_xlfn.XLOOKUP(A230,Ethereum_Historical_Data[Date],Ethereum_Historical_Data[Price]," ")</f>
        <v>3500.43</v>
      </c>
      <c r="C230">
        <f>STANDARDIZE(Table6[[#This Row],[ETH]],$U$4,$U$5)</f>
        <v>1.7026286254726501</v>
      </c>
      <c r="D230" s="2">
        <f>_xlfn.XLOOKUP(Table6[[#This Row],[Date]],BNB_Historical_Data[Date],BNB_Historical_Data[Price]," ")</f>
        <v>574.21</v>
      </c>
      <c r="E230" s="2">
        <f>STANDARDIZE(Table6[[#This Row],[BNB]],$V$4,$V$5)</f>
        <v>1.7876196104144795</v>
      </c>
      <c r="F230" s="2">
        <f>_xlfn.XLOOKUP(Table6[[#This Row],[Date]],Tether_USDt_Historical_Data[Date],Tether_USDt_Historical_Data[Price]," ")</f>
        <v>0.99960000000000004</v>
      </c>
      <c r="G230" s="2">
        <f>IFERROR(STANDARDIZE(Table6[[#This Row],[Tether]],$W$4,$W$5),"")</f>
        <v>-0.12459831778346221</v>
      </c>
      <c r="H230" s="2">
        <f>_xlfn.XLOOKUP(Table6[[#This Row],[Date]],Bitcoin_Historical_Data__2[Date],Bitcoin_Historical_Data__2[Price]," ")</f>
        <v>69442.399999999994</v>
      </c>
      <c r="I230" s="2">
        <f>STANDARDIZE(Table6[[#This Row],[BTC]],$X$4,$X$5)</f>
        <v>2.1555509148727987</v>
      </c>
      <c r="J230" s="2">
        <f>_xlfn.XLOOKUP(Table6[[#This Row],[Date]],S_P_500_Historical_Data[Date],S_P_500_Historical_Data[Price]," ")</f>
        <v>5248.49</v>
      </c>
      <c r="K230" s="2">
        <f>IFERROR(STANDARDIZE(Table6[[#This Row],[S&amp;P500]],$Y$4,$Y$5),"")</f>
        <v>1.6597592652558588</v>
      </c>
    </row>
    <row r="231" spans="1:11" x14ac:dyDescent="0.35">
      <c r="A231" s="1">
        <f t="shared" si="3"/>
        <v>45377</v>
      </c>
      <c r="B231">
        <f>_xlfn.XLOOKUP(A231,Ethereum_Historical_Data[Date],Ethereum_Historical_Data[Price]," ")</f>
        <v>3587.5</v>
      </c>
      <c r="C231">
        <f>STANDARDIZE(Table6[[#This Row],[ETH]],$U$4,$U$5)</f>
        <v>1.7749342894107729</v>
      </c>
      <c r="D231" s="2">
        <f>_xlfn.XLOOKUP(Table6[[#This Row],[Date]],BNB_Historical_Data[Date],BNB_Historical_Data[Price]," ")</f>
        <v>580.45000000000005</v>
      </c>
      <c r="E231" s="2">
        <f>STANDARDIZE(Table6[[#This Row],[BNB]],$V$4,$V$5)</f>
        <v>1.818250748287999</v>
      </c>
      <c r="F231" s="2">
        <f>_xlfn.XLOOKUP(Table6[[#This Row],[Date]],Tether_USDt_Historical_Data[Date],Tether_USDt_Historical_Data[Price]," ")</f>
        <v>0.99990000000000001</v>
      </c>
      <c r="G231" s="2">
        <f>IFERROR(STANDARDIZE(Table6[[#This Row],[Tether]],$W$4,$W$5),"")</f>
        <v>-6.3238663630175135E-2</v>
      </c>
      <c r="H231" s="2">
        <f>_xlfn.XLOOKUP(Table6[[#This Row],[Date]],Bitcoin_Historical_Data__2[Date],Bitcoin_Historical_Data__2[Price]," ")</f>
        <v>69999.3</v>
      </c>
      <c r="I231" s="2">
        <f>STANDARDIZE(Table6[[#This Row],[BTC]],$X$4,$X$5)</f>
        <v>2.1834276116972458</v>
      </c>
      <c r="J231" s="2">
        <f>_xlfn.XLOOKUP(Table6[[#This Row],[Date]],S_P_500_Historical_Data[Date],S_P_500_Historical_Data[Price]," ")</f>
        <v>5203.58</v>
      </c>
      <c r="K231" s="2">
        <f>IFERROR(STANDARDIZE(Table6[[#This Row],[S&amp;P500]],$Y$4,$Y$5),"")</f>
        <v>1.6088422510462121</v>
      </c>
    </row>
    <row r="232" spans="1:11" x14ac:dyDescent="0.35">
      <c r="A232" s="1">
        <f t="shared" si="3"/>
        <v>45376</v>
      </c>
      <c r="B232">
        <f>_xlfn.XLOOKUP(A232,Ethereum_Historical_Data[Date],Ethereum_Historical_Data[Price]," ")</f>
        <v>3590.62</v>
      </c>
      <c r="C232">
        <f>STANDARDIZE(Table6[[#This Row],[ETH]],$U$4,$U$5)</f>
        <v>1.7775252354482936</v>
      </c>
      <c r="D232" s="2">
        <f>_xlfn.XLOOKUP(Table6[[#This Row],[Date]],BNB_Historical_Data[Date],BNB_Historical_Data[Price]," ")</f>
        <v>587.11</v>
      </c>
      <c r="E232" s="2">
        <f>STANDARDIZE(Table6[[#This Row],[BNB]],$V$4,$V$5)</f>
        <v>1.8509435973645436</v>
      </c>
      <c r="F232" s="2">
        <f>_xlfn.XLOOKUP(Table6[[#This Row],[Date]],Tether_USDt_Historical_Data[Date],Tether_USDt_Historical_Data[Price]," ")</f>
        <v>0.99990000000000001</v>
      </c>
      <c r="G232" s="2">
        <f>IFERROR(STANDARDIZE(Table6[[#This Row],[Tether]],$W$4,$W$5),"")</f>
        <v>-6.3238663630175135E-2</v>
      </c>
      <c r="H232" s="2">
        <f>_xlfn.XLOOKUP(Table6[[#This Row],[Date]],Bitcoin_Historical_Data__2[Date],Bitcoin_Historical_Data__2[Price]," ")</f>
        <v>69892</v>
      </c>
      <c r="I232" s="2">
        <f>STANDARDIZE(Table6[[#This Row],[BTC]],$X$4,$X$5)</f>
        <v>2.1780565045518641</v>
      </c>
      <c r="J232" s="2">
        <f>_xlfn.XLOOKUP(Table6[[#This Row],[Date]],S_P_500_Historical_Data[Date],S_P_500_Historical_Data[Price]," ")</f>
        <v>5218.1899999999996</v>
      </c>
      <c r="K232" s="2">
        <f>IFERROR(STANDARDIZE(Table6[[#This Row],[S&amp;P500]],$Y$4,$Y$5),"")</f>
        <v>1.6254064366975798</v>
      </c>
    </row>
    <row r="233" spans="1:11" x14ac:dyDescent="0.35">
      <c r="A233" s="1">
        <f t="shared" si="3"/>
        <v>45375</v>
      </c>
      <c r="B233">
        <f>_xlfn.XLOOKUP(A233,Ethereum_Historical_Data[Date],Ethereum_Historical_Data[Price]," ")</f>
        <v>3455.33</v>
      </c>
      <c r="C233">
        <f>STANDARDIZE(Table6[[#This Row],[ETH]],$U$4,$U$5)</f>
        <v>1.6651761683277171</v>
      </c>
      <c r="D233" s="2">
        <f>_xlfn.XLOOKUP(Table6[[#This Row],[Date]],BNB_Historical_Data[Date],BNB_Historical_Data[Price]," ")</f>
        <v>567.70000000000005</v>
      </c>
      <c r="E233" s="2">
        <f>STANDARDIZE(Table6[[#This Row],[BNB]],$V$4,$V$5)</f>
        <v>1.7556630867675866</v>
      </c>
      <c r="F233" s="2">
        <f>_xlfn.XLOOKUP(Table6[[#This Row],[Date]],Tether_USDt_Historical_Data[Date],Tether_USDt_Historical_Data[Price]," ")</f>
        <v>1.0003</v>
      </c>
      <c r="G233" s="2">
        <f>IFERROR(STANDARDIZE(Table6[[#This Row],[Tether]],$W$4,$W$5),"")</f>
        <v>1.8574208574207638E-2</v>
      </c>
      <c r="H233" s="2">
        <f>_xlfn.XLOOKUP(Table6[[#This Row],[Date]],Bitcoin_Historical_Data__2[Date],Bitcoin_Historical_Data__2[Price]," ")</f>
        <v>67211.899999999994</v>
      </c>
      <c r="I233" s="2">
        <f>STANDARDIZE(Table6[[#This Row],[BTC]],$X$4,$X$5)</f>
        <v>2.0438989625170283</v>
      </c>
      <c r="J233" s="2" t="str">
        <f>_xlfn.XLOOKUP(Table6[[#This Row],[Date]],S_P_500_Historical_Data[Date],S_P_500_Historical_Data[Price]," ")</f>
        <v xml:space="preserve"> </v>
      </c>
      <c r="K233" s="2" t="str">
        <f>IFERROR(STANDARDIZE(Table6[[#This Row],[S&amp;P500]],$Y$4,$Y$5),"")</f>
        <v/>
      </c>
    </row>
    <row r="234" spans="1:11" x14ac:dyDescent="0.35">
      <c r="A234" s="1">
        <f t="shared" si="3"/>
        <v>45374</v>
      </c>
      <c r="B234">
        <f>_xlfn.XLOOKUP(A234,Ethereum_Historical_Data[Date],Ethereum_Historical_Data[Price]," ")</f>
        <v>3332.9</v>
      </c>
      <c r="C234">
        <f>STANDARDIZE(Table6[[#This Row],[ETH]],$U$4,$U$5)</f>
        <v>1.5635064492976916</v>
      </c>
      <c r="D234" s="2">
        <f>_xlfn.XLOOKUP(Table6[[#This Row],[Date]],BNB_Historical_Data[Date],BNB_Historical_Data[Price]," ")</f>
        <v>552.1</v>
      </c>
      <c r="E234" s="2">
        <f>STANDARDIZE(Table6[[#This Row],[BNB]],$V$4,$V$5)</f>
        <v>1.6790852420837881</v>
      </c>
      <c r="F234" s="2">
        <f>_xlfn.XLOOKUP(Table6[[#This Row],[Date]],Tether_USDt_Historical_Data[Date],Tether_USDt_Historical_Data[Price]," ")</f>
        <v>1.0003</v>
      </c>
      <c r="G234" s="2">
        <f>IFERROR(STANDARDIZE(Table6[[#This Row],[Tether]],$W$4,$W$5),"")</f>
        <v>1.8574208574207638E-2</v>
      </c>
      <c r="H234" s="2">
        <f>_xlfn.XLOOKUP(Table6[[#This Row],[Date]],Bitcoin_Historical_Data__2[Date],Bitcoin_Historical_Data__2[Price]," ")</f>
        <v>64037.8</v>
      </c>
      <c r="I234" s="2">
        <f>STANDARDIZE(Table6[[#This Row],[BTC]],$X$4,$X$5)</f>
        <v>1.8850133037084877</v>
      </c>
      <c r="J234" s="2" t="str">
        <f>_xlfn.XLOOKUP(Table6[[#This Row],[Date]],S_P_500_Historical_Data[Date],S_P_500_Historical_Data[Price]," ")</f>
        <v xml:space="preserve"> </v>
      </c>
      <c r="K234" s="2" t="str">
        <f>IFERROR(STANDARDIZE(Table6[[#This Row],[S&amp;P500]],$Y$4,$Y$5),"")</f>
        <v/>
      </c>
    </row>
    <row r="235" spans="1:11" x14ac:dyDescent="0.35">
      <c r="A235" s="1">
        <f t="shared" si="3"/>
        <v>45373</v>
      </c>
      <c r="B235">
        <f>_xlfn.XLOOKUP(A235,Ethereum_Historical_Data[Date],Ethereum_Historical_Data[Price]," ")</f>
        <v>3334.12</v>
      </c>
      <c r="C235">
        <f>STANDARDIZE(Table6[[#This Row],[ETH]],$U$4,$U$5)</f>
        <v>1.5645195756328758</v>
      </c>
      <c r="D235" s="2">
        <f>_xlfn.XLOOKUP(Table6[[#This Row],[Date]],BNB_Historical_Data[Date],BNB_Historical_Data[Price]," ")</f>
        <v>553.53</v>
      </c>
      <c r="E235" s="2">
        <f>STANDARDIZE(Table6[[#This Row],[BNB]],$V$4,$V$5)</f>
        <v>1.6861048778464693</v>
      </c>
      <c r="F235" s="2">
        <f>_xlfn.XLOOKUP(Table6[[#This Row],[Date]],Tether_USDt_Historical_Data[Date],Tether_USDt_Historical_Data[Price]," ")</f>
        <v>1.0002</v>
      </c>
      <c r="G235" s="2">
        <f>IFERROR(STANDARDIZE(Table6[[#This Row],[Tether]],$W$4,$W$5),"")</f>
        <v>-1.8790094768880547E-3</v>
      </c>
      <c r="H235" s="2">
        <f>_xlfn.XLOOKUP(Table6[[#This Row],[Date]],Bitcoin_Historical_Data__2[Date],Bitcoin_Historical_Data__2[Price]," ")</f>
        <v>63785.5</v>
      </c>
      <c r="I235" s="2">
        <f>STANDARDIZE(Table6[[#This Row],[BTC]],$X$4,$X$5)</f>
        <v>1.8723839436639411</v>
      </c>
      <c r="J235" s="2">
        <f>_xlfn.XLOOKUP(Table6[[#This Row],[Date]],S_P_500_Historical_Data[Date],S_P_500_Historical_Data[Price]," ")</f>
        <v>5234.18</v>
      </c>
      <c r="K235" s="2">
        <f>IFERROR(STANDARDIZE(Table6[[#This Row],[S&amp;P500]],$Y$4,$Y$5),"")</f>
        <v>1.6435352066199198</v>
      </c>
    </row>
    <row r="236" spans="1:11" x14ac:dyDescent="0.35">
      <c r="A236" s="1">
        <f t="shared" si="3"/>
        <v>45372</v>
      </c>
      <c r="B236">
        <f>_xlfn.XLOOKUP(A236,Ethereum_Historical_Data[Date],Ethereum_Historical_Data[Price]," ")</f>
        <v>3493.23</v>
      </c>
      <c r="C236">
        <f>STANDARDIZE(Table6[[#This Row],[ETH]],$U$4,$U$5)</f>
        <v>1.6966495192322175</v>
      </c>
      <c r="D236" s="2">
        <f>_xlfn.XLOOKUP(Table6[[#This Row],[Date]],BNB_Historical_Data[Date],BNB_Historical_Data[Price]," ")</f>
        <v>553.79</v>
      </c>
      <c r="E236" s="2">
        <f>STANDARDIZE(Table6[[#This Row],[BNB]],$V$4,$V$5)</f>
        <v>1.687381175257866</v>
      </c>
      <c r="F236" s="2">
        <f>_xlfn.XLOOKUP(Table6[[#This Row],[Date]],Tether_USDt_Historical_Data[Date],Tether_USDt_Historical_Data[Price]," ")</f>
        <v>1.0003</v>
      </c>
      <c r="G236" s="2">
        <f>IFERROR(STANDARDIZE(Table6[[#This Row],[Tether]],$W$4,$W$5),"")</f>
        <v>1.8574208574207638E-2</v>
      </c>
      <c r="H236" s="2">
        <f>_xlfn.XLOOKUP(Table6[[#This Row],[Date]],Bitcoin_Historical_Data__2[Date],Bitcoin_Historical_Data__2[Price]," ")</f>
        <v>65503.8</v>
      </c>
      <c r="I236" s="2">
        <f>STANDARDIZE(Table6[[#This Row],[BTC]],$X$4,$X$5)</f>
        <v>1.9583967433648695</v>
      </c>
      <c r="J236" s="2">
        <f>_xlfn.XLOOKUP(Table6[[#This Row],[Date]],S_P_500_Historical_Data[Date],S_P_500_Historical_Data[Price]," ")</f>
        <v>5241.53</v>
      </c>
      <c r="K236" s="2">
        <f>IFERROR(STANDARDIZE(Table6[[#This Row],[S&amp;P500]],$Y$4,$Y$5),"")</f>
        <v>1.6518683184979175</v>
      </c>
    </row>
    <row r="237" spans="1:11" x14ac:dyDescent="0.35">
      <c r="A237" s="1">
        <f t="shared" si="3"/>
        <v>45371</v>
      </c>
      <c r="B237">
        <f>_xlfn.XLOOKUP(A237,Ethereum_Historical_Data[Date],Ethereum_Historical_Data[Price]," ")</f>
        <v>3514.73</v>
      </c>
      <c r="C237">
        <f>STANDARDIZE(Table6[[#This Row],[ETH]],$U$4,$U$5)</f>
        <v>1.7145037948112876</v>
      </c>
      <c r="D237" s="2">
        <f>_xlfn.XLOOKUP(Table6[[#This Row],[Date]],BNB_Historical_Data[Date],BNB_Historical_Data[Price]," ")</f>
        <v>556.6</v>
      </c>
      <c r="E237" s="2">
        <f>STANDARDIZE(Table6[[#This Row],[BNB]],$V$4,$V$5)</f>
        <v>1.7011750049733454</v>
      </c>
      <c r="F237" s="2">
        <f>_xlfn.XLOOKUP(Table6[[#This Row],[Date]],Tether_USDt_Historical_Data[Date],Tether_USDt_Historical_Data[Price]," ")</f>
        <v>1.0003</v>
      </c>
      <c r="G237" s="2">
        <f>IFERROR(STANDARDIZE(Table6[[#This Row],[Tether]],$W$4,$W$5),"")</f>
        <v>1.8574208574207638E-2</v>
      </c>
      <c r="H237" s="2">
        <f>_xlfn.XLOOKUP(Table6[[#This Row],[Date]],Bitcoin_Historical_Data__2[Date],Bitcoin_Historical_Data__2[Price]," ")</f>
        <v>67854</v>
      </c>
      <c r="I237" s="2">
        <f>STANDARDIZE(Table6[[#This Row],[BTC]],$X$4,$X$5)</f>
        <v>2.0760405086311913</v>
      </c>
      <c r="J237" s="2">
        <f>_xlfn.XLOOKUP(Table6[[#This Row],[Date]],S_P_500_Historical_Data[Date],S_P_500_Historical_Data[Price]," ")</f>
        <v>5224.62</v>
      </c>
      <c r="K237" s="2">
        <f>IFERROR(STANDARDIZE(Table6[[#This Row],[S&amp;P500]],$Y$4,$Y$5),"")</f>
        <v>1.632696492394931</v>
      </c>
    </row>
    <row r="238" spans="1:11" x14ac:dyDescent="0.35">
      <c r="A238" s="1">
        <f t="shared" si="3"/>
        <v>45370</v>
      </c>
      <c r="B238">
        <f>_xlfn.XLOOKUP(A238,Ethereum_Historical_Data[Date],Ethereum_Historical_Data[Price]," ")</f>
        <v>3165.2</v>
      </c>
      <c r="C238">
        <f>STANDARDIZE(Table6[[#This Row],[ETH]],$U$4,$U$5)</f>
        <v>1.4242430997809445</v>
      </c>
      <c r="D238" s="2">
        <f>_xlfn.XLOOKUP(Table6[[#This Row],[Date]],BNB_Historical_Data[Date],BNB_Historical_Data[Price]," ")</f>
        <v>508.06</v>
      </c>
      <c r="E238" s="2">
        <f>STANDARDIZE(Table6[[#This Row],[BNB]],$V$4,$V$5)</f>
        <v>1.4629000959379876</v>
      </c>
      <c r="F238" s="2">
        <f>_xlfn.XLOOKUP(Table6[[#This Row],[Date]],Tether_USDt_Historical_Data[Date],Tether_USDt_Historical_Data[Price]," ")</f>
        <v>1.0002</v>
      </c>
      <c r="G238" s="2">
        <f>IFERROR(STANDARDIZE(Table6[[#This Row],[Tether]],$W$4,$W$5),"")</f>
        <v>-1.8790094768880547E-3</v>
      </c>
      <c r="H238" s="2">
        <f>_xlfn.XLOOKUP(Table6[[#This Row],[Date]],Bitcoin_Historical_Data__2[Date],Bitcoin_Historical_Data__2[Price]," ")</f>
        <v>62050</v>
      </c>
      <c r="I238" s="2">
        <f>STANDARDIZE(Table6[[#This Row],[BTC]],$X$4,$X$5)</f>
        <v>1.7855101649984222</v>
      </c>
      <c r="J238" s="2">
        <f>_xlfn.XLOOKUP(Table6[[#This Row],[Date]],S_P_500_Historical_Data[Date],S_P_500_Historical_Data[Price]," ")</f>
        <v>5178.51</v>
      </c>
      <c r="K238" s="2">
        <f>IFERROR(STANDARDIZE(Table6[[#This Row],[S&amp;P500]],$Y$4,$Y$5),"")</f>
        <v>1.5804189701235707</v>
      </c>
    </row>
    <row r="239" spans="1:11" x14ac:dyDescent="0.35">
      <c r="A239" s="1">
        <f t="shared" si="3"/>
        <v>45369</v>
      </c>
      <c r="B239">
        <f>_xlfn.XLOOKUP(A239,Ethereum_Historical_Data[Date],Ethereum_Historical_Data[Price]," ")</f>
        <v>3520.3</v>
      </c>
      <c r="C239">
        <f>STANDARDIZE(Table6[[#This Row],[ETH]],$U$4,$U$5)</f>
        <v>1.7191292978334003</v>
      </c>
      <c r="D239" s="2">
        <f>_xlfn.XLOOKUP(Table6[[#This Row],[Date]],BNB_Historical_Data[Date],BNB_Historical_Data[Price]," ")</f>
        <v>555.49</v>
      </c>
      <c r="E239" s="2">
        <f>STANDARDIZE(Table6[[#This Row],[BNB]],$V$4,$V$5)</f>
        <v>1.6957261967939212</v>
      </c>
      <c r="F239" s="2">
        <f>_xlfn.XLOOKUP(Table6[[#This Row],[Date]],Tether_USDt_Historical_Data[Date],Tether_USDt_Historical_Data[Price]," ")</f>
        <v>0.99980000000000002</v>
      </c>
      <c r="G239" s="2">
        <f>IFERROR(STANDARDIZE(Table6[[#This Row],[Tether]],$W$4,$W$5),"")</f>
        <v>-8.3691881681270827E-2</v>
      </c>
      <c r="H239" s="2">
        <f>_xlfn.XLOOKUP(Table6[[#This Row],[Date]],Bitcoin_Historical_Data__2[Date],Bitcoin_Historical_Data__2[Price]," ")</f>
        <v>67594.100000000006</v>
      </c>
      <c r="I239" s="2">
        <f>STANDARDIZE(Table6[[#This Row],[BTC]],$X$4,$X$5)</f>
        <v>2.0630307160208958</v>
      </c>
      <c r="J239" s="2">
        <f>_xlfn.XLOOKUP(Table6[[#This Row],[Date]],S_P_500_Historical_Data[Date],S_P_500_Historical_Data[Price]," ")</f>
        <v>5149.42</v>
      </c>
      <c r="K239" s="2">
        <f>IFERROR(STANDARDIZE(Table6[[#This Row],[S&amp;P500]],$Y$4,$Y$5),"")</f>
        <v>1.5474379871941866</v>
      </c>
    </row>
    <row r="240" spans="1:11" x14ac:dyDescent="0.35">
      <c r="A240" s="1">
        <f t="shared" si="3"/>
        <v>45368</v>
      </c>
      <c r="B240">
        <f>_xlfn.XLOOKUP(A240,Ethereum_Historical_Data[Date],Ethereum_Historical_Data[Price]," ")</f>
        <v>3644.78</v>
      </c>
      <c r="C240">
        <f>STANDARDIZE(Table6[[#This Row],[ETH]],$U$4,$U$5)</f>
        <v>1.822501401279105</v>
      </c>
      <c r="D240" s="2">
        <f>_xlfn.XLOOKUP(Table6[[#This Row],[Date]],BNB_Historical_Data[Date],BNB_Historical_Data[Price]," ")</f>
        <v>571.69000000000005</v>
      </c>
      <c r="E240" s="2">
        <f>STANDARDIZE(Table6[[#This Row],[BNB]],$V$4,$V$5)</f>
        <v>1.7752493431963277</v>
      </c>
      <c r="F240" s="2">
        <f>_xlfn.XLOOKUP(Table6[[#This Row],[Date]],Tether_USDt_Historical_Data[Date],Tether_USDt_Historical_Data[Price]," ")</f>
        <v>0.99939999999999996</v>
      </c>
      <c r="G240" s="2">
        <f>IFERROR(STANDARDIZE(Table6[[#This Row],[Tether]],$W$4,$W$5),"")</f>
        <v>-0.16550475388567631</v>
      </c>
      <c r="H240" s="2">
        <f>_xlfn.XLOOKUP(Table6[[#This Row],[Date]],Bitcoin_Historical_Data__2[Date],Bitcoin_Historical_Data__2[Price]," ")</f>
        <v>68391.199999999997</v>
      </c>
      <c r="I240" s="2">
        <f>STANDARDIZE(Table6[[#This Row],[BTC]],$X$4,$X$5)</f>
        <v>2.1029310841996827</v>
      </c>
      <c r="J240" s="2" t="str">
        <f>_xlfn.XLOOKUP(Table6[[#This Row],[Date]],S_P_500_Historical_Data[Date],S_P_500_Historical_Data[Price]," ")</f>
        <v xml:space="preserve"> </v>
      </c>
      <c r="K240" s="2" t="str">
        <f>IFERROR(STANDARDIZE(Table6[[#This Row],[S&amp;P500]],$Y$4,$Y$5),"")</f>
        <v/>
      </c>
    </row>
    <row r="241" spans="1:11" x14ac:dyDescent="0.35">
      <c r="A241" s="1">
        <f t="shared" si="3"/>
        <v>45367</v>
      </c>
      <c r="B241">
        <f>_xlfn.XLOOKUP(A241,Ethereum_Historical_Data[Date],Ethereum_Historical_Data[Price]," ")</f>
        <v>3523.68</v>
      </c>
      <c r="C241">
        <f>STANDARDIZE(Table6[[#This Row],[ETH]],$U$4,$U$5)</f>
        <v>1.7219361560407145</v>
      </c>
      <c r="D241" s="2">
        <f>_xlfn.XLOOKUP(Table6[[#This Row],[Date]],BNB_Historical_Data[Date],BNB_Historical_Data[Price]," ")</f>
        <v>576.52</v>
      </c>
      <c r="E241" s="2">
        <f>STANDARDIZE(Table6[[#This Row],[BNB]],$V$4,$V$5)</f>
        <v>1.7989590220311187</v>
      </c>
      <c r="F241" s="2">
        <f>_xlfn.XLOOKUP(Table6[[#This Row],[Date]],Tether_USDt_Historical_Data[Date],Tether_USDt_Historical_Data[Price]," ")</f>
        <v>0.99909999999999999</v>
      </c>
      <c r="G241" s="2">
        <f>IFERROR(STANDARDIZE(Table6[[#This Row],[Tether]],$W$4,$W$5),"")</f>
        <v>-0.22686440803896338</v>
      </c>
      <c r="H241" s="2">
        <f>_xlfn.XLOOKUP(Table6[[#This Row],[Date]],Bitcoin_Historical_Data__2[Date],Bitcoin_Historical_Data__2[Price]," ")</f>
        <v>65314.2</v>
      </c>
      <c r="I241" s="2">
        <f>STANDARDIZE(Table6[[#This Row],[BTC]],$X$4,$X$5)</f>
        <v>1.9489059519877545</v>
      </c>
      <c r="J241" s="2" t="str">
        <f>_xlfn.XLOOKUP(Table6[[#This Row],[Date]],S_P_500_Historical_Data[Date],S_P_500_Historical_Data[Price]," ")</f>
        <v xml:space="preserve"> </v>
      </c>
      <c r="K241" s="2" t="str">
        <f>IFERROR(STANDARDIZE(Table6[[#This Row],[S&amp;P500]],$Y$4,$Y$5),"")</f>
        <v/>
      </c>
    </row>
    <row r="242" spans="1:11" x14ac:dyDescent="0.35">
      <c r="A242" s="1">
        <f t="shared" si="3"/>
        <v>45366</v>
      </c>
      <c r="B242">
        <f>_xlfn.XLOOKUP(A242,Ethereum_Historical_Data[Date],Ethereum_Historical_Data[Price]," ")</f>
        <v>3741.12</v>
      </c>
      <c r="C242">
        <f>STANDARDIZE(Table6[[#This Row],[ETH]],$U$4,$U$5)</f>
        <v>1.9025051645017843</v>
      </c>
      <c r="D242" s="2">
        <f>_xlfn.XLOOKUP(Table6[[#This Row],[Date]],BNB_Historical_Data[Date],BNB_Historical_Data[Price]," ")</f>
        <v>632.05999999999995</v>
      </c>
      <c r="E242" s="2">
        <f>STANDARDIZE(Table6[[#This Row],[BNB]],$V$4,$V$5)</f>
        <v>2.0715957844502317</v>
      </c>
      <c r="F242" s="2">
        <f>_xlfn.XLOOKUP(Table6[[#This Row],[Date]],Tether_USDt_Historical_Data[Date],Tether_USDt_Historical_Data[Price]," ")</f>
        <v>1.0001</v>
      </c>
      <c r="G242" s="2">
        <f>IFERROR(STANDARDIZE(Table6[[#This Row],[Tether]],$W$4,$W$5),"")</f>
        <v>-2.2332227527983747E-2</v>
      </c>
      <c r="H242" s="2">
        <f>_xlfn.XLOOKUP(Table6[[#This Row],[Date]],Bitcoin_Historical_Data__2[Date],Bitcoin_Historical_Data__2[Price]," ")</f>
        <v>69463.7</v>
      </c>
      <c r="I242" s="2">
        <f>STANDARDIZE(Table6[[#This Row],[BTC]],$X$4,$X$5)</f>
        <v>2.1566171271952279</v>
      </c>
      <c r="J242" s="2">
        <f>_xlfn.XLOOKUP(Table6[[#This Row],[Date]],S_P_500_Historical_Data[Date],S_P_500_Historical_Data[Price]," ")</f>
        <v>5117.09</v>
      </c>
      <c r="K242" s="2">
        <f>IFERROR(STANDARDIZE(Table6[[#This Row],[S&amp;P500]],$Y$4,$Y$5),"")</f>
        <v>1.5107836324981752</v>
      </c>
    </row>
    <row r="243" spans="1:11" x14ac:dyDescent="0.35">
      <c r="A243" s="1">
        <f t="shared" si="3"/>
        <v>45365</v>
      </c>
      <c r="B243">
        <f>_xlfn.XLOOKUP(A243,Ethereum_Historical_Data[Date],Ethereum_Historical_Data[Price]," ")</f>
        <v>3883.94</v>
      </c>
      <c r="C243">
        <f>STANDARDIZE(Table6[[#This Row],[ETH]],$U$4,$U$5)</f>
        <v>2.0211073802321469</v>
      </c>
      <c r="D243" s="2">
        <f>_xlfn.XLOOKUP(Table6[[#This Row],[Date]],BNB_Historical_Data[Date],BNB_Historical_Data[Price]," ")</f>
        <v>603.29999999999995</v>
      </c>
      <c r="E243" s="2">
        <f>STANDARDIZE(Table6[[#This Row],[BNB]],$V$4,$V$5)</f>
        <v>1.9304176554049726</v>
      </c>
      <c r="F243" s="2">
        <f>_xlfn.XLOOKUP(Table6[[#This Row],[Date]],Tether_USDt_Historical_Data[Date],Tether_USDt_Historical_Data[Price]," ")</f>
        <v>0.99950000000000006</v>
      </c>
      <c r="G243" s="2">
        <f>IFERROR(STANDARDIZE(Table6[[#This Row],[Tether]],$W$4,$W$5),"")</f>
        <v>-0.1450515358345579</v>
      </c>
      <c r="H243" s="2">
        <f>_xlfn.XLOOKUP(Table6[[#This Row],[Date]],Bitcoin_Historical_Data__2[Date],Bitcoin_Historical_Data__2[Price]," ")</f>
        <v>71387.5</v>
      </c>
      <c r="I243" s="2">
        <f>STANDARDIZE(Table6[[#This Row],[BTC]],$X$4,$X$5)</f>
        <v>2.2529166232463518</v>
      </c>
      <c r="J243" s="2">
        <f>_xlfn.XLOOKUP(Table6[[#This Row],[Date]],S_P_500_Historical_Data[Date],S_P_500_Historical_Data[Price]," ")</f>
        <v>5150.4799999999996</v>
      </c>
      <c r="K243" s="2">
        <f>IFERROR(STANDARDIZE(Table6[[#This Row],[S&amp;P500]],$Y$4,$Y$5),"")</f>
        <v>1.5486397693153668</v>
      </c>
    </row>
    <row r="244" spans="1:11" x14ac:dyDescent="0.35">
      <c r="A244" s="1">
        <f t="shared" si="3"/>
        <v>45364</v>
      </c>
      <c r="B244">
        <f>_xlfn.XLOOKUP(A244,Ethereum_Historical_Data[Date],Ethereum_Historical_Data[Price]," ")</f>
        <v>4004.29</v>
      </c>
      <c r="C244">
        <f>STANDARDIZE(Table6[[#This Row],[ETH]],$U$4,$U$5)</f>
        <v>2.1210498019038253</v>
      </c>
      <c r="D244" s="2">
        <f>_xlfn.XLOOKUP(Table6[[#This Row],[Date]],BNB_Historical_Data[Date],BNB_Historical_Data[Price]," ")</f>
        <v>630.36</v>
      </c>
      <c r="E244" s="2">
        <f>STANDARDIZE(Table6[[#This Row],[BNB]],$V$4,$V$5)</f>
        <v>2.0632507629141772</v>
      </c>
      <c r="F244" s="2">
        <f>_xlfn.XLOOKUP(Table6[[#This Row],[Date]],Tether_USDt_Historical_Data[Date],Tether_USDt_Historical_Data[Price]," ")</f>
        <v>1.0002</v>
      </c>
      <c r="G244" s="2">
        <f>IFERROR(STANDARDIZE(Table6[[#This Row],[Tether]],$W$4,$W$5),"")</f>
        <v>-1.8790094768880547E-3</v>
      </c>
      <c r="H244" s="2">
        <f>_xlfn.XLOOKUP(Table6[[#This Row],[Date]],Bitcoin_Historical_Data__2[Date],Bitcoin_Historical_Data__2[Price]," ")</f>
        <v>73066.3</v>
      </c>
      <c r="I244" s="2">
        <f>STANDARDIZE(Table6[[#This Row],[BTC]],$X$4,$X$5)</f>
        <v>2.3369521747437143</v>
      </c>
      <c r="J244" s="2">
        <f>_xlfn.XLOOKUP(Table6[[#This Row],[Date]],S_P_500_Historical_Data[Date],S_P_500_Historical_Data[Price]," ")</f>
        <v>5165.3100000000004</v>
      </c>
      <c r="K244" s="2">
        <f>IFERROR(STANDARDIZE(Table6[[#This Row],[S&amp;P500]],$Y$4,$Y$5),"")</f>
        <v>1.5654533814447167</v>
      </c>
    </row>
    <row r="245" spans="1:11" x14ac:dyDescent="0.35">
      <c r="A245" s="1">
        <f t="shared" si="3"/>
        <v>45363</v>
      </c>
      <c r="B245">
        <f>_xlfn.XLOOKUP(A245,Ethereum_Historical_Data[Date],Ethereum_Historical_Data[Price]," ")</f>
        <v>3979.3</v>
      </c>
      <c r="C245">
        <f>STANDARDIZE(Table6[[#This Row],[ETH]],$U$4,$U$5)</f>
        <v>2.1002973206609901</v>
      </c>
      <c r="D245" s="2">
        <f>_xlfn.XLOOKUP(Table6[[#This Row],[Date]],BNB_Historical_Data[Date],BNB_Historical_Data[Price]," ")</f>
        <v>537.69000000000005</v>
      </c>
      <c r="E245" s="2">
        <f>STANDARDIZE(Table6[[#This Row],[BNB]],$V$4,$V$5)</f>
        <v>1.6083489124752284</v>
      </c>
      <c r="F245" s="2">
        <f>_xlfn.XLOOKUP(Table6[[#This Row],[Date]],Tether_USDt_Historical_Data[Date],Tether_USDt_Historical_Data[Price]," ")</f>
        <v>0.99939999999999996</v>
      </c>
      <c r="G245" s="2">
        <f>IFERROR(STANDARDIZE(Table6[[#This Row],[Tether]],$W$4,$W$5),"")</f>
        <v>-0.16550475388567631</v>
      </c>
      <c r="H245" s="2">
        <f>_xlfn.XLOOKUP(Table6[[#This Row],[Date]],Bitcoin_Historical_Data__2[Date],Bitcoin_Historical_Data__2[Price]," ")</f>
        <v>71470.2</v>
      </c>
      <c r="I245" s="2">
        <f>STANDARDIZE(Table6[[#This Row],[BTC]],$X$4,$X$5)</f>
        <v>2.2570563302447026</v>
      </c>
      <c r="J245" s="2">
        <f>_xlfn.XLOOKUP(Table6[[#This Row],[Date]],S_P_500_Historical_Data[Date],S_P_500_Historical_Data[Price]," ")</f>
        <v>5175.2700000000004</v>
      </c>
      <c r="K245" s="2">
        <f>IFERROR(STANDARDIZE(Table6[[#This Row],[S&amp;P500]],$Y$4,$Y$5),"")</f>
        <v>1.5767455983569429</v>
      </c>
    </row>
    <row r="246" spans="1:11" x14ac:dyDescent="0.35">
      <c r="A246" s="1">
        <f t="shared" si="3"/>
        <v>45362</v>
      </c>
      <c r="B246">
        <f>_xlfn.XLOOKUP(A246,Ethereum_Historical_Data[Date],Ethereum_Historical_Data[Price]," ")</f>
        <v>4065.02</v>
      </c>
      <c r="C246">
        <f>STANDARDIZE(Table6[[#This Row],[ETH]],$U$4,$U$5)</f>
        <v>2.1714819021790315</v>
      </c>
      <c r="D246" s="2">
        <f>_xlfn.XLOOKUP(Table6[[#This Row],[Date]],BNB_Historical_Data[Date],BNB_Historical_Data[Price]," ")</f>
        <v>522.11</v>
      </c>
      <c r="E246" s="2">
        <f>STANDARDIZE(Table6[[#This Row],[BNB]],$V$4,$V$5)</f>
        <v>1.5318692445153832</v>
      </c>
      <c r="F246" s="2">
        <f>_xlfn.XLOOKUP(Table6[[#This Row],[Date]],Tether_USDt_Historical_Data[Date],Tether_USDt_Historical_Data[Price]," ")</f>
        <v>0.99939999999999996</v>
      </c>
      <c r="G246" s="2">
        <f>IFERROR(STANDARDIZE(Table6[[#This Row],[Tether]],$W$4,$W$5),"")</f>
        <v>-0.16550475388567631</v>
      </c>
      <c r="H246" s="2">
        <f>_xlfn.XLOOKUP(Table6[[#This Row],[Date]],Bitcoin_Historical_Data__2[Date],Bitcoin_Historical_Data__2[Price]," ")</f>
        <v>72099.100000000006</v>
      </c>
      <c r="I246" s="2">
        <f>STANDARDIZE(Table6[[#This Row],[BTC]],$X$4,$X$5)</f>
        <v>2.2885371250604591</v>
      </c>
      <c r="J246" s="2">
        <f>_xlfn.XLOOKUP(Table6[[#This Row],[Date]],S_P_500_Historical_Data[Date],S_P_500_Historical_Data[Price]," ")</f>
        <v>5117.9399999999996</v>
      </c>
      <c r="K246" s="2">
        <f>IFERROR(STANDARDIZE(Table6[[#This Row],[S&amp;P500]],$Y$4,$Y$5),"")</f>
        <v>1.5117473257085552</v>
      </c>
    </row>
    <row r="247" spans="1:11" x14ac:dyDescent="0.35">
      <c r="A247" s="1">
        <f t="shared" si="3"/>
        <v>45361</v>
      </c>
      <c r="B247">
        <f>_xlfn.XLOOKUP(A247,Ethereum_Historical_Data[Date],Ethereum_Historical_Data[Price]," ")</f>
        <v>3878.47</v>
      </c>
      <c r="C247">
        <f>STANDARDIZE(Table6[[#This Row],[ETH]],$U$4,$U$5)</f>
        <v>2.0165649203522622</v>
      </c>
      <c r="D247" s="2">
        <f>_xlfn.XLOOKUP(Table6[[#This Row],[Date]],BNB_Historical_Data[Date],BNB_Historical_Data[Price]," ")</f>
        <v>529.1</v>
      </c>
      <c r="E247" s="2">
        <f>STANDARDIZE(Table6[[#This Row],[BNB]],$V$4,$V$5)</f>
        <v>1.5661820095371621</v>
      </c>
      <c r="F247" s="2">
        <f>_xlfn.XLOOKUP(Table6[[#This Row],[Date]],Tether_USDt_Historical_Data[Date],Tether_USDt_Historical_Data[Price]," ")</f>
        <v>1</v>
      </c>
      <c r="G247" s="2">
        <f>IFERROR(STANDARDIZE(Table6[[#This Row],[Tether]],$W$4,$W$5),"")</f>
        <v>-4.2785445579079442E-2</v>
      </c>
      <c r="H247" s="2">
        <f>_xlfn.XLOOKUP(Table6[[#This Row],[Date]],Bitcoin_Historical_Data__2[Date],Bitcoin_Historical_Data__2[Price]," ")</f>
        <v>68964.800000000003</v>
      </c>
      <c r="I247" s="2">
        <f>STANDARDIZE(Table6[[#This Row],[BTC]],$X$4,$X$5)</f>
        <v>2.1316437315304473</v>
      </c>
      <c r="J247" s="2" t="str">
        <f>_xlfn.XLOOKUP(Table6[[#This Row],[Date]],S_P_500_Historical_Data[Date],S_P_500_Historical_Data[Price]," ")</f>
        <v xml:space="preserve"> </v>
      </c>
      <c r="K247" s="2" t="str">
        <f>IFERROR(STANDARDIZE(Table6[[#This Row],[S&amp;P500]],$Y$4,$Y$5),"")</f>
        <v/>
      </c>
    </row>
    <row r="248" spans="1:11" x14ac:dyDescent="0.35">
      <c r="A248" s="1">
        <f t="shared" si="3"/>
        <v>45360</v>
      </c>
      <c r="B248">
        <f>_xlfn.XLOOKUP(A248,Ethereum_Historical_Data[Date],Ethereum_Historical_Data[Price]," ")</f>
        <v>3905.17</v>
      </c>
      <c r="C248">
        <f>STANDARDIZE(Table6[[#This Row],[ETH]],$U$4,$U$5)</f>
        <v>2.0387374393272006</v>
      </c>
      <c r="D248" s="2">
        <f>_xlfn.XLOOKUP(Table6[[#This Row],[Date]],BNB_Historical_Data[Date],BNB_Historical_Data[Price]," ")</f>
        <v>488.3</v>
      </c>
      <c r="E248" s="2">
        <f>STANDARDIZE(Table6[[#This Row],[BNB]],$V$4,$V$5)</f>
        <v>1.3659014926718429</v>
      </c>
      <c r="F248" s="2">
        <f>_xlfn.XLOOKUP(Table6[[#This Row],[Date]],Tether_USDt_Historical_Data[Date],Tether_USDt_Historical_Data[Price]," ")</f>
        <v>1.0005999999999999</v>
      </c>
      <c r="G248" s="2">
        <f>IFERROR(STANDARDIZE(Table6[[#This Row],[Tether]],$W$4,$W$5),"")</f>
        <v>7.9933862727494712E-2</v>
      </c>
      <c r="H248" s="2">
        <f>_xlfn.XLOOKUP(Table6[[#This Row],[Date]],Bitcoin_Historical_Data__2[Date],Bitcoin_Historical_Data__2[Price]," ")</f>
        <v>68366.5</v>
      </c>
      <c r="I248" s="2">
        <f>STANDARDIZE(Table6[[#This Row],[BTC]],$X$4,$X$5)</f>
        <v>2.1016946783609973</v>
      </c>
      <c r="J248" s="2" t="str">
        <f>_xlfn.XLOOKUP(Table6[[#This Row],[Date]],S_P_500_Historical_Data[Date],S_P_500_Historical_Data[Price]," ")</f>
        <v xml:space="preserve"> </v>
      </c>
      <c r="K248" s="2" t="str">
        <f>IFERROR(STANDARDIZE(Table6[[#This Row],[S&amp;P500]],$Y$4,$Y$5),"")</f>
        <v/>
      </c>
    </row>
    <row r="249" spans="1:11" x14ac:dyDescent="0.35">
      <c r="A249" s="1">
        <f t="shared" si="3"/>
        <v>45359</v>
      </c>
      <c r="B249">
        <f>_xlfn.XLOOKUP(A249,Ethereum_Historical_Data[Date],Ethereum_Historical_Data[Price]," ")</f>
        <v>3883.2</v>
      </c>
      <c r="C249">
        <f>STANDARDIZE(Table6[[#This Row],[ETH]],$U$4,$U$5)</f>
        <v>2.0204928609796577</v>
      </c>
      <c r="D249" s="2">
        <f>_xlfn.XLOOKUP(Table6[[#This Row],[Date]],BNB_Historical_Data[Date],BNB_Historical_Data[Price]," ")</f>
        <v>486.51</v>
      </c>
      <c r="E249" s="2">
        <f>STANDARDIZE(Table6[[#This Row],[BNB]],$V$4,$V$5)</f>
        <v>1.3571146758779968</v>
      </c>
      <c r="F249" s="2">
        <f>_xlfn.XLOOKUP(Table6[[#This Row],[Date]],Tether_USDt_Historical_Data[Date],Tether_USDt_Historical_Data[Price]," ")</f>
        <v>1.0013000000000001</v>
      </c>
      <c r="G249" s="2">
        <f>IFERROR(STANDARDIZE(Table6[[#This Row],[Tether]],$W$4,$W$5),"")</f>
        <v>0.22310638908520997</v>
      </c>
      <c r="H249" s="2">
        <f>_xlfn.XLOOKUP(Table6[[#This Row],[Date]],Bitcoin_Historical_Data__2[Date],Bitcoin_Historical_Data__2[Price]," ")</f>
        <v>68172</v>
      </c>
      <c r="I249" s="2">
        <f>STANDARDIZE(Table6[[#This Row],[BTC]],$X$4,$X$5)</f>
        <v>2.0919586080928076</v>
      </c>
      <c r="J249" s="2">
        <f>_xlfn.XLOOKUP(Table6[[#This Row],[Date]],S_P_500_Historical_Data[Date],S_P_500_Historical_Data[Price]," ")</f>
        <v>5123.6899999999996</v>
      </c>
      <c r="K249" s="2">
        <f>IFERROR(STANDARDIZE(Table6[[#This Row],[S&amp;P500]],$Y$4,$Y$5),"")</f>
        <v>1.5182664268376016</v>
      </c>
    </row>
    <row r="250" spans="1:11" x14ac:dyDescent="0.35">
      <c r="A250" s="1">
        <f t="shared" si="3"/>
        <v>45358</v>
      </c>
      <c r="B250">
        <f>_xlfn.XLOOKUP(A250,Ethereum_Historical_Data[Date],Ethereum_Historical_Data[Price]," ")</f>
        <v>3869.69</v>
      </c>
      <c r="C250">
        <f>STANDARDIZE(Table6[[#This Row],[ETH]],$U$4,$U$5)</f>
        <v>2.0092737324646239</v>
      </c>
      <c r="D250" s="2">
        <f>_xlfn.XLOOKUP(Table6[[#This Row],[Date]],BNB_Historical_Data[Date],BNB_Historical_Data[Price]," ")</f>
        <v>474.9</v>
      </c>
      <c r="E250" s="2">
        <f>STANDARDIZE(Table6[[#This Row],[BNB]],$V$4,$V$5)</f>
        <v>1.300123087622939</v>
      </c>
      <c r="F250" s="2">
        <f>_xlfn.XLOOKUP(Table6[[#This Row],[Date]],Tether_USDt_Historical_Data[Date],Tether_USDt_Historical_Data[Price]," ")</f>
        <v>1.0011000000000001</v>
      </c>
      <c r="G250" s="2">
        <f>IFERROR(STANDARDIZE(Table6[[#This Row],[Tether]],$W$4,$W$5),"")</f>
        <v>0.18219995298301858</v>
      </c>
      <c r="H250" s="2">
        <f>_xlfn.XLOOKUP(Table6[[#This Row],[Date]],Bitcoin_Historical_Data__2[Date],Bitcoin_Historical_Data__2[Price]," ")</f>
        <v>66855.3</v>
      </c>
      <c r="I250" s="2">
        <f>STANDARDIZE(Table6[[#This Row],[BTC]],$X$4,$X$5)</f>
        <v>2.0260486660767385</v>
      </c>
      <c r="J250" s="2">
        <f>_xlfn.XLOOKUP(Table6[[#This Row],[Date]],S_P_500_Historical_Data[Date],S_P_500_Historical_Data[Price]," ")</f>
        <v>5157.3599999999997</v>
      </c>
      <c r="K250" s="2">
        <f>IFERROR(STANDARDIZE(Table6[[#This Row],[S&amp;P500]],$Y$4,$Y$5),"")</f>
        <v>1.5564400155358606</v>
      </c>
    </row>
    <row r="251" spans="1:11" x14ac:dyDescent="0.35">
      <c r="A251" s="1">
        <f t="shared" si="3"/>
        <v>45357</v>
      </c>
      <c r="B251">
        <f>_xlfn.XLOOKUP(A251,Ethereum_Historical_Data[Date],Ethereum_Historical_Data[Price]," ")</f>
        <v>3814.56</v>
      </c>
      <c r="C251">
        <f>STANDARDIZE(Table6[[#This Row],[ETH]],$U$4,$U$5)</f>
        <v>1.9634920481541989</v>
      </c>
      <c r="D251" s="2">
        <f>_xlfn.XLOOKUP(Table6[[#This Row],[Date]],BNB_Historical_Data[Date],BNB_Historical_Data[Price]," ")</f>
        <v>429.19</v>
      </c>
      <c r="E251" s="2">
        <f>STANDARDIZE(Table6[[#This Row],[BNB]],$V$4,$V$5)</f>
        <v>1.0757401850270143</v>
      </c>
      <c r="F251" s="2">
        <f>_xlfn.XLOOKUP(Table6[[#This Row],[Date]],Tether_USDt_Historical_Data[Date],Tether_USDt_Historical_Data[Price]," ")</f>
        <v>1.0005999999999999</v>
      </c>
      <c r="G251" s="2">
        <f>IFERROR(STANDARDIZE(Table6[[#This Row],[Tether]],$W$4,$W$5),"")</f>
        <v>7.9933862727494712E-2</v>
      </c>
      <c r="H251" s="2">
        <f>_xlfn.XLOOKUP(Table6[[#This Row],[Date]],Bitcoin_Historical_Data__2[Date],Bitcoin_Historical_Data__2[Price]," ")</f>
        <v>66080.399999999994</v>
      </c>
      <c r="I251" s="2">
        <f>STANDARDIZE(Table6[[#This Row],[BTC]],$X$4,$X$5)</f>
        <v>1.9872595614452713</v>
      </c>
      <c r="J251" s="2">
        <f>_xlfn.XLOOKUP(Table6[[#This Row],[Date]],S_P_500_Historical_Data[Date],S_P_500_Historical_Data[Price]," ")</f>
        <v>5104.76</v>
      </c>
      <c r="K251" s="2">
        <f>IFERROR(STANDARDIZE(Table6[[#This Row],[S&amp;P500]],$Y$4,$Y$5),"")</f>
        <v>1.4968044121640638</v>
      </c>
    </row>
    <row r="252" spans="1:11" x14ac:dyDescent="0.35">
      <c r="A252" s="1">
        <f t="shared" si="3"/>
        <v>45356</v>
      </c>
      <c r="B252">
        <f>_xlfn.XLOOKUP(A252,Ethereum_Historical_Data[Date],Ethereum_Historical_Data[Price]," ")</f>
        <v>3556.03</v>
      </c>
      <c r="C252">
        <f>STANDARDIZE(Table6[[#This Row],[ETH]],$U$4,$U$5)</f>
        <v>1.7488006125515481</v>
      </c>
      <c r="D252" s="2">
        <f>_xlfn.XLOOKUP(Table6[[#This Row],[Date]],BNB_Historical_Data[Date],BNB_Historical_Data[Price]," ")</f>
        <v>394.29</v>
      </c>
      <c r="E252" s="2">
        <f>STANDARDIZE(Table6[[#This Row],[BNB]],$V$4,$V$5)</f>
        <v>0.90442180172800357</v>
      </c>
      <c r="F252" s="2">
        <f>_xlfn.XLOOKUP(Table6[[#This Row],[Date]],Tether_USDt_Historical_Data[Date],Tether_USDt_Historical_Data[Price]," ")</f>
        <v>1.0009999999999999</v>
      </c>
      <c r="G252" s="2">
        <f>IFERROR(STANDARDIZE(Table6[[#This Row],[Tether]],$W$4,$W$5),"")</f>
        <v>0.16174673493187749</v>
      </c>
      <c r="H252" s="2">
        <f>_xlfn.XLOOKUP(Table6[[#This Row],[Date]],Bitcoin_Historical_Data__2[Date],Bitcoin_Historical_Data__2[Price]," ")</f>
        <v>63792.6</v>
      </c>
      <c r="I252" s="2">
        <f>STANDARDIZE(Table6[[#This Row],[BTC]],$X$4,$X$5)</f>
        <v>1.8727393477714174</v>
      </c>
      <c r="J252" s="2">
        <f>_xlfn.XLOOKUP(Table6[[#This Row],[Date]],S_P_500_Historical_Data[Date],S_P_500_Historical_Data[Price]," ")</f>
        <v>5078.6499999999996</v>
      </c>
      <c r="K252" s="2">
        <f>IFERROR(STANDARDIZE(Table6[[#This Row],[S&amp;P500]],$Y$4,$Y$5),"")</f>
        <v>1.4672020242546024</v>
      </c>
    </row>
    <row r="253" spans="1:11" x14ac:dyDescent="0.35">
      <c r="A253" s="1">
        <f t="shared" si="3"/>
        <v>45355</v>
      </c>
      <c r="B253">
        <f>_xlfn.XLOOKUP(A253,Ethereum_Historical_Data[Date],Ethereum_Historical_Data[Price]," ")</f>
        <v>3626.34</v>
      </c>
      <c r="C253">
        <f>STANDARDIZE(Table6[[#This Row],[ETH]],$U$4,$U$5)</f>
        <v>1.8071882458522186</v>
      </c>
      <c r="D253" s="2">
        <f>_xlfn.XLOOKUP(Table6[[#This Row],[Date]],BNB_Historical_Data[Date],BNB_Historical_Data[Price]," ")</f>
        <v>418.4</v>
      </c>
      <c r="E253" s="2">
        <f>STANDARDIZE(Table6[[#This Row],[BNB]],$V$4,$V$5)</f>
        <v>1.0227738424540536</v>
      </c>
      <c r="F253" s="2">
        <f>_xlfn.XLOOKUP(Table6[[#This Row],[Date]],Tether_USDt_Historical_Data[Date],Tether_USDt_Historical_Data[Price]," ")</f>
        <v>1.0004999999999999</v>
      </c>
      <c r="G253" s="2">
        <f>IFERROR(STANDARDIZE(Table6[[#This Row],[Tether]],$W$4,$W$5),"")</f>
        <v>5.9480644676399026E-2</v>
      </c>
      <c r="H253" s="2">
        <f>_xlfn.XLOOKUP(Table6[[#This Row],[Date]],Bitcoin_Historical_Data__2[Date],Bitcoin_Historical_Data__2[Price]," ")</f>
        <v>68270.100000000006</v>
      </c>
      <c r="I253" s="2">
        <f>STANDARDIZE(Table6[[#This Row],[BTC]],$X$4,$X$5)</f>
        <v>2.096869191605967</v>
      </c>
      <c r="J253" s="2">
        <f>_xlfn.XLOOKUP(Table6[[#This Row],[Date]],S_P_500_Historical_Data[Date],S_P_500_Historical_Data[Price]," ")</f>
        <v>5130.95</v>
      </c>
      <c r="K253" s="2">
        <f>IFERROR(STANDARDIZE(Table6[[#This Row],[S&amp;P500]],$Y$4,$Y$5),"")</f>
        <v>1.5264975006109716</v>
      </c>
    </row>
    <row r="254" spans="1:11" x14ac:dyDescent="0.35">
      <c r="A254" s="1">
        <f t="shared" si="3"/>
        <v>45354</v>
      </c>
      <c r="B254">
        <f>_xlfn.XLOOKUP(A254,Ethereum_Historical_Data[Date],Ethereum_Historical_Data[Price]," ")</f>
        <v>3488.67</v>
      </c>
      <c r="C254">
        <f>STANDARDIZE(Table6[[#This Row],[ETH]],$U$4,$U$5)</f>
        <v>1.6928627519466102</v>
      </c>
      <c r="D254" s="2">
        <f>_xlfn.XLOOKUP(Table6[[#This Row],[Date]],BNB_Historical_Data[Date],BNB_Historical_Data[Price]," ")</f>
        <v>414.7</v>
      </c>
      <c r="E254" s="2">
        <f>STANDARDIZE(Table6[[#This Row],[BNB]],$V$4,$V$5)</f>
        <v>1.0046111485226399</v>
      </c>
      <c r="F254" s="2">
        <f>_xlfn.XLOOKUP(Table6[[#This Row],[Date]],Tether_USDt_Historical_Data[Date],Tether_USDt_Historical_Data[Price]," ")</f>
        <v>1</v>
      </c>
      <c r="G254" s="2">
        <f>IFERROR(STANDARDIZE(Table6[[#This Row],[Tether]],$W$4,$W$5),"")</f>
        <v>-4.2785445579079442E-2</v>
      </c>
      <c r="H254" s="2">
        <f>_xlfn.XLOOKUP(Table6[[#This Row],[Date]],Bitcoin_Historical_Data__2[Date],Bitcoin_Historical_Data__2[Price]," ")</f>
        <v>63135.8</v>
      </c>
      <c r="I254" s="2">
        <f>STANDARDIZE(Table6[[#This Row],[BTC]],$X$4,$X$5)</f>
        <v>1.8398619649840291</v>
      </c>
      <c r="J254" s="2" t="str">
        <f>_xlfn.XLOOKUP(Table6[[#This Row],[Date]],S_P_500_Historical_Data[Date],S_P_500_Historical_Data[Price]," ")</f>
        <v xml:space="preserve"> </v>
      </c>
      <c r="K254" s="2" t="str">
        <f>IFERROR(STANDARDIZE(Table6[[#This Row],[S&amp;P500]],$Y$4,$Y$5),"")</f>
        <v/>
      </c>
    </row>
    <row r="255" spans="1:11" x14ac:dyDescent="0.35">
      <c r="A255" s="1">
        <f t="shared" si="3"/>
        <v>45353</v>
      </c>
      <c r="B255">
        <f>_xlfn.XLOOKUP(A255,Ethereum_Historical_Data[Date],Ethereum_Historical_Data[Price]," ")</f>
        <v>3420.64</v>
      </c>
      <c r="C255">
        <f>STANDARDIZE(Table6[[#This Row],[ETH]],$U$4,$U$5)</f>
        <v>1.6363685022887431</v>
      </c>
      <c r="D255" s="2">
        <f>_xlfn.XLOOKUP(Table6[[#This Row],[Date]],BNB_Historical_Data[Date],BNB_Historical_Data[Price]," ")</f>
        <v>410.89</v>
      </c>
      <c r="E255" s="2">
        <f>STANDARDIZE(Table6[[#This Row],[BNB]],$V$4,$V$5)</f>
        <v>0.98590848260948127</v>
      </c>
      <c r="F255" s="2">
        <f>_xlfn.XLOOKUP(Table6[[#This Row],[Date]],Tether_USDt_Historical_Data[Date],Tether_USDt_Historical_Data[Price]," ")</f>
        <v>1.0003</v>
      </c>
      <c r="G255" s="2">
        <f>IFERROR(STANDARDIZE(Table6[[#This Row],[Tether]],$W$4,$W$5),"")</f>
        <v>1.8574208574207638E-2</v>
      </c>
      <c r="H255" s="2">
        <f>_xlfn.XLOOKUP(Table6[[#This Row],[Date]],Bitcoin_Historical_Data__2[Date],Bitcoin_Historical_Data__2[Price]," ")</f>
        <v>61994.5</v>
      </c>
      <c r="I255" s="2">
        <f>STANDARDIZE(Table6[[#This Row],[BTC]],$X$4,$X$5)</f>
        <v>1.7827320061301213</v>
      </c>
      <c r="J255" s="2" t="str">
        <f>_xlfn.XLOOKUP(Table6[[#This Row],[Date]],S_P_500_Historical_Data[Date],S_P_500_Historical_Data[Price]," ")</f>
        <v xml:space="preserve"> </v>
      </c>
      <c r="K255" s="2" t="str">
        <f>IFERROR(STANDARDIZE(Table6[[#This Row],[S&amp;P500]],$Y$4,$Y$5),"")</f>
        <v/>
      </c>
    </row>
    <row r="256" spans="1:11" x14ac:dyDescent="0.35">
      <c r="A256" s="1">
        <f t="shared" si="3"/>
        <v>45352</v>
      </c>
      <c r="B256">
        <f>_xlfn.XLOOKUP(A256,Ethereum_Historical_Data[Date],Ethereum_Historical_Data[Price]," ")</f>
        <v>3433.51</v>
      </c>
      <c r="C256">
        <f>STANDARDIZE(Table6[[#This Row],[ETH]],$U$4,$U$5)</f>
        <v>1.647056154693517</v>
      </c>
      <c r="D256" s="2">
        <f>_xlfn.XLOOKUP(Table6[[#This Row],[Date]],BNB_Historical_Data[Date],BNB_Historical_Data[Price]," ")</f>
        <v>407.3</v>
      </c>
      <c r="E256" s="2">
        <f>STANDARDIZE(Table6[[#This Row],[BNB]],$V$4,$V$5)</f>
        <v>0.96828576065981242</v>
      </c>
      <c r="F256" s="2">
        <f>_xlfn.XLOOKUP(Table6[[#This Row],[Date]],Tether_USDt_Historical_Data[Date],Tether_USDt_Historical_Data[Price]," ")</f>
        <v>1.0004999999999999</v>
      </c>
      <c r="G256" s="2">
        <f>IFERROR(STANDARDIZE(Table6[[#This Row],[Tether]],$W$4,$W$5),"")</f>
        <v>5.9480644676399026E-2</v>
      </c>
      <c r="H256" s="2">
        <f>_xlfn.XLOOKUP(Table6[[#This Row],[Date]],Bitcoin_Historical_Data__2[Date],Bitcoin_Historical_Data__2[Price]," ")</f>
        <v>62397.7</v>
      </c>
      <c r="I256" s="2">
        <f>STANDARDIZE(Table6[[#This Row],[BTC]],$X$4,$X$5)</f>
        <v>1.8029149548814534</v>
      </c>
      <c r="J256" s="2">
        <f>_xlfn.XLOOKUP(Table6[[#This Row],[Date]],S_P_500_Historical_Data[Date],S_P_500_Historical_Data[Price]," ")</f>
        <v>5137.08</v>
      </c>
      <c r="K256" s="2">
        <f>IFERROR(STANDARDIZE(Table6[[#This Row],[S&amp;P500]],$Y$4,$Y$5),"")</f>
        <v>1.5334474292928941</v>
      </c>
    </row>
    <row r="257" spans="1:11" x14ac:dyDescent="0.35">
      <c r="A257" s="1">
        <f t="shared" si="3"/>
        <v>45351</v>
      </c>
      <c r="B257">
        <f>_xlfn.XLOOKUP(A257,Ethereum_Historical_Data[Date],Ethereum_Historical_Data[Price]," ")</f>
        <v>3339.26</v>
      </c>
      <c r="C257">
        <f>STANDARDIZE(Table6[[#This Row],[ETH]],$U$4,$U$5)</f>
        <v>1.5687879931434072</v>
      </c>
      <c r="D257" s="2">
        <f>_xlfn.XLOOKUP(Table6[[#This Row],[Date]],BNB_Historical_Data[Date],BNB_Historical_Data[Price]," ")</f>
        <v>399.1</v>
      </c>
      <c r="E257" s="2">
        <f>STANDARDIZE(Table6[[#This Row],[BNB]],$V$4,$V$5)</f>
        <v>0.92803330383884142</v>
      </c>
      <c r="F257" s="2">
        <f>_xlfn.XLOOKUP(Table6[[#This Row],[Date]],Tether_USDt_Historical_Data[Date],Tether_USDt_Historical_Data[Price]," ")</f>
        <v>1.0004</v>
      </c>
      <c r="G257" s="2">
        <f>IFERROR(STANDARDIZE(Table6[[#This Row],[Tether]],$W$4,$W$5),"")</f>
        <v>3.9027426625303327E-2</v>
      </c>
      <c r="H257" s="2">
        <f>_xlfn.XLOOKUP(Table6[[#This Row],[Date]],Bitcoin_Historical_Data__2[Date],Bitcoin_Historical_Data__2[Price]," ")</f>
        <v>61169.3</v>
      </c>
      <c r="I257" s="2">
        <f>STANDARDIZE(Table6[[#This Row],[BTC]],$X$4,$X$5)</f>
        <v>1.7414250385963927</v>
      </c>
      <c r="J257" s="2">
        <f>_xlfn.XLOOKUP(Table6[[#This Row],[Date]],S_P_500_Historical_Data[Date],S_P_500_Historical_Data[Price]," ")</f>
        <v>5096.2700000000004</v>
      </c>
      <c r="K257" s="2">
        <f>IFERROR(STANDARDIZE(Table6[[#This Row],[S&amp;P500]],$Y$4,$Y$5),"")</f>
        <v>1.4871788176274374</v>
      </c>
    </row>
    <row r="258" spans="1:11" x14ac:dyDescent="0.35">
      <c r="A258" s="1">
        <f t="shared" si="3"/>
        <v>45350</v>
      </c>
      <c r="B258">
        <f>_xlfn.XLOOKUP(A258,Ethereum_Historical_Data[Date],Ethereum_Historical_Data[Price]," ")</f>
        <v>3383.03</v>
      </c>
      <c r="C258">
        <f>STANDARDIZE(Table6[[#This Row],[ETH]],$U$4,$U$5)</f>
        <v>1.6051359764967048</v>
      </c>
      <c r="D258" s="2">
        <f>_xlfn.XLOOKUP(Table6[[#This Row],[Date]],BNB_Historical_Data[Date],BNB_Historical_Data[Price]," ")</f>
        <v>414.62</v>
      </c>
      <c r="E258" s="2">
        <f>STANDARDIZE(Table6[[#This Row],[BNB]],$V$4,$V$5)</f>
        <v>1.0042184416268256</v>
      </c>
      <c r="F258" s="2">
        <f>_xlfn.XLOOKUP(Table6[[#This Row],[Date]],Tether_USDt_Historical_Data[Date],Tether_USDt_Historical_Data[Price]," ")</f>
        <v>1.0004</v>
      </c>
      <c r="G258" s="2">
        <f>IFERROR(STANDARDIZE(Table6[[#This Row],[Tether]],$W$4,$W$5),"")</f>
        <v>3.9027426625303327E-2</v>
      </c>
      <c r="H258" s="2">
        <f>_xlfn.XLOOKUP(Table6[[#This Row],[Date]],Bitcoin_Historical_Data__2[Date],Bitcoin_Historical_Data__2[Price]," ")</f>
        <v>62467.6</v>
      </c>
      <c r="I258" s="2">
        <f>STANDARDIZE(Table6[[#This Row],[BTC]],$X$4,$X$5)</f>
        <v>1.8064139333480163</v>
      </c>
      <c r="J258" s="2">
        <f>_xlfn.XLOOKUP(Table6[[#This Row],[Date]],S_P_500_Historical_Data[Date],S_P_500_Historical_Data[Price]," ")</f>
        <v>5069.76</v>
      </c>
      <c r="K258" s="2">
        <f>IFERROR(STANDARDIZE(Table6[[#This Row],[S&amp;P500]],$Y$4,$Y$5),"")</f>
        <v>1.4571229270307384</v>
      </c>
    </row>
    <row r="259" spans="1:11" x14ac:dyDescent="0.35">
      <c r="A259" s="1">
        <f t="shared" si="3"/>
        <v>45349</v>
      </c>
      <c r="B259">
        <f>_xlfn.XLOOKUP(A259,Ethereum_Historical_Data[Date],Ethereum_Historical_Data[Price]," ")</f>
        <v>3242.14</v>
      </c>
      <c r="C259">
        <f>STANDARDIZE(Table6[[#This Row],[ETH]],$U$4,$U$5)</f>
        <v>1.488136493411347</v>
      </c>
      <c r="D259" s="2">
        <f>_xlfn.XLOOKUP(Table6[[#This Row],[Date]],BNB_Historical_Data[Date],BNB_Historical_Data[Price]," ")</f>
        <v>394.8</v>
      </c>
      <c r="E259" s="2">
        <f>STANDARDIZE(Table6[[#This Row],[BNB]],$V$4,$V$5)</f>
        <v>0.90692530818882</v>
      </c>
      <c r="F259" s="2">
        <f>_xlfn.XLOOKUP(Table6[[#This Row],[Date]],Tether_USDt_Historical_Data[Date],Tether_USDt_Historical_Data[Price]," ")</f>
        <v>1.0001</v>
      </c>
      <c r="G259" s="2">
        <f>IFERROR(STANDARDIZE(Table6[[#This Row],[Tether]],$W$4,$W$5),"")</f>
        <v>-2.2332227527983747E-2</v>
      </c>
      <c r="H259" s="2">
        <f>_xlfn.XLOOKUP(Table6[[#This Row],[Date]],Bitcoin_Historical_Data__2[Date],Bitcoin_Historical_Data__2[Price]," ")</f>
        <v>57056.2</v>
      </c>
      <c r="I259" s="2">
        <f>STANDARDIZE(Table6[[#This Row],[BTC]],$X$4,$X$5)</f>
        <v>1.5355359351511921</v>
      </c>
      <c r="J259" s="2">
        <f>_xlfn.XLOOKUP(Table6[[#This Row],[Date]],S_P_500_Historical_Data[Date],S_P_500_Historical_Data[Price]," ")</f>
        <v>5078.18</v>
      </c>
      <c r="K259" s="2">
        <f>IFERROR(STANDARDIZE(Table6[[#This Row],[S&amp;P500]],$Y$4,$Y$5),"")</f>
        <v>1.4666691585970986</v>
      </c>
    </row>
    <row r="260" spans="1:11" x14ac:dyDescent="0.35">
      <c r="A260" s="1">
        <f t="shared" ref="A260:A323" si="4">A259-1</f>
        <v>45348</v>
      </c>
      <c r="B260">
        <f>_xlfn.XLOOKUP(A260,Ethereum_Historical_Data[Date],Ethereum_Historical_Data[Price]," ")</f>
        <v>3175.94</v>
      </c>
      <c r="C260">
        <f>STANDARDIZE(Table6[[#This Row],[ETH]],$U$4,$U$5)</f>
        <v>1.4331619332562568</v>
      </c>
      <c r="D260" s="2">
        <f>_xlfn.XLOOKUP(Table6[[#This Row],[Date]],BNB_Historical_Data[Date],BNB_Historical_Data[Price]," ")</f>
        <v>401.6</v>
      </c>
      <c r="E260" s="2">
        <f>STANDARDIZE(Table6[[#This Row],[BNB]],$V$4,$V$5)</f>
        <v>0.94030539433303995</v>
      </c>
      <c r="F260" s="2">
        <f>_xlfn.XLOOKUP(Table6[[#This Row],[Date]],Tether_USDt_Historical_Data[Date],Tether_USDt_Historical_Data[Price]," ")</f>
        <v>1.0001</v>
      </c>
      <c r="G260" s="2">
        <f>IFERROR(STANDARDIZE(Table6[[#This Row],[Tether]],$W$4,$W$5),"")</f>
        <v>-2.2332227527983747E-2</v>
      </c>
      <c r="H260" s="2">
        <f>_xlfn.XLOOKUP(Table6[[#This Row],[Date]],Bitcoin_Historical_Data__2[Date],Bitcoin_Historical_Data__2[Price]," ")</f>
        <v>54495.1</v>
      </c>
      <c r="I260" s="2">
        <f>STANDARDIZE(Table6[[#This Row],[BTC]],$X$4,$X$5)</f>
        <v>1.4073351661853266</v>
      </c>
      <c r="J260" s="2">
        <f>_xlfn.XLOOKUP(Table6[[#This Row],[Date]],S_P_500_Historical_Data[Date],S_P_500_Historical_Data[Price]," ")</f>
        <v>5069.53</v>
      </c>
      <c r="K260" s="2">
        <f>IFERROR(STANDARDIZE(Table6[[#This Row],[S&amp;P500]],$Y$4,$Y$5),"")</f>
        <v>1.456862162985576</v>
      </c>
    </row>
    <row r="261" spans="1:11" x14ac:dyDescent="0.35">
      <c r="A261" s="1">
        <f t="shared" si="4"/>
        <v>45347</v>
      </c>
      <c r="B261">
        <f>_xlfn.XLOOKUP(A261,Ethereum_Historical_Data[Date],Ethereum_Historical_Data[Price]," ")</f>
        <v>3112.59</v>
      </c>
      <c r="C261">
        <f>STANDARDIZE(Table6[[#This Row],[ETH]],$U$4,$U$5)</f>
        <v>1.3805541026546715</v>
      </c>
      <c r="D261" s="2">
        <f>_xlfn.XLOOKUP(Table6[[#This Row],[Date]],BNB_Historical_Data[Date],BNB_Historical_Data[Price]," ")</f>
        <v>388.5</v>
      </c>
      <c r="E261" s="2">
        <f>STANDARDIZE(Table6[[#This Row],[BNB]],$V$4,$V$5)</f>
        <v>0.87599964014343978</v>
      </c>
      <c r="F261" s="2">
        <f>_xlfn.XLOOKUP(Table6[[#This Row],[Date]],Tether_USDt_Historical_Data[Date],Tether_USDt_Historical_Data[Price]," ")</f>
        <v>0.99990000000000001</v>
      </c>
      <c r="G261" s="2">
        <f>IFERROR(STANDARDIZE(Table6[[#This Row],[Tether]],$W$4,$W$5),"")</f>
        <v>-6.3238663630175135E-2</v>
      </c>
      <c r="H261" s="2">
        <f>_xlfn.XLOOKUP(Table6[[#This Row],[Date]],Bitcoin_Historical_Data__2[Date],Bitcoin_Historical_Data__2[Price]," ")</f>
        <v>51722.7</v>
      </c>
      <c r="I261" s="2">
        <f>STANDARDIZE(Table6[[#This Row],[BTC]],$X$4,$X$5)</f>
        <v>1.2685573707532987</v>
      </c>
      <c r="J261" s="2" t="str">
        <f>_xlfn.XLOOKUP(Table6[[#This Row],[Date]],S_P_500_Historical_Data[Date],S_P_500_Historical_Data[Price]," ")</f>
        <v xml:space="preserve"> </v>
      </c>
      <c r="K261" s="2" t="str">
        <f>IFERROR(STANDARDIZE(Table6[[#This Row],[S&amp;P500]],$Y$4,$Y$5),"")</f>
        <v/>
      </c>
    </row>
    <row r="262" spans="1:11" x14ac:dyDescent="0.35">
      <c r="A262" s="1">
        <f t="shared" si="4"/>
        <v>45346</v>
      </c>
      <c r="B262">
        <f>_xlfn.XLOOKUP(A262,Ethereum_Historical_Data[Date],Ethereum_Historical_Data[Price]," ")</f>
        <v>2992.29</v>
      </c>
      <c r="C262">
        <f>STANDARDIZE(Table6[[#This Row],[ETH]],$U$4,$U$5)</f>
        <v>1.2806532025541069</v>
      </c>
      <c r="D262" s="2">
        <f>_xlfn.XLOOKUP(Table6[[#This Row],[Date]],BNB_Historical_Data[Date],BNB_Historical_Data[Price]," ")</f>
        <v>381.7</v>
      </c>
      <c r="E262" s="2">
        <f>STANDARDIZE(Table6[[#This Row],[BNB]],$V$4,$V$5)</f>
        <v>0.84261955399921995</v>
      </c>
      <c r="F262" s="2">
        <f>_xlfn.XLOOKUP(Table6[[#This Row],[Date]],Tether_USDt_Historical_Data[Date],Tether_USDt_Historical_Data[Price]," ")</f>
        <v>1.0004</v>
      </c>
      <c r="G262" s="2">
        <f>IFERROR(STANDARDIZE(Table6[[#This Row],[Tether]],$W$4,$W$5),"")</f>
        <v>3.9027426625303327E-2</v>
      </c>
      <c r="H262" s="2">
        <f>_xlfn.XLOOKUP(Table6[[#This Row],[Date]],Bitcoin_Historical_Data__2[Date],Bitcoin_Historical_Data__2[Price]," ")</f>
        <v>51571.6</v>
      </c>
      <c r="I262" s="2">
        <f>STANDARDIZE(Table6[[#This Row],[BTC]],$X$4,$X$5)</f>
        <v>1.2609937706632037</v>
      </c>
      <c r="J262" s="2" t="str">
        <f>_xlfn.XLOOKUP(Table6[[#This Row],[Date]],S_P_500_Historical_Data[Date],S_P_500_Historical_Data[Price]," ")</f>
        <v xml:space="preserve"> </v>
      </c>
      <c r="K262" s="2" t="str">
        <f>IFERROR(STANDARDIZE(Table6[[#This Row],[S&amp;P500]],$Y$4,$Y$5),"")</f>
        <v/>
      </c>
    </row>
    <row r="263" spans="1:11" x14ac:dyDescent="0.35">
      <c r="A263" s="1">
        <f t="shared" si="4"/>
        <v>45345</v>
      </c>
      <c r="B263">
        <f>_xlfn.XLOOKUP(A263,Ethereum_Historical_Data[Date],Ethereum_Historical_Data[Price]," ")</f>
        <v>2922.24</v>
      </c>
      <c r="C263">
        <f>STANDARDIZE(Table6[[#This Row],[ETH]],$U$4,$U$5)</f>
        <v>1.2224814814232294</v>
      </c>
      <c r="D263" s="2">
        <f>_xlfn.XLOOKUP(Table6[[#This Row],[Date]],BNB_Historical_Data[Date],BNB_Historical_Data[Price]," ")</f>
        <v>375.5</v>
      </c>
      <c r="E263" s="2">
        <f>STANDARDIZE(Table6[[#This Row],[BNB]],$V$4,$V$5)</f>
        <v>0.81218476957360775</v>
      </c>
      <c r="F263" s="2">
        <f>_xlfn.XLOOKUP(Table6[[#This Row],[Date]],Tether_USDt_Historical_Data[Date],Tether_USDt_Historical_Data[Price]," ")</f>
        <v>0.99990000000000001</v>
      </c>
      <c r="G263" s="2">
        <f>IFERROR(STANDARDIZE(Table6[[#This Row],[Tether]],$W$4,$W$5),"")</f>
        <v>-6.3238663630175135E-2</v>
      </c>
      <c r="H263" s="2">
        <f>_xlfn.XLOOKUP(Table6[[#This Row],[Date]],Bitcoin_Historical_Data__2[Date],Bitcoin_Historical_Data__2[Price]," ")</f>
        <v>50740.5</v>
      </c>
      <c r="I263" s="2">
        <f>STANDARDIZE(Table6[[#This Row],[BTC]],$X$4,$X$5)</f>
        <v>1.219391467321854</v>
      </c>
      <c r="J263" s="2">
        <f>_xlfn.XLOOKUP(Table6[[#This Row],[Date]],S_P_500_Historical_Data[Date],S_P_500_Historical_Data[Price]," ")</f>
        <v>5088.8</v>
      </c>
      <c r="K263" s="2">
        <f>IFERROR(STANDARDIZE(Table6[[#This Row],[S&amp;P500]],$Y$4,$Y$5),"")</f>
        <v>1.4787096549432674</v>
      </c>
    </row>
    <row r="264" spans="1:11" x14ac:dyDescent="0.35">
      <c r="A264" s="1">
        <f t="shared" si="4"/>
        <v>45344</v>
      </c>
      <c r="B264">
        <f>_xlfn.XLOOKUP(A264,Ethereum_Historical_Data[Date],Ethereum_Historical_Data[Price]," ")</f>
        <v>2972.46</v>
      </c>
      <c r="C264">
        <f>STANDARDIZE(Table6[[#This Row],[ETH]],$U$4,$U$5)</f>
        <v>1.2641857474502483</v>
      </c>
      <c r="D264" s="2">
        <f>_xlfn.XLOOKUP(Table6[[#This Row],[Date]],BNB_Historical_Data[Date],BNB_Historical_Data[Price]," ")</f>
        <v>382.69</v>
      </c>
      <c r="E264" s="2">
        <f>STANDARDIZE(Table6[[#This Row],[BNB]],$V$4,$V$5)</f>
        <v>0.84747930183492259</v>
      </c>
      <c r="F264" s="2">
        <f>_xlfn.XLOOKUP(Table6[[#This Row],[Date]],Tether_USDt_Historical_Data[Date],Tether_USDt_Historical_Data[Price]," ")</f>
        <v>0.99939999999999996</v>
      </c>
      <c r="G264" s="2">
        <f>IFERROR(STANDARDIZE(Table6[[#This Row],[Tether]],$W$4,$W$5),"")</f>
        <v>-0.16550475388567631</v>
      </c>
      <c r="H264" s="2">
        <f>_xlfn.XLOOKUP(Table6[[#This Row],[Date]],Bitcoin_Historical_Data__2[Date],Bitcoin_Historical_Data__2[Price]," ")</f>
        <v>51320.4</v>
      </c>
      <c r="I264" s="2">
        <f>STANDARDIZE(Table6[[#This Row],[BTC]],$X$4,$X$5)</f>
        <v>1.2484194732268581</v>
      </c>
      <c r="J264" s="2">
        <f>_xlfn.XLOOKUP(Table6[[#This Row],[Date]],S_P_500_Historical_Data[Date],S_P_500_Historical_Data[Price]," ")</f>
        <v>5087.03</v>
      </c>
      <c r="K264" s="2">
        <f>IFERROR(STANDARDIZE(Table6[[#This Row],[S&amp;P500]],$Y$4,$Y$5),"")</f>
        <v>1.4767029055522387</v>
      </c>
    </row>
    <row r="265" spans="1:11" x14ac:dyDescent="0.35">
      <c r="A265" s="1">
        <f t="shared" si="4"/>
        <v>45343</v>
      </c>
      <c r="B265">
        <f>_xlfn.XLOOKUP(A265,Ethereum_Historical_Data[Date],Ethereum_Historical_Data[Price]," ")</f>
        <v>2971.18</v>
      </c>
      <c r="C265">
        <f>STANDARDIZE(Table6[[#This Row],[ETH]],$U$4,$U$5)</f>
        <v>1.2631227952297268</v>
      </c>
      <c r="D265" s="2">
        <f>_xlfn.XLOOKUP(Table6[[#This Row],[Date]],BNB_Historical_Data[Date],BNB_Historical_Data[Price]," ")</f>
        <v>379.09</v>
      </c>
      <c r="E265" s="2">
        <f>STANDARDIZE(Table6[[#This Row],[BNB]],$V$4,$V$5)</f>
        <v>0.8298074915232766</v>
      </c>
      <c r="F265" s="2">
        <f>_xlfn.XLOOKUP(Table6[[#This Row],[Date]],Tether_USDt_Historical_Data[Date],Tether_USDt_Historical_Data[Price]," ")</f>
        <v>1</v>
      </c>
      <c r="G265" s="2">
        <f>IFERROR(STANDARDIZE(Table6[[#This Row],[Tether]],$W$4,$W$5),"")</f>
        <v>-4.2785445579079442E-2</v>
      </c>
      <c r="H265" s="2">
        <f>_xlfn.XLOOKUP(Table6[[#This Row],[Date]],Bitcoin_Historical_Data__2[Date],Bitcoin_Historical_Data__2[Price]," ")</f>
        <v>51858.2</v>
      </c>
      <c r="I265" s="2">
        <f>STANDARDIZE(Table6[[#This Row],[BTC]],$X$4,$X$5)</f>
        <v>1.2753400829452766</v>
      </c>
      <c r="J265" s="2">
        <f>_xlfn.XLOOKUP(Table6[[#This Row],[Date]],S_P_500_Historical_Data[Date],S_P_500_Historical_Data[Price]," ")</f>
        <v>4981.8</v>
      </c>
      <c r="K265" s="2">
        <f>IFERROR(STANDARDIZE(Table6[[#This Row],[S&amp;P500]],$Y$4,$Y$5),"")</f>
        <v>1.3573976861071015</v>
      </c>
    </row>
    <row r="266" spans="1:11" x14ac:dyDescent="0.35">
      <c r="A266" s="1">
        <f t="shared" si="4"/>
        <v>45342</v>
      </c>
      <c r="B266">
        <f>_xlfn.XLOOKUP(A266,Ethereum_Historical_Data[Date],Ethereum_Historical_Data[Price]," ")</f>
        <v>3015.38</v>
      </c>
      <c r="C266">
        <f>STANDARDIZE(Table6[[#This Row],[ETH]],$U$4,$U$5)</f>
        <v>1.2998278640946059</v>
      </c>
      <c r="D266" s="2">
        <f>_xlfn.XLOOKUP(Table6[[#This Row],[Date]],BNB_Historical_Data[Date],BNB_Historical_Data[Price]," ")</f>
        <v>354.51</v>
      </c>
      <c r="E266" s="2">
        <f>STANDARDIZE(Table6[[#This Row],[BNB]],$V$4,$V$5)</f>
        <v>0.70914829778431732</v>
      </c>
      <c r="F266" s="2">
        <f>_xlfn.XLOOKUP(Table6[[#This Row],[Date]],Tether_USDt_Historical_Data[Date],Tether_USDt_Historical_Data[Price]," ")</f>
        <v>0.99950000000000006</v>
      </c>
      <c r="G266" s="2">
        <f>IFERROR(STANDARDIZE(Table6[[#This Row],[Tether]],$W$4,$W$5),"")</f>
        <v>-0.1450515358345579</v>
      </c>
      <c r="H266" s="2">
        <f>_xlfn.XLOOKUP(Table6[[#This Row],[Date]],Bitcoin_Historical_Data__2[Date],Bitcoin_Historical_Data__2[Price]," ")</f>
        <v>52263.5</v>
      </c>
      <c r="I266" s="2">
        <f>STANDARDIZE(Table6[[#This Row],[BTC]],$X$4,$X$5)</f>
        <v>1.2956281512213557</v>
      </c>
      <c r="J266" s="2">
        <f>_xlfn.XLOOKUP(Table6[[#This Row],[Date]],S_P_500_Historical_Data[Date],S_P_500_Historical_Data[Price]," ")</f>
        <v>4975.51</v>
      </c>
      <c r="K266" s="2">
        <f>IFERROR(STANDARDIZE(Table6[[#This Row],[S&amp;P500]],$Y$4,$Y$5),"")</f>
        <v>1.3502663563502839</v>
      </c>
    </row>
    <row r="267" spans="1:11" x14ac:dyDescent="0.35">
      <c r="A267" s="1">
        <f t="shared" si="4"/>
        <v>45341</v>
      </c>
      <c r="B267">
        <f>_xlfn.XLOOKUP(A267,Ethereum_Historical_Data[Date],Ethereum_Historical_Data[Price]," ")</f>
        <v>2944.8</v>
      </c>
      <c r="C267">
        <f>STANDARDIZE(Table6[[#This Row],[ETH]],$U$4,$U$5)</f>
        <v>1.2412160143099191</v>
      </c>
      <c r="D267" s="2">
        <f>_xlfn.XLOOKUP(Table6[[#This Row],[Date]],BNB_Historical_Data[Date],BNB_Historical_Data[Price]," ")</f>
        <v>351.7</v>
      </c>
      <c r="E267" s="2">
        <f>STANDARDIZE(Table6[[#This Row],[BNB]],$V$4,$V$5)</f>
        <v>0.69535446806883816</v>
      </c>
      <c r="F267" s="2">
        <f>_xlfn.XLOOKUP(Table6[[#This Row],[Date]],Tether_USDt_Historical_Data[Date],Tether_USDt_Historical_Data[Price]," ")</f>
        <v>0.99939999999999996</v>
      </c>
      <c r="G267" s="2">
        <f>IFERROR(STANDARDIZE(Table6[[#This Row],[Tether]],$W$4,$W$5),"")</f>
        <v>-0.16550475388567631</v>
      </c>
      <c r="H267" s="2">
        <f>_xlfn.XLOOKUP(Table6[[#This Row],[Date]],Bitcoin_Historical_Data__2[Date],Bitcoin_Historical_Data__2[Price]," ")</f>
        <v>51783.6</v>
      </c>
      <c r="I267" s="2">
        <f>STANDARDIZE(Table6[[#This Row],[BTC]],$X$4,$X$5)</f>
        <v>1.271605836970948</v>
      </c>
      <c r="J267" s="2" t="str">
        <f>_xlfn.XLOOKUP(Table6[[#This Row],[Date]],S_P_500_Historical_Data[Date],S_P_500_Historical_Data[Price]," ")</f>
        <v xml:space="preserve"> </v>
      </c>
      <c r="K267" s="2" t="str">
        <f>IFERROR(STANDARDIZE(Table6[[#This Row],[S&amp;P500]],$Y$4,$Y$5),"")</f>
        <v/>
      </c>
    </row>
    <row r="268" spans="1:11" x14ac:dyDescent="0.35">
      <c r="A268" s="1">
        <f t="shared" si="4"/>
        <v>45340</v>
      </c>
      <c r="B268">
        <f>_xlfn.XLOOKUP(A268,Ethereum_Historical_Data[Date],Ethereum_Historical_Data[Price]," ")</f>
        <v>2880.1</v>
      </c>
      <c r="C268">
        <f>STANDARDIZE(Table6[[#This Row],[ETH]],$U$4,$U$5)</f>
        <v>1.1874871012882522</v>
      </c>
      <c r="D268" s="2">
        <f>_xlfn.XLOOKUP(Table6[[#This Row],[Date]],BNB_Historical_Data[Date],BNB_Historical_Data[Price]," ")</f>
        <v>349.6</v>
      </c>
      <c r="E268" s="2">
        <f>STANDARDIZE(Table6[[#This Row],[BNB]],$V$4,$V$5)</f>
        <v>0.68504591205371168</v>
      </c>
      <c r="F268" s="2">
        <f>_xlfn.XLOOKUP(Table6[[#This Row],[Date]],Tether_USDt_Historical_Data[Date],Tether_USDt_Historical_Data[Price]," ")</f>
        <v>0.99990000000000001</v>
      </c>
      <c r="G268" s="2">
        <f>IFERROR(STANDARDIZE(Table6[[#This Row],[Tether]],$W$4,$W$5),"")</f>
        <v>-6.3238663630175135E-2</v>
      </c>
      <c r="H268" s="2">
        <f>_xlfn.XLOOKUP(Table6[[#This Row],[Date]],Bitcoin_Historical_Data__2[Date],Bitcoin_Historical_Data__2[Price]," ")</f>
        <v>52117.5</v>
      </c>
      <c r="I268" s="2">
        <f>STANDARDIZE(Table6[[#This Row],[BTC]],$X$4,$X$5)</f>
        <v>1.2883198414056449</v>
      </c>
      <c r="J268" s="2" t="str">
        <f>_xlfn.XLOOKUP(Table6[[#This Row],[Date]],S_P_500_Historical_Data[Date],S_P_500_Historical_Data[Price]," ")</f>
        <v xml:space="preserve"> </v>
      </c>
      <c r="K268" s="2" t="str">
        <f>IFERROR(STANDARDIZE(Table6[[#This Row],[S&amp;P500]],$Y$4,$Y$5),"")</f>
        <v/>
      </c>
    </row>
    <row r="269" spans="1:11" x14ac:dyDescent="0.35">
      <c r="A269" s="1">
        <f t="shared" si="4"/>
        <v>45339</v>
      </c>
      <c r="B269">
        <f>_xlfn.XLOOKUP(A269,Ethereum_Historical_Data[Date],Ethereum_Historical_Data[Price]," ")</f>
        <v>2785.9</v>
      </c>
      <c r="C269">
        <f>STANDARDIZE(Table6[[#This Row],[ETH]],$U$4,$U$5)</f>
        <v>1.1092604613092567</v>
      </c>
      <c r="D269" s="2">
        <f>_xlfn.XLOOKUP(Table6[[#This Row],[Date]],BNB_Historical_Data[Date],BNB_Historical_Data[Price]," ")</f>
        <v>352.9</v>
      </c>
      <c r="E269" s="2">
        <f>STANDARDIZE(Table6[[#This Row],[BNB]],$V$4,$V$5)</f>
        <v>0.70124507150605342</v>
      </c>
      <c r="F269" s="2">
        <f>_xlfn.XLOOKUP(Table6[[#This Row],[Date]],Tether_USDt_Historical_Data[Date],Tether_USDt_Historical_Data[Price]," ")</f>
        <v>0.99990000000000001</v>
      </c>
      <c r="G269" s="2">
        <f>IFERROR(STANDARDIZE(Table6[[#This Row],[Tether]],$W$4,$W$5),"")</f>
        <v>-6.3238663630175135E-2</v>
      </c>
      <c r="H269" s="2">
        <f>_xlfn.XLOOKUP(Table6[[#This Row],[Date]],Bitcoin_Historical_Data__2[Date],Bitcoin_Historical_Data__2[Price]," ")</f>
        <v>51646</v>
      </c>
      <c r="I269" s="2">
        <f>STANDARDIZE(Table6[[#This Row],[BTC]],$X$4,$X$5)</f>
        <v>1.2647180052542235</v>
      </c>
      <c r="J269" s="2" t="str">
        <f>_xlfn.XLOOKUP(Table6[[#This Row],[Date]],S_P_500_Historical_Data[Date],S_P_500_Historical_Data[Price]," ")</f>
        <v xml:space="preserve"> </v>
      </c>
      <c r="K269" s="2" t="str">
        <f>IFERROR(STANDARDIZE(Table6[[#This Row],[S&amp;P500]],$Y$4,$Y$5),"")</f>
        <v/>
      </c>
    </row>
    <row r="270" spans="1:11" x14ac:dyDescent="0.35">
      <c r="A270" s="1">
        <f t="shared" si="4"/>
        <v>45338</v>
      </c>
      <c r="B270">
        <f>_xlfn.XLOOKUP(A270,Ethereum_Historical_Data[Date],Ethereum_Historical_Data[Price]," ")</f>
        <v>2801.8</v>
      </c>
      <c r="C270">
        <f>STANDARDIZE(Table6[[#This Row],[ETH]],$U$4,$U$5)</f>
        <v>1.1224643209235459</v>
      </c>
      <c r="D270" s="2">
        <f>_xlfn.XLOOKUP(Table6[[#This Row],[Date]],BNB_Historical_Data[Date],BNB_Historical_Data[Price]," ")</f>
        <v>360.6</v>
      </c>
      <c r="E270" s="2">
        <f>STANDARDIZE(Table6[[#This Row],[BNB]],$V$4,$V$5)</f>
        <v>0.73904311022818492</v>
      </c>
      <c r="F270" s="2">
        <f>_xlfn.XLOOKUP(Table6[[#This Row],[Date]],Tether_USDt_Historical_Data[Date],Tether_USDt_Historical_Data[Price]," ")</f>
        <v>1.0004999999999999</v>
      </c>
      <c r="G270" s="2">
        <f>IFERROR(STANDARDIZE(Table6[[#This Row],[Tether]],$W$4,$W$5),"")</f>
        <v>5.9480644676399026E-2</v>
      </c>
      <c r="H270" s="2">
        <f>_xlfn.XLOOKUP(Table6[[#This Row],[Date]],Bitcoin_Historical_Data__2[Date],Bitcoin_Historical_Data__2[Price]," ")</f>
        <v>52134.2</v>
      </c>
      <c r="I270" s="2">
        <f>STANDARDIZE(Table6[[#This Row],[BTC]],$X$4,$X$5)</f>
        <v>1.2891557919119625</v>
      </c>
      <c r="J270" s="2">
        <f>_xlfn.XLOOKUP(Table6[[#This Row],[Date]],S_P_500_Historical_Data[Date],S_P_500_Historical_Data[Price]," ")</f>
        <v>5005.57</v>
      </c>
      <c r="K270" s="2">
        <f>IFERROR(STANDARDIZE(Table6[[#This Row],[S&amp;P500]],$Y$4,$Y$5),"")</f>
        <v>1.3843470832962192</v>
      </c>
    </row>
    <row r="271" spans="1:11" x14ac:dyDescent="0.35">
      <c r="A271" s="1">
        <f t="shared" si="4"/>
        <v>45337</v>
      </c>
      <c r="B271">
        <f>_xlfn.XLOOKUP(A271,Ethereum_Historical_Data[Date],Ethereum_Historical_Data[Price]," ")</f>
        <v>2822.59</v>
      </c>
      <c r="C271">
        <f>STANDARDIZE(Table6[[#This Row],[ETH]],$U$4,$U$5)</f>
        <v>1.1397289901927956</v>
      </c>
      <c r="D271" s="2">
        <f>_xlfn.XLOOKUP(Table6[[#This Row],[Date]],BNB_Historical_Data[Date],BNB_Historical_Data[Price]," ")</f>
        <v>354.2</v>
      </c>
      <c r="E271" s="2">
        <f>STANDARDIZE(Table6[[#This Row],[BNB]],$V$4,$V$5)</f>
        <v>0.70762655856303669</v>
      </c>
      <c r="F271" s="2">
        <f>_xlfn.XLOOKUP(Table6[[#This Row],[Date]],Tether_USDt_Historical_Data[Date],Tether_USDt_Historical_Data[Price]," ")</f>
        <v>1.0005999999999999</v>
      </c>
      <c r="G271" s="2">
        <f>IFERROR(STANDARDIZE(Table6[[#This Row],[Tether]],$W$4,$W$5),"")</f>
        <v>7.9933862727494712E-2</v>
      </c>
      <c r="H271" s="2">
        <f>_xlfn.XLOOKUP(Table6[[#This Row],[Date]],Bitcoin_Historical_Data__2[Date],Bitcoin_Historical_Data__2[Price]," ")</f>
        <v>51901.3</v>
      </c>
      <c r="I271" s="2">
        <f>STANDARDIZE(Table6[[#This Row],[BTC]],$X$4,$X$5)</f>
        <v>1.277497536048408</v>
      </c>
      <c r="J271" s="2">
        <f>_xlfn.XLOOKUP(Table6[[#This Row],[Date]],S_P_500_Historical_Data[Date],S_P_500_Historical_Data[Price]," ")</f>
        <v>5029.7299999999996</v>
      </c>
      <c r="K271" s="2">
        <f>IFERROR(STANDARDIZE(Table6[[#This Row],[S&amp;P500]],$Y$4,$Y$5),"")</f>
        <v>1.4117386456053944</v>
      </c>
    </row>
    <row r="272" spans="1:11" x14ac:dyDescent="0.35">
      <c r="A272" s="1">
        <f t="shared" si="4"/>
        <v>45336</v>
      </c>
      <c r="B272">
        <f>_xlfn.XLOOKUP(A272,Ethereum_Historical_Data[Date],Ethereum_Historical_Data[Price]," ")</f>
        <v>2775.12</v>
      </c>
      <c r="C272">
        <f>STANDARDIZE(Table6[[#This Row],[ETH]],$U$4,$U$5)</f>
        <v>1.1003084105770531</v>
      </c>
      <c r="D272" s="2">
        <f>_xlfn.XLOOKUP(Table6[[#This Row],[Date]],BNB_Historical_Data[Date],BNB_Historical_Data[Price]," ")</f>
        <v>333.9</v>
      </c>
      <c r="E272" s="2">
        <f>STANDARDIZE(Table6[[#This Row],[BNB]],$V$4,$V$5)</f>
        <v>0.60797718375014498</v>
      </c>
      <c r="F272" s="2">
        <f>_xlfn.XLOOKUP(Table6[[#This Row],[Date]],Tether_USDt_Historical_Data[Date],Tether_USDt_Historical_Data[Price]," ")</f>
        <v>1.0005999999999999</v>
      </c>
      <c r="G272" s="2">
        <f>IFERROR(STANDARDIZE(Table6[[#This Row],[Tether]],$W$4,$W$5),"")</f>
        <v>7.9933862727494712E-2</v>
      </c>
      <c r="H272" s="2">
        <f>_xlfn.XLOOKUP(Table6[[#This Row],[Date]],Bitcoin_Historical_Data__2[Date],Bitcoin_Historical_Data__2[Price]," ")</f>
        <v>51782.400000000001</v>
      </c>
      <c r="I272" s="2">
        <f>STANDARDIZE(Table6[[#This Row],[BTC]],$X$4,$X$5)</f>
        <v>1.2715457686710929</v>
      </c>
      <c r="J272" s="2">
        <f>_xlfn.XLOOKUP(Table6[[#This Row],[Date]],S_P_500_Historical_Data[Date],S_P_500_Historical_Data[Price]," ")</f>
        <v>5000.62</v>
      </c>
      <c r="K272" s="2">
        <f>IFERROR(STANDARDIZE(Table6[[#This Row],[S&amp;P500]],$Y$4,$Y$5),"")</f>
        <v>1.3787349875416492</v>
      </c>
    </row>
    <row r="273" spans="1:11" x14ac:dyDescent="0.35">
      <c r="A273" s="1">
        <f t="shared" si="4"/>
        <v>45335</v>
      </c>
      <c r="B273">
        <f>_xlfn.XLOOKUP(A273,Ethereum_Historical_Data[Date],Ethereum_Historical_Data[Price]," ")</f>
        <v>2640.1</v>
      </c>
      <c r="C273">
        <f>STANDARDIZE(Table6[[#This Row],[ETH]],$U$4,$U$5)</f>
        <v>0.98818355994049289</v>
      </c>
      <c r="D273" s="2">
        <f>_xlfn.XLOOKUP(Table6[[#This Row],[Date]],BNB_Historical_Data[Date],BNB_Historical_Data[Price]," ")</f>
        <v>324.7</v>
      </c>
      <c r="E273" s="2">
        <f>STANDARDIZE(Table6[[#This Row],[BNB]],$V$4,$V$5)</f>
        <v>0.56281589073149463</v>
      </c>
      <c r="F273" s="2">
        <f>_xlfn.XLOOKUP(Table6[[#This Row],[Date]],Tether_USDt_Historical_Data[Date],Tether_USDt_Historical_Data[Price]," ")</f>
        <v>1.0005999999999999</v>
      </c>
      <c r="G273" s="2">
        <f>IFERROR(STANDARDIZE(Table6[[#This Row],[Tether]],$W$4,$W$5),"")</f>
        <v>7.9933862727494712E-2</v>
      </c>
      <c r="H273" s="2">
        <f>_xlfn.XLOOKUP(Table6[[#This Row],[Date]],Bitcoin_Historical_Data__2[Date],Bitcoin_Historical_Data__2[Price]," ")</f>
        <v>49716</v>
      </c>
      <c r="I273" s="2">
        <f>STANDARDIZE(Table6[[#This Row],[BTC]],$X$4,$X$5)</f>
        <v>1.1681081563205149</v>
      </c>
      <c r="J273" s="2">
        <f>_xlfn.XLOOKUP(Table6[[#This Row],[Date]],S_P_500_Historical_Data[Date],S_P_500_Historical_Data[Price]," ")</f>
        <v>4953.17</v>
      </c>
      <c r="K273" s="2">
        <f>IFERROR(STANDARDIZE(Table6[[#This Row],[S&amp;P500]],$Y$4,$Y$5),"")</f>
        <v>1.3249382312680413</v>
      </c>
    </row>
    <row r="274" spans="1:11" x14ac:dyDescent="0.35">
      <c r="A274" s="1">
        <f t="shared" si="4"/>
        <v>45334</v>
      </c>
      <c r="B274">
        <f>_xlfn.XLOOKUP(A274,Ethereum_Historical_Data[Date],Ethereum_Historical_Data[Price]," ")</f>
        <v>2657.87</v>
      </c>
      <c r="C274">
        <f>STANDARDIZE(Table6[[#This Row],[ETH]],$U$4,$U$5)</f>
        <v>1.0029403263144498</v>
      </c>
      <c r="D274" s="2">
        <f>_xlfn.XLOOKUP(Table6[[#This Row],[Date]],BNB_Historical_Data[Date],BNB_Historical_Data[Price]," ")</f>
        <v>327.9</v>
      </c>
      <c r="E274" s="2">
        <f>STANDARDIZE(Table6[[#This Row],[BNB]],$V$4,$V$5)</f>
        <v>0.57852416656406869</v>
      </c>
      <c r="F274" s="2">
        <f>_xlfn.XLOOKUP(Table6[[#This Row],[Date]],Tether_USDt_Historical_Data[Date],Tether_USDt_Historical_Data[Price]," ")</f>
        <v>1.0002</v>
      </c>
      <c r="G274" s="2">
        <f>IFERROR(STANDARDIZE(Table6[[#This Row],[Tether]],$W$4,$W$5),"")</f>
        <v>-1.8790094768880547E-3</v>
      </c>
      <c r="H274" s="2">
        <f>_xlfn.XLOOKUP(Table6[[#This Row],[Date]],Bitcoin_Historical_Data__2[Date],Bitcoin_Historical_Data__2[Price]," ")</f>
        <v>49941.3</v>
      </c>
      <c r="I274" s="2">
        <f>STANDARDIZE(Table6[[#This Row],[BTC]],$X$4,$X$5)</f>
        <v>1.1793859796183206</v>
      </c>
      <c r="J274" s="2">
        <f>_xlfn.XLOOKUP(Table6[[#This Row],[Date]],S_P_500_Historical_Data[Date],S_P_500_Historical_Data[Price]," ")</f>
        <v>5021.84</v>
      </c>
      <c r="K274" s="2">
        <f>IFERROR(STANDARDIZE(Table6[[#This Row],[S&amp;P500]],$Y$4,$Y$5),"")</f>
        <v>1.4027933050996255</v>
      </c>
    </row>
    <row r="275" spans="1:11" x14ac:dyDescent="0.35">
      <c r="A275" s="1">
        <f t="shared" si="4"/>
        <v>45333</v>
      </c>
      <c r="B275">
        <f>_xlfn.XLOOKUP(A275,Ethereum_Historical_Data[Date],Ethereum_Historical_Data[Price]," ")</f>
        <v>2506.69</v>
      </c>
      <c r="C275">
        <f>STANDARDIZE(Table6[[#This Row],[ETH]],$U$4,$U$5)</f>
        <v>0.87739570389380728</v>
      </c>
      <c r="D275" s="2">
        <f>_xlfn.XLOOKUP(Table6[[#This Row],[Date]],BNB_Historical_Data[Date],BNB_Historical_Data[Price]," ")</f>
        <v>320.7</v>
      </c>
      <c r="E275" s="2">
        <f>STANDARDIZE(Table6[[#This Row],[BNB]],$V$4,$V$5)</f>
        <v>0.54318054594077714</v>
      </c>
      <c r="F275" s="2">
        <f>_xlfn.XLOOKUP(Table6[[#This Row],[Date]],Tether_USDt_Historical_Data[Date],Tether_USDt_Historical_Data[Price]," ")</f>
        <v>1.0004</v>
      </c>
      <c r="G275" s="2">
        <f>IFERROR(STANDARDIZE(Table6[[#This Row],[Tether]],$W$4,$W$5),"")</f>
        <v>3.9027426625303327E-2</v>
      </c>
      <c r="H275" s="2">
        <f>_xlfn.XLOOKUP(Table6[[#This Row],[Date]],Bitcoin_Historical_Data__2[Date],Bitcoin_Historical_Data__2[Price]," ")</f>
        <v>48277.3</v>
      </c>
      <c r="I275" s="2">
        <f>STANDARDIZE(Table6[[#This Row],[BTC]],$X$4,$X$5)</f>
        <v>1.0960912704858381</v>
      </c>
      <c r="J275" s="2" t="str">
        <f>_xlfn.XLOOKUP(Table6[[#This Row],[Date]],S_P_500_Historical_Data[Date],S_P_500_Historical_Data[Price]," ")</f>
        <v xml:space="preserve"> </v>
      </c>
      <c r="K275" s="2" t="str">
        <f>IFERROR(STANDARDIZE(Table6[[#This Row],[S&amp;P500]],$Y$4,$Y$5),"")</f>
        <v/>
      </c>
    </row>
    <row r="276" spans="1:11" x14ac:dyDescent="0.35">
      <c r="A276" s="1">
        <f t="shared" si="4"/>
        <v>45332</v>
      </c>
      <c r="B276">
        <f>_xlfn.XLOOKUP(A276,Ethereum_Historical_Data[Date],Ethereum_Historical_Data[Price]," ")</f>
        <v>2500.2800000000002</v>
      </c>
      <c r="C276">
        <f>STANDARDIZE(Table6[[#This Row],[ETH]],$U$4,$U$5)</f>
        <v>0.87207263847697758</v>
      </c>
      <c r="D276" s="2">
        <f>_xlfn.XLOOKUP(Table6[[#This Row],[Date]],BNB_Historical_Data[Date],BNB_Historical_Data[Price]," ")</f>
        <v>323.10000000000002</v>
      </c>
      <c r="E276" s="2">
        <f>STANDARDIZE(Table6[[#This Row],[BNB]],$V$4,$V$5)</f>
        <v>0.55496175281520777</v>
      </c>
      <c r="F276" s="2">
        <f>_xlfn.XLOOKUP(Table6[[#This Row],[Date]],Tether_USDt_Historical_Data[Date],Tether_USDt_Historical_Data[Price]," ")</f>
        <v>1</v>
      </c>
      <c r="G276" s="2">
        <f>IFERROR(STANDARDIZE(Table6[[#This Row],[Tether]],$W$4,$W$5),"")</f>
        <v>-4.2785445579079442E-2</v>
      </c>
      <c r="H276" s="2">
        <f>_xlfn.XLOOKUP(Table6[[#This Row],[Date]],Bitcoin_Historical_Data__2[Date],Bitcoin_Historical_Data__2[Price]," ")</f>
        <v>47758.2</v>
      </c>
      <c r="I276" s="2">
        <f>STANDARDIZE(Table6[[#This Row],[BTC]],$X$4,$X$5)</f>
        <v>1.0701067251068284</v>
      </c>
      <c r="J276" s="2" t="str">
        <f>_xlfn.XLOOKUP(Table6[[#This Row],[Date]],S_P_500_Historical_Data[Date],S_P_500_Historical_Data[Price]," ")</f>
        <v xml:space="preserve"> </v>
      </c>
      <c r="K276" s="2" t="str">
        <f>IFERROR(STANDARDIZE(Table6[[#This Row],[S&amp;P500]],$Y$4,$Y$5),"")</f>
        <v/>
      </c>
    </row>
    <row r="277" spans="1:11" x14ac:dyDescent="0.35">
      <c r="A277" s="1">
        <f t="shared" si="4"/>
        <v>45331</v>
      </c>
      <c r="B277">
        <f>_xlfn.XLOOKUP(A277,Ethereum_Historical_Data[Date],Ethereum_Historical_Data[Price]," ")</f>
        <v>2486.2399999999998</v>
      </c>
      <c r="C277">
        <f>STANDARDIZE(Table6[[#This Row],[ETH]],$U$4,$U$5)</f>
        <v>0.86041338130813338</v>
      </c>
      <c r="D277" s="2">
        <f>_xlfn.XLOOKUP(Table6[[#This Row],[Date]],BNB_Historical_Data[Date],BNB_Historical_Data[Price]," ")</f>
        <v>323.89999999999998</v>
      </c>
      <c r="E277" s="2">
        <f>STANDARDIZE(Table6[[#This Row],[BNB]],$V$4,$V$5)</f>
        <v>0.55888882177335109</v>
      </c>
      <c r="F277" s="2">
        <f>_xlfn.XLOOKUP(Table6[[#This Row],[Date]],Tether_USDt_Historical_Data[Date],Tether_USDt_Historical_Data[Price]," ")</f>
        <v>1.0004</v>
      </c>
      <c r="G277" s="2">
        <f>IFERROR(STANDARDIZE(Table6[[#This Row],[Tether]],$W$4,$W$5),"")</f>
        <v>3.9027426625303327E-2</v>
      </c>
      <c r="H277" s="2">
        <f>_xlfn.XLOOKUP(Table6[[#This Row],[Date]],Bitcoin_Historical_Data__2[Date],Bitcoin_Historical_Data__2[Price]," ")</f>
        <v>47127.5</v>
      </c>
      <c r="I277" s="2">
        <f>STANDARDIZE(Table6[[#This Row],[BTC]],$X$4,$X$5)</f>
        <v>1.0385358278412897</v>
      </c>
      <c r="J277" s="2">
        <f>_xlfn.XLOOKUP(Table6[[#This Row],[Date]],S_P_500_Historical_Data[Date],S_P_500_Historical_Data[Price]," ")</f>
        <v>5026.6099999999997</v>
      </c>
      <c r="K277" s="2">
        <f>IFERROR(STANDARDIZE(Table6[[#This Row],[S&amp;P500]],$Y$4,$Y$5),"")</f>
        <v>1.4082013246449383</v>
      </c>
    </row>
    <row r="278" spans="1:11" x14ac:dyDescent="0.35">
      <c r="A278" s="1">
        <f t="shared" si="4"/>
        <v>45330</v>
      </c>
      <c r="B278">
        <f>_xlfn.XLOOKUP(A278,Ethereum_Historical_Data[Date],Ethereum_Historical_Data[Price]," ")</f>
        <v>2419.56</v>
      </c>
      <c r="C278">
        <f>STANDARDIZE(Table6[[#This Row],[ETH]],$U$4,$U$5)</f>
        <v>0.80504021407034765</v>
      </c>
      <c r="D278" s="2">
        <f>_xlfn.XLOOKUP(Table6[[#This Row],[Date]],BNB_Historical_Data[Date],BNB_Historical_Data[Price]," ")</f>
        <v>318.89</v>
      </c>
      <c r="E278" s="2">
        <f>STANDARDIZE(Table6[[#This Row],[BNB]],$V$4,$V$5)</f>
        <v>0.53429555242297744</v>
      </c>
      <c r="F278" s="2">
        <f>_xlfn.XLOOKUP(Table6[[#This Row],[Date]],Tether_USDt_Historical_Data[Date],Tether_USDt_Historical_Data[Price]," ")</f>
        <v>1</v>
      </c>
      <c r="G278" s="2">
        <f>IFERROR(STANDARDIZE(Table6[[#This Row],[Tether]],$W$4,$W$5),"")</f>
        <v>-4.2785445579079442E-2</v>
      </c>
      <c r="H278" s="2">
        <f>_xlfn.XLOOKUP(Table6[[#This Row],[Date]],Bitcoin_Historical_Data__2[Date],Bitcoin_Historical_Data__2[Price]," ")</f>
        <v>45293.3</v>
      </c>
      <c r="I278" s="2">
        <f>STANDARDIZE(Table6[[#This Row],[BTC]],$X$4,$X$5)</f>
        <v>0.94672143151268462</v>
      </c>
      <c r="J278" s="2">
        <f>_xlfn.XLOOKUP(Table6[[#This Row],[Date]],S_P_500_Historical_Data[Date],S_P_500_Historical_Data[Price]," ")</f>
        <v>4997.91</v>
      </c>
      <c r="K278" s="2">
        <f>IFERROR(STANDARDIZE(Table6[[#This Row],[S&amp;P500]],$Y$4,$Y$5),"")</f>
        <v>1.3756625068356116</v>
      </c>
    </row>
    <row r="279" spans="1:11" x14ac:dyDescent="0.35">
      <c r="A279" s="1">
        <f t="shared" si="4"/>
        <v>45329</v>
      </c>
      <c r="B279">
        <f>_xlfn.XLOOKUP(A279,Ethereum_Historical_Data[Date],Ethereum_Historical_Data[Price]," ")</f>
        <v>2424.64</v>
      </c>
      <c r="C279">
        <f>STANDARDIZE(Table6[[#This Row],[ETH]],$U$4,$U$5)</f>
        <v>0.80925880569554187</v>
      </c>
      <c r="D279" s="2">
        <f>_xlfn.XLOOKUP(Table6[[#This Row],[Date]],BNB_Historical_Data[Date],BNB_Historical_Data[Price]," ")</f>
        <v>307.41000000000003</v>
      </c>
      <c r="E279" s="2">
        <f>STANDARDIZE(Table6[[#This Row],[BNB]],$V$4,$V$5)</f>
        <v>0.47794211287361821</v>
      </c>
      <c r="F279" s="2">
        <f>_xlfn.XLOOKUP(Table6[[#This Row],[Date]],Tether_USDt_Historical_Data[Date],Tether_USDt_Historical_Data[Price]," ")</f>
        <v>0.99980000000000002</v>
      </c>
      <c r="G279" s="2">
        <f>IFERROR(STANDARDIZE(Table6[[#This Row],[Tether]],$W$4,$W$5),"")</f>
        <v>-8.3691881681270827E-2</v>
      </c>
      <c r="H279" s="2">
        <f>_xlfn.XLOOKUP(Table6[[#This Row],[Date]],Bitcoin_Historical_Data__2[Date],Bitcoin_Historical_Data__2[Price]," ")</f>
        <v>44339.8</v>
      </c>
      <c r="I279" s="2">
        <f>STANDARDIZE(Table6[[#This Row],[BTC]],$X$4,$X$5)</f>
        <v>0.89899216158610895</v>
      </c>
      <c r="J279" s="2">
        <f>_xlfn.XLOOKUP(Table6[[#This Row],[Date]],S_P_500_Historical_Data[Date],S_P_500_Historical_Data[Price]," ")</f>
        <v>4995.0600000000004</v>
      </c>
      <c r="K279" s="2">
        <f>IFERROR(STANDARDIZE(Table6[[#This Row],[S&amp;P500]],$Y$4,$Y$5),"")</f>
        <v>1.3724313001890416</v>
      </c>
    </row>
    <row r="280" spans="1:11" x14ac:dyDescent="0.35">
      <c r="A280" s="1">
        <f t="shared" si="4"/>
        <v>45328</v>
      </c>
      <c r="B280">
        <f>_xlfn.XLOOKUP(A280,Ethereum_Historical_Data[Date],Ethereum_Historical_Data[Price]," ")</f>
        <v>2372.65</v>
      </c>
      <c r="C280">
        <f>STANDARDIZE(Table6[[#This Row],[ETH]],$U$4,$U$5)</f>
        <v>0.76608467605108366</v>
      </c>
      <c r="D280" s="2">
        <f>_xlfn.XLOOKUP(Table6[[#This Row],[Date]],BNB_Historical_Data[Date],BNB_Historical_Data[Price]," ")</f>
        <v>302.8</v>
      </c>
      <c r="E280" s="2">
        <f>STANDARDIZE(Table6[[#This Row],[BNB]],$V$4,$V$5)</f>
        <v>0.45531237800231616</v>
      </c>
      <c r="F280" s="2">
        <f>_xlfn.XLOOKUP(Table6[[#This Row],[Date]],Tether_USDt_Historical_Data[Date],Tether_USDt_Historical_Data[Price]," ")</f>
        <v>0.99990000000000001</v>
      </c>
      <c r="G280" s="2">
        <f>IFERROR(STANDARDIZE(Table6[[#This Row],[Tether]],$W$4,$W$5),"")</f>
        <v>-6.3238663630175135E-2</v>
      </c>
      <c r="H280" s="2">
        <f>_xlfn.XLOOKUP(Table6[[#This Row],[Date]],Bitcoin_Historical_Data__2[Date],Bitcoin_Historical_Data__2[Price]," ")</f>
        <v>43087.7</v>
      </c>
      <c r="I280" s="2">
        <f>STANDARDIZE(Table6[[#This Row],[BTC]],$X$4,$X$5)</f>
        <v>0.83631589637890835</v>
      </c>
      <c r="J280" s="2">
        <f>_xlfn.XLOOKUP(Table6[[#This Row],[Date]],S_P_500_Historical_Data[Date],S_P_500_Historical_Data[Price]," ")</f>
        <v>4954.2299999999996</v>
      </c>
      <c r="K280" s="2">
        <f>IFERROR(STANDARDIZE(Table6[[#This Row],[S&amp;P500]],$Y$4,$Y$5),"")</f>
        <v>1.3261400133892214</v>
      </c>
    </row>
    <row r="281" spans="1:11" x14ac:dyDescent="0.35">
      <c r="A281" s="1">
        <f t="shared" si="4"/>
        <v>45327</v>
      </c>
      <c r="B281">
        <f>_xlfn.XLOOKUP(A281,Ethereum_Historical_Data[Date],Ethereum_Historical_Data[Price]," ")</f>
        <v>2301.83</v>
      </c>
      <c r="C281">
        <f>STANDARDIZE(Table6[[#This Row],[ETH]],$U$4,$U$5)</f>
        <v>0.70727352272504895</v>
      </c>
      <c r="D281" s="2">
        <f>_xlfn.XLOOKUP(Table6[[#This Row],[Date]],BNB_Historical_Data[Date],BNB_Historical_Data[Price]," ")</f>
        <v>301.2</v>
      </c>
      <c r="E281" s="2">
        <f>STANDARDIZE(Table6[[#This Row],[BNB]],$V$4,$V$5)</f>
        <v>0.44745824008602902</v>
      </c>
      <c r="F281" s="2">
        <f>_xlfn.XLOOKUP(Table6[[#This Row],[Date]],Tether_USDt_Historical_Data[Date],Tether_USDt_Historical_Data[Price]," ")</f>
        <v>0.99909999999999999</v>
      </c>
      <c r="G281" s="2">
        <f>IFERROR(STANDARDIZE(Table6[[#This Row],[Tether]],$W$4,$W$5),"")</f>
        <v>-0.22686440803896338</v>
      </c>
      <c r="H281" s="2">
        <f>_xlfn.XLOOKUP(Table6[[#This Row],[Date]],Bitcoin_Historical_Data__2[Date],Bitcoin_Historical_Data__2[Price]," ")</f>
        <v>42697.2</v>
      </c>
      <c r="I281" s="2">
        <f>STANDARDIZE(Table6[[#This Row],[BTC]],$X$4,$X$5)</f>
        <v>0.81676867046770985</v>
      </c>
      <c r="J281" s="2">
        <f>_xlfn.XLOOKUP(Table6[[#This Row],[Date]],S_P_500_Historical_Data[Date],S_P_500_Historical_Data[Price]," ")</f>
        <v>4942.8100000000004</v>
      </c>
      <c r="K281" s="2">
        <f>IFERROR(STANDARDIZE(Table6[[#This Row],[S&amp;P500]],$Y$4,$Y$5),"")</f>
        <v>1.3131925116685774</v>
      </c>
    </row>
    <row r="282" spans="1:11" x14ac:dyDescent="0.35">
      <c r="A282" s="1">
        <f t="shared" si="4"/>
        <v>45326</v>
      </c>
      <c r="B282">
        <f>_xlfn.XLOOKUP(A282,Ethereum_Historical_Data[Date],Ethereum_Historical_Data[Price]," ")</f>
        <v>2289.7800000000002</v>
      </c>
      <c r="C282">
        <f>STANDARDIZE(Table6[[#This Row],[ETH]],$U$4,$U$5)</f>
        <v>0.69726682408654705</v>
      </c>
      <c r="D282" s="2">
        <f>_xlfn.XLOOKUP(Table6[[#This Row],[Date]],BNB_Historical_Data[Date],BNB_Historical_Data[Price]," ")</f>
        <v>304.60000000000002</v>
      </c>
      <c r="E282" s="2">
        <f>STANDARDIZE(Table6[[#This Row],[BNB]],$V$4,$V$5)</f>
        <v>0.46414828315813911</v>
      </c>
      <c r="F282" s="2">
        <f>_xlfn.XLOOKUP(Table6[[#This Row],[Date]],Tether_USDt_Historical_Data[Date],Tether_USDt_Historical_Data[Price]," ")</f>
        <v>0.99980000000000002</v>
      </c>
      <c r="G282" s="2">
        <f>IFERROR(STANDARDIZE(Table6[[#This Row],[Tether]],$W$4,$W$5),"")</f>
        <v>-8.3691881681270827E-2</v>
      </c>
      <c r="H282" s="2">
        <f>_xlfn.XLOOKUP(Table6[[#This Row],[Date]],Bitcoin_Historical_Data__2[Date],Bitcoin_Historical_Data__2[Price]," ")</f>
        <v>42581.4</v>
      </c>
      <c r="I282" s="2">
        <f>STANDARDIZE(Table6[[#This Row],[BTC]],$X$4,$X$5)</f>
        <v>0.81097207953168748</v>
      </c>
      <c r="J282" s="2" t="str">
        <f>_xlfn.XLOOKUP(Table6[[#This Row],[Date]],S_P_500_Historical_Data[Date],S_P_500_Historical_Data[Price]," ")</f>
        <v xml:space="preserve"> </v>
      </c>
      <c r="K282" s="2" t="str">
        <f>IFERROR(STANDARDIZE(Table6[[#This Row],[S&amp;P500]],$Y$4,$Y$5),"")</f>
        <v/>
      </c>
    </row>
    <row r="283" spans="1:11" x14ac:dyDescent="0.35">
      <c r="A283" s="1">
        <f t="shared" si="4"/>
        <v>45325</v>
      </c>
      <c r="B283">
        <f>_xlfn.XLOOKUP(A283,Ethereum_Historical_Data[Date],Ethereum_Historical_Data[Price]," ")</f>
        <v>2296.5</v>
      </c>
      <c r="C283">
        <f>STANDARDIZE(Table6[[#This Row],[ETH]],$U$4,$U$5)</f>
        <v>0.70284732324428412</v>
      </c>
      <c r="D283" s="2">
        <f>_xlfn.XLOOKUP(Table6[[#This Row],[Date]],BNB_Historical_Data[Date],BNB_Historical_Data[Price]," ")</f>
        <v>299.60000000000002</v>
      </c>
      <c r="E283" s="2">
        <f>STANDARDIZE(Table6[[#This Row],[BNB]],$V$4,$V$5)</f>
        <v>0.43960410216974216</v>
      </c>
      <c r="F283" s="2">
        <f>_xlfn.XLOOKUP(Table6[[#This Row],[Date]],Tether_USDt_Historical_Data[Date],Tether_USDt_Historical_Data[Price]," ")</f>
        <v>0.99990000000000001</v>
      </c>
      <c r="G283" s="2">
        <f>IFERROR(STANDARDIZE(Table6[[#This Row],[Tether]],$W$4,$W$5),"")</f>
        <v>-6.3238663630175135E-2</v>
      </c>
      <c r="H283" s="2">
        <f>_xlfn.XLOOKUP(Table6[[#This Row],[Date]],Bitcoin_Historical_Data__2[Date],Bitcoin_Historical_Data__2[Price]," ")</f>
        <v>43005.7</v>
      </c>
      <c r="I283" s="2">
        <f>STANDARDIZE(Table6[[#This Row],[BTC]],$X$4,$X$5)</f>
        <v>0.83221122922213941</v>
      </c>
      <c r="J283" s="2" t="str">
        <f>_xlfn.XLOOKUP(Table6[[#This Row],[Date]],S_P_500_Historical_Data[Date],S_P_500_Historical_Data[Price]," ")</f>
        <v xml:space="preserve"> </v>
      </c>
      <c r="K283" s="2" t="str">
        <f>IFERROR(STANDARDIZE(Table6[[#This Row],[S&amp;P500]],$Y$4,$Y$5),"")</f>
        <v/>
      </c>
    </row>
    <row r="284" spans="1:11" x14ac:dyDescent="0.35">
      <c r="A284" s="1">
        <f t="shared" si="4"/>
        <v>45324</v>
      </c>
      <c r="B284">
        <f>_xlfn.XLOOKUP(A284,Ethereum_Historical_Data[Date],Ethereum_Historical_Data[Price]," ")</f>
        <v>2309.2800000000002</v>
      </c>
      <c r="C284">
        <f>STANDARDIZE(Table6[[#This Row],[ETH]],$U$4,$U$5)</f>
        <v>0.71346023682105253</v>
      </c>
      <c r="D284" s="2">
        <f>_xlfn.XLOOKUP(Table6[[#This Row],[Date]],BNB_Historical_Data[Date],BNB_Historical_Data[Price]," ")</f>
        <v>301.39999999999998</v>
      </c>
      <c r="E284" s="2">
        <f>STANDARDIZE(Table6[[#This Row],[BNB]],$V$4,$V$5)</f>
        <v>0.44844000732556483</v>
      </c>
      <c r="F284" s="2">
        <f>_xlfn.XLOOKUP(Table6[[#This Row],[Date]],Tether_USDt_Historical_Data[Date],Tether_USDt_Historical_Data[Price]," ")</f>
        <v>0.99970000000000003</v>
      </c>
      <c r="G284" s="2">
        <f>IFERROR(STANDARDIZE(Table6[[#This Row],[Tether]],$W$4,$W$5),"")</f>
        <v>-0.10414509973236652</v>
      </c>
      <c r="H284" s="2">
        <f>_xlfn.XLOOKUP(Table6[[#This Row],[Date]],Bitcoin_Historical_Data__2[Date],Bitcoin_Historical_Data__2[Price]," ")</f>
        <v>43194.7</v>
      </c>
      <c r="I284" s="2">
        <f>STANDARDIZE(Table6[[#This Row],[BTC]],$X$4,$X$5)</f>
        <v>0.84167198644932639</v>
      </c>
      <c r="J284" s="2">
        <f>_xlfn.XLOOKUP(Table6[[#This Row],[Date]],S_P_500_Historical_Data[Date],S_P_500_Historical_Data[Price]," ")</f>
        <v>4958.6099999999997</v>
      </c>
      <c r="K284" s="2">
        <f>IFERROR(STANDARDIZE(Table6[[#This Row],[S&amp;P500]],$Y$4,$Y$5),"")</f>
        <v>1.3311058678144776</v>
      </c>
    </row>
    <row r="285" spans="1:11" x14ac:dyDescent="0.35">
      <c r="A285" s="1">
        <f t="shared" si="4"/>
        <v>45323</v>
      </c>
      <c r="B285">
        <f>_xlfn.XLOOKUP(A285,Ethereum_Historical_Data[Date],Ethereum_Historical_Data[Price]," ")</f>
        <v>2304.2800000000002</v>
      </c>
      <c r="C285">
        <f>STANDARDIZE(Table6[[#This Row],[ETH]],$U$4,$U$5)</f>
        <v>0.70930807970964083</v>
      </c>
      <c r="D285" s="2">
        <f>_xlfn.XLOOKUP(Table6[[#This Row],[Date]],BNB_Historical_Data[Date],BNB_Historical_Data[Price]," ")</f>
        <v>300.10000000000002</v>
      </c>
      <c r="E285" s="2">
        <f>STANDARDIZE(Table6[[#This Row],[BNB]],$V$4,$V$5)</f>
        <v>0.44205852026858183</v>
      </c>
      <c r="F285" s="2">
        <f>_xlfn.XLOOKUP(Table6[[#This Row],[Date]],Tether_USDt_Historical_Data[Date],Tether_USDt_Historical_Data[Price]," ")</f>
        <v>0.99990000000000001</v>
      </c>
      <c r="G285" s="2">
        <f>IFERROR(STANDARDIZE(Table6[[#This Row],[Tether]],$W$4,$W$5),"")</f>
        <v>-6.3238663630175135E-2</v>
      </c>
      <c r="H285" s="2">
        <f>_xlfn.XLOOKUP(Table6[[#This Row],[Date]],Bitcoin_Historical_Data__2[Date],Bitcoin_Historical_Data__2[Price]," ")</f>
        <v>43081.4</v>
      </c>
      <c r="I285" s="2">
        <f>STANDARDIZE(Table6[[#This Row],[BTC]],$X$4,$X$5)</f>
        <v>0.83600053780466899</v>
      </c>
      <c r="J285" s="2">
        <f>_xlfn.XLOOKUP(Table6[[#This Row],[Date]],S_P_500_Historical_Data[Date],S_P_500_Historical_Data[Price]," ")</f>
        <v>4906.1899999999996</v>
      </c>
      <c r="K285" s="2">
        <f>IFERROR(STANDARDIZE(Table6[[#This Row],[S&amp;P500]],$Y$4,$Y$5),"")</f>
        <v>1.2716743406519373</v>
      </c>
    </row>
    <row r="286" spans="1:11" x14ac:dyDescent="0.35">
      <c r="A286" s="1">
        <f t="shared" si="4"/>
        <v>45322</v>
      </c>
      <c r="B286">
        <f>_xlfn.XLOOKUP(A286,Ethereum_Historical_Data[Date],Ethereum_Historical_Data[Price]," ")</f>
        <v>2283.14</v>
      </c>
      <c r="C286">
        <f>STANDARDIZE(Table6[[#This Row],[ETH]],$U$4,$U$5)</f>
        <v>0.69175275944259207</v>
      </c>
      <c r="D286" s="2">
        <f>_xlfn.XLOOKUP(Table6[[#This Row],[Date]],BNB_Historical_Data[Date],BNB_Historical_Data[Price]," ")</f>
        <v>300.5</v>
      </c>
      <c r="E286" s="2">
        <f>STANDARDIZE(Table6[[#This Row],[BNB]],$V$4,$V$5)</f>
        <v>0.44402205474765349</v>
      </c>
      <c r="F286" s="2">
        <f>_xlfn.XLOOKUP(Table6[[#This Row],[Date]],Tether_USDt_Historical_Data[Date],Tether_USDt_Historical_Data[Price]," ")</f>
        <v>0.99939999999999996</v>
      </c>
      <c r="G286" s="2">
        <f>IFERROR(STANDARDIZE(Table6[[#This Row],[Tether]],$W$4,$W$5),"")</f>
        <v>-0.16550475388567631</v>
      </c>
      <c r="H286" s="2">
        <f>_xlfn.XLOOKUP(Table6[[#This Row],[Date]],Bitcoin_Historical_Data__2[Date],Bitcoin_Historical_Data__2[Price]," ")</f>
        <v>42580.5</v>
      </c>
      <c r="I286" s="2">
        <f>STANDARDIZE(Table6[[#This Row],[BTC]],$X$4,$X$5)</f>
        <v>0.81092702830679608</v>
      </c>
      <c r="J286" s="2">
        <f>_xlfn.XLOOKUP(Table6[[#This Row],[Date]],S_P_500_Historical_Data[Date],S_P_500_Historical_Data[Price]," ")</f>
        <v>4845.6499999999996</v>
      </c>
      <c r="K286" s="2">
        <f>IFERROR(STANDARDIZE(Table6[[#This Row],[S&amp;P500]],$Y$4,$Y$5),"")</f>
        <v>1.2030367089384655</v>
      </c>
    </row>
    <row r="287" spans="1:11" x14ac:dyDescent="0.35">
      <c r="A287" s="1">
        <f t="shared" si="4"/>
        <v>45321</v>
      </c>
      <c r="B287">
        <f>_xlfn.XLOOKUP(A287,Ethereum_Historical_Data[Date],Ethereum_Historical_Data[Price]," ")</f>
        <v>2343.11</v>
      </c>
      <c r="C287">
        <f>STANDARDIZE(Table6[[#This Row],[ETH]],$U$4,$U$5)</f>
        <v>0.74155373183686368</v>
      </c>
      <c r="D287" s="2">
        <f>_xlfn.XLOOKUP(Table6[[#This Row],[Date]],BNB_Historical_Data[Date],BNB_Historical_Data[Price]," ")</f>
        <v>307.7</v>
      </c>
      <c r="E287" s="2">
        <f>STANDARDIZE(Table6[[#This Row],[BNB]],$V$4,$V$5)</f>
        <v>0.47936567537094504</v>
      </c>
      <c r="F287" s="2">
        <f>_xlfn.XLOOKUP(Table6[[#This Row],[Date]],Tether_USDt_Historical_Data[Date],Tether_USDt_Historical_Data[Price]," ")</f>
        <v>1.0001</v>
      </c>
      <c r="G287" s="2">
        <f>IFERROR(STANDARDIZE(Table6[[#This Row],[Tether]],$W$4,$W$5),"")</f>
        <v>-2.2332227527983747E-2</v>
      </c>
      <c r="H287" s="2">
        <f>_xlfn.XLOOKUP(Table6[[#This Row],[Date]],Bitcoin_Historical_Data__2[Date],Bitcoin_Historical_Data__2[Price]," ")</f>
        <v>42946.2</v>
      </c>
      <c r="I287" s="2">
        <f>STANDARDIZE(Table6[[#This Row],[BTC]],$X$4,$X$5)</f>
        <v>0.82923284268765463</v>
      </c>
      <c r="J287" s="2">
        <f>_xlfn.XLOOKUP(Table6[[#This Row],[Date]],S_P_500_Historical_Data[Date],S_P_500_Historical_Data[Price]," ")</f>
        <v>4924.97</v>
      </c>
      <c r="K287" s="2">
        <f>IFERROR(STANDARDIZE(Table6[[#This Row],[S&amp;P500]],$Y$4,$Y$5),"")</f>
        <v>1.2929662918177622</v>
      </c>
    </row>
    <row r="288" spans="1:11" x14ac:dyDescent="0.35">
      <c r="A288" s="1">
        <f t="shared" si="4"/>
        <v>45320</v>
      </c>
      <c r="B288">
        <f>_xlfn.XLOOKUP(A288,Ethereum_Historical_Data[Date],Ethereum_Historical_Data[Price]," ")</f>
        <v>2317.79</v>
      </c>
      <c r="C288">
        <f>STANDARDIZE(Table6[[#This Row],[ETH]],$U$4,$U$5)</f>
        <v>0.72052720822467498</v>
      </c>
      <c r="D288" s="2">
        <f>_xlfn.XLOOKUP(Table6[[#This Row],[Date]],BNB_Historical_Data[Date],BNB_Historical_Data[Price]," ")</f>
        <v>310.7</v>
      </c>
      <c r="E288" s="2">
        <f>STANDARDIZE(Table6[[#This Row],[BNB]],$V$4,$V$5)</f>
        <v>0.49409218396398319</v>
      </c>
      <c r="F288" s="2">
        <f>_xlfn.XLOOKUP(Table6[[#This Row],[Date]],Tether_USDt_Historical_Data[Date],Tether_USDt_Historical_Data[Price]," ")</f>
        <v>1.0002</v>
      </c>
      <c r="G288" s="2">
        <f>IFERROR(STANDARDIZE(Table6[[#This Row],[Tether]],$W$4,$W$5),"")</f>
        <v>-1.8790094768880547E-3</v>
      </c>
      <c r="H288" s="2">
        <f>_xlfn.XLOOKUP(Table6[[#This Row],[Date]],Bitcoin_Historical_Data__2[Date],Bitcoin_Historical_Data__2[Price]," ")</f>
        <v>43299.8</v>
      </c>
      <c r="I288" s="2">
        <f>STANDARDIZE(Table6[[#This Row],[BTC]],$X$4,$X$5)</f>
        <v>0.84693296837830745</v>
      </c>
      <c r="J288" s="2">
        <f>_xlfn.XLOOKUP(Table6[[#This Row],[Date]],S_P_500_Historical_Data[Date],S_P_500_Historical_Data[Price]," ")</f>
        <v>4927.93</v>
      </c>
      <c r="K288" s="2">
        <f>IFERROR(STANDARDIZE(Table6[[#This Row],[S&amp;P500]],$Y$4,$Y$5),"")</f>
        <v>1.2963222117033235</v>
      </c>
    </row>
    <row r="289" spans="1:11" x14ac:dyDescent="0.35">
      <c r="A289" s="1">
        <f t="shared" si="4"/>
        <v>45319</v>
      </c>
      <c r="B289">
        <f>_xlfn.XLOOKUP(A289,Ethereum_Historical_Data[Date],Ethereum_Historical_Data[Price]," ")</f>
        <v>2256.92</v>
      </c>
      <c r="C289">
        <f>STANDARDIZE(Table6[[#This Row],[ETH]],$U$4,$U$5)</f>
        <v>0.66997884755034953</v>
      </c>
      <c r="D289" s="2">
        <f>_xlfn.XLOOKUP(Table6[[#This Row],[Date]],BNB_Historical_Data[Date],BNB_Historical_Data[Price]," ")</f>
        <v>305.3</v>
      </c>
      <c r="E289" s="2">
        <f>STANDARDIZE(Table6[[#This Row],[BNB]],$V$4,$V$5)</f>
        <v>0.46758446849651464</v>
      </c>
      <c r="F289" s="2">
        <f>_xlfn.XLOOKUP(Table6[[#This Row],[Date]],Tether_USDt_Historical_Data[Date],Tether_USDt_Historical_Data[Price]," ")</f>
        <v>1</v>
      </c>
      <c r="G289" s="2">
        <f>IFERROR(STANDARDIZE(Table6[[#This Row],[Tether]],$W$4,$W$5),"")</f>
        <v>-4.2785445579079442E-2</v>
      </c>
      <c r="H289" s="2">
        <f>_xlfn.XLOOKUP(Table6[[#This Row],[Date]],Bitcoin_Historical_Data__2[Date],Bitcoin_Historical_Data__2[Price]," ")</f>
        <v>42030.7</v>
      </c>
      <c r="I289" s="2">
        <f>STANDARDIZE(Table6[[#This Row],[BTC]],$X$4,$X$5)</f>
        <v>0.78340573558982551</v>
      </c>
      <c r="J289" s="2" t="str">
        <f>_xlfn.XLOOKUP(Table6[[#This Row],[Date]],S_P_500_Historical_Data[Date],S_P_500_Historical_Data[Price]," ")</f>
        <v xml:space="preserve"> </v>
      </c>
      <c r="K289" s="2" t="str">
        <f>IFERROR(STANDARDIZE(Table6[[#This Row],[S&amp;P500]],$Y$4,$Y$5),"")</f>
        <v/>
      </c>
    </row>
    <row r="290" spans="1:11" x14ac:dyDescent="0.35">
      <c r="A290" s="1">
        <f t="shared" si="4"/>
        <v>45318</v>
      </c>
      <c r="B290">
        <f>_xlfn.XLOOKUP(A290,Ethereum_Historical_Data[Date],Ethereum_Historical_Data[Price]," ")</f>
        <v>2267.91</v>
      </c>
      <c r="C290">
        <f>STANDARDIZE(Table6[[#This Row],[ETH]],$U$4,$U$5)</f>
        <v>0.67910528888123223</v>
      </c>
      <c r="D290" s="2">
        <f>_xlfn.XLOOKUP(Table6[[#This Row],[Date]],BNB_Historical_Data[Date],BNB_Historical_Data[Price]," ")</f>
        <v>305.7</v>
      </c>
      <c r="E290" s="2">
        <f>STANDARDIZE(Table6[[#This Row],[BNB]],$V$4,$V$5)</f>
        <v>0.46954800297558624</v>
      </c>
      <c r="F290" s="2">
        <f>_xlfn.XLOOKUP(Table6[[#This Row],[Date]],Tether_USDt_Historical_Data[Date],Tether_USDt_Historical_Data[Price]," ")</f>
        <v>1.0001</v>
      </c>
      <c r="G290" s="2">
        <f>IFERROR(STANDARDIZE(Table6[[#This Row],[Tether]],$W$4,$W$5),"")</f>
        <v>-2.2332227527983747E-2</v>
      </c>
      <c r="H290" s="2">
        <f>_xlfn.XLOOKUP(Table6[[#This Row],[Date]],Bitcoin_Historical_Data__2[Date],Bitcoin_Historical_Data__2[Price]," ")</f>
        <v>42120.9</v>
      </c>
      <c r="I290" s="2">
        <f>STANDARDIZE(Table6[[#This Row],[BTC]],$X$4,$X$5)</f>
        <v>0.78792086946227158</v>
      </c>
      <c r="J290" s="2" t="str">
        <f>_xlfn.XLOOKUP(Table6[[#This Row],[Date]],S_P_500_Historical_Data[Date],S_P_500_Historical_Data[Price]," ")</f>
        <v xml:space="preserve"> </v>
      </c>
      <c r="K290" s="2" t="str">
        <f>IFERROR(STANDARDIZE(Table6[[#This Row],[S&amp;P500]],$Y$4,$Y$5),"")</f>
        <v/>
      </c>
    </row>
    <row r="291" spans="1:11" x14ac:dyDescent="0.35">
      <c r="A291" s="1">
        <f t="shared" si="4"/>
        <v>45317</v>
      </c>
      <c r="B291">
        <f>_xlfn.XLOOKUP(A291,Ethereum_Historical_Data[Date],Ethereum_Historical_Data[Price]," ")</f>
        <v>2267.5500000000002</v>
      </c>
      <c r="C291">
        <f>STANDARDIZE(Table6[[#This Row],[ETH]],$U$4,$U$5)</f>
        <v>0.67880633356921083</v>
      </c>
      <c r="D291" s="2">
        <f>_xlfn.XLOOKUP(Table6[[#This Row],[Date]],BNB_Historical_Data[Date],BNB_Historical_Data[Price]," ")</f>
        <v>302.3</v>
      </c>
      <c r="E291" s="2">
        <f>STANDARDIZE(Table6[[#This Row],[BNB]],$V$4,$V$5)</f>
        <v>0.45285795990347644</v>
      </c>
      <c r="F291" s="2">
        <f>_xlfn.XLOOKUP(Table6[[#This Row],[Date]],Tether_USDt_Historical_Data[Date],Tether_USDt_Historical_Data[Price]," ")</f>
        <v>1</v>
      </c>
      <c r="G291" s="2">
        <f>IFERROR(STANDARDIZE(Table6[[#This Row],[Tether]],$W$4,$W$5),"")</f>
        <v>-4.2785445579079442E-2</v>
      </c>
      <c r="H291" s="2">
        <f>_xlfn.XLOOKUP(Table6[[#This Row],[Date]],Bitcoin_Historical_Data__2[Date],Bitcoin_Historical_Data__2[Price]," ")</f>
        <v>41811.300000000003</v>
      </c>
      <c r="I291" s="2">
        <f>STANDARDIZE(Table6[[#This Row],[BTC]],$X$4,$X$5)</f>
        <v>0.77242324809964147</v>
      </c>
      <c r="J291" s="2">
        <f>_xlfn.XLOOKUP(Table6[[#This Row],[Date]],S_P_500_Historical_Data[Date],S_P_500_Historical_Data[Price]," ")</f>
        <v>4890.97</v>
      </c>
      <c r="K291" s="2">
        <f>IFERROR(STANDARDIZE(Table6[[#This Row],[S&amp;P500]],$Y$4,$Y$5),"")</f>
        <v>1.254418563402532</v>
      </c>
    </row>
    <row r="292" spans="1:11" x14ac:dyDescent="0.35">
      <c r="A292" s="1">
        <f t="shared" si="4"/>
        <v>45316</v>
      </c>
      <c r="B292">
        <f>_xlfn.XLOOKUP(A292,Ethereum_Historical_Data[Date],Ethereum_Historical_Data[Price]," ")</f>
        <v>2217.71</v>
      </c>
      <c r="C292">
        <f>STANDARDIZE(Table6[[#This Row],[ETH]],$U$4,$U$5)</f>
        <v>0.6374176314826594</v>
      </c>
      <c r="D292" s="2">
        <f>_xlfn.XLOOKUP(Table6[[#This Row],[Date]],BNB_Historical_Data[Date],BNB_Historical_Data[Price]," ")</f>
        <v>291.8</v>
      </c>
      <c r="E292" s="2">
        <f>STANDARDIZE(Table6[[#This Row],[BNB]],$V$4,$V$5)</f>
        <v>0.40131517982784287</v>
      </c>
      <c r="F292" s="2">
        <f>_xlfn.XLOOKUP(Table6[[#This Row],[Date]],Tether_USDt_Historical_Data[Date],Tether_USDt_Historical_Data[Price]," ")</f>
        <v>0.99990000000000001</v>
      </c>
      <c r="G292" s="2">
        <f>IFERROR(STANDARDIZE(Table6[[#This Row],[Tether]],$W$4,$W$5),"")</f>
        <v>-6.3238663630175135E-2</v>
      </c>
      <c r="H292" s="2">
        <f>_xlfn.XLOOKUP(Table6[[#This Row],[Date]],Bitcoin_Historical_Data__2[Date],Bitcoin_Historical_Data__2[Price]," ")</f>
        <v>39935.699999999997</v>
      </c>
      <c r="I292" s="2">
        <f>STANDARDIZE(Table6[[#This Row],[BTC]],$X$4,$X$5)</f>
        <v>0.678536495426033</v>
      </c>
      <c r="J292" s="2">
        <f>_xlfn.XLOOKUP(Table6[[#This Row],[Date]],S_P_500_Historical_Data[Date],S_P_500_Historical_Data[Price]," ")</f>
        <v>4894.16</v>
      </c>
      <c r="K292" s="2">
        <f>IFERROR(STANDARDIZE(Table6[[#This Row],[S&amp;P500]],$Y$4,$Y$5),"")</f>
        <v>1.2580352473332546</v>
      </c>
    </row>
    <row r="293" spans="1:11" x14ac:dyDescent="0.35">
      <c r="A293" s="1">
        <f t="shared" si="4"/>
        <v>45315</v>
      </c>
      <c r="B293">
        <f>_xlfn.XLOOKUP(A293,Ethereum_Historical_Data[Date],Ethereum_Historical_Data[Price]," ")</f>
        <v>2234.64</v>
      </c>
      <c r="C293">
        <f>STANDARDIZE(Table6[[#This Row],[ETH]],$U$4,$U$5)</f>
        <v>0.65147683546189905</v>
      </c>
      <c r="D293" s="2">
        <f>_xlfn.XLOOKUP(Table6[[#This Row],[Date]],BNB_Historical_Data[Date],BNB_Historical_Data[Price]," ")</f>
        <v>293.10000000000002</v>
      </c>
      <c r="E293" s="2">
        <f>STANDARDIZE(Table6[[#This Row],[BNB]],$V$4,$V$5)</f>
        <v>0.40769666688482609</v>
      </c>
      <c r="F293" s="2">
        <f>_xlfn.XLOOKUP(Table6[[#This Row],[Date]],Tether_USDt_Historical_Data[Date],Tether_USDt_Historical_Data[Price]," ")</f>
        <v>1</v>
      </c>
      <c r="G293" s="2">
        <f>IFERROR(STANDARDIZE(Table6[[#This Row],[Tether]],$W$4,$W$5),"")</f>
        <v>-4.2785445579079442E-2</v>
      </c>
      <c r="H293" s="2">
        <f>_xlfn.XLOOKUP(Table6[[#This Row],[Date]],Bitcoin_Historical_Data__2[Date],Bitcoin_Historical_Data__2[Price]," ")</f>
        <v>40086</v>
      </c>
      <c r="I293" s="2">
        <f>STANDARDIZE(Table6[[#This Row],[BTC]],$X$4,$X$5)</f>
        <v>0.68606004998289138</v>
      </c>
      <c r="J293" s="2">
        <f>_xlfn.XLOOKUP(Table6[[#This Row],[Date]],S_P_500_Historical_Data[Date],S_P_500_Historical_Data[Price]," ")</f>
        <v>4868.55</v>
      </c>
      <c r="K293" s="2">
        <f>IFERROR(STANDARDIZE(Table6[[#This Row],[S&amp;P500]],$Y$4,$Y$5),"")</f>
        <v>1.2289997377828419</v>
      </c>
    </row>
    <row r="294" spans="1:11" x14ac:dyDescent="0.35">
      <c r="A294" s="1">
        <f t="shared" si="4"/>
        <v>45314</v>
      </c>
      <c r="B294">
        <f>_xlfn.XLOOKUP(A294,Ethereum_Historical_Data[Date],Ethereum_Historical_Data[Price]," ")</f>
        <v>2243.7399999999998</v>
      </c>
      <c r="C294">
        <f>STANDARDIZE(Table6[[#This Row],[ETH]],$U$4,$U$5)</f>
        <v>0.65903376140466818</v>
      </c>
      <c r="D294" s="2">
        <f>_xlfn.XLOOKUP(Table6[[#This Row],[Date]],BNB_Historical_Data[Date],BNB_Historical_Data[Price]," ")</f>
        <v>298.8</v>
      </c>
      <c r="E294" s="2">
        <f>STANDARDIZE(Table6[[#This Row],[BNB]],$V$4,$V$5)</f>
        <v>0.43567703321159856</v>
      </c>
      <c r="F294" s="2">
        <f>_xlfn.XLOOKUP(Table6[[#This Row],[Date]],Tether_USDt_Historical_Data[Date],Tether_USDt_Historical_Data[Price]," ")</f>
        <v>0.99970000000000003</v>
      </c>
      <c r="G294" s="2">
        <f>IFERROR(STANDARDIZE(Table6[[#This Row],[Tether]],$W$4,$W$5),"")</f>
        <v>-0.10414509973236652</v>
      </c>
      <c r="H294" s="2">
        <f>_xlfn.XLOOKUP(Table6[[#This Row],[Date]],Bitcoin_Historical_Data__2[Date],Bitcoin_Historical_Data__2[Price]," ")</f>
        <v>39888.800000000003</v>
      </c>
      <c r="I294" s="2">
        <f>STANDARDIZE(Table6[[#This Row],[BTC]],$X$4,$X$5)</f>
        <v>0.67618882604002772</v>
      </c>
      <c r="J294" s="2">
        <f>_xlfn.XLOOKUP(Table6[[#This Row],[Date]],S_P_500_Historical_Data[Date],S_P_500_Historical_Data[Price]," ")</f>
        <v>4864.6000000000004</v>
      </c>
      <c r="K294" s="2">
        <f>IFERROR(STANDARDIZE(Table6[[#This Row],[S&amp;P500]],$Y$4,$Y$5),"")</f>
        <v>1.2245213987463668</v>
      </c>
    </row>
    <row r="295" spans="1:11" x14ac:dyDescent="0.35">
      <c r="A295" s="1">
        <f t="shared" si="4"/>
        <v>45313</v>
      </c>
      <c r="B295">
        <f>_xlfn.XLOOKUP(A295,Ethereum_Historical_Data[Date],Ethereum_Historical_Data[Price]," ")</f>
        <v>2313.64</v>
      </c>
      <c r="C295">
        <f>STANDARDIZE(Table6[[#This Row],[ETH]],$U$4,$U$5)</f>
        <v>0.71708091782220318</v>
      </c>
      <c r="D295" s="2">
        <f>_xlfn.XLOOKUP(Table6[[#This Row],[Date]],BNB_Historical_Data[Date],BNB_Historical_Data[Price]," ")</f>
        <v>306</v>
      </c>
      <c r="E295" s="2">
        <f>STANDARDIZE(Table6[[#This Row],[BNB]],$V$4,$V$5)</f>
        <v>0.47102065383489011</v>
      </c>
      <c r="F295" s="2">
        <f>_xlfn.XLOOKUP(Table6[[#This Row],[Date]],Tether_USDt_Historical_Data[Date],Tether_USDt_Historical_Data[Price]," ")</f>
        <v>0.99929999999999997</v>
      </c>
      <c r="G295" s="2">
        <f>IFERROR(STANDARDIZE(Table6[[#This Row],[Tether]],$W$4,$W$5),"")</f>
        <v>-0.18595797193677199</v>
      </c>
      <c r="H295" s="2">
        <f>_xlfn.XLOOKUP(Table6[[#This Row],[Date]],Bitcoin_Historical_Data__2[Date],Bitcoin_Historical_Data__2[Price]," ")</f>
        <v>39556.400000000001</v>
      </c>
      <c r="I295" s="2">
        <f>STANDARDIZE(Table6[[#This Row],[BTC]],$X$4,$X$5)</f>
        <v>0.65954990698014948</v>
      </c>
      <c r="J295" s="2">
        <f>_xlfn.XLOOKUP(Table6[[#This Row],[Date]],S_P_500_Historical_Data[Date],S_P_500_Historical_Data[Price]," ")</f>
        <v>4850.43</v>
      </c>
      <c r="K295" s="2">
        <f>IFERROR(STANDARDIZE(Table6[[#This Row],[S&amp;P500]],$Y$4,$Y$5),"")</f>
        <v>1.2084560660509605</v>
      </c>
    </row>
    <row r="296" spans="1:11" x14ac:dyDescent="0.35">
      <c r="A296" s="1">
        <f t="shared" si="4"/>
        <v>45312</v>
      </c>
      <c r="B296">
        <f>_xlfn.XLOOKUP(A296,Ethereum_Historical_Data[Date],Ethereum_Historical_Data[Price]," ")</f>
        <v>2457.06</v>
      </c>
      <c r="C296">
        <f>STANDARDIZE(Table6[[#This Row],[ETH]],$U$4,$U$5)</f>
        <v>0.83618139240593514</v>
      </c>
      <c r="D296" s="2">
        <f>_xlfn.XLOOKUP(Table6[[#This Row],[Date]],BNB_Historical_Data[Date],BNB_Historical_Data[Price]," ")</f>
        <v>318.58999999999997</v>
      </c>
      <c r="E296" s="2">
        <f>STANDARDIZE(Table6[[#This Row],[BNB]],$V$4,$V$5)</f>
        <v>0.53282290156367351</v>
      </c>
      <c r="F296" s="2">
        <f>_xlfn.XLOOKUP(Table6[[#This Row],[Date]],Tether_USDt_Historical_Data[Date],Tether_USDt_Historical_Data[Price]," ")</f>
        <v>1.0004999999999999</v>
      </c>
      <c r="G296" s="2">
        <f>IFERROR(STANDARDIZE(Table6[[#This Row],[Tether]],$W$4,$W$5),"")</f>
        <v>5.9480644676399026E-2</v>
      </c>
      <c r="H296" s="2">
        <f>_xlfn.XLOOKUP(Table6[[#This Row],[Date]],Bitcoin_Historical_Data__2[Date],Bitcoin_Historical_Data__2[Price]," ")</f>
        <v>41583.199999999997</v>
      </c>
      <c r="I296" s="2">
        <f>STANDARDIZE(Table6[[#This Row],[BTC]],$X$4,$X$5)</f>
        <v>0.76100526543550706</v>
      </c>
      <c r="J296" s="2" t="str">
        <f>_xlfn.XLOOKUP(Table6[[#This Row],[Date]],S_P_500_Historical_Data[Date],S_P_500_Historical_Data[Price]," ")</f>
        <v xml:space="preserve"> </v>
      </c>
      <c r="K296" s="2" t="str">
        <f>IFERROR(STANDARDIZE(Table6[[#This Row],[S&amp;P500]],$Y$4,$Y$5),"")</f>
        <v/>
      </c>
    </row>
    <row r="297" spans="1:11" x14ac:dyDescent="0.35">
      <c r="A297" s="1">
        <f t="shared" si="4"/>
        <v>45311</v>
      </c>
      <c r="B297">
        <f>_xlfn.XLOOKUP(A297,Ethereum_Historical_Data[Date],Ethereum_Historical_Data[Price]," ")</f>
        <v>2472.0300000000002</v>
      </c>
      <c r="C297">
        <f>STANDARDIZE(Table6[[#This Row],[ETH]],$U$4,$U$5)</f>
        <v>0.84861295079750176</v>
      </c>
      <c r="D297" s="2">
        <f>_xlfn.XLOOKUP(Table6[[#This Row],[Date]],BNB_Historical_Data[Date],BNB_Historical_Data[Price]," ")</f>
        <v>317.3</v>
      </c>
      <c r="E297" s="2">
        <f>STANDARDIZE(Table6[[#This Row],[BNB]],$V$4,$V$5)</f>
        <v>0.52649050286866728</v>
      </c>
      <c r="F297" s="2">
        <f>_xlfn.XLOOKUP(Table6[[#This Row],[Date]],Tether_USDt_Historical_Data[Date],Tether_USDt_Historical_Data[Price]," ")</f>
        <v>1.0004</v>
      </c>
      <c r="G297" s="2">
        <f>IFERROR(STANDARDIZE(Table6[[#This Row],[Tether]],$W$4,$W$5),"")</f>
        <v>3.9027426625303327E-2</v>
      </c>
      <c r="H297" s="2">
        <f>_xlfn.XLOOKUP(Table6[[#This Row],[Date]],Bitcoin_Historical_Data__2[Date],Bitcoin_Historical_Data__2[Price]," ")</f>
        <v>41695.4</v>
      </c>
      <c r="I297" s="2">
        <f>STANDARDIZE(Table6[[#This Row],[BTC]],$X$4,$X$5)</f>
        <v>0.76662165147196437</v>
      </c>
      <c r="J297" s="2" t="str">
        <f>_xlfn.XLOOKUP(Table6[[#This Row],[Date]],S_P_500_Historical_Data[Date],S_P_500_Historical_Data[Price]," ")</f>
        <v xml:space="preserve"> </v>
      </c>
      <c r="K297" s="2" t="str">
        <f>IFERROR(STANDARDIZE(Table6[[#This Row],[S&amp;P500]],$Y$4,$Y$5),"")</f>
        <v/>
      </c>
    </row>
    <row r="298" spans="1:11" x14ac:dyDescent="0.35">
      <c r="A298" s="1">
        <f t="shared" si="4"/>
        <v>45310</v>
      </c>
      <c r="B298">
        <f>_xlfn.XLOOKUP(A298,Ethereum_Historical_Data[Date],Ethereum_Historical_Data[Price]," ")</f>
        <v>2491.81</v>
      </c>
      <c r="C298">
        <f>STANDARDIZE(Table6[[#This Row],[ETH]],$U$4,$U$5)</f>
        <v>0.86503888433024612</v>
      </c>
      <c r="D298" s="2">
        <f>_xlfn.XLOOKUP(Table6[[#This Row],[Date]],BNB_Historical_Data[Date],BNB_Historical_Data[Price]," ")</f>
        <v>314.69</v>
      </c>
      <c r="E298" s="2">
        <f>STANDARDIZE(Table6[[#This Row],[BNB]],$V$4,$V$5)</f>
        <v>0.51367844039272403</v>
      </c>
      <c r="F298" s="2">
        <f>_xlfn.XLOOKUP(Table6[[#This Row],[Date]],Tether_USDt_Historical_Data[Date],Tether_USDt_Historical_Data[Price]," ")</f>
        <v>0.99950000000000006</v>
      </c>
      <c r="G298" s="2">
        <f>IFERROR(STANDARDIZE(Table6[[#This Row],[Tether]],$W$4,$W$5),"")</f>
        <v>-0.1450515358345579</v>
      </c>
      <c r="H298" s="2">
        <f>_xlfn.XLOOKUP(Table6[[#This Row],[Date]],Bitcoin_Historical_Data__2[Date],Bitcoin_Historical_Data__2[Price]," ")</f>
        <v>41648</v>
      </c>
      <c r="I298" s="2">
        <f>STANDARDIZE(Table6[[#This Row],[BTC]],$X$4,$X$5)</f>
        <v>0.76424895362768563</v>
      </c>
      <c r="J298" s="2">
        <f>_xlfn.XLOOKUP(Table6[[#This Row],[Date]],S_P_500_Historical_Data[Date],S_P_500_Historical_Data[Price]," ")</f>
        <v>4839.8100000000004</v>
      </c>
      <c r="K298" s="2">
        <f>IFERROR(STANDARDIZE(Table6[[#This Row],[S&amp;P500]],$Y$4,$Y$5),"")</f>
        <v>1.1964155697047916</v>
      </c>
    </row>
    <row r="299" spans="1:11" x14ac:dyDescent="0.35">
      <c r="A299" s="1">
        <f t="shared" si="4"/>
        <v>45309</v>
      </c>
      <c r="B299">
        <f>_xlfn.XLOOKUP(A299,Ethereum_Historical_Data[Date],Ethereum_Historical_Data[Price]," ")</f>
        <v>2469.77</v>
      </c>
      <c r="C299">
        <f>STANDARDIZE(Table6[[#This Row],[ETH]],$U$4,$U$5)</f>
        <v>0.84673617578314353</v>
      </c>
      <c r="D299" s="2">
        <f>_xlfn.XLOOKUP(Table6[[#This Row],[Date]],BNB_Historical_Data[Date],BNB_Historical_Data[Price]," ")</f>
        <v>312.91000000000003</v>
      </c>
      <c r="E299" s="2">
        <f>STANDARDIZE(Table6[[#This Row],[BNB]],$V$4,$V$5)</f>
        <v>0.50494071196085488</v>
      </c>
      <c r="F299" s="2">
        <f>_xlfn.XLOOKUP(Table6[[#This Row],[Date]],Tether_USDt_Historical_Data[Date],Tether_USDt_Historical_Data[Price]," ")</f>
        <v>0.99960000000000004</v>
      </c>
      <c r="G299" s="2">
        <f>IFERROR(STANDARDIZE(Table6[[#This Row],[Tether]],$W$4,$W$5),"")</f>
        <v>-0.12459831778346221</v>
      </c>
      <c r="H299" s="2">
        <f>_xlfn.XLOOKUP(Table6[[#This Row],[Date]],Bitcoin_Historical_Data__2[Date],Bitcoin_Historical_Data__2[Price]," ")</f>
        <v>41292.699999999997</v>
      </c>
      <c r="I299" s="2">
        <f>STANDARDIZE(Table6[[#This Row],[BTC]],$X$4,$X$5)</f>
        <v>0.74646373117890485</v>
      </c>
      <c r="J299" s="2">
        <f>_xlfn.XLOOKUP(Table6[[#This Row],[Date]],S_P_500_Historical_Data[Date],S_P_500_Historical_Data[Price]," ")</f>
        <v>4780.9399999999996</v>
      </c>
      <c r="K299" s="2">
        <f>IFERROR(STANDARDIZE(Table6[[#This Row],[S&amp;P500]],$Y$4,$Y$5),"")</f>
        <v>1.1296713117105375</v>
      </c>
    </row>
    <row r="300" spans="1:11" x14ac:dyDescent="0.35">
      <c r="A300" s="1">
        <f t="shared" si="4"/>
        <v>45308</v>
      </c>
      <c r="B300">
        <f>_xlfn.XLOOKUP(A300,Ethereum_Historical_Data[Date],Ethereum_Historical_Data[Price]," ")</f>
        <v>2531.2600000000002</v>
      </c>
      <c r="C300">
        <f>STANDARDIZE(Table6[[#This Row],[ETH]],$U$4,$U$5)</f>
        <v>0.89779940393928426</v>
      </c>
      <c r="D300" s="2">
        <f>_xlfn.XLOOKUP(Table6[[#This Row],[Date]],BNB_Historical_Data[Date],BNB_Historical_Data[Price]," ")</f>
        <v>309.3</v>
      </c>
      <c r="E300" s="2">
        <f>STANDARDIZE(Table6[[#This Row],[BNB]],$V$4,$V$5)</f>
        <v>0.48721981328723218</v>
      </c>
      <c r="F300" s="2">
        <f>_xlfn.XLOOKUP(Table6[[#This Row],[Date]],Tether_USDt_Historical_Data[Date],Tether_USDt_Historical_Data[Price]," ")</f>
        <v>0.99929999999999997</v>
      </c>
      <c r="G300" s="2">
        <f>IFERROR(STANDARDIZE(Table6[[#This Row],[Tether]],$W$4,$W$5),"")</f>
        <v>-0.18595797193677199</v>
      </c>
      <c r="H300" s="2">
        <f>_xlfn.XLOOKUP(Table6[[#This Row],[Date]],Bitcoin_Historical_Data__2[Date],Bitcoin_Historical_Data__2[Price]," ")</f>
        <v>42768.7</v>
      </c>
      <c r="I300" s="2">
        <f>STANDARDIZE(Table6[[#This Row],[BTC]],$X$4,$X$5)</f>
        <v>0.82034774000074617</v>
      </c>
      <c r="J300" s="2">
        <f>_xlfn.XLOOKUP(Table6[[#This Row],[Date]],S_P_500_Historical_Data[Date],S_P_500_Historical_Data[Price]," ")</f>
        <v>4739.21</v>
      </c>
      <c r="K300" s="2">
        <f>IFERROR(STANDARDIZE(Table6[[#This Row],[S&amp;P500]],$Y$4,$Y$5),"")</f>
        <v>1.0823596438644332</v>
      </c>
    </row>
    <row r="301" spans="1:11" x14ac:dyDescent="0.35">
      <c r="A301" s="1">
        <f t="shared" si="4"/>
        <v>45307</v>
      </c>
      <c r="B301">
        <f>_xlfn.XLOOKUP(A301,Ethereum_Historical_Data[Date],Ethereum_Historical_Data[Price]," ")</f>
        <v>2588.64</v>
      </c>
      <c r="C301">
        <f>STANDARDIZE(Table6[[#This Row],[ETH]],$U$4,$U$5)</f>
        <v>0.94544955894984406</v>
      </c>
      <c r="D301" s="2">
        <f>_xlfn.XLOOKUP(Table6[[#This Row],[Date]],BNB_Historical_Data[Date],BNB_Historical_Data[Price]," ")</f>
        <v>315.11</v>
      </c>
      <c r="E301" s="2">
        <f>STANDARDIZE(Table6[[#This Row],[BNB]],$V$4,$V$5)</f>
        <v>0.51574015159574949</v>
      </c>
      <c r="F301" s="2">
        <f>_xlfn.XLOOKUP(Table6[[#This Row],[Date]],Tether_USDt_Historical_Data[Date],Tether_USDt_Historical_Data[Price]," ")</f>
        <v>0.99990000000000001</v>
      </c>
      <c r="G301" s="2">
        <f>IFERROR(STANDARDIZE(Table6[[#This Row],[Tether]],$W$4,$W$5),"")</f>
        <v>-6.3238663630175135E-2</v>
      </c>
      <c r="H301" s="2">
        <f>_xlfn.XLOOKUP(Table6[[#This Row],[Date]],Bitcoin_Historical_Data__2[Date],Bitcoin_Historical_Data__2[Price]," ")</f>
        <v>43145.5</v>
      </c>
      <c r="I301" s="2">
        <f>STANDARDIZE(Table6[[#This Row],[BTC]],$X$4,$X$5)</f>
        <v>0.83920918615526519</v>
      </c>
      <c r="J301" s="2">
        <f>_xlfn.XLOOKUP(Table6[[#This Row],[Date]],S_P_500_Historical_Data[Date],S_P_500_Historical_Data[Price]," ")</f>
        <v>4765.9799999999996</v>
      </c>
      <c r="K301" s="2">
        <f>IFERROR(STANDARDIZE(Table6[[#This Row],[S&amp;P500]],$Y$4,$Y$5),"")</f>
        <v>1.112710311207836</v>
      </c>
    </row>
    <row r="302" spans="1:11" x14ac:dyDescent="0.35">
      <c r="A302" s="1">
        <f t="shared" si="4"/>
        <v>45306</v>
      </c>
      <c r="B302">
        <f>_xlfn.XLOOKUP(A302,Ethereum_Historical_Data[Date],Ethereum_Historical_Data[Price]," ")</f>
        <v>2511.94</v>
      </c>
      <c r="C302">
        <f>STANDARDIZE(Table6[[#This Row],[ETH]],$U$4,$U$5)</f>
        <v>0.88175546886078948</v>
      </c>
      <c r="D302" s="2">
        <f>_xlfn.XLOOKUP(Table6[[#This Row],[Date]],BNB_Historical_Data[Date],BNB_Historical_Data[Price]," ")</f>
        <v>317.58999999999997</v>
      </c>
      <c r="E302" s="2">
        <f>STANDARDIZE(Table6[[#This Row],[BNB]],$V$4,$V$5)</f>
        <v>0.52791406536599417</v>
      </c>
      <c r="F302" s="2">
        <f>_xlfn.XLOOKUP(Table6[[#This Row],[Date]],Tether_USDt_Historical_Data[Date],Tether_USDt_Historical_Data[Price]," ")</f>
        <v>0.99960000000000004</v>
      </c>
      <c r="G302" s="2">
        <f>IFERROR(STANDARDIZE(Table6[[#This Row],[Tether]],$W$4,$W$5),"")</f>
        <v>-0.12459831778346221</v>
      </c>
      <c r="H302" s="2">
        <f>_xlfn.XLOOKUP(Table6[[#This Row],[Date]],Bitcoin_Historical_Data__2[Date],Bitcoin_Historical_Data__2[Price]," ")</f>
        <v>42510.7</v>
      </c>
      <c r="I302" s="2">
        <f>STANDARDIZE(Table6[[#This Row],[BTC]],$X$4,$X$5)</f>
        <v>0.80743305553188771</v>
      </c>
      <c r="J302" s="2" t="str">
        <f>_xlfn.XLOOKUP(Table6[[#This Row],[Date]],S_P_500_Historical_Data[Date],S_P_500_Historical_Data[Price]," ")</f>
        <v xml:space="preserve"> </v>
      </c>
      <c r="K302" s="2" t="str">
        <f>IFERROR(STANDARDIZE(Table6[[#This Row],[S&amp;P500]],$Y$4,$Y$5),"")</f>
        <v/>
      </c>
    </row>
    <row r="303" spans="1:11" x14ac:dyDescent="0.35">
      <c r="A303" s="1">
        <f t="shared" si="4"/>
        <v>45305</v>
      </c>
      <c r="B303">
        <f>_xlfn.XLOOKUP(A303,Ethereum_Historical_Data[Date],Ethereum_Historical_Data[Price]," ")</f>
        <v>2473.96</v>
      </c>
      <c r="C303">
        <f>STANDARDIZE(Table6[[#This Row],[ETH]],$U$4,$U$5)</f>
        <v>0.85021568344250653</v>
      </c>
      <c r="D303" s="2">
        <f>_xlfn.XLOOKUP(Table6[[#This Row],[Date]],BNB_Historical_Data[Date],BNB_Historical_Data[Price]," ")</f>
        <v>299.41000000000003</v>
      </c>
      <c r="E303" s="2">
        <f>STANDARDIZE(Table6[[#This Row],[BNB]],$V$4,$V$5)</f>
        <v>0.43867142329218306</v>
      </c>
      <c r="F303" s="2">
        <f>_xlfn.XLOOKUP(Table6[[#This Row],[Date]],Tether_USDt_Historical_Data[Date],Tether_USDt_Historical_Data[Price]," ")</f>
        <v>0.99950000000000006</v>
      </c>
      <c r="G303" s="2">
        <f>IFERROR(STANDARDIZE(Table6[[#This Row],[Tether]],$W$4,$W$5),"")</f>
        <v>-0.1450515358345579</v>
      </c>
      <c r="H303" s="2">
        <f>_xlfn.XLOOKUP(Table6[[#This Row],[Date]],Bitcoin_Historical_Data__2[Date],Bitcoin_Historical_Data__2[Price]," ")</f>
        <v>41746.1</v>
      </c>
      <c r="I303" s="2">
        <f>STANDARDIZE(Table6[[#This Row],[BTC]],$X$4,$X$5)</f>
        <v>0.76915953714084451</v>
      </c>
      <c r="J303" s="2" t="str">
        <f>_xlfn.XLOOKUP(Table6[[#This Row],[Date]],S_P_500_Historical_Data[Date],S_P_500_Historical_Data[Price]," ")</f>
        <v xml:space="preserve"> </v>
      </c>
      <c r="K303" s="2" t="str">
        <f>IFERROR(STANDARDIZE(Table6[[#This Row],[S&amp;P500]],$Y$4,$Y$5),"")</f>
        <v/>
      </c>
    </row>
    <row r="304" spans="1:11" x14ac:dyDescent="0.35">
      <c r="A304" s="1">
        <f t="shared" si="4"/>
        <v>45304</v>
      </c>
      <c r="B304">
        <f>_xlfn.XLOOKUP(A304,Ethereum_Historical_Data[Date],Ethereum_Historical_Data[Price]," ")</f>
        <v>2578.36</v>
      </c>
      <c r="C304">
        <f>STANDARDIZE(Table6[[#This Row],[ETH]],$U$4,$U$5)</f>
        <v>0.93691272392878189</v>
      </c>
      <c r="D304" s="2">
        <f>_xlfn.XLOOKUP(Table6[[#This Row],[Date]],BNB_Historical_Data[Date],BNB_Historical_Data[Price]," ")</f>
        <v>302.10000000000002</v>
      </c>
      <c r="E304" s="2">
        <f>STANDARDIZE(Table6[[#This Row],[BNB]],$V$4,$V$5)</f>
        <v>0.45187619266394063</v>
      </c>
      <c r="F304" s="2">
        <f>_xlfn.XLOOKUP(Table6[[#This Row],[Date]],Tether_USDt_Historical_Data[Date],Tether_USDt_Historical_Data[Price]," ")</f>
        <v>1</v>
      </c>
      <c r="G304" s="2">
        <f>IFERROR(STANDARDIZE(Table6[[#This Row],[Tether]],$W$4,$W$5),"")</f>
        <v>-4.2785445579079442E-2</v>
      </c>
      <c r="H304" s="2">
        <f>_xlfn.XLOOKUP(Table6[[#This Row],[Date]],Bitcoin_Historical_Data__2[Date],Bitcoin_Historical_Data__2[Price]," ")</f>
        <v>42851.3</v>
      </c>
      <c r="I304" s="2">
        <f>STANDARDIZE(Table6[[#This Row],[BTC]],$X$4,$X$5)</f>
        <v>0.82448244130744297</v>
      </c>
      <c r="J304" s="2" t="str">
        <f>_xlfn.XLOOKUP(Table6[[#This Row],[Date]],S_P_500_Historical_Data[Date],S_P_500_Historical_Data[Price]," ")</f>
        <v xml:space="preserve"> </v>
      </c>
      <c r="K304" s="2" t="str">
        <f>IFERROR(STANDARDIZE(Table6[[#This Row],[S&amp;P500]],$Y$4,$Y$5),"")</f>
        <v/>
      </c>
    </row>
    <row r="305" spans="1:11" x14ac:dyDescent="0.35">
      <c r="A305" s="1">
        <f t="shared" si="4"/>
        <v>45303</v>
      </c>
      <c r="B305">
        <f>_xlfn.XLOOKUP(A305,Ethereum_Historical_Data[Date],Ethereum_Historical_Data[Price]," ")</f>
        <v>2523.98</v>
      </c>
      <c r="C305">
        <f>STANDARDIZE(Table6[[#This Row],[ETH]],$U$4,$U$5)</f>
        <v>0.89175386318506866</v>
      </c>
      <c r="D305" s="2">
        <f>_xlfn.XLOOKUP(Table6[[#This Row],[Date]],BNB_Historical_Data[Date],BNB_Historical_Data[Price]," ")</f>
        <v>296.8</v>
      </c>
      <c r="E305" s="2">
        <f>STANDARDIZE(Table6[[#This Row],[BNB]],$V$4,$V$5)</f>
        <v>0.42585936081623982</v>
      </c>
      <c r="F305" s="2">
        <f>_xlfn.XLOOKUP(Table6[[#This Row],[Date]],Tether_USDt_Historical_Data[Date],Tether_USDt_Historical_Data[Price]," ")</f>
        <v>1</v>
      </c>
      <c r="G305" s="2">
        <f>IFERROR(STANDARDIZE(Table6[[#This Row],[Tether]],$W$4,$W$5),"")</f>
        <v>-4.2785445579079442E-2</v>
      </c>
      <c r="H305" s="2">
        <f>_xlfn.XLOOKUP(Table6[[#This Row],[Date]],Bitcoin_Historical_Data__2[Date],Bitcoin_Historical_Data__2[Price]," ")</f>
        <v>42835.9</v>
      </c>
      <c r="I305" s="2">
        <f>STANDARDIZE(Table6[[#This Row],[BTC]],$X$4,$X$5)</f>
        <v>0.82371156479263508</v>
      </c>
      <c r="J305" s="2">
        <f>_xlfn.XLOOKUP(Table6[[#This Row],[Date]],S_P_500_Historical_Data[Date],S_P_500_Historical_Data[Price]," ")</f>
        <v>4783.83</v>
      </c>
      <c r="K305" s="2">
        <f>IFERROR(STANDARDIZE(Table6[[#This Row],[S&amp;P500]],$Y$4,$Y$5),"")</f>
        <v>1.1329478686258323</v>
      </c>
    </row>
    <row r="306" spans="1:11" x14ac:dyDescent="0.35">
      <c r="A306" s="1">
        <f t="shared" si="4"/>
        <v>45302</v>
      </c>
      <c r="B306">
        <f>_xlfn.XLOOKUP(A306,Ethereum_Historical_Data[Date],Ethereum_Historical_Data[Price]," ")</f>
        <v>2618.08</v>
      </c>
      <c r="C306">
        <f>STANDARDIZE(Table6[[#This Row],[ETH]],$U$4,$U$5)</f>
        <v>0.96989746002183597</v>
      </c>
      <c r="D306" s="2">
        <f>_xlfn.XLOOKUP(Table6[[#This Row],[Date]],BNB_Historical_Data[Date],BNB_Historical_Data[Price]," ")</f>
        <v>308.3</v>
      </c>
      <c r="E306" s="2">
        <f>STANDARDIZE(Table6[[#This Row],[BNB]],$V$4,$V$5)</f>
        <v>0.48231097708955278</v>
      </c>
      <c r="F306" s="2">
        <f>_xlfn.XLOOKUP(Table6[[#This Row],[Date]],Tether_USDt_Historical_Data[Date],Tether_USDt_Historical_Data[Price]," ")</f>
        <v>1.0001</v>
      </c>
      <c r="G306" s="2">
        <f>IFERROR(STANDARDIZE(Table6[[#This Row],[Tether]],$W$4,$W$5),"")</f>
        <v>-2.2332227527983747E-2</v>
      </c>
      <c r="H306" s="2">
        <f>_xlfn.XLOOKUP(Table6[[#This Row],[Date]],Bitcoin_Historical_Data__2[Date],Bitcoin_Historical_Data__2[Price]," ")</f>
        <v>46348.2</v>
      </c>
      <c r="I306" s="2">
        <f>STANDARDIZE(Table6[[#This Row],[BTC]],$X$4,$X$5)</f>
        <v>0.99952647277702067</v>
      </c>
      <c r="J306" s="2">
        <f>_xlfn.XLOOKUP(Table6[[#This Row],[Date]],S_P_500_Historical_Data[Date],S_P_500_Historical_Data[Price]," ")</f>
        <v>4780.24</v>
      </c>
      <c r="K306" s="2">
        <f>IFERROR(STANDARDIZE(Table6[[#This Row],[S&amp;P500]],$Y$4,$Y$5),"")</f>
        <v>1.1288776820078712</v>
      </c>
    </row>
    <row r="307" spans="1:11" x14ac:dyDescent="0.35">
      <c r="A307" s="1">
        <f t="shared" si="4"/>
        <v>45301</v>
      </c>
      <c r="B307">
        <f>_xlfn.XLOOKUP(A307,Ethereum_Historical_Data[Date],Ethereum_Historical_Data[Price]," ")</f>
        <v>2581.79</v>
      </c>
      <c r="C307">
        <f>STANDARDIZE(Table6[[#This Row],[ETH]],$U$4,$U$5)</f>
        <v>0.93976110370721022</v>
      </c>
      <c r="D307" s="2">
        <f>_xlfn.XLOOKUP(Table6[[#This Row],[Date]],BNB_Historical_Data[Date],BNB_Historical_Data[Price]," ")</f>
        <v>305.39999999999998</v>
      </c>
      <c r="E307" s="2">
        <f>STANDARDIZE(Table6[[#This Row],[BNB]],$V$4,$V$5)</f>
        <v>0.46807535211628237</v>
      </c>
      <c r="F307" s="2">
        <f>_xlfn.XLOOKUP(Table6[[#This Row],[Date]],Tether_USDt_Historical_Data[Date],Tether_USDt_Historical_Data[Price]," ")</f>
        <v>1.0003</v>
      </c>
      <c r="G307" s="2">
        <f>IFERROR(STANDARDIZE(Table6[[#This Row],[Tether]],$W$4,$W$5),"")</f>
        <v>1.8574208574207638E-2</v>
      </c>
      <c r="H307" s="2">
        <f>_xlfn.XLOOKUP(Table6[[#This Row],[Date]],Bitcoin_Historical_Data__2[Date],Bitcoin_Historical_Data__2[Price]," ")</f>
        <v>46629.3</v>
      </c>
      <c r="I307" s="2">
        <f>STANDARDIZE(Table6[[#This Row],[BTC]],$X$4,$X$5)</f>
        <v>1.0135974720180911</v>
      </c>
      <c r="J307" s="2">
        <f>_xlfn.XLOOKUP(Table6[[#This Row],[Date]],S_P_500_Historical_Data[Date],S_P_500_Historical_Data[Price]," ")</f>
        <v>4783.45</v>
      </c>
      <c r="K307" s="2">
        <f>IFERROR(STANDARDIZE(Table6[[#This Row],[S&amp;P500]],$Y$4,$Y$5),"")</f>
        <v>1.1325170410729561</v>
      </c>
    </row>
    <row r="308" spans="1:11" x14ac:dyDescent="0.35">
      <c r="A308" s="1">
        <f t="shared" si="4"/>
        <v>45300</v>
      </c>
      <c r="B308">
        <f>_xlfn.XLOOKUP(A308,Ethereum_Historical_Data[Date],Ethereum_Historical_Data[Price]," ")</f>
        <v>2344.67</v>
      </c>
      <c r="C308">
        <f>STANDARDIZE(Table6[[#This Row],[ETH]],$U$4,$U$5)</f>
        <v>0.74284920485562411</v>
      </c>
      <c r="D308" s="2">
        <f>_xlfn.XLOOKUP(Table6[[#This Row],[Date]],BNB_Historical_Data[Date],BNB_Historical_Data[Price]," ")</f>
        <v>301</v>
      </c>
      <c r="E308" s="2">
        <f>STANDARDIZE(Table6[[#This Row],[BNB]],$V$4,$V$5)</f>
        <v>0.44647647284649317</v>
      </c>
      <c r="F308" s="2">
        <f>_xlfn.XLOOKUP(Table6[[#This Row],[Date]],Tether_USDt_Historical_Data[Date],Tether_USDt_Historical_Data[Price]," ")</f>
        <v>1.0004</v>
      </c>
      <c r="G308" s="2">
        <f>IFERROR(STANDARDIZE(Table6[[#This Row],[Tether]],$W$4,$W$5),"")</f>
        <v>3.9027426625303327E-2</v>
      </c>
      <c r="H308" s="2">
        <f>_xlfn.XLOOKUP(Table6[[#This Row],[Date]],Bitcoin_Historical_Data__2[Date],Bitcoin_Historical_Data__2[Price]," ")</f>
        <v>46129</v>
      </c>
      <c r="I308" s="2">
        <f>STANDARDIZE(Table6[[#This Row],[BTC]],$X$4,$X$5)</f>
        <v>0.98855399667014576</v>
      </c>
      <c r="J308" s="2">
        <f>_xlfn.XLOOKUP(Table6[[#This Row],[Date]],S_P_500_Historical_Data[Date],S_P_500_Historical_Data[Price]," ")</f>
        <v>4756.5</v>
      </c>
      <c r="K308" s="2">
        <f>IFERROR(STANDARDIZE(Table6[[#This Row],[S&amp;P500]],$Y$4,$Y$5),"")</f>
        <v>1.1019622975202958</v>
      </c>
    </row>
    <row r="309" spans="1:11" x14ac:dyDescent="0.35">
      <c r="A309" s="1">
        <f t="shared" si="4"/>
        <v>45299</v>
      </c>
      <c r="B309">
        <f>_xlfn.XLOOKUP(A309,Ethereum_Historical_Data[Date],Ethereum_Historical_Data[Price]," ")</f>
        <v>2330.98</v>
      </c>
      <c r="C309">
        <f>STANDARDIZE(Table6[[#This Row],[ETH]],$U$4,$U$5)</f>
        <v>0.73148059868457893</v>
      </c>
      <c r="D309" s="2">
        <f>_xlfn.XLOOKUP(Table6[[#This Row],[Date]],BNB_Historical_Data[Date],BNB_Historical_Data[Price]," ")</f>
        <v>303.60000000000002</v>
      </c>
      <c r="E309" s="2">
        <f>STANDARDIZE(Table6[[#This Row],[BNB]],$V$4,$V$5)</f>
        <v>0.45923944696045971</v>
      </c>
      <c r="F309" s="2">
        <f>_xlfn.XLOOKUP(Table6[[#This Row],[Date]],Tether_USDt_Historical_Data[Date],Tether_USDt_Historical_Data[Price]," ")</f>
        <v>1.0007999999999999</v>
      </c>
      <c r="G309" s="2">
        <f>IFERROR(STANDARDIZE(Table6[[#This Row],[Tether]],$W$4,$W$5),"")</f>
        <v>0.1208402988296861</v>
      </c>
      <c r="H309" s="2">
        <f>_xlfn.XLOOKUP(Table6[[#This Row],[Date]],Bitcoin_Historical_Data__2[Date],Bitcoin_Historical_Data__2[Price]," ")</f>
        <v>46962.2</v>
      </c>
      <c r="I309" s="2">
        <f>STANDARDIZE(Table6[[#This Row],[BTC]],$X$4,$X$5)</f>
        <v>1.0302614195362418</v>
      </c>
      <c r="J309" s="2">
        <f>_xlfn.XLOOKUP(Table6[[#This Row],[Date]],S_P_500_Historical_Data[Date],S_P_500_Historical_Data[Price]," ")</f>
        <v>4763.54</v>
      </c>
      <c r="K309" s="2">
        <f>IFERROR(STANDARDIZE(Table6[[#This Row],[S&amp;P500]],$Y$4,$Y$5),"")</f>
        <v>1.1099439448156847</v>
      </c>
    </row>
    <row r="310" spans="1:11" x14ac:dyDescent="0.35">
      <c r="A310" s="1">
        <f t="shared" si="4"/>
        <v>45298</v>
      </c>
      <c r="B310">
        <f>_xlfn.XLOOKUP(A310,Ethereum_Historical_Data[Date],Ethereum_Historical_Data[Price]," ")</f>
        <v>2221.4</v>
      </c>
      <c r="C310">
        <f>STANDARDIZE(Table6[[#This Row],[ETH]],$U$4,$U$5)</f>
        <v>0.64048192343088117</v>
      </c>
      <c r="D310" s="2">
        <f>_xlfn.XLOOKUP(Table6[[#This Row],[Date]],BNB_Historical_Data[Date],BNB_Historical_Data[Price]," ")</f>
        <v>302.3</v>
      </c>
      <c r="E310" s="2">
        <f>STANDARDIZE(Table6[[#This Row],[BNB]],$V$4,$V$5)</f>
        <v>0.45285795990347644</v>
      </c>
      <c r="F310" s="2">
        <f>_xlfn.XLOOKUP(Table6[[#This Row],[Date]],Tether_USDt_Historical_Data[Date],Tether_USDt_Historical_Data[Price]," ")</f>
        <v>1.0005999999999999</v>
      </c>
      <c r="G310" s="2">
        <f>IFERROR(STANDARDIZE(Table6[[#This Row],[Tether]],$W$4,$W$5),"")</f>
        <v>7.9933862727494712E-2</v>
      </c>
      <c r="H310" s="2">
        <f>_xlfn.XLOOKUP(Table6[[#This Row],[Date]],Bitcoin_Historical_Data__2[Date],Bitcoin_Historical_Data__2[Price]," ")</f>
        <v>43927.3</v>
      </c>
      <c r="I310" s="2">
        <f>STANDARDIZE(Table6[[#This Row],[BTC]],$X$4,$X$5)</f>
        <v>0.8783436835108992</v>
      </c>
      <c r="J310" s="2" t="str">
        <f>_xlfn.XLOOKUP(Table6[[#This Row],[Date]],S_P_500_Historical_Data[Date],S_P_500_Historical_Data[Price]," ")</f>
        <v xml:space="preserve"> </v>
      </c>
      <c r="K310" s="2" t="str">
        <f>IFERROR(STANDARDIZE(Table6[[#This Row],[S&amp;P500]],$Y$4,$Y$5),"")</f>
        <v/>
      </c>
    </row>
    <row r="311" spans="1:11" x14ac:dyDescent="0.35">
      <c r="A311" s="1">
        <f t="shared" si="4"/>
        <v>45297</v>
      </c>
      <c r="B311">
        <f>_xlfn.XLOOKUP(A311,Ethereum_Historical_Data[Date],Ethereum_Historical_Data[Price]," ")</f>
        <v>2240.4899999999998</v>
      </c>
      <c r="C311">
        <f>STANDARDIZE(Table6[[#This Row],[ETH]],$U$4,$U$5)</f>
        <v>0.65633485928225066</v>
      </c>
      <c r="D311" s="2">
        <f>_xlfn.XLOOKUP(Table6[[#This Row],[Date]],BNB_Historical_Data[Date],BNB_Historical_Data[Price]," ")</f>
        <v>307.3</v>
      </c>
      <c r="E311" s="2">
        <f>STANDARDIZE(Table6[[#This Row],[BNB]],$V$4,$V$5)</f>
        <v>0.47740214089187338</v>
      </c>
      <c r="F311" s="2">
        <f>_xlfn.XLOOKUP(Table6[[#This Row],[Date]],Tether_USDt_Historical_Data[Date],Tether_USDt_Historical_Data[Price]," ")</f>
        <v>1.0004999999999999</v>
      </c>
      <c r="G311" s="2">
        <f>IFERROR(STANDARDIZE(Table6[[#This Row],[Tether]],$W$4,$W$5),"")</f>
        <v>5.9480644676399026E-2</v>
      </c>
      <c r="H311" s="2">
        <f>_xlfn.XLOOKUP(Table6[[#This Row],[Date]],Bitcoin_Historical_Data__2[Date],Bitcoin_Historical_Data__2[Price]," ")</f>
        <v>43967.9</v>
      </c>
      <c r="I311" s="2">
        <f>STANDARDIZE(Table6[[#This Row],[BTC]],$X$4,$X$5)</f>
        <v>0.88037599432266522</v>
      </c>
      <c r="J311" s="2" t="str">
        <f>_xlfn.XLOOKUP(Table6[[#This Row],[Date]],S_P_500_Historical_Data[Date],S_P_500_Historical_Data[Price]," ")</f>
        <v xml:space="preserve"> </v>
      </c>
      <c r="K311" s="2" t="str">
        <f>IFERROR(STANDARDIZE(Table6[[#This Row],[S&amp;P500]],$Y$4,$Y$5),"")</f>
        <v/>
      </c>
    </row>
    <row r="312" spans="1:11" x14ac:dyDescent="0.35">
      <c r="A312" s="1">
        <f t="shared" si="4"/>
        <v>45296</v>
      </c>
      <c r="B312">
        <f>_xlfn.XLOOKUP(A312,Ethereum_Historical_Data[Date],Ethereum_Historical_Data[Price]," ")</f>
        <v>2268.12</v>
      </c>
      <c r="C312">
        <f>STANDARDIZE(Table6[[#This Row],[ETH]],$U$4,$U$5)</f>
        <v>0.67927967947991152</v>
      </c>
      <c r="D312" s="2">
        <f>_xlfn.XLOOKUP(Table6[[#This Row],[Date]],BNB_Historical_Data[Date],BNB_Historical_Data[Price]," ")</f>
        <v>317.3</v>
      </c>
      <c r="E312" s="2">
        <f>STANDARDIZE(Table6[[#This Row],[BNB]],$V$4,$V$5)</f>
        <v>0.52649050286866728</v>
      </c>
      <c r="F312" s="2">
        <f>_xlfn.XLOOKUP(Table6[[#This Row],[Date]],Tether_USDt_Historical_Data[Date],Tether_USDt_Historical_Data[Price]," ")</f>
        <v>1.0007999999999999</v>
      </c>
      <c r="G312" s="2">
        <f>IFERROR(STANDARDIZE(Table6[[#This Row],[Tether]],$W$4,$W$5),"")</f>
        <v>0.1208402988296861</v>
      </c>
      <c r="H312" s="2">
        <f>_xlfn.XLOOKUP(Table6[[#This Row],[Date]],Bitcoin_Historical_Data__2[Date],Bitcoin_Historical_Data__2[Price]," ")</f>
        <v>44156.9</v>
      </c>
      <c r="I312" s="2">
        <f>STANDARDIZE(Table6[[#This Row],[BTC]],$X$4,$X$5)</f>
        <v>0.8898367515498522</v>
      </c>
      <c r="J312" s="2">
        <f>_xlfn.XLOOKUP(Table6[[#This Row],[Date]],S_P_500_Historical_Data[Date],S_P_500_Historical_Data[Price]," ")</f>
        <v>4697.24</v>
      </c>
      <c r="K312" s="2">
        <f>IFERROR(STANDARDIZE(Table6[[#This Row],[S&amp;P500]],$Y$4,$Y$5),"")</f>
        <v>1.0347758744059854</v>
      </c>
    </row>
    <row r="313" spans="1:11" x14ac:dyDescent="0.35">
      <c r="A313" s="1">
        <f t="shared" si="4"/>
        <v>45295</v>
      </c>
      <c r="B313">
        <f>_xlfn.XLOOKUP(A313,Ethereum_Historical_Data[Date],Ethereum_Historical_Data[Price]," ")</f>
        <v>2267.27</v>
      </c>
      <c r="C313">
        <f>STANDARDIZE(Table6[[#This Row],[ETH]],$U$4,$U$5)</f>
        <v>0.67857381277097162</v>
      </c>
      <c r="D313" s="2">
        <f>_xlfn.XLOOKUP(Table6[[#This Row],[Date]],BNB_Historical_Data[Date],BNB_Historical_Data[Price]," ")</f>
        <v>323.7</v>
      </c>
      <c r="E313" s="2">
        <f>STANDARDIZE(Table6[[#This Row],[BNB]],$V$4,$V$5)</f>
        <v>0.55790705453381528</v>
      </c>
      <c r="F313" s="2">
        <f>_xlfn.XLOOKUP(Table6[[#This Row],[Date]],Tether_USDt_Historical_Data[Date],Tether_USDt_Historical_Data[Price]," ")</f>
        <v>1.0009999999999999</v>
      </c>
      <c r="G313" s="2">
        <f>IFERROR(STANDARDIZE(Table6[[#This Row],[Tether]],$W$4,$W$5),"")</f>
        <v>0.16174673493187749</v>
      </c>
      <c r="H313" s="2">
        <f>_xlfn.XLOOKUP(Table6[[#This Row],[Date]],Bitcoin_Historical_Data__2[Date],Bitcoin_Historical_Data__2[Price]," ")</f>
        <v>44157</v>
      </c>
      <c r="I313" s="2">
        <f>STANDARDIZE(Table6[[#This Row],[BTC]],$X$4,$X$5)</f>
        <v>0.88984175724150671</v>
      </c>
      <c r="J313" s="2">
        <f>_xlfn.XLOOKUP(Table6[[#This Row],[Date]],S_P_500_Historical_Data[Date],S_P_500_Historical_Data[Price]," ")</f>
        <v>4688.68</v>
      </c>
      <c r="K313" s="2">
        <f>IFERROR(STANDARDIZE(Table6[[#This Row],[S&amp;P500]],$Y$4,$Y$5),"")</f>
        <v>1.0250709168990928</v>
      </c>
    </row>
    <row r="314" spans="1:11" x14ac:dyDescent="0.35">
      <c r="A314" s="1">
        <f t="shared" si="4"/>
        <v>45294</v>
      </c>
      <c r="B314">
        <f>_xlfn.XLOOKUP(A314,Ethereum_Historical_Data[Date],Ethereum_Historical_Data[Price]," ")</f>
        <v>2209.4899999999998</v>
      </c>
      <c r="C314">
        <f>STANDARDIZE(Table6[[#This Row],[ETH]],$U$4,$U$5)</f>
        <v>0.63059148519149844</v>
      </c>
      <c r="D314" s="2">
        <f>_xlfn.XLOOKUP(Table6[[#This Row],[Date]],BNB_Historical_Data[Date],BNB_Historical_Data[Price]," ")</f>
        <v>315.82</v>
      </c>
      <c r="E314" s="2">
        <f>STANDARDIZE(Table6[[#This Row],[BNB]],$V$4,$V$5)</f>
        <v>0.51922542529610172</v>
      </c>
      <c r="F314" s="2">
        <f>_xlfn.XLOOKUP(Table6[[#This Row],[Date]],Tether_USDt_Historical_Data[Date],Tether_USDt_Historical_Data[Price]," ")</f>
        <v>1.0004999999999999</v>
      </c>
      <c r="G314" s="2">
        <f>IFERROR(STANDARDIZE(Table6[[#This Row],[Tether]],$W$4,$W$5),"")</f>
        <v>5.9480644676399026E-2</v>
      </c>
      <c r="H314" s="2">
        <f>_xlfn.XLOOKUP(Table6[[#This Row],[Date]],Bitcoin_Historical_Data__2[Date],Bitcoin_Historical_Data__2[Price]," ")</f>
        <v>42836.1</v>
      </c>
      <c r="I314" s="2">
        <f>STANDARDIZE(Table6[[#This Row],[BTC]],$X$4,$X$5)</f>
        <v>0.8237215761759441</v>
      </c>
      <c r="J314" s="2">
        <f>_xlfn.XLOOKUP(Table6[[#This Row],[Date]],S_P_500_Historical_Data[Date],S_P_500_Historical_Data[Price]," ")</f>
        <v>4704.8100000000004</v>
      </c>
      <c r="K314" s="2">
        <f>IFERROR(STANDARDIZE(Table6[[#This Row],[S&amp;P500]],$Y$4,$Y$5),"")</f>
        <v>1.0433584127619653</v>
      </c>
    </row>
    <row r="315" spans="1:11" x14ac:dyDescent="0.35">
      <c r="A315" s="1">
        <f t="shared" si="4"/>
        <v>45293</v>
      </c>
      <c r="B315">
        <f>_xlfn.XLOOKUP(A315,Ethereum_Historical_Data[Date],Ethereum_Historical_Data[Price]," ")</f>
        <v>2355.27</v>
      </c>
      <c r="C315">
        <f>STANDARDIZE(Table6[[#This Row],[ETH]],$U$4,$U$5)</f>
        <v>0.7516517779318167</v>
      </c>
      <c r="D315" s="2">
        <f>_xlfn.XLOOKUP(Table6[[#This Row],[Date]],BNB_Historical_Data[Date],BNB_Historical_Data[Price]," ")</f>
        <v>312.19</v>
      </c>
      <c r="E315" s="2">
        <f>STANDARDIZE(Table6[[#This Row],[BNB]],$V$4,$V$5)</f>
        <v>0.50140634989852551</v>
      </c>
      <c r="F315" s="2">
        <f>_xlfn.XLOOKUP(Table6[[#This Row],[Date]],Tether_USDt_Historical_Data[Date],Tether_USDt_Historical_Data[Price]," ")</f>
        <v>1.0004999999999999</v>
      </c>
      <c r="G315" s="2">
        <f>IFERROR(STANDARDIZE(Table6[[#This Row],[Tether]],$W$4,$W$5),"")</f>
        <v>5.9480644676399026E-2</v>
      </c>
      <c r="H315" s="2">
        <f>_xlfn.XLOOKUP(Table6[[#This Row],[Date]],Bitcoin_Historical_Data__2[Date],Bitcoin_Historical_Data__2[Price]," ")</f>
        <v>44943.7</v>
      </c>
      <c r="I315" s="2">
        <f>STANDARDIZE(Table6[[#This Row],[BTC]],$X$4,$X$5)</f>
        <v>0.92922153348821568</v>
      </c>
      <c r="J315" s="2">
        <f>_xlfn.XLOOKUP(Table6[[#This Row],[Date]],S_P_500_Historical_Data[Date],S_P_500_Historical_Data[Price]," ")</f>
        <v>4742.83</v>
      </c>
      <c r="K315" s="2">
        <f>IFERROR(STANDARDIZE(Table6[[#This Row],[S&amp;P500]],$Y$4,$Y$5),"")</f>
        <v>1.0864638431839371</v>
      </c>
    </row>
    <row r="316" spans="1:11" x14ac:dyDescent="0.35">
      <c r="A316" s="1">
        <f t="shared" si="4"/>
        <v>45292</v>
      </c>
      <c r="B316">
        <f>_xlfn.XLOOKUP(A316,Ethereum_Historical_Data[Date],Ethereum_Historical_Data[Price]," ")</f>
        <v>2352.0300000000002</v>
      </c>
      <c r="C316">
        <f>STANDARDIZE(Table6[[#This Row],[ETH]],$U$4,$U$5)</f>
        <v>0.74896118012362212</v>
      </c>
      <c r="D316" s="2">
        <f>_xlfn.XLOOKUP(Table6[[#This Row],[Date]],BNB_Historical_Data[Date],BNB_Historical_Data[Price]," ")</f>
        <v>313.51</v>
      </c>
      <c r="E316" s="2">
        <f>STANDARDIZE(Table6[[#This Row],[BNB]],$V$4,$V$5)</f>
        <v>0.50788601367946229</v>
      </c>
      <c r="F316" s="2">
        <f>_xlfn.XLOOKUP(Table6[[#This Row],[Date]],Tether_USDt_Historical_Data[Date],Tether_USDt_Historical_Data[Price]," ")</f>
        <v>1.0004</v>
      </c>
      <c r="G316" s="2">
        <f>IFERROR(STANDARDIZE(Table6[[#This Row],[Tether]],$W$4,$W$5),"")</f>
        <v>3.9027426625303327E-2</v>
      </c>
      <c r="H316" s="2">
        <f>_xlfn.XLOOKUP(Table6[[#This Row],[Date]],Bitcoin_Historical_Data__2[Date],Bitcoin_Historical_Data__2[Price]," ")</f>
        <v>44183.4</v>
      </c>
      <c r="I316" s="2">
        <f>STANDARDIZE(Table6[[#This Row],[BTC]],$X$4,$X$5)</f>
        <v>0.89116325983832023</v>
      </c>
      <c r="J316" s="2" t="str">
        <f>_xlfn.XLOOKUP(Table6[[#This Row],[Date]],S_P_500_Historical_Data[Date],S_P_500_Historical_Data[Price]," ")</f>
        <v xml:space="preserve"> </v>
      </c>
      <c r="K316" s="2" t="str">
        <f>IFERROR(STANDARDIZE(Table6[[#This Row],[S&amp;P500]],$Y$4,$Y$5),"")</f>
        <v/>
      </c>
    </row>
    <row r="317" spans="1:11" x14ac:dyDescent="0.35">
      <c r="A317" s="1">
        <f t="shared" si="4"/>
        <v>45291</v>
      </c>
      <c r="B317">
        <f>_xlfn.XLOOKUP(A317,Ethereum_Historical_Data[Date],Ethereum_Historical_Data[Price]," ")</f>
        <v>2281.9</v>
      </c>
      <c r="C317">
        <f>STANDARDIZE(Table6[[#This Row],[ETH]],$U$4,$U$5)</f>
        <v>0.69072302447896217</v>
      </c>
      <c r="D317" s="2">
        <f>_xlfn.XLOOKUP(Table6[[#This Row],[Date]],BNB_Historical_Data[Date],BNB_Historical_Data[Price]," ")</f>
        <v>312</v>
      </c>
      <c r="E317" s="2">
        <f>STANDARDIZE(Table6[[#This Row],[BNB]],$V$4,$V$5)</f>
        <v>0.50047367102096652</v>
      </c>
      <c r="F317" s="2">
        <f>_xlfn.XLOOKUP(Table6[[#This Row],[Date]],Tether_USDt_Historical_Data[Date],Tether_USDt_Historical_Data[Price]," ")</f>
        <v>1.0001</v>
      </c>
      <c r="G317" s="2">
        <f>IFERROR(STANDARDIZE(Table6[[#This Row],[Tether]],$W$4,$W$5),"")</f>
        <v>-2.2332227527983747E-2</v>
      </c>
      <c r="H317" s="2">
        <f>_xlfn.XLOOKUP(Table6[[#This Row],[Date]],Bitcoin_Historical_Data__2[Date],Bitcoin_Historical_Data__2[Price]," ")</f>
        <v>42272.5</v>
      </c>
      <c r="I317" s="2">
        <f>STANDARDIZE(Table6[[#This Row],[BTC]],$X$4,$X$5)</f>
        <v>0.79550949801063953</v>
      </c>
      <c r="J317" s="2" t="str">
        <f>_xlfn.XLOOKUP(Table6[[#This Row],[Date]],S_P_500_Historical_Data[Date],S_P_500_Historical_Data[Price]," ")</f>
        <v xml:space="preserve"> </v>
      </c>
      <c r="K317" s="2" t="str">
        <f>IFERROR(STANDARDIZE(Table6[[#This Row],[S&amp;P500]],$Y$4,$Y$5),"")</f>
        <v/>
      </c>
    </row>
    <row r="318" spans="1:11" x14ac:dyDescent="0.35">
      <c r="A318" s="1">
        <f t="shared" si="4"/>
        <v>45290</v>
      </c>
      <c r="B318">
        <f>_xlfn.XLOOKUP(A318,Ethereum_Historical_Data[Date],Ethereum_Historical_Data[Price]," ")</f>
        <v>2291.6999999999998</v>
      </c>
      <c r="C318">
        <f>STANDARDIZE(Table6[[#This Row],[ETH]],$U$4,$U$5)</f>
        <v>0.69886125241732877</v>
      </c>
      <c r="D318" s="2">
        <f>_xlfn.XLOOKUP(Table6[[#This Row],[Date]],BNB_Historical_Data[Date],BNB_Historical_Data[Price]," ")</f>
        <v>316.60000000000002</v>
      </c>
      <c r="E318" s="2">
        <f>STANDARDIZE(Table6[[#This Row],[BNB]],$V$4,$V$5)</f>
        <v>0.52305431753029175</v>
      </c>
      <c r="F318" s="2">
        <f>_xlfn.XLOOKUP(Table6[[#This Row],[Date]],Tether_USDt_Historical_Data[Date],Tether_USDt_Historical_Data[Price]," ")</f>
        <v>1.0004999999999999</v>
      </c>
      <c r="G318" s="2">
        <f>IFERROR(STANDARDIZE(Table6[[#This Row],[Tether]],$W$4,$W$5),"")</f>
        <v>5.9480644676399026E-2</v>
      </c>
      <c r="H318" s="2">
        <f>_xlfn.XLOOKUP(Table6[[#This Row],[Date]],Bitcoin_Historical_Data__2[Date],Bitcoin_Historical_Data__2[Price]," ")</f>
        <v>42136.7</v>
      </c>
      <c r="I318" s="2">
        <f>STANDARDIZE(Table6[[#This Row],[BTC]],$X$4,$X$5)</f>
        <v>0.78871176874369753</v>
      </c>
      <c r="J318" s="2" t="str">
        <f>_xlfn.XLOOKUP(Table6[[#This Row],[Date]],S_P_500_Historical_Data[Date],S_P_500_Historical_Data[Price]," ")</f>
        <v xml:space="preserve"> </v>
      </c>
      <c r="K318" s="2" t="str">
        <f>IFERROR(STANDARDIZE(Table6[[#This Row],[S&amp;P500]],$Y$4,$Y$5),"")</f>
        <v/>
      </c>
    </row>
    <row r="319" spans="1:11" x14ac:dyDescent="0.35">
      <c r="A319" s="1">
        <f t="shared" si="4"/>
        <v>45289</v>
      </c>
      <c r="B319">
        <f>_xlfn.XLOOKUP(A319,Ethereum_Historical_Data[Date],Ethereum_Historical_Data[Price]," ")</f>
        <v>2299.2399999999998</v>
      </c>
      <c r="C319">
        <f>STANDARDIZE(Table6[[#This Row],[ETH]],$U$4,$U$5)</f>
        <v>0.70512270534133759</v>
      </c>
      <c r="D319" s="2">
        <f>_xlfn.XLOOKUP(Table6[[#This Row],[Date]],BNB_Historical_Data[Date],BNB_Historical_Data[Price]," ")</f>
        <v>313.60000000000002</v>
      </c>
      <c r="E319" s="2">
        <f>STANDARDIZE(Table6[[#This Row],[BNB]],$V$4,$V$5)</f>
        <v>0.5083278089372536</v>
      </c>
      <c r="F319" s="2">
        <f>_xlfn.XLOOKUP(Table6[[#This Row],[Date]],Tether_USDt_Historical_Data[Date],Tether_USDt_Historical_Data[Price]," ")</f>
        <v>1.0005999999999999</v>
      </c>
      <c r="G319" s="2">
        <f>IFERROR(STANDARDIZE(Table6[[#This Row],[Tether]],$W$4,$W$5),"")</f>
        <v>7.9933862727494712E-2</v>
      </c>
      <c r="H319" s="2">
        <f>_xlfn.XLOOKUP(Table6[[#This Row],[Date]],Bitcoin_Historical_Data__2[Date],Bitcoin_Historical_Data__2[Price]," ")</f>
        <v>42072.4</v>
      </c>
      <c r="I319" s="2">
        <f>STANDARDIZE(Table6[[#This Row],[BTC]],$X$4,$X$5)</f>
        <v>0.78549310900979241</v>
      </c>
      <c r="J319" s="2">
        <f>_xlfn.XLOOKUP(Table6[[#This Row],[Date]],S_P_500_Historical_Data[Date],S_P_500_Historical_Data[Price]," ")</f>
        <v>4769.83</v>
      </c>
      <c r="K319" s="2">
        <f>IFERROR(STANDARDIZE(Table6[[#This Row],[S&amp;P500]],$Y$4,$Y$5),"")</f>
        <v>1.1170752745725023</v>
      </c>
    </row>
    <row r="320" spans="1:11" x14ac:dyDescent="0.35">
      <c r="A320" s="1">
        <f t="shared" si="4"/>
        <v>45288</v>
      </c>
      <c r="B320">
        <f>_xlfn.XLOOKUP(A320,Ethereum_Historical_Data[Date],Ethereum_Historical_Data[Price]," ")</f>
        <v>2344.4699999999998</v>
      </c>
      <c r="C320">
        <f>STANDARDIZE(Table6[[#This Row],[ETH]],$U$4,$U$5)</f>
        <v>0.74268311857116742</v>
      </c>
      <c r="D320" s="2">
        <f>_xlfn.XLOOKUP(Table6[[#This Row],[Date]],BNB_Historical_Data[Date],BNB_Historical_Data[Price]," ")</f>
        <v>322.8</v>
      </c>
      <c r="E320" s="2">
        <f>STANDARDIZE(Table6[[#This Row],[BNB]],$V$4,$V$5)</f>
        <v>0.55348910195590395</v>
      </c>
      <c r="F320" s="2">
        <f>_xlfn.XLOOKUP(Table6[[#This Row],[Date]],Tether_USDt_Historical_Data[Date],Tether_USDt_Historical_Data[Price]," ")</f>
        <v>1.0008999999999999</v>
      </c>
      <c r="G320" s="2">
        <f>IFERROR(STANDARDIZE(Table6[[#This Row],[Tether]],$W$4,$W$5),"")</f>
        <v>0.14129351688078179</v>
      </c>
      <c r="H320" s="2">
        <f>_xlfn.XLOOKUP(Table6[[#This Row],[Date]],Bitcoin_Historical_Data__2[Date],Bitcoin_Historical_Data__2[Price]," ")</f>
        <v>42581.1</v>
      </c>
      <c r="I320" s="2">
        <f>STANDARDIZE(Table6[[#This Row],[BTC]],$X$4,$X$5)</f>
        <v>0.81095706245672361</v>
      </c>
      <c r="J320" s="2">
        <f>_xlfn.XLOOKUP(Table6[[#This Row],[Date]],S_P_500_Historical_Data[Date],S_P_500_Historical_Data[Price]," ")</f>
        <v>4783.3500000000004</v>
      </c>
      <c r="K320" s="2">
        <f>IFERROR(STANDARDIZE(Table6[[#This Row],[S&amp;P500]],$Y$4,$Y$5),"")</f>
        <v>1.1324036654011473</v>
      </c>
    </row>
    <row r="321" spans="1:11" x14ac:dyDescent="0.35">
      <c r="A321" s="1">
        <f t="shared" si="4"/>
        <v>45287</v>
      </c>
      <c r="B321">
        <f>_xlfn.XLOOKUP(A321,Ethereum_Historical_Data[Date],Ethereum_Historical_Data[Price]," ")</f>
        <v>2378.63</v>
      </c>
      <c r="C321">
        <f>STANDARDIZE(Table6[[#This Row],[ETH]],$U$4,$U$5)</f>
        <v>0.77105065595633204</v>
      </c>
      <c r="D321" s="2">
        <f>_xlfn.XLOOKUP(Table6[[#This Row],[Date]],BNB_Historical_Data[Date],BNB_Historical_Data[Price]," ")</f>
        <v>323.99</v>
      </c>
      <c r="E321" s="2">
        <f>STANDARDIZE(Table6[[#This Row],[BNB]],$V$4,$V$5)</f>
        <v>0.5593306170311424</v>
      </c>
      <c r="F321" s="2">
        <f>_xlfn.XLOOKUP(Table6[[#This Row],[Date]],Tether_USDt_Historical_Data[Date],Tether_USDt_Historical_Data[Price]," ")</f>
        <v>1.0007999999999999</v>
      </c>
      <c r="G321" s="2">
        <f>IFERROR(STANDARDIZE(Table6[[#This Row],[Tether]],$W$4,$W$5),"")</f>
        <v>0.1208402988296861</v>
      </c>
      <c r="H321" s="2">
        <f>_xlfn.XLOOKUP(Table6[[#This Row],[Date]],Bitcoin_Historical_Data__2[Date],Bitcoin_Historical_Data__2[Price]," ")</f>
        <v>43446.5</v>
      </c>
      <c r="I321" s="2">
        <f>STANDARDIZE(Table6[[#This Row],[BTC]],$X$4,$X$5)</f>
        <v>0.8542763180356</v>
      </c>
      <c r="J321" s="2">
        <f>_xlfn.XLOOKUP(Table6[[#This Row],[Date]],S_P_500_Historical_Data[Date],S_P_500_Historical_Data[Price]," ")</f>
        <v>4781.58</v>
      </c>
      <c r="K321" s="2">
        <f>IFERROR(STANDARDIZE(Table6[[#This Row],[S&amp;P500]],$Y$4,$Y$5),"")</f>
        <v>1.1303969160101186</v>
      </c>
    </row>
    <row r="322" spans="1:11" x14ac:dyDescent="0.35">
      <c r="A322" s="1">
        <f t="shared" si="4"/>
        <v>45286</v>
      </c>
      <c r="B322">
        <f>_xlfn.XLOOKUP(A322,Ethereum_Historical_Data[Date],Ethereum_Historical_Data[Price]," ")</f>
        <v>2230.7399999999998</v>
      </c>
      <c r="C322">
        <f>STANDARDIZE(Table6[[#This Row],[ETH]],$U$4,$U$5)</f>
        <v>0.64823815291499787</v>
      </c>
      <c r="D322" s="2">
        <f>_xlfn.XLOOKUP(Table6[[#This Row],[Date]],BNB_Historical_Data[Date],BNB_Historical_Data[Price]," ")</f>
        <v>297.8</v>
      </c>
      <c r="E322" s="2">
        <f>STANDARDIZE(Table6[[#This Row],[BNB]],$V$4,$V$5)</f>
        <v>0.43076819701391922</v>
      </c>
      <c r="F322" s="2">
        <f>_xlfn.XLOOKUP(Table6[[#This Row],[Date]],Tether_USDt_Historical_Data[Date],Tether_USDt_Historical_Data[Price]," ")</f>
        <v>1.0004</v>
      </c>
      <c r="G322" s="2">
        <f>IFERROR(STANDARDIZE(Table6[[#This Row],[Tether]],$W$4,$W$5),"")</f>
        <v>3.9027426625303327E-2</v>
      </c>
      <c r="H322" s="2">
        <f>_xlfn.XLOOKUP(Table6[[#This Row],[Date]],Bitcoin_Historical_Data__2[Date],Bitcoin_Historical_Data__2[Price]," ")</f>
        <v>42513.3</v>
      </c>
      <c r="I322" s="2">
        <f>STANDARDIZE(Table6[[#This Row],[BTC]],$X$4,$X$5)</f>
        <v>0.80756320351490751</v>
      </c>
      <c r="J322" s="2">
        <f>_xlfn.XLOOKUP(Table6[[#This Row],[Date]],S_P_500_Historical_Data[Date],S_P_500_Historical_Data[Price]," ")</f>
        <v>4774.75</v>
      </c>
      <c r="K322" s="2">
        <f>IFERROR(STANDARDIZE(Table6[[#This Row],[S&amp;P500]],$Y$4,$Y$5),"")</f>
        <v>1.1226533576255298</v>
      </c>
    </row>
    <row r="323" spans="1:11" x14ac:dyDescent="0.35">
      <c r="A323" s="1">
        <f t="shared" si="4"/>
        <v>45285</v>
      </c>
      <c r="B323">
        <f>_xlfn.XLOOKUP(A323,Ethereum_Historical_Data[Date],Ethereum_Historical_Data[Price]," ")</f>
        <v>2271.38</v>
      </c>
      <c r="C323">
        <f>STANDARDIZE(Table6[[#This Row],[ETH]],$U$4,$U$5)</f>
        <v>0.6819868859165521</v>
      </c>
      <c r="D323" s="2">
        <f>_xlfn.XLOOKUP(Table6[[#This Row],[Date]],BNB_Historical_Data[Date],BNB_Historical_Data[Price]," ")</f>
        <v>266.8</v>
      </c>
      <c r="E323" s="2">
        <f>STANDARDIZE(Table6[[#This Row],[BNB]],$V$4,$V$5)</f>
        <v>0.27859427488585808</v>
      </c>
      <c r="F323" s="2">
        <f>_xlfn.XLOOKUP(Table6[[#This Row],[Date]],Tether_USDt_Historical_Data[Date],Tether_USDt_Historical_Data[Price]," ")</f>
        <v>1.0004999999999999</v>
      </c>
      <c r="G323" s="2">
        <f>IFERROR(STANDARDIZE(Table6[[#This Row],[Tether]],$W$4,$W$5),"")</f>
        <v>5.9480644676399026E-2</v>
      </c>
      <c r="H323" s="2">
        <f>_xlfn.XLOOKUP(Table6[[#This Row],[Date]],Bitcoin_Historical_Data__2[Date],Bitcoin_Historical_Data__2[Price]," ")</f>
        <v>43578.5</v>
      </c>
      <c r="I323" s="2">
        <f>STANDARDIZE(Table6[[#This Row],[BTC]],$X$4,$X$5)</f>
        <v>0.86088383101966715</v>
      </c>
      <c r="J323" s="2" t="str">
        <f>_xlfn.XLOOKUP(Table6[[#This Row],[Date]],S_P_500_Historical_Data[Date],S_P_500_Historical_Data[Price]," ")</f>
        <v xml:space="preserve"> </v>
      </c>
      <c r="K323" s="2" t="str">
        <f>IFERROR(STANDARDIZE(Table6[[#This Row],[S&amp;P500]],$Y$4,$Y$5),"")</f>
        <v/>
      </c>
    </row>
    <row r="324" spans="1:11" x14ac:dyDescent="0.35">
      <c r="A324" s="1">
        <f t="shared" ref="A324:A387" si="5">A323-1</f>
        <v>45284</v>
      </c>
      <c r="B324">
        <f>_xlfn.XLOOKUP(A324,Ethereum_Historical_Data[Date],Ethereum_Historical_Data[Price]," ")</f>
        <v>2263.5700000000002</v>
      </c>
      <c r="C324">
        <f>STANDARDIZE(Table6[[#This Row],[ETH]],$U$4,$U$5)</f>
        <v>0.67550121650852712</v>
      </c>
      <c r="D324" s="2">
        <f>_xlfn.XLOOKUP(Table6[[#This Row],[Date]],BNB_Historical_Data[Date],BNB_Historical_Data[Price]," ")</f>
        <v>264.39999999999998</v>
      </c>
      <c r="E324" s="2">
        <f>STANDARDIZE(Table6[[#This Row],[BNB]],$V$4,$V$5)</f>
        <v>0.2668130680114274</v>
      </c>
      <c r="F324" s="2">
        <f>_xlfn.XLOOKUP(Table6[[#This Row],[Date]],Tether_USDt_Historical_Data[Date],Tether_USDt_Historical_Data[Price]," ")</f>
        <v>1.0007999999999999</v>
      </c>
      <c r="G324" s="2">
        <f>IFERROR(STANDARDIZE(Table6[[#This Row],[Tether]],$W$4,$W$5),"")</f>
        <v>0.1208402988296861</v>
      </c>
      <c r="H324" s="2">
        <f>_xlfn.XLOOKUP(Table6[[#This Row],[Date]],Bitcoin_Historical_Data__2[Date],Bitcoin_Historical_Data__2[Price]," ")</f>
        <v>42981.5</v>
      </c>
      <c r="I324" s="2">
        <f>STANDARDIZE(Table6[[#This Row],[BTC]],$X$4,$X$5)</f>
        <v>0.8309998518417272</v>
      </c>
      <c r="J324" s="2" t="str">
        <f>_xlfn.XLOOKUP(Table6[[#This Row],[Date]],S_P_500_Historical_Data[Date],S_P_500_Historical_Data[Price]," ")</f>
        <v xml:space="preserve"> </v>
      </c>
      <c r="K324" s="2" t="str">
        <f>IFERROR(STANDARDIZE(Table6[[#This Row],[S&amp;P500]],$Y$4,$Y$5),"")</f>
        <v/>
      </c>
    </row>
    <row r="325" spans="1:11" x14ac:dyDescent="0.35">
      <c r="A325" s="1">
        <f t="shared" si="5"/>
        <v>45283</v>
      </c>
      <c r="B325">
        <f>_xlfn.XLOOKUP(A325,Ethereum_Historical_Data[Date],Ethereum_Historical_Data[Price]," ")</f>
        <v>2308.61</v>
      </c>
      <c r="C325">
        <f>STANDARDIZE(Table6[[#This Row],[ETH]],$U$4,$U$5)</f>
        <v>0.71290384776812332</v>
      </c>
      <c r="D325" s="2">
        <f>_xlfn.XLOOKUP(Table6[[#This Row],[Date]],BNB_Historical_Data[Date],BNB_Historical_Data[Price]," ")</f>
        <v>270.8</v>
      </c>
      <c r="E325" s="2">
        <f>STANDARDIZE(Table6[[#This Row],[BNB]],$V$4,$V$5)</f>
        <v>0.29822961967657569</v>
      </c>
      <c r="F325" s="2">
        <f>_xlfn.XLOOKUP(Table6[[#This Row],[Date]],Tether_USDt_Historical_Data[Date],Tether_USDt_Historical_Data[Price]," ")</f>
        <v>1.0006999999999999</v>
      </c>
      <c r="G325" s="2">
        <f>IFERROR(STANDARDIZE(Table6[[#This Row],[Tether]],$W$4,$W$5),"")</f>
        <v>0.1003870807785904</v>
      </c>
      <c r="H325" s="2">
        <f>_xlfn.XLOOKUP(Table6[[#This Row],[Date]],Bitcoin_Historical_Data__2[Date],Bitcoin_Historical_Data__2[Price]," ")</f>
        <v>43710.400000000001</v>
      </c>
      <c r="I325" s="2">
        <f>STANDARDIZE(Table6[[#This Row],[BTC]],$X$4,$X$5)</f>
        <v>0.86748633831207977</v>
      </c>
      <c r="J325" s="2" t="str">
        <f>_xlfn.XLOOKUP(Table6[[#This Row],[Date]],S_P_500_Historical_Data[Date],S_P_500_Historical_Data[Price]," ")</f>
        <v xml:space="preserve"> </v>
      </c>
      <c r="K325" s="2" t="str">
        <f>IFERROR(STANDARDIZE(Table6[[#This Row],[S&amp;P500]],$Y$4,$Y$5),"")</f>
        <v/>
      </c>
    </row>
    <row r="326" spans="1:11" x14ac:dyDescent="0.35">
      <c r="A326" s="1">
        <f t="shared" si="5"/>
        <v>45282</v>
      </c>
      <c r="B326">
        <f>_xlfn.XLOOKUP(A326,Ethereum_Historical_Data[Date],Ethereum_Historical_Data[Price]," ")</f>
        <v>2324.23</v>
      </c>
      <c r="C326">
        <f>STANDARDIZE(Table6[[#This Row],[ETH]],$U$4,$U$5)</f>
        <v>0.72587518658417316</v>
      </c>
      <c r="D326" s="2">
        <f>_xlfn.XLOOKUP(Table6[[#This Row],[Date]],BNB_Historical_Data[Date],BNB_Historical_Data[Price]," ")</f>
        <v>270.89999999999998</v>
      </c>
      <c r="E326" s="2">
        <f>STANDARDIZE(Table6[[#This Row],[BNB]],$V$4,$V$5)</f>
        <v>0.29872050329634342</v>
      </c>
      <c r="F326" s="2">
        <f>_xlfn.XLOOKUP(Table6[[#This Row],[Date]],Tether_USDt_Historical_Data[Date],Tether_USDt_Historical_Data[Price]," ")</f>
        <v>1.0009999999999999</v>
      </c>
      <c r="G326" s="2">
        <f>IFERROR(STANDARDIZE(Table6[[#This Row],[Tether]],$W$4,$W$5),"")</f>
        <v>0.16174673493187749</v>
      </c>
      <c r="H326" s="2">
        <f>_xlfn.XLOOKUP(Table6[[#This Row],[Date]],Bitcoin_Historical_Data__2[Date],Bitcoin_Historical_Data__2[Price]," ")</f>
        <v>43968.9</v>
      </c>
      <c r="I326" s="2">
        <f>STANDARDIZE(Table6[[#This Row],[BTC]],$X$4,$X$5)</f>
        <v>0.88042605123921114</v>
      </c>
      <c r="J326" s="2">
        <f>_xlfn.XLOOKUP(Table6[[#This Row],[Date]],S_P_500_Historical_Data[Date],S_P_500_Historical_Data[Price]," ")</f>
        <v>4754.63</v>
      </c>
      <c r="K326" s="2">
        <f>IFERROR(STANDARDIZE(Table6[[#This Row],[S&amp;P500]],$Y$4,$Y$5),"")</f>
        <v>1.0998421724574583</v>
      </c>
    </row>
    <row r="327" spans="1:11" x14ac:dyDescent="0.35">
      <c r="A327" s="1">
        <f t="shared" si="5"/>
        <v>45281</v>
      </c>
      <c r="B327">
        <f>_xlfn.XLOOKUP(A327,Ethereum_Historical_Data[Date],Ethereum_Historical_Data[Price]," ")</f>
        <v>2239.62</v>
      </c>
      <c r="C327">
        <f>STANDARDIZE(Table6[[#This Row],[ETH]],$U$4,$U$5)</f>
        <v>0.6556123839448651</v>
      </c>
      <c r="D327" s="2">
        <f>_xlfn.XLOOKUP(Table6[[#This Row],[Date]],BNB_Historical_Data[Date],BNB_Historical_Data[Price]," ")</f>
        <v>271.5</v>
      </c>
      <c r="E327" s="2">
        <f>STANDARDIZE(Table6[[#This Row],[BNB]],$V$4,$V$5)</f>
        <v>0.30166580501495116</v>
      </c>
      <c r="F327" s="2">
        <f>_xlfn.XLOOKUP(Table6[[#This Row],[Date]],Tether_USDt_Historical_Data[Date],Tether_USDt_Historical_Data[Price]," ")</f>
        <v>1.0003</v>
      </c>
      <c r="G327" s="2">
        <f>IFERROR(STANDARDIZE(Table6[[#This Row],[Tether]],$W$4,$W$5),"")</f>
        <v>1.8574208574207638E-2</v>
      </c>
      <c r="H327" s="2">
        <f>_xlfn.XLOOKUP(Table6[[#This Row],[Date]],Bitcoin_Historical_Data__2[Date],Bitcoin_Historical_Data__2[Price]," ")</f>
        <v>43865.9</v>
      </c>
      <c r="I327" s="2">
        <f>STANDARDIZE(Table6[[#This Row],[BTC]],$X$4,$X$5)</f>
        <v>0.87527018883497698</v>
      </c>
      <c r="J327" s="2">
        <f>_xlfn.XLOOKUP(Table6[[#This Row],[Date]],S_P_500_Historical_Data[Date],S_P_500_Historical_Data[Price]," ")</f>
        <v>4746.75</v>
      </c>
      <c r="K327" s="2">
        <f>IFERROR(STANDARDIZE(Table6[[#This Row],[S&amp;P500]],$Y$4,$Y$5),"")</f>
        <v>1.0909081695188696</v>
      </c>
    </row>
    <row r="328" spans="1:11" x14ac:dyDescent="0.35">
      <c r="A328" s="1">
        <f t="shared" si="5"/>
        <v>45280</v>
      </c>
      <c r="B328">
        <f>_xlfn.XLOOKUP(A328,Ethereum_Historical_Data[Date],Ethereum_Historical_Data[Price]," ")</f>
        <v>2202.19</v>
      </c>
      <c r="C328">
        <f>STANDARDIZE(Table6[[#This Row],[ETH]],$U$4,$U$5)</f>
        <v>0.62452933580883763</v>
      </c>
      <c r="D328" s="2">
        <f>_xlfn.XLOOKUP(Table6[[#This Row],[Date]],BNB_Historical_Data[Date],BNB_Historical_Data[Price]," ")</f>
        <v>260.2</v>
      </c>
      <c r="E328" s="2">
        <f>STANDARDIZE(Table6[[#This Row],[BNB]],$V$4,$V$5)</f>
        <v>0.24619595598117403</v>
      </c>
      <c r="F328" s="2">
        <f>_xlfn.XLOOKUP(Table6[[#This Row],[Date]],Tether_USDt_Historical_Data[Date],Tether_USDt_Historical_Data[Price]," ")</f>
        <v>1.0002</v>
      </c>
      <c r="G328" s="2">
        <f>IFERROR(STANDARDIZE(Table6[[#This Row],[Tether]],$W$4,$W$5),"")</f>
        <v>-1.8790094768880547E-3</v>
      </c>
      <c r="H328" s="2">
        <f>_xlfn.XLOOKUP(Table6[[#This Row],[Date]],Bitcoin_Historical_Data__2[Date],Bitcoin_Historical_Data__2[Price]," ")</f>
        <v>43662.8</v>
      </c>
      <c r="I328" s="2">
        <f>STANDARDIZE(Table6[[#This Row],[BTC]],$X$4,$X$5)</f>
        <v>0.86510362908449201</v>
      </c>
      <c r="J328" s="2">
        <f>_xlfn.XLOOKUP(Table6[[#This Row],[Date]],S_P_500_Historical_Data[Date],S_P_500_Historical_Data[Price]," ")</f>
        <v>4698.3500000000004</v>
      </c>
      <c r="K328" s="2">
        <f>IFERROR(STANDARDIZE(Table6[[#This Row],[S&amp;P500]],$Y$4,$Y$5),"")</f>
        <v>1.0360343443630715</v>
      </c>
    </row>
    <row r="329" spans="1:11" x14ac:dyDescent="0.35">
      <c r="A329" s="1">
        <f t="shared" si="5"/>
        <v>45279</v>
      </c>
      <c r="B329">
        <f>_xlfn.XLOOKUP(A329,Ethereum_Historical_Data[Date],Ethereum_Historical_Data[Price]," ")</f>
        <v>2177.44</v>
      </c>
      <c r="C329">
        <f>STANDARDIZE(Table6[[#This Row],[ETH]],$U$4,$U$5)</f>
        <v>0.60397615810734995</v>
      </c>
      <c r="D329" s="2">
        <f>_xlfn.XLOOKUP(Table6[[#This Row],[Date]],BNB_Historical_Data[Date],BNB_Historical_Data[Price]," ")</f>
        <v>252.89</v>
      </c>
      <c r="E329" s="2">
        <f>STANDARDIZE(Table6[[#This Row],[BNB]],$V$4,$V$5)</f>
        <v>0.21031236337613765</v>
      </c>
      <c r="F329" s="2">
        <f>_xlfn.XLOOKUP(Table6[[#This Row],[Date]],Tether_USDt_Historical_Data[Date],Tether_USDt_Historical_Data[Price]," ")</f>
        <v>1.0002</v>
      </c>
      <c r="G329" s="2">
        <f>IFERROR(STANDARDIZE(Table6[[#This Row],[Tether]],$W$4,$W$5),"")</f>
        <v>-1.8790094768880547E-3</v>
      </c>
      <c r="H329" s="2">
        <f>_xlfn.XLOOKUP(Table6[[#This Row],[Date]],Bitcoin_Historical_Data__2[Date],Bitcoin_Historical_Data__2[Price]," ")</f>
        <v>42259.3</v>
      </c>
      <c r="I329" s="2">
        <f>STANDARDIZE(Table6[[#This Row],[BTC]],$X$4,$X$5)</f>
        <v>0.79484874671223293</v>
      </c>
      <c r="J329" s="2">
        <f>_xlfn.XLOOKUP(Table6[[#This Row],[Date]],S_P_500_Historical_Data[Date],S_P_500_Historical_Data[Price]," ")</f>
        <v>4768.37</v>
      </c>
      <c r="K329" s="2">
        <f>IFERROR(STANDARDIZE(Table6[[#This Row],[S&amp;P500]],$Y$4,$Y$5),"")</f>
        <v>1.1154199897640835</v>
      </c>
    </row>
    <row r="330" spans="1:11" x14ac:dyDescent="0.35">
      <c r="A330" s="1">
        <f t="shared" si="5"/>
        <v>45278</v>
      </c>
      <c r="B330">
        <f>_xlfn.XLOOKUP(A330,Ethereum_Historical_Data[Date],Ethereum_Historical_Data[Price]," ")</f>
        <v>2218.8000000000002</v>
      </c>
      <c r="C330">
        <f>STANDARDIZE(Table6[[#This Row],[ETH]],$U$4,$U$5)</f>
        <v>0.6383228017329472</v>
      </c>
      <c r="D330" s="2">
        <f>_xlfn.XLOOKUP(Table6[[#This Row],[Date]],BNB_Historical_Data[Date],BNB_Historical_Data[Price]," ")</f>
        <v>241.69</v>
      </c>
      <c r="E330" s="2">
        <f>STANDARDIZE(Table6[[#This Row],[BNB]],$V$4,$V$5)</f>
        <v>0.15533339796212856</v>
      </c>
      <c r="F330" s="2">
        <f>_xlfn.XLOOKUP(Table6[[#This Row],[Date]],Tether_USDt_Historical_Data[Date],Tether_USDt_Historical_Data[Price]," ")</f>
        <v>1</v>
      </c>
      <c r="G330" s="2">
        <f>IFERROR(STANDARDIZE(Table6[[#This Row],[Tether]],$W$4,$W$5),"")</f>
        <v>-4.2785445579079442E-2</v>
      </c>
      <c r="H330" s="2">
        <f>_xlfn.XLOOKUP(Table6[[#This Row],[Date]],Bitcoin_Historical_Data__2[Date],Bitcoin_Historical_Data__2[Price]," ")</f>
        <v>42659.7</v>
      </c>
      <c r="I330" s="2">
        <f>STANDARDIZE(Table6[[#This Row],[BTC]],$X$4,$X$5)</f>
        <v>0.81489153609723619</v>
      </c>
      <c r="J330" s="2">
        <f>_xlfn.XLOOKUP(Table6[[#This Row],[Date]],S_P_500_Historical_Data[Date],S_P_500_Historical_Data[Price]," ")</f>
        <v>4740.5600000000004</v>
      </c>
      <c r="K330" s="2">
        <f>IFERROR(STANDARDIZE(Table6[[#This Row],[S&amp;P500]],$Y$4,$Y$5),"")</f>
        <v>1.0838902154338619</v>
      </c>
    </row>
    <row r="331" spans="1:11" x14ac:dyDescent="0.35">
      <c r="A331" s="1">
        <f t="shared" si="5"/>
        <v>45277</v>
      </c>
      <c r="B331">
        <f>_xlfn.XLOOKUP(A331,Ethereum_Historical_Data[Date],Ethereum_Historical_Data[Price]," ")</f>
        <v>2197.04</v>
      </c>
      <c r="C331">
        <f>STANDARDIZE(Table6[[#This Row],[ETH]],$U$4,$U$5)</f>
        <v>0.62025261398408349</v>
      </c>
      <c r="D331" s="2">
        <f>_xlfn.XLOOKUP(Table6[[#This Row],[Date]],BNB_Historical_Data[Date],BNB_Historical_Data[Price]," ")</f>
        <v>239</v>
      </c>
      <c r="E331" s="2">
        <f>STANDARDIZE(Table6[[#This Row],[BNB]],$V$4,$V$5)</f>
        <v>0.14212862859037101</v>
      </c>
      <c r="F331" s="2">
        <f>_xlfn.XLOOKUP(Table6[[#This Row],[Date]],Tether_USDt_Historical_Data[Date],Tether_USDt_Historical_Data[Price]," ")</f>
        <v>0.99980000000000002</v>
      </c>
      <c r="G331" s="2">
        <f>IFERROR(STANDARDIZE(Table6[[#This Row],[Tether]],$W$4,$W$5),"")</f>
        <v>-8.3691881681270827E-2</v>
      </c>
      <c r="H331" s="2">
        <f>_xlfn.XLOOKUP(Table6[[#This Row],[Date]],Bitcoin_Historical_Data__2[Date],Bitcoin_Historical_Data__2[Price]," ")</f>
        <v>41368.699999999997</v>
      </c>
      <c r="I331" s="2">
        <f>STANDARDIZE(Table6[[#This Row],[BTC]],$X$4,$X$5)</f>
        <v>0.75026805683639797</v>
      </c>
      <c r="J331" s="2" t="str">
        <f>_xlfn.XLOOKUP(Table6[[#This Row],[Date]],S_P_500_Historical_Data[Date],S_P_500_Historical_Data[Price]," ")</f>
        <v xml:space="preserve"> </v>
      </c>
      <c r="K331" s="2" t="str">
        <f>IFERROR(STANDARDIZE(Table6[[#This Row],[S&amp;P500]],$Y$4,$Y$5),"")</f>
        <v/>
      </c>
    </row>
    <row r="332" spans="1:11" x14ac:dyDescent="0.35">
      <c r="A332" s="1">
        <f t="shared" si="5"/>
        <v>45276</v>
      </c>
      <c r="B332">
        <f>_xlfn.XLOOKUP(A332,Ethereum_Historical_Data[Date],Ethereum_Historical_Data[Price]," ")</f>
        <v>2229.0700000000002</v>
      </c>
      <c r="C332">
        <f>STANDARDIZE(Table6[[#This Row],[ETH]],$U$4,$U$5)</f>
        <v>0.64685133243978676</v>
      </c>
      <c r="D332" s="2">
        <f>_xlfn.XLOOKUP(Table6[[#This Row],[Date]],BNB_Historical_Data[Date],BNB_Historical_Data[Price]," ")</f>
        <v>244.4</v>
      </c>
      <c r="E332" s="2">
        <f>STANDARDIZE(Table6[[#This Row],[BNB]],$V$4,$V$5)</f>
        <v>0.16863634405783973</v>
      </c>
      <c r="F332" s="2">
        <f>_xlfn.XLOOKUP(Table6[[#This Row],[Date]],Tether_USDt_Historical_Data[Date],Tether_USDt_Historical_Data[Price]," ")</f>
        <v>0.99990000000000001</v>
      </c>
      <c r="G332" s="2">
        <f>IFERROR(STANDARDIZE(Table6[[#This Row],[Tether]],$W$4,$W$5),"")</f>
        <v>-6.3238663630175135E-2</v>
      </c>
      <c r="H332" s="2">
        <f>_xlfn.XLOOKUP(Table6[[#This Row],[Date]],Bitcoin_Historical_Data__2[Date],Bitcoin_Historical_Data__2[Price]," ")</f>
        <v>42271.7</v>
      </c>
      <c r="I332" s="2">
        <f>STANDARDIZE(Table6[[#This Row],[BTC]],$X$4,$X$5)</f>
        <v>0.79546945247740253</v>
      </c>
      <c r="J332" s="2" t="str">
        <f>_xlfn.XLOOKUP(Table6[[#This Row],[Date]],S_P_500_Historical_Data[Date],S_P_500_Historical_Data[Price]," ")</f>
        <v xml:space="preserve"> </v>
      </c>
      <c r="K332" s="2" t="str">
        <f>IFERROR(STANDARDIZE(Table6[[#This Row],[S&amp;P500]],$Y$4,$Y$5),"")</f>
        <v/>
      </c>
    </row>
    <row r="333" spans="1:11" x14ac:dyDescent="0.35">
      <c r="A333" s="1">
        <f t="shared" si="5"/>
        <v>45275</v>
      </c>
      <c r="B333">
        <f>_xlfn.XLOOKUP(A333,Ethereum_Historical_Data[Date],Ethereum_Historical_Data[Price]," ")</f>
        <v>2220.41</v>
      </c>
      <c r="C333">
        <f>STANDARDIZE(Table6[[#This Row],[ETH]],$U$4,$U$5)</f>
        <v>0.63965979632282155</v>
      </c>
      <c r="D333" s="2">
        <f>_xlfn.XLOOKUP(Table6[[#This Row],[Date]],BNB_Historical_Data[Date],BNB_Historical_Data[Price]," ")</f>
        <v>244.91</v>
      </c>
      <c r="E333" s="2">
        <f>STANDARDIZE(Table6[[#This Row],[BNB]],$V$4,$V$5)</f>
        <v>0.17113985051865618</v>
      </c>
      <c r="F333" s="2">
        <f>_xlfn.XLOOKUP(Table6[[#This Row],[Date]],Tether_USDt_Historical_Data[Date],Tether_USDt_Historical_Data[Price]," ")</f>
        <v>1.0004</v>
      </c>
      <c r="G333" s="2">
        <f>IFERROR(STANDARDIZE(Table6[[#This Row],[Tether]],$W$4,$W$5),"")</f>
        <v>3.9027426625303327E-2</v>
      </c>
      <c r="H333" s="2">
        <f>_xlfn.XLOOKUP(Table6[[#This Row],[Date]],Bitcoin_Historical_Data__2[Date],Bitcoin_Historical_Data__2[Price]," ")</f>
        <v>41929</v>
      </c>
      <c r="I333" s="2">
        <f>STANDARDIZE(Table6[[#This Row],[BTC]],$X$4,$X$5)</f>
        <v>0.77831494717710115</v>
      </c>
      <c r="J333" s="2">
        <f>_xlfn.XLOOKUP(Table6[[#This Row],[Date]],S_P_500_Historical_Data[Date],S_P_500_Historical_Data[Price]," ")</f>
        <v>4719.1899999999996</v>
      </c>
      <c r="K333" s="2">
        <f>IFERROR(STANDARDIZE(Table6[[#This Row],[S&amp;P500]],$Y$4,$Y$5),"")</f>
        <v>1.0596618343681707</v>
      </c>
    </row>
    <row r="334" spans="1:11" x14ac:dyDescent="0.35">
      <c r="A334" s="1">
        <f t="shared" si="5"/>
        <v>45274</v>
      </c>
      <c r="B334">
        <f>_xlfn.XLOOKUP(A334,Ethereum_Historical_Data[Date],Ethereum_Historical_Data[Price]," ")</f>
        <v>2315.64</v>
      </c>
      <c r="C334">
        <f>STANDARDIZE(Table6[[#This Row],[ETH]],$U$4,$U$5)</f>
        <v>0.71874178066676786</v>
      </c>
      <c r="D334" s="2">
        <f>_xlfn.XLOOKUP(Table6[[#This Row],[Date]],BNB_Historical_Data[Date],BNB_Historical_Data[Price]," ")</f>
        <v>253.4</v>
      </c>
      <c r="E334" s="2">
        <f>STANDARDIZE(Table6[[#This Row],[BNB]],$V$4,$V$5)</f>
        <v>0.21281586983695425</v>
      </c>
      <c r="F334" s="2">
        <f>_xlfn.XLOOKUP(Table6[[#This Row],[Date]],Tether_USDt_Historical_Data[Date],Tether_USDt_Historical_Data[Price]," ")</f>
        <v>1.0003</v>
      </c>
      <c r="G334" s="2">
        <f>IFERROR(STANDARDIZE(Table6[[#This Row],[Tether]],$W$4,$W$5),"")</f>
        <v>1.8574208574207638E-2</v>
      </c>
      <c r="H334" s="2">
        <f>_xlfn.XLOOKUP(Table6[[#This Row],[Date]],Bitcoin_Historical_Data__2[Date],Bitcoin_Historical_Data__2[Price]," ")</f>
        <v>43025.9</v>
      </c>
      <c r="I334" s="2">
        <f>STANDARDIZE(Table6[[#This Row],[BTC]],$X$4,$X$5)</f>
        <v>0.83322237893636808</v>
      </c>
      <c r="J334" s="2">
        <f>_xlfn.XLOOKUP(Table6[[#This Row],[Date]],S_P_500_Historical_Data[Date],S_P_500_Historical_Data[Price]," ")</f>
        <v>4719.55</v>
      </c>
      <c r="K334" s="2">
        <f>IFERROR(STANDARDIZE(Table6[[#This Row],[S&amp;P500]],$Y$4,$Y$5),"")</f>
        <v>1.0600699867866856</v>
      </c>
    </row>
    <row r="335" spans="1:11" x14ac:dyDescent="0.35">
      <c r="A335" s="1">
        <f t="shared" si="5"/>
        <v>45273</v>
      </c>
      <c r="B335">
        <f>_xlfn.XLOOKUP(A335,Ethereum_Historical_Data[Date],Ethereum_Historical_Data[Price]," ")</f>
        <v>2260.1799999999998</v>
      </c>
      <c r="C335">
        <f>STANDARDIZE(Table6[[#This Row],[ETH]],$U$4,$U$5)</f>
        <v>0.67268605398698977</v>
      </c>
      <c r="D335" s="2">
        <f>_xlfn.XLOOKUP(Table6[[#This Row],[Date]],BNB_Historical_Data[Date],BNB_Historical_Data[Price]," ")</f>
        <v>252.1</v>
      </c>
      <c r="E335" s="2">
        <f>STANDARDIZE(Table6[[#This Row],[BNB]],$V$4,$V$5)</f>
        <v>0.20643438277997098</v>
      </c>
      <c r="F335" s="2">
        <f>_xlfn.XLOOKUP(Table6[[#This Row],[Date]],Tether_USDt_Historical_Data[Date],Tether_USDt_Historical_Data[Price]," ")</f>
        <v>1.0003</v>
      </c>
      <c r="G335" s="2">
        <f>IFERROR(STANDARDIZE(Table6[[#This Row],[Tether]],$W$4,$W$5),"")</f>
        <v>1.8574208574207638E-2</v>
      </c>
      <c r="H335" s="2">
        <f>_xlfn.XLOOKUP(Table6[[#This Row],[Date]],Bitcoin_Historical_Data__2[Date],Bitcoin_Historical_Data__2[Price]," ")</f>
        <v>42884.5</v>
      </c>
      <c r="I335" s="2">
        <f>STANDARDIZE(Table6[[#This Row],[BTC]],$X$4,$X$5)</f>
        <v>0.82614433093676887</v>
      </c>
      <c r="J335" s="2">
        <f>_xlfn.XLOOKUP(Table6[[#This Row],[Date]],S_P_500_Historical_Data[Date],S_P_500_Historical_Data[Price]," ")</f>
        <v>4707.09</v>
      </c>
      <c r="K335" s="2">
        <f>IFERROR(STANDARDIZE(Table6[[#This Row],[S&amp;P500]],$Y$4,$Y$5),"")</f>
        <v>1.0459433780792218</v>
      </c>
    </row>
    <row r="336" spans="1:11" x14ac:dyDescent="0.35">
      <c r="A336" s="1">
        <f t="shared" si="5"/>
        <v>45272</v>
      </c>
      <c r="B336">
        <f>_xlfn.XLOOKUP(A336,Ethereum_Historical_Data[Date],Ethereum_Historical_Data[Price]," ")</f>
        <v>2203.4899999999998</v>
      </c>
      <c r="C336">
        <f>STANDARDIZE(Table6[[#This Row],[ETH]],$U$4,$U$5)</f>
        <v>0.62560889665780439</v>
      </c>
      <c r="D336" s="2">
        <f>_xlfn.XLOOKUP(Table6[[#This Row],[Date]],BNB_Historical_Data[Date],BNB_Historical_Data[Price]," ")</f>
        <v>254.39</v>
      </c>
      <c r="E336" s="2">
        <f>STANDARDIZE(Table6[[#This Row],[BNB]],$V$4,$V$5)</f>
        <v>0.21767561767265675</v>
      </c>
      <c r="F336" s="2">
        <f>_xlfn.XLOOKUP(Table6[[#This Row],[Date]],Tether_USDt_Historical_Data[Date],Tether_USDt_Historical_Data[Price]," ")</f>
        <v>1</v>
      </c>
      <c r="G336" s="2">
        <f>IFERROR(STANDARDIZE(Table6[[#This Row],[Tether]],$W$4,$W$5),"")</f>
        <v>-4.2785445579079442E-2</v>
      </c>
      <c r="H336" s="2">
        <f>_xlfn.XLOOKUP(Table6[[#This Row],[Date]],Bitcoin_Historical_Data__2[Date],Bitcoin_Historical_Data__2[Price]," ")</f>
        <v>41487</v>
      </c>
      <c r="I336" s="2">
        <f>STANDARDIZE(Table6[[#This Row],[BTC]],$X$4,$X$5)</f>
        <v>0.75618979006378562</v>
      </c>
      <c r="J336" s="2">
        <f>_xlfn.XLOOKUP(Table6[[#This Row],[Date]],S_P_500_Historical_Data[Date],S_P_500_Historical_Data[Price]," ")</f>
        <v>4643.7</v>
      </c>
      <c r="K336" s="2">
        <f>IFERROR(STANDARDIZE(Table6[[#This Row],[S&amp;P500]],$Y$4,$Y$5),"")</f>
        <v>0.97407453971917879</v>
      </c>
    </row>
    <row r="337" spans="1:11" x14ac:dyDescent="0.35">
      <c r="A337" s="1">
        <f t="shared" si="5"/>
        <v>45271</v>
      </c>
      <c r="B337">
        <f>_xlfn.XLOOKUP(A337,Ethereum_Historical_Data[Date],Ethereum_Historical_Data[Price]," ")</f>
        <v>2225.34</v>
      </c>
      <c r="C337">
        <f>STANDARDIZE(Table6[[#This Row],[ETH]],$U$4,$U$5)</f>
        <v>0.64375382323467367</v>
      </c>
      <c r="D337" s="2">
        <f>_xlfn.XLOOKUP(Table6[[#This Row],[Date]],BNB_Historical_Data[Date],BNB_Historical_Data[Price]," ")</f>
        <v>246.41</v>
      </c>
      <c r="E337" s="2">
        <f>STANDARDIZE(Table6[[#This Row],[BNB]],$V$4,$V$5)</f>
        <v>0.17850310481517526</v>
      </c>
      <c r="F337" s="2">
        <f>_xlfn.XLOOKUP(Table6[[#This Row],[Date]],Tether_USDt_Historical_Data[Date],Tether_USDt_Historical_Data[Price]," ")</f>
        <v>1</v>
      </c>
      <c r="G337" s="2">
        <f>IFERROR(STANDARDIZE(Table6[[#This Row],[Tether]],$W$4,$W$5),"")</f>
        <v>-4.2785445579079442E-2</v>
      </c>
      <c r="H337" s="2">
        <f>_xlfn.XLOOKUP(Table6[[#This Row],[Date]],Bitcoin_Historical_Data__2[Date],Bitcoin_Historical_Data__2[Price]," ")</f>
        <v>41256.1</v>
      </c>
      <c r="I337" s="2">
        <f>STANDARDIZE(Table6[[#This Row],[BTC]],$X$4,$X$5)</f>
        <v>0.7446316480333226</v>
      </c>
      <c r="J337" s="2">
        <f>_xlfn.XLOOKUP(Table6[[#This Row],[Date]],S_P_500_Historical_Data[Date],S_P_500_Historical_Data[Price]," ")</f>
        <v>4622.4399999999996</v>
      </c>
      <c r="K337" s="2">
        <f>IFERROR(STANDARDIZE(Table6[[#This Row],[S&amp;P500]],$Y$4,$Y$5),"")</f>
        <v>0.94997087189247864</v>
      </c>
    </row>
    <row r="338" spans="1:11" x14ac:dyDescent="0.35">
      <c r="A338" s="1">
        <f t="shared" si="5"/>
        <v>45270</v>
      </c>
      <c r="B338">
        <f>_xlfn.XLOOKUP(A338,Ethereum_Historical_Data[Date],Ethereum_Historical_Data[Price]," ")</f>
        <v>2352.2600000000002</v>
      </c>
      <c r="C338">
        <f>STANDARDIZE(Table6[[#This Row],[ETH]],$U$4,$U$5)</f>
        <v>0.74915217935074707</v>
      </c>
      <c r="D338" s="2">
        <f>_xlfn.XLOOKUP(Table6[[#This Row],[Date]],BNB_Historical_Data[Date],BNB_Historical_Data[Price]," ")</f>
        <v>239.7</v>
      </c>
      <c r="E338" s="2">
        <f>STANDARDIZE(Table6[[#This Row],[BNB]],$V$4,$V$5)</f>
        <v>0.14556481392874651</v>
      </c>
      <c r="F338" s="2">
        <f>_xlfn.XLOOKUP(Table6[[#This Row],[Date]],Tether_USDt_Historical_Data[Date],Tether_USDt_Historical_Data[Price]," ")</f>
        <v>1.0004</v>
      </c>
      <c r="G338" s="2">
        <f>IFERROR(STANDARDIZE(Table6[[#This Row],[Tether]],$W$4,$W$5),"")</f>
        <v>3.9027426625303327E-2</v>
      </c>
      <c r="H338" s="2">
        <f>_xlfn.XLOOKUP(Table6[[#This Row],[Date]],Bitcoin_Historical_Data__2[Date],Bitcoin_Historical_Data__2[Price]," ")</f>
        <v>43791</v>
      </c>
      <c r="I338" s="2">
        <f>STANDARDIZE(Table6[[#This Row],[BTC]],$X$4,$X$5)</f>
        <v>0.8715209257856843</v>
      </c>
      <c r="J338" s="2" t="str">
        <f>_xlfn.XLOOKUP(Table6[[#This Row],[Date]],S_P_500_Historical_Data[Date],S_P_500_Historical_Data[Price]," ")</f>
        <v xml:space="preserve"> </v>
      </c>
      <c r="K338" s="2" t="str">
        <f>IFERROR(STANDARDIZE(Table6[[#This Row],[S&amp;P500]],$Y$4,$Y$5),"")</f>
        <v/>
      </c>
    </row>
    <row r="339" spans="1:11" x14ac:dyDescent="0.35">
      <c r="A339" s="1">
        <f t="shared" si="5"/>
        <v>45269</v>
      </c>
      <c r="B339">
        <f>_xlfn.XLOOKUP(A339,Ethereum_Historical_Data[Date],Ethereum_Historical_Data[Price]," ")</f>
        <v>2340.5500000000002</v>
      </c>
      <c r="C339">
        <f>STANDARDIZE(Table6[[#This Row],[ETH]],$U$4,$U$5)</f>
        <v>0.73942782739582091</v>
      </c>
      <c r="D339" s="2">
        <f>_xlfn.XLOOKUP(Table6[[#This Row],[Date]],BNB_Historical_Data[Date],BNB_Historical_Data[Price]," ")</f>
        <v>237.5</v>
      </c>
      <c r="E339" s="2">
        <f>STANDARDIZE(Table6[[#This Row],[BNB]],$V$4,$V$5)</f>
        <v>0.13476537429385191</v>
      </c>
      <c r="F339" s="2">
        <f>_xlfn.XLOOKUP(Table6[[#This Row],[Date]],Tether_USDt_Historical_Data[Date],Tether_USDt_Historical_Data[Price]," ")</f>
        <v>1.0005999999999999</v>
      </c>
      <c r="G339" s="2">
        <f>IFERROR(STANDARDIZE(Table6[[#This Row],[Tether]],$W$4,$W$5),"")</f>
        <v>7.9933862727494712E-2</v>
      </c>
      <c r="H339" s="2">
        <f>_xlfn.XLOOKUP(Table6[[#This Row],[Date]],Bitcoin_Historical_Data__2[Date],Bitcoin_Historical_Data__2[Price]," ")</f>
        <v>43718.400000000001</v>
      </c>
      <c r="I339" s="2">
        <f>STANDARDIZE(Table6[[#This Row],[BTC]],$X$4,$X$5)</f>
        <v>0.86788679364444743</v>
      </c>
      <c r="J339" s="2" t="str">
        <f>_xlfn.XLOOKUP(Table6[[#This Row],[Date]],S_P_500_Historical_Data[Date],S_P_500_Historical_Data[Price]," ")</f>
        <v xml:space="preserve"> </v>
      </c>
      <c r="K339" s="2" t="str">
        <f>IFERROR(STANDARDIZE(Table6[[#This Row],[S&amp;P500]],$Y$4,$Y$5),"")</f>
        <v/>
      </c>
    </row>
    <row r="340" spans="1:11" x14ac:dyDescent="0.35">
      <c r="A340" s="1">
        <f t="shared" si="5"/>
        <v>45268</v>
      </c>
      <c r="B340">
        <f>_xlfn.XLOOKUP(A340,Ethereum_Historical_Data[Date],Ethereum_Historical_Data[Price]," ")</f>
        <v>2358.42</v>
      </c>
      <c r="C340">
        <f>STANDARDIZE(Table6[[#This Row],[ETH]],$U$4,$U$5)</f>
        <v>0.75426763691200616</v>
      </c>
      <c r="D340" s="2">
        <f>_xlfn.XLOOKUP(Table6[[#This Row],[Date]],BNB_Historical_Data[Date],BNB_Historical_Data[Price]," ")</f>
        <v>238.8</v>
      </c>
      <c r="E340" s="2">
        <f>STANDARDIZE(Table6[[#This Row],[BNB]],$V$4,$V$5)</f>
        <v>0.14114686135083518</v>
      </c>
      <c r="F340" s="2">
        <f>_xlfn.XLOOKUP(Table6[[#This Row],[Date]],Tether_USDt_Historical_Data[Date],Tether_USDt_Historical_Data[Price]," ")</f>
        <v>1.0001</v>
      </c>
      <c r="G340" s="2">
        <f>IFERROR(STANDARDIZE(Table6[[#This Row],[Tether]],$W$4,$W$5),"")</f>
        <v>-2.2332227527983747E-2</v>
      </c>
      <c r="H340" s="2">
        <f>_xlfn.XLOOKUP(Table6[[#This Row],[Date]],Bitcoin_Historical_Data__2[Date],Bitcoin_Historical_Data__2[Price]," ")</f>
        <v>44175.5</v>
      </c>
      <c r="I340" s="2">
        <f>STANDARDIZE(Table6[[#This Row],[BTC]],$X$4,$X$5)</f>
        <v>0.89076781019760698</v>
      </c>
      <c r="J340" s="2">
        <f>_xlfn.XLOOKUP(Table6[[#This Row],[Date]],S_P_500_Historical_Data[Date],S_P_500_Historical_Data[Price]," ")</f>
        <v>4604.37</v>
      </c>
      <c r="K340" s="2">
        <f>IFERROR(STANDARDIZE(Table6[[#This Row],[S&amp;P500]],$Y$4,$Y$5),"")</f>
        <v>0.92948388799650217</v>
      </c>
    </row>
    <row r="341" spans="1:11" x14ac:dyDescent="0.35">
      <c r="A341" s="1">
        <f t="shared" si="5"/>
        <v>45267</v>
      </c>
      <c r="B341">
        <f>_xlfn.XLOOKUP(A341,Ethereum_Historical_Data[Date],Ethereum_Historical_Data[Price]," ")</f>
        <v>2355.8000000000002</v>
      </c>
      <c r="C341">
        <f>STANDARDIZE(Table6[[#This Row],[ETH]],$U$4,$U$5)</f>
        <v>0.75209190658562652</v>
      </c>
      <c r="D341" s="2">
        <f>_xlfn.XLOOKUP(Table6[[#This Row],[Date]],BNB_Historical_Data[Date],BNB_Historical_Data[Price]," ")</f>
        <v>232.7</v>
      </c>
      <c r="E341" s="2">
        <f>STANDARDIZE(Table6[[#This Row],[BNB]],$V$4,$V$5)</f>
        <v>0.11120296054499078</v>
      </c>
      <c r="F341" s="2">
        <f>_xlfn.XLOOKUP(Table6[[#This Row],[Date]],Tether_USDt_Historical_Data[Date],Tether_USDt_Historical_Data[Price]," ")</f>
        <v>1.0004</v>
      </c>
      <c r="G341" s="2">
        <f>IFERROR(STANDARDIZE(Table6[[#This Row],[Tether]],$W$4,$W$5),"")</f>
        <v>3.9027426625303327E-2</v>
      </c>
      <c r="H341" s="2">
        <f>_xlfn.XLOOKUP(Table6[[#This Row],[Date]],Bitcoin_Historical_Data__2[Date],Bitcoin_Historical_Data__2[Price]," ")</f>
        <v>43289.7</v>
      </c>
      <c r="I341" s="2">
        <f>STANDARDIZE(Table6[[#This Row],[BTC]],$X$4,$X$5)</f>
        <v>0.84642739352119289</v>
      </c>
      <c r="J341" s="2">
        <f>_xlfn.XLOOKUP(Table6[[#This Row],[Date]],S_P_500_Historical_Data[Date],S_P_500_Historical_Data[Price]," ")</f>
        <v>4585.59</v>
      </c>
      <c r="K341" s="2">
        <f>IFERROR(STANDARDIZE(Table6[[#This Row],[S&amp;P500]],$Y$4,$Y$5),"")</f>
        <v>0.90819193683067823</v>
      </c>
    </row>
    <row r="342" spans="1:11" x14ac:dyDescent="0.35">
      <c r="A342" s="1">
        <f t="shared" si="5"/>
        <v>45266</v>
      </c>
      <c r="B342">
        <f>_xlfn.XLOOKUP(A342,Ethereum_Historical_Data[Date],Ethereum_Historical_Data[Price]," ")</f>
        <v>2233.4499999999998</v>
      </c>
      <c r="C342">
        <f>STANDARDIZE(Table6[[#This Row],[ETH]],$U$4,$U$5)</f>
        <v>0.65048862206938307</v>
      </c>
      <c r="D342" s="2">
        <f>_xlfn.XLOOKUP(Table6[[#This Row],[Date]],BNB_Historical_Data[Date],BNB_Historical_Data[Price]," ")</f>
        <v>229.59</v>
      </c>
      <c r="E342" s="2">
        <f>STANDARDIZE(Table6[[#This Row],[BNB]],$V$4,$V$5)</f>
        <v>9.5936479970207947E-2</v>
      </c>
      <c r="F342" s="2">
        <f>_xlfn.XLOOKUP(Table6[[#This Row],[Date]],Tether_USDt_Historical_Data[Date],Tether_USDt_Historical_Data[Price]," ")</f>
        <v>1.0004</v>
      </c>
      <c r="G342" s="2">
        <f>IFERROR(STANDARDIZE(Table6[[#This Row],[Tether]],$W$4,$W$5),"")</f>
        <v>3.9027426625303327E-2</v>
      </c>
      <c r="H342" s="2">
        <f>_xlfn.XLOOKUP(Table6[[#This Row],[Date]],Bitcoin_Historical_Data__2[Date],Bitcoin_Historical_Data__2[Price]," ")</f>
        <v>43776.3</v>
      </c>
      <c r="I342" s="2">
        <f>STANDARDIZE(Table6[[#This Row],[BTC]],$X$4,$X$5)</f>
        <v>0.87078508911245878</v>
      </c>
      <c r="J342" s="2">
        <f>_xlfn.XLOOKUP(Table6[[#This Row],[Date]],S_P_500_Historical_Data[Date],S_P_500_Historical_Data[Price]," ")</f>
        <v>4549.34</v>
      </c>
      <c r="K342" s="2">
        <f>IFERROR(STANDARDIZE(Table6[[#This Row],[S&amp;P500]],$Y$4,$Y$5),"")</f>
        <v>0.86709325579973417</v>
      </c>
    </row>
    <row r="343" spans="1:11" x14ac:dyDescent="0.35">
      <c r="A343" s="1">
        <f t="shared" si="5"/>
        <v>45265</v>
      </c>
      <c r="B343">
        <f>_xlfn.XLOOKUP(A343,Ethereum_Historical_Data[Date],Ethereum_Historical_Data[Price]," ")</f>
        <v>2293.34</v>
      </c>
      <c r="C343">
        <f>STANDARDIZE(Table6[[#This Row],[ETH]],$U$4,$U$5)</f>
        <v>0.70022315994987205</v>
      </c>
      <c r="D343" s="2">
        <f>_xlfn.XLOOKUP(Table6[[#This Row],[Date]],BNB_Historical_Data[Date],BNB_Historical_Data[Price]," ")</f>
        <v>231.2</v>
      </c>
      <c r="E343" s="2">
        <f>STANDARDIZE(Table6[[#This Row],[BNB]],$V$4,$V$5)</f>
        <v>0.10383970624847171</v>
      </c>
      <c r="F343" s="2">
        <f>_xlfn.XLOOKUP(Table6[[#This Row],[Date]],Tether_USDt_Historical_Data[Date],Tether_USDt_Historical_Data[Price]," ")</f>
        <v>1.0004999999999999</v>
      </c>
      <c r="G343" s="2">
        <f>IFERROR(STANDARDIZE(Table6[[#This Row],[Tether]],$W$4,$W$5),"")</f>
        <v>5.9480644676399026E-2</v>
      </c>
      <c r="H343" s="2">
        <f>_xlfn.XLOOKUP(Table6[[#This Row],[Date]],Bitcoin_Historical_Data__2[Date],Bitcoin_Historical_Data__2[Price]," ")</f>
        <v>44076.2</v>
      </c>
      <c r="I343" s="2">
        <f>STANDARDIZE(Table6[[#This Row],[BTC]],$X$4,$X$5)</f>
        <v>0.88579715838459272</v>
      </c>
      <c r="J343" s="2">
        <f>_xlfn.XLOOKUP(Table6[[#This Row],[Date]],S_P_500_Historical_Data[Date],S_P_500_Historical_Data[Price]," ")</f>
        <v>4567.18</v>
      </c>
      <c r="K343" s="2">
        <f>IFERROR(STANDARDIZE(Table6[[#This Row],[S&amp;P500]],$Y$4,$Y$5),"")</f>
        <v>0.88731947565054925</v>
      </c>
    </row>
    <row r="344" spans="1:11" x14ac:dyDescent="0.35">
      <c r="A344" s="1">
        <f t="shared" si="5"/>
        <v>45264</v>
      </c>
      <c r="B344">
        <f>_xlfn.XLOOKUP(A344,Ethereum_Historical_Data[Date],Ethereum_Historical_Data[Price]," ")</f>
        <v>2243.54</v>
      </c>
      <c r="C344">
        <f>STANDARDIZE(Table6[[#This Row],[ETH]],$U$4,$U$5)</f>
        <v>0.65886767512021194</v>
      </c>
      <c r="D344" s="2">
        <f>_xlfn.XLOOKUP(Table6[[#This Row],[Date]],BNB_Historical_Data[Date],BNB_Historical_Data[Price]," ")</f>
        <v>233.5</v>
      </c>
      <c r="E344" s="2">
        <f>STANDARDIZE(Table6[[#This Row],[BNB]],$V$4,$V$5)</f>
        <v>0.11513002950313435</v>
      </c>
      <c r="F344" s="2">
        <f>_xlfn.XLOOKUP(Table6[[#This Row],[Date]],Tether_USDt_Historical_Data[Date],Tether_USDt_Historical_Data[Price]," ")</f>
        <v>0.99970000000000003</v>
      </c>
      <c r="G344" s="2">
        <f>IFERROR(STANDARDIZE(Table6[[#This Row],[Tether]],$W$4,$W$5),"")</f>
        <v>-0.10414509973236652</v>
      </c>
      <c r="H344" s="2">
        <f>_xlfn.XLOOKUP(Table6[[#This Row],[Date]],Bitcoin_Historical_Data__2[Date],Bitcoin_Historical_Data__2[Price]," ")</f>
        <v>41987.8</v>
      </c>
      <c r="I344" s="2">
        <f>STANDARDIZE(Table6[[#This Row],[BTC]],$X$4,$X$5)</f>
        <v>0.78125829387000401</v>
      </c>
      <c r="J344" s="2">
        <f>_xlfn.XLOOKUP(Table6[[#This Row],[Date]],S_P_500_Historical_Data[Date],S_P_500_Historical_Data[Price]," ")</f>
        <v>4569.78</v>
      </c>
      <c r="K344" s="2">
        <f>IFERROR(STANDARDIZE(Table6[[#This Row],[S&amp;P500]],$Y$4,$Y$5),"")</f>
        <v>0.89026724311759564</v>
      </c>
    </row>
    <row r="345" spans="1:11" x14ac:dyDescent="0.35">
      <c r="A345" s="1">
        <f t="shared" si="5"/>
        <v>45263</v>
      </c>
      <c r="B345">
        <f>_xlfn.XLOOKUP(A345,Ethereum_Historical_Data[Date],Ethereum_Historical_Data[Price]," ")</f>
        <v>2192.79</v>
      </c>
      <c r="C345">
        <f>STANDARDIZE(Table6[[#This Row],[ETH]],$U$4,$U$5)</f>
        <v>0.61672328043938363</v>
      </c>
      <c r="D345" s="2">
        <f>_xlfn.XLOOKUP(Table6[[#This Row],[Date]],BNB_Historical_Data[Date],BNB_Historical_Data[Price]," ")</f>
        <v>228.1</v>
      </c>
      <c r="E345" s="2">
        <f>STANDARDIZE(Table6[[#This Row],[BNB]],$V$4,$V$5)</f>
        <v>8.8622314035665617E-2</v>
      </c>
      <c r="F345" s="2">
        <f>_xlfn.XLOOKUP(Table6[[#This Row],[Date]],Tether_USDt_Historical_Data[Date],Tether_USDt_Historical_Data[Price]," ")</f>
        <v>0.99990000000000001</v>
      </c>
      <c r="G345" s="2">
        <f>IFERROR(STANDARDIZE(Table6[[#This Row],[Tether]],$W$4,$W$5),"")</f>
        <v>-6.3238663630175135E-2</v>
      </c>
      <c r="H345" s="2">
        <f>_xlfn.XLOOKUP(Table6[[#This Row],[Date]],Bitcoin_Historical_Data__2[Date],Bitcoin_Historical_Data__2[Price]," ")</f>
        <v>39970.199999999997</v>
      </c>
      <c r="I345" s="2">
        <f>STANDARDIZE(Table6[[#This Row],[BTC]],$X$4,$X$5)</f>
        <v>0.6802634590468688</v>
      </c>
      <c r="J345" s="2" t="str">
        <f>_xlfn.XLOOKUP(Table6[[#This Row],[Date]],S_P_500_Historical_Data[Date],S_P_500_Historical_Data[Price]," ")</f>
        <v xml:space="preserve"> </v>
      </c>
      <c r="K345" s="2" t="str">
        <f>IFERROR(STANDARDIZE(Table6[[#This Row],[S&amp;P500]],$Y$4,$Y$5),"")</f>
        <v/>
      </c>
    </row>
    <row r="346" spans="1:11" x14ac:dyDescent="0.35">
      <c r="A346" s="1">
        <f t="shared" si="5"/>
        <v>45262</v>
      </c>
      <c r="B346">
        <f>_xlfn.XLOOKUP(A346,Ethereum_Historical_Data[Date],Ethereum_Historical_Data[Price]," ")</f>
        <v>2164.79</v>
      </c>
      <c r="C346">
        <f>STANDARDIZE(Table6[[#This Row],[ETH]],$U$4,$U$5)</f>
        <v>0.59347120061547842</v>
      </c>
      <c r="D346" s="2">
        <f>_xlfn.XLOOKUP(Table6[[#This Row],[Date]],BNB_Historical_Data[Date],BNB_Historical_Data[Price]," ")</f>
        <v>229.1</v>
      </c>
      <c r="E346" s="2">
        <f>STANDARDIZE(Table6[[#This Row],[BNB]],$V$4,$V$5)</f>
        <v>9.3531150233345003E-2</v>
      </c>
      <c r="F346" s="2">
        <f>_xlfn.XLOOKUP(Table6[[#This Row],[Date]],Tether_USDt_Historical_Data[Date],Tether_USDt_Historical_Data[Price]," ")</f>
        <v>1.0001</v>
      </c>
      <c r="G346" s="2">
        <f>IFERROR(STANDARDIZE(Table6[[#This Row],[Tether]],$W$4,$W$5),"")</f>
        <v>-2.2332227527983747E-2</v>
      </c>
      <c r="H346" s="2">
        <f>_xlfn.XLOOKUP(Table6[[#This Row],[Date]],Bitcoin_Historical_Data__2[Date],Bitcoin_Historical_Data__2[Price]," ")</f>
        <v>39458.400000000001</v>
      </c>
      <c r="I346" s="2">
        <f>STANDARDIZE(Table6[[#This Row],[BTC]],$X$4,$X$5)</f>
        <v>0.65464432915864512</v>
      </c>
      <c r="J346" s="2" t="str">
        <f>_xlfn.XLOOKUP(Table6[[#This Row],[Date]],S_P_500_Historical_Data[Date],S_P_500_Historical_Data[Price]," ")</f>
        <v xml:space="preserve"> </v>
      </c>
      <c r="K346" s="2" t="str">
        <f>IFERROR(STANDARDIZE(Table6[[#This Row],[S&amp;P500]],$Y$4,$Y$5),"")</f>
        <v/>
      </c>
    </row>
    <row r="347" spans="1:11" x14ac:dyDescent="0.35">
      <c r="A347" s="1">
        <f t="shared" si="5"/>
        <v>45261</v>
      </c>
      <c r="B347">
        <f>_xlfn.XLOOKUP(A347,Ethereum_Historical_Data[Date],Ethereum_Historical_Data[Price]," ")</f>
        <v>2087.21</v>
      </c>
      <c r="C347">
        <f>STANDARDIZE(Table6[[#This Row],[ETH]],$U$4,$U$5)</f>
        <v>0.52904633087481523</v>
      </c>
      <c r="D347" s="2">
        <f>_xlfn.XLOOKUP(Table6[[#This Row],[Date]],BNB_Historical_Data[Date],BNB_Historical_Data[Price]," ")</f>
        <v>228.5</v>
      </c>
      <c r="E347" s="2">
        <f>STANDARDIZE(Table6[[#This Row],[BNB]],$V$4,$V$5)</f>
        <v>9.0585848514737402E-2</v>
      </c>
      <c r="F347" s="2">
        <f>_xlfn.XLOOKUP(Table6[[#This Row],[Date]],Tether_USDt_Historical_Data[Date],Tether_USDt_Historical_Data[Price]," ")</f>
        <v>1.0002</v>
      </c>
      <c r="G347" s="2">
        <f>IFERROR(STANDARDIZE(Table6[[#This Row],[Tether]],$W$4,$W$5),"")</f>
        <v>-1.8790094768880547E-3</v>
      </c>
      <c r="H347" s="2">
        <f>_xlfn.XLOOKUP(Table6[[#This Row],[Date]],Bitcoin_Historical_Data__2[Date],Bitcoin_Historical_Data__2[Price]," ")</f>
        <v>38688.199999999997</v>
      </c>
      <c r="I347" s="2">
        <f>STANDARDIZE(Table6[[#This Row],[BTC]],$X$4,$X$5)</f>
        <v>0.61609049203494426</v>
      </c>
      <c r="J347" s="2">
        <f>_xlfn.XLOOKUP(Table6[[#This Row],[Date]],S_P_500_Historical_Data[Date],S_P_500_Historical_Data[Price]," ")</f>
        <v>4594.63</v>
      </c>
      <c r="K347" s="2">
        <f>IFERROR(STANDARDIZE(Table6[[#This Row],[S&amp;P500]],$Y$4,$Y$5),"")</f>
        <v>0.918441097562257</v>
      </c>
    </row>
    <row r="348" spans="1:11" x14ac:dyDescent="0.35">
      <c r="A348" s="1">
        <f t="shared" si="5"/>
        <v>45260</v>
      </c>
      <c r="B348">
        <f>_xlfn.XLOOKUP(A348,Ethereum_Historical_Data[Date],Ethereum_Historical_Data[Price]," ")</f>
        <v>2051.56</v>
      </c>
      <c r="C348">
        <f>STANDARDIZE(Table6[[#This Row],[ETH]],$U$4,$U$5)</f>
        <v>0.49944145067045009</v>
      </c>
      <c r="D348" s="2">
        <f>_xlfn.XLOOKUP(Table6[[#This Row],[Date]],BNB_Historical_Data[Date],BNB_Historical_Data[Price]," ")</f>
        <v>227.6</v>
      </c>
      <c r="E348" s="2">
        <f>STANDARDIZE(Table6[[#This Row],[BNB]],$V$4,$V$5)</f>
        <v>8.6167895936825917E-2</v>
      </c>
      <c r="F348" s="2">
        <f>_xlfn.XLOOKUP(Table6[[#This Row],[Date]],Tether_USDt_Historical_Data[Date],Tether_USDt_Historical_Data[Price]," ")</f>
        <v>1.0001</v>
      </c>
      <c r="G348" s="2">
        <f>IFERROR(STANDARDIZE(Table6[[#This Row],[Tether]],$W$4,$W$5),"")</f>
        <v>-2.2332227527983747E-2</v>
      </c>
      <c r="H348" s="2">
        <f>_xlfn.XLOOKUP(Table6[[#This Row],[Date]],Bitcoin_Historical_Data__2[Date],Bitcoin_Historical_Data__2[Price]," ")</f>
        <v>37712.9</v>
      </c>
      <c r="I348" s="2">
        <f>STANDARDIZE(Table6[[#This Row],[BTC]],$X$4,$X$5)</f>
        <v>0.56726998132766671</v>
      </c>
      <c r="J348" s="2">
        <f>_xlfn.XLOOKUP(Table6[[#This Row],[Date]],S_P_500_Historical_Data[Date],S_P_500_Historical_Data[Price]," ")</f>
        <v>4567.8</v>
      </c>
      <c r="K348" s="2">
        <f>IFERROR(STANDARDIZE(Table6[[#This Row],[S&amp;P500]],$Y$4,$Y$5),"")</f>
        <v>0.888022404815768</v>
      </c>
    </row>
    <row r="349" spans="1:11" x14ac:dyDescent="0.35">
      <c r="A349" s="1">
        <f t="shared" si="5"/>
        <v>45259</v>
      </c>
      <c r="B349">
        <f>_xlfn.XLOOKUP(A349,Ethereum_Historical_Data[Date],Ethereum_Historical_Data[Price]," ")</f>
        <v>2028.99</v>
      </c>
      <c r="C349">
        <f>STANDARDIZE(Table6[[#This Row],[ETH]],$U$4,$U$5)</f>
        <v>0.48069861346953791</v>
      </c>
      <c r="D349" s="2">
        <f>_xlfn.XLOOKUP(Table6[[#This Row],[Date]],BNB_Historical_Data[Date],BNB_Historical_Data[Price]," ")</f>
        <v>227.3</v>
      </c>
      <c r="E349" s="2">
        <f>STANDARDIZE(Table6[[#This Row],[BNB]],$V$4,$V$5)</f>
        <v>8.4695245077522185E-2</v>
      </c>
      <c r="F349" s="2">
        <f>_xlfn.XLOOKUP(Table6[[#This Row],[Date]],Tether_USDt_Historical_Data[Date],Tether_USDt_Historical_Data[Price]," ")</f>
        <v>1.0003</v>
      </c>
      <c r="G349" s="2">
        <f>IFERROR(STANDARDIZE(Table6[[#This Row],[Tether]],$W$4,$W$5),"")</f>
        <v>1.8574208574207638E-2</v>
      </c>
      <c r="H349" s="2">
        <f>_xlfn.XLOOKUP(Table6[[#This Row],[Date]],Bitcoin_Historical_Data__2[Date],Bitcoin_Historical_Data__2[Price]," ")</f>
        <v>37855.5</v>
      </c>
      <c r="I349" s="2">
        <f>STANDARDIZE(Table6[[#This Row],[BTC]],$X$4,$X$5)</f>
        <v>0.57440809762712097</v>
      </c>
      <c r="J349" s="2">
        <f>_xlfn.XLOOKUP(Table6[[#This Row],[Date]],S_P_500_Historical_Data[Date],S_P_500_Historical_Data[Price]," ")</f>
        <v>4550.58</v>
      </c>
      <c r="K349" s="2">
        <f>IFERROR(STANDARDIZE(Table6[[#This Row],[S&amp;P500]],$Y$4,$Y$5),"")</f>
        <v>0.86849911413017167</v>
      </c>
    </row>
    <row r="350" spans="1:11" x14ac:dyDescent="0.35">
      <c r="A350" s="1">
        <f t="shared" si="5"/>
        <v>45258</v>
      </c>
      <c r="B350">
        <f>_xlfn.XLOOKUP(A350,Ethereum_Historical_Data[Date],Ethereum_Historical_Data[Price]," ")</f>
        <v>2048.4699999999998</v>
      </c>
      <c r="C350">
        <f>STANDARDIZE(Table6[[#This Row],[ETH]],$U$4,$U$5)</f>
        <v>0.49687541757559756</v>
      </c>
      <c r="D350" s="2">
        <f>_xlfn.XLOOKUP(Table6[[#This Row],[Date]],BNB_Historical_Data[Date],BNB_Historical_Data[Price]," ")</f>
        <v>229.6</v>
      </c>
      <c r="E350" s="2">
        <f>STANDARDIZE(Table6[[#This Row],[BNB]],$V$4,$V$5)</f>
        <v>9.5985568332184704E-2</v>
      </c>
      <c r="F350" s="2">
        <f>_xlfn.XLOOKUP(Table6[[#This Row],[Date]],Tether_USDt_Historical_Data[Date],Tether_USDt_Historical_Data[Price]," ")</f>
        <v>1.0003</v>
      </c>
      <c r="G350" s="2">
        <f>IFERROR(STANDARDIZE(Table6[[#This Row],[Tether]],$W$4,$W$5),"")</f>
        <v>1.8574208574207638E-2</v>
      </c>
      <c r="H350" s="2">
        <f>_xlfn.XLOOKUP(Table6[[#This Row],[Date]],Bitcoin_Historical_Data__2[Date],Bitcoin_Historical_Data__2[Price]," ")</f>
        <v>37823.300000000003</v>
      </c>
      <c r="I350" s="2">
        <f>STANDARDIZE(Table6[[#This Row],[BTC]],$X$4,$X$5)</f>
        <v>0.5727962649143411</v>
      </c>
      <c r="J350" s="2">
        <f>_xlfn.XLOOKUP(Table6[[#This Row],[Date]],S_P_500_Historical_Data[Date],S_P_500_Historical_Data[Price]," ")</f>
        <v>4554.8900000000003</v>
      </c>
      <c r="K350" s="2">
        <f>IFERROR(STANDARDIZE(Table6[[#This Row],[S&amp;P500]],$Y$4,$Y$5),"")</f>
        <v>0.87338560558516165</v>
      </c>
    </row>
    <row r="351" spans="1:11" x14ac:dyDescent="0.35">
      <c r="A351" s="1">
        <f t="shared" si="5"/>
        <v>45257</v>
      </c>
      <c r="B351">
        <f>_xlfn.XLOOKUP(A351,Ethereum_Historical_Data[Date],Ethereum_Historical_Data[Price]," ")</f>
        <v>2027.51</v>
      </c>
      <c r="C351">
        <f>STANDARDIZE(Table6[[#This Row],[ETH]],$U$4,$U$5)</f>
        <v>0.47946957496456005</v>
      </c>
      <c r="D351" s="2">
        <f>_xlfn.XLOOKUP(Table6[[#This Row],[Date]],BNB_Historical_Data[Date],BNB_Historical_Data[Price]," ")</f>
        <v>227.3</v>
      </c>
      <c r="E351" s="2">
        <f>STANDARDIZE(Table6[[#This Row],[BNB]],$V$4,$V$5)</f>
        <v>8.4695245077522185E-2</v>
      </c>
      <c r="F351" s="2">
        <f>_xlfn.XLOOKUP(Table6[[#This Row],[Date]],Tether_USDt_Historical_Data[Date],Tether_USDt_Historical_Data[Price]," ")</f>
        <v>1</v>
      </c>
      <c r="G351" s="2">
        <f>IFERROR(STANDARDIZE(Table6[[#This Row],[Tether]],$W$4,$W$5),"")</f>
        <v>-4.2785445579079442E-2</v>
      </c>
      <c r="H351" s="2">
        <f>_xlfn.XLOOKUP(Table6[[#This Row],[Date]],Bitcoin_Historical_Data__2[Date],Bitcoin_Historical_Data__2[Price]," ")</f>
        <v>37248.6</v>
      </c>
      <c r="I351" s="2">
        <f>STANDARDIZE(Table6[[#This Row],[BTC]],$X$4,$X$5)</f>
        <v>0.54402855497537606</v>
      </c>
      <c r="J351" s="2">
        <f>_xlfn.XLOOKUP(Table6[[#This Row],[Date]],S_P_500_Historical_Data[Date],S_P_500_Historical_Data[Price]," ")</f>
        <v>4550.43</v>
      </c>
      <c r="K351" s="2">
        <f>IFERROR(STANDARDIZE(Table6[[#This Row],[S&amp;P500]],$Y$4,$Y$5),"")</f>
        <v>0.86832905062245791</v>
      </c>
    </row>
    <row r="352" spans="1:11" x14ac:dyDescent="0.35">
      <c r="A352" s="1">
        <f t="shared" si="5"/>
        <v>45256</v>
      </c>
      <c r="B352">
        <f>_xlfn.XLOOKUP(A352,Ethereum_Historical_Data[Date],Ethereum_Historical_Data[Price]," ")</f>
        <v>2062.64</v>
      </c>
      <c r="C352">
        <f>STANDARDIZE(Table6[[#This Row],[ETH]],$U$4,$U$5)</f>
        <v>0.50864263082933825</v>
      </c>
      <c r="D352" s="2">
        <f>_xlfn.XLOOKUP(Table6[[#This Row],[Date]],BNB_Historical_Data[Date],BNB_Historical_Data[Price]," ")</f>
        <v>231.6</v>
      </c>
      <c r="E352" s="2">
        <f>STANDARDIZE(Table6[[#This Row],[BNB]],$V$4,$V$5)</f>
        <v>0.10580324072754348</v>
      </c>
      <c r="F352" s="2">
        <f>_xlfn.XLOOKUP(Table6[[#This Row],[Date]],Tether_USDt_Historical_Data[Date],Tether_USDt_Historical_Data[Price]," ")</f>
        <v>1.0002</v>
      </c>
      <c r="G352" s="2">
        <f>IFERROR(STANDARDIZE(Table6[[#This Row],[Tether]],$W$4,$W$5),"")</f>
        <v>-1.8790094768880547E-3</v>
      </c>
      <c r="H352" s="2">
        <f>_xlfn.XLOOKUP(Table6[[#This Row],[Date]],Bitcoin_Historical_Data__2[Date],Bitcoin_Historical_Data__2[Price]," ")</f>
        <v>37451.800000000003</v>
      </c>
      <c r="I352" s="2">
        <f>STANDARDIZE(Table6[[#This Row],[BTC]],$X$4,$X$5)</f>
        <v>0.55420012041751587</v>
      </c>
      <c r="J352" s="2" t="str">
        <f>_xlfn.XLOOKUP(Table6[[#This Row],[Date]],S_P_500_Historical_Data[Date],S_P_500_Historical_Data[Price]," ")</f>
        <v xml:space="preserve"> </v>
      </c>
      <c r="K352" s="2" t="str">
        <f>IFERROR(STANDARDIZE(Table6[[#This Row],[S&amp;P500]],$Y$4,$Y$5),"")</f>
        <v/>
      </c>
    </row>
    <row r="353" spans="1:11" x14ac:dyDescent="0.35">
      <c r="A353" s="1">
        <f t="shared" si="5"/>
        <v>45255</v>
      </c>
      <c r="B353">
        <f>_xlfn.XLOOKUP(A353,Ethereum_Historical_Data[Date],Ethereum_Historical_Data[Price]," ")</f>
        <v>2083.09</v>
      </c>
      <c r="C353">
        <f>STANDARDIZE(Table6[[#This Row],[ETH]],$U$4,$U$5)</f>
        <v>0.52562495341501214</v>
      </c>
      <c r="D353" s="2">
        <f>_xlfn.XLOOKUP(Table6[[#This Row],[Date]],BNB_Historical_Data[Date],BNB_Historical_Data[Price]," ")</f>
        <v>234.5</v>
      </c>
      <c r="E353" s="2">
        <f>STANDARDIZE(Table6[[#This Row],[BNB]],$V$4,$V$5)</f>
        <v>0.12003886570081375</v>
      </c>
      <c r="F353" s="2">
        <f>_xlfn.XLOOKUP(Table6[[#This Row],[Date]],Tether_USDt_Historical_Data[Date],Tether_USDt_Historical_Data[Price]," ")</f>
        <v>1.0003</v>
      </c>
      <c r="G353" s="2">
        <f>IFERROR(STANDARDIZE(Table6[[#This Row],[Tether]],$W$4,$W$5),"")</f>
        <v>1.8574208574207638E-2</v>
      </c>
      <c r="H353" s="2">
        <f>_xlfn.XLOOKUP(Table6[[#This Row],[Date]],Bitcoin_Historical_Data__2[Date],Bitcoin_Historical_Data__2[Price]," ")</f>
        <v>37787</v>
      </c>
      <c r="I353" s="2">
        <f>STANDARDIZE(Table6[[#This Row],[BTC]],$X$4,$X$5)</f>
        <v>0.5709791988437225</v>
      </c>
      <c r="J353" s="2" t="str">
        <f>_xlfn.XLOOKUP(Table6[[#This Row],[Date]],S_P_500_Historical_Data[Date],S_P_500_Historical_Data[Price]," ")</f>
        <v xml:space="preserve"> </v>
      </c>
      <c r="K353" s="2" t="str">
        <f>IFERROR(STANDARDIZE(Table6[[#This Row],[S&amp;P500]],$Y$4,$Y$5),"")</f>
        <v/>
      </c>
    </row>
    <row r="354" spans="1:11" x14ac:dyDescent="0.35">
      <c r="A354" s="1">
        <f t="shared" si="5"/>
        <v>45254</v>
      </c>
      <c r="B354">
        <f>_xlfn.XLOOKUP(A354,Ethereum_Historical_Data[Date],Ethereum_Historical_Data[Price]," ")</f>
        <v>2080.62</v>
      </c>
      <c r="C354">
        <f>STANDARDIZE(Table6[[#This Row],[ETH]],$U$4,$U$5)</f>
        <v>0.5235737878019745</v>
      </c>
      <c r="D354" s="2">
        <f>_xlfn.XLOOKUP(Table6[[#This Row],[Date]],BNB_Historical_Data[Date],BNB_Historical_Data[Price]," ")</f>
        <v>232.8</v>
      </c>
      <c r="E354" s="2">
        <f>STANDARDIZE(Table6[[#This Row],[BNB]],$V$4,$V$5)</f>
        <v>0.11169384416475883</v>
      </c>
      <c r="F354" s="2">
        <f>_xlfn.XLOOKUP(Table6[[#This Row],[Date]],Tether_USDt_Historical_Data[Date],Tether_USDt_Historical_Data[Price]," ")</f>
        <v>1.0004</v>
      </c>
      <c r="G354" s="2">
        <f>IFERROR(STANDARDIZE(Table6[[#This Row],[Tether]],$W$4,$W$5),"")</f>
        <v>3.9027426625303327E-2</v>
      </c>
      <c r="H354" s="2">
        <f>_xlfn.XLOOKUP(Table6[[#This Row],[Date]],Bitcoin_Historical_Data__2[Date],Bitcoin_Historical_Data__2[Price]," ")</f>
        <v>37717.300000000003</v>
      </c>
      <c r="I354" s="2">
        <f>STANDARDIZE(Table6[[#This Row],[BTC]],$X$4,$X$5)</f>
        <v>0.56749023176046909</v>
      </c>
      <c r="J354" s="2">
        <f>_xlfn.XLOOKUP(Table6[[#This Row],[Date]],S_P_500_Historical_Data[Date],S_P_500_Historical_Data[Price]," ")</f>
        <v>4559.34</v>
      </c>
      <c r="K354" s="2">
        <f>IFERROR(STANDARDIZE(Table6[[#This Row],[S&amp;P500]],$Y$4,$Y$5),"")</f>
        <v>0.8784308229806842</v>
      </c>
    </row>
    <row r="355" spans="1:11" x14ac:dyDescent="0.35">
      <c r="A355" s="1">
        <f t="shared" si="5"/>
        <v>45253</v>
      </c>
      <c r="B355">
        <f>_xlfn.XLOOKUP(A355,Ethereum_Historical_Data[Date],Ethereum_Historical_Data[Price]," ")</f>
        <v>2061.92</v>
      </c>
      <c r="C355">
        <f>STANDARDIZE(Table6[[#This Row],[ETH]],$U$4,$U$5)</f>
        <v>0.50804472020529512</v>
      </c>
      <c r="D355" s="2">
        <f>_xlfn.XLOOKUP(Table6[[#This Row],[Date]],BNB_Historical_Data[Date],BNB_Historical_Data[Price]," ")</f>
        <v>233.7</v>
      </c>
      <c r="E355" s="2">
        <f>STANDARDIZE(Table6[[#This Row],[BNB]],$V$4,$V$5)</f>
        <v>0.11611179674267018</v>
      </c>
      <c r="F355" s="2">
        <f>_xlfn.XLOOKUP(Table6[[#This Row],[Date]],Tether_USDt_Historical_Data[Date],Tether_USDt_Historical_Data[Price]," ")</f>
        <v>1.0001</v>
      </c>
      <c r="G355" s="2">
        <f>IFERROR(STANDARDIZE(Table6[[#This Row],[Tether]],$W$4,$W$5),"")</f>
        <v>-2.2332227527983747E-2</v>
      </c>
      <c r="H355" s="2">
        <f>_xlfn.XLOOKUP(Table6[[#This Row],[Date]],Bitcoin_Historical_Data__2[Date],Bitcoin_Historical_Data__2[Price]," ")</f>
        <v>37293.1</v>
      </c>
      <c r="I355" s="2">
        <f>STANDARDIZE(Table6[[#This Row],[BTC]],$X$4,$X$5)</f>
        <v>0.54625608776167134</v>
      </c>
      <c r="J355" s="2" t="str">
        <f>_xlfn.XLOOKUP(Table6[[#This Row],[Date]],S_P_500_Historical_Data[Date],S_P_500_Historical_Data[Price]," ")</f>
        <v xml:space="preserve"> </v>
      </c>
      <c r="K355" s="2" t="str">
        <f>IFERROR(STANDARDIZE(Table6[[#This Row],[S&amp;P500]],$Y$4,$Y$5),"")</f>
        <v/>
      </c>
    </row>
    <row r="356" spans="1:11" x14ac:dyDescent="0.35">
      <c r="A356" s="1">
        <f t="shared" si="5"/>
        <v>45252</v>
      </c>
      <c r="B356">
        <f>_xlfn.XLOOKUP(A356,Ethereum_Historical_Data[Date],Ethereum_Historical_Data[Price]," ")</f>
        <v>2063.0500000000002</v>
      </c>
      <c r="C356">
        <f>STANDARDIZE(Table6[[#This Row],[ETH]],$U$4,$U$5)</f>
        <v>0.50898310771247424</v>
      </c>
      <c r="D356" s="2">
        <f>_xlfn.XLOOKUP(Table6[[#This Row],[Date]],BNB_Historical_Data[Date],BNB_Historical_Data[Price]," ")</f>
        <v>236.1</v>
      </c>
      <c r="E356" s="2">
        <f>STANDARDIZE(Table6[[#This Row],[BNB]],$V$4,$V$5)</f>
        <v>0.12789300361710074</v>
      </c>
      <c r="F356" s="2">
        <f>_xlfn.XLOOKUP(Table6[[#This Row],[Date]],Tether_USDt_Historical_Data[Date],Tether_USDt_Historical_Data[Price]," ")</f>
        <v>1.0003</v>
      </c>
      <c r="G356" s="2">
        <f>IFERROR(STANDARDIZE(Table6[[#This Row],[Tether]],$W$4,$W$5),"")</f>
        <v>1.8574208574207638E-2</v>
      </c>
      <c r="H356" s="2">
        <f>_xlfn.XLOOKUP(Table6[[#This Row],[Date]],Bitcoin_Historical_Data__2[Date],Bitcoin_Historical_Data__2[Price]," ")</f>
        <v>37410.800000000003</v>
      </c>
      <c r="I356" s="2">
        <f>STANDARDIZE(Table6[[#This Row],[BTC]],$X$4,$X$5)</f>
        <v>0.55214778683913146</v>
      </c>
      <c r="J356" s="2">
        <f>_xlfn.XLOOKUP(Table6[[#This Row],[Date]],S_P_500_Historical_Data[Date],S_P_500_Historical_Data[Price]," ")</f>
        <v>4556.62</v>
      </c>
      <c r="K356" s="2">
        <f>IFERROR(STANDARDIZE(Table6[[#This Row],[S&amp;P500]],$Y$4,$Y$5),"")</f>
        <v>0.87534700470746551</v>
      </c>
    </row>
    <row r="357" spans="1:11" x14ac:dyDescent="0.35">
      <c r="A357" s="1">
        <f t="shared" si="5"/>
        <v>45251</v>
      </c>
      <c r="B357">
        <f>_xlfn.XLOOKUP(A357,Ethereum_Historical_Data[Date],Ethereum_Historical_Data[Price]," ")</f>
        <v>1934.62</v>
      </c>
      <c r="C357">
        <f>STANDARDIZE(Table6[[#This Row],[ETH]],$U$4,$U$5)</f>
        <v>0.40233080014875428</v>
      </c>
      <c r="D357" s="2">
        <f>_xlfn.XLOOKUP(Table6[[#This Row],[Date]],BNB_Historical_Data[Date],BNB_Historical_Data[Price]," ")</f>
        <v>225.7</v>
      </c>
      <c r="E357" s="2">
        <f>STANDARDIZE(Table6[[#This Row],[BNB]],$V$4,$V$5)</f>
        <v>7.6841107161235059E-2</v>
      </c>
      <c r="F357" s="2">
        <f>_xlfn.XLOOKUP(Table6[[#This Row],[Date]],Tether_USDt_Historical_Data[Date],Tether_USDt_Historical_Data[Price]," ")</f>
        <v>1.0004</v>
      </c>
      <c r="G357" s="2">
        <f>IFERROR(STANDARDIZE(Table6[[#This Row],[Tether]],$W$4,$W$5),"")</f>
        <v>3.9027426625303327E-2</v>
      </c>
      <c r="H357" s="2">
        <f>_xlfn.XLOOKUP(Table6[[#This Row],[Date]],Bitcoin_Historical_Data__2[Date],Bitcoin_Historical_Data__2[Price]," ")</f>
        <v>35813.599999999999</v>
      </c>
      <c r="I357" s="2">
        <f>STANDARDIZE(Table6[[#This Row],[BTC]],$X$4,$X$5)</f>
        <v>0.47219687973191915</v>
      </c>
      <c r="J357" s="2">
        <f>_xlfn.XLOOKUP(Table6[[#This Row],[Date]],S_P_500_Historical_Data[Date],S_P_500_Historical_Data[Price]," ")</f>
        <v>4538.1899999999996</v>
      </c>
      <c r="K357" s="2">
        <f>IFERROR(STANDARDIZE(Table6[[#This Row],[S&amp;P500]],$Y$4,$Y$5),"")</f>
        <v>0.85445186839297416</v>
      </c>
    </row>
    <row r="358" spans="1:11" x14ac:dyDescent="0.35">
      <c r="A358" s="1">
        <f t="shared" si="5"/>
        <v>45250</v>
      </c>
      <c r="B358">
        <f>_xlfn.XLOOKUP(A358,Ethereum_Historical_Data[Date],Ethereum_Historical_Data[Price]," ")</f>
        <v>2021.49</v>
      </c>
      <c r="C358">
        <f>STANDARDIZE(Table6[[#This Row],[ETH]],$U$4,$U$5)</f>
        <v>0.47447037780242046</v>
      </c>
      <c r="D358" s="2">
        <f>_xlfn.XLOOKUP(Table6[[#This Row],[Date]],BNB_Historical_Data[Date],BNB_Historical_Data[Price]," ")</f>
        <v>253.1</v>
      </c>
      <c r="E358" s="2">
        <f>STANDARDIZE(Table6[[#This Row],[BNB]],$V$4,$V$5)</f>
        <v>0.21134321897765038</v>
      </c>
      <c r="F358" s="2">
        <f>_xlfn.XLOOKUP(Table6[[#This Row],[Date]],Tether_USDt_Historical_Data[Date],Tether_USDt_Historical_Data[Price]," ")</f>
        <v>1.0006999999999999</v>
      </c>
      <c r="G358" s="2">
        <f>IFERROR(STANDARDIZE(Table6[[#This Row],[Tether]],$W$4,$W$5),"")</f>
        <v>0.1003870807785904</v>
      </c>
      <c r="H358" s="2">
        <f>_xlfn.XLOOKUP(Table6[[#This Row],[Date]],Bitcoin_Historical_Data__2[Date],Bitcoin_Historical_Data__2[Price]," ")</f>
        <v>37454.1</v>
      </c>
      <c r="I358" s="2">
        <f>STANDARDIZE(Table6[[#This Row],[BTC]],$X$4,$X$5)</f>
        <v>0.55431525132557136</v>
      </c>
      <c r="J358" s="2">
        <f>_xlfn.XLOOKUP(Table6[[#This Row],[Date]],S_P_500_Historical_Data[Date],S_P_500_Historical_Data[Price]," ")</f>
        <v>4547.38</v>
      </c>
      <c r="K358" s="2">
        <f>IFERROR(STANDARDIZE(Table6[[#This Row],[S&amp;P500]],$Y$4,$Y$5),"")</f>
        <v>0.86487109263226791</v>
      </c>
    </row>
    <row r="359" spans="1:11" x14ac:dyDescent="0.35">
      <c r="A359" s="1">
        <f t="shared" si="5"/>
        <v>45249</v>
      </c>
      <c r="B359">
        <f>_xlfn.XLOOKUP(A359,Ethereum_Historical_Data[Date],Ethereum_Historical_Data[Price]," ")</f>
        <v>2011.01</v>
      </c>
      <c r="C359">
        <f>STANDARDIZE(Table6[[#This Row],[ETH]],$U$4,$U$5)</f>
        <v>0.4657674564969016</v>
      </c>
      <c r="D359" s="2">
        <f>_xlfn.XLOOKUP(Table6[[#This Row],[Date]],BNB_Historical_Data[Date],BNB_Historical_Data[Price]," ")</f>
        <v>246.31</v>
      </c>
      <c r="E359" s="2">
        <f>STANDARDIZE(Table6[[#This Row],[BNB]],$V$4,$V$5)</f>
        <v>0.17801222119540736</v>
      </c>
      <c r="F359" s="2">
        <f>_xlfn.XLOOKUP(Table6[[#This Row],[Date]],Tether_USDt_Historical_Data[Date],Tether_USDt_Historical_Data[Price]," ")</f>
        <v>1.0004999999999999</v>
      </c>
      <c r="G359" s="2">
        <f>IFERROR(STANDARDIZE(Table6[[#This Row],[Tether]],$W$4,$W$5),"")</f>
        <v>5.9480644676399026E-2</v>
      </c>
      <c r="H359" s="2">
        <f>_xlfn.XLOOKUP(Table6[[#This Row],[Date]],Bitcoin_Historical_Data__2[Date],Bitcoin_Historical_Data__2[Price]," ")</f>
        <v>37354.199999999997</v>
      </c>
      <c r="I359" s="2">
        <f>STANDARDIZE(Table6[[#This Row],[BTC]],$X$4,$X$5)</f>
        <v>0.54931456536262957</v>
      </c>
      <c r="J359" s="2" t="str">
        <f>_xlfn.XLOOKUP(Table6[[#This Row],[Date]],S_P_500_Historical_Data[Date],S_P_500_Historical_Data[Price]," ")</f>
        <v xml:space="preserve"> </v>
      </c>
      <c r="K359" s="2" t="str">
        <f>IFERROR(STANDARDIZE(Table6[[#This Row],[S&amp;P500]],$Y$4,$Y$5),"")</f>
        <v/>
      </c>
    </row>
    <row r="360" spans="1:11" x14ac:dyDescent="0.35">
      <c r="A360" s="1">
        <f t="shared" si="5"/>
        <v>45248</v>
      </c>
      <c r="B360">
        <f>_xlfn.XLOOKUP(A360,Ethereum_Historical_Data[Date],Ethereum_Historical_Data[Price]," ")</f>
        <v>1961.72</v>
      </c>
      <c r="C360">
        <f>STANDARDIZE(Table6[[#This Row],[ETH]],$U$4,$U$5)</f>
        <v>0.42483549169260554</v>
      </c>
      <c r="D360" s="2">
        <f>_xlfn.XLOOKUP(Table6[[#This Row],[Date]],BNB_Historical_Data[Date],BNB_Historical_Data[Price]," ")</f>
        <v>244.8</v>
      </c>
      <c r="E360" s="2">
        <f>STANDARDIZE(Table6[[#This Row],[BNB]],$V$4,$V$5)</f>
        <v>0.17059987853691153</v>
      </c>
      <c r="F360" s="2">
        <f>_xlfn.XLOOKUP(Table6[[#This Row],[Date]],Tether_USDt_Historical_Data[Date],Tether_USDt_Historical_Data[Price]," ")</f>
        <v>1.0005999999999999</v>
      </c>
      <c r="G360" s="2">
        <f>IFERROR(STANDARDIZE(Table6[[#This Row],[Tether]],$W$4,$W$5),"")</f>
        <v>7.9933862727494712E-2</v>
      </c>
      <c r="H360" s="2">
        <f>_xlfn.XLOOKUP(Table6[[#This Row],[Date]],Bitcoin_Historical_Data__2[Date],Bitcoin_Historical_Data__2[Price]," ")</f>
        <v>36568.6</v>
      </c>
      <c r="I360" s="2">
        <f>STANDARDIZE(Table6[[#This Row],[BTC]],$X$4,$X$5)</f>
        <v>0.50998985172412115</v>
      </c>
      <c r="J360" s="2" t="str">
        <f>_xlfn.XLOOKUP(Table6[[#This Row],[Date]],S_P_500_Historical_Data[Date],S_P_500_Historical_Data[Price]," ")</f>
        <v xml:space="preserve"> </v>
      </c>
      <c r="K360" s="2" t="str">
        <f>IFERROR(STANDARDIZE(Table6[[#This Row],[S&amp;P500]],$Y$4,$Y$5),"")</f>
        <v/>
      </c>
    </row>
    <row r="361" spans="1:11" x14ac:dyDescent="0.35">
      <c r="A361" s="1">
        <f t="shared" si="5"/>
        <v>45247</v>
      </c>
      <c r="B361">
        <f>_xlfn.XLOOKUP(A361,Ethereum_Historical_Data[Date],Ethereum_Historical_Data[Price]," ")</f>
        <v>1960.8</v>
      </c>
      <c r="C361">
        <f>STANDARDIZE(Table6[[#This Row],[ETH]],$U$4,$U$5)</f>
        <v>0.42407149478410577</v>
      </c>
      <c r="D361" s="2">
        <f>_xlfn.XLOOKUP(Table6[[#This Row],[Date]],BNB_Historical_Data[Date],BNB_Historical_Data[Price]," ")</f>
        <v>244.79</v>
      </c>
      <c r="E361" s="2">
        <f>STANDARDIZE(Table6[[#This Row],[BNB]],$V$4,$V$5)</f>
        <v>0.17055079017493463</v>
      </c>
      <c r="F361" s="2">
        <f>_xlfn.XLOOKUP(Table6[[#This Row],[Date]],Tether_USDt_Historical_Data[Date],Tether_USDt_Historical_Data[Price]," ")</f>
        <v>1.0003</v>
      </c>
      <c r="G361" s="2">
        <f>IFERROR(STANDARDIZE(Table6[[#This Row],[Tether]],$W$4,$W$5),"")</f>
        <v>1.8574208574207638E-2</v>
      </c>
      <c r="H361" s="2">
        <f>_xlfn.XLOOKUP(Table6[[#This Row],[Date]],Bitcoin_Historical_Data__2[Date],Bitcoin_Historical_Data__2[Price]," ")</f>
        <v>36595.4</v>
      </c>
      <c r="I361" s="2">
        <f>STANDARDIZE(Table6[[#This Row],[BTC]],$X$4,$X$5)</f>
        <v>0.51133137708755316</v>
      </c>
      <c r="J361" s="2">
        <f>_xlfn.XLOOKUP(Table6[[#This Row],[Date]],S_P_500_Historical_Data[Date],S_P_500_Historical_Data[Price]," ")</f>
        <v>4514.0200000000004</v>
      </c>
      <c r="K361" s="2">
        <f>IFERROR(STANDARDIZE(Table6[[#This Row],[S&amp;P500]],$Y$4,$Y$5),"")</f>
        <v>0.8270489685166188</v>
      </c>
    </row>
    <row r="362" spans="1:11" x14ac:dyDescent="0.35">
      <c r="A362" s="1">
        <f t="shared" si="5"/>
        <v>45246</v>
      </c>
      <c r="B362">
        <f>_xlfn.XLOOKUP(A362,Ethereum_Historical_Data[Date],Ethereum_Historical_Data[Price]," ")</f>
        <v>1961.76</v>
      </c>
      <c r="C362">
        <f>STANDARDIZE(Table6[[#This Row],[ETH]],$U$4,$U$5)</f>
        <v>0.42486870894949685</v>
      </c>
      <c r="D362" s="2">
        <f>_xlfn.XLOOKUP(Table6[[#This Row],[Date]],BNB_Historical_Data[Date],BNB_Historical_Data[Price]," ")</f>
        <v>242.7</v>
      </c>
      <c r="E362" s="2">
        <f>STANDARDIZE(Table6[[#This Row],[BNB]],$V$4,$V$5)</f>
        <v>0.16029132252178468</v>
      </c>
      <c r="F362" s="2">
        <f>_xlfn.XLOOKUP(Table6[[#This Row],[Date]],Tether_USDt_Historical_Data[Date],Tether_USDt_Historical_Data[Price]," ")</f>
        <v>0.99990000000000001</v>
      </c>
      <c r="G362" s="2">
        <f>IFERROR(STANDARDIZE(Table6[[#This Row],[Tether]],$W$4,$W$5),"")</f>
        <v>-6.3238663630175135E-2</v>
      </c>
      <c r="H362" s="2">
        <f>_xlfn.XLOOKUP(Table6[[#This Row],[Date]],Bitcoin_Historical_Data__2[Date],Bitcoin_Historical_Data__2[Price]," ")</f>
        <v>36161.199999999997</v>
      </c>
      <c r="I362" s="2">
        <f>STANDARDIZE(Table6[[#This Row],[BTC]],$X$4,$X$5)</f>
        <v>0.48959666392329576</v>
      </c>
      <c r="J362" s="2">
        <f>_xlfn.XLOOKUP(Table6[[#This Row],[Date]],S_P_500_Historical_Data[Date],S_P_500_Historical_Data[Price]," ")</f>
        <v>4508.24</v>
      </c>
      <c r="K362" s="2">
        <f>IFERROR(STANDARDIZE(Table6[[#This Row],[S&amp;P500]],$Y$4,$Y$5),"")</f>
        <v>0.82049585468602892</v>
      </c>
    </row>
    <row r="363" spans="1:11" x14ac:dyDescent="0.35">
      <c r="A363" s="1">
        <f t="shared" si="5"/>
        <v>45245</v>
      </c>
      <c r="B363">
        <f>_xlfn.XLOOKUP(A363,Ethereum_Historical_Data[Date],Ethereum_Historical_Data[Price]," ")</f>
        <v>2058.9299999999998</v>
      </c>
      <c r="C363">
        <f>STANDARDIZE(Table6[[#This Row],[ETH]],$U$4,$U$5)</f>
        <v>0.5055617302526707</v>
      </c>
      <c r="D363" s="2">
        <f>_xlfn.XLOOKUP(Table6[[#This Row],[Date]],BNB_Historical_Data[Date],BNB_Historical_Data[Price]," ")</f>
        <v>253.79</v>
      </c>
      <c r="E363" s="2">
        <f>STANDARDIZE(Table6[[#This Row],[BNB]],$V$4,$V$5)</f>
        <v>0.21473031595404915</v>
      </c>
      <c r="F363" s="2">
        <f>_xlfn.XLOOKUP(Table6[[#This Row],[Date]],Tether_USDt_Historical_Data[Date],Tether_USDt_Historical_Data[Price]," ")</f>
        <v>1.0006999999999999</v>
      </c>
      <c r="G363" s="2">
        <f>IFERROR(STANDARDIZE(Table6[[#This Row],[Tether]],$W$4,$W$5),"")</f>
        <v>0.1003870807785904</v>
      </c>
      <c r="H363" s="2">
        <f>_xlfn.XLOOKUP(Table6[[#This Row],[Date]],Bitcoin_Historical_Data__2[Date],Bitcoin_Historical_Data__2[Price]," ")</f>
        <v>37874.9</v>
      </c>
      <c r="I363" s="2">
        <f>STANDARDIZE(Table6[[#This Row],[BTC]],$X$4,$X$5)</f>
        <v>0.57537920180811275</v>
      </c>
      <c r="J363" s="2">
        <f>_xlfn.XLOOKUP(Table6[[#This Row],[Date]],S_P_500_Historical_Data[Date],S_P_500_Historical_Data[Price]," ")</f>
        <v>4502.88</v>
      </c>
      <c r="K363" s="2">
        <f>IFERROR(STANDARDIZE(Table6[[#This Row],[S&amp;P500]],$Y$4,$Y$5),"")</f>
        <v>0.81441891867704008</v>
      </c>
    </row>
    <row r="364" spans="1:11" x14ac:dyDescent="0.35">
      <c r="A364" s="1">
        <f t="shared" si="5"/>
        <v>45244</v>
      </c>
      <c r="B364">
        <f>_xlfn.XLOOKUP(A364,Ethereum_Historical_Data[Date],Ethereum_Historical_Data[Price]," ")</f>
        <v>1979.1</v>
      </c>
      <c r="C364">
        <f>STANDARDIZE(Table6[[#This Row],[ETH]],$U$4,$U$5)</f>
        <v>0.43926838981187238</v>
      </c>
      <c r="D364" s="2">
        <f>_xlfn.XLOOKUP(Table6[[#This Row],[Date]],BNB_Historical_Data[Date],BNB_Historical_Data[Price]," ")</f>
        <v>242.2</v>
      </c>
      <c r="E364" s="2">
        <f>STANDARDIZE(Table6[[#This Row],[BNB]],$V$4,$V$5)</f>
        <v>0.15783690442294498</v>
      </c>
      <c r="F364" s="2">
        <f>_xlfn.XLOOKUP(Table6[[#This Row],[Date]],Tether_USDt_Historical_Data[Date],Tether_USDt_Historical_Data[Price]," ")</f>
        <v>1.0003</v>
      </c>
      <c r="G364" s="2">
        <f>IFERROR(STANDARDIZE(Table6[[#This Row],[Tether]],$W$4,$W$5),"")</f>
        <v>1.8574208574207638E-2</v>
      </c>
      <c r="H364" s="2">
        <f>_xlfn.XLOOKUP(Table6[[#This Row],[Date]],Bitcoin_Historical_Data__2[Date],Bitcoin_Historical_Data__2[Price]," ")</f>
        <v>35549.300000000003</v>
      </c>
      <c r="I364" s="2">
        <f>STANDARDIZE(Table6[[#This Row],[BTC]],$X$4,$X$5)</f>
        <v>0.45896683668882132</v>
      </c>
      <c r="J364" s="2">
        <f>_xlfn.XLOOKUP(Table6[[#This Row],[Date]],S_P_500_Historical_Data[Date],S_P_500_Historical_Data[Price]," ")</f>
        <v>4495.7</v>
      </c>
      <c r="K364" s="2">
        <f>IFERROR(STANDARDIZE(Table6[[#This Row],[S&amp;P500]],$Y$4,$Y$5),"")</f>
        <v>0.80627854544111754</v>
      </c>
    </row>
    <row r="365" spans="1:11" x14ac:dyDescent="0.35">
      <c r="A365" s="1">
        <f t="shared" si="5"/>
        <v>45243</v>
      </c>
      <c r="B365">
        <f>_xlfn.XLOOKUP(A365,Ethereum_Historical_Data[Date],Ethereum_Historical_Data[Price]," ")</f>
        <v>2054.1799999999998</v>
      </c>
      <c r="C365">
        <f>STANDARDIZE(Table6[[#This Row],[ETH]],$U$4,$U$5)</f>
        <v>0.50161718099682973</v>
      </c>
      <c r="D365" s="2">
        <f>_xlfn.XLOOKUP(Table6[[#This Row],[Date]],BNB_Historical_Data[Date],BNB_Historical_Data[Price]," ")</f>
        <v>241.19</v>
      </c>
      <c r="E365" s="2">
        <f>STANDARDIZE(Table6[[#This Row],[BNB]],$V$4,$V$5)</f>
        <v>0.15287897986328886</v>
      </c>
      <c r="F365" s="2">
        <f>_xlfn.XLOOKUP(Table6[[#This Row],[Date]],Tether_USDt_Historical_Data[Date],Tether_USDt_Historical_Data[Price]," ")</f>
        <v>1.0003</v>
      </c>
      <c r="G365" s="2">
        <f>IFERROR(STANDARDIZE(Table6[[#This Row],[Tether]],$W$4,$W$5),"")</f>
        <v>1.8574208574207638E-2</v>
      </c>
      <c r="H365" s="2">
        <f>_xlfn.XLOOKUP(Table6[[#This Row],[Date]],Bitcoin_Historical_Data__2[Date],Bitcoin_Historical_Data__2[Price]," ")</f>
        <v>36478.300000000003</v>
      </c>
      <c r="I365" s="2">
        <f>STANDARDIZE(Table6[[#This Row],[BTC]],$X$4,$X$5)</f>
        <v>0.5054697121600209</v>
      </c>
      <c r="J365" s="2">
        <f>_xlfn.XLOOKUP(Table6[[#This Row],[Date]],S_P_500_Historical_Data[Date],S_P_500_Historical_Data[Price]," ")</f>
        <v>4411.55</v>
      </c>
      <c r="K365" s="2">
        <f>IFERROR(STANDARDIZE(Table6[[#This Row],[S&amp;P500]],$Y$4,$Y$5),"")</f>
        <v>0.71087291761342297</v>
      </c>
    </row>
    <row r="366" spans="1:11" x14ac:dyDescent="0.35">
      <c r="A366" s="1">
        <f t="shared" si="5"/>
        <v>45242</v>
      </c>
      <c r="B366">
        <f>_xlfn.XLOOKUP(A366,Ethereum_Historical_Data[Date],Ethereum_Historical_Data[Price]," ")</f>
        <v>2044.61</v>
      </c>
      <c r="C366">
        <f>STANDARDIZE(Table6[[#This Row],[ETH]],$U$4,$U$5)</f>
        <v>0.49366995228558785</v>
      </c>
      <c r="D366" s="2">
        <f>_xlfn.XLOOKUP(Table6[[#This Row],[Date]],BNB_Historical_Data[Date],BNB_Historical_Data[Price]," ")</f>
        <v>247.4</v>
      </c>
      <c r="E366" s="2">
        <f>STANDARDIZE(Table6[[#This Row],[BNB]],$V$4,$V$5)</f>
        <v>0.1833628526508779</v>
      </c>
      <c r="F366" s="2">
        <f>_xlfn.XLOOKUP(Table6[[#This Row],[Date]],Tether_USDt_Historical_Data[Date],Tether_USDt_Historical_Data[Price]," ")</f>
        <v>1</v>
      </c>
      <c r="G366" s="2">
        <f>IFERROR(STANDARDIZE(Table6[[#This Row],[Tether]],$W$4,$W$5),"")</f>
        <v>-4.2785445579079442E-2</v>
      </c>
      <c r="H366" s="2">
        <f>_xlfn.XLOOKUP(Table6[[#This Row],[Date]],Bitcoin_Historical_Data__2[Date],Bitcoin_Historical_Data__2[Price]," ")</f>
        <v>37064.400000000001</v>
      </c>
      <c r="I366" s="2">
        <f>STANDARDIZE(Table6[[#This Row],[BTC]],$X$4,$X$5)</f>
        <v>0.53480807094760974</v>
      </c>
      <c r="J366" s="2" t="str">
        <f>_xlfn.XLOOKUP(Table6[[#This Row],[Date]],S_P_500_Historical_Data[Date],S_P_500_Historical_Data[Price]," ")</f>
        <v xml:space="preserve"> </v>
      </c>
      <c r="K366" s="2" t="str">
        <f>IFERROR(STANDARDIZE(Table6[[#This Row],[S&amp;P500]],$Y$4,$Y$5),"")</f>
        <v/>
      </c>
    </row>
    <row r="367" spans="1:11" x14ac:dyDescent="0.35">
      <c r="A367" s="1">
        <f t="shared" si="5"/>
        <v>45241</v>
      </c>
      <c r="B367">
        <f>_xlfn.XLOOKUP(A367,Ethereum_Historical_Data[Date],Ethereum_Historical_Data[Price]," ")</f>
        <v>2053.42</v>
      </c>
      <c r="C367">
        <f>STANDARDIZE(Table6[[#This Row],[ETH]],$U$4,$U$5)</f>
        <v>0.50098605311589528</v>
      </c>
      <c r="D367" s="2">
        <f>_xlfn.XLOOKUP(Table6[[#This Row],[Date]],BNB_Historical_Data[Date],BNB_Historical_Data[Price]," ")</f>
        <v>251.59</v>
      </c>
      <c r="E367" s="2">
        <f>STANDARDIZE(Table6[[#This Row],[BNB]],$V$4,$V$5)</f>
        <v>0.20393087631915455</v>
      </c>
      <c r="F367" s="2">
        <f>_xlfn.XLOOKUP(Table6[[#This Row],[Date]],Tether_USDt_Historical_Data[Date],Tether_USDt_Historical_Data[Price]," ")</f>
        <v>0.99990000000000001</v>
      </c>
      <c r="G367" s="2">
        <f>IFERROR(STANDARDIZE(Table6[[#This Row],[Tether]],$W$4,$W$5),"")</f>
        <v>-6.3238663630175135E-2</v>
      </c>
      <c r="H367" s="2">
        <f>_xlfn.XLOOKUP(Table6[[#This Row],[Date]],Bitcoin_Historical_Data__2[Date],Bitcoin_Historical_Data__2[Price]," ")</f>
        <v>37150.5</v>
      </c>
      <c r="I367" s="2">
        <f>STANDARDIZE(Table6[[#This Row],[BTC]],$X$4,$X$5)</f>
        <v>0.53911797146221707</v>
      </c>
      <c r="J367" s="2" t="str">
        <f>_xlfn.XLOOKUP(Table6[[#This Row],[Date]],S_P_500_Historical_Data[Date],S_P_500_Historical_Data[Price]," ")</f>
        <v xml:space="preserve"> </v>
      </c>
      <c r="K367" s="2" t="str">
        <f>IFERROR(STANDARDIZE(Table6[[#This Row],[S&amp;P500]],$Y$4,$Y$5),"")</f>
        <v/>
      </c>
    </row>
    <row r="368" spans="1:11" x14ac:dyDescent="0.35">
      <c r="A368" s="1">
        <f t="shared" si="5"/>
        <v>45240</v>
      </c>
      <c r="B368">
        <f>_xlfn.XLOOKUP(A368,Ethereum_Historical_Data[Date],Ethereum_Historical_Data[Price]," ")</f>
        <v>2077.7800000000002</v>
      </c>
      <c r="C368">
        <f>STANDARDIZE(Table6[[#This Row],[ETH]],$U$4,$U$5)</f>
        <v>0.52121536256269296</v>
      </c>
      <c r="D368" s="2">
        <f>_xlfn.XLOOKUP(Table6[[#This Row],[Date]],BNB_Historical_Data[Date],BNB_Historical_Data[Price]," ")</f>
        <v>250.9</v>
      </c>
      <c r="E368" s="2">
        <f>STANDARDIZE(Table6[[#This Row],[BNB]],$V$4,$V$5)</f>
        <v>0.20054377934275577</v>
      </c>
      <c r="F368" s="2">
        <f>_xlfn.XLOOKUP(Table6[[#This Row],[Date]],Tether_USDt_Historical_Data[Date],Tether_USDt_Historical_Data[Price]," ")</f>
        <v>1.0002</v>
      </c>
      <c r="G368" s="2">
        <f>IFERROR(STANDARDIZE(Table6[[#This Row],[Tether]],$W$4,$W$5),"")</f>
        <v>-1.8790094768880547E-3</v>
      </c>
      <c r="H368" s="2">
        <f>_xlfn.XLOOKUP(Table6[[#This Row],[Date]],Bitcoin_Historical_Data__2[Date],Bitcoin_Historical_Data__2[Price]," ")</f>
        <v>37303</v>
      </c>
      <c r="I368" s="2">
        <f>STANDARDIZE(Table6[[#This Row],[BTC]],$X$4,$X$5)</f>
        <v>0.54675165123547642</v>
      </c>
      <c r="J368" s="2">
        <f>_xlfn.XLOOKUP(Table6[[#This Row],[Date]],S_P_500_Historical_Data[Date],S_P_500_Historical_Data[Price]," ")</f>
        <v>4415.24</v>
      </c>
      <c r="K368" s="2">
        <f>IFERROR(STANDARDIZE(Table6[[#This Row],[S&amp;P500]],$Y$4,$Y$5),"")</f>
        <v>0.7150564799031931</v>
      </c>
    </row>
    <row r="369" spans="1:11" x14ac:dyDescent="0.35">
      <c r="A369" s="1">
        <f t="shared" si="5"/>
        <v>45239</v>
      </c>
      <c r="B369">
        <f>_xlfn.XLOOKUP(A369,Ethereum_Historical_Data[Date],Ethereum_Historical_Data[Price]," ")</f>
        <v>2120.16</v>
      </c>
      <c r="C369">
        <f>STANDARDIZE(Table6[[#This Row],[ETH]],$U$4,$U$5)</f>
        <v>0.55640904623901788</v>
      </c>
      <c r="D369" s="2">
        <f>_xlfn.XLOOKUP(Table6[[#This Row],[Date]],BNB_Historical_Data[Date],BNB_Historical_Data[Price]," ")</f>
        <v>251.7</v>
      </c>
      <c r="E369" s="2">
        <f>STANDARDIZE(Table6[[#This Row],[BNB]],$V$4,$V$5)</f>
        <v>0.20447084830089921</v>
      </c>
      <c r="F369" s="2">
        <f>_xlfn.XLOOKUP(Table6[[#This Row],[Date]],Tether_USDt_Historical_Data[Date],Tether_USDt_Historical_Data[Price]," ")</f>
        <v>1.0001</v>
      </c>
      <c r="G369" s="2">
        <f>IFERROR(STANDARDIZE(Table6[[#This Row],[Tether]],$W$4,$W$5),"")</f>
        <v>-2.2332227527983747E-2</v>
      </c>
      <c r="H369" s="2">
        <f>_xlfn.XLOOKUP(Table6[[#This Row],[Date]],Bitcoin_Historical_Data__2[Date],Bitcoin_Historical_Data__2[Price]," ")</f>
        <v>36700.5</v>
      </c>
      <c r="I369" s="2">
        <f>STANDARDIZE(Table6[[#This Row],[BTC]],$X$4,$X$5)</f>
        <v>0.51659235901653378</v>
      </c>
      <c r="J369" s="2">
        <f>_xlfn.XLOOKUP(Table6[[#This Row],[Date]],S_P_500_Historical_Data[Date],S_P_500_Historical_Data[Price]," ")</f>
        <v>4347.3500000000004</v>
      </c>
      <c r="K369" s="2">
        <f>IFERROR(STANDARDIZE(Table6[[#This Row],[S&amp;P500]],$Y$4,$Y$5),"")</f>
        <v>0.63808573631172372</v>
      </c>
    </row>
    <row r="370" spans="1:11" x14ac:dyDescent="0.35">
      <c r="A370" s="1">
        <f t="shared" si="5"/>
        <v>45238</v>
      </c>
      <c r="B370">
        <f>_xlfn.XLOOKUP(A370,Ethereum_Historical_Data[Date],Ethereum_Historical_Data[Price]," ")</f>
        <v>1889.29</v>
      </c>
      <c r="C370">
        <f>STANDARDIZE(Table6[[#This Row],[ETH]],$U$4,$U$5)</f>
        <v>0.36468734377669632</v>
      </c>
      <c r="D370" s="2">
        <f>_xlfn.XLOOKUP(Table6[[#This Row],[Date]],BNB_Historical_Data[Date],BNB_Historical_Data[Price]," ")</f>
        <v>246.71</v>
      </c>
      <c r="E370" s="2">
        <f>STANDARDIZE(Table6[[#This Row],[BNB]],$V$4,$V$5)</f>
        <v>0.17997575567447913</v>
      </c>
      <c r="F370" s="2">
        <f>_xlfn.XLOOKUP(Table6[[#This Row],[Date]],Tether_USDt_Historical_Data[Date],Tether_USDt_Historical_Data[Price]," ")</f>
        <v>1.0004</v>
      </c>
      <c r="G370" s="2">
        <f>IFERROR(STANDARDIZE(Table6[[#This Row],[Tether]],$W$4,$W$5),"")</f>
        <v>3.9027426625303327E-2</v>
      </c>
      <c r="H370" s="2">
        <f>_xlfn.XLOOKUP(Table6[[#This Row],[Date]],Bitcoin_Historical_Data__2[Date],Bitcoin_Historical_Data__2[Price]," ")</f>
        <v>35636.9</v>
      </c>
      <c r="I370" s="2">
        <f>STANDARDIZE(Table6[[#This Row],[BTC]],$X$4,$X$5)</f>
        <v>0.46335182257824764</v>
      </c>
      <c r="J370" s="2">
        <f>_xlfn.XLOOKUP(Table6[[#This Row],[Date]],S_P_500_Historical_Data[Date],S_P_500_Historical_Data[Price]," ")</f>
        <v>4382.78</v>
      </c>
      <c r="K370" s="2">
        <f>IFERROR(STANDARDIZE(Table6[[#This Row],[S&amp;P500]],$Y$4,$Y$5),"")</f>
        <v>0.67825473683382909</v>
      </c>
    </row>
    <row r="371" spans="1:11" x14ac:dyDescent="0.35">
      <c r="A371" s="1">
        <f t="shared" si="5"/>
        <v>45237</v>
      </c>
      <c r="B371">
        <f>_xlfn.XLOOKUP(A371,Ethereum_Historical_Data[Date],Ethereum_Historical_Data[Price]," ")</f>
        <v>1885.97</v>
      </c>
      <c r="C371">
        <f>STANDARDIZE(Table6[[#This Row],[ETH]],$U$4,$U$5)</f>
        <v>0.36193031145471904</v>
      </c>
      <c r="D371" s="2">
        <f>_xlfn.XLOOKUP(Table6[[#This Row],[Date]],BNB_Historical_Data[Date],BNB_Historical_Data[Price]," ")</f>
        <v>246.3</v>
      </c>
      <c r="E371" s="2">
        <f>STANDARDIZE(Table6[[#This Row],[BNB]],$V$4,$V$5)</f>
        <v>0.1779631328334306</v>
      </c>
      <c r="F371" s="2">
        <f>_xlfn.XLOOKUP(Table6[[#This Row],[Date]],Tether_USDt_Historical_Data[Date],Tether_USDt_Historical_Data[Price]," ")</f>
        <v>1.0004999999999999</v>
      </c>
      <c r="G371" s="2">
        <f>IFERROR(STANDARDIZE(Table6[[#This Row],[Tether]],$W$4,$W$5),"")</f>
        <v>5.9480644676399026E-2</v>
      </c>
      <c r="H371" s="2">
        <f>_xlfn.XLOOKUP(Table6[[#This Row],[Date]],Bitcoin_Historical_Data__2[Date],Bitcoin_Historical_Data__2[Price]," ")</f>
        <v>35426.1</v>
      </c>
      <c r="I371" s="2">
        <f>STANDARDIZE(Table6[[#This Row],[BTC]],$X$4,$X$5)</f>
        <v>0.4527998245703585</v>
      </c>
      <c r="J371" s="2">
        <f>_xlfn.XLOOKUP(Table6[[#This Row],[Date]],S_P_500_Historical_Data[Date],S_P_500_Historical_Data[Price]," ")</f>
        <v>4378.38</v>
      </c>
      <c r="K371" s="2">
        <f>IFERROR(STANDARDIZE(Table6[[#This Row],[S&amp;P500]],$Y$4,$Y$5),"")</f>
        <v>0.67326620727421149</v>
      </c>
    </row>
    <row r="372" spans="1:11" x14ac:dyDescent="0.35">
      <c r="A372" s="1">
        <f t="shared" si="5"/>
        <v>45236</v>
      </c>
      <c r="B372">
        <f>_xlfn.XLOOKUP(A372,Ethereum_Historical_Data[Date],Ethereum_Historical_Data[Price]," ")</f>
        <v>1900.98</v>
      </c>
      <c r="C372">
        <f>STANDARDIZE(Table6[[#This Row],[ETH]],$U$4,$U$5)</f>
        <v>0.37439508710317682</v>
      </c>
      <c r="D372" s="2">
        <f>_xlfn.XLOOKUP(Table6[[#This Row],[Date]],BNB_Historical_Data[Date],BNB_Historical_Data[Price]," ")</f>
        <v>255.09</v>
      </c>
      <c r="E372" s="2">
        <f>STANDARDIZE(Table6[[#This Row],[BNB]],$V$4,$V$5)</f>
        <v>0.22111180301103239</v>
      </c>
      <c r="F372" s="2">
        <f>_xlfn.XLOOKUP(Table6[[#This Row],[Date]],Tether_USDt_Historical_Data[Date],Tether_USDt_Historical_Data[Price]," ")</f>
        <v>1.0003</v>
      </c>
      <c r="G372" s="2">
        <f>IFERROR(STANDARDIZE(Table6[[#This Row],[Tether]],$W$4,$W$5),"")</f>
        <v>1.8574208574207638E-2</v>
      </c>
      <c r="H372" s="2">
        <f>_xlfn.XLOOKUP(Table6[[#This Row],[Date]],Bitcoin_Historical_Data__2[Date],Bitcoin_Historical_Data__2[Price]," ")</f>
        <v>35042</v>
      </c>
      <c r="I372" s="2">
        <f>STANDARDIZE(Table6[[#This Row],[BTC]],$X$4,$X$5)</f>
        <v>0.43357296292505415</v>
      </c>
      <c r="J372" s="2">
        <f>_xlfn.XLOOKUP(Table6[[#This Row],[Date]],S_P_500_Historical_Data[Date],S_P_500_Historical_Data[Price]," ")</f>
        <v>4365.9799999999996</v>
      </c>
      <c r="K372" s="2">
        <f>IFERROR(STANDARDIZE(Table6[[#This Row],[S&amp;P500]],$Y$4,$Y$5),"")</f>
        <v>0.65920762396983279</v>
      </c>
    </row>
    <row r="373" spans="1:11" x14ac:dyDescent="0.35">
      <c r="A373" s="1">
        <f t="shared" si="5"/>
        <v>45235</v>
      </c>
      <c r="B373">
        <f>_xlfn.XLOOKUP(A373,Ethereum_Historical_Data[Date],Ethereum_Historical_Data[Price]," ")</f>
        <v>1892.36</v>
      </c>
      <c r="C373">
        <f>STANDARDIZE(Table6[[#This Row],[ETH]],$U$4,$U$5)</f>
        <v>0.36723676824310303</v>
      </c>
      <c r="D373" s="2">
        <f>_xlfn.XLOOKUP(Table6[[#This Row],[Date]],BNB_Historical_Data[Date],BNB_Historical_Data[Price]," ")</f>
        <v>244</v>
      </c>
      <c r="E373" s="2">
        <f>STANDARDIZE(Table6[[#This Row],[BNB]],$V$4,$V$5)</f>
        <v>0.16667280957876796</v>
      </c>
      <c r="F373" s="2">
        <f>_xlfn.XLOOKUP(Table6[[#This Row],[Date]],Tether_USDt_Historical_Data[Date],Tether_USDt_Historical_Data[Price]," ")</f>
        <v>1.0007999999999999</v>
      </c>
      <c r="G373" s="2">
        <f>IFERROR(STANDARDIZE(Table6[[#This Row],[Tether]],$W$4,$W$5),"")</f>
        <v>0.1208402988296861</v>
      </c>
      <c r="H373" s="2">
        <f>_xlfn.XLOOKUP(Table6[[#This Row],[Date]],Bitcoin_Historical_Data__2[Date],Bitcoin_Historical_Data__2[Price]," ")</f>
        <v>35019.4</v>
      </c>
      <c r="I373" s="2">
        <f>STANDARDIZE(Table6[[#This Row],[BTC]],$X$4,$X$5)</f>
        <v>0.43244167661111549</v>
      </c>
      <c r="J373" s="2" t="str">
        <f>_xlfn.XLOOKUP(Table6[[#This Row],[Date]],S_P_500_Historical_Data[Date],S_P_500_Historical_Data[Price]," ")</f>
        <v xml:space="preserve"> </v>
      </c>
      <c r="K373" s="2" t="str">
        <f>IFERROR(STANDARDIZE(Table6[[#This Row],[S&amp;P500]],$Y$4,$Y$5),"")</f>
        <v/>
      </c>
    </row>
    <row r="374" spans="1:11" x14ac:dyDescent="0.35">
      <c r="A374" s="1">
        <f t="shared" si="5"/>
        <v>45234</v>
      </c>
      <c r="B374">
        <f>_xlfn.XLOOKUP(A374,Ethereum_Historical_Data[Date],Ethereum_Historical_Data[Price]," ")</f>
        <v>1855.72</v>
      </c>
      <c r="C374">
        <f>STANDARDIZE(Table6[[#This Row],[ETH]],$U$4,$U$5)</f>
        <v>0.33680976093067855</v>
      </c>
      <c r="D374" s="2">
        <f>_xlfn.XLOOKUP(Table6[[#This Row],[Date]],BNB_Historical_Data[Date],BNB_Historical_Data[Price]," ")</f>
        <v>237.1</v>
      </c>
      <c r="E374" s="2">
        <f>STANDARDIZE(Table6[[#This Row],[BNB]],$V$4,$V$5)</f>
        <v>0.13280183981478014</v>
      </c>
      <c r="F374" s="2">
        <f>_xlfn.XLOOKUP(Table6[[#This Row],[Date]],Tether_USDt_Historical_Data[Date],Tether_USDt_Historical_Data[Price]," ")</f>
        <v>1.0009999999999999</v>
      </c>
      <c r="G374" s="2">
        <f>IFERROR(STANDARDIZE(Table6[[#This Row],[Tether]],$W$4,$W$5),"")</f>
        <v>0.16174673493187749</v>
      </c>
      <c r="H374" s="2">
        <f>_xlfn.XLOOKUP(Table6[[#This Row],[Date]],Bitcoin_Historical_Data__2[Date],Bitcoin_Historical_Data__2[Price]," ")</f>
        <v>35065.800000000003</v>
      </c>
      <c r="I374" s="2">
        <f>STANDARDIZE(Table6[[#This Row],[BTC]],$X$4,$X$5)</f>
        <v>0.43476431753884826</v>
      </c>
      <c r="J374" s="2" t="str">
        <f>_xlfn.XLOOKUP(Table6[[#This Row],[Date]],S_P_500_Historical_Data[Date],S_P_500_Historical_Data[Price]," ")</f>
        <v xml:space="preserve"> </v>
      </c>
      <c r="K374" s="2" t="str">
        <f>IFERROR(STANDARDIZE(Table6[[#This Row],[S&amp;P500]],$Y$4,$Y$5),"")</f>
        <v/>
      </c>
    </row>
    <row r="375" spans="1:11" x14ac:dyDescent="0.35">
      <c r="A375" s="1">
        <f t="shared" si="5"/>
        <v>45233</v>
      </c>
      <c r="B375">
        <f>_xlfn.XLOOKUP(A375,Ethereum_Historical_Data[Date],Ethereum_Historical_Data[Price]," ")</f>
        <v>1832.29</v>
      </c>
      <c r="C375">
        <f>STANDARDIZE(Table6[[#This Row],[ETH]],$U$4,$U$5)</f>
        <v>0.31735275270660346</v>
      </c>
      <c r="D375" s="2">
        <f>_xlfn.XLOOKUP(Table6[[#This Row],[Date]],BNB_Historical_Data[Date],BNB_Historical_Data[Price]," ")</f>
        <v>230.3</v>
      </c>
      <c r="E375" s="2">
        <f>STANDARDIZE(Table6[[#This Row],[BNB]],$V$4,$V$5)</f>
        <v>9.9421753670560359E-2</v>
      </c>
      <c r="F375" s="2">
        <f>_xlfn.XLOOKUP(Table6[[#This Row],[Date]],Tether_USDt_Historical_Data[Date],Tether_USDt_Historical_Data[Price]," ")</f>
        <v>1.0006999999999999</v>
      </c>
      <c r="G375" s="2">
        <f>IFERROR(STANDARDIZE(Table6[[#This Row],[Tether]],$W$4,$W$5),"")</f>
        <v>0.1003870807785904</v>
      </c>
      <c r="H375" s="2">
        <f>_xlfn.XLOOKUP(Table6[[#This Row],[Date]],Bitcoin_Historical_Data__2[Date],Bitcoin_Historical_Data__2[Price]," ")</f>
        <v>34718.699999999997</v>
      </c>
      <c r="I375" s="2">
        <f>STANDARDIZE(Table6[[#This Row],[BTC]],$X$4,$X$5)</f>
        <v>0.41738956180574421</v>
      </c>
      <c r="J375" s="2">
        <f>_xlfn.XLOOKUP(Table6[[#This Row],[Date]],S_P_500_Historical_Data[Date],S_P_500_Historical_Data[Price]," ")</f>
        <v>4358.34</v>
      </c>
      <c r="K375" s="2">
        <f>IFERROR(STANDARDIZE(Table6[[#This Row],[S&amp;P500]],$Y$4,$Y$5),"")</f>
        <v>0.65054572264358757</v>
      </c>
    </row>
    <row r="376" spans="1:11" x14ac:dyDescent="0.35">
      <c r="A376" s="1">
        <f t="shared" si="5"/>
        <v>45232</v>
      </c>
      <c r="B376">
        <f>_xlfn.XLOOKUP(A376,Ethereum_Historical_Data[Date],Ethereum_Historical_Data[Price]," ")</f>
        <v>1800.27</v>
      </c>
      <c r="C376">
        <f>STANDARDIZE(Table6[[#This Row],[ETH]],$U$4,$U$5)</f>
        <v>0.29076233856512329</v>
      </c>
      <c r="D376" s="2">
        <f>_xlfn.XLOOKUP(Table6[[#This Row],[Date]],BNB_Historical_Data[Date],BNB_Historical_Data[Price]," ")</f>
        <v>231.8</v>
      </c>
      <c r="E376" s="2">
        <f>STANDARDIZE(Table6[[#This Row],[BNB]],$V$4,$V$5)</f>
        <v>0.10678500796707945</v>
      </c>
      <c r="F376" s="2">
        <f>_xlfn.XLOOKUP(Table6[[#This Row],[Date]],Tether_USDt_Historical_Data[Date],Tether_USDt_Historical_Data[Price]," ")</f>
        <v>1.0002</v>
      </c>
      <c r="G376" s="2">
        <f>IFERROR(STANDARDIZE(Table6[[#This Row],[Tether]],$W$4,$W$5),"")</f>
        <v>-1.8790094768880547E-3</v>
      </c>
      <c r="H376" s="2">
        <f>_xlfn.XLOOKUP(Table6[[#This Row],[Date]],Bitcoin_Historical_Data__2[Date],Bitcoin_Historical_Data__2[Price]," ")</f>
        <v>34931.4</v>
      </c>
      <c r="I376" s="2">
        <f>STANDARDIZE(Table6[[#This Row],[BTC]],$X$4,$X$5)</f>
        <v>0.42803666795507073</v>
      </c>
      <c r="J376" s="2">
        <f>_xlfn.XLOOKUP(Table6[[#This Row],[Date]],S_P_500_Historical_Data[Date],S_P_500_Historical_Data[Price]," ")</f>
        <v>4317.78</v>
      </c>
      <c r="K376" s="2">
        <f>IFERROR(STANDARDIZE(Table6[[#This Row],[S&amp;P500]],$Y$4,$Y$5),"")</f>
        <v>0.60456055015765364</v>
      </c>
    </row>
    <row r="377" spans="1:11" x14ac:dyDescent="0.35">
      <c r="A377" s="1">
        <f t="shared" si="5"/>
        <v>45231</v>
      </c>
      <c r="B377">
        <f>_xlfn.XLOOKUP(A377,Ethereum_Historical_Data[Date],Ethereum_Historical_Data[Price]," ")</f>
        <v>1846.6</v>
      </c>
      <c r="C377">
        <f>STANDARDIZE(Table6[[#This Row],[ETH]],$U$4,$U$5)</f>
        <v>0.32923622635946359</v>
      </c>
      <c r="D377" s="2">
        <f>_xlfn.XLOOKUP(Table6[[#This Row],[Date]],BNB_Historical_Data[Date],BNB_Historical_Data[Price]," ")</f>
        <v>227.9</v>
      </c>
      <c r="E377" s="2">
        <f>STANDARDIZE(Table6[[#This Row],[BNB]],$V$4,$V$5)</f>
        <v>8.7640546796129801E-2</v>
      </c>
      <c r="F377" s="2">
        <f>_xlfn.XLOOKUP(Table6[[#This Row],[Date]],Tether_USDt_Historical_Data[Date],Tether_USDt_Historical_Data[Price]," ")</f>
        <v>1.0004999999999999</v>
      </c>
      <c r="G377" s="2">
        <f>IFERROR(STANDARDIZE(Table6[[#This Row],[Tether]],$W$4,$W$5),"")</f>
        <v>5.9480644676399026E-2</v>
      </c>
      <c r="H377" s="2">
        <f>_xlfn.XLOOKUP(Table6[[#This Row],[Date]],Bitcoin_Historical_Data__2[Date],Bitcoin_Historical_Data__2[Price]," ")</f>
        <v>35423.800000000003</v>
      </c>
      <c r="I377" s="2">
        <f>STANDARDIZE(Table6[[#This Row],[BTC]],$X$4,$X$5)</f>
        <v>0.45268469366230296</v>
      </c>
      <c r="J377" s="2">
        <f>_xlfn.XLOOKUP(Table6[[#This Row],[Date]],S_P_500_Historical_Data[Date],S_P_500_Historical_Data[Price]," ")</f>
        <v>4237.8599999999997</v>
      </c>
      <c r="K377" s="2">
        <f>IFERROR(STANDARDIZE(Table6[[#This Row],[S&amp;P500]],$Y$4,$Y$5),"")</f>
        <v>0.51395071324750041</v>
      </c>
    </row>
    <row r="378" spans="1:11" x14ac:dyDescent="0.35">
      <c r="A378" s="1">
        <f t="shared" si="5"/>
        <v>45230</v>
      </c>
      <c r="B378">
        <f>_xlfn.XLOOKUP(A378,Ethereum_Historical_Data[Date],Ethereum_Historical_Data[Price]," ")</f>
        <v>1815.13</v>
      </c>
      <c r="C378">
        <f>STANDARDIZE(Table6[[#This Row],[ETH]],$U$4,$U$5)</f>
        <v>0.30310254950023879</v>
      </c>
      <c r="D378" s="2">
        <f>_xlfn.XLOOKUP(Table6[[#This Row],[Date]],BNB_Historical_Data[Date],BNB_Historical_Data[Price]," ")</f>
        <v>226.3</v>
      </c>
      <c r="E378" s="2">
        <f>STANDARDIZE(Table6[[#This Row],[BNB]],$V$4,$V$5)</f>
        <v>7.9786408879842799E-2</v>
      </c>
      <c r="F378" s="2">
        <f>_xlfn.XLOOKUP(Table6[[#This Row],[Date]],Tether_USDt_Historical_Data[Date],Tether_USDt_Historical_Data[Price]," ")</f>
        <v>1.0004</v>
      </c>
      <c r="G378" s="2">
        <f>IFERROR(STANDARDIZE(Table6[[#This Row],[Tether]],$W$4,$W$5),"")</f>
        <v>3.9027426625303327E-2</v>
      </c>
      <c r="H378" s="2">
        <f>_xlfn.XLOOKUP(Table6[[#This Row],[Date]],Bitcoin_Historical_Data__2[Date],Bitcoin_Historical_Data__2[Price]," ")</f>
        <v>34650.6</v>
      </c>
      <c r="I378" s="2">
        <f>STANDARDIZE(Table6[[#This Row],[BTC]],$X$4,$X$5)</f>
        <v>0.41398068578896419</v>
      </c>
      <c r="J378" s="2">
        <f>_xlfn.XLOOKUP(Table6[[#This Row],[Date]],S_P_500_Historical_Data[Date],S_P_500_Historical_Data[Price]," ")</f>
        <v>4193.8</v>
      </c>
      <c r="K378" s="2">
        <f>IFERROR(STANDARDIZE(Table6[[#This Row],[S&amp;P500]],$Y$4,$Y$5),"")</f>
        <v>0.46399739224823494</v>
      </c>
    </row>
    <row r="379" spans="1:11" x14ac:dyDescent="0.35">
      <c r="A379" s="1">
        <f t="shared" si="5"/>
        <v>45229</v>
      </c>
      <c r="B379">
        <f>_xlfn.XLOOKUP(A379,Ethereum_Historical_Data[Date],Ethereum_Historical_Data[Price]," ")</f>
        <v>1809.05</v>
      </c>
      <c r="C379">
        <f>STANDARDIZE(Table6[[#This Row],[ETH]],$U$4,$U$5)</f>
        <v>0.29805352645276212</v>
      </c>
      <c r="D379" s="2">
        <f>_xlfn.XLOOKUP(Table6[[#This Row],[Date]],BNB_Historical_Data[Date],BNB_Historical_Data[Price]," ")</f>
        <v>227.9</v>
      </c>
      <c r="E379" s="2">
        <f>STANDARDIZE(Table6[[#This Row],[BNB]],$V$4,$V$5)</f>
        <v>8.7640546796129801E-2</v>
      </c>
      <c r="F379" s="2">
        <f>_xlfn.XLOOKUP(Table6[[#This Row],[Date]],Tether_USDt_Historical_Data[Date],Tether_USDt_Historical_Data[Price]," ")</f>
        <v>1.0004999999999999</v>
      </c>
      <c r="G379" s="2">
        <f>IFERROR(STANDARDIZE(Table6[[#This Row],[Tether]],$W$4,$W$5),"")</f>
        <v>5.9480644676399026E-2</v>
      </c>
      <c r="H379" s="2">
        <f>_xlfn.XLOOKUP(Table6[[#This Row],[Date]],Bitcoin_Historical_Data__2[Date],Bitcoin_Historical_Data__2[Price]," ")</f>
        <v>34477.9</v>
      </c>
      <c r="I379" s="2">
        <f>STANDARDIZE(Table6[[#This Row],[BTC]],$X$4,$X$5)</f>
        <v>0.4053358563014765</v>
      </c>
      <c r="J379" s="2">
        <f>_xlfn.XLOOKUP(Table6[[#This Row],[Date]],S_P_500_Historical_Data[Date],S_P_500_Historical_Data[Price]," ")</f>
        <v>4166.82</v>
      </c>
      <c r="K379" s="2">
        <f>IFERROR(STANDARDIZE(Table6[[#This Row],[S&amp;P500]],$Y$4,$Y$5),"")</f>
        <v>0.43340863599403112</v>
      </c>
    </row>
    <row r="380" spans="1:11" x14ac:dyDescent="0.35">
      <c r="A380" s="1">
        <f t="shared" si="5"/>
        <v>45228</v>
      </c>
      <c r="B380">
        <f>_xlfn.XLOOKUP(A380,Ethereum_Historical_Data[Date],Ethereum_Historical_Data[Price]," ")</f>
        <v>1794.96</v>
      </c>
      <c r="C380">
        <f>STANDARDIZE(Table6[[#This Row],[ETH]],$U$4,$U$5)</f>
        <v>0.28635274771280411</v>
      </c>
      <c r="D380" s="2">
        <f>_xlfn.XLOOKUP(Table6[[#This Row],[Date]],BNB_Historical_Data[Date],BNB_Historical_Data[Price]," ")</f>
        <v>227</v>
      </c>
      <c r="E380" s="2">
        <f>STANDARDIZE(Table6[[#This Row],[BNB]],$V$4,$V$5)</f>
        <v>8.3222594218218315E-2</v>
      </c>
      <c r="F380" s="2">
        <f>_xlfn.XLOOKUP(Table6[[#This Row],[Date]],Tether_USDt_Historical_Data[Date],Tether_USDt_Historical_Data[Price]," ")</f>
        <v>1.0005999999999999</v>
      </c>
      <c r="G380" s="2">
        <f>IFERROR(STANDARDIZE(Table6[[#This Row],[Tether]],$W$4,$W$5),"")</f>
        <v>7.9933862727494712E-2</v>
      </c>
      <c r="H380" s="2">
        <f>_xlfn.XLOOKUP(Table6[[#This Row],[Date]],Bitcoin_Historical_Data__2[Date],Bitcoin_Historical_Data__2[Price]," ")</f>
        <v>34526.699999999997</v>
      </c>
      <c r="I380" s="2">
        <f>STANDARDIZE(Table6[[#This Row],[BTC]],$X$4,$X$5)</f>
        <v>0.40777863382891932</v>
      </c>
      <c r="J380" s="2" t="str">
        <f>_xlfn.XLOOKUP(Table6[[#This Row],[Date]],S_P_500_Historical_Data[Date],S_P_500_Historical_Data[Price]," ")</f>
        <v xml:space="preserve"> </v>
      </c>
      <c r="K380" s="2" t="str">
        <f>IFERROR(STANDARDIZE(Table6[[#This Row],[S&amp;P500]],$Y$4,$Y$5),"")</f>
        <v/>
      </c>
    </row>
    <row r="381" spans="1:11" x14ac:dyDescent="0.35">
      <c r="A381" s="1">
        <f t="shared" si="5"/>
        <v>45227</v>
      </c>
      <c r="B381">
        <f>_xlfn.XLOOKUP(A381,Ethereum_Historical_Data[Date],Ethereum_Historical_Data[Price]," ")</f>
        <v>1776.21</v>
      </c>
      <c r="C381">
        <f>STANDARDIZE(Table6[[#This Row],[ETH]],$U$4,$U$5)</f>
        <v>0.27078215854501042</v>
      </c>
      <c r="D381" s="2">
        <f>_xlfn.XLOOKUP(Table6[[#This Row],[Date]],BNB_Historical_Data[Date],BNB_Historical_Data[Price]," ")</f>
        <v>225.7</v>
      </c>
      <c r="E381" s="2">
        <f>STANDARDIZE(Table6[[#This Row],[BNB]],$V$4,$V$5)</f>
        <v>7.6841107161235059E-2</v>
      </c>
      <c r="F381" s="2">
        <f>_xlfn.XLOOKUP(Table6[[#This Row],[Date]],Tether_USDt_Historical_Data[Date],Tether_USDt_Historical_Data[Price]," ")</f>
        <v>1.0003</v>
      </c>
      <c r="G381" s="2">
        <f>IFERROR(STANDARDIZE(Table6[[#This Row],[Tether]],$W$4,$W$5),"")</f>
        <v>1.8574208574207638E-2</v>
      </c>
      <c r="H381" s="2">
        <f>_xlfn.XLOOKUP(Table6[[#This Row],[Date]],Bitcoin_Historical_Data__2[Date],Bitcoin_Historical_Data__2[Price]," ")</f>
        <v>34082.6</v>
      </c>
      <c r="I381" s="2">
        <f>STANDARDIZE(Table6[[#This Row],[BTC]],$X$4,$X$5)</f>
        <v>0.38554835719085723</v>
      </c>
      <c r="J381" s="2" t="str">
        <f>_xlfn.XLOOKUP(Table6[[#This Row],[Date]],S_P_500_Historical_Data[Date],S_P_500_Historical_Data[Price]," ")</f>
        <v xml:space="preserve"> </v>
      </c>
      <c r="K381" s="2" t="str">
        <f>IFERROR(STANDARDIZE(Table6[[#This Row],[S&amp;P500]],$Y$4,$Y$5),"")</f>
        <v/>
      </c>
    </row>
    <row r="382" spans="1:11" x14ac:dyDescent="0.35">
      <c r="A382" s="1">
        <f t="shared" si="5"/>
        <v>45226</v>
      </c>
      <c r="B382">
        <f>_xlfn.XLOOKUP(A382,Ethereum_Historical_Data[Date],Ethereum_Historical_Data[Price]," ")</f>
        <v>1779.54</v>
      </c>
      <c r="C382">
        <f>STANDARDIZE(Table6[[#This Row],[ETH]],$U$4,$U$5)</f>
        <v>0.27354749518121052</v>
      </c>
      <c r="D382" s="2">
        <f>_xlfn.XLOOKUP(Table6[[#This Row],[Date]],BNB_Historical_Data[Date],BNB_Historical_Data[Price]," ")</f>
        <v>224.4</v>
      </c>
      <c r="E382" s="2">
        <f>STANDARDIZE(Table6[[#This Row],[BNB]],$V$4,$V$5)</f>
        <v>7.0459620104251927E-2</v>
      </c>
      <c r="F382" s="2">
        <f>_xlfn.XLOOKUP(Table6[[#This Row],[Date]],Tether_USDt_Historical_Data[Date],Tether_USDt_Historical_Data[Price]," ")</f>
        <v>1.0003</v>
      </c>
      <c r="G382" s="2">
        <f>IFERROR(STANDARDIZE(Table6[[#This Row],[Tether]],$W$4,$W$5),"")</f>
        <v>1.8574208574207638E-2</v>
      </c>
      <c r="H382" s="2">
        <f>_xlfn.XLOOKUP(Table6[[#This Row],[Date]],Bitcoin_Historical_Data__2[Date],Bitcoin_Historical_Data__2[Price]," ")</f>
        <v>33901.800000000003</v>
      </c>
      <c r="I382" s="2">
        <f>STANDARDIZE(Table6[[#This Row],[BTC]],$X$4,$X$5)</f>
        <v>0.37649806667934732</v>
      </c>
      <c r="J382" s="2">
        <f>_xlfn.XLOOKUP(Table6[[#This Row],[Date]],S_P_500_Historical_Data[Date],S_P_500_Historical_Data[Price]," ")</f>
        <v>4117.37</v>
      </c>
      <c r="K382" s="2">
        <f>IFERROR(STANDARDIZE(Table6[[#This Row],[S&amp;P500]],$Y$4,$Y$5),"")</f>
        <v>0.37734436628423318</v>
      </c>
    </row>
    <row r="383" spans="1:11" x14ac:dyDescent="0.35">
      <c r="A383" s="1">
        <f t="shared" si="5"/>
        <v>45225</v>
      </c>
      <c r="B383">
        <f>_xlfn.XLOOKUP(A383,Ethereum_Historical_Data[Date],Ethereum_Historical_Data[Price]," ")</f>
        <v>1803.13</v>
      </c>
      <c r="C383">
        <f>STANDARDIZE(Table6[[#This Row],[ETH]],$U$4,$U$5)</f>
        <v>0.29313737243285082</v>
      </c>
      <c r="D383" s="2">
        <f>_xlfn.XLOOKUP(Table6[[#This Row],[Date]],BNB_Historical_Data[Date],BNB_Historical_Data[Price]," ")</f>
        <v>223.2</v>
      </c>
      <c r="E383" s="2">
        <f>STANDARDIZE(Table6[[#This Row],[BNB]],$V$4,$V$5)</f>
        <v>6.4569016667036572E-2</v>
      </c>
      <c r="F383" s="2">
        <f>_xlfn.XLOOKUP(Table6[[#This Row],[Date]],Tether_USDt_Historical_Data[Date],Tether_USDt_Historical_Data[Price]," ")</f>
        <v>1.0003</v>
      </c>
      <c r="G383" s="2">
        <f>IFERROR(STANDARDIZE(Table6[[#This Row],[Tether]],$W$4,$W$5),"")</f>
        <v>1.8574208574207638E-2</v>
      </c>
      <c r="H383" s="2">
        <f>_xlfn.XLOOKUP(Table6[[#This Row],[Date]],Bitcoin_Historical_Data__2[Date],Bitcoin_Historical_Data__2[Price]," ")</f>
        <v>34153.699999999997</v>
      </c>
      <c r="I383" s="2">
        <f>STANDARDIZE(Table6[[#This Row],[BTC]],$X$4,$X$5)</f>
        <v>0.38910740395727511</v>
      </c>
      <c r="J383" s="2">
        <f>_xlfn.XLOOKUP(Table6[[#This Row],[Date]],S_P_500_Historical_Data[Date],S_P_500_Historical_Data[Price]," ")</f>
        <v>4137.2299999999996</v>
      </c>
      <c r="K383" s="2">
        <f>IFERROR(STANDARDIZE(Table6[[#This Row],[S&amp;P500]],$Y$4,$Y$5),"")</f>
        <v>0.39986077470559966</v>
      </c>
    </row>
    <row r="384" spans="1:11" x14ac:dyDescent="0.35">
      <c r="A384" s="1">
        <f t="shared" si="5"/>
        <v>45224</v>
      </c>
      <c r="B384">
        <f>_xlfn.XLOOKUP(A384,Ethereum_Historical_Data[Date],Ethereum_Historical_Data[Price]," ")</f>
        <v>1787</v>
      </c>
      <c r="C384">
        <f>STANDARDIZE(Table6[[#This Row],[ETH]],$U$4,$U$5)</f>
        <v>0.27974251359143676</v>
      </c>
      <c r="D384" s="2">
        <f>_xlfn.XLOOKUP(Table6[[#This Row],[Date]],BNB_Historical_Data[Date],BNB_Historical_Data[Price]," ")</f>
        <v>222.1</v>
      </c>
      <c r="E384" s="2">
        <f>STANDARDIZE(Table6[[#This Row],[BNB]],$V$4,$V$5)</f>
        <v>5.9169296849589277E-2</v>
      </c>
      <c r="F384" s="2">
        <f>_xlfn.XLOOKUP(Table6[[#This Row],[Date]],Tether_USDt_Historical_Data[Date],Tether_USDt_Historical_Data[Price]," ")</f>
        <v>1.0004</v>
      </c>
      <c r="G384" s="2">
        <f>IFERROR(STANDARDIZE(Table6[[#This Row],[Tether]],$W$4,$W$5),"")</f>
        <v>3.9027426625303327E-2</v>
      </c>
      <c r="H384" s="2">
        <f>_xlfn.XLOOKUP(Table6[[#This Row],[Date]],Bitcoin_Historical_Data__2[Date],Bitcoin_Historical_Data__2[Price]," ")</f>
        <v>34496.800000000003</v>
      </c>
      <c r="I384" s="2">
        <f>STANDARDIZE(Table6[[#This Row],[BTC]],$X$4,$X$5)</f>
        <v>0.40628193202419527</v>
      </c>
      <c r="J384" s="2">
        <f>_xlfn.XLOOKUP(Table6[[#This Row],[Date]],S_P_500_Historical_Data[Date],S_P_500_Historical_Data[Price]," ")</f>
        <v>4186.7700000000004</v>
      </c>
      <c r="K384" s="2">
        <f>IFERROR(STANDARDIZE(Table6[[#This Row],[S&amp;P500]],$Y$4,$Y$5),"")</f>
        <v>0.45602708252002733</v>
      </c>
    </row>
    <row r="385" spans="1:11" x14ac:dyDescent="0.35">
      <c r="A385" s="1">
        <f t="shared" si="5"/>
        <v>45223</v>
      </c>
      <c r="B385">
        <f>_xlfn.XLOOKUP(A385,Ethereum_Historical_Data[Date],Ethereum_Historical_Data[Price]," ")</f>
        <v>1784.88</v>
      </c>
      <c r="C385">
        <f>STANDARDIZE(Table6[[#This Row],[ETH]],$U$4,$U$5)</f>
        <v>0.2779819989761983</v>
      </c>
      <c r="D385" s="2">
        <f>_xlfn.XLOOKUP(Table6[[#This Row],[Date]],BNB_Historical_Data[Date],BNB_Historical_Data[Price]," ")</f>
        <v>225.1</v>
      </c>
      <c r="E385" s="2">
        <f>STANDARDIZE(Table6[[#This Row],[BNB]],$V$4,$V$5)</f>
        <v>7.3895805442627444E-2</v>
      </c>
      <c r="F385" s="2">
        <f>_xlfn.XLOOKUP(Table6[[#This Row],[Date]],Tether_USDt_Historical_Data[Date],Tether_USDt_Historical_Data[Price]," ")</f>
        <v>1.0003</v>
      </c>
      <c r="G385" s="2">
        <f>IFERROR(STANDARDIZE(Table6[[#This Row],[Tether]],$W$4,$W$5),"")</f>
        <v>1.8574208574207638E-2</v>
      </c>
      <c r="H385" s="2">
        <f>_xlfn.XLOOKUP(Table6[[#This Row],[Date]],Bitcoin_Historical_Data__2[Date],Bitcoin_Historical_Data__2[Price]," ")</f>
        <v>33917</v>
      </c>
      <c r="I385" s="2">
        <f>STANDARDIZE(Table6[[#This Row],[BTC]],$X$4,$X$5)</f>
        <v>0.3772589318108458</v>
      </c>
      <c r="J385" s="2">
        <f>_xlfn.XLOOKUP(Table6[[#This Row],[Date]],S_P_500_Historical_Data[Date],S_P_500_Historical_Data[Price]," ")</f>
        <v>4247.68</v>
      </c>
      <c r="K385" s="2">
        <f>IFERROR(STANDARDIZE(Table6[[#This Row],[S&amp;P500]],$Y$4,$Y$5),"")</f>
        <v>0.52508420421919411</v>
      </c>
    </row>
    <row r="386" spans="1:11" x14ac:dyDescent="0.35">
      <c r="A386" s="1">
        <f t="shared" si="5"/>
        <v>45222</v>
      </c>
      <c r="B386">
        <f>_xlfn.XLOOKUP(A386,Ethereum_Historical_Data[Date],Ethereum_Historical_Data[Price]," ")</f>
        <v>1763.75</v>
      </c>
      <c r="C386">
        <f>STANDARDIZE(Table6[[#This Row],[ETH]],$U$4,$U$5)</f>
        <v>0.26043498302337259</v>
      </c>
      <c r="D386" s="2">
        <f>_xlfn.XLOOKUP(Table6[[#This Row],[Date]],BNB_Historical_Data[Date],BNB_Historical_Data[Price]," ")</f>
        <v>228.3</v>
      </c>
      <c r="E386" s="2">
        <f>STANDARDIZE(Table6[[#This Row],[BNB]],$V$4,$V$5)</f>
        <v>8.9604081275201586E-2</v>
      </c>
      <c r="F386" s="2">
        <f>_xlfn.XLOOKUP(Table6[[#This Row],[Date]],Tether_USDt_Historical_Data[Date],Tether_USDt_Historical_Data[Price]," ")</f>
        <v>1.0004</v>
      </c>
      <c r="G386" s="2">
        <f>IFERROR(STANDARDIZE(Table6[[#This Row],[Tether]],$W$4,$W$5),"")</f>
        <v>3.9027426625303327E-2</v>
      </c>
      <c r="H386" s="2">
        <f>_xlfn.XLOOKUP(Table6[[#This Row],[Date]],Bitcoin_Historical_Data__2[Date],Bitcoin_Historical_Data__2[Price]," ")</f>
        <v>33041.800000000003</v>
      </c>
      <c r="I386" s="2">
        <f>STANDARDIZE(Table6[[#This Row],[BTC]],$X$4,$X$5)</f>
        <v>0.33344911844981917</v>
      </c>
      <c r="J386" s="2">
        <f>_xlfn.XLOOKUP(Table6[[#This Row],[Date]],S_P_500_Historical_Data[Date],S_P_500_Historical_Data[Price]," ")</f>
        <v>4217.04</v>
      </c>
      <c r="K386" s="2">
        <f>IFERROR(STANDARDIZE(Table6[[#This Row],[S&amp;P500]],$Y$4,$Y$5),"")</f>
        <v>0.49034589837676273</v>
      </c>
    </row>
    <row r="387" spans="1:11" x14ac:dyDescent="0.35">
      <c r="A387" s="1">
        <f t="shared" si="5"/>
        <v>45221</v>
      </c>
      <c r="B387">
        <f>_xlfn.XLOOKUP(A387,Ethereum_Historical_Data[Date],Ethereum_Historical_Data[Price]," ")</f>
        <v>1663.35</v>
      </c>
      <c r="C387">
        <f>STANDARDIZE(Table6[[#This Row],[ETH]],$U$4,$U$5)</f>
        <v>0.17705966822622651</v>
      </c>
      <c r="D387" s="2">
        <f>_xlfn.XLOOKUP(Table6[[#This Row],[Date]],BNB_Historical_Data[Date],BNB_Historical_Data[Price]," ")</f>
        <v>217.8</v>
      </c>
      <c r="E387" s="2">
        <f>STANDARDIZE(Table6[[#This Row],[BNB]],$V$4,$V$5)</f>
        <v>3.8061301199567986E-2</v>
      </c>
      <c r="F387" s="2">
        <f>_xlfn.XLOOKUP(Table6[[#This Row],[Date]],Tether_USDt_Historical_Data[Date],Tether_USDt_Historical_Data[Price]," ")</f>
        <v>1.0004999999999999</v>
      </c>
      <c r="G387" s="2">
        <f>IFERROR(STANDARDIZE(Table6[[#This Row],[Tether]],$W$4,$W$5),"")</f>
        <v>5.9480644676399026E-2</v>
      </c>
      <c r="H387" s="2">
        <f>_xlfn.XLOOKUP(Table6[[#This Row],[Date]],Bitcoin_Historical_Data__2[Date],Bitcoin_Historical_Data__2[Price]," ")</f>
        <v>29984.2</v>
      </c>
      <c r="I387" s="2">
        <f>STANDARDIZE(Table6[[#This Row],[BTC]],$X$4,$X$5)</f>
        <v>0.18039509041888266</v>
      </c>
      <c r="J387" s="2" t="str">
        <f>_xlfn.XLOOKUP(Table6[[#This Row],[Date]],S_P_500_Historical_Data[Date],S_P_500_Historical_Data[Price]," ")</f>
        <v xml:space="preserve"> </v>
      </c>
      <c r="K387" s="2" t="str">
        <f>IFERROR(STANDARDIZE(Table6[[#This Row],[S&amp;P500]],$Y$4,$Y$5),"")</f>
        <v/>
      </c>
    </row>
    <row r="388" spans="1:11" x14ac:dyDescent="0.35">
      <c r="A388" s="1">
        <f t="shared" ref="A388:A451" si="6">A387-1</f>
        <v>45220</v>
      </c>
      <c r="B388">
        <f>_xlfn.XLOOKUP(A388,Ethereum_Historical_Data[Date],Ethereum_Historical_Data[Price]," ")</f>
        <v>1628.94</v>
      </c>
      <c r="C388">
        <f>STANDARDIZE(Table6[[#This Row],[ETH]],$U$4,$U$5)</f>
        <v>0.14848452298549164</v>
      </c>
      <c r="D388" s="2">
        <f>_xlfn.XLOOKUP(Table6[[#This Row],[Date]],BNB_Historical_Data[Date],BNB_Historical_Data[Price]," ")</f>
        <v>214.1</v>
      </c>
      <c r="E388" s="2">
        <f>STANDARDIZE(Table6[[#This Row],[BNB]],$V$4,$V$5)</f>
        <v>1.9898607268154157E-2</v>
      </c>
      <c r="F388" s="2">
        <f>_xlfn.XLOOKUP(Table6[[#This Row],[Date]],Tether_USDt_Historical_Data[Date],Tether_USDt_Historical_Data[Price]," ")</f>
        <v>1.0004</v>
      </c>
      <c r="G388" s="2">
        <f>IFERROR(STANDARDIZE(Table6[[#This Row],[Tether]],$W$4,$W$5),"")</f>
        <v>3.9027426625303327E-2</v>
      </c>
      <c r="H388" s="2">
        <f>_xlfn.XLOOKUP(Table6[[#This Row],[Date]],Bitcoin_Historical_Data__2[Date],Bitcoin_Historical_Data__2[Price]," ")</f>
        <v>29912.9</v>
      </c>
      <c r="I388" s="2">
        <f>STANDARDIZE(Table6[[#This Row],[BTC]],$X$4,$X$5)</f>
        <v>0.17682603226915553</v>
      </c>
      <c r="J388" s="2" t="str">
        <f>_xlfn.XLOOKUP(Table6[[#This Row],[Date]],S_P_500_Historical_Data[Date],S_P_500_Historical_Data[Price]," ")</f>
        <v xml:space="preserve"> </v>
      </c>
      <c r="K388" s="2" t="str">
        <f>IFERROR(STANDARDIZE(Table6[[#This Row],[S&amp;P500]],$Y$4,$Y$5),"")</f>
        <v/>
      </c>
    </row>
    <row r="389" spans="1:11" x14ac:dyDescent="0.35">
      <c r="A389" s="1">
        <f t="shared" si="6"/>
        <v>45219</v>
      </c>
      <c r="B389">
        <f>_xlfn.XLOOKUP(A389,Ethereum_Historical_Data[Date],Ethereum_Historical_Data[Price]," ")</f>
        <v>1603.89</v>
      </c>
      <c r="C389">
        <f>STANDARDIZE(Table6[[#This Row],[ETH]],$U$4,$U$5)</f>
        <v>0.12768221585731929</v>
      </c>
      <c r="D389" s="2">
        <f>_xlfn.XLOOKUP(Table6[[#This Row],[Date]],BNB_Historical_Data[Date],BNB_Historical_Data[Price]," ")</f>
        <v>212.1</v>
      </c>
      <c r="E389" s="2">
        <f>STANDARDIZE(Table6[[#This Row],[BNB]],$V$4,$V$5)</f>
        <v>1.0080934872795376E-2</v>
      </c>
      <c r="F389" s="2">
        <f>_xlfn.XLOOKUP(Table6[[#This Row],[Date]],Tether_USDt_Historical_Data[Date],Tether_USDt_Historical_Data[Price]," ")</f>
        <v>1.0004999999999999</v>
      </c>
      <c r="G389" s="2">
        <f>IFERROR(STANDARDIZE(Table6[[#This Row],[Tether]],$W$4,$W$5),"")</f>
        <v>5.9480644676399026E-2</v>
      </c>
      <c r="H389" s="2">
        <f>_xlfn.XLOOKUP(Table6[[#This Row],[Date]],Bitcoin_Historical_Data__2[Date],Bitcoin_Historical_Data__2[Price]," ")</f>
        <v>29674.5</v>
      </c>
      <c r="I389" s="2">
        <f>STANDARDIZE(Table6[[#This Row],[BTC]],$X$4,$X$5)</f>
        <v>0.16489246336459787</v>
      </c>
      <c r="J389" s="2">
        <f>_xlfn.XLOOKUP(Table6[[#This Row],[Date]],S_P_500_Historical_Data[Date],S_P_500_Historical_Data[Price]," ")</f>
        <v>4224.16</v>
      </c>
      <c r="K389" s="2">
        <f>IFERROR(STANDARDIZE(Table6[[#This Row],[S&amp;P500]],$Y$4,$Y$5),"")</f>
        <v>0.49841824620959907</v>
      </c>
    </row>
    <row r="390" spans="1:11" x14ac:dyDescent="0.35">
      <c r="A390" s="1">
        <f t="shared" si="6"/>
        <v>45218</v>
      </c>
      <c r="B390">
        <f>_xlfn.XLOOKUP(A390,Ethereum_Historical_Data[Date],Ethereum_Historical_Data[Price]," ")</f>
        <v>1566.79</v>
      </c>
      <c r="C390">
        <f>STANDARDIZE(Table6[[#This Row],[ETH]],$U$4,$U$5)</f>
        <v>9.6873210090644729E-2</v>
      </c>
      <c r="D390" s="2">
        <f>_xlfn.XLOOKUP(Table6[[#This Row],[Date]],BNB_Historical_Data[Date],BNB_Historical_Data[Price]," ")</f>
        <v>211.1</v>
      </c>
      <c r="E390" s="2">
        <f>STANDARDIZE(Table6[[#This Row],[BNB]],$V$4,$V$5)</f>
        <v>5.1720986751159857E-3</v>
      </c>
      <c r="F390" s="2">
        <f>_xlfn.XLOOKUP(Table6[[#This Row],[Date]],Tether_USDt_Historical_Data[Date],Tether_USDt_Historical_Data[Price]," ")</f>
        <v>1.0005999999999999</v>
      </c>
      <c r="G390" s="2">
        <f>IFERROR(STANDARDIZE(Table6[[#This Row],[Tether]],$W$4,$W$5),"")</f>
        <v>7.9933862727494712E-2</v>
      </c>
      <c r="H390" s="2">
        <f>_xlfn.XLOOKUP(Table6[[#This Row],[Date]],Bitcoin_Historical_Data__2[Date],Bitcoin_Historical_Data__2[Price]," ")</f>
        <v>28723</v>
      </c>
      <c r="I390" s="2">
        <f>STANDARDIZE(Table6[[#This Row],[BTC]],$X$4,$X$5)</f>
        <v>0.1172633072711141</v>
      </c>
      <c r="J390" s="2">
        <f>_xlfn.XLOOKUP(Table6[[#This Row],[Date]],S_P_500_Historical_Data[Date],S_P_500_Historical_Data[Price]," ")</f>
        <v>4278</v>
      </c>
      <c r="K390" s="2">
        <f>IFERROR(STANDARDIZE(Table6[[#This Row],[S&amp;P500]],$Y$4,$Y$5),"")</f>
        <v>0.55945970791183441</v>
      </c>
    </row>
    <row r="391" spans="1:11" x14ac:dyDescent="0.35">
      <c r="A391" s="1">
        <f t="shared" si="6"/>
        <v>45217</v>
      </c>
      <c r="B391">
        <f>_xlfn.XLOOKUP(A391,Ethereum_Historical_Data[Date],Ethereum_Historical_Data[Price]," ")</f>
        <v>1563.43</v>
      </c>
      <c r="C391">
        <f>STANDARDIZE(Table6[[#This Row],[ETH]],$U$4,$U$5)</f>
        <v>9.408296051177617E-2</v>
      </c>
      <c r="D391" s="2">
        <f>_xlfn.XLOOKUP(Table6[[#This Row],[Date]],BNB_Historical_Data[Date],BNB_Historical_Data[Price]," ")</f>
        <v>210.2</v>
      </c>
      <c r="E391" s="2">
        <f>STANDARDIZE(Table6[[#This Row],[BNB]],$V$4,$V$5)</f>
        <v>7.5414609720450673E-4</v>
      </c>
      <c r="F391" s="2">
        <f>_xlfn.XLOOKUP(Table6[[#This Row],[Date]],Tether_USDt_Historical_Data[Date],Tether_USDt_Historical_Data[Price]," ")</f>
        <v>1.0003</v>
      </c>
      <c r="G391" s="2">
        <f>IFERROR(STANDARDIZE(Table6[[#This Row],[Tether]],$W$4,$W$5),"")</f>
        <v>1.8574208574207638E-2</v>
      </c>
      <c r="H391" s="2">
        <f>_xlfn.XLOOKUP(Table6[[#This Row],[Date]],Bitcoin_Historical_Data__2[Date],Bitcoin_Historical_Data__2[Price]," ")</f>
        <v>28321.7</v>
      </c>
      <c r="I391" s="2">
        <f>STANDARDIZE(Table6[[#This Row],[BTC]],$X$4,$X$5)</f>
        <v>9.7175466661219193E-2</v>
      </c>
      <c r="J391" s="2">
        <f>_xlfn.XLOOKUP(Table6[[#This Row],[Date]],S_P_500_Historical_Data[Date],S_P_500_Historical_Data[Price]," ")</f>
        <v>4314.6000000000004</v>
      </c>
      <c r="K391" s="2">
        <f>IFERROR(STANDARDIZE(Table6[[#This Row],[S&amp;P500]],$Y$4,$Y$5),"")</f>
        <v>0.60095520379411216</v>
      </c>
    </row>
    <row r="392" spans="1:11" x14ac:dyDescent="0.35">
      <c r="A392" s="1">
        <f t="shared" si="6"/>
        <v>45216</v>
      </c>
      <c r="B392">
        <f>_xlfn.XLOOKUP(A392,Ethereum_Historical_Data[Date],Ethereum_Historical_Data[Price]," ")</f>
        <v>1564.99</v>
      </c>
      <c r="C392">
        <f>STANDARDIZE(Table6[[#This Row],[ETH]],$U$4,$U$5)</f>
        <v>9.5378433530536572E-2</v>
      </c>
      <c r="D392" s="2">
        <f>_xlfn.XLOOKUP(Table6[[#This Row],[Date]],BNB_Historical_Data[Date],BNB_Historical_Data[Price]," ")</f>
        <v>211.5</v>
      </c>
      <c r="E392" s="2">
        <f>STANDARDIZE(Table6[[#This Row],[BNB]],$V$4,$V$5)</f>
        <v>7.1356331541877699E-3</v>
      </c>
      <c r="F392" s="2">
        <f>_xlfn.XLOOKUP(Table6[[#This Row],[Date]],Tether_USDt_Historical_Data[Date],Tether_USDt_Historical_Data[Price]," ")</f>
        <v>1.0003</v>
      </c>
      <c r="G392" s="2">
        <f>IFERROR(STANDARDIZE(Table6[[#This Row],[Tether]],$W$4,$W$5),"")</f>
        <v>1.8574208574207638E-2</v>
      </c>
      <c r="H392" s="2">
        <f>_xlfn.XLOOKUP(Table6[[#This Row],[Date]],Bitcoin_Historical_Data__2[Date],Bitcoin_Historical_Data__2[Price]," ")</f>
        <v>28403.599999999999</v>
      </c>
      <c r="I392" s="2">
        <f>STANDARDIZE(Table6[[#This Row],[BTC]],$X$4,$X$5)</f>
        <v>0.10127512812633345</v>
      </c>
      <c r="J392" s="2">
        <f>_xlfn.XLOOKUP(Table6[[#This Row],[Date]],S_P_500_Historical_Data[Date],S_P_500_Historical_Data[Price]," ")</f>
        <v>4373.2</v>
      </c>
      <c r="K392" s="2">
        <f>IFERROR(STANDARDIZE(Table6[[#This Row],[S&amp;P500]],$Y$4,$Y$5),"")</f>
        <v>0.66739334747447898</v>
      </c>
    </row>
    <row r="393" spans="1:11" x14ac:dyDescent="0.35">
      <c r="A393" s="1">
        <f t="shared" si="6"/>
        <v>45215</v>
      </c>
      <c r="B393">
        <f>_xlfn.XLOOKUP(A393,Ethereum_Historical_Data[Date],Ethereum_Historical_Data[Price]," ")</f>
        <v>1599.48</v>
      </c>
      <c r="C393">
        <f>STANDARDIZE(Table6[[#This Row],[ETH]],$U$4,$U$5)</f>
        <v>0.12402001328505416</v>
      </c>
      <c r="D393" s="2">
        <f>_xlfn.XLOOKUP(Table6[[#This Row],[Date]],BNB_Historical_Data[Date],BNB_Historical_Data[Price]," ")</f>
        <v>214.7</v>
      </c>
      <c r="E393" s="2">
        <f>STANDARDIZE(Table6[[#This Row],[BNB]],$V$4,$V$5)</f>
        <v>2.2843908986761762E-2</v>
      </c>
      <c r="F393" s="2">
        <f>_xlfn.XLOOKUP(Table6[[#This Row],[Date]],Tether_USDt_Historical_Data[Date],Tether_USDt_Historical_Data[Price]," ")</f>
        <v>1.0004999999999999</v>
      </c>
      <c r="G393" s="2">
        <f>IFERROR(STANDARDIZE(Table6[[#This Row],[Tether]],$W$4,$W$5),"")</f>
        <v>5.9480644676399026E-2</v>
      </c>
      <c r="H393" s="2">
        <f>_xlfn.XLOOKUP(Table6[[#This Row],[Date]],Bitcoin_Historical_Data__2[Date],Bitcoin_Historical_Data__2[Price]," ")</f>
        <v>28509.7</v>
      </c>
      <c r="I393" s="2">
        <f>STANDARDIZE(Table6[[#This Row],[BTC]],$X$4,$X$5)</f>
        <v>0.10658616697186024</v>
      </c>
      <c r="J393" s="2">
        <f>_xlfn.XLOOKUP(Table6[[#This Row],[Date]],S_P_500_Historical_Data[Date],S_P_500_Historical_Data[Price]," ")</f>
        <v>4373.63</v>
      </c>
      <c r="K393" s="2">
        <f>IFERROR(STANDARDIZE(Table6[[#This Row],[S&amp;P500]],$Y$4,$Y$5),"")</f>
        <v>0.66788086286326021</v>
      </c>
    </row>
    <row r="394" spans="1:11" x14ac:dyDescent="0.35">
      <c r="A394" s="1">
        <f t="shared" si="6"/>
        <v>45214</v>
      </c>
      <c r="B394">
        <f>_xlfn.XLOOKUP(A394,Ethereum_Historical_Data[Date],Ethereum_Historical_Data[Price]," ")</f>
        <v>1557.66</v>
      </c>
      <c r="C394">
        <f>STANDARDIZE(Table6[[#This Row],[ETH]],$U$4,$U$5)</f>
        <v>8.9291371205207137E-2</v>
      </c>
      <c r="D394" s="2">
        <f>_xlfn.XLOOKUP(Table6[[#This Row],[Date]],BNB_Historical_Data[Date],BNB_Historical_Data[Price]," ")</f>
        <v>209.8</v>
      </c>
      <c r="E394" s="2">
        <f>STANDARDIZE(Table6[[#This Row],[BNB]],$V$4,$V$5)</f>
        <v>-1.2093883818671378E-3</v>
      </c>
      <c r="F394" s="2">
        <f>_xlfn.XLOOKUP(Table6[[#This Row],[Date]],Tether_USDt_Historical_Data[Date],Tether_USDt_Historical_Data[Price]," ")</f>
        <v>1.0003</v>
      </c>
      <c r="G394" s="2">
        <f>IFERROR(STANDARDIZE(Table6[[#This Row],[Tether]],$W$4,$W$5),"")</f>
        <v>1.8574208574207638E-2</v>
      </c>
      <c r="H394" s="2">
        <f>_xlfn.XLOOKUP(Table6[[#This Row],[Date]],Bitcoin_Historical_Data__2[Date],Bitcoin_Historical_Data__2[Price]," ")</f>
        <v>27161.200000000001</v>
      </c>
      <c r="I394" s="2">
        <f>STANDARDIZE(Table6[[#This Row],[BTC]],$X$4,$X$5)</f>
        <v>3.9084415009629156E-2</v>
      </c>
      <c r="J394" s="2" t="str">
        <f>_xlfn.XLOOKUP(Table6[[#This Row],[Date]],S_P_500_Historical_Data[Date],S_P_500_Historical_Data[Price]," ")</f>
        <v xml:space="preserve"> </v>
      </c>
      <c r="K394" s="2" t="str">
        <f>IFERROR(STANDARDIZE(Table6[[#This Row],[S&amp;P500]],$Y$4,$Y$5),"")</f>
        <v/>
      </c>
    </row>
    <row r="395" spans="1:11" x14ac:dyDescent="0.35">
      <c r="A395" s="1">
        <f t="shared" si="6"/>
        <v>45213</v>
      </c>
      <c r="B395">
        <f>_xlfn.XLOOKUP(A395,Ethereum_Historical_Data[Date],Ethereum_Historical_Data[Price]," ")</f>
        <v>1554.96</v>
      </c>
      <c r="C395">
        <f>STANDARDIZE(Table6[[#This Row],[ETH]],$U$4,$U$5)</f>
        <v>8.7049206365044818E-2</v>
      </c>
      <c r="D395" s="2">
        <f>_xlfn.XLOOKUP(Table6[[#This Row],[Date]],BNB_Historical_Data[Date],BNB_Historical_Data[Price]," ")</f>
        <v>206.6</v>
      </c>
      <c r="E395" s="2">
        <f>STANDARDIZE(Table6[[#This Row],[BNB]],$V$4,$V$5)</f>
        <v>-1.6917664214441269E-2</v>
      </c>
      <c r="F395" s="2">
        <f>_xlfn.XLOOKUP(Table6[[#This Row],[Date]],Tether_USDt_Historical_Data[Date],Tether_USDt_Historical_Data[Price]," ")</f>
        <v>1.0003</v>
      </c>
      <c r="G395" s="2">
        <f>IFERROR(STANDARDIZE(Table6[[#This Row],[Tether]],$W$4,$W$5),"")</f>
        <v>1.8574208574207638E-2</v>
      </c>
      <c r="H395" s="2">
        <f>_xlfn.XLOOKUP(Table6[[#This Row],[Date]],Bitcoin_Historical_Data__2[Date],Bitcoin_Historical_Data__2[Price]," ")</f>
        <v>26852.799999999999</v>
      </c>
      <c r="I395" s="2">
        <f>STANDARDIZE(Table6[[#This Row],[BTC]],$X$4,$X$5)</f>
        <v>2.3646861946854104E-2</v>
      </c>
      <c r="J395" s="2" t="str">
        <f>_xlfn.XLOOKUP(Table6[[#This Row],[Date]],S_P_500_Historical_Data[Date],S_P_500_Historical_Data[Price]," ")</f>
        <v xml:space="preserve"> </v>
      </c>
      <c r="K395" s="2" t="str">
        <f>IFERROR(STANDARDIZE(Table6[[#This Row],[S&amp;P500]],$Y$4,$Y$5),"")</f>
        <v/>
      </c>
    </row>
    <row r="396" spans="1:11" x14ac:dyDescent="0.35">
      <c r="A396" s="1">
        <f t="shared" si="6"/>
        <v>45212</v>
      </c>
      <c r="B396">
        <f>_xlfn.XLOOKUP(A396,Ethereum_Historical_Data[Date],Ethereum_Historical_Data[Price]," ")</f>
        <v>1552.17</v>
      </c>
      <c r="C396">
        <f>STANDARDIZE(Table6[[#This Row],[ETH]],$U$4,$U$5)</f>
        <v>8.4732302696877149E-2</v>
      </c>
      <c r="D396" s="2">
        <f>_xlfn.XLOOKUP(Table6[[#This Row],[Date]],BNB_Historical_Data[Date],BNB_Historical_Data[Price]," ")</f>
        <v>206</v>
      </c>
      <c r="E396" s="2">
        <f>STANDARDIZE(Table6[[#This Row],[BNB]],$V$4,$V$5)</f>
        <v>-1.9862965933048878E-2</v>
      </c>
      <c r="F396" s="2">
        <f>_xlfn.XLOOKUP(Table6[[#This Row],[Date]],Tether_USDt_Historical_Data[Date],Tether_USDt_Historical_Data[Price]," ")</f>
        <v>1</v>
      </c>
      <c r="G396" s="2">
        <f>IFERROR(STANDARDIZE(Table6[[#This Row],[Tether]],$W$4,$W$5),"")</f>
        <v>-4.2785445579079442E-2</v>
      </c>
      <c r="H396" s="2">
        <f>_xlfn.XLOOKUP(Table6[[#This Row],[Date]],Bitcoin_Historical_Data__2[Date],Bitcoin_Historical_Data__2[Price]," ")</f>
        <v>26863.5</v>
      </c>
      <c r="I396" s="2">
        <f>STANDARDIZE(Table6[[#This Row],[BTC]],$X$4,$X$5)</f>
        <v>2.4182470953895942E-2</v>
      </c>
      <c r="J396" s="2">
        <f>_xlfn.XLOOKUP(Table6[[#This Row],[Date]],S_P_500_Historical_Data[Date],S_P_500_Historical_Data[Price]," ")</f>
        <v>4327.78</v>
      </c>
      <c r="K396" s="2">
        <f>IFERROR(STANDARDIZE(Table6[[#This Row],[S&amp;P500]],$Y$4,$Y$5),"")</f>
        <v>0.61589811733860367</v>
      </c>
    </row>
    <row r="397" spans="1:11" x14ac:dyDescent="0.35">
      <c r="A397" s="1">
        <f t="shared" si="6"/>
        <v>45211</v>
      </c>
      <c r="B397">
        <f>_xlfn.XLOOKUP(A397,Ethereum_Historical_Data[Date],Ethereum_Historical_Data[Price]," ")</f>
        <v>1539.7</v>
      </c>
      <c r="C397">
        <f>STANDARDIZE(Table6[[#This Row],[ETH]],$U$4,$U$5)</f>
        <v>7.4376822861016462E-2</v>
      </c>
      <c r="D397" s="2">
        <f>_xlfn.XLOOKUP(Table6[[#This Row],[Date]],BNB_Historical_Data[Date],BNB_Historical_Data[Price]," ")</f>
        <v>205.3</v>
      </c>
      <c r="E397" s="2">
        <f>STANDARDIZE(Table6[[#This Row],[BNB]],$V$4,$V$5)</f>
        <v>-2.3299151271424394E-2</v>
      </c>
      <c r="F397" s="2">
        <f>_xlfn.XLOOKUP(Table6[[#This Row],[Date]],Tether_USDt_Historical_Data[Date],Tether_USDt_Historical_Data[Price]," ")</f>
        <v>1.0001</v>
      </c>
      <c r="G397" s="2">
        <f>IFERROR(STANDARDIZE(Table6[[#This Row],[Tether]],$W$4,$W$5),"")</f>
        <v>-2.2332227527983747E-2</v>
      </c>
      <c r="H397" s="2">
        <f>_xlfn.XLOOKUP(Table6[[#This Row],[Date]],Bitcoin_Historical_Data__2[Date],Bitcoin_Historical_Data__2[Price]," ")</f>
        <v>26761.1</v>
      </c>
      <c r="I397" s="2">
        <f>STANDARDIZE(Table6[[#This Row],[BTC]],$X$4,$X$5)</f>
        <v>1.9056642699589264E-2</v>
      </c>
      <c r="J397" s="2">
        <f>_xlfn.XLOOKUP(Table6[[#This Row],[Date]],S_P_500_Historical_Data[Date],S_P_500_Historical_Data[Price]," ")</f>
        <v>4349.6099999999997</v>
      </c>
      <c r="K397" s="2">
        <f>IFERROR(STANDARDIZE(Table6[[#This Row],[S&amp;P500]],$Y$4,$Y$5),"")</f>
        <v>0.64064802649461761</v>
      </c>
    </row>
    <row r="398" spans="1:11" x14ac:dyDescent="0.35">
      <c r="A398" s="1">
        <f t="shared" si="6"/>
        <v>45210</v>
      </c>
      <c r="B398">
        <f>_xlfn.XLOOKUP(A398,Ethereum_Historical_Data[Date],Ethereum_Historical_Data[Price]," ")</f>
        <v>1566.88</v>
      </c>
      <c r="C398">
        <f>STANDARDIZE(Table6[[#This Row],[ETH]],$U$4,$U$5)</f>
        <v>9.6947948918650259E-2</v>
      </c>
      <c r="D398" s="2">
        <f>_xlfn.XLOOKUP(Table6[[#This Row],[Date]],BNB_Historical_Data[Date],BNB_Historical_Data[Price]," ")</f>
        <v>206.59</v>
      </c>
      <c r="E398" s="2">
        <f>STANDARDIZE(Table6[[#This Row],[BNB]],$V$4,$V$5)</f>
        <v>-1.6966752576418019E-2</v>
      </c>
      <c r="F398" s="2">
        <f>_xlfn.XLOOKUP(Table6[[#This Row],[Date]],Tether_USDt_Historical_Data[Date],Tether_USDt_Historical_Data[Price]," ")</f>
        <v>1</v>
      </c>
      <c r="G398" s="2">
        <f>IFERROR(STANDARDIZE(Table6[[#This Row],[Tether]],$W$4,$W$5),"")</f>
        <v>-4.2785445579079442E-2</v>
      </c>
      <c r="H398" s="2">
        <f>_xlfn.XLOOKUP(Table6[[#This Row],[Date]],Bitcoin_Historical_Data__2[Date],Bitcoin_Historical_Data__2[Price]," ")</f>
        <v>26876.6</v>
      </c>
      <c r="I398" s="2">
        <f>STANDARDIZE(Table6[[#This Row],[BTC]],$X$4,$X$5)</f>
        <v>2.4838216560647986E-2</v>
      </c>
      <c r="J398" s="2">
        <f>_xlfn.XLOOKUP(Table6[[#This Row],[Date]],S_P_500_Historical_Data[Date],S_P_500_Historical_Data[Price]," ")</f>
        <v>4376.95</v>
      </c>
      <c r="K398" s="2">
        <f>IFERROR(STANDARDIZE(Table6[[#This Row],[S&amp;P500]],$Y$4,$Y$5),"")</f>
        <v>0.67164493516733537</v>
      </c>
    </row>
    <row r="399" spans="1:11" x14ac:dyDescent="0.35">
      <c r="A399" s="1">
        <f t="shared" si="6"/>
        <v>45209</v>
      </c>
      <c r="B399">
        <f>_xlfn.XLOOKUP(A399,Ethereum_Historical_Data[Date],Ethereum_Historical_Data[Price]," ")</f>
        <v>1567.6</v>
      </c>
      <c r="C399">
        <f>STANDARDIZE(Table6[[#This Row],[ETH]],$U$4,$U$5)</f>
        <v>9.7545859542693361E-2</v>
      </c>
      <c r="D399" s="2">
        <f>_xlfn.XLOOKUP(Table6[[#This Row],[Date]],BNB_Historical_Data[Date],BNB_Historical_Data[Price]," ")</f>
        <v>208.5</v>
      </c>
      <c r="E399" s="2">
        <f>STANDARDIZE(Table6[[#This Row],[BNB]],$V$4,$V$5)</f>
        <v>-7.5908754388504009E-3</v>
      </c>
      <c r="F399" s="2">
        <f>_xlfn.XLOOKUP(Table6[[#This Row],[Date]],Tether_USDt_Historical_Data[Date],Tether_USDt_Historical_Data[Price]," ")</f>
        <v>1.0002</v>
      </c>
      <c r="G399" s="2">
        <f>IFERROR(STANDARDIZE(Table6[[#This Row],[Tether]],$W$4,$W$5),"")</f>
        <v>-1.8790094768880547E-3</v>
      </c>
      <c r="H399" s="2">
        <f>_xlfn.XLOOKUP(Table6[[#This Row],[Date]],Bitcoin_Historical_Data__2[Date],Bitcoin_Historical_Data__2[Price]," ")</f>
        <v>27391</v>
      </c>
      <c r="I399" s="2">
        <f>STANDARDIZE(Table6[[#This Row],[BTC]],$X$4,$X$5)</f>
        <v>5.0587494431891415E-2</v>
      </c>
      <c r="J399" s="2">
        <f>_xlfn.XLOOKUP(Table6[[#This Row],[Date]],S_P_500_Historical_Data[Date],S_P_500_Historical_Data[Price]," ")</f>
        <v>4358.24</v>
      </c>
      <c r="K399" s="2">
        <f>IFERROR(STANDARDIZE(Table6[[#This Row],[S&amp;P500]],$Y$4,$Y$5),"")</f>
        <v>0.65043234697177765</v>
      </c>
    </row>
    <row r="400" spans="1:11" x14ac:dyDescent="0.35">
      <c r="A400" s="1">
        <f t="shared" si="6"/>
        <v>45208</v>
      </c>
      <c r="B400">
        <f>_xlfn.XLOOKUP(A400,Ethereum_Historical_Data[Date],Ethereum_Historical_Data[Price]," ")</f>
        <v>1579.74</v>
      </c>
      <c r="C400">
        <f>STANDARDIZE(Table6[[#This Row],[ETH]],$U$4,$U$5)</f>
        <v>0.10762729700920094</v>
      </c>
      <c r="D400" s="2">
        <f>_xlfn.XLOOKUP(Table6[[#This Row],[Date]],BNB_Historical_Data[Date],BNB_Historical_Data[Price]," ")</f>
        <v>205.8</v>
      </c>
      <c r="E400" s="2">
        <f>STANDARDIZE(Table6[[#This Row],[BNB]],$V$4,$V$5)</f>
        <v>-2.0844733172584697E-2</v>
      </c>
      <c r="F400" s="2">
        <f>_xlfn.XLOOKUP(Table6[[#This Row],[Date]],Tether_USDt_Historical_Data[Date],Tether_USDt_Historical_Data[Price]," ")</f>
        <v>1.0004999999999999</v>
      </c>
      <c r="G400" s="2">
        <f>IFERROR(STANDARDIZE(Table6[[#This Row],[Tether]],$W$4,$W$5),"")</f>
        <v>5.9480644676399026E-2</v>
      </c>
      <c r="H400" s="2">
        <f>_xlfn.XLOOKUP(Table6[[#This Row],[Date]],Bitcoin_Historical_Data__2[Date],Bitcoin_Historical_Data__2[Price]," ")</f>
        <v>27581.4</v>
      </c>
      <c r="I400" s="2">
        <f>STANDARDIZE(Table6[[#This Row],[BTC]],$X$4,$X$5)</f>
        <v>6.0118331342242842E-2</v>
      </c>
      <c r="J400" s="2">
        <f>_xlfn.XLOOKUP(Table6[[#This Row],[Date]],S_P_500_Historical_Data[Date],S_P_500_Historical_Data[Price]," ")</f>
        <v>4335.66</v>
      </c>
      <c r="K400" s="2">
        <f>IFERROR(STANDARDIZE(Table6[[#This Row],[S&amp;P500]],$Y$4,$Y$5),"")</f>
        <v>0.62483212027719248</v>
      </c>
    </row>
    <row r="401" spans="1:11" x14ac:dyDescent="0.35">
      <c r="A401" s="1">
        <f t="shared" si="6"/>
        <v>45207</v>
      </c>
      <c r="B401">
        <f>_xlfn.XLOOKUP(A401,Ethereum_Historical_Data[Date],Ethereum_Historical_Data[Price]," ")</f>
        <v>1632.85</v>
      </c>
      <c r="C401">
        <f>STANDARDIZE(Table6[[#This Row],[ETH]],$U$4,$U$5)</f>
        <v>0.15173150984661543</v>
      </c>
      <c r="D401" s="2">
        <f>_xlfn.XLOOKUP(Table6[[#This Row],[Date]],BNB_Historical_Data[Date],BNB_Historical_Data[Price]," ")</f>
        <v>211.4</v>
      </c>
      <c r="E401" s="2">
        <f>STANDARDIZE(Table6[[#This Row],[BNB]],$V$4,$V$5)</f>
        <v>6.6447495344198583E-3</v>
      </c>
      <c r="F401" s="2">
        <f>_xlfn.XLOOKUP(Table6[[#This Row],[Date]],Tether_USDt_Historical_Data[Date],Tether_USDt_Historical_Data[Price]," ")</f>
        <v>1.0004999999999999</v>
      </c>
      <c r="G401" s="2">
        <f>IFERROR(STANDARDIZE(Table6[[#This Row],[Tether]],$W$4,$W$5),"")</f>
        <v>5.9480644676399026E-2</v>
      </c>
      <c r="H401" s="2">
        <f>_xlfn.XLOOKUP(Table6[[#This Row],[Date]],Bitcoin_Historical_Data__2[Date],Bitcoin_Historical_Data__2[Price]," ")</f>
        <v>27922.7</v>
      </c>
      <c r="I401" s="2">
        <f>STANDARDIZE(Table6[[#This Row],[BTC]],$X$4,$X$5)</f>
        <v>7.7202756959379962E-2</v>
      </c>
      <c r="J401" s="2" t="str">
        <f>_xlfn.XLOOKUP(Table6[[#This Row],[Date]],S_P_500_Historical_Data[Date],S_P_500_Historical_Data[Price]," ")</f>
        <v xml:space="preserve"> </v>
      </c>
      <c r="K401" s="2" t="str">
        <f>IFERROR(STANDARDIZE(Table6[[#This Row],[S&amp;P500]],$Y$4,$Y$5),"")</f>
        <v/>
      </c>
    </row>
    <row r="402" spans="1:11" x14ac:dyDescent="0.35">
      <c r="A402" s="1">
        <f t="shared" si="6"/>
        <v>45206</v>
      </c>
      <c r="B402">
        <f>_xlfn.XLOOKUP(A402,Ethereum_Historical_Data[Date],Ethereum_Historical_Data[Price]," ")</f>
        <v>1633.58</v>
      </c>
      <c r="C402">
        <f>STANDARDIZE(Table6[[#This Row],[ETH]],$U$4,$U$5)</f>
        <v>0.15233772478488156</v>
      </c>
      <c r="D402" s="2">
        <f>_xlfn.XLOOKUP(Table6[[#This Row],[Date]],BNB_Historical_Data[Date],BNB_Historical_Data[Price]," ")</f>
        <v>212.3</v>
      </c>
      <c r="E402" s="2">
        <f>STANDARDIZE(Table6[[#This Row],[BNB]],$V$4,$V$5)</f>
        <v>1.1062702112331338E-2</v>
      </c>
      <c r="F402" s="2">
        <f>_xlfn.XLOOKUP(Table6[[#This Row],[Date]],Tether_USDt_Historical_Data[Date],Tether_USDt_Historical_Data[Price]," ")</f>
        <v>1.0004999999999999</v>
      </c>
      <c r="G402" s="2">
        <f>IFERROR(STANDARDIZE(Table6[[#This Row],[Tether]],$W$4,$W$5),"")</f>
        <v>5.9480644676399026E-2</v>
      </c>
      <c r="H402" s="2">
        <f>_xlfn.XLOOKUP(Table6[[#This Row],[Date]],Bitcoin_Historical_Data__2[Date],Bitcoin_Historical_Data__2[Price]," ")</f>
        <v>27961.1</v>
      </c>
      <c r="I402" s="2">
        <f>STANDARDIZE(Table6[[#This Row],[BTC]],$X$4,$X$5)</f>
        <v>7.9124942554744837E-2</v>
      </c>
      <c r="J402" s="2" t="str">
        <f>_xlfn.XLOOKUP(Table6[[#This Row],[Date]],S_P_500_Historical_Data[Date],S_P_500_Historical_Data[Price]," ")</f>
        <v xml:space="preserve"> </v>
      </c>
      <c r="K402" s="2" t="str">
        <f>IFERROR(STANDARDIZE(Table6[[#This Row],[S&amp;P500]],$Y$4,$Y$5),"")</f>
        <v/>
      </c>
    </row>
    <row r="403" spans="1:11" x14ac:dyDescent="0.35">
      <c r="A403" s="1">
        <f t="shared" si="6"/>
        <v>45205</v>
      </c>
      <c r="B403">
        <f>_xlfn.XLOOKUP(A403,Ethereum_Historical_Data[Date],Ethereum_Historical_Data[Price]," ")</f>
        <v>1645.62</v>
      </c>
      <c r="C403">
        <f>STANDARDIZE(Table6[[#This Row],[ETH]],$U$4,$U$5)</f>
        <v>0.16233611910916076</v>
      </c>
      <c r="D403" s="2">
        <f>_xlfn.XLOOKUP(Table6[[#This Row],[Date]],BNB_Historical_Data[Date],BNB_Historical_Data[Price]," ")</f>
        <v>213.4</v>
      </c>
      <c r="E403" s="2">
        <f>STANDARDIZE(Table6[[#This Row],[BNB]],$V$4,$V$5)</f>
        <v>1.6462421929778637E-2</v>
      </c>
      <c r="F403" s="2">
        <f>_xlfn.XLOOKUP(Table6[[#This Row],[Date]],Tether_USDt_Historical_Data[Date],Tether_USDt_Historical_Data[Price]," ")</f>
        <v>1.0004999999999999</v>
      </c>
      <c r="G403" s="2">
        <f>IFERROR(STANDARDIZE(Table6[[#This Row],[Tether]],$W$4,$W$5),"")</f>
        <v>5.9480644676399026E-2</v>
      </c>
      <c r="H403" s="2">
        <f>_xlfn.XLOOKUP(Table6[[#This Row],[Date]],Bitcoin_Historical_Data__2[Date],Bitcoin_Historical_Data__2[Price]," ")</f>
        <v>27936.9</v>
      </c>
      <c r="I403" s="2">
        <f>STANDARDIZE(Table6[[#This Row],[BTC]],$X$4,$X$5)</f>
        <v>7.7913565174332677E-2</v>
      </c>
      <c r="J403" s="2">
        <f>_xlfn.XLOOKUP(Table6[[#This Row],[Date]],S_P_500_Historical_Data[Date],S_P_500_Historical_Data[Price]," ")</f>
        <v>4308.5</v>
      </c>
      <c r="K403" s="2">
        <f>IFERROR(STANDARDIZE(Table6[[#This Row],[S&amp;P500]],$Y$4,$Y$5),"")</f>
        <v>0.59403928781373216</v>
      </c>
    </row>
    <row r="404" spans="1:11" x14ac:dyDescent="0.35">
      <c r="A404" s="1">
        <f t="shared" si="6"/>
        <v>45204</v>
      </c>
      <c r="B404">
        <f>_xlfn.XLOOKUP(A404,Ethereum_Historical_Data[Date],Ethereum_Historical_Data[Price]," ")</f>
        <v>1611.58</v>
      </c>
      <c r="C404">
        <f>STANDARDIZE(Table6[[#This Row],[ETH]],$U$4,$U$5)</f>
        <v>0.13406823349467029</v>
      </c>
      <c r="D404" s="2">
        <f>_xlfn.XLOOKUP(Table6[[#This Row],[Date]],BNB_Historical_Data[Date],BNB_Historical_Data[Price]," ")</f>
        <v>210.7</v>
      </c>
      <c r="E404" s="2">
        <f>STANDARDIZE(Table6[[#This Row],[BNB]],$V$4,$V$5)</f>
        <v>3.2085641960442018E-3</v>
      </c>
      <c r="F404" s="2">
        <f>_xlfn.XLOOKUP(Table6[[#This Row],[Date]],Tether_USDt_Historical_Data[Date],Tether_USDt_Historical_Data[Price]," ")</f>
        <v>1</v>
      </c>
      <c r="G404" s="2">
        <f>IFERROR(STANDARDIZE(Table6[[#This Row],[Tether]],$W$4,$W$5),"")</f>
        <v>-4.2785445579079442E-2</v>
      </c>
      <c r="H404" s="2">
        <f>_xlfn.XLOOKUP(Table6[[#This Row],[Date]],Bitcoin_Historical_Data__2[Date],Bitcoin_Historical_Data__2[Price]," ")</f>
        <v>27410.3</v>
      </c>
      <c r="I404" s="2">
        <f>STANDARDIZE(Table6[[#This Row],[BTC]],$X$4,$X$5)</f>
        <v>5.1553592921228464E-2</v>
      </c>
      <c r="J404" s="2">
        <f>_xlfn.XLOOKUP(Table6[[#This Row],[Date]],S_P_500_Historical_Data[Date],S_P_500_Historical_Data[Price]," ")</f>
        <v>4258.1899999999996</v>
      </c>
      <c r="K404" s="2">
        <f>IFERROR(STANDARDIZE(Table6[[#This Row],[S&amp;P500]],$Y$4,$Y$5),"")</f>
        <v>0.53699998732637189</v>
      </c>
    </row>
    <row r="405" spans="1:11" x14ac:dyDescent="0.35">
      <c r="A405" s="1">
        <f t="shared" si="6"/>
        <v>45203</v>
      </c>
      <c r="B405">
        <f>_xlfn.XLOOKUP(A405,Ethereum_Historical_Data[Date],Ethereum_Historical_Data[Price]," ")</f>
        <v>1647.05</v>
      </c>
      <c r="C405">
        <f>STANDARDIZE(Table6[[#This Row],[ETH]],$U$4,$U$5)</f>
        <v>0.16352363604302456</v>
      </c>
      <c r="D405" s="2">
        <f>_xlfn.XLOOKUP(Table6[[#This Row],[Date]],BNB_Historical_Data[Date],BNB_Historical_Data[Price]," ")</f>
        <v>213.2</v>
      </c>
      <c r="E405" s="2">
        <f>STANDARDIZE(Table6[[#This Row],[BNB]],$V$4,$V$5)</f>
        <v>1.5480654690242677E-2</v>
      </c>
      <c r="F405" s="2">
        <f>_xlfn.XLOOKUP(Table6[[#This Row],[Date]],Tether_USDt_Historical_Data[Date],Tether_USDt_Historical_Data[Price]," ")</f>
        <v>1.0002</v>
      </c>
      <c r="G405" s="2">
        <f>IFERROR(STANDARDIZE(Table6[[#This Row],[Tether]],$W$4,$W$5),"")</f>
        <v>-1.8790094768880547E-3</v>
      </c>
      <c r="H405" s="2">
        <f>_xlfn.XLOOKUP(Table6[[#This Row],[Date]],Bitcoin_Historical_Data__2[Date],Bitcoin_Historical_Data__2[Price]," ")</f>
        <v>27790.9</v>
      </c>
      <c r="I405" s="2">
        <f>STANDARDIZE(Table6[[#This Row],[BTC]],$X$4,$X$5)</f>
        <v>7.0605255358622082E-2</v>
      </c>
      <c r="J405" s="2">
        <f>_xlfn.XLOOKUP(Table6[[#This Row],[Date]],S_P_500_Historical_Data[Date],S_P_500_Historical_Data[Price]," ")</f>
        <v>4263.75</v>
      </c>
      <c r="K405" s="2">
        <f>IFERROR(STANDARDIZE(Table6[[#This Row],[S&amp;P500]],$Y$4,$Y$5),"")</f>
        <v>0.54330367467898055</v>
      </c>
    </row>
    <row r="406" spans="1:11" x14ac:dyDescent="0.35">
      <c r="A406" s="1">
        <f t="shared" si="6"/>
        <v>45202</v>
      </c>
      <c r="B406">
        <f>_xlfn.XLOOKUP(A406,Ethereum_Historical_Data[Date],Ethereum_Historical_Data[Price]," ")</f>
        <v>1656.88</v>
      </c>
      <c r="C406">
        <f>STANDARDIZE(Table6[[#This Row],[ETH]],$U$4,$U$5)</f>
        <v>0.17168677692406001</v>
      </c>
      <c r="D406" s="2">
        <f>_xlfn.XLOOKUP(Table6[[#This Row],[Date]],BNB_Historical_Data[Date],BNB_Historical_Data[Price]," ")</f>
        <v>213.5</v>
      </c>
      <c r="E406" s="2">
        <f>STANDARDIZE(Table6[[#This Row],[BNB]],$V$4,$V$5)</f>
        <v>1.6953305549546549E-2</v>
      </c>
      <c r="F406" s="2">
        <f>_xlfn.XLOOKUP(Table6[[#This Row],[Date]],Tether_USDt_Historical_Data[Date],Tether_USDt_Historical_Data[Price]," ")</f>
        <v>1</v>
      </c>
      <c r="G406" s="2">
        <f>IFERROR(STANDARDIZE(Table6[[#This Row],[Tether]],$W$4,$W$5),"")</f>
        <v>-4.2785445579079442E-2</v>
      </c>
      <c r="H406" s="2">
        <f>_xlfn.XLOOKUP(Table6[[#This Row],[Date]],Bitcoin_Historical_Data__2[Date],Bitcoin_Historical_Data__2[Price]," ")</f>
        <v>27428.400000000001</v>
      </c>
      <c r="I406" s="2">
        <f>STANDARDIZE(Table6[[#This Row],[BTC]],$X$4,$X$5)</f>
        <v>5.24596231107105E-2</v>
      </c>
      <c r="J406" s="2">
        <f>_xlfn.XLOOKUP(Table6[[#This Row],[Date]],S_P_500_Historical_Data[Date],S_P_500_Historical_Data[Price]," ")</f>
        <v>4229.45</v>
      </c>
      <c r="K406" s="2">
        <f>IFERROR(STANDARDIZE(Table6[[#This Row],[S&amp;P500]],$Y$4,$Y$5),"")</f>
        <v>0.50441581924832157</v>
      </c>
    </row>
    <row r="407" spans="1:11" x14ac:dyDescent="0.35">
      <c r="A407" s="1">
        <f t="shared" si="6"/>
        <v>45201</v>
      </c>
      <c r="B407">
        <f>_xlfn.XLOOKUP(A407,Ethereum_Historical_Data[Date],Ethereum_Historical_Data[Price]," ")</f>
        <v>1662.79</v>
      </c>
      <c r="C407">
        <f>STANDARDIZE(Table6[[#This Row],[ETH]],$U$4,$U$5)</f>
        <v>0.17659462662974845</v>
      </c>
      <c r="D407" s="2">
        <f>_xlfn.XLOOKUP(Table6[[#This Row],[Date]],BNB_Historical_Data[Date],BNB_Historical_Data[Price]," ")</f>
        <v>214.6</v>
      </c>
      <c r="E407" s="2">
        <f>STANDARDIZE(Table6[[#This Row],[BNB]],$V$4,$V$5)</f>
        <v>2.2353025366993851E-2</v>
      </c>
      <c r="F407" s="2">
        <f>_xlfn.XLOOKUP(Table6[[#This Row],[Date]],Tether_USDt_Historical_Data[Date],Tether_USDt_Historical_Data[Price]," ")</f>
        <v>1.0003</v>
      </c>
      <c r="G407" s="2">
        <f>IFERROR(STANDARDIZE(Table6[[#This Row],[Tether]],$W$4,$W$5),"")</f>
        <v>1.8574208574207638E-2</v>
      </c>
      <c r="H407" s="2">
        <f>_xlfn.XLOOKUP(Table6[[#This Row],[Date]],Bitcoin_Historical_Data__2[Date],Bitcoin_Historical_Data__2[Price]," ")</f>
        <v>27505.3</v>
      </c>
      <c r="I407" s="2">
        <f>STANDARDIZE(Table6[[#This Row],[BTC]],$X$4,$X$5)</f>
        <v>5.6308999993094945E-2</v>
      </c>
      <c r="J407" s="2">
        <f>_xlfn.XLOOKUP(Table6[[#This Row],[Date]],S_P_500_Historical_Data[Date],S_P_500_Historical_Data[Price]," ")</f>
        <v>4288.3900000000003</v>
      </c>
      <c r="K407" s="2">
        <f>IFERROR(STANDARDIZE(Table6[[#This Row],[S&amp;P500]],$Y$4,$Y$5),"")</f>
        <v>0.57123944021284201</v>
      </c>
    </row>
    <row r="408" spans="1:11" x14ac:dyDescent="0.35">
      <c r="A408" s="1">
        <f t="shared" si="6"/>
        <v>45200</v>
      </c>
      <c r="B408">
        <f>_xlfn.XLOOKUP(A408,Ethereum_Historical_Data[Date],Ethereum_Historical_Data[Price]," ")</f>
        <v>1732.89</v>
      </c>
      <c r="C408">
        <f>STANDARDIZE(Table6[[#This Row],[ETH]],$U$4,$U$5)</f>
        <v>0.23480786933173994</v>
      </c>
      <c r="D408" s="2">
        <f>_xlfn.XLOOKUP(Table6[[#This Row],[Date]],BNB_Historical_Data[Date],BNB_Historical_Data[Price]," ")</f>
        <v>218</v>
      </c>
      <c r="E408" s="2">
        <f>STANDARDIZE(Table6[[#This Row],[BNB]],$V$4,$V$5)</f>
        <v>3.9043068439103802E-2</v>
      </c>
      <c r="F408" s="2">
        <f>_xlfn.XLOOKUP(Table6[[#This Row],[Date]],Tether_USDt_Historical_Data[Date],Tether_USDt_Historical_Data[Price]," ")</f>
        <v>1.0003</v>
      </c>
      <c r="G408" s="2">
        <f>IFERROR(STANDARDIZE(Table6[[#This Row],[Tether]],$W$4,$W$5),"")</f>
        <v>1.8574208574207638E-2</v>
      </c>
      <c r="H408" s="2">
        <f>_xlfn.XLOOKUP(Table6[[#This Row],[Date]],Bitcoin_Historical_Data__2[Date],Bitcoin_Historical_Data__2[Price]," ")</f>
        <v>27974.5</v>
      </c>
      <c r="I408" s="2">
        <f>STANDARDIZE(Table6[[#This Row],[BTC]],$X$4,$X$5)</f>
        <v>7.9795705236460818E-2</v>
      </c>
      <c r="J408" s="2" t="str">
        <f>_xlfn.XLOOKUP(Table6[[#This Row],[Date]],S_P_500_Historical_Data[Date],S_P_500_Historical_Data[Price]," ")</f>
        <v xml:space="preserve"> </v>
      </c>
      <c r="K408" s="2" t="str">
        <f>IFERROR(STANDARDIZE(Table6[[#This Row],[S&amp;P500]],$Y$4,$Y$5),"")</f>
        <v/>
      </c>
    </row>
    <row r="409" spans="1:11" x14ac:dyDescent="0.35">
      <c r="A409" s="1">
        <f t="shared" si="6"/>
        <v>45199</v>
      </c>
      <c r="B409">
        <f>_xlfn.XLOOKUP(A409,Ethereum_Historical_Data[Date],Ethereum_Historical_Data[Price]," ")</f>
        <v>1670.92</v>
      </c>
      <c r="C409">
        <f>STANDARDIZE(Table6[[#This Row],[ETH]],$U$4,$U$5)</f>
        <v>0.1833460340929039</v>
      </c>
      <c r="D409" s="2">
        <f>_xlfn.XLOOKUP(Table6[[#This Row],[Date]],BNB_Historical_Data[Date],BNB_Historical_Data[Price]," ")</f>
        <v>214.5</v>
      </c>
      <c r="E409" s="2">
        <f>STANDARDIZE(Table6[[#This Row],[BNB]],$V$4,$V$5)</f>
        <v>2.1862141747225939E-2</v>
      </c>
      <c r="F409" s="2">
        <f>_xlfn.XLOOKUP(Table6[[#This Row],[Date]],Tether_USDt_Historical_Data[Date],Tether_USDt_Historical_Data[Price]," ")</f>
        <v>1.0003</v>
      </c>
      <c r="G409" s="2">
        <f>IFERROR(STANDARDIZE(Table6[[#This Row],[Tether]],$W$4,$W$5),"")</f>
        <v>1.8574208574207638E-2</v>
      </c>
      <c r="H409" s="2">
        <f>_xlfn.XLOOKUP(Table6[[#This Row],[Date]],Bitcoin_Historical_Data__2[Date],Bitcoin_Historical_Data__2[Price]," ")</f>
        <v>26962.7</v>
      </c>
      <c r="I409" s="2">
        <f>STANDARDIZE(Table6[[#This Row],[BTC]],$X$4,$X$5)</f>
        <v>2.9148117075255508E-2</v>
      </c>
      <c r="J409" s="2" t="str">
        <f>_xlfn.XLOOKUP(Table6[[#This Row],[Date]],S_P_500_Historical_Data[Date],S_P_500_Historical_Data[Price]," ")</f>
        <v xml:space="preserve"> </v>
      </c>
      <c r="K409" s="2" t="str">
        <f>IFERROR(STANDARDIZE(Table6[[#This Row],[S&amp;P500]],$Y$4,$Y$5),"")</f>
        <v/>
      </c>
    </row>
    <row r="410" spans="1:11" x14ac:dyDescent="0.35">
      <c r="A410" s="1">
        <f t="shared" si="6"/>
        <v>45198</v>
      </c>
      <c r="B410">
        <f>_xlfn.XLOOKUP(A410,Ethereum_Historical_Data[Date],Ethereum_Historical_Data[Price]," ")</f>
        <v>1667.72</v>
      </c>
      <c r="C410">
        <f>STANDARDIZE(Table6[[#This Row],[ETH]],$U$4,$U$5)</f>
        <v>0.18068865354160041</v>
      </c>
      <c r="D410" s="2">
        <f>_xlfn.XLOOKUP(Table6[[#This Row],[Date]],BNB_Historical_Data[Date],BNB_Historical_Data[Price]," ")</f>
        <v>215.2</v>
      </c>
      <c r="E410" s="2">
        <f>STANDARDIZE(Table6[[#This Row],[BNB]],$V$4,$V$5)</f>
        <v>2.5298327085601459E-2</v>
      </c>
      <c r="F410" s="2">
        <f>_xlfn.XLOOKUP(Table6[[#This Row],[Date]],Tether_USDt_Historical_Data[Date],Tether_USDt_Historical_Data[Price]," ")</f>
        <v>1.0001</v>
      </c>
      <c r="G410" s="2">
        <f>IFERROR(STANDARDIZE(Table6[[#This Row],[Tether]],$W$4,$W$5),"")</f>
        <v>-2.2332227527983747E-2</v>
      </c>
      <c r="H410" s="2">
        <f>_xlfn.XLOOKUP(Table6[[#This Row],[Date]],Bitcoin_Historical_Data__2[Date],Bitcoin_Historical_Data__2[Price]," ")</f>
        <v>26909.8</v>
      </c>
      <c r="I410" s="2">
        <f>STANDARDIZE(Table6[[#This Row],[BTC]],$X$4,$X$5)</f>
        <v>2.6500106189973994E-2</v>
      </c>
      <c r="J410" s="2">
        <f>_xlfn.XLOOKUP(Table6[[#This Row],[Date]],S_P_500_Historical_Data[Date],S_P_500_Historical_Data[Price]," ")</f>
        <v>4288.05</v>
      </c>
      <c r="K410" s="2">
        <f>IFERROR(STANDARDIZE(Table6[[#This Row],[S&amp;P500]],$Y$4,$Y$5),"")</f>
        <v>0.57085396292868951</v>
      </c>
    </row>
    <row r="411" spans="1:11" x14ac:dyDescent="0.35">
      <c r="A411" s="1">
        <f t="shared" si="6"/>
        <v>45197</v>
      </c>
      <c r="B411">
        <f>_xlfn.XLOOKUP(A411,Ethereum_Historical_Data[Date],Ethereum_Historical_Data[Price]," ")</f>
        <v>1652.89</v>
      </c>
      <c r="C411">
        <f>STANDARDIZE(Table6[[#This Row],[ETH]],$U$4,$U$5)</f>
        <v>0.1683733555491535</v>
      </c>
      <c r="D411" s="2">
        <f>_xlfn.XLOOKUP(Table6[[#This Row],[Date]],BNB_Historical_Data[Date],BNB_Historical_Data[Price]," ")</f>
        <v>215</v>
      </c>
      <c r="E411" s="2">
        <f>STANDARDIZE(Table6[[#This Row],[BNB]],$V$4,$V$5)</f>
        <v>2.4316559846065636E-2</v>
      </c>
      <c r="F411" s="2">
        <f>_xlfn.XLOOKUP(Table6[[#This Row],[Date]],Tether_USDt_Historical_Data[Date],Tether_USDt_Historical_Data[Price]," ")</f>
        <v>1.0002</v>
      </c>
      <c r="G411" s="2">
        <f>IFERROR(STANDARDIZE(Table6[[#This Row],[Tether]],$W$4,$W$5),"")</f>
        <v>-1.8790094768880547E-3</v>
      </c>
      <c r="H411" s="2">
        <f>_xlfn.XLOOKUP(Table6[[#This Row],[Date]],Bitcoin_Historical_Data__2[Date],Bitcoin_Historical_Data__2[Price]," ")</f>
        <v>27022.6</v>
      </c>
      <c r="I411" s="2">
        <f>STANDARDIZE(Table6[[#This Row],[BTC]],$X$4,$X$5)</f>
        <v>3.2146526376358578E-2</v>
      </c>
      <c r="J411" s="2">
        <f>_xlfn.XLOOKUP(Table6[[#This Row],[Date]],S_P_500_Historical_Data[Date],S_P_500_Historical_Data[Price]," ")</f>
        <v>4299.7</v>
      </c>
      <c r="K411" s="2">
        <f>IFERROR(STANDARDIZE(Table6[[#This Row],[S&amp;P500]],$Y$4,$Y$5),"")</f>
        <v>0.58406222869449598</v>
      </c>
    </row>
    <row r="412" spans="1:11" x14ac:dyDescent="0.35">
      <c r="A412" s="1">
        <f t="shared" si="6"/>
        <v>45196</v>
      </c>
      <c r="B412">
        <f>_xlfn.XLOOKUP(A412,Ethereum_Historical_Data[Date],Ethereum_Historical_Data[Price]," ")</f>
        <v>1598.49</v>
      </c>
      <c r="C412">
        <f>STANDARDIZE(Table6[[#This Row],[ETH]],$U$4,$U$5)</f>
        <v>0.12319788617699463</v>
      </c>
      <c r="D412" s="2">
        <f>_xlfn.XLOOKUP(Table6[[#This Row],[Date]],BNB_Historical_Data[Date],BNB_Historical_Data[Price]," ")</f>
        <v>212</v>
      </c>
      <c r="E412" s="2">
        <f>STANDARDIZE(Table6[[#This Row],[BNB]],$V$4,$V$5)</f>
        <v>9.590051253027464E-3</v>
      </c>
      <c r="F412" s="2">
        <f>_xlfn.XLOOKUP(Table6[[#This Row],[Date]],Tether_USDt_Historical_Data[Date],Tether_USDt_Historical_Data[Price]," ")</f>
        <v>0.99960000000000004</v>
      </c>
      <c r="G412" s="2">
        <f>IFERROR(STANDARDIZE(Table6[[#This Row],[Tether]],$W$4,$W$5),"")</f>
        <v>-0.12459831778346221</v>
      </c>
      <c r="H412" s="2">
        <f>_xlfn.XLOOKUP(Table6[[#This Row],[Date]],Bitcoin_Historical_Data__2[Date],Bitcoin_Historical_Data__2[Price]," ")</f>
        <v>26366.1</v>
      </c>
      <c r="I412" s="2">
        <f>STANDARDIZE(Table6[[#This Row],[BTC]],$X$4,$X$5)</f>
        <v>-7.1583933606611451E-4</v>
      </c>
      <c r="J412" s="2">
        <f>_xlfn.XLOOKUP(Table6[[#This Row],[Date]],S_P_500_Historical_Data[Date],S_P_500_Historical_Data[Price]," ")</f>
        <v>4274.51</v>
      </c>
      <c r="K412" s="2">
        <f>IFERROR(STANDARDIZE(Table6[[#This Row],[S&amp;P500]],$Y$4,$Y$5),"")</f>
        <v>0.55550289696568311</v>
      </c>
    </row>
    <row r="413" spans="1:11" x14ac:dyDescent="0.35">
      <c r="A413" s="1">
        <f t="shared" si="6"/>
        <v>45195</v>
      </c>
      <c r="B413">
        <f>_xlfn.XLOOKUP(A413,Ethereum_Historical_Data[Date],Ethereum_Historical_Data[Price]," ")</f>
        <v>1594.04</v>
      </c>
      <c r="C413">
        <f>STANDARDIZE(Table6[[#This Row],[ETH]],$U$4,$U$5)</f>
        <v>0.11950246634783823</v>
      </c>
      <c r="D413" s="2">
        <f>_xlfn.XLOOKUP(Table6[[#This Row],[Date]],BNB_Historical_Data[Date],BNB_Historical_Data[Price]," ")</f>
        <v>212.6</v>
      </c>
      <c r="E413" s="2">
        <f>STANDARDIZE(Table6[[#This Row],[BNB]],$V$4,$V$5)</f>
        <v>1.2535352971635071E-2</v>
      </c>
      <c r="F413" s="2">
        <f>_xlfn.XLOOKUP(Table6[[#This Row],[Date]],Tether_USDt_Historical_Data[Date],Tether_USDt_Historical_Data[Price]," ")</f>
        <v>0.99980000000000002</v>
      </c>
      <c r="G413" s="2">
        <f>IFERROR(STANDARDIZE(Table6[[#This Row],[Tether]],$W$4,$W$5),"")</f>
        <v>-8.3691881681270827E-2</v>
      </c>
      <c r="H413" s="2">
        <f>_xlfn.XLOOKUP(Table6[[#This Row],[Date]],Bitcoin_Historical_Data__2[Date],Bitcoin_Historical_Data__2[Price]," ")</f>
        <v>26218.9</v>
      </c>
      <c r="I413" s="2">
        <f>STANDARDIZE(Table6[[#This Row],[BTC]],$X$4,$X$5)</f>
        <v>-8.0842174516317193E-3</v>
      </c>
      <c r="J413" s="2">
        <f>_xlfn.XLOOKUP(Table6[[#This Row],[Date]],S_P_500_Historical_Data[Date],S_P_500_Historical_Data[Price]," ")</f>
        <v>4273.53</v>
      </c>
      <c r="K413" s="2">
        <f>IFERROR(STANDARDIZE(Table6[[#This Row],[S&amp;P500]],$Y$4,$Y$5),"")</f>
        <v>0.55439181538194948</v>
      </c>
    </row>
    <row r="414" spans="1:11" x14ac:dyDescent="0.35">
      <c r="A414" s="1">
        <f t="shared" si="6"/>
        <v>45194</v>
      </c>
      <c r="B414">
        <f>_xlfn.XLOOKUP(A414,Ethereum_Historical_Data[Date],Ethereum_Historical_Data[Price]," ")</f>
        <v>1588.62</v>
      </c>
      <c r="C414">
        <f>STANDARDIZE(Table6[[#This Row],[ETH]],$U$4,$U$5)</f>
        <v>0.11500152803906794</v>
      </c>
      <c r="D414" s="2">
        <f>_xlfn.XLOOKUP(Table6[[#This Row],[Date]],BNB_Historical_Data[Date],BNB_Historical_Data[Price]," ")</f>
        <v>210</v>
      </c>
      <c r="E414" s="2">
        <f>STANDARDIZE(Table6[[#This Row],[BNB]],$V$4,$V$5)</f>
        <v>-2.276211423313155E-4</v>
      </c>
      <c r="F414" s="2">
        <f>_xlfn.XLOOKUP(Table6[[#This Row],[Date]],Tether_USDt_Historical_Data[Date],Tether_USDt_Historical_Data[Price]," ")</f>
        <v>1.0001</v>
      </c>
      <c r="G414" s="2">
        <f>IFERROR(STANDARDIZE(Table6[[#This Row],[Tether]],$W$4,$W$5),"")</f>
        <v>-2.2332227527983747E-2</v>
      </c>
      <c r="H414" s="2">
        <f>_xlfn.XLOOKUP(Table6[[#This Row],[Date]],Bitcoin_Historical_Data__2[Date],Bitcoin_Historical_Data__2[Price]," ")</f>
        <v>26302.7</v>
      </c>
      <c r="I414" s="2">
        <f>STANDARDIZE(Table6[[#This Row],[BTC]],$X$4,$X$5)</f>
        <v>-3.8894478450800579E-3</v>
      </c>
      <c r="J414" s="2">
        <f>_xlfn.XLOOKUP(Table6[[#This Row],[Date]],S_P_500_Historical_Data[Date],S_P_500_Historical_Data[Price]," ")</f>
        <v>4337.4399999999996</v>
      </c>
      <c r="K414" s="2">
        <f>IFERROR(STANDARDIZE(Table6[[#This Row],[S&amp;P500]],$Y$4,$Y$5),"")</f>
        <v>0.6268502072354013</v>
      </c>
    </row>
    <row r="415" spans="1:11" x14ac:dyDescent="0.35">
      <c r="A415" s="1">
        <f t="shared" si="6"/>
        <v>45193</v>
      </c>
      <c r="B415">
        <f>_xlfn.XLOOKUP(A415,Ethereum_Historical_Data[Date],Ethereum_Historical_Data[Price]," ")</f>
        <v>1580.55</v>
      </c>
      <c r="C415">
        <f>STANDARDIZE(Table6[[#This Row],[ETH]],$U$4,$U$5)</f>
        <v>0.10829994646124959</v>
      </c>
      <c r="D415" s="2">
        <f>_xlfn.XLOOKUP(Table6[[#This Row],[Date]],BNB_Historical_Data[Date],BNB_Historical_Data[Price]," ")</f>
        <v>208.3</v>
      </c>
      <c r="E415" s="2">
        <f>STANDARDIZE(Table6[[#This Row],[BNB]],$V$4,$V$5)</f>
        <v>-8.5726426783862223E-3</v>
      </c>
      <c r="F415" s="2">
        <f>_xlfn.XLOOKUP(Table6[[#This Row],[Date]],Tether_USDt_Historical_Data[Date],Tether_USDt_Historical_Data[Price]," ")</f>
        <v>1.0011000000000001</v>
      </c>
      <c r="G415" s="2">
        <f>IFERROR(STANDARDIZE(Table6[[#This Row],[Tether]],$W$4,$W$5),"")</f>
        <v>0.18219995298301858</v>
      </c>
      <c r="H415" s="2">
        <f>_xlfn.XLOOKUP(Table6[[#This Row],[Date]],Bitcoin_Historical_Data__2[Date],Bitcoin_Historical_Data__2[Price]," ")</f>
        <v>26251.5</v>
      </c>
      <c r="I415" s="2">
        <f>STANDARDIZE(Table6[[#This Row],[BTC]],$X$4,$X$5)</f>
        <v>-6.452361972233399E-3</v>
      </c>
      <c r="J415" s="2" t="str">
        <f>_xlfn.XLOOKUP(Table6[[#This Row],[Date]],S_P_500_Historical_Data[Date],S_P_500_Historical_Data[Price]," ")</f>
        <v xml:space="preserve"> </v>
      </c>
      <c r="K415" s="2" t="str">
        <f>IFERROR(STANDARDIZE(Table6[[#This Row],[S&amp;P500]],$Y$4,$Y$5),"")</f>
        <v/>
      </c>
    </row>
    <row r="416" spans="1:11" x14ac:dyDescent="0.35">
      <c r="A416" s="1">
        <f t="shared" si="6"/>
        <v>45192</v>
      </c>
      <c r="B416">
        <f>_xlfn.XLOOKUP(A416,Ethereum_Historical_Data[Date],Ethereum_Historical_Data[Price]," ")</f>
        <v>1593.89</v>
      </c>
      <c r="C416">
        <f>STANDARDIZE(Table6[[#This Row],[ETH]],$U$4,$U$5)</f>
        <v>0.11937790163449599</v>
      </c>
      <c r="D416" s="2">
        <f>_xlfn.XLOOKUP(Table6[[#This Row],[Date]],BNB_Historical_Data[Date],BNB_Historical_Data[Price]," ")</f>
        <v>210.5</v>
      </c>
      <c r="E416" s="2">
        <f>STANDARDIZE(Table6[[#This Row],[BNB]],$V$4,$V$5)</f>
        <v>2.2267969565083795E-3</v>
      </c>
      <c r="F416" s="2">
        <f>_xlfn.XLOOKUP(Table6[[#This Row],[Date]],Tether_USDt_Historical_Data[Date],Tether_USDt_Historical_Data[Price]," ")</f>
        <v>1.0007999999999999</v>
      </c>
      <c r="G416" s="2">
        <f>IFERROR(STANDARDIZE(Table6[[#This Row],[Tether]],$W$4,$W$5),"")</f>
        <v>0.1208402988296861</v>
      </c>
      <c r="H416" s="2">
        <f>_xlfn.XLOOKUP(Table6[[#This Row],[Date]],Bitcoin_Historical_Data__2[Date],Bitcoin_Historical_Data__2[Price]," ")</f>
        <v>26579.200000000001</v>
      </c>
      <c r="I416" s="2">
        <f>STANDARDIZE(Table6[[#This Row],[BTC]],$X$4,$X$5)</f>
        <v>9.9512895798787061E-3</v>
      </c>
      <c r="J416" s="2" t="str">
        <f>_xlfn.XLOOKUP(Table6[[#This Row],[Date]],S_P_500_Historical_Data[Date],S_P_500_Historical_Data[Price]," ")</f>
        <v xml:space="preserve"> </v>
      </c>
      <c r="K416" s="2" t="str">
        <f>IFERROR(STANDARDIZE(Table6[[#This Row],[S&amp;P500]],$Y$4,$Y$5),"")</f>
        <v/>
      </c>
    </row>
    <row r="417" spans="1:11" x14ac:dyDescent="0.35">
      <c r="A417" s="1">
        <f t="shared" si="6"/>
        <v>45191</v>
      </c>
      <c r="B417">
        <f>_xlfn.XLOOKUP(A417,Ethereum_Historical_Data[Date],Ethereum_Historical_Data[Price]," ")</f>
        <v>1593.1</v>
      </c>
      <c r="C417">
        <f>STANDARDIZE(Table6[[#This Row],[ETH]],$U$4,$U$5)</f>
        <v>0.1187218608108928</v>
      </c>
      <c r="D417" s="2">
        <f>_xlfn.XLOOKUP(Table6[[#This Row],[Date]],BNB_Historical_Data[Date],BNB_Historical_Data[Price]," ")</f>
        <v>211</v>
      </c>
      <c r="E417" s="2">
        <f>STANDARDIZE(Table6[[#This Row],[BNB]],$V$4,$V$5)</f>
        <v>4.6812150553480749E-3</v>
      </c>
      <c r="F417" s="2">
        <f>_xlfn.XLOOKUP(Table6[[#This Row],[Date]],Tether_USDt_Historical_Data[Date],Tether_USDt_Historical_Data[Price]," ")</f>
        <v>1.0004999999999999</v>
      </c>
      <c r="G417" s="2">
        <f>IFERROR(STANDARDIZE(Table6[[#This Row],[Tether]],$W$4,$W$5),"")</f>
        <v>5.9480644676399026E-2</v>
      </c>
      <c r="H417" s="2">
        <f>_xlfn.XLOOKUP(Table6[[#This Row],[Date]],Bitcoin_Historical_Data__2[Date],Bitcoin_Historical_Data__2[Price]," ")</f>
        <v>26581.9</v>
      </c>
      <c r="I417" s="2">
        <f>STANDARDIZE(Table6[[#This Row],[BTC]],$X$4,$X$5)</f>
        <v>1.0086443254552843E-2</v>
      </c>
      <c r="J417" s="2">
        <f>_xlfn.XLOOKUP(Table6[[#This Row],[Date]],S_P_500_Historical_Data[Date],S_P_500_Historical_Data[Price]," ")</f>
        <v>4320.0600000000004</v>
      </c>
      <c r="K417" s="2">
        <f>IFERROR(STANDARDIZE(Table6[[#This Row],[S&amp;P500]],$Y$4,$Y$5),"")</f>
        <v>0.60714551547491091</v>
      </c>
    </row>
    <row r="418" spans="1:11" x14ac:dyDescent="0.35">
      <c r="A418" s="1">
        <f t="shared" si="6"/>
        <v>45190</v>
      </c>
      <c r="B418">
        <f>_xlfn.XLOOKUP(A418,Ethereum_Historical_Data[Date],Ethereum_Historical_Data[Price]," ")</f>
        <v>1584.03</v>
      </c>
      <c r="C418">
        <f>STANDARDIZE(Table6[[#This Row],[ETH]],$U$4,$U$5)</f>
        <v>0.11118984781079211</v>
      </c>
      <c r="D418" s="2">
        <f>_xlfn.XLOOKUP(Table6[[#This Row],[Date]],BNB_Historical_Data[Date],BNB_Historical_Data[Price]," ")</f>
        <v>210.8</v>
      </c>
      <c r="E418" s="2">
        <f>STANDARDIZE(Table6[[#This Row],[BNB]],$V$4,$V$5)</f>
        <v>3.6994478158122522E-3</v>
      </c>
      <c r="F418" s="2">
        <f>_xlfn.XLOOKUP(Table6[[#This Row],[Date]],Tether_USDt_Historical_Data[Date],Tether_USDt_Historical_Data[Price]," ")</f>
        <v>1.0002</v>
      </c>
      <c r="G418" s="2">
        <f>IFERROR(STANDARDIZE(Table6[[#This Row],[Tether]],$W$4,$W$5),"")</f>
        <v>-1.8790094768880547E-3</v>
      </c>
      <c r="H418" s="2">
        <f>_xlfn.XLOOKUP(Table6[[#This Row],[Date]],Bitcoin_Historical_Data__2[Date],Bitcoin_Historical_Data__2[Price]," ")</f>
        <v>26570</v>
      </c>
      <c r="I418" s="2">
        <f>STANDARDIZE(Table6[[#This Row],[BTC]],$X$4,$X$5)</f>
        <v>9.4907659476558097E-3</v>
      </c>
      <c r="J418" s="2">
        <f>_xlfn.XLOOKUP(Table6[[#This Row],[Date]],S_P_500_Historical_Data[Date],S_P_500_Historical_Data[Price]," ")</f>
        <v>4330</v>
      </c>
      <c r="K418" s="2">
        <f>IFERROR(STANDARDIZE(Table6[[#This Row],[S&amp;P500]],$Y$4,$Y$5),"")</f>
        <v>0.6184150572527749</v>
      </c>
    </row>
    <row r="419" spans="1:11" x14ac:dyDescent="0.35">
      <c r="A419" s="1">
        <f t="shared" si="6"/>
        <v>45189</v>
      </c>
      <c r="B419">
        <f>_xlfn.XLOOKUP(A419,Ethereum_Historical_Data[Date],Ethereum_Historical_Data[Price]," ")</f>
        <v>1622.28</v>
      </c>
      <c r="C419">
        <f>STANDARDIZE(Table6[[#This Row],[ETH]],$U$4,$U$5)</f>
        <v>0.14295384971309125</v>
      </c>
      <c r="D419" s="2">
        <f>_xlfn.XLOOKUP(Table6[[#This Row],[Date]],BNB_Historical_Data[Date],BNB_Historical_Data[Price]," ")</f>
        <v>214.3</v>
      </c>
      <c r="E419" s="2">
        <f>STANDARDIZE(Table6[[#This Row],[BNB]],$V$4,$V$5)</f>
        <v>2.0880374507690119E-2</v>
      </c>
      <c r="F419" s="2">
        <f>_xlfn.XLOOKUP(Table6[[#This Row],[Date]],Tether_USDt_Historical_Data[Date],Tether_USDt_Historical_Data[Price]," ")</f>
        <v>1.0001</v>
      </c>
      <c r="G419" s="2">
        <f>IFERROR(STANDARDIZE(Table6[[#This Row],[Tether]],$W$4,$W$5),"")</f>
        <v>-2.2332227527983747E-2</v>
      </c>
      <c r="H419" s="2">
        <f>_xlfn.XLOOKUP(Table6[[#This Row],[Date]],Bitcoin_Historical_Data__2[Date],Bitcoin_Historical_Data__2[Price]," ")</f>
        <v>27125</v>
      </c>
      <c r="I419" s="2">
        <f>STANDARDIZE(Table6[[#This Row],[BTC]],$X$4,$X$5)</f>
        <v>3.7272354630665264E-2</v>
      </c>
      <c r="J419" s="2">
        <f>_xlfn.XLOOKUP(Table6[[#This Row],[Date]],S_P_500_Historical_Data[Date],S_P_500_Historical_Data[Price]," ")</f>
        <v>4402.2</v>
      </c>
      <c r="K419" s="2">
        <f>IFERROR(STANDARDIZE(Table6[[#This Row],[S&amp;P500]],$Y$4,$Y$5),"")</f>
        <v>0.70027229229923427</v>
      </c>
    </row>
    <row r="420" spans="1:11" x14ac:dyDescent="0.35">
      <c r="A420" s="1">
        <f t="shared" si="6"/>
        <v>45188</v>
      </c>
      <c r="B420">
        <f>_xlfn.XLOOKUP(A420,Ethereum_Historical_Data[Date],Ethereum_Historical_Data[Price]," ")</f>
        <v>1643.08</v>
      </c>
      <c r="C420">
        <f>STANDARDIZE(Table6[[#This Row],[ETH]],$U$4,$U$5)</f>
        <v>0.16022682329656368</v>
      </c>
      <c r="D420" s="2">
        <f>_xlfn.XLOOKUP(Table6[[#This Row],[Date]],BNB_Historical_Data[Date],BNB_Historical_Data[Price]," ")</f>
        <v>217.2</v>
      </c>
      <c r="E420" s="2">
        <f>STANDARDIZE(Table6[[#This Row],[BNB]],$V$4,$V$5)</f>
        <v>3.5115999480960239E-2</v>
      </c>
      <c r="F420" s="2">
        <f>_xlfn.XLOOKUP(Table6[[#This Row],[Date]],Tether_USDt_Historical_Data[Date],Tether_USDt_Historical_Data[Price]," ")</f>
        <v>1.0004</v>
      </c>
      <c r="G420" s="2">
        <f>IFERROR(STANDARDIZE(Table6[[#This Row],[Tether]],$W$4,$W$5),"")</f>
        <v>3.9027426625303327E-2</v>
      </c>
      <c r="H420" s="2">
        <f>_xlfn.XLOOKUP(Table6[[#This Row],[Date]],Bitcoin_Historical_Data__2[Date],Bitcoin_Historical_Data__2[Price]," ")</f>
        <v>27209.200000000001</v>
      </c>
      <c r="I420" s="2">
        <f>STANDARDIZE(Table6[[#This Row],[BTC]],$X$4,$X$5)</f>
        <v>4.1487147003835385E-2</v>
      </c>
      <c r="J420" s="2">
        <f>_xlfn.XLOOKUP(Table6[[#This Row],[Date]],S_P_500_Historical_Data[Date],S_P_500_Historical_Data[Price]," ")</f>
        <v>4443.95</v>
      </c>
      <c r="K420" s="2">
        <f>IFERROR(STANDARDIZE(Table6[[#This Row],[S&amp;P500]],$Y$4,$Y$5),"")</f>
        <v>0.74760663527970084</v>
      </c>
    </row>
    <row r="421" spans="1:11" x14ac:dyDescent="0.35">
      <c r="A421" s="1">
        <f t="shared" si="6"/>
        <v>45187</v>
      </c>
      <c r="B421">
        <f>_xlfn.XLOOKUP(A421,Ethereum_Historical_Data[Date],Ethereum_Historical_Data[Price]," ")</f>
        <v>1636.92</v>
      </c>
      <c r="C421">
        <f>STANDARDIZE(Table6[[#This Row],[ETH]],$U$4,$U$5)</f>
        <v>0.15511136573530465</v>
      </c>
      <c r="D421" s="2">
        <f>_xlfn.XLOOKUP(Table6[[#This Row],[Date]],BNB_Historical_Data[Date],BNB_Historical_Data[Price]," ")</f>
        <v>216</v>
      </c>
      <c r="E421" s="2">
        <f>STANDARDIZE(Table6[[#This Row],[BNB]],$V$4,$V$5)</f>
        <v>2.9225396043745026E-2</v>
      </c>
      <c r="F421" s="2">
        <f>_xlfn.XLOOKUP(Table6[[#This Row],[Date]],Tether_USDt_Historical_Data[Date],Tether_USDt_Historical_Data[Price]," ")</f>
        <v>1.0003</v>
      </c>
      <c r="G421" s="2">
        <f>IFERROR(STANDARDIZE(Table6[[#This Row],[Tether]],$W$4,$W$5),"")</f>
        <v>1.8574208574207638E-2</v>
      </c>
      <c r="H421" s="2">
        <f>_xlfn.XLOOKUP(Table6[[#This Row],[Date]],Bitcoin_Historical_Data__2[Date],Bitcoin_Historical_Data__2[Price]," ")</f>
        <v>26763.5</v>
      </c>
      <c r="I421" s="2">
        <f>STANDARDIZE(Table6[[#This Row],[BTC]],$X$4,$X$5)</f>
        <v>1.9176779299299646E-2</v>
      </c>
      <c r="J421" s="2">
        <f>_xlfn.XLOOKUP(Table6[[#This Row],[Date]],S_P_500_Historical_Data[Date],S_P_500_Historical_Data[Price]," ")</f>
        <v>4453.53</v>
      </c>
      <c r="K421" s="2">
        <f>IFERROR(STANDARDIZE(Table6[[#This Row],[S&amp;P500]],$Y$4,$Y$5),"")</f>
        <v>0.75846802463905094</v>
      </c>
    </row>
    <row r="422" spans="1:11" x14ac:dyDescent="0.35">
      <c r="A422" s="1">
        <f t="shared" si="6"/>
        <v>45186</v>
      </c>
      <c r="B422">
        <f>_xlfn.XLOOKUP(A422,Ethereum_Historical_Data[Date],Ethereum_Historical_Data[Price]," ")</f>
        <v>1622.65</v>
      </c>
      <c r="C422">
        <f>STANDARDIZE(Table6[[#This Row],[ETH]],$U$4,$U$5)</f>
        <v>0.14326110933933581</v>
      </c>
      <c r="D422" s="2">
        <f>_xlfn.XLOOKUP(Table6[[#This Row],[Date]],BNB_Historical_Data[Date],BNB_Historical_Data[Price]," ")</f>
        <v>216.4</v>
      </c>
      <c r="E422" s="2">
        <f>STANDARDIZE(Table6[[#This Row],[BNB]],$V$4,$V$5)</f>
        <v>3.1188930522816811E-2</v>
      </c>
      <c r="F422" s="2">
        <f>_xlfn.XLOOKUP(Table6[[#This Row],[Date]],Tether_USDt_Historical_Data[Date],Tether_USDt_Historical_Data[Price]," ")</f>
        <v>1.0004</v>
      </c>
      <c r="G422" s="2">
        <f>IFERROR(STANDARDIZE(Table6[[#This Row],[Tether]],$W$4,$W$5),"")</f>
        <v>3.9027426625303327E-2</v>
      </c>
      <c r="H422" s="2">
        <f>_xlfn.XLOOKUP(Table6[[#This Row],[Date]],Bitcoin_Historical_Data__2[Date],Bitcoin_Historical_Data__2[Price]," ")</f>
        <v>26529.1</v>
      </c>
      <c r="I422" s="2">
        <f>STANDARDIZE(Table6[[#This Row],[BTC]],$X$4,$X$5)</f>
        <v>7.4434380609258513E-3</v>
      </c>
      <c r="J422" s="2" t="str">
        <f>_xlfn.XLOOKUP(Table6[[#This Row],[Date]],S_P_500_Historical_Data[Date],S_P_500_Historical_Data[Price]," ")</f>
        <v xml:space="preserve"> </v>
      </c>
      <c r="K422" s="2" t="str">
        <f>IFERROR(STANDARDIZE(Table6[[#This Row],[S&amp;P500]],$Y$4,$Y$5),"")</f>
        <v/>
      </c>
    </row>
    <row r="423" spans="1:11" x14ac:dyDescent="0.35">
      <c r="A423" s="1">
        <f t="shared" si="6"/>
        <v>45185</v>
      </c>
      <c r="B423">
        <f>_xlfn.XLOOKUP(A423,Ethereum_Historical_Data[Date],Ethereum_Historical_Data[Price]," ")</f>
        <v>1634.41</v>
      </c>
      <c r="C423">
        <f>STANDARDIZE(Table6[[#This Row],[ETH]],$U$4,$U$5)</f>
        <v>0.153026982865376</v>
      </c>
      <c r="D423" s="2">
        <f>_xlfn.XLOOKUP(Table6[[#This Row],[Date]],BNB_Historical_Data[Date],BNB_Historical_Data[Price]," ")</f>
        <v>214.9</v>
      </c>
      <c r="E423" s="2">
        <f>STANDARDIZE(Table6[[#This Row],[BNB]],$V$4,$V$5)</f>
        <v>2.3825676226297724E-2</v>
      </c>
      <c r="F423" s="2">
        <f>_xlfn.XLOOKUP(Table6[[#This Row],[Date]],Tether_USDt_Historical_Data[Date],Tether_USDt_Historical_Data[Price]," ")</f>
        <v>1.0004</v>
      </c>
      <c r="G423" s="2">
        <f>IFERROR(STANDARDIZE(Table6[[#This Row],[Tether]],$W$4,$W$5),"")</f>
        <v>3.9027426625303327E-2</v>
      </c>
      <c r="H423" s="2">
        <f>_xlfn.XLOOKUP(Table6[[#This Row],[Date]],Bitcoin_Historical_Data__2[Date],Bitcoin_Historical_Data__2[Price]," ")</f>
        <v>26562</v>
      </c>
      <c r="I423" s="2">
        <f>STANDARDIZE(Table6[[#This Row],[BTC]],$X$4,$X$5)</f>
        <v>9.0903106152881059E-3</v>
      </c>
      <c r="J423" s="2" t="str">
        <f>_xlfn.XLOOKUP(Table6[[#This Row],[Date]],S_P_500_Historical_Data[Date],S_P_500_Historical_Data[Price]," ")</f>
        <v xml:space="preserve"> </v>
      </c>
      <c r="K423" s="2" t="str">
        <f>IFERROR(STANDARDIZE(Table6[[#This Row],[S&amp;P500]],$Y$4,$Y$5),"")</f>
        <v/>
      </c>
    </row>
    <row r="424" spans="1:11" x14ac:dyDescent="0.35">
      <c r="A424" s="1">
        <f t="shared" si="6"/>
        <v>45184</v>
      </c>
      <c r="B424">
        <f>_xlfn.XLOOKUP(A424,Ethereum_Historical_Data[Date],Ethereum_Historical_Data[Price]," ")</f>
        <v>1641.31</v>
      </c>
      <c r="C424">
        <f>STANDARDIZE(Table6[[#This Row],[ETH]],$U$4,$U$5)</f>
        <v>0.15875695967912398</v>
      </c>
      <c r="D424" s="2">
        <f>_xlfn.XLOOKUP(Table6[[#This Row],[Date]],BNB_Historical_Data[Date],BNB_Historical_Data[Price]," ")</f>
        <v>214.1</v>
      </c>
      <c r="E424" s="2">
        <f>STANDARDIZE(Table6[[#This Row],[BNB]],$V$4,$V$5)</f>
        <v>1.9898607268154157E-2</v>
      </c>
      <c r="F424" s="2">
        <f>_xlfn.XLOOKUP(Table6[[#This Row],[Date]],Tether_USDt_Historical_Data[Date],Tether_USDt_Historical_Data[Price]," ")</f>
        <v>1.0002</v>
      </c>
      <c r="G424" s="2">
        <f>IFERROR(STANDARDIZE(Table6[[#This Row],[Tether]],$W$4,$W$5),"")</f>
        <v>-1.8790094768880547E-3</v>
      </c>
      <c r="H424" s="2">
        <f>_xlfn.XLOOKUP(Table6[[#This Row],[Date]],Bitcoin_Historical_Data__2[Date],Bitcoin_Historical_Data__2[Price]," ")</f>
        <v>26601</v>
      </c>
      <c r="I424" s="2">
        <f>STANDARDIZE(Table6[[#This Row],[BTC]],$X$4,$X$5)</f>
        <v>1.1042530360580663E-2</v>
      </c>
      <c r="J424" s="2">
        <f>_xlfn.XLOOKUP(Table6[[#This Row],[Date]],S_P_500_Historical_Data[Date],S_P_500_Historical_Data[Price]," ")</f>
        <v>4450.32</v>
      </c>
      <c r="K424" s="2">
        <f>IFERROR(STANDARDIZE(Table6[[#This Row],[S&amp;P500]],$Y$4,$Y$5),"")</f>
        <v>0.754828665573966</v>
      </c>
    </row>
    <row r="425" spans="1:11" x14ac:dyDescent="0.35">
      <c r="A425" s="1">
        <f t="shared" si="6"/>
        <v>45183</v>
      </c>
      <c r="B425">
        <f>_xlfn.XLOOKUP(A425,Ethereum_Historical_Data[Date],Ethereum_Historical_Data[Price]," ")</f>
        <v>1626.49</v>
      </c>
      <c r="C425">
        <f>STANDARDIZE(Table6[[#This Row],[ETH]],$U$4,$U$5)</f>
        <v>0.14644996600089991</v>
      </c>
      <c r="D425" s="2">
        <f>_xlfn.XLOOKUP(Table6[[#This Row],[Date]],BNB_Historical_Data[Date],BNB_Historical_Data[Price]," ")</f>
        <v>212.2</v>
      </c>
      <c r="E425" s="2">
        <f>STANDARDIZE(Table6[[#This Row],[BNB]],$V$4,$V$5)</f>
        <v>1.0571818492563287E-2</v>
      </c>
      <c r="F425" s="2">
        <f>_xlfn.XLOOKUP(Table6[[#This Row],[Date]],Tether_USDt_Historical_Data[Date],Tether_USDt_Historical_Data[Price]," ")</f>
        <v>1.0003</v>
      </c>
      <c r="G425" s="2">
        <f>IFERROR(STANDARDIZE(Table6[[#This Row],[Tether]],$W$4,$W$5),"")</f>
        <v>1.8574208574207638E-2</v>
      </c>
      <c r="H425" s="2">
        <f>_xlfn.XLOOKUP(Table6[[#This Row],[Date]],Bitcoin_Historical_Data__2[Date],Bitcoin_Historical_Data__2[Price]," ")</f>
        <v>26524.7</v>
      </c>
      <c r="I425" s="2">
        <f>STANDARDIZE(Table6[[#This Row],[BTC]],$X$4,$X$5)</f>
        <v>7.223187628123723E-3</v>
      </c>
      <c r="J425" s="2">
        <f>_xlfn.XLOOKUP(Table6[[#This Row],[Date]],S_P_500_Historical_Data[Date],S_P_500_Historical_Data[Price]," ")</f>
        <v>4505.1000000000004</v>
      </c>
      <c r="K425" s="2">
        <f>IFERROR(STANDARDIZE(Table6[[#This Row],[S&amp;P500]],$Y$4,$Y$5),"")</f>
        <v>0.81693585859121121</v>
      </c>
    </row>
    <row r="426" spans="1:11" x14ac:dyDescent="0.35">
      <c r="A426" s="1">
        <f t="shared" si="6"/>
        <v>45182</v>
      </c>
      <c r="B426">
        <f>_xlfn.XLOOKUP(A426,Ethereum_Historical_Data[Date],Ethereum_Historical_Data[Price]," ")</f>
        <v>1607.63</v>
      </c>
      <c r="C426">
        <f>STANDARDIZE(Table6[[#This Row],[ETH]],$U$4,$U$5)</f>
        <v>0.13078802937665523</v>
      </c>
      <c r="D426" s="2">
        <f>_xlfn.XLOOKUP(Table6[[#This Row],[Date]],BNB_Historical_Data[Date],BNB_Historical_Data[Price]," ")</f>
        <v>212.6</v>
      </c>
      <c r="E426" s="2">
        <f>STANDARDIZE(Table6[[#This Row],[BNB]],$V$4,$V$5)</f>
        <v>1.2535352971635071E-2</v>
      </c>
      <c r="F426" s="2">
        <f>_xlfn.XLOOKUP(Table6[[#This Row],[Date]],Tether_USDt_Historical_Data[Date],Tether_USDt_Historical_Data[Price]," ")</f>
        <v>1.0002</v>
      </c>
      <c r="G426" s="2">
        <f>IFERROR(STANDARDIZE(Table6[[#This Row],[Tether]],$W$4,$W$5),"")</f>
        <v>-1.8790094768880547E-3</v>
      </c>
      <c r="H426" s="2">
        <f>_xlfn.XLOOKUP(Table6[[#This Row],[Date]],Bitcoin_Historical_Data__2[Date],Bitcoin_Historical_Data__2[Price]," ")</f>
        <v>26223</v>
      </c>
      <c r="I426" s="2">
        <f>STANDARDIZE(Table6[[#This Row],[BTC]],$X$4,$X$5)</f>
        <v>-7.8789840937933432E-3</v>
      </c>
      <c r="J426" s="2">
        <f>_xlfn.XLOOKUP(Table6[[#This Row],[Date]],S_P_500_Historical_Data[Date],S_P_500_Historical_Data[Price]," ")</f>
        <v>4467.4399999999996</v>
      </c>
      <c r="K426" s="2">
        <f>IFERROR(STANDARDIZE(Table6[[#This Row],[S&amp;P500]],$Y$4,$Y$5),"")</f>
        <v>0.77423858058775241</v>
      </c>
    </row>
    <row r="427" spans="1:11" x14ac:dyDescent="0.35">
      <c r="A427" s="1">
        <f t="shared" si="6"/>
        <v>45181</v>
      </c>
      <c r="B427">
        <f>_xlfn.XLOOKUP(A427,Ethereum_Historical_Data[Date],Ethereum_Historical_Data[Price]," ")</f>
        <v>1592.5</v>
      </c>
      <c r="C427">
        <f>STANDARDIZE(Table6[[#This Row],[ETH]],$U$4,$U$5)</f>
        <v>0.11822360195752347</v>
      </c>
      <c r="D427" s="2">
        <f>_xlfn.XLOOKUP(Table6[[#This Row],[Date]],BNB_Historical_Data[Date],BNB_Historical_Data[Price]," ")</f>
        <v>210.7</v>
      </c>
      <c r="E427" s="2">
        <f>STANDARDIZE(Table6[[#This Row],[BNB]],$V$4,$V$5)</f>
        <v>3.2085641960442018E-3</v>
      </c>
      <c r="F427" s="2">
        <f>_xlfn.XLOOKUP(Table6[[#This Row],[Date]],Tether_USDt_Historical_Data[Date],Tether_USDt_Historical_Data[Price]," ")</f>
        <v>1.0001</v>
      </c>
      <c r="G427" s="2">
        <f>IFERROR(STANDARDIZE(Table6[[#This Row],[Tether]],$W$4,$W$5),"")</f>
        <v>-2.2332227527983747E-2</v>
      </c>
      <c r="H427" s="2">
        <f>_xlfn.XLOOKUP(Table6[[#This Row],[Date]],Bitcoin_Historical_Data__2[Date],Bitcoin_Historical_Data__2[Price]," ")</f>
        <v>25834.5</v>
      </c>
      <c r="I427" s="2">
        <f>STANDARDIZE(Table6[[#This Row],[BTC]],$X$4,$X$5)</f>
        <v>-2.7326096171899961E-2</v>
      </c>
      <c r="J427" s="2">
        <f>_xlfn.XLOOKUP(Table6[[#This Row],[Date]],S_P_500_Historical_Data[Date],S_P_500_Historical_Data[Price]," ")</f>
        <v>4461.8999999999996</v>
      </c>
      <c r="K427" s="2">
        <f>IFERROR(STANDARDIZE(Table6[[#This Row],[S&amp;P500]],$Y$4,$Y$5),"")</f>
        <v>0.76795756836950602</v>
      </c>
    </row>
    <row r="428" spans="1:11" x14ac:dyDescent="0.35">
      <c r="A428" s="1">
        <f t="shared" si="6"/>
        <v>45180</v>
      </c>
      <c r="B428">
        <f>_xlfn.XLOOKUP(A428,Ethereum_Historical_Data[Date],Ethereum_Historical_Data[Price]," ")</f>
        <v>1551.89</v>
      </c>
      <c r="C428">
        <f>STANDARDIZE(Table6[[#This Row],[ETH]],$U$4,$U$5)</f>
        <v>8.4499781898638118E-2</v>
      </c>
      <c r="D428" s="2">
        <f>_xlfn.XLOOKUP(Table6[[#This Row],[Date]],BNB_Historical_Data[Date],BNB_Historical_Data[Price]," ")</f>
        <v>206.2</v>
      </c>
      <c r="E428" s="2">
        <f>STANDARDIZE(Table6[[#This Row],[BNB]],$V$4,$V$5)</f>
        <v>-1.8881198693513054E-2</v>
      </c>
      <c r="F428" s="2">
        <f>_xlfn.XLOOKUP(Table6[[#This Row],[Date]],Tether_USDt_Historical_Data[Date],Tether_USDt_Historical_Data[Price]," ")</f>
        <v>0.99980000000000002</v>
      </c>
      <c r="G428" s="2">
        <f>IFERROR(STANDARDIZE(Table6[[#This Row],[Tether]],$W$4,$W$5),"")</f>
        <v>-8.3691881681270827E-2</v>
      </c>
      <c r="H428" s="2">
        <f>_xlfn.XLOOKUP(Table6[[#This Row],[Date]],Bitcoin_Historical_Data__2[Date],Bitcoin_Historical_Data__2[Price]," ")</f>
        <v>25166.400000000001</v>
      </c>
      <c r="I428" s="2">
        <f>STANDARDIZE(Table6[[#This Row],[BTC]],$X$4,$X$5)</f>
        <v>-6.0769122116257755E-2</v>
      </c>
      <c r="J428" s="2">
        <f>_xlfn.XLOOKUP(Table6[[#This Row],[Date]],S_P_500_Historical_Data[Date],S_P_500_Historical_Data[Price]," ")</f>
        <v>4487.46</v>
      </c>
      <c r="K428" s="2">
        <f>IFERROR(STANDARDIZE(Table6[[#This Row],[S&amp;P500]],$Y$4,$Y$5),"")</f>
        <v>0.79693639008401496</v>
      </c>
    </row>
    <row r="429" spans="1:11" x14ac:dyDescent="0.35">
      <c r="A429" s="1">
        <f t="shared" si="6"/>
        <v>45179</v>
      </c>
      <c r="B429">
        <f>_xlfn.XLOOKUP(A429,Ethereum_Historical_Data[Date],Ethereum_Historical_Data[Price]," ")</f>
        <v>1617.44</v>
      </c>
      <c r="C429">
        <f>STANDARDIZE(Table6[[#This Row],[ETH]],$U$4,$U$5)</f>
        <v>0.13893456162924483</v>
      </c>
      <c r="D429" s="2">
        <f>_xlfn.XLOOKUP(Table6[[#This Row],[Date]],BNB_Historical_Data[Date],BNB_Historical_Data[Price]," ")</f>
        <v>212.4</v>
      </c>
      <c r="E429" s="2">
        <f>STANDARDIZE(Table6[[#This Row],[BNB]],$V$4,$V$5)</f>
        <v>1.1553585732099249E-2</v>
      </c>
      <c r="F429" s="2">
        <f>_xlfn.XLOOKUP(Table6[[#This Row],[Date]],Tether_USDt_Historical_Data[Date],Tether_USDt_Historical_Data[Price]," ")</f>
        <v>0.99990000000000001</v>
      </c>
      <c r="G429" s="2">
        <f>IFERROR(STANDARDIZE(Table6[[#This Row],[Tether]],$W$4,$W$5),"")</f>
        <v>-6.3238663630175135E-2</v>
      </c>
      <c r="H429" s="2">
        <f>_xlfn.XLOOKUP(Table6[[#This Row],[Date]],Bitcoin_Historical_Data__2[Date],Bitcoin_Historical_Data__2[Price]," ")</f>
        <v>25840.2</v>
      </c>
      <c r="I429" s="2">
        <f>STANDARDIZE(Table6[[#This Row],[BTC]],$X$4,$X$5)</f>
        <v>-2.7040771747587934E-2</v>
      </c>
      <c r="J429" s="2" t="str">
        <f>_xlfn.XLOOKUP(Table6[[#This Row],[Date]],S_P_500_Historical_Data[Date],S_P_500_Historical_Data[Price]," ")</f>
        <v xml:space="preserve"> </v>
      </c>
      <c r="K429" s="2" t="str">
        <f>IFERROR(STANDARDIZE(Table6[[#This Row],[S&amp;P500]],$Y$4,$Y$5),"")</f>
        <v/>
      </c>
    </row>
    <row r="430" spans="1:11" x14ac:dyDescent="0.35">
      <c r="A430" s="1">
        <f t="shared" si="6"/>
        <v>45178</v>
      </c>
      <c r="B430">
        <f>_xlfn.XLOOKUP(A430,Ethereum_Historical_Data[Date],Ethereum_Historical_Data[Price]," ")</f>
        <v>1635.56</v>
      </c>
      <c r="C430">
        <f>STANDARDIZE(Table6[[#This Row],[ETH]],$U$4,$U$5)</f>
        <v>0.15398197900100058</v>
      </c>
      <c r="D430" s="2">
        <f>_xlfn.XLOOKUP(Table6[[#This Row],[Date]],BNB_Historical_Data[Date],BNB_Historical_Data[Price]," ")</f>
        <v>214.1</v>
      </c>
      <c r="E430" s="2">
        <f>STANDARDIZE(Table6[[#This Row],[BNB]],$V$4,$V$5)</f>
        <v>1.9898607268154157E-2</v>
      </c>
      <c r="F430" s="2">
        <f>_xlfn.XLOOKUP(Table6[[#This Row],[Date]],Tether_USDt_Historical_Data[Date],Tether_USDt_Historical_Data[Price]," ")</f>
        <v>1.0001</v>
      </c>
      <c r="G430" s="2">
        <f>IFERROR(STANDARDIZE(Table6[[#This Row],[Tether]],$W$4,$W$5),"")</f>
        <v>-2.2332227527983747E-2</v>
      </c>
      <c r="H430" s="2">
        <f>_xlfn.XLOOKUP(Table6[[#This Row],[Date]],Bitcoin_Historical_Data__2[Date],Bitcoin_Historical_Data__2[Price]," ")</f>
        <v>25901.1</v>
      </c>
      <c r="I430" s="2">
        <f>STANDARDIZE(Table6[[#This Row],[BTC]],$X$4,$X$5)</f>
        <v>-2.39923055299389E-2</v>
      </c>
      <c r="J430" s="2" t="str">
        <f>_xlfn.XLOOKUP(Table6[[#This Row],[Date]],S_P_500_Historical_Data[Date],S_P_500_Historical_Data[Price]," ")</f>
        <v xml:space="preserve"> </v>
      </c>
      <c r="K430" s="2" t="str">
        <f>IFERROR(STANDARDIZE(Table6[[#This Row],[S&amp;P500]],$Y$4,$Y$5),"")</f>
        <v/>
      </c>
    </row>
    <row r="431" spans="1:11" x14ac:dyDescent="0.35">
      <c r="A431" s="1">
        <f t="shared" si="6"/>
        <v>45177</v>
      </c>
      <c r="B431">
        <f>_xlfn.XLOOKUP(A431,Ethereum_Historical_Data[Date],Ethereum_Historical_Data[Price]," ")</f>
        <v>1636.45</v>
      </c>
      <c r="C431">
        <f>STANDARDIZE(Table6[[#This Row],[ETH]],$U$4,$U$5)</f>
        <v>0.15472106296683194</v>
      </c>
      <c r="D431" s="2">
        <f>_xlfn.XLOOKUP(Table6[[#This Row],[Date]],BNB_Historical_Data[Date],BNB_Historical_Data[Price]," ")</f>
        <v>214.7</v>
      </c>
      <c r="E431" s="2">
        <f>STANDARDIZE(Table6[[#This Row],[BNB]],$V$4,$V$5)</f>
        <v>2.2843908986761762E-2</v>
      </c>
      <c r="F431" s="2">
        <f>_xlfn.XLOOKUP(Table6[[#This Row],[Date]],Tether_USDt_Historical_Data[Date],Tether_USDt_Historical_Data[Price]," ")</f>
        <v>1</v>
      </c>
      <c r="G431" s="2">
        <f>IFERROR(STANDARDIZE(Table6[[#This Row],[Tether]],$W$4,$W$5),"")</f>
        <v>-4.2785445579079442E-2</v>
      </c>
      <c r="H431" s="2">
        <f>_xlfn.XLOOKUP(Table6[[#This Row],[Date]],Bitcoin_Historical_Data__2[Date],Bitcoin_Historical_Data__2[Price]," ")</f>
        <v>25909.5</v>
      </c>
      <c r="I431" s="2">
        <f>STANDARDIZE(Table6[[#This Row],[BTC]],$X$4,$X$5)</f>
        <v>-2.3571827430952739E-2</v>
      </c>
      <c r="J431" s="2">
        <f>_xlfn.XLOOKUP(Table6[[#This Row],[Date]],S_P_500_Historical_Data[Date],S_P_500_Historical_Data[Price]," ")</f>
        <v>4457.49</v>
      </c>
      <c r="K431" s="2">
        <f>IFERROR(STANDARDIZE(Table6[[#This Row],[S&amp;P500]],$Y$4,$Y$5),"")</f>
        <v>0.76295770124270723</v>
      </c>
    </row>
    <row r="432" spans="1:11" x14ac:dyDescent="0.35">
      <c r="A432" s="1">
        <f t="shared" si="6"/>
        <v>45176</v>
      </c>
      <c r="B432">
        <f>_xlfn.XLOOKUP(A432,Ethereum_Historical_Data[Date],Ethereum_Historical_Data[Price]," ")</f>
        <v>1648.09</v>
      </c>
      <c r="C432">
        <f>STANDARDIZE(Table6[[#This Row],[ETH]],$U$4,$U$5)</f>
        <v>0.16438728472219816</v>
      </c>
      <c r="D432" s="2">
        <f>_xlfn.XLOOKUP(Table6[[#This Row],[Date]],BNB_Historical_Data[Date],BNB_Historical_Data[Price]," ")</f>
        <v>217.1</v>
      </c>
      <c r="E432" s="2">
        <f>STANDARDIZE(Table6[[#This Row],[BNB]],$V$4,$V$5)</f>
        <v>3.4625115861192324E-2</v>
      </c>
      <c r="F432" s="2">
        <f>_xlfn.XLOOKUP(Table6[[#This Row],[Date]],Tether_USDt_Historical_Data[Date],Tether_USDt_Historical_Data[Price]," ")</f>
        <v>0.99980000000000002</v>
      </c>
      <c r="G432" s="2">
        <f>IFERROR(STANDARDIZE(Table6[[#This Row],[Tether]],$W$4,$W$5),"")</f>
        <v>-8.3691881681270827E-2</v>
      </c>
      <c r="H432" s="2">
        <f>_xlfn.XLOOKUP(Table6[[#This Row],[Date]],Bitcoin_Historical_Data__2[Date],Bitcoin_Historical_Data__2[Price]," ")</f>
        <v>26249.8</v>
      </c>
      <c r="I432" s="2">
        <f>STANDARDIZE(Table6[[#This Row],[BTC]],$X$4,$X$5)</f>
        <v>-6.5374587303615728E-3</v>
      </c>
      <c r="J432" s="2">
        <f>_xlfn.XLOOKUP(Table6[[#This Row],[Date]],S_P_500_Historical_Data[Date],S_P_500_Historical_Data[Price]," ")</f>
        <v>4451.1400000000003</v>
      </c>
      <c r="K432" s="2">
        <f>IFERROR(STANDARDIZE(Table6[[#This Row],[S&amp;P500]],$Y$4,$Y$5),"")</f>
        <v>0.75575834608280457</v>
      </c>
    </row>
    <row r="433" spans="1:11" x14ac:dyDescent="0.35">
      <c r="A433" s="1">
        <f t="shared" si="6"/>
        <v>45175</v>
      </c>
      <c r="B433">
        <f>_xlfn.XLOOKUP(A433,Ethereum_Historical_Data[Date],Ethereum_Historical_Data[Price]," ")</f>
        <v>1633.18</v>
      </c>
      <c r="C433">
        <f>STANDARDIZE(Table6[[#This Row],[ETH]],$U$4,$U$5)</f>
        <v>0.15200555221596873</v>
      </c>
      <c r="D433" s="2">
        <f>_xlfn.XLOOKUP(Table6[[#This Row],[Date]],BNB_Historical_Data[Date],BNB_Historical_Data[Price]," ")</f>
        <v>215.2</v>
      </c>
      <c r="E433" s="2">
        <f>STANDARDIZE(Table6[[#This Row],[BNB]],$V$4,$V$5)</f>
        <v>2.5298327085601459E-2</v>
      </c>
      <c r="F433" s="2">
        <f>_xlfn.XLOOKUP(Table6[[#This Row],[Date]],Tether_USDt_Historical_Data[Date],Tether_USDt_Historical_Data[Price]," ")</f>
        <v>0.99990000000000001</v>
      </c>
      <c r="G433" s="2">
        <f>IFERROR(STANDARDIZE(Table6[[#This Row],[Tether]],$W$4,$W$5),"")</f>
        <v>-6.3238663630175135E-2</v>
      </c>
      <c r="H433" s="2">
        <f>_xlfn.XLOOKUP(Table6[[#This Row],[Date]],Bitcoin_Historical_Data__2[Date],Bitcoin_Historical_Data__2[Price]," ")</f>
        <v>25758</v>
      </c>
      <c r="I433" s="2">
        <f>STANDARDIZE(Table6[[#This Row],[BTC]],$X$4,$X$5)</f>
        <v>-3.1155450287666128E-2</v>
      </c>
      <c r="J433" s="2">
        <f>_xlfn.XLOOKUP(Table6[[#This Row],[Date]],S_P_500_Historical_Data[Date],S_P_500_Historical_Data[Price]," ")</f>
        <v>4465.4799999999996</v>
      </c>
      <c r="K433" s="2">
        <f>IFERROR(STANDARDIZE(Table6[[#This Row],[S&amp;P500]],$Y$4,$Y$5),"")</f>
        <v>0.77201641742028615</v>
      </c>
    </row>
    <row r="434" spans="1:11" x14ac:dyDescent="0.35">
      <c r="A434" s="1">
        <f t="shared" si="6"/>
        <v>45174</v>
      </c>
      <c r="B434">
        <f>_xlfn.XLOOKUP(A434,Ethereum_Historical_Data[Date],Ethereum_Historical_Data[Price]," ")</f>
        <v>1634.46</v>
      </c>
      <c r="C434">
        <f>STANDARDIZE(Table6[[#This Row],[ETH]],$U$4,$U$5)</f>
        <v>0.15306850443649009</v>
      </c>
      <c r="D434" s="2">
        <f>_xlfn.XLOOKUP(Table6[[#This Row],[Date]],BNB_Historical_Data[Date],BNB_Historical_Data[Price]," ")</f>
        <v>214.6</v>
      </c>
      <c r="E434" s="2">
        <f>STANDARDIZE(Table6[[#This Row],[BNB]],$V$4,$V$5)</f>
        <v>2.2353025366993851E-2</v>
      </c>
      <c r="F434" s="2">
        <f>_xlfn.XLOOKUP(Table6[[#This Row],[Date]],Tether_USDt_Historical_Data[Date],Tether_USDt_Historical_Data[Price]," ")</f>
        <v>0.99960000000000004</v>
      </c>
      <c r="G434" s="2">
        <f>IFERROR(STANDARDIZE(Table6[[#This Row],[Tether]],$W$4,$W$5),"")</f>
        <v>-0.12459831778346221</v>
      </c>
      <c r="H434" s="2">
        <f>_xlfn.XLOOKUP(Table6[[#This Row],[Date]],Bitcoin_Historical_Data__2[Date],Bitcoin_Historical_Data__2[Price]," ")</f>
        <v>25790.2</v>
      </c>
      <c r="I434" s="2">
        <f>STANDARDIZE(Table6[[#This Row],[BTC]],$X$4,$X$5)</f>
        <v>-2.9543617574886084E-2</v>
      </c>
      <c r="J434" s="2">
        <f>_xlfn.XLOOKUP(Table6[[#This Row],[Date]],S_P_500_Historical_Data[Date],S_P_500_Historical_Data[Price]," ")</f>
        <v>4496.83</v>
      </c>
      <c r="K434" s="2">
        <f>IFERROR(STANDARDIZE(Table6[[#This Row],[S&amp;P500]],$Y$4,$Y$5),"")</f>
        <v>0.80755969053256504</v>
      </c>
    </row>
    <row r="435" spans="1:11" x14ac:dyDescent="0.35">
      <c r="A435" s="1">
        <f t="shared" si="6"/>
        <v>45173</v>
      </c>
      <c r="B435">
        <f>_xlfn.XLOOKUP(A435,Ethereum_Historical_Data[Date],Ethereum_Historical_Data[Price]," ")</f>
        <v>1630.51</v>
      </c>
      <c r="C435">
        <f>STANDARDIZE(Table6[[#This Row],[ETH]],$U$4,$U$5)</f>
        <v>0.14978830031847484</v>
      </c>
      <c r="D435" s="2">
        <f>_xlfn.XLOOKUP(Table6[[#This Row],[Date]],BNB_Historical_Data[Date],BNB_Historical_Data[Price]," ")</f>
        <v>215.2</v>
      </c>
      <c r="E435" s="2">
        <f>STANDARDIZE(Table6[[#This Row],[BNB]],$V$4,$V$5)</f>
        <v>2.5298327085601459E-2</v>
      </c>
      <c r="F435" s="2">
        <f>_xlfn.XLOOKUP(Table6[[#This Row],[Date]],Tether_USDt_Historical_Data[Date],Tether_USDt_Historical_Data[Price]," ")</f>
        <v>0.99970000000000003</v>
      </c>
      <c r="G435" s="2">
        <f>IFERROR(STANDARDIZE(Table6[[#This Row],[Tether]],$W$4,$W$5),"")</f>
        <v>-0.10414509973236652</v>
      </c>
      <c r="H435" s="2">
        <f>_xlfn.XLOOKUP(Table6[[#This Row],[Date]],Bitcoin_Historical_Data__2[Date],Bitcoin_Historical_Data__2[Price]," ")</f>
        <v>25823.3</v>
      </c>
      <c r="I435" s="2">
        <f>STANDARDIZE(Table6[[#This Row],[BTC]],$X$4,$X$5)</f>
        <v>-2.7886733637214781E-2</v>
      </c>
      <c r="J435" s="2" t="str">
        <f>_xlfn.XLOOKUP(Table6[[#This Row],[Date]],S_P_500_Historical_Data[Date],S_P_500_Historical_Data[Price]," ")</f>
        <v xml:space="preserve"> </v>
      </c>
      <c r="K435" s="2" t="str">
        <f>IFERROR(STANDARDIZE(Table6[[#This Row],[S&amp;P500]],$Y$4,$Y$5),"")</f>
        <v/>
      </c>
    </row>
    <row r="436" spans="1:11" x14ac:dyDescent="0.35">
      <c r="A436" s="1">
        <f t="shared" si="6"/>
        <v>45172</v>
      </c>
      <c r="B436">
        <f>_xlfn.XLOOKUP(A436,Ethereum_Historical_Data[Date],Ethereum_Historical_Data[Price]," ")</f>
        <v>1635.85</v>
      </c>
      <c r="C436">
        <f>STANDARDIZE(Table6[[#This Row],[ETH]],$U$4,$U$5)</f>
        <v>0.15422280411346243</v>
      </c>
      <c r="D436" s="2">
        <f>_xlfn.XLOOKUP(Table6[[#This Row],[Date]],BNB_Historical_Data[Date],BNB_Historical_Data[Price]," ")</f>
        <v>214.3</v>
      </c>
      <c r="E436" s="2">
        <f>STANDARDIZE(Table6[[#This Row],[BNB]],$V$4,$V$5)</f>
        <v>2.0880374507690119E-2</v>
      </c>
      <c r="F436" s="2">
        <f>_xlfn.XLOOKUP(Table6[[#This Row],[Date]],Tether_USDt_Historical_Data[Date],Tether_USDt_Historical_Data[Price]," ")</f>
        <v>1</v>
      </c>
      <c r="G436" s="2">
        <f>IFERROR(STANDARDIZE(Table6[[#This Row],[Tether]],$W$4,$W$5),"")</f>
        <v>-4.2785445579079442E-2</v>
      </c>
      <c r="H436" s="2">
        <f>_xlfn.XLOOKUP(Table6[[#This Row],[Date]],Bitcoin_Historical_Data__2[Date],Bitcoin_Historical_Data__2[Price]," ")</f>
        <v>25971</v>
      </c>
      <c r="I436" s="2">
        <f>STANDARDIZE(Table6[[#This Row],[BTC]],$X$4,$X$5)</f>
        <v>-2.0493327063376015E-2</v>
      </c>
      <c r="J436" s="2" t="str">
        <f>_xlfn.XLOOKUP(Table6[[#This Row],[Date]],S_P_500_Historical_Data[Date],S_P_500_Historical_Data[Price]," ")</f>
        <v xml:space="preserve"> </v>
      </c>
      <c r="K436" s="2" t="str">
        <f>IFERROR(STANDARDIZE(Table6[[#This Row],[S&amp;P500]],$Y$4,$Y$5),"")</f>
        <v/>
      </c>
    </row>
    <row r="437" spans="1:11" x14ac:dyDescent="0.35">
      <c r="A437" s="1">
        <f t="shared" si="6"/>
        <v>45171</v>
      </c>
      <c r="B437">
        <f>_xlfn.XLOOKUP(A437,Ethereum_Historical_Data[Date],Ethereum_Historical_Data[Price]," ")</f>
        <v>1637.05</v>
      </c>
      <c r="C437">
        <f>STANDARDIZE(Table6[[#This Row],[ETH]],$U$4,$U$5)</f>
        <v>0.15521932182020126</v>
      </c>
      <c r="D437" s="2">
        <f>_xlfn.XLOOKUP(Table6[[#This Row],[Date]],BNB_Historical_Data[Date],BNB_Historical_Data[Price]," ")</f>
        <v>214.5</v>
      </c>
      <c r="E437" s="2">
        <f>STANDARDIZE(Table6[[#This Row],[BNB]],$V$4,$V$5)</f>
        <v>2.1862141747225939E-2</v>
      </c>
      <c r="F437" s="2">
        <f>_xlfn.XLOOKUP(Table6[[#This Row],[Date]],Tether_USDt_Historical_Data[Date],Tether_USDt_Historical_Data[Price]," ")</f>
        <v>1.0001</v>
      </c>
      <c r="G437" s="2">
        <f>IFERROR(STANDARDIZE(Table6[[#This Row],[Tether]],$W$4,$W$5),"")</f>
        <v>-2.2332227527983747E-2</v>
      </c>
      <c r="H437" s="2">
        <f>_xlfn.XLOOKUP(Table6[[#This Row],[Date]],Bitcoin_Historical_Data__2[Date],Bitcoin_Historical_Data__2[Price]," ")</f>
        <v>25869.7</v>
      </c>
      <c r="I437" s="2">
        <f>STANDARDIZE(Table6[[#This Row],[BTC]],$X$4,$X$5)</f>
        <v>-2.5564092709482029E-2</v>
      </c>
      <c r="J437" s="2" t="str">
        <f>_xlfn.XLOOKUP(Table6[[#This Row],[Date]],S_P_500_Historical_Data[Date],S_P_500_Historical_Data[Price]," ")</f>
        <v xml:space="preserve"> </v>
      </c>
      <c r="K437" s="2" t="str">
        <f>IFERROR(STANDARDIZE(Table6[[#This Row],[S&amp;P500]],$Y$4,$Y$5),"")</f>
        <v/>
      </c>
    </row>
    <row r="438" spans="1:11" x14ac:dyDescent="0.35">
      <c r="A438" s="1">
        <f t="shared" si="6"/>
        <v>45170</v>
      </c>
      <c r="B438">
        <f>_xlfn.XLOOKUP(A438,Ethereum_Historical_Data[Date],Ethereum_Historical_Data[Price]," ")</f>
        <v>1629</v>
      </c>
      <c r="C438">
        <f>STANDARDIZE(Table6[[#This Row],[ETH]],$U$4,$U$5)</f>
        <v>0.14853434887082853</v>
      </c>
      <c r="D438" s="2">
        <f>_xlfn.XLOOKUP(Table6[[#This Row],[Date]],BNB_Historical_Data[Date],BNB_Historical_Data[Price]," ")</f>
        <v>213.7</v>
      </c>
      <c r="E438" s="2">
        <f>STANDARDIZE(Table6[[#This Row],[BNB]],$V$4,$V$5)</f>
        <v>1.7935072789082372E-2</v>
      </c>
      <c r="F438" s="2">
        <f>_xlfn.XLOOKUP(Table6[[#This Row],[Date]],Tether_USDt_Historical_Data[Date],Tether_USDt_Historical_Data[Price]," ")</f>
        <v>0.99990000000000001</v>
      </c>
      <c r="G438" s="2">
        <f>IFERROR(STANDARDIZE(Table6[[#This Row],[Tether]],$W$4,$W$5),"")</f>
        <v>-6.3238663630175135E-2</v>
      </c>
      <c r="H438" s="2">
        <f>_xlfn.XLOOKUP(Table6[[#This Row],[Date]],Bitcoin_Historical_Data__2[Date],Bitcoin_Historical_Data__2[Price]," ")</f>
        <v>25803.200000000001</v>
      </c>
      <c r="I438" s="2">
        <f>STANDARDIZE(Table6[[#This Row],[BTC]],$X$4,$X$5)</f>
        <v>-2.8892877659788565E-2</v>
      </c>
      <c r="J438" s="2">
        <f>_xlfn.XLOOKUP(Table6[[#This Row],[Date]],S_P_500_Historical_Data[Date],S_P_500_Historical_Data[Price]," ")</f>
        <v>4515.7700000000004</v>
      </c>
      <c r="K438" s="2">
        <f>IFERROR(STANDARDIZE(Table6[[#This Row],[S&amp;P500]],$Y$4,$Y$5),"")</f>
        <v>0.82903304277328504</v>
      </c>
    </row>
    <row r="439" spans="1:11" x14ac:dyDescent="0.35">
      <c r="A439" s="1">
        <f t="shared" si="6"/>
        <v>45169</v>
      </c>
      <c r="B439">
        <f>_xlfn.XLOOKUP(A439,Ethereum_Historical_Data[Date],Ethereum_Historical_Data[Price]," ")</f>
        <v>1645.82</v>
      </c>
      <c r="C439">
        <f>STANDARDIZE(Table6[[#This Row],[ETH]],$U$4,$U$5)</f>
        <v>0.16250220539361729</v>
      </c>
      <c r="D439" s="2">
        <f>_xlfn.XLOOKUP(Table6[[#This Row],[Date]],BNB_Historical_Data[Date],BNB_Historical_Data[Price]," ")</f>
        <v>216.7</v>
      </c>
      <c r="E439" s="2">
        <f>STANDARDIZE(Table6[[#This Row],[BNB]],$V$4,$V$5)</f>
        <v>3.2661581382120546E-2</v>
      </c>
      <c r="F439" s="2">
        <f>_xlfn.XLOOKUP(Table6[[#This Row],[Date]],Tether_USDt_Historical_Data[Date],Tether_USDt_Historical_Data[Price]," ")</f>
        <v>1.0001</v>
      </c>
      <c r="G439" s="2">
        <f>IFERROR(STANDARDIZE(Table6[[#This Row],[Tether]],$W$4,$W$5),"")</f>
        <v>-2.2332227527983747E-2</v>
      </c>
      <c r="H439" s="2">
        <f>_xlfn.XLOOKUP(Table6[[#This Row],[Date]],Bitcoin_Historical_Data__2[Date],Bitcoin_Historical_Data__2[Price]," ")</f>
        <v>25937.3</v>
      </c>
      <c r="I439" s="2">
        <f>STANDARDIZE(Table6[[#This Row],[BTC]],$X$4,$X$5)</f>
        <v>-2.2180245150975005E-2</v>
      </c>
      <c r="J439" s="2">
        <f>_xlfn.XLOOKUP(Table6[[#This Row],[Date]],S_P_500_Historical_Data[Date],S_P_500_Historical_Data[Price]," ")</f>
        <v>4507.66</v>
      </c>
      <c r="K439" s="2">
        <f>IFERROR(STANDARDIZE(Table6[[#This Row],[S&amp;P500]],$Y$4,$Y$5),"")</f>
        <v>0.81983827578953383</v>
      </c>
    </row>
    <row r="440" spans="1:11" x14ac:dyDescent="0.35">
      <c r="A440" s="1">
        <f t="shared" si="6"/>
        <v>45168</v>
      </c>
      <c r="B440">
        <f>_xlfn.XLOOKUP(A440,Ethereum_Historical_Data[Date],Ethereum_Historical_Data[Price]," ")</f>
        <v>1705.22</v>
      </c>
      <c r="C440">
        <f>STANDARDIZE(Table6[[#This Row],[ETH]],$U$4,$U$5)</f>
        <v>0.21182983187718779</v>
      </c>
      <c r="D440" s="2">
        <f>_xlfn.XLOOKUP(Table6[[#This Row],[Date]],BNB_Historical_Data[Date],BNB_Historical_Data[Price]," ")</f>
        <v>223.8</v>
      </c>
      <c r="E440" s="2">
        <f>STANDARDIZE(Table6[[#This Row],[BNB]],$V$4,$V$5)</f>
        <v>6.7514318385644326E-2</v>
      </c>
      <c r="F440" s="2">
        <f>_xlfn.XLOOKUP(Table6[[#This Row],[Date]],Tether_USDt_Historical_Data[Date],Tether_USDt_Historical_Data[Price]," ")</f>
        <v>1.0002</v>
      </c>
      <c r="G440" s="2">
        <f>IFERROR(STANDARDIZE(Table6[[#This Row],[Tether]],$W$4,$W$5),"")</f>
        <v>-1.8790094768880547E-3</v>
      </c>
      <c r="H440" s="2">
        <f>_xlfn.XLOOKUP(Table6[[#This Row],[Date]],Bitcoin_Historical_Data__2[Date],Bitcoin_Historical_Data__2[Price]," ")</f>
        <v>27298.799999999999</v>
      </c>
      <c r="I440" s="2">
        <f>STANDARDIZE(Table6[[#This Row],[BTC]],$X$4,$X$5)</f>
        <v>4.597224672635359E-2</v>
      </c>
      <c r="J440" s="2">
        <f>_xlfn.XLOOKUP(Table6[[#This Row],[Date]],S_P_500_Historical_Data[Date],S_P_500_Historical_Data[Price]," ")</f>
        <v>4514.87</v>
      </c>
      <c r="K440" s="2">
        <f>IFERROR(STANDARDIZE(Table6[[#This Row],[S&amp;P500]],$Y$4,$Y$5),"")</f>
        <v>0.82801266172699894</v>
      </c>
    </row>
    <row r="441" spans="1:11" x14ac:dyDescent="0.35">
      <c r="A441" s="1">
        <f t="shared" si="6"/>
        <v>45167</v>
      </c>
      <c r="B441">
        <f>_xlfn.XLOOKUP(A441,Ethereum_Historical_Data[Date],Ethereum_Historical_Data[Price]," ")</f>
        <v>1729.69</v>
      </c>
      <c r="C441">
        <f>STANDARDIZE(Table6[[#This Row],[ETH]],$U$4,$U$5)</f>
        <v>0.23215048878043643</v>
      </c>
      <c r="D441" s="2">
        <f>_xlfn.XLOOKUP(Table6[[#This Row],[Date]],BNB_Historical_Data[Date],BNB_Historical_Data[Price]," ")</f>
        <v>226.9</v>
      </c>
      <c r="E441" s="2">
        <f>STANDARDIZE(Table6[[#This Row],[BNB]],$V$4,$V$5)</f>
        <v>8.27317105984504E-2</v>
      </c>
      <c r="F441" s="2">
        <f>_xlfn.XLOOKUP(Table6[[#This Row],[Date]],Tether_USDt_Historical_Data[Date],Tether_USDt_Historical_Data[Price]," ")</f>
        <v>1.0001</v>
      </c>
      <c r="G441" s="2">
        <f>IFERROR(STANDARDIZE(Table6[[#This Row],[Tether]],$W$4,$W$5),"")</f>
        <v>-2.2332227527983747E-2</v>
      </c>
      <c r="H441" s="2">
        <f>_xlfn.XLOOKUP(Table6[[#This Row],[Date]],Bitcoin_Historical_Data__2[Date],Bitcoin_Historical_Data__2[Price]," ")</f>
        <v>27723.9</v>
      </c>
      <c r="I441" s="2">
        <f>STANDARDIZE(Table6[[#This Row],[BTC]],$X$4,$X$5)</f>
        <v>6.7251441950042568E-2</v>
      </c>
      <c r="J441" s="2">
        <f>_xlfn.XLOOKUP(Table6[[#This Row],[Date]],S_P_500_Historical_Data[Date],S_P_500_Historical_Data[Price]," ")</f>
        <v>4497.63</v>
      </c>
      <c r="K441" s="2">
        <f>IFERROR(STANDARDIZE(Table6[[#This Row],[S&amp;P500]],$Y$4,$Y$5),"")</f>
        <v>0.80846669590704123</v>
      </c>
    </row>
    <row r="442" spans="1:11" x14ac:dyDescent="0.35">
      <c r="A442" s="1">
        <f t="shared" si="6"/>
        <v>45166</v>
      </c>
      <c r="B442">
        <f>_xlfn.XLOOKUP(A442,Ethereum_Historical_Data[Date],Ethereum_Historical_Data[Price]," ")</f>
        <v>1653.22</v>
      </c>
      <c r="C442">
        <f>STANDARDIZE(Table6[[#This Row],[ETH]],$U$4,$U$5)</f>
        <v>0.16864739791850661</v>
      </c>
      <c r="D442" s="2">
        <f>_xlfn.XLOOKUP(Table6[[#This Row],[Date]],BNB_Historical_Data[Date],BNB_Historical_Data[Price]," ")</f>
        <v>218.8</v>
      </c>
      <c r="E442" s="2">
        <f>STANDARDIZE(Table6[[#This Row],[BNB]],$V$4,$V$5)</f>
        <v>4.2970137397247372E-2</v>
      </c>
      <c r="F442" s="2">
        <f>_xlfn.XLOOKUP(Table6[[#This Row],[Date]],Tether_USDt_Historical_Data[Date],Tether_USDt_Historical_Data[Price]," ")</f>
        <v>0.99970000000000003</v>
      </c>
      <c r="G442" s="2">
        <f>IFERROR(STANDARDIZE(Table6[[#This Row],[Tether]],$W$4,$W$5),"")</f>
        <v>-0.10414509973236652</v>
      </c>
      <c r="H442" s="2">
        <f>_xlfn.XLOOKUP(Table6[[#This Row],[Date]],Bitcoin_Historical_Data__2[Date],Bitcoin_Historical_Data__2[Price]," ")</f>
        <v>26118.9</v>
      </c>
      <c r="I442" s="2">
        <f>STANDARDIZE(Table6[[#This Row],[BTC]],$X$4,$X$5)</f>
        <v>-1.3089909106228018E-2</v>
      </c>
      <c r="J442" s="2">
        <f>_xlfn.XLOOKUP(Table6[[#This Row],[Date]],S_P_500_Historical_Data[Date],S_P_500_Historical_Data[Price]," ")</f>
        <v>4433.3100000000004</v>
      </c>
      <c r="K442" s="2">
        <f>IFERROR(STANDARDIZE(Table6[[#This Row],[S&amp;P500]],$Y$4,$Y$5),"")</f>
        <v>0.73554346379917068</v>
      </c>
    </row>
    <row r="443" spans="1:11" x14ac:dyDescent="0.35">
      <c r="A443" s="1">
        <f t="shared" si="6"/>
        <v>45165</v>
      </c>
      <c r="B443">
        <f>_xlfn.XLOOKUP(A443,Ethereum_Historical_Data[Date],Ethereum_Historical_Data[Price]," ")</f>
        <v>1658.33</v>
      </c>
      <c r="C443">
        <f>STANDARDIZE(Table6[[#This Row],[ETH]],$U$4,$U$5)</f>
        <v>0.17289090248636924</v>
      </c>
      <c r="D443" s="2">
        <f>_xlfn.XLOOKUP(Table6[[#This Row],[Date]],BNB_Historical_Data[Date],BNB_Historical_Data[Price]," ")</f>
        <v>218.3</v>
      </c>
      <c r="E443" s="2">
        <f>STANDARDIZE(Table6[[#This Row],[BNB]],$V$4,$V$5)</f>
        <v>4.0515719298407679E-2</v>
      </c>
      <c r="F443" s="2">
        <f>_xlfn.XLOOKUP(Table6[[#This Row],[Date]],Tether_USDt_Historical_Data[Date],Tether_USDt_Historical_Data[Price]," ")</f>
        <v>0.99970000000000003</v>
      </c>
      <c r="G443" s="2">
        <f>IFERROR(STANDARDIZE(Table6[[#This Row],[Tether]],$W$4,$W$5),"")</f>
        <v>-0.10414509973236652</v>
      </c>
      <c r="H443" s="2">
        <f>_xlfn.XLOOKUP(Table6[[#This Row],[Date]],Bitcoin_Historical_Data__2[Date],Bitcoin_Historical_Data__2[Price]," ")</f>
        <v>26100.6</v>
      </c>
      <c r="I443" s="2">
        <f>STANDARDIZE(Table6[[#This Row],[BTC]],$X$4,$X$5)</f>
        <v>-1.4005950679019285E-2</v>
      </c>
      <c r="J443" s="2" t="str">
        <f>_xlfn.XLOOKUP(Table6[[#This Row],[Date]],S_P_500_Historical_Data[Date],S_P_500_Historical_Data[Price]," ")</f>
        <v xml:space="preserve"> </v>
      </c>
      <c r="K443" s="2" t="str">
        <f>IFERROR(STANDARDIZE(Table6[[#This Row],[S&amp;P500]],$Y$4,$Y$5),"")</f>
        <v/>
      </c>
    </row>
    <row r="444" spans="1:11" x14ac:dyDescent="0.35">
      <c r="A444" s="1">
        <f t="shared" si="6"/>
        <v>45164</v>
      </c>
      <c r="B444">
        <f>_xlfn.XLOOKUP(A444,Ethereum_Historical_Data[Date],Ethereum_Historical_Data[Price]," ")</f>
        <v>1647.05</v>
      </c>
      <c r="C444">
        <f>STANDARDIZE(Table6[[#This Row],[ETH]],$U$4,$U$5)</f>
        <v>0.16352363604302456</v>
      </c>
      <c r="D444" s="2">
        <f>_xlfn.XLOOKUP(Table6[[#This Row],[Date]],BNB_Historical_Data[Date],BNB_Historical_Data[Price]," ")</f>
        <v>216.5</v>
      </c>
      <c r="E444" s="2">
        <f>STANDARDIZE(Table6[[#This Row],[BNB]],$V$4,$V$5)</f>
        <v>3.1679814142584722E-2</v>
      </c>
      <c r="F444" s="2">
        <f>_xlfn.XLOOKUP(Table6[[#This Row],[Date]],Tether_USDt_Historical_Data[Date],Tether_USDt_Historical_Data[Price]," ")</f>
        <v>0.99990000000000001</v>
      </c>
      <c r="G444" s="2">
        <f>IFERROR(STANDARDIZE(Table6[[#This Row],[Tether]],$W$4,$W$5),"")</f>
        <v>-6.3238663630175135E-2</v>
      </c>
      <c r="H444" s="2">
        <f>_xlfn.XLOOKUP(Table6[[#This Row],[Date]],Bitcoin_Historical_Data__2[Date],Bitcoin_Historical_Data__2[Price]," ")</f>
        <v>26017.1</v>
      </c>
      <c r="I444" s="2">
        <f>STANDARDIZE(Table6[[#This Row],[BTC]],$X$4,$X$5)</f>
        <v>-1.8185703210607192E-2</v>
      </c>
      <c r="J444" s="2" t="str">
        <f>_xlfn.XLOOKUP(Table6[[#This Row],[Date]],S_P_500_Historical_Data[Date],S_P_500_Historical_Data[Price]," ")</f>
        <v xml:space="preserve"> </v>
      </c>
      <c r="K444" s="2" t="str">
        <f>IFERROR(STANDARDIZE(Table6[[#This Row],[S&amp;P500]],$Y$4,$Y$5),"")</f>
        <v/>
      </c>
    </row>
    <row r="445" spans="1:11" x14ac:dyDescent="0.35">
      <c r="A445" s="1">
        <f t="shared" si="6"/>
        <v>45163</v>
      </c>
      <c r="B445">
        <f>_xlfn.XLOOKUP(A445,Ethereum_Historical_Data[Date],Ethereum_Historical_Data[Price]," ")</f>
        <v>1653.74</v>
      </c>
      <c r="C445">
        <f>STANDARDIZE(Table6[[#This Row],[ETH]],$U$4,$U$5)</f>
        <v>0.16907922225809341</v>
      </c>
      <c r="D445" s="2">
        <f>_xlfn.XLOOKUP(Table6[[#This Row],[Date]],BNB_Historical_Data[Date],BNB_Historical_Data[Price]," ")</f>
        <v>218.4</v>
      </c>
      <c r="E445" s="2">
        <f>STANDARDIZE(Table6[[#This Row],[BNB]],$V$4,$V$5)</f>
        <v>4.1006602918175587E-2</v>
      </c>
      <c r="F445" s="2">
        <f>_xlfn.XLOOKUP(Table6[[#This Row],[Date]],Tether_USDt_Historical_Data[Date],Tether_USDt_Historical_Data[Price]," ")</f>
        <v>0.99970000000000003</v>
      </c>
      <c r="G445" s="2">
        <f>IFERROR(STANDARDIZE(Table6[[#This Row],[Tether]],$W$4,$W$5),"")</f>
        <v>-0.10414509973236652</v>
      </c>
      <c r="H445" s="2">
        <f>_xlfn.XLOOKUP(Table6[[#This Row],[Date]],Bitcoin_Historical_Data__2[Date],Bitcoin_Historical_Data__2[Price]," ")</f>
        <v>26057.200000000001</v>
      </c>
      <c r="I445" s="2">
        <f>STANDARDIZE(Table6[[#This Row],[BTC]],$X$4,$X$5)</f>
        <v>-1.6178420857113969E-2</v>
      </c>
      <c r="J445" s="2">
        <f>_xlfn.XLOOKUP(Table6[[#This Row],[Date]],S_P_500_Historical_Data[Date],S_P_500_Historical_Data[Price]," ")</f>
        <v>4405.71</v>
      </c>
      <c r="K445" s="2">
        <f>IFERROR(STANDARDIZE(Table6[[#This Row],[S&amp;P500]],$Y$4,$Y$5),"")</f>
        <v>0.70425177837974795</v>
      </c>
    </row>
    <row r="446" spans="1:11" x14ac:dyDescent="0.35">
      <c r="A446" s="1">
        <f t="shared" si="6"/>
        <v>45162</v>
      </c>
      <c r="B446">
        <f>_xlfn.XLOOKUP(A446,Ethereum_Historical_Data[Date],Ethereum_Historical_Data[Price]," ")</f>
        <v>1660.89</v>
      </c>
      <c r="C446">
        <f>STANDARDIZE(Table6[[#This Row],[ETH]],$U$4,$U$5)</f>
        <v>0.17501680692741214</v>
      </c>
      <c r="D446" s="2">
        <f>_xlfn.XLOOKUP(Table6[[#This Row],[Date]],BNB_Historical_Data[Date],BNB_Historical_Data[Price]," ")</f>
        <v>219</v>
      </c>
      <c r="E446" s="2">
        <f>STANDARDIZE(Table6[[#This Row],[BNB]],$V$4,$V$5)</f>
        <v>4.3951904636783196E-2</v>
      </c>
      <c r="F446" s="2">
        <f>_xlfn.XLOOKUP(Table6[[#This Row],[Date]],Tether_USDt_Historical_Data[Date],Tether_USDt_Historical_Data[Price]," ")</f>
        <v>0.99970000000000003</v>
      </c>
      <c r="G446" s="2">
        <f>IFERROR(STANDARDIZE(Table6[[#This Row],[Tether]],$W$4,$W$5),"")</f>
        <v>-0.10414509973236652</v>
      </c>
      <c r="H446" s="2">
        <f>_xlfn.XLOOKUP(Table6[[#This Row],[Date]],Bitcoin_Historical_Data__2[Date],Bitcoin_Historical_Data__2[Price]," ")</f>
        <v>26177</v>
      </c>
      <c r="I446" s="2">
        <f>STANDARDIZE(Table6[[#This Row],[BTC]],$X$4,$X$5)</f>
        <v>-1.0181602254907642E-2</v>
      </c>
      <c r="J446" s="2">
        <f>_xlfn.XLOOKUP(Table6[[#This Row],[Date]],S_P_500_Historical_Data[Date],S_P_500_Historical_Data[Price]," ")</f>
        <v>4376.3100000000004</v>
      </c>
      <c r="K446" s="2">
        <f>IFERROR(STANDARDIZE(Table6[[#This Row],[S&amp;P500]],$Y$4,$Y$5),"")</f>
        <v>0.67091933086775513</v>
      </c>
    </row>
    <row r="447" spans="1:11" x14ac:dyDescent="0.35">
      <c r="A447" s="1">
        <f t="shared" si="6"/>
        <v>45161</v>
      </c>
      <c r="B447">
        <f>_xlfn.XLOOKUP(A447,Ethereum_Historical_Data[Date],Ethereum_Historical_Data[Price]," ")</f>
        <v>1679.93</v>
      </c>
      <c r="C447">
        <f>STANDARDIZE(Table6[[#This Row],[ETH]],$U$4,$U$5)</f>
        <v>0.19082822120766768</v>
      </c>
      <c r="D447" s="2">
        <f>_xlfn.XLOOKUP(Table6[[#This Row],[Date]],BNB_Historical_Data[Date],BNB_Historical_Data[Price]," ")</f>
        <v>216.7</v>
      </c>
      <c r="E447" s="2">
        <f>STANDARDIZE(Table6[[#This Row],[BNB]],$V$4,$V$5)</f>
        <v>3.2661581382120546E-2</v>
      </c>
      <c r="F447" s="2">
        <f>_xlfn.XLOOKUP(Table6[[#This Row],[Date]],Tether_USDt_Historical_Data[Date],Tether_USDt_Historical_Data[Price]," ")</f>
        <v>1</v>
      </c>
      <c r="G447" s="2">
        <f>IFERROR(STANDARDIZE(Table6[[#This Row],[Tether]],$W$4,$W$5),"")</f>
        <v>-4.2785445579079442E-2</v>
      </c>
      <c r="H447" s="2">
        <f>_xlfn.XLOOKUP(Table6[[#This Row],[Date]],Bitcoin_Historical_Data__2[Date],Bitcoin_Historical_Data__2[Price]," ")</f>
        <v>26436.2</v>
      </c>
      <c r="I447" s="2">
        <f>STANDARDIZE(Table6[[#This Row],[BTC]],$X$4,$X$5)</f>
        <v>2.7931505138059994E-3</v>
      </c>
      <c r="J447" s="2">
        <f>_xlfn.XLOOKUP(Table6[[#This Row],[Date]],S_P_500_Historical_Data[Date],S_P_500_Historical_Data[Price]," ")</f>
        <v>4436.01</v>
      </c>
      <c r="K447" s="2">
        <f>IFERROR(STANDARDIZE(Table6[[#This Row],[S&amp;P500]],$Y$4,$Y$5),"")</f>
        <v>0.73860460693802699</v>
      </c>
    </row>
    <row r="448" spans="1:11" x14ac:dyDescent="0.35">
      <c r="A448" s="1">
        <f t="shared" si="6"/>
        <v>45160</v>
      </c>
      <c r="B448">
        <f>_xlfn.XLOOKUP(A448,Ethereum_Historical_Data[Date],Ethereum_Historical_Data[Price]," ")</f>
        <v>1634.29</v>
      </c>
      <c r="C448">
        <f>STANDARDIZE(Table6[[#This Row],[ETH]],$U$4,$U$5)</f>
        <v>0.15292733109470202</v>
      </c>
      <c r="D448" s="2">
        <f>_xlfn.XLOOKUP(Table6[[#This Row],[Date]],BNB_Historical_Data[Date],BNB_Historical_Data[Price]," ")</f>
        <v>210.9</v>
      </c>
      <c r="E448" s="2">
        <f>STANDARDIZE(Table6[[#This Row],[BNB]],$V$4,$V$5)</f>
        <v>4.1903314355801633E-3</v>
      </c>
      <c r="F448" s="2">
        <f>_xlfn.XLOOKUP(Table6[[#This Row],[Date]],Tether_USDt_Historical_Data[Date],Tether_USDt_Historical_Data[Price]," ")</f>
        <v>0.99970000000000003</v>
      </c>
      <c r="G448" s="2">
        <f>IFERROR(STANDARDIZE(Table6[[#This Row],[Tether]],$W$4,$W$5),"")</f>
        <v>-0.10414509973236652</v>
      </c>
      <c r="H448" s="2">
        <f>_xlfn.XLOOKUP(Table6[[#This Row],[Date]],Bitcoin_Historical_Data__2[Date],Bitcoin_Historical_Data__2[Price]," ")</f>
        <v>26039.9</v>
      </c>
      <c r="I448" s="2">
        <f>STANDARDIZE(Table6[[#This Row],[BTC]],$X$4,$X$5)</f>
        <v>-1.7044405513359093E-2</v>
      </c>
      <c r="J448" s="2">
        <f>_xlfn.XLOOKUP(Table6[[#This Row],[Date]],S_P_500_Historical_Data[Date],S_P_500_Historical_Data[Price]," ")</f>
        <v>4387.55</v>
      </c>
      <c r="K448" s="2">
        <f>IFERROR(STANDARDIZE(Table6[[#This Row],[S&amp;P500]],$Y$4,$Y$5),"")</f>
        <v>0.68366275637914287</v>
      </c>
    </row>
    <row r="449" spans="1:11" x14ac:dyDescent="0.35">
      <c r="A449" s="1">
        <f t="shared" si="6"/>
        <v>45159</v>
      </c>
      <c r="B449">
        <f>_xlfn.XLOOKUP(A449,Ethereum_Historical_Data[Date],Ethereum_Historical_Data[Price]," ")</f>
        <v>1667.6</v>
      </c>
      <c r="C449">
        <f>STANDARDIZE(Table6[[#This Row],[ETH]],$U$4,$U$5)</f>
        <v>0.18058900177092641</v>
      </c>
      <c r="D449" s="2">
        <f>_xlfn.XLOOKUP(Table6[[#This Row],[Date]],BNB_Historical_Data[Date],BNB_Historical_Data[Price]," ")</f>
        <v>210.4</v>
      </c>
      <c r="E449" s="2">
        <f>STANDARDIZE(Table6[[#This Row],[BNB]],$V$4,$V$5)</f>
        <v>1.7359133367404684E-3</v>
      </c>
      <c r="F449" s="2">
        <f>_xlfn.XLOOKUP(Table6[[#This Row],[Date]],Tether_USDt_Historical_Data[Date],Tether_USDt_Historical_Data[Price]," ")</f>
        <v>1</v>
      </c>
      <c r="G449" s="2">
        <f>IFERROR(STANDARDIZE(Table6[[#This Row],[Tether]],$W$4,$W$5),"")</f>
        <v>-4.2785445579079442E-2</v>
      </c>
      <c r="H449" s="2">
        <f>_xlfn.XLOOKUP(Table6[[#This Row],[Date]],Bitcoin_Historical_Data__2[Date],Bitcoin_Historical_Data__2[Price]," ")</f>
        <v>26126</v>
      </c>
      <c r="I449" s="2">
        <f>STANDARDIZE(Table6[[#This Row],[BTC]],$X$4,$X$5)</f>
        <v>-1.2734504998751752E-2</v>
      </c>
      <c r="J449" s="2">
        <f>_xlfn.XLOOKUP(Table6[[#This Row],[Date]],S_P_500_Historical_Data[Date],S_P_500_Historical_Data[Price]," ")</f>
        <v>4399.7700000000004</v>
      </c>
      <c r="K449" s="2">
        <f>IFERROR(STANDARDIZE(Table6[[#This Row],[S&amp;P500]],$Y$4,$Y$5),"")</f>
        <v>0.69751726347426413</v>
      </c>
    </row>
    <row r="450" spans="1:11" x14ac:dyDescent="0.35">
      <c r="A450" s="1">
        <f t="shared" si="6"/>
        <v>45158</v>
      </c>
      <c r="B450">
        <f>_xlfn.XLOOKUP(A450,Ethereum_Historical_Data[Date],Ethereum_Historical_Data[Price]," ")</f>
        <v>1685.24</v>
      </c>
      <c r="C450">
        <f>STANDARDIZE(Table6[[#This Row],[ETH]],$U$4,$U$5)</f>
        <v>0.1952378120599868</v>
      </c>
      <c r="D450" s="2">
        <f>_xlfn.XLOOKUP(Table6[[#This Row],[Date]],BNB_Historical_Data[Date],BNB_Historical_Data[Price]," ")</f>
        <v>216.5</v>
      </c>
      <c r="E450" s="2">
        <f>STANDARDIZE(Table6[[#This Row],[BNB]],$V$4,$V$5)</f>
        <v>3.1679814142584722E-2</v>
      </c>
      <c r="F450" s="2">
        <f>_xlfn.XLOOKUP(Table6[[#This Row],[Date]],Tether_USDt_Historical_Data[Date],Tether_USDt_Historical_Data[Price]," ")</f>
        <v>1.0002</v>
      </c>
      <c r="G450" s="2">
        <f>IFERROR(STANDARDIZE(Table6[[#This Row],[Tether]],$W$4,$W$5),"")</f>
        <v>-1.8790094768880547E-3</v>
      </c>
      <c r="H450" s="2">
        <f>_xlfn.XLOOKUP(Table6[[#This Row],[Date]],Bitcoin_Historical_Data__2[Date],Bitcoin_Historical_Data__2[Price]," ")</f>
        <v>26190.799999999999</v>
      </c>
      <c r="I450" s="2">
        <f>STANDARDIZE(Table6[[#This Row],[BTC]],$X$4,$X$5)</f>
        <v>-9.4908168065733888E-3</v>
      </c>
      <c r="J450" s="2" t="str">
        <f>_xlfn.XLOOKUP(Table6[[#This Row],[Date]],S_P_500_Historical_Data[Date],S_P_500_Historical_Data[Price]," ")</f>
        <v xml:space="preserve"> </v>
      </c>
      <c r="K450" s="2" t="str">
        <f>IFERROR(STANDARDIZE(Table6[[#This Row],[S&amp;P500]],$Y$4,$Y$5),"")</f>
        <v/>
      </c>
    </row>
    <row r="451" spans="1:11" x14ac:dyDescent="0.35">
      <c r="A451" s="1">
        <f t="shared" si="6"/>
        <v>45157</v>
      </c>
      <c r="B451">
        <f>_xlfn.XLOOKUP(A451,Ethereum_Historical_Data[Date],Ethereum_Historical_Data[Price]," ")</f>
        <v>1669.67</v>
      </c>
      <c r="C451">
        <f>STANDARDIZE(Table6[[#This Row],[ETH]],$U$4,$U$5)</f>
        <v>0.18230799481505097</v>
      </c>
      <c r="D451" s="2">
        <f>_xlfn.XLOOKUP(Table6[[#This Row],[Date]],BNB_Historical_Data[Date],BNB_Historical_Data[Price]," ")</f>
        <v>216.9</v>
      </c>
      <c r="E451" s="2">
        <f>STANDARDIZE(Table6[[#This Row],[BNB]],$V$4,$V$5)</f>
        <v>3.3643348621656508E-2</v>
      </c>
      <c r="F451" s="2">
        <f>_xlfn.XLOOKUP(Table6[[#This Row],[Date]],Tether_USDt_Historical_Data[Date],Tether_USDt_Historical_Data[Price]," ")</f>
        <v>1.0001</v>
      </c>
      <c r="G451" s="2">
        <f>IFERROR(STANDARDIZE(Table6[[#This Row],[Tether]],$W$4,$W$5),"")</f>
        <v>-2.2332227527983747E-2</v>
      </c>
      <c r="H451" s="2">
        <f>_xlfn.XLOOKUP(Table6[[#This Row],[Date]],Bitcoin_Historical_Data__2[Date],Bitcoin_Historical_Data__2[Price]," ")</f>
        <v>26099.4</v>
      </c>
      <c r="I451" s="2">
        <f>STANDARDIZE(Table6[[#This Row],[BTC]],$X$4,$X$5)</f>
        <v>-1.4066018978874295E-2</v>
      </c>
      <c r="J451" s="2" t="str">
        <f>_xlfn.XLOOKUP(Table6[[#This Row],[Date]],S_P_500_Historical_Data[Date],S_P_500_Historical_Data[Price]," ")</f>
        <v xml:space="preserve"> </v>
      </c>
      <c r="K451" s="2" t="str">
        <f>IFERROR(STANDARDIZE(Table6[[#This Row],[S&amp;P500]],$Y$4,$Y$5),"")</f>
        <v/>
      </c>
    </row>
    <row r="452" spans="1:11" x14ac:dyDescent="0.35">
      <c r="A452" s="1">
        <f t="shared" ref="A452:A515" si="7">A451-1</f>
        <v>45156</v>
      </c>
      <c r="B452">
        <f>_xlfn.XLOOKUP(A452,Ethereum_Historical_Data[Date],Ethereum_Historical_Data[Price]," ")</f>
        <v>1661.26</v>
      </c>
      <c r="C452">
        <f>STANDARDIZE(Table6[[#This Row],[ETH]],$U$4,$U$5)</f>
        <v>0.17532406655365651</v>
      </c>
      <c r="D452" s="2">
        <f>_xlfn.XLOOKUP(Table6[[#This Row],[Date]],BNB_Historical_Data[Date],BNB_Historical_Data[Price]," ")</f>
        <v>216.1</v>
      </c>
      <c r="E452" s="2">
        <f>STANDARDIZE(Table6[[#This Row],[BNB]],$V$4,$V$5)</f>
        <v>2.9716279663512937E-2</v>
      </c>
      <c r="F452" s="2">
        <f>_xlfn.XLOOKUP(Table6[[#This Row],[Date]],Tether_USDt_Historical_Data[Date],Tether_USDt_Historical_Data[Price]," ")</f>
        <v>1</v>
      </c>
      <c r="G452" s="2">
        <f>IFERROR(STANDARDIZE(Table6[[#This Row],[Tether]],$W$4,$W$5),"")</f>
        <v>-4.2785445579079442E-2</v>
      </c>
      <c r="H452" s="2">
        <f>_xlfn.XLOOKUP(Table6[[#This Row],[Date]],Bitcoin_Historical_Data__2[Date],Bitcoin_Historical_Data__2[Price]," ")</f>
        <v>26053.200000000001</v>
      </c>
      <c r="I452" s="2">
        <f>STANDARDIZE(Table6[[#This Row],[BTC]],$X$4,$X$5)</f>
        <v>-1.6378648523297821E-2</v>
      </c>
      <c r="J452" s="2">
        <f>_xlfn.XLOOKUP(Table6[[#This Row],[Date]],S_P_500_Historical_Data[Date],S_P_500_Historical_Data[Price]," ")</f>
        <v>4369.71</v>
      </c>
      <c r="K452" s="2">
        <f>IFERROR(STANDARDIZE(Table6[[#This Row],[S&amp;P500]],$Y$4,$Y$5),"")</f>
        <v>0.66343653652832768</v>
      </c>
    </row>
    <row r="453" spans="1:11" x14ac:dyDescent="0.35">
      <c r="A453" s="1">
        <f t="shared" si="7"/>
        <v>45155</v>
      </c>
      <c r="B453">
        <f>_xlfn.XLOOKUP(A453,Ethereum_Historical_Data[Date],Ethereum_Historical_Data[Price]," ")</f>
        <v>1683.89</v>
      </c>
      <c r="C453">
        <f>STANDARDIZE(Table6[[#This Row],[ETH]],$U$4,$U$5)</f>
        <v>0.19411672963990573</v>
      </c>
      <c r="D453" s="2">
        <f>_xlfn.XLOOKUP(Table6[[#This Row],[Date]],BNB_Historical_Data[Date],BNB_Historical_Data[Price]," ")</f>
        <v>218.09</v>
      </c>
      <c r="E453" s="2">
        <f>STANDARDIZE(Table6[[#This Row],[BNB]],$V$4,$V$5)</f>
        <v>3.9484863696894967E-2</v>
      </c>
      <c r="F453" s="2">
        <f>_xlfn.XLOOKUP(Table6[[#This Row],[Date]],Tether_USDt_Historical_Data[Date],Tether_USDt_Historical_Data[Price]," ")</f>
        <v>1.0003</v>
      </c>
      <c r="G453" s="2">
        <f>IFERROR(STANDARDIZE(Table6[[#This Row],[Tether]],$W$4,$W$5),"")</f>
        <v>1.8574208574207638E-2</v>
      </c>
      <c r="H453" s="2">
        <f>_xlfn.XLOOKUP(Table6[[#This Row],[Date]],Bitcoin_Historical_Data__2[Date],Bitcoin_Historical_Data__2[Price]," ")</f>
        <v>26635.7</v>
      </c>
      <c r="I453" s="2">
        <f>STANDARDIZE(Table6[[#This Row],[BTC]],$X$4,$X$5)</f>
        <v>1.2779505364725614E-2</v>
      </c>
      <c r="J453" s="2">
        <f>_xlfn.XLOOKUP(Table6[[#This Row],[Date]],S_P_500_Historical_Data[Date],S_P_500_Historical_Data[Price]," ")</f>
        <v>4370.3599999999997</v>
      </c>
      <c r="K453" s="2">
        <f>IFERROR(STANDARDIZE(Table6[[#This Row],[S&amp;P500]],$Y$4,$Y$5),"")</f>
        <v>0.664173478395089</v>
      </c>
    </row>
    <row r="454" spans="1:11" x14ac:dyDescent="0.35">
      <c r="A454" s="1">
        <f t="shared" si="7"/>
        <v>45154</v>
      </c>
      <c r="B454">
        <f>_xlfn.XLOOKUP(A454,Ethereum_Historical_Data[Date],Ethereum_Historical_Data[Price]," ")</f>
        <v>1807.81</v>
      </c>
      <c r="C454">
        <f>STANDARDIZE(Table6[[#This Row],[ETH]],$U$4,$U$5)</f>
        <v>0.29702379148913199</v>
      </c>
      <c r="D454" s="2">
        <f>_xlfn.XLOOKUP(Table6[[#This Row],[Date]],BNB_Historical_Data[Date],BNB_Historical_Data[Price]," ")</f>
        <v>232.1</v>
      </c>
      <c r="E454" s="2">
        <f>STANDARDIZE(Table6[[#This Row],[BNB]],$V$4,$V$5)</f>
        <v>0.10825765882638318</v>
      </c>
      <c r="F454" s="2">
        <f>_xlfn.XLOOKUP(Table6[[#This Row],[Date]],Tether_USDt_Historical_Data[Date],Tether_USDt_Historical_Data[Price]," ")</f>
        <v>0.99909999999999999</v>
      </c>
      <c r="G454" s="2">
        <f>IFERROR(STANDARDIZE(Table6[[#This Row],[Tether]],$W$4,$W$5),"")</f>
        <v>-0.22686440803896338</v>
      </c>
      <c r="H454" s="2">
        <f>_xlfn.XLOOKUP(Table6[[#This Row],[Date]],Bitcoin_Historical_Data__2[Date],Bitcoin_Historical_Data__2[Price]," ")</f>
        <v>28726.3</v>
      </c>
      <c r="I454" s="2">
        <f>STANDARDIZE(Table6[[#This Row],[BTC]],$X$4,$X$5)</f>
        <v>0.11742849509571575</v>
      </c>
      <c r="J454" s="2">
        <f>_xlfn.XLOOKUP(Table6[[#This Row],[Date]],S_P_500_Historical_Data[Date],S_P_500_Historical_Data[Price]," ")</f>
        <v>4404.33</v>
      </c>
      <c r="K454" s="2">
        <f>IFERROR(STANDARDIZE(Table6[[#This Row],[S&amp;P500]],$Y$4,$Y$5),"")</f>
        <v>0.70268719410877678</v>
      </c>
    </row>
    <row r="455" spans="1:11" x14ac:dyDescent="0.35">
      <c r="A455" s="1">
        <f t="shared" si="7"/>
        <v>45153</v>
      </c>
      <c r="B455">
        <f>_xlfn.XLOOKUP(A455,Ethereum_Historical_Data[Date],Ethereum_Historical_Data[Price]," ")</f>
        <v>1828.98</v>
      </c>
      <c r="C455">
        <f>STANDARDIZE(Table6[[#This Row],[ETH]],$U$4,$U$5)</f>
        <v>0.31460402469884902</v>
      </c>
      <c r="D455" s="2">
        <f>_xlfn.XLOOKUP(Table6[[#This Row],[Date]],BNB_Historical_Data[Date],BNB_Historical_Data[Price]," ")</f>
        <v>236.89</v>
      </c>
      <c r="E455" s="2">
        <f>STANDARDIZE(Table6[[#This Row],[BNB]],$V$4,$V$5)</f>
        <v>0.13177098421326741</v>
      </c>
      <c r="F455" s="2">
        <f>_xlfn.XLOOKUP(Table6[[#This Row],[Date]],Tether_USDt_Historical_Data[Date],Tether_USDt_Historical_Data[Price]," ")</f>
        <v>0.99909999999999999</v>
      </c>
      <c r="G455" s="2">
        <f>IFERROR(STANDARDIZE(Table6[[#This Row],[Tether]],$W$4,$W$5),"")</f>
        <v>-0.22686440803896338</v>
      </c>
      <c r="H455" s="2">
        <f>_xlfn.XLOOKUP(Table6[[#This Row],[Date]],Bitcoin_Historical_Data__2[Date],Bitcoin_Historical_Data__2[Price]," ")</f>
        <v>29195.3</v>
      </c>
      <c r="I455" s="2">
        <f>STANDARDIZE(Table6[[#This Row],[BTC]],$X$4,$X$5)</f>
        <v>0.14090518895577239</v>
      </c>
      <c r="J455" s="2">
        <f>_xlfn.XLOOKUP(Table6[[#This Row],[Date]],S_P_500_Historical_Data[Date],S_P_500_Historical_Data[Price]," ")</f>
        <v>4437.8599999999997</v>
      </c>
      <c r="K455" s="2">
        <f>IFERROR(STANDARDIZE(Table6[[#This Row],[S&amp;P500]],$Y$4,$Y$5),"")</f>
        <v>0.74070205686650215</v>
      </c>
    </row>
    <row r="456" spans="1:11" x14ac:dyDescent="0.35">
      <c r="A456" s="1">
        <f t="shared" si="7"/>
        <v>45152</v>
      </c>
      <c r="B456">
        <f>_xlfn.XLOOKUP(A456,Ethereum_Historical_Data[Date],Ethereum_Historical_Data[Price]," ")</f>
        <v>1845.51</v>
      </c>
      <c r="C456">
        <f>STANDARDIZE(Table6[[#This Row],[ETH]],$U$4,$U$5)</f>
        <v>0.3283310561091759</v>
      </c>
      <c r="D456" s="2">
        <f>_xlfn.XLOOKUP(Table6[[#This Row],[Date]],BNB_Historical_Data[Date],BNB_Historical_Data[Price]," ")</f>
        <v>240.5</v>
      </c>
      <c r="E456" s="2">
        <f>STANDARDIZE(Table6[[#This Row],[BNB]],$V$4,$V$5)</f>
        <v>0.14949188288689008</v>
      </c>
      <c r="F456" s="2">
        <f>_xlfn.XLOOKUP(Table6[[#This Row],[Date]],Tether_USDt_Historical_Data[Date],Tether_USDt_Historical_Data[Price]," ")</f>
        <v>0.99929999999999997</v>
      </c>
      <c r="G456" s="2">
        <f>IFERROR(STANDARDIZE(Table6[[#This Row],[Tether]],$W$4,$W$5),"")</f>
        <v>-0.18595797193677199</v>
      </c>
      <c r="H456" s="2">
        <f>_xlfn.XLOOKUP(Table6[[#This Row],[Date]],Bitcoin_Historical_Data__2[Date],Bitcoin_Historical_Data__2[Price]," ")</f>
        <v>29426.7</v>
      </c>
      <c r="I456" s="2">
        <f>STANDARDIZE(Table6[[#This Row],[BTC]],$X$4,$X$5)</f>
        <v>0.15248835944450828</v>
      </c>
      <c r="J456" s="2">
        <f>_xlfn.XLOOKUP(Table6[[#This Row],[Date]],S_P_500_Historical_Data[Date],S_P_500_Historical_Data[Price]," ")</f>
        <v>4489.72</v>
      </c>
      <c r="K456" s="2">
        <f>IFERROR(STANDARDIZE(Table6[[#This Row],[S&amp;P500]],$Y$4,$Y$5),"")</f>
        <v>0.79949868026690984</v>
      </c>
    </row>
    <row r="457" spans="1:11" x14ac:dyDescent="0.35">
      <c r="A457" s="1">
        <f t="shared" si="7"/>
        <v>45151</v>
      </c>
      <c r="B457">
        <f>_xlfn.XLOOKUP(A457,Ethereum_Historical_Data[Date],Ethereum_Historical_Data[Price]," ")</f>
        <v>1840.73</v>
      </c>
      <c r="C457">
        <f>STANDARDIZE(Table6[[#This Row],[ETH]],$U$4,$U$5)</f>
        <v>0.32436159391066638</v>
      </c>
      <c r="D457" s="2">
        <f>_xlfn.XLOOKUP(Table6[[#This Row],[Date]],BNB_Historical_Data[Date],BNB_Historical_Data[Price]," ")</f>
        <v>240.2</v>
      </c>
      <c r="E457" s="2">
        <f>STANDARDIZE(Table6[[#This Row],[BNB]],$V$4,$V$5)</f>
        <v>0.14801923202758621</v>
      </c>
      <c r="F457" s="2">
        <f>_xlfn.XLOOKUP(Table6[[#This Row],[Date]],Tether_USDt_Historical_Data[Date],Tether_USDt_Historical_Data[Price]," ")</f>
        <v>0.99950000000000006</v>
      </c>
      <c r="G457" s="2">
        <f>IFERROR(STANDARDIZE(Table6[[#This Row],[Tether]],$W$4,$W$5),"")</f>
        <v>-0.1450515358345579</v>
      </c>
      <c r="H457" s="2">
        <f>_xlfn.XLOOKUP(Table6[[#This Row],[Date]],Bitcoin_Historical_Data__2[Date],Bitcoin_Historical_Data__2[Price]," ")</f>
        <v>29300.1</v>
      </c>
      <c r="I457" s="2">
        <f>STANDARDIZE(Table6[[#This Row],[BTC]],$X$4,$X$5)</f>
        <v>0.14615115380978927</v>
      </c>
      <c r="J457" s="2" t="str">
        <f>_xlfn.XLOOKUP(Table6[[#This Row],[Date]],S_P_500_Historical_Data[Date],S_P_500_Historical_Data[Price]," ")</f>
        <v xml:space="preserve"> </v>
      </c>
      <c r="K457" s="2" t="str">
        <f>IFERROR(STANDARDIZE(Table6[[#This Row],[S&amp;P500]],$Y$4,$Y$5),"")</f>
        <v/>
      </c>
    </row>
    <row r="458" spans="1:11" x14ac:dyDescent="0.35">
      <c r="A458" s="1">
        <f t="shared" si="7"/>
        <v>45150</v>
      </c>
      <c r="B458">
        <f>_xlfn.XLOOKUP(A458,Ethereum_Historical_Data[Date],Ethereum_Historical_Data[Price]," ")</f>
        <v>1849.94</v>
      </c>
      <c r="C458">
        <f>STANDARDIZE(Table6[[#This Row],[ETH]],$U$4,$U$5)</f>
        <v>0.33200986730988669</v>
      </c>
      <c r="D458" s="2">
        <f>_xlfn.XLOOKUP(Table6[[#This Row],[Date]],BNB_Historical_Data[Date],BNB_Historical_Data[Price]," ")</f>
        <v>240.2</v>
      </c>
      <c r="E458" s="2">
        <f>STANDARDIZE(Table6[[#This Row],[BNB]],$V$4,$V$5)</f>
        <v>0.14801923202758621</v>
      </c>
      <c r="F458" s="2">
        <f>_xlfn.XLOOKUP(Table6[[#This Row],[Date]],Tether_USDt_Historical_Data[Date],Tether_USDt_Historical_Data[Price]," ")</f>
        <v>0.99980000000000002</v>
      </c>
      <c r="G458" s="2">
        <f>IFERROR(STANDARDIZE(Table6[[#This Row],[Tether]],$W$4,$W$5),"")</f>
        <v>-8.3691881681270827E-2</v>
      </c>
      <c r="H458" s="2">
        <f>_xlfn.XLOOKUP(Table6[[#This Row],[Date]],Bitcoin_Historical_Data__2[Date],Bitcoin_Historical_Data__2[Price]," ")</f>
        <v>29428.2</v>
      </c>
      <c r="I458" s="2">
        <f>STANDARDIZE(Table6[[#This Row],[BTC]],$X$4,$X$5)</f>
        <v>0.15256344481932724</v>
      </c>
      <c r="J458" s="2" t="str">
        <f>_xlfn.XLOOKUP(Table6[[#This Row],[Date]],S_P_500_Historical_Data[Date],S_P_500_Historical_Data[Price]," ")</f>
        <v xml:space="preserve"> </v>
      </c>
      <c r="K458" s="2" t="str">
        <f>IFERROR(STANDARDIZE(Table6[[#This Row],[S&amp;P500]],$Y$4,$Y$5),"")</f>
        <v/>
      </c>
    </row>
    <row r="459" spans="1:11" x14ac:dyDescent="0.35">
      <c r="A459" s="1">
        <f t="shared" si="7"/>
        <v>45149</v>
      </c>
      <c r="B459">
        <f>_xlfn.XLOOKUP(A459,Ethereum_Historical_Data[Date],Ethereum_Historical_Data[Price]," ")</f>
        <v>1848.88</v>
      </c>
      <c r="C459">
        <f>STANDARDIZE(Table6[[#This Row],[ETH]],$U$4,$U$5)</f>
        <v>0.33112961000226748</v>
      </c>
      <c r="D459" s="2">
        <f>_xlfn.XLOOKUP(Table6[[#This Row],[Date]],BNB_Historical_Data[Date],BNB_Historical_Data[Price]," ")</f>
        <v>239.7</v>
      </c>
      <c r="E459" s="2">
        <f>STANDARDIZE(Table6[[#This Row],[BNB]],$V$4,$V$5)</f>
        <v>0.14556481392874651</v>
      </c>
      <c r="F459" s="2">
        <f>_xlfn.XLOOKUP(Table6[[#This Row],[Date]],Tether_USDt_Historical_Data[Date],Tether_USDt_Historical_Data[Price]," ")</f>
        <v>0.99939999999999996</v>
      </c>
      <c r="G459" s="2">
        <f>IFERROR(STANDARDIZE(Table6[[#This Row],[Tether]],$W$4,$W$5),"")</f>
        <v>-0.16550475388567631</v>
      </c>
      <c r="H459" s="2">
        <f>_xlfn.XLOOKUP(Table6[[#This Row],[Date]],Bitcoin_Historical_Data__2[Date],Bitcoin_Historical_Data__2[Price]," ")</f>
        <v>29420.799999999999</v>
      </c>
      <c r="I459" s="2">
        <f>STANDARDIZE(Table6[[#This Row],[BTC]],$X$4,$X$5)</f>
        <v>0.15219302363688703</v>
      </c>
      <c r="J459" s="2">
        <f>_xlfn.XLOOKUP(Table6[[#This Row],[Date]],S_P_500_Historical_Data[Date],S_P_500_Historical_Data[Price]," ")</f>
        <v>4464.05</v>
      </c>
      <c r="K459" s="2">
        <f>IFERROR(STANDARDIZE(Table6[[#This Row],[S&amp;P500]],$Y$4,$Y$5),"")</f>
        <v>0.77039514531341091</v>
      </c>
    </row>
    <row r="460" spans="1:11" x14ac:dyDescent="0.35">
      <c r="A460" s="1">
        <f t="shared" si="7"/>
        <v>45148</v>
      </c>
      <c r="B460">
        <f>_xlfn.XLOOKUP(A460,Ethereum_Historical_Data[Date],Ethereum_Historical_Data[Price]," ")</f>
        <v>1852.46</v>
      </c>
      <c r="C460">
        <f>STANDARDIZE(Table6[[#This Row],[ETH]],$U$4,$U$5)</f>
        <v>0.33410255449403814</v>
      </c>
      <c r="D460" s="2">
        <f>_xlfn.XLOOKUP(Table6[[#This Row],[Date]],BNB_Historical_Data[Date],BNB_Historical_Data[Price]," ")</f>
        <v>241.4</v>
      </c>
      <c r="E460" s="2">
        <f>STANDARDIZE(Table6[[#This Row],[BNB]],$V$4,$V$5)</f>
        <v>0.15390983546480155</v>
      </c>
      <c r="F460" s="2">
        <f>_xlfn.XLOOKUP(Table6[[#This Row],[Date]],Tether_USDt_Historical_Data[Date],Tether_USDt_Historical_Data[Price]," ")</f>
        <v>0.99919999999999998</v>
      </c>
      <c r="G460" s="2">
        <f>IFERROR(STANDARDIZE(Table6[[#This Row],[Tether]],$W$4,$W$5),"")</f>
        <v>-0.2064111899878677</v>
      </c>
      <c r="H460" s="2">
        <f>_xlfn.XLOOKUP(Table6[[#This Row],[Date]],Bitcoin_Historical_Data__2[Date],Bitcoin_Historical_Data__2[Price]," ")</f>
        <v>29449</v>
      </c>
      <c r="I460" s="2">
        <f>STANDARDIZE(Table6[[#This Row],[BTC]],$X$4,$X$5)</f>
        <v>0.15360462868348324</v>
      </c>
      <c r="J460" s="2">
        <f>_xlfn.XLOOKUP(Table6[[#This Row],[Date]],S_P_500_Historical_Data[Date],S_P_500_Historical_Data[Price]," ")</f>
        <v>4468.83</v>
      </c>
      <c r="K460" s="2">
        <f>IFERROR(STANDARDIZE(Table6[[#This Row],[S&amp;P500]],$Y$4,$Y$5),"")</f>
        <v>0.77581450242590477</v>
      </c>
    </row>
    <row r="461" spans="1:11" x14ac:dyDescent="0.35">
      <c r="A461" s="1">
        <f t="shared" si="7"/>
        <v>45147</v>
      </c>
      <c r="B461">
        <f>_xlfn.XLOOKUP(A461,Ethereum_Historical_Data[Date],Ethereum_Historical_Data[Price]," ")</f>
        <v>1855.36</v>
      </c>
      <c r="C461">
        <f>STANDARDIZE(Table6[[#This Row],[ETH]],$U$4,$U$5)</f>
        <v>0.33651080561865676</v>
      </c>
      <c r="D461" s="2">
        <f>_xlfn.XLOOKUP(Table6[[#This Row],[Date]],BNB_Historical_Data[Date],BNB_Historical_Data[Price]," ")</f>
        <v>243.8</v>
      </c>
      <c r="E461" s="2">
        <f>STANDARDIZE(Table6[[#This Row],[BNB]],$V$4,$V$5)</f>
        <v>0.16569104233923213</v>
      </c>
      <c r="F461" s="2">
        <f>_xlfn.XLOOKUP(Table6[[#This Row],[Date]],Tether_USDt_Historical_Data[Date],Tether_USDt_Historical_Data[Price]," ")</f>
        <v>0.99960000000000004</v>
      </c>
      <c r="G461" s="2">
        <f>IFERROR(STANDARDIZE(Table6[[#This Row],[Tether]],$W$4,$W$5),"")</f>
        <v>-0.12459831778346221</v>
      </c>
      <c r="H461" s="2">
        <f>_xlfn.XLOOKUP(Table6[[#This Row],[Date]],Bitcoin_Historical_Data__2[Date],Bitcoin_Historical_Data__2[Price]," ")</f>
        <v>29578</v>
      </c>
      <c r="I461" s="2">
        <f>STANDARDIZE(Table6[[#This Row],[BTC]],$X$4,$X$5)</f>
        <v>0.16006197091791244</v>
      </c>
      <c r="J461" s="2">
        <f>_xlfn.XLOOKUP(Table6[[#This Row],[Date]],S_P_500_Historical_Data[Date],S_P_500_Historical_Data[Price]," ")</f>
        <v>4467.71</v>
      </c>
      <c r="K461" s="2">
        <f>IFERROR(STANDARDIZE(Table6[[#This Row],[S&amp;P500]],$Y$4,$Y$5),"")</f>
        <v>0.77454469490163846</v>
      </c>
    </row>
    <row r="462" spans="1:11" x14ac:dyDescent="0.35">
      <c r="A462" s="1">
        <f t="shared" si="7"/>
        <v>45146</v>
      </c>
      <c r="B462">
        <f>_xlfn.XLOOKUP(A462,Ethereum_Historical_Data[Date],Ethereum_Historical_Data[Price]," ")</f>
        <v>1856.24</v>
      </c>
      <c r="C462">
        <f>STANDARDIZE(Table6[[#This Row],[ETH]],$U$4,$U$5)</f>
        <v>0.33724158527026532</v>
      </c>
      <c r="D462" s="2">
        <f>_xlfn.XLOOKUP(Table6[[#This Row],[Date]],BNB_Historical_Data[Date],BNB_Historical_Data[Price]," ")</f>
        <v>245.2</v>
      </c>
      <c r="E462" s="2">
        <f>STANDARDIZE(Table6[[#This Row],[BNB]],$V$4,$V$5)</f>
        <v>0.17256341301598316</v>
      </c>
      <c r="F462" s="2">
        <f>_xlfn.XLOOKUP(Table6[[#This Row],[Date]],Tether_USDt_Historical_Data[Date],Tether_USDt_Historical_Data[Price]," ")</f>
        <v>0.99980000000000002</v>
      </c>
      <c r="G462" s="2">
        <f>IFERROR(STANDARDIZE(Table6[[#This Row],[Tether]],$W$4,$W$5),"")</f>
        <v>-8.3691881681270827E-2</v>
      </c>
      <c r="H462" s="2">
        <f>_xlfn.XLOOKUP(Table6[[#This Row],[Date]],Bitcoin_Historical_Data__2[Date],Bitcoin_Historical_Data__2[Price]," ")</f>
        <v>29777.4</v>
      </c>
      <c r="I462" s="2">
        <f>STANDARDIZE(Table6[[#This Row],[BTC]],$X$4,$X$5)</f>
        <v>0.17004332007717754</v>
      </c>
      <c r="J462" s="2">
        <f>_xlfn.XLOOKUP(Table6[[#This Row],[Date]],S_P_500_Historical_Data[Date],S_P_500_Historical_Data[Price]," ")</f>
        <v>4499.38</v>
      </c>
      <c r="K462" s="2">
        <f>IFERROR(STANDARDIZE(Table6[[#This Row],[S&amp;P500]],$Y$4,$Y$5),"")</f>
        <v>0.81045077016370748</v>
      </c>
    </row>
    <row r="463" spans="1:11" x14ac:dyDescent="0.35">
      <c r="A463" s="1">
        <f t="shared" si="7"/>
        <v>45145</v>
      </c>
      <c r="B463">
        <f>_xlfn.XLOOKUP(A463,Ethereum_Historical_Data[Date],Ethereum_Historical_Data[Price]," ")</f>
        <v>1829.11</v>
      </c>
      <c r="C463">
        <f>STANDARDIZE(Table6[[#This Row],[ETH]],$U$4,$U$5)</f>
        <v>0.31471198078374563</v>
      </c>
      <c r="D463" s="2">
        <f>_xlfn.XLOOKUP(Table6[[#This Row],[Date]],BNB_Historical_Data[Date],BNB_Historical_Data[Price]," ")</f>
        <v>242.1</v>
      </c>
      <c r="E463" s="2">
        <f>STANDARDIZE(Table6[[#This Row],[BNB]],$V$4,$V$5)</f>
        <v>0.15734602080317708</v>
      </c>
      <c r="F463" s="2">
        <f>_xlfn.XLOOKUP(Table6[[#This Row],[Date]],Tether_USDt_Historical_Data[Date],Tether_USDt_Historical_Data[Price]," ")</f>
        <v>0.99929999999999997</v>
      </c>
      <c r="G463" s="2">
        <f>IFERROR(STANDARDIZE(Table6[[#This Row],[Tether]],$W$4,$W$5),"")</f>
        <v>-0.18595797193677199</v>
      </c>
      <c r="H463" s="2">
        <f>_xlfn.XLOOKUP(Table6[[#This Row],[Date]],Bitcoin_Historical_Data__2[Date],Bitcoin_Historical_Data__2[Price]," ")</f>
        <v>29204.2</v>
      </c>
      <c r="I463" s="2">
        <f>STANDARDIZE(Table6[[#This Row],[BTC]],$X$4,$X$5)</f>
        <v>0.14135069551303153</v>
      </c>
      <c r="J463" s="2">
        <f>_xlfn.XLOOKUP(Table6[[#This Row],[Date]],S_P_500_Historical_Data[Date],S_P_500_Historical_Data[Price]," ")</f>
        <v>4518.4399999999996</v>
      </c>
      <c r="K463" s="2">
        <f>IFERROR(STANDARDIZE(Table6[[#This Row],[S&amp;P500]],$Y$4,$Y$5),"")</f>
        <v>0.83206017321059778</v>
      </c>
    </row>
    <row r="464" spans="1:11" x14ac:dyDescent="0.35">
      <c r="A464" s="1">
        <f t="shared" si="7"/>
        <v>45144</v>
      </c>
      <c r="B464">
        <f>_xlfn.XLOOKUP(A464,Ethereum_Historical_Data[Date],Ethereum_Historical_Data[Price]," ")</f>
        <v>1830.28</v>
      </c>
      <c r="C464">
        <f>STANDARDIZE(Table6[[#This Row],[ETH]],$U$4,$U$5)</f>
        <v>0.315683585547816</v>
      </c>
      <c r="D464" s="2">
        <f>_xlfn.XLOOKUP(Table6[[#This Row],[Date]],BNB_Historical_Data[Date],BNB_Historical_Data[Price]," ")</f>
        <v>243.2</v>
      </c>
      <c r="E464" s="2">
        <f>STANDARDIZE(Table6[[#This Row],[BNB]],$V$4,$V$5)</f>
        <v>0.16274574062062439</v>
      </c>
      <c r="F464" s="2">
        <f>_xlfn.XLOOKUP(Table6[[#This Row],[Date]],Tether_USDt_Historical_Data[Date],Tether_USDt_Historical_Data[Price]," ")</f>
        <v>0.99909999999999999</v>
      </c>
      <c r="G464" s="2">
        <f>IFERROR(STANDARDIZE(Table6[[#This Row],[Tether]],$W$4,$W$5),"")</f>
        <v>-0.22686440803896338</v>
      </c>
      <c r="H464" s="2">
        <f>_xlfn.XLOOKUP(Table6[[#This Row],[Date]],Bitcoin_Historical_Data__2[Date],Bitcoin_Historical_Data__2[Price]," ")</f>
        <v>29081.3</v>
      </c>
      <c r="I464" s="2">
        <f>STANDARDIZE(Table6[[#This Row],[BTC]],$X$4,$X$5)</f>
        <v>0.13519870046953261</v>
      </c>
      <c r="J464" s="2" t="str">
        <f>_xlfn.XLOOKUP(Table6[[#This Row],[Date]],S_P_500_Historical_Data[Date],S_P_500_Historical_Data[Price]," ")</f>
        <v xml:space="preserve"> </v>
      </c>
      <c r="K464" s="2" t="str">
        <f>IFERROR(STANDARDIZE(Table6[[#This Row],[S&amp;P500]],$Y$4,$Y$5),"")</f>
        <v/>
      </c>
    </row>
    <row r="465" spans="1:11" x14ac:dyDescent="0.35">
      <c r="A465" s="1">
        <f t="shared" si="7"/>
        <v>45143</v>
      </c>
      <c r="B465">
        <f>_xlfn.XLOOKUP(A465,Ethereum_Historical_Data[Date],Ethereum_Historical_Data[Price]," ")</f>
        <v>1836.48</v>
      </c>
      <c r="C465">
        <f>STANDARDIZE(Table6[[#This Row],[ETH]],$U$4,$U$5)</f>
        <v>0.32083226036596646</v>
      </c>
      <c r="D465" s="2">
        <f>_xlfn.XLOOKUP(Table6[[#This Row],[Date]],BNB_Historical_Data[Date],BNB_Historical_Data[Price]," ")</f>
        <v>243.3</v>
      </c>
      <c r="E465" s="2">
        <f>STANDARDIZE(Table6[[#This Row],[BNB]],$V$4,$V$5)</f>
        <v>0.16323662424039243</v>
      </c>
      <c r="F465" s="2">
        <f>_xlfn.XLOOKUP(Table6[[#This Row],[Date]],Tether_USDt_Historical_Data[Date],Tether_USDt_Historical_Data[Price]," ")</f>
        <v>0.99950000000000006</v>
      </c>
      <c r="G465" s="2">
        <f>IFERROR(STANDARDIZE(Table6[[#This Row],[Tether]],$W$4,$W$5),"")</f>
        <v>-0.1450515358345579</v>
      </c>
      <c r="H465" s="2">
        <f>_xlfn.XLOOKUP(Table6[[#This Row],[Date]],Bitcoin_Historical_Data__2[Date],Bitcoin_Historical_Data__2[Price]," ")</f>
        <v>29068.1</v>
      </c>
      <c r="I465" s="2">
        <f>STANDARDIZE(Table6[[#This Row],[BTC]],$X$4,$X$5)</f>
        <v>0.13453794917112585</v>
      </c>
      <c r="J465" s="2" t="str">
        <f>_xlfn.XLOOKUP(Table6[[#This Row],[Date]],S_P_500_Historical_Data[Date],S_P_500_Historical_Data[Price]," ")</f>
        <v xml:space="preserve"> </v>
      </c>
      <c r="K465" s="2" t="str">
        <f>IFERROR(STANDARDIZE(Table6[[#This Row],[S&amp;P500]],$Y$4,$Y$5),"")</f>
        <v/>
      </c>
    </row>
    <row r="466" spans="1:11" x14ac:dyDescent="0.35">
      <c r="A466" s="1">
        <f t="shared" si="7"/>
        <v>45142</v>
      </c>
      <c r="B466">
        <f>_xlfn.XLOOKUP(A466,Ethereum_Historical_Data[Date],Ethereum_Historical_Data[Price]," ")</f>
        <v>1830.24</v>
      </c>
      <c r="C466">
        <f>STANDARDIZE(Table6[[#This Row],[ETH]],$U$4,$U$5)</f>
        <v>0.31565036829092474</v>
      </c>
      <c r="D466" s="2">
        <f>_xlfn.XLOOKUP(Table6[[#This Row],[Date]],BNB_Historical_Data[Date],BNB_Historical_Data[Price]," ")</f>
        <v>241.8</v>
      </c>
      <c r="E466" s="2">
        <f>STANDARDIZE(Table6[[#This Row],[BNB]],$V$4,$V$5)</f>
        <v>0.15587336994387335</v>
      </c>
      <c r="F466" s="2">
        <f>_xlfn.XLOOKUP(Table6[[#This Row],[Date]],Tether_USDt_Historical_Data[Date],Tether_USDt_Historical_Data[Price]," ")</f>
        <v>0.99880000000000002</v>
      </c>
      <c r="G466" s="2">
        <f>IFERROR(STANDARDIZE(Table6[[#This Row],[Tether]],$W$4,$W$5),"")</f>
        <v>-0.28822406219225044</v>
      </c>
      <c r="H466" s="2">
        <f>_xlfn.XLOOKUP(Table6[[#This Row],[Date]],Bitcoin_Historical_Data__2[Date],Bitcoin_Historical_Data__2[Price]," ")</f>
        <v>29105.5</v>
      </c>
      <c r="I466" s="2">
        <f>STANDARDIZE(Table6[[#This Row],[BTC]],$X$4,$X$5)</f>
        <v>0.13641007784994494</v>
      </c>
      <c r="J466" s="2">
        <f>_xlfn.XLOOKUP(Table6[[#This Row],[Date]],S_P_500_Historical_Data[Date],S_P_500_Historical_Data[Price]," ")</f>
        <v>4478.03</v>
      </c>
      <c r="K466" s="2">
        <f>IFERROR(STANDARDIZE(Table6[[#This Row],[S&amp;P500]],$Y$4,$Y$5),"")</f>
        <v>0.78624506423237861</v>
      </c>
    </row>
    <row r="467" spans="1:11" x14ac:dyDescent="0.35">
      <c r="A467" s="1">
        <f t="shared" si="7"/>
        <v>45141</v>
      </c>
      <c r="B467">
        <f>_xlfn.XLOOKUP(A467,Ethereum_Historical_Data[Date],Ethereum_Historical_Data[Price]," ")</f>
        <v>1835.98</v>
      </c>
      <c r="C467">
        <f>STANDARDIZE(Table6[[#This Row],[ETH]],$U$4,$U$5)</f>
        <v>0.32041704465482534</v>
      </c>
      <c r="D467" s="2">
        <f>_xlfn.XLOOKUP(Table6[[#This Row],[Date]],BNB_Historical_Data[Date],BNB_Historical_Data[Price]," ")</f>
        <v>241.1</v>
      </c>
      <c r="E467" s="2">
        <f>STANDARDIZE(Table6[[#This Row],[BNB]],$V$4,$V$5)</f>
        <v>0.15243718460549768</v>
      </c>
      <c r="F467" s="2">
        <f>_xlfn.XLOOKUP(Table6[[#This Row],[Date]],Tether_USDt_Historical_Data[Date],Tether_USDt_Historical_Data[Price]," ")</f>
        <v>0.99939999999999996</v>
      </c>
      <c r="G467" s="2">
        <f>IFERROR(STANDARDIZE(Table6[[#This Row],[Tether]],$W$4,$W$5),"")</f>
        <v>-0.16550475388567631</v>
      </c>
      <c r="H467" s="2">
        <f>_xlfn.XLOOKUP(Table6[[#This Row],[Date]],Bitcoin_Historical_Data__2[Date],Bitcoin_Historical_Data__2[Price]," ")</f>
        <v>29189.3</v>
      </c>
      <c r="I467" s="2">
        <f>STANDARDIZE(Table6[[#This Row],[BTC]],$X$4,$X$5)</f>
        <v>0.1406048474564966</v>
      </c>
      <c r="J467" s="2">
        <f>_xlfn.XLOOKUP(Table6[[#This Row],[Date]],S_P_500_Historical_Data[Date],S_P_500_Historical_Data[Price]," ")</f>
        <v>4501.8900000000003</v>
      </c>
      <c r="K467" s="2">
        <f>IFERROR(STANDARDIZE(Table6[[#This Row],[S&amp;P500]],$Y$4,$Y$5),"")</f>
        <v>0.81329649952612626</v>
      </c>
    </row>
    <row r="468" spans="1:11" x14ac:dyDescent="0.35">
      <c r="A468" s="1">
        <f t="shared" si="7"/>
        <v>45140</v>
      </c>
      <c r="B468">
        <f>_xlfn.XLOOKUP(A468,Ethereum_Historical_Data[Date],Ethereum_Historical_Data[Price]," ")</f>
        <v>1840.21</v>
      </c>
      <c r="C468">
        <f>STANDARDIZE(Table6[[#This Row],[ETH]],$U$4,$U$5)</f>
        <v>0.32392976957107961</v>
      </c>
      <c r="D468" s="2">
        <f>_xlfn.XLOOKUP(Table6[[#This Row],[Date]],BNB_Historical_Data[Date],BNB_Historical_Data[Price]," ")</f>
        <v>240.7</v>
      </c>
      <c r="E468" s="2">
        <f>STANDARDIZE(Table6[[#This Row],[BNB]],$V$4,$V$5)</f>
        <v>0.15047365012642591</v>
      </c>
      <c r="F468" s="2">
        <f>_xlfn.XLOOKUP(Table6[[#This Row],[Date]],Tether_USDt_Historical_Data[Date],Tether_USDt_Historical_Data[Price]," ")</f>
        <v>0.99970000000000003</v>
      </c>
      <c r="G468" s="2">
        <f>IFERROR(STANDARDIZE(Table6[[#This Row],[Tether]],$W$4,$W$5),"")</f>
        <v>-0.10414509973236652</v>
      </c>
      <c r="H468" s="2">
        <f>_xlfn.XLOOKUP(Table6[[#This Row],[Date]],Bitcoin_Historical_Data__2[Date],Bitcoin_Historical_Data__2[Price]," ")</f>
        <v>29173.7</v>
      </c>
      <c r="I468" s="2">
        <f>STANDARDIZE(Table6[[#This Row],[BTC]],$X$4,$X$5)</f>
        <v>0.13982395955837965</v>
      </c>
      <c r="J468" s="2">
        <f>_xlfn.XLOOKUP(Table6[[#This Row],[Date]],S_P_500_Historical_Data[Date],S_P_500_Historical_Data[Price]," ")</f>
        <v>4513.3900000000003</v>
      </c>
      <c r="K468" s="2">
        <f>IFERROR(STANDARDIZE(Table6[[#This Row],[S&amp;P500]],$Y$4,$Y$5),"")</f>
        <v>0.82633470178421886</v>
      </c>
    </row>
    <row r="469" spans="1:11" x14ac:dyDescent="0.35">
      <c r="A469" s="1">
        <f t="shared" si="7"/>
        <v>45139</v>
      </c>
      <c r="B469">
        <f>_xlfn.XLOOKUP(A469,Ethereum_Historical_Data[Date],Ethereum_Historical_Data[Price]," ")</f>
        <v>1874.21</v>
      </c>
      <c r="C469">
        <f>STANDARDIZE(Table6[[#This Row],[ETH]],$U$4,$U$5)</f>
        <v>0.35216443792867885</v>
      </c>
      <c r="D469" s="2">
        <f>_xlfn.XLOOKUP(Table6[[#This Row],[Date]],BNB_Historical_Data[Date],BNB_Historical_Data[Price]," ")</f>
        <v>247.79</v>
      </c>
      <c r="E469" s="2">
        <f>STANDARDIZE(Table6[[#This Row],[BNB]],$V$4,$V$5)</f>
        <v>0.1852772987679728</v>
      </c>
      <c r="F469" s="2">
        <f>_xlfn.XLOOKUP(Table6[[#This Row],[Date]],Tether_USDt_Historical_Data[Date],Tether_USDt_Historical_Data[Price]," ")</f>
        <v>1</v>
      </c>
      <c r="G469" s="2">
        <f>IFERROR(STANDARDIZE(Table6[[#This Row],[Tether]],$W$4,$W$5),"")</f>
        <v>-4.2785445579079442E-2</v>
      </c>
      <c r="H469" s="2">
        <f>_xlfn.XLOOKUP(Table6[[#This Row],[Date]],Bitcoin_Historical_Data__2[Date],Bitcoin_Historical_Data__2[Price]," ")</f>
        <v>29712.2</v>
      </c>
      <c r="I469" s="2">
        <f>STANDARDIZE(Table6[[#This Row],[BTC]],$X$4,$X$5)</f>
        <v>0.16677960911838072</v>
      </c>
      <c r="J469" s="2">
        <f>_xlfn.XLOOKUP(Table6[[#This Row],[Date]],S_P_500_Historical_Data[Date],S_P_500_Historical_Data[Price]," ")</f>
        <v>4576.7299999999996</v>
      </c>
      <c r="K469" s="2">
        <f>IFERROR(STANDARDIZE(Table6[[#This Row],[S&amp;P500]],$Y$4,$Y$5),"")</f>
        <v>0.89814685230835578</v>
      </c>
    </row>
    <row r="470" spans="1:11" x14ac:dyDescent="0.35">
      <c r="A470" s="1">
        <f t="shared" si="7"/>
        <v>45138</v>
      </c>
      <c r="B470">
        <f>_xlfn.XLOOKUP(A470,Ethereum_Historical_Data[Date],Ethereum_Historical_Data[Price]," ")</f>
        <v>1856.17</v>
      </c>
      <c r="C470">
        <f>STANDARDIZE(Table6[[#This Row],[ETH]],$U$4,$U$5)</f>
        <v>0.33718345507070563</v>
      </c>
      <c r="D470" s="2">
        <f>_xlfn.XLOOKUP(Table6[[#This Row],[Date]],BNB_Historical_Data[Date],BNB_Historical_Data[Price]," ")</f>
        <v>240.9</v>
      </c>
      <c r="E470" s="2">
        <f>STANDARDIZE(Table6[[#This Row],[BNB]],$V$4,$V$5)</f>
        <v>0.15145541736596185</v>
      </c>
      <c r="F470" s="2">
        <f>_xlfn.XLOOKUP(Table6[[#This Row],[Date]],Tether_USDt_Historical_Data[Date],Tether_USDt_Historical_Data[Price]," ")</f>
        <v>1</v>
      </c>
      <c r="G470" s="2">
        <f>IFERROR(STANDARDIZE(Table6[[#This Row],[Tether]],$W$4,$W$5),"")</f>
        <v>-4.2785445579079442E-2</v>
      </c>
      <c r="H470" s="2">
        <f>_xlfn.XLOOKUP(Table6[[#This Row],[Date]],Bitcoin_Historical_Data__2[Date],Bitcoin_Historical_Data__2[Price]," ")</f>
        <v>29232.400000000001</v>
      </c>
      <c r="I470" s="2">
        <f>STANDARDIZE(Table6[[#This Row],[BTC]],$X$4,$X$5)</f>
        <v>0.14276230055962771</v>
      </c>
      <c r="J470" s="2">
        <f>_xlfn.XLOOKUP(Table6[[#This Row],[Date]],S_P_500_Historical_Data[Date],S_P_500_Historical_Data[Price]," ")</f>
        <v>4588.96</v>
      </c>
      <c r="K470" s="2">
        <f>IFERROR(STANDARDIZE(Table6[[#This Row],[S&amp;P500]],$Y$4,$Y$5),"")</f>
        <v>0.91201269697065823</v>
      </c>
    </row>
    <row r="471" spans="1:11" x14ac:dyDescent="0.35">
      <c r="A471" s="1">
        <f t="shared" si="7"/>
        <v>45137</v>
      </c>
      <c r="B471">
        <f>_xlfn.XLOOKUP(A471,Ethereum_Historical_Data[Date],Ethereum_Historical_Data[Price]," ")</f>
        <v>1861.81</v>
      </c>
      <c r="C471">
        <f>STANDARDIZE(Table6[[#This Row],[ETH]],$U$4,$U$5)</f>
        <v>0.34186708829237783</v>
      </c>
      <c r="D471" s="2">
        <f>_xlfn.XLOOKUP(Table6[[#This Row],[Date]],BNB_Historical_Data[Date],BNB_Historical_Data[Price]," ")</f>
        <v>242.5</v>
      </c>
      <c r="E471" s="2">
        <f>STANDARDIZE(Table6[[#This Row],[BNB]],$V$4,$V$5)</f>
        <v>0.15930955528224885</v>
      </c>
      <c r="F471" s="2">
        <f>_xlfn.XLOOKUP(Table6[[#This Row],[Date]],Tether_USDt_Historical_Data[Date],Tether_USDt_Historical_Data[Price]," ")</f>
        <v>1.0004999999999999</v>
      </c>
      <c r="G471" s="2">
        <f>IFERROR(STANDARDIZE(Table6[[#This Row],[Tether]],$W$4,$W$5),"")</f>
        <v>5.9480644676399026E-2</v>
      </c>
      <c r="H471" s="2">
        <f>_xlfn.XLOOKUP(Table6[[#This Row],[Date]],Bitcoin_Historical_Data__2[Date],Bitcoin_Historical_Data__2[Price]," ")</f>
        <v>29281.7</v>
      </c>
      <c r="I471" s="2">
        <f>STANDARDIZE(Table6[[#This Row],[BTC]],$X$4,$X$5)</f>
        <v>0.14523010654534366</v>
      </c>
      <c r="J471" s="2" t="str">
        <f>_xlfn.XLOOKUP(Table6[[#This Row],[Date]],S_P_500_Historical_Data[Date],S_P_500_Historical_Data[Price]," ")</f>
        <v xml:space="preserve"> </v>
      </c>
      <c r="K471" s="2" t="str">
        <f>IFERROR(STANDARDIZE(Table6[[#This Row],[S&amp;P500]],$Y$4,$Y$5),"")</f>
        <v/>
      </c>
    </row>
    <row r="472" spans="1:11" x14ac:dyDescent="0.35">
      <c r="A472" s="1">
        <f t="shared" si="7"/>
        <v>45136</v>
      </c>
      <c r="B472">
        <f>_xlfn.XLOOKUP(A472,Ethereum_Historical_Data[Date],Ethereum_Historical_Data[Price]," ")</f>
        <v>1880.55</v>
      </c>
      <c r="C472">
        <f>STANDARDIZE(Table6[[#This Row],[ETH]],$U$4,$U$5)</f>
        <v>0.35742937314594875</v>
      </c>
      <c r="D472" s="2">
        <f>_xlfn.XLOOKUP(Table6[[#This Row],[Date]],BNB_Historical_Data[Date],BNB_Historical_Data[Price]," ")</f>
        <v>242.5</v>
      </c>
      <c r="E472" s="2">
        <f>STANDARDIZE(Table6[[#This Row],[BNB]],$V$4,$V$5)</f>
        <v>0.15930955528224885</v>
      </c>
      <c r="F472" s="2">
        <f>_xlfn.XLOOKUP(Table6[[#This Row],[Date]],Tether_USDt_Historical_Data[Date],Tether_USDt_Historical_Data[Price]," ")</f>
        <v>1.0002</v>
      </c>
      <c r="G472" s="2">
        <f>IFERROR(STANDARDIZE(Table6[[#This Row],[Tether]],$W$4,$W$5),"")</f>
        <v>-1.8790094768880547E-3</v>
      </c>
      <c r="H472" s="2">
        <f>_xlfn.XLOOKUP(Table6[[#This Row],[Date]],Bitcoin_Historical_Data__2[Date],Bitcoin_Historical_Data__2[Price]," ")</f>
        <v>29353.5</v>
      </c>
      <c r="I472" s="2">
        <f>STANDARDIZE(Table6[[#This Row],[BTC]],$X$4,$X$5)</f>
        <v>0.14882419315334375</v>
      </c>
      <c r="J472" s="2" t="str">
        <f>_xlfn.XLOOKUP(Table6[[#This Row],[Date]],S_P_500_Historical_Data[Date],S_P_500_Historical_Data[Price]," ")</f>
        <v xml:space="preserve"> </v>
      </c>
      <c r="K472" s="2" t="str">
        <f>IFERROR(STANDARDIZE(Table6[[#This Row],[S&amp;P500]],$Y$4,$Y$5),"")</f>
        <v/>
      </c>
    </row>
    <row r="473" spans="1:11" x14ac:dyDescent="0.35">
      <c r="A473" s="1">
        <f t="shared" si="7"/>
        <v>45135</v>
      </c>
      <c r="B473">
        <f>_xlfn.XLOOKUP(A473,Ethereum_Historical_Data[Date],Ethereum_Historical_Data[Price]," ")</f>
        <v>1874.23</v>
      </c>
      <c r="C473">
        <f>STANDARDIZE(Table6[[#This Row],[ETH]],$U$4,$U$5)</f>
        <v>0.35218104655712446</v>
      </c>
      <c r="D473" s="2">
        <f>_xlfn.XLOOKUP(Table6[[#This Row],[Date]],BNB_Historical_Data[Date],BNB_Historical_Data[Price]," ")</f>
        <v>241.9</v>
      </c>
      <c r="E473" s="2">
        <f>STANDARDIZE(Table6[[#This Row],[BNB]],$V$4,$V$5)</f>
        <v>0.15636425356364125</v>
      </c>
      <c r="F473" s="2">
        <f>_xlfn.XLOOKUP(Table6[[#This Row],[Date]],Tether_USDt_Historical_Data[Date],Tether_USDt_Historical_Data[Price]," ")</f>
        <v>1</v>
      </c>
      <c r="G473" s="2">
        <f>IFERROR(STANDARDIZE(Table6[[#This Row],[Tether]],$W$4,$W$5),"")</f>
        <v>-4.2785445579079442E-2</v>
      </c>
      <c r="H473" s="2">
        <f>_xlfn.XLOOKUP(Table6[[#This Row],[Date]],Bitcoin_Historical_Data__2[Date],Bitcoin_Historical_Data__2[Price]," ")</f>
        <v>29315</v>
      </c>
      <c r="I473" s="2">
        <f>STANDARDIZE(Table6[[#This Row],[BTC]],$X$4,$X$5)</f>
        <v>0.14689700186632418</v>
      </c>
      <c r="J473" s="2">
        <f>_xlfn.XLOOKUP(Table6[[#This Row],[Date]],S_P_500_Historical_Data[Date],S_P_500_Historical_Data[Price]," ")</f>
        <v>4582.2299999999996</v>
      </c>
      <c r="K473" s="2">
        <f>IFERROR(STANDARDIZE(Table6[[#This Row],[S&amp;P500]],$Y$4,$Y$5),"")</f>
        <v>0.9043825142578783</v>
      </c>
    </row>
    <row r="474" spans="1:11" x14ac:dyDescent="0.35">
      <c r="A474" s="1">
        <f t="shared" si="7"/>
        <v>45134</v>
      </c>
      <c r="B474">
        <f>_xlfn.XLOOKUP(A474,Ethereum_Historical_Data[Date],Ethereum_Historical_Data[Price]," ")</f>
        <v>1861.32</v>
      </c>
      <c r="C474">
        <f>STANDARDIZE(Table6[[#This Row],[ETH]],$U$4,$U$5)</f>
        <v>0.34146017689545949</v>
      </c>
      <c r="D474" s="2">
        <f>_xlfn.XLOOKUP(Table6[[#This Row],[Date]],BNB_Historical_Data[Date],BNB_Historical_Data[Price]," ")</f>
        <v>240.6</v>
      </c>
      <c r="E474" s="2">
        <f>STANDARDIZE(Table6[[#This Row],[BNB]],$V$4,$V$5)</f>
        <v>0.14998276650665798</v>
      </c>
      <c r="F474" s="2">
        <f>_xlfn.XLOOKUP(Table6[[#This Row],[Date]],Tether_USDt_Historical_Data[Date],Tether_USDt_Historical_Data[Price]," ")</f>
        <v>0.99980000000000002</v>
      </c>
      <c r="G474" s="2">
        <f>IFERROR(STANDARDIZE(Table6[[#This Row],[Tether]],$W$4,$W$5),"")</f>
        <v>-8.3691881681270827E-2</v>
      </c>
      <c r="H474" s="2">
        <f>_xlfn.XLOOKUP(Table6[[#This Row],[Date]],Bitcoin_Historical_Data__2[Date],Bitcoin_Historical_Data__2[Price]," ")</f>
        <v>29222.7</v>
      </c>
      <c r="I474" s="2">
        <f>STANDARDIZE(Table6[[#This Row],[BTC]],$X$4,$X$5)</f>
        <v>0.14227674846913185</v>
      </c>
      <c r="J474" s="2">
        <f>_xlfn.XLOOKUP(Table6[[#This Row],[Date]],S_P_500_Historical_Data[Date],S_P_500_Historical_Data[Price]," ")</f>
        <v>4537.41</v>
      </c>
      <c r="K474" s="2">
        <f>IFERROR(STANDARDIZE(Table6[[#This Row],[S&amp;P500]],$Y$4,$Y$5),"")</f>
        <v>0.85356753815286035</v>
      </c>
    </row>
    <row r="475" spans="1:11" x14ac:dyDescent="0.35">
      <c r="A475" s="1">
        <f t="shared" si="7"/>
        <v>45133</v>
      </c>
      <c r="B475">
        <f>_xlfn.XLOOKUP(A475,Ethereum_Historical_Data[Date],Ethereum_Historical_Data[Price]," ")</f>
        <v>1872</v>
      </c>
      <c r="C475">
        <f>STANDARDIZE(Table6[[#This Row],[ETH]],$U$4,$U$5)</f>
        <v>0.35032918448543487</v>
      </c>
      <c r="D475" s="2">
        <f>_xlfn.XLOOKUP(Table6[[#This Row],[Date]],BNB_Historical_Data[Date],BNB_Historical_Data[Price]," ")</f>
        <v>239</v>
      </c>
      <c r="E475" s="2">
        <f>STANDARDIZE(Table6[[#This Row],[BNB]],$V$4,$V$5)</f>
        <v>0.14212862859037101</v>
      </c>
      <c r="F475" s="2">
        <f>_xlfn.XLOOKUP(Table6[[#This Row],[Date]],Tether_USDt_Historical_Data[Date],Tether_USDt_Historical_Data[Price]," ")</f>
        <v>1.0001</v>
      </c>
      <c r="G475" s="2">
        <f>IFERROR(STANDARDIZE(Table6[[#This Row],[Tether]],$W$4,$W$5),"")</f>
        <v>-2.2332227527983747E-2</v>
      </c>
      <c r="H475" s="2">
        <f>_xlfn.XLOOKUP(Table6[[#This Row],[Date]],Bitcoin_Historical_Data__2[Date],Bitcoin_Historical_Data__2[Price]," ")</f>
        <v>29352.2</v>
      </c>
      <c r="I475" s="2">
        <f>STANDARDIZE(Table6[[#This Row],[BTC]],$X$4,$X$5)</f>
        <v>0.14875911916183404</v>
      </c>
      <c r="J475" s="2">
        <f>_xlfn.XLOOKUP(Table6[[#This Row],[Date]],S_P_500_Historical_Data[Date],S_P_500_Historical_Data[Price]," ")</f>
        <v>4566.75</v>
      </c>
      <c r="K475" s="2">
        <f>IFERROR(STANDARDIZE(Table6[[#This Row],[S&amp;P500]],$Y$4,$Y$5),"")</f>
        <v>0.88683196026176814</v>
      </c>
    </row>
    <row r="476" spans="1:11" x14ac:dyDescent="0.35">
      <c r="A476" s="1">
        <f t="shared" si="7"/>
        <v>45132</v>
      </c>
      <c r="B476">
        <f>_xlfn.XLOOKUP(A476,Ethereum_Historical_Data[Date],Ethereum_Historical_Data[Price]," ")</f>
        <v>1857.67</v>
      </c>
      <c r="C476">
        <f>STANDARDIZE(Table6[[#This Row],[ETH]],$U$4,$U$5)</f>
        <v>0.33842910220412914</v>
      </c>
      <c r="D476" s="2">
        <f>_xlfn.XLOOKUP(Table6[[#This Row],[Date]],BNB_Historical_Data[Date],BNB_Historical_Data[Price]," ")</f>
        <v>237.8</v>
      </c>
      <c r="E476" s="2">
        <f>STANDARDIZE(Table6[[#This Row],[BNB]],$V$4,$V$5)</f>
        <v>0.13623802515315578</v>
      </c>
      <c r="F476" s="2">
        <f>_xlfn.XLOOKUP(Table6[[#This Row],[Date]],Tether_USDt_Historical_Data[Date],Tether_USDt_Historical_Data[Price]," ")</f>
        <v>1.0003</v>
      </c>
      <c r="G476" s="2">
        <f>IFERROR(STANDARDIZE(Table6[[#This Row],[Tether]],$W$4,$W$5),"")</f>
        <v>1.8574208574207638E-2</v>
      </c>
      <c r="H476" s="2">
        <f>_xlfn.XLOOKUP(Table6[[#This Row],[Date]],Bitcoin_Historical_Data__2[Date],Bitcoin_Historical_Data__2[Price]," ")</f>
        <v>29228.6</v>
      </c>
      <c r="I476" s="2">
        <f>STANDARDIZE(Table6[[#This Row],[BTC]],$X$4,$X$5)</f>
        <v>0.14257208427675291</v>
      </c>
      <c r="J476" s="2">
        <f>_xlfn.XLOOKUP(Table6[[#This Row],[Date]],S_P_500_Historical_Data[Date],S_P_500_Historical_Data[Price]," ")</f>
        <v>4567.46</v>
      </c>
      <c r="K476" s="2">
        <f>IFERROR(STANDARDIZE(Table6[[#This Row],[S&amp;P500]],$Y$4,$Y$5),"")</f>
        <v>0.8876369275316156</v>
      </c>
    </row>
    <row r="477" spans="1:11" x14ac:dyDescent="0.35">
      <c r="A477" s="1">
        <f t="shared" si="7"/>
        <v>45131</v>
      </c>
      <c r="B477">
        <f>_xlfn.XLOOKUP(A477,Ethereum_Historical_Data[Date],Ethereum_Historical_Data[Price]," ")</f>
        <v>1850.04</v>
      </c>
      <c r="C477">
        <f>STANDARDIZE(Table6[[#This Row],[ETH]],$U$4,$U$5)</f>
        <v>0.33209291045211486</v>
      </c>
      <c r="D477" s="2">
        <f>_xlfn.XLOOKUP(Table6[[#This Row],[Date]],BNB_Historical_Data[Date],BNB_Historical_Data[Price]," ")</f>
        <v>239</v>
      </c>
      <c r="E477" s="2">
        <f>STANDARDIZE(Table6[[#This Row],[BNB]],$V$4,$V$5)</f>
        <v>0.14212862859037101</v>
      </c>
      <c r="F477" s="2">
        <f>_xlfn.XLOOKUP(Table6[[#This Row],[Date]],Tether_USDt_Historical_Data[Date],Tether_USDt_Historical_Data[Price]," ")</f>
        <v>1.0003</v>
      </c>
      <c r="G477" s="2">
        <f>IFERROR(STANDARDIZE(Table6[[#This Row],[Tether]],$W$4,$W$5),"")</f>
        <v>1.8574208574207638E-2</v>
      </c>
      <c r="H477" s="2">
        <f>_xlfn.XLOOKUP(Table6[[#This Row],[Date]],Bitcoin_Historical_Data__2[Date],Bitcoin_Historical_Data__2[Price]," ")</f>
        <v>29178.1</v>
      </c>
      <c r="I477" s="2">
        <f>STANDARDIZE(Table6[[#This Row],[BTC]],$X$4,$X$5)</f>
        <v>0.14004420999118178</v>
      </c>
      <c r="J477" s="2">
        <f>_xlfn.XLOOKUP(Table6[[#This Row],[Date]],S_P_500_Historical_Data[Date],S_P_500_Historical_Data[Price]," ")</f>
        <v>4554.6400000000003</v>
      </c>
      <c r="K477" s="2">
        <f>IFERROR(STANDARDIZE(Table6[[#This Row],[S&amp;P500]],$Y$4,$Y$5),"")</f>
        <v>0.87310216640563787</v>
      </c>
    </row>
    <row r="478" spans="1:11" x14ac:dyDescent="0.35">
      <c r="A478" s="1">
        <f t="shared" si="7"/>
        <v>45130</v>
      </c>
      <c r="B478">
        <f>_xlfn.XLOOKUP(A478,Ethereum_Historical_Data[Date],Ethereum_Historical_Data[Price]," ")</f>
        <v>1888.85</v>
      </c>
      <c r="C478">
        <f>STANDARDIZE(Table6[[#This Row],[ETH]],$U$4,$U$5)</f>
        <v>0.36432195395089206</v>
      </c>
      <c r="D478" s="2">
        <f>_xlfn.XLOOKUP(Table6[[#This Row],[Date]],BNB_Historical_Data[Date],BNB_Historical_Data[Price]," ")</f>
        <v>242.4</v>
      </c>
      <c r="E478" s="2">
        <f>STANDARDIZE(Table6[[#This Row],[BNB]],$V$4,$V$5)</f>
        <v>0.15881867166248095</v>
      </c>
      <c r="F478" s="2">
        <f>_xlfn.XLOOKUP(Table6[[#This Row],[Date]],Tether_USDt_Historical_Data[Date],Tether_USDt_Historical_Data[Price]," ")</f>
        <v>1.0001</v>
      </c>
      <c r="G478" s="2">
        <f>IFERROR(STANDARDIZE(Table6[[#This Row],[Tether]],$W$4,$W$5),"")</f>
        <v>-2.2332227527983747E-2</v>
      </c>
      <c r="H478" s="2">
        <f>_xlfn.XLOOKUP(Table6[[#This Row],[Date]],Bitcoin_Historical_Data__2[Date],Bitcoin_Historical_Data__2[Price]," ")</f>
        <v>30085.9</v>
      </c>
      <c r="I478" s="2">
        <f>STANDARDIZE(Table6[[#This Row],[BTC]],$X$4,$X$5)</f>
        <v>0.18548587883160711</v>
      </c>
      <c r="J478" s="2" t="str">
        <f>_xlfn.XLOOKUP(Table6[[#This Row],[Date]],S_P_500_Historical_Data[Date],S_P_500_Historical_Data[Price]," ")</f>
        <v xml:space="preserve"> </v>
      </c>
      <c r="K478" s="2" t="str">
        <f>IFERROR(STANDARDIZE(Table6[[#This Row],[S&amp;P500]],$Y$4,$Y$5),"")</f>
        <v/>
      </c>
    </row>
    <row r="479" spans="1:11" x14ac:dyDescent="0.35">
      <c r="A479" s="1">
        <f t="shared" si="7"/>
        <v>45129</v>
      </c>
      <c r="B479">
        <f>_xlfn.XLOOKUP(A479,Ethereum_Historical_Data[Date],Ethereum_Historical_Data[Price]," ")</f>
        <v>1866.25</v>
      </c>
      <c r="C479">
        <f>STANDARDIZE(Table6[[#This Row],[ETH]],$U$4,$U$5)</f>
        <v>0.34555420380731144</v>
      </c>
      <c r="D479" s="2">
        <f>_xlfn.XLOOKUP(Table6[[#This Row],[Date]],BNB_Historical_Data[Date],BNB_Historical_Data[Price]," ")</f>
        <v>240.9</v>
      </c>
      <c r="E479" s="2">
        <f>STANDARDIZE(Table6[[#This Row],[BNB]],$V$4,$V$5)</f>
        <v>0.15145541736596185</v>
      </c>
      <c r="F479" s="2">
        <f>_xlfn.XLOOKUP(Table6[[#This Row],[Date]],Tether_USDt_Historical_Data[Date],Tether_USDt_Historical_Data[Price]," ")</f>
        <v>1.0003</v>
      </c>
      <c r="G479" s="2">
        <f>IFERROR(STANDARDIZE(Table6[[#This Row],[Tether]],$W$4,$W$5),"")</f>
        <v>1.8574208574207638E-2</v>
      </c>
      <c r="H479" s="2">
        <f>_xlfn.XLOOKUP(Table6[[#This Row],[Date]],Bitcoin_Historical_Data__2[Date],Bitcoin_Historical_Data__2[Price]," ")</f>
        <v>29788.9</v>
      </c>
      <c r="I479" s="2">
        <f>STANDARDIZE(Table6[[#This Row],[BTC]],$X$4,$X$5)</f>
        <v>0.17061897461745612</v>
      </c>
      <c r="J479" s="2" t="str">
        <f>_xlfn.XLOOKUP(Table6[[#This Row],[Date]],S_P_500_Historical_Data[Date],S_P_500_Historical_Data[Price]," ")</f>
        <v xml:space="preserve"> </v>
      </c>
      <c r="K479" s="2" t="str">
        <f>IFERROR(STANDARDIZE(Table6[[#This Row],[S&amp;P500]],$Y$4,$Y$5),"")</f>
        <v/>
      </c>
    </row>
    <row r="480" spans="1:11" x14ac:dyDescent="0.35">
      <c r="A480" s="1">
        <f t="shared" si="7"/>
        <v>45128</v>
      </c>
      <c r="B480">
        <f>_xlfn.XLOOKUP(A480,Ethereum_Historical_Data[Date],Ethereum_Historical_Data[Price]," ")</f>
        <v>1891.75</v>
      </c>
      <c r="C480">
        <f>STANDARDIZE(Table6[[#This Row],[ETH]],$U$4,$U$5)</f>
        <v>0.36673020507551085</v>
      </c>
      <c r="D480" s="2">
        <f>_xlfn.XLOOKUP(Table6[[#This Row],[Date]],BNB_Historical_Data[Date],BNB_Historical_Data[Price]," ")</f>
        <v>243.8</v>
      </c>
      <c r="E480" s="2">
        <f>STANDARDIZE(Table6[[#This Row],[BNB]],$V$4,$V$5)</f>
        <v>0.16569104233923213</v>
      </c>
      <c r="F480" s="2">
        <f>_xlfn.XLOOKUP(Table6[[#This Row],[Date]],Tether_USDt_Historical_Data[Date],Tether_USDt_Historical_Data[Price]," ")</f>
        <v>1.0003</v>
      </c>
      <c r="G480" s="2">
        <f>IFERROR(STANDARDIZE(Table6[[#This Row],[Tether]],$W$4,$W$5),"")</f>
        <v>1.8574208574207638E-2</v>
      </c>
      <c r="H480" s="2">
        <f>_xlfn.XLOOKUP(Table6[[#This Row],[Date]],Bitcoin_Historical_Data__2[Date],Bitcoin_Historical_Data__2[Price]," ")</f>
        <v>29903.1</v>
      </c>
      <c r="I480" s="2">
        <f>STANDARDIZE(Table6[[#This Row],[BTC]],$X$4,$X$5)</f>
        <v>0.17633547448700493</v>
      </c>
      <c r="J480" s="2">
        <f>_xlfn.XLOOKUP(Table6[[#This Row],[Date]],S_P_500_Historical_Data[Date],S_P_500_Historical_Data[Price]," ")</f>
        <v>4536.34</v>
      </c>
      <c r="K480" s="2">
        <f>IFERROR(STANDARDIZE(Table6[[#This Row],[S&amp;P500]],$Y$4,$Y$5),"")</f>
        <v>0.852354418464499</v>
      </c>
    </row>
    <row r="481" spans="1:11" x14ac:dyDescent="0.35">
      <c r="A481" s="1">
        <f t="shared" si="7"/>
        <v>45127</v>
      </c>
      <c r="B481">
        <f>_xlfn.XLOOKUP(A481,Ethereum_Historical_Data[Date],Ethereum_Historical_Data[Price]," ")</f>
        <v>1891.23</v>
      </c>
      <c r="C481">
        <f>STANDARDIZE(Table6[[#This Row],[ETH]],$U$4,$U$5)</f>
        <v>0.36629838073592408</v>
      </c>
      <c r="D481" s="2">
        <f>_xlfn.XLOOKUP(Table6[[#This Row],[Date]],BNB_Historical_Data[Date],BNB_Historical_Data[Price]," ")</f>
        <v>242.7</v>
      </c>
      <c r="E481" s="2">
        <f>STANDARDIZE(Table6[[#This Row],[BNB]],$V$4,$V$5)</f>
        <v>0.16029132252178468</v>
      </c>
      <c r="F481" s="2">
        <f>_xlfn.XLOOKUP(Table6[[#This Row],[Date]],Tether_USDt_Historical_Data[Date],Tether_USDt_Historical_Data[Price]," ")</f>
        <v>1.0002</v>
      </c>
      <c r="G481" s="2">
        <f>IFERROR(STANDARDIZE(Table6[[#This Row],[Tether]],$W$4,$W$5),"")</f>
        <v>-1.8790094768880547E-3</v>
      </c>
      <c r="H481" s="2">
        <f>_xlfn.XLOOKUP(Table6[[#This Row],[Date]],Bitcoin_Historical_Data__2[Date],Bitcoin_Historical_Data__2[Price]," ")</f>
        <v>29801</v>
      </c>
      <c r="I481" s="2">
        <f>STANDARDIZE(Table6[[#This Row],[BTC]],$X$4,$X$5)</f>
        <v>0.1712246633076622</v>
      </c>
      <c r="J481" s="2">
        <f>_xlfn.XLOOKUP(Table6[[#This Row],[Date]],S_P_500_Historical_Data[Date],S_P_500_Historical_Data[Price]," ")</f>
        <v>4534.87</v>
      </c>
      <c r="K481" s="2">
        <f>IFERROR(STANDARDIZE(Table6[[#This Row],[S&amp;P500]],$Y$4,$Y$5),"")</f>
        <v>0.85068779608889911</v>
      </c>
    </row>
    <row r="482" spans="1:11" x14ac:dyDescent="0.35">
      <c r="A482" s="1">
        <f t="shared" si="7"/>
        <v>45126</v>
      </c>
      <c r="B482">
        <f>_xlfn.XLOOKUP(A482,Ethereum_Historical_Data[Date],Ethereum_Historical_Data[Price]," ")</f>
        <v>1888.65</v>
      </c>
      <c r="C482">
        <f>STANDARDIZE(Table6[[#This Row],[ETH]],$U$4,$U$5)</f>
        <v>0.36415586766643571</v>
      </c>
      <c r="D482" s="2">
        <f>_xlfn.XLOOKUP(Table6[[#This Row],[Date]],BNB_Historical_Data[Date],BNB_Historical_Data[Price]," ")</f>
        <v>241</v>
      </c>
      <c r="E482" s="2">
        <f>STANDARDIZE(Table6[[#This Row],[BNB]],$V$4,$V$5)</f>
        <v>0.15194630098572978</v>
      </c>
      <c r="F482" s="2">
        <f>_xlfn.XLOOKUP(Table6[[#This Row],[Date]],Tether_USDt_Historical_Data[Date],Tether_USDt_Historical_Data[Price]," ")</f>
        <v>1.0002</v>
      </c>
      <c r="G482" s="2">
        <f>IFERROR(STANDARDIZE(Table6[[#This Row],[Tether]],$W$4,$W$5),"")</f>
        <v>-1.8790094768880547E-3</v>
      </c>
      <c r="H482" s="2">
        <f>_xlfn.XLOOKUP(Table6[[#This Row],[Date]],Bitcoin_Historical_Data__2[Date],Bitcoin_Historical_Data__2[Price]," ")</f>
        <v>29909.7</v>
      </c>
      <c r="I482" s="2">
        <f>STANDARDIZE(Table6[[#This Row],[BTC]],$X$4,$X$5)</f>
        <v>0.17666585013620842</v>
      </c>
      <c r="J482" s="2">
        <f>_xlfn.XLOOKUP(Table6[[#This Row],[Date]],S_P_500_Historical_Data[Date],S_P_500_Historical_Data[Price]," ")</f>
        <v>4565.72</v>
      </c>
      <c r="K482" s="2">
        <f>IFERROR(STANDARDIZE(Table6[[#This Row],[S&amp;P500]],$Y$4,$Y$5),"")</f>
        <v>0.88566419084213055</v>
      </c>
    </row>
    <row r="483" spans="1:11" x14ac:dyDescent="0.35">
      <c r="A483" s="1">
        <f t="shared" si="7"/>
        <v>45125</v>
      </c>
      <c r="B483">
        <f>_xlfn.XLOOKUP(A483,Ethereum_Historical_Data[Date],Ethereum_Historical_Data[Price]," ")</f>
        <v>1897.58</v>
      </c>
      <c r="C483">
        <f>STANDARDIZE(Table6[[#This Row],[ETH]],$U$4,$U$5)</f>
        <v>0.3715716202674168</v>
      </c>
      <c r="D483" s="2">
        <f>_xlfn.XLOOKUP(Table6[[#This Row],[Date]],BNB_Historical_Data[Date],BNB_Historical_Data[Price]," ")</f>
        <v>240.2</v>
      </c>
      <c r="E483" s="2">
        <f>STANDARDIZE(Table6[[#This Row],[BNB]],$V$4,$V$5)</f>
        <v>0.14801923202758621</v>
      </c>
      <c r="F483" s="2">
        <f>_xlfn.XLOOKUP(Table6[[#This Row],[Date]],Tether_USDt_Historical_Data[Date],Tether_USDt_Historical_Data[Price]," ")</f>
        <v>1.0002</v>
      </c>
      <c r="G483" s="2">
        <f>IFERROR(STANDARDIZE(Table6[[#This Row],[Tether]],$W$4,$W$5),"")</f>
        <v>-1.8790094768880547E-3</v>
      </c>
      <c r="H483" s="2">
        <f>_xlfn.XLOOKUP(Table6[[#This Row],[Date]],Bitcoin_Historical_Data__2[Date],Bitcoin_Historical_Data__2[Price]," ")</f>
        <v>29866.799999999999</v>
      </c>
      <c r="I483" s="2">
        <f>STANDARDIZE(Table6[[#This Row],[BTC]],$X$4,$X$5)</f>
        <v>0.17451840841638652</v>
      </c>
      <c r="J483" s="2">
        <f>_xlfn.XLOOKUP(Table6[[#This Row],[Date]],S_P_500_Historical_Data[Date],S_P_500_Historical_Data[Price]," ")</f>
        <v>4554.9799999999996</v>
      </c>
      <c r="K483" s="2">
        <f>IFERROR(STANDARDIZE(Table6[[#This Row],[S&amp;P500]],$Y$4,$Y$5),"")</f>
        <v>0.87348764368978937</v>
      </c>
    </row>
    <row r="484" spans="1:11" x14ac:dyDescent="0.35">
      <c r="A484" s="1">
        <f t="shared" si="7"/>
        <v>45124</v>
      </c>
      <c r="B484">
        <f>_xlfn.XLOOKUP(A484,Ethereum_Historical_Data[Date],Ethereum_Historical_Data[Price]," ")</f>
        <v>1911.24</v>
      </c>
      <c r="C484">
        <f>STANDARDIZE(Table6[[#This Row],[ETH]],$U$4,$U$5)</f>
        <v>0.3829153134957935</v>
      </c>
      <c r="D484" s="2">
        <f>_xlfn.XLOOKUP(Table6[[#This Row],[Date]],BNB_Historical_Data[Date],BNB_Historical_Data[Price]," ")</f>
        <v>244.1</v>
      </c>
      <c r="E484" s="2">
        <f>STANDARDIZE(Table6[[#This Row],[BNB]],$V$4,$V$5)</f>
        <v>0.16716369319853586</v>
      </c>
      <c r="F484" s="2">
        <f>_xlfn.XLOOKUP(Table6[[#This Row],[Date]],Tether_USDt_Historical_Data[Date],Tether_USDt_Historical_Data[Price]," ")</f>
        <v>1.0001</v>
      </c>
      <c r="G484" s="2">
        <f>IFERROR(STANDARDIZE(Table6[[#This Row],[Tether]],$W$4,$W$5),"")</f>
        <v>-2.2332227527983747E-2</v>
      </c>
      <c r="H484" s="2">
        <f>_xlfn.XLOOKUP(Table6[[#This Row],[Date]],Bitcoin_Historical_Data__2[Date],Bitcoin_Historical_Data__2[Price]," ")</f>
        <v>30139.7</v>
      </c>
      <c r="I484" s="2">
        <f>STANDARDIZE(Table6[[#This Row],[BTC]],$X$4,$X$5)</f>
        <v>0.18817894094177989</v>
      </c>
      <c r="J484" s="2">
        <f>_xlfn.XLOOKUP(Table6[[#This Row],[Date]],S_P_500_Historical_Data[Date],S_P_500_Historical_Data[Price]," ")</f>
        <v>4522.79</v>
      </c>
      <c r="K484" s="2">
        <f>IFERROR(STANDARDIZE(Table6[[#This Row],[S&amp;P500]],$Y$4,$Y$5),"")</f>
        <v>0.83699201493431152</v>
      </c>
    </row>
    <row r="485" spans="1:11" x14ac:dyDescent="0.35">
      <c r="A485" s="1">
        <f t="shared" si="7"/>
        <v>45123</v>
      </c>
      <c r="B485">
        <f>_xlfn.XLOOKUP(A485,Ethereum_Historical_Data[Date],Ethereum_Historical_Data[Price]," ")</f>
        <v>1922.45</v>
      </c>
      <c r="C485">
        <f>STANDARDIZE(Table6[[#This Row],[ETH]],$U$4,$U$5)</f>
        <v>0.39222444973957848</v>
      </c>
      <c r="D485" s="2">
        <f>_xlfn.XLOOKUP(Table6[[#This Row],[Date]],BNB_Historical_Data[Date],BNB_Historical_Data[Price]," ")</f>
        <v>242.3</v>
      </c>
      <c r="E485" s="2">
        <f>STANDARDIZE(Table6[[#This Row],[BNB]],$V$4,$V$5)</f>
        <v>0.15832778804271305</v>
      </c>
      <c r="F485" s="2">
        <f>_xlfn.XLOOKUP(Table6[[#This Row],[Date]],Tether_USDt_Historical_Data[Date],Tether_USDt_Historical_Data[Price]," ")</f>
        <v>1.0002</v>
      </c>
      <c r="G485" s="2">
        <f>IFERROR(STANDARDIZE(Table6[[#This Row],[Tether]],$W$4,$W$5),"")</f>
        <v>-1.8790094768880547E-3</v>
      </c>
      <c r="H485" s="2">
        <f>_xlfn.XLOOKUP(Table6[[#This Row],[Date]],Bitcoin_Historical_Data__2[Date],Bitcoin_Historical_Data__2[Price]," ")</f>
        <v>30235.5</v>
      </c>
      <c r="I485" s="2">
        <f>STANDARDIZE(Table6[[#This Row],[BTC]],$X$4,$X$5)</f>
        <v>0.19297439354688312</v>
      </c>
      <c r="J485" s="2" t="str">
        <f>_xlfn.XLOOKUP(Table6[[#This Row],[Date]],S_P_500_Historical_Data[Date],S_P_500_Historical_Data[Price]," ")</f>
        <v xml:space="preserve"> </v>
      </c>
      <c r="K485" s="2" t="str">
        <f>IFERROR(STANDARDIZE(Table6[[#This Row],[S&amp;P500]],$Y$4,$Y$5),"")</f>
        <v/>
      </c>
    </row>
    <row r="486" spans="1:11" x14ac:dyDescent="0.35">
      <c r="A486" s="1">
        <f t="shared" si="7"/>
        <v>45122</v>
      </c>
      <c r="B486">
        <f>_xlfn.XLOOKUP(A486,Ethereum_Historical_Data[Date],Ethereum_Historical_Data[Price]," ")</f>
        <v>1931.42</v>
      </c>
      <c r="C486">
        <f>STANDARDIZE(Table6[[#This Row],[ETH]],$U$4,$U$5)</f>
        <v>0.39967341959745101</v>
      </c>
      <c r="D486" s="2">
        <f>_xlfn.XLOOKUP(Table6[[#This Row],[Date]],BNB_Historical_Data[Date],BNB_Historical_Data[Price]," ")</f>
        <v>250.9</v>
      </c>
      <c r="E486" s="2">
        <f>STANDARDIZE(Table6[[#This Row],[BNB]],$V$4,$V$5)</f>
        <v>0.20054377934275577</v>
      </c>
      <c r="F486" s="2">
        <f>_xlfn.XLOOKUP(Table6[[#This Row],[Date]],Tether_USDt_Historical_Data[Date],Tether_USDt_Historical_Data[Price]," ")</f>
        <v>1.0002</v>
      </c>
      <c r="G486" s="2">
        <f>IFERROR(STANDARDIZE(Table6[[#This Row],[Tether]],$W$4,$W$5),"")</f>
        <v>-1.8790094768880547E-3</v>
      </c>
      <c r="H486" s="2">
        <f>_xlfn.XLOOKUP(Table6[[#This Row],[Date]],Bitcoin_Historical_Data__2[Date],Bitcoin_Historical_Data__2[Price]," ")</f>
        <v>30291.4</v>
      </c>
      <c r="I486" s="2">
        <f>STANDARDIZE(Table6[[#This Row],[BTC]],$X$4,$X$5)</f>
        <v>0.19577257518180252</v>
      </c>
      <c r="J486" s="2" t="str">
        <f>_xlfn.XLOOKUP(Table6[[#This Row],[Date]],S_P_500_Historical_Data[Date],S_P_500_Historical_Data[Price]," ")</f>
        <v xml:space="preserve"> </v>
      </c>
      <c r="K486" s="2" t="str">
        <f>IFERROR(STANDARDIZE(Table6[[#This Row],[S&amp;P500]],$Y$4,$Y$5),"")</f>
        <v/>
      </c>
    </row>
    <row r="487" spans="1:11" x14ac:dyDescent="0.35">
      <c r="A487" s="1">
        <f t="shared" si="7"/>
        <v>45121</v>
      </c>
      <c r="B487">
        <f>_xlfn.XLOOKUP(A487,Ethereum_Historical_Data[Date],Ethereum_Historical_Data[Price]," ")</f>
        <v>1938.05</v>
      </c>
      <c r="C487">
        <f>STANDARDIZE(Table6[[#This Row],[ETH]],$U$4,$U$5)</f>
        <v>0.40517917992718272</v>
      </c>
      <c r="D487" s="2">
        <f>_xlfn.XLOOKUP(Table6[[#This Row],[Date]],BNB_Historical_Data[Date],BNB_Historical_Data[Price]," ")</f>
        <v>248.1</v>
      </c>
      <c r="E487" s="2">
        <f>STANDARDIZE(Table6[[#This Row],[BNB]],$V$4,$V$5)</f>
        <v>0.18679903798925343</v>
      </c>
      <c r="F487" s="2">
        <f>_xlfn.XLOOKUP(Table6[[#This Row],[Date]],Tether_USDt_Historical_Data[Date],Tether_USDt_Historical_Data[Price]," ")</f>
        <v>1.0006999999999999</v>
      </c>
      <c r="G487" s="2">
        <f>IFERROR(STANDARDIZE(Table6[[#This Row],[Tether]],$W$4,$W$5),"")</f>
        <v>0.1003870807785904</v>
      </c>
      <c r="H487" s="2">
        <f>_xlfn.XLOOKUP(Table6[[#This Row],[Date]],Bitcoin_Historical_Data__2[Date],Bitcoin_Historical_Data__2[Price]," ")</f>
        <v>30317.4</v>
      </c>
      <c r="I487" s="2">
        <f>STANDARDIZE(Table6[[#This Row],[BTC]],$X$4,$X$5)</f>
        <v>0.19707405501199754</v>
      </c>
      <c r="J487" s="2">
        <f>_xlfn.XLOOKUP(Table6[[#This Row],[Date]],S_P_500_Historical_Data[Date],S_P_500_Historical_Data[Price]," ")</f>
        <v>4505.42</v>
      </c>
      <c r="K487" s="2">
        <f>IFERROR(STANDARDIZE(Table6[[#This Row],[S&amp;P500]],$Y$4,$Y$5),"")</f>
        <v>0.81729866074100133</v>
      </c>
    </row>
    <row r="488" spans="1:11" x14ac:dyDescent="0.35">
      <c r="A488" s="1">
        <f t="shared" si="7"/>
        <v>45120</v>
      </c>
      <c r="B488">
        <f>_xlfn.XLOOKUP(A488,Ethereum_Historical_Data[Date],Ethereum_Historical_Data[Price]," ")</f>
        <v>2004.77</v>
      </c>
      <c r="C488">
        <f>STANDARDIZE(Table6[[#This Row],[ETH]],$U$4,$U$5)</f>
        <v>0.46058556442185988</v>
      </c>
      <c r="D488" s="2">
        <f>_xlfn.XLOOKUP(Table6[[#This Row],[Date]],BNB_Historical_Data[Date],BNB_Historical_Data[Price]," ")</f>
        <v>256.3</v>
      </c>
      <c r="E488" s="2">
        <f>STANDARDIZE(Table6[[#This Row],[BNB]],$V$4,$V$5)</f>
        <v>0.22705149481022449</v>
      </c>
      <c r="F488" s="2">
        <f>_xlfn.XLOOKUP(Table6[[#This Row],[Date]],Tether_USDt_Historical_Data[Date],Tether_USDt_Historical_Data[Price]," ")</f>
        <v>1.0004</v>
      </c>
      <c r="G488" s="2">
        <f>IFERROR(STANDARDIZE(Table6[[#This Row],[Tether]],$W$4,$W$5),"")</f>
        <v>3.9027426625303327E-2</v>
      </c>
      <c r="H488" s="2">
        <f>_xlfn.XLOOKUP(Table6[[#This Row],[Date]],Bitcoin_Historical_Data__2[Date],Bitcoin_Historical_Data__2[Price]," ")</f>
        <v>31466.1</v>
      </c>
      <c r="I488" s="2">
        <f>STANDARDIZE(Table6[[#This Row],[BTC]],$X$4,$X$5)</f>
        <v>0.25457443504834509</v>
      </c>
      <c r="J488" s="2">
        <f>_xlfn.XLOOKUP(Table6[[#This Row],[Date]],S_P_500_Historical_Data[Date],S_P_500_Historical_Data[Price]," ")</f>
        <v>4510.04</v>
      </c>
      <c r="K488" s="2">
        <f>IFERROR(STANDARDIZE(Table6[[#This Row],[S&amp;P500]],$Y$4,$Y$5),"")</f>
        <v>0.82253661677860013</v>
      </c>
    </row>
    <row r="489" spans="1:11" x14ac:dyDescent="0.35">
      <c r="A489" s="1">
        <f t="shared" si="7"/>
        <v>45119</v>
      </c>
      <c r="B489">
        <f>_xlfn.XLOOKUP(A489,Ethereum_Historical_Data[Date],Ethereum_Historical_Data[Price]," ")</f>
        <v>1871.86</v>
      </c>
      <c r="C489">
        <f>STANDARDIZE(Table6[[#This Row],[ETH]],$U$4,$U$5)</f>
        <v>0.35021292408631521</v>
      </c>
      <c r="D489" s="2">
        <f>_xlfn.XLOOKUP(Table6[[#This Row],[Date]],BNB_Historical_Data[Date],BNB_Historical_Data[Price]," ")</f>
        <v>243.9</v>
      </c>
      <c r="E489" s="2">
        <f>STANDARDIZE(Table6[[#This Row],[BNB]],$V$4,$V$5)</f>
        <v>0.16618192595900003</v>
      </c>
      <c r="F489" s="2">
        <f>_xlfn.XLOOKUP(Table6[[#This Row],[Date]],Tether_USDt_Historical_Data[Date],Tether_USDt_Historical_Data[Price]," ")</f>
        <v>1.0003</v>
      </c>
      <c r="G489" s="2">
        <f>IFERROR(STANDARDIZE(Table6[[#This Row],[Tether]],$W$4,$W$5),"")</f>
        <v>1.8574208574207638E-2</v>
      </c>
      <c r="H489" s="2">
        <f>_xlfn.XLOOKUP(Table6[[#This Row],[Date]],Bitcoin_Historical_Data__2[Date],Bitcoin_Historical_Data__2[Price]," ")</f>
        <v>30387.3</v>
      </c>
      <c r="I489" s="2">
        <f>STANDARDIZE(Table6[[#This Row],[BTC]],$X$4,$X$5)</f>
        <v>0.20057303347856026</v>
      </c>
      <c r="J489" s="2">
        <f>_xlfn.XLOOKUP(Table6[[#This Row],[Date]],S_P_500_Historical_Data[Date],S_P_500_Historical_Data[Price]," ")</f>
        <v>4472.16</v>
      </c>
      <c r="K489" s="2">
        <f>IFERROR(STANDARDIZE(Table6[[#This Row],[S&amp;P500]],$Y$4,$Y$5),"")</f>
        <v>0.77958991229716113</v>
      </c>
    </row>
    <row r="490" spans="1:11" x14ac:dyDescent="0.35">
      <c r="A490" s="1">
        <f t="shared" si="7"/>
        <v>45118</v>
      </c>
      <c r="B490">
        <f>_xlfn.XLOOKUP(A490,Ethereum_Historical_Data[Date],Ethereum_Historical_Data[Price]," ")</f>
        <v>1878.33</v>
      </c>
      <c r="C490">
        <f>STANDARDIZE(Table6[[#This Row],[ETH]],$U$4,$U$5)</f>
        <v>0.35558581538848194</v>
      </c>
      <c r="D490" s="2">
        <f>_xlfn.XLOOKUP(Table6[[#This Row],[Date]],BNB_Historical_Data[Date],BNB_Historical_Data[Price]," ")</f>
        <v>248.69</v>
      </c>
      <c r="E490" s="2">
        <f>STANDARDIZE(Table6[[#This Row],[BNB]],$V$4,$V$5)</f>
        <v>0.18969525134588427</v>
      </c>
      <c r="F490" s="2">
        <f>_xlfn.XLOOKUP(Table6[[#This Row],[Date]],Tether_USDt_Historical_Data[Date],Tether_USDt_Historical_Data[Price]," ")</f>
        <v>1.0003</v>
      </c>
      <c r="G490" s="2">
        <f>IFERROR(STANDARDIZE(Table6[[#This Row],[Tether]],$W$4,$W$5),"")</f>
        <v>1.8574208574207638E-2</v>
      </c>
      <c r="H490" s="2">
        <f>_xlfn.XLOOKUP(Table6[[#This Row],[Date]],Bitcoin_Historical_Data__2[Date],Bitcoin_Historical_Data__2[Price]," ")</f>
        <v>30623.3</v>
      </c>
      <c r="I490" s="2">
        <f>STANDARDIZE(Table6[[#This Row],[BTC]],$X$4,$X$5)</f>
        <v>0.2123864657834075</v>
      </c>
      <c r="J490" s="2">
        <f>_xlfn.XLOOKUP(Table6[[#This Row],[Date]],S_P_500_Historical_Data[Date],S_P_500_Historical_Data[Price]," ")</f>
        <v>4439.26</v>
      </c>
      <c r="K490" s="2">
        <f>IFERROR(STANDARDIZE(Table6[[#This Row],[S&amp;P500]],$Y$4,$Y$5),"")</f>
        <v>0.7422893162718357</v>
      </c>
    </row>
    <row r="491" spans="1:11" x14ac:dyDescent="0.35">
      <c r="A491" s="1">
        <f t="shared" si="7"/>
        <v>45117</v>
      </c>
      <c r="B491">
        <f>_xlfn.XLOOKUP(A491,Ethereum_Historical_Data[Date],Ethereum_Historical_Data[Price]," ")</f>
        <v>1880.42</v>
      </c>
      <c r="C491">
        <f>STANDARDIZE(Table6[[#This Row],[ETH]],$U$4,$U$5)</f>
        <v>0.35732141706105214</v>
      </c>
      <c r="D491" s="2">
        <f>_xlfn.XLOOKUP(Table6[[#This Row],[Date]],BNB_Historical_Data[Date],BNB_Historical_Data[Price]," ")</f>
        <v>246.2</v>
      </c>
      <c r="E491" s="2">
        <f>STANDARDIZE(Table6[[#This Row],[BNB]],$V$4,$V$5)</f>
        <v>0.17747224921366256</v>
      </c>
      <c r="F491" s="2">
        <f>_xlfn.XLOOKUP(Table6[[#This Row],[Date]],Tether_USDt_Historical_Data[Date],Tether_USDt_Historical_Data[Price]," ")</f>
        <v>1.0003</v>
      </c>
      <c r="G491" s="2">
        <f>IFERROR(STANDARDIZE(Table6[[#This Row],[Tether]],$W$4,$W$5),"")</f>
        <v>1.8574208574207638E-2</v>
      </c>
      <c r="H491" s="2">
        <f>_xlfn.XLOOKUP(Table6[[#This Row],[Date]],Bitcoin_Historical_Data__2[Date],Bitcoin_Historical_Data__2[Price]," ")</f>
        <v>30415.3</v>
      </c>
      <c r="I491" s="2">
        <f>STANDARDIZE(Table6[[#This Row],[BTC]],$X$4,$X$5)</f>
        <v>0.20197462714184722</v>
      </c>
      <c r="J491" s="2">
        <f>_xlfn.XLOOKUP(Table6[[#This Row],[Date]],S_P_500_Historical_Data[Date],S_P_500_Historical_Data[Price]," ")</f>
        <v>4409.53</v>
      </c>
      <c r="K491" s="2">
        <f>IFERROR(STANDARDIZE(Table6[[#This Row],[S&amp;P500]],$Y$4,$Y$5),"")</f>
        <v>0.70858272904287056</v>
      </c>
    </row>
    <row r="492" spans="1:11" x14ac:dyDescent="0.35">
      <c r="A492" s="1">
        <f t="shared" si="7"/>
        <v>45116</v>
      </c>
      <c r="B492">
        <f>_xlfn.XLOOKUP(A492,Ethereum_Historical_Data[Date],Ethereum_Historical_Data[Price]," ")</f>
        <v>1862.91</v>
      </c>
      <c r="C492">
        <f>STANDARDIZE(Table6[[#This Row],[ETH]],$U$4,$U$5)</f>
        <v>0.34278056285688852</v>
      </c>
      <c r="D492" s="2">
        <f>_xlfn.XLOOKUP(Table6[[#This Row],[Date]],BNB_Historical_Data[Date],BNB_Historical_Data[Price]," ")</f>
        <v>234.1</v>
      </c>
      <c r="E492" s="2">
        <f>STANDARDIZE(Table6[[#This Row],[BNB]],$V$4,$V$5)</f>
        <v>0.11807533122174196</v>
      </c>
      <c r="F492" s="2">
        <f>_xlfn.XLOOKUP(Table6[[#This Row],[Date]],Tether_USDt_Historical_Data[Date],Tether_USDt_Historical_Data[Price]," ")</f>
        <v>1.0004</v>
      </c>
      <c r="G492" s="2">
        <f>IFERROR(STANDARDIZE(Table6[[#This Row],[Tether]],$W$4,$W$5),"")</f>
        <v>3.9027426625303327E-2</v>
      </c>
      <c r="H492" s="2">
        <f>_xlfn.XLOOKUP(Table6[[#This Row],[Date]],Bitcoin_Historical_Data__2[Date],Bitcoin_Historical_Data__2[Price]," ")</f>
        <v>30166.9</v>
      </c>
      <c r="I492" s="2">
        <f>STANDARDIZE(Table6[[#This Row],[BTC]],$X$4,$X$5)</f>
        <v>0.18954048907183013</v>
      </c>
      <c r="J492" s="2" t="str">
        <f>_xlfn.XLOOKUP(Table6[[#This Row],[Date]],S_P_500_Historical_Data[Date],S_P_500_Historical_Data[Price]," ")</f>
        <v xml:space="preserve"> </v>
      </c>
      <c r="K492" s="2" t="str">
        <f>IFERROR(STANDARDIZE(Table6[[#This Row],[S&amp;P500]],$Y$4,$Y$5),"")</f>
        <v/>
      </c>
    </row>
    <row r="493" spans="1:11" x14ac:dyDescent="0.35">
      <c r="A493" s="1">
        <f t="shared" si="7"/>
        <v>45115</v>
      </c>
      <c r="B493">
        <f>_xlfn.XLOOKUP(A493,Ethereum_Historical_Data[Date],Ethereum_Historical_Data[Price]," ")</f>
        <v>1865.28</v>
      </c>
      <c r="C493">
        <f>STANDARDIZE(Table6[[#This Row],[ETH]],$U$4,$U$5)</f>
        <v>0.34474868532769759</v>
      </c>
      <c r="D493" s="2">
        <f>_xlfn.XLOOKUP(Table6[[#This Row],[Date]],BNB_Historical_Data[Date],BNB_Historical_Data[Price]," ")</f>
        <v>236.3</v>
      </c>
      <c r="E493" s="2">
        <f>STANDARDIZE(Table6[[#This Row],[BNB]],$V$4,$V$5)</f>
        <v>0.12887477085663671</v>
      </c>
      <c r="F493" s="2">
        <f>_xlfn.XLOOKUP(Table6[[#This Row],[Date]],Tether_USDt_Historical_Data[Date],Tether_USDt_Historical_Data[Price]," ")</f>
        <v>1.0006999999999999</v>
      </c>
      <c r="G493" s="2">
        <f>IFERROR(STANDARDIZE(Table6[[#This Row],[Tether]],$W$4,$W$5),"")</f>
        <v>0.1003870807785904</v>
      </c>
      <c r="H493" s="2">
        <f>_xlfn.XLOOKUP(Table6[[#This Row],[Date]],Bitcoin_Historical_Data__2[Date],Bitcoin_Historical_Data__2[Price]," ")</f>
        <v>30288.799999999999</v>
      </c>
      <c r="I493" s="2">
        <f>STANDARDIZE(Table6[[#This Row],[BTC]],$X$4,$X$5)</f>
        <v>0.19564242719878289</v>
      </c>
      <c r="J493" s="2" t="str">
        <f>_xlfn.XLOOKUP(Table6[[#This Row],[Date]],S_P_500_Historical_Data[Date],S_P_500_Historical_Data[Price]," ")</f>
        <v xml:space="preserve"> </v>
      </c>
      <c r="K493" s="2" t="str">
        <f>IFERROR(STANDARDIZE(Table6[[#This Row],[S&amp;P500]],$Y$4,$Y$5),"")</f>
        <v/>
      </c>
    </row>
    <row r="494" spans="1:11" x14ac:dyDescent="0.35">
      <c r="A494" s="1">
        <f t="shared" si="7"/>
        <v>45114</v>
      </c>
      <c r="B494">
        <f>_xlfn.XLOOKUP(A494,Ethereum_Historical_Data[Date],Ethereum_Historical_Data[Price]," ")</f>
        <v>1870.92</v>
      </c>
      <c r="C494">
        <f>STANDARDIZE(Table6[[#This Row],[ETH]],$U$4,$U$5)</f>
        <v>0.34943231854937001</v>
      </c>
      <c r="D494" s="2">
        <f>_xlfn.XLOOKUP(Table6[[#This Row],[Date]],BNB_Historical_Data[Date],BNB_Historical_Data[Price]," ")</f>
        <v>235.6</v>
      </c>
      <c r="E494" s="2">
        <f>STANDARDIZE(Table6[[#This Row],[BNB]],$V$4,$V$5)</f>
        <v>0.12543858551826104</v>
      </c>
      <c r="F494" s="2">
        <f>_xlfn.XLOOKUP(Table6[[#This Row],[Date]],Tether_USDt_Historical_Data[Date],Tether_USDt_Historical_Data[Price]," ")</f>
        <v>1.0003</v>
      </c>
      <c r="G494" s="2">
        <f>IFERROR(STANDARDIZE(Table6[[#This Row],[Tether]],$W$4,$W$5),"")</f>
        <v>1.8574208574207638E-2</v>
      </c>
      <c r="H494" s="2">
        <f>_xlfn.XLOOKUP(Table6[[#This Row],[Date]],Bitcoin_Historical_Data__2[Date],Bitcoin_Historical_Data__2[Price]," ")</f>
        <v>30346.400000000001</v>
      </c>
      <c r="I494" s="2">
        <f>STANDARDIZE(Table6[[#This Row],[BTC]],$X$4,$X$5)</f>
        <v>0.19852570559183047</v>
      </c>
      <c r="J494" s="2">
        <f>_xlfn.XLOOKUP(Table6[[#This Row],[Date]],S_P_500_Historical_Data[Date],S_P_500_Historical_Data[Price]," ")</f>
        <v>4398.95</v>
      </c>
      <c r="K494" s="2">
        <f>IFERROR(STANDARDIZE(Table6[[#This Row],[S&amp;P500]],$Y$4,$Y$5),"")</f>
        <v>0.69658758296542544</v>
      </c>
    </row>
    <row r="495" spans="1:11" x14ac:dyDescent="0.35">
      <c r="A495" s="1">
        <f t="shared" si="7"/>
        <v>45113</v>
      </c>
      <c r="B495">
        <f>_xlfn.XLOOKUP(A495,Ethereum_Historical_Data[Date],Ethereum_Historical_Data[Price]," ")</f>
        <v>1848.36</v>
      </c>
      <c r="C495">
        <f>STANDARDIZE(Table6[[#This Row],[ETH]],$U$4,$U$5)</f>
        <v>0.33069778566268049</v>
      </c>
      <c r="D495" s="2">
        <f>_xlfn.XLOOKUP(Table6[[#This Row],[Date]],BNB_Historical_Data[Date],BNB_Historical_Data[Price]," ")</f>
        <v>232.29</v>
      </c>
      <c r="E495" s="2">
        <f>STANDARDIZE(Table6[[#This Row],[BNB]],$V$4,$V$5)</f>
        <v>0.10919033770394225</v>
      </c>
      <c r="F495" s="2">
        <f>_xlfn.XLOOKUP(Table6[[#This Row],[Date]],Tether_USDt_Historical_Data[Date],Tether_USDt_Historical_Data[Price]," ")</f>
        <v>1.0001</v>
      </c>
      <c r="G495" s="2">
        <f>IFERROR(STANDARDIZE(Table6[[#This Row],[Tether]],$W$4,$W$5),"")</f>
        <v>-2.2332227527983747E-2</v>
      </c>
      <c r="H495" s="2">
        <f>_xlfn.XLOOKUP(Table6[[#This Row],[Date]],Bitcoin_Historical_Data__2[Date],Bitcoin_Historical_Data__2[Price]," ")</f>
        <v>29913.1</v>
      </c>
      <c r="I495" s="2">
        <f>STANDARDIZE(Table6[[#This Row],[BTC]],$X$4,$X$5)</f>
        <v>0.17683604365246458</v>
      </c>
      <c r="J495" s="2">
        <f>_xlfn.XLOOKUP(Table6[[#This Row],[Date]],S_P_500_Historical_Data[Date],S_P_500_Historical_Data[Price]," ")</f>
        <v>4411.59</v>
      </c>
      <c r="K495" s="2">
        <f>IFERROR(STANDARDIZE(Table6[[#This Row],[S&amp;P500]],$Y$4,$Y$5),"")</f>
        <v>0.71091826788214674</v>
      </c>
    </row>
    <row r="496" spans="1:11" x14ac:dyDescent="0.35">
      <c r="A496" s="1">
        <f t="shared" si="7"/>
        <v>45112</v>
      </c>
      <c r="B496">
        <f>_xlfn.XLOOKUP(A496,Ethereum_Historical_Data[Date],Ethereum_Historical_Data[Price]," ")</f>
        <v>1910.43</v>
      </c>
      <c r="C496">
        <f>STANDARDIZE(Table6[[#This Row],[ETH]],$U$4,$U$5)</f>
        <v>0.38224266404374485</v>
      </c>
      <c r="D496" s="2">
        <f>_xlfn.XLOOKUP(Table6[[#This Row],[Date]],BNB_Historical_Data[Date],BNB_Historical_Data[Price]," ")</f>
        <v>238.9</v>
      </c>
      <c r="E496" s="2">
        <f>STANDARDIZE(Table6[[#This Row],[BNB]],$V$4,$V$5)</f>
        <v>0.14163774497060308</v>
      </c>
      <c r="F496" s="2">
        <f>_xlfn.XLOOKUP(Table6[[#This Row],[Date]],Tether_USDt_Historical_Data[Date],Tether_USDt_Historical_Data[Price]," ")</f>
        <v>1</v>
      </c>
      <c r="G496" s="2">
        <f>IFERROR(STANDARDIZE(Table6[[#This Row],[Tether]],$W$4,$W$5),"")</f>
        <v>-4.2785445579079442E-2</v>
      </c>
      <c r="H496" s="2">
        <f>_xlfn.XLOOKUP(Table6[[#This Row],[Date]],Bitcoin_Historical_Data__2[Date],Bitcoin_Historical_Data__2[Price]," ")</f>
        <v>30512.799999999999</v>
      </c>
      <c r="I496" s="2">
        <f>STANDARDIZE(Table6[[#This Row],[BTC]],$X$4,$X$5)</f>
        <v>0.20685517650507862</v>
      </c>
      <c r="J496" s="2">
        <f>_xlfn.XLOOKUP(Table6[[#This Row],[Date]],S_P_500_Historical_Data[Date],S_P_500_Historical_Data[Price]," ")</f>
        <v>4446.82</v>
      </c>
      <c r="K496" s="2">
        <f>IFERROR(STANDARDIZE(Table6[[#This Row],[S&amp;P500]],$Y$4,$Y$5),"")</f>
        <v>0.75086051706063339</v>
      </c>
    </row>
    <row r="497" spans="1:11" x14ac:dyDescent="0.35">
      <c r="A497" s="1">
        <f t="shared" si="7"/>
        <v>45111</v>
      </c>
      <c r="B497">
        <f>_xlfn.XLOOKUP(A497,Ethereum_Historical_Data[Date],Ethereum_Historical_Data[Price]," ")</f>
        <v>1936.19</v>
      </c>
      <c r="C497">
        <f>STANDARDIZE(Table6[[#This Row],[ETH]],$U$4,$U$5)</f>
        <v>0.4036345774817377</v>
      </c>
      <c r="D497" s="2">
        <f>_xlfn.XLOOKUP(Table6[[#This Row],[Date]],BNB_Historical_Data[Date],BNB_Historical_Data[Price]," ")</f>
        <v>242.4</v>
      </c>
      <c r="E497" s="2">
        <f>STANDARDIZE(Table6[[#This Row],[BNB]],$V$4,$V$5)</f>
        <v>0.15881867166248095</v>
      </c>
      <c r="F497" s="2">
        <f>_xlfn.XLOOKUP(Table6[[#This Row],[Date]],Tether_USDt_Historical_Data[Date],Tether_USDt_Historical_Data[Price]," ")</f>
        <v>1</v>
      </c>
      <c r="G497" s="2">
        <f>IFERROR(STANDARDIZE(Table6[[#This Row],[Tether]],$W$4,$W$5),"")</f>
        <v>-4.2785445579079442E-2</v>
      </c>
      <c r="H497" s="2">
        <f>_xlfn.XLOOKUP(Table6[[#This Row],[Date]],Bitcoin_Historical_Data__2[Date],Bitcoin_Historical_Data__2[Price]," ")</f>
        <v>30768.400000000001</v>
      </c>
      <c r="I497" s="2">
        <f>STANDARDIZE(Table6[[#This Row],[BTC]],$X$4,$X$5)</f>
        <v>0.21964972437422686</v>
      </c>
      <c r="J497" s="2" t="str">
        <f>_xlfn.XLOOKUP(Table6[[#This Row],[Date]],S_P_500_Historical_Data[Date],S_P_500_Historical_Data[Price]," ")</f>
        <v xml:space="preserve"> </v>
      </c>
      <c r="K497" s="2" t="str">
        <f>IFERROR(STANDARDIZE(Table6[[#This Row],[S&amp;P500]],$Y$4,$Y$5),"")</f>
        <v/>
      </c>
    </row>
    <row r="498" spans="1:11" x14ac:dyDescent="0.35">
      <c r="A498" s="1">
        <f t="shared" si="7"/>
        <v>45110</v>
      </c>
      <c r="B498">
        <f>_xlfn.XLOOKUP(A498,Ethereum_Historical_Data[Date],Ethereum_Historical_Data[Price]," ")</f>
        <v>1955.56</v>
      </c>
      <c r="C498">
        <f>STANDARDIZE(Table6[[#This Row],[ETH]],$U$4,$U$5)</f>
        <v>0.41972003413134634</v>
      </c>
      <c r="D498" s="2">
        <f>_xlfn.XLOOKUP(Table6[[#This Row],[Date]],BNB_Historical_Data[Date],BNB_Historical_Data[Price]," ")</f>
        <v>246.3</v>
      </c>
      <c r="E498" s="2">
        <f>STANDARDIZE(Table6[[#This Row],[BNB]],$V$4,$V$5)</f>
        <v>0.1779631328334306</v>
      </c>
      <c r="F498" s="2">
        <f>_xlfn.XLOOKUP(Table6[[#This Row],[Date]],Tether_USDt_Historical_Data[Date],Tether_USDt_Historical_Data[Price]," ")</f>
        <v>1.0001</v>
      </c>
      <c r="G498" s="2">
        <f>IFERROR(STANDARDIZE(Table6[[#This Row],[Tether]],$W$4,$W$5),"")</f>
        <v>-2.2332227527983747E-2</v>
      </c>
      <c r="H498" s="2">
        <f>_xlfn.XLOOKUP(Table6[[#This Row],[Date]],Bitcoin_Historical_Data__2[Date],Bitcoin_Historical_Data__2[Price]," ")</f>
        <v>31151.3</v>
      </c>
      <c r="I498" s="2">
        <f>STANDARDIZE(Table6[[#This Row],[BTC]],$X$4,$X$5)</f>
        <v>0.23881651771967596</v>
      </c>
      <c r="J498" s="2">
        <f>_xlfn.XLOOKUP(Table6[[#This Row],[Date]],S_P_500_Historical_Data[Date],S_P_500_Historical_Data[Price]," ")</f>
        <v>4455.59</v>
      </c>
      <c r="K498" s="2">
        <f>IFERROR(STANDARDIZE(Table6[[#This Row],[S&amp;P500]],$Y$4,$Y$5),"")</f>
        <v>0.76080356347832712</v>
      </c>
    </row>
    <row r="499" spans="1:11" x14ac:dyDescent="0.35">
      <c r="A499" s="1">
        <f t="shared" si="7"/>
        <v>45109</v>
      </c>
      <c r="B499">
        <f>_xlfn.XLOOKUP(A499,Ethereum_Historical_Data[Date],Ethereum_Historical_Data[Price]," ")</f>
        <v>1937.57</v>
      </c>
      <c r="C499">
        <f>STANDARDIZE(Table6[[#This Row],[ETH]],$U$4,$U$5)</f>
        <v>0.40478057284448721</v>
      </c>
      <c r="D499" s="2">
        <f>_xlfn.XLOOKUP(Table6[[#This Row],[Date]],BNB_Historical_Data[Date],BNB_Historical_Data[Price]," ")</f>
        <v>246.4</v>
      </c>
      <c r="E499" s="2">
        <f>STANDARDIZE(Table6[[#This Row],[BNB]],$V$4,$V$5)</f>
        <v>0.1784540164531985</v>
      </c>
      <c r="F499" s="2">
        <f>_xlfn.XLOOKUP(Table6[[#This Row],[Date]],Tether_USDt_Historical_Data[Date],Tether_USDt_Historical_Data[Price]," ")</f>
        <v>1.0001</v>
      </c>
      <c r="G499" s="2">
        <f>IFERROR(STANDARDIZE(Table6[[#This Row],[Tether]],$W$4,$W$5),"")</f>
        <v>-2.2332227527983747E-2</v>
      </c>
      <c r="H499" s="2">
        <f>_xlfn.XLOOKUP(Table6[[#This Row],[Date]],Bitcoin_Historical_Data__2[Date],Bitcoin_Historical_Data__2[Price]," ")</f>
        <v>30617.7</v>
      </c>
      <c r="I499" s="2">
        <f>STANDARDIZE(Table6[[#This Row],[BTC]],$X$4,$X$5)</f>
        <v>0.2121061470507502</v>
      </c>
      <c r="J499" s="2" t="str">
        <f>_xlfn.XLOOKUP(Table6[[#This Row],[Date]],S_P_500_Historical_Data[Date],S_P_500_Historical_Data[Price]," ")</f>
        <v xml:space="preserve"> </v>
      </c>
      <c r="K499" s="2" t="str">
        <f>IFERROR(STANDARDIZE(Table6[[#This Row],[S&amp;P500]],$Y$4,$Y$5),"")</f>
        <v/>
      </c>
    </row>
    <row r="500" spans="1:11" x14ac:dyDescent="0.35">
      <c r="A500" s="1">
        <f t="shared" si="7"/>
        <v>45108</v>
      </c>
      <c r="B500">
        <f>_xlfn.XLOOKUP(A500,Ethereum_Historical_Data[Date],Ethereum_Historical_Data[Price]," ")</f>
        <v>1924.53</v>
      </c>
      <c r="C500">
        <f>STANDARDIZE(Table6[[#This Row],[ETH]],$U$4,$U$5)</f>
        <v>0.39395174709792563</v>
      </c>
      <c r="D500" s="2">
        <f>_xlfn.XLOOKUP(Table6[[#This Row],[Date]],BNB_Historical_Data[Date],BNB_Historical_Data[Price]," ")</f>
        <v>247.8</v>
      </c>
      <c r="E500" s="2">
        <f>STANDARDIZE(Table6[[#This Row],[BNB]],$V$4,$V$5)</f>
        <v>0.1853263871299497</v>
      </c>
      <c r="F500" s="2">
        <f>_xlfn.XLOOKUP(Table6[[#This Row],[Date]],Tether_USDt_Historical_Data[Date],Tether_USDt_Historical_Data[Price]," ")</f>
        <v>1.0001</v>
      </c>
      <c r="G500" s="2">
        <f>IFERROR(STANDARDIZE(Table6[[#This Row],[Tether]],$W$4,$W$5),"")</f>
        <v>-2.2332227527983747E-2</v>
      </c>
      <c r="H500" s="2">
        <f>_xlfn.XLOOKUP(Table6[[#This Row],[Date]],Bitcoin_Historical_Data__2[Date],Bitcoin_Historical_Data__2[Price]," ")</f>
        <v>30586.799999999999</v>
      </c>
      <c r="I500" s="2">
        <f>STANDARDIZE(Table6[[#This Row],[BTC]],$X$4,$X$5)</f>
        <v>0.21055938832947987</v>
      </c>
      <c r="J500" s="2" t="str">
        <f>_xlfn.XLOOKUP(Table6[[#This Row],[Date]],S_P_500_Historical_Data[Date],S_P_500_Historical_Data[Price]," ")</f>
        <v xml:space="preserve"> </v>
      </c>
      <c r="K500" s="2" t="str">
        <f>IFERROR(STANDARDIZE(Table6[[#This Row],[S&amp;P500]],$Y$4,$Y$5),"")</f>
        <v/>
      </c>
    </row>
    <row r="501" spans="1:11" x14ac:dyDescent="0.35">
      <c r="A501" s="1">
        <f t="shared" si="7"/>
        <v>45107</v>
      </c>
      <c r="B501">
        <f>_xlfn.XLOOKUP(A501,Ethereum_Historical_Data[Date],Ethereum_Historical_Data[Price]," ")</f>
        <v>1933.8</v>
      </c>
      <c r="C501">
        <f>STANDARDIZE(Table6[[#This Row],[ETH]],$U$4,$U$5)</f>
        <v>0.40164984638248286</v>
      </c>
      <c r="D501" s="2">
        <f>_xlfn.XLOOKUP(Table6[[#This Row],[Date]],BNB_Historical_Data[Date],BNB_Historical_Data[Price]," ")</f>
        <v>240.4</v>
      </c>
      <c r="E501" s="2">
        <f>STANDARDIZE(Table6[[#This Row],[BNB]],$V$4,$V$5)</f>
        <v>0.14900099926712218</v>
      </c>
      <c r="F501" s="2">
        <f>_xlfn.XLOOKUP(Table6[[#This Row],[Date]],Tether_USDt_Historical_Data[Date],Tether_USDt_Historical_Data[Price]," ")</f>
        <v>1.0001</v>
      </c>
      <c r="G501" s="2">
        <f>IFERROR(STANDARDIZE(Table6[[#This Row],[Tether]],$W$4,$W$5),"")</f>
        <v>-2.2332227527983747E-2</v>
      </c>
      <c r="H501" s="2">
        <f>_xlfn.XLOOKUP(Table6[[#This Row],[Date]],Bitcoin_Historical_Data__2[Date],Bitcoin_Historical_Data__2[Price]," ")</f>
        <v>30472.9</v>
      </c>
      <c r="I501" s="2">
        <f>STANDARDIZE(Table6[[#This Row],[BTC]],$X$4,$X$5)</f>
        <v>0.2048579055348948</v>
      </c>
      <c r="J501" s="2">
        <f>_xlfn.XLOOKUP(Table6[[#This Row],[Date]],S_P_500_Historical_Data[Date],S_P_500_Historical_Data[Price]," ")</f>
        <v>4450.38</v>
      </c>
      <c r="K501" s="2">
        <f>IFERROR(STANDARDIZE(Table6[[#This Row],[S&amp;P500]],$Y$4,$Y$5),"")</f>
        <v>0.75489669097705214</v>
      </c>
    </row>
    <row r="502" spans="1:11" x14ac:dyDescent="0.35">
      <c r="A502" s="1">
        <f t="shared" si="7"/>
        <v>45106</v>
      </c>
      <c r="B502">
        <f>_xlfn.XLOOKUP(A502,Ethereum_Historical_Data[Date],Ethereum_Historical_Data[Price]," ")</f>
        <v>1851.92</v>
      </c>
      <c r="C502">
        <f>STANDARDIZE(Table6[[#This Row],[ETH]],$U$4,$U$5)</f>
        <v>0.33365412152600571</v>
      </c>
      <c r="D502" s="2">
        <f>_xlfn.XLOOKUP(Table6[[#This Row],[Date]],BNB_Historical_Data[Date],BNB_Historical_Data[Price]," ")</f>
        <v>233.1</v>
      </c>
      <c r="E502" s="2">
        <f>STANDARDIZE(Table6[[#This Row],[BNB]],$V$4,$V$5)</f>
        <v>0.11316649502406256</v>
      </c>
      <c r="F502" s="2">
        <f>_xlfn.XLOOKUP(Table6[[#This Row],[Date]],Tether_USDt_Historical_Data[Date],Tether_USDt_Historical_Data[Price]," ")</f>
        <v>0.99990000000000001</v>
      </c>
      <c r="G502" s="2">
        <f>IFERROR(STANDARDIZE(Table6[[#This Row],[Tether]],$W$4,$W$5),"")</f>
        <v>-6.3238663630175135E-2</v>
      </c>
      <c r="H502" s="2">
        <f>_xlfn.XLOOKUP(Table6[[#This Row],[Date]],Bitcoin_Historical_Data__2[Date],Bitcoin_Historical_Data__2[Price]," ")</f>
        <v>30445.7</v>
      </c>
      <c r="I502" s="2">
        <f>STANDARDIZE(Table6[[#This Row],[BTC]],$X$4,$X$5)</f>
        <v>0.20349635740484456</v>
      </c>
      <c r="J502" s="2">
        <f>_xlfn.XLOOKUP(Table6[[#This Row],[Date]],S_P_500_Historical_Data[Date],S_P_500_Historical_Data[Price]," ")</f>
        <v>4396.4399999999996</v>
      </c>
      <c r="K502" s="2">
        <f>IFERROR(STANDARDIZE(Table6[[#This Row],[S&amp;P500]],$Y$4,$Y$5),"")</f>
        <v>0.69374185360300678</v>
      </c>
    </row>
    <row r="503" spans="1:11" x14ac:dyDescent="0.35">
      <c r="A503" s="1">
        <f t="shared" si="7"/>
        <v>45105</v>
      </c>
      <c r="B503">
        <f>_xlfn.XLOOKUP(A503,Ethereum_Historical_Data[Date],Ethereum_Historical_Data[Price]," ")</f>
        <v>1827.95</v>
      </c>
      <c r="C503">
        <f>STANDARDIZE(Table6[[#This Row],[ETH]],$U$4,$U$5)</f>
        <v>0.31374868033389824</v>
      </c>
      <c r="D503" s="2">
        <f>_xlfn.XLOOKUP(Table6[[#This Row],[Date]],BNB_Historical_Data[Date],BNB_Historical_Data[Price]," ")</f>
        <v>230.5</v>
      </c>
      <c r="E503" s="2">
        <f>STANDARDIZE(Table6[[#This Row],[BNB]],$V$4,$V$5)</f>
        <v>0.10040352091009618</v>
      </c>
      <c r="F503" s="2">
        <f>_xlfn.XLOOKUP(Table6[[#This Row],[Date]],Tether_USDt_Historical_Data[Date],Tether_USDt_Historical_Data[Price]," ")</f>
        <v>1.0001</v>
      </c>
      <c r="G503" s="2">
        <f>IFERROR(STANDARDIZE(Table6[[#This Row],[Tether]],$W$4,$W$5),"")</f>
        <v>-2.2332227527983747E-2</v>
      </c>
      <c r="H503" s="2">
        <f>_xlfn.XLOOKUP(Table6[[#This Row],[Date]],Bitcoin_Historical_Data__2[Date],Bitcoin_Historical_Data__2[Price]," ")</f>
        <v>30078.6</v>
      </c>
      <c r="I503" s="2">
        <f>STANDARDIZE(Table6[[#This Row],[BTC]],$X$4,$X$5)</f>
        <v>0.18512046334082144</v>
      </c>
      <c r="J503" s="2">
        <f>_xlfn.XLOOKUP(Table6[[#This Row],[Date]],S_P_500_Historical_Data[Date],S_P_500_Historical_Data[Price]," ")</f>
        <v>4376.8599999999997</v>
      </c>
      <c r="K503" s="2">
        <f>IFERROR(STANDARDIZE(Table6[[#This Row],[S&amp;P500]],$Y$4,$Y$5),"")</f>
        <v>0.67154289706270665</v>
      </c>
    </row>
    <row r="504" spans="1:11" x14ac:dyDescent="0.35">
      <c r="A504" s="1">
        <f t="shared" si="7"/>
        <v>45104</v>
      </c>
      <c r="B504">
        <f>_xlfn.XLOOKUP(A504,Ethereum_Historical_Data[Date],Ethereum_Historical_Data[Price]," ")</f>
        <v>1889.51</v>
      </c>
      <c r="C504">
        <f>STANDARDIZE(Table6[[#This Row],[ETH]],$U$4,$U$5)</f>
        <v>0.36487003868959844</v>
      </c>
      <c r="D504" s="2">
        <f>_xlfn.XLOOKUP(Table6[[#This Row],[Date]],BNB_Historical_Data[Date],BNB_Historical_Data[Price]," ")</f>
        <v>237.5</v>
      </c>
      <c r="E504" s="2">
        <f>STANDARDIZE(Table6[[#This Row],[BNB]],$V$4,$V$5)</f>
        <v>0.13476537429385191</v>
      </c>
      <c r="F504" s="2">
        <f>_xlfn.XLOOKUP(Table6[[#This Row],[Date]],Tether_USDt_Historical_Data[Date],Tether_USDt_Historical_Data[Price]," ")</f>
        <v>1.0001</v>
      </c>
      <c r="G504" s="2">
        <f>IFERROR(STANDARDIZE(Table6[[#This Row],[Tether]],$W$4,$W$5),"")</f>
        <v>-2.2332227527983747E-2</v>
      </c>
      <c r="H504" s="2">
        <f>_xlfn.XLOOKUP(Table6[[#This Row],[Date]],Bitcoin_Historical_Data__2[Date],Bitcoin_Historical_Data__2[Price]," ")</f>
        <v>30689.1</v>
      </c>
      <c r="I504" s="2">
        <f>STANDARDIZE(Table6[[#This Row],[BTC]],$X$4,$X$5)</f>
        <v>0.21568021089213185</v>
      </c>
      <c r="J504" s="2">
        <f>_xlfn.XLOOKUP(Table6[[#This Row],[Date]],S_P_500_Historical_Data[Date],S_P_500_Historical_Data[Price]," ")</f>
        <v>4378.41</v>
      </c>
      <c r="K504" s="2">
        <f>IFERROR(STANDARDIZE(Table6[[#This Row],[S&amp;P500]],$Y$4,$Y$5),"")</f>
        <v>0.67330021997575407</v>
      </c>
    </row>
    <row r="505" spans="1:11" x14ac:dyDescent="0.35">
      <c r="A505" s="1">
        <f t="shared" si="7"/>
        <v>45103</v>
      </c>
      <c r="B505">
        <f>_xlfn.XLOOKUP(A505,Ethereum_Historical_Data[Date],Ethereum_Historical_Data[Price]," ")</f>
        <v>1859</v>
      </c>
      <c r="C505">
        <f>STANDARDIZE(Table6[[#This Row],[ETH]],$U$4,$U$5)</f>
        <v>0.33953357599576456</v>
      </c>
      <c r="D505" s="2">
        <f>_xlfn.XLOOKUP(Table6[[#This Row],[Date]],BNB_Historical_Data[Date],BNB_Historical_Data[Price]," ")</f>
        <v>236.09</v>
      </c>
      <c r="E505" s="2">
        <f>STANDARDIZE(Table6[[#This Row],[BNB]],$V$4,$V$5)</f>
        <v>0.12784391525512398</v>
      </c>
      <c r="F505" s="2">
        <f>_xlfn.XLOOKUP(Table6[[#This Row],[Date]],Tether_USDt_Historical_Data[Date],Tether_USDt_Historical_Data[Price]," ")</f>
        <v>1</v>
      </c>
      <c r="G505" s="2">
        <f>IFERROR(STANDARDIZE(Table6[[#This Row],[Tether]],$W$4,$W$5),"")</f>
        <v>-4.2785445579079442E-2</v>
      </c>
      <c r="H505" s="2">
        <f>_xlfn.XLOOKUP(Table6[[#This Row],[Date]],Bitcoin_Historical_Data__2[Date],Bitcoin_Historical_Data__2[Price]," ")</f>
        <v>30267</v>
      </c>
      <c r="I505" s="2">
        <f>STANDARDIZE(Table6[[#This Row],[BTC]],$X$4,$X$5)</f>
        <v>0.19455118641808095</v>
      </c>
      <c r="J505" s="2">
        <f>_xlfn.XLOOKUP(Table6[[#This Row],[Date]],S_P_500_Historical_Data[Date],S_P_500_Historical_Data[Price]," ")</f>
        <v>4328.82</v>
      </c>
      <c r="K505" s="2">
        <f>IFERROR(STANDARDIZE(Table6[[#This Row],[S&amp;P500]],$Y$4,$Y$5),"")</f>
        <v>0.61707722432542245</v>
      </c>
    </row>
    <row r="506" spans="1:11" x14ac:dyDescent="0.35">
      <c r="A506" s="1">
        <f t="shared" si="7"/>
        <v>45102</v>
      </c>
      <c r="B506">
        <f>_xlfn.XLOOKUP(A506,Ethereum_Historical_Data[Date],Ethereum_Historical_Data[Price]," ")</f>
        <v>1898.8</v>
      </c>
      <c r="C506">
        <f>STANDARDIZE(Table6[[#This Row],[ETH]],$U$4,$U$5)</f>
        <v>0.37258474660260127</v>
      </c>
      <c r="D506" s="2">
        <f>_xlfn.XLOOKUP(Table6[[#This Row],[Date]],BNB_Historical_Data[Date],BNB_Historical_Data[Price]," ")</f>
        <v>238.89</v>
      </c>
      <c r="E506" s="2">
        <f>STANDARDIZE(Table6[[#This Row],[BNB]],$V$4,$V$5)</f>
        <v>0.14158865660862618</v>
      </c>
      <c r="F506" s="2">
        <f>_xlfn.XLOOKUP(Table6[[#This Row],[Date]],Tether_USDt_Historical_Data[Date],Tether_USDt_Historical_Data[Price]," ")</f>
        <v>0.99980000000000002</v>
      </c>
      <c r="G506" s="2">
        <f>IFERROR(STANDARDIZE(Table6[[#This Row],[Tether]],$W$4,$W$5),"")</f>
        <v>-8.3691881681270827E-2</v>
      </c>
      <c r="H506" s="2">
        <f>_xlfn.XLOOKUP(Table6[[#This Row],[Date]],Bitcoin_Historical_Data__2[Date],Bitcoin_Historical_Data__2[Price]," ")</f>
        <v>30465.3</v>
      </c>
      <c r="I506" s="2">
        <f>STANDARDIZE(Table6[[#This Row],[BTC]],$X$4,$X$5)</f>
        <v>0.20447747296914537</v>
      </c>
      <c r="J506" s="2" t="str">
        <f>_xlfn.XLOOKUP(Table6[[#This Row],[Date]],S_P_500_Historical_Data[Date],S_P_500_Historical_Data[Price]," ")</f>
        <v xml:space="preserve"> </v>
      </c>
      <c r="K506" s="2" t="str">
        <f>IFERROR(STANDARDIZE(Table6[[#This Row],[S&amp;P500]],$Y$4,$Y$5),"")</f>
        <v/>
      </c>
    </row>
    <row r="507" spans="1:11" x14ac:dyDescent="0.35">
      <c r="A507" s="1">
        <f t="shared" si="7"/>
        <v>45101</v>
      </c>
      <c r="B507">
        <f>_xlfn.XLOOKUP(A507,Ethereum_Historical_Data[Date],Ethereum_Historical_Data[Price]," ")</f>
        <v>1875</v>
      </c>
      <c r="C507">
        <f>STANDARDIZE(Table6[[#This Row],[ETH]],$U$4,$U$5)</f>
        <v>0.35282047875228184</v>
      </c>
      <c r="D507" s="2">
        <f>_xlfn.XLOOKUP(Table6[[#This Row],[Date]],BNB_Historical_Data[Date],BNB_Historical_Data[Price]," ")</f>
        <v>236.49</v>
      </c>
      <c r="E507" s="2">
        <f>STANDARDIZE(Table6[[#This Row],[BNB]],$V$4,$V$5)</f>
        <v>0.12980744973419578</v>
      </c>
      <c r="F507" s="2">
        <f>_xlfn.XLOOKUP(Table6[[#This Row],[Date]],Tether_USDt_Historical_Data[Date],Tether_USDt_Historical_Data[Price]," ")</f>
        <v>1.0003</v>
      </c>
      <c r="G507" s="2">
        <f>IFERROR(STANDARDIZE(Table6[[#This Row],[Tether]],$W$4,$W$5),"")</f>
        <v>1.8574208574207638E-2</v>
      </c>
      <c r="H507" s="2">
        <f>_xlfn.XLOOKUP(Table6[[#This Row],[Date]],Bitcoin_Historical_Data__2[Date],Bitcoin_Historical_Data__2[Price]," ")</f>
        <v>30533.599999999999</v>
      </c>
      <c r="I507" s="2">
        <f>STANDARDIZE(Table6[[#This Row],[BTC]],$X$4,$X$5)</f>
        <v>0.20789636036923459</v>
      </c>
      <c r="J507" s="2" t="str">
        <f>_xlfn.XLOOKUP(Table6[[#This Row],[Date]],S_P_500_Historical_Data[Date],S_P_500_Historical_Data[Price]," ")</f>
        <v xml:space="preserve"> </v>
      </c>
      <c r="K507" s="2" t="str">
        <f>IFERROR(STANDARDIZE(Table6[[#This Row],[S&amp;P500]],$Y$4,$Y$5),"")</f>
        <v/>
      </c>
    </row>
    <row r="508" spans="1:11" x14ac:dyDescent="0.35">
      <c r="A508" s="1">
        <f t="shared" si="7"/>
        <v>45100</v>
      </c>
      <c r="B508">
        <f>_xlfn.XLOOKUP(A508,Ethereum_Historical_Data[Date],Ethereum_Historical_Data[Price]," ")</f>
        <v>1891.97</v>
      </c>
      <c r="C508">
        <f>STANDARDIZE(Table6[[#This Row],[ETH]],$U$4,$U$5)</f>
        <v>0.36691289998841303</v>
      </c>
      <c r="D508" s="2">
        <f>_xlfn.XLOOKUP(Table6[[#This Row],[Date]],BNB_Historical_Data[Date],BNB_Historical_Data[Price]," ")</f>
        <v>244.2</v>
      </c>
      <c r="E508" s="2">
        <f>STANDARDIZE(Table6[[#This Row],[BNB]],$V$4,$V$5)</f>
        <v>0.16765457681830376</v>
      </c>
      <c r="F508" s="2">
        <f>_xlfn.XLOOKUP(Table6[[#This Row],[Date]],Tether_USDt_Historical_Data[Date],Tether_USDt_Historical_Data[Price]," ")</f>
        <v>1.0004999999999999</v>
      </c>
      <c r="G508" s="2">
        <f>IFERROR(STANDARDIZE(Table6[[#This Row],[Tether]],$W$4,$W$5),"")</f>
        <v>5.9480644676399026E-2</v>
      </c>
      <c r="H508" s="2">
        <f>_xlfn.XLOOKUP(Table6[[#This Row],[Date]],Bitcoin_Historical_Data__2[Date],Bitcoin_Historical_Data__2[Price]," ")</f>
        <v>30679.4</v>
      </c>
      <c r="I508" s="2">
        <f>STANDARDIZE(Table6[[#This Row],[BTC]],$X$4,$X$5)</f>
        <v>0.21519465880163616</v>
      </c>
      <c r="J508" s="2">
        <f>_xlfn.XLOOKUP(Table6[[#This Row],[Date]],S_P_500_Historical_Data[Date],S_P_500_Historical_Data[Price]," ")</f>
        <v>4348.33</v>
      </c>
      <c r="K508" s="2">
        <f>IFERROR(STANDARDIZE(Table6[[#This Row],[S&amp;P500]],$Y$4,$Y$5),"")</f>
        <v>0.63919681789545635</v>
      </c>
    </row>
    <row r="509" spans="1:11" x14ac:dyDescent="0.35">
      <c r="A509" s="1">
        <f t="shared" si="7"/>
        <v>45099</v>
      </c>
      <c r="B509">
        <f>_xlfn.XLOOKUP(A509,Ethereum_Historical_Data[Date],Ethereum_Historical_Data[Price]," ")</f>
        <v>1872.32</v>
      </c>
      <c r="C509">
        <f>STANDARDIZE(Table6[[#This Row],[ETH]],$U$4,$U$5)</f>
        <v>0.35059492254056512</v>
      </c>
      <c r="D509" s="2">
        <f>_xlfn.XLOOKUP(Table6[[#This Row],[Date]],BNB_Historical_Data[Date],BNB_Historical_Data[Price]," ")</f>
        <v>240.8</v>
      </c>
      <c r="E509" s="2">
        <f>STANDARDIZE(Table6[[#This Row],[BNB]],$V$4,$V$5)</f>
        <v>0.15096453374619395</v>
      </c>
      <c r="F509" s="2">
        <f>_xlfn.XLOOKUP(Table6[[#This Row],[Date]],Tether_USDt_Historical_Data[Date],Tether_USDt_Historical_Data[Price]," ")</f>
        <v>1.0001</v>
      </c>
      <c r="G509" s="2">
        <f>IFERROR(STANDARDIZE(Table6[[#This Row],[Tether]],$W$4,$W$5),"")</f>
        <v>-2.2332227527983747E-2</v>
      </c>
      <c r="H509" s="2">
        <f>_xlfn.XLOOKUP(Table6[[#This Row],[Date]],Bitcoin_Historical_Data__2[Date],Bitcoin_Historical_Data__2[Price]," ")</f>
        <v>29890.5</v>
      </c>
      <c r="I509" s="2">
        <f>STANDARDIZE(Table6[[#This Row],[BTC]],$X$4,$X$5)</f>
        <v>0.17570475733852589</v>
      </c>
      <c r="J509" s="2">
        <f>_xlfn.XLOOKUP(Table6[[#This Row],[Date]],S_P_500_Historical_Data[Date],S_P_500_Historical_Data[Price]," ")</f>
        <v>4381.8900000000003</v>
      </c>
      <c r="K509" s="2">
        <f>IFERROR(STANDARDIZE(Table6[[#This Row],[S&amp;P500]],$Y$4,$Y$5),"")</f>
        <v>0.67724569335472518</v>
      </c>
    </row>
    <row r="510" spans="1:11" x14ac:dyDescent="0.35">
      <c r="A510" s="1">
        <f t="shared" si="7"/>
        <v>45098</v>
      </c>
      <c r="B510">
        <f>_xlfn.XLOOKUP(A510,Ethereum_Historical_Data[Date],Ethereum_Historical_Data[Price]," ")</f>
        <v>1889.87</v>
      </c>
      <c r="C510">
        <f>STANDARDIZE(Table6[[#This Row],[ETH]],$U$4,$U$5)</f>
        <v>0.36516899400162001</v>
      </c>
      <c r="D510" s="2">
        <f>_xlfn.XLOOKUP(Table6[[#This Row],[Date]],BNB_Historical_Data[Date],BNB_Historical_Data[Price]," ")</f>
        <v>249</v>
      </c>
      <c r="E510" s="2">
        <f>STANDARDIZE(Table6[[#This Row],[BNB]],$V$4,$V$5)</f>
        <v>0.1912169905671649</v>
      </c>
      <c r="F510" s="2">
        <f>_xlfn.XLOOKUP(Table6[[#This Row],[Date]],Tether_USDt_Historical_Data[Date],Tether_USDt_Historical_Data[Price]," ")</f>
        <v>0.99990000000000001</v>
      </c>
      <c r="G510" s="2">
        <f>IFERROR(STANDARDIZE(Table6[[#This Row],[Tether]],$W$4,$W$5),"")</f>
        <v>-6.3238663630175135E-2</v>
      </c>
      <c r="H510" s="2">
        <f>_xlfn.XLOOKUP(Table6[[#This Row],[Date]],Bitcoin_Historical_Data__2[Date],Bitcoin_Historical_Data__2[Price]," ")</f>
        <v>29996.9</v>
      </c>
      <c r="I510" s="2">
        <f>STANDARDIZE(Table6[[#This Row],[BTC]],$X$4,$X$5)</f>
        <v>0.1810308132590164</v>
      </c>
      <c r="J510" s="2">
        <f>_xlfn.XLOOKUP(Table6[[#This Row],[Date]],S_P_500_Historical_Data[Date],S_P_500_Historical_Data[Price]," ")</f>
        <v>4365.6899999999996</v>
      </c>
      <c r="K510" s="2">
        <f>IFERROR(STANDARDIZE(Table6[[#This Row],[S&amp;P500]],$Y$4,$Y$5),"")</f>
        <v>0.65887883452158524</v>
      </c>
    </row>
    <row r="511" spans="1:11" x14ac:dyDescent="0.35">
      <c r="A511" s="1">
        <f t="shared" si="7"/>
        <v>45097</v>
      </c>
      <c r="B511">
        <f>_xlfn.XLOOKUP(A511,Ethereum_Historical_Data[Date],Ethereum_Historical_Data[Price]," ")</f>
        <v>1791.61</v>
      </c>
      <c r="C511">
        <f>STANDARDIZE(Table6[[#This Row],[ETH]],$U$4,$U$5)</f>
        <v>0.28357080244815824</v>
      </c>
      <c r="D511" s="2">
        <f>_xlfn.XLOOKUP(Table6[[#This Row],[Date]],BNB_Historical_Data[Date],BNB_Historical_Data[Price]," ")</f>
        <v>247.7</v>
      </c>
      <c r="E511" s="2">
        <f>STANDARDIZE(Table6[[#This Row],[BNB]],$V$4,$V$5)</f>
        <v>0.18483550351018163</v>
      </c>
      <c r="F511" s="2">
        <f>_xlfn.XLOOKUP(Table6[[#This Row],[Date]],Tether_USDt_Historical_Data[Date],Tether_USDt_Historical_Data[Price]," ")</f>
        <v>1.0003</v>
      </c>
      <c r="G511" s="2">
        <f>IFERROR(STANDARDIZE(Table6[[#This Row],[Tether]],$W$4,$W$5),"")</f>
        <v>1.8574208574207638E-2</v>
      </c>
      <c r="H511" s="2">
        <f>_xlfn.XLOOKUP(Table6[[#This Row],[Date]],Bitcoin_Historical_Data__2[Date],Bitcoin_Historical_Data__2[Price]," ")</f>
        <v>28307.7</v>
      </c>
      <c r="I511" s="2">
        <f>STANDARDIZE(Table6[[#This Row],[BTC]],$X$4,$X$5)</f>
        <v>9.6474669829575713E-2</v>
      </c>
      <c r="J511" s="2">
        <f>_xlfn.XLOOKUP(Table6[[#This Row],[Date]],S_P_500_Historical_Data[Date],S_P_500_Historical_Data[Price]," ")</f>
        <v>4388.71</v>
      </c>
      <c r="K511" s="2">
        <f>IFERROR(STANDARDIZE(Table6[[#This Row],[S&amp;P500]],$Y$4,$Y$5),"")</f>
        <v>0.68497791417213283</v>
      </c>
    </row>
    <row r="512" spans="1:11" x14ac:dyDescent="0.35">
      <c r="A512" s="1">
        <f t="shared" si="7"/>
        <v>45096</v>
      </c>
      <c r="B512">
        <f>_xlfn.XLOOKUP(A512,Ethereum_Historical_Data[Date],Ethereum_Historical_Data[Price]," ")</f>
        <v>1737.06</v>
      </c>
      <c r="C512">
        <f>STANDARDIZE(Table6[[#This Row],[ETH]],$U$4,$U$5)</f>
        <v>0.23827076836265712</v>
      </c>
      <c r="D512" s="2">
        <f>_xlfn.XLOOKUP(Table6[[#This Row],[Date]],BNB_Historical_Data[Date],BNB_Historical_Data[Price]," ")</f>
        <v>243</v>
      </c>
      <c r="E512" s="2">
        <f>STANDARDIZE(Table6[[#This Row],[BNB]],$V$4,$V$5)</f>
        <v>0.16176397338108855</v>
      </c>
      <c r="F512" s="2">
        <f>_xlfn.XLOOKUP(Table6[[#This Row],[Date]],Tether_USDt_Historical_Data[Date],Tether_USDt_Historical_Data[Price]," ")</f>
        <v>1</v>
      </c>
      <c r="G512" s="2">
        <f>IFERROR(STANDARDIZE(Table6[[#This Row],[Tether]],$W$4,$W$5),"")</f>
        <v>-4.2785445579079442E-2</v>
      </c>
      <c r="H512" s="2">
        <f>_xlfn.XLOOKUP(Table6[[#This Row],[Date]],Bitcoin_Historical_Data__2[Date],Bitcoin_Historical_Data__2[Price]," ")</f>
        <v>26845.9</v>
      </c>
      <c r="I512" s="2">
        <f>STANDARDIZE(Table6[[#This Row],[BTC]],$X$4,$X$5)</f>
        <v>2.3301469222687068E-2</v>
      </c>
      <c r="J512" s="2" t="str">
        <f>_xlfn.XLOOKUP(Table6[[#This Row],[Date]],S_P_500_Historical_Data[Date],S_P_500_Historical_Data[Price]," ")</f>
        <v xml:space="preserve"> </v>
      </c>
      <c r="K512" s="2" t="str">
        <f>IFERROR(STANDARDIZE(Table6[[#This Row],[S&amp;P500]],$Y$4,$Y$5),"")</f>
        <v/>
      </c>
    </row>
    <row r="513" spans="1:11" x14ac:dyDescent="0.35">
      <c r="A513" s="1">
        <f t="shared" si="7"/>
        <v>45095</v>
      </c>
      <c r="B513">
        <f>_xlfn.XLOOKUP(A513,Ethereum_Historical_Data[Date],Ethereum_Historical_Data[Price]," ")</f>
        <v>1720.98</v>
      </c>
      <c r="C513">
        <f>STANDARDIZE(Table6[[#This Row],[ETH]],$U$4,$U$5)</f>
        <v>0.22491743109235732</v>
      </c>
      <c r="D513" s="2">
        <f>_xlfn.XLOOKUP(Table6[[#This Row],[Date]],BNB_Historical_Data[Date],BNB_Historical_Data[Price]," ")</f>
        <v>244.1</v>
      </c>
      <c r="E513" s="2">
        <f>STANDARDIZE(Table6[[#This Row],[BNB]],$V$4,$V$5)</f>
        <v>0.16716369319853586</v>
      </c>
      <c r="F513" s="2">
        <f>_xlfn.XLOOKUP(Table6[[#This Row],[Date]],Tether_USDt_Historical_Data[Date],Tether_USDt_Historical_Data[Price]," ")</f>
        <v>1.0001</v>
      </c>
      <c r="G513" s="2">
        <f>IFERROR(STANDARDIZE(Table6[[#This Row],[Tether]],$W$4,$W$5),"")</f>
        <v>-2.2332227527983747E-2</v>
      </c>
      <c r="H513" s="2">
        <f>_xlfn.XLOOKUP(Table6[[#This Row],[Date]],Bitcoin_Historical_Data__2[Date],Bitcoin_Historical_Data__2[Price]," ")</f>
        <v>26339.7</v>
      </c>
      <c r="I513" s="2">
        <f>STANDARDIZE(Table6[[#This Row],[BTC]],$X$4,$X$5)</f>
        <v>-2.037341932879428E-3</v>
      </c>
      <c r="J513" s="2" t="str">
        <f>_xlfn.XLOOKUP(Table6[[#This Row],[Date]],S_P_500_Historical_Data[Date],S_P_500_Historical_Data[Price]," ")</f>
        <v xml:space="preserve"> </v>
      </c>
      <c r="K513" s="2" t="str">
        <f>IFERROR(STANDARDIZE(Table6[[#This Row],[S&amp;P500]],$Y$4,$Y$5),"")</f>
        <v/>
      </c>
    </row>
    <row r="514" spans="1:11" x14ac:dyDescent="0.35">
      <c r="A514" s="1">
        <f t="shared" si="7"/>
        <v>45094</v>
      </c>
      <c r="B514">
        <f>_xlfn.XLOOKUP(A514,Ethereum_Historical_Data[Date],Ethereum_Historical_Data[Price]," ")</f>
        <v>1727.79</v>
      </c>
      <c r="C514">
        <f>STANDARDIZE(Table6[[#This Row],[ETH]],$U$4,$U$5)</f>
        <v>0.23057266907809992</v>
      </c>
      <c r="D514" s="2">
        <f>_xlfn.XLOOKUP(Table6[[#This Row],[Date]],BNB_Historical_Data[Date],BNB_Historical_Data[Price]," ")</f>
        <v>244.6</v>
      </c>
      <c r="E514" s="2">
        <f>STANDARDIZE(Table6[[#This Row],[BNB]],$V$4,$V$5)</f>
        <v>0.16961811129737556</v>
      </c>
      <c r="F514" s="2">
        <f>_xlfn.XLOOKUP(Table6[[#This Row],[Date]],Tether_USDt_Historical_Data[Date],Tether_USDt_Historical_Data[Price]," ")</f>
        <v>0.99990000000000001</v>
      </c>
      <c r="G514" s="2">
        <f>IFERROR(STANDARDIZE(Table6[[#This Row],[Tether]],$W$4,$W$5),"")</f>
        <v>-6.3238663630175135E-2</v>
      </c>
      <c r="H514" s="2">
        <f>_xlfn.XLOOKUP(Table6[[#This Row],[Date]],Bitcoin_Historical_Data__2[Date],Bitcoin_Historical_Data__2[Price]," ")</f>
        <v>26515</v>
      </c>
      <c r="I514" s="2">
        <f>STANDARDIZE(Table6[[#This Row],[BTC]],$X$4,$X$5)</f>
        <v>6.7376355376278455E-3</v>
      </c>
      <c r="J514" s="2" t="str">
        <f>_xlfn.XLOOKUP(Table6[[#This Row],[Date]],S_P_500_Historical_Data[Date],S_P_500_Historical_Data[Price]," ")</f>
        <v xml:space="preserve"> </v>
      </c>
      <c r="K514" s="2" t="str">
        <f>IFERROR(STANDARDIZE(Table6[[#This Row],[S&amp;P500]],$Y$4,$Y$5),"")</f>
        <v/>
      </c>
    </row>
    <row r="515" spans="1:11" x14ac:dyDescent="0.35">
      <c r="A515" s="1">
        <f t="shared" si="7"/>
        <v>45093</v>
      </c>
      <c r="B515">
        <f>_xlfn.XLOOKUP(A515,Ethereum_Historical_Data[Date],Ethereum_Historical_Data[Price]," ")</f>
        <v>1717.92</v>
      </c>
      <c r="C515">
        <f>STANDARDIZE(Table6[[#This Row],[ETH]],$U$4,$U$5)</f>
        <v>0.22237631094017343</v>
      </c>
      <c r="D515" s="2">
        <f>_xlfn.XLOOKUP(Table6[[#This Row],[Date]],BNB_Historical_Data[Date],BNB_Historical_Data[Price]," ")</f>
        <v>239.38</v>
      </c>
      <c r="E515" s="2">
        <f>STANDARDIZE(Table6[[#This Row],[BNB]],$V$4,$V$5)</f>
        <v>0.14399398634548916</v>
      </c>
      <c r="F515" s="2">
        <f>_xlfn.XLOOKUP(Table6[[#This Row],[Date]],Tether_USDt_Historical_Data[Date],Tether_USDt_Historical_Data[Price]," ")</f>
        <v>0.99950000000000006</v>
      </c>
      <c r="G515" s="2">
        <f>IFERROR(STANDARDIZE(Table6[[#This Row],[Tether]],$W$4,$W$5),"")</f>
        <v>-0.1450515358345579</v>
      </c>
      <c r="H515" s="2">
        <f>_xlfn.XLOOKUP(Table6[[#This Row],[Date]],Bitcoin_Historical_Data__2[Date],Bitcoin_Historical_Data__2[Price]," ")</f>
        <v>26341.3</v>
      </c>
      <c r="I515" s="2">
        <f>STANDARDIZE(Table6[[#This Row],[BTC]],$X$4,$X$5)</f>
        <v>-1.9572508664059598E-3</v>
      </c>
      <c r="J515" s="2">
        <f>_xlfn.XLOOKUP(Table6[[#This Row],[Date]],S_P_500_Historical_Data[Date],S_P_500_Historical_Data[Price]," ")</f>
        <v>4409.59</v>
      </c>
      <c r="K515" s="2">
        <f>IFERROR(STANDARDIZE(Table6[[#This Row],[S&amp;P500]],$Y$4,$Y$5),"")</f>
        <v>0.70865075444595671</v>
      </c>
    </row>
    <row r="516" spans="1:11" x14ac:dyDescent="0.35">
      <c r="A516" s="1">
        <f t="shared" ref="A516:A579" si="8">A515-1</f>
        <v>45092</v>
      </c>
      <c r="B516">
        <f>_xlfn.XLOOKUP(A516,Ethereum_Historical_Data[Date],Ethereum_Historical_Data[Price]," ")</f>
        <v>1666.96</v>
      </c>
      <c r="C516">
        <f>STANDARDIZE(Table6[[#This Row],[ETH]],$U$4,$U$5)</f>
        <v>0.18005752566066582</v>
      </c>
      <c r="D516" s="2">
        <f>_xlfn.XLOOKUP(Table6[[#This Row],[Date]],BNB_Historical_Data[Date],BNB_Historical_Data[Price]," ")</f>
        <v>236.49</v>
      </c>
      <c r="E516" s="2">
        <f>STANDARDIZE(Table6[[#This Row],[BNB]],$V$4,$V$5)</f>
        <v>0.12980744973419578</v>
      </c>
      <c r="F516" s="2">
        <f>_xlfn.XLOOKUP(Table6[[#This Row],[Date]],Tether_USDt_Historical_Data[Date],Tether_USDt_Historical_Data[Price]," ")</f>
        <v>0.99929999999999997</v>
      </c>
      <c r="G516" s="2">
        <f>IFERROR(STANDARDIZE(Table6[[#This Row],[Tether]],$W$4,$W$5),"")</f>
        <v>-0.18595797193677199</v>
      </c>
      <c r="H516" s="2">
        <f>_xlfn.XLOOKUP(Table6[[#This Row],[Date]],Bitcoin_Historical_Data__2[Date],Bitcoin_Historical_Data__2[Price]," ")</f>
        <v>25591.3</v>
      </c>
      <c r="I516" s="2">
        <f>STANDARDIZE(Table6[[#This Row],[BTC]],$X$4,$X$5)</f>
        <v>-3.9499938275878194E-2</v>
      </c>
      <c r="J516" s="2">
        <f>_xlfn.XLOOKUP(Table6[[#This Row],[Date]],S_P_500_Historical_Data[Date],S_P_500_Historical_Data[Price]," ")</f>
        <v>4425.84</v>
      </c>
      <c r="K516" s="2">
        <f>IFERROR(STANDARDIZE(Table6[[#This Row],[S&amp;P500]],$Y$4,$Y$5),"")</f>
        <v>0.7270743011150006</v>
      </c>
    </row>
    <row r="517" spans="1:11" x14ac:dyDescent="0.35">
      <c r="A517" s="1">
        <f t="shared" si="8"/>
        <v>45091</v>
      </c>
      <c r="B517">
        <f>_xlfn.XLOOKUP(A517,Ethereum_Historical_Data[Date],Ethereum_Historical_Data[Price]," ")</f>
        <v>1650.96</v>
      </c>
      <c r="C517">
        <f>STANDARDIZE(Table6[[#This Row],[ETH]],$U$4,$U$5)</f>
        <v>0.16677062290414854</v>
      </c>
      <c r="D517" s="2">
        <f>_xlfn.XLOOKUP(Table6[[#This Row],[Date]],BNB_Historical_Data[Date],BNB_Historical_Data[Price]," ")</f>
        <v>237.89</v>
      </c>
      <c r="E517" s="2">
        <f>STANDARDIZE(Table6[[#This Row],[BNB]],$V$4,$V$5)</f>
        <v>0.13667982041094681</v>
      </c>
      <c r="F517" s="2">
        <f>_xlfn.XLOOKUP(Table6[[#This Row],[Date]],Tether_USDt_Historical_Data[Date],Tether_USDt_Historical_Data[Price]," ")</f>
        <v>0.99980000000000002</v>
      </c>
      <c r="G517" s="2">
        <f>IFERROR(STANDARDIZE(Table6[[#This Row],[Tether]],$W$4,$W$5),"")</f>
        <v>-8.3691881681270827E-2</v>
      </c>
      <c r="H517" s="2">
        <f>_xlfn.XLOOKUP(Table6[[#This Row],[Date]],Bitcoin_Historical_Data__2[Date],Bitcoin_Historical_Data__2[Price]," ")</f>
        <v>25129.5</v>
      </c>
      <c r="I517" s="2">
        <f>STANDARDIZE(Table6[[#This Row],[BTC]],$X$4,$X$5)</f>
        <v>-6.2616222336803862E-2</v>
      </c>
      <c r="J517" s="2">
        <f>_xlfn.XLOOKUP(Table6[[#This Row],[Date]],S_P_500_Historical_Data[Date],S_P_500_Historical_Data[Price]," ")</f>
        <v>4372.59</v>
      </c>
      <c r="K517" s="2">
        <f>IFERROR(STANDARDIZE(Table6[[#This Row],[S&amp;P500]],$Y$4,$Y$5),"")</f>
        <v>0.66670175587644143</v>
      </c>
    </row>
    <row r="518" spans="1:11" x14ac:dyDescent="0.35">
      <c r="A518" s="1">
        <f t="shared" si="8"/>
        <v>45090</v>
      </c>
      <c r="B518">
        <f>_xlfn.XLOOKUP(A518,Ethereum_Historical_Data[Date],Ethereum_Historical_Data[Price]," ")</f>
        <v>1739.6</v>
      </c>
      <c r="C518">
        <f>STANDARDIZE(Table6[[#This Row],[ETH]],$U$4,$U$5)</f>
        <v>0.2403800641752542</v>
      </c>
      <c r="D518" s="2">
        <f>_xlfn.XLOOKUP(Table6[[#This Row],[Date]],BNB_Historical_Data[Date],BNB_Historical_Data[Price]," ")</f>
        <v>244.19</v>
      </c>
      <c r="E518" s="2">
        <f>STANDARDIZE(Table6[[#This Row],[BNB]],$V$4,$V$5)</f>
        <v>0.16760548845632703</v>
      </c>
      <c r="F518" s="2">
        <f>_xlfn.XLOOKUP(Table6[[#This Row],[Date]],Tether_USDt_Historical_Data[Date],Tether_USDt_Historical_Data[Price]," ")</f>
        <v>0.99990000000000001</v>
      </c>
      <c r="G518" s="2">
        <f>IFERROR(STANDARDIZE(Table6[[#This Row],[Tether]],$W$4,$W$5),"")</f>
        <v>-6.3238663630175135E-2</v>
      </c>
      <c r="H518" s="2">
        <f>_xlfn.XLOOKUP(Table6[[#This Row],[Date]],Bitcoin_Historical_Data__2[Date],Bitcoin_Historical_Data__2[Price]," ")</f>
        <v>25929.4</v>
      </c>
      <c r="I518" s="2">
        <f>STANDARDIZE(Table6[[#This Row],[BTC]],$X$4,$X$5)</f>
        <v>-2.2575694791688E-2</v>
      </c>
      <c r="J518" s="2">
        <f>_xlfn.XLOOKUP(Table6[[#This Row],[Date]],S_P_500_Historical_Data[Date],S_P_500_Historical_Data[Price]," ")</f>
        <v>4369.01</v>
      </c>
      <c r="K518" s="2">
        <f>IFERROR(STANDARDIZE(Table6[[#This Row],[S&amp;P500]],$Y$4,$Y$5),"")</f>
        <v>0.6626429068256614</v>
      </c>
    </row>
    <row r="519" spans="1:11" x14ac:dyDescent="0.35">
      <c r="A519" s="1">
        <f t="shared" si="8"/>
        <v>45089</v>
      </c>
      <c r="B519">
        <f>_xlfn.XLOOKUP(A519,Ethereum_Historical_Data[Date],Ethereum_Historical_Data[Price]," ")</f>
        <v>1742.6</v>
      </c>
      <c r="C519">
        <f>STANDARDIZE(Table6[[#This Row],[ETH]],$U$4,$U$5)</f>
        <v>0.2428713584421012</v>
      </c>
      <c r="D519" s="2">
        <f>_xlfn.XLOOKUP(Table6[[#This Row],[Date]],BNB_Historical_Data[Date],BNB_Historical_Data[Price]," ")</f>
        <v>231.29</v>
      </c>
      <c r="E519" s="2">
        <f>STANDARDIZE(Table6[[#This Row],[BNB]],$V$4,$V$5)</f>
        <v>0.10428150150626286</v>
      </c>
      <c r="F519" s="2">
        <f>_xlfn.XLOOKUP(Table6[[#This Row],[Date]],Tether_USDt_Historical_Data[Date],Tether_USDt_Historical_Data[Price]," ")</f>
        <v>1</v>
      </c>
      <c r="G519" s="2">
        <f>IFERROR(STANDARDIZE(Table6[[#This Row],[Tether]],$W$4,$W$5),"")</f>
        <v>-4.2785445579079442E-2</v>
      </c>
      <c r="H519" s="2">
        <f>_xlfn.XLOOKUP(Table6[[#This Row],[Date]],Bitcoin_Historical_Data__2[Date],Bitcoin_Historical_Data__2[Price]," ")</f>
        <v>25906.799999999999</v>
      </c>
      <c r="I519" s="2">
        <f>STANDARDIZE(Table6[[#This Row],[BTC]],$X$4,$X$5)</f>
        <v>-2.3706981105626874E-2</v>
      </c>
      <c r="J519" s="2">
        <f>_xlfn.XLOOKUP(Table6[[#This Row],[Date]],S_P_500_Historical_Data[Date],S_P_500_Historical_Data[Price]," ")</f>
        <v>4338.93</v>
      </c>
      <c r="K519" s="2">
        <f>IFERROR(STANDARDIZE(Table6[[#This Row],[S&amp;P500]],$Y$4,$Y$5),"")</f>
        <v>0.62853950474536369</v>
      </c>
    </row>
    <row r="520" spans="1:11" x14ac:dyDescent="0.35">
      <c r="A520" s="1">
        <f t="shared" si="8"/>
        <v>45088</v>
      </c>
      <c r="B520">
        <f>_xlfn.XLOOKUP(A520,Ethereum_Historical_Data[Date],Ethereum_Historical_Data[Price]," ")</f>
        <v>1752.8</v>
      </c>
      <c r="C520">
        <f>STANDARDIZE(Table6[[#This Row],[ETH]],$U$4,$U$5)</f>
        <v>0.25134175894938099</v>
      </c>
      <c r="D520" s="2">
        <f>_xlfn.XLOOKUP(Table6[[#This Row],[Date]],BNB_Historical_Data[Date],BNB_Historical_Data[Price]," ")</f>
        <v>235.39</v>
      </c>
      <c r="E520" s="2">
        <f>STANDARDIZE(Table6[[#This Row],[BNB]],$V$4,$V$5)</f>
        <v>0.12440772991674834</v>
      </c>
      <c r="F520" s="2">
        <f>_xlfn.XLOOKUP(Table6[[#This Row],[Date]],Tether_USDt_Historical_Data[Date],Tether_USDt_Historical_Data[Price]," ")</f>
        <v>1.0002</v>
      </c>
      <c r="G520" s="2">
        <f>IFERROR(STANDARDIZE(Table6[[#This Row],[Tether]],$W$4,$W$5),"")</f>
        <v>-1.8790094768880547E-3</v>
      </c>
      <c r="H520" s="2">
        <f>_xlfn.XLOOKUP(Table6[[#This Row],[Date]],Bitcoin_Historical_Data__2[Date],Bitcoin_Historical_Data__2[Price]," ")</f>
        <v>25928.400000000001</v>
      </c>
      <c r="I520" s="2">
        <f>STANDARDIZE(Table6[[#This Row],[BTC]],$X$4,$X$5)</f>
        <v>-2.2625751708233964E-2</v>
      </c>
      <c r="J520" s="2" t="str">
        <f>_xlfn.XLOOKUP(Table6[[#This Row],[Date]],S_P_500_Historical_Data[Date],S_P_500_Historical_Data[Price]," ")</f>
        <v xml:space="preserve"> </v>
      </c>
      <c r="K520" s="2" t="str">
        <f>IFERROR(STANDARDIZE(Table6[[#This Row],[S&amp;P500]],$Y$4,$Y$5),"")</f>
        <v/>
      </c>
    </row>
    <row r="521" spans="1:11" x14ac:dyDescent="0.35">
      <c r="A521" s="1">
        <f t="shared" si="8"/>
        <v>45087</v>
      </c>
      <c r="B521">
        <f>_xlfn.XLOOKUP(A521,Ethereum_Historical_Data[Date],Ethereum_Historical_Data[Price]," ")</f>
        <v>1751.56</v>
      </c>
      <c r="C521">
        <f>STANDARDIZE(Table6[[#This Row],[ETH]],$U$4,$U$5)</f>
        <v>0.25031202398575092</v>
      </c>
      <c r="D521" s="2">
        <f>_xlfn.XLOOKUP(Table6[[#This Row],[Date]],BNB_Historical_Data[Date],BNB_Historical_Data[Price]," ")</f>
        <v>238.7</v>
      </c>
      <c r="E521" s="2">
        <f>STANDARDIZE(Table6[[#This Row],[BNB]],$V$4,$V$5)</f>
        <v>0.14065597773106711</v>
      </c>
      <c r="F521" s="2">
        <f>_xlfn.XLOOKUP(Table6[[#This Row],[Date]],Tether_USDt_Historical_Data[Date],Tether_USDt_Historical_Data[Price]," ")</f>
        <v>1.0004999999999999</v>
      </c>
      <c r="G521" s="2">
        <f>IFERROR(STANDARDIZE(Table6[[#This Row],[Tether]],$W$4,$W$5),"")</f>
        <v>5.9480644676399026E-2</v>
      </c>
      <c r="H521" s="2">
        <f>_xlfn.XLOOKUP(Table6[[#This Row],[Date]],Bitcoin_Historical_Data__2[Date],Bitcoin_Historical_Data__2[Price]," ")</f>
        <v>25844</v>
      </c>
      <c r="I521" s="2">
        <f>STANDARDIZE(Table6[[#This Row],[BTC]],$X$4,$X$5)</f>
        <v>-2.6850555464713315E-2</v>
      </c>
      <c r="J521" s="2" t="str">
        <f>_xlfn.XLOOKUP(Table6[[#This Row],[Date]],S_P_500_Historical_Data[Date],S_P_500_Historical_Data[Price]," ")</f>
        <v xml:space="preserve"> </v>
      </c>
      <c r="K521" s="2" t="str">
        <f>IFERROR(STANDARDIZE(Table6[[#This Row],[S&amp;P500]],$Y$4,$Y$5),"")</f>
        <v/>
      </c>
    </row>
    <row r="522" spans="1:11" x14ac:dyDescent="0.35">
      <c r="A522" s="1">
        <f t="shared" si="8"/>
        <v>45086</v>
      </c>
      <c r="B522">
        <f>_xlfn.XLOOKUP(A522,Ethereum_Historical_Data[Date],Ethereum_Historical_Data[Price]," ")</f>
        <v>1840.41</v>
      </c>
      <c r="C522">
        <f>STANDARDIZE(Table6[[#This Row],[ETH]],$U$4,$U$5)</f>
        <v>0.32409585585553607</v>
      </c>
      <c r="D522" s="2">
        <f>_xlfn.XLOOKUP(Table6[[#This Row],[Date]],BNB_Historical_Data[Date],BNB_Historical_Data[Price]," ")</f>
        <v>260.51</v>
      </c>
      <c r="E522" s="2">
        <f>STANDARDIZE(Table6[[#This Row],[BNB]],$V$4,$V$5)</f>
        <v>0.24771769520245462</v>
      </c>
      <c r="F522" s="2">
        <f>_xlfn.XLOOKUP(Table6[[#This Row],[Date]],Tether_USDt_Historical_Data[Date],Tether_USDt_Historical_Data[Price]," ")</f>
        <v>1.0002</v>
      </c>
      <c r="G522" s="2">
        <f>IFERROR(STANDARDIZE(Table6[[#This Row],[Tether]],$W$4,$W$5),"")</f>
        <v>-1.8790094768880547E-3</v>
      </c>
      <c r="H522" s="2">
        <f>_xlfn.XLOOKUP(Table6[[#This Row],[Date]],Bitcoin_Historical_Data__2[Date],Bitcoin_Historical_Data__2[Price]," ")</f>
        <v>26479.3</v>
      </c>
      <c r="I522" s="2">
        <f>STANDARDIZE(Table6[[#This Row],[BTC]],$X$4,$X$5)</f>
        <v>4.9506036169369308E-3</v>
      </c>
      <c r="J522" s="2">
        <f>_xlfn.XLOOKUP(Table6[[#This Row],[Date]],S_P_500_Historical_Data[Date],S_P_500_Historical_Data[Price]," ")</f>
        <v>4298.8599999999997</v>
      </c>
      <c r="K522" s="2">
        <f>IFERROR(STANDARDIZE(Table6[[#This Row],[S&amp;P500]],$Y$4,$Y$5),"")</f>
        <v>0.58310987305129591</v>
      </c>
    </row>
    <row r="523" spans="1:11" x14ac:dyDescent="0.35">
      <c r="A523" s="1">
        <f t="shared" si="8"/>
        <v>45085</v>
      </c>
      <c r="B523">
        <f>_xlfn.XLOOKUP(A523,Ethereum_Historical_Data[Date],Ethereum_Historical_Data[Price]," ")</f>
        <v>1845.68</v>
      </c>
      <c r="C523">
        <f>STANDARDIZE(Table6[[#This Row],[ETH]],$U$4,$U$5)</f>
        <v>0.32847222945096394</v>
      </c>
      <c r="D523" s="2">
        <f>_xlfn.XLOOKUP(Table6[[#This Row],[Date]],BNB_Historical_Data[Date],BNB_Historical_Data[Price]," ")</f>
        <v>261.91000000000003</v>
      </c>
      <c r="E523" s="2">
        <f>STANDARDIZE(Table6[[#This Row],[BNB]],$V$4,$V$5)</f>
        <v>0.25459006587920596</v>
      </c>
      <c r="F523" s="2">
        <f>_xlfn.XLOOKUP(Table6[[#This Row],[Date]],Tether_USDt_Historical_Data[Date],Tether_USDt_Historical_Data[Price]," ")</f>
        <v>1.0005999999999999</v>
      </c>
      <c r="G523" s="2">
        <f>IFERROR(STANDARDIZE(Table6[[#This Row],[Tether]],$W$4,$W$5),"")</f>
        <v>7.9933862727494712E-2</v>
      </c>
      <c r="H523" s="2">
        <f>_xlfn.XLOOKUP(Table6[[#This Row],[Date]],Bitcoin_Historical_Data__2[Date],Bitcoin_Historical_Data__2[Price]," ")</f>
        <v>26501.1</v>
      </c>
      <c r="I523" s="2">
        <f>STANDARDIZE(Table6[[#This Row],[BTC]],$X$4,$X$5)</f>
        <v>6.0418443976388873E-3</v>
      </c>
      <c r="J523" s="2">
        <f>_xlfn.XLOOKUP(Table6[[#This Row],[Date]],S_P_500_Historical_Data[Date],S_P_500_Historical_Data[Price]," ")</f>
        <v>4293.93</v>
      </c>
      <c r="K523" s="2">
        <f>IFERROR(STANDARDIZE(Table6[[#This Row],[S&amp;P500]],$Y$4,$Y$5),"")</f>
        <v>0.57752045243108829</v>
      </c>
    </row>
    <row r="524" spans="1:11" x14ac:dyDescent="0.35">
      <c r="A524" s="1">
        <f t="shared" si="8"/>
        <v>45084</v>
      </c>
      <c r="B524">
        <f>_xlfn.XLOOKUP(A524,Ethereum_Historical_Data[Date],Ethereum_Historical_Data[Price]," ")</f>
        <v>1832.1</v>
      </c>
      <c r="C524">
        <f>STANDARDIZE(Table6[[#This Row],[ETH]],$U$4,$U$5)</f>
        <v>0.31719497073636976</v>
      </c>
      <c r="D524" s="2">
        <f>_xlfn.XLOOKUP(Table6[[#This Row],[Date]],BNB_Historical_Data[Date],BNB_Historical_Data[Price]," ")</f>
        <v>259.20999999999998</v>
      </c>
      <c r="E524" s="2">
        <f>STANDARDIZE(Table6[[#This Row],[BNB]],$V$4,$V$5)</f>
        <v>0.24133620814547138</v>
      </c>
      <c r="F524" s="2">
        <f>_xlfn.XLOOKUP(Table6[[#This Row],[Date]],Tether_USDt_Historical_Data[Date],Tether_USDt_Historical_Data[Price]," ")</f>
        <v>1.0001</v>
      </c>
      <c r="G524" s="2">
        <f>IFERROR(STANDARDIZE(Table6[[#This Row],[Tether]],$W$4,$W$5),"")</f>
        <v>-2.2332227527983747E-2</v>
      </c>
      <c r="H524" s="2">
        <f>_xlfn.XLOOKUP(Table6[[#This Row],[Date]],Bitcoin_Historical_Data__2[Date],Bitcoin_Historical_Data__2[Price]," ")</f>
        <v>26342.5</v>
      </c>
      <c r="I524" s="2">
        <f>STANDARDIZE(Table6[[#This Row],[BTC]],$X$4,$X$5)</f>
        <v>-1.897182566550768E-3</v>
      </c>
      <c r="J524" s="2">
        <f>_xlfn.XLOOKUP(Table6[[#This Row],[Date]],S_P_500_Historical_Data[Date],S_P_500_Historical_Data[Price]," ")</f>
        <v>4267.5200000000004</v>
      </c>
      <c r="K524" s="2">
        <f>IFERROR(STANDARDIZE(Table6[[#This Row],[S&amp;P500]],$Y$4,$Y$5),"")</f>
        <v>0.54757793750619921</v>
      </c>
    </row>
    <row r="525" spans="1:11" x14ac:dyDescent="0.35">
      <c r="A525" s="1">
        <f t="shared" si="8"/>
        <v>45083</v>
      </c>
      <c r="B525">
        <f>_xlfn.XLOOKUP(A525,Ethereum_Historical_Data[Date],Ethereum_Historical_Data[Price]," ")</f>
        <v>1884.17</v>
      </c>
      <c r="C525">
        <f>STANDARDIZE(Table6[[#This Row],[ETH]],$U$4,$U$5)</f>
        <v>0.36043553489461089</v>
      </c>
      <c r="D525" s="2">
        <f>_xlfn.XLOOKUP(Table6[[#This Row],[Date]],BNB_Historical_Data[Date],BNB_Historical_Data[Price]," ")</f>
        <v>281.11</v>
      </c>
      <c r="E525" s="2">
        <f>STANDARDIZE(Table6[[#This Row],[BNB]],$V$4,$V$5)</f>
        <v>0.34883972087465021</v>
      </c>
      <c r="F525" s="2">
        <f>_xlfn.XLOOKUP(Table6[[#This Row],[Date]],Tether_USDt_Historical_Data[Date],Tether_USDt_Historical_Data[Price]," ")</f>
        <v>1.0001</v>
      </c>
      <c r="G525" s="2">
        <f>IFERROR(STANDARDIZE(Table6[[#This Row],[Tether]],$W$4,$W$5),"")</f>
        <v>-2.2332227527983747E-2</v>
      </c>
      <c r="H525" s="2">
        <f>_xlfn.XLOOKUP(Table6[[#This Row],[Date]],Bitcoin_Historical_Data__2[Date],Bitcoin_Historical_Data__2[Price]," ")</f>
        <v>27230.2</v>
      </c>
      <c r="I525" s="2">
        <f>STANDARDIZE(Table6[[#This Row],[BTC]],$X$4,$X$5)</f>
        <v>4.2538342251300605E-2</v>
      </c>
      <c r="J525" s="2">
        <f>_xlfn.XLOOKUP(Table6[[#This Row],[Date]],S_P_500_Historical_Data[Date],S_P_500_Historical_Data[Price]," ")</f>
        <v>4283.8500000000004</v>
      </c>
      <c r="K525" s="2">
        <f>IFERROR(STANDARDIZE(Table6[[#This Row],[S&amp;P500]],$Y$4,$Y$5),"")</f>
        <v>0.56609218471269063</v>
      </c>
    </row>
    <row r="526" spans="1:11" x14ac:dyDescent="0.35">
      <c r="A526" s="1">
        <f t="shared" si="8"/>
        <v>45082</v>
      </c>
      <c r="B526">
        <f>_xlfn.XLOOKUP(A526,Ethereum_Historical_Data[Date],Ethereum_Historical_Data[Price]," ")</f>
        <v>1811.2</v>
      </c>
      <c r="C526">
        <f>STANDARDIZE(Table6[[#This Row],[ETH]],$U$4,$U$5)</f>
        <v>0.29983895401066918</v>
      </c>
      <c r="D526" s="2">
        <f>_xlfn.XLOOKUP(Table6[[#This Row],[Date]],BNB_Historical_Data[Date],BNB_Historical_Data[Price]," ")</f>
        <v>277.10000000000002</v>
      </c>
      <c r="E526" s="2">
        <f>STANDARDIZE(Table6[[#This Row],[BNB]],$V$4,$V$5)</f>
        <v>0.32915528772195585</v>
      </c>
      <c r="F526" s="2">
        <f>_xlfn.XLOOKUP(Table6[[#This Row],[Date]],Tether_USDt_Historical_Data[Date],Tether_USDt_Historical_Data[Price]," ")</f>
        <v>1.0002</v>
      </c>
      <c r="G526" s="2">
        <f>IFERROR(STANDARDIZE(Table6[[#This Row],[Tether]],$W$4,$W$5),"")</f>
        <v>-1.8790094768880547E-3</v>
      </c>
      <c r="H526" s="2">
        <f>_xlfn.XLOOKUP(Table6[[#This Row],[Date]],Bitcoin_Historical_Data__2[Date],Bitcoin_Historical_Data__2[Price]," ")</f>
        <v>25747.4</v>
      </c>
      <c r="I526" s="2">
        <f>STANDARDIZE(Table6[[#This Row],[BTC]],$X$4,$X$5)</f>
        <v>-3.1686053603053266E-2</v>
      </c>
      <c r="J526" s="2">
        <f>_xlfn.XLOOKUP(Table6[[#This Row],[Date]],S_P_500_Historical_Data[Date],S_P_500_Historical_Data[Price]," ")</f>
        <v>4273.79</v>
      </c>
      <c r="K526" s="2">
        <f>IFERROR(STANDARDIZE(Table6[[#This Row],[S&amp;P500]],$Y$4,$Y$5),"")</f>
        <v>0.55468659212865445</v>
      </c>
    </row>
    <row r="527" spans="1:11" x14ac:dyDescent="0.35">
      <c r="A527" s="1">
        <f t="shared" si="8"/>
        <v>45081</v>
      </c>
      <c r="B527">
        <f>_xlfn.XLOOKUP(A527,Ethereum_Historical_Data[Date],Ethereum_Historical_Data[Price]," ")</f>
        <v>1890.04</v>
      </c>
      <c r="C527">
        <f>STANDARDIZE(Table6[[#This Row],[ETH]],$U$4,$U$5)</f>
        <v>0.36531016734340804</v>
      </c>
      <c r="D527" s="2">
        <f>_xlfn.XLOOKUP(Table6[[#This Row],[Date]],BNB_Historical_Data[Date],BNB_Historical_Data[Price]," ")</f>
        <v>305.10000000000002</v>
      </c>
      <c r="E527" s="2">
        <f>STANDARDIZE(Table6[[#This Row],[BNB]],$V$4,$V$5)</f>
        <v>0.46660270125697878</v>
      </c>
      <c r="F527" s="2">
        <f>_xlfn.XLOOKUP(Table6[[#This Row],[Date]],Tether_USDt_Historical_Data[Date],Tether_USDt_Historical_Data[Price]," ")</f>
        <v>1</v>
      </c>
      <c r="G527" s="2">
        <f>IFERROR(STANDARDIZE(Table6[[#This Row],[Tether]],$W$4,$W$5),"")</f>
        <v>-4.2785445579079442E-2</v>
      </c>
      <c r="H527" s="2">
        <f>_xlfn.XLOOKUP(Table6[[#This Row],[Date]],Bitcoin_Historical_Data__2[Date],Bitcoin_Historical_Data__2[Price]," ")</f>
        <v>27122.3</v>
      </c>
      <c r="I527" s="2">
        <f>STANDARDIZE(Table6[[#This Row],[BTC]],$X$4,$X$5)</f>
        <v>3.7137200955991129E-2</v>
      </c>
      <c r="J527" s="2" t="str">
        <f>_xlfn.XLOOKUP(Table6[[#This Row],[Date]],S_P_500_Historical_Data[Date],S_P_500_Historical_Data[Price]," ")</f>
        <v xml:space="preserve"> </v>
      </c>
      <c r="K527" s="2" t="str">
        <f>IFERROR(STANDARDIZE(Table6[[#This Row],[S&amp;P500]],$Y$4,$Y$5),"")</f>
        <v/>
      </c>
    </row>
    <row r="528" spans="1:11" x14ac:dyDescent="0.35">
      <c r="A528" s="1">
        <f t="shared" si="8"/>
        <v>45080</v>
      </c>
      <c r="B528">
        <f>_xlfn.XLOOKUP(A528,Ethereum_Historical_Data[Date],Ethereum_Historical_Data[Price]," ")</f>
        <v>1892.05</v>
      </c>
      <c r="C528">
        <f>STANDARDIZE(Table6[[#This Row],[ETH]],$U$4,$U$5)</f>
        <v>0.36697933450219555</v>
      </c>
      <c r="D528" s="2">
        <f>_xlfn.XLOOKUP(Table6[[#This Row],[Date]],BNB_Historical_Data[Date],BNB_Historical_Data[Price]," ")</f>
        <v>306.60000000000002</v>
      </c>
      <c r="E528" s="2">
        <f>STANDARDIZE(Table6[[#This Row],[BNB]],$V$4,$V$5)</f>
        <v>0.47396595555349791</v>
      </c>
      <c r="F528" s="2">
        <f>_xlfn.XLOOKUP(Table6[[#This Row],[Date]],Tether_USDt_Historical_Data[Date],Tether_USDt_Historical_Data[Price]," ")</f>
        <v>1.0002</v>
      </c>
      <c r="G528" s="2">
        <f>IFERROR(STANDARDIZE(Table6[[#This Row],[Tether]],$W$4,$W$5),"")</f>
        <v>-1.8790094768880547E-3</v>
      </c>
      <c r="H528" s="2">
        <f>_xlfn.XLOOKUP(Table6[[#This Row],[Date]],Bitcoin_Historical_Data__2[Date],Bitcoin_Historical_Data__2[Price]," ")</f>
        <v>27072</v>
      </c>
      <c r="I528" s="2">
        <f>STANDARDIZE(Table6[[#This Row],[BTC]],$X$4,$X$5)</f>
        <v>3.4619338053729222E-2</v>
      </c>
      <c r="J528" s="2" t="str">
        <f>_xlfn.XLOOKUP(Table6[[#This Row],[Date]],S_P_500_Historical_Data[Date],S_P_500_Historical_Data[Price]," ")</f>
        <v xml:space="preserve"> </v>
      </c>
      <c r="K528" s="2" t="str">
        <f>IFERROR(STANDARDIZE(Table6[[#This Row],[S&amp;P500]],$Y$4,$Y$5),"")</f>
        <v/>
      </c>
    </row>
    <row r="529" spans="1:11" x14ac:dyDescent="0.35">
      <c r="A529" s="1">
        <f t="shared" si="8"/>
        <v>45079</v>
      </c>
      <c r="B529">
        <f>_xlfn.XLOOKUP(A529,Ethereum_Historical_Data[Date],Ethereum_Historical_Data[Price]," ")</f>
        <v>1907.1</v>
      </c>
      <c r="C529">
        <f>STANDARDIZE(Table6[[#This Row],[ETH]],$U$4,$U$5)</f>
        <v>0.37947732740754458</v>
      </c>
      <c r="D529" s="2">
        <f>_xlfn.XLOOKUP(Table6[[#This Row],[Date]],BNB_Historical_Data[Date],BNB_Historical_Data[Price]," ")</f>
        <v>307.3</v>
      </c>
      <c r="E529" s="2">
        <f>STANDARDIZE(Table6[[#This Row],[BNB]],$V$4,$V$5)</f>
        <v>0.47740214089187338</v>
      </c>
      <c r="F529" s="2">
        <f>_xlfn.XLOOKUP(Table6[[#This Row],[Date]],Tether_USDt_Historical_Data[Date],Tether_USDt_Historical_Data[Price]," ")</f>
        <v>1.0004</v>
      </c>
      <c r="G529" s="2">
        <f>IFERROR(STANDARDIZE(Table6[[#This Row],[Tether]],$W$4,$W$5),"")</f>
        <v>3.9027426625303327E-2</v>
      </c>
      <c r="H529" s="2">
        <f>_xlfn.XLOOKUP(Table6[[#This Row],[Date]],Bitcoin_Historical_Data__2[Date],Bitcoin_Historical_Data__2[Price]," ")</f>
        <v>27244.7</v>
      </c>
      <c r="I529" s="2">
        <f>STANDARDIZE(Table6[[#This Row],[BTC]],$X$4,$X$5)</f>
        <v>4.326416754121707E-2</v>
      </c>
      <c r="J529" s="2">
        <f>_xlfn.XLOOKUP(Table6[[#This Row],[Date]],S_P_500_Historical_Data[Date],S_P_500_Historical_Data[Price]," ")</f>
        <v>4282.37</v>
      </c>
      <c r="K529" s="2">
        <f>IFERROR(STANDARDIZE(Table6[[#This Row],[S&amp;P500]],$Y$4,$Y$5),"")</f>
        <v>0.56441422476990954</v>
      </c>
    </row>
    <row r="530" spans="1:11" x14ac:dyDescent="0.35">
      <c r="A530" s="1">
        <f t="shared" si="8"/>
        <v>45078</v>
      </c>
      <c r="B530">
        <f>_xlfn.XLOOKUP(A530,Ethereum_Historical_Data[Date],Ethereum_Historical_Data[Price]," ")</f>
        <v>1861.77</v>
      </c>
      <c r="C530">
        <f>STANDARDIZE(Table6[[#This Row],[ETH]],$U$4,$U$5)</f>
        <v>0.34183387103548657</v>
      </c>
      <c r="D530" s="2">
        <f>_xlfn.XLOOKUP(Table6[[#This Row],[Date]],BNB_Historical_Data[Date],BNB_Historical_Data[Price]," ")</f>
        <v>304.8</v>
      </c>
      <c r="E530" s="2">
        <f>STANDARDIZE(Table6[[#This Row],[BNB]],$V$4,$V$5)</f>
        <v>0.46513005039767491</v>
      </c>
      <c r="F530" s="2">
        <f>_xlfn.XLOOKUP(Table6[[#This Row],[Date]],Tether_USDt_Historical_Data[Date],Tether_USDt_Historical_Data[Price]," ")</f>
        <v>1</v>
      </c>
      <c r="G530" s="2">
        <f>IFERROR(STANDARDIZE(Table6[[#This Row],[Tether]],$W$4,$W$5),"")</f>
        <v>-4.2785445579079442E-2</v>
      </c>
      <c r="H530" s="2">
        <f>_xlfn.XLOOKUP(Table6[[#This Row],[Date]],Bitcoin_Historical_Data__2[Date],Bitcoin_Historical_Data__2[Price]," ")</f>
        <v>26819</v>
      </c>
      <c r="I530" s="2">
        <f>STANDARDIZE(Table6[[#This Row],[BTC]],$X$4,$X$5)</f>
        <v>2.195493816760059E-2</v>
      </c>
      <c r="J530" s="2">
        <f>_xlfn.XLOOKUP(Table6[[#This Row],[Date]],S_P_500_Historical_Data[Date],S_P_500_Historical_Data[Price]," ")</f>
        <v>4221.0200000000004</v>
      </c>
      <c r="K530" s="2">
        <f>IFERROR(STANDARDIZE(Table6[[#This Row],[S&amp;P500]],$Y$4,$Y$5),"")</f>
        <v>0.49485825011478135</v>
      </c>
    </row>
    <row r="531" spans="1:11" x14ac:dyDescent="0.35">
      <c r="A531" s="1">
        <f t="shared" si="8"/>
        <v>45077</v>
      </c>
      <c r="B531">
        <f>_xlfn.XLOOKUP(A531,Ethereum_Historical_Data[Date],Ethereum_Historical_Data[Price]," ")</f>
        <v>1873.63</v>
      </c>
      <c r="C531">
        <f>STANDARDIZE(Table6[[#This Row],[ETH]],$U$4,$U$5)</f>
        <v>0.35168278770375516</v>
      </c>
      <c r="D531" s="2">
        <f>_xlfn.XLOOKUP(Table6[[#This Row],[Date]],BNB_Historical_Data[Date],BNB_Historical_Data[Price]," ")</f>
        <v>306.7</v>
      </c>
      <c r="E531" s="2">
        <f>STANDARDIZE(Table6[[#This Row],[BNB]],$V$4,$V$5)</f>
        <v>0.47445683917326564</v>
      </c>
      <c r="F531" s="2">
        <f>_xlfn.XLOOKUP(Table6[[#This Row],[Date]],Tether_USDt_Historical_Data[Date],Tether_USDt_Historical_Data[Price]," ")</f>
        <v>1.0002</v>
      </c>
      <c r="G531" s="2">
        <f>IFERROR(STANDARDIZE(Table6[[#This Row],[Tether]],$W$4,$W$5),"")</f>
        <v>-1.8790094768880547E-3</v>
      </c>
      <c r="H531" s="2">
        <f>_xlfn.XLOOKUP(Table6[[#This Row],[Date]],Bitcoin_Historical_Data__2[Date],Bitcoin_Historical_Data__2[Price]," ")</f>
        <v>27216.1</v>
      </c>
      <c r="I531" s="2">
        <f>STANDARDIZE(Table6[[#This Row],[BTC]],$X$4,$X$5)</f>
        <v>4.1832539728002417E-2</v>
      </c>
      <c r="J531" s="2">
        <f>_xlfn.XLOOKUP(Table6[[#This Row],[Date]],S_P_500_Historical_Data[Date],S_P_500_Historical_Data[Price]," ")</f>
        <v>4179.83</v>
      </c>
      <c r="K531" s="2">
        <f>IFERROR(STANDARDIZE(Table6[[#This Row],[S&amp;P500]],$Y$4,$Y$5),"")</f>
        <v>0.44815881089644743</v>
      </c>
    </row>
    <row r="532" spans="1:11" x14ac:dyDescent="0.35">
      <c r="A532" s="1">
        <f t="shared" si="8"/>
        <v>45076</v>
      </c>
      <c r="B532">
        <f>_xlfn.XLOOKUP(A532,Ethereum_Historical_Data[Date],Ethereum_Historical_Data[Price]," ")</f>
        <v>1900.59</v>
      </c>
      <c r="C532">
        <f>STANDARDIZE(Table6[[#This Row],[ETH]],$U$4,$U$5)</f>
        <v>0.3740712188484866</v>
      </c>
      <c r="D532" s="2">
        <f>_xlfn.XLOOKUP(Table6[[#This Row],[Date]],BNB_Historical_Data[Date],BNB_Historical_Data[Price]," ")</f>
        <v>311.39999999999998</v>
      </c>
      <c r="E532" s="2">
        <f>STANDARDIZE(Table6[[#This Row],[BNB]],$V$4,$V$5)</f>
        <v>0.49752836930235872</v>
      </c>
      <c r="F532" s="2">
        <f>_xlfn.XLOOKUP(Table6[[#This Row],[Date]],Tether_USDt_Historical_Data[Date],Tether_USDt_Historical_Data[Price]," ")</f>
        <v>1.0002</v>
      </c>
      <c r="G532" s="2">
        <f>IFERROR(STANDARDIZE(Table6[[#This Row],[Tether]],$W$4,$W$5),"")</f>
        <v>-1.8790094768880547E-3</v>
      </c>
      <c r="H532" s="2">
        <f>_xlfn.XLOOKUP(Table6[[#This Row],[Date]],Bitcoin_Historical_Data__2[Date],Bitcoin_Historical_Data__2[Price]," ")</f>
        <v>27698.2</v>
      </c>
      <c r="I532" s="2">
        <f>STANDARDIZE(Table6[[#This Row],[BTC]],$X$4,$X$5)</f>
        <v>6.5964979194811285E-2</v>
      </c>
      <c r="J532" s="2">
        <f>_xlfn.XLOOKUP(Table6[[#This Row],[Date]],S_P_500_Historical_Data[Date],S_P_500_Historical_Data[Price]," ")</f>
        <v>4205.5200000000004</v>
      </c>
      <c r="K532" s="2">
        <f>IFERROR(STANDARDIZE(Table6[[#This Row],[S&amp;P500]],$Y$4,$Y$5),"")</f>
        <v>0.47728502098430875</v>
      </c>
    </row>
    <row r="533" spans="1:11" x14ac:dyDescent="0.35">
      <c r="A533" s="1">
        <f t="shared" si="8"/>
        <v>45075</v>
      </c>
      <c r="B533">
        <f>_xlfn.XLOOKUP(A533,Ethereum_Historical_Data[Date],Ethereum_Historical_Data[Price]," ")</f>
        <v>1892.61</v>
      </c>
      <c r="C533">
        <f>STANDARDIZE(Table6[[#This Row],[ETH]],$U$4,$U$5)</f>
        <v>0.36744437609867359</v>
      </c>
      <c r="D533" s="2">
        <f>_xlfn.XLOOKUP(Table6[[#This Row],[Date]],BNB_Historical_Data[Date],BNB_Historical_Data[Price]," ")</f>
        <v>311.60000000000002</v>
      </c>
      <c r="E533" s="2">
        <f>STANDARDIZE(Table6[[#This Row],[BNB]],$V$4,$V$5)</f>
        <v>0.49851013654189485</v>
      </c>
      <c r="F533" s="2">
        <f>_xlfn.XLOOKUP(Table6[[#This Row],[Date]],Tether_USDt_Historical_Data[Date],Tether_USDt_Historical_Data[Price]," ")</f>
        <v>1.0002</v>
      </c>
      <c r="G533" s="2">
        <f>IFERROR(STANDARDIZE(Table6[[#This Row],[Tether]],$W$4,$W$5),"")</f>
        <v>-1.8790094768880547E-3</v>
      </c>
      <c r="H533" s="2">
        <f>_xlfn.XLOOKUP(Table6[[#This Row],[Date]],Bitcoin_Historical_Data__2[Date],Bitcoin_Historical_Data__2[Price]," ")</f>
        <v>27739.4</v>
      </c>
      <c r="I533" s="2">
        <f>STANDARDIZE(Table6[[#This Row],[BTC]],$X$4,$X$5)</f>
        <v>6.802732415650499E-2</v>
      </c>
      <c r="J533" s="2" t="str">
        <f>_xlfn.XLOOKUP(Table6[[#This Row],[Date]],S_P_500_Historical_Data[Date],S_P_500_Historical_Data[Price]," ")</f>
        <v xml:space="preserve"> </v>
      </c>
      <c r="K533" s="2" t="str">
        <f>IFERROR(STANDARDIZE(Table6[[#This Row],[S&amp;P500]],$Y$4,$Y$5),"")</f>
        <v/>
      </c>
    </row>
    <row r="534" spans="1:11" x14ac:dyDescent="0.35">
      <c r="A534" s="1">
        <f t="shared" si="8"/>
        <v>45074</v>
      </c>
      <c r="B534">
        <f>_xlfn.XLOOKUP(A534,Ethereum_Historical_Data[Date],Ethereum_Historical_Data[Price]," ")</f>
        <v>1908.35</v>
      </c>
      <c r="C534">
        <f>STANDARDIZE(Table6[[#This Row],[ETH]],$U$4,$U$5)</f>
        <v>0.38051536668539748</v>
      </c>
      <c r="D534" s="2">
        <f>_xlfn.XLOOKUP(Table6[[#This Row],[Date]],BNB_Historical_Data[Date],BNB_Historical_Data[Price]," ")</f>
        <v>314.10000000000002</v>
      </c>
      <c r="E534" s="2">
        <f>STANDARDIZE(Table6[[#This Row],[BNB]],$V$4,$V$5)</f>
        <v>0.51078222703609333</v>
      </c>
      <c r="F534" s="2">
        <f>_xlfn.XLOOKUP(Table6[[#This Row],[Date]],Tether_USDt_Historical_Data[Date],Tether_USDt_Historical_Data[Price]," ")</f>
        <v>1.0004</v>
      </c>
      <c r="G534" s="2">
        <f>IFERROR(STANDARDIZE(Table6[[#This Row],[Tether]],$W$4,$W$5),"")</f>
        <v>3.9027426625303327E-2</v>
      </c>
      <c r="H534" s="2">
        <f>_xlfn.XLOOKUP(Table6[[#This Row],[Date]],Bitcoin_Historical_Data__2[Date],Bitcoin_Historical_Data__2[Price]," ")</f>
        <v>28071.200000000001</v>
      </c>
      <c r="I534" s="2">
        <f>STANDARDIZE(Table6[[#This Row],[BTC]],$X$4,$X$5)</f>
        <v>8.463620906645547E-2</v>
      </c>
      <c r="J534" s="2" t="str">
        <f>_xlfn.XLOOKUP(Table6[[#This Row],[Date]],S_P_500_Historical_Data[Date],S_P_500_Historical_Data[Price]," ")</f>
        <v xml:space="preserve"> </v>
      </c>
      <c r="K534" s="2" t="str">
        <f>IFERROR(STANDARDIZE(Table6[[#This Row],[S&amp;P500]],$Y$4,$Y$5),"")</f>
        <v/>
      </c>
    </row>
    <row r="535" spans="1:11" x14ac:dyDescent="0.35">
      <c r="A535" s="1">
        <f t="shared" si="8"/>
        <v>45073</v>
      </c>
      <c r="B535">
        <f>_xlfn.XLOOKUP(A535,Ethereum_Historical_Data[Date],Ethereum_Historical_Data[Price]," ")</f>
        <v>1829.91</v>
      </c>
      <c r="C535">
        <f>STANDARDIZE(Table6[[#This Row],[ETH]],$U$4,$U$5)</f>
        <v>0.31537632592157161</v>
      </c>
      <c r="D535" s="2">
        <f>_xlfn.XLOOKUP(Table6[[#This Row],[Date]],BNB_Historical_Data[Date],BNB_Historical_Data[Price]," ")</f>
        <v>307.39999999999998</v>
      </c>
      <c r="E535" s="2">
        <f>STANDARDIZE(Table6[[#This Row],[BNB]],$V$4,$V$5)</f>
        <v>0.47789302451164117</v>
      </c>
      <c r="F535" s="2">
        <f>_xlfn.XLOOKUP(Table6[[#This Row],[Date]],Tether_USDt_Historical_Data[Date],Tether_USDt_Historical_Data[Price]," ")</f>
        <v>1.0004999999999999</v>
      </c>
      <c r="G535" s="2">
        <f>IFERROR(STANDARDIZE(Table6[[#This Row],[Tether]],$W$4,$W$5),"")</f>
        <v>5.9480644676399026E-2</v>
      </c>
      <c r="H535" s="2">
        <f>_xlfn.XLOOKUP(Table6[[#This Row],[Date]],Bitcoin_Historical_Data__2[Date],Bitcoin_Historical_Data__2[Price]," ")</f>
        <v>26857.5</v>
      </c>
      <c r="I535" s="2">
        <f>STANDARDIZE(Table6[[#This Row],[BTC]],$X$4,$X$5)</f>
        <v>2.3882129454620166E-2</v>
      </c>
      <c r="J535" s="2" t="str">
        <f>_xlfn.XLOOKUP(Table6[[#This Row],[Date]],S_P_500_Historical_Data[Date],S_P_500_Historical_Data[Price]," ")</f>
        <v xml:space="preserve"> </v>
      </c>
      <c r="K535" s="2" t="str">
        <f>IFERROR(STANDARDIZE(Table6[[#This Row],[S&amp;P500]],$Y$4,$Y$5),"")</f>
        <v/>
      </c>
    </row>
    <row r="536" spans="1:11" x14ac:dyDescent="0.35">
      <c r="A536" s="1">
        <f t="shared" si="8"/>
        <v>45072</v>
      </c>
      <c r="B536">
        <f>_xlfn.XLOOKUP(A536,Ethereum_Historical_Data[Date],Ethereum_Historical_Data[Price]," ")</f>
        <v>1827.8</v>
      </c>
      <c r="C536">
        <f>STANDARDIZE(Table6[[#This Row],[ETH]],$U$4,$U$5)</f>
        <v>0.31362411562055581</v>
      </c>
      <c r="D536" s="2">
        <f>_xlfn.XLOOKUP(Table6[[#This Row],[Date]],BNB_Historical_Data[Date],BNB_Historical_Data[Price]," ")</f>
        <v>306.89999999999998</v>
      </c>
      <c r="E536" s="2">
        <f>STANDARDIZE(Table6[[#This Row],[BNB]],$V$4,$V$5)</f>
        <v>0.4754386064128015</v>
      </c>
      <c r="F536" s="2">
        <f>_xlfn.XLOOKUP(Table6[[#This Row],[Date]],Tether_USDt_Historical_Data[Date],Tether_USDt_Historical_Data[Price]," ")</f>
        <v>1.0004</v>
      </c>
      <c r="G536" s="2">
        <f>IFERROR(STANDARDIZE(Table6[[#This Row],[Tether]],$W$4,$W$5),"")</f>
        <v>3.9027426625303327E-2</v>
      </c>
      <c r="H536" s="2">
        <f>_xlfn.XLOOKUP(Table6[[#This Row],[Date]],Bitcoin_Historical_Data__2[Date],Bitcoin_Historical_Data__2[Price]," ")</f>
        <v>26711.5</v>
      </c>
      <c r="I536" s="2">
        <f>STANDARDIZE(Table6[[#This Row],[BTC]],$X$4,$X$5)</f>
        <v>1.6573819638909571E-2</v>
      </c>
      <c r="J536" s="2">
        <f>_xlfn.XLOOKUP(Table6[[#This Row],[Date]],S_P_500_Historical_Data[Date],S_P_500_Historical_Data[Price]," ")</f>
        <v>4205.45</v>
      </c>
      <c r="K536" s="2">
        <f>IFERROR(STANDARDIZE(Table6[[#This Row],[S&amp;P500]],$Y$4,$Y$5),"")</f>
        <v>0.47720565801404141</v>
      </c>
    </row>
    <row r="537" spans="1:11" x14ac:dyDescent="0.35">
      <c r="A537" s="1">
        <f t="shared" si="8"/>
        <v>45071</v>
      </c>
      <c r="B537">
        <f>_xlfn.XLOOKUP(A537,Ethereum_Historical_Data[Date],Ethereum_Historical_Data[Price]," ")</f>
        <v>1805.69</v>
      </c>
      <c r="C537">
        <f>STANDARDIZE(Table6[[#This Row],[ETH]],$U$4,$U$5)</f>
        <v>0.29526327687389353</v>
      </c>
      <c r="D537" s="2">
        <f>_xlfn.XLOOKUP(Table6[[#This Row],[Date]],BNB_Historical_Data[Date],BNB_Historical_Data[Price]," ")</f>
        <v>304.60000000000002</v>
      </c>
      <c r="E537" s="2">
        <f>STANDARDIZE(Table6[[#This Row],[BNB]],$V$4,$V$5)</f>
        <v>0.46414828315813911</v>
      </c>
      <c r="F537" s="2">
        <f>_xlfn.XLOOKUP(Table6[[#This Row],[Date]],Tether_USDt_Historical_Data[Date],Tether_USDt_Historical_Data[Price]," ")</f>
        <v>1</v>
      </c>
      <c r="G537" s="2">
        <f>IFERROR(STANDARDIZE(Table6[[#This Row],[Tether]],$W$4,$W$5),"")</f>
        <v>-4.2785445579079442E-2</v>
      </c>
      <c r="H537" s="2">
        <f>_xlfn.XLOOKUP(Table6[[#This Row],[Date]],Bitcoin_Historical_Data__2[Date],Bitcoin_Historical_Data__2[Price]," ")</f>
        <v>26475.8</v>
      </c>
      <c r="I537" s="2">
        <f>STANDARDIZE(Table6[[#This Row],[BTC]],$X$4,$X$5)</f>
        <v>4.7754044090260609E-3</v>
      </c>
      <c r="J537" s="2">
        <f>_xlfn.XLOOKUP(Table6[[#This Row],[Date]],S_P_500_Historical_Data[Date],S_P_500_Historical_Data[Price]," ")</f>
        <v>4151.28</v>
      </c>
      <c r="K537" s="2">
        <f>IFERROR(STANDARDIZE(Table6[[#This Row],[S&amp;P500]],$Y$4,$Y$5),"")</f>
        <v>0.4157900565948347</v>
      </c>
    </row>
    <row r="538" spans="1:11" x14ac:dyDescent="0.35">
      <c r="A538" s="1">
        <f t="shared" si="8"/>
        <v>45070</v>
      </c>
      <c r="B538">
        <f>_xlfn.XLOOKUP(A538,Ethereum_Historical_Data[Date],Ethereum_Historical_Data[Price]," ")</f>
        <v>1799.91</v>
      </c>
      <c r="C538">
        <f>STANDARDIZE(Table6[[#This Row],[ETH]],$U$4,$U$5)</f>
        <v>0.29046338325310173</v>
      </c>
      <c r="D538" s="2">
        <f>_xlfn.XLOOKUP(Table6[[#This Row],[Date]],BNB_Historical_Data[Date],BNB_Historical_Data[Price]," ")</f>
        <v>305.89999999999998</v>
      </c>
      <c r="E538" s="2">
        <f>STANDARDIZE(Table6[[#This Row],[BNB]],$V$4,$V$5)</f>
        <v>0.4705297702151221</v>
      </c>
      <c r="F538" s="2">
        <f>_xlfn.XLOOKUP(Table6[[#This Row],[Date]],Tether_USDt_Historical_Data[Date],Tether_USDt_Historical_Data[Price]," ")</f>
        <v>1</v>
      </c>
      <c r="G538" s="2">
        <f>IFERROR(STANDARDIZE(Table6[[#This Row],[Tether]],$W$4,$W$5),"")</f>
        <v>-4.2785445579079442E-2</v>
      </c>
      <c r="H538" s="2">
        <f>_xlfn.XLOOKUP(Table6[[#This Row],[Date]],Bitcoin_Historical_Data__2[Date],Bitcoin_Historical_Data__2[Price]," ")</f>
        <v>26328.400000000001</v>
      </c>
      <c r="I538" s="2">
        <f>STANDARDIZE(Table6[[#This Row],[BTC]],$X$4,$X$5)</f>
        <v>-2.6029850898487733E-3</v>
      </c>
      <c r="J538" s="2">
        <f>_xlfn.XLOOKUP(Table6[[#This Row],[Date]],S_P_500_Historical_Data[Date],S_P_500_Historical_Data[Price]," ")</f>
        <v>4115.24</v>
      </c>
      <c r="K538" s="2">
        <f>IFERROR(STANDARDIZE(Table6[[#This Row],[S&amp;P500]],$Y$4,$Y$5),"")</f>
        <v>0.37492946447469067</v>
      </c>
    </row>
    <row r="539" spans="1:11" x14ac:dyDescent="0.35">
      <c r="A539" s="1">
        <f t="shared" si="8"/>
        <v>45069</v>
      </c>
      <c r="B539">
        <f>_xlfn.XLOOKUP(A539,Ethereum_Historical_Data[Date],Ethereum_Historical_Data[Price]," ")</f>
        <v>1854.08</v>
      </c>
      <c r="C539">
        <f>STANDARDIZE(Table6[[#This Row],[ETH]],$U$4,$U$5)</f>
        <v>0.33544785339813543</v>
      </c>
      <c r="D539" s="2">
        <f>_xlfn.XLOOKUP(Table6[[#This Row],[Date]],BNB_Historical_Data[Date],BNB_Historical_Data[Price]," ")</f>
        <v>313.5</v>
      </c>
      <c r="E539" s="2">
        <f>STANDARDIZE(Table6[[#This Row],[BNB]],$V$4,$V$5)</f>
        <v>0.50783692531748559</v>
      </c>
      <c r="F539" s="2">
        <f>_xlfn.XLOOKUP(Table6[[#This Row],[Date]],Tether_USDt_Historical_Data[Date],Tether_USDt_Historical_Data[Price]," ")</f>
        <v>1</v>
      </c>
      <c r="G539" s="2">
        <f>IFERROR(STANDARDIZE(Table6[[#This Row],[Tether]],$W$4,$W$5),"")</f>
        <v>-4.2785445579079442E-2</v>
      </c>
      <c r="H539" s="2">
        <f>_xlfn.XLOOKUP(Table6[[#This Row],[Date]],Bitcoin_Historical_Data__2[Date],Bitcoin_Historical_Data__2[Price]," ")</f>
        <v>27220.7</v>
      </c>
      <c r="I539" s="2">
        <f>STANDARDIZE(Table6[[#This Row],[BTC]],$X$4,$X$5)</f>
        <v>4.2062801544113959E-2</v>
      </c>
      <c r="J539" s="2">
        <f>_xlfn.XLOOKUP(Table6[[#This Row],[Date]],S_P_500_Historical_Data[Date],S_P_500_Historical_Data[Price]," ")</f>
        <v>4145.58</v>
      </c>
      <c r="K539" s="2">
        <f>IFERROR(STANDARDIZE(Table6[[#This Row],[S&amp;P500]],$Y$4,$Y$5),"")</f>
        <v>0.40932764330169336</v>
      </c>
    </row>
    <row r="540" spans="1:11" x14ac:dyDescent="0.35">
      <c r="A540" s="1">
        <f t="shared" si="8"/>
        <v>45068</v>
      </c>
      <c r="B540">
        <f>_xlfn.XLOOKUP(A540,Ethereum_Historical_Data[Date],Ethereum_Historical_Data[Price]," ")</f>
        <v>1817.19</v>
      </c>
      <c r="C540">
        <f>STANDARDIZE(Table6[[#This Row],[ETH]],$U$4,$U$5)</f>
        <v>0.30481323823014034</v>
      </c>
      <c r="D540" s="2">
        <f>_xlfn.XLOOKUP(Table6[[#This Row],[Date]],BNB_Historical_Data[Date],BNB_Historical_Data[Price]," ")</f>
        <v>309.10000000000002</v>
      </c>
      <c r="E540" s="2">
        <f>STANDARDIZE(Table6[[#This Row],[BNB]],$V$4,$V$5)</f>
        <v>0.48623804604769638</v>
      </c>
      <c r="F540" s="2">
        <f>_xlfn.XLOOKUP(Table6[[#This Row],[Date]],Tether_USDt_Historical_Data[Date],Tether_USDt_Historical_Data[Price]," ")</f>
        <v>1.0002</v>
      </c>
      <c r="G540" s="2">
        <f>IFERROR(STANDARDIZE(Table6[[#This Row],[Tether]],$W$4,$W$5),"")</f>
        <v>-1.8790094768880547E-3</v>
      </c>
      <c r="H540" s="2">
        <f>_xlfn.XLOOKUP(Table6[[#This Row],[Date]],Bitcoin_Historical_Data__2[Date],Bitcoin_Historical_Data__2[Price]," ")</f>
        <v>26847.3</v>
      </c>
      <c r="I540" s="2">
        <f>STANDARDIZE(Table6[[#This Row],[BTC]],$X$4,$X$5)</f>
        <v>2.3371548905851306E-2</v>
      </c>
      <c r="J540" s="2">
        <f>_xlfn.XLOOKUP(Table6[[#This Row],[Date]],S_P_500_Historical_Data[Date],S_P_500_Historical_Data[Price]," ")</f>
        <v>4192.63</v>
      </c>
      <c r="K540" s="2">
        <f>IFERROR(STANDARDIZE(Table6[[#This Row],[S&amp;P500]],$Y$4,$Y$5),"")</f>
        <v>0.46267089688806373</v>
      </c>
    </row>
    <row r="541" spans="1:11" x14ac:dyDescent="0.35">
      <c r="A541" s="1">
        <f t="shared" si="8"/>
        <v>45067</v>
      </c>
      <c r="B541">
        <f>_xlfn.XLOOKUP(A541,Ethereum_Historical_Data[Date],Ethereum_Historical_Data[Price]," ")</f>
        <v>1804.89</v>
      </c>
      <c r="C541">
        <f>STANDARDIZE(Table6[[#This Row],[ETH]],$U$4,$U$5)</f>
        <v>0.29459893173606772</v>
      </c>
      <c r="D541" s="2">
        <f>_xlfn.XLOOKUP(Table6[[#This Row],[Date]],BNB_Historical_Data[Date],BNB_Historical_Data[Price]," ")</f>
        <v>306.41000000000003</v>
      </c>
      <c r="E541" s="2">
        <f>STANDARDIZE(Table6[[#This Row],[BNB]],$V$4,$V$5)</f>
        <v>0.47303327667593881</v>
      </c>
      <c r="F541" s="2">
        <f>_xlfn.XLOOKUP(Table6[[#This Row],[Date]],Tether_USDt_Historical_Data[Date],Tether_USDt_Historical_Data[Price]," ")</f>
        <v>1.0003</v>
      </c>
      <c r="G541" s="2">
        <f>IFERROR(STANDARDIZE(Table6[[#This Row],[Tether]],$W$4,$W$5),"")</f>
        <v>1.8574208574207638E-2</v>
      </c>
      <c r="H541" s="2">
        <f>_xlfn.XLOOKUP(Table6[[#This Row],[Date]],Bitcoin_Historical_Data__2[Date],Bitcoin_Historical_Data__2[Price]," ")</f>
        <v>26749.9</v>
      </c>
      <c r="I541" s="2">
        <f>STANDARDIZE(Table6[[#This Row],[BTC]],$X$4,$X$5)</f>
        <v>1.8496005234274623E-2</v>
      </c>
      <c r="J541" s="2" t="str">
        <f>_xlfn.XLOOKUP(Table6[[#This Row],[Date]],S_P_500_Historical_Data[Date],S_P_500_Historical_Data[Price]," ")</f>
        <v xml:space="preserve"> </v>
      </c>
      <c r="K541" s="2" t="str">
        <f>IFERROR(STANDARDIZE(Table6[[#This Row],[S&amp;P500]],$Y$4,$Y$5),"")</f>
        <v/>
      </c>
    </row>
    <row r="542" spans="1:11" x14ac:dyDescent="0.35">
      <c r="A542" s="1">
        <f t="shared" si="8"/>
        <v>45066</v>
      </c>
      <c r="B542">
        <f>_xlfn.XLOOKUP(A542,Ethereum_Historical_Data[Date],Ethereum_Historical_Data[Price]," ")</f>
        <v>1819.68</v>
      </c>
      <c r="C542">
        <f>STANDARDIZE(Table6[[#This Row],[ETH]],$U$4,$U$5)</f>
        <v>0.30688101247162336</v>
      </c>
      <c r="D542" s="2">
        <f>_xlfn.XLOOKUP(Table6[[#This Row],[Date]],BNB_Historical_Data[Date],BNB_Historical_Data[Price]," ")</f>
        <v>310.7</v>
      </c>
      <c r="E542" s="2">
        <f>STANDARDIZE(Table6[[#This Row],[BNB]],$V$4,$V$5)</f>
        <v>0.49409218396398319</v>
      </c>
      <c r="F542" s="2">
        <f>_xlfn.XLOOKUP(Table6[[#This Row],[Date]],Tether_USDt_Historical_Data[Date],Tether_USDt_Historical_Data[Price]," ")</f>
        <v>1.0003</v>
      </c>
      <c r="G542" s="2">
        <f>IFERROR(STANDARDIZE(Table6[[#This Row],[Tether]],$W$4,$W$5),"")</f>
        <v>1.8574208574207638E-2</v>
      </c>
      <c r="H542" s="2">
        <f>_xlfn.XLOOKUP(Table6[[#This Row],[Date]],Bitcoin_Historical_Data__2[Date],Bitcoin_Historical_Data__2[Price]," ")</f>
        <v>27116.2</v>
      </c>
      <c r="I542" s="2">
        <f>STANDARDIZE(Table6[[#This Row],[BTC]],$X$4,$X$5)</f>
        <v>3.6831853765060825E-2</v>
      </c>
      <c r="J542" s="2" t="str">
        <f>_xlfn.XLOOKUP(Table6[[#This Row],[Date]],S_P_500_Historical_Data[Date],S_P_500_Historical_Data[Price]," ")</f>
        <v xml:space="preserve"> </v>
      </c>
      <c r="K542" s="2" t="str">
        <f>IFERROR(STANDARDIZE(Table6[[#This Row],[S&amp;P500]],$Y$4,$Y$5),"")</f>
        <v/>
      </c>
    </row>
    <row r="543" spans="1:11" x14ac:dyDescent="0.35">
      <c r="A543" s="1">
        <f t="shared" si="8"/>
        <v>45065</v>
      </c>
      <c r="B543">
        <f>_xlfn.XLOOKUP(A543,Ethereum_Historical_Data[Date],Ethereum_Historical_Data[Price]," ")</f>
        <v>1812.32</v>
      </c>
      <c r="C543">
        <f>STANDARDIZE(Table6[[#This Row],[ETH]],$U$4,$U$5)</f>
        <v>0.3007690372036253</v>
      </c>
      <c r="D543" s="2">
        <f>_xlfn.XLOOKUP(Table6[[#This Row],[Date]],BNB_Historical_Data[Date],BNB_Historical_Data[Price]," ")</f>
        <v>308.89999999999998</v>
      </c>
      <c r="E543" s="2">
        <f>STANDARDIZE(Table6[[#This Row],[BNB]],$V$4,$V$5)</f>
        <v>0.48525627880816025</v>
      </c>
      <c r="F543" s="2">
        <f>_xlfn.XLOOKUP(Table6[[#This Row],[Date]],Tether_USDt_Historical_Data[Date],Tether_USDt_Historical_Data[Price]," ")</f>
        <v>1.0002</v>
      </c>
      <c r="G543" s="2">
        <f>IFERROR(STANDARDIZE(Table6[[#This Row],[Tether]],$W$4,$W$5),"")</f>
        <v>-1.8790094768880547E-3</v>
      </c>
      <c r="H543" s="2">
        <f>_xlfn.XLOOKUP(Table6[[#This Row],[Date]],Bitcoin_Historical_Data__2[Date],Bitcoin_Historical_Data__2[Price]," ")</f>
        <v>26882.9</v>
      </c>
      <c r="I543" s="2">
        <f>STANDARDIZE(Table6[[#This Row],[BTC]],$X$4,$X$5)</f>
        <v>2.5153575134887699E-2</v>
      </c>
      <c r="J543" s="2">
        <f>_xlfn.XLOOKUP(Table6[[#This Row],[Date]],S_P_500_Historical_Data[Date],S_P_500_Historical_Data[Price]," ")</f>
        <v>4191.9799999999996</v>
      </c>
      <c r="K543" s="2">
        <f>IFERROR(STANDARDIZE(Table6[[#This Row],[S&amp;P500]],$Y$4,$Y$5),"")</f>
        <v>0.46193395502130136</v>
      </c>
    </row>
    <row r="544" spans="1:11" x14ac:dyDescent="0.35">
      <c r="A544" s="1">
        <f t="shared" si="8"/>
        <v>45064</v>
      </c>
      <c r="B544">
        <f>_xlfn.XLOOKUP(A544,Ethereum_Historical_Data[Date],Ethereum_Historical_Data[Price]," ")</f>
        <v>1800.99</v>
      </c>
      <c r="C544">
        <f>STANDARDIZE(Table6[[#This Row],[ETH]],$U$4,$U$5)</f>
        <v>0.29136024918916659</v>
      </c>
      <c r="D544" s="2">
        <f>_xlfn.XLOOKUP(Table6[[#This Row],[Date]],BNB_Historical_Data[Date],BNB_Historical_Data[Price]," ")</f>
        <v>309.39999999999998</v>
      </c>
      <c r="E544" s="2">
        <f>STANDARDIZE(Table6[[#This Row],[BNB]],$V$4,$V$5)</f>
        <v>0.48771069690699997</v>
      </c>
      <c r="F544" s="2">
        <f>_xlfn.XLOOKUP(Table6[[#This Row],[Date]],Tether_USDt_Historical_Data[Date],Tether_USDt_Historical_Data[Price]," ")</f>
        <v>1.0002</v>
      </c>
      <c r="G544" s="2">
        <f>IFERROR(STANDARDIZE(Table6[[#This Row],[Tether]],$W$4,$W$5),"")</f>
        <v>-1.8790094768880547E-3</v>
      </c>
      <c r="H544" s="2">
        <f>_xlfn.XLOOKUP(Table6[[#This Row],[Date]],Bitcoin_Historical_Data__2[Date],Bitcoin_Historical_Data__2[Price]," ")</f>
        <v>26828</v>
      </c>
      <c r="I544" s="2">
        <f>STANDARDIZE(Table6[[#This Row],[BTC]],$X$4,$X$5)</f>
        <v>2.2405450416514257E-2</v>
      </c>
      <c r="J544" s="2">
        <f>_xlfn.XLOOKUP(Table6[[#This Row],[Date]],S_P_500_Historical_Data[Date],S_P_500_Historical_Data[Price]," ")</f>
        <v>4198.05</v>
      </c>
      <c r="K544" s="2">
        <f>IFERROR(STANDARDIZE(Table6[[#This Row],[S&amp;P500]],$Y$4,$Y$5),"")</f>
        <v>0.46881585830013872</v>
      </c>
    </row>
    <row r="545" spans="1:11" x14ac:dyDescent="0.35">
      <c r="A545" s="1">
        <f t="shared" si="8"/>
        <v>45063</v>
      </c>
      <c r="B545">
        <f>_xlfn.XLOOKUP(A545,Ethereum_Historical_Data[Date],Ethereum_Historical_Data[Price]," ")</f>
        <v>1821.73</v>
      </c>
      <c r="C545">
        <f>STANDARDIZE(Table6[[#This Row],[ETH]],$U$4,$U$5)</f>
        <v>0.30858339688730213</v>
      </c>
      <c r="D545" s="2">
        <f>_xlfn.XLOOKUP(Table6[[#This Row],[Date]],BNB_Historical_Data[Date],BNB_Historical_Data[Price]," ")</f>
        <v>314.29000000000002</v>
      </c>
      <c r="E545" s="2">
        <f>STANDARDIZE(Table6[[#This Row],[BNB]],$V$4,$V$5)</f>
        <v>0.51171490591365243</v>
      </c>
      <c r="F545" s="2">
        <f>_xlfn.XLOOKUP(Table6[[#This Row],[Date]],Tether_USDt_Historical_Data[Date],Tether_USDt_Historical_Data[Price]," ")</f>
        <v>1.0001</v>
      </c>
      <c r="G545" s="2">
        <f>IFERROR(STANDARDIZE(Table6[[#This Row],[Tether]],$W$4,$W$5),"")</f>
        <v>-2.2332227527983747E-2</v>
      </c>
      <c r="H545" s="2">
        <f>_xlfn.XLOOKUP(Table6[[#This Row],[Date]],Bitcoin_Historical_Data__2[Date],Bitcoin_Historical_Data__2[Price]," ")</f>
        <v>27403.1</v>
      </c>
      <c r="I545" s="2">
        <f>STANDARDIZE(Table6[[#This Row],[BTC]],$X$4,$X$5)</f>
        <v>5.1193183122097495E-2</v>
      </c>
      <c r="J545" s="2">
        <f>_xlfn.XLOOKUP(Table6[[#This Row],[Date]],S_P_500_Historical_Data[Date],S_P_500_Historical_Data[Price]," ")</f>
        <v>4158.7700000000004</v>
      </c>
      <c r="K545" s="2">
        <f>IFERROR(STANDARDIZE(Table6[[#This Row],[S&amp;P500]],$Y$4,$Y$5),"")</f>
        <v>0.42428189441336711</v>
      </c>
    </row>
    <row r="546" spans="1:11" x14ac:dyDescent="0.35">
      <c r="A546" s="1">
        <f t="shared" si="8"/>
        <v>45062</v>
      </c>
      <c r="B546">
        <f>_xlfn.XLOOKUP(A546,Ethereum_Historical_Data[Date],Ethereum_Historical_Data[Price]," ")</f>
        <v>1823.98</v>
      </c>
      <c r="C546">
        <f>STANDARDIZE(Table6[[#This Row],[ETH]],$U$4,$U$5)</f>
        <v>0.31045186758743737</v>
      </c>
      <c r="D546" s="2">
        <f>_xlfn.XLOOKUP(Table6[[#This Row],[Date]],BNB_Historical_Data[Date],BNB_Historical_Data[Price]," ")</f>
        <v>311.3</v>
      </c>
      <c r="E546" s="2">
        <f>STANDARDIZE(Table6[[#This Row],[BNB]],$V$4,$V$5)</f>
        <v>0.49703748568259098</v>
      </c>
      <c r="F546" s="2">
        <f>_xlfn.XLOOKUP(Table6[[#This Row],[Date]],Tether_USDt_Historical_Data[Date],Tether_USDt_Historical_Data[Price]," ")</f>
        <v>1.0001</v>
      </c>
      <c r="G546" s="2">
        <f>IFERROR(STANDARDIZE(Table6[[#This Row],[Tether]],$W$4,$W$5),"")</f>
        <v>-2.2332227527983747E-2</v>
      </c>
      <c r="H546" s="2">
        <f>_xlfn.XLOOKUP(Table6[[#This Row],[Date]],Bitcoin_Historical_Data__2[Date],Bitcoin_Historical_Data__2[Price]," ")</f>
        <v>27035.3</v>
      </c>
      <c r="I546" s="2">
        <f>STANDARDIZE(Table6[[#This Row],[BTC]],$X$4,$X$5)</f>
        <v>3.2782249216492344E-2</v>
      </c>
      <c r="J546" s="2">
        <f>_xlfn.XLOOKUP(Table6[[#This Row],[Date]],S_P_500_Historical_Data[Date],S_P_500_Historical_Data[Price]," ")</f>
        <v>4109.8999999999996</v>
      </c>
      <c r="K546" s="2">
        <f>IFERROR(STANDARDIZE(Table6[[#This Row],[S&amp;P500]],$Y$4,$Y$5),"")</f>
        <v>0.36887520360006315</v>
      </c>
    </row>
    <row r="547" spans="1:11" x14ac:dyDescent="0.35">
      <c r="A547" s="1">
        <f t="shared" si="8"/>
        <v>45061</v>
      </c>
      <c r="B547">
        <f>_xlfn.XLOOKUP(A547,Ethereum_Historical_Data[Date],Ethereum_Historical_Data[Price]," ")</f>
        <v>1817.11</v>
      </c>
      <c r="C547">
        <f>STANDARDIZE(Table6[[#This Row],[ETH]],$U$4,$U$5)</f>
        <v>0.30474680371635765</v>
      </c>
      <c r="D547" s="2">
        <f>_xlfn.XLOOKUP(Table6[[#This Row],[Date]],BNB_Historical_Data[Date],BNB_Historical_Data[Price]," ")</f>
        <v>313.39999999999998</v>
      </c>
      <c r="E547" s="2">
        <f>STANDARDIZE(Table6[[#This Row],[BNB]],$V$4,$V$5)</f>
        <v>0.50734604169771746</v>
      </c>
      <c r="F547" s="2">
        <f>_xlfn.XLOOKUP(Table6[[#This Row],[Date]],Tether_USDt_Historical_Data[Date],Tether_USDt_Historical_Data[Price]," ")</f>
        <v>1.0002</v>
      </c>
      <c r="G547" s="2">
        <f>IFERROR(STANDARDIZE(Table6[[#This Row],[Tether]],$W$4,$W$5),"")</f>
        <v>-1.8790094768880547E-3</v>
      </c>
      <c r="H547" s="2">
        <f>_xlfn.XLOOKUP(Table6[[#This Row],[Date]],Bitcoin_Historical_Data__2[Date],Bitcoin_Historical_Data__2[Price]," ")</f>
        <v>27183.9</v>
      </c>
      <c r="I547" s="2">
        <f>STANDARDIZE(Table6[[#This Row],[BTC]],$X$4,$X$5)</f>
        <v>4.0220707015222554E-2</v>
      </c>
      <c r="J547" s="2">
        <f>_xlfn.XLOOKUP(Table6[[#This Row],[Date]],S_P_500_Historical_Data[Date],S_P_500_Historical_Data[Price]," ")</f>
        <v>4136.28</v>
      </c>
      <c r="K547" s="2">
        <f>IFERROR(STANDARDIZE(Table6[[#This Row],[S&amp;P500]],$Y$4,$Y$5),"")</f>
        <v>0.39878370582340961</v>
      </c>
    </row>
    <row r="548" spans="1:11" x14ac:dyDescent="0.35">
      <c r="A548" s="1">
        <f t="shared" si="8"/>
        <v>45060</v>
      </c>
      <c r="B548">
        <f>_xlfn.XLOOKUP(A548,Ethereum_Historical_Data[Date],Ethereum_Historical_Data[Price]," ")</f>
        <v>1799.36</v>
      </c>
      <c r="C548">
        <f>STANDARDIZE(Table6[[#This Row],[ETH]],$U$4,$U$5)</f>
        <v>0.2900066459708463</v>
      </c>
      <c r="D548" s="2">
        <f>_xlfn.XLOOKUP(Table6[[#This Row],[Date]],BNB_Historical_Data[Date],BNB_Historical_Data[Price]," ")</f>
        <v>312.08999999999997</v>
      </c>
      <c r="E548" s="2">
        <f>STANDARDIZE(Table6[[#This Row],[BNB]],$V$4,$V$5)</f>
        <v>0.50091546627875749</v>
      </c>
      <c r="F548" s="2">
        <f>_xlfn.XLOOKUP(Table6[[#This Row],[Date]],Tether_USDt_Historical_Data[Date],Tether_USDt_Historical_Data[Price]," ")</f>
        <v>1.0004</v>
      </c>
      <c r="G548" s="2">
        <f>IFERROR(STANDARDIZE(Table6[[#This Row],[Tether]],$W$4,$W$5),"")</f>
        <v>3.9027426625303327E-2</v>
      </c>
      <c r="H548" s="2">
        <f>_xlfn.XLOOKUP(Table6[[#This Row],[Date]],Bitcoin_Historical_Data__2[Date],Bitcoin_Historical_Data__2[Price]," ")</f>
        <v>26920</v>
      </c>
      <c r="I548" s="2">
        <f>STANDARDIZE(Table6[[#This Row],[BTC]],$X$4,$X$5)</f>
        <v>2.7010686738742851E-2</v>
      </c>
      <c r="J548" s="2" t="str">
        <f>_xlfn.XLOOKUP(Table6[[#This Row],[Date]],S_P_500_Historical_Data[Date],S_P_500_Historical_Data[Price]," ")</f>
        <v xml:space="preserve"> </v>
      </c>
      <c r="K548" s="2" t="str">
        <f>IFERROR(STANDARDIZE(Table6[[#This Row],[S&amp;P500]],$Y$4,$Y$5),"")</f>
        <v/>
      </c>
    </row>
    <row r="549" spans="1:11" x14ac:dyDescent="0.35">
      <c r="A549" s="1">
        <f t="shared" si="8"/>
        <v>45059</v>
      </c>
      <c r="B549">
        <f>_xlfn.XLOOKUP(A549,Ethereum_Historical_Data[Date],Ethereum_Historical_Data[Price]," ")</f>
        <v>1794.95</v>
      </c>
      <c r="C549">
        <f>STANDARDIZE(Table6[[#This Row],[ETH]],$U$4,$U$5)</f>
        <v>0.28634444339858134</v>
      </c>
      <c r="D549" s="2">
        <f>_xlfn.XLOOKUP(Table6[[#This Row],[Date]],BNB_Historical_Data[Date],BNB_Historical_Data[Price]," ")</f>
        <v>310.70999999999998</v>
      </c>
      <c r="E549" s="2">
        <f>STANDARDIZE(Table6[[#This Row],[BNB]],$V$4,$V$5)</f>
        <v>0.49414127232595995</v>
      </c>
      <c r="F549" s="2">
        <f>_xlfn.XLOOKUP(Table6[[#This Row],[Date]],Tether_USDt_Historical_Data[Date],Tether_USDt_Historical_Data[Price]," ")</f>
        <v>1.0005999999999999</v>
      </c>
      <c r="G549" s="2">
        <f>IFERROR(STANDARDIZE(Table6[[#This Row],[Tether]],$W$4,$W$5),"")</f>
        <v>7.9933862727494712E-2</v>
      </c>
      <c r="H549" s="2">
        <f>_xlfn.XLOOKUP(Table6[[#This Row],[Date]],Bitcoin_Historical_Data__2[Date],Bitcoin_Historical_Data__2[Price]," ")</f>
        <v>26777.5</v>
      </c>
      <c r="I549" s="2">
        <f>STANDARDIZE(Table6[[#This Row],[BTC]],$X$4,$X$5)</f>
        <v>1.9877576130943129E-2</v>
      </c>
      <c r="J549" s="2" t="str">
        <f>_xlfn.XLOOKUP(Table6[[#This Row],[Date]],S_P_500_Historical_Data[Date],S_P_500_Historical_Data[Price]," ")</f>
        <v xml:space="preserve"> </v>
      </c>
      <c r="K549" s="2" t="str">
        <f>IFERROR(STANDARDIZE(Table6[[#This Row],[S&amp;P500]],$Y$4,$Y$5),"")</f>
        <v/>
      </c>
    </row>
    <row r="550" spans="1:11" x14ac:dyDescent="0.35">
      <c r="A550" s="1">
        <f t="shared" si="8"/>
        <v>45058</v>
      </c>
      <c r="B550">
        <f>_xlfn.XLOOKUP(A550,Ethereum_Historical_Data[Date],Ethereum_Historical_Data[Price]," ")</f>
        <v>1807.31</v>
      </c>
      <c r="C550">
        <f>STANDARDIZE(Table6[[#This Row],[ETH]],$U$4,$U$5)</f>
        <v>0.29660857577799082</v>
      </c>
      <c r="D550" s="2">
        <f>_xlfn.XLOOKUP(Table6[[#This Row],[Date]],BNB_Historical_Data[Date],BNB_Historical_Data[Price]," ")</f>
        <v>308.60000000000002</v>
      </c>
      <c r="E550" s="2">
        <f>STANDARDIZE(Table6[[#This Row],[BNB]],$V$4,$V$5)</f>
        <v>0.48378362794885665</v>
      </c>
      <c r="F550" s="2">
        <f>_xlfn.XLOOKUP(Table6[[#This Row],[Date]],Tether_USDt_Historical_Data[Date],Tether_USDt_Historical_Data[Price]," ")</f>
        <v>1.0005999999999999</v>
      </c>
      <c r="G550" s="2">
        <f>IFERROR(STANDARDIZE(Table6[[#This Row],[Tether]],$W$4,$W$5),"")</f>
        <v>7.9933862727494712E-2</v>
      </c>
      <c r="H550" s="2">
        <f>_xlfn.XLOOKUP(Table6[[#This Row],[Date]],Bitcoin_Historical_Data__2[Date],Bitcoin_Historical_Data__2[Price]," ")</f>
        <v>26799.200000000001</v>
      </c>
      <c r="I550" s="2">
        <f>STANDARDIZE(Table6[[#This Row],[BTC]],$X$4,$X$5)</f>
        <v>2.0963811219990559E-2</v>
      </c>
      <c r="J550" s="2">
        <f>_xlfn.XLOOKUP(Table6[[#This Row],[Date]],S_P_500_Historical_Data[Date],S_P_500_Historical_Data[Price]," ")</f>
        <v>4124.08</v>
      </c>
      <c r="K550" s="2">
        <f>IFERROR(STANDARDIZE(Table6[[#This Row],[S&amp;P500]],$Y$4,$Y$5),"")</f>
        <v>0.38495187386265067</v>
      </c>
    </row>
    <row r="551" spans="1:11" x14ac:dyDescent="0.35">
      <c r="A551" s="1">
        <f t="shared" si="8"/>
        <v>45057</v>
      </c>
      <c r="B551">
        <f>_xlfn.XLOOKUP(A551,Ethereum_Historical_Data[Date],Ethereum_Historical_Data[Price]," ")</f>
        <v>1794.71</v>
      </c>
      <c r="C551">
        <f>STANDARDIZE(Table6[[#This Row],[ETH]],$U$4,$U$5)</f>
        <v>0.28614513985723355</v>
      </c>
      <c r="D551" s="2">
        <f>_xlfn.XLOOKUP(Table6[[#This Row],[Date]],BNB_Historical_Data[Date],BNB_Historical_Data[Price]," ")</f>
        <v>307.5</v>
      </c>
      <c r="E551" s="2">
        <f>STANDARDIZE(Table6[[#This Row],[BNB]],$V$4,$V$5)</f>
        <v>0.47838390813140924</v>
      </c>
      <c r="F551" s="2">
        <f>_xlfn.XLOOKUP(Table6[[#This Row],[Date]],Tether_USDt_Historical_Data[Date],Tether_USDt_Historical_Data[Price]," ")</f>
        <v>1.0004999999999999</v>
      </c>
      <c r="G551" s="2">
        <f>IFERROR(STANDARDIZE(Table6[[#This Row],[Tether]],$W$4,$W$5),"")</f>
        <v>5.9480644676399026E-2</v>
      </c>
      <c r="H551" s="2">
        <f>_xlfn.XLOOKUP(Table6[[#This Row],[Date]],Bitcoin_Historical_Data__2[Date],Bitcoin_Historical_Data__2[Price]," ")</f>
        <v>26983.5</v>
      </c>
      <c r="I551" s="2">
        <f>STANDARDIZE(Table6[[#This Row],[BTC]],$X$4,$X$5)</f>
        <v>3.0189300939411502E-2</v>
      </c>
      <c r="J551" s="2">
        <f>_xlfn.XLOOKUP(Table6[[#This Row],[Date]],S_P_500_Historical_Data[Date],S_P_500_Historical_Data[Price]," ")</f>
        <v>4130.62</v>
      </c>
      <c r="K551" s="2">
        <f>IFERROR(STANDARDIZE(Table6[[#This Row],[S&amp;P500]],$Y$4,$Y$5),"")</f>
        <v>0.39236664279899203</v>
      </c>
    </row>
    <row r="552" spans="1:11" x14ac:dyDescent="0.35">
      <c r="A552" s="1">
        <f t="shared" si="8"/>
        <v>45056</v>
      </c>
      <c r="B552">
        <f>_xlfn.XLOOKUP(A552,Ethereum_Historical_Data[Date],Ethereum_Historical_Data[Price]," ")</f>
        <v>1840.92</v>
      </c>
      <c r="C552">
        <f>STANDARDIZE(Table6[[#This Row],[ETH]],$U$4,$U$5)</f>
        <v>0.32451937588090007</v>
      </c>
      <c r="D552" s="2">
        <f>_xlfn.XLOOKUP(Table6[[#This Row],[Date]],BNB_Historical_Data[Date],BNB_Historical_Data[Price]," ")</f>
        <v>314.3</v>
      </c>
      <c r="E552" s="2">
        <f>STANDARDIZE(Table6[[#This Row],[BNB]],$V$4,$V$5)</f>
        <v>0.51176399427562913</v>
      </c>
      <c r="F552" s="2">
        <f>_xlfn.XLOOKUP(Table6[[#This Row],[Date]],Tether_USDt_Historical_Data[Date],Tether_USDt_Historical_Data[Price]," ")</f>
        <v>1.0006999999999999</v>
      </c>
      <c r="G552" s="2">
        <f>IFERROR(STANDARDIZE(Table6[[#This Row],[Tether]],$W$4,$W$5),"")</f>
        <v>0.1003870807785904</v>
      </c>
      <c r="H552" s="2">
        <f>_xlfn.XLOOKUP(Table6[[#This Row],[Date]],Bitcoin_Historical_Data__2[Date],Bitcoin_Historical_Data__2[Price]," ")</f>
        <v>27603.3</v>
      </c>
      <c r="I552" s="2">
        <f>STANDARDIZE(Table6[[#This Row],[BTC]],$X$4,$X$5)</f>
        <v>6.1214577814599318E-2</v>
      </c>
      <c r="J552" s="2">
        <f>_xlfn.XLOOKUP(Table6[[#This Row],[Date]],S_P_500_Historical_Data[Date],S_P_500_Historical_Data[Price]," ")</f>
        <v>4137.6400000000003</v>
      </c>
      <c r="K552" s="2">
        <f>IFERROR(STANDARDIZE(Table6[[#This Row],[S&amp;P500]],$Y$4,$Y$5),"")</f>
        <v>0.40032561496001945</v>
      </c>
    </row>
    <row r="553" spans="1:11" x14ac:dyDescent="0.35">
      <c r="A553" s="1">
        <f t="shared" si="8"/>
        <v>45055</v>
      </c>
      <c r="B553">
        <f>_xlfn.XLOOKUP(A553,Ethereum_Historical_Data[Date],Ethereum_Historical_Data[Price]," ")</f>
        <v>1846.56</v>
      </c>
      <c r="C553">
        <f>STANDARDIZE(Table6[[#This Row],[ETH]],$U$4,$U$5)</f>
        <v>0.32920300910257233</v>
      </c>
      <c r="D553" s="2">
        <f>_xlfn.XLOOKUP(Table6[[#This Row],[Date]],BNB_Historical_Data[Date],BNB_Historical_Data[Price]," ")</f>
        <v>312.20999999999998</v>
      </c>
      <c r="E553" s="2">
        <f>STANDARDIZE(Table6[[#This Row],[BNB]],$V$4,$V$5)</f>
        <v>0.50150452662247902</v>
      </c>
      <c r="F553" s="2">
        <f>_xlfn.XLOOKUP(Table6[[#This Row],[Date]],Tether_USDt_Historical_Data[Date],Tether_USDt_Historical_Data[Price]," ")</f>
        <v>1.0004</v>
      </c>
      <c r="G553" s="2">
        <f>IFERROR(STANDARDIZE(Table6[[#This Row],[Tether]],$W$4,$W$5),"")</f>
        <v>3.9027426625303327E-2</v>
      </c>
      <c r="H553" s="2">
        <f>_xlfn.XLOOKUP(Table6[[#This Row],[Date]],Bitcoin_Historical_Data__2[Date],Bitcoin_Historical_Data__2[Price]," ")</f>
        <v>27634.9</v>
      </c>
      <c r="I553" s="2">
        <f>STANDARDIZE(Table6[[#This Row],[BTC]],$X$4,$X$5)</f>
        <v>6.2796376377451862E-2</v>
      </c>
      <c r="J553" s="2">
        <f>_xlfn.XLOOKUP(Table6[[#This Row],[Date]],S_P_500_Historical_Data[Date],S_P_500_Historical_Data[Price]," ")</f>
        <v>4119.17</v>
      </c>
      <c r="K553" s="2">
        <f>IFERROR(STANDARDIZE(Table6[[#This Row],[S&amp;P500]],$Y$4,$Y$5),"")</f>
        <v>0.37938512837680438</v>
      </c>
    </row>
    <row r="554" spans="1:11" x14ac:dyDescent="0.35">
      <c r="A554" s="1">
        <f t="shared" si="8"/>
        <v>45054</v>
      </c>
      <c r="B554">
        <f>_xlfn.XLOOKUP(A554,Ethereum_Historical_Data[Date],Ethereum_Historical_Data[Price]," ")</f>
        <v>1847.48</v>
      </c>
      <c r="C554">
        <f>STANDARDIZE(Table6[[#This Row],[ETH]],$U$4,$U$5)</f>
        <v>0.32996700601107209</v>
      </c>
      <c r="D554" s="2">
        <f>_xlfn.XLOOKUP(Table6[[#This Row],[Date]],BNB_Historical_Data[Date],BNB_Historical_Data[Price]," ")</f>
        <v>313.79000000000002</v>
      </c>
      <c r="E554" s="2">
        <f>STANDARDIZE(Table6[[#This Row],[BNB]],$V$4,$V$5)</f>
        <v>0.5092604878148127</v>
      </c>
      <c r="F554" s="2">
        <f>_xlfn.XLOOKUP(Table6[[#This Row],[Date]],Tether_USDt_Historical_Data[Date],Tether_USDt_Historical_Data[Price]," ")</f>
        <v>1.0008999999999999</v>
      </c>
      <c r="G554" s="2">
        <f>IFERROR(STANDARDIZE(Table6[[#This Row],[Tether]],$W$4,$W$5),"")</f>
        <v>0.14129351688078179</v>
      </c>
      <c r="H554" s="2">
        <f>_xlfn.XLOOKUP(Table6[[#This Row],[Date]],Bitcoin_Historical_Data__2[Date],Bitcoin_Historical_Data__2[Price]," ")</f>
        <v>27670.5</v>
      </c>
      <c r="I554" s="2">
        <f>STANDARDIZE(Table6[[#This Row],[BTC]],$X$4,$X$5)</f>
        <v>6.4578402606488061E-2</v>
      </c>
      <c r="J554" s="2">
        <f>_xlfn.XLOOKUP(Table6[[#This Row],[Date]],S_P_500_Historical_Data[Date],S_P_500_Historical_Data[Price]," ")</f>
        <v>4138.12</v>
      </c>
      <c r="K554" s="2">
        <f>IFERROR(STANDARDIZE(Table6[[#This Row],[S&amp;P500]],$Y$4,$Y$5),"")</f>
        <v>0.40086981818470457</v>
      </c>
    </row>
    <row r="555" spans="1:11" x14ac:dyDescent="0.35">
      <c r="A555" s="1">
        <f t="shared" si="8"/>
        <v>45053</v>
      </c>
      <c r="B555">
        <f>_xlfn.XLOOKUP(A555,Ethereum_Historical_Data[Date],Ethereum_Historical_Data[Price]," ")</f>
        <v>1870.99</v>
      </c>
      <c r="C555">
        <f>STANDARDIZE(Table6[[#This Row],[ETH]],$U$4,$U$5)</f>
        <v>0.34949044874892971</v>
      </c>
      <c r="D555" s="2">
        <f>_xlfn.XLOOKUP(Table6[[#This Row],[Date]],BNB_Historical_Data[Date],BNB_Historical_Data[Price]," ")</f>
        <v>320.89999999999998</v>
      </c>
      <c r="E555" s="2">
        <f>STANDARDIZE(Table6[[#This Row],[BNB]],$V$4,$V$5)</f>
        <v>0.54416231318031294</v>
      </c>
      <c r="F555" s="2">
        <f>_xlfn.XLOOKUP(Table6[[#This Row],[Date]],Tether_USDt_Historical_Data[Date],Tether_USDt_Historical_Data[Price]," ")</f>
        <v>1.0015000000000001</v>
      </c>
      <c r="G555" s="2">
        <f>IFERROR(STANDARDIZE(Table6[[#This Row],[Tether]],$W$4,$W$5),"")</f>
        <v>0.26401282518740138</v>
      </c>
      <c r="H555" s="2">
        <f>_xlfn.XLOOKUP(Table6[[#This Row],[Date]],Bitcoin_Historical_Data__2[Date],Bitcoin_Historical_Data__2[Price]," ")</f>
        <v>28424.799999999999</v>
      </c>
      <c r="I555" s="2">
        <f>STANDARDIZE(Table6[[#This Row],[BTC]],$X$4,$X$5)</f>
        <v>0.10233633475710791</v>
      </c>
      <c r="J555" s="2" t="str">
        <f>_xlfn.XLOOKUP(Table6[[#This Row],[Date]],S_P_500_Historical_Data[Date],S_P_500_Historical_Data[Price]," ")</f>
        <v xml:space="preserve"> </v>
      </c>
      <c r="K555" s="2" t="str">
        <f>IFERROR(STANDARDIZE(Table6[[#This Row],[S&amp;P500]],$Y$4,$Y$5),"")</f>
        <v/>
      </c>
    </row>
    <row r="556" spans="1:11" x14ac:dyDescent="0.35">
      <c r="A556" s="1">
        <f t="shared" si="8"/>
        <v>45052</v>
      </c>
      <c r="B556">
        <f>_xlfn.XLOOKUP(A556,Ethereum_Historical_Data[Date],Ethereum_Historical_Data[Price]," ")</f>
        <v>1896.48</v>
      </c>
      <c r="C556">
        <f>STANDARDIZE(Table6[[#This Row],[ETH]],$U$4,$U$5)</f>
        <v>0.37065814570290634</v>
      </c>
      <c r="D556" s="2">
        <f>_xlfn.XLOOKUP(Table6[[#This Row],[Date]],BNB_Historical_Data[Date],BNB_Historical_Data[Price]," ")</f>
        <v>321.89999999999998</v>
      </c>
      <c r="E556" s="2">
        <f>STANDARDIZE(Table6[[#This Row],[BNB]],$V$4,$V$5)</f>
        <v>0.54907114937799228</v>
      </c>
      <c r="F556" s="2">
        <f>_xlfn.XLOOKUP(Table6[[#This Row],[Date]],Tether_USDt_Historical_Data[Date],Tether_USDt_Historical_Data[Price]," ")</f>
        <v>1.0019</v>
      </c>
      <c r="G556" s="2">
        <f>IFERROR(STANDARDIZE(Table6[[#This Row],[Tether]],$W$4,$W$5),"")</f>
        <v>0.34582569739178415</v>
      </c>
      <c r="H556" s="2">
        <f>_xlfn.XLOOKUP(Table6[[#This Row],[Date]],Bitcoin_Historical_Data__2[Date],Bitcoin_Historical_Data__2[Price]," ")</f>
        <v>28857.1</v>
      </c>
      <c r="I556" s="2">
        <f>STANDARDIZE(Table6[[#This Row],[BTC]],$X$4,$X$5)</f>
        <v>0.12397593977992767</v>
      </c>
      <c r="J556" s="2" t="str">
        <f>_xlfn.XLOOKUP(Table6[[#This Row],[Date]],S_P_500_Historical_Data[Date],S_P_500_Historical_Data[Price]," ")</f>
        <v xml:space="preserve"> </v>
      </c>
      <c r="K556" s="2" t="str">
        <f>IFERROR(STANDARDIZE(Table6[[#This Row],[S&amp;P500]],$Y$4,$Y$5),"")</f>
        <v/>
      </c>
    </row>
    <row r="557" spans="1:11" x14ac:dyDescent="0.35">
      <c r="A557" s="1">
        <f t="shared" si="8"/>
        <v>45051</v>
      </c>
      <c r="B557">
        <f>_xlfn.XLOOKUP(A557,Ethereum_Historical_Data[Date],Ethereum_Historical_Data[Price]," ")</f>
        <v>1993.33</v>
      </c>
      <c r="C557">
        <f>STANDARDIZE(Table6[[#This Row],[ETH]],$U$4,$U$5)</f>
        <v>0.45108542895094994</v>
      </c>
      <c r="D557" s="2">
        <f>_xlfn.XLOOKUP(Table6[[#This Row],[Date]],BNB_Historical_Data[Date],BNB_Historical_Data[Price]," ")</f>
        <v>326.5</v>
      </c>
      <c r="E557" s="2">
        <f>STANDARDIZE(Table6[[#This Row],[BNB]],$V$4,$V$5)</f>
        <v>0.57165179588731763</v>
      </c>
      <c r="F557" s="2">
        <f>_xlfn.XLOOKUP(Table6[[#This Row],[Date]],Tether_USDt_Historical_Data[Date],Tether_USDt_Historical_Data[Price]," ")</f>
        <v>1.0009999999999999</v>
      </c>
      <c r="G557" s="2">
        <f>IFERROR(STANDARDIZE(Table6[[#This Row],[Tether]],$W$4,$W$5),"")</f>
        <v>0.16174673493187749</v>
      </c>
      <c r="H557" s="2">
        <f>_xlfn.XLOOKUP(Table6[[#This Row],[Date]],Bitcoin_Historical_Data__2[Date],Bitcoin_Historical_Data__2[Price]," ")</f>
        <v>29513.200000000001</v>
      </c>
      <c r="I557" s="2">
        <f>STANDARDIZE(Table6[[#This Row],[BTC]],$X$4,$X$5)</f>
        <v>0.15681828272573409</v>
      </c>
      <c r="J557" s="2">
        <f>_xlfn.XLOOKUP(Table6[[#This Row],[Date]],S_P_500_Historical_Data[Date],S_P_500_Historical_Data[Price]," ")</f>
        <v>4136.25</v>
      </c>
      <c r="K557" s="2">
        <f>IFERROR(STANDARDIZE(Table6[[#This Row],[S&amp;P500]],$Y$4,$Y$5),"")</f>
        <v>0.39874969312186703</v>
      </c>
    </row>
    <row r="558" spans="1:11" x14ac:dyDescent="0.35">
      <c r="A558" s="1">
        <f t="shared" si="8"/>
        <v>45050</v>
      </c>
      <c r="B558">
        <f>_xlfn.XLOOKUP(A558,Ethereum_Historical_Data[Date],Ethereum_Historical_Data[Price]," ")</f>
        <v>1877.06</v>
      </c>
      <c r="C558">
        <f>STANDARDIZE(Table6[[#This Row],[ETH]],$U$4,$U$5)</f>
        <v>0.35453116748218338</v>
      </c>
      <c r="D558" s="2">
        <f>_xlfn.XLOOKUP(Table6[[#This Row],[Date]],BNB_Historical_Data[Date],BNB_Historical_Data[Price]," ")</f>
        <v>323.8</v>
      </c>
      <c r="E558" s="2">
        <f>STANDARDIZE(Table6[[#This Row],[BNB]],$V$4,$V$5)</f>
        <v>0.5583979381535833</v>
      </c>
      <c r="F558" s="2">
        <f>_xlfn.XLOOKUP(Table6[[#This Row],[Date]],Tether_USDt_Historical_Data[Date],Tether_USDt_Historical_Data[Price]," ")</f>
        <v>1.0004</v>
      </c>
      <c r="G558" s="2">
        <f>IFERROR(STANDARDIZE(Table6[[#This Row],[Tether]],$W$4,$W$5),"")</f>
        <v>3.9027426625303327E-2</v>
      </c>
      <c r="H558" s="2">
        <f>_xlfn.XLOOKUP(Table6[[#This Row],[Date]],Bitcoin_Historical_Data__2[Date],Bitcoin_Historical_Data__2[Price]," ")</f>
        <v>28842.1</v>
      </c>
      <c r="I558" s="2">
        <f>STANDARDIZE(Table6[[#This Row],[BTC]],$X$4,$X$5)</f>
        <v>0.12322508603173822</v>
      </c>
      <c r="J558" s="2">
        <f>_xlfn.XLOOKUP(Table6[[#This Row],[Date]],S_P_500_Historical_Data[Date],S_P_500_Historical_Data[Price]," ")</f>
        <v>4061.22</v>
      </c>
      <c r="K558" s="2">
        <f>IFERROR(STANDARDIZE(Table6[[#This Row],[S&amp;P500]],$Y$4,$Y$5),"")</f>
        <v>0.31368392656319832</v>
      </c>
    </row>
    <row r="559" spans="1:11" x14ac:dyDescent="0.35">
      <c r="A559" s="1">
        <f t="shared" si="8"/>
        <v>45049</v>
      </c>
      <c r="B559">
        <f>_xlfn.XLOOKUP(A559,Ethereum_Historical_Data[Date],Ethereum_Historical_Data[Price]," ")</f>
        <v>1904.74</v>
      </c>
      <c r="C559">
        <f>STANDARDIZE(Table6[[#This Row],[ETH]],$U$4,$U$5)</f>
        <v>0.37751750925095834</v>
      </c>
      <c r="D559" s="2">
        <f>_xlfn.XLOOKUP(Table6[[#This Row],[Date]],BNB_Historical_Data[Date],BNB_Historical_Data[Price]," ")</f>
        <v>325.89999999999998</v>
      </c>
      <c r="E559" s="2">
        <f>STANDARDIZE(Table6[[#This Row],[BNB]],$V$4,$V$5)</f>
        <v>0.56870649416870989</v>
      </c>
      <c r="F559" s="2">
        <f>_xlfn.XLOOKUP(Table6[[#This Row],[Date]],Tether_USDt_Historical_Data[Date],Tether_USDt_Historical_Data[Price]," ")</f>
        <v>1.0003</v>
      </c>
      <c r="G559" s="2">
        <f>IFERROR(STANDARDIZE(Table6[[#This Row],[Tether]],$W$4,$W$5),"")</f>
        <v>1.8574208574207638E-2</v>
      </c>
      <c r="H559" s="2">
        <f>_xlfn.XLOOKUP(Table6[[#This Row],[Date]],Bitcoin_Historical_Data__2[Date],Bitcoin_Historical_Data__2[Price]," ")</f>
        <v>29023.599999999999</v>
      </c>
      <c r="I559" s="2">
        <f>STANDARDIZE(Table6[[#This Row],[BTC]],$X$4,$X$5)</f>
        <v>0.13231041638483051</v>
      </c>
      <c r="J559" s="2">
        <f>_xlfn.XLOOKUP(Table6[[#This Row],[Date]],S_P_500_Historical_Data[Date],S_P_500_Historical_Data[Price]," ")</f>
        <v>4090.75</v>
      </c>
      <c r="K559" s="2">
        <f>IFERROR(STANDARDIZE(Table6[[#This Row],[S&amp;P500]],$Y$4,$Y$5),"")</f>
        <v>0.34716376244854413</v>
      </c>
    </row>
    <row r="560" spans="1:11" x14ac:dyDescent="0.35">
      <c r="A560" s="1">
        <f t="shared" si="8"/>
        <v>45048</v>
      </c>
      <c r="B560">
        <f>_xlfn.XLOOKUP(A560,Ethereum_Historical_Data[Date],Ethereum_Historical_Data[Price]," ")</f>
        <v>1869.74</v>
      </c>
      <c r="C560">
        <f>STANDARDIZE(Table6[[#This Row],[ETH]],$U$4,$U$5)</f>
        <v>0.34845240947107681</v>
      </c>
      <c r="D560" s="2">
        <f>_xlfn.XLOOKUP(Table6[[#This Row],[Date]],BNB_Historical_Data[Date],BNB_Historical_Data[Price]," ")</f>
        <v>321.51</v>
      </c>
      <c r="E560" s="2">
        <f>STANDARDIZE(Table6[[#This Row],[BNB]],$V$4,$V$5)</f>
        <v>0.54715670326089738</v>
      </c>
      <c r="F560" s="2">
        <f>_xlfn.XLOOKUP(Table6[[#This Row],[Date]],Tether_USDt_Historical_Data[Date],Tether_USDt_Historical_Data[Price]," ")</f>
        <v>1.0004999999999999</v>
      </c>
      <c r="G560" s="2">
        <f>IFERROR(STANDARDIZE(Table6[[#This Row],[Tether]],$W$4,$W$5),"")</f>
        <v>5.9480644676399026E-2</v>
      </c>
      <c r="H560" s="2">
        <f>_xlfn.XLOOKUP(Table6[[#This Row],[Date]],Bitcoin_Historical_Data__2[Date],Bitcoin_Historical_Data__2[Price]," ")</f>
        <v>28669.1</v>
      </c>
      <c r="I560" s="2">
        <f>STANDARDIZE(Table6[[#This Row],[BTC]],$X$4,$X$5)</f>
        <v>0.11456523946928662</v>
      </c>
      <c r="J560" s="2">
        <f>_xlfn.XLOOKUP(Table6[[#This Row],[Date]],S_P_500_Historical_Data[Date],S_P_500_Historical_Data[Price]," ")</f>
        <v>4119.58</v>
      </c>
      <c r="K560" s="2">
        <f>IFERROR(STANDARDIZE(Table6[[#This Row],[S&amp;P500]],$Y$4,$Y$5),"")</f>
        <v>0.37984996863122317</v>
      </c>
    </row>
    <row r="561" spans="1:11" x14ac:dyDescent="0.35">
      <c r="A561" s="1">
        <f t="shared" si="8"/>
        <v>45047</v>
      </c>
      <c r="B561">
        <f>_xlfn.XLOOKUP(A561,Ethereum_Historical_Data[Date],Ethereum_Historical_Data[Price]," ")</f>
        <v>1830.75</v>
      </c>
      <c r="C561">
        <f>STANDARDIZE(Table6[[#This Row],[ETH]],$U$4,$U$5)</f>
        <v>0.31607388831628874</v>
      </c>
      <c r="D561" s="2">
        <f>_xlfn.XLOOKUP(Table6[[#This Row],[Date]],BNB_Historical_Data[Date],BNB_Historical_Data[Price]," ")</f>
        <v>328.6</v>
      </c>
      <c r="E561" s="2">
        <f>STANDARDIZE(Table6[[#This Row],[BNB]],$V$4,$V$5)</f>
        <v>0.58196035190244444</v>
      </c>
      <c r="F561" s="2">
        <f>_xlfn.XLOOKUP(Table6[[#This Row],[Date]],Tether_USDt_Historical_Data[Date],Tether_USDt_Historical_Data[Price]," ")</f>
        <v>1.0004</v>
      </c>
      <c r="G561" s="2">
        <f>IFERROR(STANDARDIZE(Table6[[#This Row],[Tether]],$W$4,$W$5),"")</f>
        <v>3.9027426625303327E-2</v>
      </c>
      <c r="H561" s="2">
        <f>_xlfn.XLOOKUP(Table6[[#This Row],[Date]],Bitcoin_Historical_Data__2[Date],Bitcoin_Historical_Data__2[Price]," ")</f>
        <v>28077.599999999999</v>
      </c>
      <c r="I561" s="2">
        <f>STANDARDIZE(Table6[[#This Row],[BTC]],$X$4,$X$5)</f>
        <v>8.495657333234953E-2</v>
      </c>
      <c r="J561" s="2">
        <f>_xlfn.XLOOKUP(Table6[[#This Row],[Date]],S_P_500_Historical_Data[Date],S_P_500_Historical_Data[Price]," ")</f>
        <v>4167.87</v>
      </c>
      <c r="K561" s="2">
        <f>IFERROR(STANDARDIZE(Table6[[#This Row],[S&amp;P500]],$Y$4,$Y$5),"")</f>
        <v>0.43459908054803109</v>
      </c>
    </row>
    <row r="562" spans="1:11" x14ac:dyDescent="0.35">
      <c r="A562" s="1">
        <f t="shared" si="8"/>
        <v>45046</v>
      </c>
      <c r="B562">
        <f>_xlfn.XLOOKUP(A562,Ethereum_Historical_Data[Date],Ethereum_Historical_Data[Price]," ")</f>
        <v>1868.88</v>
      </c>
      <c r="C562">
        <f>STANDARDIZE(Table6[[#This Row],[ETH]],$U$4,$U$5)</f>
        <v>0.34773823844791407</v>
      </c>
      <c r="D562" s="2">
        <f>_xlfn.XLOOKUP(Table6[[#This Row],[Date]],BNB_Historical_Data[Date],BNB_Historical_Data[Price]," ")</f>
        <v>337.58</v>
      </c>
      <c r="E562" s="2">
        <f>STANDARDIZE(Table6[[#This Row],[BNB]],$V$4,$V$5)</f>
        <v>0.62604170095760525</v>
      </c>
      <c r="F562" s="2">
        <f>_xlfn.XLOOKUP(Table6[[#This Row],[Date]],Tether_USDt_Historical_Data[Date],Tether_USDt_Historical_Data[Price]," ")</f>
        <v>1.0004</v>
      </c>
      <c r="G562" s="2">
        <f>IFERROR(STANDARDIZE(Table6[[#This Row],[Tether]],$W$4,$W$5),"")</f>
        <v>3.9027426625303327E-2</v>
      </c>
      <c r="H562" s="2">
        <f>_xlfn.XLOOKUP(Table6[[#This Row],[Date]],Bitcoin_Historical_Data__2[Date],Bitcoin_Historical_Data__2[Price]," ")</f>
        <v>29252.1</v>
      </c>
      <c r="I562" s="2">
        <f>STANDARDIZE(Table6[[#This Row],[BTC]],$X$4,$X$5)</f>
        <v>0.14374842181558303</v>
      </c>
      <c r="J562" s="2" t="str">
        <f>_xlfn.XLOOKUP(Table6[[#This Row],[Date]],S_P_500_Historical_Data[Date],S_P_500_Historical_Data[Price]," ")</f>
        <v xml:space="preserve"> </v>
      </c>
      <c r="K562" s="2" t="str">
        <f>IFERROR(STANDARDIZE(Table6[[#This Row],[S&amp;P500]],$Y$4,$Y$5),"")</f>
        <v/>
      </c>
    </row>
    <row r="563" spans="1:11" x14ac:dyDescent="0.35">
      <c r="A563" s="1">
        <f t="shared" si="8"/>
        <v>45045</v>
      </c>
      <c r="B563">
        <f>_xlfn.XLOOKUP(A563,Ethereum_Historical_Data[Date],Ethereum_Historical_Data[Price]," ")</f>
        <v>1907.8</v>
      </c>
      <c r="C563">
        <f>STANDARDIZE(Table6[[#This Row],[ETH]],$U$4,$U$5)</f>
        <v>0.38005862940314222</v>
      </c>
      <c r="D563" s="2">
        <f>_xlfn.XLOOKUP(Table6[[#This Row],[Date]],BNB_Historical_Data[Date],BNB_Historical_Data[Price]," ")</f>
        <v>321.89999999999998</v>
      </c>
      <c r="E563" s="2">
        <f>STANDARDIZE(Table6[[#This Row],[BNB]],$V$4,$V$5)</f>
        <v>0.54907114937799228</v>
      </c>
      <c r="F563" s="2">
        <f>_xlfn.XLOOKUP(Table6[[#This Row],[Date]],Tether_USDt_Historical_Data[Date],Tether_USDt_Historical_Data[Price]," ")</f>
        <v>1.0004</v>
      </c>
      <c r="G563" s="2">
        <f>IFERROR(STANDARDIZE(Table6[[#This Row],[Tether]],$W$4,$W$5),"")</f>
        <v>3.9027426625303327E-2</v>
      </c>
      <c r="H563" s="2">
        <f>_xlfn.XLOOKUP(Table6[[#This Row],[Date]],Bitcoin_Historical_Data__2[Date],Bitcoin_Historical_Data__2[Price]," ")</f>
        <v>29234.1</v>
      </c>
      <c r="I563" s="2">
        <f>STANDARDIZE(Table6[[#This Row],[BTC]],$X$4,$X$5)</f>
        <v>0.1428473973177557</v>
      </c>
      <c r="J563" s="2" t="str">
        <f>_xlfn.XLOOKUP(Table6[[#This Row],[Date]],S_P_500_Historical_Data[Date],S_P_500_Historical_Data[Price]," ")</f>
        <v xml:space="preserve"> </v>
      </c>
      <c r="K563" s="2" t="str">
        <f>IFERROR(STANDARDIZE(Table6[[#This Row],[S&amp;P500]],$Y$4,$Y$5),"")</f>
        <v/>
      </c>
    </row>
    <row r="564" spans="1:11" x14ac:dyDescent="0.35">
      <c r="A564" s="1">
        <f t="shared" si="8"/>
        <v>45044</v>
      </c>
      <c r="B564">
        <f>_xlfn.XLOOKUP(A564,Ethereum_Historical_Data[Date],Ethereum_Historical_Data[Price]," ")</f>
        <v>1891.14</v>
      </c>
      <c r="C564">
        <f>STANDARDIZE(Table6[[#This Row],[ETH]],$U$4,$U$5)</f>
        <v>0.36622364190791873</v>
      </c>
      <c r="D564" s="2">
        <f>_xlfn.XLOOKUP(Table6[[#This Row],[Date]],BNB_Historical_Data[Date],BNB_Historical_Data[Price]," ")</f>
        <v>324.10000000000002</v>
      </c>
      <c r="E564" s="2">
        <f>STANDARDIZE(Table6[[#This Row],[BNB]],$V$4,$V$5)</f>
        <v>0.55987058901288722</v>
      </c>
      <c r="F564" s="2">
        <f>_xlfn.XLOOKUP(Table6[[#This Row],[Date]],Tether_USDt_Historical_Data[Date],Tether_USDt_Historical_Data[Price]," ")</f>
        <v>1.0004999999999999</v>
      </c>
      <c r="G564" s="2">
        <f>IFERROR(STANDARDIZE(Table6[[#This Row],[Tether]],$W$4,$W$5),"")</f>
        <v>5.9480644676399026E-2</v>
      </c>
      <c r="H564" s="2">
        <f>_xlfn.XLOOKUP(Table6[[#This Row],[Date]],Bitcoin_Historical_Data__2[Date],Bitcoin_Historical_Data__2[Price]," ")</f>
        <v>29321.8</v>
      </c>
      <c r="I564" s="2">
        <f>STANDARDIZE(Table6[[#This Row],[BTC]],$X$4,$X$5)</f>
        <v>0.1472373888988367</v>
      </c>
      <c r="J564" s="2">
        <f>_xlfn.XLOOKUP(Table6[[#This Row],[Date]],S_P_500_Historical_Data[Date],S_P_500_Historical_Data[Price]," ")</f>
        <v>4169.4799999999996</v>
      </c>
      <c r="K564" s="2">
        <f>IFERROR(STANDARDIZE(Table6[[#This Row],[S&amp;P500]],$Y$4,$Y$5),"")</f>
        <v>0.43642442886416366</v>
      </c>
    </row>
    <row r="565" spans="1:11" x14ac:dyDescent="0.35">
      <c r="A565" s="1">
        <f t="shared" si="8"/>
        <v>45043</v>
      </c>
      <c r="B565">
        <f>_xlfn.XLOOKUP(A565,Ethereum_Historical_Data[Date],Ethereum_Historical_Data[Price]," ")</f>
        <v>1908.81</v>
      </c>
      <c r="C565">
        <f>STANDARDIZE(Table6[[#This Row],[ETH]],$U$4,$U$5)</f>
        <v>0.38089736513964739</v>
      </c>
      <c r="D565" s="2">
        <f>_xlfn.XLOOKUP(Table6[[#This Row],[Date]],BNB_Historical_Data[Date],BNB_Historical_Data[Price]," ")</f>
        <v>330.7</v>
      </c>
      <c r="E565" s="2">
        <f>STANDARDIZE(Table6[[#This Row],[BNB]],$V$4,$V$5)</f>
        <v>0.59226890791757103</v>
      </c>
      <c r="F565" s="2">
        <f>_xlfn.XLOOKUP(Table6[[#This Row],[Date]],Tether_USDt_Historical_Data[Date],Tether_USDt_Historical_Data[Price]," ")</f>
        <v>1.0001</v>
      </c>
      <c r="G565" s="2">
        <f>IFERROR(STANDARDIZE(Table6[[#This Row],[Tether]],$W$4,$W$5),"")</f>
        <v>-2.2332227527983747E-2</v>
      </c>
      <c r="H565" s="2">
        <f>_xlfn.XLOOKUP(Table6[[#This Row],[Date]],Bitcoin_Historical_Data__2[Date],Bitcoin_Historical_Data__2[Price]," ")</f>
        <v>29475.9</v>
      </c>
      <c r="I565" s="2">
        <f>STANDARDIZE(Table6[[#This Row],[BTC]],$X$4,$X$5)</f>
        <v>0.15495115973856971</v>
      </c>
      <c r="J565" s="2">
        <f>_xlfn.XLOOKUP(Table6[[#This Row],[Date]],S_P_500_Historical_Data[Date],S_P_500_Historical_Data[Price]," ")</f>
        <v>4135.3500000000004</v>
      </c>
      <c r="K565" s="2">
        <f>IFERROR(STANDARDIZE(Table6[[#This Row],[S&amp;P500]],$Y$4,$Y$5),"")</f>
        <v>0.39772931207558193</v>
      </c>
    </row>
    <row r="566" spans="1:11" x14ac:dyDescent="0.35">
      <c r="A566" s="1">
        <f t="shared" si="8"/>
        <v>45042</v>
      </c>
      <c r="B566">
        <f>_xlfn.XLOOKUP(A566,Ethereum_Historical_Data[Date],Ethereum_Historical_Data[Price]," ")</f>
        <v>1866.05</v>
      </c>
      <c r="C566">
        <f>STANDARDIZE(Table6[[#This Row],[ETH]],$U$4,$U$5)</f>
        <v>0.34538811752285492</v>
      </c>
      <c r="D566" s="2">
        <f>_xlfn.XLOOKUP(Table6[[#This Row],[Date]],BNB_Historical_Data[Date],BNB_Historical_Data[Price]," ")</f>
        <v>330.5</v>
      </c>
      <c r="E566" s="2">
        <f>STANDARDIZE(Table6[[#This Row],[BNB]],$V$4,$V$5)</f>
        <v>0.59128714067803523</v>
      </c>
      <c r="F566" s="2">
        <f>_xlfn.XLOOKUP(Table6[[#This Row],[Date]],Tether_USDt_Historical_Data[Date],Tether_USDt_Historical_Data[Price]," ")</f>
        <v>1.0003</v>
      </c>
      <c r="G566" s="2">
        <f>IFERROR(STANDARDIZE(Table6[[#This Row],[Tether]],$W$4,$W$5),"")</f>
        <v>1.8574208574207638E-2</v>
      </c>
      <c r="H566" s="2">
        <f>_xlfn.XLOOKUP(Table6[[#This Row],[Date]],Bitcoin_Historical_Data__2[Date],Bitcoin_Historical_Data__2[Price]," ")</f>
        <v>28424.6</v>
      </c>
      <c r="I566" s="2">
        <f>STANDARDIZE(Table6[[#This Row],[BTC]],$X$4,$X$5)</f>
        <v>0.10232632337379868</v>
      </c>
      <c r="J566" s="2">
        <f>_xlfn.XLOOKUP(Table6[[#This Row],[Date]],S_P_500_Historical_Data[Date],S_P_500_Historical_Data[Price]," ")</f>
        <v>4055.99</v>
      </c>
      <c r="K566" s="2">
        <f>IFERROR(STANDARDIZE(Table6[[#This Row],[S&amp;P500]],$Y$4,$Y$5),"")</f>
        <v>0.30775437892756141</v>
      </c>
    </row>
    <row r="567" spans="1:11" x14ac:dyDescent="0.35">
      <c r="A567" s="1">
        <f t="shared" si="8"/>
        <v>45041</v>
      </c>
      <c r="B567">
        <f>_xlfn.XLOOKUP(A567,Ethereum_Historical_Data[Date],Ethereum_Historical_Data[Price]," ")</f>
        <v>1865.95</v>
      </c>
      <c r="C567">
        <f>STANDARDIZE(Table6[[#This Row],[ETH]],$U$4,$U$5)</f>
        <v>0.3453050743806268</v>
      </c>
      <c r="D567" s="2">
        <f>_xlfn.XLOOKUP(Table6[[#This Row],[Date]],BNB_Historical_Data[Date],BNB_Historical_Data[Price]," ")</f>
        <v>338.39</v>
      </c>
      <c r="E567" s="2">
        <f>STANDARDIZE(Table6[[#This Row],[BNB]],$V$4,$V$5)</f>
        <v>0.6300178582777255</v>
      </c>
      <c r="F567" s="2">
        <f>_xlfn.XLOOKUP(Table6[[#This Row],[Date]],Tether_USDt_Historical_Data[Date],Tether_USDt_Historical_Data[Price]," ")</f>
        <v>1.0001</v>
      </c>
      <c r="G567" s="2">
        <f>IFERROR(STANDARDIZE(Table6[[#This Row],[Tether]],$W$4,$W$5),"")</f>
        <v>-2.2332227527983747E-2</v>
      </c>
      <c r="H567" s="2">
        <f>_xlfn.XLOOKUP(Table6[[#This Row],[Date]],Bitcoin_Historical_Data__2[Date],Bitcoin_Historical_Data__2[Price]," ")</f>
        <v>28298.799999999999</v>
      </c>
      <c r="I567" s="2">
        <f>STANDARDIZE(Table6[[#This Row],[BTC]],$X$4,$X$5)</f>
        <v>9.6029163272316573E-2</v>
      </c>
      <c r="J567" s="2">
        <f>_xlfn.XLOOKUP(Table6[[#This Row],[Date]],S_P_500_Historical_Data[Date],S_P_500_Historical_Data[Price]," ")</f>
        <v>4071.63</v>
      </c>
      <c r="K567" s="2">
        <f>IFERROR(STANDARDIZE(Table6[[#This Row],[S&amp;P500]],$Y$4,$Y$5),"")</f>
        <v>0.32548633399856775</v>
      </c>
    </row>
    <row r="568" spans="1:11" x14ac:dyDescent="0.35">
      <c r="A568" s="1">
        <f t="shared" si="8"/>
        <v>45040</v>
      </c>
      <c r="B568">
        <f>_xlfn.XLOOKUP(A568,Ethereum_Historical_Data[Date],Ethereum_Historical_Data[Price]," ")</f>
        <v>1841.88</v>
      </c>
      <c r="C568">
        <f>STANDARDIZE(Table6[[#This Row],[ETH]],$U$4,$U$5)</f>
        <v>0.32531659004629115</v>
      </c>
      <c r="D568" s="2">
        <f>_xlfn.XLOOKUP(Table6[[#This Row],[Date]],BNB_Historical_Data[Date],BNB_Historical_Data[Price]," ")</f>
        <v>331.1</v>
      </c>
      <c r="E568" s="2">
        <f>STANDARDIZE(Table6[[#This Row],[BNB]],$V$4,$V$5)</f>
        <v>0.59423244239664297</v>
      </c>
      <c r="F568" s="2">
        <f>_xlfn.XLOOKUP(Table6[[#This Row],[Date]],Tether_USDt_Historical_Data[Date],Tether_USDt_Historical_Data[Price]," ")</f>
        <v>1.0002</v>
      </c>
      <c r="G568" s="2">
        <f>IFERROR(STANDARDIZE(Table6[[#This Row],[Tether]],$W$4,$W$5),"")</f>
        <v>-1.8790094768880547E-3</v>
      </c>
      <c r="H568" s="2">
        <f>_xlfn.XLOOKUP(Table6[[#This Row],[Date]],Bitcoin_Historical_Data__2[Date],Bitcoin_Historical_Data__2[Price]," ")</f>
        <v>27509.3</v>
      </c>
      <c r="I568" s="2">
        <f>STANDARDIZE(Table6[[#This Row],[BTC]],$X$4,$X$5)</f>
        <v>5.65092276592788E-2</v>
      </c>
      <c r="J568" s="2">
        <f>_xlfn.XLOOKUP(Table6[[#This Row],[Date]],S_P_500_Historical_Data[Date],S_P_500_Historical_Data[Price]," ")</f>
        <v>4137.04</v>
      </c>
      <c r="K568" s="2">
        <f>IFERROR(STANDARDIZE(Table6[[#This Row],[S&amp;P500]],$Y$4,$Y$5),"")</f>
        <v>0.39964536092916203</v>
      </c>
    </row>
    <row r="569" spans="1:11" x14ac:dyDescent="0.35">
      <c r="A569" s="1">
        <f t="shared" si="8"/>
        <v>45039</v>
      </c>
      <c r="B569">
        <f>_xlfn.XLOOKUP(A569,Ethereum_Historical_Data[Date],Ethereum_Historical_Data[Price]," ")</f>
        <v>1862.05</v>
      </c>
      <c r="C569">
        <f>STANDARDIZE(Table6[[#This Row],[ETH]],$U$4,$U$5)</f>
        <v>0.34206639183372561</v>
      </c>
      <c r="D569" s="2">
        <f>_xlfn.XLOOKUP(Table6[[#This Row],[Date]],BNB_Historical_Data[Date],BNB_Historical_Data[Price]," ")</f>
        <v>330.7</v>
      </c>
      <c r="E569" s="2">
        <f>STANDARDIZE(Table6[[#This Row],[BNB]],$V$4,$V$5)</f>
        <v>0.59226890791757103</v>
      </c>
      <c r="F569" s="2">
        <f>_xlfn.XLOOKUP(Table6[[#This Row],[Date]],Tether_USDt_Historical_Data[Date],Tether_USDt_Historical_Data[Price]," ")</f>
        <v>1.0002</v>
      </c>
      <c r="G569" s="2">
        <f>IFERROR(STANDARDIZE(Table6[[#This Row],[Tether]],$W$4,$W$5),"")</f>
        <v>-1.8790094768880547E-3</v>
      </c>
      <c r="H569" s="2">
        <f>_xlfn.XLOOKUP(Table6[[#This Row],[Date]],Bitcoin_Historical_Data__2[Date],Bitcoin_Historical_Data__2[Price]," ")</f>
        <v>27591.4</v>
      </c>
      <c r="I569" s="2">
        <f>STANDARDIZE(Table6[[#This Row],[BTC]],$X$4,$X$5)</f>
        <v>6.0618900507702467E-2</v>
      </c>
      <c r="J569" s="2" t="str">
        <f>_xlfn.XLOOKUP(Table6[[#This Row],[Date]],S_P_500_Historical_Data[Date],S_P_500_Historical_Data[Price]," ")</f>
        <v xml:space="preserve"> </v>
      </c>
      <c r="K569" s="2" t="str">
        <f>IFERROR(STANDARDIZE(Table6[[#This Row],[S&amp;P500]],$Y$4,$Y$5),"")</f>
        <v/>
      </c>
    </row>
    <row r="570" spans="1:11" x14ac:dyDescent="0.35">
      <c r="A570" s="1">
        <f t="shared" si="8"/>
        <v>45038</v>
      </c>
      <c r="B570">
        <f>_xlfn.XLOOKUP(A570,Ethereum_Historical_Data[Date],Ethereum_Historical_Data[Price]," ")</f>
        <v>1873.95</v>
      </c>
      <c r="C570">
        <f>STANDARDIZE(Table6[[#This Row],[ETH]],$U$4,$U$5)</f>
        <v>0.35194852575888541</v>
      </c>
      <c r="D570" s="2">
        <f>_xlfn.XLOOKUP(Table6[[#This Row],[Date]],BNB_Historical_Data[Date],BNB_Historical_Data[Price]," ")</f>
        <v>332.08</v>
      </c>
      <c r="E570" s="2">
        <f>STANDARDIZE(Table6[[#This Row],[BNB]],$V$4,$V$5)</f>
        <v>0.59904310187036858</v>
      </c>
      <c r="F570" s="2">
        <f>_xlfn.XLOOKUP(Table6[[#This Row],[Date]],Tether_USDt_Historical_Data[Date],Tether_USDt_Historical_Data[Price]," ")</f>
        <v>1.0003</v>
      </c>
      <c r="G570" s="2">
        <f>IFERROR(STANDARDIZE(Table6[[#This Row],[Tether]],$W$4,$W$5),"")</f>
        <v>1.8574208574207638E-2</v>
      </c>
      <c r="H570" s="2">
        <f>_xlfn.XLOOKUP(Table6[[#This Row],[Date]],Bitcoin_Historical_Data__2[Date],Bitcoin_Historical_Data__2[Price]," ")</f>
        <v>27813.9</v>
      </c>
      <c r="I570" s="2">
        <f>STANDARDIZE(Table6[[#This Row],[BTC]],$X$4,$X$5)</f>
        <v>7.175656443917923E-2</v>
      </c>
      <c r="J570" s="2" t="str">
        <f>_xlfn.XLOOKUP(Table6[[#This Row],[Date]],S_P_500_Historical_Data[Date],S_P_500_Historical_Data[Price]," ")</f>
        <v xml:space="preserve"> </v>
      </c>
      <c r="K570" s="2" t="str">
        <f>IFERROR(STANDARDIZE(Table6[[#This Row],[S&amp;P500]],$Y$4,$Y$5),"")</f>
        <v/>
      </c>
    </row>
    <row r="571" spans="1:11" x14ac:dyDescent="0.35">
      <c r="A571" s="1">
        <f t="shared" si="8"/>
        <v>45037</v>
      </c>
      <c r="B571">
        <f>_xlfn.XLOOKUP(A571,Ethereum_Historical_Data[Date],Ethereum_Historical_Data[Price]," ")</f>
        <v>1849.81</v>
      </c>
      <c r="C571">
        <f>STANDARDIZE(Table6[[#This Row],[ETH]],$U$4,$U$5)</f>
        <v>0.33190191122498991</v>
      </c>
      <c r="D571" s="2">
        <f>_xlfn.XLOOKUP(Table6[[#This Row],[Date]],BNB_Historical_Data[Date],BNB_Historical_Data[Price]," ")</f>
        <v>321.3</v>
      </c>
      <c r="E571" s="2">
        <f>STANDARDIZE(Table6[[#This Row],[BNB]],$V$4,$V$5)</f>
        <v>0.54612584765938488</v>
      </c>
      <c r="F571" s="2">
        <f>_xlfn.XLOOKUP(Table6[[#This Row],[Date]],Tether_USDt_Historical_Data[Date],Tether_USDt_Historical_Data[Price]," ")</f>
        <v>1.0002</v>
      </c>
      <c r="G571" s="2">
        <f>IFERROR(STANDARDIZE(Table6[[#This Row],[Tether]],$W$4,$W$5),"")</f>
        <v>-1.8790094768880547E-3</v>
      </c>
      <c r="H571" s="2">
        <f>_xlfn.XLOOKUP(Table6[[#This Row],[Date]],Bitcoin_Historical_Data__2[Date],Bitcoin_Historical_Data__2[Price]," ")</f>
        <v>27264.799999999999</v>
      </c>
      <c r="I571" s="2">
        <f>STANDARDIZE(Table6[[#This Row],[BTC]],$X$4,$X$5)</f>
        <v>4.4270311563790854E-2</v>
      </c>
      <c r="J571" s="2">
        <f>_xlfn.XLOOKUP(Table6[[#This Row],[Date]],S_P_500_Historical_Data[Date],S_P_500_Historical_Data[Price]," ")</f>
        <v>4133.5200000000004</v>
      </c>
      <c r="K571" s="2">
        <f>IFERROR(STANDARDIZE(Table6[[#This Row],[S&amp;P500]],$Y$4,$Y$5),"")</f>
        <v>0.39565453728146815</v>
      </c>
    </row>
    <row r="572" spans="1:11" x14ac:dyDescent="0.35">
      <c r="A572" s="1">
        <f t="shared" si="8"/>
        <v>45036</v>
      </c>
      <c r="B572">
        <f>_xlfn.XLOOKUP(A572,Ethereum_Historical_Data[Date],Ethereum_Historical_Data[Price]," ")</f>
        <v>1942.72</v>
      </c>
      <c r="C572">
        <f>STANDARDIZE(Table6[[#This Row],[ETH]],$U$4,$U$5)</f>
        <v>0.40905729466924129</v>
      </c>
      <c r="D572" s="2">
        <f>_xlfn.XLOOKUP(Table6[[#This Row],[Date]],BNB_Historical_Data[Date],BNB_Historical_Data[Price]," ")</f>
        <v>318.08999999999997</v>
      </c>
      <c r="E572" s="2">
        <f>STANDARDIZE(Table6[[#This Row],[BNB]],$V$4,$V$5)</f>
        <v>0.53036848346483378</v>
      </c>
      <c r="F572" s="2">
        <f>_xlfn.XLOOKUP(Table6[[#This Row],[Date]],Tether_USDt_Historical_Data[Date],Tether_USDt_Historical_Data[Price]," ")</f>
        <v>1.0002</v>
      </c>
      <c r="G572" s="2">
        <f>IFERROR(STANDARDIZE(Table6[[#This Row],[Tether]],$W$4,$W$5),"")</f>
        <v>-1.8790094768880547E-3</v>
      </c>
      <c r="H572" s="2">
        <f>_xlfn.XLOOKUP(Table6[[#This Row],[Date]],Bitcoin_Historical_Data__2[Date],Bitcoin_Historical_Data__2[Price]," ")</f>
        <v>28240.5</v>
      </c>
      <c r="I572" s="2">
        <f>STANDARDIZE(Table6[[#This Row],[BTC]],$X$4,$X$5)</f>
        <v>9.3110845037686962E-2</v>
      </c>
      <c r="J572" s="2">
        <f>_xlfn.XLOOKUP(Table6[[#This Row],[Date]],S_P_500_Historical_Data[Date],S_P_500_Historical_Data[Price]," ")</f>
        <v>4129.79</v>
      </c>
      <c r="K572" s="2">
        <f>IFERROR(STANDARDIZE(Table6[[#This Row],[S&amp;P500]],$Y$4,$Y$5),"")</f>
        <v>0.39142562472297326</v>
      </c>
    </row>
    <row r="573" spans="1:11" x14ac:dyDescent="0.35">
      <c r="A573" s="1">
        <f t="shared" si="8"/>
        <v>45035</v>
      </c>
      <c r="B573">
        <f>_xlfn.XLOOKUP(A573,Ethereum_Historical_Data[Date],Ethereum_Historical_Data[Price]," ")</f>
        <v>1935.97</v>
      </c>
      <c r="C573">
        <f>STANDARDIZE(Table6[[#This Row],[ETH]],$U$4,$U$5)</f>
        <v>0.40345188256883557</v>
      </c>
      <c r="D573" s="2">
        <f>_xlfn.XLOOKUP(Table6[[#This Row],[Date]],BNB_Historical_Data[Date],BNB_Historical_Data[Price]," ")</f>
        <v>322.39999999999998</v>
      </c>
      <c r="E573" s="2">
        <f>STANDARDIZE(Table6[[#This Row],[BNB]],$V$4,$V$5)</f>
        <v>0.55152556747683201</v>
      </c>
      <c r="F573" s="2">
        <f>_xlfn.XLOOKUP(Table6[[#This Row],[Date]],Tether_USDt_Historical_Data[Date],Tether_USDt_Historical_Data[Price]," ")</f>
        <v>1.0004999999999999</v>
      </c>
      <c r="G573" s="2">
        <f>IFERROR(STANDARDIZE(Table6[[#This Row],[Tether]],$W$4,$W$5),"")</f>
        <v>5.9480644676399026E-2</v>
      </c>
      <c r="H573" s="2">
        <f>_xlfn.XLOOKUP(Table6[[#This Row],[Date]],Bitcoin_Historical_Data__2[Date],Bitcoin_Historical_Data__2[Price]," ")</f>
        <v>28813.7</v>
      </c>
      <c r="I573" s="2">
        <f>STANDARDIZE(Table6[[#This Row],[BTC]],$X$4,$X$5)</f>
        <v>0.12180346960183298</v>
      </c>
      <c r="J573" s="2">
        <f>_xlfn.XLOOKUP(Table6[[#This Row],[Date]],S_P_500_Historical_Data[Date],S_P_500_Historical_Data[Price]," ")</f>
        <v>4154.5200000000004</v>
      </c>
      <c r="K573" s="2">
        <f>IFERROR(STANDARDIZE(Table6[[#This Row],[S&amp;P500]],$Y$4,$Y$5),"")</f>
        <v>0.41946342836146333</v>
      </c>
    </row>
    <row r="574" spans="1:11" x14ac:dyDescent="0.35">
      <c r="A574" s="1">
        <f t="shared" si="8"/>
        <v>45034</v>
      </c>
      <c r="B574">
        <f>_xlfn.XLOOKUP(A574,Ethereum_Historical_Data[Date],Ethereum_Historical_Data[Price]," ")</f>
        <v>2103.34</v>
      </c>
      <c r="C574">
        <f>STANDARDIZE(Table6[[#This Row],[ETH]],$U$4,$U$5)</f>
        <v>0.54244118971622934</v>
      </c>
      <c r="D574" s="2">
        <f>_xlfn.XLOOKUP(Table6[[#This Row],[Date]],BNB_Historical_Data[Date],BNB_Historical_Data[Price]," ")</f>
        <v>343</v>
      </c>
      <c r="E574" s="2">
        <f>STANDARDIZE(Table6[[#This Row],[BNB]],$V$4,$V$5)</f>
        <v>0.65264759314902754</v>
      </c>
      <c r="F574" s="2">
        <f>_xlfn.XLOOKUP(Table6[[#This Row],[Date]],Tether_USDt_Historical_Data[Date],Tether_USDt_Historical_Data[Price]," ")</f>
        <v>1.0003</v>
      </c>
      <c r="G574" s="2">
        <f>IFERROR(STANDARDIZE(Table6[[#This Row],[Tether]],$W$4,$W$5),"")</f>
        <v>1.8574208574207638E-2</v>
      </c>
      <c r="H574" s="2">
        <f>_xlfn.XLOOKUP(Table6[[#This Row],[Date]],Bitcoin_Historical_Data__2[Date],Bitcoin_Historical_Data__2[Price]," ")</f>
        <v>30382.2</v>
      </c>
      <c r="I574" s="2">
        <f>STANDARDIZE(Table6[[#This Row],[BTC]],$X$4,$X$5)</f>
        <v>0.20031774320417592</v>
      </c>
      <c r="J574" s="2">
        <f>_xlfn.XLOOKUP(Table6[[#This Row],[Date]],S_P_500_Historical_Data[Date],S_P_500_Historical_Data[Price]," ")</f>
        <v>4154.87</v>
      </c>
      <c r="K574" s="2">
        <f>IFERROR(STANDARDIZE(Table6[[#This Row],[S&amp;P500]],$Y$4,$Y$5),"")</f>
        <v>0.41986024321279597</v>
      </c>
    </row>
    <row r="575" spans="1:11" x14ac:dyDescent="0.35">
      <c r="A575" s="1">
        <f t="shared" si="8"/>
        <v>45033</v>
      </c>
      <c r="B575">
        <f>_xlfn.XLOOKUP(A575,Ethereum_Historical_Data[Date],Ethereum_Historical_Data[Price]," ")</f>
        <v>2074.7399999999998</v>
      </c>
      <c r="C575">
        <f>STANDARDIZE(Table6[[#This Row],[ETH]],$U$4,$U$5)</f>
        <v>0.5186908510389544</v>
      </c>
      <c r="D575" s="2">
        <f>_xlfn.XLOOKUP(Table6[[#This Row],[Date]],BNB_Historical_Data[Date],BNB_Historical_Data[Price]," ")</f>
        <v>340</v>
      </c>
      <c r="E575" s="2">
        <f>STANDARDIZE(Table6[[#This Row],[BNB]],$V$4,$V$5)</f>
        <v>0.63792108455598939</v>
      </c>
      <c r="F575" s="2">
        <f>_xlfn.XLOOKUP(Table6[[#This Row],[Date]],Tether_USDt_Historical_Data[Date],Tether_USDt_Historical_Data[Price]," ")</f>
        <v>1.0004</v>
      </c>
      <c r="G575" s="2">
        <f>IFERROR(STANDARDIZE(Table6[[#This Row],[Tether]],$W$4,$W$5),"")</f>
        <v>3.9027426625303327E-2</v>
      </c>
      <c r="H575" s="2">
        <f>_xlfn.XLOOKUP(Table6[[#This Row],[Date]],Bitcoin_Historical_Data__2[Date],Bitcoin_Historical_Data__2[Price]," ")</f>
        <v>29434.9</v>
      </c>
      <c r="I575" s="2">
        <f>STANDARDIZE(Table6[[#This Row],[BTC]],$X$4,$X$5)</f>
        <v>0.15289882616018521</v>
      </c>
      <c r="J575" s="2">
        <f>_xlfn.XLOOKUP(Table6[[#This Row],[Date]],S_P_500_Historical_Data[Date],S_P_500_Historical_Data[Price]," ")</f>
        <v>4151.32</v>
      </c>
      <c r="K575" s="2">
        <f>IFERROR(STANDARDIZE(Table6[[#This Row],[S&amp;P500]],$Y$4,$Y$5),"")</f>
        <v>0.41583540686355847</v>
      </c>
    </row>
    <row r="576" spans="1:11" x14ac:dyDescent="0.35">
      <c r="A576" s="1">
        <f t="shared" si="8"/>
        <v>45032</v>
      </c>
      <c r="B576">
        <f>_xlfn.XLOOKUP(A576,Ethereum_Historical_Data[Date],Ethereum_Historical_Data[Price]," ")</f>
        <v>2119.29</v>
      </c>
      <c r="C576">
        <f>STANDARDIZE(Table6[[#This Row],[ETH]],$U$4,$U$5)</f>
        <v>0.55568657090163232</v>
      </c>
      <c r="D576" s="2">
        <f>_xlfn.XLOOKUP(Table6[[#This Row],[Date]],BNB_Historical_Data[Date],BNB_Historical_Data[Price]," ")</f>
        <v>347.7</v>
      </c>
      <c r="E576" s="2">
        <f>STANDARDIZE(Table6[[#This Row],[BNB]],$V$4,$V$5)</f>
        <v>0.67571912327812067</v>
      </c>
      <c r="F576" s="2">
        <f>_xlfn.XLOOKUP(Table6[[#This Row],[Date]],Tether_USDt_Historical_Data[Date],Tether_USDt_Historical_Data[Price]," ")</f>
        <v>1.0001</v>
      </c>
      <c r="G576" s="2">
        <f>IFERROR(STANDARDIZE(Table6[[#This Row],[Tether]],$W$4,$W$5),"")</f>
        <v>-2.2332227527983747E-2</v>
      </c>
      <c r="H576" s="2">
        <f>_xlfn.XLOOKUP(Table6[[#This Row],[Date]],Bitcoin_Historical_Data__2[Date],Bitcoin_Historical_Data__2[Price]," ")</f>
        <v>30310.3</v>
      </c>
      <c r="I576" s="2">
        <f>STANDARDIZE(Table6[[#This Row],[BTC]],$X$4,$X$5)</f>
        <v>0.19671865090452109</v>
      </c>
      <c r="J576" s="2" t="str">
        <f>_xlfn.XLOOKUP(Table6[[#This Row],[Date]],S_P_500_Historical_Data[Date],S_P_500_Historical_Data[Price]," ")</f>
        <v xml:space="preserve"> </v>
      </c>
      <c r="K576" s="2" t="str">
        <f>IFERROR(STANDARDIZE(Table6[[#This Row],[S&amp;P500]],$Y$4,$Y$5),"")</f>
        <v/>
      </c>
    </row>
    <row r="577" spans="1:11" x14ac:dyDescent="0.35">
      <c r="A577" s="1">
        <f t="shared" si="8"/>
        <v>45031</v>
      </c>
      <c r="B577">
        <f>_xlfn.XLOOKUP(A577,Ethereum_Historical_Data[Date],Ethereum_Historical_Data[Price]," ")</f>
        <v>2090.59</v>
      </c>
      <c r="C577">
        <f>STANDARDIZE(Table6[[#This Row],[ETH]],$U$4,$U$5)</f>
        <v>0.53185318908212964</v>
      </c>
      <c r="D577" s="2">
        <f>_xlfn.XLOOKUP(Table6[[#This Row],[Date]],BNB_Historical_Data[Date],BNB_Historical_Data[Price]," ")</f>
        <v>333</v>
      </c>
      <c r="E577" s="2">
        <f>STANDARDIZE(Table6[[#This Row],[BNB]],$V$4,$V$5)</f>
        <v>0.60355923117223365</v>
      </c>
      <c r="F577" s="2">
        <f>_xlfn.XLOOKUP(Table6[[#This Row],[Date]],Tether_USDt_Historical_Data[Date],Tether_USDt_Historical_Data[Price]," ")</f>
        <v>1.0003</v>
      </c>
      <c r="G577" s="2">
        <f>IFERROR(STANDARDIZE(Table6[[#This Row],[Tether]],$W$4,$W$5),"")</f>
        <v>1.8574208574207638E-2</v>
      </c>
      <c r="H577" s="2">
        <f>_xlfn.XLOOKUP(Table6[[#This Row],[Date]],Bitcoin_Historical_Data__2[Date],Bitcoin_Historical_Data__2[Price]," ")</f>
        <v>30299.599999999999</v>
      </c>
      <c r="I577" s="2">
        <f>STANDARDIZE(Table6[[#This Row],[BTC]],$X$4,$X$5)</f>
        <v>0.19618304189747926</v>
      </c>
      <c r="J577" s="2" t="str">
        <f>_xlfn.XLOOKUP(Table6[[#This Row],[Date]],S_P_500_Historical_Data[Date],S_P_500_Historical_Data[Price]," ")</f>
        <v xml:space="preserve"> </v>
      </c>
      <c r="K577" s="2" t="str">
        <f>IFERROR(STANDARDIZE(Table6[[#This Row],[S&amp;P500]],$Y$4,$Y$5),"")</f>
        <v/>
      </c>
    </row>
    <row r="578" spans="1:11" x14ac:dyDescent="0.35">
      <c r="A578" s="1">
        <f t="shared" si="8"/>
        <v>45030</v>
      </c>
      <c r="B578">
        <f>_xlfn.XLOOKUP(A578,Ethereum_Historical_Data[Date],Ethereum_Historical_Data[Price]," ")</f>
        <v>2099.98</v>
      </c>
      <c r="C578">
        <f>STANDARDIZE(Table6[[#This Row],[ETH]],$U$4,$U$5)</f>
        <v>0.53965094013736059</v>
      </c>
      <c r="D578" s="2">
        <f>_xlfn.XLOOKUP(Table6[[#This Row],[Date]],BNB_Historical_Data[Date],BNB_Historical_Data[Price]," ")</f>
        <v>328.8</v>
      </c>
      <c r="E578" s="2">
        <f>STANDARDIZE(Table6[[#This Row],[BNB]],$V$4,$V$5)</f>
        <v>0.58294211914198024</v>
      </c>
      <c r="F578" s="2">
        <f>_xlfn.XLOOKUP(Table6[[#This Row],[Date]],Tether_USDt_Historical_Data[Date],Tether_USDt_Historical_Data[Price]," ")</f>
        <v>1.0005999999999999</v>
      </c>
      <c r="G578" s="2">
        <f>IFERROR(STANDARDIZE(Table6[[#This Row],[Tether]],$W$4,$W$5),"")</f>
        <v>7.9933862727494712E-2</v>
      </c>
      <c r="H578" s="2">
        <f>_xlfn.XLOOKUP(Table6[[#This Row],[Date]],Bitcoin_Historical_Data__2[Date],Bitcoin_Historical_Data__2[Price]," ")</f>
        <v>30472.5</v>
      </c>
      <c r="I578" s="2">
        <f>STANDARDIZE(Table6[[#This Row],[BTC]],$X$4,$X$5)</f>
        <v>0.20483788276827633</v>
      </c>
      <c r="J578" s="2">
        <f>_xlfn.XLOOKUP(Table6[[#This Row],[Date]],S_P_500_Historical_Data[Date],S_P_500_Historical_Data[Price]," ")</f>
        <v>4137.6400000000003</v>
      </c>
      <c r="K578" s="2">
        <f>IFERROR(STANDARDIZE(Table6[[#This Row],[S&amp;P500]],$Y$4,$Y$5),"")</f>
        <v>0.40032561496001945</v>
      </c>
    </row>
    <row r="579" spans="1:11" x14ac:dyDescent="0.35">
      <c r="A579" s="1">
        <f t="shared" si="8"/>
        <v>45029</v>
      </c>
      <c r="B579">
        <f>_xlfn.XLOOKUP(A579,Ethereum_Historical_Data[Date],Ethereum_Historical_Data[Price]," ")</f>
        <v>2012.11</v>
      </c>
      <c r="C579">
        <f>STANDARDIZE(Table6[[#This Row],[ETH]],$U$4,$U$5)</f>
        <v>0.46668093106141212</v>
      </c>
      <c r="D579" s="2">
        <f>_xlfn.XLOOKUP(Table6[[#This Row],[Date]],BNB_Historical_Data[Date],BNB_Historical_Data[Price]," ")</f>
        <v>324.60000000000002</v>
      </c>
      <c r="E579" s="2">
        <f>STANDARDIZE(Table6[[#This Row],[BNB]],$V$4,$V$5)</f>
        <v>0.56232500711172695</v>
      </c>
      <c r="F579" s="2">
        <f>_xlfn.XLOOKUP(Table6[[#This Row],[Date]],Tether_USDt_Historical_Data[Date],Tether_USDt_Historical_Data[Price]," ")</f>
        <v>1.0007999999999999</v>
      </c>
      <c r="G579" s="2">
        <f>IFERROR(STANDARDIZE(Table6[[#This Row],[Tether]],$W$4,$W$5),"")</f>
        <v>0.1208402988296861</v>
      </c>
      <c r="H579" s="2">
        <f>_xlfn.XLOOKUP(Table6[[#This Row],[Date]],Bitcoin_Historical_Data__2[Date],Bitcoin_Historical_Data__2[Price]," ")</f>
        <v>30387.4</v>
      </c>
      <c r="I579" s="2">
        <f>STANDARDIZE(Table6[[#This Row],[BTC]],$X$4,$X$5)</f>
        <v>0.20057803917021497</v>
      </c>
      <c r="J579" s="2">
        <f>_xlfn.XLOOKUP(Table6[[#This Row],[Date]],S_P_500_Historical_Data[Date],S_P_500_Historical_Data[Price]," ")</f>
        <v>4146.22</v>
      </c>
      <c r="K579" s="2">
        <f>IFERROR(STANDARDIZE(Table6[[#This Row],[S&amp;P500]],$Y$4,$Y$5),"")</f>
        <v>0.41005324760127454</v>
      </c>
    </row>
    <row r="580" spans="1:11" x14ac:dyDescent="0.35">
      <c r="A580" s="1">
        <f t="shared" ref="A580:A643" si="9">A579-1</f>
        <v>45028</v>
      </c>
      <c r="B580">
        <f>_xlfn.XLOOKUP(A580,Ethereum_Historical_Data[Date],Ethereum_Historical_Data[Price]," ")</f>
        <v>1916.58</v>
      </c>
      <c r="C580">
        <f>STANDARDIZE(Table6[[#This Row],[ETH]],$U$4,$U$5)</f>
        <v>0.38734981729078111</v>
      </c>
      <c r="D580" s="2">
        <f>_xlfn.XLOOKUP(Table6[[#This Row],[Date]],BNB_Historical_Data[Date],BNB_Historical_Data[Price]," ")</f>
        <v>319.8</v>
      </c>
      <c r="E580" s="2">
        <f>STANDARDIZE(Table6[[#This Row],[BNB]],$V$4,$V$5)</f>
        <v>0.5387625933628658</v>
      </c>
      <c r="F580" s="2">
        <f>_xlfn.XLOOKUP(Table6[[#This Row],[Date]],Tether_USDt_Historical_Data[Date],Tether_USDt_Historical_Data[Price]," ")</f>
        <v>1.0003</v>
      </c>
      <c r="G580" s="2">
        <f>IFERROR(STANDARDIZE(Table6[[#This Row],[Tether]],$W$4,$W$5),"")</f>
        <v>1.8574208574207638E-2</v>
      </c>
      <c r="H580" s="2">
        <f>_xlfn.XLOOKUP(Table6[[#This Row],[Date]],Bitcoin_Historical_Data__2[Date],Bitcoin_Historical_Data__2[Price]," ")</f>
        <v>29886.400000000001</v>
      </c>
      <c r="I580" s="2">
        <f>STANDARDIZE(Table6[[#This Row],[BTC]],$X$4,$X$5)</f>
        <v>0.17549952398068749</v>
      </c>
      <c r="J580" s="2">
        <f>_xlfn.XLOOKUP(Table6[[#This Row],[Date]],S_P_500_Historical_Data[Date],S_P_500_Historical_Data[Price]," ")</f>
        <v>4091.95</v>
      </c>
      <c r="K580" s="2">
        <f>IFERROR(STANDARDIZE(Table6[[#This Row],[S&amp;P500]],$Y$4,$Y$5),"")</f>
        <v>0.34852427051025797</v>
      </c>
    </row>
    <row r="581" spans="1:11" x14ac:dyDescent="0.35">
      <c r="A581" s="1">
        <f t="shared" si="9"/>
        <v>45027</v>
      </c>
      <c r="B581">
        <f>_xlfn.XLOOKUP(A581,Ethereum_Historical_Data[Date],Ethereum_Historical_Data[Price]," ")</f>
        <v>1889.86</v>
      </c>
      <c r="C581">
        <f>STANDARDIZE(Table6[[#This Row],[ETH]],$U$4,$U$5)</f>
        <v>0.36516068968739718</v>
      </c>
      <c r="D581" s="2">
        <f>_xlfn.XLOOKUP(Table6[[#This Row],[Date]],BNB_Historical_Data[Date],BNB_Historical_Data[Price]," ")</f>
        <v>322.20999999999998</v>
      </c>
      <c r="E581" s="2">
        <f>STANDARDIZE(Table6[[#This Row],[BNB]],$V$4,$V$5)</f>
        <v>0.55059288859927291</v>
      </c>
      <c r="F581" s="2">
        <f>_xlfn.XLOOKUP(Table6[[#This Row],[Date]],Tether_USDt_Historical_Data[Date],Tether_USDt_Historical_Data[Price]," ")</f>
        <v>1.0003</v>
      </c>
      <c r="G581" s="2">
        <f>IFERROR(STANDARDIZE(Table6[[#This Row],[Tether]],$W$4,$W$5),"")</f>
        <v>1.8574208574207638E-2</v>
      </c>
      <c r="H581" s="2">
        <f>_xlfn.XLOOKUP(Table6[[#This Row],[Date]],Bitcoin_Historical_Data__2[Date],Bitcoin_Historical_Data__2[Price]," ")</f>
        <v>30209.599999999999</v>
      </c>
      <c r="I581" s="2">
        <f>STANDARDIZE(Table6[[#This Row],[BTC]],$X$4,$X$5)</f>
        <v>0.19167791940834258</v>
      </c>
      <c r="J581" s="2">
        <f>_xlfn.XLOOKUP(Table6[[#This Row],[Date]],S_P_500_Historical_Data[Date],S_P_500_Historical_Data[Price]," ")</f>
        <v>4108.9399999999996</v>
      </c>
      <c r="K581" s="2">
        <f>IFERROR(STANDARDIZE(Table6[[#This Row],[S&amp;P500]],$Y$4,$Y$5),"")</f>
        <v>0.3677867971506919</v>
      </c>
    </row>
    <row r="582" spans="1:11" x14ac:dyDescent="0.35">
      <c r="A582" s="1">
        <f t="shared" si="9"/>
        <v>45026</v>
      </c>
      <c r="B582">
        <f>_xlfn.XLOOKUP(A582,Ethereum_Historical_Data[Date],Ethereum_Historical_Data[Price]," ")</f>
        <v>1910.36</v>
      </c>
      <c r="C582">
        <f>STANDARDIZE(Table6[[#This Row],[ETH]],$U$4,$U$5)</f>
        <v>0.38218453384418494</v>
      </c>
      <c r="D582" s="2">
        <f>_xlfn.XLOOKUP(Table6[[#This Row],[Date]],BNB_Historical_Data[Date],BNB_Historical_Data[Price]," ")</f>
        <v>318.58999999999997</v>
      </c>
      <c r="E582" s="2">
        <f>STANDARDIZE(Table6[[#This Row],[BNB]],$V$4,$V$5)</f>
        <v>0.53282290156367351</v>
      </c>
      <c r="F582" s="2">
        <f>_xlfn.XLOOKUP(Table6[[#This Row],[Date]],Tether_USDt_Historical_Data[Date],Tether_USDt_Historical_Data[Price]," ")</f>
        <v>1</v>
      </c>
      <c r="G582" s="2">
        <f>IFERROR(STANDARDIZE(Table6[[#This Row],[Tether]],$W$4,$W$5),"")</f>
        <v>-4.2785445579079442E-2</v>
      </c>
      <c r="H582" s="2">
        <f>_xlfn.XLOOKUP(Table6[[#This Row],[Date]],Bitcoin_Historical_Data__2[Date],Bitcoin_Historical_Data__2[Price]," ")</f>
        <v>29641</v>
      </c>
      <c r="I582" s="2">
        <f>STANDARDIZE(Table6[[#This Row],[BTC]],$X$4,$X$5)</f>
        <v>0.16321555666030813</v>
      </c>
      <c r="J582" s="2">
        <f>_xlfn.XLOOKUP(Table6[[#This Row],[Date]],S_P_500_Historical_Data[Date],S_P_500_Historical_Data[Price]," ")</f>
        <v>4109.1099999999997</v>
      </c>
      <c r="K582" s="2">
        <f>IFERROR(STANDARDIZE(Table6[[#This Row],[S&amp;P500]],$Y$4,$Y$5),"")</f>
        <v>0.36797953579276815</v>
      </c>
    </row>
    <row r="583" spans="1:11" x14ac:dyDescent="0.35">
      <c r="A583" s="1">
        <f t="shared" si="9"/>
        <v>45025</v>
      </c>
      <c r="B583">
        <f>_xlfn.XLOOKUP(A583,Ethereum_Historical_Data[Date],Ethereum_Historical_Data[Price]," ")</f>
        <v>1858.9</v>
      </c>
      <c r="C583">
        <f>STANDARDIZE(Table6[[#This Row],[ETH]],$U$4,$U$5)</f>
        <v>0.33945053285353638</v>
      </c>
      <c r="D583" s="2">
        <f>_xlfn.XLOOKUP(Table6[[#This Row],[Date]],BNB_Historical_Data[Date],BNB_Historical_Data[Price]," ")</f>
        <v>312.8</v>
      </c>
      <c r="E583" s="2">
        <f>STANDARDIZE(Table6[[#This Row],[BNB]],$V$4,$V$5)</f>
        <v>0.50440073997911006</v>
      </c>
      <c r="F583" s="2">
        <f>_xlfn.XLOOKUP(Table6[[#This Row],[Date]],Tether_USDt_Historical_Data[Date],Tether_USDt_Historical_Data[Price]," ")</f>
        <v>1.0003</v>
      </c>
      <c r="G583" s="2">
        <f>IFERROR(STANDARDIZE(Table6[[#This Row],[Tether]],$W$4,$W$5),"")</f>
        <v>1.8574208574207638E-2</v>
      </c>
      <c r="H583" s="2">
        <f>_xlfn.XLOOKUP(Table6[[#This Row],[Date]],Bitcoin_Historical_Data__2[Date],Bitcoin_Historical_Data__2[Price]," ")</f>
        <v>28326.6</v>
      </c>
      <c r="I583" s="2">
        <f>STANDARDIZE(Table6[[#This Row],[BTC]],$X$4,$X$5)</f>
        <v>9.7420745552294311E-2</v>
      </c>
      <c r="J583" s="2" t="str">
        <f>_xlfn.XLOOKUP(Table6[[#This Row],[Date]],S_P_500_Historical_Data[Date],S_P_500_Historical_Data[Price]," ")</f>
        <v xml:space="preserve"> </v>
      </c>
      <c r="K583" s="2" t="str">
        <f>IFERROR(STANDARDIZE(Table6[[#This Row],[S&amp;P500]],$Y$4,$Y$5),"")</f>
        <v/>
      </c>
    </row>
    <row r="584" spans="1:11" x14ac:dyDescent="0.35">
      <c r="A584" s="1">
        <f t="shared" si="9"/>
        <v>45024</v>
      </c>
      <c r="B584">
        <f>_xlfn.XLOOKUP(A584,Ethereum_Historical_Data[Date],Ethereum_Historical_Data[Price]," ")</f>
        <v>1848.93</v>
      </c>
      <c r="C584">
        <f>STANDARDIZE(Table6[[#This Row],[ETH]],$U$4,$U$5)</f>
        <v>0.33117113157338152</v>
      </c>
      <c r="D584" s="2">
        <f>_xlfn.XLOOKUP(Table6[[#This Row],[Date]],BNB_Historical_Data[Date],BNB_Historical_Data[Price]," ")</f>
        <v>310.5</v>
      </c>
      <c r="E584" s="2">
        <f>STANDARDIZE(Table6[[#This Row],[BNB]],$V$4,$V$5)</f>
        <v>0.49311041672444739</v>
      </c>
      <c r="F584" s="2">
        <f>_xlfn.XLOOKUP(Table6[[#This Row],[Date]],Tether_USDt_Historical_Data[Date],Tether_USDt_Historical_Data[Price]," ")</f>
        <v>0.99990000000000001</v>
      </c>
      <c r="G584" s="2">
        <f>IFERROR(STANDARDIZE(Table6[[#This Row],[Tether]],$W$4,$W$5),"")</f>
        <v>-6.3238663630175135E-2</v>
      </c>
      <c r="H584" s="2">
        <f>_xlfn.XLOOKUP(Table6[[#This Row],[Date]],Bitcoin_Historical_Data__2[Date],Bitcoin_Historical_Data__2[Price]," ")</f>
        <v>27941.200000000001</v>
      </c>
      <c r="I584" s="2">
        <f>STANDARDIZE(Table6[[#This Row],[BTC]],$X$4,$X$5)</f>
        <v>7.8128809915480282E-2</v>
      </c>
      <c r="J584" s="2" t="str">
        <f>_xlfn.XLOOKUP(Table6[[#This Row],[Date]],S_P_500_Historical_Data[Date],S_P_500_Historical_Data[Price]," ")</f>
        <v xml:space="preserve"> </v>
      </c>
      <c r="K584" s="2" t="str">
        <f>IFERROR(STANDARDIZE(Table6[[#This Row],[S&amp;P500]],$Y$4,$Y$5),"")</f>
        <v/>
      </c>
    </row>
    <row r="585" spans="1:11" x14ac:dyDescent="0.35">
      <c r="A585" s="1">
        <f t="shared" si="9"/>
        <v>45023</v>
      </c>
      <c r="B585">
        <f>_xlfn.XLOOKUP(A585,Ethereum_Historical_Data[Date],Ethereum_Historical_Data[Price]," ")</f>
        <v>1863.46</v>
      </c>
      <c r="C585">
        <f>STANDARDIZE(Table6[[#This Row],[ETH]],$U$4,$U$5)</f>
        <v>0.34323730013914378</v>
      </c>
      <c r="D585" s="2">
        <f>_xlfn.XLOOKUP(Table6[[#This Row],[Date]],BNB_Historical_Data[Date],BNB_Historical_Data[Price]," ")</f>
        <v>310.39999999999998</v>
      </c>
      <c r="E585" s="2">
        <f>STANDARDIZE(Table6[[#This Row],[BNB]],$V$4,$V$5)</f>
        <v>0.49261953310467932</v>
      </c>
      <c r="F585" s="2">
        <f>_xlfn.XLOOKUP(Table6[[#This Row],[Date]],Tether_USDt_Historical_Data[Date],Tether_USDt_Historical_Data[Price]," ")</f>
        <v>1.0001</v>
      </c>
      <c r="G585" s="2">
        <f>IFERROR(STANDARDIZE(Table6[[#This Row],[Tether]],$W$4,$W$5),"")</f>
        <v>-2.2332227527983747E-2</v>
      </c>
      <c r="H585" s="2">
        <f>_xlfn.XLOOKUP(Table6[[#This Row],[Date]],Bitcoin_Historical_Data__2[Date],Bitcoin_Historical_Data__2[Price]," ")</f>
        <v>27910.400000000001</v>
      </c>
      <c r="I585" s="2">
        <f>STANDARDIZE(Table6[[#This Row],[BTC]],$X$4,$X$5)</f>
        <v>7.658705688586466E-2</v>
      </c>
      <c r="J585" s="2" t="str">
        <f>_xlfn.XLOOKUP(Table6[[#This Row],[Date]],S_P_500_Historical_Data[Date],S_P_500_Historical_Data[Price]," ")</f>
        <v xml:space="preserve"> </v>
      </c>
      <c r="K585" s="2" t="str">
        <f>IFERROR(STANDARDIZE(Table6[[#This Row],[S&amp;P500]],$Y$4,$Y$5),"")</f>
        <v/>
      </c>
    </row>
    <row r="586" spans="1:11" x14ac:dyDescent="0.35">
      <c r="A586" s="1">
        <f t="shared" si="9"/>
        <v>45022</v>
      </c>
      <c r="B586">
        <f>_xlfn.XLOOKUP(A586,Ethereum_Historical_Data[Date],Ethereum_Historical_Data[Price]," ")</f>
        <v>1872.35</v>
      </c>
      <c r="C586">
        <f>STANDARDIZE(Table6[[#This Row],[ETH]],$U$4,$U$5)</f>
        <v>0.35061983548323361</v>
      </c>
      <c r="D586" s="2">
        <f>_xlfn.XLOOKUP(Table6[[#This Row],[Date]],BNB_Historical_Data[Date],BNB_Historical_Data[Price]," ")</f>
        <v>312.19</v>
      </c>
      <c r="E586" s="2">
        <f>STANDARDIZE(Table6[[#This Row],[BNB]],$V$4,$V$5)</f>
        <v>0.50140634989852551</v>
      </c>
      <c r="F586" s="2">
        <f>_xlfn.XLOOKUP(Table6[[#This Row],[Date]],Tether_USDt_Historical_Data[Date],Tether_USDt_Historical_Data[Price]," ")</f>
        <v>1.0001</v>
      </c>
      <c r="G586" s="2">
        <f>IFERROR(STANDARDIZE(Table6[[#This Row],[Tether]],$W$4,$W$5),"")</f>
        <v>-2.2332227527983747E-2</v>
      </c>
      <c r="H586" s="2">
        <f>_xlfn.XLOOKUP(Table6[[#This Row],[Date]],Bitcoin_Historical_Data__2[Date],Bitcoin_Historical_Data__2[Price]," ")</f>
        <v>28036.7</v>
      </c>
      <c r="I586" s="2">
        <f>STANDARDIZE(Table6[[#This Row],[BTC]],$X$4,$X$5)</f>
        <v>8.2909245445619742E-2</v>
      </c>
      <c r="J586" s="2">
        <f>_xlfn.XLOOKUP(Table6[[#This Row],[Date]],S_P_500_Historical_Data[Date],S_P_500_Historical_Data[Price]," ")</f>
        <v>4105.0200000000004</v>
      </c>
      <c r="K586" s="2">
        <f>IFERROR(STANDARDIZE(Table6[[#This Row],[S&amp;P500]],$Y$4,$Y$5),"")</f>
        <v>0.36334247081576043</v>
      </c>
    </row>
    <row r="587" spans="1:11" x14ac:dyDescent="0.35">
      <c r="A587" s="1">
        <f t="shared" si="9"/>
        <v>45021</v>
      </c>
      <c r="B587">
        <f>_xlfn.XLOOKUP(A587,Ethereum_Historical_Data[Date],Ethereum_Historical_Data[Price]," ")</f>
        <v>1908.96</v>
      </c>
      <c r="C587">
        <f>STANDARDIZE(Table6[[#This Row],[ETH]],$U$4,$U$5)</f>
        <v>0.38102192985298983</v>
      </c>
      <c r="D587" s="2">
        <f>_xlfn.XLOOKUP(Table6[[#This Row],[Date]],BNB_Historical_Data[Date],BNB_Historical_Data[Price]," ")</f>
        <v>314</v>
      </c>
      <c r="E587" s="2">
        <f>STANDARDIZE(Table6[[#This Row],[BNB]],$V$4,$V$5)</f>
        <v>0.5102913434163252</v>
      </c>
      <c r="F587" s="2">
        <f>_xlfn.XLOOKUP(Table6[[#This Row],[Date]],Tether_USDt_Historical_Data[Date],Tether_USDt_Historical_Data[Price]," ")</f>
        <v>0.99990000000000001</v>
      </c>
      <c r="G587" s="2">
        <f>IFERROR(STANDARDIZE(Table6[[#This Row],[Tether]],$W$4,$W$5),"")</f>
        <v>-6.3238663630175135E-2</v>
      </c>
      <c r="H587" s="2">
        <f>_xlfn.XLOOKUP(Table6[[#This Row],[Date]],Bitcoin_Historical_Data__2[Date],Bitcoin_Historical_Data__2[Price]," ")</f>
        <v>28173.5</v>
      </c>
      <c r="I587" s="2">
        <f>STANDARDIZE(Table6[[#This Row],[BTC]],$X$4,$X$5)</f>
        <v>8.9757031629107448E-2</v>
      </c>
      <c r="J587" s="2">
        <f>_xlfn.XLOOKUP(Table6[[#This Row],[Date]],S_P_500_Historical_Data[Date],S_P_500_Historical_Data[Price]," ")</f>
        <v>4090.38</v>
      </c>
      <c r="K587" s="2">
        <f>IFERROR(STANDARDIZE(Table6[[#This Row],[S&amp;P500]],$Y$4,$Y$5),"")</f>
        <v>0.34674427246284911</v>
      </c>
    </row>
    <row r="588" spans="1:11" x14ac:dyDescent="0.35">
      <c r="A588" s="1">
        <f t="shared" si="9"/>
        <v>45020</v>
      </c>
      <c r="B588">
        <f>_xlfn.XLOOKUP(A588,Ethereum_Historical_Data[Date],Ethereum_Historical_Data[Price]," ")</f>
        <v>1870.52</v>
      </c>
      <c r="C588">
        <f>STANDARDIZE(Table6[[#This Row],[ETH]],$U$4,$U$5)</f>
        <v>0.34910014598045697</v>
      </c>
      <c r="D588" s="2">
        <f>_xlfn.XLOOKUP(Table6[[#This Row],[Date]],BNB_Historical_Data[Date],BNB_Historical_Data[Price]," ")</f>
        <v>310.8</v>
      </c>
      <c r="E588" s="2">
        <f>STANDARDIZE(Table6[[#This Row],[BNB]],$V$4,$V$5)</f>
        <v>0.49458306758375126</v>
      </c>
      <c r="F588" s="2">
        <f>_xlfn.XLOOKUP(Table6[[#This Row],[Date]],Tether_USDt_Historical_Data[Date],Tether_USDt_Historical_Data[Price]," ")</f>
        <v>1.0001</v>
      </c>
      <c r="G588" s="2">
        <f>IFERROR(STANDARDIZE(Table6[[#This Row],[Tether]],$W$4,$W$5),"")</f>
        <v>-2.2332227527983747E-2</v>
      </c>
      <c r="H588" s="2">
        <f>_xlfn.XLOOKUP(Table6[[#This Row],[Date]],Bitcoin_Historical_Data__2[Date],Bitcoin_Historical_Data__2[Price]," ")</f>
        <v>28164.400000000001</v>
      </c>
      <c r="I588" s="2">
        <f>STANDARDIZE(Table6[[#This Row],[BTC]],$X$4,$X$5)</f>
        <v>8.9301513688539252E-2</v>
      </c>
      <c r="J588" s="2">
        <f>_xlfn.XLOOKUP(Table6[[#This Row],[Date]],S_P_500_Historical_Data[Date],S_P_500_Historical_Data[Price]," ")</f>
        <v>4100.6000000000004</v>
      </c>
      <c r="K588" s="2">
        <f>IFERROR(STANDARDIZE(Table6[[#This Row],[S&amp;P500]],$Y$4,$Y$5),"")</f>
        <v>0.3583312661217804</v>
      </c>
    </row>
    <row r="589" spans="1:11" x14ac:dyDescent="0.35">
      <c r="A589" s="1">
        <f t="shared" si="9"/>
        <v>45019</v>
      </c>
      <c r="B589">
        <f>_xlfn.XLOOKUP(A589,Ethereum_Historical_Data[Date],Ethereum_Historical_Data[Price]," ")</f>
        <v>1810.77</v>
      </c>
      <c r="C589">
        <f>STANDARDIZE(Table6[[#This Row],[ETH]],$U$4,$U$5)</f>
        <v>0.29948186849908776</v>
      </c>
      <c r="D589" s="2">
        <f>_xlfn.XLOOKUP(Table6[[#This Row],[Date]],BNB_Historical_Data[Date],BNB_Historical_Data[Price]," ")</f>
        <v>308.60000000000002</v>
      </c>
      <c r="E589" s="2">
        <f>STANDARDIZE(Table6[[#This Row],[BNB]],$V$4,$V$5)</f>
        <v>0.48378362794885665</v>
      </c>
      <c r="F589" s="2">
        <f>_xlfn.XLOOKUP(Table6[[#This Row],[Date]],Tether_USDt_Historical_Data[Date],Tether_USDt_Historical_Data[Price]," ")</f>
        <v>1</v>
      </c>
      <c r="G589" s="2">
        <f>IFERROR(STANDARDIZE(Table6[[#This Row],[Tether]],$W$4,$W$5),"")</f>
        <v>-4.2785445579079442E-2</v>
      </c>
      <c r="H589" s="2">
        <f>_xlfn.XLOOKUP(Table6[[#This Row],[Date]],Bitcoin_Historical_Data__2[Date],Bitcoin_Historical_Data__2[Price]," ")</f>
        <v>27802.1</v>
      </c>
      <c r="I589" s="2">
        <f>STANDARDIZE(Table6[[#This Row],[BTC]],$X$4,$X$5)</f>
        <v>7.1165892823936719E-2</v>
      </c>
      <c r="J589" s="2">
        <f>_xlfn.XLOOKUP(Table6[[#This Row],[Date]],S_P_500_Historical_Data[Date],S_P_500_Historical_Data[Price]," ")</f>
        <v>4124.51</v>
      </c>
      <c r="K589" s="2">
        <f>IFERROR(STANDARDIZE(Table6[[#This Row],[S&amp;P500]],$Y$4,$Y$5),"")</f>
        <v>0.3854393892514319</v>
      </c>
    </row>
    <row r="590" spans="1:11" x14ac:dyDescent="0.35">
      <c r="A590" s="1">
        <f t="shared" si="9"/>
        <v>45018</v>
      </c>
      <c r="B590">
        <f>_xlfn.XLOOKUP(A590,Ethereum_Historical_Data[Date],Ethereum_Historical_Data[Price]," ")</f>
        <v>1795.01</v>
      </c>
      <c r="C590">
        <f>STANDARDIZE(Table6[[#This Row],[ETH]],$U$4,$U$5)</f>
        <v>0.2863942692839182</v>
      </c>
      <c r="D590" s="2">
        <f>_xlfn.XLOOKUP(Table6[[#This Row],[Date]],BNB_Historical_Data[Date],BNB_Historical_Data[Price]," ")</f>
        <v>313.81</v>
      </c>
      <c r="E590" s="2">
        <f>STANDARDIZE(Table6[[#This Row],[BNB]],$V$4,$V$5)</f>
        <v>0.50935866453876621</v>
      </c>
      <c r="F590" s="2">
        <f>_xlfn.XLOOKUP(Table6[[#This Row],[Date]],Tether_USDt_Historical_Data[Date],Tether_USDt_Historical_Data[Price]," ")</f>
        <v>1</v>
      </c>
      <c r="G590" s="2">
        <f>IFERROR(STANDARDIZE(Table6[[#This Row],[Tether]],$W$4,$W$5),"")</f>
        <v>-4.2785445579079442E-2</v>
      </c>
      <c r="H590" s="2">
        <f>_xlfn.XLOOKUP(Table6[[#This Row],[Date]],Bitcoin_Historical_Data__2[Date],Bitcoin_Historical_Data__2[Price]," ")</f>
        <v>28198.3</v>
      </c>
      <c r="I590" s="2">
        <f>STANDARDIZE(Table6[[#This Row],[BTC]],$X$4,$X$5)</f>
        <v>9.0998443159447287E-2</v>
      </c>
      <c r="J590" s="2" t="str">
        <f>_xlfn.XLOOKUP(Table6[[#This Row],[Date]],S_P_500_Historical_Data[Date],S_P_500_Historical_Data[Price]," ")</f>
        <v xml:space="preserve"> </v>
      </c>
      <c r="K590" s="2" t="str">
        <f>IFERROR(STANDARDIZE(Table6[[#This Row],[S&amp;P500]],$Y$4,$Y$5),"")</f>
        <v/>
      </c>
    </row>
    <row r="591" spans="1:11" x14ac:dyDescent="0.35">
      <c r="A591" s="1">
        <f t="shared" si="9"/>
        <v>45017</v>
      </c>
      <c r="B591">
        <f>_xlfn.XLOOKUP(A591,Ethereum_Historical_Data[Date],Ethereum_Historical_Data[Price]," ")</f>
        <v>1820.78</v>
      </c>
      <c r="C591">
        <f>STANDARDIZE(Table6[[#This Row],[ETH]],$U$4,$U$5)</f>
        <v>0.30779448703613388</v>
      </c>
      <c r="D591" s="2">
        <f>_xlfn.XLOOKUP(Table6[[#This Row],[Date]],BNB_Historical_Data[Date],BNB_Historical_Data[Price]," ")</f>
        <v>314.89999999999998</v>
      </c>
      <c r="E591" s="2">
        <f>STANDARDIZE(Table6[[#This Row],[BNB]],$V$4,$V$5)</f>
        <v>0.51470929599423665</v>
      </c>
      <c r="F591" s="2">
        <f>_xlfn.XLOOKUP(Table6[[#This Row],[Date]],Tether_USDt_Historical_Data[Date],Tether_USDt_Historical_Data[Price]," ")</f>
        <v>1.0002</v>
      </c>
      <c r="G591" s="2">
        <f>IFERROR(STANDARDIZE(Table6[[#This Row],[Tether]],$W$4,$W$5),"")</f>
        <v>-1.8790094768880547E-3</v>
      </c>
      <c r="H591" s="2">
        <f>_xlfn.XLOOKUP(Table6[[#This Row],[Date]],Bitcoin_Historical_Data__2[Date],Bitcoin_Historical_Data__2[Price]," ")</f>
        <v>28456.1</v>
      </c>
      <c r="I591" s="2">
        <f>STANDARDIZE(Table6[[#This Row],[BTC]],$X$4,$X$5)</f>
        <v>0.10390311624499651</v>
      </c>
      <c r="J591" s="2" t="str">
        <f>_xlfn.XLOOKUP(Table6[[#This Row],[Date]],S_P_500_Historical_Data[Date],S_P_500_Historical_Data[Price]," ")</f>
        <v xml:space="preserve"> </v>
      </c>
      <c r="K591" s="2" t="str">
        <f>IFERROR(STANDARDIZE(Table6[[#This Row],[S&amp;P500]],$Y$4,$Y$5),"")</f>
        <v/>
      </c>
    </row>
    <row r="592" spans="1:11" x14ac:dyDescent="0.35">
      <c r="A592" s="1">
        <f t="shared" si="9"/>
        <v>45016</v>
      </c>
      <c r="B592">
        <f>_xlfn.XLOOKUP(A592,Ethereum_Historical_Data[Date],Ethereum_Historical_Data[Price]," ")</f>
        <v>1821.62</v>
      </c>
      <c r="C592">
        <f>STANDARDIZE(Table6[[#This Row],[ETH]],$U$4,$U$5)</f>
        <v>0.30849204943085096</v>
      </c>
      <c r="D592" s="2">
        <f>_xlfn.XLOOKUP(Table6[[#This Row],[Date]],BNB_Historical_Data[Date],BNB_Historical_Data[Price]," ")</f>
        <v>317.10000000000002</v>
      </c>
      <c r="E592" s="2">
        <f>STANDARDIZE(Table6[[#This Row],[BNB]],$V$4,$V$5)</f>
        <v>0.52550873562913147</v>
      </c>
      <c r="F592" s="2">
        <f>_xlfn.XLOOKUP(Table6[[#This Row],[Date]],Tether_USDt_Historical_Data[Date],Tether_USDt_Historical_Data[Price]," ")</f>
        <v>1.0001</v>
      </c>
      <c r="G592" s="2">
        <f>IFERROR(STANDARDIZE(Table6[[#This Row],[Tether]],$W$4,$W$5),"")</f>
        <v>-2.2332227527983747E-2</v>
      </c>
      <c r="H592" s="2">
        <f>_xlfn.XLOOKUP(Table6[[#This Row],[Date]],Bitcoin_Historical_Data__2[Date],Bitcoin_Historical_Data__2[Price]," ")</f>
        <v>28473.7</v>
      </c>
      <c r="I592" s="2">
        <f>STANDARDIZE(Table6[[#This Row],[BTC]],$X$4,$X$5)</f>
        <v>0.10478411797620557</v>
      </c>
      <c r="J592" s="2">
        <f>_xlfn.XLOOKUP(Table6[[#This Row],[Date]],S_P_500_Historical_Data[Date],S_P_500_Historical_Data[Price]," ")</f>
        <v>4109.3100000000004</v>
      </c>
      <c r="K592" s="2">
        <f>IFERROR(STANDARDIZE(Table6[[#This Row],[S&amp;P500]],$Y$4,$Y$5),"")</f>
        <v>0.36820628713638798</v>
      </c>
    </row>
    <row r="593" spans="1:11" x14ac:dyDescent="0.35">
      <c r="A593" s="1">
        <f t="shared" si="9"/>
        <v>45015</v>
      </c>
      <c r="B593">
        <f>_xlfn.XLOOKUP(A593,Ethereum_Historical_Data[Date],Ethereum_Historical_Data[Price]," ")</f>
        <v>1793.59</v>
      </c>
      <c r="C593">
        <f>STANDARDIZE(Table6[[#This Row],[ETH]],$U$4,$U$5)</f>
        <v>0.28521505666427727</v>
      </c>
      <c r="D593" s="2">
        <f>_xlfn.XLOOKUP(Table6[[#This Row],[Date]],BNB_Historical_Data[Date],BNB_Historical_Data[Price]," ")</f>
        <v>316.39999999999998</v>
      </c>
      <c r="E593" s="2">
        <f>STANDARDIZE(Table6[[#This Row],[BNB]],$V$4,$V$5)</f>
        <v>0.52207255029075572</v>
      </c>
      <c r="F593" s="2">
        <f>_xlfn.XLOOKUP(Table6[[#This Row],[Date]],Tether_USDt_Historical_Data[Date],Tether_USDt_Historical_Data[Price]," ")</f>
        <v>1</v>
      </c>
      <c r="G593" s="2">
        <f>IFERROR(STANDARDIZE(Table6[[#This Row],[Tether]],$W$4,$W$5),"")</f>
        <v>-4.2785445579079442E-2</v>
      </c>
      <c r="H593" s="2">
        <f>_xlfn.XLOOKUP(Table6[[#This Row],[Date]],Bitcoin_Historical_Data__2[Date],Bitcoin_Historical_Data__2[Price]," ")</f>
        <v>28029.5</v>
      </c>
      <c r="I593" s="2">
        <f>STANDARDIZE(Table6[[#This Row],[BTC]],$X$4,$X$5)</f>
        <v>8.254883564648878E-2</v>
      </c>
      <c r="J593" s="2">
        <f>_xlfn.XLOOKUP(Table6[[#This Row],[Date]],S_P_500_Historical_Data[Date],S_P_500_Historical_Data[Price]," ")</f>
        <v>4050.83</v>
      </c>
      <c r="K593" s="2">
        <f>IFERROR(STANDARDIZE(Table6[[#This Row],[S&amp;P500]],$Y$4,$Y$5),"")</f>
        <v>0.30190419426219134</v>
      </c>
    </row>
    <row r="594" spans="1:11" x14ac:dyDescent="0.35">
      <c r="A594" s="1">
        <f t="shared" si="9"/>
        <v>45014</v>
      </c>
      <c r="B594">
        <f>_xlfn.XLOOKUP(A594,Ethereum_Historical_Data[Date],Ethereum_Historical_Data[Price]," ")</f>
        <v>1793.27</v>
      </c>
      <c r="C594">
        <f>STANDARDIZE(Table6[[#This Row],[ETH]],$U$4,$U$5)</f>
        <v>0.28494931860914696</v>
      </c>
      <c r="D594" s="2">
        <f>_xlfn.XLOOKUP(Table6[[#This Row],[Date]],BNB_Historical_Data[Date],BNB_Historical_Data[Price]," ")</f>
        <v>313.8</v>
      </c>
      <c r="E594" s="2">
        <f>STANDARDIZE(Table6[[#This Row],[BNB]],$V$4,$V$5)</f>
        <v>0.5093095761767894</v>
      </c>
      <c r="F594" s="2">
        <f>_xlfn.XLOOKUP(Table6[[#This Row],[Date]],Tether_USDt_Historical_Data[Date],Tether_USDt_Historical_Data[Price]," ")</f>
        <v>0.99990000000000001</v>
      </c>
      <c r="G594" s="2">
        <f>IFERROR(STANDARDIZE(Table6[[#This Row],[Tether]],$W$4,$W$5),"")</f>
        <v>-6.3238663630175135E-2</v>
      </c>
      <c r="H594" s="2">
        <f>_xlfn.XLOOKUP(Table6[[#This Row],[Date]],Bitcoin_Historical_Data__2[Date],Bitcoin_Historical_Data__2[Price]," ")</f>
        <v>28350.400000000001</v>
      </c>
      <c r="I594" s="2">
        <f>STANDARDIZE(Table6[[#This Row],[BTC]],$X$4,$X$5)</f>
        <v>9.8612100166088373E-2</v>
      </c>
      <c r="J594" s="2">
        <f>_xlfn.XLOOKUP(Table6[[#This Row],[Date]],S_P_500_Historical_Data[Date],S_P_500_Historical_Data[Price]," ")</f>
        <v>4027.81</v>
      </c>
      <c r="K594" s="2">
        <f>IFERROR(STANDARDIZE(Table6[[#This Row],[S&amp;P500]],$Y$4,$Y$5),"")</f>
        <v>0.27580511461164425</v>
      </c>
    </row>
    <row r="595" spans="1:11" x14ac:dyDescent="0.35">
      <c r="A595" s="1">
        <f t="shared" si="9"/>
        <v>45013</v>
      </c>
      <c r="B595">
        <f>_xlfn.XLOOKUP(A595,Ethereum_Historical_Data[Date],Ethereum_Historical_Data[Price]," ")</f>
        <v>1772.63</v>
      </c>
      <c r="C595">
        <f>STANDARDIZE(Table6[[#This Row],[ETH]],$U$4,$U$5)</f>
        <v>0.26780921405323976</v>
      </c>
      <c r="D595" s="2">
        <f>_xlfn.XLOOKUP(Table6[[#This Row],[Date]],BNB_Historical_Data[Date],BNB_Historical_Data[Price]," ")</f>
        <v>313.3</v>
      </c>
      <c r="E595" s="2">
        <f>STANDARDIZE(Table6[[#This Row],[BNB]],$V$4,$V$5)</f>
        <v>0.50685515807794979</v>
      </c>
      <c r="F595" s="2">
        <f>_xlfn.XLOOKUP(Table6[[#This Row],[Date]],Tether_USDt_Historical_Data[Date],Tether_USDt_Historical_Data[Price]," ")</f>
        <v>1.0001</v>
      </c>
      <c r="G595" s="2">
        <f>IFERROR(STANDARDIZE(Table6[[#This Row],[Tether]],$W$4,$W$5),"")</f>
        <v>-2.2332227527983747E-2</v>
      </c>
      <c r="H595" s="2">
        <f>_xlfn.XLOOKUP(Table6[[#This Row],[Date]],Bitcoin_Historical_Data__2[Date],Bitcoin_Historical_Data__2[Price]," ")</f>
        <v>27262.2</v>
      </c>
      <c r="I595" s="2">
        <f>STANDARDIZE(Table6[[#This Row],[BTC]],$X$4,$X$5)</f>
        <v>4.414016358077142E-2</v>
      </c>
      <c r="J595" s="2">
        <f>_xlfn.XLOOKUP(Table6[[#This Row],[Date]],S_P_500_Historical_Data[Date],S_P_500_Historical_Data[Price]," ")</f>
        <v>3971.27</v>
      </c>
      <c r="K595" s="2">
        <f>IFERROR(STANDARDIZE(Table6[[#This Row],[S&amp;P500]],$Y$4,$Y$5),"")</f>
        <v>0.21170250977055255</v>
      </c>
    </row>
    <row r="596" spans="1:11" x14ac:dyDescent="0.35">
      <c r="A596" s="1">
        <f t="shared" si="9"/>
        <v>45012</v>
      </c>
      <c r="B596">
        <f>_xlfn.XLOOKUP(A596,Ethereum_Historical_Data[Date],Ethereum_Historical_Data[Price]," ")</f>
        <v>1714.65</v>
      </c>
      <c r="C596">
        <f>STANDARDIZE(Table6[[#This Row],[ETH]],$U$4,$U$5)</f>
        <v>0.21966080018931022</v>
      </c>
      <c r="D596" s="2">
        <f>_xlfn.XLOOKUP(Table6[[#This Row],[Date]],BNB_Historical_Data[Date],BNB_Historical_Data[Price]," ")</f>
        <v>310.7</v>
      </c>
      <c r="E596" s="2">
        <f>STANDARDIZE(Table6[[#This Row],[BNB]],$V$4,$V$5)</f>
        <v>0.49409218396398319</v>
      </c>
      <c r="F596" s="2">
        <f>_xlfn.XLOOKUP(Table6[[#This Row],[Date]],Tether_USDt_Historical_Data[Date],Tether_USDt_Historical_Data[Price]," ")</f>
        <v>1.0002</v>
      </c>
      <c r="G596" s="2">
        <f>IFERROR(STANDARDIZE(Table6[[#This Row],[Tether]],$W$4,$W$5),"")</f>
        <v>-1.8790094768880547E-3</v>
      </c>
      <c r="H596" s="2">
        <f>_xlfn.XLOOKUP(Table6[[#This Row],[Date]],Bitcoin_Historical_Data__2[Date],Bitcoin_Historical_Data__2[Price]," ")</f>
        <v>27129.8</v>
      </c>
      <c r="I596" s="2">
        <f>STANDARDIZE(Table6[[#This Row],[BTC]],$X$4,$X$5)</f>
        <v>3.7512627830085847E-2</v>
      </c>
      <c r="J596" s="2">
        <f>_xlfn.XLOOKUP(Table6[[#This Row],[Date]],S_P_500_Historical_Data[Date],S_P_500_Historical_Data[Price]," ")</f>
        <v>3977.53</v>
      </c>
      <c r="K596" s="2">
        <f>IFERROR(STANDARDIZE(Table6[[#This Row],[S&amp;P500]],$Y$4,$Y$5),"")</f>
        <v>0.21879982682582755</v>
      </c>
    </row>
    <row r="597" spans="1:11" x14ac:dyDescent="0.35">
      <c r="A597" s="1">
        <f t="shared" si="9"/>
        <v>45011</v>
      </c>
      <c r="B597">
        <f>_xlfn.XLOOKUP(A597,Ethereum_Historical_Data[Date],Ethereum_Historical_Data[Price]," ")</f>
        <v>1774.06</v>
      </c>
      <c r="C597">
        <f>STANDARDIZE(Table6[[#This Row],[ETH]],$U$4,$U$5)</f>
        <v>0.26899673098710336</v>
      </c>
      <c r="D597" s="2">
        <f>_xlfn.XLOOKUP(Table6[[#This Row],[Date]],BNB_Historical_Data[Date],BNB_Historical_Data[Price]," ")</f>
        <v>328.6</v>
      </c>
      <c r="E597" s="2">
        <f>STANDARDIZE(Table6[[#This Row],[BNB]],$V$4,$V$5)</f>
        <v>0.58196035190244444</v>
      </c>
      <c r="F597" s="2">
        <f>_xlfn.XLOOKUP(Table6[[#This Row],[Date]],Tether_USDt_Historical_Data[Date],Tether_USDt_Historical_Data[Price]," ")</f>
        <v>1.0006999999999999</v>
      </c>
      <c r="G597" s="2">
        <f>IFERROR(STANDARDIZE(Table6[[#This Row],[Tether]],$W$4,$W$5),"")</f>
        <v>0.1003870807785904</v>
      </c>
      <c r="H597" s="2">
        <f>_xlfn.XLOOKUP(Table6[[#This Row],[Date]],Bitcoin_Historical_Data__2[Date],Bitcoin_Historical_Data__2[Price]," ")</f>
        <v>27973.5</v>
      </c>
      <c r="I597" s="2">
        <f>STANDARDIZE(Table6[[#This Row],[BTC]],$X$4,$X$5)</f>
        <v>7.9745648319914847E-2</v>
      </c>
      <c r="J597" s="2" t="str">
        <f>_xlfn.XLOOKUP(Table6[[#This Row],[Date]],S_P_500_Historical_Data[Date],S_P_500_Historical_Data[Price]," ")</f>
        <v xml:space="preserve"> </v>
      </c>
      <c r="K597" s="2" t="str">
        <f>IFERROR(STANDARDIZE(Table6[[#This Row],[S&amp;P500]],$Y$4,$Y$5),"")</f>
        <v/>
      </c>
    </row>
    <row r="598" spans="1:11" x14ac:dyDescent="0.35">
      <c r="A598" s="1">
        <f t="shared" si="9"/>
        <v>45010</v>
      </c>
      <c r="B598">
        <f>_xlfn.XLOOKUP(A598,Ethereum_Historical_Data[Date],Ethereum_Historical_Data[Price]," ")</f>
        <v>1742.34</v>
      </c>
      <c r="C598">
        <f>STANDARDIZE(Table6[[#This Row],[ETH]],$U$4,$U$5)</f>
        <v>0.24265544627230781</v>
      </c>
      <c r="D598" s="2">
        <f>_xlfn.XLOOKUP(Table6[[#This Row],[Date]],BNB_Historical_Data[Date],BNB_Historical_Data[Price]," ")</f>
        <v>322.5</v>
      </c>
      <c r="E598" s="2">
        <f>STANDARDIZE(Table6[[#This Row],[BNB]],$V$4,$V$5)</f>
        <v>0.55201645109660002</v>
      </c>
      <c r="F598" s="2">
        <f>_xlfn.XLOOKUP(Table6[[#This Row],[Date]],Tether_USDt_Historical_Data[Date],Tether_USDt_Historical_Data[Price]," ")</f>
        <v>1.0005999999999999</v>
      </c>
      <c r="G598" s="2">
        <f>IFERROR(STANDARDIZE(Table6[[#This Row],[Tether]],$W$4,$W$5),"")</f>
        <v>7.9933862727494712E-2</v>
      </c>
      <c r="H598" s="2">
        <f>_xlfn.XLOOKUP(Table6[[#This Row],[Date]],Bitcoin_Historical_Data__2[Date],Bitcoin_Historical_Data__2[Price]," ")</f>
        <v>27475.599999999999</v>
      </c>
      <c r="I598" s="2">
        <f>STANDARDIZE(Table6[[#This Row],[BTC]],$X$4,$X$5)</f>
        <v>5.4822309571679807E-2</v>
      </c>
      <c r="J598" s="2" t="str">
        <f>_xlfn.XLOOKUP(Table6[[#This Row],[Date]],S_P_500_Historical_Data[Date],S_P_500_Historical_Data[Price]," ")</f>
        <v xml:space="preserve"> </v>
      </c>
      <c r="K598" s="2" t="str">
        <f>IFERROR(STANDARDIZE(Table6[[#This Row],[S&amp;P500]],$Y$4,$Y$5),"")</f>
        <v/>
      </c>
    </row>
    <row r="599" spans="1:11" x14ac:dyDescent="0.35">
      <c r="A599" s="1">
        <f t="shared" si="9"/>
        <v>45009</v>
      </c>
      <c r="B599">
        <f>_xlfn.XLOOKUP(A599,Ethereum_Historical_Data[Date],Ethereum_Historical_Data[Price]," ")</f>
        <v>1749.26</v>
      </c>
      <c r="C599">
        <f>STANDARDIZE(Table6[[#This Row],[ETH]],$U$4,$U$5)</f>
        <v>0.24840203171450159</v>
      </c>
      <c r="D599" s="2">
        <f>_xlfn.XLOOKUP(Table6[[#This Row],[Date]],BNB_Historical_Data[Date],BNB_Historical_Data[Price]," ")</f>
        <v>321.81</v>
      </c>
      <c r="E599" s="2">
        <f>STANDARDIZE(Table6[[#This Row],[BNB]],$V$4,$V$5)</f>
        <v>0.54862935412020131</v>
      </c>
      <c r="F599" s="2">
        <f>_xlfn.XLOOKUP(Table6[[#This Row],[Date]],Tether_USDt_Historical_Data[Date],Tether_USDt_Historical_Data[Price]," ")</f>
        <v>1.0009999999999999</v>
      </c>
      <c r="G599" s="2">
        <f>IFERROR(STANDARDIZE(Table6[[#This Row],[Tether]],$W$4,$W$5),"")</f>
        <v>0.16174673493187749</v>
      </c>
      <c r="H599" s="2">
        <f>_xlfn.XLOOKUP(Table6[[#This Row],[Date]],Bitcoin_Historical_Data__2[Date],Bitcoin_Historical_Data__2[Price]," ")</f>
        <v>27462.2</v>
      </c>
      <c r="I599" s="2">
        <f>STANDARDIZE(Table6[[#This Row],[BTC]],$X$4,$X$5)</f>
        <v>5.4151546889964014E-2</v>
      </c>
      <c r="J599" s="2">
        <f>_xlfn.XLOOKUP(Table6[[#This Row],[Date]],S_P_500_Historical_Data[Date],S_P_500_Historical_Data[Price]," ")</f>
        <v>3970.99</v>
      </c>
      <c r="K599" s="2">
        <f>IFERROR(STANDARDIZE(Table6[[#This Row],[S&amp;P500]],$Y$4,$Y$5),"")</f>
        <v>0.21138505788948572</v>
      </c>
    </row>
    <row r="600" spans="1:11" x14ac:dyDescent="0.35">
      <c r="A600" s="1">
        <f t="shared" si="9"/>
        <v>45008</v>
      </c>
      <c r="B600">
        <f>_xlfn.XLOOKUP(A600,Ethereum_Historical_Data[Date],Ethereum_Historical_Data[Price]," ")</f>
        <v>1814.08</v>
      </c>
      <c r="C600">
        <f>STANDARDIZE(Table6[[#This Row],[ETH]],$U$4,$U$5)</f>
        <v>0.3022305965068422</v>
      </c>
      <c r="D600" s="2">
        <f>_xlfn.XLOOKUP(Table6[[#This Row],[Date]],BNB_Historical_Data[Date],BNB_Historical_Data[Price]," ")</f>
        <v>329.31</v>
      </c>
      <c r="E600" s="2">
        <f>STANDARDIZE(Table6[[#This Row],[BNB]],$V$4,$V$5)</f>
        <v>0.58544562560279678</v>
      </c>
      <c r="F600" s="2">
        <f>_xlfn.XLOOKUP(Table6[[#This Row],[Date]],Tether_USDt_Historical_Data[Date],Tether_USDt_Historical_Data[Price]," ")</f>
        <v>1.0009999999999999</v>
      </c>
      <c r="G600" s="2">
        <f>IFERROR(STANDARDIZE(Table6[[#This Row],[Tether]],$W$4,$W$5),"")</f>
        <v>0.16174673493187749</v>
      </c>
      <c r="H600" s="2">
        <f>_xlfn.XLOOKUP(Table6[[#This Row],[Date]],Bitcoin_Historical_Data__2[Date],Bitcoin_Historical_Data__2[Price]," ")</f>
        <v>28310.7</v>
      </c>
      <c r="I600" s="2">
        <f>STANDARDIZE(Table6[[#This Row],[BTC]],$X$4,$X$5)</f>
        <v>9.6624840579213597E-2</v>
      </c>
      <c r="J600" s="2">
        <f>_xlfn.XLOOKUP(Table6[[#This Row],[Date]],S_P_500_Historical_Data[Date],S_P_500_Historical_Data[Price]," ")</f>
        <v>3948.72</v>
      </c>
      <c r="K600" s="2">
        <f>IFERROR(STANDARDIZE(Table6[[#This Row],[S&amp;P500]],$Y$4,$Y$5),"")</f>
        <v>0.1861362957775099</v>
      </c>
    </row>
    <row r="601" spans="1:11" x14ac:dyDescent="0.35">
      <c r="A601" s="1">
        <f t="shared" si="9"/>
        <v>45007</v>
      </c>
      <c r="B601">
        <f>_xlfn.XLOOKUP(A601,Ethereum_Historical_Data[Date],Ethereum_Historical_Data[Price]," ")</f>
        <v>1734.48</v>
      </c>
      <c r="C601">
        <f>STANDARDIZE(Table6[[#This Row],[ETH]],$U$4,$U$5)</f>
        <v>0.23612825529316878</v>
      </c>
      <c r="D601" s="2">
        <f>_xlfn.XLOOKUP(Table6[[#This Row],[Date]],BNB_Historical_Data[Date],BNB_Historical_Data[Price]," ")</f>
        <v>321.2</v>
      </c>
      <c r="E601" s="2">
        <f>STANDARDIZE(Table6[[#This Row],[BNB]],$V$4,$V$5)</f>
        <v>0.54563496403961675</v>
      </c>
      <c r="F601" s="2">
        <f>_xlfn.XLOOKUP(Table6[[#This Row],[Date]],Tether_USDt_Historical_Data[Date],Tether_USDt_Historical_Data[Price]," ")</f>
        <v>1.0015000000000001</v>
      </c>
      <c r="G601" s="2">
        <f>IFERROR(STANDARDIZE(Table6[[#This Row],[Tether]],$W$4,$W$5),"")</f>
        <v>0.26401282518740138</v>
      </c>
      <c r="H601" s="2">
        <f>_xlfn.XLOOKUP(Table6[[#This Row],[Date]],Bitcoin_Historical_Data__2[Date],Bitcoin_Historical_Data__2[Price]," ")</f>
        <v>27261.7</v>
      </c>
      <c r="I601" s="2">
        <f>STANDARDIZE(Table6[[#This Row],[BTC]],$X$4,$X$5)</f>
        <v>4.4115135122498442E-2</v>
      </c>
      <c r="J601" s="2">
        <f>_xlfn.XLOOKUP(Table6[[#This Row],[Date]],S_P_500_Historical_Data[Date],S_P_500_Historical_Data[Price]," ")</f>
        <v>3936.97</v>
      </c>
      <c r="K601" s="2">
        <f>IFERROR(STANDARDIZE(Table6[[#This Row],[S&amp;P500]],$Y$4,$Y$5),"")</f>
        <v>0.17281465433989357</v>
      </c>
    </row>
    <row r="602" spans="1:11" x14ac:dyDescent="0.35">
      <c r="A602" s="1">
        <f t="shared" si="9"/>
        <v>45006</v>
      </c>
      <c r="B602">
        <f>_xlfn.XLOOKUP(A602,Ethereum_Historical_Data[Date],Ethereum_Historical_Data[Price]," ")</f>
        <v>1803.54</v>
      </c>
      <c r="C602">
        <f>STANDARDIZE(Table6[[#This Row],[ETH]],$U$4,$U$5)</f>
        <v>0.29347784931598647</v>
      </c>
      <c r="D602" s="2">
        <f>_xlfn.XLOOKUP(Table6[[#This Row],[Date]],BNB_Historical_Data[Date],BNB_Historical_Data[Price]," ")</f>
        <v>334.31</v>
      </c>
      <c r="E602" s="2">
        <f>STANDARDIZE(Table6[[#This Row],[BNB]],$V$4,$V$5)</f>
        <v>0.60998980659119373</v>
      </c>
      <c r="F602" s="2">
        <f>_xlfn.XLOOKUP(Table6[[#This Row],[Date]],Tether_USDt_Historical_Data[Date],Tether_USDt_Historical_Data[Price]," ")</f>
        <v>1.0015000000000001</v>
      </c>
      <c r="G602" s="2">
        <f>IFERROR(STANDARDIZE(Table6[[#This Row],[Tether]],$W$4,$W$5),"")</f>
        <v>0.26401282518740138</v>
      </c>
      <c r="H602" s="2">
        <f>_xlfn.XLOOKUP(Table6[[#This Row],[Date]],Bitcoin_Historical_Data__2[Date],Bitcoin_Historical_Data__2[Price]," ")</f>
        <v>28114</v>
      </c>
      <c r="I602" s="2">
        <f>STANDARDIZE(Table6[[#This Row],[BTC]],$X$4,$X$5)</f>
        <v>8.6778645094622645E-2</v>
      </c>
      <c r="J602" s="2">
        <f>_xlfn.XLOOKUP(Table6[[#This Row],[Date]],S_P_500_Historical_Data[Date],S_P_500_Historical_Data[Price]," ")</f>
        <v>4002.87</v>
      </c>
      <c r="K602" s="2">
        <f>IFERROR(STANDARDIZE(Table6[[#This Row],[S&amp;P500]],$Y$4,$Y$5),"")</f>
        <v>0.2475292220623547</v>
      </c>
    </row>
    <row r="603" spans="1:11" x14ac:dyDescent="0.35">
      <c r="A603" s="1">
        <f t="shared" si="9"/>
        <v>45005</v>
      </c>
      <c r="B603">
        <f>_xlfn.XLOOKUP(A603,Ethereum_Historical_Data[Date],Ethereum_Historical_Data[Price]," ")</f>
        <v>1732.31</v>
      </c>
      <c r="C603">
        <f>STANDARDIZE(Table6[[#This Row],[ETH]],$U$4,$U$5)</f>
        <v>0.23432621910681606</v>
      </c>
      <c r="D603" s="2">
        <f>_xlfn.XLOOKUP(Table6[[#This Row],[Date]],BNB_Historical_Data[Date],BNB_Historical_Data[Price]," ")</f>
        <v>332.4</v>
      </c>
      <c r="E603" s="2">
        <f>STANDARDIZE(Table6[[#This Row],[BNB]],$V$4,$V$5)</f>
        <v>0.60061392945362591</v>
      </c>
      <c r="F603" s="2">
        <f>_xlfn.XLOOKUP(Table6[[#This Row],[Date]],Tether_USDt_Historical_Data[Date],Tether_USDt_Historical_Data[Price]," ")</f>
        <v>1.0016</v>
      </c>
      <c r="G603" s="2">
        <f>IFERROR(STANDARDIZE(Table6[[#This Row],[Tether]],$W$4,$W$5),"")</f>
        <v>0.28446604323849706</v>
      </c>
      <c r="H603" s="2">
        <f>_xlfn.XLOOKUP(Table6[[#This Row],[Date]],Bitcoin_Historical_Data__2[Date],Bitcoin_Historical_Data__2[Price]," ")</f>
        <v>27720.5</v>
      </c>
      <c r="I603" s="2">
        <f>STANDARDIZE(Table6[[#This Row],[BTC]],$X$4,$X$5)</f>
        <v>6.7081248433786211E-2</v>
      </c>
      <c r="J603" s="2">
        <f>_xlfn.XLOOKUP(Table6[[#This Row],[Date]],S_P_500_Historical_Data[Date],S_P_500_Historical_Data[Price]," ")</f>
        <v>3951.57</v>
      </c>
      <c r="K603" s="2">
        <f>IFERROR(STANDARDIZE(Table6[[#This Row],[S&amp;P500]],$Y$4,$Y$5),"")</f>
        <v>0.1893675024240811</v>
      </c>
    </row>
    <row r="604" spans="1:11" x14ac:dyDescent="0.35">
      <c r="A604" s="1">
        <f t="shared" si="9"/>
        <v>45004</v>
      </c>
      <c r="B604">
        <f>_xlfn.XLOOKUP(A604,Ethereum_Historical_Data[Date],Ethereum_Historical_Data[Price]," ")</f>
        <v>1779.47</v>
      </c>
      <c r="C604">
        <f>STANDARDIZE(Table6[[#This Row],[ETH]],$U$4,$U$5)</f>
        <v>0.27348936498165083</v>
      </c>
      <c r="D604" s="2">
        <f>_xlfn.XLOOKUP(Table6[[#This Row],[Date]],BNB_Historical_Data[Date],BNB_Historical_Data[Price]," ")</f>
        <v>336.57</v>
      </c>
      <c r="E604" s="2">
        <f>STANDARDIZE(Table6[[#This Row],[BNB]],$V$4,$V$5)</f>
        <v>0.62108377639794909</v>
      </c>
      <c r="F604" s="2">
        <f>_xlfn.XLOOKUP(Table6[[#This Row],[Date]],Tether_USDt_Historical_Data[Date],Tether_USDt_Historical_Data[Price]," ")</f>
        <v>1.0017</v>
      </c>
      <c r="G604" s="2">
        <f>IFERROR(STANDARDIZE(Table6[[#This Row],[Tether]],$W$4,$W$5),"")</f>
        <v>0.30491926128959274</v>
      </c>
      <c r="H604" s="2">
        <f>_xlfn.XLOOKUP(Table6[[#This Row],[Date]],Bitcoin_Historical_Data__2[Date],Bitcoin_Historical_Data__2[Price]," ")</f>
        <v>27958.7</v>
      </c>
      <c r="I604" s="2">
        <f>STANDARDIZE(Table6[[#This Row],[BTC]],$X$4,$X$5)</f>
        <v>7.9004805955034632E-2</v>
      </c>
      <c r="J604" s="2" t="str">
        <f>_xlfn.XLOOKUP(Table6[[#This Row],[Date]],S_P_500_Historical_Data[Date],S_P_500_Historical_Data[Price]," ")</f>
        <v xml:space="preserve"> </v>
      </c>
      <c r="K604" s="2" t="str">
        <f>IFERROR(STANDARDIZE(Table6[[#This Row],[S&amp;P500]],$Y$4,$Y$5),"")</f>
        <v/>
      </c>
    </row>
    <row r="605" spans="1:11" x14ac:dyDescent="0.35">
      <c r="A605" s="1">
        <f t="shared" si="9"/>
        <v>45003</v>
      </c>
      <c r="B605">
        <f>_xlfn.XLOOKUP(A605,Ethereum_Historical_Data[Date],Ethereum_Historical_Data[Price]," ")</f>
        <v>1758.7</v>
      </c>
      <c r="C605">
        <f>STANDARDIZE(Table6[[#This Row],[ETH]],$U$4,$U$5)</f>
        <v>0.25624130434084685</v>
      </c>
      <c r="D605" s="2">
        <f>_xlfn.XLOOKUP(Table6[[#This Row],[Date]],BNB_Historical_Data[Date],BNB_Historical_Data[Price]," ")</f>
        <v>331.01</v>
      </c>
      <c r="E605" s="2">
        <f>STANDARDIZE(Table6[[#This Row],[BNB]],$V$4,$V$5)</f>
        <v>0.59379064713885166</v>
      </c>
      <c r="F605" s="2">
        <f>_xlfn.XLOOKUP(Table6[[#This Row],[Date]],Tether_USDt_Historical_Data[Date],Tether_USDt_Historical_Data[Price]," ")</f>
        <v>1.0015000000000001</v>
      </c>
      <c r="G605" s="2">
        <f>IFERROR(STANDARDIZE(Table6[[#This Row],[Tether]],$W$4,$W$5),"")</f>
        <v>0.26401282518740138</v>
      </c>
      <c r="H605" s="2">
        <f>_xlfn.XLOOKUP(Table6[[#This Row],[Date]],Bitcoin_Historical_Data__2[Date],Bitcoin_Historical_Data__2[Price]," ")</f>
        <v>26914.5</v>
      </c>
      <c r="I605" s="2">
        <f>STANDARDIZE(Table6[[#This Row],[BTC]],$X$4,$X$5)</f>
        <v>2.6735373697740056E-2</v>
      </c>
      <c r="J605" s="2" t="str">
        <f>_xlfn.XLOOKUP(Table6[[#This Row],[Date]],S_P_500_Historical_Data[Date],S_P_500_Historical_Data[Price]," ")</f>
        <v xml:space="preserve"> </v>
      </c>
      <c r="K605" s="2" t="str">
        <f>IFERROR(STANDARDIZE(Table6[[#This Row],[S&amp;P500]],$Y$4,$Y$5),"")</f>
        <v/>
      </c>
    </row>
    <row r="606" spans="1:11" x14ac:dyDescent="0.35">
      <c r="A606" s="1">
        <f t="shared" si="9"/>
        <v>45002</v>
      </c>
      <c r="B606">
        <f>_xlfn.XLOOKUP(A606,Ethereum_Historical_Data[Date],Ethereum_Historical_Data[Price]," ")</f>
        <v>1789.38</v>
      </c>
      <c r="C606">
        <f>STANDARDIZE(Table6[[#This Row],[ETH]],$U$4,$U$5)</f>
        <v>0.28171894037646877</v>
      </c>
      <c r="D606" s="2">
        <f>_xlfn.XLOOKUP(Table6[[#This Row],[Date]],BNB_Historical_Data[Date],BNB_Historical_Data[Price]," ")</f>
        <v>338.88</v>
      </c>
      <c r="E606" s="2">
        <f>STANDARDIZE(Table6[[#This Row],[BNB]],$V$4,$V$5)</f>
        <v>0.63242318801458841</v>
      </c>
      <c r="F606" s="2">
        <f>_xlfn.XLOOKUP(Table6[[#This Row],[Date]],Tether_USDt_Historical_Data[Date],Tether_USDt_Historical_Data[Price]," ")</f>
        <v>1.0018</v>
      </c>
      <c r="G606" s="2">
        <f>IFERROR(STANDARDIZE(Table6[[#This Row],[Tether]],$W$4,$W$5),"")</f>
        <v>0.32537247934068841</v>
      </c>
      <c r="H606" s="2">
        <f>_xlfn.XLOOKUP(Table6[[#This Row],[Date]],Bitcoin_Historical_Data__2[Date],Bitcoin_Historical_Data__2[Price]," ")</f>
        <v>27391.8</v>
      </c>
      <c r="I606" s="2">
        <f>STANDARDIZE(Table6[[#This Row],[BTC]],$X$4,$X$5)</f>
        <v>5.062753996512815E-2</v>
      </c>
      <c r="J606" s="2">
        <f>_xlfn.XLOOKUP(Table6[[#This Row],[Date]],S_P_500_Historical_Data[Date],S_P_500_Historical_Data[Price]," ")</f>
        <v>3916.64</v>
      </c>
      <c r="K606" s="2">
        <f>IFERROR(STANDARDIZE(Table6[[#This Row],[S&amp;P500]],$Y$4,$Y$5),"")</f>
        <v>0.14976538026102212</v>
      </c>
    </row>
    <row r="607" spans="1:11" x14ac:dyDescent="0.35">
      <c r="A607" s="1">
        <f t="shared" si="9"/>
        <v>45001</v>
      </c>
      <c r="B607">
        <f>_xlfn.XLOOKUP(A607,Ethereum_Historical_Data[Date],Ethereum_Historical_Data[Price]," ")</f>
        <v>1673.85</v>
      </c>
      <c r="C607">
        <f>STANDARDIZE(Table6[[#This Row],[ETH]],$U$4,$U$5)</f>
        <v>0.18577919816019098</v>
      </c>
      <c r="D607" s="2">
        <f>_xlfn.XLOOKUP(Table6[[#This Row],[Date]],BNB_Historical_Data[Date],BNB_Historical_Data[Price]," ")</f>
        <v>329.39</v>
      </c>
      <c r="E607" s="2">
        <f>STANDARDIZE(Table6[[#This Row],[BNB]],$V$4,$V$5)</f>
        <v>0.58583833249861095</v>
      </c>
      <c r="F607" s="2">
        <f>_xlfn.XLOOKUP(Table6[[#This Row],[Date]],Tether_USDt_Historical_Data[Date],Tether_USDt_Historical_Data[Price]," ")</f>
        <v>1.002</v>
      </c>
      <c r="G607" s="2">
        <f>IFERROR(STANDARDIZE(Table6[[#This Row],[Tether]],$W$4,$W$5),"")</f>
        <v>0.36627891544287983</v>
      </c>
      <c r="H607" s="2">
        <f>_xlfn.XLOOKUP(Table6[[#This Row],[Date]],Bitcoin_Historical_Data__2[Date],Bitcoin_Historical_Data__2[Price]," ")</f>
        <v>25004.1</v>
      </c>
      <c r="I607" s="2">
        <f>STANDARDIZE(Table6[[#This Row],[BTC]],$X$4,$X$5)</f>
        <v>-6.8893359671667695E-2</v>
      </c>
      <c r="J607" s="2">
        <f>_xlfn.XLOOKUP(Table6[[#This Row],[Date]],S_P_500_Historical_Data[Date],S_P_500_Historical_Data[Price]," ")</f>
        <v>3960.28</v>
      </c>
      <c r="K607" s="2">
        <f>IFERROR(STANDARDIZE(Table6[[#This Row],[S&amp;P500]],$Y$4,$Y$5),"")</f>
        <v>0.19924252343868865</v>
      </c>
    </row>
    <row r="608" spans="1:11" x14ac:dyDescent="0.35">
      <c r="A608" s="1">
        <f t="shared" si="9"/>
        <v>45000</v>
      </c>
      <c r="B608">
        <f>_xlfn.XLOOKUP(A608,Ethereum_Historical_Data[Date],Ethereum_Historical_Data[Price]," ")</f>
        <v>1649.65</v>
      </c>
      <c r="C608">
        <f>STANDARDIZE(Table6[[#This Row],[ETH]],$U$4,$U$5)</f>
        <v>0.16568275774095872</v>
      </c>
      <c r="D608" s="2">
        <f>_xlfn.XLOOKUP(Table6[[#This Row],[Date]],BNB_Historical_Data[Date],BNB_Historical_Data[Price]," ")</f>
        <v>306.3</v>
      </c>
      <c r="E608" s="2">
        <f>STANDARDIZE(Table6[[#This Row],[BNB]],$V$4,$V$5)</f>
        <v>0.47249330469419398</v>
      </c>
      <c r="F608" s="2">
        <f>_xlfn.XLOOKUP(Table6[[#This Row],[Date]],Tether_USDt_Historical_Data[Date],Tether_USDt_Historical_Data[Price]," ")</f>
        <v>1.0036</v>
      </c>
      <c r="G608" s="2">
        <f>IFERROR(STANDARDIZE(Table6[[#This Row],[Tether]],$W$4,$W$5),"")</f>
        <v>0.69353040426045631</v>
      </c>
      <c r="H608" s="2">
        <f>_xlfn.XLOOKUP(Table6[[#This Row],[Date]],Bitcoin_Historical_Data__2[Date],Bitcoin_Historical_Data__2[Price]," ")</f>
        <v>24282.7</v>
      </c>
      <c r="I608" s="2">
        <f>STANDARDIZE(Table6[[#This Row],[BTC]],$X$4,$X$5)</f>
        <v>-0.10500441926792528</v>
      </c>
      <c r="J608" s="2">
        <f>_xlfn.XLOOKUP(Table6[[#This Row],[Date]],S_P_500_Historical_Data[Date],S_P_500_Historical_Data[Price]," ")</f>
        <v>3891.93</v>
      </c>
      <c r="K608" s="2">
        <f>IFERROR(STANDARDIZE(Table6[[#This Row],[S&amp;P500]],$Y$4,$Y$5),"")</f>
        <v>0.12175025175689443</v>
      </c>
    </row>
    <row r="609" spans="1:11" x14ac:dyDescent="0.35">
      <c r="A609" s="1">
        <f t="shared" si="9"/>
        <v>44999</v>
      </c>
      <c r="B609">
        <f>_xlfn.XLOOKUP(A609,Ethereum_Historical_Data[Date],Ethereum_Historical_Data[Price]," ")</f>
        <v>1700.15</v>
      </c>
      <c r="C609">
        <f>STANDARDIZE(Table6[[#This Row],[ETH]],$U$4,$U$5)</f>
        <v>0.20761954456621642</v>
      </c>
      <c r="D609" s="2">
        <f>_xlfn.XLOOKUP(Table6[[#This Row],[Date]],BNB_Historical_Data[Date],BNB_Historical_Data[Price]," ")</f>
        <v>308.58999999999997</v>
      </c>
      <c r="E609" s="2">
        <f>STANDARDIZE(Table6[[#This Row],[BNB]],$V$4,$V$5)</f>
        <v>0.48373453958687962</v>
      </c>
      <c r="F609" s="2">
        <f>_xlfn.XLOOKUP(Table6[[#This Row],[Date]],Tether_USDt_Historical_Data[Date],Tether_USDt_Historical_Data[Price]," ")</f>
        <v>1.0028999999999999</v>
      </c>
      <c r="G609" s="2">
        <f>IFERROR(STANDARDIZE(Table6[[#This Row],[Tether]],$W$4,$W$5),"")</f>
        <v>0.55035787790274104</v>
      </c>
      <c r="H609" s="2">
        <f>_xlfn.XLOOKUP(Table6[[#This Row],[Date]],Bitcoin_Historical_Data__2[Date],Bitcoin_Historical_Data__2[Price]," ")</f>
        <v>24699.7</v>
      </c>
      <c r="I609" s="2">
        <f>STANDARDIZE(Table6[[#This Row],[BTC]],$X$4,$X$5)</f>
        <v>-8.4130685068258715E-2</v>
      </c>
      <c r="J609" s="2">
        <f>_xlfn.XLOOKUP(Table6[[#This Row],[Date]],S_P_500_Historical_Data[Date],S_P_500_Historical_Data[Price]," ")</f>
        <v>3919.29</v>
      </c>
      <c r="K609" s="2">
        <f>IFERROR(STANDARDIZE(Table6[[#This Row],[S&amp;P500]],$Y$4,$Y$5),"")</f>
        <v>0.152769835563974</v>
      </c>
    </row>
    <row r="610" spans="1:11" x14ac:dyDescent="0.35">
      <c r="A610" s="1">
        <f t="shared" si="9"/>
        <v>44998</v>
      </c>
      <c r="B610">
        <f>_xlfn.XLOOKUP(A610,Ethereum_Historical_Data[Date],Ethereum_Historical_Data[Price]," ")</f>
        <v>1673.93</v>
      </c>
      <c r="C610">
        <f>STANDARDIZE(Table6[[#This Row],[ETH]],$U$4,$U$5)</f>
        <v>0.18584563267397369</v>
      </c>
      <c r="D610" s="2">
        <f>_xlfn.XLOOKUP(Table6[[#This Row],[Date]],BNB_Historical_Data[Date],BNB_Historical_Data[Price]," ")</f>
        <v>307.8</v>
      </c>
      <c r="E610" s="2">
        <f>STANDARDIZE(Table6[[#This Row],[BNB]],$V$4,$V$5)</f>
        <v>0.47985655899071311</v>
      </c>
      <c r="F610" s="2">
        <f>_xlfn.XLOOKUP(Table6[[#This Row],[Date]],Tether_USDt_Historical_Data[Date],Tether_USDt_Historical_Data[Price]," ")</f>
        <v>1.0041</v>
      </c>
      <c r="G610" s="2">
        <f>IFERROR(STANDARDIZE(Table6[[#This Row],[Tether]],$W$4,$W$5),"")</f>
        <v>0.79579649451593482</v>
      </c>
      <c r="H610" s="2">
        <f>_xlfn.XLOOKUP(Table6[[#This Row],[Date]],Bitcoin_Historical_Data__2[Date],Bitcoin_Historical_Data__2[Price]," ")</f>
        <v>24114.400000000001</v>
      </c>
      <c r="I610" s="2">
        <f>STANDARDIZE(Table6[[#This Row],[BTC]],$X$4,$X$5)</f>
        <v>-0.1134289983226108</v>
      </c>
      <c r="J610" s="2">
        <f>_xlfn.XLOOKUP(Table6[[#This Row],[Date]],S_P_500_Historical_Data[Date],S_P_500_Historical_Data[Price]," ")</f>
        <v>3855.76</v>
      </c>
      <c r="K610" s="2">
        <f>IFERROR(STANDARDIZE(Table6[[#This Row],[S&amp;P500]],$Y$4,$Y$5),"")</f>
        <v>8.0742271263398419E-2</v>
      </c>
    </row>
    <row r="611" spans="1:11" x14ac:dyDescent="0.35">
      <c r="A611" s="1">
        <f t="shared" si="9"/>
        <v>44997</v>
      </c>
      <c r="B611">
        <f>_xlfn.XLOOKUP(A611,Ethereum_Historical_Data[Date],Ethereum_Historical_Data[Price]," ")</f>
        <v>1580.24</v>
      </c>
      <c r="C611">
        <f>STANDARDIZE(Table6[[#This Row],[ETH]],$U$4,$U$5)</f>
        <v>0.10804251272034211</v>
      </c>
      <c r="D611" s="2">
        <f>_xlfn.XLOOKUP(Table6[[#This Row],[Date]],BNB_Historical_Data[Date],BNB_Historical_Data[Price]," ")</f>
        <v>287.99</v>
      </c>
      <c r="E611" s="2">
        <f>STANDARDIZE(Table6[[#This Row],[BNB]],$V$4,$V$5)</f>
        <v>0.38261251391468437</v>
      </c>
      <c r="F611" s="2">
        <f>_xlfn.XLOOKUP(Table6[[#This Row],[Date]],Tether_USDt_Historical_Data[Date],Tether_USDt_Historical_Data[Price]," ")</f>
        <v>1.0069999999999999</v>
      </c>
      <c r="G611" s="2">
        <f>IFERROR(STANDARDIZE(Table6[[#This Row],[Tether]],$W$4,$W$5),"")</f>
        <v>1.3889398179977552</v>
      </c>
      <c r="H611" s="2">
        <f>_xlfn.XLOOKUP(Table6[[#This Row],[Date]],Bitcoin_Historical_Data__2[Date],Bitcoin_Historical_Data__2[Price]," ")</f>
        <v>21994.799999999999</v>
      </c>
      <c r="I611" s="2">
        <f>STANDARDIZE(Table6[[#This Row],[BTC]],$X$4,$X$5)</f>
        <v>-0.21952963863343405</v>
      </c>
      <c r="J611" s="2" t="str">
        <f>_xlfn.XLOOKUP(Table6[[#This Row],[Date]],S_P_500_Historical_Data[Date],S_P_500_Historical_Data[Price]," ")</f>
        <v xml:space="preserve"> </v>
      </c>
      <c r="K611" s="2" t="str">
        <f>IFERROR(STANDARDIZE(Table6[[#This Row],[S&amp;P500]],$Y$4,$Y$5),"")</f>
        <v/>
      </c>
    </row>
    <row r="612" spans="1:11" x14ac:dyDescent="0.35">
      <c r="A612" s="1">
        <f t="shared" si="9"/>
        <v>44996</v>
      </c>
      <c r="B612">
        <f>_xlfn.XLOOKUP(A612,Ethereum_Historical_Data[Date],Ethereum_Historical_Data[Price]," ")</f>
        <v>1471.15</v>
      </c>
      <c r="C612">
        <f>STANDARDIZE(Table6[[#This Row],[ETH]],$U$4,$U$5)</f>
        <v>1.7450748863562741E-2</v>
      </c>
      <c r="D612" s="2">
        <f>_xlfn.XLOOKUP(Table6[[#This Row],[Date]],BNB_Historical_Data[Date],BNB_Historical_Data[Price]," ")</f>
        <v>275.89999999999998</v>
      </c>
      <c r="E612" s="2">
        <f>STANDARDIZE(Table6[[#This Row],[BNB]],$V$4,$V$5)</f>
        <v>0.32326468428474037</v>
      </c>
      <c r="F612" s="2">
        <f>_xlfn.XLOOKUP(Table6[[#This Row],[Date]],Tether_USDt_Historical_Data[Date],Tether_USDt_Historical_Data[Price]," ")</f>
        <v>1.0067999999999999</v>
      </c>
      <c r="G612" s="2">
        <f>IFERROR(STANDARDIZE(Table6[[#This Row],[Tether]],$W$4,$W$5),"")</f>
        <v>1.3480333818955639</v>
      </c>
      <c r="H612" s="2">
        <f>_xlfn.XLOOKUP(Table6[[#This Row],[Date]],Bitcoin_Historical_Data__2[Date],Bitcoin_Historical_Data__2[Price]," ")</f>
        <v>20467.5</v>
      </c>
      <c r="I612" s="2">
        <f>STANDARDIZE(Table6[[#This Row],[BTC]],$X$4,$X$5)</f>
        <v>-0.29598156727408326</v>
      </c>
      <c r="J612" s="2" t="str">
        <f>_xlfn.XLOOKUP(Table6[[#This Row],[Date]],S_P_500_Historical_Data[Date],S_P_500_Historical_Data[Price]," ")</f>
        <v xml:space="preserve"> </v>
      </c>
      <c r="K612" s="2" t="str">
        <f>IFERROR(STANDARDIZE(Table6[[#This Row],[S&amp;P500]],$Y$4,$Y$5),"")</f>
        <v/>
      </c>
    </row>
    <row r="613" spans="1:11" x14ac:dyDescent="0.35">
      <c r="A613" s="1">
        <f t="shared" si="9"/>
        <v>44995</v>
      </c>
      <c r="B613">
        <f>_xlfn.XLOOKUP(A613,Ethereum_Historical_Data[Date],Ethereum_Historical_Data[Price]," ")</f>
        <v>1426.75</v>
      </c>
      <c r="C613">
        <f>STANDARDIZE(Table6[[#This Row],[ETH]],$U$4,$U$5)</f>
        <v>-1.9420406285772809E-2</v>
      </c>
      <c r="D613" s="2">
        <f>_xlfn.XLOOKUP(Table6[[#This Row],[Date]],BNB_Historical_Data[Date],BNB_Historical_Data[Price]," ")</f>
        <v>277.48</v>
      </c>
      <c r="E613" s="2">
        <f>STANDARDIZE(Table6[[#This Row],[BNB]],$V$4,$V$5)</f>
        <v>0.33102064547707399</v>
      </c>
      <c r="F613" s="2">
        <f>_xlfn.XLOOKUP(Table6[[#This Row],[Date]],Tether_USDt_Historical_Data[Date],Tether_USDt_Historical_Data[Price]," ")</f>
        <v>1.0033000000000001</v>
      </c>
      <c r="G613" s="2">
        <f>IFERROR(STANDARDIZE(Table6[[#This Row],[Tether]],$W$4,$W$5),"")</f>
        <v>0.63217075010716928</v>
      </c>
      <c r="H613" s="2">
        <f>_xlfn.XLOOKUP(Table6[[#This Row],[Date]],Bitcoin_Historical_Data__2[Date],Bitcoin_Historical_Data__2[Price]," ")</f>
        <v>20156.7</v>
      </c>
      <c r="I613" s="2">
        <f>STANDARDIZE(Table6[[#This Row],[BTC]],$X$4,$X$5)</f>
        <v>-0.31153925693656853</v>
      </c>
      <c r="J613" s="2">
        <f>_xlfn.XLOOKUP(Table6[[#This Row],[Date]],S_P_500_Historical_Data[Date],S_P_500_Historical_Data[Price]," ")</f>
        <v>3861.59</v>
      </c>
      <c r="K613" s="2">
        <f>IFERROR(STANDARDIZE(Table6[[#This Row],[S&amp;P500]],$Y$4,$Y$5),"")</f>
        <v>8.7352072929892235E-2</v>
      </c>
    </row>
    <row r="614" spans="1:11" x14ac:dyDescent="0.35">
      <c r="A614" s="1">
        <f t="shared" si="9"/>
        <v>44994</v>
      </c>
      <c r="B614">
        <f>_xlfn.XLOOKUP(A614,Ethereum_Historical_Data[Date],Ethereum_Historical_Data[Price]," ")</f>
        <v>1438.5</v>
      </c>
      <c r="C614">
        <f>STANDARDIZE(Table6[[#This Row],[ETH]],$U$4,$U$5)</f>
        <v>-9.6628370739554274E-3</v>
      </c>
      <c r="D614" s="2">
        <f>_xlfn.XLOOKUP(Table6[[#This Row],[Date]],BNB_Historical_Data[Date],BNB_Historical_Data[Price]," ")</f>
        <v>277.49</v>
      </c>
      <c r="E614" s="2">
        <f>STANDARDIZE(Table6[[#This Row],[BNB]],$V$4,$V$5)</f>
        <v>0.33106973383905075</v>
      </c>
      <c r="F614" s="2">
        <f>_xlfn.XLOOKUP(Table6[[#This Row],[Date]],Tether_USDt_Historical_Data[Date],Tether_USDt_Historical_Data[Price]," ")</f>
        <v>1.0001</v>
      </c>
      <c r="G614" s="2">
        <f>IFERROR(STANDARDIZE(Table6[[#This Row],[Tether]],$W$4,$W$5),"")</f>
        <v>-2.2332227527983747E-2</v>
      </c>
      <c r="H614" s="2">
        <f>_xlfn.XLOOKUP(Table6[[#This Row],[Date]],Bitcoin_Historical_Data__2[Date],Bitcoin_Historical_Data__2[Price]," ")</f>
        <v>20361.8</v>
      </c>
      <c r="I614" s="2">
        <f>STANDARDIZE(Table6[[#This Row],[BTC]],$X$4,$X$5)</f>
        <v>-0.30127258335299162</v>
      </c>
      <c r="J614" s="2">
        <f>_xlfn.XLOOKUP(Table6[[#This Row],[Date]],S_P_500_Historical_Data[Date],S_P_500_Historical_Data[Price]," ")</f>
        <v>3918.32</v>
      </c>
      <c r="K614" s="2">
        <f>IFERROR(STANDARDIZE(Table6[[#This Row],[S&amp;P500]],$Y$4,$Y$5),"")</f>
        <v>0.15167009154742206</v>
      </c>
    </row>
    <row r="615" spans="1:11" x14ac:dyDescent="0.35">
      <c r="A615" s="1">
        <f t="shared" si="9"/>
        <v>44993</v>
      </c>
      <c r="B615">
        <f>_xlfn.XLOOKUP(A615,Ethereum_Historical_Data[Date],Ethereum_Historical_Data[Price]," ")</f>
        <v>1533.04</v>
      </c>
      <c r="C615">
        <f>STANDARDIZE(Table6[[#This Row],[ETH]],$U$4,$U$5)</f>
        <v>6.8846149588616068E-2</v>
      </c>
      <c r="D615" s="2">
        <f>_xlfn.XLOOKUP(Table6[[#This Row],[Date]],BNB_Historical_Data[Date],BNB_Historical_Data[Price]," ")</f>
        <v>286.99</v>
      </c>
      <c r="E615" s="2">
        <f>STANDARDIZE(Table6[[#This Row],[BNB]],$V$4,$V$5)</f>
        <v>0.37770367771700497</v>
      </c>
      <c r="F615" s="2">
        <f>_xlfn.XLOOKUP(Table6[[#This Row],[Date]],Tether_USDt_Historical_Data[Date],Tether_USDt_Historical_Data[Price]," ")</f>
        <v>0.99990000000000001</v>
      </c>
      <c r="G615" s="2">
        <f>IFERROR(STANDARDIZE(Table6[[#This Row],[Tether]],$W$4,$W$5),"")</f>
        <v>-6.3238663630175135E-2</v>
      </c>
      <c r="H615" s="2">
        <f>_xlfn.XLOOKUP(Table6[[#This Row],[Date]],Bitcoin_Historical_Data__2[Date],Bitcoin_Historical_Data__2[Price]," ")</f>
        <v>21710.799999999999</v>
      </c>
      <c r="I615" s="2">
        <f>STANDARDIZE(Table6[[#This Row],[BTC]],$X$4,$X$5)</f>
        <v>-0.23374580293248753</v>
      </c>
      <c r="J615" s="2">
        <f>_xlfn.XLOOKUP(Table6[[#This Row],[Date]],S_P_500_Historical_Data[Date],S_P_500_Historical_Data[Price]," ")</f>
        <v>3992.01</v>
      </c>
      <c r="K615" s="2">
        <f>IFERROR(STANDARDIZE(Table6[[#This Row],[S&amp;P500]],$Y$4,$Y$5),"")</f>
        <v>0.23521662410384328</v>
      </c>
    </row>
    <row r="616" spans="1:11" x14ac:dyDescent="0.35">
      <c r="A616" s="1">
        <f t="shared" si="9"/>
        <v>44992</v>
      </c>
      <c r="B616">
        <f>_xlfn.XLOOKUP(A616,Ethereum_Historical_Data[Date],Ethereum_Historical_Data[Price]," ")</f>
        <v>1561.78</v>
      </c>
      <c r="C616">
        <f>STANDARDIZE(Table6[[#This Row],[ETH]],$U$4,$U$5)</f>
        <v>9.2712748665010253E-2</v>
      </c>
      <c r="D616" s="2">
        <f>_xlfn.XLOOKUP(Table6[[#This Row],[Date]],BNB_Historical_Data[Date],BNB_Historical_Data[Price]," ")</f>
        <v>289.3</v>
      </c>
      <c r="E616" s="2">
        <f>STANDARDIZE(Table6[[#This Row],[BNB]],$V$4,$V$5)</f>
        <v>0.3890430893336444</v>
      </c>
      <c r="F616" s="2">
        <f>_xlfn.XLOOKUP(Table6[[#This Row],[Date]],Tether_USDt_Historical_Data[Date],Tether_USDt_Historical_Data[Price]," ")</f>
        <v>0.99990000000000001</v>
      </c>
      <c r="G616" s="2">
        <f>IFERROR(STANDARDIZE(Table6[[#This Row],[Tether]],$W$4,$W$5),"")</f>
        <v>-6.3238663630175135E-2</v>
      </c>
      <c r="H616" s="2">
        <f>_xlfn.XLOOKUP(Table6[[#This Row],[Date]],Bitcoin_Historical_Data__2[Date],Bitcoin_Historical_Data__2[Price]," ")</f>
        <v>22197.8</v>
      </c>
      <c r="I616" s="2">
        <f>STANDARDIZE(Table6[[#This Row],[BTC]],$X$4,$X$5)</f>
        <v>-0.20936808457460357</v>
      </c>
      <c r="J616" s="2">
        <f>_xlfn.XLOOKUP(Table6[[#This Row],[Date]],S_P_500_Historical_Data[Date],S_P_500_Historical_Data[Price]," ")</f>
        <v>3986.37</v>
      </c>
      <c r="K616" s="2">
        <f>IFERROR(STANDARDIZE(Table6[[#This Row],[S&amp;P500]],$Y$4,$Y$5),"")</f>
        <v>0.22882223621378708</v>
      </c>
    </row>
    <row r="617" spans="1:11" x14ac:dyDescent="0.35">
      <c r="A617" s="1">
        <f t="shared" si="9"/>
        <v>44991</v>
      </c>
      <c r="B617">
        <f>_xlfn.XLOOKUP(A617,Ethereum_Historical_Data[Date],Ethereum_Historical_Data[Price]," ")</f>
        <v>1565.84</v>
      </c>
      <c r="C617">
        <f>STANDARDIZE(Table6[[#This Row],[ETH]],$U$4,$U$5)</f>
        <v>9.6084300239476478E-2</v>
      </c>
      <c r="D617" s="2">
        <f>_xlfn.XLOOKUP(Table6[[#This Row],[Date]],BNB_Historical_Data[Date],BNB_Historical_Data[Price]," ")</f>
        <v>287.89999999999998</v>
      </c>
      <c r="E617" s="2">
        <f>STANDARDIZE(Table6[[#This Row],[BNB]],$V$4,$V$5)</f>
        <v>0.38217071865689306</v>
      </c>
      <c r="F617" s="2">
        <f>_xlfn.XLOOKUP(Table6[[#This Row],[Date]],Tether_USDt_Historical_Data[Date],Tether_USDt_Historical_Data[Price]," ")</f>
        <v>0.99990000000000001</v>
      </c>
      <c r="G617" s="2">
        <f>IFERROR(STANDARDIZE(Table6[[#This Row],[Tether]],$W$4,$W$5),"")</f>
        <v>-6.3238663630175135E-2</v>
      </c>
      <c r="H617" s="2">
        <f>_xlfn.XLOOKUP(Table6[[#This Row],[Date]],Bitcoin_Historical_Data__2[Date],Bitcoin_Historical_Data__2[Price]," ")</f>
        <v>22410</v>
      </c>
      <c r="I617" s="2">
        <f>STANDARDIZE(Table6[[#This Row],[BTC]],$X$4,$X$5)</f>
        <v>-0.19874600688355018</v>
      </c>
      <c r="J617" s="2">
        <f>_xlfn.XLOOKUP(Table6[[#This Row],[Date]],S_P_500_Historical_Data[Date],S_P_500_Historical_Data[Price]," ")</f>
        <v>4048.42</v>
      </c>
      <c r="K617" s="2">
        <f>IFERROR(STANDARDIZE(Table6[[#This Row],[S&amp;P500]],$Y$4,$Y$5),"")</f>
        <v>0.29917184057158253</v>
      </c>
    </row>
    <row r="618" spans="1:11" x14ac:dyDescent="0.35">
      <c r="A618" s="1">
        <f t="shared" si="9"/>
        <v>44990</v>
      </c>
      <c r="B618">
        <f>_xlfn.XLOOKUP(A618,Ethereum_Historical_Data[Date],Ethereum_Historical_Data[Price]," ")</f>
        <v>1564.37</v>
      </c>
      <c r="C618">
        <f>STANDARDIZE(Table6[[#This Row],[ETH]],$U$4,$U$5)</f>
        <v>9.4863566048721426E-2</v>
      </c>
      <c r="D618" s="2">
        <f>_xlfn.XLOOKUP(Table6[[#This Row],[Date]],BNB_Historical_Data[Date],BNB_Historical_Data[Price]," ")</f>
        <v>288.70999999999998</v>
      </c>
      <c r="E618" s="2">
        <f>STANDARDIZE(Table6[[#This Row],[BNB]],$V$4,$V$5)</f>
        <v>0.38614687597701336</v>
      </c>
      <c r="F618" s="2">
        <f>_xlfn.XLOOKUP(Table6[[#This Row],[Date]],Tether_USDt_Historical_Data[Date],Tether_USDt_Historical_Data[Price]," ")</f>
        <v>1</v>
      </c>
      <c r="G618" s="2">
        <f>IFERROR(STANDARDIZE(Table6[[#This Row],[Tether]],$W$4,$W$5),"")</f>
        <v>-4.2785445579079442E-2</v>
      </c>
      <c r="H618" s="2">
        <f>_xlfn.XLOOKUP(Table6[[#This Row],[Date]],Bitcoin_Historical_Data__2[Date],Bitcoin_Historical_Data__2[Price]," ")</f>
        <v>22428.3</v>
      </c>
      <c r="I618" s="2">
        <f>STANDARDIZE(Table6[[#This Row],[BTC]],$X$4,$X$5)</f>
        <v>-0.19782996531075911</v>
      </c>
      <c r="J618" s="2" t="str">
        <f>_xlfn.XLOOKUP(Table6[[#This Row],[Date]],S_P_500_Historical_Data[Date],S_P_500_Historical_Data[Price]," ")</f>
        <v xml:space="preserve"> </v>
      </c>
      <c r="K618" s="2" t="str">
        <f>IFERROR(STANDARDIZE(Table6[[#This Row],[S&amp;P500]],$Y$4,$Y$5),"")</f>
        <v/>
      </c>
    </row>
    <row r="619" spans="1:11" x14ac:dyDescent="0.35">
      <c r="A619" s="1">
        <f t="shared" si="9"/>
        <v>44989</v>
      </c>
      <c r="B619">
        <f>_xlfn.XLOOKUP(A619,Ethereum_Historical_Data[Date],Ethereum_Historical_Data[Price]," ")</f>
        <v>1566.73</v>
      </c>
      <c r="C619">
        <f>STANDARDIZE(Table6[[#This Row],[ETH]],$U$4,$U$5)</f>
        <v>9.6823384205307825E-2</v>
      </c>
      <c r="D619" s="2">
        <f>_xlfn.XLOOKUP(Table6[[#This Row],[Date]],BNB_Historical_Data[Date],BNB_Historical_Data[Price]," ")</f>
        <v>289.49</v>
      </c>
      <c r="E619" s="2">
        <f>STANDARDIZE(Table6[[#This Row],[BNB]],$V$4,$V$5)</f>
        <v>0.38997576821120344</v>
      </c>
      <c r="F619" s="2">
        <f>_xlfn.XLOOKUP(Table6[[#This Row],[Date]],Tether_USDt_Historical_Data[Date],Tether_USDt_Historical_Data[Price]," ")</f>
        <v>1</v>
      </c>
      <c r="G619" s="2">
        <f>IFERROR(STANDARDIZE(Table6[[#This Row],[Tether]],$W$4,$W$5),"")</f>
        <v>-4.2785445579079442E-2</v>
      </c>
      <c r="H619" s="2">
        <f>_xlfn.XLOOKUP(Table6[[#This Row],[Date]],Bitcoin_Historical_Data__2[Date],Bitcoin_Historical_Data__2[Price]," ")</f>
        <v>22347.1</v>
      </c>
      <c r="I619" s="2">
        <f>STANDARDIZE(Table6[[#This Row],[BTC]],$X$4,$X$5)</f>
        <v>-0.20189458693429133</v>
      </c>
      <c r="J619" s="2" t="str">
        <f>_xlfn.XLOOKUP(Table6[[#This Row],[Date]],S_P_500_Historical_Data[Date],S_P_500_Historical_Data[Price]," ")</f>
        <v xml:space="preserve"> </v>
      </c>
      <c r="K619" s="2" t="str">
        <f>IFERROR(STANDARDIZE(Table6[[#This Row],[S&amp;P500]],$Y$4,$Y$5),"")</f>
        <v/>
      </c>
    </row>
    <row r="620" spans="1:11" x14ac:dyDescent="0.35">
      <c r="A620" s="1">
        <f t="shared" si="9"/>
        <v>44988</v>
      </c>
      <c r="B620">
        <f>_xlfn.XLOOKUP(A620,Ethereum_Historical_Data[Date],Ethereum_Historical_Data[Price]," ")</f>
        <v>1568.89</v>
      </c>
      <c r="C620">
        <f>STANDARDIZE(Table6[[#This Row],[ETH]],$U$4,$U$5)</f>
        <v>9.8617116077437728E-2</v>
      </c>
      <c r="D620" s="2">
        <f>_xlfn.XLOOKUP(Table6[[#This Row],[Date]],BNB_Historical_Data[Date],BNB_Historical_Data[Price]," ")</f>
        <v>290.39999999999998</v>
      </c>
      <c r="E620" s="2">
        <f>STANDARDIZE(Table6[[#This Row],[BNB]],$V$4,$V$5)</f>
        <v>0.39444280915109153</v>
      </c>
      <c r="F620" s="2">
        <f>_xlfn.XLOOKUP(Table6[[#This Row],[Date]],Tether_USDt_Historical_Data[Date],Tether_USDt_Historical_Data[Price]," ")</f>
        <v>1.0001</v>
      </c>
      <c r="G620" s="2">
        <f>IFERROR(STANDARDIZE(Table6[[#This Row],[Tether]],$W$4,$W$5),"")</f>
        <v>-2.2332227527983747E-2</v>
      </c>
      <c r="H620" s="2">
        <f>_xlfn.XLOOKUP(Table6[[#This Row],[Date]],Bitcoin_Historical_Data__2[Date],Bitcoin_Historical_Data__2[Price]," ")</f>
        <v>22354.400000000001</v>
      </c>
      <c r="I620" s="2">
        <f>STANDARDIZE(Table6[[#This Row],[BTC]],$X$4,$X$5)</f>
        <v>-0.20152917144350566</v>
      </c>
      <c r="J620" s="2">
        <f>_xlfn.XLOOKUP(Table6[[#This Row],[Date]],S_P_500_Historical_Data[Date],S_P_500_Historical_Data[Price]," ")</f>
        <v>4045.64</v>
      </c>
      <c r="K620" s="2">
        <f>IFERROR(STANDARDIZE(Table6[[#This Row],[S&amp;P500]],$Y$4,$Y$5),"")</f>
        <v>0.29601999689527819</v>
      </c>
    </row>
    <row r="621" spans="1:11" x14ac:dyDescent="0.35">
      <c r="A621" s="1">
        <f t="shared" si="9"/>
        <v>44987</v>
      </c>
      <c r="B621">
        <f>_xlfn.XLOOKUP(A621,Ethereum_Historical_Data[Date],Ethereum_Historical_Data[Price]," ")</f>
        <v>1647.38</v>
      </c>
      <c r="C621">
        <f>STANDARDIZE(Table6[[#This Row],[ETH]],$U$4,$U$5)</f>
        <v>0.16379767841237786</v>
      </c>
      <c r="D621" s="2">
        <f>_xlfn.XLOOKUP(Table6[[#This Row],[Date]],BNB_Historical_Data[Date],BNB_Historical_Data[Price]," ")</f>
        <v>299.8</v>
      </c>
      <c r="E621" s="2">
        <f>STANDARDIZE(Table6[[#This Row],[BNB]],$V$4,$V$5)</f>
        <v>0.44058586940927796</v>
      </c>
      <c r="F621" s="2">
        <f>_xlfn.XLOOKUP(Table6[[#This Row],[Date]],Tether_USDt_Historical_Data[Date],Tether_USDt_Historical_Data[Price]," ")</f>
        <v>1</v>
      </c>
      <c r="G621" s="2">
        <f>IFERROR(STANDARDIZE(Table6[[#This Row],[Tether]],$W$4,$W$5),"")</f>
        <v>-4.2785445579079442E-2</v>
      </c>
      <c r="H621" s="2">
        <f>_xlfn.XLOOKUP(Table6[[#This Row],[Date]],Bitcoin_Historical_Data__2[Date],Bitcoin_Historical_Data__2[Price]," ")</f>
        <v>23465.4</v>
      </c>
      <c r="I621" s="2">
        <f>STANDARDIZE(Table6[[#This Row],[BTC]],$X$4,$X$5)</f>
        <v>-0.14591593716094078</v>
      </c>
      <c r="J621" s="2">
        <f>_xlfn.XLOOKUP(Table6[[#This Row],[Date]],S_P_500_Historical_Data[Date],S_P_500_Historical_Data[Price]," ")</f>
        <v>3981.35</v>
      </c>
      <c r="K621" s="2">
        <f>IFERROR(STANDARDIZE(Table6[[#This Row],[S&amp;P500]],$Y$4,$Y$5),"")</f>
        <v>0.22313077748895016</v>
      </c>
    </row>
    <row r="622" spans="1:11" x14ac:dyDescent="0.35">
      <c r="A622" s="1">
        <f t="shared" si="9"/>
        <v>44986</v>
      </c>
      <c r="B622">
        <f>_xlfn.XLOOKUP(A622,Ethereum_Historical_Data[Date],Ethereum_Historical_Data[Price]," ")</f>
        <v>1666.09</v>
      </c>
      <c r="C622">
        <f>STANDARDIZE(Table6[[#This Row],[ETH]],$U$4,$U$5)</f>
        <v>0.17933505032328009</v>
      </c>
      <c r="D622" s="2">
        <f>_xlfn.XLOOKUP(Table6[[#This Row],[Date]],BNB_Historical_Data[Date],BNB_Historical_Data[Price]," ")</f>
        <v>302.7</v>
      </c>
      <c r="E622" s="2">
        <f>STANDARDIZE(Table6[[#This Row],[BNB]],$V$4,$V$5)</f>
        <v>0.4548214943825481</v>
      </c>
      <c r="F622" s="2">
        <f>_xlfn.XLOOKUP(Table6[[#This Row],[Date]],Tether_USDt_Historical_Data[Date],Tether_USDt_Historical_Data[Price]," ")</f>
        <v>1.0001</v>
      </c>
      <c r="G622" s="2">
        <f>IFERROR(STANDARDIZE(Table6[[#This Row],[Tether]],$W$4,$W$5),"")</f>
        <v>-2.2332227527983747E-2</v>
      </c>
      <c r="H622" s="2">
        <f>_xlfn.XLOOKUP(Table6[[#This Row],[Date]],Bitcoin_Historical_Data__2[Date],Bitcoin_Historical_Data__2[Price]," ")</f>
        <v>23642.2</v>
      </c>
      <c r="I622" s="2">
        <f>STANDARDIZE(Table6[[#This Row],[BTC]],$X$4,$X$5)</f>
        <v>-0.13706587431561457</v>
      </c>
      <c r="J622" s="2">
        <f>_xlfn.XLOOKUP(Table6[[#This Row],[Date]],S_P_500_Historical_Data[Date],S_P_500_Historical_Data[Price]," ")</f>
        <v>3951.39</v>
      </c>
      <c r="K622" s="2">
        <f>IFERROR(STANDARDIZE(Table6[[#This Row],[S&amp;P500]],$Y$4,$Y$5),"")</f>
        <v>0.18916342621482365</v>
      </c>
    </row>
    <row r="623" spans="1:11" x14ac:dyDescent="0.35">
      <c r="A623" s="1">
        <f t="shared" si="9"/>
        <v>44985</v>
      </c>
      <c r="B623">
        <f>_xlfn.XLOOKUP(A623,Ethereum_Historical_Data[Date],Ethereum_Historical_Data[Price]," ")</f>
        <v>1604.69</v>
      </c>
      <c r="C623">
        <f>STANDARDIZE(Table6[[#This Row],[ETH]],$U$4,$U$5)</f>
        <v>0.12834656099514513</v>
      </c>
      <c r="D623" s="2">
        <f>_xlfn.XLOOKUP(Table6[[#This Row],[Date]],BNB_Historical_Data[Date],BNB_Historical_Data[Price]," ")</f>
        <v>301.39</v>
      </c>
      <c r="E623" s="2">
        <f>STANDARDIZE(Table6[[#This Row],[BNB]],$V$4,$V$5)</f>
        <v>0.44839091896358807</v>
      </c>
      <c r="F623" s="2">
        <f>_xlfn.XLOOKUP(Table6[[#This Row],[Date]],Tether_USDt_Historical_Data[Date],Tether_USDt_Historical_Data[Price]," ")</f>
        <v>1.0001</v>
      </c>
      <c r="G623" s="2">
        <f>IFERROR(STANDARDIZE(Table6[[#This Row],[Tether]],$W$4,$W$5),"")</f>
        <v>-2.2332227527983747E-2</v>
      </c>
      <c r="H623" s="2">
        <f>_xlfn.XLOOKUP(Table6[[#This Row],[Date]],Bitcoin_Historical_Data__2[Date],Bitcoin_Historical_Data__2[Price]," ")</f>
        <v>23130.5</v>
      </c>
      <c r="I623" s="2">
        <f>STANDARDIZE(Table6[[#This Row],[BTC]],$X$4,$X$5)</f>
        <v>-0.16267999851218384</v>
      </c>
      <c r="J623" s="2">
        <f>_xlfn.XLOOKUP(Table6[[#This Row],[Date]],S_P_500_Historical_Data[Date],S_P_500_Historical_Data[Price]," ")</f>
        <v>3970.15</v>
      </c>
      <c r="K623" s="2">
        <f>IFERROR(STANDARDIZE(Table6[[#This Row],[S&amp;P500]],$Y$4,$Y$5),"")</f>
        <v>0.21043270224628627</v>
      </c>
    </row>
    <row r="624" spans="1:11" x14ac:dyDescent="0.35">
      <c r="A624" s="1">
        <f t="shared" si="9"/>
        <v>44984</v>
      </c>
      <c r="B624">
        <f>_xlfn.XLOOKUP(A624,Ethereum_Historical_Data[Date],Ethereum_Historical_Data[Price]," ")</f>
        <v>1633.66</v>
      </c>
      <c r="C624">
        <f>STANDARDIZE(Table6[[#This Row],[ETH]],$U$4,$U$5)</f>
        <v>0.15240415929866427</v>
      </c>
      <c r="D624" s="2">
        <f>_xlfn.XLOOKUP(Table6[[#This Row],[Date]],BNB_Historical_Data[Date],BNB_Historical_Data[Price]," ")</f>
        <v>304.7</v>
      </c>
      <c r="E624" s="2">
        <f>STANDARDIZE(Table6[[#This Row],[BNB]],$V$4,$V$5)</f>
        <v>0.4646391667779069</v>
      </c>
      <c r="F624" s="2">
        <f>_xlfn.XLOOKUP(Table6[[#This Row],[Date]],Tether_USDt_Historical_Data[Date],Tether_USDt_Historical_Data[Price]," ")</f>
        <v>1</v>
      </c>
      <c r="G624" s="2">
        <f>IFERROR(STANDARDIZE(Table6[[#This Row],[Tether]],$W$4,$W$5),"")</f>
        <v>-4.2785445579079442E-2</v>
      </c>
      <c r="H624" s="2">
        <f>_xlfn.XLOOKUP(Table6[[#This Row],[Date]],Bitcoin_Historical_Data__2[Date],Bitcoin_Historical_Data__2[Price]," ")</f>
        <v>23494.1</v>
      </c>
      <c r="I624" s="2">
        <f>STANDARDIZE(Table6[[#This Row],[BTC]],$X$4,$X$5)</f>
        <v>-0.14447930365607178</v>
      </c>
      <c r="J624" s="2">
        <f>_xlfn.XLOOKUP(Table6[[#This Row],[Date]],S_P_500_Historical_Data[Date],S_P_500_Historical_Data[Price]," ")</f>
        <v>3982.24</v>
      </c>
      <c r="K624" s="2">
        <f>IFERROR(STANDARDIZE(Table6[[#This Row],[S&amp;P500]],$Y$4,$Y$5),"")</f>
        <v>0.22413982096805457</v>
      </c>
    </row>
    <row r="625" spans="1:11" x14ac:dyDescent="0.35">
      <c r="A625" s="1">
        <f t="shared" si="9"/>
        <v>44983</v>
      </c>
      <c r="B625">
        <f>_xlfn.XLOOKUP(A625,Ethereum_Historical_Data[Date],Ethereum_Historical_Data[Price]," ")</f>
        <v>1641.6</v>
      </c>
      <c r="C625">
        <f>STANDARDIZE(Table6[[#This Row],[ETH]],$U$4,$U$5)</f>
        <v>0.15899778479158583</v>
      </c>
      <c r="D625" s="2">
        <f>_xlfn.XLOOKUP(Table6[[#This Row],[Date]],BNB_Historical_Data[Date],BNB_Historical_Data[Price]," ")</f>
        <v>308.7</v>
      </c>
      <c r="E625" s="2">
        <f>STANDARDIZE(Table6[[#This Row],[BNB]],$V$4,$V$5)</f>
        <v>0.48427451156862444</v>
      </c>
      <c r="F625" s="2">
        <f>_xlfn.XLOOKUP(Table6[[#This Row],[Date]],Tether_USDt_Historical_Data[Date],Tether_USDt_Historical_Data[Price]," ")</f>
        <v>1.0001</v>
      </c>
      <c r="G625" s="2">
        <f>IFERROR(STANDARDIZE(Table6[[#This Row],[Tether]],$W$4,$W$5),"")</f>
        <v>-2.2332227527983747E-2</v>
      </c>
      <c r="H625" s="2">
        <f>_xlfn.XLOOKUP(Table6[[#This Row],[Date]],Bitcoin_Historical_Data__2[Date],Bitcoin_Historical_Data__2[Price]," ")</f>
        <v>23558.7</v>
      </c>
      <c r="I625" s="2">
        <f>STANDARDIZE(Table6[[#This Row],[BTC]],$X$4,$X$5)</f>
        <v>-0.14124562684720246</v>
      </c>
      <c r="J625" s="2" t="str">
        <f>_xlfn.XLOOKUP(Table6[[#This Row],[Date]],S_P_500_Historical_Data[Date],S_P_500_Historical_Data[Price]," ")</f>
        <v xml:space="preserve"> </v>
      </c>
      <c r="K625" s="2" t="str">
        <f>IFERROR(STANDARDIZE(Table6[[#This Row],[S&amp;P500]],$Y$4,$Y$5),"")</f>
        <v/>
      </c>
    </row>
    <row r="626" spans="1:11" x14ac:dyDescent="0.35">
      <c r="A626" s="1">
        <f t="shared" si="9"/>
        <v>44982</v>
      </c>
      <c r="B626">
        <f>_xlfn.XLOOKUP(A626,Ethereum_Historical_Data[Date],Ethereum_Historical_Data[Price]," ")</f>
        <v>1594.66</v>
      </c>
      <c r="C626">
        <f>STANDARDIZE(Table6[[#This Row],[ETH]],$U$4,$U$5)</f>
        <v>0.12001733382965338</v>
      </c>
      <c r="D626" s="2">
        <f>_xlfn.XLOOKUP(Table6[[#This Row],[Date]],BNB_Historical_Data[Date],BNB_Historical_Data[Price]," ")</f>
        <v>302.39999999999998</v>
      </c>
      <c r="E626" s="2">
        <f>STANDARDIZE(Table6[[#This Row],[BNB]],$V$4,$V$5)</f>
        <v>0.45334884352324423</v>
      </c>
      <c r="F626" s="2">
        <f>_xlfn.XLOOKUP(Table6[[#This Row],[Date]],Tether_USDt_Historical_Data[Date],Tether_USDt_Historical_Data[Price]," ")</f>
        <v>1.0002</v>
      </c>
      <c r="G626" s="2">
        <f>IFERROR(STANDARDIZE(Table6[[#This Row],[Tether]],$W$4,$W$5),"")</f>
        <v>-1.8790094768880547E-3</v>
      </c>
      <c r="H626" s="2">
        <f>_xlfn.XLOOKUP(Table6[[#This Row],[Date]],Bitcoin_Historical_Data__2[Date],Bitcoin_Historical_Data__2[Price]," ")</f>
        <v>23166.1</v>
      </c>
      <c r="I626" s="2">
        <f>STANDARDIZE(Table6[[#This Row],[BTC]],$X$4,$X$5)</f>
        <v>-0.16089797228314764</v>
      </c>
      <c r="J626" s="2" t="str">
        <f>_xlfn.XLOOKUP(Table6[[#This Row],[Date]],S_P_500_Historical_Data[Date],S_P_500_Historical_Data[Price]," ")</f>
        <v xml:space="preserve"> </v>
      </c>
      <c r="K626" s="2" t="str">
        <f>IFERROR(STANDARDIZE(Table6[[#This Row],[S&amp;P500]],$Y$4,$Y$5),"")</f>
        <v/>
      </c>
    </row>
    <row r="627" spans="1:11" x14ac:dyDescent="0.35">
      <c r="A627" s="1">
        <f t="shared" si="9"/>
        <v>44981</v>
      </c>
      <c r="B627">
        <f>_xlfn.XLOOKUP(A627,Ethereum_Historical_Data[Date],Ethereum_Historical_Data[Price]," ")</f>
        <v>1608.24</v>
      </c>
      <c r="C627">
        <f>STANDARDIZE(Table6[[#This Row],[ETH]],$U$4,$U$5)</f>
        <v>0.13129459254424736</v>
      </c>
      <c r="D627" s="2">
        <f>_xlfn.XLOOKUP(Table6[[#This Row],[Date]],BNB_Historical_Data[Date],BNB_Historical_Data[Price]," ")</f>
        <v>302.29000000000002</v>
      </c>
      <c r="E627" s="2">
        <f>STANDARDIZE(Table6[[#This Row],[BNB]],$V$4,$V$5)</f>
        <v>0.45280887154149968</v>
      </c>
      <c r="F627" s="2">
        <f>_xlfn.XLOOKUP(Table6[[#This Row],[Date]],Tether_USDt_Historical_Data[Date],Tether_USDt_Historical_Data[Price]," ")</f>
        <v>1.0001</v>
      </c>
      <c r="G627" s="2">
        <f>IFERROR(STANDARDIZE(Table6[[#This Row],[Tether]],$W$4,$W$5),"")</f>
        <v>-2.2332227527983747E-2</v>
      </c>
      <c r="H627" s="2">
        <f>_xlfn.XLOOKUP(Table6[[#This Row],[Date]],Bitcoin_Historical_Data__2[Date],Bitcoin_Historical_Data__2[Price]," ")</f>
        <v>23191.5</v>
      </c>
      <c r="I627" s="2">
        <f>STANDARDIZE(Table6[[#This Row],[BTC]],$X$4,$X$5)</f>
        <v>-0.15962652660288013</v>
      </c>
      <c r="J627" s="2">
        <f>_xlfn.XLOOKUP(Table6[[#This Row],[Date]],S_P_500_Historical_Data[Date],S_P_500_Historical_Data[Price]," ")</f>
        <v>3970.04</v>
      </c>
      <c r="K627" s="2">
        <f>IFERROR(STANDARDIZE(Table6[[#This Row],[S&amp;P500]],$Y$4,$Y$5),"")</f>
        <v>0.21030798900729566</v>
      </c>
    </row>
    <row r="628" spans="1:11" x14ac:dyDescent="0.35">
      <c r="A628" s="1">
        <f t="shared" si="9"/>
        <v>44980</v>
      </c>
      <c r="B628">
        <f>_xlfn.XLOOKUP(A628,Ethereum_Historical_Data[Date],Ethereum_Historical_Data[Price]," ")</f>
        <v>1650.52</v>
      </c>
      <c r="C628">
        <f>STANDARDIZE(Table6[[#This Row],[ETH]],$U$4,$U$5)</f>
        <v>0.16640523307834426</v>
      </c>
      <c r="D628" s="2">
        <f>_xlfn.XLOOKUP(Table6[[#This Row],[Date]],BNB_Historical_Data[Date],BNB_Historical_Data[Price]," ")</f>
        <v>308.3</v>
      </c>
      <c r="E628" s="2">
        <f>STANDARDIZE(Table6[[#This Row],[BNB]],$V$4,$V$5)</f>
        <v>0.48231097708955278</v>
      </c>
      <c r="F628" s="2">
        <f>_xlfn.XLOOKUP(Table6[[#This Row],[Date]],Tether_USDt_Historical_Data[Date],Tether_USDt_Historical_Data[Price]," ")</f>
        <v>1.0001</v>
      </c>
      <c r="G628" s="2">
        <f>IFERROR(STANDARDIZE(Table6[[#This Row],[Tether]],$W$4,$W$5),"")</f>
        <v>-2.2332227527983747E-2</v>
      </c>
      <c r="H628" s="2">
        <f>_xlfn.XLOOKUP(Table6[[#This Row],[Date]],Bitcoin_Historical_Data__2[Date],Bitcoin_Historical_Data__2[Price]," ")</f>
        <v>23936.3</v>
      </c>
      <c r="I628" s="2">
        <f>STANDARDIZE(Table6[[#This Row],[BTC]],$X$4,$X$5)</f>
        <v>-0.12234413515944692</v>
      </c>
      <c r="J628" s="2">
        <f>_xlfn.XLOOKUP(Table6[[#This Row],[Date]],S_P_500_Historical_Data[Date],S_P_500_Historical_Data[Price]," ")</f>
        <v>4012.32</v>
      </c>
      <c r="K628" s="2">
        <f>IFERROR(STANDARDIZE(Table6[[#This Row],[S&amp;P500]],$Y$4,$Y$5),"")</f>
        <v>0.25824322304835284</v>
      </c>
    </row>
    <row r="629" spans="1:11" x14ac:dyDescent="0.35">
      <c r="A629" s="1">
        <f t="shared" si="9"/>
        <v>44979</v>
      </c>
      <c r="B629">
        <f>_xlfn.XLOOKUP(A629,Ethereum_Historical_Data[Date],Ethereum_Historical_Data[Price]," ")</f>
        <v>1643.39</v>
      </c>
      <c r="C629">
        <f>STANDARDIZE(Table6[[#This Row],[ETH]],$U$4,$U$5)</f>
        <v>0.16048425703747135</v>
      </c>
      <c r="D629" s="2">
        <f>_xlfn.XLOOKUP(Table6[[#This Row],[Date]],BNB_Historical_Data[Date],BNB_Historical_Data[Price]," ")</f>
        <v>312.7</v>
      </c>
      <c r="E629" s="2">
        <f>STANDARDIZE(Table6[[#This Row],[BNB]],$V$4,$V$5)</f>
        <v>0.50390985635934205</v>
      </c>
      <c r="F629" s="2">
        <f>_xlfn.XLOOKUP(Table6[[#This Row],[Date]],Tether_USDt_Historical_Data[Date],Tether_USDt_Historical_Data[Price]," ")</f>
        <v>1</v>
      </c>
      <c r="G629" s="2">
        <f>IFERROR(STANDARDIZE(Table6[[#This Row],[Tether]],$W$4,$W$5),"")</f>
        <v>-4.2785445579079442E-2</v>
      </c>
      <c r="H629" s="2">
        <f>_xlfn.XLOOKUP(Table6[[#This Row],[Date]],Bitcoin_Historical_Data__2[Date],Bitcoin_Historical_Data__2[Price]," ")</f>
        <v>24186.6</v>
      </c>
      <c r="I629" s="2">
        <f>STANDARDIZE(Table6[[#This Row],[BTC]],$X$4,$X$5)</f>
        <v>-0.10981488894799242</v>
      </c>
      <c r="J629" s="2">
        <f>_xlfn.XLOOKUP(Table6[[#This Row],[Date]],S_P_500_Historical_Data[Date],S_P_500_Historical_Data[Price]," ")</f>
        <v>3991.05</v>
      </c>
      <c r="K629" s="2">
        <f>IFERROR(STANDARDIZE(Table6[[#This Row],[S&amp;P500]],$Y$4,$Y$5),"")</f>
        <v>0.23412821765447203</v>
      </c>
    </row>
    <row r="630" spans="1:11" x14ac:dyDescent="0.35">
      <c r="A630" s="1">
        <f t="shared" si="9"/>
        <v>44978</v>
      </c>
      <c r="B630">
        <f>_xlfn.XLOOKUP(A630,Ethereum_Historical_Data[Date],Ethereum_Historical_Data[Price]," ")</f>
        <v>1659.41</v>
      </c>
      <c r="C630">
        <f>STANDARDIZE(Table6[[#This Row],[ETH]],$U$4,$U$5)</f>
        <v>0.17378776842243426</v>
      </c>
      <c r="D630" s="2">
        <f>_xlfn.XLOOKUP(Table6[[#This Row],[Date]],BNB_Historical_Data[Date],BNB_Historical_Data[Price]," ")</f>
        <v>311.5</v>
      </c>
      <c r="E630" s="2">
        <f>STANDARDIZE(Table6[[#This Row],[BNB]],$V$4,$V$5)</f>
        <v>0.49801925292212679</v>
      </c>
      <c r="F630" s="2">
        <f>_xlfn.XLOOKUP(Table6[[#This Row],[Date]],Tether_USDt_Historical_Data[Date],Tether_USDt_Historical_Data[Price]," ")</f>
        <v>1.0002</v>
      </c>
      <c r="G630" s="2">
        <f>IFERROR(STANDARDIZE(Table6[[#This Row],[Tether]],$W$4,$W$5),"")</f>
        <v>-1.8790094768880547E-3</v>
      </c>
      <c r="H630" s="2">
        <f>_xlfn.XLOOKUP(Table6[[#This Row],[Date]],Bitcoin_Historical_Data__2[Date],Bitcoin_Historical_Data__2[Price]," ")</f>
        <v>24450.7</v>
      </c>
      <c r="I630" s="2">
        <f>STANDARDIZE(Table6[[#This Row],[BTC]],$X$4,$X$5)</f>
        <v>-9.6594857288203495E-2</v>
      </c>
      <c r="J630" s="2">
        <f>_xlfn.XLOOKUP(Table6[[#This Row],[Date]],S_P_500_Historical_Data[Date],S_P_500_Historical_Data[Price]," ")</f>
        <v>3997.34</v>
      </c>
      <c r="K630" s="2">
        <f>IFERROR(STANDARDIZE(Table6[[#This Row],[S&amp;P500]],$Y$4,$Y$5),"")</f>
        <v>0.2412595474112896</v>
      </c>
    </row>
    <row r="631" spans="1:11" x14ac:dyDescent="0.35">
      <c r="A631" s="1">
        <f t="shared" si="9"/>
        <v>44977</v>
      </c>
      <c r="B631">
        <f>_xlfn.XLOOKUP(A631,Ethereum_Historical_Data[Date],Ethereum_Historical_Data[Price]," ")</f>
        <v>1703.27</v>
      </c>
      <c r="C631">
        <f>STANDARDIZE(Table6[[#This Row],[ETH]],$U$4,$U$5)</f>
        <v>0.2102104906037372</v>
      </c>
      <c r="D631" s="2">
        <f>_xlfn.XLOOKUP(Table6[[#This Row],[Date]],BNB_Historical_Data[Date],BNB_Historical_Data[Price]," ")</f>
        <v>315.39999999999998</v>
      </c>
      <c r="E631" s="2">
        <f>STANDARDIZE(Table6[[#This Row],[BNB]],$V$4,$V$5)</f>
        <v>0.51716371409307627</v>
      </c>
      <c r="F631" s="2">
        <f>_xlfn.XLOOKUP(Table6[[#This Row],[Date]],Tether_USDt_Historical_Data[Date],Tether_USDt_Historical_Data[Price]," ")</f>
        <v>1</v>
      </c>
      <c r="G631" s="2">
        <f>IFERROR(STANDARDIZE(Table6[[#This Row],[Tether]],$W$4,$W$5),"")</f>
        <v>-4.2785445579079442E-2</v>
      </c>
      <c r="H631" s="2">
        <f>_xlfn.XLOOKUP(Table6[[#This Row],[Date]],Bitcoin_Historical_Data__2[Date],Bitcoin_Historical_Data__2[Price]," ")</f>
        <v>24839.5</v>
      </c>
      <c r="I631" s="2">
        <f>STANDARDIZE(Table6[[#This Row],[BTC]],$X$4,$X$5)</f>
        <v>-7.7132728135133125E-2</v>
      </c>
      <c r="J631" s="2" t="str">
        <f>_xlfn.XLOOKUP(Table6[[#This Row],[Date]],S_P_500_Historical_Data[Date],S_P_500_Historical_Data[Price]," ")</f>
        <v xml:space="preserve"> </v>
      </c>
      <c r="K631" s="2" t="str">
        <f>IFERROR(STANDARDIZE(Table6[[#This Row],[S&amp;P500]],$Y$4,$Y$5),"")</f>
        <v/>
      </c>
    </row>
    <row r="632" spans="1:11" x14ac:dyDescent="0.35">
      <c r="A632" s="1">
        <f t="shared" si="9"/>
        <v>44976</v>
      </c>
      <c r="B632">
        <f>_xlfn.XLOOKUP(A632,Ethereum_Historical_Data[Date],Ethereum_Historical_Data[Price]," ")</f>
        <v>1681.52</v>
      </c>
      <c r="C632">
        <f>STANDARDIZE(Table6[[#This Row],[ETH]],$U$4,$U$5)</f>
        <v>0.19214860716909651</v>
      </c>
      <c r="D632" s="2">
        <f>_xlfn.XLOOKUP(Table6[[#This Row],[Date]],BNB_Historical_Data[Date],BNB_Historical_Data[Price]," ")</f>
        <v>312.19</v>
      </c>
      <c r="E632" s="2">
        <f>STANDARDIZE(Table6[[#This Row],[BNB]],$V$4,$V$5)</f>
        <v>0.50140634989852551</v>
      </c>
      <c r="F632" s="2">
        <f>_xlfn.XLOOKUP(Table6[[#This Row],[Date]],Tether_USDt_Historical_Data[Date],Tether_USDt_Historical_Data[Price]," ")</f>
        <v>1.0003</v>
      </c>
      <c r="G632" s="2">
        <f>IFERROR(STANDARDIZE(Table6[[#This Row],[Tether]],$W$4,$W$5),"")</f>
        <v>1.8574208574207638E-2</v>
      </c>
      <c r="H632" s="2">
        <f>_xlfn.XLOOKUP(Table6[[#This Row],[Date]],Bitcoin_Historical_Data__2[Date],Bitcoin_Historical_Data__2[Price]," ")</f>
        <v>24302.9</v>
      </c>
      <c r="I632" s="2">
        <f>STANDARDIZE(Table6[[#This Row],[BTC]],$X$4,$X$5)</f>
        <v>-0.10399326955369678</v>
      </c>
      <c r="J632" s="2" t="str">
        <f>_xlfn.XLOOKUP(Table6[[#This Row],[Date]],S_P_500_Historical_Data[Date],S_P_500_Historical_Data[Price]," ")</f>
        <v xml:space="preserve"> </v>
      </c>
      <c r="K632" s="2" t="str">
        <f>IFERROR(STANDARDIZE(Table6[[#This Row],[S&amp;P500]],$Y$4,$Y$5),"")</f>
        <v/>
      </c>
    </row>
    <row r="633" spans="1:11" x14ac:dyDescent="0.35">
      <c r="A633" s="1">
        <f t="shared" si="9"/>
        <v>44975</v>
      </c>
      <c r="B633">
        <f>_xlfn.XLOOKUP(A633,Ethereum_Historical_Data[Date],Ethereum_Historical_Data[Price]," ")</f>
        <v>1691.62</v>
      </c>
      <c r="C633">
        <f>STANDARDIZE(Table6[[#This Row],[ETH]],$U$4,$U$5)</f>
        <v>0.20053596453414799</v>
      </c>
      <c r="D633" s="2">
        <f>_xlfn.XLOOKUP(Table6[[#This Row],[Date]],BNB_Historical_Data[Date],BNB_Historical_Data[Price]," ")</f>
        <v>316.5</v>
      </c>
      <c r="E633" s="2">
        <f>STANDARDIZE(Table6[[#This Row],[BNB]],$V$4,$V$5)</f>
        <v>0.52256343391052373</v>
      </c>
      <c r="F633" s="2">
        <f>_xlfn.XLOOKUP(Table6[[#This Row],[Date]],Tether_USDt_Historical_Data[Date],Tether_USDt_Historical_Data[Price]," ")</f>
        <v>1.0001</v>
      </c>
      <c r="G633" s="2">
        <f>IFERROR(STANDARDIZE(Table6[[#This Row],[Tether]],$W$4,$W$5),"")</f>
        <v>-2.2332227527983747E-2</v>
      </c>
      <c r="H633" s="2">
        <f>_xlfn.XLOOKUP(Table6[[#This Row],[Date]],Bitcoin_Historical_Data__2[Date],Bitcoin_Historical_Data__2[Price]," ")</f>
        <v>24631.4</v>
      </c>
      <c r="I633" s="2">
        <f>STANDARDIZE(Table6[[#This Row],[BTC]],$X$4,$X$5)</f>
        <v>-8.754957246834795E-2</v>
      </c>
      <c r="J633" s="2" t="str">
        <f>_xlfn.XLOOKUP(Table6[[#This Row],[Date]],S_P_500_Historical_Data[Date],S_P_500_Historical_Data[Price]," ")</f>
        <v xml:space="preserve"> </v>
      </c>
      <c r="K633" s="2" t="str">
        <f>IFERROR(STANDARDIZE(Table6[[#This Row],[S&amp;P500]],$Y$4,$Y$5),"")</f>
        <v/>
      </c>
    </row>
    <row r="634" spans="1:11" x14ac:dyDescent="0.35">
      <c r="A634" s="1">
        <f t="shared" si="9"/>
        <v>44974</v>
      </c>
      <c r="B634">
        <f>_xlfn.XLOOKUP(A634,Ethereum_Historical_Data[Date],Ethereum_Historical_Data[Price]," ")</f>
        <v>1693.96</v>
      </c>
      <c r="C634">
        <f>STANDARDIZE(Table6[[#This Row],[ETH]],$U$4,$U$5)</f>
        <v>0.20247917406228874</v>
      </c>
      <c r="D634" s="2">
        <f>_xlfn.XLOOKUP(Table6[[#This Row],[Date]],BNB_Historical_Data[Date],BNB_Historical_Data[Price]," ")</f>
        <v>313.10000000000002</v>
      </c>
      <c r="E634" s="2">
        <f>STANDARDIZE(Table6[[#This Row],[BNB]],$V$4,$V$5)</f>
        <v>0.50587339083841387</v>
      </c>
      <c r="F634" s="2">
        <f>_xlfn.XLOOKUP(Table6[[#This Row],[Date]],Tether_USDt_Historical_Data[Date],Tether_USDt_Historical_Data[Price]," ")</f>
        <v>1.0002</v>
      </c>
      <c r="G634" s="2">
        <f>IFERROR(STANDARDIZE(Table6[[#This Row],[Tether]],$W$4,$W$5),"")</f>
        <v>-1.8790094768880547E-3</v>
      </c>
      <c r="H634" s="2">
        <f>_xlfn.XLOOKUP(Table6[[#This Row],[Date]],Bitcoin_Historical_Data__2[Date],Bitcoin_Historical_Data__2[Price]," ")</f>
        <v>24573.5</v>
      </c>
      <c r="I634" s="2">
        <f>STANDARDIZE(Table6[[#This Row],[BTC]],$X$4,$X$5)</f>
        <v>-9.0447867936359283E-2</v>
      </c>
      <c r="J634" s="2">
        <f>_xlfn.XLOOKUP(Table6[[#This Row],[Date]],S_P_500_Historical_Data[Date],S_P_500_Historical_Data[Price]," ")</f>
        <v>4079.09</v>
      </c>
      <c r="K634" s="2">
        <f>IFERROR(STANDARDIZE(Table6[[#This Row],[S&amp;P500]],$Y$4,$Y$5),"")</f>
        <v>0.33394415911555653</v>
      </c>
    </row>
    <row r="635" spans="1:11" x14ac:dyDescent="0.35">
      <c r="A635" s="1">
        <f t="shared" si="9"/>
        <v>44973</v>
      </c>
      <c r="B635">
        <f>_xlfn.XLOOKUP(A635,Ethereum_Historical_Data[Date],Ethereum_Historical_Data[Price]," ")</f>
        <v>1640.66</v>
      </c>
      <c r="C635">
        <f>STANDARDIZE(Table6[[#This Row],[ETH]],$U$4,$U$5)</f>
        <v>0.15821717925464057</v>
      </c>
      <c r="D635" s="2">
        <f>_xlfn.XLOOKUP(Table6[[#This Row],[Date]],BNB_Historical_Data[Date],BNB_Historical_Data[Price]," ")</f>
        <v>304.41000000000003</v>
      </c>
      <c r="E635" s="2">
        <f>STANDARDIZE(Table6[[#This Row],[BNB]],$V$4,$V$5)</f>
        <v>0.46321560428058001</v>
      </c>
      <c r="F635" s="2">
        <f>_xlfn.XLOOKUP(Table6[[#This Row],[Date]],Tether_USDt_Historical_Data[Date],Tether_USDt_Historical_Data[Price]," ")</f>
        <v>1.0001</v>
      </c>
      <c r="G635" s="2">
        <f>IFERROR(STANDARDIZE(Table6[[#This Row],[Tether]],$W$4,$W$5),"")</f>
        <v>-2.2332227527983747E-2</v>
      </c>
      <c r="H635" s="2">
        <f>_xlfn.XLOOKUP(Table6[[#This Row],[Date]],Bitcoin_Historical_Data__2[Date],Bitcoin_Historical_Data__2[Price]," ")</f>
        <v>23539.599999999999</v>
      </c>
      <c r="I635" s="2">
        <f>STANDARDIZE(Table6[[#This Row],[BTC]],$X$4,$X$5)</f>
        <v>-0.14220171395323047</v>
      </c>
      <c r="J635" s="2">
        <f>_xlfn.XLOOKUP(Table6[[#This Row],[Date]],S_P_500_Historical_Data[Date],S_P_500_Historical_Data[Price]," ")</f>
        <v>4090.41</v>
      </c>
      <c r="K635" s="2">
        <f>IFERROR(STANDARDIZE(Table6[[#This Row],[S&amp;P500]],$Y$4,$Y$5),"")</f>
        <v>0.34677828516439169</v>
      </c>
    </row>
    <row r="636" spans="1:11" x14ac:dyDescent="0.35">
      <c r="A636" s="1">
        <f t="shared" si="9"/>
        <v>44972</v>
      </c>
      <c r="B636">
        <f>_xlfn.XLOOKUP(A636,Ethereum_Historical_Data[Date],Ethereum_Historical_Data[Price]," ")</f>
        <v>1675.43</v>
      </c>
      <c r="C636">
        <f>STANDARDIZE(Table6[[#This Row],[ETH]],$U$4,$U$5)</f>
        <v>0.1870912798073972</v>
      </c>
      <c r="D636" s="2">
        <f>_xlfn.XLOOKUP(Table6[[#This Row],[Date]],BNB_Historical_Data[Date],BNB_Historical_Data[Price]," ")</f>
        <v>317.5</v>
      </c>
      <c r="E636" s="2">
        <f>STANDARDIZE(Table6[[#This Row],[BNB]],$V$4,$V$5)</f>
        <v>0.52747227010820308</v>
      </c>
      <c r="F636" s="2">
        <f>_xlfn.XLOOKUP(Table6[[#This Row],[Date]],Tether_USDt_Historical_Data[Date],Tether_USDt_Historical_Data[Price]," ")</f>
        <v>1.0001</v>
      </c>
      <c r="G636" s="2">
        <f>IFERROR(STANDARDIZE(Table6[[#This Row],[Tether]],$W$4,$W$5),"")</f>
        <v>-2.2332227527983747E-2</v>
      </c>
      <c r="H636" s="2">
        <f>_xlfn.XLOOKUP(Table6[[#This Row],[Date]],Bitcoin_Historical_Data__2[Date],Bitcoin_Historical_Data__2[Price]," ")</f>
        <v>24327.9</v>
      </c>
      <c r="I636" s="2">
        <f>STANDARDIZE(Table6[[#This Row],[BTC]],$X$4,$X$5)</f>
        <v>-0.10274184664004771</v>
      </c>
      <c r="J636" s="2">
        <f>_xlfn.XLOOKUP(Table6[[#This Row],[Date]],S_P_500_Historical_Data[Date],S_P_500_Historical_Data[Price]," ")</f>
        <v>4147.6000000000004</v>
      </c>
      <c r="K636" s="2">
        <f>IFERROR(STANDARDIZE(Table6[[#This Row],[S&amp;P500]],$Y$4,$Y$5),"")</f>
        <v>0.41161783187224577</v>
      </c>
    </row>
    <row r="637" spans="1:11" x14ac:dyDescent="0.35">
      <c r="A637" s="1">
        <f t="shared" si="9"/>
        <v>44971</v>
      </c>
      <c r="B637">
        <f>_xlfn.XLOOKUP(A637,Ethereum_Historical_Data[Date],Ethereum_Historical_Data[Price]," ")</f>
        <v>1555.46</v>
      </c>
      <c r="C637">
        <f>STANDARDIZE(Table6[[#This Row],[ETH]],$U$4,$U$5)</f>
        <v>8.7464422076185974E-2</v>
      </c>
      <c r="D637" s="2">
        <f>_xlfn.XLOOKUP(Table6[[#This Row],[Date]],BNB_Historical_Data[Date],BNB_Historical_Data[Price]," ")</f>
        <v>296.2</v>
      </c>
      <c r="E637" s="2">
        <f>STANDARDIZE(Table6[[#This Row],[BNB]],$V$4,$V$5)</f>
        <v>0.42291405909763208</v>
      </c>
      <c r="F637" s="2">
        <f>_xlfn.XLOOKUP(Table6[[#This Row],[Date]],Tether_USDt_Historical_Data[Date],Tether_USDt_Historical_Data[Price]," ")</f>
        <v>1.0003</v>
      </c>
      <c r="G637" s="2">
        <f>IFERROR(STANDARDIZE(Table6[[#This Row],[Tether]],$W$4,$W$5),"")</f>
        <v>1.8574208574207638E-2</v>
      </c>
      <c r="H637" s="2">
        <f>_xlfn.XLOOKUP(Table6[[#This Row],[Date]],Bitcoin_Historical_Data__2[Date],Bitcoin_Historical_Data__2[Price]," ")</f>
        <v>22198.5</v>
      </c>
      <c r="I637" s="2">
        <f>STANDARDIZE(Table6[[#This Row],[BTC]],$X$4,$X$5)</f>
        <v>-0.20933304473302136</v>
      </c>
      <c r="J637" s="2">
        <f>_xlfn.XLOOKUP(Table6[[#This Row],[Date]],S_P_500_Historical_Data[Date],S_P_500_Historical_Data[Price]," ")</f>
        <v>4136.13</v>
      </c>
      <c r="K637" s="2">
        <f>IFERROR(STANDARDIZE(Table6[[#This Row],[S&amp;P500]],$Y$4,$Y$5),"")</f>
        <v>0.39861364231569574</v>
      </c>
    </row>
    <row r="638" spans="1:11" x14ac:dyDescent="0.35">
      <c r="A638" s="1">
        <f t="shared" si="9"/>
        <v>44970</v>
      </c>
      <c r="B638">
        <f>_xlfn.XLOOKUP(A638,Ethereum_Historical_Data[Date],Ethereum_Historical_Data[Price]," ")</f>
        <v>1505.84</v>
      </c>
      <c r="C638">
        <f>STANDARDIZE(Table6[[#This Row],[ETH]],$U$4,$U$5)</f>
        <v>4.625841490253664E-2</v>
      </c>
      <c r="D638" s="2">
        <f>_xlfn.XLOOKUP(Table6[[#This Row],[Date]],BNB_Historical_Data[Date],BNB_Historical_Data[Price]," ")</f>
        <v>294.31</v>
      </c>
      <c r="E638" s="2">
        <f>STANDARDIZE(Table6[[#This Row],[BNB]],$V$4,$V$5)</f>
        <v>0.4136363586840181</v>
      </c>
      <c r="F638" s="2">
        <f>_xlfn.XLOOKUP(Table6[[#This Row],[Date]],Tether_USDt_Historical_Data[Date],Tether_USDt_Historical_Data[Price]," ")</f>
        <v>1.0004999999999999</v>
      </c>
      <c r="G638" s="2">
        <f>IFERROR(STANDARDIZE(Table6[[#This Row],[Tether]],$W$4,$W$5),"")</f>
        <v>5.9480644676399026E-2</v>
      </c>
      <c r="H638" s="2">
        <f>_xlfn.XLOOKUP(Table6[[#This Row],[Date]],Bitcoin_Historical_Data__2[Date],Bitcoin_Historical_Data__2[Price]," ")</f>
        <v>21772.6</v>
      </c>
      <c r="I638" s="2">
        <f>STANDARDIZE(Table6[[#This Row],[BTC]],$X$4,$X$5)</f>
        <v>-0.23065228548994707</v>
      </c>
      <c r="J638" s="2">
        <f>_xlfn.XLOOKUP(Table6[[#This Row],[Date]],S_P_500_Historical_Data[Date],S_P_500_Historical_Data[Price]," ")</f>
        <v>4137.29</v>
      </c>
      <c r="K638" s="2">
        <f>IFERROR(STANDARDIZE(Table6[[#This Row],[S&amp;P500]],$Y$4,$Y$5),"")</f>
        <v>0.39992880010868581</v>
      </c>
    </row>
    <row r="639" spans="1:11" x14ac:dyDescent="0.35">
      <c r="A639" s="1">
        <f t="shared" si="9"/>
        <v>44969</v>
      </c>
      <c r="B639">
        <f>_xlfn.XLOOKUP(A639,Ethereum_Historical_Data[Date],Ethereum_Historical_Data[Price]," ")</f>
        <v>1515.44</v>
      </c>
      <c r="C639">
        <f>STANDARDIZE(Table6[[#This Row],[ETH]],$U$4,$U$5)</f>
        <v>5.4230556556447131E-2</v>
      </c>
      <c r="D639" s="2">
        <f>_xlfn.XLOOKUP(Table6[[#This Row],[Date]],BNB_Historical_Data[Date],BNB_Historical_Data[Price]," ")</f>
        <v>312.60000000000002</v>
      </c>
      <c r="E639" s="2">
        <f>STANDARDIZE(Table6[[#This Row],[BNB]],$V$4,$V$5)</f>
        <v>0.50341897273957426</v>
      </c>
      <c r="F639" s="2">
        <f>_xlfn.XLOOKUP(Table6[[#This Row],[Date]],Tether_USDt_Historical_Data[Date],Tether_USDt_Historical_Data[Price]," ")</f>
        <v>1.0002</v>
      </c>
      <c r="G639" s="2">
        <f>IFERROR(STANDARDIZE(Table6[[#This Row],[Tether]],$W$4,$W$5),"")</f>
        <v>-1.8790094768880547E-3</v>
      </c>
      <c r="H639" s="2">
        <f>_xlfn.XLOOKUP(Table6[[#This Row],[Date]],Bitcoin_Historical_Data__2[Date],Bitcoin_Historical_Data__2[Price]," ")</f>
        <v>21786.799999999999</v>
      </c>
      <c r="I639" s="2">
        <f>STANDARDIZE(Table6[[#This Row],[BTC]],$X$4,$X$5)</f>
        <v>-0.22994147727499434</v>
      </c>
      <c r="J639" s="2" t="str">
        <f>_xlfn.XLOOKUP(Table6[[#This Row],[Date]],S_P_500_Historical_Data[Date],S_P_500_Historical_Data[Price]," ")</f>
        <v xml:space="preserve"> </v>
      </c>
      <c r="K639" s="2" t="str">
        <f>IFERROR(STANDARDIZE(Table6[[#This Row],[S&amp;P500]],$Y$4,$Y$5),"")</f>
        <v/>
      </c>
    </row>
    <row r="640" spans="1:11" x14ac:dyDescent="0.35">
      <c r="A640" s="1">
        <f t="shared" si="9"/>
        <v>44968</v>
      </c>
      <c r="B640">
        <f>_xlfn.XLOOKUP(A640,Ethereum_Historical_Data[Date],Ethereum_Historical_Data[Price]," ")</f>
        <v>1538.34</v>
      </c>
      <c r="C640">
        <f>STANDARDIZE(Table6[[#This Row],[ETH]],$U$4,$U$5)</f>
        <v>7.324743612671239E-2</v>
      </c>
      <c r="D640" s="2">
        <f>_xlfn.XLOOKUP(Table6[[#This Row],[Date]],BNB_Historical_Data[Date],BNB_Historical_Data[Price]," ")</f>
        <v>310.31</v>
      </c>
      <c r="E640" s="2">
        <f>STANDARDIZE(Table6[[#This Row],[BNB]],$V$4,$V$5)</f>
        <v>0.49217773784688834</v>
      </c>
      <c r="F640" s="2">
        <f>_xlfn.XLOOKUP(Table6[[#This Row],[Date]],Tether_USDt_Historical_Data[Date],Tether_USDt_Historical_Data[Price]," ")</f>
        <v>1.0001</v>
      </c>
      <c r="G640" s="2">
        <f>IFERROR(STANDARDIZE(Table6[[#This Row],[Tether]],$W$4,$W$5),"")</f>
        <v>-2.2332227527983747E-2</v>
      </c>
      <c r="H640" s="2">
        <f>_xlfn.XLOOKUP(Table6[[#This Row],[Date]],Bitcoin_Historical_Data__2[Date],Bitcoin_Historical_Data__2[Price]," ")</f>
        <v>21859.8</v>
      </c>
      <c r="I640" s="2">
        <f>STANDARDIZE(Table6[[#This Row],[BTC]],$X$4,$X$5)</f>
        <v>-0.22628732236713905</v>
      </c>
      <c r="J640" s="2" t="str">
        <f>_xlfn.XLOOKUP(Table6[[#This Row],[Date]],S_P_500_Historical_Data[Date],S_P_500_Historical_Data[Price]," ")</f>
        <v xml:space="preserve"> </v>
      </c>
      <c r="K640" s="2" t="str">
        <f>IFERROR(STANDARDIZE(Table6[[#This Row],[S&amp;P500]],$Y$4,$Y$5),"")</f>
        <v/>
      </c>
    </row>
    <row r="641" spans="1:11" x14ac:dyDescent="0.35">
      <c r="A641" s="1">
        <f t="shared" si="9"/>
        <v>44967</v>
      </c>
      <c r="B641">
        <f>_xlfn.XLOOKUP(A641,Ethereum_Historical_Data[Date],Ethereum_Historical_Data[Price]," ")</f>
        <v>1513.82</v>
      </c>
      <c r="C641">
        <f>STANDARDIZE(Table6[[#This Row],[ETH]],$U$4,$U$5)</f>
        <v>5.2885257652349651E-2</v>
      </c>
      <c r="D641" s="2">
        <f>_xlfn.XLOOKUP(Table6[[#This Row],[Date]],BNB_Historical_Data[Date],BNB_Historical_Data[Price]," ")</f>
        <v>305.89</v>
      </c>
      <c r="E641" s="2">
        <f>STANDARDIZE(Table6[[#This Row],[BNB]],$V$4,$V$5)</f>
        <v>0.47048068185314534</v>
      </c>
      <c r="F641" s="2">
        <f>_xlfn.XLOOKUP(Table6[[#This Row],[Date]],Tether_USDt_Historical_Data[Date],Tether_USDt_Historical_Data[Price]," ")</f>
        <v>1.0001</v>
      </c>
      <c r="G641" s="2">
        <f>IFERROR(STANDARDIZE(Table6[[#This Row],[Tether]],$W$4,$W$5),"")</f>
        <v>-2.2332227527983747E-2</v>
      </c>
      <c r="H641" s="2">
        <f>_xlfn.XLOOKUP(Table6[[#This Row],[Date]],Bitcoin_Historical_Data__2[Date],Bitcoin_Historical_Data__2[Price]," ")</f>
        <v>21635</v>
      </c>
      <c r="I641" s="2">
        <f>STANDARDIZE(Table6[[#This Row],[BTC]],$X$4,$X$5)</f>
        <v>-0.23754011720667148</v>
      </c>
      <c r="J641" s="2">
        <f>_xlfn.XLOOKUP(Table6[[#This Row],[Date]],S_P_500_Historical_Data[Date],S_P_500_Historical_Data[Price]," ")</f>
        <v>4090.46</v>
      </c>
      <c r="K641" s="2">
        <f>IFERROR(STANDARDIZE(Table6[[#This Row],[S&amp;P500]],$Y$4,$Y$5),"")</f>
        <v>0.34683497300029664</v>
      </c>
    </row>
    <row r="642" spans="1:11" x14ac:dyDescent="0.35">
      <c r="A642" s="1">
        <f t="shared" si="9"/>
        <v>44966</v>
      </c>
      <c r="B642">
        <f>_xlfn.XLOOKUP(A642,Ethereum_Historical_Data[Date],Ethereum_Historical_Data[Price]," ")</f>
        <v>1545.35</v>
      </c>
      <c r="C642">
        <f>STANDARDIZE(Table6[[#This Row],[ETH]],$U$4,$U$5)</f>
        <v>7.9068760396911505E-2</v>
      </c>
      <c r="D642" s="2">
        <f>_xlfn.XLOOKUP(Table6[[#This Row],[Date]],BNB_Historical_Data[Date],BNB_Historical_Data[Price]," ")</f>
        <v>306.19</v>
      </c>
      <c r="E642" s="2">
        <f>STANDARDIZE(Table6[[#This Row],[BNB]],$V$4,$V$5)</f>
        <v>0.47195333271244921</v>
      </c>
      <c r="F642" s="2">
        <f>_xlfn.XLOOKUP(Table6[[#This Row],[Date]],Tether_USDt_Historical_Data[Date],Tether_USDt_Historical_Data[Price]," ")</f>
        <v>1</v>
      </c>
      <c r="G642" s="2">
        <f>IFERROR(STANDARDIZE(Table6[[#This Row],[Tether]],$W$4,$W$5),"")</f>
        <v>-4.2785445579079442E-2</v>
      </c>
      <c r="H642" s="2">
        <f>_xlfn.XLOOKUP(Table6[[#This Row],[Date]],Bitcoin_Historical_Data__2[Date],Bitcoin_Historical_Data__2[Price]," ")</f>
        <v>21792.5</v>
      </c>
      <c r="I642" s="2">
        <f>STANDARDIZE(Table6[[#This Row],[BTC]],$X$4,$X$5)</f>
        <v>-0.22965615285068233</v>
      </c>
      <c r="J642" s="2">
        <f>_xlfn.XLOOKUP(Table6[[#This Row],[Date]],S_P_500_Historical_Data[Date],S_P_500_Historical_Data[Price]," ")</f>
        <v>4081.5</v>
      </c>
      <c r="K642" s="2">
        <f>IFERROR(STANDARDIZE(Table6[[#This Row],[S&amp;P500]],$Y$4,$Y$5),"")</f>
        <v>0.33667651280616534</v>
      </c>
    </row>
    <row r="643" spans="1:11" x14ac:dyDescent="0.35">
      <c r="A643" s="1">
        <f t="shared" si="9"/>
        <v>44965</v>
      </c>
      <c r="B643">
        <f>_xlfn.XLOOKUP(A643,Ethereum_Historical_Data[Date],Ethereum_Historical_Data[Price]," ")</f>
        <v>1650.99</v>
      </c>
      <c r="C643">
        <f>STANDARDIZE(Table6[[#This Row],[ETH]],$U$4,$U$5)</f>
        <v>0.166795535846817</v>
      </c>
      <c r="D643" s="2">
        <f>_xlfn.XLOOKUP(Table6[[#This Row],[Date]],BNB_Historical_Data[Date],BNB_Historical_Data[Price]," ")</f>
        <v>328.2</v>
      </c>
      <c r="E643" s="2">
        <f>STANDARDIZE(Table6[[#This Row],[BNB]],$V$4,$V$5)</f>
        <v>0.5799968174233725</v>
      </c>
      <c r="F643" s="2">
        <f>_xlfn.XLOOKUP(Table6[[#This Row],[Date]],Tether_USDt_Historical_Data[Date],Tether_USDt_Historical_Data[Price]," ")</f>
        <v>1</v>
      </c>
      <c r="G643" s="2">
        <f>IFERROR(STANDARDIZE(Table6[[#This Row],[Tether]],$W$4,$W$5),"")</f>
        <v>-4.2785445579079442E-2</v>
      </c>
      <c r="H643" s="2">
        <f>_xlfn.XLOOKUP(Table6[[#This Row],[Date]],Bitcoin_Historical_Data__2[Date],Bitcoin_Historical_Data__2[Price]," ")</f>
        <v>22964.6</v>
      </c>
      <c r="I643" s="2">
        <f>STANDARDIZE(Table6[[#This Row],[BTC]],$X$4,$X$5)</f>
        <v>-0.17098444096715917</v>
      </c>
      <c r="J643" s="2">
        <f>_xlfn.XLOOKUP(Table6[[#This Row],[Date]],S_P_500_Historical_Data[Date],S_P_500_Historical_Data[Price]," ")</f>
        <v>4117.8599999999997</v>
      </c>
      <c r="K643" s="2">
        <f>IFERROR(STANDARDIZE(Table6[[#This Row],[S&amp;P500]],$Y$4,$Y$5),"")</f>
        <v>0.37789990707609944</v>
      </c>
    </row>
    <row r="644" spans="1:11" x14ac:dyDescent="0.35">
      <c r="A644" s="1">
        <f t="shared" ref="A644:A707" si="10">A643-1</f>
        <v>44964</v>
      </c>
      <c r="B644">
        <f>_xlfn.XLOOKUP(A644,Ethereum_Historical_Data[Date],Ethereum_Historical_Data[Price]," ")</f>
        <v>1671.4</v>
      </c>
      <c r="C644">
        <f>STANDARDIZE(Table6[[#This Row],[ETH]],$U$4,$U$5)</f>
        <v>0.18374464117559944</v>
      </c>
      <c r="D644" s="2">
        <f>_xlfn.XLOOKUP(Table6[[#This Row],[Date]],BNB_Historical_Data[Date],BNB_Historical_Data[Price]," ")</f>
        <v>333.1</v>
      </c>
      <c r="E644" s="2">
        <f>STANDARDIZE(Table6[[#This Row],[BNB]],$V$4,$V$5)</f>
        <v>0.60405011479200177</v>
      </c>
      <c r="F644" s="2">
        <f>_xlfn.XLOOKUP(Table6[[#This Row],[Date]],Tether_USDt_Historical_Data[Date],Tether_USDt_Historical_Data[Price]," ")</f>
        <v>1.0001</v>
      </c>
      <c r="G644" s="2">
        <f>IFERROR(STANDARDIZE(Table6[[#This Row],[Tether]],$W$4,$W$5),"")</f>
        <v>-2.2332227527983747E-2</v>
      </c>
      <c r="H644" s="2">
        <f>_xlfn.XLOOKUP(Table6[[#This Row],[Date]],Bitcoin_Historical_Data__2[Date],Bitcoin_Historical_Data__2[Price]," ")</f>
        <v>23251.7</v>
      </c>
      <c r="I644" s="2">
        <f>STANDARDIZE(Table6[[#This Row],[BTC]],$X$4,$X$5)</f>
        <v>-0.1566131002268131</v>
      </c>
      <c r="J644" s="2">
        <f>_xlfn.XLOOKUP(Table6[[#This Row],[Date]],S_P_500_Historical_Data[Date],S_P_500_Historical_Data[Price]," ")</f>
        <v>4164</v>
      </c>
      <c r="K644" s="2">
        <f>IFERROR(STANDARDIZE(Table6[[#This Row],[S&amp;P500]],$Y$4,$Y$5),"")</f>
        <v>0.43021144204900352</v>
      </c>
    </row>
    <row r="645" spans="1:11" x14ac:dyDescent="0.35">
      <c r="A645" s="1">
        <f t="shared" si="10"/>
        <v>44963</v>
      </c>
      <c r="B645">
        <f>_xlfn.XLOOKUP(A645,Ethereum_Historical_Data[Date],Ethereum_Historical_Data[Price]," ")</f>
        <v>1613.72</v>
      </c>
      <c r="C645">
        <f>STANDARDIZE(Table6[[#This Row],[ETH]],$U$4,$U$5)</f>
        <v>0.13584535673835454</v>
      </c>
      <c r="D645" s="2">
        <f>_xlfn.XLOOKUP(Table6[[#This Row],[Date]],BNB_Historical_Data[Date],BNB_Historical_Data[Price]," ")</f>
        <v>324.10000000000002</v>
      </c>
      <c r="E645" s="2">
        <f>STANDARDIZE(Table6[[#This Row],[BNB]],$V$4,$V$5)</f>
        <v>0.55987058901288722</v>
      </c>
      <c r="F645" s="2">
        <f>_xlfn.XLOOKUP(Table6[[#This Row],[Date]],Tether_USDt_Historical_Data[Date],Tether_USDt_Historical_Data[Price]," ")</f>
        <v>1</v>
      </c>
      <c r="G645" s="2">
        <f>IFERROR(STANDARDIZE(Table6[[#This Row],[Tether]],$W$4,$W$5),"")</f>
        <v>-4.2785445579079442E-2</v>
      </c>
      <c r="H645" s="2">
        <f>_xlfn.XLOOKUP(Table6[[#This Row],[Date]],Bitcoin_Historical_Data__2[Date],Bitcoin_Historical_Data__2[Price]," ")</f>
        <v>22761.8</v>
      </c>
      <c r="I645" s="2">
        <f>STANDARDIZE(Table6[[#This Row],[BTC]],$X$4,$X$5)</f>
        <v>-0.18113598364268044</v>
      </c>
      <c r="J645" s="2">
        <f>_xlfn.XLOOKUP(Table6[[#This Row],[Date]],S_P_500_Historical_Data[Date],S_P_500_Historical_Data[Price]," ")</f>
        <v>4111.08</v>
      </c>
      <c r="K645" s="2">
        <f>IFERROR(STANDARDIZE(Table6[[#This Row],[S&amp;P500]],$Y$4,$Y$5),"")</f>
        <v>0.37021303652741561</v>
      </c>
    </row>
    <row r="646" spans="1:11" x14ac:dyDescent="0.35">
      <c r="A646" s="1">
        <f t="shared" si="10"/>
        <v>44962</v>
      </c>
      <c r="B646">
        <f>_xlfn.XLOOKUP(A646,Ethereum_Historical_Data[Date],Ethereum_Historical_Data[Price]," ")</f>
        <v>1629.44</v>
      </c>
      <c r="C646">
        <f>STANDARDIZE(Table6[[#This Row],[ETH]],$U$4,$U$5)</f>
        <v>0.14889973869663281</v>
      </c>
      <c r="D646" s="2">
        <f>_xlfn.XLOOKUP(Table6[[#This Row],[Date]],BNB_Historical_Data[Date],BNB_Historical_Data[Price]," ")</f>
        <v>327.7</v>
      </c>
      <c r="E646" s="2">
        <f>STANDARDIZE(Table6[[#This Row],[BNB]],$V$4,$V$5)</f>
        <v>0.57754239932453288</v>
      </c>
      <c r="F646" s="2">
        <f>_xlfn.XLOOKUP(Table6[[#This Row],[Date]],Tether_USDt_Historical_Data[Date],Tether_USDt_Historical_Data[Price]," ")</f>
        <v>1.0002</v>
      </c>
      <c r="G646" s="2">
        <f>IFERROR(STANDARDIZE(Table6[[#This Row],[Tether]],$W$4,$W$5),"")</f>
        <v>-1.8790094768880547E-3</v>
      </c>
      <c r="H646" s="2">
        <f>_xlfn.XLOOKUP(Table6[[#This Row],[Date]],Bitcoin_Historical_Data__2[Date],Bitcoin_Historical_Data__2[Price]," ")</f>
        <v>22936</v>
      </c>
      <c r="I646" s="2">
        <f>STANDARDIZE(Table6[[#This Row],[BTC]],$X$4,$X$5)</f>
        <v>-0.17241606878037366</v>
      </c>
      <c r="J646" s="2" t="str">
        <f>_xlfn.XLOOKUP(Table6[[#This Row],[Date]],S_P_500_Historical_Data[Date],S_P_500_Historical_Data[Price]," ")</f>
        <v xml:space="preserve"> </v>
      </c>
      <c r="K646" s="2" t="str">
        <f>IFERROR(STANDARDIZE(Table6[[#This Row],[S&amp;P500]],$Y$4,$Y$5),"")</f>
        <v/>
      </c>
    </row>
    <row r="647" spans="1:11" x14ac:dyDescent="0.35">
      <c r="A647" s="1">
        <f t="shared" si="10"/>
        <v>44961</v>
      </c>
      <c r="B647">
        <f>_xlfn.XLOOKUP(A647,Ethereum_Historical_Data[Date],Ethereum_Historical_Data[Price]," ")</f>
        <v>1666.9</v>
      </c>
      <c r="C647">
        <f>STANDARDIZE(Table6[[#This Row],[ETH]],$U$4,$U$5)</f>
        <v>0.18000769977532893</v>
      </c>
      <c r="D647" s="2">
        <f>_xlfn.XLOOKUP(Table6[[#This Row],[Date]],BNB_Historical_Data[Date],BNB_Historical_Data[Price]," ")</f>
        <v>330.4</v>
      </c>
      <c r="E647" s="2">
        <f>STANDARDIZE(Table6[[#This Row],[BNB]],$V$4,$V$5)</f>
        <v>0.5907962570582671</v>
      </c>
      <c r="F647" s="2">
        <f>_xlfn.XLOOKUP(Table6[[#This Row],[Date]],Tether_USDt_Historical_Data[Date],Tether_USDt_Historical_Data[Price]," ")</f>
        <v>1</v>
      </c>
      <c r="G647" s="2">
        <f>IFERROR(STANDARDIZE(Table6[[#This Row],[Tether]],$W$4,$W$5),"")</f>
        <v>-4.2785445579079442E-2</v>
      </c>
      <c r="H647" s="2">
        <f>_xlfn.XLOOKUP(Table6[[#This Row],[Date]],Bitcoin_Historical_Data__2[Date],Bitcoin_Historical_Data__2[Price]," ")</f>
        <v>23323.8</v>
      </c>
      <c r="I647" s="2">
        <f>STANDARDIZE(Table6[[#This Row],[BTC]],$X$4,$X$5)</f>
        <v>-0.15300399654384925</v>
      </c>
      <c r="J647" s="2" t="str">
        <f>_xlfn.XLOOKUP(Table6[[#This Row],[Date]],S_P_500_Historical_Data[Date],S_P_500_Historical_Data[Price]," ")</f>
        <v xml:space="preserve"> </v>
      </c>
      <c r="K647" s="2" t="str">
        <f>IFERROR(STANDARDIZE(Table6[[#This Row],[S&amp;P500]],$Y$4,$Y$5),"")</f>
        <v/>
      </c>
    </row>
    <row r="648" spans="1:11" x14ac:dyDescent="0.35">
      <c r="A648" s="1">
        <f t="shared" si="10"/>
        <v>44960</v>
      </c>
      <c r="B648">
        <f>_xlfn.XLOOKUP(A648,Ethereum_Historical_Data[Date],Ethereum_Historical_Data[Price]," ")</f>
        <v>1663.79</v>
      </c>
      <c r="C648">
        <f>STANDARDIZE(Table6[[#This Row],[ETH]],$U$4,$U$5)</f>
        <v>0.17742505805203079</v>
      </c>
      <c r="D648" s="2">
        <f>_xlfn.XLOOKUP(Table6[[#This Row],[Date]],BNB_Historical_Data[Date],BNB_Historical_Data[Price]," ")</f>
        <v>332.2</v>
      </c>
      <c r="E648" s="2">
        <f>STANDARDIZE(Table6[[#This Row],[BNB]],$V$4,$V$5)</f>
        <v>0.5996321622140901</v>
      </c>
      <c r="F648" s="2">
        <f>_xlfn.XLOOKUP(Table6[[#This Row],[Date]],Tether_USDt_Historical_Data[Date],Tether_USDt_Historical_Data[Price]," ")</f>
        <v>1.0001</v>
      </c>
      <c r="G648" s="2">
        <f>IFERROR(STANDARDIZE(Table6[[#This Row],[Tether]],$W$4,$W$5),"")</f>
        <v>-2.2332227527983747E-2</v>
      </c>
      <c r="H648" s="2">
        <f>_xlfn.XLOOKUP(Table6[[#This Row],[Date]],Bitcoin_Historical_Data__2[Date],Bitcoin_Historical_Data__2[Price]," ")</f>
        <v>23431.200000000001</v>
      </c>
      <c r="I648" s="2">
        <f>STANDARDIZE(Table6[[#This Row],[BTC]],$X$4,$X$5)</f>
        <v>-0.14762788370681276</v>
      </c>
      <c r="J648" s="2">
        <f>_xlfn.XLOOKUP(Table6[[#This Row],[Date]],S_P_500_Historical_Data[Date],S_P_500_Historical_Data[Price]," ")</f>
        <v>4136.4799999999996</v>
      </c>
      <c r="K648" s="2">
        <f>IFERROR(STANDARDIZE(Table6[[#This Row],[S&amp;P500]],$Y$4,$Y$5),"")</f>
        <v>0.39901045716702838</v>
      </c>
    </row>
    <row r="649" spans="1:11" x14ac:dyDescent="0.35">
      <c r="A649" s="1">
        <f t="shared" si="10"/>
        <v>44959</v>
      </c>
      <c r="B649">
        <f>_xlfn.XLOOKUP(A649,Ethereum_Historical_Data[Date],Ethereum_Historical_Data[Price]," ")</f>
        <v>1641.71</v>
      </c>
      <c r="C649">
        <f>STANDARDIZE(Table6[[#This Row],[ETH]],$U$4,$U$5)</f>
        <v>0.15908913224803697</v>
      </c>
      <c r="D649" s="2">
        <f>_xlfn.XLOOKUP(Table6[[#This Row],[Date]],BNB_Historical_Data[Date],BNB_Historical_Data[Price]," ")</f>
        <v>322.7</v>
      </c>
      <c r="E649" s="2">
        <f>STANDARDIZE(Table6[[#This Row],[BNB]],$V$4,$V$5)</f>
        <v>0.55299821833613594</v>
      </c>
      <c r="F649" s="2">
        <f>_xlfn.XLOOKUP(Table6[[#This Row],[Date]],Tether_USDt_Historical_Data[Date],Tether_USDt_Historical_Data[Price]," ")</f>
        <v>1.0001</v>
      </c>
      <c r="G649" s="2">
        <f>IFERROR(STANDARDIZE(Table6[[#This Row],[Tether]],$W$4,$W$5),"")</f>
        <v>-2.2332227527983747E-2</v>
      </c>
      <c r="H649" s="2">
        <f>_xlfn.XLOOKUP(Table6[[#This Row],[Date]],Bitcoin_Historical_Data__2[Date],Bitcoin_Historical_Data__2[Price]," ")</f>
        <v>23427.599999999999</v>
      </c>
      <c r="I649" s="2">
        <f>STANDARDIZE(Table6[[#This Row],[BTC]],$X$4,$X$5)</f>
        <v>-0.14780808860637834</v>
      </c>
      <c r="J649" s="2">
        <f>_xlfn.XLOOKUP(Table6[[#This Row],[Date]],S_P_500_Historical_Data[Date],S_P_500_Historical_Data[Price]," ")</f>
        <v>4179.76</v>
      </c>
      <c r="K649" s="2">
        <f>IFERROR(STANDARDIZE(Table6[[#This Row],[S&amp;P500]],$Y$4,$Y$5),"")</f>
        <v>0.4480794479261811</v>
      </c>
    </row>
    <row r="650" spans="1:11" x14ac:dyDescent="0.35">
      <c r="A650" s="1">
        <f t="shared" si="10"/>
        <v>44958</v>
      </c>
      <c r="B650">
        <f>_xlfn.XLOOKUP(A650,Ethereum_Historical_Data[Date],Ethereum_Historical_Data[Price]," ")</f>
        <v>1642.1</v>
      </c>
      <c r="C650">
        <f>STANDARDIZE(Table6[[#This Row],[ETH]],$U$4,$U$5)</f>
        <v>0.159413000502727</v>
      </c>
      <c r="D650" s="2">
        <f>_xlfn.XLOOKUP(Table6[[#This Row],[Date]],BNB_Historical_Data[Date],BNB_Historical_Data[Price]," ")</f>
        <v>316.89999999999998</v>
      </c>
      <c r="E650" s="2">
        <f>STANDARDIZE(Table6[[#This Row],[BNB]],$V$4,$V$5)</f>
        <v>0.52452696838959534</v>
      </c>
      <c r="F650" s="2">
        <f>_xlfn.XLOOKUP(Table6[[#This Row],[Date]],Tether_USDt_Historical_Data[Date],Tether_USDt_Historical_Data[Price]," ")</f>
        <v>1.0001</v>
      </c>
      <c r="G650" s="2">
        <f>IFERROR(STANDARDIZE(Table6[[#This Row],[Tether]],$W$4,$W$5),"")</f>
        <v>-2.2332227527983747E-2</v>
      </c>
      <c r="H650" s="2">
        <f>_xlfn.XLOOKUP(Table6[[#This Row],[Date]],Bitcoin_Historical_Data__2[Date],Bitcoin_Historical_Data__2[Price]," ")</f>
        <v>23725.599999999999</v>
      </c>
      <c r="I650" s="2">
        <f>STANDARDIZE(Table6[[#This Row],[BTC]],$X$4,$X$5)</f>
        <v>-0.13289112747568135</v>
      </c>
      <c r="J650" s="2">
        <f>_xlfn.XLOOKUP(Table6[[#This Row],[Date]],S_P_500_Historical_Data[Date],S_P_500_Historical_Data[Price]," ")</f>
        <v>4119.21</v>
      </c>
      <c r="K650" s="2">
        <f>IFERROR(STANDARDIZE(Table6[[#This Row],[S&amp;P500]],$Y$4,$Y$5),"")</f>
        <v>0.37943047864552815</v>
      </c>
    </row>
    <row r="651" spans="1:11" x14ac:dyDescent="0.35">
      <c r="A651" s="1">
        <f t="shared" si="10"/>
        <v>44957</v>
      </c>
      <c r="B651">
        <f>_xlfn.XLOOKUP(A651,Ethereum_Historical_Data[Date],Ethereum_Historical_Data[Price]," ")</f>
        <v>1585.27</v>
      </c>
      <c r="C651">
        <f>STANDARDIZE(Table6[[#This Row],[ETH]],$U$4,$U$5)</f>
        <v>0.11221958277442221</v>
      </c>
      <c r="D651" s="2">
        <f>_xlfn.XLOOKUP(Table6[[#This Row],[Date]],BNB_Historical_Data[Date],BNB_Historical_Data[Price]," ")</f>
        <v>312.11</v>
      </c>
      <c r="E651" s="2">
        <f>STANDARDIZE(Table6[[#This Row],[BNB]],$V$4,$V$5)</f>
        <v>0.50101364300271123</v>
      </c>
      <c r="F651" s="2">
        <f>_xlfn.XLOOKUP(Table6[[#This Row],[Date]],Tether_USDt_Historical_Data[Date],Tether_USDt_Historical_Data[Price]," ")</f>
        <v>1.0001</v>
      </c>
      <c r="G651" s="2">
        <f>IFERROR(STANDARDIZE(Table6[[#This Row],[Tether]],$W$4,$W$5),"")</f>
        <v>-2.2332227527983747E-2</v>
      </c>
      <c r="H651" s="2">
        <f>_xlfn.XLOOKUP(Table6[[#This Row],[Date]],Bitcoin_Historical_Data__2[Date],Bitcoin_Historical_Data__2[Price]," ")</f>
        <v>23125.1</v>
      </c>
      <c r="I651" s="2">
        <f>STANDARDIZE(Table6[[#This Row],[BTC]],$X$4,$X$5)</f>
        <v>-0.16295030586153214</v>
      </c>
      <c r="J651" s="2">
        <f>_xlfn.XLOOKUP(Table6[[#This Row],[Date]],S_P_500_Historical_Data[Date],S_P_500_Historical_Data[Price]," ")</f>
        <v>4076.6</v>
      </c>
      <c r="K651" s="2">
        <f>IFERROR(STANDARDIZE(Table6[[#This Row],[S&amp;P500]],$Y$4,$Y$5),"")</f>
        <v>0.33112110488749968</v>
      </c>
    </row>
    <row r="652" spans="1:11" x14ac:dyDescent="0.35">
      <c r="A652" s="1">
        <f t="shared" si="10"/>
        <v>44956</v>
      </c>
      <c r="B652">
        <f>_xlfn.XLOOKUP(A652,Ethereum_Historical_Data[Date],Ethereum_Historical_Data[Price]," ")</f>
        <v>1566.5</v>
      </c>
      <c r="C652">
        <f>STANDARDIZE(Table6[[#This Row],[ETH]],$U$4,$U$5)</f>
        <v>9.6632384978182884E-2</v>
      </c>
      <c r="D652" s="2">
        <f>_xlfn.XLOOKUP(Table6[[#This Row],[Date]],BNB_Historical_Data[Date],BNB_Historical_Data[Price]," ")</f>
        <v>307.10000000000002</v>
      </c>
      <c r="E652" s="2">
        <f>STANDARDIZE(Table6[[#This Row],[BNB]],$V$4,$V$5)</f>
        <v>0.47642037365233758</v>
      </c>
      <c r="F652" s="2">
        <f>_xlfn.XLOOKUP(Table6[[#This Row],[Date]],Tether_USDt_Historical_Data[Date],Tether_USDt_Historical_Data[Price]," ")</f>
        <v>1.0001</v>
      </c>
      <c r="G652" s="2">
        <f>IFERROR(STANDARDIZE(Table6[[#This Row],[Tether]],$W$4,$W$5),"")</f>
        <v>-2.2332227527983747E-2</v>
      </c>
      <c r="H652" s="2">
        <f>_xlfn.XLOOKUP(Table6[[#This Row],[Date]],Bitcoin_Historical_Data__2[Date],Bitcoin_Historical_Data__2[Price]," ")</f>
        <v>22832.2</v>
      </c>
      <c r="I652" s="2">
        <f>STANDARDIZE(Table6[[#This Row],[BTC]],$X$4,$X$5)</f>
        <v>-0.17761197671784457</v>
      </c>
      <c r="J652" s="2">
        <f>_xlfn.XLOOKUP(Table6[[#This Row],[Date]],S_P_500_Historical_Data[Date],S_P_500_Historical_Data[Price]," ")</f>
        <v>4017.77</v>
      </c>
      <c r="K652" s="2">
        <f>IFERROR(STANDARDIZE(Table6[[#This Row],[S&amp;P500]],$Y$4,$Y$5),"")</f>
        <v>0.26442219716197041</v>
      </c>
    </row>
    <row r="653" spans="1:11" x14ac:dyDescent="0.35">
      <c r="A653" s="1">
        <f t="shared" si="10"/>
        <v>44955</v>
      </c>
      <c r="B653">
        <f>_xlfn.XLOOKUP(A653,Ethereum_Historical_Data[Date],Ethereum_Historical_Data[Price]," ")</f>
        <v>1645.97</v>
      </c>
      <c r="C653">
        <f>STANDARDIZE(Table6[[#This Row],[ETH]],$U$4,$U$5)</f>
        <v>0.16262677010695969</v>
      </c>
      <c r="D653" s="2">
        <f>_xlfn.XLOOKUP(Table6[[#This Row],[Date]],BNB_Historical_Data[Date],BNB_Historical_Data[Price]," ")</f>
        <v>317.29000000000002</v>
      </c>
      <c r="E653" s="2">
        <f>STANDARDIZE(Table6[[#This Row],[BNB]],$V$4,$V$5)</f>
        <v>0.52644141450669057</v>
      </c>
      <c r="F653" s="2">
        <f>_xlfn.XLOOKUP(Table6[[#This Row],[Date]],Tether_USDt_Historical_Data[Date],Tether_USDt_Historical_Data[Price]," ")</f>
        <v>1</v>
      </c>
      <c r="G653" s="2">
        <f>IFERROR(STANDARDIZE(Table6[[#This Row],[Tether]],$W$4,$W$5),"")</f>
        <v>-4.2785445579079442E-2</v>
      </c>
      <c r="H653" s="2">
        <f>_xlfn.XLOOKUP(Table6[[#This Row],[Date]],Bitcoin_Historical_Data__2[Date],Bitcoin_Historical_Data__2[Price]," ")</f>
        <v>23753.1</v>
      </c>
      <c r="I653" s="2">
        <f>STANDARDIZE(Table6[[#This Row],[BTC]],$X$4,$X$5)</f>
        <v>-0.13151456227066738</v>
      </c>
      <c r="J653" s="2" t="str">
        <f>_xlfn.XLOOKUP(Table6[[#This Row],[Date]],S_P_500_Historical_Data[Date],S_P_500_Historical_Data[Price]," ")</f>
        <v xml:space="preserve"> </v>
      </c>
      <c r="K653" s="2" t="str">
        <f>IFERROR(STANDARDIZE(Table6[[#This Row],[S&amp;P500]],$Y$4,$Y$5),"")</f>
        <v/>
      </c>
    </row>
    <row r="654" spans="1:11" x14ac:dyDescent="0.35">
      <c r="A654" s="1">
        <f t="shared" si="10"/>
        <v>44954</v>
      </c>
      <c r="B654">
        <f>_xlfn.XLOOKUP(A654,Ethereum_Historical_Data[Date],Ethereum_Historical_Data[Price]," ")</f>
        <v>1573.07</v>
      </c>
      <c r="C654">
        <f>STANDARDIZE(Table6[[#This Row],[ETH]],$U$4,$U$5)</f>
        <v>0.10208831942257773</v>
      </c>
      <c r="D654" s="2">
        <f>_xlfn.XLOOKUP(Table6[[#This Row],[Date]],BNB_Historical_Data[Date],BNB_Historical_Data[Price]," ")</f>
        <v>306.3</v>
      </c>
      <c r="E654" s="2">
        <f>STANDARDIZE(Table6[[#This Row],[BNB]],$V$4,$V$5)</f>
        <v>0.47249330469419398</v>
      </c>
      <c r="F654" s="2">
        <f>_xlfn.XLOOKUP(Table6[[#This Row],[Date]],Tether_USDt_Historical_Data[Date],Tether_USDt_Historical_Data[Price]," ")</f>
        <v>1.0002</v>
      </c>
      <c r="G654" s="2">
        <f>IFERROR(STANDARDIZE(Table6[[#This Row],[Tether]],$W$4,$W$5),"")</f>
        <v>-1.8790094768880547E-3</v>
      </c>
      <c r="H654" s="2">
        <f>_xlfn.XLOOKUP(Table6[[#This Row],[Date]],Bitcoin_Historical_Data__2[Date],Bitcoin_Historical_Data__2[Price]," ")</f>
        <v>23027.9</v>
      </c>
      <c r="I654" s="2">
        <f>STANDARDIZE(Table6[[#This Row],[BTC]],$X$4,$X$5)</f>
        <v>-0.16781583814979958</v>
      </c>
      <c r="J654" s="2" t="str">
        <f>_xlfn.XLOOKUP(Table6[[#This Row],[Date]],S_P_500_Historical_Data[Date],S_P_500_Historical_Data[Price]," ")</f>
        <v xml:space="preserve"> </v>
      </c>
      <c r="K654" s="2" t="str">
        <f>IFERROR(STANDARDIZE(Table6[[#This Row],[S&amp;P500]],$Y$4,$Y$5),"")</f>
        <v/>
      </c>
    </row>
    <row r="655" spans="1:11" x14ac:dyDescent="0.35">
      <c r="A655" s="1">
        <f t="shared" si="10"/>
        <v>44953</v>
      </c>
      <c r="B655">
        <f>_xlfn.XLOOKUP(A655,Ethereum_Historical_Data[Date],Ethereum_Historical_Data[Price]," ")</f>
        <v>1597.6</v>
      </c>
      <c r="C655">
        <f>STANDARDIZE(Table6[[#This Row],[ETH]],$U$4,$U$5)</f>
        <v>0.12245880221116329</v>
      </c>
      <c r="D655" s="2">
        <f>_xlfn.XLOOKUP(Table6[[#This Row],[Date]],BNB_Historical_Data[Date],BNB_Historical_Data[Price]," ")</f>
        <v>307.99</v>
      </c>
      <c r="E655" s="2">
        <f>STANDARDIZE(Table6[[#This Row],[BNB]],$V$4,$V$5)</f>
        <v>0.48078923786827216</v>
      </c>
      <c r="F655" s="2">
        <f>_xlfn.XLOOKUP(Table6[[#This Row],[Date]],Tether_USDt_Historical_Data[Date],Tether_USDt_Historical_Data[Price]," ")</f>
        <v>1.0002</v>
      </c>
      <c r="G655" s="2">
        <f>IFERROR(STANDARDIZE(Table6[[#This Row],[Tether]],$W$4,$W$5),"")</f>
        <v>-1.8790094768880547E-3</v>
      </c>
      <c r="H655" s="2">
        <f>_xlfn.XLOOKUP(Table6[[#This Row],[Date]],Bitcoin_Historical_Data__2[Date],Bitcoin_Historical_Data__2[Price]," ")</f>
        <v>23074.6</v>
      </c>
      <c r="I655" s="2">
        <f>STANDARDIZE(Table6[[#This Row],[BTC]],$X$4,$X$5)</f>
        <v>-0.16547818014710325</v>
      </c>
      <c r="J655" s="2">
        <f>_xlfn.XLOOKUP(Table6[[#This Row],[Date]],S_P_500_Historical_Data[Date],S_P_500_Historical_Data[Price]," ")</f>
        <v>4070.56</v>
      </c>
      <c r="K655" s="2">
        <f>IFERROR(STANDARDIZE(Table6[[#This Row],[S&amp;P500]],$Y$4,$Y$5),"")</f>
        <v>0.32427321431020589</v>
      </c>
    </row>
    <row r="656" spans="1:11" x14ac:dyDescent="0.35">
      <c r="A656" s="1">
        <f t="shared" si="10"/>
        <v>44952</v>
      </c>
      <c r="B656">
        <f>_xlfn.XLOOKUP(A656,Ethereum_Historical_Data[Date],Ethereum_Historical_Data[Price]," ")</f>
        <v>1602.55</v>
      </c>
      <c r="C656">
        <f>STANDARDIZE(Table6[[#This Row],[ETH]],$U$4,$U$5)</f>
        <v>0.12656943775146084</v>
      </c>
      <c r="D656" s="2">
        <f>_xlfn.XLOOKUP(Table6[[#This Row],[Date]],BNB_Historical_Data[Date],BNB_Historical_Data[Price]," ")</f>
        <v>304.89999999999998</v>
      </c>
      <c r="E656" s="2">
        <f>STANDARDIZE(Table6[[#This Row],[BNB]],$V$4,$V$5)</f>
        <v>0.4656209340174427</v>
      </c>
      <c r="F656" s="2">
        <f>_xlfn.XLOOKUP(Table6[[#This Row],[Date]],Tether_USDt_Historical_Data[Date],Tether_USDt_Historical_Data[Price]," ")</f>
        <v>1</v>
      </c>
      <c r="G656" s="2">
        <f>IFERROR(STANDARDIZE(Table6[[#This Row],[Tether]],$W$4,$W$5),"")</f>
        <v>-4.2785445579079442E-2</v>
      </c>
      <c r="H656" s="2">
        <f>_xlfn.XLOOKUP(Table6[[#This Row],[Date]],Bitcoin_Historical_Data__2[Date],Bitcoin_Historical_Data__2[Price]," ")</f>
        <v>23016</v>
      </c>
      <c r="I656" s="2">
        <f>STANDARDIZE(Table6[[#This Row],[BTC]],$X$4,$X$5)</f>
        <v>-0.16841151545669661</v>
      </c>
      <c r="J656" s="2">
        <f>_xlfn.XLOOKUP(Table6[[#This Row],[Date]],S_P_500_Historical_Data[Date],S_P_500_Historical_Data[Price]," ")</f>
        <v>4060.43</v>
      </c>
      <c r="K656" s="2">
        <f>IFERROR(STANDARDIZE(Table6[[#This Row],[S&amp;P500]],$Y$4,$Y$5),"")</f>
        <v>0.31278825875590333</v>
      </c>
    </row>
    <row r="657" spans="1:11" x14ac:dyDescent="0.35">
      <c r="A657" s="1">
        <f t="shared" si="10"/>
        <v>44951</v>
      </c>
      <c r="B657">
        <f>_xlfn.XLOOKUP(A657,Ethereum_Historical_Data[Date],Ethereum_Historical_Data[Price]," ")</f>
        <v>1611.2</v>
      </c>
      <c r="C657">
        <f>STANDARDIZE(Table6[[#This Row],[ETH]],$U$4,$U$5)</f>
        <v>0.13375266955420309</v>
      </c>
      <c r="D657" s="2">
        <f>_xlfn.XLOOKUP(Table6[[#This Row],[Date]],BNB_Historical_Data[Date],BNB_Historical_Data[Price]," ")</f>
        <v>306.70999999999998</v>
      </c>
      <c r="E657" s="2">
        <f>STANDARDIZE(Table6[[#This Row],[BNB]],$V$4,$V$5)</f>
        <v>0.4745059275352424</v>
      </c>
      <c r="F657" s="2">
        <f>_xlfn.XLOOKUP(Table6[[#This Row],[Date]],Tether_USDt_Historical_Data[Date],Tether_USDt_Historical_Data[Price]," ")</f>
        <v>1.0002</v>
      </c>
      <c r="G657" s="2">
        <f>IFERROR(STANDARDIZE(Table6[[#This Row],[Tether]],$W$4,$W$5),"")</f>
        <v>-1.8790094768880547E-3</v>
      </c>
      <c r="H657" s="2">
        <f>_xlfn.XLOOKUP(Table6[[#This Row],[Date]],Bitcoin_Historical_Data__2[Date],Bitcoin_Historical_Data__2[Price]," ")</f>
        <v>23055.1</v>
      </c>
      <c r="I657" s="2">
        <f>STANDARDIZE(Table6[[#This Row],[BTC]],$X$4,$X$5)</f>
        <v>-0.16645429001974954</v>
      </c>
      <c r="J657" s="2">
        <f>_xlfn.XLOOKUP(Table6[[#This Row],[Date]],S_P_500_Historical_Data[Date],S_P_500_Historical_Data[Price]," ")</f>
        <v>4016.22</v>
      </c>
      <c r="K657" s="2">
        <f>IFERROR(STANDARDIZE(Table6[[#This Row],[S&amp;P500]],$Y$4,$Y$5),"")</f>
        <v>0.26266487424892299</v>
      </c>
    </row>
    <row r="658" spans="1:11" x14ac:dyDescent="0.35">
      <c r="A658" s="1">
        <f t="shared" si="10"/>
        <v>44950</v>
      </c>
      <c r="B658">
        <f>_xlfn.XLOOKUP(A658,Ethereum_Historical_Data[Date],Ethereum_Historical_Data[Price]," ")</f>
        <v>1556.15</v>
      </c>
      <c r="C658">
        <f>STANDARDIZE(Table6[[#This Row],[ETH]],$U$4,$U$5)</f>
        <v>8.8037419757560839E-2</v>
      </c>
      <c r="D658" s="2">
        <f>_xlfn.XLOOKUP(Table6[[#This Row],[Date]],BNB_Historical_Data[Date],BNB_Historical_Data[Price]," ")</f>
        <v>300.3</v>
      </c>
      <c r="E658" s="2">
        <f>STANDARDIZE(Table6[[#This Row],[BNB]],$V$4,$V$5)</f>
        <v>0.44304028750811769</v>
      </c>
      <c r="F658" s="2">
        <f>_xlfn.XLOOKUP(Table6[[#This Row],[Date]],Tether_USDt_Historical_Data[Date],Tether_USDt_Historical_Data[Price]," ")</f>
        <v>1.0002</v>
      </c>
      <c r="G658" s="2">
        <f>IFERROR(STANDARDIZE(Table6[[#This Row],[Tether]],$W$4,$W$5),"")</f>
        <v>-1.8790094768880547E-3</v>
      </c>
      <c r="H658" s="2">
        <f>_xlfn.XLOOKUP(Table6[[#This Row],[Date]],Bitcoin_Historical_Data__2[Date],Bitcoin_Historical_Data__2[Price]," ")</f>
        <v>22632.5</v>
      </c>
      <c r="I658" s="2">
        <f>STANDARDIZE(Table6[[#This Row],[BTC]],$X$4,$X$5)</f>
        <v>-0.18760834295207343</v>
      </c>
      <c r="J658" s="2">
        <f>_xlfn.XLOOKUP(Table6[[#This Row],[Date]],S_P_500_Historical_Data[Date],S_P_500_Historical_Data[Price]," ")</f>
        <v>4016.95</v>
      </c>
      <c r="K658" s="2">
        <f>IFERROR(STANDARDIZE(Table6[[#This Row],[S&amp;P500]],$Y$4,$Y$5),"")</f>
        <v>0.26349251665313234</v>
      </c>
    </row>
    <row r="659" spans="1:11" x14ac:dyDescent="0.35">
      <c r="A659" s="1">
        <f t="shared" si="10"/>
        <v>44949</v>
      </c>
      <c r="B659">
        <f>_xlfn.XLOOKUP(A659,Ethereum_Historical_Data[Date],Ethereum_Historical_Data[Price]," ")</f>
        <v>1626.53</v>
      </c>
      <c r="C659">
        <f>STANDARDIZE(Table6[[#This Row],[ETH]],$U$4,$U$5)</f>
        <v>0.14648318325779117</v>
      </c>
      <c r="D659" s="2">
        <f>_xlfn.XLOOKUP(Table6[[#This Row],[Date]],BNB_Historical_Data[Date],BNB_Historical_Data[Price]," ")</f>
        <v>305.2</v>
      </c>
      <c r="E659" s="2">
        <f>STANDARDIZE(Table6[[#This Row],[BNB]],$V$4,$V$5)</f>
        <v>0.46709358487674657</v>
      </c>
      <c r="F659" s="2">
        <f>_xlfn.XLOOKUP(Table6[[#This Row],[Date]],Tether_USDt_Historical_Data[Date],Tether_USDt_Historical_Data[Price]," ")</f>
        <v>1.0001</v>
      </c>
      <c r="G659" s="2">
        <f>IFERROR(STANDARDIZE(Table6[[#This Row],[Tether]],$W$4,$W$5),"")</f>
        <v>-2.2332227527983747E-2</v>
      </c>
      <c r="H659" s="2">
        <f>_xlfn.XLOOKUP(Table6[[#This Row],[Date]],Bitcoin_Historical_Data__2[Date],Bitcoin_Historical_Data__2[Price]," ")</f>
        <v>22915.5</v>
      </c>
      <c r="I659" s="2">
        <f>STANDARDIZE(Table6[[#This Row],[BTC]],$X$4,$X$5)</f>
        <v>-0.17344223556956589</v>
      </c>
      <c r="J659" s="2">
        <f>_xlfn.XLOOKUP(Table6[[#This Row],[Date]],S_P_500_Historical_Data[Date],S_P_500_Historical_Data[Price]," ")</f>
        <v>4019.81</v>
      </c>
      <c r="K659" s="2">
        <f>IFERROR(STANDARDIZE(Table6[[#This Row],[S&amp;P500]],$Y$4,$Y$5),"")</f>
        <v>0.2667350608668842</v>
      </c>
    </row>
    <row r="660" spans="1:11" x14ac:dyDescent="0.35">
      <c r="A660" s="1">
        <f t="shared" si="10"/>
        <v>44948</v>
      </c>
      <c r="B660">
        <f>_xlfn.XLOOKUP(A660,Ethereum_Historical_Data[Date],Ethereum_Historical_Data[Price]," ")</f>
        <v>1627.03</v>
      </c>
      <c r="C660">
        <f>STANDARDIZE(Table6[[#This Row],[ETH]],$U$4,$U$5)</f>
        <v>0.14689839896893231</v>
      </c>
      <c r="D660" s="2">
        <f>_xlfn.XLOOKUP(Table6[[#This Row],[Date]],BNB_Historical_Data[Date],BNB_Historical_Data[Price]," ")</f>
        <v>303.10000000000002</v>
      </c>
      <c r="E660" s="2">
        <f>STANDARDIZE(Table6[[#This Row],[BNB]],$V$4,$V$5)</f>
        <v>0.45678502886162003</v>
      </c>
      <c r="F660" s="2">
        <f>_xlfn.XLOOKUP(Table6[[#This Row],[Date]],Tether_USDt_Historical_Data[Date],Tether_USDt_Historical_Data[Price]," ")</f>
        <v>1.0002</v>
      </c>
      <c r="G660" s="2">
        <f>IFERROR(STANDARDIZE(Table6[[#This Row],[Tether]],$W$4,$W$5),"")</f>
        <v>-1.8790094768880547E-3</v>
      </c>
      <c r="H660" s="2">
        <f>_xlfn.XLOOKUP(Table6[[#This Row],[Date]],Bitcoin_Historical_Data__2[Date],Bitcoin_Historical_Data__2[Price]," ")</f>
        <v>22707.8</v>
      </c>
      <c r="I660" s="2">
        <f>STANDARDIZE(Table6[[#This Row],[BTC]],$X$4,$X$5)</f>
        <v>-0.18383905713616244</v>
      </c>
      <c r="J660" s="2" t="str">
        <f>_xlfn.XLOOKUP(Table6[[#This Row],[Date]],S_P_500_Historical_Data[Date],S_P_500_Historical_Data[Price]," ")</f>
        <v xml:space="preserve"> </v>
      </c>
      <c r="K660" s="2" t="str">
        <f>IFERROR(STANDARDIZE(Table6[[#This Row],[S&amp;P500]],$Y$4,$Y$5),"")</f>
        <v/>
      </c>
    </row>
    <row r="661" spans="1:11" x14ac:dyDescent="0.35">
      <c r="A661" s="1">
        <f t="shared" si="10"/>
        <v>44947</v>
      </c>
      <c r="B661">
        <f>_xlfn.XLOOKUP(A661,Ethereum_Historical_Data[Date],Ethereum_Historical_Data[Price]," ")</f>
        <v>1625.53</v>
      </c>
      <c r="C661">
        <f>STANDARDIZE(Table6[[#This Row],[ETH]],$U$4,$U$5)</f>
        <v>0.14565275183550883</v>
      </c>
      <c r="D661" s="2">
        <f>_xlfn.XLOOKUP(Table6[[#This Row],[Date]],BNB_Historical_Data[Date],BNB_Historical_Data[Price]," ")</f>
        <v>299</v>
      </c>
      <c r="E661" s="2">
        <f>STANDARDIZE(Table6[[#This Row],[BNB]],$V$4,$V$5)</f>
        <v>0.43665880045113442</v>
      </c>
      <c r="F661" s="2">
        <f>_xlfn.XLOOKUP(Table6[[#This Row],[Date]],Tether_USDt_Historical_Data[Date],Tether_USDt_Historical_Data[Price]," ")</f>
        <v>1.0001</v>
      </c>
      <c r="G661" s="2">
        <f>IFERROR(STANDARDIZE(Table6[[#This Row],[Tether]],$W$4,$W$5),"")</f>
        <v>-2.2332227527983747E-2</v>
      </c>
      <c r="H661" s="2">
        <f>_xlfn.XLOOKUP(Table6[[#This Row],[Date]],Bitcoin_Historical_Data__2[Date],Bitcoin_Historical_Data__2[Price]," ")</f>
        <v>22775.7</v>
      </c>
      <c r="I661" s="2">
        <f>STANDARDIZE(Table6[[#This Row],[BTC]],$X$4,$X$5)</f>
        <v>-0.18044019250269147</v>
      </c>
      <c r="J661" s="2" t="str">
        <f>_xlfn.XLOOKUP(Table6[[#This Row],[Date]],S_P_500_Historical_Data[Date],S_P_500_Historical_Data[Price]," ")</f>
        <v xml:space="preserve"> </v>
      </c>
      <c r="K661" s="2" t="str">
        <f>IFERROR(STANDARDIZE(Table6[[#This Row],[S&amp;P500]],$Y$4,$Y$5),"")</f>
        <v/>
      </c>
    </row>
    <row r="662" spans="1:11" x14ac:dyDescent="0.35">
      <c r="A662" s="1">
        <f t="shared" si="10"/>
        <v>44946</v>
      </c>
      <c r="B662">
        <f>_xlfn.XLOOKUP(A662,Ethereum_Historical_Data[Date],Ethereum_Historical_Data[Price]," ")</f>
        <v>1659.98</v>
      </c>
      <c r="C662">
        <f>STANDARDIZE(Table6[[#This Row],[ETH]],$U$4,$U$5)</f>
        <v>0.17426111433313515</v>
      </c>
      <c r="D662" s="2">
        <f>_xlfn.XLOOKUP(Table6[[#This Row],[Date]],BNB_Historical_Data[Date],BNB_Historical_Data[Price]," ")</f>
        <v>305.10000000000002</v>
      </c>
      <c r="E662" s="2">
        <f>STANDARDIZE(Table6[[#This Row],[BNB]],$V$4,$V$5)</f>
        <v>0.46660270125697878</v>
      </c>
      <c r="F662" s="2">
        <f>_xlfn.XLOOKUP(Table6[[#This Row],[Date]],Tether_USDt_Historical_Data[Date],Tether_USDt_Historical_Data[Price]," ")</f>
        <v>1.0001</v>
      </c>
      <c r="G662" s="2">
        <f>IFERROR(STANDARDIZE(Table6[[#This Row],[Tether]],$W$4,$W$5),"")</f>
        <v>-2.2332227527983747E-2</v>
      </c>
      <c r="H662" s="2">
        <f>_xlfn.XLOOKUP(Table6[[#This Row],[Date]],Bitcoin_Historical_Data__2[Date],Bitcoin_Historical_Data__2[Price]," ")</f>
        <v>22677.200000000001</v>
      </c>
      <c r="I662" s="2">
        <f>STANDARDIZE(Table6[[#This Row],[BTC]],$X$4,$X$5)</f>
        <v>-0.18537079878246884</v>
      </c>
      <c r="J662" s="2">
        <f>_xlfn.XLOOKUP(Table6[[#This Row],[Date]],S_P_500_Historical_Data[Date],S_P_500_Historical_Data[Price]," ")</f>
        <v>3972.61</v>
      </c>
      <c r="K662" s="2">
        <f>IFERROR(STANDARDIZE(Table6[[#This Row],[S&amp;P500]],$Y$4,$Y$5),"")</f>
        <v>0.21322174377280004</v>
      </c>
    </row>
    <row r="663" spans="1:11" x14ac:dyDescent="0.35">
      <c r="A663" s="1">
        <f t="shared" si="10"/>
        <v>44945</v>
      </c>
      <c r="B663">
        <f>_xlfn.XLOOKUP(A663,Ethereum_Historical_Data[Date],Ethereum_Historical_Data[Price]," ")</f>
        <v>1551.62</v>
      </c>
      <c r="C663">
        <f>STANDARDIZE(Table6[[#This Row],[ETH]],$U$4,$U$5)</f>
        <v>8.4275565414621709E-2</v>
      </c>
      <c r="D663" s="2">
        <f>_xlfn.XLOOKUP(Table6[[#This Row],[Date]],BNB_Historical_Data[Date],BNB_Historical_Data[Price]," ")</f>
        <v>294.60000000000002</v>
      </c>
      <c r="E663" s="2">
        <f>STANDARDIZE(Table6[[#This Row],[BNB]],$V$4,$V$5)</f>
        <v>0.41505992118134521</v>
      </c>
      <c r="F663" s="2">
        <f>_xlfn.XLOOKUP(Table6[[#This Row],[Date]],Tether_USDt_Historical_Data[Date],Tether_USDt_Historical_Data[Price]," ")</f>
        <v>1</v>
      </c>
      <c r="G663" s="2">
        <f>IFERROR(STANDARDIZE(Table6[[#This Row],[Tether]],$W$4,$W$5),"")</f>
        <v>-4.2785445579079442E-2</v>
      </c>
      <c r="H663" s="2">
        <f>_xlfn.XLOOKUP(Table6[[#This Row],[Date]],Bitcoin_Historical_Data__2[Date],Bitcoin_Historical_Data__2[Price]," ")</f>
        <v>21081.200000000001</v>
      </c>
      <c r="I663" s="2">
        <f>STANDARDIZE(Table6[[#This Row],[BTC]],$X$4,$X$5)</f>
        <v>-0.26526163758982574</v>
      </c>
      <c r="J663" s="2">
        <f>_xlfn.XLOOKUP(Table6[[#This Row],[Date]],S_P_500_Historical_Data[Date],S_P_500_Historical_Data[Price]," ")</f>
        <v>3898.85</v>
      </c>
      <c r="K663" s="2">
        <f>IFERROR(STANDARDIZE(Table6[[#This Row],[S&amp;P500]],$Y$4,$Y$5),"")</f>
        <v>0.12959584824611198</v>
      </c>
    </row>
    <row r="664" spans="1:11" x14ac:dyDescent="0.35">
      <c r="A664" s="1">
        <f t="shared" si="10"/>
        <v>44944</v>
      </c>
      <c r="B664">
        <f>_xlfn.XLOOKUP(A664,Ethereum_Historical_Data[Date],Ethereum_Historical_Data[Price]," ")</f>
        <v>1511.31</v>
      </c>
      <c r="C664">
        <f>STANDARDIZE(Table6[[#This Row],[ETH]],$U$4,$U$5)</f>
        <v>5.0800874782421013E-2</v>
      </c>
      <c r="D664" s="2">
        <f>_xlfn.XLOOKUP(Table6[[#This Row],[Date]],BNB_Historical_Data[Date],BNB_Historical_Data[Price]," ")</f>
        <v>286.89999999999998</v>
      </c>
      <c r="E664" s="2">
        <f>STANDARDIZE(Table6[[#This Row],[BNB]],$V$4,$V$5)</f>
        <v>0.37726188245921366</v>
      </c>
      <c r="F664" s="2">
        <f>_xlfn.XLOOKUP(Table6[[#This Row],[Date]],Tether_USDt_Historical_Data[Date],Tether_USDt_Historical_Data[Price]," ")</f>
        <v>0.99990000000000001</v>
      </c>
      <c r="G664" s="2">
        <f>IFERROR(STANDARDIZE(Table6[[#This Row],[Tether]],$W$4,$W$5),"")</f>
        <v>-6.3238663630175135E-2</v>
      </c>
      <c r="H664" s="2">
        <f>_xlfn.XLOOKUP(Table6[[#This Row],[Date]],Bitcoin_Historical_Data__2[Date],Bitcoin_Historical_Data__2[Price]," ")</f>
        <v>20670.599999999999</v>
      </c>
      <c r="I664" s="2">
        <f>STANDARDIZE(Table6[[#This Row],[BTC]],$X$4,$X$5)</f>
        <v>-0.28581500752359829</v>
      </c>
      <c r="J664" s="2">
        <f>_xlfn.XLOOKUP(Table6[[#This Row],[Date]],S_P_500_Historical_Data[Date],S_P_500_Historical_Data[Price]," ")</f>
        <v>3928.86</v>
      </c>
      <c r="K664" s="2">
        <f>IFERROR(STANDARDIZE(Table6[[#This Row],[S&amp;P500]],$Y$4,$Y$5),"")</f>
        <v>0.16361988735614341</v>
      </c>
    </row>
    <row r="665" spans="1:11" x14ac:dyDescent="0.35">
      <c r="A665" s="1">
        <f t="shared" si="10"/>
        <v>44943</v>
      </c>
      <c r="B665">
        <f>_xlfn.XLOOKUP(A665,Ethereum_Historical_Data[Date],Ethereum_Historical_Data[Price]," ")</f>
        <v>1564.67</v>
      </c>
      <c r="C665">
        <f>STANDARDIZE(Table6[[#This Row],[ETH]],$U$4,$U$5)</f>
        <v>9.5112695475406267E-2</v>
      </c>
      <c r="D665" s="2">
        <f>_xlfn.XLOOKUP(Table6[[#This Row],[Date]],BNB_Historical_Data[Date],BNB_Historical_Data[Price]," ")</f>
        <v>299.3</v>
      </c>
      <c r="E665" s="2">
        <f>STANDARDIZE(Table6[[#This Row],[BNB]],$V$4,$V$5)</f>
        <v>0.43813145131043829</v>
      </c>
      <c r="F665" s="2">
        <f>_xlfn.XLOOKUP(Table6[[#This Row],[Date]],Tether_USDt_Historical_Data[Date],Tether_USDt_Historical_Data[Price]," ")</f>
        <v>1.0002</v>
      </c>
      <c r="G665" s="2">
        <f>IFERROR(STANDARDIZE(Table6[[#This Row],[Tether]],$W$4,$W$5),"")</f>
        <v>-1.8790094768880547E-3</v>
      </c>
      <c r="H665" s="2">
        <f>_xlfn.XLOOKUP(Table6[[#This Row],[Date]],Bitcoin_Historical_Data__2[Date],Bitcoin_Historical_Data__2[Price]," ")</f>
        <v>21137.1</v>
      </c>
      <c r="I665" s="2">
        <f>STANDARDIZE(Table6[[#This Row],[BTC]],$X$4,$X$5)</f>
        <v>-0.26246345595490655</v>
      </c>
      <c r="J665" s="2">
        <f>_xlfn.XLOOKUP(Table6[[#This Row],[Date]],S_P_500_Historical_Data[Date],S_P_500_Historical_Data[Price]," ")</f>
        <v>3990.97</v>
      </c>
      <c r="K665" s="2">
        <f>IFERROR(STANDARDIZE(Table6[[#This Row],[S&amp;P500]],$Y$4,$Y$5),"")</f>
        <v>0.234037517117024</v>
      </c>
    </row>
    <row r="666" spans="1:11" x14ac:dyDescent="0.35">
      <c r="A666" s="1">
        <f t="shared" si="10"/>
        <v>44942</v>
      </c>
      <c r="B666">
        <f>_xlfn.XLOOKUP(A666,Ethereum_Historical_Data[Date],Ethereum_Historical_Data[Price]," ")</f>
        <v>1576.94</v>
      </c>
      <c r="C666">
        <f>STANDARDIZE(Table6[[#This Row],[ETH]],$U$4,$U$5)</f>
        <v>0.10530208902681046</v>
      </c>
      <c r="D666" s="2">
        <f>_xlfn.XLOOKUP(Table6[[#This Row],[Date]],BNB_Historical_Data[Date],BNB_Historical_Data[Price]," ")</f>
        <v>299.10000000000002</v>
      </c>
      <c r="E666" s="2">
        <f>STANDARDIZE(Table6[[#This Row],[BNB]],$V$4,$V$5)</f>
        <v>0.43714968407090243</v>
      </c>
      <c r="F666" s="2">
        <f>_xlfn.XLOOKUP(Table6[[#This Row],[Date]],Tether_USDt_Historical_Data[Date],Tether_USDt_Historical_Data[Price]," ")</f>
        <v>1.0001</v>
      </c>
      <c r="G666" s="2">
        <f>IFERROR(STANDARDIZE(Table6[[#This Row],[Tether]],$W$4,$W$5),"")</f>
        <v>-2.2332227527983747E-2</v>
      </c>
      <c r="H666" s="2">
        <f>_xlfn.XLOOKUP(Table6[[#This Row],[Date]],Bitcoin_Historical_Data__2[Date],Bitcoin_Historical_Data__2[Price]," ")</f>
        <v>21184.2</v>
      </c>
      <c r="I666" s="2">
        <f>STANDARDIZE(Table6[[#This Row],[BTC]],$X$4,$X$5)</f>
        <v>-0.26010577518559158</v>
      </c>
      <c r="J666" s="2" t="str">
        <f>_xlfn.XLOOKUP(Table6[[#This Row],[Date]],S_P_500_Historical_Data[Date],S_P_500_Historical_Data[Price]," ")</f>
        <v xml:space="preserve"> </v>
      </c>
      <c r="K666" s="2" t="str">
        <f>IFERROR(STANDARDIZE(Table6[[#This Row],[S&amp;P500]],$Y$4,$Y$5),"")</f>
        <v/>
      </c>
    </row>
    <row r="667" spans="1:11" x14ac:dyDescent="0.35">
      <c r="A667" s="1">
        <f t="shared" si="10"/>
        <v>44941</v>
      </c>
      <c r="B667">
        <f>_xlfn.XLOOKUP(A667,Ethereum_Historical_Data[Date],Ethereum_Historical_Data[Price]," ")</f>
        <v>1552.69</v>
      </c>
      <c r="C667">
        <f>STANDARDIZE(Table6[[#This Row],[ETH]],$U$4,$U$5)</f>
        <v>8.5164127036463935E-2</v>
      </c>
      <c r="D667" s="2">
        <f>_xlfn.XLOOKUP(Table6[[#This Row],[Date]],BNB_Historical_Data[Date],BNB_Historical_Data[Price]," ")</f>
        <v>302.10000000000002</v>
      </c>
      <c r="E667" s="2">
        <f>STANDARDIZE(Table6[[#This Row],[BNB]],$V$4,$V$5)</f>
        <v>0.45187619266394063</v>
      </c>
      <c r="F667" s="2">
        <f>_xlfn.XLOOKUP(Table6[[#This Row],[Date]],Tether_USDt_Historical_Data[Date],Tether_USDt_Historical_Data[Price]," ")</f>
        <v>1.0002</v>
      </c>
      <c r="G667" s="2">
        <f>IFERROR(STANDARDIZE(Table6[[#This Row],[Tether]],$W$4,$W$5),"")</f>
        <v>-1.8790094768880547E-3</v>
      </c>
      <c r="H667" s="2">
        <f>_xlfn.XLOOKUP(Table6[[#This Row],[Date]],Bitcoin_Historical_Data__2[Date],Bitcoin_Historical_Data__2[Price]," ")</f>
        <v>20879.8</v>
      </c>
      <c r="I667" s="2">
        <f>STANDARDIZE(Table6[[#This Row],[BTC]],$X$4,$X$5)</f>
        <v>-0.27534310058218275</v>
      </c>
      <c r="J667" s="2" t="str">
        <f>_xlfn.XLOOKUP(Table6[[#This Row],[Date]],S_P_500_Historical_Data[Date],S_P_500_Historical_Data[Price]," ")</f>
        <v xml:space="preserve"> </v>
      </c>
      <c r="K667" s="2" t="str">
        <f>IFERROR(STANDARDIZE(Table6[[#This Row],[S&amp;P500]],$Y$4,$Y$5),"")</f>
        <v/>
      </c>
    </row>
    <row r="668" spans="1:11" x14ac:dyDescent="0.35">
      <c r="A668" s="1">
        <f t="shared" si="10"/>
        <v>44940</v>
      </c>
      <c r="B668">
        <f>_xlfn.XLOOKUP(A668,Ethereum_Historical_Data[Date],Ethereum_Historical_Data[Price]," ")</f>
        <v>1550.02</v>
      </c>
      <c r="C668">
        <f>STANDARDIZE(Table6[[#This Row],[ETH]],$U$4,$U$5)</f>
        <v>8.2946875138970061E-2</v>
      </c>
      <c r="D668" s="2">
        <f>_xlfn.XLOOKUP(Table6[[#This Row],[Date]],BNB_Historical_Data[Date],BNB_Historical_Data[Price]," ")</f>
        <v>305.2</v>
      </c>
      <c r="E668" s="2">
        <f>STANDARDIZE(Table6[[#This Row],[BNB]],$V$4,$V$5)</f>
        <v>0.46709358487674657</v>
      </c>
      <c r="F668" s="2">
        <f>_xlfn.XLOOKUP(Table6[[#This Row],[Date]],Tether_USDt_Historical_Data[Date],Tether_USDt_Historical_Data[Price]," ")</f>
        <v>1.0002</v>
      </c>
      <c r="G668" s="2">
        <f>IFERROR(STANDARDIZE(Table6[[#This Row],[Tether]],$W$4,$W$5),"")</f>
        <v>-1.8790094768880547E-3</v>
      </c>
      <c r="H668" s="2">
        <f>_xlfn.XLOOKUP(Table6[[#This Row],[Date]],Bitcoin_Historical_Data__2[Date],Bitcoin_Historical_Data__2[Price]," ")</f>
        <v>20958.2</v>
      </c>
      <c r="I668" s="2">
        <f>STANDARDIZE(Table6[[#This Row],[BTC]],$X$4,$X$5)</f>
        <v>-0.2714186383249792</v>
      </c>
      <c r="J668" s="2" t="str">
        <f>_xlfn.XLOOKUP(Table6[[#This Row],[Date]],S_P_500_Historical_Data[Date],S_P_500_Historical_Data[Price]," ")</f>
        <v xml:space="preserve"> </v>
      </c>
      <c r="K668" s="2" t="str">
        <f>IFERROR(STANDARDIZE(Table6[[#This Row],[S&amp;P500]],$Y$4,$Y$5),"")</f>
        <v/>
      </c>
    </row>
    <row r="669" spans="1:11" x14ac:dyDescent="0.35">
      <c r="A669" s="1">
        <f t="shared" si="10"/>
        <v>44939</v>
      </c>
      <c r="B669">
        <f>_xlfn.XLOOKUP(A669,Ethereum_Historical_Data[Date],Ethereum_Historical_Data[Price]," ")</f>
        <v>1450.86</v>
      </c>
      <c r="C669">
        <f>STANDARDIZE(Table6[[#This Row],[ETH]],$U$4,$U$5)</f>
        <v>6.0129530545409448E-4</v>
      </c>
      <c r="D669" s="2">
        <f>_xlfn.XLOOKUP(Table6[[#This Row],[Date]],BNB_Historical_Data[Date],BNB_Historical_Data[Price]," ")</f>
        <v>293.7</v>
      </c>
      <c r="E669" s="2">
        <f>STANDARDIZE(Table6[[#This Row],[BNB]],$V$4,$V$5)</f>
        <v>0.4106419686034336</v>
      </c>
      <c r="F669" s="2">
        <f>_xlfn.XLOOKUP(Table6[[#This Row],[Date]],Tether_USDt_Historical_Data[Date],Tether_USDt_Historical_Data[Price]," ")</f>
        <v>1.0001</v>
      </c>
      <c r="G669" s="2">
        <f>IFERROR(STANDARDIZE(Table6[[#This Row],[Tether]],$W$4,$W$5),"")</f>
        <v>-2.2332227527983747E-2</v>
      </c>
      <c r="H669" s="2">
        <f>_xlfn.XLOOKUP(Table6[[#This Row],[Date]],Bitcoin_Historical_Data__2[Date],Bitcoin_Historical_Data__2[Price]," ")</f>
        <v>19927</v>
      </c>
      <c r="I669" s="2">
        <f>STANDARDIZE(Table6[[#This Row],[BTC]],$X$4,$X$5)</f>
        <v>-0.32303733066717627</v>
      </c>
      <c r="J669" s="2">
        <f>_xlfn.XLOOKUP(Table6[[#This Row],[Date]],S_P_500_Historical_Data[Date],S_P_500_Historical_Data[Price]," ")</f>
        <v>3999.09</v>
      </c>
      <c r="K669" s="2">
        <f>IFERROR(STANDARDIZE(Table6[[#This Row],[S&amp;P500]],$Y$4,$Y$5),"")</f>
        <v>0.24324362166795588</v>
      </c>
    </row>
    <row r="670" spans="1:11" x14ac:dyDescent="0.35">
      <c r="A670" s="1">
        <f t="shared" si="10"/>
        <v>44938</v>
      </c>
      <c r="B670">
        <f>_xlfn.XLOOKUP(A670,Ethereum_Historical_Data[Date],Ethereum_Historical_Data[Price]," ")</f>
        <v>1416.08</v>
      </c>
      <c r="C670">
        <f>STANDARDIZE(Table6[[#This Row],[ETH]],$U$4,$U$5)</f>
        <v>-2.8281109561525339E-2</v>
      </c>
      <c r="D670" s="2">
        <f>_xlfn.XLOOKUP(Table6[[#This Row],[Date]],BNB_Historical_Data[Date],BNB_Historical_Data[Price]," ")</f>
        <v>287.7</v>
      </c>
      <c r="E670" s="2">
        <f>STANDARDIZE(Table6[[#This Row],[BNB]],$V$4,$V$5)</f>
        <v>0.38118895141735726</v>
      </c>
      <c r="F670" s="2">
        <f>_xlfn.XLOOKUP(Table6[[#This Row],[Date]],Tether_USDt_Historical_Data[Date],Tether_USDt_Historical_Data[Price]," ")</f>
        <v>1.0001</v>
      </c>
      <c r="G670" s="2">
        <f>IFERROR(STANDARDIZE(Table6[[#This Row],[Tether]],$W$4,$W$5),"")</f>
        <v>-2.2332227527983747E-2</v>
      </c>
      <c r="H670" s="2">
        <f>_xlfn.XLOOKUP(Table6[[#This Row],[Date]],Bitcoin_Historical_Data__2[Date],Bitcoin_Historical_Data__2[Price]," ")</f>
        <v>18851.3</v>
      </c>
      <c r="I670" s="2">
        <f>STANDARDIZE(Table6[[#This Row],[BTC]],$X$4,$X$5)</f>
        <v>-0.37688355579566868</v>
      </c>
      <c r="J670" s="2">
        <f>_xlfn.XLOOKUP(Table6[[#This Row],[Date]],S_P_500_Historical_Data[Date],S_P_500_Historical_Data[Price]," ")</f>
        <v>3983.17</v>
      </c>
      <c r="K670" s="2">
        <f>IFERROR(STANDARDIZE(Table6[[#This Row],[S&amp;P500]],$Y$4,$Y$5),"")</f>
        <v>0.22519421471588325</v>
      </c>
    </row>
    <row r="671" spans="1:11" x14ac:dyDescent="0.35">
      <c r="A671" s="1">
        <f t="shared" si="10"/>
        <v>44937</v>
      </c>
      <c r="B671">
        <f>_xlfn.XLOOKUP(A671,Ethereum_Historical_Data[Date],Ethereum_Historical_Data[Price]," ")</f>
        <v>1389.84</v>
      </c>
      <c r="C671">
        <f>STANDARDIZE(Table6[[#This Row],[ETH]],$U$4,$U$5)</f>
        <v>-5.00716300822137E-2</v>
      </c>
      <c r="D671" s="2">
        <f>_xlfn.XLOOKUP(Table6[[#This Row],[Date]],BNB_Historical_Data[Date],BNB_Historical_Data[Price]," ")</f>
        <v>284.60000000000002</v>
      </c>
      <c r="E671" s="2">
        <f>STANDARDIZE(Table6[[#This Row],[BNB]],$V$4,$V$5)</f>
        <v>0.36597155920455132</v>
      </c>
      <c r="F671" s="2">
        <f>_xlfn.XLOOKUP(Table6[[#This Row],[Date]],Tether_USDt_Historical_Data[Date],Tether_USDt_Historical_Data[Price]," ")</f>
        <v>0.99990000000000001</v>
      </c>
      <c r="G671" s="2">
        <f>IFERROR(STANDARDIZE(Table6[[#This Row],[Tether]],$W$4,$W$5),"")</f>
        <v>-6.3238663630175135E-2</v>
      </c>
      <c r="H671" s="2">
        <f>_xlfn.XLOOKUP(Table6[[#This Row],[Date]],Bitcoin_Historical_Data__2[Date],Bitcoin_Historical_Data__2[Price]," ")</f>
        <v>17942.3</v>
      </c>
      <c r="I671" s="2">
        <f>STANDARDIZE(Table6[[#This Row],[BTC]],$X$4,$X$5)</f>
        <v>-0.42238529293594901</v>
      </c>
      <c r="J671" s="2">
        <f>_xlfn.XLOOKUP(Table6[[#This Row],[Date]],S_P_500_Historical_Data[Date],S_P_500_Historical_Data[Price]," ")</f>
        <v>3969.61</v>
      </c>
      <c r="K671" s="2">
        <f>IFERROR(STANDARDIZE(Table6[[#This Row],[S&amp;P500]],$Y$4,$Y$5),"")</f>
        <v>0.209820473618515</v>
      </c>
    </row>
    <row r="672" spans="1:11" x14ac:dyDescent="0.35">
      <c r="A672" s="1">
        <f t="shared" si="10"/>
        <v>44936</v>
      </c>
      <c r="B672">
        <f>_xlfn.XLOOKUP(A672,Ethereum_Historical_Data[Date],Ethereum_Historical_Data[Price]," ")</f>
        <v>1335.13</v>
      </c>
      <c r="C672">
        <f>STANDARDIZE(Table6[[#This Row],[ETH]],$U$4,$U$5)</f>
        <v>-9.5504533195279837E-2</v>
      </c>
      <c r="D672" s="2">
        <f>_xlfn.XLOOKUP(Table6[[#This Row],[Date]],BNB_Historical_Data[Date],BNB_Historical_Data[Price]," ")</f>
        <v>277.10000000000002</v>
      </c>
      <c r="E672" s="2">
        <f>STANDARDIZE(Table6[[#This Row],[BNB]],$V$4,$V$5)</f>
        <v>0.32915528772195585</v>
      </c>
      <c r="F672" s="2">
        <f>_xlfn.XLOOKUP(Table6[[#This Row],[Date]],Tether_USDt_Historical_Data[Date],Tether_USDt_Historical_Data[Price]," ")</f>
        <v>1.0001</v>
      </c>
      <c r="G672" s="2">
        <f>IFERROR(STANDARDIZE(Table6[[#This Row],[Tether]],$W$4,$W$5),"")</f>
        <v>-2.2332227527983747E-2</v>
      </c>
      <c r="H672" s="2">
        <f>_xlfn.XLOOKUP(Table6[[#This Row],[Date]],Bitcoin_Historical_Data__2[Date],Bitcoin_Historical_Data__2[Price]," ")</f>
        <v>17439.099999999999</v>
      </c>
      <c r="I672" s="2">
        <f>STANDARDIZE(Table6[[#This Row],[BTC]],$X$4,$X$5)</f>
        <v>-0.44757393334187762</v>
      </c>
      <c r="J672" s="2">
        <f>_xlfn.XLOOKUP(Table6[[#This Row],[Date]],S_P_500_Historical_Data[Date],S_P_500_Historical_Data[Price]," ")</f>
        <v>3919.25</v>
      </c>
      <c r="K672" s="2">
        <f>IFERROR(STANDARDIZE(Table6[[#This Row],[S&amp;P500]],$Y$4,$Y$5),"")</f>
        <v>0.15272448529525023</v>
      </c>
    </row>
    <row r="673" spans="1:11" x14ac:dyDescent="0.35">
      <c r="A673" s="1">
        <f t="shared" si="10"/>
        <v>44935</v>
      </c>
      <c r="B673">
        <f>_xlfn.XLOOKUP(A673,Ethereum_Historical_Data[Date],Ethereum_Historical_Data[Price]," ")</f>
        <v>1320.51</v>
      </c>
      <c r="C673">
        <f>STANDARDIZE(Table6[[#This Row],[ETH]],$U$4,$U$5)</f>
        <v>-0.10764544058904761</v>
      </c>
      <c r="D673" s="2">
        <f>_xlfn.XLOOKUP(Table6[[#This Row],[Date]],BNB_Historical_Data[Date],BNB_Historical_Data[Price]," ")</f>
        <v>272.61</v>
      </c>
      <c r="E673" s="2">
        <f>STANDARDIZE(Table6[[#This Row],[BNB]],$V$4,$V$5)</f>
        <v>0.30711461319437539</v>
      </c>
      <c r="F673" s="2">
        <f>_xlfn.XLOOKUP(Table6[[#This Row],[Date]],Tether_USDt_Historical_Data[Date],Tether_USDt_Historical_Data[Price]," ")</f>
        <v>1</v>
      </c>
      <c r="G673" s="2">
        <f>IFERROR(STANDARDIZE(Table6[[#This Row],[Tether]],$W$4,$W$5),"")</f>
        <v>-4.2785445579079442E-2</v>
      </c>
      <c r="H673" s="2">
        <f>_xlfn.XLOOKUP(Table6[[#This Row],[Date]],Bitcoin_Historical_Data__2[Date],Bitcoin_Historical_Data__2[Price]," ")</f>
        <v>17180.099999999999</v>
      </c>
      <c r="I673" s="2">
        <f>STANDARDIZE(Table6[[#This Row],[BTC]],$X$4,$X$5)</f>
        <v>-0.46053867472728205</v>
      </c>
      <c r="J673" s="2">
        <f>_xlfn.XLOOKUP(Table6[[#This Row],[Date]],S_P_500_Historical_Data[Date],S_P_500_Historical_Data[Price]," ")</f>
        <v>3892.09</v>
      </c>
      <c r="K673" s="2">
        <f>IFERROR(STANDARDIZE(Table6[[#This Row],[S&amp;P500]],$Y$4,$Y$5),"")</f>
        <v>0.12193165283178999</v>
      </c>
    </row>
    <row r="674" spans="1:11" x14ac:dyDescent="0.35">
      <c r="A674" s="1">
        <f t="shared" si="10"/>
        <v>44934</v>
      </c>
      <c r="B674">
        <f>_xlfn.XLOOKUP(A674,Ethereum_Historical_Data[Date],Ethereum_Historical_Data[Price]," ")</f>
        <v>1288.3800000000001</v>
      </c>
      <c r="C674">
        <f>STANDARDIZE(Table6[[#This Row],[ETH]],$U$4,$U$5)</f>
        <v>-0.1343272021869788</v>
      </c>
      <c r="D674" s="2">
        <f>_xlfn.XLOOKUP(Table6[[#This Row],[Date]],BNB_Historical_Data[Date],BNB_Historical_Data[Price]," ")</f>
        <v>274.61</v>
      </c>
      <c r="E674" s="2">
        <f>STANDARDIZE(Table6[[#This Row],[BNB]],$V$4,$V$5)</f>
        <v>0.31693228558973413</v>
      </c>
      <c r="F674" s="2">
        <f>_xlfn.XLOOKUP(Table6[[#This Row],[Date]],Tether_USDt_Historical_Data[Date],Tether_USDt_Historical_Data[Price]," ")</f>
        <v>1.0002</v>
      </c>
      <c r="G674" s="2">
        <f>IFERROR(STANDARDIZE(Table6[[#This Row],[Tether]],$W$4,$W$5),"")</f>
        <v>-1.8790094768880547E-3</v>
      </c>
      <c r="H674" s="2">
        <f>_xlfn.XLOOKUP(Table6[[#This Row],[Date]],Bitcoin_Historical_Data__2[Date],Bitcoin_Historical_Data__2[Price]," ")</f>
        <v>17119</v>
      </c>
      <c r="I674" s="2">
        <f>STANDARDIZE(Table6[[#This Row],[BTC]],$X$4,$X$5)</f>
        <v>-0.46359715232824028</v>
      </c>
      <c r="J674" s="2" t="str">
        <f>_xlfn.XLOOKUP(Table6[[#This Row],[Date]],S_P_500_Historical_Data[Date],S_P_500_Historical_Data[Price]," ")</f>
        <v xml:space="preserve"> </v>
      </c>
      <c r="K674" s="2" t="str">
        <f>IFERROR(STANDARDIZE(Table6[[#This Row],[S&amp;P500]],$Y$4,$Y$5),"")</f>
        <v/>
      </c>
    </row>
    <row r="675" spans="1:11" x14ac:dyDescent="0.35">
      <c r="A675" s="1">
        <f t="shared" si="10"/>
        <v>44933</v>
      </c>
      <c r="B675">
        <f>_xlfn.XLOOKUP(A675,Ethereum_Historical_Data[Date],Ethereum_Historical_Data[Price]," ")</f>
        <v>1263.9000000000001</v>
      </c>
      <c r="C675">
        <f>STANDARDIZE(Table6[[#This Row],[ETH]],$U$4,$U$5)</f>
        <v>-0.15465616340445026</v>
      </c>
      <c r="D675" s="2">
        <f>_xlfn.XLOOKUP(Table6[[#This Row],[Date]],BNB_Historical_Data[Date],BNB_Historical_Data[Price]," ")</f>
        <v>261.3</v>
      </c>
      <c r="E675" s="2">
        <f>STANDARDIZE(Table6[[#This Row],[BNB]],$V$4,$V$5)</f>
        <v>0.25159567579862147</v>
      </c>
      <c r="F675" s="2">
        <f>_xlfn.XLOOKUP(Table6[[#This Row],[Date]],Tether_USDt_Historical_Data[Date],Tether_USDt_Historical_Data[Price]," ")</f>
        <v>0.99990000000000001</v>
      </c>
      <c r="G675" s="2">
        <f>IFERROR(STANDARDIZE(Table6[[#This Row],[Tether]],$W$4,$W$5),"")</f>
        <v>-6.3238663630175135E-2</v>
      </c>
      <c r="H675" s="2">
        <f>_xlfn.XLOOKUP(Table6[[#This Row],[Date]],Bitcoin_Historical_Data__2[Date],Bitcoin_Historical_Data__2[Price]," ")</f>
        <v>16943.599999999999</v>
      </c>
      <c r="I675" s="2">
        <f>STANDARDIZE(Table6[[#This Row],[BTC]],$X$4,$X$5)</f>
        <v>-0.47237713549040228</v>
      </c>
      <c r="J675" s="2" t="str">
        <f>_xlfn.XLOOKUP(Table6[[#This Row],[Date]],S_P_500_Historical_Data[Date],S_P_500_Historical_Data[Price]," ")</f>
        <v xml:space="preserve"> </v>
      </c>
      <c r="K675" s="2" t="str">
        <f>IFERROR(STANDARDIZE(Table6[[#This Row],[S&amp;P500]],$Y$4,$Y$5),"")</f>
        <v/>
      </c>
    </row>
    <row r="676" spans="1:11" x14ac:dyDescent="0.35">
      <c r="A676" s="1">
        <f t="shared" si="10"/>
        <v>44932</v>
      </c>
      <c r="B676">
        <f>_xlfn.XLOOKUP(A676,Ethereum_Historical_Data[Date],Ethereum_Historical_Data[Price]," ")</f>
        <v>1269.1400000000001</v>
      </c>
      <c r="C676">
        <f>STANDARDIZE(Table6[[#This Row],[ETH]],$U$4,$U$5)</f>
        <v>-0.15030470275169083</v>
      </c>
      <c r="D676" s="2">
        <f>_xlfn.XLOOKUP(Table6[[#This Row],[Date]],BNB_Historical_Data[Date],BNB_Historical_Data[Price]," ")</f>
        <v>259.89999999999998</v>
      </c>
      <c r="E676" s="2">
        <f>STANDARDIZE(Table6[[#This Row],[BNB]],$V$4,$V$5)</f>
        <v>0.24472330512187013</v>
      </c>
      <c r="F676" s="2">
        <f>_xlfn.XLOOKUP(Table6[[#This Row],[Date]],Tether_USDt_Historical_Data[Date],Tether_USDt_Historical_Data[Price]," ")</f>
        <v>0.99980000000000002</v>
      </c>
      <c r="G676" s="2">
        <f>IFERROR(STANDARDIZE(Table6[[#This Row],[Tether]],$W$4,$W$5),"")</f>
        <v>-8.3691881681270827E-2</v>
      </c>
      <c r="H676" s="2">
        <f>_xlfn.XLOOKUP(Table6[[#This Row],[Date]],Bitcoin_Historical_Data__2[Date],Bitcoin_Historical_Data__2[Price]," ")</f>
        <v>16950.900000000001</v>
      </c>
      <c r="I676" s="2">
        <f>STANDARDIZE(Table6[[#This Row],[BTC]],$X$4,$X$5)</f>
        <v>-0.47201171999961661</v>
      </c>
      <c r="J676" s="2">
        <f>_xlfn.XLOOKUP(Table6[[#This Row],[Date]],S_P_500_Historical_Data[Date],S_P_500_Historical_Data[Price]," ")</f>
        <v>3895.08</v>
      </c>
      <c r="K676" s="2">
        <f>IFERROR(STANDARDIZE(Table6[[#This Row],[S&amp;P500]],$Y$4,$Y$5),"")</f>
        <v>0.12532158541889382</v>
      </c>
    </row>
    <row r="677" spans="1:11" x14ac:dyDescent="0.35">
      <c r="A677" s="1">
        <f t="shared" si="10"/>
        <v>44931</v>
      </c>
      <c r="B677">
        <f>_xlfn.XLOOKUP(A677,Ethereum_Historical_Data[Date],Ethereum_Historical_Data[Price]," ")</f>
        <v>1250.95</v>
      </c>
      <c r="C677">
        <f>STANDARDIZE(Table6[[#This Row],[ETH]],$U$4,$U$5)</f>
        <v>-0.16541025032300646</v>
      </c>
      <c r="D677" s="2">
        <f>_xlfn.XLOOKUP(Table6[[#This Row],[Date]],BNB_Historical_Data[Date],BNB_Historical_Data[Price]," ")</f>
        <v>256.60000000000002</v>
      </c>
      <c r="E677" s="2">
        <f>STANDARDIZE(Table6[[#This Row],[BNB]],$V$4,$V$5)</f>
        <v>0.22852414566952839</v>
      </c>
      <c r="F677" s="2">
        <f>_xlfn.XLOOKUP(Table6[[#This Row],[Date]],Tether_USDt_Historical_Data[Date],Tether_USDt_Historical_Data[Price]," ")</f>
        <v>0.99970000000000003</v>
      </c>
      <c r="G677" s="2">
        <f>IFERROR(STANDARDIZE(Table6[[#This Row],[Tether]],$W$4,$W$5),"")</f>
        <v>-0.10414509973236652</v>
      </c>
      <c r="H677" s="2">
        <f>_xlfn.XLOOKUP(Table6[[#This Row],[Date]],Bitcoin_Historical_Data__2[Date],Bitcoin_Historical_Data__2[Price]," ")</f>
        <v>16829.8</v>
      </c>
      <c r="I677" s="2">
        <f>STANDARDIZE(Table6[[#This Row],[BTC]],$X$4,$X$5)</f>
        <v>-0.47807361259333281</v>
      </c>
      <c r="J677" s="2">
        <f>_xlfn.XLOOKUP(Table6[[#This Row],[Date]],S_P_500_Historical_Data[Date],S_P_500_Historical_Data[Price]," ")</f>
        <v>3808.1</v>
      </c>
      <c r="K677" s="2">
        <f>IFERROR(STANDARDIZE(Table6[[#This Row],[S&amp;P500]],$Y$4,$Y$5),"")</f>
        <v>2.670742607898997E-2</v>
      </c>
    </row>
    <row r="678" spans="1:11" x14ac:dyDescent="0.35">
      <c r="A678" s="1">
        <f t="shared" si="10"/>
        <v>44930</v>
      </c>
      <c r="B678">
        <f>_xlfn.XLOOKUP(A678,Ethereum_Historical_Data[Date],Ethereum_Historical_Data[Price]," ")</f>
        <v>1256.92</v>
      </c>
      <c r="C678">
        <f>STANDARDIZE(Table6[[#This Row],[ETH]],$U$4,$U$5)</f>
        <v>-0.16045257473198093</v>
      </c>
      <c r="D678" s="2">
        <f>_xlfn.XLOOKUP(Table6[[#This Row],[Date]],BNB_Historical_Data[Date],BNB_Historical_Data[Price]," ")</f>
        <v>259</v>
      </c>
      <c r="E678" s="2">
        <f>STANDARDIZE(Table6[[#This Row],[BNB]],$V$4,$V$5)</f>
        <v>0.24030535254395879</v>
      </c>
      <c r="F678" s="2">
        <f>_xlfn.XLOOKUP(Table6[[#This Row],[Date]],Tether_USDt_Historical_Data[Date],Tether_USDt_Historical_Data[Price]," ")</f>
        <v>0.99970000000000003</v>
      </c>
      <c r="G678" s="2">
        <f>IFERROR(STANDARDIZE(Table6[[#This Row],[Tether]],$W$4,$W$5),"")</f>
        <v>-0.10414509973236652</v>
      </c>
      <c r="H678" s="2">
        <f>_xlfn.XLOOKUP(Table6[[#This Row],[Date]],Bitcoin_Historical_Data__2[Date],Bitcoin_Historical_Data__2[Price]," ")</f>
        <v>16852.099999999999</v>
      </c>
      <c r="I678" s="2">
        <f>STANDARDIZE(Table6[[#This Row],[BTC]],$X$4,$X$5)</f>
        <v>-0.47695734335435791</v>
      </c>
      <c r="J678" s="2">
        <f>_xlfn.XLOOKUP(Table6[[#This Row],[Date]],S_P_500_Historical_Data[Date],S_P_500_Historical_Data[Price]," ")</f>
        <v>3852.97</v>
      </c>
      <c r="K678" s="2">
        <f>IFERROR(STANDARDIZE(Table6[[#This Row],[S&amp;P500]],$Y$4,$Y$5),"")</f>
        <v>7.7579090019912866E-2</v>
      </c>
    </row>
    <row r="679" spans="1:11" x14ac:dyDescent="0.35">
      <c r="A679" s="1">
        <f t="shared" si="10"/>
        <v>44929</v>
      </c>
      <c r="B679">
        <f>_xlfn.XLOOKUP(A679,Ethereum_Historical_Data[Date],Ethereum_Historical_Data[Price]," ")</f>
        <v>1214.57</v>
      </c>
      <c r="C679">
        <f>STANDARDIZE(Table6[[#This Row],[ETH]],$U$4,$U$5)</f>
        <v>-0.19562134546563775</v>
      </c>
      <c r="D679" s="2">
        <f>_xlfn.XLOOKUP(Table6[[#This Row],[Date]],BNB_Historical_Data[Date],BNB_Historical_Data[Price]," ")</f>
        <v>246.2</v>
      </c>
      <c r="E679" s="2">
        <f>STANDARDIZE(Table6[[#This Row],[BNB]],$V$4,$V$5)</f>
        <v>0.17747224921366256</v>
      </c>
      <c r="F679" s="2">
        <f>_xlfn.XLOOKUP(Table6[[#This Row],[Date]],Tether_USDt_Historical_Data[Date],Tether_USDt_Historical_Data[Price]," ")</f>
        <v>0.99980000000000002</v>
      </c>
      <c r="G679" s="2">
        <f>IFERROR(STANDARDIZE(Table6[[#This Row],[Tether]],$W$4,$W$5),"")</f>
        <v>-8.3691881681270827E-2</v>
      </c>
      <c r="H679" s="2">
        <f>_xlfn.XLOOKUP(Table6[[#This Row],[Date]],Bitcoin_Historical_Data__2[Date],Bitcoin_Historical_Data__2[Price]," ")</f>
        <v>16674.2</v>
      </c>
      <c r="I679" s="2">
        <f>STANDARDIZE(Table6[[#This Row],[BTC]],$X$4,$X$5)</f>
        <v>-0.48586246880788458</v>
      </c>
      <c r="J679" s="2">
        <f>_xlfn.XLOOKUP(Table6[[#This Row],[Date]],S_P_500_Historical_Data[Date],S_P_500_Historical_Data[Price]," ")</f>
        <v>3824.14</v>
      </c>
      <c r="K679" s="2">
        <f>IFERROR(STANDARDIZE(Table6[[#This Row],[S&amp;P500]],$Y$4,$Y$5),"")</f>
        <v>4.489288383723386E-2</v>
      </c>
    </row>
    <row r="680" spans="1:11" x14ac:dyDescent="0.35">
      <c r="A680" s="1">
        <f t="shared" si="10"/>
        <v>44928</v>
      </c>
      <c r="B680">
        <f>_xlfn.XLOOKUP(A680,Ethereum_Historical_Data[Date],Ethereum_Historical_Data[Price]," ")</f>
        <v>1213.93</v>
      </c>
      <c r="C680">
        <f>STANDARDIZE(Table6[[#This Row],[ETH]],$U$4,$U$5)</f>
        <v>-0.19615282157589833</v>
      </c>
      <c r="D680" s="2">
        <f>_xlfn.XLOOKUP(Table6[[#This Row],[Date]],BNB_Historical_Data[Date],BNB_Historical_Data[Price]," ")</f>
        <v>245.2</v>
      </c>
      <c r="E680" s="2">
        <f>STANDARDIZE(Table6[[#This Row],[BNB]],$V$4,$V$5)</f>
        <v>0.17256341301598316</v>
      </c>
      <c r="F680" s="2">
        <f>_xlfn.XLOOKUP(Table6[[#This Row],[Date]],Tether_USDt_Historical_Data[Date],Tether_USDt_Historical_Data[Price]," ")</f>
        <v>0.99990000000000001</v>
      </c>
      <c r="G680" s="2">
        <f>IFERROR(STANDARDIZE(Table6[[#This Row],[Tether]],$W$4,$W$5),"")</f>
        <v>-6.3238663630175135E-2</v>
      </c>
      <c r="H680" s="2">
        <f>_xlfn.XLOOKUP(Table6[[#This Row],[Date]],Bitcoin_Historical_Data__2[Date],Bitcoin_Historical_Data__2[Price]," ")</f>
        <v>16674.3</v>
      </c>
      <c r="I680" s="2">
        <f>STANDARDIZE(Table6[[#This Row],[BTC]],$X$4,$X$5)</f>
        <v>-0.48585746311623007</v>
      </c>
      <c r="J680" s="2" t="str">
        <f>_xlfn.XLOOKUP(Table6[[#This Row],[Date]],S_P_500_Historical_Data[Date],S_P_500_Historical_Data[Price]," ")</f>
        <v xml:space="preserve"> </v>
      </c>
      <c r="K680" s="2" t="str">
        <f>IFERROR(STANDARDIZE(Table6[[#This Row],[S&amp;P500]],$Y$4,$Y$5),"")</f>
        <v/>
      </c>
    </row>
    <row r="681" spans="1:11" x14ac:dyDescent="0.35">
      <c r="A681" s="1">
        <f t="shared" si="10"/>
        <v>44927</v>
      </c>
      <c r="B681">
        <f>_xlfn.XLOOKUP(A681,Ethereum_Historical_Data[Date],Ethereum_Historical_Data[Price]," ")</f>
        <v>1200.52</v>
      </c>
      <c r="C681">
        <f>STANDARDIZE(Table6[[#This Row],[ETH]],$U$4,$U$5)</f>
        <v>-0.20728890694870447</v>
      </c>
      <c r="D681" s="2">
        <f>_xlfn.XLOOKUP(Table6[[#This Row],[Date]],BNB_Historical_Data[Date],BNB_Historical_Data[Price]," ")</f>
        <v>244.4</v>
      </c>
      <c r="E681" s="2">
        <f>STANDARDIZE(Table6[[#This Row],[BNB]],$V$4,$V$5)</f>
        <v>0.16863634405783973</v>
      </c>
      <c r="F681" s="2">
        <f>_xlfn.XLOOKUP(Table6[[#This Row],[Date]],Tether_USDt_Historical_Data[Date],Tether_USDt_Historical_Data[Price]," ")</f>
        <v>0.99980000000000002</v>
      </c>
      <c r="G681" s="2">
        <f>IFERROR(STANDARDIZE(Table6[[#This Row],[Tether]],$W$4,$W$5),"")</f>
        <v>-8.3691881681270827E-2</v>
      </c>
      <c r="H681" s="2">
        <f>_xlfn.XLOOKUP(Table6[[#This Row],[Date]],Bitcoin_Historical_Data__2[Date],Bitcoin_Historical_Data__2[Price]," ")</f>
        <v>16618.400000000001</v>
      </c>
      <c r="I681" s="2">
        <f>STANDARDIZE(Table6[[#This Row],[BTC]],$X$4,$X$5)</f>
        <v>-0.48865564475114931</v>
      </c>
      <c r="J681" s="2" t="str">
        <f>_xlfn.XLOOKUP(Table6[[#This Row],[Date]],S_P_500_Historical_Data[Date],S_P_500_Historical_Data[Price]," ")</f>
        <v xml:space="preserve"> </v>
      </c>
      <c r="K681" s="2" t="str">
        <f>IFERROR(STANDARDIZE(Table6[[#This Row],[S&amp;P500]],$Y$4,$Y$5),"")</f>
        <v/>
      </c>
    </row>
    <row r="682" spans="1:11" x14ac:dyDescent="0.35">
      <c r="A682" s="1">
        <f t="shared" si="10"/>
        <v>44926</v>
      </c>
      <c r="B682">
        <f>_xlfn.XLOOKUP(A682,Ethereum_Historical_Data[Date],Ethereum_Historical_Data[Price]," ")</f>
        <v>1195.67</v>
      </c>
      <c r="C682">
        <f>STANDARDIZE(Table6[[#This Row],[ETH]],$U$4,$U$5)</f>
        <v>-0.21131649934677368</v>
      </c>
      <c r="D682" s="2">
        <f>_xlfn.XLOOKUP(Table6[[#This Row],[Date]],BNB_Historical_Data[Date],BNB_Historical_Data[Price]," ")</f>
        <v>246.1</v>
      </c>
      <c r="E682" s="2">
        <f>STANDARDIZE(Table6[[#This Row],[BNB]],$V$4,$V$5)</f>
        <v>0.17698136559389463</v>
      </c>
      <c r="F682" s="2">
        <f>_xlfn.XLOOKUP(Table6[[#This Row],[Date]],Tether_USDt_Historical_Data[Date],Tether_USDt_Historical_Data[Price]," ")</f>
        <v>0.99990000000000001</v>
      </c>
      <c r="G682" s="2">
        <f>IFERROR(STANDARDIZE(Table6[[#This Row],[Tether]],$W$4,$W$5),"")</f>
        <v>-6.3238663630175135E-2</v>
      </c>
      <c r="H682" s="2">
        <f>_xlfn.XLOOKUP(Table6[[#This Row],[Date]],Bitcoin_Historical_Data__2[Date],Bitcoin_Historical_Data__2[Price]," ")</f>
        <v>16537.400000000001</v>
      </c>
      <c r="I682" s="2">
        <f>STANDARDIZE(Table6[[#This Row],[BTC]],$X$4,$X$5)</f>
        <v>-0.49271025499137228</v>
      </c>
      <c r="J682" s="2" t="str">
        <f>_xlfn.XLOOKUP(Table6[[#This Row],[Date]],S_P_500_Historical_Data[Date],S_P_500_Historical_Data[Price]," ")</f>
        <v xml:space="preserve"> </v>
      </c>
      <c r="K682" s="2" t="str">
        <f>IFERROR(STANDARDIZE(Table6[[#This Row],[S&amp;P500]],$Y$4,$Y$5),"")</f>
        <v/>
      </c>
    </row>
    <row r="683" spans="1:11" x14ac:dyDescent="0.35">
      <c r="A683" s="1">
        <f t="shared" si="10"/>
        <v>44925</v>
      </c>
      <c r="B683">
        <f>_xlfn.XLOOKUP(A683,Ethereum_Historical_Data[Date],Ethereum_Historical_Data[Price]," ")</f>
        <v>1199.8</v>
      </c>
      <c r="C683">
        <f>STANDARDIZE(Table6[[#This Row],[ETH]],$U$4,$U$5)</f>
        <v>-0.20788681757274777</v>
      </c>
      <c r="D683" s="2">
        <f>_xlfn.XLOOKUP(Table6[[#This Row],[Date]],BNB_Historical_Data[Date],BNB_Historical_Data[Price]," ")</f>
        <v>245.8</v>
      </c>
      <c r="E683" s="2">
        <f>STANDARDIZE(Table6[[#This Row],[BNB]],$V$4,$V$5)</f>
        <v>0.1755087147345909</v>
      </c>
      <c r="F683" s="2">
        <f>_xlfn.XLOOKUP(Table6[[#This Row],[Date]],Tether_USDt_Historical_Data[Date],Tether_USDt_Historical_Data[Price]," ")</f>
        <v>0.99970000000000003</v>
      </c>
      <c r="G683" s="2">
        <f>IFERROR(STANDARDIZE(Table6[[#This Row],[Tether]],$W$4,$W$5),"")</f>
        <v>-0.10414509973236652</v>
      </c>
      <c r="H683" s="2">
        <f>_xlfn.XLOOKUP(Table6[[#This Row],[Date]],Bitcoin_Historical_Data__2[Date],Bitcoin_Historical_Data__2[Price]," ")</f>
        <v>16607.2</v>
      </c>
      <c r="I683" s="2">
        <f>STANDARDIZE(Table6[[#This Row],[BTC]],$X$4,$X$5)</f>
        <v>-0.48921628221646413</v>
      </c>
      <c r="J683" s="2">
        <f>_xlfn.XLOOKUP(Table6[[#This Row],[Date]],S_P_500_Historical_Data[Date],S_P_500_Historical_Data[Price]," ")</f>
        <v>3839.5</v>
      </c>
      <c r="K683" s="2">
        <f>IFERROR(STANDARDIZE(Table6[[#This Row],[S&amp;P500]],$Y$4,$Y$5),"")</f>
        <v>6.2307387027173332E-2</v>
      </c>
    </row>
    <row r="684" spans="1:11" x14ac:dyDescent="0.35">
      <c r="A684" s="1">
        <f t="shared" si="10"/>
        <v>44924</v>
      </c>
      <c r="B684">
        <f>_xlfn.XLOOKUP(A684,Ethereum_Historical_Data[Date],Ethereum_Historical_Data[Price]," ")</f>
        <v>1200.8399999999999</v>
      </c>
      <c r="C684">
        <f>STANDARDIZE(Table6[[#This Row],[ETH]],$U$4,$U$5)</f>
        <v>-0.20702316889357417</v>
      </c>
      <c r="D684" s="2">
        <f>_xlfn.XLOOKUP(Table6[[#This Row],[Date]],BNB_Historical_Data[Date],BNB_Historical_Data[Price]," ")</f>
        <v>246.3</v>
      </c>
      <c r="E684" s="2">
        <f>STANDARDIZE(Table6[[#This Row],[BNB]],$V$4,$V$5)</f>
        <v>0.1779631328334306</v>
      </c>
      <c r="F684" s="2">
        <f>_xlfn.XLOOKUP(Table6[[#This Row],[Date]],Tether_USDt_Historical_Data[Date],Tether_USDt_Historical_Data[Price]," ")</f>
        <v>0.99970000000000003</v>
      </c>
      <c r="G684" s="2">
        <f>IFERROR(STANDARDIZE(Table6[[#This Row],[Tether]],$W$4,$W$5),"")</f>
        <v>-0.10414509973236652</v>
      </c>
      <c r="H684" s="2">
        <f>_xlfn.XLOOKUP(Table6[[#This Row],[Date]],Bitcoin_Historical_Data__2[Date],Bitcoin_Historical_Data__2[Price]," ")</f>
        <v>16636.400000000001</v>
      </c>
      <c r="I684" s="2">
        <f>STANDARDIZE(Table6[[#This Row],[BTC]],$X$4,$X$5)</f>
        <v>-0.48775462025332195</v>
      </c>
      <c r="J684" s="2">
        <f>_xlfn.XLOOKUP(Table6[[#This Row],[Date]],S_P_500_Historical_Data[Date],S_P_500_Historical_Data[Price]," ")</f>
        <v>3849.28</v>
      </c>
      <c r="K684" s="2">
        <f>IFERROR(STANDARDIZE(Table6[[#This Row],[S&amp;P500]],$Y$4,$Y$5),"")</f>
        <v>7.339552773014274E-2</v>
      </c>
    </row>
    <row r="685" spans="1:11" x14ac:dyDescent="0.35">
      <c r="A685" s="1">
        <f t="shared" si="10"/>
        <v>44923</v>
      </c>
      <c r="B685">
        <f>_xlfn.XLOOKUP(A685,Ethereum_Historical_Data[Date],Ethereum_Historical_Data[Price]," ")</f>
        <v>1189.98</v>
      </c>
      <c r="C685">
        <f>STANDARDIZE(Table6[[#This Row],[ETH]],$U$4,$U$5)</f>
        <v>-0.2160416541395602</v>
      </c>
      <c r="D685" s="2">
        <f>_xlfn.XLOOKUP(Table6[[#This Row],[Date]],BNB_Historical_Data[Date],BNB_Historical_Data[Price]," ")</f>
        <v>244.4</v>
      </c>
      <c r="E685" s="2">
        <f>STANDARDIZE(Table6[[#This Row],[BNB]],$V$4,$V$5)</f>
        <v>0.16863634405783973</v>
      </c>
      <c r="F685" s="2">
        <f>_xlfn.XLOOKUP(Table6[[#This Row],[Date]],Tether_USDt_Historical_Data[Date],Tether_USDt_Historical_Data[Price]," ")</f>
        <v>0.99980000000000002</v>
      </c>
      <c r="G685" s="2">
        <f>IFERROR(STANDARDIZE(Table6[[#This Row],[Tether]],$W$4,$W$5),"")</f>
        <v>-8.3691881681270827E-2</v>
      </c>
      <c r="H685" s="2">
        <f>_xlfn.XLOOKUP(Table6[[#This Row],[Date]],Bitcoin_Historical_Data__2[Date],Bitcoin_Historical_Data__2[Price]," ")</f>
        <v>16546.2</v>
      </c>
      <c r="I685" s="2">
        <f>STANDARDIZE(Table6[[#This Row],[BTC]],$X$4,$X$5)</f>
        <v>-0.49226975412576784</v>
      </c>
      <c r="J685" s="2">
        <f>_xlfn.XLOOKUP(Table6[[#This Row],[Date]],S_P_500_Historical_Data[Date],S_P_500_Historical_Data[Price]," ")</f>
        <v>3783.22</v>
      </c>
      <c r="K685" s="2">
        <f>IFERROR(STANDARDIZE(Table6[[#This Row],[S&amp;P500]],$Y$4,$Y$5),"")</f>
        <v>-1.5004410672139576E-3</v>
      </c>
    </row>
    <row r="686" spans="1:11" x14ac:dyDescent="0.35">
      <c r="A686" s="1">
        <f t="shared" si="10"/>
        <v>44922</v>
      </c>
      <c r="B686">
        <f>_xlfn.XLOOKUP(A686,Ethereum_Historical_Data[Date],Ethereum_Historical_Data[Price]," ")</f>
        <v>1211.5999999999999</v>
      </c>
      <c r="C686">
        <f>STANDARDIZE(Table6[[#This Row],[ETH]],$U$4,$U$5)</f>
        <v>-0.19808772678981629</v>
      </c>
      <c r="D686" s="2">
        <f>_xlfn.XLOOKUP(Table6[[#This Row],[Date]],BNB_Historical_Data[Date],BNB_Historical_Data[Price]," ")</f>
        <v>246.6</v>
      </c>
      <c r="E686" s="2">
        <f>STANDARDIZE(Table6[[#This Row],[BNB]],$V$4,$V$5)</f>
        <v>0.17943578369273433</v>
      </c>
      <c r="F686" s="2">
        <f>_xlfn.XLOOKUP(Table6[[#This Row],[Date]],Tether_USDt_Historical_Data[Date],Tether_USDt_Historical_Data[Price]," ")</f>
        <v>0.99980000000000002</v>
      </c>
      <c r="G686" s="2">
        <f>IFERROR(STANDARDIZE(Table6[[#This Row],[Tether]],$W$4,$W$5),"")</f>
        <v>-8.3691881681270827E-2</v>
      </c>
      <c r="H686" s="2">
        <f>_xlfn.XLOOKUP(Table6[[#This Row],[Date]],Bitcoin_Historical_Data__2[Date],Bitcoin_Historical_Data__2[Price]," ")</f>
        <v>16706.099999999999</v>
      </c>
      <c r="I686" s="2">
        <f>STANDARDIZE(Table6[[#This Row],[BTC]],$X$4,$X$5)</f>
        <v>-0.48426565317006848</v>
      </c>
      <c r="J686" s="2">
        <f>_xlfn.XLOOKUP(Table6[[#This Row],[Date]],S_P_500_Historical_Data[Date],S_P_500_Historical_Data[Price]," ")</f>
        <v>3829.25</v>
      </c>
      <c r="K686" s="2">
        <f>IFERROR(STANDARDIZE(Table6[[#This Row],[S&amp;P500]],$Y$4,$Y$5),"")</f>
        <v>5.0686380666699497E-2</v>
      </c>
    </row>
    <row r="687" spans="1:11" x14ac:dyDescent="0.35">
      <c r="A687" s="1">
        <f t="shared" si="10"/>
        <v>44921</v>
      </c>
      <c r="B687">
        <f>_xlfn.XLOOKUP(A687,Ethereum_Historical_Data[Date],Ethereum_Historical_Data[Price]," ")</f>
        <v>1227.6500000000001</v>
      </c>
      <c r="C687">
        <f>STANDARDIZE(Table6[[#This Row],[ETH]],$U$4,$U$5)</f>
        <v>-0.18475930246218475</v>
      </c>
      <c r="D687" s="2">
        <f>_xlfn.XLOOKUP(Table6[[#This Row],[Date]],BNB_Historical_Data[Date],BNB_Historical_Data[Price]," ")</f>
        <v>244.3</v>
      </c>
      <c r="E687" s="2">
        <f>STANDARDIZE(Table6[[#This Row],[BNB]],$V$4,$V$5)</f>
        <v>0.16814546043807183</v>
      </c>
      <c r="F687" s="2">
        <f>_xlfn.XLOOKUP(Table6[[#This Row],[Date]],Tether_USDt_Historical_Data[Date],Tether_USDt_Historical_Data[Price]," ")</f>
        <v>1</v>
      </c>
      <c r="G687" s="2">
        <f>IFERROR(STANDARDIZE(Table6[[#This Row],[Tether]],$W$4,$W$5),"")</f>
        <v>-4.2785445579079442E-2</v>
      </c>
      <c r="H687" s="2">
        <f>_xlfn.XLOOKUP(Table6[[#This Row],[Date]],Bitcoin_Historical_Data__2[Date],Bitcoin_Historical_Data__2[Price]," ")</f>
        <v>16918.099999999999</v>
      </c>
      <c r="I687" s="2">
        <f>STANDARDIZE(Table6[[#This Row],[BTC]],$X$4,$X$5)</f>
        <v>-0.47365358686232434</v>
      </c>
      <c r="J687" s="2" t="str">
        <f>_xlfn.XLOOKUP(Table6[[#This Row],[Date]],S_P_500_Historical_Data[Date],S_P_500_Historical_Data[Price]," ")</f>
        <v xml:space="preserve"> </v>
      </c>
      <c r="K687" s="2" t="str">
        <f>IFERROR(STANDARDIZE(Table6[[#This Row],[S&amp;P500]],$Y$4,$Y$5),"")</f>
        <v/>
      </c>
    </row>
    <row r="688" spans="1:11" x14ac:dyDescent="0.35">
      <c r="A688" s="1">
        <f t="shared" si="10"/>
        <v>44920</v>
      </c>
      <c r="B688">
        <f>_xlfn.XLOOKUP(A688,Ethereum_Historical_Data[Date],Ethereum_Historical_Data[Price]," ")</f>
        <v>1218.69</v>
      </c>
      <c r="C688">
        <f>STANDARDIZE(Table6[[#This Row],[ETH]],$U$4,$U$5)</f>
        <v>-0.19219996800583444</v>
      </c>
      <c r="D688" s="2">
        <f>_xlfn.XLOOKUP(Table6[[#This Row],[Date]],BNB_Historical_Data[Date],BNB_Historical_Data[Price]," ")</f>
        <v>243.2</v>
      </c>
      <c r="E688" s="2">
        <f>STANDARDIZE(Table6[[#This Row],[BNB]],$V$4,$V$5)</f>
        <v>0.16274574062062439</v>
      </c>
      <c r="F688" s="2">
        <f>_xlfn.XLOOKUP(Table6[[#This Row],[Date]],Tether_USDt_Historical_Data[Date],Tether_USDt_Historical_Data[Price]," ")</f>
        <v>1.0004</v>
      </c>
      <c r="G688" s="2">
        <f>IFERROR(STANDARDIZE(Table6[[#This Row],[Tether]],$W$4,$W$5),"")</f>
        <v>3.9027426625303327E-2</v>
      </c>
      <c r="H688" s="2">
        <f>_xlfn.XLOOKUP(Table6[[#This Row],[Date]],Bitcoin_Historical_Data__2[Date],Bitcoin_Historical_Data__2[Price]," ")</f>
        <v>16831.8</v>
      </c>
      <c r="I688" s="2">
        <f>STANDARDIZE(Table6[[#This Row],[BTC]],$X$4,$X$5)</f>
        <v>-0.47797349876024092</v>
      </c>
      <c r="J688" s="2" t="str">
        <f>_xlfn.XLOOKUP(Table6[[#This Row],[Date]],S_P_500_Historical_Data[Date],S_P_500_Historical_Data[Price]," ")</f>
        <v xml:space="preserve"> </v>
      </c>
      <c r="K688" s="2" t="str">
        <f>IFERROR(STANDARDIZE(Table6[[#This Row],[S&amp;P500]],$Y$4,$Y$5),"")</f>
        <v/>
      </c>
    </row>
    <row r="689" spans="1:11" x14ac:dyDescent="0.35">
      <c r="A689" s="1">
        <f t="shared" si="10"/>
        <v>44919</v>
      </c>
      <c r="B689">
        <f>_xlfn.XLOOKUP(A689,Ethereum_Historical_Data[Date],Ethereum_Historical_Data[Price]," ")</f>
        <v>1220.46</v>
      </c>
      <c r="C689">
        <f>STANDARDIZE(Table6[[#This Row],[ETH]],$U$4,$U$5)</f>
        <v>-0.19073010438839474</v>
      </c>
      <c r="D689" s="2">
        <f>_xlfn.XLOOKUP(Table6[[#This Row],[Date]],BNB_Historical_Data[Date],BNB_Historical_Data[Price]," ")</f>
        <v>244.5</v>
      </c>
      <c r="E689" s="2">
        <f>STANDARDIZE(Table6[[#This Row],[BNB]],$V$4,$V$5)</f>
        <v>0.16912722767760766</v>
      </c>
      <c r="F689" s="2">
        <f>_xlfn.XLOOKUP(Table6[[#This Row],[Date]],Tether_USDt_Historical_Data[Date],Tether_USDt_Historical_Data[Price]," ")</f>
        <v>1.0003</v>
      </c>
      <c r="G689" s="2">
        <f>IFERROR(STANDARDIZE(Table6[[#This Row],[Tether]],$W$4,$W$5),"")</f>
        <v>1.8574208574207638E-2</v>
      </c>
      <c r="H689" s="2">
        <f>_xlfn.XLOOKUP(Table6[[#This Row],[Date]],Bitcoin_Historical_Data__2[Date],Bitcoin_Historical_Data__2[Price]," ")</f>
        <v>16837.2</v>
      </c>
      <c r="I689" s="2">
        <f>STANDARDIZE(Table6[[#This Row],[BTC]],$X$4,$X$5)</f>
        <v>-0.47770319141089262</v>
      </c>
      <c r="J689" s="2" t="str">
        <f>_xlfn.XLOOKUP(Table6[[#This Row],[Date]],S_P_500_Historical_Data[Date],S_P_500_Historical_Data[Price]," ")</f>
        <v xml:space="preserve"> </v>
      </c>
      <c r="K689" s="2" t="str">
        <f>IFERROR(STANDARDIZE(Table6[[#This Row],[S&amp;P500]],$Y$4,$Y$5),"")</f>
        <v/>
      </c>
    </row>
    <row r="690" spans="1:11" x14ac:dyDescent="0.35">
      <c r="A690" s="1">
        <f t="shared" si="10"/>
        <v>44918</v>
      </c>
      <c r="B690">
        <f>_xlfn.XLOOKUP(A690,Ethereum_Historical_Data[Date],Ethereum_Historical_Data[Price]," ")</f>
        <v>1220.03</v>
      </c>
      <c r="C690">
        <f>STANDARDIZE(Table6[[#This Row],[ETH]],$U$4,$U$5)</f>
        <v>-0.1910871898999762</v>
      </c>
      <c r="D690" s="2">
        <f>_xlfn.XLOOKUP(Table6[[#This Row],[Date]],BNB_Historical_Data[Date],BNB_Historical_Data[Price]," ")</f>
        <v>246.2</v>
      </c>
      <c r="E690" s="2">
        <f>STANDARDIZE(Table6[[#This Row],[BNB]],$V$4,$V$5)</f>
        <v>0.17747224921366256</v>
      </c>
      <c r="F690" s="2">
        <f>_xlfn.XLOOKUP(Table6[[#This Row],[Date]],Tether_USDt_Historical_Data[Date],Tether_USDt_Historical_Data[Price]," ")</f>
        <v>1.0002</v>
      </c>
      <c r="G690" s="2">
        <f>IFERROR(STANDARDIZE(Table6[[#This Row],[Tether]],$W$4,$W$5),"")</f>
        <v>-1.8790094768880547E-3</v>
      </c>
      <c r="H690" s="2">
        <f>_xlfn.XLOOKUP(Table6[[#This Row],[Date]],Bitcoin_Historical_Data__2[Date],Bitcoin_Historical_Data__2[Price]," ")</f>
        <v>16779.099999999999</v>
      </c>
      <c r="I690" s="2">
        <f>STANDARDIZE(Table6[[#This Row],[BTC]],$X$4,$X$5)</f>
        <v>-0.48061149826221317</v>
      </c>
      <c r="J690" s="2">
        <f>_xlfn.XLOOKUP(Table6[[#This Row],[Date]],S_P_500_Historical_Data[Date],S_P_500_Historical_Data[Price]," ")</f>
        <v>3844.82</v>
      </c>
      <c r="K690" s="2">
        <f>IFERROR(STANDARDIZE(Table6[[#This Row],[S&amp;P500]],$Y$4,$Y$5),"")</f>
        <v>6.8338972767438957E-2</v>
      </c>
    </row>
    <row r="691" spans="1:11" x14ac:dyDescent="0.35">
      <c r="A691" s="1">
        <f t="shared" si="10"/>
        <v>44917</v>
      </c>
      <c r="B691">
        <f>_xlfn.XLOOKUP(A691,Ethereum_Historical_Data[Date],Ethereum_Historical_Data[Price]," ")</f>
        <v>1217.57</v>
      </c>
      <c r="C691">
        <f>STANDARDIZE(Table6[[#This Row],[ETH]],$U$4,$U$5)</f>
        <v>-0.19313005119879076</v>
      </c>
      <c r="D691" s="2">
        <f>_xlfn.XLOOKUP(Table6[[#This Row],[Date]],BNB_Historical_Data[Date],BNB_Historical_Data[Price]," ")</f>
        <v>245.9</v>
      </c>
      <c r="E691" s="2">
        <f>STANDARDIZE(Table6[[#This Row],[BNB]],$V$4,$V$5)</f>
        <v>0.17599959835435883</v>
      </c>
      <c r="F691" s="2">
        <f>_xlfn.XLOOKUP(Table6[[#This Row],[Date]],Tether_USDt_Historical_Data[Date],Tether_USDt_Historical_Data[Price]," ")</f>
        <v>1</v>
      </c>
      <c r="G691" s="2">
        <f>IFERROR(STANDARDIZE(Table6[[#This Row],[Tether]],$W$4,$W$5),"")</f>
        <v>-4.2785445579079442E-2</v>
      </c>
      <c r="H691" s="2">
        <f>_xlfn.XLOOKUP(Table6[[#This Row],[Date]],Bitcoin_Historical_Data__2[Date],Bitcoin_Historical_Data__2[Price]," ")</f>
        <v>16820.599999999999</v>
      </c>
      <c r="I691" s="2">
        <f>STANDARDIZE(Table6[[#This Row],[BTC]],$X$4,$X$5)</f>
        <v>-0.47853413622555574</v>
      </c>
      <c r="J691" s="2">
        <f>_xlfn.XLOOKUP(Table6[[#This Row],[Date]],S_P_500_Historical_Data[Date],S_P_500_Historical_Data[Price]," ")</f>
        <v>3822.39</v>
      </c>
      <c r="K691" s="2">
        <f>IFERROR(STANDARDIZE(Table6[[#This Row],[S&amp;P500]],$Y$4,$Y$5),"")</f>
        <v>4.29088095805676E-2</v>
      </c>
    </row>
    <row r="692" spans="1:11" x14ac:dyDescent="0.35">
      <c r="A692" s="1">
        <f t="shared" si="10"/>
        <v>44916</v>
      </c>
      <c r="B692">
        <f>_xlfn.XLOOKUP(A692,Ethereum_Historical_Data[Date],Ethereum_Historical_Data[Price]," ")</f>
        <v>1213.8499999999999</v>
      </c>
      <c r="C692">
        <f>STANDARDIZE(Table6[[#This Row],[ETH]],$U$4,$U$5)</f>
        <v>-0.19621925608968105</v>
      </c>
      <c r="D692" s="2">
        <f>_xlfn.XLOOKUP(Table6[[#This Row],[Date]],BNB_Historical_Data[Date],BNB_Historical_Data[Price]," ")</f>
        <v>246.2</v>
      </c>
      <c r="E692" s="2">
        <f>STANDARDIZE(Table6[[#This Row],[BNB]],$V$4,$V$5)</f>
        <v>0.17747224921366256</v>
      </c>
      <c r="F692" s="2">
        <f>_xlfn.XLOOKUP(Table6[[#This Row],[Date]],Tether_USDt_Historical_Data[Date],Tether_USDt_Historical_Data[Price]," ")</f>
        <v>1.0001</v>
      </c>
      <c r="G692" s="2">
        <f>IFERROR(STANDARDIZE(Table6[[#This Row],[Tether]],$W$4,$W$5),"")</f>
        <v>-2.2332227527983747E-2</v>
      </c>
      <c r="H692" s="2">
        <f>_xlfn.XLOOKUP(Table6[[#This Row],[Date]],Bitcoin_Historical_Data__2[Date],Bitcoin_Historical_Data__2[Price]," ")</f>
        <v>16831.8</v>
      </c>
      <c r="I692" s="2">
        <f>STANDARDIZE(Table6[[#This Row],[BTC]],$X$4,$X$5)</f>
        <v>-0.47797349876024092</v>
      </c>
      <c r="J692" s="2">
        <f>_xlfn.XLOOKUP(Table6[[#This Row],[Date]],S_P_500_Historical_Data[Date],S_P_500_Historical_Data[Price]," ")</f>
        <v>3878.44</v>
      </c>
      <c r="K692" s="2">
        <f>IFERROR(STANDARDIZE(Table6[[#This Row],[S&amp;P500]],$Y$4,$Y$5),"")</f>
        <v>0.10645587362979302</v>
      </c>
    </row>
    <row r="693" spans="1:11" x14ac:dyDescent="0.35">
      <c r="A693" s="1">
        <f t="shared" si="10"/>
        <v>44915</v>
      </c>
      <c r="B693">
        <f>_xlfn.XLOOKUP(A693,Ethereum_Historical_Data[Date],Ethereum_Historical_Data[Price]," ")</f>
        <v>1217.2</v>
      </c>
      <c r="C693">
        <f>STANDARDIZE(Table6[[#This Row],[ETH]],$U$4,$U$5)</f>
        <v>-0.19343731082503512</v>
      </c>
      <c r="D693" s="2">
        <f>_xlfn.XLOOKUP(Table6[[#This Row],[Date]],BNB_Historical_Data[Date],BNB_Historical_Data[Price]," ")</f>
        <v>251.4</v>
      </c>
      <c r="E693" s="2">
        <f>STANDARDIZE(Table6[[#This Row],[BNB]],$V$4,$V$5)</f>
        <v>0.20299819744159547</v>
      </c>
      <c r="F693" s="2">
        <f>_xlfn.XLOOKUP(Table6[[#This Row],[Date]],Tether_USDt_Historical_Data[Date],Tether_USDt_Historical_Data[Price]," ")</f>
        <v>1.0002</v>
      </c>
      <c r="G693" s="2">
        <f>IFERROR(STANDARDIZE(Table6[[#This Row],[Tether]],$W$4,$W$5),"")</f>
        <v>-1.8790094768880547E-3</v>
      </c>
      <c r="H693" s="2">
        <f>_xlfn.XLOOKUP(Table6[[#This Row],[Date]],Bitcoin_Historical_Data__2[Date],Bitcoin_Historical_Data__2[Price]," ")</f>
        <v>16902.8</v>
      </c>
      <c r="I693" s="2">
        <f>STANDARDIZE(Table6[[#This Row],[BTC]],$X$4,$X$5)</f>
        <v>-0.47441945768547755</v>
      </c>
      <c r="J693" s="2">
        <f>_xlfn.XLOOKUP(Table6[[#This Row],[Date]],S_P_500_Historical_Data[Date],S_P_500_Historical_Data[Price]," ")</f>
        <v>3821.62</v>
      </c>
      <c r="K693" s="2">
        <f>IFERROR(STANDARDIZE(Table6[[#This Row],[S&amp;P500]],$Y$4,$Y$5),"")</f>
        <v>4.2035816907634464E-2</v>
      </c>
    </row>
    <row r="694" spans="1:11" x14ac:dyDescent="0.35">
      <c r="A694" s="1">
        <f t="shared" si="10"/>
        <v>44914</v>
      </c>
      <c r="B694">
        <f>_xlfn.XLOOKUP(A694,Ethereum_Historical_Data[Date],Ethereum_Historical_Data[Price]," ")</f>
        <v>1167.8</v>
      </c>
      <c r="C694">
        <f>STANDARDIZE(Table6[[#This Row],[ETH]],$U$4,$U$5)</f>
        <v>-0.23446062308578233</v>
      </c>
      <c r="D694" s="2">
        <f>_xlfn.XLOOKUP(Table6[[#This Row],[Date]],BNB_Historical_Data[Date],BNB_Historical_Data[Price]," ")</f>
        <v>240.5</v>
      </c>
      <c r="E694" s="2">
        <f>STANDARDIZE(Table6[[#This Row],[BNB]],$V$4,$V$5)</f>
        <v>0.14949188288689008</v>
      </c>
      <c r="F694" s="2">
        <f>_xlfn.XLOOKUP(Table6[[#This Row],[Date]],Tether_USDt_Historical_Data[Date],Tether_USDt_Historical_Data[Price]," ")</f>
        <v>1</v>
      </c>
      <c r="G694" s="2">
        <f>IFERROR(STANDARDIZE(Table6[[#This Row],[Tether]],$W$4,$W$5),"")</f>
        <v>-4.2785445579079442E-2</v>
      </c>
      <c r="H694" s="2">
        <f>_xlfn.XLOOKUP(Table6[[#This Row],[Date]],Bitcoin_Historical_Data__2[Date],Bitcoin_Historical_Data__2[Price]," ")</f>
        <v>16441.3</v>
      </c>
      <c r="I694" s="2">
        <f>STANDARDIZE(Table6[[#This Row],[BTC]],$X$4,$X$5)</f>
        <v>-0.49752072467143943</v>
      </c>
      <c r="J694" s="2">
        <f>_xlfn.XLOOKUP(Table6[[#This Row],[Date]],S_P_500_Historical_Data[Date],S_P_500_Historical_Data[Price]," ")</f>
        <v>3817.66</v>
      </c>
      <c r="K694" s="2">
        <f>IFERROR(STANDARDIZE(Table6[[#This Row],[S&amp;P500]],$Y$4,$Y$5),"")</f>
        <v>3.7546140303978189E-2</v>
      </c>
    </row>
    <row r="695" spans="1:11" x14ac:dyDescent="0.35">
      <c r="A695" s="1">
        <f t="shared" si="10"/>
        <v>44913</v>
      </c>
      <c r="B695">
        <f>_xlfn.XLOOKUP(A695,Ethereum_Historical_Data[Date],Ethereum_Historical_Data[Price]," ")</f>
        <v>1182.7</v>
      </c>
      <c r="C695">
        <f>STANDARDIZE(Table6[[#This Row],[ETH]],$U$4,$U$5)</f>
        <v>-0.22208719489377554</v>
      </c>
      <c r="D695" s="2">
        <f>_xlfn.XLOOKUP(Table6[[#This Row],[Date]],BNB_Historical_Data[Date],BNB_Historical_Data[Price]," ")</f>
        <v>251</v>
      </c>
      <c r="E695" s="2">
        <f>STANDARDIZE(Table6[[#This Row],[BNB]],$V$4,$V$5)</f>
        <v>0.20103466296252367</v>
      </c>
      <c r="F695" s="2">
        <f>_xlfn.XLOOKUP(Table6[[#This Row],[Date]],Tether_USDt_Historical_Data[Date],Tether_USDt_Historical_Data[Price]," ")</f>
        <v>1.0002</v>
      </c>
      <c r="G695" s="2">
        <f>IFERROR(STANDARDIZE(Table6[[#This Row],[Tether]],$W$4,$W$5),"")</f>
        <v>-1.8790094768880547E-3</v>
      </c>
      <c r="H695" s="2">
        <f>_xlfn.XLOOKUP(Table6[[#This Row],[Date]],Bitcoin_Historical_Data__2[Date],Bitcoin_Historical_Data__2[Price]," ")</f>
        <v>16741.099999999999</v>
      </c>
      <c r="I695" s="2">
        <f>STANDARDIZE(Table6[[#This Row],[BTC]],$X$4,$X$5)</f>
        <v>-0.48251366109095978</v>
      </c>
      <c r="J695" s="2" t="str">
        <f>_xlfn.XLOOKUP(Table6[[#This Row],[Date]],S_P_500_Historical_Data[Date],S_P_500_Historical_Data[Price]," ")</f>
        <v xml:space="preserve"> </v>
      </c>
      <c r="K695" s="2" t="str">
        <f>IFERROR(STANDARDIZE(Table6[[#This Row],[S&amp;P500]],$Y$4,$Y$5),"")</f>
        <v/>
      </c>
    </row>
    <row r="696" spans="1:11" x14ac:dyDescent="0.35">
      <c r="A696" s="1">
        <f t="shared" si="10"/>
        <v>44912</v>
      </c>
      <c r="B696">
        <f>_xlfn.XLOOKUP(A696,Ethereum_Historical_Data[Date],Ethereum_Historical_Data[Price]," ")</f>
        <v>1187.18</v>
      </c>
      <c r="C696">
        <f>STANDARDIZE(Table6[[#This Row],[ETH]],$U$4,$U$5)</f>
        <v>-0.21836686212195067</v>
      </c>
      <c r="D696" s="2">
        <f>_xlfn.XLOOKUP(Table6[[#This Row],[Date]],BNB_Historical_Data[Date],BNB_Historical_Data[Price]," ")</f>
        <v>242</v>
      </c>
      <c r="E696" s="2">
        <f>STANDARDIZE(Table6[[#This Row],[BNB]],$V$4,$V$5)</f>
        <v>0.15685513718340915</v>
      </c>
      <c r="F696" s="2">
        <f>_xlfn.XLOOKUP(Table6[[#This Row],[Date]],Tether_USDt_Historical_Data[Date],Tether_USDt_Historical_Data[Price]," ")</f>
        <v>1.0003</v>
      </c>
      <c r="G696" s="2">
        <f>IFERROR(STANDARDIZE(Table6[[#This Row],[Tether]],$W$4,$W$5),"")</f>
        <v>1.8574208574207638E-2</v>
      </c>
      <c r="H696" s="2">
        <f>_xlfn.XLOOKUP(Table6[[#This Row],[Date]],Bitcoin_Historical_Data__2[Date],Bitcoin_Historical_Data__2[Price]," ")</f>
        <v>16777.099999999999</v>
      </c>
      <c r="I696" s="2">
        <f>STANDARDIZE(Table6[[#This Row],[BTC]],$X$4,$X$5)</f>
        <v>-0.48071161209530511</v>
      </c>
      <c r="J696" s="2" t="str">
        <f>_xlfn.XLOOKUP(Table6[[#This Row],[Date]],S_P_500_Historical_Data[Date],S_P_500_Historical_Data[Price]," ")</f>
        <v xml:space="preserve"> </v>
      </c>
      <c r="K696" s="2" t="str">
        <f>IFERROR(STANDARDIZE(Table6[[#This Row],[S&amp;P500]],$Y$4,$Y$5),"")</f>
        <v/>
      </c>
    </row>
    <row r="697" spans="1:11" x14ac:dyDescent="0.35">
      <c r="A697" s="1">
        <f t="shared" si="10"/>
        <v>44911</v>
      </c>
      <c r="B697">
        <f>_xlfn.XLOOKUP(A697,Ethereum_Historical_Data[Date],Ethereum_Historical_Data[Price]," ")</f>
        <v>1166.7</v>
      </c>
      <c r="C697">
        <f>STANDARDIZE(Table6[[#This Row],[ETH]],$U$4,$U$5)</f>
        <v>-0.23537409765029282</v>
      </c>
      <c r="D697" s="2">
        <f>_xlfn.XLOOKUP(Table6[[#This Row],[Date]],BNB_Historical_Data[Date],BNB_Historical_Data[Price]," ")</f>
        <v>231.1</v>
      </c>
      <c r="E697" s="2">
        <f>STANDARDIZE(Table6[[#This Row],[BNB]],$V$4,$V$5)</f>
        <v>0.10334882262870379</v>
      </c>
      <c r="F697" s="2">
        <f>_xlfn.XLOOKUP(Table6[[#This Row],[Date]],Tether_USDt_Historical_Data[Date],Tether_USDt_Historical_Data[Price]," ")</f>
        <v>1.0002</v>
      </c>
      <c r="G697" s="2">
        <f>IFERROR(STANDARDIZE(Table6[[#This Row],[Tether]],$W$4,$W$5),"")</f>
        <v>-1.8790094768880547E-3</v>
      </c>
      <c r="H697" s="2">
        <f>_xlfn.XLOOKUP(Table6[[#This Row],[Date]],Bitcoin_Historical_Data__2[Date],Bitcoin_Historical_Data__2[Price]," ")</f>
        <v>16629.599999999999</v>
      </c>
      <c r="I697" s="2">
        <f>STANDARDIZE(Table6[[#This Row],[BTC]],$X$4,$X$5)</f>
        <v>-0.48809500728583466</v>
      </c>
      <c r="J697" s="2">
        <f>_xlfn.XLOOKUP(Table6[[#This Row],[Date]],S_P_500_Historical_Data[Date],S_P_500_Historical_Data[Price]," ")</f>
        <v>3852.36</v>
      </c>
      <c r="K697" s="2">
        <f>IFERROR(STANDARDIZE(Table6[[#This Row],[S&amp;P500]],$Y$4,$Y$5),"")</f>
        <v>7.6887498421875283E-2</v>
      </c>
    </row>
    <row r="698" spans="1:11" x14ac:dyDescent="0.35">
      <c r="A698" s="1">
        <f t="shared" si="10"/>
        <v>44910</v>
      </c>
      <c r="B698">
        <f>_xlfn.XLOOKUP(A698,Ethereum_Historical_Data[Date],Ethereum_Historical_Data[Price]," ")</f>
        <v>1266.32</v>
      </c>
      <c r="C698">
        <f>STANDARDIZE(Table6[[#This Row],[ETH]],$U$4,$U$5)</f>
        <v>-0.15264651936252716</v>
      </c>
      <c r="D698" s="2">
        <f>_xlfn.XLOOKUP(Table6[[#This Row],[Date]],BNB_Historical_Data[Date],BNB_Historical_Data[Price]," ")</f>
        <v>258.60000000000002</v>
      </c>
      <c r="E698" s="2">
        <f>STANDARDIZE(Table6[[#This Row],[BNB]],$V$4,$V$5)</f>
        <v>0.23834181806488716</v>
      </c>
      <c r="F698" s="2">
        <f>_xlfn.XLOOKUP(Table6[[#This Row],[Date]],Tether_USDt_Historical_Data[Date],Tether_USDt_Historical_Data[Price]," ")</f>
        <v>1.0002</v>
      </c>
      <c r="G698" s="2">
        <f>IFERROR(STANDARDIZE(Table6[[#This Row],[Tether]],$W$4,$W$5),"")</f>
        <v>-1.8790094768880547E-3</v>
      </c>
      <c r="H698" s="2">
        <f>_xlfn.XLOOKUP(Table6[[#This Row],[Date]],Bitcoin_Historical_Data__2[Date],Bitcoin_Historical_Data__2[Price]," ")</f>
        <v>17356.099999999999</v>
      </c>
      <c r="I698" s="2">
        <f>STANDARDIZE(Table6[[#This Row],[BTC]],$X$4,$X$5)</f>
        <v>-0.45172865741519258</v>
      </c>
      <c r="J698" s="2">
        <f>_xlfn.XLOOKUP(Table6[[#This Row],[Date]],S_P_500_Historical_Data[Date],S_P_500_Historical_Data[Price]," ")</f>
        <v>3895.75</v>
      </c>
      <c r="K698" s="2">
        <f>IFERROR(STANDARDIZE(Table6[[#This Row],[S&amp;P500]],$Y$4,$Y$5),"")</f>
        <v>0.12608120242001755</v>
      </c>
    </row>
    <row r="699" spans="1:11" x14ac:dyDescent="0.35">
      <c r="A699" s="1">
        <f t="shared" si="10"/>
        <v>44909</v>
      </c>
      <c r="B699">
        <f>_xlfn.XLOOKUP(A699,Ethereum_Historical_Data[Date],Ethereum_Historical_Data[Price]," ")</f>
        <v>1307.3</v>
      </c>
      <c r="C699">
        <f>STANDARDIZE(Table6[[#This Row],[ETH]],$U$4,$U$5)</f>
        <v>-0.11861543967739722</v>
      </c>
      <c r="D699" s="2">
        <f>_xlfn.XLOOKUP(Table6[[#This Row],[Date]],BNB_Historical_Data[Date],BNB_Historical_Data[Price]," ")</f>
        <v>267.7</v>
      </c>
      <c r="E699" s="2">
        <f>STANDARDIZE(Table6[[#This Row],[BNB]],$V$4,$V$5)</f>
        <v>0.28301222746376942</v>
      </c>
      <c r="F699" s="2">
        <f>_xlfn.XLOOKUP(Table6[[#This Row],[Date]],Tether_USDt_Historical_Data[Date],Tether_USDt_Historical_Data[Price]," ")</f>
        <v>1.0001</v>
      </c>
      <c r="G699" s="2">
        <f>IFERROR(STANDARDIZE(Table6[[#This Row],[Tether]],$W$4,$W$5),"")</f>
        <v>-2.2332227527983747E-2</v>
      </c>
      <c r="H699" s="2">
        <f>_xlfn.XLOOKUP(Table6[[#This Row],[Date]],Bitcoin_Historical_Data__2[Date],Bitcoin_Historical_Data__2[Price]," ")</f>
        <v>17796.400000000001</v>
      </c>
      <c r="I699" s="2">
        <f>STANDARDIZE(Table6[[#This Row],[BTC]],$X$4,$X$5)</f>
        <v>-0.4296885970600049</v>
      </c>
      <c r="J699" s="2">
        <f>_xlfn.XLOOKUP(Table6[[#This Row],[Date]],S_P_500_Historical_Data[Date],S_P_500_Historical_Data[Price]," ")</f>
        <v>3995.32</v>
      </c>
      <c r="K699" s="2">
        <f>IFERROR(STANDARDIZE(Table6[[#This Row],[S&amp;P500]],$Y$4,$Y$5),"")</f>
        <v>0.23896935884073769</v>
      </c>
    </row>
    <row r="700" spans="1:11" x14ac:dyDescent="0.35">
      <c r="A700" s="1">
        <f t="shared" si="10"/>
        <v>44908</v>
      </c>
      <c r="B700">
        <f>_xlfn.XLOOKUP(A700,Ethereum_Historical_Data[Date],Ethereum_Historical_Data[Price]," ")</f>
        <v>1320.76</v>
      </c>
      <c r="C700">
        <f>STANDARDIZE(Table6[[#This Row],[ETH]],$U$4,$U$5)</f>
        <v>-0.10743783273347703</v>
      </c>
      <c r="D700" s="2">
        <f>_xlfn.XLOOKUP(Table6[[#This Row],[Date]],BNB_Historical_Data[Date],BNB_Historical_Data[Price]," ")</f>
        <v>272.2</v>
      </c>
      <c r="E700" s="2">
        <f>STANDARDIZE(Table6[[#This Row],[BNB]],$V$4,$V$5)</f>
        <v>0.30510199035332669</v>
      </c>
      <c r="F700" s="2">
        <f>_xlfn.XLOOKUP(Table6[[#This Row],[Date]],Tether_USDt_Historical_Data[Date],Tether_USDt_Historical_Data[Price]," ")</f>
        <v>0.99980000000000002</v>
      </c>
      <c r="G700" s="2">
        <f>IFERROR(STANDARDIZE(Table6[[#This Row],[Tether]],$W$4,$W$5),"")</f>
        <v>-8.3691881681270827E-2</v>
      </c>
      <c r="H700" s="2">
        <f>_xlfn.XLOOKUP(Table6[[#This Row],[Date]],Bitcoin_Historical_Data__2[Date],Bitcoin_Historical_Data__2[Price]," ")</f>
        <v>17778.599999999999</v>
      </c>
      <c r="I700" s="2">
        <f>STANDARDIZE(Table6[[#This Row],[BTC]],$X$4,$X$5)</f>
        <v>-0.43057961017452318</v>
      </c>
      <c r="J700" s="2">
        <f>_xlfn.XLOOKUP(Table6[[#This Row],[Date]],S_P_500_Historical_Data[Date],S_P_500_Historical_Data[Price]," ")</f>
        <v>4019.65</v>
      </c>
      <c r="K700" s="2">
        <f>IFERROR(STANDARDIZE(Table6[[#This Row],[S&amp;P500]],$Y$4,$Y$5),"")</f>
        <v>0.26655365979198919</v>
      </c>
    </row>
    <row r="701" spans="1:11" x14ac:dyDescent="0.35">
      <c r="A701" s="1">
        <f t="shared" si="10"/>
        <v>44907</v>
      </c>
      <c r="B701">
        <f>_xlfn.XLOOKUP(A701,Ethereum_Historical_Data[Date],Ethereum_Historical_Data[Price]," ")</f>
        <v>1275.02</v>
      </c>
      <c r="C701">
        <f>STANDARDIZE(Table6[[#This Row],[ETH]],$U$4,$U$5)</f>
        <v>-0.14542176598867085</v>
      </c>
      <c r="D701" s="2">
        <f>_xlfn.XLOOKUP(Table6[[#This Row],[Date]],BNB_Historical_Data[Date],BNB_Historical_Data[Price]," ")</f>
        <v>276.10000000000002</v>
      </c>
      <c r="E701" s="2">
        <f>STANDARDIZE(Table6[[#This Row],[BNB]],$V$4,$V$5)</f>
        <v>0.3242464515242765</v>
      </c>
      <c r="F701" s="2">
        <f>_xlfn.XLOOKUP(Table6[[#This Row],[Date]],Tether_USDt_Historical_Data[Date],Tether_USDt_Historical_Data[Price]," ")</f>
        <v>1.0002</v>
      </c>
      <c r="G701" s="2">
        <f>IFERROR(STANDARDIZE(Table6[[#This Row],[Tether]],$W$4,$W$5),"")</f>
        <v>-1.8790094768880547E-3</v>
      </c>
      <c r="H701" s="2">
        <f>_xlfn.XLOOKUP(Table6[[#This Row],[Date]],Bitcoin_Historical_Data__2[Date],Bitcoin_Historical_Data__2[Price]," ")</f>
        <v>17210.400000000001</v>
      </c>
      <c r="I701" s="2">
        <f>STANDARDIZE(Table6[[#This Row],[BTC]],$X$4,$X$5)</f>
        <v>-0.45902195015593922</v>
      </c>
      <c r="J701" s="2">
        <f>_xlfn.XLOOKUP(Table6[[#This Row],[Date]],S_P_500_Historical_Data[Date],S_P_500_Historical_Data[Price]," ")</f>
        <v>3990.56</v>
      </c>
      <c r="K701" s="2">
        <f>IFERROR(STANDARDIZE(Table6[[#This Row],[S&amp;P500]],$Y$4,$Y$5),"")</f>
        <v>0.23357267686260522</v>
      </c>
    </row>
    <row r="702" spans="1:11" x14ac:dyDescent="0.35">
      <c r="A702" s="1">
        <f t="shared" si="10"/>
        <v>44906</v>
      </c>
      <c r="B702">
        <f>_xlfn.XLOOKUP(A702,Ethereum_Historical_Data[Date],Ethereum_Historical_Data[Price]," ")</f>
        <v>1263.42</v>
      </c>
      <c r="C702">
        <f>STANDARDIZE(Table6[[#This Row],[ETH]],$U$4,$U$5)</f>
        <v>-0.1550547704871458</v>
      </c>
      <c r="D702" s="2">
        <f>_xlfn.XLOOKUP(Table6[[#This Row],[Date]],BNB_Historical_Data[Date],BNB_Historical_Data[Price]," ")</f>
        <v>284.5</v>
      </c>
      <c r="E702" s="2">
        <f>STANDARDIZE(Table6[[#This Row],[BNB]],$V$4,$V$5)</f>
        <v>0.36548067558478325</v>
      </c>
      <c r="F702" s="2">
        <f>_xlfn.XLOOKUP(Table6[[#This Row],[Date]],Tether_USDt_Historical_Data[Date],Tether_USDt_Historical_Data[Price]," ")</f>
        <v>1.0004</v>
      </c>
      <c r="G702" s="2">
        <f>IFERROR(STANDARDIZE(Table6[[#This Row],[Tether]],$W$4,$W$5),"")</f>
        <v>3.9027426625303327E-2</v>
      </c>
      <c r="H702" s="2">
        <f>_xlfn.XLOOKUP(Table6[[#This Row],[Date]],Bitcoin_Historical_Data__2[Date],Bitcoin_Historical_Data__2[Price]," ")</f>
        <v>17093.3</v>
      </c>
      <c r="I702" s="2">
        <f>STANDARDIZE(Table6[[#This Row],[BTC]],$X$4,$X$5)</f>
        <v>-0.46488361508347159</v>
      </c>
      <c r="J702" s="2" t="str">
        <f>_xlfn.XLOOKUP(Table6[[#This Row],[Date]],S_P_500_Historical_Data[Date],S_P_500_Historical_Data[Price]," ")</f>
        <v xml:space="preserve"> </v>
      </c>
      <c r="K702" s="2" t="str">
        <f>IFERROR(STANDARDIZE(Table6[[#This Row],[S&amp;P500]],$Y$4,$Y$5),"")</f>
        <v/>
      </c>
    </row>
    <row r="703" spans="1:11" x14ac:dyDescent="0.35">
      <c r="A703" s="1">
        <f t="shared" si="10"/>
        <v>44905</v>
      </c>
      <c r="B703">
        <f>_xlfn.XLOOKUP(A703,Ethereum_Historical_Data[Date],Ethereum_Historical_Data[Price]," ")</f>
        <v>1266.6199999999999</v>
      </c>
      <c r="C703">
        <f>STANDARDIZE(Table6[[#This Row],[ETH]],$U$4,$U$5)</f>
        <v>-0.15239738993584248</v>
      </c>
      <c r="D703" s="2">
        <f>_xlfn.XLOOKUP(Table6[[#This Row],[Date]],BNB_Historical_Data[Date],BNB_Historical_Data[Price]," ")</f>
        <v>288.10000000000002</v>
      </c>
      <c r="E703" s="2">
        <f>STANDARDIZE(Table6[[#This Row],[BNB]],$V$4,$V$5)</f>
        <v>0.38315248589642914</v>
      </c>
      <c r="F703" s="2">
        <f>_xlfn.XLOOKUP(Table6[[#This Row],[Date]],Tether_USDt_Historical_Data[Date],Tether_USDt_Historical_Data[Price]," ")</f>
        <v>1.0001</v>
      </c>
      <c r="G703" s="2">
        <f>IFERROR(STANDARDIZE(Table6[[#This Row],[Tether]],$W$4,$W$5),"")</f>
        <v>-2.2332227527983747E-2</v>
      </c>
      <c r="H703" s="2">
        <f>_xlfn.XLOOKUP(Table6[[#This Row],[Date]],Bitcoin_Historical_Data__2[Date],Bitcoin_Historical_Data__2[Price]," ")</f>
        <v>17127.2</v>
      </c>
      <c r="I703" s="2">
        <f>STANDARDIZE(Table6[[#This Row],[BTC]],$X$4,$X$5)</f>
        <v>-0.46318668561256338</v>
      </c>
      <c r="J703" s="2" t="str">
        <f>_xlfn.XLOOKUP(Table6[[#This Row],[Date]],S_P_500_Historical_Data[Date],S_P_500_Historical_Data[Price]," ")</f>
        <v xml:space="preserve"> </v>
      </c>
      <c r="K703" s="2" t="str">
        <f>IFERROR(STANDARDIZE(Table6[[#This Row],[S&amp;P500]],$Y$4,$Y$5),"")</f>
        <v/>
      </c>
    </row>
    <row r="704" spans="1:11" x14ac:dyDescent="0.35">
      <c r="A704" s="1">
        <f t="shared" si="10"/>
        <v>44904</v>
      </c>
      <c r="B704">
        <f>_xlfn.XLOOKUP(A704,Ethereum_Historical_Data[Date],Ethereum_Historical_Data[Price]," ")</f>
        <v>1262.8599999999999</v>
      </c>
      <c r="C704">
        <f>STANDARDIZE(Table6[[#This Row],[ETH]],$U$4,$U$5)</f>
        <v>-0.15551981208362403</v>
      </c>
      <c r="D704" s="2">
        <f>_xlfn.XLOOKUP(Table6[[#This Row],[Date]],BNB_Historical_Data[Date],BNB_Historical_Data[Price]," ")</f>
        <v>286</v>
      </c>
      <c r="E704" s="2">
        <f>STANDARDIZE(Table6[[#This Row],[BNB]],$V$4,$V$5)</f>
        <v>0.37284392988130233</v>
      </c>
      <c r="F704" s="2">
        <f>_xlfn.XLOOKUP(Table6[[#This Row],[Date]],Tether_USDt_Historical_Data[Date],Tether_USDt_Historical_Data[Price]," ")</f>
        <v>1.0001</v>
      </c>
      <c r="G704" s="2">
        <f>IFERROR(STANDARDIZE(Table6[[#This Row],[Tether]],$W$4,$W$5),"")</f>
        <v>-2.2332227527983747E-2</v>
      </c>
      <c r="H704" s="2">
        <f>_xlfn.XLOOKUP(Table6[[#This Row],[Date]],Bitcoin_Historical_Data__2[Date],Bitcoin_Historical_Data__2[Price]," ")</f>
        <v>17125.7</v>
      </c>
      <c r="I704" s="2">
        <f>STANDARDIZE(Table6[[#This Row],[BTC]],$X$4,$X$5)</f>
        <v>-0.4632617709873823</v>
      </c>
      <c r="J704" s="2">
        <f>_xlfn.XLOOKUP(Table6[[#This Row],[Date]],S_P_500_Historical_Data[Date],S_P_500_Historical_Data[Price]," ")</f>
        <v>3934.38</v>
      </c>
      <c r="K704" s="2">
        <f>IFERROR(STANDARDIZE(Table6[[#This Row],[S&amp;P500]],$Y$4,$Y$5),"")</f>
        <v>0.16987822444002784</v>
      </c>
    </row>
    <row r="705" spans="1:11" x14ac:dyDescent="0.35">
      <c r="A705" s="1">
        <f t="shared" si="10"/>
        <v>44903</v>
      </c>
      <c r="B705">
        <f>_xlfn.XLOOKUP(A705,Ethereum_Historical_Data[Date],Ethereum_Historical_Data[Price]," ")</f>
        <v>1280.29</v>
      </c>
      <c r="C705">
        <f>STANDARDIZE(Table6[[#This Row],[ETH]],$U$4,$U$5)</f>
        <v>-0.14104539239324296</v>
      </c>
      <c r="D705" s="2">
        <f>_xlfn.XLOOKUP(Table6[[#This Row],[Date]],BNB_Historical_Data[Date],BNB_Historical_Data[Price]," ")</f>
        <v>290.5</v>
      </c>
      <c r="E705" s="2">
        <f>STANDARDIZE(Table6[[#This Row],[BNB]],$V$4,$V$5)</f>
        <v>0.3949336927708596</v>
      </c>
      <c r="F705" s="2">
        <f>_xlfn.XLOOKUP(Table6[[#This Row],[Date]],Tether_USDt_Historical_Data[Date],Tether_USDt_Historical_Data[Price]," ")</f>
        <v>1.0002</v>
      </c>
      <c r="G705" s="2">
        <f>IFERROR(STANDARDIZE(Table6[[#This Row],[Tether]],$W$4,$W$5),"")</f>
        <v>-1.8790094768880547E-3</v>
      </c>
      <c r="H705" s="2">
        <f>_xlfn.XLOOKUP(Table6[[#This Row],[Date]],Bitcoin_Historical_Data__2[Date],Bitcoin_Historical_Data__2[Price]," ")</f>
        <v>17225.7</v>
      </c>
      <c r="I705" s="2">
        <f>STANDARDIZE(Table6[[#This Row],[BTC]],$X$4,$X$5)</f>
        <v>-0.458256079332786</v>
      </c>
      <c r="J705" s="2">
        <f>_xlfn.XLOOKUP(Table6[[#This Row],[Date]],S_P_500_Historical_Data[Date],S_P_500_Historical_Data[Price]," ")</f>
        <v>3963.51</v>
      </c>
      <c r="K705" s="2">
        <f>IFERROR(STANDARDIZE(Table6[[#This Row],[S&amp;P500]],$Y$4,$Y$5),"")</f>
        <v>0.20290455763813556</v>
      </c>
    </row>
    <row r="706" spans="1:11" x14ac:dyDescent="0.35">
      <c r="A706" s="1">
        <f t="shared" si="10"/>
        <v>44902</v>
      </c>
      <c r="B706">
        <f>_xlfn.XLOOKUP(A706,Ethereum_Historical_Data[Date],Ethereum_Historical_Data[Price]," ")</f>
        <v>1231.04</v>
      </c>
      <c r="C706">
        <f>STANDARDIZE(Table6[[#This Row],[ETH]],$U$4,$U$5)</f>
        <v>-0.18194413994064776</v>
      </c>
      <c r="D706" s="2">
        <f>_xlfn.XLOOKUP(Table6[[#This Row],[Date]],BNB_Historical_Data[Date],BNB_Historical_Data[Price]," ")</f>
        <v>284.10000000000002</v>
      </c>
      <c r="E706" s="2">
        <f>STANDARDIZE(Table6[[#This Row],[BNB]],$V$4,$V$5)</f>
        <v>0.36351714110571159</v>
      </c>
      <c r="F706" s="2">
        <f>_xlfn.XLOOKUP(Table6[[#This Row],[Date]],Tether_USDt_Historical_Data[Date],Tether_USDt_Historical_Data[Price]," ")</f>
        <v>1.0001</v>
      </c>
      <c r="G706" s="2">
        <f>IFERROR(STANDARDIZE(Table6[[#This Row],[Tether]],$W$4,$W$5),"")</f>
        <v>-2.2332227527983747E-2</v>
      </c>
      <c r="H706" s="2">
        <f>_xlfn.XLOOKUP(Table6[[#This Row],[Date]],Bitcoin_Historical_Data__2[Date],Bitcoin_Historical_Data__2[Price]," ")</f>
        <v>16835.2</v>
      </c>
      <c r="I706" s="2">
        <f>STANDARDIZE(Table6[[#This Row],[BTC]],$X$4,$X$5)</f>
        <v>-0.47780330524398457</v>
      </c>
      <c r="J706" s="2">
        <f>_xlfn.XLOOKUP(Table6[[#This Row],[Date]],S_P_500_Historical_Data[Date],S_P_500_Historical_Data[Price]," ")</f>
        <v>3933.92</v>
      </c>
      <c r="K706" s="2">
        <f>IFERROR(STANDARDIZE(Table6[[#This Row],[S&amp;P500]],$Y$4,$Y$5),"")</f>
        <v>0.1693566963497041</v>
      </c>
    </row>
    <row r="707" spans="1:11" x14ac:dyDescent="0.35">
      <c r="A707" s="1">
        <f t="shared" si="10"/>
        <v>44901</v>
      </c>
      <c r="B707">
        <f>_xlfn.XLOOKUP(A707,Ethereum_Historical_Data[Date],Ethereum_Historical_Data[Price]," ")</f>
        <v>1271.26</v>
      </c>
      <c r="C707">
        <f>STANDARDIZE(Table6[[#This Row],[ETH]],$U$4,$U$5)</f>
        <v>-0.1485441881364524</v>
      </c>
      <c r="D707" s="2">
        <f>_xlfn.XLOOKUP(Table6[[#This Row],[Date]],BNB_Historical_Data[Date],BNB_Historical_Data[Price]," ")</f>
        <v>290.2</v>
      </c>
      <c r="E707" s="2">
        <f>STANDARDIZE(Table6[[#This Row],[BNB]],$V$4,$V$5)</f>
        <v>0.39346104191155573</v>
      </c>
      <c r="F707" s="2">
        <f>_xlfn.XLOOKUP(Table6[[#This Row],[Date]],Tether_USDt_Historical_Data[Date],Tether_USDt_Historical_Data[Price]," ")</f>
        <v>1</v>
      </c>
      <c r="G707" s="2">
        <f>IFERROR(STANDARDIZE(Table6[[#This Row],[Tether]],$W$4,$W$5),"")</f>
        <v>-4.2785445579079442E-2</v>
      </c>
      <c r="H707" s="2">
        <f>_xlfn.XLOOKUP(Table6[[#This Row],[Date]],Bitcoin_Historical_Data__2[Date],Bitcoin_Historical_Data__2[Price]," ")</f>
        <v>17089.3</v>
      </c>
      <c r="I707" s="2">
        <f>STANDARDIZE(Table6[[#This Row],[BTC]],$X$4,$X$5)</f>
        <v>-0.46508384274965542</v>
      </c>
      <c r="J707" s="2">
        <f>_xlfn.XLOOKUP(Table6[[#This Row],[Date]],S_P_500_Historical_Data[Date],S_P_500_Historical_Data[Price]," ")</f>
        <v>3941.26</v>
      </c>
      <c r="K707" s="2">
        <f>IFERROR(STANDARDIZE(Table6[[#This Row],[S&amp;P500]],$Y$4,$Y$5),"")</f>
        <v>0.17767847066052161</v>
      </c>
    </row>
    <row r="708" spans="1:11" x14ac:dyDescent="0.35">
      <c r="A708" s="1">
        <f t="shared" ref="A708:A771" si="11">A707-1</f>
        <v>44900</v>
      </c>
      <c r="B708">
        <f>_xlfn.XLOOKUP(A708,Ethereum_Historical_Data[Date],Ethereum_Historical_Data[Price]," ")</f>
        <v>1259.56</v>
      </c>
      <c r="C708">
        <f>STANDARDIZE(Table6[[#This Row],[ETH]],$U$4,$U$5)</f>
        <v>-0.1582602357771557</v>
      </c>
      <c r="D708" s="2">
        <f>_xlfn.XLOOKUP(Table6[[#This Row],[Date]],BNB_Historical_Data[Date],BNB_Historical_Data[Price]," ")</f>
        <v>288.41000000000003</v>
      </c>
      <c r="E708" s="2">
        <f>STANDARDIZE(Table6[[#This Row],[BNB]],$V$4,$V$5)</f>
        <v>0.38467422511770977</v>
      </c>
      <c r="F708" s="2">
        <f>_xlfn.XLOOKUP(Table6[[#This Row],[Date]],Tether_USDt_Historical_Data[Date],Tether_USDt_Historical_Data[Price]," ")</f>
        <v>0.99990000000000001</v>
      </c>
      <c r="G708" s="2">
        <f>IFERROR(STANDARDIZE(Table6[[#This Row],[Tether]],$W$4,$W$5),"")</f>
        <v>-6.3238663630175135E-2</v>
      </c>
      <c r="H708" s="2">
        <f>_xlfn.XLOOKUP(Table6[[#This Row],[Date]],Bitcoin_Historical_Data__2[Date],Bitcoin_Historical_Data__2[Price]," ")</f>
        <v>16966.5</v>
      </c>
      <c r="I708" s="2">
        <f>STANDARDIZE(Table6[[#This Row],[BTC]],$X$4,$X$5)</f>
        <v>-0.47123083210149963</v>
      </c>
      <c r="J708" s="2">
        <f>_xlfn.XLOOKUP(Table6[[#This Row],[Date]],S_P_500_Historical_Data[Date],S_P_500_Historical_Data[Price]," ")</f>
        <v>3998.84</v>
      </c>
      <c r="K708" s="2">
        <f>IFERROR(STANDARDIZE(Table6[[#This Row],[S&amp;P500]],$Y$4,$Y$5),"")</f>
        <v>0.24296018248843212</v>
      </c>
    </row>
    <row r="709" spans="1:11" x14ac:dyDescent="0.35">
      <c r="A709" s="1">
        <f t="shared" si="11"/>
        <v>44899</v>
      </c>
      <c r="B709">
        <f>_xlfn.XLOOKUP(A709,Ethereum_Historical_Data[Date],Ethereum_Historical_Data[Price]," ")</f>
        <v>1279.74</v>
      </c>
      <c r="C709">
        <f>STANDARDIZE(Table6[[#This Row],[ETH]],$U$4,$U$5)</f>
        <v>-0.14150212967549822</v>
      </c>
      <c r="D709" s="2">
        <f>_xlfn.XLOOKUP(Table6[[#This Row],[Date]],BNB_Historical_Data[Date],BNB_Historical_Data[Price]," ")</f>
        <v>292.19</v>
      </c>
      <c r="E709" s="2">
        <f>STANDARDIZE(Table6[[#This Row],[BNB]],$V$4,$V$5)</f>
        <v>0.40322962594493772</v>
      </c>
      <c r="F709" s="2">
        <f>_xlfn.XLOOKUP(Table6[[#This Row],[Date]],Tether_USDt_Historical_Data[Date],Tether_USDt_Historical_Data[Price]," ")</f>
        <v>1.0002</v>
      </c>
      <c r="G709" s="2">
        <f>IFERROR(STANDARDIZE(Table6[[#This Row],[Tether]],$W$4,$W$5),"")</f>
        <v>-1.8790094768880547E-3</v>
      </c>
      <c r="H709" s="2">
        <f>_xlfn.XLOOKUP(Table6[[#This Row],[Date]],Bitcoin_Historical_Data__2[Date],Bitcoin_Historical_Data__2[Price]," ")</f>
        <v>17112.599999999999</v>
      </c>
      <c r="I709" s="2">
        <f>STANDARDIZE(Table6[[#This Row],[BTC]],$X$4,$X$5)</f>
        <v>-0.46391751659413455</v>
      </c>
      <c r="J709" s="2" t="str">
        <f>_xlfn.XLOOKUP(Table6[[#This Row],[Date]],S_P_500_Historical_Data[Date],S_P_500_Historical_Data[Price]," ")</f>
        <v xml:space="preserve"> </v>
      </c>
      <c r="K709" s="2" t="str">
        <f>IFERROR(STANDARDIZE(Table6[[#This Row],[S&amp;P500]],$Y$4,$Y$5),"")</f>
        <v/>
      </c>
    </row>
    <row r="710" spans="1:11" x14ac:dyDescent="0.35">
      <c r="A710" s="1">
        <f t="shared" si="11"/>
        <v>44898</v>
      </c>
      <c r="B710">
        <f>_xlfn.XLOOKUP(A710,Ethereum_Historical_Data[Date],Ethereum_Historical_Data[Price]," ")</f>
        <v>1240.46</v>
      </c>
      <c r="C710">
        <f>STANDARDIZE(Table6[[#This Row],[ETH]],$U$4,$U$5)</f>
        <v>-0.17412147594274813</v>
      </c>
      <c r="D710" s="2">
        <f>_xlfn.XLOOKUP(Table6[[#This Row],[Date]],BNB_Historical_Data[Date],BNB_Historical_Data[Price]," ")</f>
        <v>290.39999999999998</v>
      </c>
      <c r="E710" s="2">
        <f>STANDARDIZE(Table6[[#This Row],[BNB]],$V$4,$V$5)</f>
        <v>0.39444280915109153</v>
      </c>
      <c r="F710" s="2">
        <f>_xlfn.XLOOKUP(Table6[[#This Row],[Date]],Tether_USDt_Historical_Data[Date],Tether_USDt_Historical_Data[Price]," ")</f>
        <v>1.0001</v>
      </c>
      <c r="G710" s="2">
        <f>IFERROR(STANDARDIZE(Table6[[#This Row],[Tether]],$W$4,$W$5),"")</f>
        <v>-2.2332227527983747E-2</v>
      </c>
      <c r="H710" s="2">
        <f>_xlfn.XLOOKUP(Table6[[#This Row],[Date]],Bitcoin_Historical_Data__2[Date],Bitcoin_Historical_Data__2[Price]," ")</f>
        <v>16884.5</v>
      </c>
      <c r="I710" s="2">
        <f>STANDARDIZE(Table6[[#This Row],[BTC]],$X$4,$X$5)</f>
        <v>-0.47533549925826862</v>
      </c>
      <c r="J710" s="2" t="str">
        <f>_xlfn.XLOOKUP(Table6[[#This Row],[Date]],S_P_500_Historical_Data[Date],S_P_500_Historical_Data[Price]," ")</f>
        <v xml:space="preserve"> </v>
      </c>
      <c r="K710" s="2" t="str">
        <f>IFERROR(STANDARDIZE(Table6[[#This Row],[S&amp;P500]],$Y$4,$Y$5),"")</f>
        <v/>
      </c>
    </row>
    <row r="711" spans="1:11" x14ac:dyDescent="0.35">
      <c r="A711" s="1">
        <f t="shared" si="11"/>
        <v>44897</v>
      </c>
      <c r="B711">
        <f>_xlfn.XLOOKUP(A711,Ethereum_Historical_Data[Date],Ethereum_Historical_Data[Price]," ")</f>
        <v>1295.69</v>
      </c>
      <c r="C711">
        <f>STANDARDIZE(Table6[[#This Row],[ETH]],$U$4,$U$5)</f>
        <v>-0.128256748490095</v>
      </c>
      <c r="D711" s="2">
        <f>_xlfn.XLOOKUP(Table6[[#This Row],[Date]],BNB_Historical_Data[Date],BNB_Historical_Data[Price]," ")</f>
        <v>293.5</v>
      </c>
      <c r="E711" s="2">
        <f>STANDARDIZE(Table6[[#This Row],[BNB]],$V$4,$V$5)</f>
        <v>0.40966020136389775</v>
      </c>
      <c r="F711" s="2">
        <f>_xlfn.XLOOKUP(Table6[[#This Row],[Date]],Tether_USDt_Historical_Data[Date],Tether_USDt_Historical_Data[Price]," ")</f>
        <v>1</v>
      </c>
      <c r="G711" s="2">
        <f>IFERROR(STANDARDIZE(Table6[[#This Row],[Tether]],$W$4,$W$5),"")</f>
        <v>-4.2785445579079442E-2</v>
      </c>
      <c r="H711" s="2">
        <f>_xlfn.XLOOKUP(Table6[[#This Row],[Date]],Bitcoin_Historical_Data__2[Date],Bitcoin_Historical_Data__2[Price]," ")</f>
        <v>17093.599999999999</v>
      </c>
      <c r="I711" s="2">
        <f>STANDARDIZE(Table6[[#This Row],[BTC]],$X$4,$X$5)</f>
        <v>-0.46486859800850783</v>
      </c>
      <c r="J711" s="2">
        <f>_xlfn.XLOOKUP(Table6[[#This Row],[Date]],S_P_500_Historical_Data[Date],S_P_500_Historical_Data[Price]," ")</f>
        <v>4071.7</v>
      </c>
      <c r="K711" s="2">
        <f>IFERROR(STANDARDIZE(Table6[[#This Row],[S&amp;P500]],$Y$4,$Y$5),"")</f>
        <v>0.32556569696883403</v>
      </c>
    </row>
    <row r="712" spans="1:11" x14ac:dyDescent="0.35">
      <c r="A712" s="1">
        <f t="shared" si="11"/>
        <v>44896</v>
      </c>
      <c r="B712">
        <f>_xlfn.XLOOKUP(A712,Ethereum_Historical_Data[Date],Ethereum_Historical_Data[Price]," ")</f>
        <v>1276.05</v>
      </c>
      <c r="C712">
        <f>STANDARDIZE(Table6[[#This Row],[ETH]],$U$4,$U$5)</f>
        <v>-0.14456642162372005</v>
      </c>
      <c r="D712" s="2">
        <f>_xlfn.XLOOKUP(Table6[[#This Row],[Date]],BNB_Historical_Data[Date],BNB_Historical_Data[Price]," ")</f>
        <v>292.10000000000002</v>
      </c>
      <c r="E712" s="2">
        <f>STANDARDIZE(Table6[[#This Row],[BNB]],$V$4,$V$5)</f>
        <v>0.40278783068714674</v>
      </c>
      <c r="F712" s="2">
        <f>_xlfn.XLOOKUP(Table6[[#This Row],[Date]],Tether_USDt_Historical_Data[Date],Tether_USDt_Historical_Data[Price]," ")</f>
        <v>1.0001</v>
      </c>
      <c r="G712" s="2">
        <f>IFERROR(STANDARDIZE(Table6[[#This Row],[Tether]],$W$4,$W$5),"")</f>
        <v>-2.2332227527983747E-2</v>
      </c>
      <c r="H712" s="2">
        <f>_xlfn.XLOOKUP(Table6[[#This Row],[Date]],Bitcoin_Historical_Data__2[Date],Bitcoin_Historical_Data__2[Price]," ")</f>
        <v>16972</v>
      </c>
      <c r="I712" s="2">
        <f>STANDARDIZE(Table6[[#This Row],[BTC]],$X$4,$X$5)</f>
        <v>-0.47095551906049687</v>
      </c>
      <c r="J712" s="2">
        <f>_xlfn.XLOOKUP(Table6[[#This Row],[Date]],S_P_500_Historical_Data[Date],S_P_500_Historical_Data[Price]," ")</f>
        <v>4076.57</v>
      </c>
      <c r="K712" s="2">
        <f>IFERROR(STANDARDIZE(Table6[[#This Row],[S&amp;P500]],$Y$4,$Y$5),"")</f>
        <v>0.33108709218595711</v>
      </c>
    </row>
    <row r="713" spans="1:11" x14ac:dyDescent="0.35">
      <c r="A713" s="1">
        <f t="shared" si="11"/>
        <v>44895</v>
      </c>
      <c r="B713">
        <f>_xlfn.XLOOKUP(A713,Ethereum_Historical_Data[Date],Ethereum_Historical_Data[Price]," ")</f>
        <v>1294.4100000000001</v>
      </c>
      <c r="C713">
        <f>STANDARDIZE(Table6[[#This Row],[ETH]],$U$4,$U$5)</f>
        <v>-0.12931970071061635</v>
      </c>
      <c r="D713" s="2">
        <f>_xlfn.XLOOKUP(Table6[[#This Row],[Date]],BNB_Historical_Data[Date],BNB_Historical_Data[Price]," ")</f>
        <v>300.39999999999998</v>
      </c>
      <c r="E713" s="2">
        <f>STANDARDIZE(Table6[[#This Row],[BNB]],$V$4,$V$5)</f>
        <v>0.44353117112788543</v>
      </c>
      <c r="F713" s="2">
        <f>_xlfn.XLOOKUP(Table6[[#This Row],[Date]],Tether_USDt_Historical_Data[Date],Tether_USDt_Historical_Data[Price]," ")</f>
        <v>1.0003</v>
      </c>
      <c r="G713" s="2">
        <f>IFERROR(STANDARDIZE(Table6[[#This Row],[Tether]],$W$4,$W$5),"")</f>
        <v>1.8574208574207638E-2</v>
      </c>
      <c r="H713" s="2">
        <f>_xlfn.XLOOKUP(Table6[[#This Row],[Date]],Bitcoin_Historical_Data__2[Date],Bitcoin_Historical_Data__2[Price]," ")</f>
        <v>17163.900000000001</v>
      </c>
      <c r="I713" s="2">
        <f>STANDARDIZE(Table6[[#This Row],[BTC]],$X$4,$X$5)</f>
        <v>-0.4613495967753265</v>
      </c>
      <c r="J713" s="2">
        <f>_xlfn.XLOOKUP(Table6[[#This Row],[Date]],S_P_500_Historical_Data[Date],S_P_500_Historical_Data[Price]," ")</f>
        <v>4080.11</v>
      </c>
      <c r="K713" s="2">
        <f>IFERROR(STANDARDIZE(Table6[[#This Row],[S&amp;P500]],$Y$4,$Y$5),"")</f>
        <v>0.33510059096801342</v>
      </c>
    </row>
    <row r="714" spans="1:11" x14ac:dyDescent="0.35">
      <c r="A714" s="1">
        <f t="shared" si="11"/>
        <v>44894</v>
      </c>
      <c r="B714">
        <f>_xlfn.XLOOKUP(A714,Ethereum_Historical_Data[Date],Ethereum_Historical_Data[Price]," ")</f>
        <v>1216.55</v>
      </c>
      <c r="C714">
        <f>STANDARDIZE(Table6[[#This Row],[ETH]],$U$4,$U$5)</f>
        <v>-0.19397709124951873</v>
      </c>
      <c r="D714" s="2">
        <f>_xlfn.XLOOKUP(Table6[[#This Row],[Date]],BNB_Historical_Data[Date],BNB_Historical_Data[Price]," ")</f>
        <v>295.39</v>
      </c>
      <c r="E714" s="2">
        <f>STANDARDIZE(Table6[[#This Row],[BNB]],$V$4,$V$5)</f>
        <v>0.41893790177751172</v>
      </c>
      <c r="F714" s="2">
        <f>_xlfn.XLOOKUP(Table6[[#This Row],[Date]],Tether_USDt_Historical_Data[Date],Tether_USDt_Historical_Data[Price]," ")</f>
        <v>0.99970000000000003</v>
      </c>
      <c r="G714" s="2">
        <f>IFERROR(STANDARDIZE(Table6[[#This Row],[Tether]],$W$4,$W$5),"")</f>
        <v>-0.10414509973236652</v>
      </c>
      <c r="H714" s="2">
        <f>_xlfn.XLOOKUP(Table6[[#This Row],[Date]],Bitcoin_Historical_Data__2[Date],Bitcoin_Historical_Data__2[Price]," ")</f>
        <v>16440.400000000001</v>
      </c>
      <c r="I714" s="2">
        <f>STANDARDIZE(Table6[[#This Row],[BTC]],$X$4,$X$5)</f>
        <v>-0.49756577589633072</v>
      </c>
      <c r="J714" s="2">
        <f>_xlfn.XLOOKUP(Table6[[#This Row],[Date]],S_P_500_Historical_Data[Date],S_P_500_Historical_Data[Price]," ")</f>
        <v>3957.63</v>
      </c>
      <c r="K714" s="2">
        <f>IFERROR(STANDARDIZE(Table6[[#This Row],[S&amp;P500]],$Y$4,$Y$5),"")</f>
        <v>0.19623806813573677</v>
      </c>
    </row>
    <row r="715" spans="1:11" x14ac:dyDescent="0.35">
      <c r="A715" s="1">
        <f t="shared" si="11"/>
        <v>44893</v>
      </c>
      <c r="B715">
        <f>_xlfn.XLOOKUP(A715,Ethereum_Historical_Data[Date],Ethereum_Historical_Data[Price]," ")</f>
        <v>1167.73</v>
      </c>
      <c r="C715">
        <f>STANDARDIZE(Table6[[#This Row],[ETH]],$U$4,$U$5)</f>
        <v>-0.23451875328534205</v>
      </c>
      <c r="D715" s="2">
        <f>_xlfn.XLOOKUP(Table6[[#This Row],[Date]],BNB_Historical_Data[Date],BNB_Historical_Data[Price]," ")</f>
        <v>293.39999999999998</v>
      </c>
      <c r="E715" s="2">
        <f>STANDARDIZE(Table6[[#This Row],[BNB]],$V$4,$V$5)</f>
        <v>0.40916931774412973</v>
      </c>
      <c r="F715" s="2">
        <f>_xlfn.XLOOKUP(Table6[[#This Row],[Date]],Tether_USDt_Historical_Data[Date],Tether_USDt_Historical_Data[Price]," ")</f>
        <v>0.99950000000000006</v>
      </c>
      <c r="G715" s="2">
        <f>IFERROR(STANDARDIZE(Table6[[#This Row],[Tether]],$W$4,$W$5),"")</f>
        <v>-0.1450515358345579</v>
      </c>
      <c r="H715" s="2">
        <f>_xlfn.XLOOKUP(Table6[[#This Row],[Date]],Bitcoin_Historical_Data__2[Date],Bitcoin_Historical_Data__2[Price]," ")</f>
        <v>16211.7</v>
      </c>
      <c r="I715" s="2">
        <f>STANDARDIZE(Table6[[#This Row],[BTC]],$X$4,$X$5)</f>
        <v>-0.50901379271039249</v>
      </c>
      <c r="J715" s="2">
        <f>_xlfn.XLOOKUP(Table6[[#This Row],[Date]],S_P_500_Historical_Data[Date],S_P_500_Historical_Data[Price]," ")</f>
        <v>3963.94</v>
      </c>
      <c r="K715" s="2">
        <f>IFERROR(STANDARDIZE(Table6[[#This Row],[S&amp;P500]],$Y$4,$Y$5),"")</f>
        <v>0.20339207302691623</v>
      </c>
    </row>
    <row r="716" spans="1:11" x14ac:dyDescent="0.35">
      <c r="A716" s="1">
        <f t="shared" si="11"/>
        <v>44892</v>
      </c>
      <c r="B716">
        <f>_xlfn.XLOOKUP(A716,Ethereum_Historical_Data[Date],Ethereum_Historical_Data[Price]," ")</f>
        <v>1193.3800000000001</v>
      </c>
      <c r="C716">
        <f>STANDARDIZE(Table6[[#This Row],[ETH]],$U$4,$U$5)</f>
        <v>-0.21321818730380018</v>
      </c>
      <c r="D716" s="2">
        <f>_xlfn.XLOOKUP(Table6[[#This Row],[Date]],BNB_Historical_Data[Date],BNB_Historical_Data[Price]," ")</f>
        <v>307.60000000000002</v>
      </c>
      <c r="E716" s="2">
        <f>STANDARDIZE(Table6[[#This Row],[BNB]],$V$4,$V$5)</f>
        <v>0.47887479175117725</v>
      </c>
      <c r="F716" s="2">
        <f>_xlfn.XLOOKUP(Table6[[#This Row],[Date]],Tether_USDt_Historical_Data[Date],Tether_USDt_Historical_Data[Price]," ")</f>
        <v>0.99939999999999996</v>
      </c>
      <c r="G716" s="2">
        <f>IFERROR(STANDARDIZE(Table6[[#This Row],[Tether]],$W$4,$W$5),"")</f>
        <v>-0.16550475388567631</v>
      </c>
      <c r="H716" s="2">
        <f>_xlfn.XLOOKUP(Table6[[#This Row],[Date]],Bitcoin_Historical_Data__2[Date],Bitcoin_Historical_Data__2[Price]," ")</f>
        <v>16425.599999999999</v>
      </c>
      <c r="I716" s="2">
        <f>STANDARDIZE(Table6[[#This Row],[BTC]],$X$4,$X$5)</f>
        <v>-0.49830661826121109</v>
      </c>
      <c r="J716" s="2" t="str">
        <f>_xlfn.XLOOKUP(Table6[[#This Row],[Date]],S_P_500_Historical_Data[Date],S_P_500_Historical_Data[Price]," ")</f>
        <v xml:space="preserve"> </v>
      </c>
      <c r="K716" s="2" t="str">
        <f>IFERROR(STANDARDIZE(Table6[[#This Row],[S&amp;P500]],$Y$4,$Y$5),"")</f>
        <v/>
      </c>
    </row>
    <row r="717" spans="1:11" x14ac:dyDescent="0.35">
      <c r="A717" s="1">
        <f t="shared" si="11"/>
        <v>44891</v>
      </c>
      <c r="B717">
        <f>_xlfn.XLOOKUP(A717,Ethereum_Historical_Data[Date],Ethereum_Historical_Data[Price]," ")</f>
        <v>1205.1500000000001</v>
      </c>
      <c r="C717">
        <f>STANDARDIZE(Table6[[#This Row],[ETH]],$U$4,$U$5)</f>
        <v>-0.20344400946353719</v>
      </c>
      <c r="D717" s="2">
        <f>_xlfn.XLOOKUP(Table6[[#This Row],[Date]],BNB_Historical_Data[Date],BNB_Historical_Data[Price]," ")</f>
        <v>311.2</v>
      </c>
      <c r="E717" s="2">
        <f>STANDARDIZE(Table6[[#This Row],[BNB]],$V$4,$V$5)</f>
        <v>0.49654660206282292</v>
      </c>
      <c r="F717" s="2">
        <f>_xlfn.XLOOKUP(Table6[[#This Row],[Date]],Tether_USDt_Historical_Data[Date],Tether_USDt_Historical_Data[Price]," ")</f>
        <v>0.99929999999999997</v>
      </c>
      <c r="G717" s="2">
        <f>IFERROR(STANDARDIZE(Table6[[#This Row],[Tether]],$W$4,$W$5),"")</f>
        <v>-0.18595797193677199</v>
      </c>
      <c r="H717" s="2">
        <f>_xlfn.XLOOKUP(Table6[[#This Row],[Date]],Bitcoin_Historical_Data__2[Date],Bitcoin_Historical_Data__2[Price]," ")</f>
        <v>16456.5</v>
      </c>
      <c r="I717" s="2">
        <f>STANDARDIZE(Table6[[#This Row],[BTC]],$X$4,$X$5)</f>
        <v>-0.49675985953994078</v>
      </c>
      <c r="J717" s="2" t="str">
        <f>_xlfn.XLOOKUP(Table6[[#This Row],[Date]],S_P_500_Historical_Data[Date],S_P_500_Historical_Data[Price]," ")</f>
        <v xml:space="preserve"> </v>
      </c>
      <c r="K717" s="2" t="str">
        <f>IFERROR(STANDARDIZE(Table6[[#This Row],[S&amp;P500]],$Y$4,$Y$5),"")</f>
        <v/>
      </c>
    </row>
    <row r="718" spans="1:11" x14ac:dyDescent="0.35">
      <c r="A718" s="1">
        <f t="shared" si="11"/>
        <v>44890</v>
      </c>
      <c r="B718">
        <f>_xlfn.XLOOKUP(A718,Ethereum_Historical_Data[Date],Ethereum_Historical_Data[Price]," ")</f>
        <v>1198.1199999999999</v>
      </c>
      <c r="C718">
        <f>STANDARDIZE(Table6[[#This Row],[ETH]],$U$4,$U$5)</f>
        <v>-0.20928194236218212</v>
      </c>
      <c r="D718" s="2">
        <f>_xlfn.XLOOKUP(Table6[[#This Row],[Date]],BNB_Historical_Data[Date],BNB_Historical_Data[Price]," ")</f>
        <v>300.41000000000003</v>
      </c>
      <c r="E718" s="2">
        <f>STANDARDIZE(Table6[[#This Row],[BNB]],$V$4,$V$5)</f>
        <v>0.44358025948986246</v>
      </c>
      <c r="F718" s="2">
        <f>_xlfn.XLOOKUP(Table6[[#This Row],[Date]],Tether_USDt_Historical_Data[Date],Tether_USDt_Historical_Data[Price]," ")</f>
        <v>0.99929999999999997</v>
      </c>
      <c r="G718" s="2">
        <f>IFERROR(STANDARDIZE(Table6[[#This Row],[Tether]],$W$4,$W$5),"")</f>
        <v>-0.18595797193677199</v>
      </c>
      <c r="H718" s="2">
        <f>_xlfn.XLOOKUP(Table6[[#This Row],[Date]],Bitcoin_Historical_Data__2[Date],Bitcoin_Historical_Data__2[Price]," ")</f>
        <v>16512.3</v>
      </c>
      <c r="I718" s="2">
        <f>STANDARDIZE(Table6[[#This Row],[BTC]],$X$4,$X$5)</f>
        <v>-0.49396668359667606</v>
      </c>
      <c r="J718" s="2">
        <f>_xlfn.XLOOKUP(Table6[[#This Row],[Date]],S_P_500_Historical_Data[Date],S_P_500_Historical_Data[Price]," ")</f>
        <v>4026.12</v>
      </c>
      <c r="K718" s="2">
        <f>IFERROR(STANDARDIZE(Table6[[#This Row],[S&amp;P500]],$Y$4,$Y$5),"")</f>
        <v>0.27388906575806365</v>
      </c>
    </row>
    <row r="719" spans="1:11" x14ac:dyDescent="0.35">
      <c r="A719" s="1">
        <f t="shared" si="11"/>
        <v>44889</v>
      </c>
      <c r="B719">
        <f>_xlfn.XLOOKUP(A719,Ethereum_Historical_Data[Date],Ethereum_Historical_Data[Price]," ")</f>
        <v>1203.77</v>
      </c>
      <c r="C719">
        <f>STANDARDIZE(Table6[[#This Row],[ETH]],$U$4,$U$5)</f>
        <v>-0.20459000482628689</v>
      </c>
      <c r="D719" s="2">
        <f>_xlfn.XLOOKUP(Table6[[#This Row],[Date]],BNB_Historical_Data[Date],BNB_Historical_Data[Price]," ")</f>
        <v>300.11</v>
      </c>
      <c r="E719" s="2">
        <f>STANDARDIZE(Table6[[#This Row],[BNB]],$V$4,$V$5)</f>
        <v>0.44210760863055859</v>
      </c>
      <c r="F719" s="2">
        <f>_xlfn.XLOOKUP(Table6[[#This Row],[Date]],Tether_USDt_Historical_Data[Date],Tether_USDt_Historical_Data[Price]," ")</f>
        <v>0.99919999999999998</v>
      </c>
      <c r="G719" s="2">
        <f>IFERROR(STANDARDIZE(Table6[[#This Row],[Tether]],$W$4,$W$5),"")</f>
        <v>-0.2064111899878677</v>
      </c>
      <c r="H719" s="2">
        <f>_xlfn.XLOOKUP(Table6[[#This Row],[Date]],Bitcoin_Historical_Data__2[Date],Bitcoin_Historical_Data__2[Price]," ")</f>
        <v>16601.2</v>
      </c>
      <c r="I719" s="2">
        <f>STANDARDIZE(Table6[[#This Row],[BTC]],$X$4,$X$5)</f>
        <v>-0.4895166237157399</v>
      </c>
      <c r="J719" s="2" t="str">
        <f>_xlfn.XLOOKUP(Table6[[#This Row],[Date]],S_P_500_Historical_Data[Date],S_P_500_Historical_Data[Price]," ")</f>
        <v xml:space="preserve"> </v>
      </c>
      <c r="K719" s="2" t="str">
        <f>IFERROR(STANDARDIZE(Table6[[#This Row],[S&amp;P500]],$Y$4,$Y$5),"")</f>
        <v/>
      </c>
    </row>
    <row r="720" spans="1:11" x14ac:dyDescent="0.35">
      <c r="A720" s="1">
        <f t="shared" si="11"/>
        <v>44888</v>
      </c>
      <c r="B720">
        <f>_xlfn.XLOOKUP(A720,Ethereum_Historical_Data[Date],Ethereum_Historical_Data[Price]," ")</f>
        <v>1185.79</v>
      </c>
      <c r="C720">
        <f>STANDARDIZE(Table6[[#This Row],[ETH]],$U$4,$U$5)</f>
        <v>-0.2195211617989232</v>
      </c>
      <c r="D720" s="2">
        <f>_xlfn.XLOOKUP(Table6[[#This Row],[Date]],BNB_Historical_Data[Date],BNB_Historical_Data[Price]," ")</f>
        <v>298.69</v>
      </c>
      <c r="E720" s="2">
        <f>STANDARDIZE(Table6[[#This Row],[BNB]],$V$4,$V$5)</f>
        <v>0.43513706122985379</v>
      </c>
      <c r="F720" s="2">
        <f>_xlfn.XLOOKUP(Table6[[#This Row],[Date]],Tether_USDt_Historical_Data[Date],Tether_USDt_Historical_Data[Price]," ")</f>
        <v>0.999</v>
      </c>
      <c r="G720" s="2">
        <f>IFERROR(STANDARDIZE(Table6[[#This Row],[Tether]],$W$4,$W$5),"")</f>
        <v>-0.24731762609005908</v>
      </c>
      <c r="H720" s="2">
        <f>_xlfn.XLOOKUP(Table6[[#This Row],[Date]],Bitcoin_Historical_Data__2[Date],Bitcoin_Historical_Data__2[Price]," ")</f>
        <v>16623.900000000001</v>
      </c>
      <c r="I720" s="2">
        <f>STANDARDIZE(Table6[[#This Row],[BTC]],$X$4,$X$5)</f>
        <v>-0.4883803317101465</v>
      </c>
      <c r="J720" s="2">
        <f>_xlfn.XLOOKUP(Table6[[#This Row],[Date]],S_P_500_Historical_Data[Date],S_P_500_Historical_Data[Price]," ")</f>
        <v>4027.26</v>
      </c>
      <c r="K720" s="2">
        <f>IFERROR(STANDARDIZE(Table6[[#This Row],[S&amp;P500]],$Y$4,$Y$5),"")</f>
        <v>0.27518154841669235</v>
      </c>
    </row>
    <row r="721" spans="1:11" x14ac:dyDescent="0.35">
      <c r="A721" s="1">
        <f t="shared" si="11"/>
        <v>44887</v>
      </c>
      <c r="B721">
        <f>_xlfn.XLOOKUP(A721,Ethereum_Historical_Data[Date],Ethereum_Historical_Data[Price]," ")</f>
        <v>1139.74</v>
      </c>
      <c r="C721">
        <f>STANDARDIZE(Table6[[#This Row],[ETH]],$U$4,$U$5)</f>
        <v>-0.25776252879502448</v>
      </c>
      <c r="D721" s="2">
        <f>_xlfn.XLOOKUP(Table6[[#This Row],[Date]],BNB_Historical_Data[Date],BNB_Historical_Data[Price]," ")</f>
        <v>266.68</v>
      </c>
      <c r="E721" s="2">
        <f>STANDARDIZE(Table6[[#This Row],[BNB]],$V$4,$V$5)</f>
        <v>0.27800521454213656</v>
      </c>
      <c r="F721" s="2">
        <f>_xlfn.XLOOKUP(Table6[[#This Row],[Date]],Tether_USDt_Historical_Data[Date],Tether_USDt_Historical_Data[Price]," ")</f>
        <v>0.99880000000000002</v>
      </c>
      <c r="G721" s="2">
        <f>IFERROR(STANDARDIZE(Table6[[#This Row],[Tether]],$W$4,$W$5),"")</f>
        <v>-0.28822406219225044</v>
      </c>
      <c r="H721" s="2">
        <f>_xlfn.XLOOKUP(Table6[[#This Row],[Date]],Bitcoin_Historical_Data__2[Date],Bitcoin_Historical_Data__2[Price]," ")</f>
        <v>16212.9</v>
      </c>
      <c r="I721" s="2">
        <f>STANDARDIZE(Table6[[#This Row],[BTC]],$X$4,$X$5)</f>
        <v>-0.50895372441053732</v>
      </c>
      <c r="J721" s="2">
        <f>_xlfn.XLOOKUP(Table6[[#This Row],[Date]],S_P_500_Historical_Data[Date],S_P_500_Historical_Data[Price]," ")</f>
        <v>4003.58</v>
      </c>
      <c r="K721" s="2">
        <f>IFERROR(STANDARDIZE(Table6[[#This Row],[S&amp;P500]],$Y$4,$Y$5),"")</f>
        <v>0.24833418933220219</v>
      </c>
    </row>
    <row r="722" spans="1:11" x14ac:dyDescent="0.35">
      <c r="A722" s="1">
        <f t="shared" si="11"/>
        <v>44886</v>
      </c>
      <c r="B722">
        <f>_xlfn.XLOOKUP(A722,Ethereum_Historical_Data[Date],Ethereum_Historical_Data[Price]," ")</f>
        <v>1107.46</v>
      </c>
      <c r="C722">
        <f>STANDARDIZE(Table6[[#This Row],[ETH]],$U$4,$U$5)</f>
        <v>-0.28456885510629809</v>
      </c>
      <c r="D722" s="2">
        <f>_xlfn.XLOOKUP(Table6[[#This Row],[Date]],BNB_Historical_Data[Date],BNB_Historical_Data[Price]," ")</f>
        <v>254.1</v>
      </c>
      <c r="E722" s="2">
        <f>STANDARDIZE(Table6[[#This Row],[BNB]],$V$4,$V$5)</f>
        <v>0.21625205517532975</v>
      </c>
      <c r="F722" s="2">
        <f>_xlfn.XLOOKUP(Table6[[#This Row],[Date]],Tether_USDt_Historical_Data[Date],Tether_USDt_Historical_Data[Price]," ")</f>
        <v>0.99880000000000002</v>
      </c>
      <c r="G722" s="2">
        <f>IFERROR(STANDARDIZE(Table6[[#This Row],[Tether]],$W$4,$W$5),"")</f>
        <v>-0.28822406219225044</v>
      </c>
      <c r="H722" s="2">
        <f>_xlfn.XLOOKUP(Table6[[#This Row],[Date]],Bitcoin_Historical_Data__2[Date],Bitcoin_Historical_Data__2[Price]," ")</f>
        <v>15776.2</v>
      </c>
      <c r="I722" s="2">
        <f>STANDARDIZE(Table6[[#This Row],[BTC]],$X$4,$X$5)</f>
        <v>-0.5308135798661594</v>
      </c>
      <c r="J722" s="2">
        <f>_xlfn.XLOOKUP(Table6[[#This Row],[Date]],S_P_500_Historical_Data[Date],S_P_500_Historical_Data[Price]," ")</f>
        <v>3949.94</v>
      </c>
      <c r="K722" s="2">
        <f>IFERROR(STANDARDIZE(Table6[[#This Row],[S&amp;P500]],$Y$4,$Y$5),"")</f>
        <v>0.18751947897358612</v>
      </c>
    </row>
    <row r="723" spans="1:11" x14ac:dyDescent="0.35">
      <c r="A723" s="1">
        <f t="shared" si="11"/>
        <v>44885</v>
      </c>
      <c r="B723">
        <f>_xlfn.XLOOKUP(A723,Ethereum_Historical_Data[Date],Ethereum_Historical_Data[Price]," ")</f>
        <v>1142.8800000000001</v>
      </c>
      <c r="C723">
        <f>STANDARDIZE(Table6[[#This Row],[ETH]],$U$4,$U$5)</f>
        <v>-0.25515497412905791</v>
      </c>
      <c r="D723" s="2">
        <f>_xlfn.XLOOKUP(Table6[[#This Row],[Date]],BNB_Historical_Data[Date],BNB_Historical_Data[Price]," ")</f>
        <v>264.39</v>
      </c>
      <c r="E723" s="2">
        <f>STANDARDIZE(Table6[[#This Row],[BNB]],$V$4,$V$5)</f>
        <v>0.26676397964945064</v>
      </c>
      <c r="F723" s="2">
        <f>_xlfn.XLOOKUP(Table6[[#This Row],[Date]],Tether_USDt_Historical_Data[Date],Tether_USDt_Historical_Data[Price]," ")</f>
        <v>0.99860000000000004</v>
      </c>
      <c r="G723" s="2">
        <f>IFERROR(STANDARDIZE(Table6[[#This Row],[Tether]],$W$4,$W$5),"")</f>
        <v>-0.32913049829444185</v>
      </c>
      <c r="H723" s="2">
        <f>_xlfn.XLOOKUP(Table6[[#This Row],[Date]],Bitcoin_Historical_Data__2[Date],Bitcoin_Historical_Data__2[Price]," ")</f>
        <v>16286.7</v>
      </c>
      <c r="I723" s="2">
        <f>STANDARDIZE(Table6[[#This Row],[BTC]],$X$4,$X$5)</f>
        <v>-0.50525952396944529</v>
      </c>
      <c r="J723" s="2" t="str">
        <f>_xlfn.XLOOKUP(Table6[[#This Row],[Date]],S_P_500_Historical_Data[Date],S_P_500_Historical_Data[Price]," ")</f>
        <v xml:space="preserve"> </v>
      </c>
      <c r="K723" s="2" t="str">
        <f>IFERROR(STANDARDIZE(Table6[[#This Row],[S&amp;P500]],$Y$4,$Y$5),"")</f>
        <v/>
      </c>
    </row>
    <row r="724" spans="1:11" x14ac:dyDescent="0.35">
      <c r="A724" s="1">
        <f t="shared" si="11"/>
        <v>44884</v>
      </c>
      <c r="B724">
        <f>_xlfn.XLOOKUP(A724,Ethereum_Historical_Data[Date],Ethereum_Historical_Data[Price]," ")</f>
        <v>1217.6500000000001</v>
      </c>
      <c r="C724">
        <f>STANDARDIZE(Table6[[#This Row],[ETH]],$U$4,$U$5)</f>
        <v>-0.19306361668500804</v>
      </c>
      <c r="D724" s="2">
        <f>_xlfn.XLOOKUP(Table6[[#This Row],[Date]],BNB_Historical_Data[Date],BNB_Historical_Data[Price]," ")</f>
        <v>272.61</v>
      </c>
      <c r="E724" s="2">
        <f>STANDARDIZE(Table6[[#This Row],[BNB]],$V$4,$V$5)</f>
        <v>0.30711461319437539</v>
      </c>
      <c r="F724" s="2">
        <f>_xlfn.XLOOKUP(Table6[[#This Row],[Date]],Tether_USDt_Historical_Data[Date],Tether_USDt_Historical_Data[Price]," ")</f>
        <v>0.99890000000000001</v>
      </c>
      <c r="G724" s="2">
        <f>IFERROR(STANDARDIZE(Table6[[#This Row],[Tether]],$W$4,$W$5),"")</f>
        <v>-0.26777084414115476</v>
      </c>
      <c r="H724" s="2">
        <f>_xlfn.XLOOKUP(Table6[[#This Row],[Date]],Bitcoin_Historical_Data__2[Date],Bitcoin_Historical_Data__2[Price]," ")</f>
        <v>16699.2</v>
      </c>
      <c r="I724" s="2">
        <f>STANDARDIZE(Table6[[#This Row],[BTC]],$X$4,$X$5)</f>
        <v>-0.48461104589423554</v>
      </c>
      <c r="J724" s="2" t="str">
        <f>_xlfn.XLOOKUP(Table6[[#This Row],[Date]],S_P_500_Historical_Data[Date],S_P_500_Historical_Data[Price]," ")</f>
        <v xml:space="preserve"> </v>
      </c>
      <c r="K724" s="2" t="str">
        <f>IFERROR(STANDARDIZE(Table6[[#This Row],[S&amp;P500]],$Y$4,$Y$5),"")</f>
        <v/>
      </c>
    </row>
    <row r="725" spans="1:11" x14ac:dyDescent="0.35">
      <c r="A725" s="1">
        <f t="shared" si="11"/>
        <v>44883</v>
      </c>
      <c r="B725">
        <f>_xlfn.XLOOKUP(A725,Ethereum_Historical_Data[Date],Ethereum_Historical_Data[Price]," ")</f>
        <v>1207.31</v>
      </c>
      <c r="C725">
        <f>STANDARDIZE(Table6[[#This Row],[ETH]],$U$4,$U$5)</f>
        <v>-0.20165027759140747</v>
      </c>
      <c r="D725" s="2">
        <f>_xlfn.XLOOKUP(Table6[[#This Row],[Date]],BNB_Historical_Data[Date],BNB_Historical_Data[Price]," ")</f>
        <v>273</v>
      </c>
      <c r="E725" s="2">
        <f>STANDARDIZE(Table6[[#This Row],[BNB]],$V$4,$V$5)</f>
        <v>0.30902905931147029</v>
      </c>
      <c r="F725" s="2">
        <f>_xlfn.XLOOKUP(Table6[[#This Row],[Date]],Tether_USDt_Historical_Data[Date],Tether_USDt_Historical_Data[Price]," ")</f>
        <v>0.99890000000000001</v>
      </c>
      <c r="G725" s="2">
        <f>IFERROR(STANDARDIZE(Table6[[#This Row],[Tether]],$W$4,$W$5),"")</f>
        <v>-0.26777084414115476</v>
      </c>
      <c r="H725" s="2">
        <f>_xlfn.XLOOKUP(Table6[[#This Row],[Date]],Bitcoin_Historical_Data__2[Date],Bitcoin_Historical_Data__2[Price]," ")</f>
        <v>16638.3</v>
      </c>
      <c r="I725" s="2">
        <f>STANDARDIZE(Table6[[#This Row],[BTC]],$X$4,$X$5)</f>
        <v>-0.48765951211188474</v>
      </c>
      <c r="J725" s="2">
        <f>_xlfn.XLOOKUP(Table6[[#This Row],[Date]],S_P_500_Historical_Data[Date],S_P_500_Historical_Data[Price]," ")</f>
        <v>3965.34</v>
      </c>
      <c r="K725" s="2">
        <f>IFERROR(STANDARDIZE(Table6[[#This Row],[S&amp;P500]],$Y$4,$Y$5),"")</f>
        <v>0.20497933243224933</v>
      </c>
    </row>
    <row r="726" spans="1:11" x14ac:dyDescent="0.35">
      <c r="A726" s="1">
        <f t="shared" si="11"/>
        <v>44882</v>
      </c>
      <c r="B726">
        <f>_xlfn.XLOOKUP(A726,Ethereum_Historical_Data[Date],Ethereum_Historical_Data[Price]," ")</f>
        <v>1205.17</v>
      </c>
      <c r="C726">
        <f>STANDARDIZE(Table6[[#This Row],[ETH]],$U$4,$U$5)</f>
        <v>-0.20342740083509153</v>
      </c>
      <c r="D726" s="2">
        <f>_xlfn.XLOOKUP(Table6[[#This Row],[Date]],BNB_Historical_Data[Date],BNB_Historical_Data[Price]," ")</f>
        <v>268.5</v>
      </c>
      <c r="E726" s="2">
        <f>STANDARDIZE(Table6[[#This Row],[BNB]],$V$4,$V$5)</f>
        <v>0.28693929642191301</v>
      </c>
      <c r="F726" s="2">
        <f>_xlfn.XLOOKUP(Table6[[#This Row],[Date]],Tether_USDt_Historical_Data[Date],Tether_USDt_Historical_Data[Price]," ")</f>
        <v>0.99919999999999998</v>
      </c>
      <c r="G726" s="2">
        <f>IFERROR(STANDARDIZE(Table6[[#This Row],[Tether]],$W$4,$W$5),"")</f>
        <v>-0.2064111899878677</v>
      </c>
      <c r="H726" s="2">
        <f>_xlfn.XLOOKUP(Table6[[#This Row],[Date]],Bitcoin_Historical_Data__2[Date],Bitcoin_Historical_Data__2[Price]," ")</f>
        <v>16691.2</v>
      </c>
      <c r="I726" s="2">
        <f>STANDARDIZE(Table6[[#This Row],[BTC]],$X$4,$X$5)</f>
        <v>-0.48501150122660325</v>
      </c>
      <c r="J726" s="2">
        <f>_xlfn.XLOOKUP(Table6[[#This Row],[Date]],S_P_500_Historical_Data[Date],S_P_500_Historical_Data[Price]," ")</f>
        <v>3946.56</v>
      </c>
      <c r="K726" s="2">
        <f>IFERROR(STANDARDIZE(Table6[[#This Row],[S&amp;P500]],$Y$4,$Y$5),"")</f>
        <v>0.18368738126642487</v>
      </c>
    </row>
    <row r="727" spans="1:11" x14ac:dyDescent="0.35">
      <c r="A727" s="1">
        <f t="shared" si="11"/>
        <v>44881</v>
      </c>
      <c r="B727">
        <f>_xlfn.XLOOKUP(A727,Ethereum_Historical_Data[Date],Ethereum_Historical_Data[Price]," ")</f>
        <v>1206.1600000000001</v>
      </c>
      <c r="C727">
        <f>STANDARDIZE(Table6[[#This Row],[ETH]],$U$4,$U$5)</f>
        <v>-0.20260527372703202</v>
      </c>
      <c r="D727" s="2">
        <f>_xlfn.XLOOKUP(Table6[[#This Row],[Date]],BNB_Historical_Data[Date],BNB_Historical_Data[Price]," ")</f>
        <v>270.2</v>
      </c>
      <c r="E727" s="2">
        <f>STANDARDIZE(Table6[[#This Row],[BNB]],$V$4,$V$5)</f>
        <v>0.29528431795796789</v>
      </c>
      <c r="F727" s="2">
        <f>_xlfn.XLOOKUP(Table6[[#This Row],[Date]],Tether_USDt_Historical_Data[Date],Tether_USDt_Historical_Data[Price]," ")</f>
        <v>0.99919999999999998</v>
      </c>
      <c r="G727" s="2">
        <f>IFERROR(STANDARDIZE(Table6[[#This Row],[Tether]],$W$4,$W$5),"")</f>
        <v>-0.2064111899878677</v>
      </c>
      <c r="H727" s="2">
        <f>_xlfn.XLOOKUP(Table6[[#This Row],[Date]],Bitcoin_Historical_Data__2[Date],Bitcoin_Historical_Data__2[Price]," ")</f>
        <v>16540.5</v>
      </c>
      <c r="I727" s="2">
        <f>STANDARDIZE(Table6[[#This Row],[BTC]],$X$4,$X$5)</f>
        <v>-0.49255507855007991</v>
      </c>
      <c r="J727" s="2">
        <f>_xlfn.XLOOKUP(Table6[[#This Row],[Date]],S_P_500_Historical_Data[Date],S_P_500_Historical_Data[Price]," ")</f>
        <v>3958.79</v>
      </c>
      <c r="K727" s="2">
        <f>IFERROR(STANDARDIZE(Table6[[#This Row],[S&amp;P500]],$Y$4,$Y$5),"")</f>
        <v>0.19755322592872682</v>
      </c>
    </row>
    <row r="728" spans="1:11" x14ac:dyDescent="0.35">
      <c r="A728" s="1">
        <f t="shared" si="11"/>
        <v>44880</v>
      </c>
      <c r="B728">
        <f>_xlfn.XLOOKUP(A728,Ethereum_Historical_Data[Date],Ethereum_Historical_Data[Price]," ")</f>
        <v>1253.45</v>
      </c>
      <c r="C728">
        <f>STANDARDIZE(Table6[[#This Row],[ETH]],$U$4,$U$5)</f>
        <v>-0.16333417176730064</v>
      </c>
      <c r="D728" s="2">
        <f>_xlfn.XLOOKUP(Table6[[#This Row],[Date]],BNB_Historical_Data[Date],BNB_Historical_Data[Price]," ")</f>
        <v>277</v>
      </c>
      <c r="E728" s="2">
        <f>STANDARDIZE(Table6[[#This Row],[BNB]],$V$4,$V$5)</f>
        <v>0.32866440410218783</v>
      </c>
      <c r="F728" s="2">
        <f>_xlfn.XLOOKUP(Table6[[#This Row],[Date]],Tether_USDt_Historical_Data[Date],Tether_USDt_Historical_Data[Price]," ")</f>
        <v>0.999</v>
      </c>
      <c r="G728" s="2">
        <f>IFERROR(STANDARDIZE(Table6[[#This Row],[Tether]],$W$4,$W$5),"")</f>
        <v>-0.24731762609005908</v>
      </c>
      <c r="H728" s="2">
        <f>_xlfn.XLOOKUP(Table6[[#This Row],[Date]],Bitcoin_Historical_Data__2[Date],Bitcoin_Historical_Data__2[Price]," ")</f>
        <v>16895.099999999999</v>
      </c>
      <c r="I728" s="2">
        <f>STANDARDIZE(Table6[[#This Row],[BTC]],$X$4,$X$5)</f>
        <v>-0.4748048959428815</v>
      </c>
      <c r="J728" s="2">
        <f>_xlfn.XLOOKUP(Table6[[#This Row],[Date]],S_P_500_Historical_Data[Date],S_P_500_Historical_Data[Price]," ")</f>
        <v>3991.73</v>
      </c>
      <c r="K728" s="2">
        <f>IFERROR(STANDARDIZE(Table6[[#This Row],[S&amp;P500]],$Y$4,$Y$5),"")</f>
        <v>0.23489917222277645</v>
      </c>
    </row>
    <row r="729" spans="1:11" x14ac:dyDescent="0.35">
      <c r="A729" s="1">
        <f t="shared" si="11"/>
        <v>44879</v>
      </c>
      <c r="B729">
        <f>_xlfn.XLOOKUP(A729,Ethereum_Historical_Data[Date],Ethereum_Historical_Data[Price]," ")</f>
        <v>1242.6400000000001</v>
      </c>
      <c r="C729">
        <f>STANDARDIZE(Table6[[#This Row],[ETH]],$U$4,$U$5)</f>
        <v>-0.17231113544217261</v>
      </c>
      <c r="D729" s="2">
        <f>_xlfn.XLOOKUP(Table6[[#This Row],[Date]],BNB_Historical_Data[Date],BNB_Historical_Data[Price]," ")</f>
        <v>279</v>
      </c>
      <c r="E729" s="2">
        <f>STANDARDIZE(Table6[[#This Row],[BNB]],$V$4,$V$5)</f>
        <v>0.33848207649754658</v>
      </c>
      <c r="F729" s="2">
        <f>_xlfn.XLOOKUP(Table6[[#This Row],[Date]],Tether_USDt_Historical_Data[Date],Tether_USDt_Historical_Data[Price]," ")</f>
        <v>0.99909999999999999</v>
      </c>
      <c r="G729" s="2">
        <f>IFERROR(STANDARDIZE(Table6[[#This Row],[Tether]],$W$4,$W$5),"")</f>
        <v>-0.22686440803896338</v>
      </c>
      <c r="H729" s="2">
        <f>_xlfn.XLOOKUP(Table6[[#This Row],[Date]],Bitcoin_Historical_Data__2[Date],Bitcoin_Historical_Data__2[Price]," ")</f>
        <v>16613.7</v>
      </c>
      <c r="I729" s="2">
        <f>STANDARDIZE(Table6[[#This Row],[BTC]],$X$4,$X$5)</f>
        <v>-0.48889091225891534</v>
      </c>
      <c r="J729" s="2">
        <f>_xlfn.XLOOKUP(Table6[[#This Row],[Date]],S_P_500_Historical_Data[Date],S_P_500_Historical_Data[Price]," ")</f>
        <v>3957.25</v>
      </c>
      <c r="K729" s="2">
        <f>IFERROR(STANDARDIZE(Table6[[#This Row],[S&amp;P500]],$Y$4,$Y$5),"")</f>
        <v>0.19580724058286056</v>
      </c>
    </row>
    <row r="730" spans="1:11" x14ac:dyDescent="0.35">
      <c r="A730" s="1">
        <f t="shared" si="11"/>
        <v>44878</v>
      </c>
      <c r="B730">
        <f>_xlfn.XLOOKUP(A730,Ethereum_Historical_Data[Date],Ethereum_Historical_Data[Price]," ")</f>
        <v>1221.47</v>
      </c>
      <c r="C730">
        <f>STANDARDIZE(Table6[[#This Row],[ETH]],$U$4,$U$5)</f>
        <v>-0.1898913686518896</v>
      </c>
      <c r="D730" s="2">
        <f>_xlfn.XLOOKUP(Table6[[#This Row],[Date]],BNB_Historical_Data[Date],BNB_Historical_Data[Price]," ")</f>
        <v>276.7</v>
      </c>
      <c r="E730" s="2">
        <f>STANDARDIZE(Table6[[#This Row],[BNB]],$V$4,$V$5)</f>
        <v>0.32719175324288396</v>
      </c>
      <c r="F730" s="2">
        <f>_xlfn.XLOOKUP(Table6[[#This Row],[Date]],Tether_USDt_Historical_Data[Date],Tether_USDt_Historical_Data[Price]," ")</f>
        <v>0.99880000000000002</v>
      </c>
      <c r="G730" s="2">
        <f>IFERROR(STANDARDIZE(Table6[[#This Row],[Tether]],$W$4,$W$5),"")</f>
        <v>-0.28822406219225044</v>
      </c>
      <c r="H730" s="2">
        <f>_xlfn.XLOOKUP(Table6[[#This Row],[Date]],Bitcoin_Historical_Data__2[Date],Bitcoin_Historical_Data__2[Price]," ")</f>
        <v>16324.5</v>
      </c>
      <c r="I730" s="2">
        <f>STANDARDIZE(Table6[[#This Row],[BTC]],$X$4,$X$5)</f>
        <v>-0.50336737252400787</v>
      </c>
      <c r="J730" s="2" t="str">
        <f>_xlfn.XLOOKUP(Table6[[#This Row],[Date]],S_P_500_Historical_Data[Date],S_P_500_Historical_Data[Price]," ")</f>
        <v xml:space="preserve"> </v>
      </c>
      <c r="K730" s="2" t="str">
        <f>IFERROR(STANDARDIZE(Table6[[#This Row],[S&amp;P500]],$Y$4,$Y$5),"")</f>
        <v/>
      </c>
    </row>
    <row r="731" spans="1:11" x14ac:dyDescent="0.35">
      <c r="A731" s="1">
        <f t="shared" si="11"/>
        <v>44877</v>
      </c>
      <c r="B731">
        <f>_xlfn.XLOOKUP(A731,Ethereum_Historical_Data[Date],Ethereum_Historical_Data[Price]," ")</f>
        <v>1256.29</v>
      </c>
      <c r="C731">
        <f>STANDARDIZE(Table6[[#This Row],[ETH]],$U$4,$U$5)</f>
        <v>-0.16097574652801891</v>
      </c>
      <c r="D731" s="2">
        <f>_xlfn.XLOOKUP(Table6[[#This Row],[Date]],BNB_Historical_Data[Date],BNB_Historical_Data[Price]," ")</f>
        <v>282.69</v>
      </c>
      <c r="E731" s="2">
        <f>STANDARDIZE(Table6[[#This Row],[BNB]],$V$4,$V$5)</f>
        <v>0.35659568206698355</v>
      </c>
      <c r="F731" s="2">
        <f>_xlfn.XLOOKUP(Table6[[#This Row],[Date]],Tether_USDt_Historical_Data[Date],Tether_USDt_Historical_Data[Price]," ")</f>
        <v>0.99860000000000004</v>
      </c>
      <c r="G731" s="2">
        <f>IFERROR(STANDARDIZE(Table6[[#This Row],[Tether]],$W$4,$W$5),"")</f>
        <v>-0.32913049829444185</v>
      </c>
      <c r="H731" s="2">
        <f>_xlfn.XLOOKUP(Table6[[#This Row],[Date]],Bitcoin_Historical_Data__2[Date],Bitcoin_Historical_Data__2[Price]," ")</f>
        <v>16795.2</v>
      </c>
      <c r="I731" s="2">
        <f>STANDARDIZE(Table6[[#This Row],[BTC]],$X$4,$X$5)</f>
        <v>-0.47980558190582306</v>
      </c>
      <c r="J731" s="2" t="str">
        <f>_xlfn.XLOOKUP(Table6[[#This Row],[Date]],S_P_500_Historical_Data[Date],S_P_500_Historical_Data[Price]," ")</f>
        <v xml:space="preserve"> </v>
      </c>
      <c r="K731" s="2" t="str">
        <f>IFERROR(STANDARDIZE(Table6[[#This Row],[S&amp;P500]],$Y$4,$Y$5),"")</f>
        <v/>
      </c>
    </row>
    <row r="732" spans="1:11" x14ac:dyDescent="0.35">
      <c r="A732" s="1">
        <f t="shared" si="11"/>
        <v>44876</v>
      </c>
      <c r="B732">
        <f>_xlfn.XLOOKUP(A732,Ethereum_Historical_Data[Date],Ethereum_Historical_Data[Price]," ")</f>
        <v>1288.6300000000001</v>
      </c>
      <c r="C732">
        <f>STANDARDIZE(Table6[[#This Row],[ETH]],$U$4,$U$5)</f>
        <v>-0.13411959433140822</v>
      </c>
      <c r="D732" s="2">
        <f>_xlfn.XLOOKUP(Table6[[#This Row],[Date]],BNB_Historical_Data[Date],BNB_Historical_Data[Price]," ")</f>
        <v>290.2</v>
      </c>
      <c r="E732" s="2">
        <f>STANDARDIZE(Table6[[#This Row],[BNB]],$V$4,$V$5)</f>
        <v>0.39346104191155573</v>
      </c>
      <c r="F732" s="2">
        <f>_xlfn.XLOOKUP(Table6[[#This Row],[Date]],Tether_USDt_Historical_Data[Date],Tether_USDt_Historical_Data[Price]," ")</f>
        <v>0.99839999999999995</v>
      </c>
      <c r="G732" s="2">
        <f>IFERROR(STANDARDIZE(Table6[[#This Row],[Tether]],$W$4,$W$5),"")</f>
        <v>-0.37003693439665591</v>
      </c>
      <c r="H732" s="2">
        <f>_xlfn.XLOOKUP(Table6[[#This Row],[Date]],Bitcoin_Historical_Data__2[Date],Bitcoin_Historical_Data__2[Price]," ")</f>
        <v>17049.900000000001</v>
      </c>
      <c r="I732" s="2">
        <f>STANDARDIZE(Table6[[#This Row],[BTC]],$X$4,$X$5)</f>
        <v>-0.46705608526156628</v>
      </c>
      <c r="J732" s="2">
        <f>_xlfn.XLOOKUP(Table6[[#This Row],[Date]],S_P_500_Historical_Data[Date],S_P_500_Historical_Data[Price]," ")</f>
        <v>3992.93</v>
      </c>
      <c r="K732" s="2">
        <f>IFERROR(STANDARDIZE(Table6[[#This Row],[S&amp;P500]],$Y$4,$Y$5),"")</f>
        <v>0.23625968028449026</v>
      </c>
    </row>
    <row r="733" spans="1:11" x14ac:dyDescent="0.35">
      <c r="A733" s="1">
        <f t="shared" si="11"/>
        <v>44875</v>
      </c>
      <c r="B733">
        <f>_xlfn.XLOOKUP(A733,Ethereum_Historical_Data[Date],Ethereum_Historical_Data[Price]," ")</f>
        <v>1299.1500000000001</v>
      </c>
      <c r="C733">
        <f>STANDARDIZE(Table6[[#This Row],[ETH]],$U$4,$U$5)</f>
        <v>-0.12538345576899812</v>
      </c>
      <c r="D733" s="2">
        <f>_xlfn.XLOOKUP(Table6[[#This Row],[Date]],BNB_Historical_Data[Date],BNB_Historical_Data[Price]," ")</f>
        <v>304.01</v>
      </c>
      <c r="E733" s="2">
        <f>STANDARDIZE(Table6[[#This Row],[BNB]],$V$4,$V$5)</f>
        <v>0.46125206980150812</v>
      </c>
      <c r="F733" s="2">
        <f>_xlfn.XLOOKUP(Table6[[#This Row],[Date]],Tether_USDt_Historical_Data[Date],Tether_USDt_Historical_Data[Price]," ")</f>
        <v>0.99819999999999998</v>
      </c>
      <c r="G733" s="2">
        <f>IFERROR(STANDARDIZE(Table6[[#This Row],[Tether]],$W$4,$W$5),"")</f>
        <v>-0.41094337049884733</v>
      </c>
      <c r="H733" s="2">
        <f>_xlfn.XLOOKUP(Table6[[#This Row],[Date]],Bitcoin_Historical_Data__2[Date],Bitcoin_Historical_Data__2[Price]," ")</f>
        <v>17589.099999999999</v>
      </c>
      <c r="I733" s="2">
        <f>STANDARDIZE(Table6[[#This Row],[BTC]],$X$4,$X$5)</f>
        <v>-0.44006539585998317</v>
      </c>
      <c r="J733" s="2">
        <f>_xlfn.XLOOKUP(Table6[[#This Row],[Date]],S_P_500_Historical_Data[Date],S_P_500_Historical_Data[Price]," ")</f>
        <v>3956.37</v>
      </c>
      <c r="K733" s="2">
        <f>IFERROR(STANDARDIZE(Table6[[#This Row],[S&amp;P500]],$Y$4,$Y$5),"")</f>
        <v>0.19480953467093681</v>
      </c>
    </row>
    <row r="734" spans="1:11" x14ac:dyDescent="0.35">
      <c r="A734" s="1">
        <f t="shared" si="11"/>
        <v>44874</v>
      </c>
      <c r="B734">
        <f>_xlfn.XLOOKUP(A734,Ethereum_Historical_Data[Date],Ethereum_Historical_Data[Price]," ")</f>
        <v>1100.8399999999999</v>
      </c>
      <c r="C734">
        <f>STANDARDIZE(Table6[[#This Row],[ETH]],$U$4,$U$5)</f>
        <v>-0.2900663111218072</v>
      </c>
      <c r="D734" s="2">
        <f>_xlfn.XLOOKUP(Table6[[#This Row],[Date]],BNB_Historical_Data[Date],BNB_Historical_Data[Price]," ")</f>
        <v>266.91000000000003</v>
      </c>
      <c r="E734" s="2">
        <f>STANDARDIZE(Table6[[#This Row],[BNB]],$V$4,$V$5)</f>
        <v>0.27913424686760291</v>
      </c>
      <c r="F734" s="2">
        <f>_xlfn.XLOOKUP(Table6[[#This Row],[Date]],Tether_USDt_Historical_Data[Date],Tether_USDt_Historical_Data[Price]," ")</f>
        <v>0.99909999999999999</v>
      </c>
      <c r="G734" s="2">
        <f>IFERROR(STANDARDIZE(Table6[[#This Row],[Tether]],$W$4,$W$5),"")</f>
        <v>-0.22686440803896338</v>
      </c>
      <c r="H734" s="2">
        <f>_xlfn.XLOOKUP(Table6[[#This Row],[Date]],Bitcoin_Historical_Data__2[Date],Bitcoin_Historical_Data__2[Price]," ")</f>
        <v>15886.9</v>
      </c>
      <c r="I734" s="2">
        <f>STANDARDIZE(Table6[[#This Row],[BTC]],$X$4,$X$5)</f>
        <v>-0.52527227920452135</v>
      </c>
      <c r="J734" s="2">
        <f>_xlfn.XLOOKUP(Table6[[#This Row],[Date]],S_P_500_Historical_Data[Date],S_P_500_Historical_Data[Price]," ")</f>
        <v>3748.57</v>
      </c>
      <c r="K734" s="2">
        <f>IFERROR(STANDARDIZE(Table6[[#This Row],[S&amp;P500]],$Y$4,$Y$5),"")</f>
        <v>-4.078511134920558E-2</v>
      </c>
    </row>
    <row r="735" spans="1:11" x14ac:dyDescent="0.35">
      <c r="A735" s="1">
        <f t="shared" si="11"/>
        <v>44873</v>
      </c>
      <c r="B735">
        <f>_xlfn.XLOOKUP(A735,Ethereum_Historical_Data[Date],Ethereum_Historical_Data[Price]," ")</f>
        <v>1335.25</v>
      </c>
      <c r="C735">
        <f>STANDARDIZE(Table6[[#This Row],[ETH]],$U$4,$U$5)</f>
        <v>-9.5404881424606056E-2</v>
      </c>
      <c r="D735" s="2">
        <f>_xlfn.XLOOKUP(Table6[[#This Row],[Date]],BNB_Historical_Data[Date],BNB_Historical_Data[Price]," ")</f>
        <v>327.5</v>
      </c>
      <c r="E735" s="2">
        <f>STANDARDIZE(Table6[[#This Row],[BNB]],$V$4,$V$5)</f>
        <v>0.57656063208499697</v>
      </c>
      <c r="F735" s="2">
        <f>_xlfn.XLOOKUP(Table6[[#This Row],[Date]],Tether_USDt_Historical_Data[Date],Tether_USDt_Historical_Data[Price]," ")</f>
        <v>1.0002</v>
      </c>
      <c r="G735" s="2">
        <f>IFERROR(STANDARDIZE(Table6[[#This Row],[Tether]],$W$4,$W$5),"")</f>
        <v>-1.8790094768880547E-3</v>
      </c>
      <c r="H735" s="2">
        <f>_xlfn.XLOOKUP(Table6[[#This Row],[Date]],Bitcoin_Historical_Data__2[Date],Bitcoin_Historical_Data__2[Price]," ")</f>
        <v>18527.400000000001</v>
      </c>
      <c r="I735" s="2">
        <f>STANDARDIZE(Table6[[#This Row],[BTC]],$X$4,$X$5)</f>
        <v>-0.39309699106490598</v>
      </c>
      <c r="J735" s="2">
        <f>_xlfn.XLOOKUP(Table6[[#This Row],[Date]],S_P_500_Historical_Data[Date],S_P_500_Historical_Data[Price]," ")</f>
        <v>3828.11</v>
      </c>
      <c r="K735" s="2">
        <f>IFERROR(STANDARDIZE(Table6[[#This Row],[S&amp;P500]],$Y$4,$Y$5),"")</f>
        <v>4.9393898008071334E-2</v>
      </c>
    </row>
    <row r="736" spans="1:11" x14ac:dyDescent="0.35">
      <c r="A736" s="1">
        <f t="shared" si="11"/>
        <v>44872</v>
      </c>
      <c r="B736">
        <f>_xlfn.XLOOKUP(A736,Ethereum_Historical_Data[Date],Ethereum_Historical_Data[Price]," ")</f>
        <v>1567.57</v>
      </c>
      <c r="C736">
        <f>STANDARDIZE(Table6[[#This Row],[ETH]],$U$4,$U$5)</f>
        <v>9.7520946600024916E-2</v>
      </c>
      <c r="D736" s="2">
        <f>_xlfn.XLOOKUP(Table6[[#This Row],[Date]],BNB_Historical_Data[Date],BNB_Historical_Data[Price]," ")</f>
        <v>336.9</v>
      </c>
      <c r="E736" s="2">
        <f>STANDARDIZE(Table6[[#This Row],[BNB]],$V$4,$V$5)</f>
        <v>0.62270369234318312</v>
      </c>
      <c r="F736" s="2">
        <f>_xlfn.XLOOKUP(Table6[[#This Row],[Date]],Tether_USDt_Historical_Data[Date],Tether_USDt_Historical_Data[Price]," ")</f>
        <v>1.0001</v>
      </c>
      <c r="G736" s="2">
        <f>IFERROR(STANDARDIZE(Table6[[#This Row],[Tether]],$W$4,$W$5),"")</f>
        <v>-2.2332227527983747E-2</v>
      </c>
      <c r="H736" s="2">
        <f>_xlfn.XLOOKUP(Table6[[#This Row],[Date]],Bitcoin_Historical_Data__2[Date],Bitcoin_Historical_Data__2[Price]," ")</f>
        <v>20589</v>
      </c>
      <c r="I736" s="2">
        <f>STANDARDIZE(Table6[[#This Row],[BTC]],$X$4,$X$5)</f>
        <v>-0.28989965191374878</v>
      </c>
      <c r="J736" s="2">
        <f>_xlfn.XLOOKUP(Table6[[#This Row],[Date]],S_P_500_Historical_Data[Date],S_P_500_Historical_Data[Price]," ")</f>
        <v>3806.8</v>
      </c>
      <c r="K736" s="2">
        <f>IFERROR(STANDARDIZE(Table6[[#This Row],[S&amp;P500]],$Y$4,$Y$5),"")</f>
        <v>2.5233542345466771E-2</v>
      </c>
    </row>
    <row r="737" spans="1:11" x14ac:dyDescent="0.35">
      <c r="A737" s="1">
        <f t="shared" si="11"/>
        <v>44871</v>
      </c>
      <c r="B737">
        <f>_xlfn.XLOOKUP(A737,Ethereum_Historical_Data[Date],Ethereum_Historical_Data[Price]," ")</f>
        <v>1570.86</v>
      </c>
      <c r="C737">
        <f>STANDARDIZE(Table6[[#This Row],[ETH]],$U$4,$U$5)</f>
        <v>0.10025306597933376</v>
      </c>
      <c r="D737" s="2">
        <f>_xlfn.XLOOKUP(Table6[[#This Row],[Date]],BNB_Historical_Data[Date],BNB_Historical_Data[Price]," ")</f>
        <v>338.28</v>
      </c>
      <c r="E737" s="2">
        <f>STANDARDIZE(Table6[[#This Row],[BNB]],$V$4,$V$5)</f>
        <v>0.62947788629598067</v>
      </c>
      <c r="F737" s="2">
        <f>_xlfn.XLOOKUP(Table6[[#This Row],[Date]],Tether_USDt_Historical_Data[Date],Tether_USDt_Historical_Data[Price]," ")</f>
        <v>1.0003</v>
      </c>
      <c r="G737" s="2">
        <f>IFERROR(STANDARDIZE(Table6[[#This Row],[Tether]],$W$4,$W$5),"")</f>
        <v>1.8574208574207638E-2</v>
      </c>
      <c r="H737" s="2">
        <f>_xlfn.XLOOKUP(Table6[[#This Row],[Date]],Bitcoin_Historical_Data__2[Date],Bitcoin_Historical_Data__2[Price]," ")</f>
        <v>20916.3</v>
      </c>
      <c r="I737" s="2">
        <f>STANDARDIZE(Table6[[#This Row],[BTC]],$X$4,$X$5)</f>
        <v>-0.27351602312825513</v>
      </c>
      <c r="J737" s="2" t="str">
        <f>_xlfn.XLOOKUP(Table6[[#This Row],[Date]],S_P_500_Historical_Data[Date],S_P_500_Historical_Data[Price]," ")</f>
        <v xml:space="preserve"> </v>
      </c>
      <c r="K737" s="2" t="str">
        <f>IFERROR(STANDARDIZE(Table6[[#This Row],[S&amp;P500]],$Y$4,$Y$5),"")</f>
        <v/>
      </c>
    </row>
    <row r="738" spans="1:11" x14ac:dyDescent="0.35">
      <c r="A738" s="1">
        <f t="shared" si="11"/>
        <v>44870</v>
      </c>
      <c r="B738">
        <f>_xlfn.XLOOKUP(A738,Ethereum_Historical_Data[Date],Ethereum_Historical_Data[Price]," ")</f>
        <v>1627.07</v>
      </c>
      <c r="C738">
        <f>STANDARDIZE(Table6[[#This Row],[ETH]],$U$4,$U$5)</f>
        <v>0.1469316162258236</v>
      </c>
      <c r="D738" s="2">
        <f>_xlfn.XLOOKUP(Table6[[#This Row],[Date]],BNB_Historical_Data[Date],BNB_Historical_Data[Price]," ")</f>
        <v>349.4</v>
      </c>
      <c r="E738" s="2">
        <f>STANDARDIZE(Table6[[#This Row],[BNB]],$V$4,$V$5)</f>
        <v>0.68406414481417555</v>
      </c>
      <c r="F738" s="2">
        <f>_xlfn.XLOOKUP(Table6[[#This Row],[Date]],Tether_USDt_Historical_Data[Date],Tether_USDt_Historical_Data[Price]," ")</f>
        <v>1.0003</v>
      </c>
      <c r="G738" s="2">
        <f>IFERROR(STANDARDIZE(Table6[[#This Row],[Tether]],$W$4,$W$5),"")</f>
        <v>1.8574208574207638E-2</v>
      </c>
      <c r="H738" s="2">
        <f>_xlfn.XLOOKUP(Table6[[#This Row],[Date]],Bitcoin_Historical_Data__2[Date],Bitcoin_Historical_Data__2[Price]," ")</f>
        <v>21301.599999999999</v>
      </c>
      <c r="I738" s="2">
        <f>STANDARDIZE(Table6[[#This Row],[BTC]],$X$4,$X$5)</f>
        <v>-0.25422909318309561</v>
      </c>
      <c r="J738" s="2" t="str">
        <f>_xlfn.XLOOKUP(Table6[[#This Row],[Date]],S_P_500_Historical_Data[Date],S_P_500_Historical_Data[Price]," ")</f>
        <v xml:space="preserve"> </v>
      </c>
      <c r="K738" s="2" t="str">
        <f>IFERROR(STANDARDIZE(Table6[[#This Row],[S&amp;P500]],$Y$4,$Y$5),"")</f>
        <v/>
      </c>
    </row>
    <row r="739" spans="1:11" x14ac:dyDescent="0.35">
      <c r="A739" s="1">
        <f t="shared" si="11"/>
        <v>44869</v>
      </c>
      <c r="B739">
        <f>_xlfn.XLOOKUP(A739,Ethereum_Historical_Data[Date],Ethereum_Historical_Data[Price]," ")</f>
        <v>1645.01</v>
      </c>
      <c r="C739">
        <f>STANDARDIZE(Table6[[#This Row],[ETH]],$U$4,$U$5)</f>
        <v>0.16182955594156864</v>
      </c>
      <c r="D739" s="2">
        <f>_xlfn.XLOOKUP(Table6[[#This Row],[Date]],BNB_Historical_Data[Date],BNB_Historical_Data[Price]," ")</f>
        <v>354.5</v>
      </c>
      <c r="E739" s="2">
        <f>STANDARDIZE(Table6[[#This Row],[BNB]],$V$4,$V$5)</f>
        <v>0.7090992094223405</v>
      </c>
      <c r="F739" s="2">
        <f>_xlfn.XLOOKUP(Table6[[#This Row],[Date]],Tether_USDt_Historical_Data[Date],Tether_USDt_Historical_Data[Price]," ")</f>
        <v>1.0002</v>
      </c>
      <c r="G739" s="2">
        <f>IFERROR(STANDARDIZE(Table6[[#This Row],[Tether]],$W$4,$W$5),"")</f>
        <v>-1.8790094768880547E-3</v>
      </c>
      <c r="H739" s="2">
        <f>_xlfn.XLOOKUP(Table6[[#This Row],[Date]],Bitcoin_Historical_Data__2[Date],Bitcoin_Historical_Data__2[Price]," ")</f>
        <v>21145.9</v>
      </c>
      <c r="I739" s="2">
        <f>STANDARDIZE(Table6[[#This Row],[BTC]],$X$4,$X$5)</f>
        <v>-0.2620229550893019</v>
      </c>
      <c r="J739" s="2">
        <f>_xlfn.XLOOKUP(Table6[[#This Row],[Date]],S_P_500_Historical_Data[Date],S_P_500_Historical_Data[Price]," ")</f>
        <v>3770.55</v>
      </c>
      <c r="K739" s="2">
        <f>IFERROR(STANDARDIZE(Table6[[#This Row],[S&amp;P500]],$Y$4,$Y$5),"")</f>
        <v>-1.586513868547728E-2</v>
      </c>
    </row>
    <row r="740" spans="1:11" x14ac:dyDescent="0.35">
      <c r="A740" s="1">
        <f t="shared" si="11"/>
        <v>44868</v>
      </c>
      <c r="B740">
        <f>_xlfn.XLOOKUP(A740,Ethereum_Historical_Data[Date],Ethereum_Historical_Data[Price]," ")</f>
        <v>1531.08</v>
      </c>
      <c r="C740">
        <f>STANDARDIZE(Table6[[#This Row],[ETH]],$U$4,$U$5)</f>
        <v>6.7218504000942675E-2</v>
      </c>
      <c r="D740" s="2">
        <f>_xlfn.XLOOKUP(Table6[[#This Row],[Date]],BNB_Historical_Data[Date],BNB_Historical_Data[Price]," ")</f>
        <v>329.61</v>
      </c>
      <c r="E740" s="2">
        <f>STANDARDIZE(Table6[[#This Row],[BNB]],$V$4,$V$5)</f>
        <v>0.5869182764621006</v>
      </c>
      <c r="F740" s="2">
        <f>_xlfn.XLOOKUP(Table6[[#This Row],[Date]],Tether_USDt_Historical_Data[Date],Tether_USDt_Historical_Data[Price]," ")</f>
        <v>1</v>
      </c>
      <c r="G740" s="2">
        <f>IFERROR(STANDARDIZE(Table6[[#This Row],[Tether]],$W$4,$W$5),"")</f>
        <v>-4.2785445579079442E-2</v>
      </c>
      <c r="H740" s="2">
        <f>_xlfn.XLOOKUP(Table6[[#This Row],[Date]],Bitcoin_Historical_Data__2[Date],Bitcoin_Historical_Data__2[Price]," ")</f>
        <v>20206.400000000001</v>
      </c>
      <c r="I740" s="2">
        <f>STANDARDIZE(Table6[[#This Row],[BTC]],$X$4,$X$5)</f>
        <v>-0.30905142818423414</v>
      </c>
      <c r="J740" s="2">
        <f>_xlfn.XLOOKUP(Table6[[#This Row],[Date]],S_P_500_Historical_Data[Date],S_P_500_Historical_Data[Price]," ")</f>
        <v>3719.89</v>
      </c>
      <c r="K740" s="2">
        <f>IFERROR(STANDARDIZE(Table6[[#This Row],[S&amp;P500]],$Y$4,$Y$5),"")</f>
        <v>-7.3301254024170745E-2</v>
      </c>
    </row>
    <row r="741" spans="1:11" x14ac:dyDescent="0.35">
      <c r="A741" s="1">
        <f t="shared" si="11"/>
        <v>44867</v>
      </c>
      <c r="B741">
        <f>_xlfn.XLOOKUP(A741,Ethereum_Historical_Data[Date],Ethereum_Historical_Data[Price]," ")</f>
        <v>1519.04</v>
      </c>
      <c r="C741">
        <f>STANDARDIZE(Table6[[#This Row],[ETH]],$U$4,$U$5)</f>
        <v>5.7220109676663439E-2</v>
      </c>
      <c r="D741" s="2">
        <f>_xlfn.XLOOKUP(Table6[[#This Row],[Date]],BNB_Historical_Data[Date],BNB_Historical_Data[Price]," ")</f>
        <v>320.2</v>
      </c>
      <c r="E741" s="2">
        <f>STANDARDIZE(Table6[[#This Row],[BNB]],$V$4,$V$5)</f>
        <v>0.54072612784193741</v>
      </c>
      <c r="F741" s="2">
        <f>_xlfn.XLOOKUP(Table6[[#This Row],[Date]],Tether_USDt_Historical_Data[Date],Tether_USDt_Historical_Data[Price]," ")</f>
        <v>1.0001</v>
      </c>
      <c r="G741" s="2">
        <f>IFERROR(STANDARDIZE(Table6[[#This Row],[Tether]],$W$4,$W$5),"")</f>
        <v>-2.2332227527983747E-2</v>
      </c>
      <c r="H741" s="2">
        <f>_xlfn.XLOOKUP(Table6[[#This Row],[Date]],Bitcoin_Historical_Data__2[Date],Bitcoin_Historical_Data__2[Price]," ")</f>
        <v>20154.400000000001</v>
      </c>
      <c r="I741" s="2">
        <f>STANDARDIZE(Table6[[#This Row],[BTC]],$X$4,$X$5)</f>
        <v>-0.31165438784462418</v>
      </c>
      <c r="J741" s="2">
        <f>_xlfn.XLOOKUP(Table6[[#This Row],[Date]],S_P_500_Historical_Data[Date],S_P_500_Historical_Data[Price]," ")</f>
        <v>3759.69</v>
      </c>
      <c r="K741" s="2">
        <f>IFERROR(STANDARDIZE(Table6[[#This Row],[S&amp;P500]],$Y$4,$Y$5),"")</f>
        <v>-2.8177736643989214E-2</v>
      </c>
    </row>
    <row r="742" spans="1:11" x14ac:dyDescent="0.35">
      <c r="A742" s="1">
        <f t="shared" si="11"/>
        <v>44866</v>
      </c>
      <c r="B742">
        <f>_xlfn.XLOOKUP(A742,Ethereum_Historical_Data[Date],Ethereum_Historical_Data[Price]," ")</f>
        <v>1579.64</v>
      </c>
      <c r="C742">
        <f>STANDARDIZE(Table6[[#This Row],[ETH]],$U$4,$U$5)</f>
        <v>0.10754425386697278</v>
      </c>
      <c r="D742" s="2">
        <f>_xlfn.XLOOKUP(Table6[[#This Row],[Date]],BNB_Historical_Data[Date],BNB_Historical_Data[Price]," ")</f>
        <v>323.89999999999998</v>
      </c>
      <c r="E742" s="2">
        <f>STANDARDIZE(Table6[[#This Row],[BNB]],$V$4,$V$5)</f>
        <v>0.55888882177335109</v>
      </c>
      <c r="F742" s="2">
        <f>_xlfn.XLOOKUP(Table6[[#This Row],[Date]],Tether_USDt_Historical_Data[Date],Tether_USDt_Historical_Data[Price]," ")</f>
        <v>1</v>
      </c>
      <c r="G742" s="2">
        <f>IFERROR(STANDARDIZE(Table6[[#This Row],[Tether]],$W$4,$W$5),"")</f>
        <v>-4.2785445579079442E-2</v>
      </c>
      <c r="H742" s="2">
        <f>_xlfn.XLOOKUP(Table6[[#This Row],[Date]],Bitcoin_Historical_Data__2[Date],Bitcoin_Historical_Data__2[Price]," ")</f>
        <v>20483.5</v>
      </c>
      <c r="I742" s="2">
        <f>STANDARDIZE(Table6[[#This Row],[BTC]],$X$4,$X$5)</f>
        <v>-0.29518065660934784</v>
      </c>
      <c r="J742" s="2">
        <f>_xlfn.XLOOKUP(Table6[[#This Row],[Date]],S_P_500_Historical_Data[Date],S_P_500_Historical_Data[Price]," ")</f>
        <v>3856.1</v>
      </c>
      <c r="K742" s="2">
        <f>IFERROR(STANDARDIZE(Table6[[#This Row],[S&amp;P500]],$Y$4,$Y$5),"")</f>
        <v>8.1127748547550366E-2</v>
      </c>
    </row>
    <row r="743" spans="1:11" x14ac:dyDescent="0.35">
      <c r="A743" s="1">
        <f t="shared" si="11"/>
        <v>44865</v>
      </c>
      <c r="B743">
        <f>_xlfn.XLOOKUP(A743,Ethereum_Historical_Data[Date],Ethereum_Historical_Data[Price]," ")</f>
        <v>1572.89</v>
      </c>
      <c r="C743">
        <f>STANDARDIZE(Table6[[#This Row],[ETH]],$U$4,$U$5)</f>
        <v>0.10193884176656705</v>
      </c>
      <c r="D743" s="2">
        <f>_xlfn.XLOOKUP(Table6[[#This Row],[Date]],BNB_Historical_Data[Date],BNB_Historical_Data[Price]," ")</f>
        <v>325.79000000000002</v>
      </c>
      <c r="E743" s="2">
        <f>STANDARDIZE(Table6[[#This Row],[BNB]],$V$4,$V$5)</f>
        <v>0.56816652218696539</v>
      </c>
      <c r="F743" s="2">
        <f>_xlfn.XLOOKUP(Table6[[#This Row],[Date]],Tether_USDt_Historical_Data[Date],Tether_USDt_Historical_Data[Price]," ")</f>
        <v>1</v>
      </c>
      <c r="G743" s="2">
        <f>IFERROR(STANDARDIZE(Table6[[#This Row],[Tether]],$W$4,$W$5),"")</f>
        <v>-4.2785445579079442E-2</v>
      </c>
      <c r="H743" s="2">
        <f>_xlfn.XLOOKUP(Table6[[#This Row],[Date]],Bitcoin_Historical_Data__2[Date],Bitcoin_Historical_Data__2[Price]," ")</f>
        <v>20496.3</v>
      </c>
      <c r="I743" s="2">
        <f>STANDARDIZE(Table6[[#This Row],[BTC]],$X$4,$X$5)</f>
        <v>-0.29453992807755958</v>
      </c>
      <c r="J743" s="2">
        <f>_xlfn.XLOOKUP(Table6[[#This Row],[Date]],S_P_500_Historical_Data[Date],S_P_500_Historical_Data[Price]," ")</f>
        <v>3871.98</v>
      </c>
      <c r="K743" s="2">
        <f>IFERROR(STANDARDIZE(Table6[[#This Row],[S&amp;P500]],$Y$4,$Y$5),"")</f>
        <v>9.913180523089922E-2</v>
      </c>
    </row>
    <row r="744" spans="1:11" x14ac:dyDescent="0.35">
      <c r="A744" s="1">
        <f t="shared" si="11"/>
        <v>44864</v>
      </c>
      <c r="B744">
        <f>_xlfn.XLOOKUP(A744,Ethereum_Historical_Data[Date],Ethereum_Historical_Data[Price]," ")</f>
        <v>1590.47</v>
      </c>
      <c r="C744">
        <f>STANDARDIZE(Table6[[#This Row],[ETH]],$U$4,$U$5)</f>
        <v>0.11653782617029036</v>
      </c>
      <c r="D744" s="2">
        <f>_xlfn.XLOOKUP(Table6[[#This Row],[Date]],BNB_Historical_Data[Date],BNB_Historical_Data[Price]," ")</f>
        <v>313.5</v>
      </c>
      <c r="E744" s="2">
        <f>STANDARDIZE(Table6[[#This Row],[BNB]],$V$4,$V$5)</f>
        <v>0.50783692531748559</v>
      </c>
      <c r="F744" s="2">
        <f>_xlfn.XLOOKUP(Table6[[#This Row],[Date]],Tether_USDt_Historical_Data[Date],Tether_USDt_Historical_Data[Price]," ")</f>
        <v>1.0003</v>
      </c>
      <c r="G744" s="2">
        <f>IFERROR(STANDARDIZE(Table6[[#This Row],[Tether]],$W$4,$W$5),"")</f>
        <v>1.8574208574207638E-2</v>
      </c>
      <c r="H744" s="2">
        <f>_xlfn.XLOOKUP(Table6[[#This Row],[Date]],Bitcoin_Historical_Data__2[Date],Bitcoin_Historical_Data__2[Price]," ")</f>
        <v>20626.3</v>
      </c>
      <c r="I744" s="2">
        <f>STANDARDIZE(Table6[[#This Row],[BTC]],$X$4,$X$5)</f>
        <v>-0.28803252892658437</v>
      </c>
      <c r="J744" s="2" t="str">
        <f>_xlfn.XLOOKUP(Table6[[#This Row],[Date]],S_P_500_Historical_Data[Date],S_P_500_Historical_Data[Price]," ")</f>
        <v xml:space="preserve"> </v>
      </c>
      <c r="K744" s="2" t="str">
        <f>IFERROR(STANDARDIZE(Table6[[#This Row],[S&amp;P500]],$Y$4,$Y$5),"")</f>
        <v/>
      </c>
    </row>
    <row r="745" spans="1:11" x14ac:dyDescent="0.35">
      <c r="A745" s="1">
        <f t="shared" si="11"/>
        <v>44863</v>
      </c>
      <c r="B745">
        <f>_xlfn.XLOOKUP(A745,Ethereum_Historical_Data[Date],Ethereum_Historical_Data[Price]," ")</f>
        <v>1619.69</v>
      </c>
      <c r="C745">
        <f>STANDARDIZE(Table6[[#This Row],[ETH]],$U$4,$U$5)</f>
        <v>0.14080303232938007</v>
      </c>
      <c r="D745" s="2">
        <f>_xlfn.XLOOKUP(Table6[[#This Row],[Date]],BNB_Historical_Data[Date],BNB_Historical_Data[Price]," ")</f>
        <v>304.39999999999998</v>
      </c>
      <c r="E745" s="2">
        <f>STANDARDIZE(Table6[[#This Row],[BNB]],$V$4,$V$5)</f>
        <v>0.46316651591860297</v>
      </c>
      <c r="F745" s="2">
        <f>_xlfn.XLOOKUP(Table6[[#This Row],[Date]],Tether_USDt_Historical_Data[Date],Tether_USDt_Historical_Data[Price]," ")</f>
        <v>1.0003</v>
      </c>
      <c r="G745" s="2">
        <f>IFERROR(STANDARDIZE(Table6[[#This Row],[Tether]],$W$4,$W$5),"")</f>
        <v>1.8574208574207638E-2</v>
      </c>
      <c r="H745" s="2">
        <f>_xlfn.XLOOKUP(Table6[[#This Row],[Date]],Bitcoin_Historical_Data__2[Date],Bitcoin_Historical_Data__2[Price]," ")</f>
        <v>20809.8</v>
      </c>
      <c r="I745" s="2">
        <f>STANDARDIZE(Table6[[#This Row],[BTC]],$X$4,$X$5)</f>
        <v>-0.27884708474040015</v>
      </c>
      <c r="J745" s="2" t="str">
        <f>_xlfn.XLOOKUP(Table6[[#This Row],[Date]],S_P_500_Historical_Data[Date],S_P_500_Historical_Data[Price]," ")</f>
        <v xml:space="preserve"> </v>
      </c>
      <c r="K745" s="2" t="str">
        <f>IFERROR(STANDARDIZE(Table6[[#This Row],[S&amp;P500]],$Y$4,$Y$5),"")</f>
        <v/>
      </c>
    </row>
    <row r="746" spans="1:11" x14ac:dyDescent="0.35">
      <c r="A746" s="1">
        <f t="shared" si="11"/>
        <v>44862</v>
      </c>
      <c r="B746">
        <f>_xlfn.XLOOKUP(A746,Ethereum_Historical_Data[Date],Ethereum_Historical_Data[Price]," ")</f>
        <v>1554.47</v>
      </c>
      <c r="C746">
        <f>STANDARDIZE(Table6[[#This Row],[ETH]],$U$4,$U$5)</f>
        <v>8.6642294968126463E-2</v>
      </c>
      <c r="D746" s="2">
        <f>_xlfn.XLOOKUP(Table6[[#This Row],[Date]],BNB_Historical_Data[Date],BNB_Historical_Data[Price]," ")</f>
        <v>297.81</v>
      </c>
      <c r="E746" s="2">
        <f>STANDARDIZE(Table6[[#This Row],[BNB]],$V$4,$V$5)</f>
        <v>0.43081728537589592</v>
      </c>
      <c r="F746" s="2">
        <f>_xlfn.XLOOKUP(Table6[[#This Row],[Date]],Tether_USDt_Historical_Data[Date],Tether_USDt_Historical_Data[Price]," ")</f>
        <v>1.0002</v>
      </c>
      <c r="G746" s="2">
        <f>IFERROR(STANDARDIZE(Table6[[#This Row],[Tether]],$W$4,$W$5),"")</f>
        <v>-1.8790094768880547E-3</v>
      </c>
      <c r="H746" s="2">
        <f>_xlfn.XLOOKUP(Table6[[#This Row],[Date]],Bitcoin_Historical_Data__2[Date],Bitcoin_Historical_Data__2[Price]," ")</f>
        <v>20594.400000000001</v>
      </c>
      <c r="I746" s="2">
        <f>STANDARDIZE(Table6[[#This Row],[BTC]],$X$4,$X$5)</f>
        <v>-0.28962934456440048</v>
      </c>
      <c r="J746" s="2">
        <f>_xlfn.XLOOKUP(Table6[[#This Row],[Date]],S_P_500_Historical_Data[Date],S_P_500_Historical_Data[Price]," ")</f>
        <v>3901.06</v>
      </c>
      <c r="K746" s="2">
        <f>IFERROR(STANDARDIZE(Table6[[#This Row],[S&amp;P500]],$Y$4,$Y$5),"")</f>
        <v>0.13210145059310199</v>
      </c>
    </row>
    <row r="747" spans="1:11" x14ac:dyDescent="0.35">
      <c r="A747" s="1">
        <f t="shared" si="11"/>
        <v>44861</v>
      </c>
      <c r="B747">
        <f>_xlfn.XLOOKUP(A747,Ethereum_Historical_Data[Date],Ethereum_Historical_Data[Price]," ")</f>
        <v>1514.19</v>
      </c>
      <c r="C747">
        <f>STANDARDIZE(Table6[[#This Row],[ETH]],$U$4,$U$5)</f>
        <v>5.3192517278594212E-2</v>
      </c>
      <c r="D747" s="2">
        <f>_xlfn.XLOOKUP(Table6[[#This Row],[Date]],BNB_Historical_Data[Date],BNB_Historical_Data[Price]," ")</f>
        <v>286.8</v>
      </c>
      <c r="E747" s="2">
        <f>STANDARDIZE(Table6[[#This Row],[BNB]],$V$4,$V$5)</f>
        <v>0.37677099883944593</v>
      </c>
      <c r="F747" s="2">
        <f>_xlfn.XLOOKUP(Table6[[#This Row],[Date]],Tether_USDt_Historical_Data[Date],Tether_USDt_Historical_Data[Price]," ")</f>
        <v>1.0002</v>
      </c>
      <c r="G747" s="2">
        <f>IFERROR(STANDARDIZE(Table6[[#This Row],[Tether]],$W$4,$W$5),"")</f>
        <v>-1.8790094768880547E-3</v>
      </c>
      <c r="H747" s="2">
        <f>_xlfn.XLOOKUP(Table6[[#This Row],[Date]],Bitcoin_Historical_Data__2[Date],Bitcoin_Historical_Data__2[Price]," ")</f>
        <v>20292.900000000001</v>
      </c>
      <c r="I747" s="2">
        <f>STANDARDIZE(Table6[[#This Row],[BTC]],$X$4,$X$5)</f>
        <v>-0.30472150490300831</v>
      </c>
      <c r="J747" s="2">
        <f>_xlfn.XLOOKUP(Table6[[#This Row],[Date]],S_P_500_Historical_Data[Date],S_P_500_Historical_Data[Price]," ")</f>
        <v>3807.3</v>
      </c>
      <c r="K747" s="2">
        <f>IFERROR(STANDARDIZE(Table6[[#This Row],[S&amp;P500]],$Y$4,$Y$5),"")</f>
        <v>2.5800420704514274E-2</v>
      </c>
    </row>
    <row r="748" spans="1:11" x14ac:dyDescent="0.35">
      <c r="A748" s="1">
        <f t="shared" si="11"/>
        <v>44860</v>
      </c>
      <c r="B748">
        <f>_xlfn.XLOOKUP(A748,Ethereum_Historical_Data[Date],Ethereum_Historical_Data[Price]," ")</f>
        <v>1566.16</v>
      </c>
      <c r="C748">
        <f>STANDARDIZE(Table6[[#This Row],[ETH]],$U$4,$U$5)</f>
        <v>9.6350038294606949E-2</v>
      </c>
      <c r="D748" s="2">
        <f>_xlfn.XLOOKUP(Table6[[#This Row],[Date]],BNB_Historical_Data[Date],BNB_Historical_Data[Price]," ")</f>
        <v>290.3</v>
      </c>
      <c r="E748" s="2">
        <f>STANDARDIZE(Table6[[#This Row],[BNB]],$V$4,$V$5)</f>
        <v>0.39395192553132374</v>
      </c>
      <c r="F748" s="2">
        <f>_xlfn.XLOOKUP(Table6[[#This Row],[Date]],Tether_USDt_Historical_Data[Date],Tether_USDt_Historical_Data[Price]," ")</f>
        <v>1.0003</v>
      </c>
      <c r="G748" s="2">
        <f>IFERROR(STANDARDIZE(Table6[[#This Row],[Tether]],$W$4,$W$5),"")</f>
        <v>1.8574208574207638E-2</v>
      </c>
      <c r="H748" s="2">
        <f>_xlfn.XLOOKUP(Table6[[#This Row],[Date]],Bitcoin_Historical_Data__2[Date],Bitcoin_Historical_Data__2[Price]," ")</f>
        <v>20769.5</v>
      </c>
      <c r="I748" s="2">
        <f>STANDARDIZE(Table6[[#This Row],[BTC]],$X$4,$X$5)</f>
        <v>-0.28086437847720247</v>
      </c>
      <c r="J748" s="2">
        <f>_xlfn.XLOOKUP(Table6[[#This Row],[Date]],S_P_500_Historical_Data[Date],S_P_500_Historical_Data[Price]," ")</f>
        <v>3830.6</v>
      </c>
      <c r="K748" s="2">
        <f>IFERROR(STANDARDIZE(Table6[[#This Row],[S&amp;P500]],$Y$4,$Y$5),"")</f>
        <v>5.2216952236127656E-2</v>
      </c>
    </row>
    <row r="749" spans="1:11" x14ac:dyDescent="0.35">
      <c r="A749" s="1">
        <f t="shared" si="11"/>
        <v>44859</v>
      </c>
      <c r="B749">
        <f>_xlfn.XLOOKUP(A749,Ethereum_Historical_Data[Date],Ethereum_Historical_Data[Price]," ")</f>
        <v>1459.6</v>
      </c>
      <c r="C749">
        <f>STANDARDIZE(Table6[[#This Row],[ETH]],$U$4,$U$5)</f>
        <v>7.8592659362016707E-3</v>
      </c>
      <c r="D749" s="2">
        <f>_xlfn.XLOOKUP(Table6[[#This Row],[Date]],BNB_Historical_Data[Date],BNB_Historical_Data[Price]," ")</f>
        <v>284.10000000000002</v>
      </c>
      <c r="E749" s="2">
        <f>STANDARDIZE(Table6[[#This Row],[BNB]],$V$4,$V$5)</f>
        <v>0.36351714110571159</v>
      </c>
      <c r="F749" s="2">
        <f>_xlfn.XLOOKUP(Table6[[#This Row],[Date]],Tether_USDt_Historical_Data[Date],Tether_USDt_Historical_Data[Price]," ")</f>
        <v>1.0002</v>
      </c>
      <c r="G749" s="2">
        <f>IFERROR(STANDARDIZE(Table6[[#This Row],[Tether]],$W$4,$W$5),"")</f>
        <v>-1.8790094768880547E-3</v>
      </c>
      <c r="H749" s="2">
        <f>_xlfn.XLOOKUP(Table6[[#This Row],[Date]],Bitcoin_Historical_Data__2[Date],Bitcoin_Historical_Data__2[Price]," ")</f>
        <v>20082.7</v>
      </c>
      <c r="I749" s="2">
        <f>STANDARDIZE(Table6[[#This Row],[BTC]],$X$4,$X$5)</f>
        <v>-0.31524346876096976</v>
      </c>
      <c r="J749" s="2">
        <f>_xlfn.XLOOKUP(Table6[[#This Row],[Date]],S_P_500_Historical_Data[Date],S_P_500_Historical_Data[Price]," ")</f>
        <v>3859.11</v>
      </c>
      <c r="K749" s="2">
        <f>IFERROR(STANDARDIZE(Table6[[#This Row],[S&amp;P500]],$Y$4,$Y$5),"")</f>
        <v>8.4540356269016584E-2</v>
      </c>
    </row>
    <row r="750" spans="1:11" x14ac:dyDescent="0.35">
      <c r="A750" s="1">
        <f t="shared" si="11"/>
        <v>44858</v>
      </c>
      <c r="B750">
        <f>_xlfn.XLOOKUP(A750,Ethereum_Historical_Data[Date],Ethereum_Historical_Data[Price]," ")</f>
        <v>1343.88</v>
      </c>
      <c r="C750">
        <f>STANDARDIZE(Table6[[#This Row],[ETH]],$U$4,$U$5)</f>
        <v>-8.8238258250309454E-2</v>
      </c>
      <c r="D750" s="2">
        <f>_xlfn.XLOOKUP(Table6[[#This Row],[Date]],BNB_Historical_Data[Date],BNB_Historical_Data[Price]," ")</f>
        <v>274.10000000000002</v>
      </c>
      <c r="E750" s="2">
        <f>STANDARDIZE(Table6[[#This Row],[BNB]],$V$4,$V$5)</f>
        <v>0.3144287791289177</v>
      </c>
      <c r="F750" s="2">
        <f>_xlfn.XLOOKUP(Table6[[#This Row],[Date]],Tether_USDt_Historical_Data[Date],Tether_USDt_Historical_Data[Price]," ")</f>
        <v>0.99990000000000001</v>
      </c>
      <c r="G750" s="2">
        <f>IFERROR(STANDARDIZE(Table6[[#This Row],[Tether]],$W$4,$W$5),"")</f>
        <v>-6.3238663630175135E-2</v>
      </c>
      <c r="H750" s="2">
        <f>_xlfn.XLOOKUP(Table6[[#This Row],[Date]],Bitcoin_Historical_Data__2[Date],Bitcoin_Historical_Data__2[Price]," ")</f>
        <v>19331.5</v>
      </c>
      <c r="I750" s="2">
        <f>STANDARDIZE(Table6[[#This Row],[BTC]],$X$4,$X$5)</f>
        <v>-0.35284622447029723</v>
      </c>
      <c r="J750" s="2">
        <f>_xlfn.XLOOKUP(Table6[[#This Row],[Date]],S_P_500_Historical_Data[Date],S_P_500_Historical_Data[Price]," ")</f>
        <v>3797.34</v>
      </c>
      <c r="K750" s="2">
        <f>IFERROR(STANDARDIZE(Table6[[#This Row],[S&amp;P500]],$Y$4,$Y$5),"")</f>
        <v>1.4508203792287951E-2</v>
      </c>
    </row>
    <row r="751" spans="1:11" x14ac:dyDescent="0.35">
      <c r="A751" s="1">
        <f t="shared" si="11"/>
        <v>44857</v>
      </c>
      <c r="B751">
        <f>_xlfn.XLOOKUP(A751,Ethereum_Historical_Data[Date],Ethereum_Historical_Data[Price]," ")</f>
        <v>1363.92</v>
      </c>
      <c r="C751">
        <f>STANDARDIZE(Table6[[#This Row],[ETH]],$U$4,$U$5)</f>
        <v>-7.1596412547771576E-2</v>
      </c>
      <c r="D751" s="2">
        <f>_xlfn.XLOOKUP(Table6[[#This Row],[Date]],BNB_Historical_Data[Date],BNB_Historical_Data[Price]," ")</f>
        <v>275.99</v>
      </c>
      <c r="E751" s="2">
        <f>STANDARDIZE(Table6[[#This Row],[BNB]],$V$4,$V$5)</f>
        <v>0.32370647954253168</v>
      </c>
      <c r="F751" s="2">
        <f>_xlfn.XLOOKUP(Table6[[#This Row],[Date]],Tether_USDt_Historical_Data[Date],Tether_USDt_Historical_Data[Price]," ")</f>
        <v>1.0001</v>
      </c>
      <c r="G751" s="2">
        <f>IFERROR(STANDARDIZE(Table6[[#This Row],[Tether]],$W$4,$W$5),"")</f>
        <v>-2.2332227527983747E-2</v>
      </c>
      <c r="H751" s="2">
        <f>_xlfn.XLOOKUP(Table6[[#This Row],[Date]],Bitcoin_Historical_Data__2[Date],Bitcoin_Historical_Data__2[Price]," ")</f>
        <v>19571.2</v>
      </c>
      <c r="I751" s="2">
        <f>STANDARDIZE(Table6[[#This Row],[BTC]],$X$4,$X$5)</f>
        <v>-0.34084758157422984</v>
      </c>
      <c r="J751" s="2" t="str">
        <f>_xlfn.XLOOKUP(Table6[[#This Row],[Date]],S_P_500_Historical_Data[Date],S_P_500_Historical_Data[Price]," ")</f>
        <v xml:space="preserve"> </v>
      </c>
      <c r="K751" s="2" t="str">
        <f>IFERROR(STANDARDIZE(Table6[[#This Row],[S&amp;P500]],$Y$4,$Y$5),"")</f>
        <v/>
      </c>
    </row>
    <row r="752" spans="1:11" x14ac:dyDescent="0.35">
      <c r="A752" s="1">
        <f t="shared" si="11"/>
        <v>44856</v>
      </c>
      <c r="B752">
        <f>_xlfn.XLOOKUP(A752,Ethereum_Historical_Data[Date],Ethereum_Historical_Data[Price]," ")</f>
        <v>1313.64</v>
      </c>
      <c r="C752">
        <f>STANDARDIZE(Table6[[#This Row],[ETH]],$U$4,$U$5)</f>
        <v>-0.11335050446012714</v>
      </c>
      <c r="D752" s="2">
        <f>_xlfn.XLOOKUP(Table6[[#This Row],[Date]],BNB_Historical_Data[Date],BNB_Historical_Data[Price]," ")</f>
        <v>270.49</v>
      </c>
      <c r="E752" s="2">
        <f>STANDARDIZE(Table6[[#This Row],[BNB]],$V$4,$V$5)</f>
        <v>0.29670788045529506</v>
      </c>
      <c r="F752" s="2">
        <f>_xlfn.XLOOKUP(Table6[[#This Row],[Date]],Tether_USDt_Historical_Data[Date],Tether_USDt_Historical_Data[Price]," ")</f>
        <v>1.0001</v>
      </c>
      <c r="G752" s="2">
        <f>IFERROR(STANDARDIZE(Table6[[#This Row],[Tether]],$W$4,$W$5),"")</f>
        <v>-2.2332227527983747E-2</v>
      </c>
      <c r="H752" s="2">
        <f>_xlfn.XLOOKUP(Table6[[#This Row],[Date]],Bitcoin_Historical_Data__2[Date],Bitcoin_Historical_Data__2[Price]," ")</f>
        <v>19204.8</v>
      </c>
      <c r="I752" s="2">
        <f>STANDARDIZE(Table6[[#This Row],[BTC]],$X$4,$X$5)</f>
        <v>-0.35918843579667076</v>
      </c>
      <c r="J752" s="2" t="str">
        <f>_xlfn.XLOOKUP(Table6[[#This Row],[Date]],S_P_500_Historical_Data[Date],S_P_500_Historical_Data[Price]," ")</f>
        <v xml:space="preserve"> </v>
      </c>
      <c r="K752" s="2" t="str">
        <f>IFERROR(STANDARDIZE(Table6[[#This Row],[S&amp;P500]],$Y$4,$Y$5),"")</f>
        <v/>
      </c>
    </row>
    <row r="753" spans="1:11" x14ac:dyDescent="0.35">
      <c r="A753" s="1">
        <f t="shared" si="11"/>
        <v>44855</v>
      </c>
      <c r="B753">
        <f>_xlfn.XLOOKUP(A753,Ethereum_Historical_Data[Date],Ethereum_Historical_Data[Price]," ")</f>
        <v>1299.76</v>
      </c>
      <c r="C753">
        <f>STANDARDIZE(Table6[[#This Row],[ETH]],$U$4,$U$5)</f>
        <v>-0.12487689260140597</v>
      </c>
      <c r="D753" s="2">
        <f>_xlfn.XLOOKUP(Table6[[#This Row],[Date]],BNB_Historical_Data[Date],BNB_Historical_Data[Price]," ")</f>
        <v>270</v>
      </c>
      <c r="E753" s="2">
        <f>STANDARDIZE(Table6[[#This Row],[BNB]],$V$4,$V$5)</f>
        <v>0.29430255071843209</v>
      </c>
      <c r="F753" s="2">
        <f>_xlfn.XLOOKUP(Table6[[#This Row],[Date]],Tether_USDt_Historical_Data[Date],Tether_USDt_Historical_Data[Price]," ")</f>
        <v>1.0002</v>
      </c>
      <c r="G753" s="2">
        <f>IFERROR(STANDARDIZE(Table6[[#This Row],[Tether]],$W$4,$W$5),"")</f>
        <v>-1.8790094768880547E-3</v>
      </c>
      <c r="H753" s="2">
        <f>_xlfn.XLOOKUP(Table6[[#This Row],[Date]],Bitcoin_Historical_Data__2[Date],Bitcoin_Historical_Data__2[Price]," ")</f>
        <v>19162.599999999999</v>
      </c>
      <c r="I753" s="2">
        <f>STANDARDIZE(Table6[[#This Row],[BTC]],$X$4,$X$5)</f>
        <v>-0.36130083767491045</v>
      </c>
      <c r="J753" s="2">
        <f>_xlfn.XLOOKUP(Table6[[#This Row],[Date]],S_P_500_Historical_Data[Date],S_P_500_Historical_Data[Price]," ")</f>
        <v>3752.75</v>
      </c>
      <c r="K753" s="2">
        <f>IFERROR(STANDARDIZE(Table6[[#This Row],[S&amp;P500]],$Y$4,$Y$5),"")</f>
        <v>-3.6046008267568631E-2</v>
      </c>
    </row>
    <row r="754" spans="1:11" x14ac:dyDescent="0.35">
      <c r="A754" s="1">
        <f t="shared" si="11"/>
        <v>44854</v>
      </c>
      <c r="B754">
        <f>_xlfn.XLOOKUP(A754,Ethereum_Historical_Data[Date],Ethereum_Historical_Data[Price]," ")</f>
        <v>1282.8699999999999</v>
      </c>
      <c r="C754">
        <f>STANDARDIZE(Table6[[#This Row],[ETH]],$U$4,$U$5)</f>
        <v>-0.13890287932375461</v>
      </c>
      <c r="D754" s="2">
        <f>_xlfn.XLOOKUP(Table6[[#This Row],[Date]],BNB_Historical_Data[Date],BNB_Historical_Data[Price]," ")</f>
        <v>269</v>
      </c>
      <c r="E754" s="2">
        <f>STANDARDIZE(Table6[[#This Row],[BNB]],$V$4,$V$5)</f>
        <v>0.28939371452075269</v>
      </c>
      <c r="F754" s="2">
        <f>_xlfn.XLOOKUP(Table6[[#This Row],[Date]],Tether_USDt_Historical_Data[Date],Tether_USDt_Historical_Data[Price]," ")</f>
        <v>1</v>
      </c>
      <c r="G754" s="2">
        <f>IFERROR(STANDARDIZE(Table6[[#This Row],[Tether]],$W$4,$W$5),"")</f>
        <v>-4.2785445579079442E-2</v>
      </c>
      <c r="H754" s="2">
        <f>_xlfn.XLOOKUP(Table6[[#This Row],[Date]],Bitcoin_Historical_Data__2[Date],Bitcoin_Historical_Data__2[Price]," ")</f>
        <v>19042.900000000001</v>
      </c>
      <c r="I754" s="2">
        <f>STANDARDIZE(Table6[[#This Row],[BTC]],$X$4,$X$5)</f>
        <v>-0.36729265058546207</v>
      </c>
      <c r="J754" s="2">
        <f>_xlfn.XLOOKUP(Table6[[#This Row],[Date]],S_P_500_Historical_Data[Date],S_P_500_Historical_Data[Price]," ")</f>
        <v>3665.78</v>
      </c>
      <c r="K754" s="2">
        <f>IFERROR(STANDARDIZE(Table6[[#This Row],[S&amp;P500]],$Y$4,$Y$5),"")</f>
        <v>-0.13464883004029127</v>
      </c>
    </row>
    <row r="755" spans="1:11" x14ac:dyDescent="0.35">
      <c r="A755" s="1">
        <f t="shared" si="11"/>
        <v>44853</v>
      </c>
      <c r="B755">
        <f>_xlfn.XLOOKUP(A755,Ethereum_Historical_Data[Date],Ethereum_Historical_Data[Price]," ")</f>
        <v>1285.32</v>
      </c>
      <c r="C755">
        <f>STANDARDIZE(Table6[[#This Row],[ETH]],$U$4,$U$5)</f>
        <v>-0.13686832233916288</v>
      </c>
      <c r="D755" s="2">
        <f>_xlfn.XLOOKUP(Table6[[#This Row],[Date]],BNB_Historical_Data[Date],BNB_Historical_Data[Price]," ")</f>
        <v>272.10000000000002</v>
      </c>
      <c r="E755" s="2">
        <f>STANDARDIZE(Table6[[#This Row],[BNB]],$V$4,$V$5)</f>
        <v>0.3046111067335589</v>
      </c>
      <c r="F755" s="2">
        <f>_xlfn.XLOOKUP(Table6[[#This Row],[Date]],Tether_USDt_Historical_Data[Date],Tether_USDt_Historical_Data[Price]," ")</f>
        <v>1</v>
      </c>
      <c r="G755" s="2">
        <f>IFERROR(STANDARDIZE(Table6[[#This Row],[Tether]],$W$4,$W$5),"")</f>
        <v>-4.2785445579079442E-2</v>
      </c>
      <c r="H755" s="2">
        <f>_xlfn.XLOOKUP(Table6[[#This Row],[Date]],Bitcoin_Historical_Data__2[Date],Bitcoin_Historical_Data__2[Price]," ")</f>
        <v>19123.900000000001</v>
      </c>
      <c r="I755" s="2">
        <f>STANDARDIZE(Table6[[#This Row],[BTC]],$X$4,$X$5)</f>
        <v>-0.36323804034523904</v>
      </c>
      <c r="J755" s="2">
        <f>_xlfn.XLOOKUP(Table6[[#This Row],[Date]],S_P_500_Historical_Data[Date],S_P_500_Historical_Data[Price]," ")</f>
        <v>3695.16</v>
      </c>
      <c r="K755" s="2">
        <f>IFERROR(STANDARDIZE(Table6[[#This Row],[S&amp;P500]],$Y$4,$Y$5),"")</f>
        <v>-0.10133905766266033</v>
      </c>
    </row>
    <row r="756" spans="1:11" x14ac:dyDescent="0.35">
      <c r="A756" s="1">
        <f t="shared" si="11"/>
        <v>44852</v>
      </c>
      <c r="B756">
        <f>_xlfn.XLOOKUP(A756,Ethereum_Historical_Data[Date],Ethereum_Historical_Data[Price]," ")</f>
        <v>1310.81</v>
      </c>
      <c r="C756">
        <f>STANDARDIZE(Table6[[#This Row],[ETH]],$U$4,$U$5)</f>
        <v>-0.11570062538518626</v>
      </c>
      <c r="D756" s="2">
        <f>_xlfn.XLOOKUP(Table6[[#This Row],[Date]],BNB_Historical_Data[Date],BNB_Historical_Data[Price]," ")</f>
        <v>273.19</v>
      </c>
      <c r="E756" s="2">
        <f>STANDARDIZE(Table6[[#This Row],[BNB]],$V$4,$V$5)</f>
        <v>0.30996173818902933</v>
      </c>
      <c r="F756" s="2">
        <f>_xlfn.XLOOKUP(Table6[[#This Row],[Date]],Tether_USDt_Historical_Data[Date],Tether_USDt_Historical_Data[Price]," ")</f>
        <v>1.0001</v>
      </c>
      <c r="G756" s="2">
        <f>IFERROR(STANDARDIZE(Table6[[#This Row],[Tether]],$W$4,$W$5),"")</f>
        <v>-2.2332227527983747E-2</v>
      </c>
      <c r="H756" s="2">
        <f>_xlfn.XLOOKUP(Table6[[#This Row],[Date]],Bitcoin_Historical_Data__2[Date],Bitcoin_Historical_Data__2[Price]," ")</f>
        <v>19328.2</v>
      </c>
      <c r="I756" s="2">
        <f>STANDARDIZE(Table6[[#This Row],[BTC]],$X$4,$X$5)</f>
        <v>-0.35301141229489885</v>
      </c>
      <c r="J756" s="2">
        <f>_xlfn.XLOOKUP(Table6[[#This Row],[Date]],S_P_500_Historical_Data[Date],S_P_500_Historical_Data[Price]," ")</f>
        <v>3719.98</v>
      </c>
      <c r="K756" s="2">
        <f>IFERROR(STANDARDIZE(Table6[[#This Row],[S&amp;P500]],$Y$4,$Y$5),"")</f>
        <v>-7.3199215919542038E-2</v>
      </c>
    </row>
    <row r="757" spans="1:11" x14ac:dyDescent="0.35">
      <c r="A757" s="1">
        <f t="shared" si="11"/>
        <v>44851</v>
      </c>
      <c r="B757">
        <f>_xlfn.XLOOKUP(A757,Ethereum_Historical_Data[Date],Ethereum_Historical_Data[Price]," ")</f>
        <v>1331.12</v>
      </c>
      <c r="C757">
        <f>STANDARDIZE(Table6[[#This Row],[ETH]],$U$4,$U$5)</f>
        <v>-9.8834563198632167E-2</v>
      </c>
      <c r="D757" s="2">
        <f>_xlfn.XLOOKUP(Table6[[#This Row],[Date]],BNB_Historical_Data[Date],BNB_Historical_Data[Price]," ")</f>
        <v>275.7</v>
      </c>
      <c r="E757" s="2">
        <f>STANDARDIZE(Table6[[#This Row],[BNB]],$V$4,$V$5)</f>
        <v>0.32228291704520456</v>
      </c>
      <c r="F757" s="2">
        <f>_xlfn.XLOOKUP(Table6[[#This Row],[Date]],Tether_USDt_Historical_Data[Date],Tether_USDt_Historical_Data[Price]," ")</f>
        <v>1.0001</v>
      </c>
      <c r="G757" s="2">
        <f>IFERROR(STANDARDIZE(Table6[[#This Row],[Tether]],$W$4,$W$5),"")</f>
        <v>-2.2332227527983747E-2</v>
      </c>
      <c r="H757" s="2">
        <f>_xlfn.XLOOKUP(Table6[[#This Row],[Date]],Bitcoin_Historical_Data__2[Date],Bitcoin_Historical_Data__2[Price]," ")</f>
        <v>19548.2</v>
      </c>
      <c r="I757" s="2">
        <f>STANDARDIZE(Table6[[#This Row],[BTC]],$X$4,$X$5)</f>
        <v>-0.341998890654787</v>
      </c>
      <c r="J757" s="2">
        <f>_xlfn.XLOOKUP(Table6[[#This Row],[Date]],S_P_500_Historical_Data[Date],S_P_500_Historical_Data[Price]," ")</f>
        <v>3677.95</v>
      </c>
      <c r="K757" s="2">
        <f>IFERROR(STANDARDIZE(Table6[[#This Row],[S&amp;P500]],$Y$4,$Y$5),"")</f>
        <v>-0.12085101078107545</v>
      </c>
    </row>
    <row r="758" spans="1:11" x14ac:dyDescent="0.35">
      <c r="A758" s="1">
        <f t="shared" si="11"/>
        <v>44850</v>
      </c>
      <c r="B758">
        <f>_xlfn.XLOOKUP(A758,Ethereum_Historical_Data[Date],Ethereum_Historical_Data[Price]," ")</f>
        <v>1305.95</v>
      </c>
      <c r="C758">
        <f>STANDARDIZE(Table6[[#This Row],[ETH]],$U$4,$U$5)</f>
        <v>-0.1197365220974783</v>
      </c>
      <c r="D758" s="2">
        <f>_xlfn.XLOOKUP(Table6[[#This Row],[Date]],BNB_Historical_Data[Date],BNB_Historical_Data[Price]," ")</f>
        <v>272.5</v>
      </c>
      <c r="E758" s="2">
        <f>STANDARDIZE(Table6[[#This Row],[BNB]],$V$4,$V$5)</f>
        <v>0.30657464121263056</v>
      </c>
      <c r="F758" s="2">
        <f>_xlfn.XLOOKUP(Table6[[#This Row],[Date]],Tether_USDt_Historical_Data[Date],Tether_USDt_Historical_Data[Price]," ")</f>
        <v>1.0001</v>
      </c>
      <c r="G758" s="2">
        <f>IFERROR(STANDARDIZE(Table6[[#This Row],[Tether]],$W$4,$W$5),"")</f>
        <v>-2.2332227527983747E-2</v>
      </c>
      <c r="H758" s="2">
        <f>_xlfn.XLOOKUP(Table6[[#This Row],[Date]],Bitcoin_Historical_Data__2[Date],Bitcoin_Historical_Data__2[Price]," ")</f>
        <v>19261.900000000001</v>
      </c>
      <c r="I758" s="2">
        <f>STANDARDIZE(Table6[[#This Row],[BTC]],$X$4,$X$5)</f>
        <v>-0.35633018586189619</v>
      </c>
      <c r="J758" s="2" t="str">
        <f>_xlfn.XLOOKUP(Table6[[#This Row],[Date]],S_P_500_Historical_Data[Date],S_P_500_Historical_Data[Price]," ")</f>
        <v xml:space="preserve"> </v>
      </c>
      <c r="K758" s="2" t="str">
        <f>IFERROR(STANDARDIZE(Table6[[#This Row],[S&amp;P500]],$Y$4,$Y$5),"")</f>
        <v/>
      </c>
    </row>
    <row r="759" spans="1:11" x14ac:dyDescent="0.35">
      <c r="A759" s="1">
        <f t="shared" si="11"/>
        <v>44849</v>
      </c>
      <c r="B759">
        <f>_xlfn.XLOOKUP(A759,Ethereum_Historical_Data[Date],Ethereum_Historical_Data[Price]," ")</f>
        <v>1274.57</v>
      </c>
      <c r="C759">
        <f>STANDARDIZE(Table6[[#This Row],[ETH]],$U$4,$U$5)</f>
        <v>-0.14579546012869793</v>
      </c>
      <c r="D759" s="2">
        <f>_xlfn.XLOOKUP(Table6[[#This Row],[Date]],BNB_Historical_Data[Date],BNB_Historical_Data[Price]," ")</f>
        <v>268.2</v>
      </c>
      <c r="E759" s="2">
        <f>STANDARDIZE(Table6[[#This Row],[BNB]],$V$4,$V$5)</f>
        <v>0.28546664556260914</v>
      </c>
      <c r="F759" s="2">
        <f>_xlfn.XLOOKUP(Table6[[#This Row],[Date]],Tether_USDt_Historical_Data[Date],Tether_USDt_Historical_Data[Price]," ")</f>
        <v>1</v>
      </c>
      <c r="G759" s="2">
        <f>IFERROR(STANDARDIZE(Table6[[#This Row],[Tether]],$W$4,$W$5),"")</f>
        <v>-4.2785445579079442E-2</v>
      </c>
      <c r="H759" s="2">
        <f>_xlfn.XLOOKUP(Table6[[#This Row],[Date]],Bitcoin_Historical_Data__2[Date],Bitcoin_Historical_Data__2[Price]," ")</f>
        <v>19068.7</v>
      </c>
      <c r="I759" s="2">
        <f>STANDARDIZE(Table6[[#This Row],[BTC]],$X$4,$X$5)</f>
        <v>-0.36600118213857624</v>
      </c>
      <c r="J759" s="2" t="str">
        <f>_xlfn.XLOOKUP(Table6[[#This Row],[Date]],S_P_500_Historical_Data[Date],S_P_500_Historical_Data[Price]," ")</f>
        <v xml:space="preserve"> </v>
      </c>
      <c r="K759" s="2" t="str">
        <f>IFERROR(STANDARDIZE(Table6[[#This Row],[S&amp;P500]],$Y$4,$Y$5),"")</f>
        <v/>
      </c>
    </row>
    <row r="760" spans="1:11" x14ac:dyDescent="0.35">
      <c r="A760" s="1">
        <f t="shared" si="11"/>
        <v>44848</v>
      </c>
      <c r="B760">
        <f>_xlfn.XLOOKUP(A760,Ethereum_Historical_Data[Date],Ethereum_Historical_Data[Price]," ")</f>
        <v>1296.74</v>
      </c>
      <c r="C760">
        <f>STANDARDIZE(Table6[[#This Row],[ETH]],$U$4,$U$5)</f>
        <v>-0.12738479549669859</v>
      </c>
      <c r="D760" s="2">
        <f>_xlfn.XLOOKUP(Table6[[#This Row],[Date]],BNB_Historical_Data[Date],BNB_Historical_Data[Price]," ")</f>
        <v>269.5</v>
      </c>
      <c r="E760" s="2">
        <f>STANDARDIZE(Table6[[#This Row],[BNB]],$V$4,$V$5)</f>
        <v>0.29184813261959242</v>
      </c>
      <c r="F760" s="2">
        <f>_xlfn.XLOOKUP(Table6[[#This Row],[Date]],Tether_USDt_Historical_Data[Date],Tether_USDt_Historical_Data[Price]," ")</f>
        <v>1</v>
      </c>
      <c r="G760" s="2">
        <f>IFERROR(STANDARDIZE(Table6[[#This Row],[Tether]],$W$4,$W$5),"")</f>
        <v>-4.2785445579079442E-2</v>
      </c>
      <c r="H760" s="2">
        <f>_xlfn.XLOOKUP(Table6[[#This Row],[Date]],Bitcoin_Historical_Data__2[Date],Bitcoin_Historical_Data__2[Price]," ")</f>
        <v>19181.8</v>
      </c>
      <c r="I760" s="2">
        <f>STANDARDIZE(Table6[[#This Row],[BTC]],$X$4,$X$5)</f>
        <v>-0.36033974487722792</v>
      </c>
      <c r="J760" s="2">
        <f>_xlfn.XLOOKUP(Table6[[#This Row],[Date]],S_P_500_Historical_Data[Date],S_P_500_Historical_Data[Price]," ")</f>
        <v>3583.07</v>
      </c>
      <c r="K760" s="2">
        <f>IFERROR(STANDARDIZE(Table6[[#This Row],[S&amp;P500]],$Y$4,$Y$5),"")</f>
        <v>-0.22842184819392944</v>
      </c>
    </row>
    <row r="761" spans="1:11" x14ac:dyDescent="0.35">
      <c r="A761" s="1">
        <f t="shared" si="11"/>
        <v>44847</v>
      </c>
      <c r="B761">
        <f>_xlfn.XLOOKUP(A761,Ethereum_Historical_Data[Date],Ethereum_Historical_Data[Price]," ")</f>
        <v>1287.3399999999999</v>
      </c>
      <c r="C761">
        <f>STANDARDIZE(Table6[[#This Row],[ETH]],$U$4,$U$5)</f>
        <v>-0.13519085086615257</v>
      </c>
      <c r="D761" s="2">
        <f>_xlfn.XLOOKUP(Table6[[#This Row],[Date]],BNB_Historical_Data[Date],BNB_Historical_Data[Price]," ")</f>
        <v>271.7</v>
      </c>
      <c r="E761" s="2">
        <f>STANDARDIZE(Table6[[#This Row],[BNB]],$V$4,$V$5)</f>
        <v>0.30264757225448702</v>
      </c>
      <c r="F761" s="2">
        <f>_xlfn.XLOOKUP(Table6[[#This Row],[Date]],Tether_USDt_Historical_Data[Date],Tether_USDt_Historical_Data[Price]," ")</f>
        <v>1</v>
      </c>
      <c r="G761" s="2">
        <f>IFERROR(STANDARDIZE(Table6[[#This Row],[Tether]],$W$4,$W$5),"")</f>
        <v>-4.2785445579079442E-2</v>
      </c>
      <c r="H761" s="2">
        <f>_xlfn.XLOOKUP(Table6[[#This Row],[Date]],Bitcoin_Historical_Data__2[Date],Bitcoin_Historical_Data__2[Price]," ")</f>
        <v>19379.8</v>
      </c>
      <c r="I761" s="2">
        <f>STANDARDIZE(Table6[[#This Row],[BTC]],$X$4,$X$5)</f>
        <v>-0.35042847540112726</v>
      </c>
      <c r="J761" s="2">
        <f>_xlfn.XLOOKUP(Table6[[#This Row],[Date]],S_P_500_Historical_Data[Date],S_P_500_Historical_Data[Price]," ")</f>
        <v>3669.91</v>
      </c>
      <c r="K761" s="2">
        <f>IFERROR(STANDARDIZE(Table6[[#This Row],[S&amp;P500]],$Y$4,$Y$5),"")</f>
        <v>-0.12996641479455928</v>
      </c>
    </row>
    <row r="762" spans="1:11" x14ac:dyDescent="0.35">
      <c r="A762" s="1">
        <f t="shared" si="11"/>
        <v>44846</v>
      </c>
      <c r="B762">
        <f>_xlfn.XLOOKUP(A762,Ethereum_Historical_Data[Date],Ethereum_Historical_Data[Price]," ")</f>
        <v>1294.57</v>
      </c>
      <c r="C762">
        <f>STANDARDIZE(Table6[[#This Row],[ETH]],$U$4,$U$5)</f>
        <v>-0.12918683168305131</v>
      </c>
      <c r="D762" s="2">
        <f>_xlfn.XLOOKUP(Table6[[#This Row],[Date]],BNB_Historical_Data[Date],BNB_Historical_Data[Price]," ")</f>
        <v>270.81</v>
      </c>
      <c r="E762" s="2">
        <f>STANDARDIZE(Table6[[#This Row],[BNB]],$V$4,$V$5)</f>
        <v>0.29827870803855239</v>
      </c>
      <c r="F762" s="2">
        <f>_xlfn.XLOOKUP(Table6[[#This Row],[Date]],Tether_USDt_Historical_Data[Date],Tether_USDt_Historical_Data[Price]," ")</f>
        <v>1</v>
      </c>
      <c r="G762" s="2">
        <f>IFERROR(STANDARDIZE(Table6[[#This Row],[Tether]],$W$4,$W$5),"")</f>
        <v>-4.2785445579079442E-2</v>
      </c>
      <c r="H762" s="2">
        <f>_xlfn.XLOOKUP(Table6[[#This Row],[Date]],Bitcoin_Historical_Data__2[Date],Bitcoin_Historical_Data__2[Price]," ")</f>
        <v>19154.8</v>
      </c>
      <c r="I762" s="2">
        <f>STANDARDIZE(Table6[[#This Row],[BTC]],$X$4,$X$5)</f>
        <v>-0.36169128162396891</v>
      </c>
      <c r="J762" s="2">
        <f>_xlfn.XLOOKUP(Table6[[#This Row],[Date]],S_P_500_Historical_Data[Date],S_P_500_Historical_Data[Price]," ")</f>
        <v>3577.03</v>
      </c>
      <c r="K762" s="2">
        <f>IFERROR(STANDARDIZE(Table6[[#This Row],[S&amp;P500]],$Y$4,$Y$5),"")</f>
        <v>-0.23526973877122326</v>
      </c>
    </row>
    <row r="763" spans="1:11" x14ac:dyDescent="0.35">
      <c r="A763" s="1">
        <f t="shared" si="11"/>
        <v>44845</v>
      </c>
      <c r="B763">
        <f>_xlfn.XLOOKUP(A763,Ethereum_Historical_Data[Date],Ethereum_Historical_Data[Price]," ")</f>
        <v>1279.97</v>
      </c>
      <c r="C763">
        <f>STANDARDIZE(Table6[[#This Row],[ETH]],$U$4,$U$5)</f>
        <v>-0.14131113044837326</v>
      </c>
      <c r="D763" s="2">
        <f>_xlfn.XLOOKUP(Table6[[#This Row],[Date]],BNB_Historical_Data[Date],BNB_Historical_Data[Price]," ")</f>
        <v>271.31</v>
      </c>
      <c r="E763" s="2">
        <f>STANDARDIZE(Table6[[#This Row],[BNB]],$V$4,$V$5)</f>
        <v>0.30073312613739211</v>
      </c>
      <c r="F763" s="2">
        <f>_xlfn.XLOOKUP(Table6[[#This Row],[Date]],Tether_USDt_Historical_Data[Date],Tether_USDt_Historical_Data[Price]," ")</f>
        <v>0.99990000000000001</v>
      </c>
      <c r="G763" s="2">
        <f>IFERROR(STANDARDIZE(Table6[[#This Row],[Tether]],$W$4,$W$5),"")</f>
        <v>-6.3238663630175135E-2</v>
      </c>
      <c r="H763" s="2">
        <f>_xlfn.XLOOKUP(Table6[[#This Row],[Date]],Bitcoin_Historical_Data__2[Date],Bitcoin_Historical_Data__2[Price]," ")</f>
        <v>19059.099999999999</v>
      </c>
      <c r="I763" s="2">
        <f>STANDARDIZE(Table6[[#This Row],[BTC]],$X$4,$X$5)</f>
        <v>-0.36648172853741762</v>
      </c>
      <c r="J763" s="2">
        <f>_xlfn.XLOOKUP(Table6[[#This Row],[Date]],S_P_500_Historical_Data[Date],S_P_500_Historical_Data[Price]," ")</f>
        <v>3588.84</v>
      </c>
      <c r="K763" s="2">
        <f>IFERROR(STANDARDIZE(Table6[[#This Row],[S&amp;P500]],$Y$4,$Y$5),"")</f>
        <v>-0.22188007193052128</v>
      </c>
    </row>
    <row r="764" spans="1:11" x14ac:dyDescent="0.35">
      <c r="A764" s="1">
        <f t="shared" si="11"/>
        <v>44844</v>
      </c>
      <c r="B764">
        <f>_xlfn.XLOOKUP(A764,Ethereum_Historical_Data[Date],Ethereum_Historical_Data[Price]," ")</f>
        <v>1290.04</v>
      </c>
      <c r="C764">
        <f>STANDARDIZE(Table6[[#This Row],[ETH]],$U$4,$U$5)</f>
        <v>-0.13294868602599025</v>
      </c>
      <c r="D764" s="2">
        <f>_xlfn.XLOOKUP(Table6[[#This Row],[Date]],BNB_Historical_Data[Date],BNB_Historical_Data[Price]," ")</f>
        <v>271.51</v>
      </c>
      <c r="E764" s="2">
        <f>STANDARDIZE(Table6[[#This Row],[BNB]],$V$4,$V$5)</f>
        <v>0.30171489337692792</v>
      </c>
      <c r="F764" s="2">
        <f>_xlfn.XLOOKUP(Table6[[#This Row],[Date]],Tether_USDt_Historical_Data[Date],Tether_USDt_Historical_Data[Price]," ")</f>
        <v>0.99990000000000001</v>
      </c>
      <c r="G764" s="2">
        <f>IFERROR(STANDARDIZE(Table6[[#This Row],[Tether]],$W$4,$W$5),"")</f>
        <v>-6.3238663630175135E-2</v>
      </c>
      <c r="H764" s="2">
        <f>_xlfn.XLOOKUP(Table6[[#This Row],[Date]],Bitcoin_Historical_Data__2[Date],Bitcoin_Historical_Data__2[Price]," ")</f>
        <v>19134.599999999999</v>
      </c>
      <c r="I764" s="2">
        <f>STANDARDIZE(Table6[[#This Row],[BTC]],$X$4,$X$5)</f>
        <v>-0.36270243133819741</v>
      </c>
      <c r="J764" s="2">
        <f>_xlfn.XLOOKUP(Table6[[#This Row],[Date]],S_P_500_Historical_Data[Date],S_P_500_Historical_Data[Price]," ")</f>
        <v>3612.39</v>
      </c>
      <c r="K764" s="2">
        <f>IFERROR(STANDARDIZE(Table6[[#This Row],[S&amp;P500]],$Y$4,$Y$5),"")</f>
        <v>-0.19518010121938414</v>
      </c>
    </row>
    <row r="765" spans="1:11" x14ac:dyDescent="0.35">
      <c r="A765" s="1">
        <f t="shared" si="11"/>
        <v>44843</v>
      </c>
      <c r="B765">
        <f>_xlfn.XLOOKUP(A765,Ethereum_Historical_Data[Date],Ethereum_Historical_Data[Price]," ")</f>
        <v>1323.41</v>
      </c>
      <c r="C765">
        <f>STANDARDIZE(Table6[[#This Row],[ETH]],$U$4,$U$5)</f>
        <v>-0.10523718946442878</v>
      </c>
      <c r="D765" s="2">
        <f>_xlfn.XLOOKUP(Table6[[#This Row],[Date]],BNB_Historical_Data[Date],BNB_Historical_Data[Price]," ")</f>
        <v>278.11</v>
      </c>
      <c r="E765" s="2">
        <f>STANDARDIZE(Table6[[#This Row],[BNB]],$V$4,$V$5)</f>
        <v>0.334113212281612</v>
      </c>
      <c r="F765" s="2">
        <f>_xlfn.XLOOKUP(Table6[[#This Row],[Date]],Tether_USDt_Historical_Data[Date],Tether_USDt_Historical_Data[Price]," ")</f>
        <v>1.0002</v>
      </c>
      <c r="G765" s="2">
        <f>IFERROR(STANDARDIZE(Table6[[#This Row],[Tether]],$W$4,$W$5),"")</f>
        <v>-1.8790094768880547E-3</v>
      </c>
      <c r="H765" s="2">
        <f>_xlfn.XLOOKUP(Table6[[#This Row],[Date]],Bitcoin_Historical_Data__2[Date],Bitcoin_Historical_Data__2[Price]," ")</f>
        <v>19441</v>
      </c>
      <c r="I765" s="2">
        <f>STANDARDIZE(Table6[[#This Row],[BTC]],$X$4,$X$5)</f>
        <v>-0.34736499210851429</v>
      </c>
      <c r="J765" s="2" t="str">
        <f>_xlfn.XLOOKUP(Table6[[#This Row],[Date]],S_P_500_Historical_Data[Date],S_P_500_Historical_Data[Price]," ")</f>
        <v xml:space="preserve"> </v>
      </c>
      <c r="K765" s="2" t="str">
        <f>IFERROR(STANDARDIZE(Table6[[#This Row],[S&amp;P500]],$Y$4,$Y$5),"")</f>
        <v/>
      </c>
    </row>
    <row r="766" spans="1:11" x14ac:dyDescent="0.35">
      <c r="A766" s="1">
        <f t="shared" si="11"/>
        <v>44842</v>
      </c>
      <c r="B766">
        <f>_xlfn.XLOOKUP(A766,Ethereum_Historical_Data[Date],Ethereum_Historical_Data[Price]," ")</f>
        <v>1315.05</v>
      </c>
      <c r="C766">
        <f>STANDARDIZE(Table6[[#This Row],[ETH]],$U$4,$U$5)</f>
        <v>-0.11217959615470917</v>
      </c>
      <c r="D766" s="2">
        <f>_xlfn.XLOOKUP(Table6[[#This Row],[Date]],BNB_Historical_Data[Date],BNB_Historical_Data[Price]," ")</f>
        <v>276.3</v>
      </c>
      <c r="E766" s="2">
        <f>STANDARDIZE(Table6[[#This Row],[BNB]],$V$4,$V$5)</f>
        <v>0.3252282187638123</v>
      </c>
      <c r="F766" s="2">
        <f>_xlfn.XLOOKUP(Table6[[#This Row],[Date]],Tether_USDt_Historical_Data[Date],Tether_USDt_Historical_Data[Price]," ")</f>
        <v>1.0001</v>
      </c>
      <c r="G766" s="2">
        <f>IFERROR(STANDARDIZE(Table6[[#This Row],[Tether]],$W$4,$W$5),"")</f>
        <v>-2.2332227527983747E-2</v>
      </c>
      <c r="H766" s="2">
        <f>_xlfn.XLOOKUP(Table6[[#This Row],[Date]],Bitcoin_Historical_Data__2[Date],Bitcoin_Historical_Data__2[Price]," ")</f>
        <v>19415</v>
      </c>
      <c r="I766" s="2">
        <f>STANDARDIZE(Table6[[#This Row],[BTC]],$X$4,$X$5)</f>
        <v>-0.34866647193870931</v>
      </c>
      <c r="J766" s="2" t="str">
        <f>_xlfn.XLOOKUP(Table6[[#This Row],[Date]],S_P_500_Historical_Data[Date],S_P_500_Historical_Data[Price]," ")</f>
        <v xml:space="preserve"> </v>
      </c>
      <c r="K766" s="2" t="str">
        <f>IFERROR(STANDARDIZE(Table6[[#This Row],[S&amp;P500]],$Y$4,$Y$5),"")</f>
        <v/>
      </c>
    </row>
    <row r="767" spans="1:11" x14ac:dyDescent="0.35">
      <c r="A767" s="1">
        <f t="shared" si="11"/>
        <v>44841</v>
      </c>
      <c r="B767">
        <f>_xlfn.XLOOKUP(A767,Ethereum_Historical_Data[Date],Ethereum_Historical_Data[Price]," ")</f>
        <v>1330.99</v>
      </c>
      <c r="C767">
        <f>STANDARDIZE(Table6[[#This Row],[ETH]],$U$4,$U$5)</f>
        <v>-9.8942519283528776E-2</v>
      </c>
      <c r="D767" s="2">
        <f>_xlfn.XLOOKUP(Table6[[#This Row],[Date]],BNB_Historical_Data[Date],BNB_Historical_Data[Price]," ")</f>
        <v>282.41000000000003</v>
      </c>
      <c r="E767" s="2">
        <f>STANDARDIZE(Table6[[#This Row],[BNB]],$V$4,$V$5)</f>
        <v>0.35522120793163342</v>
      </c>
      <c r="F767" s="2">
        <f>_xlfn.XLOOKUP(Table6[[#This Row],[Date]],Tether_USDt_Historical_Data[Date],Tether_USDt_Historical_Data[Price]," ")</f>
        <v>1.0002</v>
      </c>
      <c r="G767" s="2">
        <f>IFERROR(STANDARDIZE(Table6[[#This Row],[Tether]],$W$4,$W$5),"")</f>
        <v>-1.8790094768880547E-3</v>
      </c>
      <c r="H767" s="2">
        <f>_xlfn.XLOOKUP(Table6[[#This Row],[Date]],Bitcoin_Historical_Data__2[Date],Bitcoin_Historical_Data__2[Price]," ")</f>
        <v>19531.3</v>
      </c>
      <c r="I767" s="2">
        <f>STANDARDIZE(Table6[[#This Row],[BTC]],$X$4,$X$5)</f>
        <v>-0.34284485254441383</v>
      </c>
      <c r="J767" s="2">
        <f>_xlfn.XLOOKUP(Table6[[#This Row],[Date]],S_P_500_Historical_Data[Date],S_P_500_Historical_Data[Price]," ")</f>
        <v>3639.66</v>
      </c>
      <c r="K767" s="2">
        <f>IFERROR(STANDARDIZE(Table6[[#This Row],[S&amp;P500]],$Y$4,$Y$5),"")</f>
        <v>-0.16426255551693328</v>
      </c>
    </row>
    <row r="768" spans="1:11" x14ac:dyDescent="0.35">
      <c r="A768" s="1">
        <f t="shared" si="11"/>
        <v>44840</v>
      </c>
      <c r="B768">
        <f>_xlfn.XLOOKUP(A768,Ethereum_Historical_Data[Date],Ethereum_Historical_Data[Price]," ")</f>
        <v>1352.27</v>
      </c>
      <c r="C768">
        <f>STANDARDIZE(Table6[[#This Row],[ETH]],$U$4,$U$5)</f>
        <v>-8.1270938617360802E-2</v>
      </c>
      <c r="D768" s="2">
        <f>_xlfn.XLOOKUP(Table6[[#This Row],[Date]],BNB_Historical_Data[Date],BNB_Historical_Data[Price]," ")</f>
        <v>287</v>
      </c>
      <c r="E768" s="2">
        <f>STANDARDIZE(Table6[[#This Row],[BNB]],$V$4,$V$5)</f>
        <v>0.37775276607898173</v>
      </c>
      <c r="F768" s="2">
        <f>_xlfn.XLOOKUP(Table6[[#This Row],[Date]],Tether_USDt_Historical_Data[Date],Tether_USDt_Historical_Data[Price]," ")</f>
        <v>1.0001</v>
      </c>
      <c r="G768" s="2">
        <f>IFERROR(STANDARDIZE(Table6[[#This Row],[Tether]],$W$4,$W$5),"")</f>
        <v>-2.2332227527983747E-2</v>
      </c>
      <c r="H768" s="2">
        <f>_xlfn.XLOOKUP(Table6[[#This Row],[Date]],Bitcoin_Historical_Data__2[Date],Bitcoin_Historical_Data__2[Price]," ")</f>
        <v>19956.7</v>
      </c>
      <c r="I768" s="2">
        <f>STANDARDIZE(Table6[[#This Row],[BTC]],$X$4,$X$5)</f>
        <v>-0.32155064024576113</v>
      </c>
      <c r="J768" s="2">
        <f>_xlfn.XLOOKUP(Table6[[#This Row],[Date]],S_P_500_Historical_Data[Date],S_P_500_Historical_Data[Price]," ")</f>
        <v>3744.52</v>
      </c>
      <c r="K768" s="2">
        <f>IFERROR(STANDARDIZE(Table6[[#This Row],[S&amp;P500]],$Y$4,$Y$5),"")</f>
        <v>-4.537682605749057E-2</v>
      </c>
    </row>
    <row r="769" spans="1:11" x14ac:dyDescent="0.35">
      <c r="A769" s="1">
        <f t="shared" si="11"/>
        <v>44839</v>
      </c>
      <c r="B769">
        <f>_xlfn.XLOOKUP(A769,Ethereum_Historical_Data[Date],Ethereum_Historical_Data[Price]," ")</f>
        <v>1352.07</v>
      </c>
      <c r="C769">
        <f>STANDARDIZE(Table6[[#This Row],[ETH]],$U$4,$U$5)</f>
        <v>-8.1437024901817312E-2</v>
      </c>
      <c r="D769" s="2">
        <f>_xlfn.XLOOKUP(Table6[[#This Row],[Date]],BNB_Historical_Data[Date],BNB_Historical_Data[Price]," ")</f>
        <v>294.10000000000002</v>
      </c>
      <c r="E769" s="2">
        <f>STANDARDIZE(Table6[[#This Row],[BNB]],$V$4,$V$5)</f>
        <v>0.41260550308250549</v>
      </c>
      <c r="F769" s="2">
        <f>_xlfn.XLOOKUP(Table6[[#This Row],[Date]],Tether_USDt_Historical_Data[Date],Tether_USDt_Historical_Data[Price]," ")</f>
        <v>1.0002</v>
      </c>
      <c r="G769" s="2">
        <f>IFERROR(STANDARDIZE(Table6[[#This Row],[Tether]],$W$4,$W$5),"")</f>
        <v>-1.8790094768880547E-3</v>
      </c>
      <c r="H769" s="2">
        <f>_xlfn.XLOOKUP(Table6[[#This Row],[Date]],Bitcoin_Historical_Data__2[Date],Bitcoin_Historical_Data__2[Price]," ")</f>
        <v>20157.5</v>
      </c>
      <c r="I769" s="2">
        <f>STANDARDIZE(Table6[[#This Row],[BTC]],$X$4,$X$5)</f>
        <v>-0.31149921140333181</v>
      </c>
      <c r="J769" s="2">
        <f>_xlfn.XLOOKUP(Table6[[#This Row],[Date]],S_P_500_Historical_Data[Date],S_P_500_Historical_Data[Price]," ")</f>
        <v>3783.28</v>
      </c>
      <c r="K769" s="2">
        <f>IFERROR(STANDARDIZE(Table6[[#This Row],[S&amp;P500]],$Y$4,$Y$5),"")</f>
        <v>-1.4324156641278036E-3</v>
      </c>
    </row>
    <row r="770" spans="1:11" x14ac:dyDescent="0.35">
      <c r="A770" s="1">
        <f t="shared" si="11"/>
        <v>44838</v>
      </c>
      <c r="B770">
        <f>_xlfn.XLOOKUP(A770,Ethereum_Historical_Data[Date],Ethereum_Historical_Data[Price]," ")</f>
        <v>1361.48</v>
      </c>
      <c r="C770">
        <f>STANDARDIZE(Table6[[#This Row],[ETH]],$U$4,$U$5)</f>
        <v>-7.3622665218140509E-2</v>
      </c>
      <c r="D770" s="2">
        <f>_xlfn.XLOOKUP(Table6[[#This Row],[Date]],BNB_Historical_Data[Date],BNB_Historical_Data[Price]," ")</f>
        <v>296.3</v>
      </c>
      <c r="E770" s="2">
        <f>STANDARDIZE(Table6[[#This Row],[BNB]],$V$4,$V$5)</f>
        <v>0.42340494271740009</v>
      </c>
      <c r="F770" s="2">
        <f>_xlfn.XLOOKUP(Table6[[#This Row],[Date]],Tether_USDt_Historical_Data[Date],Tether_USDt_Historical_Data[Price]," ")</f>
        <v>1.0002</v>
      </c>
      <c r="G770" s="2">
        <f>IFERROR(STANDARDIZE(Table6[[#This Row],[Tether]],$W$4,$W$5),"")</f>
        <v>-1.8790094768880547E-3</v>
      </c>
      <c r="H770" s="2">
        <f>_xlfn.XLOOKUP(Table6[[#This Row],[Date]],Bitcoin_Historical_Data__2[Date],Bitcoin_Historical_Data__2[Price]," ")</f>
        <v>20340.2</v>
      </c>
      <c r="I770" s="2">
        <f>STANDARDIZE(Table6[[#This Row],[BTC]],$X$4,$X$5)</f>
        <v>-0.30235381275038431</v>
      </c>
      <c r="J770" s="2">
        <f>_xlfn.XLOOKUP(Table6[[#This Row],[Date]],S_P_500_Historical_Data[Date],S_P_500_Historical_Data[Price]," ")</f>
        <v>3790.93</v>
      </c>
      <c r="K770" s="2">
        <f>IFERROR(STANDARDIZE(Table6[[#This Row],[S&amp;P500]],$Y$4,$Y$5),"")</f>
        <v>7.240823229298597E-3</v>
      </c>
    </row>
    <row r="771" spans="1:11" x14ac:dyDescent="0.35">
      <c r="A771" s="1">
        <f t="shared" si="11"/>
        <v>44837</v>
      </c>
      <c r="B771">
        <f>_xlfn.XLOOKUP(A771,Ethereum_Historical_Data[Date],Ethereum_Historical_Data[Price]," ")</f>
        <v>1323.41</v>
      </c>
      <c r="C771">
        <f>STANDARDIZE(Table6[[#This Row],[ETH]],$U$4,$U$5)</f>
        <v>-0.10523718946442878</v>
      </c>
      <c r="D771" s="2">
        <f>_xlfn.XLOOKUP(Table6[[#This Row],[Date]],BNB_Historical_Data[Date],BNB_Historical_Data[Price]," ")</f>
        <v>287</v>
      </c>
      <c r="E771" s="2">
        <f>STANDARDIZE(Table6[[#This Row],[BNB]],$V$4,$V$5)</f>
        <v>0.37775276607898173</v>
      </c>
      <c r="F771" s="2">
        <f>_xlfn.XLOOKUP(Table6[[#This Row],[Date]],Tether_USDt_Historical_Data[Date],Tether_USDt_Historical_Data[Price]," ")</f>
        <v>1.0001</v>
      </c>
      <c r="G771" s="2">
        <f>IFERROR(STANDARDIZE(Table6[[#This Row],[Tether]],$W$4,$W$5),"")</f>
        <v>-2.2332227527983747E-2</v>
      </c>
      <c r="H771" s="2">
        <f>_xlfn.XLOOKUP(Table6[[#This Row],[Date]],Bitcoin_Historical_Data__2[Date],Bitcoin_Historical_Data__2[Price]," ")</f>
        <v>19628.3</v>
      </c>
      <c r="I771" s="2">
        <f>STANDARDIZE(Table6[[#This Row],[BTC]],$X$4,$X$5)</f>
        <v>-0.33798933163945544</v>
      </c>
      <c r="J771" s="2">
        <f>_xlfn.XLOOKUP(Table6[[#This Row],[Date]],S_P_500_Historical_Data[Date],S_P_500_Historical_Data[Price]," ")</f>
        <v>3678.43</v>
      </c>
      <c r="K771" s="2">
        <f>IFERROR(STANDARDIZE(Table6[[#This Row],[S&amp;P500]],$Y$4,$Y$5),"")</f>
        <v>-0.12030680755638982</v>
      </c>
    </row>
    <row r="772" spans="1:11" x14ac:dyDescent="0.35">
      <c r="A772" s="1">
        <f t="shared" ref="A772:A835" si="12">A771-1</f>
        <v>44836</v>
      </c>
      <c r="B772">
        <f>_xlfn.XLOOKUP(A772,Ethereum_Historical_Data[Date],Ethereum_Historical_Data[Price]," ")</f>
        <v>1275.74</v>
      </c>
      <c r="C772">
        <f>STANDARDIZE(Table6[[#This Row],[ETH]],$U$4,$U$5)</f>
        <v>-0.14482385536462752</v>
      </c>
      <c r="D772" s="2">
        <f>_xlfn.XLOOKUP(Table6[[#This Row],[Date]],BNB_Historical_Data[Date],BNB_Historical_Data[Price]," ")</f>
        <v>284.41000000000003</v>
      </c>
      <c r="E772" s="2">
        <f>STANDARDIZE(Table6[[#This Row],[BNB]],$V$4,$V$5)</f>
        <v>0.36503888032699222</v>
      </c>
      <c r="F772" s="2">
        <f>_xlfn.XLOOKUP(Table6[[#This Row],[Date]],Tether_USDt_Historical_Data[Date],Tether_USDt_Historical_Data[Price]," ")</f>
        <v>1.0001</v>
      </c>
      <c r="G772" s="2">
        <f>IFERROR(STANDARDIZE(Table6[[#This Row],[Tether]],$W$4,$W$5),"")</f>
        <v>-2.2332227527983747E-2</v>
      </c>
      <c r="H772" s="2">
        <f>_xlfn.XLOOKUP(Table6[[#This Row],[Date]],Bitcoin_Historical_Data__2[Date],Bitcoin_Historical_Data__2[Price]," ")</f>
        <v>19052.2</v>
      </c>
      <c r="I772" s="2">
        <f>STANDARDIZE(Table6[[#This Row],[BTC]],$X$4,$X$5)</f>
        <v>-0.36682712126158462</v>
      </c>
      <c r="J772" s="2" t="str">
        <f>_xlfn.XLOOKUP(Table6[[#This Row],[Date]],S_P_500_Historical_Data[Date],S_P_500_Historical_Data[Price]," ")</f>
        <v xml:space="preserve"> </v>
      </c>
      <c r="K772" s="2" t="str">
        <f>IFERROR(STANDARDIZE(Table6[[#This Row],[S&amp;P500]],$Y$4,$Y$5),"")</f>
        <v/>
      </c>
    </row>
    <row r="773" spans="1:11" x14ac:dyDescent="0.35">
      <c r="A773" s="1">
        <f t="shared" si="12"/>
        <v>44835</v>
      </c>
      <c r="B773">
        <f>_xlfn.XLOOKUP(A773,Ethereum_Historical_Data[Date],Ethereum_Historical_Data[Price]," ")</f>
        <v>1311.8</v>
      </c>
      <c r="C773">
        <f>STANDARDIZE(Table6[[#This Row],[ETH]],$U$4,$U$5)</f>
        <v>-0.11487849827712675</v>
      </c>
      <c r="D773" s="2">
        <f>_xlfn.XLOOKUP(Table6[[#This Row],[Date]],BNB_Historical_Data[Date],BNB_Historical_Data[Price]," ")</f>
        <v>282.91000000000003</v>
      </c>
      <c r="E773" s="2">
        <f>STANDARDIZE(Table6[[#This Row],[BNB]],$V$4,$V$5)</f>
        <v>0.35767562603047315</v>
      </c>
      <c r="F773" s="2">
        <f>_xlfn.XLOOKUP(Table6[[#This Row],[Date]],Tether_USDt_Historical_Data[Date],Tether_USDt_Historical_Data[Price]," ")</f>
        <v>1</v>
      </c>
      <c r="G773" s="2">
        <f>IFERROR(STANDARDIZE(Table6[[#This Row],[Tether]],$W$4,$W$5),"")</f>
        <v>-4.2785445579079442E-2</v>
      </c>
      <c r="H773" s="2">
        <f>_xlfn.XLOOKUP(Table6[[#This Row],[Date]],Bitcoin_Historical_Data__2[Date],Bitcoin_Historical_Data__2[Price]," ")</f>
        <v>19311.900000000001</v>
      </c>
      <c r="I773" s="2">
        <f>STANDARDIZE(Table6[[#This Row],[BTC]],$X$4,$X$5)</f>
        <v>-0.35382734003459804</v>
      </c>
      <c r="J773" s="2" t="str">
        <f>_xlfn.XLOOKUP(Table6[[#This Row],[Date]],S_P_500_Historical_Data[Date],S_P_500_Historical_Data[Price]," ")</f>
        <v xml:space="preserve"> </v>
      </c>
      <c r="K773" s="2" t="str">
        <f>IFERROR(STANDARDIZE(Table6[[#This Row],[S&amp;P500]],$Y$4,$Y$5),"")</f>
        <v/>
      </c>
    </row>
    <row r="774" spans="1:11" x14ac:dyDescent="0.35">
      <c r="A774" s="1">
        <f t="shared" si="12"/>
        <v>44834</v>
      </c>
      <c r="B774">
        <f>_xlfn.XLOOKUP(A774,Ethereum_Historical_Data[Date],Ethereum_Historical_Data[Price]," ")</f>
        <v>1328.73</v>
      </c>
      <c r="C774">
        <f>STANDARDIZE(Table6[[#This Row],[ETH]],$U$4,$U$5)</f>
        <v>-0.10081929429788683</v>
      </c>
      <c r="D774" s="2">
        <f>_xlfn.XLOOKUP(Table6[[#This Row],[Date]],BNB_Historical_Data[Date],BNB_Historical_Data[Price]," ")</f>
        <v>284.89</v>
      </c>
      <c r="E774" s="2">
        <f>STANDARDIZE(Table6[[#This Row],[BNB]],$V$4,$V$5)</f>
        <v>0.36739512170187816</v>
      </c>
      <c r="F774" s="2">
        <f>_xlfn.XLOOKUP(Table6[[#This Row],[Date]],Tether_USDt_Historical_Data[Date],Tether_USDt_Historical_Data[Price]," ")</f>
        <v>1.0002</v>
      </c>
      <c r="G774" s="2">
        <f>IFERROR(STANDARDIZE(Table6[[#This Row],[Tether]],$W$4,$W$5),"")</f>
        <v>-1.8790094768880547E-3</v>
      </c>
      <c r="H774" s="2">
        <f>_xlfn.XLOOKUP(Table6[[#This Row],[Date]],Bitcoin_Historical_Data__2[Date],Bitcoin_Historical_Data__2[Price]," ")</f>
        <v>19423</v>
      </c>
      <c r="I774" s="2">
        <f>STANDARDIZE(Table6[[#This Row],[BTC]],$X$4,$X$5)</f>
        <v>-0.3482660166063416</v>
      </c>
      <c r="J774" s="2">
        <f>_xlfn.XLOOKUP(Table6[[#This Row],[Date]],S_P_500_Historical_Data[Date],S_P_500_Historical_Data[Price]," ")</f>
        <v>3585.62</v>
      </c>
      <c r="K774" s="2">
        <f>IFERROR(STANDARDIZE(Table6[[#This Row],[S&amp;P500]],$Y$4,$Y$5),"")</f>
        <v>-0.22553076856278748</v>
      </c>
    </row>
    <row r="775" spans="1:11" x14ac:dyDescent="0.35">
      <c r="A775" s="1">
        <f t="shared" si="12"/>
        <v>44833</v>
      </c>
      <c r="B775">
        <f>_xlfn.XLOOKUP(A775,Ethereum_Historical_Data[Date],Ethereum_Historical_Data[Price]," ")</f>
        <v>1336.08</v>
      </c>
      <c r="C775">
        <f>STANDARDIZE(Table6[[#This Row],[ETH]],$U$4,$U$5)</f>
        <v>-9.471562334411178E-2</v>
      </c>
      <c r="D775" s="2">
        <f>_xlfn.XLOOKUP(Table6[[#This Row],[Date]],BNB_Historical_Data[Date],BNB_Historical_Data[Price]," ")</f>
        <v>284</v>
      </c>
      <c r="E775" s="2">
        <f>STANDARDIZE(Table6[[#This Row],[BNB]],$V$4,$V$5)</f>
        <v>0.36302625748594353</v>
      </c>
      <c r="F775" s="2">
        <f>_xlfn.XLOOKUP(Table6[[#This Row],[Date]],Tether_USDt_Historical_Data[Date],Tether_USDt_Historical_Data[Price]," ")</f>
        <v>1.0001</v>
      </c>
      <c r="G775" s="2">
        <f>IFERROR(STANDARDIZE(Table6[[#This Row],[Tether]],$W$4,$W$5),"")</f>
        <v>-2.2332227527983747E-2</v>
      </c>
      <c r="H775" s="2">
        <f>_xlfn.XLOOKUP(Table6[[#This Row],[Date]],Bitcoin_Historical_Data__2[Date],Bitcoin_Historical_Data__2[Price]," ")</f>
        <v>19593</v>
      </c>
      <c r="I775" s="2">
        <f>STANDARDIZE(Table6[[#This Row],[BTC]],$X$4,$X$5)</f>
        <v>-0.3397563407935279</v>
      </c>
      <c r="J775" s="2">
        <f>_xlfn.XLOOKUP(Table6[[#This Row],[Date]],S_P_500_Historical_Data[Date],S_P_500_Historical_Data[Price]," ")</f>
        <v>3640.47</v>
      </c>
      <c r="K775" s="2">
        <f>IFERROR(STANDARDIZE(Table6[[#This Row],[S&amp;P500]],$Y$4,$Y$5),"")</f>
        <v>-0.1633442125752764</v>
      </c>
    </row>
    <row r="776" spans="1:11" x14ac:dyDescent="0.35">
      <c r="A776" s="1">
        <f t="shared" si="12"/>
        <v>44832</v>
      </c>
      <c r="B776">
        <f>_xlfn.XLOOKUP(A776,Ethereum_Historical_Data[Date],Ethereum_Historical_Data[Price]," ")</f>
        <v>1337.37</v>
      </c>
      <c r="C776">
        <f>STANDARDIZE(Table6[[#This Row],[ETH]],$U$4,$U$5)</f>
        <v>-9.3644366809367607E-2</v>
      </c>
      <c r="D776" s="2">
        <f>_xlfn.XLOOKUP(Table6[[#This Row],[Date]],BNB_Historical_Data[Date],BNB_Historical_Data[Price]," ")</f>
        <v>281.60000000000002</v>
      </c>
      <c r="E776" s="2">
        <f>STANDARDIZE(Table6[[#This Row],[BNB]],$V$4,$V$5)</f>
        <v>0.35124505061151312</v>
      </c>
      <c r="F776" s="2">
        <f>_xlfn.XLOOKUP(Table6[[#This Row],[Date]],Tether_USDt_Historical_Data[Date],Tether_USDt_Historical_Data[Price]," ")</f>
        <v>0.99990000000000001</v>
      </c>
      <c r="G776" s="2">
        <f>IFERROR(STANDARDIZE(Table6[[#This Row],[Tether]],$W$4,$W$5),"")</f>
        <v>-6.3238663630175135E-2</v>
      </c>
      <c r="H776" s="2">
        <f>_xlfn.XLOOKUP(Table6[[#This Row],[Date]],Bitcoin_Historical_Data__2[Date],Bitcoin_Historical_Data__2[Price]," ")</f>
        <v>19411</v>
      </c>
      <c r="I776" s="2">
        <f>STANDARDIZE(Table6[[#This Row],[BTC]],$X$4,$X$5)</f>
        <v>-0.34886669960489314</v>
      </c>
      <c r="J776" s="2">
        <f>_xlfn.XLOOKUP(Table6[[#This Row],[Date]],S_P_500_Historical_Data[Date],S_P_500_Historical_Data[Price]," ")</f>
        <v>3719.04</v>
      </c>
      <c r="K776" s="2">
        <f>IFERROR(STANDARDIZE(Table6[[#This Row],[S&amp;P500]],$Y$4,$Y$5),"")</f>
        <v>-7.4264947234551404E-2</v>
      </c>
    </row>
    <row r="777" spans="1:11" x14ac:dyDescent="0.35">
      <c r="A777" s="1">
        <f t="shared" si="12"/>
        <v>44831</v>
      </c>
      <c r="B777">
        <f>_xlfn.XLOOKUP(A777,Ethereum_Historical_Data[Date],Ethereum_Historical_Data[Price]," ")</f>
        <v>1328.23</v>
      </c>
      <c r="C777">
        <f>STANDARDIZE(Table6[[#This Row],[ETH]],$U$4,$U$5)</f>
        <v>-0.101234510009028</v>
      </c>
      <c r="D777" s="2">
        <f>_xlfn.XLOOKUP(Table6[[#This Row],[Date]],BNB_Historical_Data[Date],BNB_Historical_Data[Price]," ")</f>
        <v>272.39999999999998</v>
      </c>
      <c r="E777" s="2">
        <f>STANDARDIZE(Table6[[#This Row],[BNB]],$V$4,$V$5)</f>
        <v>0.30608375759286249</v>
      </c>
      <c r="F777" s="2">
        <f>_xlfn.XLOOKUP(Table6[[#This Row],[Date]],Tether_USDt_Historical_Data[Date],Tether_USDt_Historical_Data[Price]," ")</f>
        <v>0.99990000000000001</v>
      </c>
      <c r="G777" s="2">
        <f>IFERROR(STANDARDIZE(Table6[[#This Row],[Tether]],$W$4,$W$5),"")</f>
        <v>-6.3238663630175135E-2</v>
      </c>
      <c r="H777" s="2">
        <f>_xlfn.XLOOKUP(Table6[[#This Row],[Date]],Bitcoin_Historical_Data__2[Date],Bitcoin_Historical_Data__2[Price]," ")</f>
        <v>19081</v>
      </c>
      <c r="I777" s="2">
        <f>STANDARDIZE(Table6[[#This Row],[BTC]],$X$4,$X$5)</f>
        <v>-0.36538548206506094</v>
      </c>
      <c r="J777" s="2">
        <f>_xlfn.XLOOKUP(Table6[[#This Row],[Date]],S_P_500_Historical_Data[Date],S_P_500_Historical_Data[Price]," ")</f>
        <v>3647.29</v>
      </c>
      <c r="K777" s="2">
        <f>IFERROR(STANDARDIZE(Table6[[#This Row],[S&amp;P500]],$Y$4,$Y$5),"")</f>
        <v>-0.15561199175786825</v>
      </c>
    </row>
    <row r="778" spans="1:11" x14ac:dyDescent="0.35">
      <c r="A778" s="1">
        <f t="shared" si="12"/>
        <v>44830</v>
      </c>
      <c r="B778">
        <f>_xlfn.XLOOKUP(A778,Ethereum_Historical_Data[Date],Ethereum_Historical_Data[Price]," ")</f>
        <v>1337.06</v>
      </c>
      <c r="C778">
        <f>STANDARDIZE(Table6[[#This Row],[ETH]],$U$4,$U$5)</f>
        <v>-9.3901800550275083E-2</v>
      </c>
      <c r="D778" s="2">
        <f>_xlfn.XLOOKUP(Table6[[#This Row],[Date]],BNB_Historical_Data[Date],BNB_Historical_Data[Price]," ")</f>
        <v>276.11</v>
      </c>
      <c r="E778" s="2">
        <f>STANDARDIZE(Table6[[#This Row],[BNB]],$V$4,$V$5)</f>
        <v>0.32429553988625326</v>
      </c>
      <c r="F778" s="2">
        <f>_xlfn.XLOOKUP(Table6[[#This Row],[Date]],Tether_USDt_Historical_Data[Date],Tether_USDt_Historical_Data[Price]," ")</f>
        <v>1.0002</v>
      </c>
      <c r="G778" s="2">
        <f>IFERROR(STANDARDIZE(Table6[[#This Row],[Tether]],$W$4,$W$5),"")</f>
        <v>-1.8790094768880547E-3</v>
      </c>
      <c r="H778" s="2">
        <f>_xlfn.XLOOKUP(Table6[[#This Row],[Date]],Bitcoin_Historical_Data__2[Date],Bitcoin_Historical_Data__2[Price]," ")</f>
        <v>19225.7</v>
      </c>
      <c r="I778" s="2">
        <f>STANDARDIZE(Table6[[#This Row],[BTC]],$X$4,$X$5)</f>
        <v>-0.35814224624086005</v>
      </c>
      <c r="J778" s="2">
        <f>_xlfn.XLOOKUP(Table6[[#This Row],[Date]],S_P_500_Historical_Data[Date],S_P_500_Historical_Data[Price]," ")</f>
        <v>3655.04</v>
      </c>
      <c r="K778" s="2">
        <f>IFERROR(STANDARDIZE(Table6[[#This Row],[S&amp;P500]],$Y$4,$Y$5),"")</f>
        <v>-0.14682537719263192</v>
      </c>
    </row>
    <row r="779" spans="1:11" x14ac:dyDescent="0.35">
      <c r="A779" s="1">
        <f t="shared" si="12"/>
        <v>44829</v>
      </c>
      <c r="B779">
        <f>_xlfn.XLOOKUP(A779,Ethereum_Historical_Data[Date],Ethereum_Historical_Data[Price]," ")</f>
        <v>1294.26</v>
      </c>
      <c r="C779">
        <f>STANDARDIZE(Table6[[#This Row],[ETH]],$U$4,$U$5)</f>
        <v>-0.12944426542395879</v>
      </c>
      <c r="D779" s="2">
        <f>_xlfn.XLOOKUP(Table6[[#This Row],[Date]],BNB_Historical_Data[Date],BNB_Historical_Data[Price]," ")</f>
        <v>274.11</v>
      </c>
      <c r="E779" s="2">
        <f>STANDARDIZE(Table6[[#This Row],[BNB]],$V$4,$V$5)</f>
        <v>0.31447786749089446</v>
      </c>
      <c r="F779" s="2">
        <f>_xlfn.XLOOKUP(Table6[[#This Row],[Date]],Tether_USDt_Historical_Data[Date],Tether_USDt_Historical_Data[Price]," ")</f>
        <v>1.0001</v>
      </c>
      <c r="G779" s="2">
        <f>IFERROR(STANDARDIZE(Table6[[#This Row],[Tether]],$W$4,$W$5),"")</f>
        <v>-2.2332227527983747E-2</v>
      </c>
      <c r="H779" s="2">
        <f>_xlfn.XLOOKUP(Table6[[#This Row],[Date]],Bitcoin_Historical_Data__2[Date],Bitcoin_Historical_Data__2[Price]," ")</f>
        <v>18803.2</v>
      </c>
      <c r="I779" s="2">
        <f>STANDARDIZE(Table6[[#This Row],[BTC]],$X$4,$X$5)</f>
        <v>-0.3792912934815294</v>
      </c>
      <c r="J779" s="2" t="str">
        <f>_xlfn.XLOOKUP(Table6[[#This Row],[Date]],S_P_500_Historical_Data[Date],S_P_500_Historical_Data[Price]," ")</f>
        <v xml:space="preserve"> </v>
      </c>
      <c r="K779" s="2" t="str">
        <f>IFERROR(STANDARDIZE(Table6[[#This Row],[S&amp;P500]],$Y$4,$Y$5),"")</f>
        <v/>
      </c>
    </row>
    <row r="780" spans="1:11" x14ac:dyDescent="0.35">
      <c r="A780" s="1">
        <f t="shared" si="12"/>
        <v>44828</v>
      </c>
      <c r="B780">
        <f>_xlfn.XLOOKUP(A780,Ethereum_Historical_Data[Date],Ethereum_Historical_Data[Price]," ")</f>
        <v>1317</v>
      </c>
      <c r="C780">
        <f>STANDARDIZE(Table6[[#This Row],[ETH]],$U$4,$U$5)</f>
        <v>-0.11056025488125859</v>
      </c>
      <c r="D780" s="2">
        <f>_xlfn.XLOOKUP(Table6[[#This Row],[Date]],BNB_Historical_Data[Date],BNB_Historical_Data[Price]," ")</f>
        <v>274.60000000000002</v>
      </c>
      <c r="E780" s="2">
        <f>STANDARDIZE(Table6[[#This Row],[BNB]],$V$4,$V$5)</f>
        <v>0.31688319722775737</v>
      </c>
      <c r="F780" s="2">
        <f>_xlfn.XLOOKUP(Table6[[#This Row],[Date]],Tether_USDt_Historical_Data[Date],Tether_USDt_Historical_Data[Price]," ")</f>
        <v>1.0002</v>
      </c>
      <c r="G780" s="2">
        <f>IFERROR(STANDARDIZE(Table6[[#This Row],[Tether]],$W$4,$W$5),"")</f>
        <v>-1.8790094768880547E-3</v>
      </c>
      <c r="H780" s="2">
        <f>_xlfn.XLOOKUP(Table6[[#This Row],[Date]],Bitcoin_Historical_Data__2[Date],Bitcoin_Historical_Data__2[Price]," ")</f>
        <v>18925.2</v>
      </c>
      <c r="I780" s="2">
        <f>STANDARDIZE(Table6[[#This Row],[BTC]],$X$4,$X$5)</f>
        <v>-0.37318434966292191</v>
      </c>
      <c r="J780" s="2" t="str">
        <f>_xlfn.XLOOKUP(Table6[[#This Row],[Date]],S_P_500_Historical_Data[Date],S_P_500_Historical_Data[Price]," ")</f>
        <v xml:space="preserve"> </v>
      </c>
      <c r="K780" s="2" t="str">
        <f>IFERROR(STANDARDIZE(Table6[[#This Row],[S&amp;P500]],$Y$4,$Y$5),"")</f>
        <v/>
      </c>
    </row>
    <row r="781" spans="1:11" x14ac:dyDescent="0.35">
      <c r="A781" s="1">
        <f t="shared" si="12"/>
        <v>44827</v>
      </c>
      <c r="B781">
        <f>_xlfn.XLOOKUP(A781,Ethereum_Historical_Data[Date],Ethereum_Historical_Data[Price]," ")</f>
        <v>1327.96</v>
      </c>
      <c r="C781">
        <f>STANDARDIZE(Table6[[#This Row],[ETH]],$U$4,$U$5)</f>
        <v>-0.10145872649304422</v>
      </c>
      <c r="D781" s="2">
        <f>_xlfn.XLOOKUP(Table6[[#This Row],[Date]],BNB_Historical_Data[Date],BNB_Historical_Data[Price]," ")</f>
        <v>276.8</v>
      </c>
      <c r="E781" s="2">
        <f>STANDARDIZE(Table6[[#This Row],[BNB]],$V$4,$V$5)</f>
        <v>0.32768263686265198</v>
      </c>
      <c r="F781" s="2">
        <f>_xlfn.XLOOKUP(Table6[[#This Row],[Date]],Tether_USDt_Historical_Data[Date],Tether_USDt_Historical_Data[Price]," ")</f>
        <v>1.0002</v>
      </c>
      <c r="G781" s="2">
        <f>IFERROR(STANDARDIZE(Table6[[#This Row],[Tether]],$W$4,$W$5),"")</f>
        <v>-1.8790094768880547E-3</v>
      </c>
      <c r="H781" s="2">
        <f>_xlfn.XLOOKUP(Table6[[#This Row],[Date]],Bitcoin_Historical_Data__2[Date],Bitcoin_Historical_Data__2[Price]," ")</f>
        <v>19293.5</v>
      </c>
      <c r="I781" s="2">
        <f>STANDARDIZE(Table6[[#This Row],[BTC]],$X$4,$X$5)</f>
        <v>-0.35474838729904379</v>
      </c>
      <c r="J781" s="2">
        <f>_xlfn.XLOOKUP(Table6[[#This Row],[Date]],S_P_500_Historical_Data[Date],S_P_500_Historical_Data[Price]," ")</f>
        <v>3693.23</v>
      </c>
      <c r="K781" s="2">
        <f>IFERROR(STANDARDIZE(Table6[[#This Row],[S&amp;P500]],$Y$4,$Y$5),"")</f>
        <v>-0.1035272081285835</v>
      </c>
    </row>
    <row r="782" spans="1:11" x14ac:dyDescent="0.35">
      <c r="A782" s="1">
        <f t="shared" si="12"/>
        <v>44826</v>
      </c>
      <c r="B782">
        <f>_xlfn.XLOOKUP(A782,Ethereum_Historical_Data[Date],Ethereum_Historical_Data[Price]," ")</f>
        <v>1326.44</v>
      </c>
      <c r="C782">
        <f>STANDARDIZE(Table6[[#This Row],[ETH]],$U$4,$U$5)</f>
        <v>-0.10272098225491334</v>
      </c>
      <c r="D782" s="2">
        <f>_xlfn.XLOOKUP(Table6[[#This Row],[Date]],BNB_Historical_Data[Date],BNB_Historical_Data[Price]," ")</f>
        <v>275.3</v>
      </c>
      <c r="E782" s="2">
        <f>STANDARDIZE(Table6[[#This Row],[BNB]],$V$4,$V$5)</f>
        <v>0.3203193825661329</v>
      </c>
      <c r="F782" s="2">
        <f>_xlfn.XLOOKUP(Table6[[#This Row],[Date]],Tether_USDt_Historical_Data[Date],Tether_USDt_Historical_Data[Price]," ")</f>
        <v>1.0001</v>
      </c>
      <c r="G782" s="2">
        <f>IFERROR(STANDARDIZE(Table6[[#This Row],[Tether]],$W$4,$W$5),"")</f>
        <v>-2.2332227527983747E-2</v>
      </c>
      <c r="H782" s="2">
        <f>_xlfn.XLOOKUP(Table6[[#This Row],[Date]],Bitcoin_Historical_Data__2[Date],Bitcoin_Historical_Data__2[Price]," ")</f>
        <v>19404</v>
      </c>
      <c r="I782" s="2">
        <f>STANDARDIZE(Table6[[#This Row],[BTC]],$X$4,$X$5)</f>
        <v>-0.34921709802071488</v>
      </c>
      <c r="J782" s="2">
        <f>_xlfn.XLOOKUP(Table6[[#This Row],[Date]],S_P_500_Historical_Data[Date],S_P_500_Historical_Data[Price]," ")</f>
        <v>3757.99</v>
      </c>
      <c r="K782" s="2">
        <f>IFERROR(STANDARDIZE(Table6[[#This Row],[S&amp;P500]],$Y$4,$Y$5),"")</f>
        <v>-3.0105123064751035E-2</v>
      </c>
    </row>
    <row r="783" spans="1:11" x14ac:dyDescent="0.35">
      <c r="A783" s="1">
        <f t="shared" si="12"/>
        <v>44825</v>
      </c>
      <c r="B783">
        <f>_xlfn.XLOOKUP(A783,Ethereum_Historical_Data[Date],Ethereum_Historical_Data[Price]," ")</f>
        <v>1247.74</v>
      </c>
      <c r="C783">
        <f>STANDARDIZE(Table6[[#This Row],[ETH]],$U$4,$U$5)</f>
        <v>-0.16807593518853278</v>
      </c>
      <c r="D783" s="2">
        <f>_xlfn.XLOOKUP(Table6[[#This Row],[Date]],BNB_Historical_Data[Date],BNB_Historical_Data[Price]," ")</f>
        <v>264.49</v>
      </c>
      <c r="E783" s="2">
        <f>STANDARDIZE(Table6[[#This Row],[BNB]],$V$4,$V$5)</f>
        <v>0.26725486326921871</v>
      </c>
      <c r="F783" s="2">
        <f>_xlfn.XLOOKUP(Table6[[#This Row],[Date]],Tether_USDt_Historical_Data[Date],Tether_USDt_Historical_Data[Price]," ")</f>
        <v>1.0001</v>
      </c>
      <c r="G783" s="2">
        <f>IFERROR(STANDARDIZE(Table6[[#This Row],[Tether]],$W$4,$W$5),"")</f>
        <v>-2.2332227527983747E-2</v>
      </c>
      <c r="H783" s="2">
        <f>_xlfn.XLOOKUP(Table6[[#This Row],[Date]],Bitcoin_Historical_Data__2[Date],Bitcoin_Historical_Data__2[Price]," ")</f>
        <v>18489</v>
      </c>
      <c r="I783" s="2">
        <f>STANDARDIZE(Table6[[#This Row],[BTC]],$X$4,$X$5)</f>
        <v>-0.39501917666027103</v>
      </c>
      <c r="J783" s="2">
        <f>_xlfn.XLOOKUP(Table6[[#This Row],[Date]],S_P_500_Historical_Data[Date],S_P_500_Historical_Data[Price]," ")</f>
        <v>3789.93</v>
      </c>
      <c r="K783" s="2">
        <f>IFERROR(STANDARDIZE(Table6[[#This Row],[S&amp;P500]],$Y$4,$Y$5),"")</f>
        <v>6.1070665112035885E-3</v>
      </c>
    </row>
    <row r="784" spans="1:11" x14ac:dyDescent="0.35">
      <c r="A784" s="1">
        <f t="shared" si="12"/>
        <v>44824</v>
      </c>
      <c r="B784">
        <f>_xlfn.XLOOKUP(A784,Ethereum_Historical_Data[Date],Ethereum_Historical_Data[Price]," ")</f>
        <v>1323.33</v>
      </c>
      <c r="C784">
        <f>STANDARDIZE(Table6[[#This Row],[ETH]],$U$4,$U$5)</f>
        <v>-0.1053036239782115</v>
      </c>
      <c r="D784" s="2">
        <f>_xlfn.XLOOKUP(Table6[[#This Row],[Date]],BNB_Historical_Data[Date],BNB_Historical_Data[Price]," ")</f>
        <v>266.20999999999998</v>
      </c>
      <c r="E784" s="2">
        <f>STANDARDIZE(Table6[[#This Row],[BNB]],$V$4,$V$5)</f>
        <v>0.2756980615292271</v>
      </c>
      <c r="F784" s="2">
        <f>_xlfn.XLOOKUP(Table6[[#This Row],[Date]],Tether_USDt_Historical_Data[Date],Tether_USDt_Historical_Data[Price]," ")</f>
        <v>1.0001</v>
      </c>
      <c r="G784" s="2">
        <f>IFERROR(STANDARDIZE(Table6[[#This Row],[Tether]],$W$4,$W$5),"")</f>
        <v>-2.2332227527983747E-2</v>
      </c>
      <c r="H784" s="2">
        <f>_xlfn.XLOOKUP(Table6[[#This Row],[Date]],Bitcoin_Historical_Data__2[Date],Bitcoin_Historical_Data__2[Price]," ")</f>
        <v>18872.400000000001</v>
      </c>
      <c r="I784" s="2">
        <f>STANDARDIZE(Table6[[#This Row],[BTC]],$X$4,$X$5)</f>
        <v>-0.37582735485654872</v>
      </c>
      <c r="J784" s="2">
        <f>_xlfn.XLOOKUP(Table6[[#This Row],[Date]],S_P_500_Historical_Data[Date],S_P_500_Historical_Data[Price]," ")</f>
        <v>3855.93</v>
      </c>
      <c r="K784" s="2">
        <f>IFERROR(STANDARDIZE(Table6[[#This Row],[S&amp;P500]],$Y$4,$Y$5),"")</f>
        <v>8.0935009905474128E-2</v>
      </c>
    </row>
    <row r="785" spans="1:11" x14ac:dyDescent="0.35">
      <c r="A785" s="1">
        <f t="shared" si="12"/>
        <v>44823</v>
      </c>
      <c r="B785">
        <f>_xlfn.XLOOKUP(A785,Ethereum_Historical_Data[Date],Ethereum_Historical_Data[Price]," ")</f>
        <v>1376</v>
      </c>
      <c r="C785">
        <f>STANDARDIZE(Table6[[#This Row],[ETH]],$U$4,$U$5)</f>
        <v>-6.1564800966601087E-2</v>
      </c>
      <c r="D785" s="2">
        <f>_xlfn.XLOOKUP(Table6[[#This Row],[Date]],BNB_Historical_Data[Date],BNB_Historical_Data[Price]," ")</f>
        <v>272</v>
      </c>
      <c r="E785" s="2">
        <f>STANDARDIZE(Table6[[#This Row],[BNB]],$V$4,$V$5)</f>
        <v>0.30412022311379089</v>
      </c>
      <c r="F785" s="2">
        <f>_xlfn.XLOOKUP(Table6[[#This Row],[Date]],Tether_USDt_Historical_Data[Date],Tether_USDt_Historical_Data[Price]," ")</f>
        <v>1.0002</v>
      </c>
      <c r="G785" s="2">
        <f>IFERROR(STANDARDIZE(Table6[[#This Row],[Tether]],$W$4,$W$5),"")</f>
        <v>-1.8790094768880547E-3</v>
      </c>
      <c r="H785" s="2">
        <f>_xlfn.XLOOKUP(Table6[[#This Row],[Date]],Bitcoin_Historical_Data__2[Date],Bitcoin_Historical_Data__2[Price]," ")</f>
        <v>19538.900000000001</v>
      </c>
      <c r="I785" s="2">
        <f>STANDARDIZE(Table6[[#This Row],[BTC]],$X$4,$X$5)</f>
        <v>-0.34246441997866439</v>
      </c>
      <c r="J785" s="2">
        <f>_xlfn.XLOOKUP(Table6[[#This Row],[Date]],S_P_500_Historical_Data[Date],S_P_500_Historical_Data[Price]," ")</f>
        <v>3899.89</v>
      </c>
      <c r="K785" s="2">
        <f>IFERROR(STANDARDIZE(Table6[[#This Row],[S&amp;P500]],$Y$4,$Y$5),"")</f>
        <v>0.13077495523293073</v>
      </c>
    </row>
    <row r="786" spans="1:11" x14ac:dyDescent="0.35">
      <c r="A786" s="1">
        <f t="shared" si="12"/>
        <v>44822</v>
      </c>
      <c r="B786">
        <f>_xlfn.XLOOKUP(A786,Ethereum_Historical_Data[Date],Ethereum_Historical_Data[Price]," ")</f>
        <v>1335.01</v>
      </c>
      <c r="C786">
        <f>STANDARDIZE(Table6[[#This Row],[ETH]],$U$4,$U$5)</f>
        <v>-9.5604184965953826E-2</v>
      </c>
      <c r="D786" s="2">
        <f>_xlfn.XLOOKUP(Table6[[#This Row],[Date]],BNB_Historical_Data[Date],BNB_Historical_Data[Price]," ")</f>
        <v>266.20999999999998</v>
      </c>
      <c r="E786" s="2">
        <f>STANDARDIZE(Table6[[#This Row],[BNB]],$V$4,$V$5)</f>
        <v>0.2756980615292271</v>
      </c>
      <c r="F786" s="2">
        <f>_xlfn.XLOOKUP(Table6[[#This Row],[Date]],Tether_USDt_Historical_Data[Date],Tether_USDt_Historical_Data[Price]," ")</f>
        <v>1</v>
      </c>
      <c r="G786" s="2">
        <f>IFERROR(STANDARDIZE(Table6[[#This Row],[Tether]],$W$4,$W$5),"")</f>
        <v>-4.2785445579079442E-2</v>
      </c>
      <c r="H786" s="2">
        <f>_xlfn.XLOOKUP(Table6[[#This Row],[Date]],Bitcoin_Historical_Data__2[Date],Bitcoin_Historical_Data__2[Price]," ")</f>
        <v>19418.8</v>
      </c>
      <c r="I786" s="2">
        <f>STANDARDIZE(Table6[[#This Row],[BTC]],$X$4,$X$5)</f>
        <v>-0.34847625565583468</v>
      </c>
      <c r="J786" s="2" t="str">
        <f>_xlfn.XLOOKUP(Table6[[#This Row],[Date]],S_P_500_Historical_Data[Date],S_P_500_Historical_Data[Price]," ")</f>
        <v xml:space="preserve"> </v>
      </c>
      <c r="K786" s="2" t="str">
        <f>IFERROR(STANDARDIZE(Table6[[#This Row],[S&amp;P500]],$Y$4,$Y$5),"")</f>
        <v/>
      </c>
    </row>
    <row r="787" spans="1:11" x14ac:dyDescent="0.35">
      <c r="A787" s="1">
        <f t="shared" si="12"/>
        <v>44821</v>
      </c>
      <c r="B787">
        <f>_xlfn.XLOOKUP(A787,Ethereum_Historical_Data[Date],Ethereum_Historical_Data[Price]," ")</f>
        <v>1468.79</v>
      </c>
      <c r="C787">
        <f>STANDARDIZE(Table6[[#This Row],[ETH]],$U$4,$U$5)</f>
        <v>1.5490930706976333E-2</v>
      </c>
      <c r="D787" s="2">
        <f>_xlfn.XLOOKUP(Table6[[#This Row],[Date]],BNB_Historical_Data[Date],BNB_Historical_Data[Price]," ")</f>
        <v>279.08999999999997</v>
      </c>
      <c r="E787" s="2">
        <f>STANDARDIZE(Table6[[#This Row],[BNB]],$V$4,$V$5)</f>
        <v>0.33892387175533761</v>
      </c>
      <c r="F787" s="2">
        <f>_xlfn.XLOOKUP(Table6[[#This Row],[Date]],Tether_USDt_Historical_Data[Date],Tether_USDt_Historical_Data[Price]," ")</f>
        <v>1.0002</v>
      </c>
      <c r="G787" s="2">
        <f>IFERROR(STANDARDIZE(Table6[[#This Row],[Tether]],$W$4,$W$5),"")</f>
        <v>-1.8790094768880547E-3</v>
      </c>
      <c r="H787" s="2">
        <f>_xlfn.XLOOKUP(Table6[[#This Row],[Date]],Bitcoin_Historical_Data__2[Date],Bitcoin_Historical_Data__2[Price]," ")</f>
        <v>20113.5</v>
      </c>
      <c r="I787" s="2">
        <f>STANDARDIZE(Table6[[#This Row],[BTC]],$X$4,$X$5)</f>
        <v>-0.31370171573135414</v>
      </c>
      <c r="J787" s="2" t="str">
        <f>_xlfn.XLOOKUP(Table6[[#This Row],[Date]],S_P_500_Historical_Data[Date],S_P_500_Historical_Data[Price]," ")</f>
        <v xml:space="preserve"> </v>
      </c>
      <c r="K787" s="2" t="str">
        <f>IFERROR(STANDARDIZE(Table6[[#This Row],[S&amp;P500]],$Y$4,$Y$5),"")</f>
        <v/>
      </c>
    </row>
    <row r="788" spans="1:11" x14ac:dyDescent="0.35">
      <c r="A788" s="1">
        <f t="shared" si="12"/>
        <v>44820</v>
      </c>
      <c r="B788">
        <f>_xlfn.XLOOKUP(A788,Ethereum_Historical_Data[Date],Ethereum_Historical_Data[Price]," ")</f>
        <v>1434.01</v>
      </c>
      <c r="C788">
        <f>STANDARDIZE(Table6[[#This Row],[ETH]],$U$4,$U$5)</f>
        <v>-1.33914741600031E-2</v>
      </c>
      <c r="D788" s="2">
        <f>_xlfn.XLOOKUP(Table6[[#This Row],[Date]],BNB_Historical_Data[Date],BNB_Historical_Data[Price]," ")</f>
        <v>274.89999999999998</v>
      </c>
      <c r="E788" s="2">
        <f>STANDARDIZE(Table6[[#This Row],[BNB]],$V$4,$V$5)</f>
        <v>0.31835584808706097</v>
      </c>
      <c r="F788" s="2">
        <f>_xlfn.XLOOKUP(Table6[[#This Row],[Date]],Tether_USDt_Historical_Data[Date],Tether_USDt_Historical_Data[Price]," ")</f>
        <v>1.0001</v>
      </c>
      <c r="G788" s="2">
        <f>IFERROR(STANDARDIZE(Table6[[#This Row],[Tether]],$W$4,$W$5),"")</f>
        <v>-2.2332227527983747E-2</v>
      </c>
      <c r="H788" s="2">
        <f>_xlfn.XLOOKUP(Table6[[#This Row],[Date]],Bitcoin_Historical_Data__2[Date],Bitcoin_Historical_Data__2[Price]," ")</f>
        <v>19802.400000000001</v>
      </c>
      <c r="I788" s="2">
        <f>STANDARDIZE(Table6[[#This Row],[BTC]],$X$4,$X$5)</f>
        <v>-0.32927442246880317</v>
      </c>
      <c r="J788" s="2">
        <f>_xlfn.XLOOKUP(Table6[[#This Row],[Date]],S_P_500_Historical_Data[Date],S_P_500_Historical_Data[Price]," ")</f>
        <v>3873.33</v>
      </c>
      <c r="K788" s="2">
        <f>IFERROR(STANDARDIZE(Table6[[#This Row],[S&amp;P500]],$Y$4,$Y$5),"")</f>
        <v>0.10066237680032739</v>
      </c>
    </row>
    <row r="789" spans="1:11" x14ac:dyDescent="0.35">
      <c r="A789" s="1">
        <f t="shared" si="12"/>
        <v>44819</v>
      </c>
      <c r="B789">
        <f>_xlfn.XLOOKUP(A789,Ethereum_Historical_Data[Date],Ethereum_Historical_Data[Price]," ")</f>
        <v>1472.64</v>
      </c>
      <c r="C789">
        <f>STANDARDIZE(Table6[[#This Row],[ETH]],$U$4,$U$5)</f>
        <v>1.8688091682763419E-2</v>
      </c>
      <c r="D789" s="2">
        <f>_xlfn.XLOOKUP(Table6[[#This Row],[Date]],BNB_Historical_Data[Date],BNB_Historical_Data[Price]," ")</f>
        <v>271</v>
      </c>
      <c r="E789" s="2">
        <f>STANDARDIZE(Table6[[#This Row],[BNB]],$V$4,$V$5)</f>
        <v>0.29921138691611149</v>
      </c>
      <c r="F789" s="2">
        <f>_xlfn.XLOOKUP(Table6[[#This Row],[Date]],Tether_USDt_Historical_Data[Date],Tether_USDt_Historical_Data[Price]," ")</f>
        <v>1.0001</v>
      </c>
      <c r="G789" s="2">
        <f>IFERROR(STANDARDIZE(Table6[[#This Row],[Tether]],$W$4,$W$5),"")</f>
        <v>-2.2332227527983747E-2</v>
      </c>
      <c r="H789" s="2">
        <f>_xlfn.XLOOKUP(Table6[[#This Row],[Date]],Bitcoin_Historical_Data__2[Date],Bitcoin_Historical_Data__2[Price]," ")</f>
        <v>19701.7</v>
      </c>
      <c r="I789" s="2">
        <f>STANDARDIZE(Table6[[#This Row],[BTC]],$X$4,$X$5)</f>
        <v>-0.33431515396498168</v>
      </c>
      <c r="J789" s="2">
        <f>_xlfn.XLOOKUP(Table6[[#This Row],[Date]],S_P_500_Historical_Data[Date],S_P_500_Historical_Data[Price]," ")</f>
        <v>3901.35</v>
      </c>
      <c r="K789" s="2">
        <f>IFERROR(STANDARDIZE(Table6[[#This Row],[S&amp;P500]],$Y$4,$Y$5),"")</f>
        <v>0.13243024004134948</v>
      </c>
    </row>
    <row r="790" spans="1:11" x14ac:dyDescent="0.35">
      <c r="A790" s="1">
        <f t="shared" si="12"/>
        <v>44818</v>
      </c>
      <c r="B790">
        <f>_xlfn.XLOOKUP(A790,Ethereum_Historical_Data[Date],Ethereum_Historical_Data[Price]," ")</f>
        <v>1637.92</v>
      </c>
      <c r="C790">
        <f>STANDARDIZE(Table6[[#This Row],[ETH]],$U$4,$U$5)</f>
        <v>0.15594179715758699</v>
      </c>
      <c r="D790" s="2">
        <f>_xlfn.XLOOKUP(Table6[[#This Row],[Date]],BNB_Historical_Data[Date],BNB_Historical_Data[Price]," ")</f>
        <v>279.39999999999998</v>
      </c>
      <c r="E790" s="2">
        <f>STANDARDIZE(Table6[[#This Row],[BNB]],$V$4,$V$5)</f>
        <v>0.34044561097661824</v>
      </c>
      <c r="F790" s="2">
        <f>_xlfn.XLOOKUP(Table6[[#This Row],[Date]],Tether_USDt_Historical_Data[Date],Tether_USDt_Historical_Data[Price]," ")</f>
        <v>1.0002</v>
      </c>
      <c r="G790" s="2">
        <f>IFERROR(STANDARDIZE(Table6[[#This Row],[Tether]],$W$4,$W$5),"")</f>
        <v>-1.8790094768880547E-3</v>
      </c>
      <c r="H790" s="2">
        <f>_xlfn.XLOOKUP(Table6[[#This Row],[Date]],Bitcoin_Historical_Data__2[Date],Bitcoin_Historical_Data__2[Price]," ")</f>
        <v>20222.5</v>
      </c>
      <c r="I790" s="2">
        <f>STANDARDIZE(Table6[[#This Row],[BTC]],$X$4,$X$5)</f>
        <v>-0.30824551182784421</v>
      </c>
      <c r="J790" s="2">
        <f>_xlfn.XLOOKUP(Table6[[#This Row],[Date]],S_P_500_Historical_Data[Date],S_P_500_Historical_Data[Price]," ")</f>
        <v>3946.01</v>
      </c>
      <c r="K790" s="2">
        <f>IFERROR(STANDARDIZE(Table6[[#This Row],[S&amp;P500]],$Y$4,$Y$5),"")</f>
        <v>0.1830638150714729</v>
      </c>
    </row>
    <row r="791" spans="1:11" x14ac:dyDescent="0.35">
      <c r="A791" s="1">
        <f t="shared" si="12"/>
        <v>44817</v>
      </c>
      <c r="B791">
        <f>_xlfn.XLOOKUP(A791,Ethereum_Historical_Data[Date],Ethereum_Historical_Data[Price]," ")</f>
        <v>1574.47</v>
      </c>
      <c r="C791">
        <f>STANDARDIZE(Table6[[#This Row],[ETH]],$U$4,$U$5)</f>
        <v>0.10325092341377308</v>
      </c>
      <c r="D791" s="2">
        <f>_xlfn.XLOOKUP(Table6[[#This Row],[Date]],BNB_Historical_Data[Date],BNB_Historical_Data[Price]," ")</f>
        <v>277.39999999999998</v>
      </c>
      <c r="E791" s="2">
        <f>STANDARDIZE(Table6[[#This Row],[BNB]],$V$4,$V$5)</f>
        <v>0.33062793858125944</v>
      </c>
      <c r="F791" s="2">
        <f>_xlfn.XLOOKUP(Table6[[#This Row],[Date]],Tether_USDt_Historical_Data[Date],Tether_USDt_Historical_Data[Price]," ")</f>
        <v>1.0001</v>
      </c>
      <c r="G791" s="2">
        <f>IFERROR(STANDARDIZE(Table6[[#This Row],[Tether]],$W$4,$W$5),"")</f>
        <v>-2.2332227527983747E-2</v>
      </c>
      <c r="H791" s="2">
        <f>_xlfn.XLOOKUP(Table6[[#This Row],[Date]],Bitcoin_Historical_Data__2[Date],Bitcoin_Historical_Data__2[Price]," ")</f>
        <v>20175.5</v>
      </c>
      <c r="I791" s="2">
        <f>STANDARDIZE(Table6[[#This Row],[BTC]],$X$4,$X$5)</f>
        <v>-0.31059818690550445</v>
      </c>
      <c r="J791" s="2">
        <f>_xlfn.XLOOKUP(Table6[[#This Row],[Date]],S_P_500_Historical_Data[Date],S_P_500_Historical_Data[Price]," ")</f>
        <v>3932.69</v>
      </c>
      <c r="K791" s="2">
        <f>IFERROR(STANDARDIZE(Table6[[#This Row],[S&amp;P500]],$Y$4,$Y$5),"")</f>
        <v>0.16796217558644722</v>
      </c>
    </row>
    <row r="792" spans="1:11" x14ac:dyDescent="0.35">
      <c r="A792" s="1">
        <f t="shared" si="12"/>
        <v>44816</v>
      </c>
      <c r="B792">
        <f>_xlfn.XLOOKUP(A792,Ethereum_Historical_Data[Date],Ethereum_Historical_Data[Price]," ")</f>
        <v>1716.42</v>
      </c>
      <c r="C792">
        <f>STANDARDIZE(Table6[[#This Row],[ETH]],$U$4,$U$5)</f>
        <v>0.22113066380674992</v>
      </c>
      <c r="D792" s="2">
        <f>_xlfn.XLOOKUP(Table6[[#This Row],[Date]],BNB_Historical_Data[Date],BNB_Historical_Data[Price]," ")</f>
        <v>293.81</v>
      </c>
      <c r="E792" s="2">
        <f>STANDARDIZE(Table6[[#This Row],[BNB]],$V$4,$V$5)</f>
        <v>0.41118194058517837</v>
      </c>
      <c r="F792" s="2">
        <f>_xlfn.XLOOKUP(Table6[[#This Row],[Date]],Tether_USDt_Historical_Data[Date],Tether_USDt_Historical_Data[Price]," ")</f>
        <v>1.0002</v>
      </c>
      <c r="G792" s="2">
        <f>IFERROR(STANDARDIZE(Table6[[#This Row],[Tether]],$W$4,$W$5),"")</f>
        <v>-1.8790094768880547E-3</v>
      </c>
      <c r="H792" s="2">
        <f>_xlfn.XLOOKUP(Table6[[#This Row],[Date]],Bitcoin_Historical_Data__2[Date],Bitcoin_Historical_Data__2[Price]," ")</f>
        <v>22395.3</v>
      </c>
      <c r="I792" s="2">
        <f>STANDARDIZE(Table6[[#This Row],[BTC]],$X$4,$X$5)</f>
        <v>-0.19948184355677587</v>
      </c>
      <c r="J792" s="2">
        <f>_xlfn.XLOOKUP(Table6[[#This Row],[Date]],S_P_500_Historical_Data[Date],S_P_500_Historical_Data[Price]," ")</f>
        <v>4110.41</v>
      </c>
      <c r="K792" s="2">
        <f>IFERROR(STANDARDIZE(Table6[[#This Row],[S&amp;P500]],$Y$4,$Y$5),"")</f>
        <v>0.36945341952629185</v>
      </c>
    </row>
    <row r="793" spans="1:11" x14ac:dyDescent="0.35">
      <c r="A793" s="1">
        <f t="shared" si="12"/>
        <v>44815</v>
      </c>
      <c r="B793">
        <f>_xlfn.XLOOKUP(A793,Ethereum_Historical_Data[Date],Ethereum_Historical_Data[Price]," ")</f>
        <v>1766.93</v>
      </c>
      <c r="C793">
        <f>STANDARDIZE(Table6[[#This Row],[ETH]],$U$4,$U$5)</f>
        <v>0.26307575494623042</v>
      </c>
      <c r="D793" s="2">
        <f>_xlfn.XLOOKUP(Table6[[#This Row],[Date]],BNB_Historical_Data[Date],BNB_Historical_Data[Price]," ")</f>
        <v>295.39999999999998</v>
      </c>
      <c r="E793" s="2">
        <f>STANDARDIZE(Table6[[#This Row],[BNB]],$V$4,$V$5)</f>
        <v>0.41898699013948848</v>
      </c>
      <c r="F793" s="2">
        <f>_xlfn.XLOOKUP(Table6[[#This Row],[Date]],Tether_USDt_Historical_Data[Date],Tether_USDt_Historical_Data[Price]," ")</f>
        <v>1.0002</v>
      </c>
      <c r="G793" s="2">
        <f>IFERROR(STANDARDIZE(Table6[[#This Row],[Tether]],$W$4,$W$5),"")</f>
        <v>-1.8790094768880547E-3</v>
      </c>
      <c r="H793" s="2">
        <f>_xlfn.XLOOKUP(Table6[[#This Row],[Date]],Bitcoin_Historical_Data__2[Date],Bitcoin_Historical_Data__2[Price]," ")</f>
        <v>21834.9</v>
      </c>
      <c r="I793" s="2">
        <f>STANDARDIZE(Table6[[#This Row],[BTC]],$X$4,$X$5)</f>
        <v>-0.22753373958913342</v>
      </c>
      <c r="J793" s="2" t="str">
        <f>_xlfn.XLOOKUP(Table6[[#This Row],[Date]],S_P_500_Historical_Data[Date],S_P_500_Historical_Data[Price]," ")</f>
        <v xml:space="preserve"> </v>
      </c>
      <c r="K793" s="2" t="str">
        <f>IFERROR(STANDARDIZE(Table6[[#This Row],[S&amp;P500]],$Y$4,$Y$5),"")</f>
        <v/>
      </c>
    </row>
    <row r="794" spans="1:11" x14ac:dyDescent="0.35">
      <c r="A794" s="1">
        <f t="shared" si="12"/>
        <v>44814</v>
      </c>
      <c r="B794">
        <f>_xlfn.XLOOKUP(A794,Ethereum_Historical_Data[Date],Ethereum_Historical_Data[Price]," ")</f>
        <v>1774.38</v>
      </c>
      <c r="C794">
        <f>STANDARDIZE(Table6[[#This Row],[ETH]],$U$4,$U$5)</f>
        <v>0.26926246904223383</v>
      </c>
      <c r="D794" s="2">
        <f>_xlfn.XLOOKUP(Table6[[#This Row],[Date]],BNB_Historical_Data[Date],BNB_Historical_Data[Price]," ")</f>
        <v>296.61</v>
      </c>
      <c r="E794" s="2">
        <f>STANDARDIZE(Table6[[#This Row],[BNB]],$V$4,$V$5)</f>
        <v>0.42492668193868072</v>
      </c>
      <c r="F794" s="2">
        <f>_xlfn.XLOOKUP(Table6[[#This Row],[Date]],Tether_USDt_Historical_Data[Date],Tether_USDt_Historical_Data[Price]," ")</f>
        <v>1.0003</v>
      </c>
      <c r="G794" s="2">
        <f>IFERROR(STANDARDIZE(Table6[[#This Row],[Tether]],$W$4,$W$5),"")</f>
        <v>1.8574208574207638E-2</v>
      </c>
      <c r="H794" s="2">
        <f>_xlfn.XLOOKUP(Table6[[#This Row],[Date]],Bitcoin_Historical_Data__2[Date],Bitcoin_Historical_Data__2[Price]," ")</f>
        <v>21650.400000000001</v>
      </c>
      <c r="I794" s="2">
        <f>STANDARDIZE(Table6[[#This Row],[BTC]],$X$4,$X$5)</f>
        <v>-0.23676924069186359</v>
      </c>
      <c r="J794" s="2" t="str">
        <f>_xlfn.XLOOKUP(Table6[[#This Row],[Date]],S_P_500_Historical_Data[Date],S_P_500_Historical_Data[Price]," ")</f>
        <v xml:space="preserve"> </v>
      </c>
      <c r="K794" s="2" t="str">
        <f>IFERROR(STANDARDIZE(Table6[[#This Row],[S&amp;P500]],$Y$4,$Y$5),"")</f>
        <v/>
      </c>
    </row>
    <row r="795" spans="1:11" x14ac:dyDescent="0.35">
      <c r="A795" s="1">
        <f t="shared" si="12"/>
        <v>44813</v>
      </c>
      <c r="B795">
        <f>_xlfn.XLOOKUP(A795,Ethereum_Historical_Data[Date],Ethereum_Historical_Data[Price]," ")</f>
        <v>1718.81</v>
      </c>
      <c r="C795">
        <f>STANDARDIZE(Table6[[#This Row],[ETH]],$U$4,$U$5)</f>
        <v>0.2231153949060046</v>
      </c>
      <c r="D795" s="2">
        <f>_xlfn.XLOOKUP(Table6[[#This Row],[Date]],BNB_Historical_Data[Date],BNB_Historical_Data[Price]," ")</f>
        <v>293.39999999999998</v>
      </c>
      <c r="E795" s="2">
        <f>STANDARDIZE(Table6[[#This Row],[BNB]],$V$4,$V$5)</f>
        <v>0.40916931774412973</v>
      </c>
      <c r="F795" s="2">
        <f>_xlfn.XLOOKUP(Table6[[#This Row],[Date]],Tether_USDt_Historical_Data[Date],Tether_USDt_Historical_Data[Price]," ")</f>
        <v>1.0003</v>
      </c>
      <c r="G795" s="2">
        <f>IFERROR(STANDARDIZE(Table6[[#This Row],[Tether]],$W$4,$W$5),"")</f>
        <v>1.8574208574207638E-2</v>
      </c>
      <c r="H795" s="2">
        <f>_xlfn.XLOOKUP(Table6[[#This Row],[Date]],Bitcoin_Historical_Data__2[Date],Bitcoin_Historical_Data__2[Price]," ")</f>
        <v>21365.200000000001</v>
      </c>
      <c r="I795" s="2">
        <f>STANDARDIZE(Table6[[#This Row],[BTC]],$X$4,$X$5)</f>
        <v>-0.25104547329077226</v>
      </c>
      <c r="J795" s="2">
        <f>_xlfn.XLOOKUP(Table6[[#This Row],[Date]],S_P_500_Historical_Data[Date],S_P_500_Historical_Data[Price]," ")</f>
        <v>4067.36</v>
      </c>
      <c r="K795" s="2">
        <f>IFERROR(STANDARDIZE(Table6[[#This Row],[S&amp;P500]],$Y$4,$Y$5),"")</f>
        <v>0.32064519281230208</v>
      </c>
    </row>
    <row r="796" spans="1:11" x14ac:dyDescent="0.35">
      <c r="A796" s="1">
        <f t="shared" si="12"/>
        <v>44812</v>
      </c>
      <c r="B796">
        <f>_xlfn.XLOOKUP(A796,Ethereum_Historical_Data[Date],Ethereum_Historical_Data[Price]," ")</f>
        <v>1634.85</v>
      </c>
      <c r="C796">
        <f>STANDARDIZE(Table6[[#This Row],[ETH]],$U$4,$U$5)</f>
        <v>0.15339237269118008</v>
      </c>
      <c r="D796" s="2">
        <f>_xlfn.XLOOKUP(Table6[[#This Row],[Date]],BNB_Historical_Data[Date],BNB_Historical_Data[Price]," ")</f>
        <v>280.5</v>
      </c>
      <c r="E796" s="2">
        <f>STANDARDIZE(Table6[[#This Row],[BNB]],$V$4,$V$5)</f>
        <v>0.34584533079406571</v>
      </c>
      <c r="F796" s="2">
        <f>_xlfn.XLOOKUP(Table6[[#This Row],[Date]],Tether_USDt_Historical_Data[Date],Tether_USDt_Historical_Data[Price]," ")</f>
        <v>1.0001</v>
      </c>
      <c r="G796" s="2">
        <f>IFERROR(STANDARDIZE(Table6[[#This Row],[Tether]],$W$4,$W$5),"")</f>
        <v>-2.2332227527983747E-2</v>
      </c>
      <c r="H796" s="2">
        <f>_xlfn.XLOOKUP(Table6[[#This Row],[Date]],Bitcoin_Historical_Data__2[Date],Bitcoin_Historical_Data__2[Price]," ")</f>
        <v>19317.400000000001</v>
      </c>
      <c r="I796" s="2">
        <f>STANDARDIZE(Table6[[#This Row],[BTC]],$X$4,$X$5)</f>
        <v>-0.35355202699359523</v>
      </c>
      <c r="J796" s="2">
        <f>_xlfn.XLOOKUP(Table6[[#This Row],[Date]],S_P_500_Historical_Data[Date],S_P_500_Historical_Data[Price]," ")</f>
        <v>4006.18</v>
      </c>
      <c r="K796" s="2">
        <f>IFERROR(STANDARDIZE(Table6[[#This Row],[S&amp;P500]],$Y$4,$Y$5),"")</f>
        <v>0.25128195679924914</v>
      </c>
    </row>
    <row r="797" spans="1:11" x14ac:dyDescent="0.35">
      <c r="A797" s="1">
        <f t="shared" si="12"/>
        <v>44811</v>
      </c>
      <c r="B797">
        <f>_xlfn.XLOOKUP(A797,Ethereum_Historical_Data[Date],Ethereum_Historical_Data[Price]," ")</f>
        <v>1629.51</v>
      </c>
      <c r="C797">
        <f>STANDARDIZE(Table6[[#This Row],[ETH]],$U$4,$U$5)</f>
        <v>0.1489578688961925</v>
      </c>
      <c r="D797" s="2">
        <f>_xlfn.XLOOKUP(Table6[[#This Row],[Date]],BNB_Historical_Data[Date],BNB_Historical_Data[Price]," ")</f>
        <v>278.81</v>
      </c>
      <c r="E797" s="2">
        <f>STANDARDIZE(Table6[[#This Row],[BNB]],$V$4,$V$5)</f>
        <v>0.33754939761998753</v>
      </c>
      <c r="F797" s="2">
        <f>_xlfn.XLOOKUP(Table6[[#This Row],[Date]],Tether_USDt_Historical_Data[Date],Tether_USDt_Historical_Data[Price]," ")</f>
        <v>1</v>
      </c>
      <c r="G797" s="2">
        <f>IFERROR(STANDARDIZE(Table6[[#This Row],[Tether]],$W$4,$W$5),"")</f>
        <v>-4.2785445579079442E-2</v>
      </c>
      <c r="H797" s="2">
        <f>_xlfn.XLOOKUP(Table6[[#This Row],[Date]],Bitcoin_Historical_Data__2[Date],Bitcoin_Historical_Data__2[Price]," ")</f>
        <v>19281.5</v>
      </c>
      <c r="I797" s="2">
        <f>STANDARDIZE(Table6[[#This Row],[BTC]],$X$4,$X$5)</f>
        <v>-0.35534907029759538</v>
      </c>
      <c r="J797" s="2">
        <f>_xlfn.XLOOKUP(Table6[[#This Row],[Date]],S_P_500_Historical_Data[Date],S_P_500_Historical_Data[Price]," ")</f>
        <v>3979.87</v>
      </c>
      <c r="K797" s="2">
        <f>IFERROR(STANDARDIZE(Table6[[#This Row],[S&amp;P500]],$Y$4,$Y$5),"")</f>
        <v>0.22145281754616952</v>
      </c>
    </row>
    <row r="798" spans="1:11" x14ac:dyDescent="0.35">
      <c r="A798" s="1">
        <f t="shared" si="12"/>
        <v>44810</v>
      </c>
      <c r="B798">
        <f>_xlfn.XLOOKUP(A798,Ethereum_Historical_Data[Date],Ethereum_Historical_Data[Price]," ")</f>
        <v>1557.85</v>
      </c>
      <c r="C798">
        <f>STANDARDIZE(Table6[[#This Row],[ETH]],$U$4,$U$5)</f>
        <v>8.9449153175440638E-2</v>
      </c>
      <c r="D798" s="2">
        <f>_xlfn.XLOOKUP(Table6[[#This Row],[Date]],BNB_Historical_Data[Date],BNB_Historical_Data[Price]," ")</f>
        <v>262.3</v>
      </c>
      <c r="E798" s="2">
        <f>STANDARDIZE(Table6[[#This Row],[BNB]],$V$4,$V$5)</f>
        <v>0.25650451199630087</v>
      </c>
      <c r="F798" s="2">
        <f>_xlfn.XLOOKUP(Table6[[#This Row],[Date]],Tether_USDt_Historical_Data[Date],Tether_USDt_Historical_Data[Price]," ")</f>
        <v>0.99990000000000001</v>
      </c>
      <c r="G798" s="2">
        <f>IFERROR(STANDARDIZE(Table6[[#This Row],[Tether]],$W$4,$W$5),"")</f>
        <v>-6.3238663630175135E-2</v>
      </c>
      <c r="H798" s="2">
        <f>_xlfn.XLOOKUP(Table6[[#This Row],[Date]],Bitcoin_Historical_Data__2[Date],Bitcoin_Historical_Data__2[Price]," ")</f>
        <v>18786.400000000001</v>
      </c>
      <c r="I798" s="2">
        <f>STANDARDIZE(Table6[[#This Row],[BTC]],$X$4,$X$5)</f>
        <v>-0.38013224967950154</v>
      </c>
      <c r="J798" s="2">
        <f>_xlfn.XLOOKUP(Table6[[#This Row],[Date]],S_P_500_Historical_Data[Date],S_P_500_Historical_Data[Price]," ")</f>
        <v>3908.19</v>
      </c>
      <c r="K798" s="2">
        <f>IFERROR(STANDARDIZE(Table6[[#This Row],[S&amp;P500]],$Y$4,$Y$5),"")</f>
        <v>0.14018513599311952</v>
      </c>
    </row>
    <row r="799" spans="1:11" x14ac:dyDescent="0.35">
      <c r="A799" s="1">
        <f t="shared" si="12"/>
        <v>44809</v>
      </c>
      <c r="B799">
        <f>_xlfn.XLOOKUP(A799,Ethereum_Historical_Data[Date],Ethereum_Historical_Data[Price]," ")</f>
        <v>1617.07</v>
      </c>
      <c r="C799">
        <f>STANDARDIZE(Table6[[#This Row],[ETH]],$U$4,$U$5)</f>
        <v>0.13862730200300027</v>
      </c>
      <c r="D799" s="2">
        <f>_xlfn.XLOOKUP(Table6[[#This Row],[Date]],BNB_Historical_Data[Date],BNB_Historical_Data[Price]," ")</f>
        <v>276.70999999999998</v>
      </c>
      <c r="E799" s="2">
        <f>STANDARDIZE(Table6[[#This Row],[BNB]],$V$4,$V$5)</f>
        <v>0.32724084160486072</v>
      </c>
      <c r="F799" s="2">
        <f>_xlfn.XLOOKUP(Table6[[#This Row],[Date]],Tether_USDt_Historical_Data[Date],Tether_USDt_Historical_Data[Price]," ")</f>
        <v>0.99990000000000001</v>
      </c>
      <c r="G799" s="2">
        <f>IFERROR(STANDARDIZE(Table6[[#This Row],[Tether]],$W$4,$W$5),"")</f>
        <v>-6.3238663630175135E-2</v>
      </c>
      <c r="H799" s="2">
        <f>_xlfn.XLOOKUP(Table6[[#This Row],[Date]],Bitcoin_Historical_Data__2[Date],Bitcoin_Historical_Data__2[Price]," ")</f>
        <v>19793.099999999999</v>
      </c>
      <c r="I799" s="2">
        <f>STANDARDIZE(Table6[[#This Row],[BTC]],$X$4,$X$5)</f>
        <v>-0.32973995179268079</v>
      </c>
      <c r="J799" s="2" t="str">
        <f>_xlfn.XLOOKUP(Table6[[#This Row],[Date]],S_P_500_Historical_Data[Date],S_P_500_Historical_Data[Price]," ")</f>
        <v xml:space="preserve"> </v>
      </c>
      <c r="K799" s="2" t="str">
        <f>IFERROR(STANDARDIZE(Table6[[#This Row],[S&amp;P500]],$Y$4,$Y$5),"")</f>
        <v/>
      </c>
    </row>
    <row r="800" spans="1:11" x14ac:dyDescent="0.35">
      <c r="A800" s="1">
        <f t="shared" si="12"/>
        <v>44808</v>
      </c>
      <c r="B800">
        <f>_xlfn.XLOOKUP(A800,Ethereum_Historical_Data[Date],Ethereum_Historical_Data[Price]," ")</f>
        <v>1578.89</v>
      </c>
      <c r="C800">
        <f>STANDARDIZE(Table6[[#This Row],[ETH]],$U$4,$U$5)</f>
        <v>0.10692143030026104</v>
      </c>
      <c r="D800" s="2">
        <f>_xlfn.XLOOKUP(Table6[[#This Row],[Date]],BNB_Historical_Data[Date],BNB_Historical_Data[Price]," ")</f>
        <v>278.91000000000003</v>
      </c>
      <c r="E800" s="2">
        <f>STANDARDIZE(Table6[[#This Row],[BNB]],$V$4,$V$5)</f>
        <v>0.3380402812397556</v>
      </c>
      <c r="F800" s="2">
        <f>_xlfn.XLOOKUP(Table6[[#This Row],[Date]],Tether_USDt_Historical_Data[Date],Tether_USDt_Historical_Data[Price]," ")</f>
        <v>1</v>
      </c>
      <c r="G800" s="2">
        <f>IFERROR(STANDARDIZE(Table6[[#This Row],[Tether]],$W$4,$W$5),"")</f>
        <v>-4.2785445579079442E-2</v>
      </c>
      <c r="H800" s="2">
        <f>_xlfn.XLOOKUP(Table6[[#This Row],[Date]],Bitcoin_Historical_Data__2[Date],Bitcoin_Historical_Data__2[Price]," ")</f>
        <v>19999.900000000001</v>
      </c>
      <c r="I800" s="2">
        <f>STANDARDIZE(Table6[[#This Row],[BTC]],$X$4,$X$5)</f>
        <v>-0.31938818145097547</v>
      </c>
      <c r="J800" s="2" t="str">
        <f>_xlfn.XLOOKUP(Table6[[#This Row],[Date]],S_P_500_Historical_Data[Date],S_P_500_Historical_Data[Price]," ")</f>
        <v xml:space="preserve"> </v>
      </c>
      <c r="K800" s="2" t="str">
        <f>IFERROR(STANDARDIZE(Table6[[#This Row],[S&amp;P500]],$Y$4,$Y$5),"")</f>
        <v/>
      </c>
    </row>
    <row r="801" spans="1:11" x14ac:dyDescent="0.35">
      <c r="A801" s="1">
        <f t="shared" si="12"/>
        <v>44807</v>
      </c>
      <c r="B801">
        <f>_xlfn.XLOOKUP(A801,Ethereum_Historical_Data[Date],Ethereum_Historical_Data[Price]," ")</f>
        <v>1557.55</v>
      </c>
      <c r="C801">
        <f>STANDARDIZE(Table6[[#This Row],[ETH]],$U$4,$U$5)</f>
        <v>8.9200023748755977E-2</v>
      </c>
      <c r="D801" s="2">
        <f>_xlfn.XLOOKUP(Table6[[#This Row],[Date]],BNB_Historical_Data[Date],BNB_Historical_Data[Price]," ")</f>
        <v>277.8</v>
      </c>
      <c r="E801" s="2">
        <f>STANDARDIZE(Table6[[#This Row],[BNB]],$V$4,$V$5)</f>
        <v>0.33259147306033138</v>
      </c>
      <c r="F801" s="2">
        <f>_xlfn.XLOOKUP(Table6[[#This Row],[Date]],Tether_USDt_Historical_Data[Date],Tether_USDt_Historical_Data[Price]," ")</f>
        <v>1</v>
      </c>
      <c r="G801" s="2">
        <f>IFERROR(STANDARDIZE(Table6[[#This Row],[Tether]],$W$4,$W$5),"")</f>
        <v>-4.2785445579079442E-2</v>
      </c>
      <c r="H801" s="2">
        <f>_xlfn.XLOOKUP(Table6[[#This Row],[Date]],Bitcoin_Historical_Data__2[Date],Bitcoin_Historical_Data__2[Price]," ")</f>
        <v>19831.400000000001</v>
      </c>
      <c r="I801" s="2">
        <f>STANDARDIZE(Table6[[#This Row],[BTC]],$X$4,$X$5)</f>
        <v>-0.32782277188897024</v>
      </c>
      <c r="J801" s="2" t="str">
        <f>_xlfn.XLOOKUP(Table6[[#This Row],[Date]],S_P_500_Historical_Data[Date],S_P_500_Historical_Data[Price]," ")</f>
        <v xml:space="preserve"> </v>
      </c>
      <c r="K801" s="2" t="str">
        <f>IFERROR(STANDARDIZE(Table6[[#This Row],[S&amp;P500]],$Y$4,$Y$5),"")</f>
        <v/>
      </c>
    </row>
    <row r="802" spans="1:11" x14ac:dyDescent="0.35">
      <c r="A802" s="1">
        <f t="shared" si="12"/>
        <v>44806</v>
      </c>
      <c r="B802">
        <f>_xlfn.XLOOKUP(A802,Ethereum_Historical_Data[Date],Ethereum_Historical_Data[Price]," ")</f>
        <v>1575.34</v>
      </c>
      <c r="C802">
        <f>STANDARDIZE(Table6[[#This Row],[ETH]],$U$4,$U$5)</f>
        <v>0.10397339875115862</v>
      </c>
      <c r="D802" s="2">
        <f>_xlfn.XLOOKUP(Table6[[#This Row],[Date]],BNB_Historical_Data[Date],BNB_Historical_Data[Price]," ")</f>
        <v>277.5</v>
      </c>
      <c r="E802" s="2">
        <f>STANDARDIZE(Table6[[#This Row],[BNB]],$V$4,$V$5)</f>
        <v>0.33111882220102751</v>
      </c>
      <c r="F802" s="2">
        <f>_xlfn.XLOOKUP(Table6[[#This Row],[Date]],Tether_USDt_Historical_Data[Date],Tether_USDt_Historical_Data[Price]," ")</f>
        <v>1.0001</v>
      </c>
      <c r="G802" s="2">
        <f>IFERROR(STANDARDIZE(Table6[[#This Row],[Tether]],$W$4,$W$5),"")</f>
        <v>-2.2332227527983747E-2</v>
      </c>
      <c r="H802" s="2">
        <f>_xlfn.XLOOKUP(Table6[[#This Row],[Date]],Bitcoin_Historical_Data__2[Date],Bitcoin_Historical_Data__2[Price]," ")</f>
        <v>19952.7</v>
      </c>
      <c r="I802" s="2">
        <f>STANDARDIZE(Table6[[#This Row],[BTC]],$X$4,$X$5)</f>
        <v>-0.32175086791194496</v>
      </c>
      <c r="J802" s="2">
        <f>_xlfn.XLOOKUP(Table6[[#This Row],[Date]],S_P_500_Historical_Data[Date],S_P_500_Historical_Data[Price]," ")</f>
        <v>3924.26</v>
      </c>
      <c r="K802" s="2">
        <f>IFERROR(STANDARDIZE(Table6[[#This Row],[S&amp;P500]],$Y$4,$Y$5),"")</f>
        <v>0.15840460645290649</v>
      </c>
    </row>
    <row r="803" spans="1:11" x14ac:dyDescent="0.35">
      <c r="A803" s="1">
        <f t="shared" si="12"/>
        <v>44805</v>
      </c>
      <c r="B803">
        <f>_xlfn.XLOOKUP(A803,Ethereum_Historical_Data[Date],Ethereum_Historical_Data[Price]," ")</f>
        <v>1585.48</v>
      </c>
      <c r="C803">
        <f>STANDARDIZE(Table6[[#This Row],[ETH]],$U$4,$U$5)</f>
        <v>0.11239397337310153</v>
      </c>
      <c r="D803" s="2">
        <f>_xlfn.XLOOKUP(Table6[[#This Row],[Date]],BNB_Historical_Data[Date],BNB_Historical_Data[Price]," ")</f>
        <v>278.31</v>
      </c>
      <c r="E803" s="2">
        <f>STANDARDIZE(Table6[[#This Row],[BNB]],$V$4,$V$5)</f>
        <v>0.33509497952114781</v>
      </c>
      <c r="F803" s="2">
        <f>_xlfn.XLOOKUP(Table6[[#This Row],[Date]],Tether_USDt_Historical_Data[Date],Tether_USDt_Historical_Data[Price]," ")</f>
        <v>1.0001</v>
      </c>
      <c r="G803" s="2">
        <f>IFERROR(STANDARDIZE(Table6[[#This Row],[Tether]],$W$4,$W$5),"")</f>
        <v>-2.2332227527983747E-2</v>
      </c>
      <c r="H803" s="2">
        <f>_xlfn.XLOOKUP(Table6[[#This Row],[Date]],Bitcoin_Historical_Data__2[Date],Bitcoin_Historical_Data__2[Price]," ")</f>
        <v>20126.099999999999</v>
      </c>
      <c r="I803" s="2">
        <f>STANDARDIZE(Table6[[#This Row],[BTC]],$X$4,$X$5)</f>
        <v>-0.31307099858287513</v>
      </c>
      <c r="J803" s="2">
        <f>_xlfn.XLOOKUP(Table6[[#This Row],[Date]],S_P_500_Historical_Data[Date],S_P_500_Historical_Data[Price]," ")</f>
        <v>3966.85</v>
      </c>
      <c r="K803" s="2">
        <f>IFERROR(STANDARDIZE(Table6[[#This Row],[S&amp;P500]],$Y$4,$Y$5),"")</f>
        <v>0.20669130507657252</v>
      </c>
    </row>
    <row r="804" spans="1:11" x14ac:dyDescent="0.35">
      <c r="A804" s="1">
        <f t="shared" si="12"/>
        <v>44804</v>
      </c>
      <c r="B804">
        <f>_xlfn.XLOOKUP(A804,Ethereum_Historical_Data[Date],Ethereum_Historical_Data[Price]," ")</f>
        <v>1555.12</v>
      </c>
      <c r="C804">
        <f>STANDARDIZE(Table6[[#This Row],[ETH]],$U$4,$U$5)</f>
        <v>8.7182075392609873E-2</v>
      </c>
      <c r="D804" s="2">
        <f>_xlfn.XLOOKUP(Table6[[#This Row],[Date]],BNB_Historical_Data[Date],BNB_Historical_Data[Price]," ")</f>
        <v>279.11</v>
      </c>
      <c r="E804" s="2">
        <f>STANDARDIZE(Table6[[#This Row],[BNB]],$V$4,$V$5)</f>
        <v>0.3390220484792914</v>
      </c>
      <c r="F804" s="2">
        <f>_xlfn.XLOOKUP(Table6[[#This Row],[Date]],Tether_USDt_Historical_Data[Date],Tether_USDt_Historical_Data[Price]," ")</f>
        <v>1</v>
      </c>
      <c r="G804" s="2">
        <f>IFERROR(STANDARDIZE(Table6[[#This Row],[Tether]],$W$4,$W$5),"")</f>
        <v>-4.2785445579079442E-2</v>
      </c>
      <c r="H804" s="2">
        <f>_xlfn.XLOOKUP(Table6[[#This Row],[Date]],Bitcoin_Historical_Data__2[Date],Bitcoin_Historical_Data__2[Price]," ")</f>
        <v>20043.900000000001</v>
      </c>
      <c r="I804" s="2">
        <f>STANDARDIZE(Table6[[#This Row],[BTC]],$X$4,$X$5)</f>
        <v>-0.31718567712295309</v>
      </c>
      <c r="J804" s="2">
        <f>_xlfn.XLOOKUP(Table6[[#This Row],[Date]],S_P_500_Historical_Data[Date],S_P_500_Historical_Data[Price]," ")</f>
        <v>3955</v>
      </c>
      <c r="K804" s="2">
        <f>IFERROR(STANDARDIZE(Table6[[#This Row],[S&amp;P500]],$Y$4,$Y$5),"")</f>
        <v>0.19325628796714678</v>
      </c>
    </row>
    <row r="805" spans="1:11" x14ac:dyDescent="0.35">
      <c r="A805" s="1">
        <f t="shared" si="12"/>
        <v>44803</v>
      </c>
      <c r="B805">
        <f>_xlfn.XLOOKUP(A805,Ethereum_Historical_Data[Date],Ethereum_Historical_Data[Price]," ")</f>
        <v>1523.34</v>
      </c>
      <c r="C805">
        <f>STANDARDIZE(Table6[[#This Row],[ETH]],$U$4,$U$5)</f>
        <v>6.0790964792477427E-2</v>
      </c>
      <c r="D805" s="2">
        <f>_xlfn.XLOOKUP(Table6[[#This Row],[Date]],BNB_Historical_Data[Date],BNB_Historical_Data[Price]," ")</f>
        <v>281.5</v>
      </c>
      <c r="E805" s="2">
        <f>STANDARDIZE(Table6[[#This Row],[BNB]],$V$4,$V$5)</f>
        <v>0.35075416699174505</v>
      </c>
      <c r="F805" s="2">
        <f>_xlfn.XLOOKUP(Table6[[#This Row],[Date]],Tether_USDt_Historical_Data[Date],Tether_USDt_Historical_Data[Price]," ")</f>
        <v>1.0001</v>
      </c>
      <c r="G805" s="2">
        <f>IFERROR(STANDARDIZE(Table6[[#This Row],[Tether]],$W$4,$W$5),"")</f>
        <v>-2.2332227527983747E-2</v>
      </c>
      <c r="H805" s="2">
        <f>_xlfn.XLOOKUP(Table6[[#This Row],[Date]],Bitcoin_Historical_Data__2[Date],Bitcoin_Historical_Data__2[Price]," ")</f>
        <v>19792.599999999999</v>
      </c>
      <c r="I805" s="2">
        <f>STANDARDIZE(Table6[[#This Row],[BTC]],$X$4,$X$5)</f>
        <v>-0.32976498025095374</v>
      </c>
      <c r="J805" s="2">
        <f>_xlfn.XLOOKUP(Table6[[#This Row],[Date]],S_P_500_Historical_Data[Date],S_P_500_Historical_Data[Price]," ")</f>
        <v>3986.16</v>
      </c>
      <c r="K805" s="2">
        <f>IFERROR(STANDARDIZE(Table6[[#This Row],[S&amp;P500]],$Y$4,$Y$5),"")</f>
        <v>0.22858414730298707</v>
      </c>
    </row>
    <row r="806" spans="1:11" x14ac:dyDescent="0.35">
      <c r="A806" s="1">
        <f t="shared" si="12"/>
        <v>44802</v>
      </c>
      <c r="B806">
        <f>_xlfn.XLOOKUP(A806,Ethereum_Historical_Data[Date],Ethereum_Historical_Data[Price]," ")</f>
        <v>1552.6</v>
      </c>
      <c r="C806">
        <f>STANDARDIZE(Table6[[#This Row],[ETH]],$U$4,$U$5)</f>
        <v>8.5089388208458405E-2</v>
      </c>
      <c r="D806" s="2">
        <f>_xlfn.XLOOKUP(Table6[[#This Row],[Date]],BNB_Historical_Data[Date],BNB_Historical_Data[Price]," ")</f>
        <v>285.89999999999998</v>
      </c>
      <c r="E806" s="2">
        <f>STANDARDIZE(Table6[[#This Row],[BNB]],$V$4,$V$5)</f>
        <v>0.37235304626153426</v>
      </c>
      <c r="F806" s="2">
        <f>_xlfn.XLOOKUP(Table6[[#This Row],[Date]],Tether_USDt_Historical_Data[Date],Tether_USDt_Historical_Data[Price]," ")</f>
        <v>1</v>
      </c>
      <c r="G806" s="2">
        <f>IFERROR(STANDARDIZE(Table6[[#This Row],[Tether]],$W$4,$W$5),"")</f>
        <v>-4.2785445579079442E-2</v>
      </c>
      <c r="H806" s="2">
        <f>_xlfn.XLOOKUP(Table6[[#This Row],[Date]],Bitcoin_Historical_Data__2[Date],Bitcoin_Historical_Data__2[Price]," ")</f>
        <v>20295.8</v>
      </c>
      <c r="I806" s="2">
        <f>STANDARDIZE(Table6[[#This Row],[BTC]],$X$4,$X$5)</f>
        <v>-0.30457633984502513</v>
      </c>
      <c r="J806" s="2">
        <f>_xlfn.XLOOKUP(Table6[[#This Row],[Date]],S_P_500_Historical_Data[Date],S_P_500_Historical_Data[Price]," ")</f>
        <v>4030.61</v>
      </c>
      <c r="K806" s="2">
        <f>IFERROR(STANDARDIZE(Table6[[#This Row],[S&amp;P500]],$Y$4,$Y$5),"")</f>
        <v>0.27897963342231052</v>
      </c>
    </row>
    <row r="807" spans="1:11" x14ac:dyDescent="0.35">
      <c r="A807" s="1">
        <f t="shared" si="12"/>
        <v>44801</v>
      </c>
      <c r="B807">
        <f>_xlfn.XLOOKUP(A807,Ethereum_Historical_Data[Date],Ethereum_Historical_Data[Price]," ")</f>
        <v>1426.25</v>
      </c>
      <c r="C807">
        <f>STANDARDIZE(Table6[[#This Row],[ETH]],$U$4,$U$5)</f>
        <v>-1.9835621996913976E-2</v>
      </c>
      <c r="D807" s="2">
        <f>_xlfn.XLOOKUP(Table6[[#This Row],[Date]],BNB_Historical_Data[Date],BNB_Historical_Data[Price]," ")</f>
        <v>276.49</v>
      </c>
      <c r="E807" s="2">
        <f>STANDARDIZE(Table6[[#This Row],[BNB]],$V$4,$V$5)</f>
        <v>0.32616089764137135</v>
      </c>
      <c r="F807" s="2">
        <f>_xlfn.XLOOKUP(Table6[[#This Row],[Date]],Tether_USDt_Historical_Data[Date],Tether_USDt_Historical_Data[Price]," ")</f>
        <v>1.0003</v>
      </c>
      <c r="G807" s="2">
        <f>IFERROR(STANDARDIZE(Table6[[#This Row],[Tether]],$W$4,$W$5),"")</f>
        <v>1.8574208574207638E-2</v>
      </c>
      <c r="H807" s="2">
        <f>_xlfn.XLOOKUP(Table6[[#This Row],[Date]],Bitcoin_Historical_Data__2[Date],Bitcoin_Historical_Data__2[Price]," ")</f>
        <v>19550.2</v>
      </c>
      <c r="I807" s="2">
        <f>STANDARDIZE(Table6[[#This Row],[BTC]],$X$4,$X$5)</f>
        <v>-0.34189877682169506</v>
      </c>
      <c r="J807" s="2" t="str">
        <f>_xlfn.XLOOKUP(Table6[[#This Row],[Date]],S_P_500_Historical_Data[Date],S_P_500_Historical_Data[Price]," ")</f>
        <v xml:space="preserve"> </v>
      </c>
      <c r="K807" s="2" t="str">
        <f>IFERROR(STANDARDIZE(Table6[[#This Row],[S&amp;P500]],$Y$4,$Y$5),"")</f>
        <v/>
      </c>
    </row>
    <row r="808" spans="1:11" x14ac:dyDescent="0.35">
      <c r="A808" s="1">
        <f t="shared" si="12"/>
        <v>44800</v>
      </c>
      <c r="B808">
        <f>_xlfn.XLOOKUP(A808,Ethereum_Historical_Data[Date],Ethereum_Historical_Data[Price]," ")</f>
        <v>1490.83</v>
      </c>
      <c r="C808">
        <f>STANDARDIZE(Table6[[#This Row],[ETH]],$U$4,$U$5)</f>
        <v>3.3793639254078869E-2</v>
      </c>
      <c r="D808" s="2">
        <f>_xlfn.XLOOKUP(Table6[[#This Row],[Date]],BNB_Historical_Data[Date],BNB_Historical_Data[Price]," ")</f>
        <v>277.8</v>
      </c>
      <c r="E808" s="2">
        <f>STANDARDIZE(Table6[[#This Row],[BNB]],$V$4,$V$5)</f>
        <v>0.33259147306033138</v>
      </c>
      <c r="F808" s="2">
        <f>_xlfn.XLOOKUP(Table6[[#This Row],[Date]],Tether_USDt_Historical_Data[Date],Tether_USDt_Historical_Data[Price]," ")</f>
        <v>1.0002</v>
      </c>
      <c r="G808" s="2">
        <f>IFERROR(STANDARDIZE(Table6[[#This Row],[Tether]],$W$4,$W$5),"")</f>
        <v>-1.8790094768880547E-3</v>
      </c>
      <c r="H808" s="2">
        <f>_xlfn.XLOOKUP(Table6[[#This Row],[Date]],Bitcoin_Historical_Data__2[Date],Bitcoin_Historical_Data__2[Price]," ")</f>
        <v>20033.900000000001</v>
      </c>
      <c r="I808" s="2">
        <f>STANDARDIZE(Table6[[#This Row],[BTC]],$X$4,$X$5)</f>
        <v>-0.31768624628841274</v>
      </c>
      <c r="J808" s="2" t="str">
        <f>_xlfn.XLOOKUP(Table6[[#This Row],[Date]],S_P_500_Historical_Data[Date],S_P_500_Historical_Data[Price]," ")</f>
        <v xml:space="preserve"> </v>
      </c>
      <c r="K808" s="2" t="str">
        <f>IFERROR(STANDARDIZE(Table6[[#This Row],[S&amp;P500]],$Y$4,$Y$5),"")</f>
        <v/>
      </c>
    </row>
    <row r="809" spans="1:11" x14ac:dyDescent="0.35">
      <c r="A809" s="1">
        <f t="shared" si="12"/>
        <v>44799</v>
      </c>
      <c r="B809">
        <f>_xlfn.XLOOKUP(A809,Ethereum_Historical_Data[Date],Ethereum_Historical_Data[Price]," ")</f>
        <v>1508.08</v>
      </c>
      <c r="C809">
        <f>STANDARDIZE(Table6[[#This Row],[ETH]],$U$4,$U$5)</f>
        <v>4.8118581288449071E-2</v>
      </c>
      <c r="D809" s="2">
        <f>_xlfn.XLOOKUP(Table6[[#This Row],[Date]],BNB_Historical_Data[Date],BNB_Historical_Data[Price]," ")</f>
        <v>279.22000000000003</v>
      </c>
      <c r="E809" s="2">
        <f>STANDARDIZE(Table6[[#This Row],[BNB]],$V$4,$V$5)</f>
        <v>0.33956202046103623</v>
      </c>
      <c r="F809" s="2">
        <f>_xlfn.XLOOKUP(Table6[[#This Row],[Date]],Tether_USDt_Historical_Data[Date],Tether_USDt_Historical_Data[Price]," ")</f>
        <v>1.0001</v>
      </c>
      <c r="G809" s="2">
        <f>IFERROR(STANDARDIZE(Table6[[#This Row],[Tether]],$W$4,$W$5),"")</f>
        <v>-2.2332227527983747E-2</v>
      </c>
      <c r="H809" s="2">
        <f>_xlfn.XLOOKUP(Table6[[#This Row],[Date]],Bitcoin_Historical_Data__2[Date],Bitcoin_Historical_Data__2[Price]," ")</f>
        <v>20249.900000000001</v>
      </c>
      <c r="I809" s="2">
        <f>STANDARDIZE(Table6[[#This Row],[BTC]],$X$4,$X$5)</f>
        <v>-0.30687395231448472</v>
      </c>
      <c r="J809" s="2">
        <f>_xlfn.XLOOKUP(Table6[[#This Row],[Date]],S_P_500_Historical_Data[Date],S_P_500_Historical_Data[Price]," ")</f>
        <v>4057.66</v>
      </c>
      <c r="K809" s="2">
        <f>IFERROR(STANDARDIZE(Table6[[#This Row],[S&amp;P500]],$Y$4,$Y$5),"")</f>
        <v>0.30964775264678018</v>
      </c>
    </row>
    <row r="810" spans="1:11" x14ac:dyDescent="0.35">
      <c r="A810" s="1">
        <f t="shared" si="12"/>
        <v>44798</v>
      </c>
      <c r="B810">
        <f>_xlfn.XLOOKUP(A810,Ethereum_Historical_Data[Date],Ethereum_Historical_Data[Price]," ")</f>
        <v>1695.37</v>
      </c>
      <c r="C810">
        <f>STANDARDIZE(Table6[[#This Row],[ETH]],$U$4,$U$5)</f>
        <v>0.20365008236770671</v>
      </c>
      <c r="D810" s="2">
        <f>_xlfn.XLOOKUP(Table6[[#This Row],[Date]],BNB_Historical_Data[Date],BNB_Historical_Data[Price]," ")</f>
        <v>301.3</v>
      </c>
      <c r="E810" s="2">
        <f>STANDARDIZE(Table6[[#This Row],[BNB]],$V$4,$V$5)</f>
        <v>0.44794912370579704</v>
      </c>
      <c r="F810" s="2">
        <f>_xlfn.XLOOKUP(Table6[[#This Row],[Date]],Tether_USDt_Historical_Data[Date],Tether_USDt_Historical_Data[Price]," ")</f>
        <v>1</v>
      </c>
      <c r="G810" s="2">
        <f>IFERROR(STANDARDIZE(Table6[[#This Row],[Tether]],$W$4,$W$5),"")</f>
        <v>-4.2785445579079442E-2</v>
      </c>
      <c r="H810" s="2">
        <f>_xlfn.XLOOKUP(Table6[[#This Row],[Date]],Bitcoin_Historical_Data__2[Date],Bitcoin_Historical_Data__2[Price]," ")</f>
        <v>21565.4</v>
      </c>
      <c r="I810" s="2">
        <f>STANDARDIZE(Table6[[#This Row],[BTC]],$X$4,$X$5)</f>
        <v>-0.24102407859827044</v>
      </c>
      <c r="J810" s="2">
        <f>_xlfn.XLOOKUP(Table6[[#This Row],[Date]],S_P_500_Historical_Data[Date],S_P_500_Historical_Data[Price]," ")</f>
        <v>4199.12</v>
      </c>
      <c r="K810" s="2">
        <f>IFERROR(STANDARDIZE(Table6[[#This Row],[S&amp;P500]],$Y$4,$Y$5),"")</f>
        <v>0.47002897798850007</v>
      </c>
    </row>
    <row r="811" spans="1:11" x14ac:dyDescent="0.35">
      <c r="A811" s="1">
        <f t="shared" si="12"/>
        <v>44797</v>
      </c>
      <c r="B811">
        <f>_xlfn.XLOOKUP(A811,Ethereum_Historical_Data[Date],Ethereum_Historical_Data[Price]," ")</f>
        <v>1656.64</v>
      </c>
      <c r="C811">
        <f>STANDARDIZE(Table6[[#This Row],[ETH]],$U$4,$U$5)</f>
        <v>0.17148747338271222</v>
      </c>
      <c r="D811" s="2">
        <f>_xlfn.XLOOKUP(Table6[[#This Row],[Date]],BNB_Historical_Data[Date],BNB_Historical_Data[Price]," ")</f>
        <v>296.39999999999998</v>
      </c>
      <c r="E811" s="2">
        <f>STANDARDIZE(Table6[[#This Row],[BNB]],$V$4,$V$5)</f>
        <v>0.42389582633716788</v>
      </c>
      <c r="F811" s="2">
        <f>_xlfn.XLOOKUP(Table6[[#This Row],[Date]],Tether_USDt_Historical_Data[Date],Tether_USDt_Historical_Data[Price]," ")</f>
        <v>0.99990000000000001</v>
      </c>
      <c r="G811" s="2">
        <f>IFERROR(STANDARDIZE(Table6[[#This Row],[Tether]],$W$4,$W$5),"")</f>
        <v>-6.3238663630175135E-2</v>
      </c>
      <c r="H811" s="2">
        <f>_xlfn.XLOOKUP(Table6[[#This Row],[Date]],Bitcoin_Historical_Data__2[Date],Bitcoin_Historical_Data__2[Price]," ")</f>
        <v>21365.200000000001</v>
      </c>
      <c r="I811" s="2">
        <f>STANDARDIZE(Table6[[#This Row],[BTC]],$X$4,$X$5)</f>
        <v>-0.25104547329077226</v>
      </c>
      <c r="J811" s="2">
        <f>_xlfn.XLOOKUP(Table6[[#This Row],[Date]],S_P_500_Historical_Data[Date],S_P_500_Historical_Data[Price]," ")</f>
        <v>4140.7700000000004</v>
      </c>
      <c r="K811" s="2">
        <f>IFERROR(STANDARDIZE(Table6[[#This Row],[S&amp;P500]],$Y$4,$Y$5),"")</f>
        <v>0.40387427348765698</v>
      </c>
    </row>
    <row r="812" spans="1:11" x14ac:dyDescent="0.35">
      <c r="A812" s="1">
        <f t="shared" si="12"/>
        <v>44796</v>
      </c>
      <c r="B812">
        <f>_xlfn.XLOOKUP(A812,Ethereum_Historical_Data[Date],Ethereum_Historical_Data[Price]," ")</f>
        <v>1664.89</v>
      </c>
      <c r="C812">
        <f>STANDARDIZE(Table6[[#This Row],[ETH]],$U$4,$U$5)</f>
        <v>0.17833853261654145</v>
      </c>
      <c r="D812" s="2">
        <f>_xlfn.XLOOKUP(Table6[[#This Row],[Date]],BNB_Historical_Data[Date],BNB_Historical_Data[Price]," ")</f>
        <v>299.11</v>
      </c>
      <c r="E812" s="2">
        <f>STANDARDIZE(Table6[[#This Row],[BNB]],$V$4,$V$5)</f>
        <v>0.43719877243287919</v>
      </c>
      <c r="F812" s="2">
        <f>_xlfn.XLOOKUP(Table6[[#This Row],[Date]],Tether_USDt_Historical_Data[Date],Tether_USDt_Historical_Data[Price]," ")</f>
        <v>0.99990000000000001</v>
      </c>
      <c r="G812" s="2">
        <f>IFERROR(STANDARDIZE(Table6[[#This Row],[Tether]],$W$4,$W$5),"")</f>
        <v>-6.3238663630175135E-2</v>
      </c>
      <c r="H812" s="2">
        <f>_xlfn.XLOOKUP(Table6[[#This Row],[Date]],Bitcoin_Historical_Data__2[Date],Bitcoin_Historical_Data__2[Price]," ")</f>
        <v>21517.200000000001</v>
      </c>
      <c r="I812" s="2">
        <f>STANDARDIZE(Table6[[#This Row],[BTC]],$X$4,$X$5)</f>
        <v>-0.24343682197578589</v>
      </c>
      <c r="J812" s="2">
        <f>_xlfn.XLOOKUP(Table6[[#This Row],[Date]],S_P_500_Historical_Data[Date],S_P_500_Historical_Data[Price]," ")</f>
        <v>4128.7299999999996</v>
      </c>
      <c r="K812" s="2">
        <f>IFERROR(STANDARDIZE(Table6[[#This Row],[S&amp;P500]],$Y$4,$Y$5),"")</f>
        <v>0.39022384260179205</v>
      </c>
    </row>
    <row r="813" spans="1:11" x14ac:dyDescent="0.35">
      <c r="A813" s="1">
        <f t="shared" si="12"/>
        <v>44795</v>
      </c>
      <c r="B813">
        <f>_xlfn.XLOOKUP(A813,Ethereum_Historical_Data[Date],Ethereum_Historical_Data[Price]," ")</f>
        <v>1626.75</v>
      </c>
      <c r="C813">
        <f>STANDARDIZE(Table6[[#This Row],[ETH]],$U$4,$U$5)</f>
        <v>0.14666587817069329</v>
      </c>
      <c r="D813" s="2">
        <f>_xlfn.XLOOKUP(Table6[[#This Row],[Date]],BNB_Historical_Data[Date],BNB_Historical_Data[Price]," ")</f>
        <v>300.2</v>
      </c>
      <c r="E813" s="2">
        <f>STANDARDIZE(Table6[[#This Row],[BNB]],$V$4,$V$5)</f>
        <v>0.44254940388834962</v>
      </c>
      <c r="F813" s="2">
        <f>_xlfn.XLOOKUP(Table6[[#This Row],[Date]],Tether_USDt_Historical_Data[Date],Tether_USDt_Historical_Data[Price]," ")</f>
        <v>0.99990000000000001</v>
      </c>
      <c r="G813" s="2">
        <f>IFERROR(STANDARDIZE(Table6[[#This Row],[Tether]],$W$4,$W$5),"")</f>
        <v>-6.3238663630175135E-2</v>
      </c>
      <c r="H813" s="2">
        <f>_xlfn.XLOOKUP(Table6[[#This Row],[Date]],Bitcoin_Historical_Data__2[Date],Bitcoin_Historical_Data__2[Price]," ")</f>
        <v>21416.3</v>
      </c>
      <c r="I813" s="2">
        <f>STANDARDIZE(Table6[[#This Row],[BTC]],$X$4,$X$5)</f>
        <v>-0.24848756485527362</v>
      </c>
      <c r="J813" s="2">
        <f>_xlfn.XLOOKUP(Table6[[#This Row],[Date]],S_P_500_Historical_Data[Date],S_P_500_Historical_Data[Price]," ")</f>
        <v>4137.99</v>
      </c>
      <c r="K813" s="2">
        <f>IFERROR(STANDARDIZE(Table6[[#This Row],[S&amp;P500]],$Y$4,$Y$5),"")</f>
        <v>0.40072242981135209</v>
      </c>
    </row>
    <row r="814" spans="1:11" x14ac:dyDescent="0.35">
      <c r="A814" s="1">
        <f t="shared" si="12"/>
        <v>44794</v>
      </c>
      <c r="B814">
        <f>_xlfn.XLOOKUP(A814,Ethereum_Historical_Data[Date],Ethereum_Historical_Data[Price]," ")</f>
        <v>1618.25</v>
      </c>
      <c r="C814">
        <f>STANDARDIZE(Table6[[#This Row],[ETH]],$U$4,$U$5)</f>
        <v>0.13960721108129348</v>
      </c>
      <c r="D814" s="2">
        <f>_xlfn.XLOOKUP(Table6[[#This Row],[Date]],BNB_Historical_Data[Date],BNB_Historical_Data[Price]," ")</f>
        <v>301.70999999999998</v>
      </c>
      <c r="E814" s="2">
        <f>STANDARDIZE(Table6[[#This Row],[BNB]],$V$4,$V$5)</f>
        <v>0.44996174654684545</v>
      </c>
      <c r="F814" s="2">
        <f>_xlfn.XLOOKUP(Table6[[#This Row],[Date]],Tether_USDt_Historical_Data[Date],Tether_USDt_Historical_Data[Price]," ")</f>
        <v>1</v>
      </c>
      <c r="G814" s="2">
        <f>IFERROR(STANDARDIZE(Table6[[#This Row],[Tether]],$W$4,$W$5),"")</f>
        <v>-4.2785445579079442E-2</v>
      </c>
      <c r="H814" s="2">
        <f>_xlfn.XLOOKUP(Table6[[#This Row],[Date]],Bitcoin_Historical_Data__2[Date],Bitcoin_Historical_Data__2[Price]," ")</f>
        <v>21517.200000000001</v>
      </c>
      <c r="I814" s="2">
        <f>STANDARDIZE(Table6[[#This Row],[BTC]],$X$4,$X$5)</f>
        <v>-0.24343682197578589</v>
      </c>
      <c r="J814" s="2" t="str">
        <f>_xlfn.XLOOKUP(Table6[[#This Row],[Date]],S_P_500_Historical_Data[Date],S_P_500_Historical_Data[Price]," ")</f>
        <v xml:space="preserve"> </v>
      </c>
      <c r="K814" s="2" t="str">
        <f>IFERROR(STANDARDIZE(Table6[[#This Row],[S&amp;P500]],$Y$4,$Y$5),"")</f>
        <v/>
      </c>
    </row>
    <row r="815" spans="1:11" x14ac:dyDescent="0.35">
      <c r="A815" s="1">
        <f t="shared" si="12"/>
        <v>44793</v>
      </c>
      <c r="B815">
        <f>_xlfn.XLOOKUP(A815,Ethereum_Historical_Data[Date],Ethereum_Historical_Data[Price]," ")</f>
        <v>1575.6</v>
      </c>
      <c r="C815">
        <f>STANDARDIZE(Table6[[#This Row],[ETH]],$U$4,$U$5)</f>
        <v>0.10418931092095202</v>
      </c>
      <c r="D815" s="2">
        <f>_xlfn.XLOOKUP(Table6[[#This Row],[Date]],BNB_Historical_Data[Date],BNB_Historical_Data[Price]," ")</f>
        <v>283.8</v>
      </c>
      <c r="E815" s="2">
        <f>STANDARDIZE(Table6[[#This Row],[BNB]],$V$4,$V$5)</f>
        <v>0.36204449024640772</v>
      </c>
      <c r="F815" s="2">
        <f>_xlfn.XLOOKUP(Table6[[#This Row],[Date]],Tether_USDt_Historical_Data[Date],Tether_USDt_Historical_Data[Price]," ")</f>
        <v>0.99990000000000001</v>
      </c>
      <c r="G815" s="2">
        <f>IFERROR(STANDARDIZE(Table6[[#This Row],[Tether]],$W$4,$W$5),"")</f>
        <v>-6.3238663630175135E-2</v>
      </c>
      <c r="H815" s="2">
        <f>_xlfn.XLOOKUP(Table6[[#This Row],[Date]],Bitcoin_Historical_Data__2[Date],Bitcoin_Historical_Data__2[Price]," ")</f>
        <v>21138.9</v>
      </c>
      <c r="I815" s="2">
        <f>STANDARDIZE(Table6[[#This Row],[BTC]],$X$4,$X$5)</f>
        <v>-0.26237335350512364</v>
      </c>
      <c r="J815" s="2" t="str">
        <f>_xlfn.XLOOKUP(Table6[[#This Row],[Date]],S_P_500_Historical_Data[Date],S_P_500_Historical_Data[Price]," ")</f>
        <v xml:space="preserve"> </v>
      </c>
      <c r="K815" s="2" t="str">
        <f>IFERROR(STANDARDIZE(Table6[[#This Row],[S&amp;P500]],$Y$4,$Y$5),"")</f>
        <v/>
      </c>
    </row>
    <row r="816" spans="1:11" x14ac:dyDescent="0.35">
      <c r="A816" s="1">
        <f t="shared" si="12"/>
        <v>44792</v>
      </c>
      <c r="B816">
        <f>_xlfn.XLOOKUP(A816,Ethereum_Historical_Data[Date],Ethereum_Historical_Data[Price]," ")</f>
        <v>1609.48</v>
      </c>
      <c r="C816">
        <f>STANDARDIZE(Table6[[#This Row],[ETH]],$U$4,$U$5)</f>
        <v>0.13232432750787745</v>
      </c>
      <c r="D816" s="2">
        <f>_xlfn.XLOOKUP(Table6[[#This Row],[Date]],BNB_Historical_Data[Date],BNB_Historical_Data[Price]," ")</f>
        <v>279.12</v>
      </c>
      <c r="E816" s="2">
        <f>STANDARDIZE(Table6[[#This Row],[BNB]],$V$4,$V$5)</f>
        <v>0.33907113684126816</v>
      </c>
      <c r="F816" s="2">
        <f>_xlfn.XLOOKUP(Table6[[#This Row],[Date]],Tether_USDt_Historical_Data[Date],Tether_USDt_Historical_Data[Price]," ")</f>
        <v>1</v>
      </c>
      <c r="G816" s="2">
        <f>IFERROR(STANDARDIZE(Table6[[#This Row],[Tether]],$W$4,$W$5),"")</f>
        <v>-4.2785445579079442E-2</v>
      </c>
      <c r="H816" s="2">
        <f>_xlfn.XLOOKUP(Table6[[#This Row],[Date]],Bitcoin_Historical_Data__2[Date],Bitcoin_Historical_Data__2[Price]," ")</f>
        <v>20831.3</v>
      </c>
      <c r="I816" s="2">
        <f>STANDARDIZE(Table6[[#This Row],[BTC]],$X$4,$X$5)</f>
        <v>-0.27777086103466198</v>
      </c>
      <c r="J816" s="2">
        <f>_xlfn.XLOOKUP(Table6[[#This Row],[Date]],S_P_500_Historical_Data[Date],S_P_500_Historical_Data[Price]," ")</f>
        <v>4228.4799999999996</v>
      </c>
      <c r="K816" s="2">
        <f>IFERROR(STANDARDIZE(Table6[[#This Row],[S&amp;P500]],$Y$4,$Y$5),"")</f>
        <v>0.50331607523176913</v>
      </c>
    </row>
    <row r="817" spans="1:11" x14ac:dyDescent="0.35">
      <c r="A817" s="1">
        <f t="shared" si="12"/>
        <v>44791</v>
      </c>
      <c r="B817">
        <f>_xlfn.XLOOKUP(A817,Ethereum_Historical_Data[Date],Ethereum_Historical_Data[Price]," ")</f>
        <v>1846.51</v>
      </c>
      <c r="C817">
        <f>STANDARDIZE(Table6[[#This Row],[ETH]],$U$4,$U$5)</f>
        <v>0.32916148753145824</v>
      </c>
      <c r="D817" s="2">
        <f>_xlfn.XLOOKUP(Table6[[#This Row],[Date]],BNB_Historical_Data[Date],BNB_Historical_Data[Price]," ")</f>
        <v>298.01</v>
      </c>
      <c r="E817" s="2">
        <f>STANDARDIZE(Table6[[#This Row],[BNB]],$V$4,$V$5)</f>
        <v>0.43179905261543178</v>
      </c>
      <c r="F817" s="2">
        <f>_xlfn.XLOOKUP(Table6[[#This Row],[Date]],Tether_USDt_Historical_Data[Date],Tether_USDt_Historical_Data[Price]," ")</f>
        <v>1</v>
      </c>
      <c r="G817" s="2">
        <f>IFERROR(STANDARDIZE(Table6[[#This Row],[Tether]],$W$4,$W$5),"")</f>
        <v>-4.2785445579079442E-2</v>
      </c>
      <c r="H817" s="2">
        <f>_xlfn.XLOOKUP(Table6[[#This Row],[Date]],Bitcoin_Historical_Data__2[Date],Bitcoin_Historical_Data__2[Price]," ")</f>
        <v>23203.599999999999</v>
      </c>
      <c r="I817" s="2">
        <f>STANDARDIZE(Table6[[#This Row],[BTC]],$X$4,$X$5)</f>
        <v>-0.15902083791267405</v>
      </c>
      <c r="J817" s="2">
        <f>_xlfn.XLOOKUP(Table6[[#This Row],[Date]],S_P_500_Historical_Data[Date],S_P_500_Historical_Data[Price]," ")</f>
        <v>4283.74</v>
      </c>
      <c r="K817" s="2">
        <f>IFERROR(STANDARDIZE(Table6[[#This Row],[S&amp;P500]],$Y$4,$Y$5),"")</f>
        <v>0.56596747147369952</v>
      </c>
    </row>
    <row r="818" spans="1:11" x14ac:dyDescent="0.35">
      <c r="A818" s="1">
        <f t="shared" si="12"/>
        <v>44790</v>
      </c>
      <c r="B818">
        <f>_xlfn.XLOOKUP(A818,Ethereum_Historical_Data[Date],Ethereum_Historical_Data[Price]," ")</f>
        <v>1834.18</v>
      </c>
      <c r="C818">
        <f>STANDARDIZE(Table6[[#This Row],[ETH]],$U$4,$U$5)</f>
        <v>0.31892226809471719</v>
      </c>
      <c r="D818" s="2">
        <f>_xlfn.XLOOKUP(Table6[[#This Row],[Date]],BNB_Historical_Data[Date],BNB_Historical_Data[Price]," ")</f>
        <v>306.89999999999998</v>
      </c>
      <c r="E818" s="2">
        <f>STANDARDIZE(Table6[[#This Row],[BNB]],$V$4,$V$5)</f>
        <v>0.4754386064128015</v>
      </c>
      <c r="F818" s="2">
        <f>_xlfn.XLOOKUP(Table6[[#This Row],[Date]],Tether_USDt_Historical_Data[Date],Tether_USDt_Historical_Data[Price]," ")</f>
        <v>1</v>
      </c>
      <c r="G818" s="2">
        <f>IFERROR(STANDARDIZE(Table6[[#This Row],[Tether]],$W$4,$W$5),"")</f>
        <v>-4.2785445579079442E-2</v>
      </c>
      <c r="H818" s="2">
        <f>_xlfn.XLOOKUP(Table6[[#This Row],[Date]],Bitcoin_Historical_Data__2[Date],Bitcoin_Historical_Data__2[Price]," ")</f>
        <v>23338</v>
      </c>
      <c r="I818" s="2">
        <f>STANDARDIZE(Table6[[#This Row],[BTC]],$X$4,$X$5)</f>
        <v>-0.15229318832889654</v>
      </c>
      <c r="J818" s="2">
        <f>_xlfn.XLOOKUP(Table6[[#This Row],[Date]],S_P_500_Historical_Data[Date],S_P_500_Historical_Data[Price]," ")</f>
        <v>4274.04</v>
      </c>
      <c r="K818" s="2">
        <f>IFERROR(STANDARDIZE(Table6[[#This Row],[S&amp;P500]],$Y$4,$Y$5),"")</f>
        <v>0.55497003130817812</v>
      </c>
    </row>
    <row r="819" spans="1:11" x14ac:dyDescent="0.35">
      <c r="A819" s="1">
        <f t="shared" si="12"/>
        <v>44789</v>
      </c>
      <c r="B819">
        <f>_xlfn.XLOOKUP(A819,Ethereum_Historical_Data[Date],Ethereum_Historical_Data[Price]," ")</f>
        <v>1876.7</v>
      </c>
      <c r="C819">
        <f>STANDARDIZE(Table6[[#This Row],[ETH]],$U$4,$U$5)</f>
        <v>0.35423221217016182</v>
      </c>
      <c r="D819" s="2">
        <f>_xlfn.XLOOKUP(Table6[[#This Row],[Date]],BNB_Historical_Data[Date],BNB_Historical_Data[Price]," ")</f>
        <v>316.11</v>
      </c>
      <c r="E819" s="2">
        <f>STANDARDIZE(Table6[[#This Row],[BNB]],$V$4,$V$5)</f>
        <v>0.52064898779342883</v>
      </c>
      <c r="F819" s="2">
        <f>_xlfn.XLOOKUP(Table6[[#This Row],[Date]],Tether_USDt_Historical_Data[Date],Tether_USDt_Historical_Data[Price]," ")</f>
        <v>1.0001</v>
      </c>
      <c r="G819" s="2">
        <f>IFERROR(STANDARDIZE(Table6[[#This Row],[Tether]],$W$4,$W$5),"")</f>
        <v>-2.2332227527983747E-2</v>
      </c>
      <c r="H819" s="2">
        <f>_xlfn.XLOOKUP(Table6[[#This Row],[Date]],Bitcoin_Historical_Data__2[Date],Bitcoin_Historical_Data__2[Price]," ")</f>
        <v>23856.799999999999</v>
      </c>
      <c r="I819" s="2">
        <f>STANDARDIZE(Table6[[#This Row],[BTC]],$X$4,$X$5)</f>
        <v>-0.12632366002485099</v>
      </c>
      <c r="J819" s="2">
        <f>_xlfn.XLOOKUP(Table6[[#This Row],[Date]],S_P_500_Historical_Data[Date],S_P_500_Historical_Data[Price]," ")</f>
        <v>4305.2</v>
      </c>
      <c r="K819" s="2">
        <f>IFERROR(STANDARDIZE(Table6[[#This Row],[S&amp;P500]],$Y$4,$Y$5),"")</f>
        <v>0.5902978906440185</v>
      </c>
    </row>
    <row r="820" spans="1:11" x14ac:dyDescent="0.35">
      <c r="A820" s="1">
        <f t="shared" si="12"/>
        <v>44788</v>
      </c>
      <c r="B820">
        <f>_xlfn.XLOOKUP(A820,Ethereum_Historical_Data[Date],Ethereum_Historical_Data[Price]," ")</f>
        <v>1900.25</v>
      </c>
      <c r="C820">
        <f>STANDARDIZE(Table6[[#This Row],[ETH]],$U$4,$U$5)</f>
        <v>0.37378887216491069</v>
      </c>
      <c r="D820" s="2">
        <f>_xlfn.XLOOKUP(Table6[[#This Row],[Date]],BNB_Historical_Data[Date],BNB_Historical_Data[Price]," ")</f>
        <v>319.5</v>
      </c>
      <c r="E820" s="2">
        <f>STANDARDIZE(Table6[[#This Row],[BNB]],$V$4,$V$5)</f>
        <v>0.53728994250356188</v>
      </c>
      <c r="F820" s="2">
        <f>_xlfn.XLOOKUP(Table6[[#This Row],[Date]],Tether_USDt_Historical_Data[Date],Tether_USDt_Historical_Data[Price]," ")</f>
        <v>1.0001</v>
      </c>
      <c r="G820" s="2">
        <f>IFERROR(STANDARDIZE(Table6[[#This Row],[Tether]],$W$4,$W$5),"")</f>
        <v>-2.2332227527983747E-2</v>
      </c>
      <c r="H820" s="2">
        <f>_xlfn.XLOOKUP(Table6[[#This Row],[Date]],Bitcoin_Historical_Data__2[Date],Bitcoin_Historical_Data__2[Price]," ")</f>
        <v>24101.7</v>
      </c>
      <c r="I820" s="2">
        <f>STANDARDIZE(Table6[[#This Row],[BTC]],$X$4,$X$5)</f>
        <v>-0.11406472116274458</v>
      </c>
      <c r="J820" s="2">
        <f>_xlfn.XLOOKUP(Table6[[#This Row],[Date]],S_P_500_Historical_Data[Date],S_P_500_Historical_Data[Price]," ")</f>
        <v>4297.1400000000003</v>
      </c>
      <c r="K820" s="2">
        <f>IFERROR(STANDARDIZE(Table6[[#This Row],[S&amp;P500]],$Y$4,$Y$5),"")</f>
        <v>0.58115981149617324</v>
      </c>
    </row>
    <row r="821" spans="1:11" x14ac:dyDescent="0.35">
      <c r="A821" s="1">
        <f t="shared" si="12"/>
        <v>44787</v>
      </c>
      <c r="B821">
        <f>_xlfn.XLOOKUP(A821,Ethereum_Historical_Data[Date],Ethereum_Historical_Data[Price]," ")</f>
        <v>1935.1</v>
      </c>
      <c r="C821">
        <f>STANDARDIZE(Table6[[#This Row],[ETH]],$U$4,$U$5)</f>
        <v>0.40272940723144984</v>
      </c>
      <c r="D821" s="2">
        <f>_xlfn.XLOOKUP(Table6[[#This Row],[Date]],BNB_Historical_Data[Date],BNB_Historical_Data[Price]," ")</f>
        <v>317.51</v>
      </c>
      <c r="E821" s="2">
        <f>STANDARDIZE(Table6[[#This Row],[BNB]],$V$4,$V$5)</f>
        <v>0.52752135847017989</v>
      </c>
      <c r="F821" s="2">
        <f>_xlfn.XLOOKUP(Table6[[#This Row],[Date]],Tether_USDt_Historical_Data[Date],Tether_USDt_Historical_Data[Price]," ")</f>
        <v>1.0002</v>
      </c>
      <c r="G821" s="2">
        <f>IFERROR(STANDARDIZE(Table6[[#This Row],[Tether]],$W$4,$W$5),"")</f>
        <v>-1.8790094768880547E-3</v>
      </c>
      <c r="H821" s="2">
        <f>_xlfn.XLOOKUP(Table6[[#This Row],[Date]],Bitcoin_Historical_Data__2[Date],Bitcoin_Historical_Data__2[Price]," ")</f>
        <v>24302.799999999999</v>
      </c>
      <c r="I821" s="2">
        <f>STANDARDIZE(Table6[[#This Row],[BTC]],$X$4,$X$5)</f>
        <v>-0.10399827524535149</v>
      </c>
      <c r="J821" s="2" t="str">
        <f>_xlfn.XLOOKUP(Table6[[#This Row],[Date]],S_P_500_Historical_Data[Date],S_P_500_Historical_Data[Price]," ")</f>
        <v xml:space="preserve"> </v>
      </c>
      <c r="K821" s="2" t="str">
        <f>IFERROR(STANDARDIZE(Table6[[#This Row],[S&amp;P500]],$Y$4,$Y$5),"")</f>
        <v/>
      </c>
    </row>
    <row r="822" spans="1:11" x14ac:dyDescent="0.35">
      <c r="A822" s="1">
        <f t="shared" si="12"/>
        <v>44786</v>
      </c>
      <c r="B822">
        <f>_xlfn.XLOOKUP(A822,Ethereum_Historical_Data[Date],Ethereum_Historical_Data[Price]," ")</f>
        <v>1983.5</v>
      </c>
      <c r="C822">
        <f>STANDARDIZE(Table6[[#This Row],[ETH]],$U$4,$U$5)</f>
        <v>0.44292228806991468</v>
      </c>
      <c r="D822" s="2">
        <f>_xlfn.XLOOKUP(Table6[[#This Row],[Date]],BNB_Historical_Data[Date],BNB_Historical_Data[Price]," ")</f>
        <v>324.10000000000002</v>
      </c>
      <c r="E822" s="2">
        <f>STANDARDIZE(Table6[[#This Row],[BNB]],$V$4,$V$5)</f>
        <v>0.55987058901288722</v>
      </c>
      <c r="F822" s="2">
        <f>_xlfn.XLOOKUP(Table6[[#This Row],[Date]],Tether_USDt_Historical_Data[Date],Tether_USDt_Historical_Data[Price]," ")</f>
        <v>1.0003</v>
      </c>
      <c r="G822" s="2">
        <f>IFERROR(STANDARDIZE(Table6[[#This Row],[Tether]],$W$4,$W$5),"")</f>
        <v>1.8574208574207638E-2</v>
      </c>
      <c r="H822" s="2">
        <f>_xlfn.XLOOKUP(Table6[[#This Row],[Date]],Bitcoin_Historical_Data__2[Date],Bitcoin_Historical_Data__2[Price]," ")</f>
        <v>24442.5</v>
      </c>
      <c r="I822" s="2">
        <f>STANDARDIZE(Table6[[#This Row],[BTC]],$X$4,$X$5)</f>
        <v>-9.7005324003880428E-2</v>
      </c>
      <c r="J822" s="2" t="str">
        <f>_xlfn.XLOOKUP(Table6[[#This Row],[Date]],S_P_500_Historical_Data[Date],S_P_500_Historical_Data[Price]," ")</f>
        <v xml:space="preserve"> </v>
      </c>
      <c r="K822" s="2" t="str">
        <f>IFERROR(STANDARDIZE(Table6[[#This Row],[S&amp;P500]],$Y$4,$Y$5),"")</f>
        <v/>
      </c>
    </row>
    <row r="823" spans="1:11" x14ac:dyDescent="0.35">
      <c r="A823" s="1">
        <f t="shared" si="12"/>
        <v>44785</v>
      </c>
      <c r="B823">
        <f>_xlfn.XLOOKUP(A823,Ethereum_Historical_Data[Date],Ethereum_Historical_Data[Price]," ")</f>
        <v>1957.63</v>
      </c>
      <c r="C823">
        <f>STANDARDIZE(Table6[[#This Row],[ETH]],$U$4,$U$5)</f>
        <v>0.42143902717547088</v>
      </c>
      <c r="D823" s="2">
        <f>_xlfn.XLOOKUP(Table6[[#This Row],[Date]],BNB_Historical_Data[Date],BNB_Historical_Data[Price]," ")</f>
        <v>328</v>
      </c>
      <c r="E823" s="2">
        <f>STANDARDIZE(Table6[[#This Row],[BNB]],$V$4,$V$5)</f>
        <v>0.5790150501838367</v>
      </c>
      <c r="F823" s="2">
        <f>_xlfn.XLOOKUP(Table6[[#This Row],[Date]],Tether_USDt_Historical_Data[Date],Tether_USDt_Historical_Data[Price]," ")</f>
        <v>1.0004</v>
      </c>
      <c r="G823" s="2">
        <f>IFERROR(STANDARDIZE(Table6[[#This Row],[Tether]],$W$4,$W$5),"")</f>
        <v>3.9027426625303327E-2</v>
      </c>
      <c r="H823" s="2">
        <f>_xlfn.XLOOKUP(Table6[[#This Row],[Date]],Bitcoin_Historical_Data__2[Date],Bitcoin_Historical_Data__2[Price]," ")</f>
        <v>24398.7</v>
      </c>
      <c r="I823" s="2">
        <f>STANDARDIZE(Table6[[#This Row],[BTC]],$X$4,$X$5)</f>
        <v>-9.9197816948593573E-2</v>
      </c>
      <c r="J823" s="2">
        <f>_xlfn.XLOOKUP(Table6[[#This Row],[Date]],S_P_500_Historical_Data[Date],S_P_500_Historical_Data[Price]," ")</f>
        <v>4280.1499999999996</v>
      </c>
      <c r="K823" s="2">
        <f>IFERROR(STANDARDIZE(Table6[[#This Row],[S&amp;P500]],$Y$4,$Y$5),"")</f>
        <v>0.56189728485573831</v>
      </c>
    </row>
    <row r="824" spans="1:11" x14ac:dyDescent="0.35">
      <c r="A824" s="1">
        <f t="shared" si="12"/>
        <v>44784</v>
      </c>
      <c r="B824">
        <f>_xlfn.XLOOKUP(A824,Ethereum_Historical_Data[Date],Ethereum_Historical_Data[Price]," ")</f>
        <v>1880.28</v>
      </c>
      <c r="C824">
        <f>STANDARDIZE(Table6[[#This Row],[ETH]],$U$4,$U$5)</f>
        <v>0.35720515666193253</v>
      </c>
      <c r="D824" s="2">
        <f>_xlfn.XLOOKUP(Table6[[#This Row],[Date]],BNB_Historical_Data[Date],BNB_Historical_Data[Price]," ")</f>
        <v>323.60000000000002</v>
      </c>
      <c r="E824" s="2">
        <f>STANDARDIZE(Table6[[#This Row],[BNB]],$V$4,$V$5)</f>
        <v>0.55741617091404749</v>
      </c>
      <c r="F824" s="2">
        <f>_xlfn.XLOOKUP(Table6[[#This Row],[Date]],Tether_USDt_Historical_Data[Date],Tether_USDt_Historical_Data[Price]," ")</f>
        <v>1.0004</v>
      </c>
      <c r="G824" s="2">
        <f>IFERROR(STANDARDIZE(Table6[[#This Row],[Tether]],$W$4,$W$5),"")</f>
        <v>3.9027426625303327E-2</v>
      </c>
      <c r="H824" s="2">
        <f>_xlfn.XLOOKUP(Table6[[#This Row],[Date]],Bitcoin_Historical_Data__2[Date],Bitcoin_Historical_Data__2[Price]," ")</f>
        <v>23935.3</v>
      </c>
      <c r="I824" s="2">
        <f>STANDARDIZE(Table6[[#This Row],[BTC]],$X$4,$X$5)</f>
        <v>-0.12239419207599289</v>
      </c>
      <c r="J824" s="2">
        <f>_xlfn.XLOOKUP(Table6[[#This Row],[Date]],S_P_500_Historical_Data[Date],S_P_500_Historical_Data[Price]," ")</f>
        <v>4207.2700000000004</v>
      </c>
      <c r="K824" s="2">
        <f>IFERROR(STANDARDIZE(Table6[[#This Row],[S&amp;P500]],$Y$4,$Y$5),"")</f>
        <v>0.479269095240975</v>
      </c>
    </row>
    <row r="825" spans="1:11" x14ac:dyDescent="0.35">
      <c r="A825" s="1">
        <f t="shared" si="12"/>
        <v>44783</v>
      </c>
      <c r="B825">
        <f>_xlfn.XLOOKUP(A825,Ethereum_Historical_Data[Date],Ethereum_Historical_Data[Price]," ")</f>
        <v>1853.46</v>
      </c>
      <c r="C825">
        <f>STANDARDIZE(Table6[[#This Row],[ETH]],$U$4,$U$5)</f>
        <v>0.33493298591632048</v>
      </c>
      <c r="D825" s="2">
        <f>_xlfn.XLOOKUP(Table6[[#This Row],[Date]],BNB_Historical_Data[Date],BNB_Historical_Data[Price]," ")</f>
        <v>328.8</v>
      </c>
      <c r="E825" s="2">
        <f>STANDARDIZE(Table6[[#This Row],[BNB]],$V$4,$V$5)</f>
        <v>0.58294211914198024</v>
      </c>
      <c r="F825" s="2">
        <f>_xlfn.XLOOKUP(Table6[[#This Row],[Date]],Tether_USDt_Historical_Data[Date],Tether_USDt_Historical_Data[Price]," ")</f>
        <v>1.0002</v>
      </c>
      <c r="G825" s="2">
        <f>IFERROR(STANDARDIZE(Table6[[#This Row],[Tether]],$W$4,$W$5),"")</f>
        <v>-1.8790094768880547E-3</v>
      </c>
      <c r="H825" s="2">
        <f>_xlfn.XLOOKUP(Table6[[#This Row],[Date]],Bitcoin_Historical_Data__2[Date],Bitcoin_Historical_Data__2[Price]," ")</f>
        <v>23962.9</v>
      </c>
      <c r="I825" s="2">
        <f>STANDARDIZE(Table6[[#This Row],[BTC]],$X$4,$X$5)</f>
        <v>-0.1210126211793242</v>
      </c>
      <c r="J825" s="2">
        <f>_xlfn.XLOOKUP(Table6[[#This Row],[Date]],S_P_500_Historical_Data[Date],S_P_500_Historical_Data[Price]," ")</f>
        <v>4210.24</v>
      </c>
      <c r="K825" s="2">
        <f>IFERROR(STANDARDIZE(Table6[[#This Row],[S&amp;P500]],$Y$4,$Y$5),"")</f>
        <v>0.48263635269371646</v>
      </c>
    </row>
    <row r="826" spans="1:11" x14ac:dyDescent="0.35">
      <c r="A826" s="1">
        <f t="shared" si="12"/>
        <v>44782</v>
      </c>
      <c r="B826">
        <f>_xlfn.XLOOKUP(A826,Ethereum_Historical_Data[Date],Ethereum_Historical_Data[Price]," ")</f>
        <v>1702.8</v>
      </c>
      <c r="C826">
        <f>STANDARDIZE(Table6[[#This Row],[ETH]],$U$4,$U$5)</f>
        <v>0.20982018783526449</v>
      </c>
      <c r="D826" s="2">
        <f>_xlfn.XLOOKUP(Table6[[#This Row],[Date]],BNB_Historical_Data[Date],BNB_Historical_Data[Price]," ")</f>
        <v>324.39999999999998</v>
      </c>
      <c r="E826" s="2">
        <f>STANDARDIZE(Table6[[#This Row],[BNB]],$V$4,$V$5)</f>
        <v>0.56134323987219081</v>
      </c>
      <c r="F826" s="2">
        <f>_xlfn.XLOOKUP(Table6[[#This Row],[Date]],Tether_USDt_Historical_Data[Date],Tether_USDt_Historical_Data[Price]," ")</f>
        <v>1.0002</v>
      </c>
      <c r="G826" s="2">
        <f>IFERROR(STANDARDIZE(Table6[[#This Row],[Tether]],$W$4,$W$5),"")</f>
        <v>-1.8790094768880547E-3</v>
      </c>
      <c r="H826" s="2">
        <f>_xlfn.XLOOKUP(Table6[[#This Row],[Date]],Bitcoin_Historical_Data__2[Date],Bitcoin_Historical_Data__2[Price]," ")</f>
        <v>23146.7</v>
      </c>
      <c r="I826" s="2">
        <f>STANDARDIZE(Table6[[#This Row],[BTC]],$X$4,$X$5)</f>
        <v>-0.16186907646413923</v>
      </c>
      <c r="J826" s="2">
        <f>_xlfn.XLOOKUP(Table6[[#This Row],[Date]],S_P_500_Historical_Data[Date],S_P_500_Historical_Data[Price]," ")</f>
        <v>4122.47</v>
      </c>
      <c r="K826" s="2">
        <f>IFERROR(STANDARDIZE(Table6[[#This Row],[S&amp;P500]],$Y$4,$Y$5),"")</f>
        <v>0.3831265255465181</v>
      </c>
    </row>
    <row r="827" spans="1:11" x14ac:dyDescent="0.35">
      <c r="A827" s="1">
        <f t="shared" si="12"/>
        <v>44781</v>
      </c>
      <c r="B827">
        <f>_xlfn.XLOOKUP(A827,Ethereum_Historical_Data[Date],Ethereum_Historical_Data[Price]," ")</f>
        <v>1778.42</v>
      </c>
      <c r="C827">
        <f>STANDARDIZE(Table6[[#This Row],[ETH]],$U$4,$U$5)</f>
        <v>0.2726174119882544</v>
      </c>
      <c r="D827" s="2">
        <f>_xlfn.XLOOKUP(Table6[[#This Row],[Date]],BNB_Historical_Data[Date],BNB_Historical_Data[Price]," ")</f>
        <v>325</v>
      </c>
      <c r="E827" s="2">
        <f>STANDARDIZE(Table6[[#This Row],[BNB]],$V$4,$V$5)</f>
        <v>0.56428854159079855</v>
      </c>
      <c r="F827" s="2">
        <f>_xlfn.XLOOKUP(Table6[[#This Row],[Date]],Tether_USDt_Historical_Data[Date],Tether_USDt_Historical_Data[Price]," ")</f>
        <v>1.0002</v>
      </c>
      <c r="G827" s="2">
        <f>IFERROR(STANDARDIZE(Table6[[#This Row],[Tether]],$W$4,$W$5),"")</f>
        <v>-1.8790094768880547E-3</v>
      </c>
      <c r="H827" s="2">
        <f>_xlfn.XLOOKUP(Table6[[#This Row],[Date]],Bitcoin_Historical_Data__2[Date],Bitcoin_Historical_Data__2[Price]," ")</f>
        <v>23816.3</v>
      </c>
      <c r="I827" s="2">
        <f>STANDARDIZE(Table6[[#This Row],[BTC]],$X$4,$X$5)</f>
        <v>-0.12835096514496247</v>
      </c>
      <c r="J827" s="2">
        <f>_xlfn.XLOOKUP(Table6[[#This Row],[Date]],S_P_500_Historical_Data[Date],S_P_500_Historical_Data[Price]," ")</f>
        <v>4140.0600000000004</v>
      </c>
      <c r="K827" s="2">
        <f>IFERROR(STANDARDIZE(Table6[[#This Row],[S&amp;P500]],$Y$4,$Y$5),"")</f>
        <v>0.40306930621780945</v>
      </c>
    </row>
    <row r="828" spans="1:11" x14ac:dyDescent="0.35">
      <c r="A828" s="1">
        <f t="shared" si="12"/>
        <v>44780</v>
      </c>
      <c r="B828">
        <f>_xlfn.XLOOKUP(A828,Ethereum_Historical_Data[Date],Ethereum_Historical_Data[Price]," ")</f>
        <v>1700.29</v>
      </c>
      <c r="C828">
        <f>STANDARDIZE(Table6[[#This Row],[ETH]],$U$4,$U$5)</f>
        <v>0.20773580496533584</v>
      </c>
      <c r="D828" s="2">
        <f>_xlfn.XLOOKUP(Table6[[#This Row],[Date]],BNB_Historical_Data[Date],BNB_Historical_Data[Price]," ")</f>
        <v>322.8</v>
      </c>
      <c r="E828" s="2">
        <f>STANDARDIZE(Table6[[#This Row],[BNB]],$V$4,$V$5)</f>
        <v>0.55348910195590395</v>
      </c>
      <c r="F828" s="2">
        <f>_xlfn.XLOOKUP(Table6[[#This Row],[Date]],Tether_USDt_Historical_Data[Date],Tether_USDt_Historical_Data[Price]," ")</f>
        <v>1.0001</v>
      </c>
      <c r="G828" s="2">
        <f>IFERROR(STANDARDIZE(Table6[[#This Row],[Tether]],$W$4,$W$5),"")</f>
        <v>-2.2332227527983747E-2</v>
      </c>
      <c r="H828" s="2">
        <f>_xlfn.XLOOKUP(Table6[[#This Row],[Date]],Bitcoin_Historical_Data__2[Date],Bitcoin_Historical_Data__2[Price]," ")</f>
        <v>23175.3</v>
      </c>
      <c r="I828" s="2">
        <f>STANDARDIZE(Table6[[#This Row],[BTC]],$X$4,$X$5)</f>
        <v>-0.16043744865092474</v>
      </c>
      <c r="J828" s="2" t="str">
        <f>_xlfn.XLOOKUP(Table6[[#This Row],[Date]],S_P_500_Historical_Data[Date],S_P_500_Historical_Data[Price]," ")</f>
        <v xml:space="preserve"> </v>
      </c>
      <c r="K828" s="2" t="str">
        <f>IFERROR(STANDARDIZE(Table6[[#This Row],[S&amp;P500]],$Y$4,$Y$5),"")</f>
        <v/>
      </c>
    </row>
    <row r="829" spans="1:11" x14ac:dyDescent="0.35">
      <c r="A829" s="1">
        <f t="shared" si="12"/>
        <v>44779</v>
      </c>
      <c r="B829">
        <f>_xlfn.XLOOKUP(A829,Ethereum_Historical_Data[Date],Ethereum_Historical_Data[Price]," ")</f>
        <v>1690.27</v>
      </c>
      <c r="C829">
        <f>STANDARDIZE(Table6[[#This Row],[ETH]],$U$4,$U$5)</f>
        <v>0.19941488211406691</v>
      </c>
      <c r="D829" s="2">
        <f>_xlfn.XLOOKUP(Table6[[#This Row],[Date]],BNB_Historical_Data[Date],BNB_Historical_Data[Price]," ")</f>
        <v>315.01</v>
      </c>
      <c r="E829" s="2">
        <f>STANDARDIZE(Table6[[#This Row],[BNB]],$V$4,$V$5)</f>
        <v>0.51524926797598136</v>
      </c>
      <c r="F829" s="2">
        <f>_xlfn.XLOOKUP(Table6[[#This Row],[Date]],Tether_USDt_Historical_Data[Date],Tether_USDt_Historical_Data[Price]," ")</f>
        <v>0.99990000000000001</v>
      </c>
      <c r="G829" s="2">
        <f>IFERROR(STANDARDIZE(Table6[[#This Row],[Tether]],$W$4,$W$5),"")</f>
        <v>-6.3238663630175135E-2</v>
      </c>
      <c r="H829" s="2">
        <f>_xlfn.XLOOKUP(Table6[[#This Row],[Date]],Bitcoin_Historical_Data__2[Date],Bitcoin_Historical_Data__2[Price]," ")</f>
        <v>22944.2</v>
      </c>
      <c r="I829" s="2">
        <f>STANDARDIZE(Table6[[#This Row],[BTC]],$X$4,$X$5)</f>
        <v>-0.17200560206469673</v>
      </c>
      <c r="J829" s="2" t="str">
        <f>_xlfn.XLOOKUP(Table6[[#This Row],[Date]],S_P_500_Historical_Data[Date],S_P_500_Historical_Data[Price]," ")</f>
        <v xml:space="preserve"> </v>
      </c>
      <c r="K829" s="2" t="str">
        <f>IFERROR(STANDARDIZE(Table6[[#This Row],[S&amp;P500]],$Y$4,$Y$5),"")</f>
        <v/>
      </c>
    </row>
    <row r="830" spans="1:11" x14ac:dyDescent="0.35">
      <c r="A830" s="1">
        <f t="shared" si="12"/>
        <v>44778</v>
      </c>
      <c r="B830">
        <f>_xlfn.XLOOKUP(A830,Ethereum_Historical_Data[Date],Ethereum_Historical_Data[Price]," ")</f>
        <v>1737.71</v>
      </c>
      <c r="C830">
        <f>STANDARDIZE(Table6[[#This Row],[ETH]],$U$4,$U$5)</f>
        <v>0.23881054878714073</v>
      </c>
      <c r="D830" s="2">
        <f>_xlfn.XLOOKUP(Table6[[#This Row],[Date]],BNB_Historical_Data[Date],BNB_Historical_Data[Price]," ")</f>
        <v>315.89999999999998</v>
      </c>
      <c r="E830" s="2">
        <f>STANDARDIZE(Table6[[#This Row],[BNB]],$V$4,$V$5)</f>
        <v>0.51961813219191599</v>
      </c>
      <c r="F830" s="2">
        <f>_xlfn.XLOOKUP(Table6[[#This Row],[Date]],Tether_USDt_Historical_Data[Date],Tether_USDt_Historical_Data[Price]," ")</f>
        <v>1</v>
      </c>
      <c r="G830" s="2">
        <f>IFERROR(STANDARDIZE(Table6[[#This Row],[Tether]],$W$4,$W$5),"")</f>
        <v>-4.2785445579079442E-2</v>
      </c>
      <c r="H830" s="2">
        <f>_xlfn.XLOOKUP(Table6[[#This Row],[Date]],Bitcoin_Historical_Data__2[Date],Bitcoin_Historical_Data__2[Price]," ")</f>
        <v>23308.2</v>
      </c>
      <c r="I830" s="2">
        <f>STANDARDIZE(Table6[[#This Row],[BTC]],$X$4,$X$5)</f>
        <v>-0.1537848844419662</v>
      </c>
      <c r="J830" s="2">
        <f>_xlfn.XLOOKUP(Table6[[#This Row],[Date]],S_P_500_Historical_Data[Date],S_P_500_Historical_Data[Price]," ")</f>
        <v>4145.1899999999996</v>
      </c>
      <c r="K830" s="2">
        <f>IFERROR(STANDARDIZE(Table6[[#This Row],[S&amp;P500]],$Y$4,$Y$5),"")</f>
        <v>0.40888547818163595</v>
      </c>
    </row>
    <row r="831" spans="1:11" x14ac:dyDescent="0.35">
      <c r="A831" s="1">
        <f t="shared" si="12"/>
        <v>44777</v>
      </c>
      <c r="B831">
        <f>_xlfn.XLOOKUP(A831,Ethereum_Historical_Data[Date],Ethereum_Historical_Data[Price]," ")</f>
        <v>1606.94</v>
      </c>
      <c r="C831">
        <f>STANDARDIZE(Table6[[#This Row],[ETH]],$U$4,$U$5)</f>
        <v>0.13021503169528037</v>
      </c>
      <c r="D831" s="2">
        <f>_xlfn.XLOOKUP(Table6[[#This Row],[Date]],BNB_Historical_Data[Date],BNB_Historical_Data[Price]," ")</f>
        <v>311.5</v>
      </c>
      <c r="E831" s="2">
        <f>STANDARDIZE(Table6[[#This Row],[BNB]],$V$4,$V$5)</f>
        <v>0.49801925292212679</v>
      </c>
      <c r="F831" s="2">
        <f>_xlfn.XLOOKUP(Table6[[#This Row],[Date]],Tether_USDt_Historical_Data[Date],Tether_USDt_Historical_Data[Price]," ")</f>
        <v>1.0001</v>
      </c>
      <c r="G831" s="2">
        <f>IFERROR(STANDARDIZE(Table6[[#This Row],[Tether]],$W$4,$W$5),"")</f>
        <v>-2.2332227527983747E-2</v>
      </c>
      <c r="H831" s="2">
        <f>_xlfn.XLOOKUP(Table6[[#This Row],[Date]],Bitcoin_Historical_Data__2[Date],Bitcoin_Historical_Data__2[Price]," ")</f>
        <v>22612.1</v>
      </c>
      <c r="I831" s="2">
        <f>STANDARDIZE(Table6[[#This Row],[BTC]],$X$4,$X$5)</f>
        <v>-0.18862950404961112</v>
      </c>
      <c r="J831" s="2">
        <f>_xlfn.XLOOKUP(Table6[[#This Row],[Date]],S_P_500_Historical_Data[Date],S_P_500_Historical_Data[Price]," ")</f>
        <v>4151.9399999999996</v>
      </c>
      <c r="K831" s="2">
        <f>IFERROR(STANDARDIZE(Table6[[#This Row],[S&amp;P500]],$Y$4,$Y$5),"")</f>
        <v>0.41653833602877727</v>
      </c>
    </row>
    <row r="832" spans="1:11" x14ac:dyDescent="0.35">
      <c r="A832" s="1">
        <f t="shared" si="12"/>
        <v>44776</v>
      </c>
      <c r="B832">
        <f>_xlfn.XLOOKUP(A832,Ethereum_Historical_Data[Date],Ethereum_Historical_Data[Price]," ")</f>
        <v>1618.08</v>
      </c>
      <c r="C832">
        <f>STANDARDIZE(Table6[[#This Row],[ETH]],$U$4,$U$5)</f>
        <v>0.13946603773950542</v>
      </c>
      <c r="D832" s="2">
        <f>_xlfn.XLOOKUP(Table6[[#This Row],[Date]],BNB_Historical_Data[Date],BNB_Historical_Data[Price]," ")</f>
        <v>297.5</v>
      </c>
      <c r="E832" s="2">
        <f>STANDARDIZE(Table6[[#This Row],[BNB]],$V$4,$V$5)</f>
        <v>0.42929554615461529</v>
      </c>
      <c r="F832" s="2">
        <f>_xlfn.XLOOKUP(Table6[[#This Row],[Date]],Tether_USDt_Historical_Data[Date],Tether_USDt_Historical_Data[Price]," ")</f>
        <v>1.0001</v>
      </c>
      <c r="G832" s="2">
        <f>IFERROR(STANDARDIZE(Table6[[#This Row],[Tether]],$W$4,$W$5),"")</f>
        <v>-2.2332227527983747E-2</v>
      </c>
      <c r="H832" s="2">
        <f>_xlfn.XLOOKUP(Table6[[#This Row],[Date]],Bitcoin_Historical_Data__2[Date],Bitcoin_Historical_Data__2[Price]," ")</f>
        <v>22820.799999999999</v>
      </c>
      <c r="I832" s="2">
        <f>STANDARDIZE(Table6[[#This Row],[BTC]],$X$4,$X$5)</f>
        <v>-0.17818262556646863</v>
      </c>
      <c r="J832" s="2">
        <f>_xlfn.XLOOKUP(Table6[[#This Row],[Date]],S_P_500_Historical_Data[Date],S_P_500_Historical_Data[Price]," ")</f>
        <v>4155.17</v>
      </c>
      <c r="K832" s="2">
        <f>IFERROR(STANDARDIZE(Table6[[#This Row],[S&amp;P500]],$Y$4,$Y$5),"")</f>
        <v>0.42020037022822465</v>
      </c>
    </row>
    <row r="833" spans="1:11" x14ac:dyDescent="0.35">
      <c r="A833" s="1">
        <f t="shared" si="12"/>
        <v>44775</v>
      </c>
      <c r="B833">
        <f>_xlfn.XLOOKUP(A833,Ethereum_Historical_Data[Date],Ethereum_Historical_Data[Price]," ")</f>
        <v>1631.48</v>
      </c>
      <c r="C833">
        <f>STANDARDIZE(Table6[[#This Row],[ETH]],$U$4,$U$5)</f>
        <v>0.15059381879808872</v>
      </c>
      <c r="D833" s="2">
        <f>_xlfn.XLOOKUP(Table6[[#This Row],[Date]],BNB_Historical_Data[Date],BNB_Historical_Data[Price]," ")</f>
        <v>283.8</v>
      </c>
      <c r="E833" s="2">
        <f>STANDARDIZE(Table6[[#This Row],[BNB]],$V$4,$V$5)</f>
        <v>0.36204449024640772</v>
      </c>
      <c r="F833" s="2">
        <f>_xlfn.XLOOKUP(Table6[[#This Row],[Date]],Tether_USDt_Historical_Data[Date],Tether_USDt_Historical_Data[Price]," ")</f>
        <v>1.0001</v>
      </c>
      <c r="G833" s="2">
        <f>IFERROR(STANDARDIZE(Table6[[#This Row],[Tether]],$W$4,$W$5),"")</f>
        <v>-2.2332227527983747E-2</v>
      </c>
      <c r="H833" s="2">
        <f>_xlfn.XLOOKUP(Table6[[#This Row],[Date]],Bitcoin_Historical_Data__2[Date],Bitcoin_Historical_Data__2[Price]," ")</f>
        <v>22988.6</v>
      </c>
      <c r="I833" s="2">
        <f>STANDARDIZE(Table6[[#This Row],[BTC]],$X$4,$X$5)</f>
        <v>-0.16978307497005607</v>
      </c>
      <c r="J833" s="2">
        <f>_xlfn.XLOOKUP(Table6[[#This Row],[Date]],S_P_500_Historical_Data[Date],S_P_500_Historical_Data[Price]," ")</f>
        <v>4091.19</v>
      </c>
      <c r="K833" s="2">
        <f>IFERROR(STANDARDIZE(Table6[[#This Row],[S&amp;P500]],$Y$4,$Y$5),"")</f>
        <v>0.34766261540450605</v>
      </c>
    </row>
    <row r="834" spans="1:11" x14ac:dyDescent="0.35">
      <c r="A834" s="1">
        <f t="shared" si="12"/>
        <v>44774</v>
      </c>
      <c r="B834">
        <f>_xlfn.XLOOKUP(A834,Ethereum_Historical_Data[Date],Ethereum_Historical_Data[Price]," ")</f>
        <v>1630.1</v>
      </c>
      <c r="C834">
        <f>STANDARDIZE(Table6[[#This Row],[ETH]],$U$4,$U$5)</f>
        <v>0.14944782343533902</v>
      </c>
      <c r="D834" s="2">
        <f>_xlfn.XLOOKUP(Table6[[#This Row],[Date]],BNB_Historical_Data[Date],BNB_Historical_Data[Price]," ")</f>
        <v>283.49</v>
      </c>
      <c r="E834" s="2">
        <f>STANDARDIZE(Table6[[#This Row],[BNB]],$V$4,$V$5)</f>
        <v>0.3605227510251271</v>
      </c>
      <c r="F834" s="2">
        <f>_xlfn.XLOOKUP(Table6[[#This Row],[Date]],Tether_USDt_Historical_Data[Date],Tether_USDt_Historical_Data[Price]," ")</f>
        <v>1.0002</v>
      </c>
      <c r="G834" s="2">
        <f>IFERROR(STANDARDIZE(Table6[[#This Row],[Tether]],$W$4,$W$5),"")</f>
        <v>-1.8790094768880547E-3</v>
      </c>
      <c r="H834" s="2">
        <f>_xlfn.XLOOKUP(Table6[[#This Row],[Date]],Bitcoin_Historical_Data__2[Date],Bitcoin_Historical_Data__2[Price]," ")</f>
        <v>23271.200000000001</v>
      </c>
      <c r="I834" s="2">
        <f>STANDARDIZE(Table6[[#This Row],[BTC]],$X$4,$X$5)</f>
        <v>-0.15563699035416684</v>
      </c>
      <c r="J834" s="2">
        <f>_xlfn.XLOOKUP(Table6[[#This Row],[Date]],S_P_500_Historical_Data[Date],S_P_500_Historical_Data[Price]," ")</f>
        <v>4118.63</v>
      </c>
      <c r="K834" s="2">
        <f>IFERROR(STANDARDIZE(Table6[[#This Row],[S&amp;P500]],$Y$4,$Y$5),"")</f>
        <v>0.37877289974903311</v>
      </c>
    </row>
    <row r="835" spans="1:11" x14ac:dyDescent="0.35">
      <c r="A835" s="1">
        <f t="shared" si="12"/>
        <v>44773</v>
      </c>
      <c r="B835">
        <f>_xlfn.XLOOKUP(A835,Ethereum_Historical_Data[Date],Ethereum_Historical_Data[Price]," ")</f>
        <v>1680</v>
      </c>
      <c r="C835">
        <f>STANDARDIZE(Table6[[#This Row],[ETH]],$U$4,$U$5)</f>
        <v>0.1908863514072274</v>
      </c>
      <c r="D835" s="2">
        <f>_xlfn.XLOOKUP(Table6[[#This Row],[Date]],BNB_Historical_Data[Date],BNB_Historical_Data[Price]," ")</f>
        <v>283.5</v>
      </c>
      <c r="E835" s="2">
        <f>STANDARDIZE(Table6[[#This Row],[BNB]],$V$4,$V$5)</f>
        <v>0.36057183938710385</v>
      </c>
      <c r="F835" s="2">
        <f>_xlfn.XLOOKUP(Table6[[#This Row],[Date]],Tether_USDt_Historical_Data[Date],Tether_USDt_Historical_Data[Price]," ")</f>
        <v>1.0002</v>
      </c>
      <c r="G835" s="2">
        <f>IFERROR(STANDARDIZE(Table6[[#This Row],[Tether]],$W$4,$W$5),"")</f>
        <v>-1.8790094768880547E-3</v>
      </c>
      <c r="H835" s="2">
        <f>_xlfn.XLOOKUP(Table6[[#This Row],[Date]],Bitcoin_Historical_Data__2[Date],Bitcoin_Historical_Data__2[Price]," ")</f>
        <v>23303.4</v>
      </c>
      <c r="I835" s="2">
        <f>STANDARDIZE(Table6[[#This Row],[BTC]],$X$4,$X$5)</f>
        <v>-0.15402515764138677</v>
      </c>
      <c r="J835" s="2" t="str">
        <f>_xlfn.XLOOKUP(Table6[[#This Row],[Date]],S_P_500_Historical_Data[Date],S_P_500_Historical_Data[Price]," ")</f>
        <v xml:space="preserve"> </v>
      </c>
      <c r="K835" s="2" t="str">
        <f>IFERROR(STANDARDIZE(Table6[[#This Row],[S&amp;P500]],$Y$4,$Y$5),"")</f>
        <v/>
      </c>
    </row>
    <row r="836" spans="1:11" x14ac:dyDescent="0.35">
      <c r="A836" s="1">
        <f t="shared" ref="A836:A899" si="13">A835-1</f>
        <v>44772</v>
      </c>
      <c r="B836">
        <f>_xlfn.XLOOKUP(A836,Ethereum_Historical_Data[Date],Ethereum_Historical_Data[Price]," ")</f>
        <v>1695.97</v>
      </c>
      <c r="C836">
        <f>STANDARDIZE(Table6[[#This Row],[ETH]],$U$4,$U$5)</f>
        <v>0.20414834122107622</v>
      </c>
      <c r="D836" s="2">
        <f>_xlfn.XLOOKUP(Table6[[#This Row],[Date]],BNB_Historical_Data[Date],BNB_Historical_Data[Price]," ")</f>
        <v>287.7</v>
      </c>
      <c r="E836" s="2">
        <f>STANDARDIZE(Table6[[#This Row],[BNB]],$V$4,$V$5)</f>
        <v>0.38118895141735726</v>
      </c>
      <c r="F836" s="2">
        <f>_xlfn.XLOOKUP(Table6[[#This Row],[Date]],Tether_USDt_Historical_Data[Date],Tether_USDt_Historical_Data[Price]," ")</f>
        <v>1.0002</v>
      </c>
      <c r="G836" s="2">
        <f>IFERROR(STANDARDIZE(Table6[[#This Row],[Tether]],$W$4,$W$5),"")</f>
        <v>-1.8790094768880547E-3</v>
      </c>
      <c r="H836" s="2">
        <f>_xlfn.XLOOKUP(Table6[[#This Row],[Date]],Bitcoin_Historical_Data__2[Date],Bitcoin_Historical_Data__2[Price]," ")</f>
        <v>23634.2</v>
      </c>
      <c r="I836" s="2">
        <f>STANDARDIZE(Table6[[#This Row],[BTC]],$X$4,$X$5)</f>
        <v>-0.13746632964798228</v>
      </c>
      <c r="J836" s="2" t="str">
        <f>_xlfn.XLOOKUP(Table6[[#This Row],[Date]],S_P_500_Historical_Data[Date],S_P_500_Historical_Data[Price]," ")</f>
        <v xml:space="preserve"> </v>
      </c>
      <c r="K836" s="2" t="str">
        <f>IFERROR(STANDARDIZE(Table6[[#This Row],[S&amp;P500]],$Y$4,$Y$5),"")</f>
        <v/>
      </c>
    </row>
    <row r="837" spans="1:11" x14ac:dyDescent="0.35">
      <c r="A837" s="1">
        <f t="shared" si="13"/>
        <v>44771</v>
      </c>
      <c r="B837">
        <f>_xlfn.XLOOKUP(A837,Ethereum_Historical_Data[Date],Ethereum_Historical_Data[Price]," ")</f>
        <v>1720.77</v>
      </c>
      <c r="C837">
        <f>STANDARDIZE(Table6[[#This Row],[ETH]],$U$4,$U$5)</f>
        <v>0.22474304049367799</v>
      </c>
      <c r="D837" s="2">
        <f>_xlfn.XLOOKUP(Table6[[#This Row],[Date]],BNB_Historical_Data[Date],BNB_Historical_Data[Price]," ")</f>
        <v>293.61</v>
      </c>
      <c r="E837" s="2">
        <f>STANDARDIZE(Table6[[#This Row],[BNB]],$V$4,$V$5)</f>
        <v>0.41020017334564257</v>
      </c>
      <c r="F837" s="2">
        <f>_xlfn.XLOOKUP(Table6[[#This Row],[Date]],Tether_USDt_Historical_Data[Date],Tether_USDt_Historical_Data[Price]," ")</f>
        <v>1.0004</v>
      </c>
      <c r="G837" s="2">
        <f>IFERROR(STANDARDIZE(Table6[[#This Row],[Tether]],$W$4,$W$5),"")</f>
        <v>3.9027426625303327E-2</v>
      </c>
      <c r="H837" s="2">
        <f>_xlfn.XLOOKUP(Table6[[#This Row],[Date]],Bitcoin_Historical_Data__2[Date],Bitcoin_Historical_Data__2[Price]," ")</f>
        <v>23774.3</v>
      </c>
      <c r="I837" s="2">
        <f>STANDARDIZE(Table6[[#This Row],[BTC]],$X$4,$X$5)</f>
        <v>-0.13045335563989294</v>
      </c>
      <c r="J837" s="2">
        <f>_xlfn.XLOOKUP(Table6[[#This Row],[Date]],S_P_500_Historical_Data[Date],S_P_500_Historical_Data[Price]," ")</f>
        <v>4130.29</v>
      </c>
      <c r="K837" s="2">
        <f>IFERROR(STANDARDIZE(Table6[[#This Row],[S&amp;P500]],$Y$4,$Y$5),"")</f>
        <v>0.39199250308202072</v>
      </c>
    </row>
    <row r="838" spans="1:11" x14ac:dyDescent="0.35">
      <c r="A838" s="1">
        <f t="shared" si="13"/>
        <v>44770</v>
      </c>
      <c r="B838">
        <f>_xlfn.XLOOKUP(A838,Ethereum_Historical_Data[Date],Ethereum_Historical_Data[Price]," ")</f>
        <v>1726.01</v>
      </c>
      <c r="C838">
        <f>STANDARDIZE(Table6[[#This Row],[ETH]],$U$4,$U$5)</f>
        <v>0.22909450114643742</v>
      </c>
      <c r="D838" s="2">
        <f>_xlfn.XLOOKUP(Table6[[#This Row],[Date]],BNB_Historical_Data[Date],BNB_Historical_Data[Price]," ")</f>
        <v>277.2</v>
      </c>
      <c r="E838" s="2">
        <f>STANDARDIZE(Table6[[#This Row],[BNB]],$V$4,$V$5)</f>
        <v>0.32964617134172364</v>
      </c>
      <c r="F838" s="2">
        <f>_xlfn.XLOOKUP(Table6[[#This Row],[Date]],Tether_USDt_Historical_Data[Date],Tether_USDt_Historical_Data[Price]," ")</f>
        <v>1.0002</v>
      </c>
      <c r="G838" s="2">
        <f>IFERROR(STANDARDIZE(Table6[[#This Row],[Tether]],$W$4,$W$5),"")</f>
        <v>-1.8790094768880547E-3</v>
      </c>
      <c r="H838" s="2">
        <f>_xlfn.XLOOKUP(Table6[[#This Row],[Date]],Bitcoin_Historical_Data__2[Date],Bitcoin_Historical_Data__2[Price]," ")</f>
        <v>23850</v>
      </c>
      <c r="I838" s="2">
        <f>STANDARDIZE(Table6[[#This Row],[BTC]],$X$4,$X$5)</f>
        <v>-0.1266640470573635</v>
      </c>
      <c r="J838" s="2">
        <f>_xlfn.XLOOKUP(Table6[[#This Row],[Date]],S_P_500_Historical_Data[Date],S_P_500_Historical_Data[Price]," ")</f>
        <v>4072.43</v>
      </c>
      <c r="K838" s="2">
        <f>IFERROR(STANDARDIZE(Table6[[#This Row],[S&amp;P500]],$Y$4,$Y$5),"")</f>
        <v>0.32639333937304343</v>
      </c>
    </row>
    <row r="839" spans="1:11" x14ac:dyDescent="0.35">
      <c r="A839" s="1">
        <f t="shared" si="13"/>
        <v>44769</v>
      </c>
      <c r="B839">
        <f>_xlfn.XLOOKUP(A839,Ethereum_Historical_Data[Date],Ethereum_Historical_Data[Price]," ")</f>
        <v>1636.01</v>
      </c>
      <c r="C839">
        <f>STANDARDIZE(Table6[[#This Row],[ETH]],$U$4,$U$5)</f>
        <v>0.15435567314102766</v>
      </c>
      <c r="D839" s="2">
        <f>_xlfn.XLOOKUP(Table6[[#This Row],[Date]],BNB_Historical_Data[Date],BNB_Historical_Data[Price]," ")</f>
        <v>271.60000000000002</v>
      </c>
      <c r="E839" s="2">
        <f>STANDARDIZE(Table6[[#This Row],[BNB]],$V$4,$V$5)</f>
        <v>0.30215668863471923</v>
      </c>
      <c r="F839" s="2">
        <f>_xlfn.XLOOKUP(Table6[[#This Row],[Date]],Tether_USDt_Historical_Data[Date],Tether_USDt_Historical_Data[Price]," ")</f>
        <v>1.0003</v>
      </c>
      <c r="G839" s="2">
        <f>IFERROR(STANDARDIZE(Table6[[#This Row],[Tether]],$W$4,$W$5),"")</f>
        <v>1.8574208574207638E-2</v>
      </c>
      <c r="H839" s="2">
        <f>_xlfn.XLOOKUP(Table6[[#This Row],[Date]],Bitcoin_Historical_Data__2[Date],Bitcoin_Historical_Data__2[Price]," ")</f>
        <v>22958.3</v>
      </c>
      <c r="I839" s="2">
        <f>STANDARDIZE(Table6[[#This Row],[BTC]],$X$4,$X$5)</f>
        <v>-0.17129979954139871</v>
      </c>
      <c r="J839" s="2">
        <f>_xlfn.XLOOKUP(Table6[[#This Row],[Date]],S_P_500_Historical_Data[Date],S_P_500_Historical_Data[Price]," ")</f>
        <v>4023.61</v>
      </c>
      <c r="K839" s="2">
        <f>IFERROR(STANDARDIZE(Table6[[#This Row],[S&amp;P500]],$Y$4,$Y$5),"")</f>
        <v>0.27104333639564543</v>
      </c>
    </row>
    <row r="840" spans="1:11" x14ac:dyDescent="0.35">
      <c r="A840" s="1">
        <f t="shared" si="13"/>
        <v>44768</v>
      </c>
      <c r="B840">
        <f>_xlfn.XLOOKUP(A840,Ethereum_Historical_Data[Date],Ethereum_Historical_Data[Price]," ")</f>
        <v>1450.7</v>
      </c>
      <c r="C840">
        <f>STANDARDIZE(Table6[[#This Row],[ETH]],$U$4,$U$5)</f>
        <v>4.6842627788904243E-4</v>
      </c>
      <c r="D840" s="2">
        <f>_xlfn.XLOOKUP(Table6[[#This Row],[Date]],BNB_Historical_Data[Date],BNB_Historical_Data[Price]," ")</f>
        <v>249.3</v>
      </c>
      <c r="E840" s="2">
        <f>STANDARDIZE(Table6[[#This Row],[BNB]],$V$4,$V$5)</f>
        <v>0.19268964142646877</v>
      </c>
      <c r="F840" s="2">
        <f>_xlfn.XLOOKUP(Table6[[#This Row],[Date]],Tether_USDt_Historical_Data[Date],Tether_USDt_Historical_Data[Price]," ")</f>
        <v>1.0001</v>
      </c>
      <c r="G840" s="2">
        <f>IFERROR(STANDARDIZE(Table6[[#This Row],[Tether]],$W$4,$W$5),"")</f>
        <v>-2.2332227527983747E-2</v>
      </c>
      <c r="H840" s="2">
        <f>_xlfn.XLOOKUP(Table6[[#This Row],[Date]],Bitcoin_Historical_Data__2[Date],Bitcoin_Historical_Data__2[Price]," ")</f>
        <v>21248.7</v>
      </c>
      <c r="I840" s="2">
        <f>STANDARDIZE(Table6[[#This Row],[BTC]],$X$4,$X$5)</f>
        <v>-0.25687710406837694</v>
      </c>
      <c r="J840" s="2">
        <f>_xlfn.XLOOKUP(Table6[[#This Row],[Date]],S_P_500_Historical_Data[Date],S_P_500_Historical_Data[Price]," ")</f>
        <v>3921.05</v>
      </c>
      <c r="K840" s="2">
        <f>IFERROR(STANDARDIZE(Table6[[#This Row],[S&amp;P500]],$Y$4,$Y$5),"")</f>
        <v>0.15476524738782146</v>
      </c>
    </row>
    <row r="841" spans="1:11" x14ac:dyDescent="0.35">
      <c r="A841" s="1">
        <f t="shared" si="13"/>
        <v>44767</v>
      </c>
      <c r="B841">
        <f>_xlfn.XLOOKUP(A841,Ethereum_Historical_Data[Date],Ethereum_Historical_Data[Price]," ")</f>
        <v>1438.52</v>
      </c>
      <c r="C841">
        <f>STANDARDIZE(Table6[[#This Row],[ETH]],$U$4,$U$5)</f>
        <v>-9.6462284455097955E-3</v>
      </c>
      <c r="D841" s="2">
        <f>_xlfn.XLOOKUP(Table6[[#This Row],[Date]],BNB_Historical_Data[Date],BNB_Historical_Data[Price]," ")</f>
        <v>244.7</v>
      </c>
      <c r="E841" s="2">
        <f>STANDARDIZE(Table6[[#This Row],[BNB]],$V$4,$V$5)</f>
        <v>0.17010899491714346</v>
      </c>
      <c r="F841" s="2">
        <f>_xlfn.XLOOKUP(Table6[[#This Row],[Date]],Tether_USDt_Historical_Data[Date],Tether_USDt_Historical_Data[Price]," ")</f>
        <v>1</v>
      </c>
      <c r="G841" s="2">
        <f>IFERROR(STANDARDIZE(Table6[[#This Row],[Tether]],$W$4,$W$5),"")</f>
        <v>-4.2785445579079442E-2</v>
      </c>
      <c r="H841" s="2">
        <f>_xlfn.XLOOKUP(Table6[[#This Row],[Date]],Bitcoin_Historical_Data__2[Date],Bitcoin_Historical_Data__2[Price]," ")</f>
        <v>21301.9</v>
      </c>
      <c r="I841" s="2">
        <f>STANDARDIZE(Table6[[#This Row],[BTC]],$X$4,$X$5)</f>
        <v>-0.25421407610813168</v>
      </c>
      <c r="J841" s="2">
        <f>_xlfn.XLOOKUP(Table6[[#This Row],[Date]],S_P_500_Historical_Data[Date],S_P_500_Historical_Data[Price]," ")</f>
        <v>3966.84</v>
      </c>
      <c r="K841" s="2">
        <f>IFERROR(STANDARDIZE(Table6[[#This Row],[S&amp;P500]],$Y$4,$Y$5),"")</f>
        <v>0.20667996750939185</v>
      </c>
    </row>
    <row r="842" spans="1:11" x14ac:dyDescent="0.35">
      <c r="A842" s="1">
        <f t="shared" si="13"/>
        <v>44766</v>
      </c>
      <c r="B842">
        <f>_xlfn.XLOOKUP(A842,Ethereum_Historical_Data[Date],Ethereum_Historical_Data[Price]," ")</f>
        <v>1598.19</v>
      </c>
      <c r="C842">
        <f>STANDARDIZE(Table6[[#This Row],[ETH]],$U$4,$U$5)</f>
        <v>0.12294875675030997</v>
      </c>
      <c r="D842" s="2">
        <f>_xlfn.XLOOKUP(Table6[[#This Row],[Date]],BNB_Historical_Data[Date],BNB_Historical_Data[Price]," ")</f>
        <v>261.5</v>
      </c>
      <c r="E842" s="2">
        <f>STANDARDIZE(Table6[[#This Row],[BNB]],$V$4,$V$5)</f>
        <v>0.25257744303815727</v>
      </c>
      <c r="F842" s="2">
        <f>_xlfn.XLOOKUP(Table6[[#This Row],[Date]],Tether_USDt_Historical_Data[Date],Tether_USDt_Historical_Data[Price]," ")</f>
        <v>1.0001</v>
      </c>
      <c r="G842" s="2">
        <f>IFERROR(STANDARDIZE(Table6[[#This Row],[Tether]],$W$4,$W$5),"")</f>
        <v>-2.2332227527983747E-2</v>
      </c>
      <c r="H842" s="2">
        <f>_xlfn.XLOOKUP(Table6[[#This Row],[Date]],Bitcoin_Historical_Data__2[Date],Bitcoin_Historical_Data__2[Price]," ")</f>
        <v>22582.1</v>
      </c>
      <c r="I842" s="2">
        <f>STANDARDIZE(Table6[[#This Row],[BTC]],$X$4,$X$5)</f>
        <v>-0.19013121154599003</v>
      </c>
      <c r="J842" s="2" t="str">
        <f>_xlfn.XLOOKUP(Table6[[#This Row],[Date]],S_P_500_Historical_Data[Date],S_P_500_Historical_Data[Price]," ")</f>
        <v xml:space="preserve"> </v>
      </c>
      <c r="K842" s="2" t="str">
        <f>IFERROR(STANDARDIZE(Table6[[#This Row],[S&amp;P500]],$Y$4,$Y$5),"")</f>
        <v/>
      </c>
    </row>
    <row r="843" spans="1:11" x14ac:dyDescent="0.35">
      <c r="A843" s="1">
        <f t="shared" si="13"/>
        <v>44765</v>
      </c>
      <c r="B843">
        <f>_xlfn.XLOOKUP(A843,Ethereum_Historical_Data[Date],Ethereum_Historical_Data[Price]," ")</f>
        <v>1549.61</v>
      </c>
      <c r="C843">
        <f>STANDARDIZE(Table6[[#This Row],[ETH]],$U$4,$U$5)</f>
        <v>8.2606398255834226E-2</v>
      </c>
      <c r="D843" s="2">
        <f>_xlfn.XLOOKUP(Table6[[#This Row],[Date]],BNB_Historical_Data[Date],BNB_Historical_Data[Price]," ")</f>
        <v>259.2</v>
      </c>
      <c r="E843" s="2">
        <f>STANDARDIZE(Table6[[#This Row],[BNB]],$V$4,$V$5)</f>
        <v>0.24128711978349462</v>
      </c>
      <c r="F843" s="2">
        <f>_xlfn.XLOOKUP(Table6[[#This Row],[Date]],Tether_USDt_Historical_Data[Date],Tether_USDt_Historical_Data[Price]," ")</f>
        <v>1</v>
      </c>
      <c r="G843" s="2">
        <f>IFERROR(STANDARDIZE(Table6[[#This Row],[Tether]],$W$4,$W$5),"")</f>
        <v>-4.2785445579079442E-2</v>
      </c>
      <c r="H843" s="2">
        <f>_xlfn.XLOOKUP(Table6[[#This Row],[Date]],Bitcoin_Historical_Data__2[Date],Bitcoin_Historical_Data__2[Price]," ")</f>
        <v>22460.400000000001</v>
      </c>
      <c r="I843" s="2">
        <f>STANDARDIZE(Table6[[#This Row],[BTC]],$X$4,$X$5)</f>
        <v>-0.19622313828963359</v>
      </c>
      <c r="J843" s="2" t="str">
        <f>_xlfn.XLOOKUP(Table6[[#This Row],[Date]],S_P_500_Historical_Data[Date],S_P_500_Historical_Data[Price]," ")</f>
        <v xml:space="preserve"> </v>
      </c>
      <c r="K843" s="2" t="str">
        <f>IFERROR(STANDARDIZE(Table6[[#This Row],[S&amp;P500]],$Y$4,$Y$5),"")</f>
        <v/>
      </c>
    </row>
    <row r="844" spans="1:11" x14ac:dyDescent="0.35">
      <c r="A844" s="1">
        <f t="shared" si="13"/>
        <v>44764</v>
      </c>
      <c r="B844">
        <f>_xlfn.XLOOKUP(A844,Ethereum_Historical_Data[Date],Ethereum_Historical_Data[Price]," ")</f>
        <v>1534.85</v>
      </c>
      <c r="C844">
        <f>STANDARDIZE(Table6[[#This Row],[ETH]],$U$4,$U$5)</f>
        <v>7.0349230462947041E-2</v>
      </c>
      <c r="D844" s="2">
        <f>_xlfn.XLOOKUP(Table6[[#This Row],[Date]],BNB_Historical_Data[Date],BNB_Historical_Data[Price]," ")</f>
        <v>262.20999999999998</v>
      </c>
      <c r="E844" s="2">
        <f>STANDARDIZE(Table6[[#This Row],[BNB]],$V$4,$V$5)</f>
        <v>0.25606271673850955</v>
      </c>
      <c r="F844" s="2">
        <f>_xlfn.XLOOKUP(Table6[[#This Row],[Date]],Tether_USDt_Historical_Data[Date],Tether_USDt_Historical_Data[Price]," ")</f>
        <v>1.0001</v>
      </c>
      <c r="G844" s="2">
        <f>IFERROR(STANDARDIZE(Table6[[#This Row],[Tether]],$W$4,$W$5),"")</f>
        <v>-2.2332227527983747E-2</v>
      </c>
      <c r="H844" s="2">
        <f>_xlfn.XLOOKUP(Table6[[#This Row],[Date]],Bitcoin_Historical_Data__2[Date],Bitcoin_Historical_Data__2[Price]," ")</f>
        <v>22675.200000000001</v>
      </c>
      <c r="I844" s="2">
        <f>STANDARDIZE(Table6[[#This Row],[BTC]],$X$4,$X$5)</f>
        <v>-0.18547091261556076</v>
      </c>
      <c r="J844" s="2">
        <f>_xlfn.XLOOKUP(Table6[[#This Row],[Date]],S_P_500_Historical_Data[Date],S_P_500_Historical_Data[Price]," ")</f>
        <v>3961.63</v>
      </c>
      <c r="K844" s="2">
        <f>IFERROR(STANDARDIZE(Table6[[#This Row],[S&amp;P500]],$Y$4,$Y$5),"")</f>
        <v>0.20077309500811683</v>
      </c>
    </row>
    <row r="845" spans="1:11" x14ac:dyDescent="0.35">
      <c r="A845" s="1">
        <f t="shared" si="13"/>
        <v>44763</v>
      </c>
      <c r="B845">
        <f>_xlfn.XLOOKUP(A845,Ethereum_Historical_Data[Date],Ethereum_Historical_Data[Price]," ")</f>
        <v>1575.68</v>
      </c>
      <c r="C845">
        <f>STANDARDIZE(Table6[[#This Row],[ETH]],$U$4,$U$5)</f>
        <v>0.10425574543473473</v>
      </c>
      <c r="D845" s="2">
        <f>_xlfn.XLOOKUP(Table6[[#This Row],[Date]],BNB_Historical_Data[Date],BNB_Historical_Data[Price]," ")</f>
        <v>265.5</v>
      </c>
      <c r="E845" s="2">
        <f>STANDARDIZE(Table6[[#This Row],[BNB]],$V$4,$V$5)</f>
        <v>0.27221278782887481</v>
      </c>
      <c r="F845" s="2">
        <f>_xlfn.XLOOKUP(Table6[[#This Row],[Date]],Tether_USDt_Historical_Data[Date],Tether_USDt_Historical_Data[Price]," ")</f>
        <v>1.0001</v>
      </c>
      <c r="G845" s="2">
        <f>IFERROR(STANDARDIZE(Table6[[#This Row],[Tether]],$W$4,$W$5),"")</f>
        <v>-2.2332227527983747E-2</v>
      </c>
      <c r="H845" s="2">
        <f>_xlfn.XLOOKUP(Table6[[#This Row],[Date]],Bitcoin_Historical_Data__2[Date],Bitcoin_Historical_Data__2[Price]," ")</f>
        <v>23153</v>
      </c>
      <c r="I845" s="2">
        <f>STANDARDIZE(Table6[[#This Row],[BTC]],$X$4,$X$5)</f>
        <v>-0.1615537178898997</v>
      </c>
      <c r="J845" s="2">
        <f>_xlfn.XLOOKUP(Table6[[#This Row],[Date]],S_P_500_Historical_Data[Date],S_P_500_Historical_Data[Price]," ")</f>
        <v>3998.95</v>
      </c>
      <c r="K845" s="2">
        <f>IFERROR(STANDARDIZE(Table6[[#This Row],[S&amp;P500]],$Y$4,$Y$5),"")</f>
        <v>0.2430848957274222</v>
      </c>
    </row>
    <row r="846" spans="1:11" x14ac:dyDescent="0.35">
      <c r="A846" s="1">
        <f t="shared" si="13"/>
        <v>44762</v>
      </c>
      <c r="B846">
        <f>_xlfn.XLOOKUP(A846,Ethereum_Historical_Data[Date],Ethereum_Historical_Data[Price]," ")</f>
        <v>1520.64</v>
      </c>
      <c r="C846">
        <f>STANDARDIZE(Table6[[#This Row],[ETH]],$U$4,$U$5)</f>
        <v>5.8548799952315281E-2</v>
      </c>
      <c r="D846" s="2">
        <f>_xlfn.XLOOKUP(Table6[[#This Row],[Date]],BNB_Historical_Data[Date],BNB_Historical_Data[Price]," ")</f>
        <v>258.3</v>
      </c>
      <c r="E846" s="2">
        <f>STANDARDIZE(Table6[[#This Row],[BNB]],$V$4,$V$5)</f>
        <v>0.23686916720558329</v>
      </c>
      <c r="F846" s="2">
        <f>_xlfn.XLOOKUP(Table6[[#This Row],[Date]],Tether_USDt_Historical_Data[Date],Tether_USDt_Historical_Data[Price]," ")</f>
        <v>1</v>
      </c>
      <c r="G846" s="2">
        <f>IFERROR(STANDARDIZE(Table6[[#This Row],[Tether]],$W$4,$W$5),"")</f>
        <v>-4.2785445579079442E-2</v>
      </c>
      <c r="H846" s="2">
        <f>_xlfn.XLOOKUP(Table6[[#This Row],[Date]],Bitcoin_Historical_Data__2[Date],Bitcoin_Historical_Data__2[Price]," ")</f>
        <v>23215.200000000001</v>
      </c>
      <c r="I846" s="2">
        <f>STANDARDIZE(Table6[[#This Row],[BTC]],$X$4,$X$5)</f>
        <v>-0.15844017768074076</v>
      </c>
      <c r="J846" s="2">
        <f>_xlfn.XLOOKUP(Table6[[#This Row],[Date]],S_P_500_Historical_Data[Date],S_P_500_Historical_Data[Price]," ")</f>
        <v>3959.9</v>
      </c>
      <c r="K846" s="2">
        <f>IFERROR(STANDARDIZE(Table6[[#This Row],[S&amp;P500]],$Y$4,$Y$5),"")</f>
        <v>0.19881169588581243</v>
      </c>
    </row>
    <row r="847" spans="1:11" x14ac:dyDescent="0.35">
      <c r="A847" s="1">
        <f t="shared" si="13"/>
        <v>44761</v>
      </c>
      <c r="B847">
        <f>_xlfn.XLOOKUP(A847,Ethereum_Historical_Data[Date],Ethereum_Historical_Data[Price]," ")</f>
        <v>1543.5</v>
      </c>
      <c r="C847">
        <f>STANDARDIZE(Table6[[#This Row],[ETH]],$U$4,$U$5)</f>
        <v>7.7532462265689273E-2</v>
      </c>
      <c r="D847" s="2">
        <f>_xlfn.XLOOKUP(Table6[[#This Row],[Date]],BNB_Historical_Data[Date],BNB_Historical_Data[Price]," ")</f>
        <v>268.60000000000002</v>
      </c>
      <c r="E847" s="2">
        <f>STANDARDIZE(Table6[[#This Row],[BNB]],$V$4,$V$5)</f>
        <v>0.28743018004168108</v>
      </c>
      <c r="F847" s="2">
        <f>_xlfn.XLOOKUP(Table6[[#This Row],[Date]],Tether_USDt_Historical_Data[Date],Tether_USDt_Historical_Data[Price]," ")</f>
        <v>1</v>
      </c>
      <c r="G847" s="2">
        <f>IFERROR(STANDARDIZE(Table6[[#This Row],[Tether]],$W$4,$W$5),"")</f>
        <v>-4.2785445579079442E-2</v>
      </c>
      <c r="H847" s="2">
        <f>_xlfn.XLOOKUP(Table6[[#This Row],[Date]],Bitcoin_Historical_Data__2[Date],Bitcoin_Historical_Data__2[Price]," ")</f>
        <v>23410.2</v>
      </c>
      <c r="I847" s="2">
        <f>STANDARDIZE(Table6[[#This Row],[BTC]],$X$4,$X$5)</f>
        <v>-0.14867907895427798</v>
      </c>
      <c r="J847" s="2">
        <f>_xlfn.XLOOKUP(Table6[[#This Row],[Date]],S_P_500_Historical_Data[Date],S_P_500_Historical_Data[Price]," ")</f>
        <v>3936.69</v>
      </c>
      <c r="K847" s="2">
        <f>IFERROR(STANDARDIZE(Table6[[#This Row],[S&amp;P500]],$Y$4,$Y$5),"")</f>
        <v>0.17249720245882724</v>
      </c>
    </row>
    <row r="848" spans="1:11" x14ac:dyDescent="0.35">
      <c r="A848" s="1">
        <f t="shared" si="13"/>
        <v>44760</v>
      </c>
      <c r="B848">
        <f>_xlfn.XLOOKUP(A848,Ethereum_Historical_Data[Date],Ethereum_Historical_Data[Price]," ")</f>
        <v>1584.77</v>
      </c>
      <c r="C848">
        <f>STANDARDIZE(Table6[[#This Row],[ETH]],$U$4,$U$5)</f>
        <v>0.11180436706328103</v>
      </c>
      <c r="D848" s="2">
        <f>_xlfn.XLOOKUP(Table6[[#This Row],[Date]],BNB_Historical_Data[Date],BNB_Historical_Data[Price]," ")</f>
        <v>264.60000000000002</v>
      </c>
      <c r="E848" s="2">
        <f>STANDARDIZE(Table6[[#This Row],[BNB]],$V$4,$V$5)</f>
        <v>0.26779483525096348</v>
      </c>
      <c r="F848" s="2">
        <f>_xlfn.XLOOKUP(Table6[[#This Row],[Date]],Tether_USDt_Historical_Data[Date],Tether_USDt_Historical_Data[Price]," ")</f>
        <v>0.99990000000000001</v>
      </c>
      <c r="G848" s="2">
        <f>IFERROR(STANDARDIZE(Table6[[#This Row],[Tether]],$W$4,$W$5),"")</f>
        <v>-6.3238663630175135E-2</v>
      </c>
      <c r="H848" s="2">
        <f>_xlfn.XLOOKUP(Table6[[#This Row],[Date]],Bitcoin_Historical_Data__2[Date],Bitcoin_Historical_Data__2[Price]," ")</f>
        <v>22525.8</v>
      </c>
      <c r="I848" s="2">
        <f>STANDARDIZE(Table6[[#This Row],[BTC]],$X$4,$X$5)</f>
        <v>-0.19294941594752771</v>
      </c>
      <c r="J848" s="2">
        <f>_xlfn.XLOOKUP(Table6[[#This Row],[Date]],S_P_500_Historical_Data[Date],S_P_500_Historical_Data[Price]," ")</f>
        <v>3830.85</v>
      </c>
      <c r="K848" s="2">
        <f>IFERROR(STANDARDIZE(Table6[[#This Row],[S&amp;P500]],$Y$4,$Y$5),"")</f>
        <v>5.250039141565141E-2</v>
      </c>
    </row>
    <row r="849" spans="1:11" x14ac:dyDescent="0.35">
      <c r="A849" s="1">
        <f t="shared" si="13"/>
        <v>44759</v>
      </c>
      <c r="B849">
        <f>_xlfn.XLOOKUP(A849,Ethereum_Historical_Data[Date],Ethereum_Historical_Data[Price]," ")</f>
        <v>1337.85</v>
      </c>
      <c r="C849">
        <f>STANDARDIZE(Table6[[#This Row],[ETH]],$U$4,$U$5)</f>
        <v>-9.3245759726672067E-2</v>
      </c>
      <c r="D849" s="2">
        <f>_xlfn.XLOOKUP(Table6[[#This Row],[Date]],BNB_Historical_Data[Date],BNB_Historical_Data[Price]," ")</f>
        <v>247.8</v>
      </c>
      <c r="E849" s="2">
        <f>STANDARDIZE(Table6[[#This Row],[BNB]],$V$4,$V$5)</f>
        <v>0.1853263871299497</v>
      </c>
      <c r="F849" s="2">
        <f>_xlfn.XLOOKUP(Table6[[#This Row],[Date]],Tether_USDt_Historical_Data[Date],Tether_USDt_Historical_Data[Price]," ")</f>
        <v>0.99990000000000001</v>
      </c>
      <c r="G849" s="2">
        <f>IFERROR(STANDARDIZE(Table6[[#This Row],[Tether]],$W$4,$W$5),"")</f>
        <v>-6.3238663630175135E-2</v>
      </c>
      <c r="H849" s="2">
        <f>_xlfn.XLOOKUP(Table6[[#This Row],[Date]],Bitcoin_Historical_Data__2[Date],Bitcoin_Historical_Data__2[Price]," ")</f>
        <v>20785.599999999999</v>
      </c>
      <c r="I849" s="2">
        <f>STANDARDIZE(Table6[[#This Row],[BTC]],$X$4,$X$5)</f>
        <v>-0.28005846212081253</v>
      </c>
      <c r="J849" s="2" t="str">
        <f>_xlfn.XLOOKUP(Table6[[#This Row],[Date]],S_P_500_Historical_Data[Date],S_P_500_Historical_Data[Price]," ")</f>
        <v xml:space="preserve"> </v>
      </c>
      <c r="K849" s="2" t="str">
        <f>IFERROR(STANDARDIZE(Table6[[#This Row],[S&amp;P500]],$Y$4,$Y$5),"")</f>
        <v/>
      </c>
    </row>
    <row r="850" spans="1:11" x14ac:dyDescent="0.35">
      <c r="A850" s="1">
        <f t="shared" si="13"/>
        <v>44758</v>
      </c>
      <c r="B850">
        <f>_xlfn.XLOOKUP(A850,Ethereum_Historical_Data[Date],Ethereum_Historical_Data[Price]," ")</f>
        <v>1356.08</v>
      </c>
      <c r="C850">
        <f>STANDARDIZE(Table6[[#This Row],[ETH]],$U$4,$U$5)</f>
        <v>-7.8106994898465162E-2</v>
      </c>
      <c r="D850" s="2">
        <f>_xlfn.XLOOKUP(Table6[[#This Row],[Date]],BNB_Historical_Data[Date],BNB_Historical_Data[Price]," ")</f>
        <v>249.79</v>
      </c>
      <c r="E850" s="2">
        <f>STANDARDIZE(Table6[[#This Row],[BNB]],$V$4,$V$5)</f>
        <v>0.19509497116333158</v>
      </c>
      <c r="F850" s="2">
        <f>_xlfn.XLOOKUP(Table6[[#This Row],[Date]],Tether_USDt_Historical_Data[Date],Tether_USDt_Historical_Data[Price]," ")</f>
        <v>0.99990000000000001</v>
      </c>
      <c r="G850" s="2">
        <f>IFERROR(STANDARDIZE(Table6[[#This Row],[Tether]],$W$4,$W$5),"")</f>
        <v>-6.3238663630175135E-2</v>
      </c>
      <c r="H850" s="2">
        <f>_xlfn.XLOOKUP(Table6[[#This Row],[Date]],Bitcoin_Historical_Data__2[Date],Bitcoin_Historical_Data__2[Price]," ")</f>
        <v>21209.9</v>
      </c>
      <c r="I850" s="2">
        <f>STANDARDIZE(Table6[[#This Row],[BTC]],$X$4,$X$5)</f>
        <v>-0.25881931243036027</v>
      </c>
      <c r="J850" s="2" t="str">
        <f>_xlfn.XLOOKUP(Table6[[#This Row],[Date]],S_P_500_Historical_Data[Date],S_P_500_Historical_Data[Price]," ")</f>
        <v xml:space="preserve"> </v>
      </c>
      <c r="K850" s="2" t="str">
        <f>IFERROR(STANDARDIZE(Table6[[#This Row],[S&amp;P500]],$Y$4,$Y$5),"")</f>
        <v/>
      </c>
    </row>
    <row r="851" spans="1:11" x14ac:dyDescent="0.35">
      <c r="A851" s="1">
        <f t="shared" si="13"/>
        <v>44757</v>
      </c>
      <c r="B851">
        <f>_xlfn.XLOOKUP(A851,Ethereum_Historical_Data[Date],Ethereum_Historical_Data[Price]," ")</f>
        <v>1231.03</v>
      </c>
      <c r="C851">
        <f>STANDARDIZE(Table6[[#This Row],[ETH]],$U$4,$U$5)</f>
        <v>-0.18195244425487056</v>
      </c>
      <c r="D851" s="2">
        <f>_xlfn.XLOOKUP(Table6[[#This Row],[Date]],BNB_Historical_Data[Date],BNB_Historical_Data[Price]," ")</f>
        <v>238.4</v>
      </c>
      <c r="E851" s="2">
        <f>STANDARDIZE(Table6[[#This Row],[BNB]],$V$4,$V$5)</f>
        <v>0.13918332687176338</v>
      </c>
      <c r="F851" s="2">
        <f>_xlfn.XLOOKUP(Table6[[#This Row],[Date]],Tether_USDt_Historical_Data[Date],Tether_USDt_Historical_Data[Price]," ")</f>
        <v>0.99980000000000002</v>
      </c>
      <c r="G851" s="2">
        <f>IFERROR(STANDARDIZE(Table6[[#This Row],[Tether]],$W$4,$W$5),"")</f>
        <v>-8.3691881681270827E-2</v>
      </c>
      <c r="H851" s="2">
        <f>_xlfn.XLOOKUP(Table6[[#This Row],[Date]],Bitcoin_Historical_Data__2[Date],Bitcoin_Historical_Data__2[Price]," ")</f>
        <v>20825.099999999999</v>
      </c>
      <c r="I851" s="2">
        <f>STANDARDIZE(Table6[[#This Row],[BTC]],$X$4,$X$5)</f>
        <v>-0.27808121391724699</v>
      </c>
      <c r="J851" s="2">
        <f>_xlfn.XLOOKUP(Table6[[#This Row],[Date]],S_P_500_Historical_Data[Date],S_P_500_Historical_Data[Price]," ")</f>
        <v>3863.16</v>
      </c>
      <c r="K851" s="2">
        <f>IFERROR(STANDARDIZE(Table6[[#This Row],[S&amp;P500]],$Y$4,$Y$5),"")</f>
        <v>8.9132070977301067E-2</v>
      </c>
    </row>
    <row r="852" spans="1:11" x14ac:dyDescent="0.35">
      <c r="A852" s="1">
        <f t="shared" si="13"/>
        <v>44756</v>
      </c>
      <c r="B852">
        <f>_xlfn.XLOOKUP(A852,Ethereum_Historical_Data[Date],Ethereum_Historical_Data[Price]," ")</f>
        <v>1192.75</v>
      </c>
      <c r="C852">
        <f>STANDARDIZE(Table6[[#This Row],[ETH]],$U$4,$U$5)</f>
        <v>-0.21374135909983816</v>
      </c>
      <c r="D852" s="2">
        <f>_xlfn.XLOOKUP(Table6[[#This Row],[Date]],BNB_Historical_Data[Date],BNB_Historical_Data[Price]," ")</f>
        <v>238.4</v>
      </c>
      <c r="E852" s="2">
        <f>STANDARDIZE(Table6[[#This Row],[BNB]],$V$4,$V$5)</f>
        <v>0.13918332687176338</v>
      </c>
      <c r="F852" s="2">
        <f>_xlfn.XLOOKUP(Table6[[#This Row],[Date]],Tether_USDt_Historical_Data[Date],Tether_USDt_Historical_Data[Price]," ")</f>
        <v>0.99939999999999996</v>
      </c>
      <c r="G852" s="2">
        <f>IFERROR(STANDARDIZE(Table6[[#This Row],[Tether]],$W$4,$W$5),"")</f>
        <v>-0.16550475388567631</v>
      </c>
      <c r="H852" s="2">
        <f>_xlfn.XLOOKUP(Table6[[#This Row],[Date]],Bitcoin_Historical_Data__2[Date],Bitcoin_Historical_Data__2[Price]," ")</f>
        <v>20586</v>
      </c>
      <c r="I852" s="2">
        <f>STANDARDIZE(Table6[[#This Row],[BTC]],$X$4,$X$5)</f>
        <v>-0.29004982266338664</v>
      </c>
      <c r="J852" s="2">
        <f>_xlfn.XLOOKUP(Table6[[#This Row],[Date]],S_P_500_Historical_Data[Date],S_P_500_Historical_Data[Price]," ")</f>
        <v>3790.38</v>
      </c>
      <c r="K852" s="2">
        <f>IFERROR(STANDARDIZE(Table6[[#This Row],[S&amp;P500]],$Y$4,$Y$5),"")</f>
        <v>6.6172570343466519E-3</v>
      </c>
    </row>
    <row r="853" spans="1:11" x14ac:dyDescent="0.35">
      <c r="A853" s="1">
        <f t="shared" si="13"/>
        <v>44755</v>
      </c>
      <c r="B853">
        <f>_xlfn.XLOOKUP(A853,Ethereum_Historical_Data[Date],Ethereum_Historical_Data[Price]," ")</f>
        <v>1115.83</v>
      </c>
      <c r="C853">
        <f>STANDARDIZE(Table6[[#This Row],[ETH]],$U$4,$U$5)</f>
        <v>-0.27761814410179508</v>
      </c>
      <c r="D853" s="2">
        <f>_xlfn.XLOOKUP(Table6[[#This Row],[Date]],BNB_Historical_Data[Date],BNB_Historical_Data[Price]," ")</f>
        <v>230.59</v>
      </c>
      <c r="E853" s="2">
        <f>STANDARDIZE(Table6[[#This Row],[BNB]],$V$4,$V$5)</f>
        <v>0.10084531616788735</v>
      </c>
      <c r="F853" s="2">
        <f>_xlfn.XLOOKUP(Table6[[#This Row],[Date]],Tether_USDt_Historical_Data[Date],Tether_USDt_Historical_Data[Price]," ")</f>
        <v>0.99950000000000006</v>
      </c>
      <c r="G853" s="2">
        <f>IFERROR(STANDARDIZE(Table6[[#This Row],[Tether]],$W$4,$W$5),"")</f>
        <v>-0.1450515358345579</v>
      </c>
      <c r="H853" s="2">
        <f>_xlfn.XLOOKUP(Table6[[#This Row],[Date]],Bitcoin_Historical_Data__2[Date],Bitcoin_Historical_Data__2[Price]," ")</f>
        <v>20250</v>
      </c>
      <c r="I853" s="2">
        <f>STANDARDIZE(Table6[[#This Row],[BTC]],$X$4,$X$5)</f>
        <v>-0.30686894662283021</v>
      </c>
      <c r="J853" s="2">
        <f>_xlfn.XLOOKUP(Table6[[#This Row],[Date]],S_P_500_Historical_Data[Date],S_P_500_Historical_Data[Price]," ")</f>
        <v>3801.78</v>
      </c>
      <c r="K853" s="2">
        <f>IFERROR(STANDARDIZE(Table6[[#This Row],[S&amp;P500]],$Y$4,$Y$5),"")</f>
        <v>1.9542083620629848E-2</v>
      </c>
    </row>
    <row r="854" spans="1:11" x14ac:dyDescent="0.35">
      <c r="A854" s="1">
        <f t="shared" si="13"/>
        <v>44754</v>
      </c>
      <c r="B854">
        <f>_xlfn.XLOOKUP(A854,Ethereum_Historical_Data[Date],Ethereum_Historical_Data[Price]," ")</f>
        <v>1038.56</v>
      </c>
      <c r="C854">
        <f>STANDARDIZE(Table6[[#This Row],[ETH]],$U$4,$U$5)</f>
        <v>-0.34178558010155075</v>
      </c>
      <c r="D854" s="2">
        <f>_xlfn.XLOOKUP(Table6[[#This Row],[Date]],BNB_Historical_Data[Date],BNB_Historical_Data[Price]," ")</f>
        <v>220.6</v>
      </c>
      <c r="E854" s="2">
        <f>STANDARDIZE(Table6[[#This Row],[BNB]],$V$4,$V$5)</f>
        <v>5.180604255307019E-2</v>
      </c>
      <c r="F854" s="2">
        <f>_xlfn.XLOOKUP(Table6[[#This Row],[Date]],Tether_USDt_Historical_Data[Date],Tether_USDt_Historical_Data[Price]," ")</f>
        <v>0.999</v>
      </c>
      <c r="G854" s="2">
        <f>IFERROR(STANDARDIZE(Table6[[#This Row],[Tether]],$W$4,$W$5),"")</f>
        <v>-0.24731762609005908</v>
      </c>
      <c r="H854" s="2">
        <f>_xlfn.XLOOKUP(Table6[[#This Row],[Date]],Bitcoin_Historical_Data__2[Date],Bitcoin_Historical_Data__2[Price]," ")</f>
        <v>19330.900000000001</v>
      </c>
      <c r="I854" s="2">
        <f>STANDARDIZE(Table6[[#This Row],[BTC]],$X$4,$X$5)</f>
        <v>-0.3528762586202247</v>
      </c>
      <c r="J854" s="2">
        <f>_xlfn.XLOOKUP(Table6[[#This Row],[Date]],S_P_500_Historical_Data[Date],S_P_500_Historical_Data[Price]," ")</f>
        <v>3818.8</v>
      </c>
      <c r="K854" s="2">
        <f>IFERROR(STANDARDIZE(Table6[[#This Row],[S&amp;P500]],$Y$4,$Y$5),"")</f>
        <v>3.8838622962606872E-2</v>
      </c>
    </row>
    <row r="855" spans="1:11" x14ac:dyDescent="0.35">
      <c r="A855" s="1">
        <f t="shared" si="13"/>
        <v>44753</v>
      </c>
      <c r="B855">
        <f>_xlfn.XLOOKUP(A855,Ethereum_Historical_Data[Date],Ethereum_Historical_Data[Price]," ")</f>
        <v>1096.43</v>
      </c>
      <c r="C855">
        <f>STANDARDIZE(Table6[[#This Row],[ETH]],$U$4,$U$5)</f>
        <v>-0.29372851369407216</v>
      </c>
      <c r="D855" s="2">
        <f>_xlfn.XLOOKUP(Table6[[#This Row],[Date]],BNB_Historical_Data[Date],BNB_Historical_Data[Price]," ")</f>
        <v>225.7</v>
      </c>
      <c r="E855" s="2">
        <f>STANDARDIZE(Table6[[#This Row],[BNB]],$V$4,$V$5)</f>
        <v>7.6841107161235059E-2</v>
      </c>
      <c r="F855" s="2">
        <f>_xlfn.XLOOKUP(Table6[[#This Row],[Date]],Tether_USDt_Historical_Data[Date],Tether_USDt_Historical_Data[Price]," ")</f>
        <v>0.99929999999999997</v>
      </c>
      <c r="G855" s="2">
        <f>IFERROR(STANDARDIZE(Table6[[#This Row],[Tether]],$W$4,$W$5),"")</f>
        <v>-0.18595797193677199</v>
      </c>
      <c r="H855" s="2">
        <f>_xlfn.XLOOKUP(Table6[[#This Row],[Date]],Bitcoin_Historical_Data__2[Date],Bitcoin_Historical_Data__2[Price]," ")</f>
        <v>19963.2</v>
      </c>
      <c r="I855" s="2">
        <f>STANDARDIZE(Table6[[#This Row],[BTC]],$X$4,$X$5)</f>
        <v>-0.32122527028821235</v>
      </c>
      <c r="J855" s="2">
        <f>_xlfn.XLOOKUP(Table6[[#This Row],[Date]],S_P_500_Historical_Data[Date],S_P_500_Historical_Data[Price]," ")</f>
        <v>3854.43</v>
      </c>
      <c r="K855" s="2">
        <f>IFERROR(STANDARDIZE(Table6[[#This Row],[S&amp;P500]],$Y$4,$Y$5),"")</f>
        <v>7.9234374828331622E-2</v>
      </c>
    </row>
    <row r="856" spans="1:11" x14ac:dyDescent="0.35">
      <c r="A856" s="1">
        <f t="shared" si="13"/>
        <v>44752</v>
      </c>
      <c r="B856">
        <f>_xlfn.XLOOKUP(A856,Ethereum_Historical_Data[Date],Ethereum_Historical_Data[Price]," ")</f>
        <v>1167.3499999999999</v>
      </c>
      <c r="C856">
        <f>STANDARDIZE(Table6[[#This Row],[ETH]],$U$4,$U$5)</f>
        <v>-0.23483431722580941</v>
      </c>
      <c r="D856" s="2">
        <f>_xlfn.XLOOKUP(Table6[[#This Row],[Date]],BNB_Historical_Data[Date],BNB_Historical_Data[Price]," ")</f>
        <v>234.6</v>
      </c>
      <c r="E856" s="2">
        <f>STANDARDIZE(Table6[[#This Row],[BNB]],$V$4,$V$5)</f>
        <v>0.12052974932058165</v>
      </c>
      <c r="F856" s="2">
        <f>_xlfn.XLOOKUP(Table6[[#This Row],[Date]],Tether_USDt_Historical_Data[Date],Tether_USDt_Historical_Data[Price]," ")</f>
        <v>0.99960000000000004</v>
      </c>
      <c r="G856" s="2">
        <f>IFERROR(STANDARDIZE(Table6[[#This Row],[Tether]],$W$4,$W$5),"")</f>
        <v>-0.12459831778346221</v>
      </c>
      <c r="H856" s="2">
        <f>_xlfn.XLOOKUP(Table6[[#This Row],[Date]],Bitcoin_Historical_Data__2[Date],Bitcoin_Historical_Data__2[Price]," ")</f>
        <v>20847.400000000001</v>
      </c>
      <c r="I856" s="2">
        <f>STANDARDIZE(Table6[[#This Row],[BTC]],$X$4,$X$5)</f>
        <v>-0.27696494467827187</v>
      </c>
      <c r="J856" s="2" t="str">
        <f>_xlfn.XLOOKUP(Table6[[#This Row],[Date]],S_P_500_Historical_Data[Date],S_P_500_Historical_Data[Price]," ")</f>
        <v xml:space="preserve"> </v>
      </c>
      <c r="K856" s="2" t="str">
        <f>IFERROR(STANDARDIZE(Table6[[#This Row],[S&amp;P500]],$Y$4,$Y$5),"")</f>
        <v/>
      </c>
    </row>
    <row r="857" spans="1:11" x14ac:dyDescent="0.35">
      <c r="A857" s="1">
        <f t="shared" si="13"/>
        <v>44751</v>
      </c>
      <c r="B857">
        <f>_xlfn.XLOOKUP(A857,Ethereum_Historical_Data[Date],Ethereum_Historical_Data[Price]," ")</f>
        <v>1216.94</v>
      </c>
      <c r="C857">
        <f>STANDARDIZE(Table6[[#This Row],[ETH]],$U$4,$U$5)</f>
        <v>-0.19365322299482854</v>
      </c>
      <c r="D857" s="2">
        <f>_xlfn.XLOOKUP(Table6[[#This Row],[Date]],BNB_Historical_Data[Date],BNB_Historical_Data[Price]," ")</f>
        <v>243.39</v>
      </c>
      <c r="E857" s="2">
        <f>STANDARDIZE(Table6[[#This Row],[BNB]],$V$4,$V$5)</f>
        <v>0.16367841949818346</v>
      </c>
      <c r="F857" s="2">
        <f>_xlfn.XLOOKUP(Table6[[#This Row],[Date]],Tether_USDt_Historical_Data[Date],Tether_USDt_Historical_Data[Price]," ")</f>
        <v>0.99960000000000004</v>
      </c>
      <c r="G857" s="2">
        <f>IFERROR(STANDARDIZE(Table6[[#This Row],[Tether]],$W$4,$W$5),"")</f>
        <v>-0.12459831778346221</v>
      </c>
      <c r="H857" s="2">
        <f>_xlfn.XLOOKUP(Table6[[#This Row],[Date]],Bitcoin_Historical_Data__2[Date],Bitcoin_Historical_Data__2[Price]," ")</f>
        <v>21587.5</v>
      </c>
      <c r="I857" s="2">
        <f>STANDARDIZE(Table6[[#This Row],[BTC]],$X$4,$X$5)</f>
        <v>-0.23991782074260473</v>
      </c>
      <c r="J857" s="2" t="str">
        <f>_xlfn.XLOOKUP(Table6[[#This Row],[Date]],S_P_500_Historical_Data[Date],S_P_500_Historical_Data[Price]," ")</f>
        <v xml:space="preserve"> </v>
      </c>
      <c r="K857" s="2" t="str">
        <f>IFERROR(STANDARDIZE(Table6[[#This Row],[S&amp;P500]],$Y$4,$Y$5),"")</f>
        <v/>
      </c>
    </row>
    <row r="858" spans="1:11" x14ac:dyDescent="0.35">
      <c r="A858" s="1">
        <f t="shared" si="13"/>
        <v>44750</v>
      </c>
      <c r="B858">
        <f>_xlfn.XLOOKUP(A858,Ethereum_Historical_Data[Date],Ethereum_Historical_Data[Price]," ")</f>
        <v>1216.33</v>
      </c>
      <c r="C858">
        <f>STANDARDIZE(Table6[[#This Row],[ETH]],$U$4,$U$5)</f>
        <v>-0.19415978616242086</v>
      </c>
      <c r="D858" s="2">
        <f>_xlfn.XLOOKUP(Table6[[#This Row],[Date]],BNB_Historical_Data[Date],BNB_Historical_Data[Price]," ")</f>
        <v>240.8</v>
      </c>
      <c r="E858" s="2">
        <f>STANDARDIZE(Table6[[#This Row],[BNB]],$V$4,$V$5)</f>
        <v>0.15096453374619395</v>
      </c>
      <c r="F858" s="2">
        <f>_xlfn.XLOOKUP(Table6[[#This Row],[Date]],Tether_USDt_Historical_Data[Date],Tether_USDt_Historical_Data[Price]," ")</f>
        <v>0.99939999999999996</v>
      </c>
      <c r="G858" s="2">
        <f>IFERROR(STANDARDIZE(Table6[[#This Row],[Tether]],$W$4,$W$5),"")</f>
        <v>-0.16550475388567631</v>
      </c>
      <c r="H858" s="2">
        <f>_xlfn.XLOOKUP(Table6[[#This Row],[Date]],Bitcoin_Historical_Data__2[Date],Bitcoin_Historical_Data__2[Price]," ")</f>
        <v>21611.200000000001</v>
      </c>
      <c r="I858" s="2">
        <f>STANDARDIZE(Table6[[#This Row],[BTC]],$X$4,$X$5)</f>
        <v>-0.23873147182046536</v>
      </c>
      <c r="J858" s="2">
        <f>_xlfn.XLOOKUP(Table6[[#This Row],[Date]],S_P_500_Historical_Data[Date],S_P_500_Historical_Data[Price]," ")</f>
        <v>3899.38</v>
      </c>
      <c r="K858" s="2">
        <f>IFERROR(STANDARDIZE(Table6[[#This Row],[S&amp;P500]],$Y$4,$Y$5),"")</f>
        <v>0.13019673930670256</v>
      </c>
    </row>
    <row r="859" spans="1:11" x14ac:dyDescent="0.35">
      <c r="A859" s="1">
        <f t="shared" si="13"/>
        <v>44749</v>
      </c>
      <c r="B859">
        <f>_xlfn.XLOOKUP(A859,Ethereum_Historical_Data[Date],Ethereum_Historical_Data[Price]," ")</f>
        <v>1238.1500000000001</v>
      </c>
      <c r="C859">
        <f>STANDARDIZE(Table6[[#This Row],[ETH]],$U$4,$U$5)</f>
        <v>-0.17603977252822026</v>
      </c>
      <c r="D859" s="2">
        <f>_xlfn.XLOOKUP(Table6[[#This Row],[Date]],BNB_Historical_Data[Date],BNB_Historical_Data[Price]," ")</f>
        <v>241.5</v>
      </c>
      <c r="E859" s="2">
        <f>STANDARDIZE(Table6[[#This Row],[BNB]],$V$4,$V$5)</f>
        <v>0.15440071908456948</v>
      </c>
      <c r="F859" s="2">
        <f>_xlfn.XLOOKUP(Table6[[#This Row],[Date]],Tether_USDt_Historical_Data[Date],Tether_USDt_Historical_Data[Price]," ")</f>
        <v>0.99939999999999996</v>
      </c>
      <c r="G859" s="2">
        <f>IFERROR(STANDARDIZE(Table6[[#This Row],[Tether]],$W$4,$W$5),"")</f>
        <v>-0.16550475388567631</v>
      </c>
      <c r="H859" s="2">
        <f>_xlfn.XLOOKUP(Table6[[#This Row],[Date]],Bitcoin_Historical_Data__2[Date],Bitcoin_Historical_Data__2[Price]," ")</f>
        <v>21637.8</v>
      </c>
      <c r="I859" s="2">
        <f>STANDARDIZE(Table6[[#This Row],[BTC]],$X$4,$X$5)</f>
        <v>-0.23739995784034282</v>
      </c>
      <c r="J859" s="2">
        <f>_xlfn.XLOOKUP(Table6[[#This Row],[Date]],S_P_500_Historical_Data[Date],S_P_500_Historical_Data[Price]," ")</f>
        <v>3902.62</v>
      </c>
      <c r="K859" s="2">
        <f>IFERROR(STANDARDIZE(Table6[[#This Row],[S&amp;P500]],$Y$4,$Y$5),"")</f>
        <v>0.13387011107333013</v>
      </c>
    </row>
    <row r="860" spans="1:11" x14ac:dyDescent="0.35">
      <c r="A860" s="1">
        <f t="shared" si="13"/>
        <v>44748</v>
      </c>
      <c r="B860">
        <f>_xlfn.XLOOKUP(A860,Ethereum_Historical_Data[Date],Ethereum_Historical_Data[Price]," ")</f>
        <v>1186.45</v>
      </c>
      <c r="C860">
        <f>STANDARDIZE(Table6[[#This Row],[ETH]],$U$4,$U$5)</f>
        <v>-0.21897307706021679</v>
      </c>
      <c r="D860" s="2">
        <f>_xlfn.XLOOKUP(Table6[[#This Row],[Date]],BNB_Historical_Data[Date],BNB_Historical_Data[Price]," ")</f>
        <v>238.59</v>
      </c>
      <c r="E860" s="2">
        <f>STANDARDIZE(Table6[[#This Row],[BNB]],$V$4,$V$5)</f>
        <v>0.14011600574932245</v>
      </c>
      <c r="F860" s="2">
        <f>_xlfn.XLOOKUP(Table6[[#This Row],[Date]],Tether_USDt_Historical_Data[Date],Tether_USDt_Historical_Data[Price]," ")</f>
        <v>0.999</v>
      </c>
      <c r="G860" s="2">
        <f>IFERROR(STANDARDIZE(Table6[[#This Row],[Tether]],$W$4,$W$5),"")</f>
        <v>-0.24731762609005908</v>
      </c>
      <c r="H860" s="2">
        <f>_xlfn.XLOOKUP(Table6[[#This Row],[Date]],Bitcoin_Historical_Data__2[Date],Bitcoin_Historical_Data__2[Price]," ")</f>
        <v>20561.099999999999</v>
      </c>
      <c r="I860" s="2">
        <f>STANDARDIZE(Table6[[#This Row],[BTC]],$X$4,$X$5)</f>
        <v>-0.29129623988538123</v>
      </c>
      <c r="J860" s="2">
        <f>_xlfn.XLOOKUP(Table6[[#This Row],[Date]],S_P_500_Historical_Data[Date],S_P_500_Historical_Data[Price]," ")</f>
        <v>3845.08</v>
      </c>
      <c r="K860" s="2">
        <f>IFERROR(STANDARDIZE(Table6[[#This Row],[S&amp;P500]],$Y$4,$Y$5),"")</f>
        <v>6.8633749514143402E-2</v>
      </c>
    </row>
    <row r="861" spans="1:11" x14ac:dyDescent="0.35">
      <c r="A861" s="1">
        <f t="shared" si="13"/>
        <v>44747</v>
      </c>
      <c r="B861">
        <f>_xlfn.XLOOKUP(A861,Ethereum_Historical_Data[Date],Ethereum_Historical_Data[Price]," ")</f>
        <v>1133.9000000000001</v>
      </c>
      <c r="C861">
        <f>STANDARDIZE(Table6[[#This Row],[ETH]],$U$4,$U$5)</f>
        <v>-0.26261224830115321</v>
      </c>
      <c r="D861" s="2">
        <f>_xlfn.XLOOKUP(Table6[[#This Row],[Date]],BNB_Historical_Data[Date],BNB_Historical_Data[Price]," ")</f>
        <v>231.09</v>
      </c>
      <c r="E861" s="2">
        <f>STANDARDIZE(Table6[[#This Row],[BNB]],$V$4,$V$5)</f>
        <v>0.10329973426672703</v>
      </c>
      <c r="F861" s="2">
        <f>_xlfn.XLOOKUP(Table6[[#This Row],[Date]],Tether_USDt_Historical_Data[Date],Tether_USDt_Historical_Data[Price]," ")</f>
        <v>0.999</v>
      </c>
      <c r="G861" s="2">
        <f>IFERROR(STANDARDIZE(Table6[[#This Row],[Tether]],$W$4,$W$5),"")</f>
        <v>-0.24731762609005908</v>
      </c>
      <c r="H861" s="2">
        <f>_xlfn.XLOOKUP(Table6[[#This Row],[Date]],Bitcoin_Historical_Data__2[Date],Bitcoin_Historical_Data__2[Price]," ")</f>
        <v>20200.599999999999</v>
      </c>
      <c r="I861" s="2">
        <f>STANDARDIZE(Table6[[#This Row],[BTC]],$X$4,$X$5)</f>
        <v>-0.30934175830020089</v>
      </c>
      <c r="J861" s="2">
        <f>_xlfn.XLOOKUP(Table6[[#This Row],[Date]],S_P_500_Historical_Data[Date],S_P_500_Historical_Data[Price]," ")</f>
        <v>3831.39</v>
      </c>
      <c r="K861" s="2">
        <f>IFERROR(STANDARDIZE(Table6[[#This Row],[S&amp;P500]],$Y$4,$Y$5),"")</f>
        <v>5.3112620043422674E-2</v>
      </c>
    </row>
    <row r="862" spans="1:11" x14ac:dyDescent="0.35">
      <c r="A862" s="1">
        <f t="shared" si="13"/>
        <v>44746</v>
      </c>
      <c r="B862">
        <f>_xlfn.XLOOKUP(A862,Ethereum_Historical_Data[Date],Ethereum_Historical_Data[Price]," ")</f>
        <v>1151.19</v>
      </c>
      <c r="C862">
        <f>STANDARDIZE(Table6[[#This Row],[ETH]],$U$4,$U$5)</f>
        <v>-0.24825408900989177</v>
      </c>
      <c r="D862" s="2">
        <f>_xlfn.XLOOKUP(Table6[[#This Row],[Date]],BNB_Historical_Data[Date],BNB_Historical_Data[Price]," ")</f>
        <v>231.3</v>
      </c>
      <c r="E862" s="2">
        <f>STANDARDIZE(Table6[[#This Row],[BNB]],$V$4,$V$5)</f>
        <v>0.10433058986823975</v>
      </c>
      <c r="F862" s="2">
        <f>_xlfn.XLOOKUP(Table6[[#This Row],[Date]],Tether_USDt_Historical_Data[Date],Tether_USDt_Historical_Data[Price]," ")</f>
        <v>0.99890000000000001</v>
      </c>
      <c r="G862" s="2">
        <f>IFERROR(STANDARDIZE(Table6[[#This Row],[Tether]],$W$4,$W$5),"")</f>
        <v>-0.26777084414115476</v>
      </c>
      <c r="H862" s="2">
        <f>_xlfn.XLOOKUP(Table6[[#This Row],[Date]],Bitcoin_Historical_Data__2[Date],Bitcoin_Historical_Data__2[Price]," ")</f>
        <v>20215.8</v>
      </c>
      <c r="I862" s="2">
        <f>STANDARDIZE(Table6[[#This Row],[BTC]],$X$4,$X$5)</f>
        <v>-0.30858089316870219</v>
      </c>
      <c r="J862" s="2" t="str">
        <f>_xlfn.XLOOKUP(Table6[[#This Row],[Date]],S_P_500_Historical_Data[Date],S_P_500_Historical_Data[Price]," ")</f>
        <v xml:space="preserve"> </v>
      </c>
      <c r="K862" s="2" t="str">
        <f>IFERROR(STANDARDIZE(Table6[[#This Row],[S&amp;P500]],$Y$4,$Y$5),"")</f>
        <v/>
      </c>
    </row>
    <row r="863" spans="1:11" x14ac:dyDescent="0.35">
      <c r="A863" s="1">
        <f t="shared" si="13"/>
        <v>44745</v>
      </c>
      <c r="B863">
        <f>_xlfn.XLOOKUP(A863,Ethereum_Historical_Data[Date],Ethereum_Historical_Data[Price]," ")</f>
        <v>1074.08</v>
      </c>
      <c r="C863">
        <f>STANDARDIZE(Table6[[#This Row],[ETH]],$U$4,$U$5)</f>
        <v>-0.31228865598208239</v>
      </c>
      <c r="D863" s="2">
        <f>_xlfn.XLOOKUP(Table6[[#This Row],[Date]],BNB_Historical_Data[Date],BNB_Historical_Data[Price]," ")</f>
        <v>219.2</v>
      </c>
      <c r="E863" s="2">
        <f>STANDARDIZE(Table6[[#This Row],[BNB]],$V$4,$V$5)</f>
        <v>4.4933671876319019E-2</v>
      </c>
      <c r="F863" s="2">
        <f>_xlfn.XLOOKUP(Table6[[#This Row],[Date]],Tether_USDt_Historical_Data[Date],Tether_USDt_Historical_Data[Price]," ")</f>
        <v>0.999</v>
      </c>
      <c r="G863" s="2">
        <f>IFERROR(STANDARDIZE(Table6[[#This Row],[Tether]],$W$4,$W$5),"")</f>
        <v>-0.24731762609005908</v>
      </c>
      <c r="H863" s="2">
        <f>_xlfn.XLOOKUP(Table6[[#This Row],[Date]],Bitcoin_Historical_Data__2[Date],Bitcoin_Historical_Data__2[Price]," ")</f>
        <v>19309.900000000001</v>
      </c>
      <c r="I863" s="2">
        <f>STANDARDIZE(Table6[[#This Row],[BTC]],$X$4,$X$5)</f>
        <v>-0.35392745386768992</v>
      </c>
      <c r="J863" s="2" t="str">
        <f>_xlfn.XLOOKUP(Table6[[#This Row],[Date]],S_P_500_Historical_Data[Date],S_P_500_Historical_Data[Price]," ")</f>
        <v xml:space="preserve"> </v>
      </c>
      <c r="K863" s="2" t="str">
        <f>IFERROR(STANDARDIZE(Table6[[#This Row],[S&amp;P500]],$Y$4,$Y$5),"")</f>
        <v/>
      </c>
    </row>
    <row r="864" spans="1:11" x14ac:dyDescent="0.35">
      <c r="A864" s="1">
        <f t="shared" si="13"/>
        <v>44744</v>
      </c>
      <c r="B864">
        <f>_xlfn.XLOOKUP(A864,Ethereum_Historical_Data[Date],Ethereum_Historical_Data[Price]," ")</f>
        <v>1066.5999999999999</v>
      </c>
      <c r="C864">
        <f>STANDARDIZE(Table6[[#This Row],[ETH]],$U$4,$U$5)</f>
        <v>-0.31850028302075423</v>
      </c>
      <c r="D864" s="2">
        <f>_xlfn.XLOOKUP(Table6[[#This Row],[Date]],BNB_Historical_Data[Date],BNB_Historical_Data[Price]," ")</f>
        <v>218.2</v>
      </c>
      <c r="E864" s="2">
        <f>STANDARDIZE(Table6[[#This Row],[BNB]],$V$4,$V$5)</f>
        <v>4.0024835678639625E-2</v>
      </c>
      <c r="F864" s="2">
        <f>_xlfn.XLOOKUP(Table6[[#This Row],[Date]],Tether_USDt_Historical_Data[Date],Tether_USDt_Historical_Data[Price]," ")</f>
        <v>0.999</v>
      </c>
      <c r="G864" s="2">
        <f>IFERROR(STANDARDIZE(Table6[[#This Row],[Tether]],$W$4,$W$5),"")</f>
        <v>-0.24731762609005908</v>
      </c>
      <c r="H864" s="2">
        <f>_xlfn.XLOOKUP(Table6[[#This Row],[Date]],Bitcoin_Historical_Data__2[Date],Bitcoin_Historical_Data__2[Price]," ")</f>
        <v>19243.2</v>
      </c>
      <c r="I864" s="2">
        <f>STANDARDIZE(Table6[[#This Row],[BTC]],$X$4,$X$5)</f>
        <v>-0.3572662502013057</v>
      </c>
      <c r="J864" s="2" t="str">
        <f>_xlfn.XLOOKUP(Table6[[#This Row],[Date]],S_P_500_Historical_Data[Date],S_P_500_Historical_Data[Price]," ")</f>
        <v xml:space="preserve"> </v>
      </c>
      <c r="K864" s="2" t="str">
        <f>IFERROR(STANDARDIZE(Table6[[#This Row],[S&amp;P500]],$Y$4,$Y$5),"")</f>
        <v/>
      </c>
    </row>
    <row r="865" spans="1:11" x14ac:dyDescent="0.35">
      <c r="A865" s="1">
        <f t="shared" si="13"/>
        <v>44743</v>
      </c>
      <c r="B865">
        <f>_xlfn.XLOOKUP(A865,Ethereum_Historical_Data[Date],Ethereum_Historical_Data[Price]," ")</f>
        <v>1058.94</v>
      </c>
      <c r="C865">
        <f>STANDARDIZE(Table6[[#This Row],[ETH]],$U$4,$U$5)</f>
        <v>-0.32486138771543677</v>
      </c>
      <c r="D865" s="2">
        <f>_xlfn.XLOOKUP(Table6[[#This Row],[Date]],BNB_Historical_Data[Date],BNB_Historical_Data[Price]," ")</f>
        <v>216.79</v>
      </c>
      <c r="E865" s="2">
        <f>STANDARDIZE(Table6[[#This Row],[BNB]],$V$4,$V$5)</f>
        <v>3.3103376639911704E-2</v>
      </c>
      <c r="F865" s="2">
        <f>_xlfn.XLOOKUP(Table6[[#This Row],[Date]],Tether_USDt_Historical_Data[Date],Tether_USDt_Historical_Data[Price]," ")</f>
        <v>0.99909999999999999</v>
      </c>
      <c r="G865" s="2">
        <f>IFERROR(STANDARDIZE(Table6[[#This Row],[Tether]],$W$4,$W$5),"")</f>
        <v>-0.22686440803896338</v>
      </c>
      <c r="H865" s="2">
        <f>_xlfn.XLOOKUP(Table6[[#This Row],[Date]],Bitcoin_Historical_Data__2[Date],Bitcoin_Historical_Data__2[Price]," ")</f>
        <v>19262.900000000001</v>
      </c>
      <c r="I865" s="2">
        <f>STANDARDIZE(Table6[[#This Row],[BTC]],$X$4,$X$5)</f>
        <v>-0.35628012894535022</v>
      </c>
      <c r="J865" s="2">
        <f>_xlfn.XLOOKUP(Table6[[#This Row],[Date]],S_P_500_Historical_Data[Date],S_P_500_Historical_Data[Price]," ")</f>
        <v>3825.33</v>
      </c>
      <c r="K865" s="2">
        <f>IFERROR(STANDARDIZE(Table6[[#This Row],[S&amp;P500]],$Y$4,$Y$5),"")</f>
        <v>4.6242054331766987E-2</v>
      </c>
    </row>
    <row r="866" spans="1:11" x14ac:dyDescent="0.35">
      <c r="A866" s="1">
        <f t="shared" si="13"/>
        <v>44742</v>
      </c>
      <c r="B866">
        <f>_xlfn.XLOOKUP(A866,Ethereum_Historical_Data[Date],Ethereum_Historical_Data[Price]," ")</f>
        <v>1069.05</v>
      </c>
      <c r="C866">
        <f>STANDARDIZE(Table6[[#This Row],[ETH]],$U$4,$U$5)</f>
        <v>-0.31646572603616246</v>
      </c>
      <c r="D866" s="2">
        <f>_xlfn.XLOOKUP(Table6[[#This Row],[Date]],BNB_Historical_Data[Date],BNB_Historical_Data[Price]," ")</f>
        <v>219.39</v>
      </c>
      <c r="E866" s="2">
        <f>STANDARDIZE(Table6[[#This Row],[BNB]],$V$4,$V$5)</f>
        <v>4.5866350753878092E-2</v>
      </c>
      <c r="F866" s="2">
        <f>_xlfn.XLOOKUP(Table6[[#This Row],[Date]],Tether_USDt_Historical_Data[Date],Tether_USDt_Historical_Data[Price]," ")</f>
        <v>0.999</v>
      </c>
      <c r="G866" s="2">
        <f>IFERROR(STANDARDIZE(Table6[[#This Row],[Tether]],$W$4,$W$5),"")</f>
        <v>-0.24731762609005908</v>
      </c>
      <c r="H866" s="2">
        <f>_xlfn.XLOOKUP(Table6[[#This Row],[Date]],Bitcoin_Historical_Data__2[Date],Bitcoin_Historical_Data__2[Price]," ")</f>
        <v>19926.599999999999</v>
      </c>
      <c r="I866" s="2">
        <f>STANDARDIZE(Table6[[#This Row],[BTC]],$X$4,$X$5)</f>
        <v>-0.32305735343379471</v>
      </c>
      <c r="J866" s="2">
        <f>_xlfn.XLOOKUP(Table6[[#This Row],[Date]],S_P_500_Historical_Data[Date],S_P_500_Historical_Data[Price]," ")</f>
        <v>3785.38</v>
      </c>
      <c r="K866" s="2">
        <f>IFERROR(STANDARDIZE(Table6[[#This Row],[S&amp;P500]],$Y$4,$Y$5),"")</f>
        <v>9.4847344387161072E-4</v>
      </c>
    </row>
    <row r="867" spans="1:11" x14ac:dyDescent="0.35">
      <c r="A867" s="1">
        <f t="shared" si="13"/>
        <v>44741</v>
      </c>
      <c r="B867">
        <f>_xlfn.XLOOKUP(A867,Ethereum_Historical_Data[Date],Ethereum_Historical_Data[Price]," ")</f>
        <v>1099.51</v>
      </c>
      <c r="C867">
        <f>STANDARDIZE(Table6[[#This Row],[ETH]],$U$4,$U$5)</f>
        <v>-0.29117078491344267</v>
      </c>
      <c r="D867" s="2">
        <f>_xlfn.XLOOKUP(Table6[[#This Row],[Date]],BNB_Historical_Data[Date],BNB_Historical_Data[Price]," ")</f>
        <v>219.69</v>
      </c>
      <c r="E867" s="2">
        <f>STANDARDIZE(Table6[[#This Row],[BNB]],$V$4,$V$5)</f>
        <v>4.7339001613181962E-2</v>
      </c>
      <c r="F867" s="2">
        <f>_xlfn.XLOOKUP(Table6[[#This Row],[Date]],Tether_USDt_Historical_Data[Date],Tether_USDt_Historical_Data[Price]," ")</f>
        <v>0.999</v>
      </c>
      <c r="G867" s="2">
        <f>IFERROR(STANDARDIZE(Table6[[#This Row],[Tether]],$W$4,$W$5),"")</f>
        <v>-0.24731762609005908</v>
      </c>
      <c r="H867" s="2">
        <f>_xlfn.XLOOKUP(Table6[[#This Row],[Date]],Bitcoin_Historical_Data__2[Date],Bitcoin_Historical_Data__2[Price]," ")</f>
        <v>20111.3</v>
      </c>
      <c r="I867" s="2">
        <f>STANDARDIZE(Table6[[#This Row],[BTC]],$X$4,$X$5)</f>
        <v>-0.31381184094775533</v>
      </c>
      <c r="J867" s="2">
        <f>_xlfn.XLOOKUP(Table6[[#This Row],[Date]],S_P_500_Historical_Data[Date],S_P_500_Historical_Data[Price]," ")</f>
        <v>3818.83</v>
      </c>
      <c r="K867" s="2">
        <f>IFERROR(STANDARDIZE(Table6[[#This Row],[S&amp;P500]],$Y$4,$Y$5),"")</f>
        <v>3.8872635664149432E-2</v>
      </c>
    </row>
    <row r="868" spans="1:11" x14ac:dyDescent="0.35">
      <c r="A868" s="1">
        <f t="shared" si="13"/>
        <v>44740</v>
      </c>
      <c r="B868">
        <f>_xlfn.XLOOKUP(A868,Ethereum_Historical_Data[Date],Ethereum_Historical_Data[Price]," ")</f>
        <v>1143.97</v>
      </c>
      <c r="C868">
        <f>STANDARDIZE(Table6[[#This Row],[ETH]],$U$4,$U$5)</f>
        <v>-0.25424980387877022</v>
      </c>
      <c r="D868" s="2">
        <f>_xlfn.XLOOKUP(Table6[[#This Row],[Date]],BNB_Historical_Data[Date],BNB_Historical_Data[Price]," ")</f>
        <v>227.09</v>
      </c>
      <c r="E868" s="2">
        <f>STANDARDIZE(Table6[[#This Row],[BNB]],$V$4,$V$5)</f>
        <v>8.3664389476009474E-2</v>
      </c>
      <c r="F868" s="2">
        <f>_xlfn.XLOOKUP(Table6[[#This Row],[Date]],Tether_USDt_Historical_Data[Date],Tether_USDt_Historical_Data[Price]," ")</f>
        <v>0.999</v>
      </c>
      <c r="G868" s="2">
        <f>IFERROR(STANDARDIZE(Table6[[#This Row],[Tether]],$W$4,$W$5),"")</f>
        <v>-0.24731762609005908</v>
      </c>
      <c r="H868" s="2">
        <f>_xlfn.XLOOKUP(Table6[[#This Row],[Date]],Bitcoin_Historical_Data__2[Date],Bitcoin_Historical_Data__2[Price]," ")</f>
        <v>20278</v>
      </c>
      <c r="I868" s="2">
        <f>STANDARDIZE(Table6[[#This Row],[BTC]],$X$4,$X$5)</f>
        <v>-0.30546735295954325</v>
      </c>
      <c r="J868" s="2">
        <f>_xlfn.XLOOKUP(Table6[[#This Row],[Date]],S_P_500_Historical_Data[Date],S_P_500_Historical_Data[Price]," ")</f>
        <v>3821.55</v>
      </c>
      <c r="K868" s="2">
        <f>IFERROR(STANDARDIZE(Table6[[#This Row],[S&amp;P500]],$Y$4,$Y$5),"")</f>
        <v>4.1956453937368139E-2</v>
      </c>
    </row>
    <row r="869" spans="1:11" x14ac:dyDescent="0.35">
      <c r="A869" s="1">
        <f t="shared" si="13"/>
        <v>44739</v>
      </c>
      <c r="B869">
        <f>_xlfn.XLOOKUP(A869,Ethereum_Historical_Data[Date],Ethereum_Historical_Data[Price]," ")</f>
        <v>1190.8399999999999</v>
      </c>
      <c r="C869">
        <f>STANDARDIZE(Table6[[#This Row],[ETH]],$U$4,$U$5)</f>
        <v>-0.21532748311639746</v>
      </c>
      <c r="D869" s="2">
        <f>_xlfn.XLOOKUP(Table6[[#This Row],[Date]],BNB_Historical_Data[Date],BNB_Historical_Data[Price]," ")</f>
        <v>233.69</v>
      </c>
      <c r="E869" s="2">
        <f>STANDARDIZE(Table6[[#This Row],[BNB]],$V$4,$V$5)</f>
        <v>0.11606270838069342</v>
      </c>
      <c r="F869" s="2">
        <f>_xlfn.XLOOKUP(Table6[[#This Row],[Date]],Tether_USDt_Historical_Data[Date],Tether_USDt_Historical_Data[Price]," ")</f>
        <v>0.99909999999999999</v>
      </c>
      <c r="G869" s="2">
        <f>IFERROR(STANDARDIZE(Table6[[#This Row],[Tether]],$W$4,$W$5),"")</f>
        <v>-0.22686440803896338</v>
      </c>
      <c r="H869" s="2">
        <f>_xlfn.XLOOKUP(Table6[[#This Row],[Date]],Bitcoin_Historical_Data__2[Date],Bitcoin_Historical_Data__2[Price]," ")</f>
        <v>20730.2</v>
      </c>
      <c r="I869" s="2">
        <f>STANDARDIZE(Table6[[#This Row],[BTC]],$X$4,$X$5)</f>
        <v>-0.28283161529745876</v>
      </c>
      <c r="J869" s="2">
        <f>_xlfn.XLOOKUP(Table6[[#This Row],[Date]],S_P_500_Historical_Data[Date],S_P_500_Historical_Data[Price]," ")</f>
        <v>3900.11</v>
      </c>
      <c r="K869" s="2">
        <f>IFERROR(STANDARDIZE(Table6[[#This Row],[S&amp;P500]],$Y$4,$Y$5),"")</f>
        <v>0.13102438171091194</v>
      </c>
    </row>
    <row r="870" spans="1:11" x14ac:dyDescent="0.35">
      <c r="A870" s="1">
        <f t="shared" si="13"/>
        <v>44738</v>
      </c>
      <c r="B870">
        <f>_xlfn.XLOOKUP(A870,Ethereum_Historical_Data[Date],Ethereum_Historical_Data[Price]," ")</f>
        <v>1198.03</v>
      </c>
      <c r="C870">
        <f>STANDARDIZE(Table6[[#This Row],[ETH]],$U$4,$U$5)</f>
        <v>-0.20935668119018747</v>
      </c>
      <c r="D870" s="2">
        <f>_xlfn.XLOOKUP(Table6[[#This Row],[Date]],BNB_Historical_Data[Date],BNB_Historical_Data[Price]," ")</f>
        <v>234</v>
      </c>
      <c r="E870" s="2">
        <f>STANDARDIZE(Table6[[#This Row],[BNB]],$V$4,$V$5)</f>
        <v>0.11758444760197405</v>
      </c>
      <c r="F870" s="2">
        <f>_xlfn.XLOOKUP(Table6[[#This Row],[Date]],Tether_USDt_Historical_Data[Date],Tether_USDt_Historical_Data[Price]," ")</f>
        <v>1.0001</v>
      </c>
      <c r="G870" s="2">
        <f>IFERROR(STANDARDIZE(Table6[[#This Row],[Tether]],$W$4,$W$5),"")</f>
        <v>-2.2332227527983747E-2</v>
      </c>
      <c r="H870" s="2">
        <f>_xlfn.XLOOKUP(Table6[[#This Row],[Date]],Bitcoin_Historical_Data__2[Date],Bitcoin_Historical_Data__2[Price]," ")</f>
        <v>21043.5</v>
      </c>
      <c r="I870" s="2">
        <f>STANDARDIZE(Table6[[#This Row],[BTC]],$X$4,$X$5)</f>
        <v>-0.26714878334360859</v>
      </c>
      <c r="J870" s="2" t="str">
        <f>_xlfn.XLOOKUP(Table6[[#This Row],[Date]],S_P_500_Historical_Data[Date],S_P_500_Historical_Data[Price]," ")</f>
        <v xml:space="preserve"> </v>
      </c>
      <c r="K870" s="2" t="str">
        <f>IFERROR(STANDARDIZE(Table6[[#This Row],[S&amp;P500]],$Y$4,$Y$5),"")</f>
        <v/>
      </c>
    </row>
    <row r="871" spans="1:11" x14ac:dyDescent="0.35">
      <c r="A871" s="1">
        <f t="shared" si="13"/>
        <v>44737</v>
      </c>
      <c r="B871">
        <f>_xlfn.XLOOKUP(A871,Ethereum_Historical_Data[Date],Ethereum_Historical_Data[Price]," ")</f>
        <v>1241.76</v>
      </c>
      <c r="C871">
        <f>STANDARDIZE(Table6[[#This Row],[ETH]],$U$4,$U$5)</f>
        <v>-0.17304191509378114</v>
      </c>
      <c r="D871" s="2">
        <f>_xlfn.XLOOKUP(Table6[[#This Row],[Date]],BNB_Historical_Data[Date],BNB_Historical_Data[Price]," ")</f>
        <v>239.69</v>
      </c>
      <c r="E871" s="2">
        <f>STANDARDIZE(Table6[[#This Row],[BNB]],$V$4,$V$5)</f>
        <v>0.14551572556676975</v>
      </c>
      <c r="F871" s="2">
        <f>_xlfn.XLOOKUP(Table6[[#This Row],[Date]],Tether_USDt_Historical_Data[Date],Tether_USDt_Historical_Data[Price]," ")</f>
        <v>0.99960000000000004</v>
      </c>
      <c r="G871" s="2">
        <f>IFERROR(STANDARDIZE(Table6[[#This Row],[Tether]],$W$4,$W$5),"")</f>
        <v>-0.12459831778346221</v>
      </c>
      <c r="H871" s="2">
        <f>_xlfn.XLOOKUP(Table6[[#This Row],[Date]],Bitcoin_Historical_Data__2[Date],Bitcoin_Historical_Data__2[Price]," ")</f>
        <v>21489.9</v>
      </c>
      <c r="I871" s="2">
        <f>STANDARDIZE(Table6[[#This Row],[BTC]],$X$4,$X$5)</f>
        <v>-0.24480337579749065</v>
      </c>
      <c r="J871" s="2" t="str">
        <f>_xlfn.XLOOKUP(Table6[[#This Row],[Date]],S_P_500_Historical_Data[Date],S_P_500_Historical_Data[Price]," ")</f>
        <v xml:space="preserve"> </v>
      </c>
      <c r="K871" s="2" t="str">
        <f>IFERROR(STANDARDIZE(Table6[[#This Row],[S&amp;P500]],$Y$4,$Y$5),"")</f>
        <v/>
      </c>
    </row>
    <row r="872" spans="1:11" x14ac:dyDescent="0.35">
      <c r="A872" s="1">
        <f t="shared" si="13"/>
        <v>44736</v>
      </c>
      <c r="B872">
        <f>_xlfn.XLOOKUP(A872,Ethereum_Historical_Data[Date],Ethereum_Historical_Data[Price]," ")</f>
        <v>1225.03</v>
      </c>
      <c r="C872">
        <f>STANDARDIZE(Table6[[#This Row],[ETH]],$U$4,$U$5)</f>
        <v>-0.18693503278856455</v>
      </c>
      <c r="D872" s="2">
        <f>_xlfn.XLOOKUP(Table6[[#This Row],[Date]],BNB_Historical_Data[Date],BNB_Historical_Data[Price]," ")</f>
        <v>240.19</v>
      </c>
      <c r="E872" s="2">
        <f>STANDARDIZE(Table6[[#This Row],[BNB]],$V$4,$V$5)</f>
        <v>0.14797014366560945</v>
      </c>
      <c r="F872" s="2">
        <f>_xlfn.XLOOKUP(Table6[[#This Row],[Date]],Tether_USDt_Historical_Data[Date],Tether_USDt_Historical_Data[Price]," ")</f>
        <v>0.99929999999999997</v>
      </c>
      <c r="G872" s="2">
        <f>IFERROR(STANDARDIZE(Table6[[#This Row],[Tether]],$W$4,$W$5),"")</f>
        <v>-0.18595797193677199</v>
      </c>
      <c r="H872" s="2">
        <f>_xlfn.XLOOKUP(Table6[[#This Row],[Date]],Bitcoin_Historical_Data__2[Date],Bitcoin_Historical_Data__2[Price]," ")</f>
        <v>21226.9</v>
      </c>
      <c r="I872" s="2">
        <f>STANDARDIZE(Table6[[#This Row],[BTC]],$X$4,$X$5)</f>
        <v>-0.25796834484907893</v>
      </c>
      <c r="J872" s="2">
        <f>_xlfn.XLOOKUP(Table6[[#This Row],[Date]],S_P_500_Historical_Data[Date],S_P_500_Historical_Data[Price]," ")</f>
        <v>3911.74</v>
      </c>
      <c r="K872" s="2">
        <f>IFERROR(STANDARDIZE(Table6[[#This Row],[S&amp;P500]],$Y$4,$Y$5),"")</f>
        <v>0.1442099723423565</v>
      </c>
    </row>
    <row r="873" spans="1:11" x14ac:dyDescent="0.35">
      <c r="A873" s="1">
        <f t="shared" si="13"/>
        <v>44735</v>
      </c>
      <c r="B873">
        <f>_xlfn.XLOOKUP(A873,Ethereum_Historical_Data[Date],Ethereum_Historical_Data[Price]," ")</f>
        <v>1144.19</v>
      </c>
      <c r="C873">
        <f>STANDARDIZE(Table6[[#This Row],[ETH]],$U$4,$U$5)</f>
        <v>-0.25406710896586809</v>
      </c>
      <c r="D873" s="2">
        <f>_xlfn.XLOOKUP(Table6[[#This Row],[Date]],BNB_Historical_Data[Date],BNB_Historical_Data[Price]," ")</f>
        <v>228.81</v>
      </c>
      <c r="E873" s="2">
        <f>STANDARDIZE(Table6[[#This Row],[BNB]],$V$4,$V$5)</f>
        <v>9.2107587736018029E-2</v>
      </c>
      <c r="F873" s="2">
        <f>_xlfn.XLOOKUP(Table6[[#This Row],[Date]],Tether_USDt_Historical_Data[Date],Tether_USDt_Historical_Data[Price]," ")</f>
        <v>0.999</v>
      </c>
      <c r="G873" s="2">
        <f>IFERROR(STANDARDIZE(Table6[[#This Row],[Tether]],$W$4,$W$5),"")</f>
        <v>-0.24731762609005908</v>
      </c>
      <c r="H873" s="2">
        <f>_xlfn.XLOOKUP(Table6[[#This Row],[Date]],Bitcoin_Historical_Data__2[Date],Bitcoin_Historical_Data__2[Price]," ")</f>
        <v>21100.7</v>
      </c>
      <c r="I873" s="2">
        <f>STANDARDIZE(Table6[[#This Row],[BTC]],$X$4,$X$5)</f>
        <v>-0.26428552771717945</v>
      </c>
      <c r="J873" s="2">
        <f>_xlfn.XLOOKUP(Table6[[#This Row],[Date]],S_P_500_Historical_Data[Date],S_P_500_Historical_Data[Price]," ")</f>
        <v>3795.73</v>
      </c>
      <c r="K873" s="2">
        <f>IFERROR(STANDARDIZE(Table6[[#This Row],[S&amp;P500]],$Y$4,$Y$5),"")</f>
        <v>1.2682855476154843E-2</v>
      </c>
    </row>
    <row r="874" spans="1:11" x14ac:dyDescent="0.35">
      <c r="A874" s="1">
        <f t="shared" si="13"/>
        <v>44734</v>
      </c>
      <c r="B874">
        <f>_xlfn.XLOOKUP(A874,Ethereum_Historical_Data[Date],Ethereum_Historical_Data[Price]," ")</f>
        <v>1049.02</v>
      </c>
      <c r="C874">
        <f>STANDARDIZE(Table6[[#This Row],[ETH]],$U$4,$U$5)</f>
        <v>-0.33309926742447754</v>
      </c>
      <c r="D874" s="2">
        <f>_xlfn.XLOOKUP(Table6[[#This Row],[Date]],BNB_Historical_Data[Date],BNB_Historical_Data[Price]," ")</f>
        <v>214.1</v>
      </c>
      <c r="E874" s="2">
        <f>STANDARDIZE(Table6[[#This Row],[BNB]],$V$4,$V$5)</f>
        <v>1.9898607268154157E-2</v>
      </c>
      <c r="F874" s="2">
        <f>_xlfn.XLOOKUP(Table6[[#This Row],[Date]],Tether_USDt_Historical_Data[Date],Tether_USDt_Historical_Data[Price]," ")</f>
        <v>0.99890000000000001</v>
      </c>
      <c r="G874" s="2">
        <f>IFERROR(STANDARDIZE(Table6[[#This Row],[Tether]],$W$4,$W$5),"")</f>
        <v>-0.26777084414115476</v>
      </c>
      <c r="H874" s="2">
        <f>_xlfn.XLOOKUP(Table6[[#This Row],[Date]],Bitcoin_Historical_Data__2[Date],Bitcoin_Historical_Data__2[Price]," ")</f>
        <v>19965.8</v>
      </c>
      <c r="I874" s="2">
        <f>STANDARDIZE(Table6[[#This Row],[BTC]],$X$4,$X$5)</f>
        <v>-0.32109512230519294</v>
      </c>
      <c r="J874" s="2">
        <f>_xlfn.XLOOKUP(Table6[[#This Row],[Date]],S_P_500_Historical_Data[Date],S_P_500_Historical_Data[Price]," ")</f>
        <v>3759.89</v>
      </c>
      <c r="K874" s="2">
        <f>IFERROR(STANDARDIZE(Table6[[#This Row],[S&amp;P500]],$Y$4,$Y$5),"")</f>
        <v>-2.7950985300370417E-2</v>
      </c>
    </row>
    <row r="875" spans="1:11" x14ac:dyDescent="0.35">
      <c r="A875" s="1">
        <f t="shared" si="13"/>
        <v>44733</v>
      </c>
      <c r="B875">
        <f>_xlfn.XLOOKUP(A875,Ethereum_Historical_Data[Date],Ethereum_Historical_Data[Price]," ")</f>
        <v>1125.96</v>
      </c>
      <c r="C875">
        <f>STANDARDIZE(Table6[[#This Row],[ETH]],$U$4,$U$5)</f>
        <v>-0.26920587379407496</v>
      </c>
      <c r="D875" s="2">
        <f>_xlfn.XLOOKUP(Table6[[#This Row],[Date]],BNB_Historical_Data[Date],BNB_Historical_Data[Price]," ")</f>
        <v>220.1</v>
      </c>
      <c r="E875" s="2">
        <f>STANDARDIZE(Table6[[#This Row],[BNB]],$V$4,$V$5)</f>
        <v>4.9351624454230497E-2</v>
      </c>
      <c r="F875" s="2">
        <f>_xlfn.XLOOKUP(Table6[[#This Row],[Date]],Tether_USDt_Historical_Data[Date],Tether_USDt_Historical_Data[Price]," ")</f>
        <v>0.99890000000000001</v>
      </c>
      <c r="G875" s="2">
        <f>IFERROR(STANDARDIZE(Table6[[#This Row],[Tether]],$W$4,$W$5),"")</f>
        <v>-0.26777084414115476</v>
      </c>
      <c r="H875" s="2">
        <f>_xlfn.XLOOKUP(Table6[[#This Row],[Date]],Bitcoin_Historical_Data__2[Date],Bitcoin_Historical_Data__2[Price]," ")</f>
        <v>20720.400000000001</v>
      </c>
      <c r="I875" s="2">
        <f>STANDARDIZE(Table6[[#This Row],[BTC]],$X$4,$X$5)</f>
        <v>-0.28332217307960916</v>
      </c>
      <c r="J875" s="2">
        <f>_xlfn.XLOOKUP(Table6[[#This Row],[Date]],S_P_500_Historical_Data[Date],S_P_500_Historical_Data[Price]," ")</f>
        <v>3764.79</v>
      </c>
      <c r="K875" s="2">
        <f>IFERROR(STANDARDIZE(Table6[[#This Row],[S&amp;P500]],$Y$4,$Y$5),"")</f>
        <v>-2.2395577381704775E-2</v>
      </c>
    </row>
    <row r="876" spans="1:11" x14ac:dyDescent="0.35">
      <c r="A876" s="1">
        <f t="shared" si="13"/>
        <v>44732</v>
      </c>
      <c r="B876">
        <f>_xlfn.XLOOKUP(A876,Ethereum_Historical_Data[Date],Ethereum_Historical_Data[Price]," ")</f>
        <v>1128.32</v>
      </c>
      <c r="C876">
        <f>STANDARDIZE(Table6[[#This Row],[ETH]],$U$4,$U$5)</f>
        <v>-0.26724605563748877</v>
      </c>
      <c r="D876" s="2">
        <f>_xlfn.XLOOKUP(Table6[[#This Row],[Date]],BNB_Historical_Data[Date],BNB_Historical_Data[Price]," ")</f>
        <v>216.6</v>
      </c>
      <c r="E876" s="2">
        <f>STANDARDIZE(Table6[[#This Row],[BNB]],$V$4,$V$5)</f>
        <v>3.2170697762352631E-2</v>
      </c>
      <c r="F876" s="2">
        <f>_xlfn.XLOOKUP(Table6[[#This Row],[Date]],Tether_USDt_Historical_Data[Date],Tether_USDt_Historical_Data[Price]," ")</f>
        <v>0.99880000000000002</v>
      </c>
      <c r="G876" s="2">
        <f>IFERROR(STANDARDIZE(Table6[[#This Row],[Tether]],$W$4,$W$5),"")</f>
        <v>-0.28822406219225044</v>
      </c>
      <c r="H876" s="2">
        <f>_xlfn.XLOOKUP(Table6[[#This Row],[Date]],Bitcoin_Historical_Data__2[Date],Bitcoin_Historical_Data__2[Price]," ")</f>
        <v>20572.3</v>
      </c>
      <c r="I876" s="2">
        <f>STANDARDIZE(Table6[[#This Row],[BTC]],$X$4,$X$5)</f>
        <v>-0.29073560242006641</v>
      </c>
      <c r="J876" s="2" t="str">
        <f>_xlfn.XLOOKUP(Table6[[#This Row],[Date]],S_P_500_Historical_Data[Date],S_P_500_Historical_Data[Price]," ")</f>
        <v xml:space="preserve"> </v>
      </c>
      <c r="K876" s="2" t="str">
        <f>IFERROR(STANDARDIZE(Table6[[#This Row],[S&amp;P500]],$Y$4,$Y$5),"")</f>
        <v/>
      </c>
    </row>
    <row r="877" spans="1:11" x14ac:dyDescent="0.35">
      <c r="A877" s="1">
        <f t="shared" si="13"/>
        <v>44731</v>
      </c>
      <c r="B877">
        <f>_xlfn.XLOOKUP(A877,Ethereum_Historical_Data[Date],Ethereum_Historical_Data[Price]," ")</f>
        <v>1128.3900000000001</v>
      </c>
      <c r="C877">
        <f>STANDARDIZE(Table6[[#This Row],[ETH]],$U$4,$U$5)</f>
        <v>-0.26718792543792885</v>
      </c>
      <c r="D877" s="2">
        <f>_xlfn.XLOOKUP(Table6[[#This Row],[Date]],BNB_Historical_Data[Date],BNB_Historical_Data[Price]," ")</f>
        <v>215</v>
      </c>
      <c r="E877" s="2">
        <f>STANDARDIZE(Table6[[#This Row],[BNB]],$V$4,$V$5)</f>
        <v>2.4316559846065636E-2</v>
      </c>
      <c r="F877" s="2">
        <f>_xlfn.XLOOKUP(Table6[[#This Row],[Date]],Tether_USDt_Historical_Data[Date],Tether_USDt_Historical_Data[Price]," ")</f>
        <v>0.99880000000000002</v>
      </c>
      <c r="G877" s="2">
        <f>IFERROR(STANDARDIZE(Table6[[#This Row],[Tether]],$W$4,$W$5),"")</f>
        <v>-0.28822406219225044</v>
      </c>
      <c r="H877" s="2">
        <f>_xlfn.XLOOKUP(Table6[[#This Row],[Date]],Bitcoin_Historical_Data__2[Date],Bitcoin_Historical_Data__2[Price]," ")</f>
        <v>20577.2</v>
      </c>
      <c r="I877" s="2">
        <f>STANDARDIZE(Table6[[#This Row],[BTC]],$X$4,$X$5)</f>
        <v>-0.29049032352899107</v>
      </c>
      <c r="J877" s="2" t="str">
        <f>_xlfn.XLOOKUP(Table6[[#This Row],[Date]],S_P_500_Historical_Data[Date],S_P_500_Historical_Data[Price]," ")</f>
        <v xml:space="preserve"> </v>
      </c>
      <c r="K877" s="2" t="str">
        <f>IFERROR(STANDARDIZE(Table6[[#This Row],[S&amp;P500]],$Y$4,$Y$5),"")</f>
        <v/>
      </c>
    </row>
    <row r="878" spans="1:11" x14ac:dyDescent="0.35">
      <c r="A878" s="1">
        <f t="shared" si="13"/>
        <v>44730</v>
      </c>
      <c r="B878">
        <f>_xlfn.XLOOKUP(A878,Ethereum_Historical_Data[Date],Ethereum_Historical_Data[Price]," ")</f>
        <v>995.61</v>
      </c>
      <c r="C878">
        <f>STANDARDIZE(Table6[[#This Row],[ETH]],$U$4,$U$5)</f>
        <v>-0.3774526096885768</v>
      </c>
      <c r="D878" s="2">
        <f>_xlfn.XLOOKUP(Table6[[#This Row],[Date]],BNB_Historical_Data[Date],BNB_Historical_Data[Price]," ")</f>
        <v>197.09</v>
      </c>
      <c r="E878" s="2">
        <f>STANDARDIZE(Table6[[#This Row],[BNB]],$V$4,$V$5)</f>
        <v>-6.3600696454372219E-2</v>
      </c>
      <c r="F878" s="2">
        <f>_xlfn.XLOOKUP(Table6[[#This Row],[Date]],Tether_USDt_Historical_Data[Date],Tether_USDt_Historical_Data[Price]," ")</f>
        <v>0.999</v>
      </c>
      <c r="G878" s="2">
        <f>IFERROR(STANDARDIZE(Table6[[#This Row],[Tether]],$W$4,$W$5),"")</f>
        <v>-0.24731762609005908</v>
      </c>
      <c r="H878" s="2">
        <f>_xlfn.XLOOKUP(Table6[[#This Row],[Date]],Bitcoin_Historical_Data__2[Date],Bitcoin_Historical_Data__2[Price]," ")</f>
        <v>18986.5</v>
      </c>
      <c r="I878" s="2">
        <f>STANDARDIZE(Table6[[#This Row],[BTC]],$X$4,$X$5)</f>
        <v>-0.37011586067865443</v>
      </c>
      <c r="J878" s="2" t="str">
        <f>_xlfn.XLOOKUP(Table6[[#This Row],[Date]],S_P_500_Historical_Data[Date],S_P_500_Historical_Data[Price]," ")</f>
        <v xml:space="preserve"> </v>
      </c>
      <c r="K878" s="2" t="str">
        <f>IFERROR(STANDARDIZE(Table6[[#This Row],[S&amp;P500]],$Y$4,$Y$5),"")</f>
        <v/>
      </c>
    </row>
    <row r="879" spans="1:11" x14ac:dyDescent="0.35">
      <c r="A879" s="1">
        <f t="shared" si="13"/>
        <v>44729</v>
      </c>
      <c r="B879">
        <f>_xlfn.XLOOKUP(A879,Ethereum_Historical_Data[Date],Ethereum_Historical_Data[Price]," ")</f>
        <v>1086.47</v>
      </c>
      <c r="C879">
        <f>STANDARDIZE(Table6[[#This Row],[ETH]],$U$4,$U$5)</f>
        <v>-0.30199961066000419</v>
      </c>
      <c r="D879" s="2">
        <f>_xlfn.XLOOKUP(Table6[[#This Row],[Date]],BNB_Historical_Data[Date],BNB_Historical_Data[Price]," ")</f>
        <v>215.7</v>
      </c>
      <c r="E879" s="2">
        <f>STANDARDIZE(Table6[[#This Row],[BNB]],$V$4,$V$5)</f>
        <v>2.7752745184441152E-2</v>
      </c>
      <c r="F879" s="2">
        <f>_xlfn.XLOOKUP(Table6[[#This Row],[Date]],Tether_USDt_Historical_Data[Date],Tether_USDt_Historical_Data[Price]," ")</f>
        <v>0.99829999999999997</v>
      </c>
      <c r="G879" s="2">
        <f>IFERROR(STANDARDIZE(Table6[[#This Row],[Tether]],$W$4,$W$5),"")</f>
        <v>-0.39049015244775165</v>
      </c>
      <c r="H879" s="2">
        <f>_xlfn.XLOOKUP(Table6[[#This Row],[Date]],Bitcoin_Historical_Data__2[Date],Bitcoin_Historical_Data__2[Price]," ")</f>
        <v>20444.599999999999</v>
      </c>
      <c r="I879" s="2">
        <f>STANDARDIZE(Table6[[#This Row],[BTC]],$X$4,$X$5)</f>
        <v>-0.2971278706629859</v>
      </c>
      <c r="J879" s="2">
        <f>_xlfn.XLOOKUP(Table6[[#This Row],[Date]],S_P_500_Historical_Data[Date],S_P_500_Historical_Data[Price]," ")</f>
        <v>3674.84</v>
      </c>
      <c r="K879" s="2">
        <f>IFERROR(STANDARDIZE(Table6[[#This Row],[S&amp;P500]],$Y$4,$Y$5),"")</f>
        <v>-0.12437699417435057</v>
      </c>
    </row>
    <row r="880" spans="1:11" x14ac:dyDescent="0.35">
      <c r="A880" s="1">
        <f t="shared" si="13"/>
        <v>44728</v>
      </c>
      <c r="B880">
        <f>_xlfn.XLOOKUP(A880,Ethereum_Historical_Data[Date],Ethereum_Historical_Data[Price]," ")</f>
        <v>1068.49</v>
      </c>
      <c r="C880">
        <f>STANDARDIZE(Table6[[#This Row],[ETH]],$U$4,$U$5)</f>
        <v>-0.31693076763264055</v>
      </c>
      <c r="D880" s="2">
        <f>_xlfn.XLOOKUP(Table6[[#This Row],[Date]],BNB_Historical_Data[Date],BNB_Historical_Data[Price]," ")</f>
        <v>210.1</v>
      </c>
      <c r="E880" s="2">
        <f>STANDARDIZE(Table6[[#This Row],[BNB]],$V$4,$V$5)</f>
        <v>2.6326247743659563E-4</v>
      </c>
      <c r="F880" s="2">
        <f>_xlfn.XLOOKUP(Table6[[#This Row],[Date]],Tether_USDt_Historical_Data[Date],Tether_USDt_Historical_Data[Price]," ")</f>
        <v>0.99909999999999999</v>
      </c>
      <c r="G880" s="2">
        <f>IFERROR(STANDARDIZE(Table6[[#This Row],[Tether]],$W$4,$W$5),"")</f>
        <v>-0.22686440803896338</v>
      </c>
      <c r="H880" s="2">
        <f>_xlfn.XLOOKUP(Table6[[#This Row],[Date]],Bitcoin_Historical_Data__2[Date],Bitcoin_Historical_Data__2[Price]," ")</f>
        <v>20386.599999999999</v>
      </c>
      <c r="I880" s="2">
        <f>STANDARDIZE(Table6[[#This Row],[BTC]],$X$4,$X$5)</f>
        <v>-0.30003117182265177</v>
      </c>
      <c r="J880" s="2">
        <f>_xlfn.XLOOKUP(Table6[[#This Row],[Date]],S_P_500_Historical_Data[Date],S_P_500_Historical_Data[Price]," ")</f>
        <v>3666.77</v>
      </c>
      <c r="K880" s="2">
        <f>IFERROR(STANDARDIZE(Table6[[#This Row],[S&amp;P500]],$Y$4,$Y$5),"")</f>
        <v>-0.13352641088937747</v>
      </c>
    </row>
    <row r="881" spans="1:11" x14ac:dyDescent="0.35">
      <c r="A881" s="1">
        <f t="shared" si="13"/>
        <v>44727</v>
      </c>
      <c r="B881">
        <f>_xlfn.XLOOKUP(A881,Ethereum_Historical_Data[Date],Ethereum_Historical_Data[Price]," ")</f>
        <v>1237.92</v>
      </c>
      <c r="C881">
        <f>STANDARDIZE(Table6[[#This Row],[ETH]],$U$4,$U$5)</f>
        <v>-0.17623077175534521</v>
      </c>
      <c r="D881" s="2">
        <f>_xlfn.XLOOKUP(Table6[[#This Row],[Date]],BNB_Historical_Data[Date],BNB_Historical_Data[Price]," ")</f>
        <v>233.7</v>
      </c>
      <c r="E881" s="2">
        <f>STANDARDIZE(Table6[[#This Row],[BNB]],$V$4,$V$5)</f>
        <v>0.11611179674267018</v>
      </c>
      <c r="F881" s="2">
        <f>_xlfn.XLOOKUP(Table6[[#This Row],[Date]],Tether_USDt_Historical_Data[Date],Tether_USDt_Historical_Data[Price]," ")</f>
        <v>0.99939999999999996</v>
      </c>
      <c r="G881" s="2">
        <f>IFERROR(STANDARDIZE(Table6[[#This Row],[Tether]],$W$4,$W$5),"")</f>
        <v>-0.16550475388567631</v>
      </c>
      <c r="H881" s="2">
        <f>_xlfn.XLOOKUP(Table6[[#This Row],[Date]],Bitcoin_Historical_Data__2[Date],Bitcoin_Historical_Data__2[Price]," ")</f>
        <v>22577.9</v>
      </c>
      <c r="I881" s="2">
        <f>STANDARDIZE(Table6[[#This Row],[BTC]],$X$4,$X$5)</f>
        <v>-0.19034145059548294</v>
      </c>
      <c r="J881" s="2">
        <f>_xlfn.XLOOKUP(Table6[[#This Row],[Date]],S_P_500_Historical_Data[Date],S_P_500_Historical_Data[Price]," ")</f>
        <v>3789.99</v>
      </c>
      <c r="K881" s="2">
        <f>IFERROR(STANDARDIZE(Table6[[#This Row],[S&amp;P500]],$Y$4,$Y$5),"")</f>
        <v>6.1750919142892274E-3</v>
      </c>
    </row>
    <row r="882" spans="1:11" x14ac:dyDescent="0.35">
      <c r="A882" s="1">
        <f t="shared" si="13"/>
        <v>44726</v>
      </c>
      <c r="B882">
        <f>_xlfn.XLOOKUP(A882,Ethereum_Historical_Data[Date],Ethereum_Historical_Data[Price]," ")</f>
        <v>1210.8399999999999</v>
      </c>
      <c r="C882">
        <f>STANDARDIZE(Table6[[#This Row],[ETH]],$U$4,$U$5)</f>
        <v>-0.19871885467075087</v>
      </c>
      <c r="D882" s="2">
        <f>_xlfn.XLOOKUP(Table6[[#This Row],[Date]],BNB_Historical_Data[Date],BNB_Historical_Data[Price]," ")</f>
        <v>223.4</v>
      </c>
      <c r="E882" s="2">
        <f>STANDARDIZE(Table6[[#This Row],[BNB]],$V$4,$V$5)</f>
        <v>6.5550783906572541E-2</v>
      </c>
      <c r="F882" s="2">
        <f>_xlfn.XLOOKUP(Table6[[#This Row],[Date]],Tether_USDt_Historical_Data[Date],Tether_USDt_Historical_Data[Price]," ")</f>
        <v>0.99919999999999998</v>
      </c>
      <c r="G882" s="2">
        <f>IFERROR(STANDARDIZE(Table6[[#This Row],[Tether]],$W$4,$W$5),"")</f>
        <v>-0.2064111899878677</v>
      </c>
      <c r="H882" s="2">
        <f>_xlfn.XLOOKUP(Table6[[#This Row],[Date]],Bitcoin_Historical_Data__2[Date],Bitcoin_Historical_Data__2[Price]," ")</f>
        <v>22157.3</v>
      </c>
      <c r="I882" s="2">
        <f>STANDARDIZE(Table6[[#This Row],[BTC]],$X$4,$X$5)</f>
        <v>-0.21139538969471505</v>
      </c>
      <c r="J882" s="2">
        <f>_xlfn.XLOOKUP(Table6[[#This Row],[Date]],S_P_500_Historical_Data[Date],S_P_500_Historical_Data[Price]," ")</f>
        <v>3735.48</v>
      </c>
      <c r="K882" s="2">
        <f>IFERROR(STANDARDIZE(Table6[[#This Row],[S&amp;P500]],$Y$4,$Y$5),"")</f>
        <v>-5.5625986789069402E-2</v>
      </c>
    </row>
    <row r="883" spans="1:11" x14ac:dyDescent="0.35">
      <c r="A883" s="1">
        <f t="shared" si="13"/>
        <v>44725</v>
      </c>
      <c r="B883">
        <f>_xlfn.XLOOKUP(A883,Ethereum_Historical_Data[Date],Ethereum_Historical_Data[Price]," ")</f>
        <v>1206.67</v>
      </c>
      <c r="C883">
        <f>STANDARDIZE(Table6[[#This Row],[ETH]],$U$4,$U$5)</f>
        <v>-0.20218175370166805</v>
      </c>
      <c r="D883" s="2">
        <f>_xlfn.XLOOKUP(Table6[[#This Row],[Date]],BNB_Historical_Data[Date],BNB_Historical_Data[Price]," ")</f>
        <v>222.71</v>
      </c>
      <c r="E883" s="2">
        <f>STANDARDIZE(Table6[[#This Row],[BNB]],$V$4,$V$5)</f>
        <v>6.2163686930173774E-2</v>
      </c>
      <c r="F883" s="2">
        <f>_xlfn.XLOOKUP(Table6[[#This Row],[Date]],Tether_USDt_Historical_Data[Date],Tether_USDt_Historical_Data[Price]," ")</f>
        <v>0.99919999999999998</v>
      </c>
      <c r="G883" s="2">
        <f>IFERROR(STANDARDIZE(Table6[[#This Row],[Tether]],$W$4,$W$5),"")</f>
        <v>-0.2064111899878677</v>
      </c>
      <c r="H883" s="2">
        <f>_xlfn.XLOOKUP(Table6[[#This Row],[Date]],Bitcoin_Historical_Data__2[Date],Bitcoin_Historical_Data__2[Price]," ")</f>
        <v>22448</v>
      </c>
      <c r="I883" s="2">
        <f>STANDARDIZE(Table6[[#This Row],[BTC]],$X$4,$X$5)</f>
        <v>-0.1968438440548036</v>
      </c>
      <c r="J883" s="2">
        <f>_xlfn.XLOOKUP(Table6[[#This Row],[Date]],S_P_500_Historical_Data[Date],S_P_500_Historical_Data[Price]," ")</f>
        <v>3749.63</v>
      </c>
      <c r="K883" s="2">
        <f>IFERROR(STANDARDIZE(Table6[[#This Row],[S&amp;P500]],$Y$4,$Y$5),"")</f>
        <v>-3.9583329228024933E-2</v>
      </c>
    </row>
    <row r="884" spans="1:11" x14ac:dyDescent="0.35">
      <c r="A884" s="1">
        <f t="shared" si="13"/>
        <v>44724</v>
      </c>
      <c r="B884">
        <f>_xlfn.XLOOKUP(A884,Ethereum_Historical_Data[Date],Ethereum_Historical_Data[Price]," ")</f>
        <v>1435.46</v>
      </c>
      <c r="C884">
        <f>STANDARDIZE(Table6[[#This Row],[ETH]],$U$4,$U$5)</f>
        <v>-1.2187348597693682E-2</v>
      </c>
      <c r="D884" s="2">
        <f>_xlfn.XLOOKUP(Table6[[#This Row],[Date]],BNB_Historical_Data[Date],BNB_Historical_Data[Price]," ")</f>
        <v>254.9</v>
      </c>
      <c r="E884" s="2">
        <f>STANDARDIZE(Table6[[#This Row],[BNB]],$V$4,$V$5)</f>
        <v>0.22017912413347332</v>
      </c>
      <c r="F884" s="2">
        <f>_xlfn.XLOOKUP(Table6[[#This Row],[Date]],Tether_USDt_Historical_Data[Date],Tether_USDt_Historical_Data[Price]," ")</f>
        <v>1.0002</v>
      </c>
      <c r="G884" s="2">
        <f>IFERROR(STANDARDIZE(Table6[[#This Row],[Tether]],$W$4,$W$5),"")</f>
        <v>-1.8790094768880547E-3</v>
      </c>
      <c r="H884" s="2">
        <f>_xlfn.XLOOKUP(Table6[[#This Row],[Date]],Bitcoin_Historical_Data__2[Date],Bitcoin_Historical_Data__2[Price]," ")</f>
        <v>26606.3</v>
      </c>
      <c r="I884" s="2">
        <f>STANDARDIZE(Table6[[#This Row],[BTC]],$X$4,$X$5)</f>
        <v>1.130783201827423E-2</v>
      </c>
      <c r="J884" s="2" t="str">
        <f>_xlfn.XLOOKUP(Table6[[#This Row],[Date]],S_P_500_Historical_Data[Date],S_P_500_Historical_Data[Price]," ")</f>
        <v xml:space="preserve"> </v>
      </c>
      <c r="K884" s="2" t="str">
        <f>IFERROR(STANDARDIZE(Table6[[#This Row],[S&amp;P500]],$Y$4,$Y$5),"")</f>
        <v/>
      </c>
    </row>
    <row r="885" spans="1:11" x14ac:dyDescent="0.35">
      <c r="A885" s="1">
        <f t="shared" si="13"/>
        <v>44723</v>
      </c>
      <c r="B885">
        <f>_xlfn.XLOOKUP(A885,Ethereum_Historical_Data[Date],Ethereum_Historical_Data[Price]," ")</f>
        <v>1531.42</v>
      </c>
      <c r="C885">
        <f>STANDARDIZE(Table6[[#This Row],[ETH]],$U$4,$U$5)</f>
        <v>6.750085068451879E-2</v>
      </c>
      <c r="D885" s="2">
        <f>_xlfn.XLOOKUP(Table6[[#This Row],[Date]],BNB_Historical_Data[Date],BNB_Historical_Data[Price]," ")</f>
        <v>269.70999999999998</v>
      </c>
      <c r="E885" s="2">
        <f>STANDARDIZE(Table6[[#This Row],[BNB]],$V$4,$V$5)</f>
        <v>0.29287898822110497</v>
      </c>
      <c r="F885" s="2">
        <f>_xlfn.XLOOKUP(Table6[[#This Row],[Date]],Tether_USDt_Historical_Data[Date],Tether_USDt_Historical_Data[Price]," ")</f>
        <v>0.99990000000000001</v>
      </c>
      <c r="G885" s="2">
        <f>IFERROR(STANDARDIZE(Table6[[#This Row],[Tether]],$W$4,$W$5),"")</f>
        <v>-6.3238663630175135E-2</v>
      </c>
      <c r="H885" s="2">
        <f>_xlfn.XLOOKUP(Table6[[#This Row],[Date]],Bitcoin_Historical_Data__2[Date],Bitcoin_Historical_Data__2[Price]," ")</f>
        <v>28403.4</v>
      </c>
      <c r="I885" s="2">
        <f>STANDARDIZE(Table6[[#This Row],[BTC]],$X$4,$X$5)</f>
        <v>0.10126511674302441</v>
      </c>
      <c r="J885" s="2" t="str">
        <f>_xlfn.XLOOKUP(Table6[[#This Row],[Date]],S_P_500_Historical_Data[Date],S_P_500_Historical_Data[Price]," ")</f>
        <v xml:space="preserve"> </v>
      </c>
      <c r="K885" s="2" t="str">
        <f>IFERROR(STANDARDIZE(Table6[[#This Row],[S&amp;P500]],$Y$4,$Y$5),"")</f>
        <v/>
      </c>
    </row>
    <row r="886" spans="1:11" x14ac:dyDescent="0.35">
      <c r="A886" s="1">
        <f t="shared" si="13"/>
        <v>44722</v>
      </c>
      <c r="B886">
        <f>_xlfn.XLOOKUP(A886,Ethereum_Historical_Data[Date],Ethereum_Historical_Data[Price]," ")</f>
        <v>1663.02</v>
      </c>
      <c r="C886">
        <f>STANDARDIZE(Table6[[#This Row],[ETH]],$U$4,$U$5)</f>
        <v>0.17678562585687341</v>
      </c>
      <c r="D886" s="2">
        <f>_xlfn.XLOOKUP(Table6[[#This Row],[Date]],BNB_Historical_Data[Date],BNB_Historical_Data[Price]," ")</f>
        <v>286.29000000000002</v>
      </c>
      <c r="E886" s="2">
        <f>STANDARDIZE(Table6[[#This Row],[BNB]],$V$4,$V$5)</f>
        <v>0.37426749237862944</v>
      </c>
      <c r="F886" s="2">
        <f>_xlfn.XLOOKUP(Table6[[#This Row],[Date]],Tether_USDt_Historical_Data[Date],Tether_USDt_Historical_Data[Price]," ")</f>
        <v>0.99939999999999996</v>
      </c>
      <c r="G886" s="2">
        <f>IFERROR(STANDARDIZE(Table6[[#This Row],[Tether]],$W$4,$W$5),"")</f>
        <v>-0.16550475388567631</v>
      </c>
      <c r="H886" s="2">
        <f>_xlfn.XLOOKUP(Table6[[#This Row],[Date]],Bitcoin_Historical_Data__2[Date],Bitcoin_Historical_Data__2[Price]," ")</f>
        <v>29083.3</v>
      </c>
      <c r="I886" s="2">
        <f>STANDARDIZE(Table6[[#This Row],[BTC]],$X$4,$X$5)</f>
        <v>0.13529881430262453</v>
      </c>
      <c r="J886" s="2">
        <f>_xlfn.XLOOKUP(Table6[[#This Row],[Date]],S_P_500_Historical_Data[Date],S_P_500_Historical_Data[Price]," ")</f>
        <v>3900.86</v>
      </c>
      <c r="K886" s="2">
        <f>IFERROR(STANDARDIZE(Table6[[#This Row],[S&amp;P500]],$Y$4,$Y$5),"")</f>
        <v>0.1318746992494832</v>
      </c>
    </row>
    <row r="887" spans="1:11" x14ac:dyDescent="0.35">
      <c r="A887" s="1">
        <f t="shared" si="13"/>
        <v>44721</v>
      </c>
      <c r="B887">
        <f>_xlfn.XLOOKUP(A887,Ethereum_Historical_Data[Date],Ethereum_Historical_Data[Price]," ")</f>
        <v>1788.06</v>
      </c>
      <c r="C887">
        <f>STANDARDIZE(Table6[[#This Row],[ETH]],$U$4,$U$5)</f>
        <v>0.28062277089905596</v>
      </c>
      <c r="D887" s="2">
        <f>_xlfn.XLOOKUP(Table6[[#This Row],[Date]],BNB_Historical_Data[Date],BNB_Historical_Data[Price]," ")</f>
        <v>289.89999999999998</v>
      </c>
      <c r="E887" s="2">
        <f>STANDARDIZE(Table6[[#This Row],[BNB]],$V$4,$V$5)</f>
        <v>0.39198839105225186</v>
      </c>
      <c r="F887" s="2">
        <f>_xlfn.XLOOKUP(Table6[[#This Row],[Date]],Tether_USDt_Historical_Data[Date],Tether_USDt_Historical_Data[Price]," ")</f>
        <v>0.99939999999999996</v>
      </c>
      <c r="G887" s="2">
        <f>IFERROR(STANDARDIZE(Table6[[#This Row],[Tether]],$W$4,$W$5),"")</f>
        <v>-0.16550475388567631</v>
      </c>
      <c r="H887" s="2">
        <f>_xlfn.XLOOKUP(Table6[[#This Row],[Date]],Bitcoin_Historical_Data__2[Date],Bitcoin_Historical_Data__2[Price]," ")</f>
        <v>30097.8</v>
      </c>
      <c r="I887" s="2">
        <f>STANDARDIZE(Table6[[#This Row],[BTC]],$X$4,$X$5)</f>
        <v>0.18608155613850397</v>
      </c>
      <c r="J887" s="2">
        <f>_xlfn.XLOOKUP(Table6[[#This Row],[Date]],S_P_500_Historical_Data[Date],S_P_500_Historical_Data[Price]," ")</f>
        <v>4017.82</v>
      </c>
      <c r="K887" s="2">
        <f>IFERROR(STANDARDIZE(Table6[[#This Row],[S&amp;P500]],$Y$4,$Y$5),"")</f>
        <v>0.26447888499787536</v>
      </c>
    </row>
    <row r="888" spans="1:11" x14ac:dyDescent="0.35">
      <c r="A888" s="1">
        <f t="shared" si="13"/>
        <v>44720</v>
      </c>
      <c r="B888">
        <f>_xlfn.XLOOKUP(A888,Ethereum_Historical_Data[Date],Ethereum_Historical_Data[Price]," ")</f>
        <v>1793</v>
      </c>
      <c r="C888">
        <f>STANDARDIZE(Table6[[#This Row],[ETH]],$U$4,$U$5)</f>
        <v>0.28472510212513075</v>
      </c>
      <c r="D888" s="2">
        <f>_xlfn.XLOOKUP(Table6[[#This Row],[Date]],BNB_Historical_Data[Date],BNB_Historical_Data[Price]," ")</f>
        <v>288.41000000000003</v>
      </c>
      <c r="E888" s="2">
        <f>STANDARDIZE(Table6[[#This Row],[BNB]],$V$4,$V$5)</f>
        <v>0.38467422511770977</v>
      </c>
      <c r="F888" s="2">
        <f>_xlfn.XLOOKUP(Table6[[#This Row],[Date]],Tether_USDt_Historical_Data[Date],Tether_USDt_Historical_Data[Price]," ")</f>
        <v>0.99950000000000006</v>
      </c>
      <c r="G888" s="2">
        <f>IFERROR(STANDARDIZE(Table6[[#This Row],[Tether]],$W$4,$W$5),"")</f>
        <v>-0.1450515358345579</v>
      </c>
      <c r="H888" s="2">
        <f>_xlfn.XLOOKUP(Table6[[#This Row],[Date]],Bitcoin_Historical_Data__2[Date],Bitcoin_Historical_Data__2[Price]," ")</f>
        <v>30201.599999999999</v>
      </c>
      <c r="I888" s="2">
        <f>STANDARDIZE(Table6[[#This Row],[BTC]],$X$4,$X$5)</f>
        <v>0.1912774640759749</v>
      </c>
      <c r="J888" s="2">
        <f>_xlfn.XLOOKUP(Table6[[#This Row],[Date]],S_P_500_Historical_Data[Date],S_P_500_Historical_Data[Price]," ")</f>
        <v>4115.7700000000004</v>
      </c>
      <c r="K888" s="2">
        <f>IFERROR(STANDARDIZE(Table6[[#This Row],[S&amp;P500]],$Y$4,$Y$5),"")</f>
        <v>0.37553035553528175</v>
      </c>
    </row>
    <row r="889" spans="1:11" x14ac:dyDescent="0.35">
      <c r="A889" s="1">
        <f t="shared" si="13"/>
        <v>44719</v>
      </c>
      <c r="B889">
        <f>_xlfn.XLOOKUP(A889,Ethereum_Historical_Data[Date],Ethereum_Historical_Data[Price]," ")</f>
        <v>1813.72</v>
      </c>
      <c r="C889">
        <f>STANDARDIZE(Table6[[#This Row],[ETH]],$U$4,$U$5)</f>
        <v>0.30193164119482063</v>
      </c>
      <c r="D889" s="2">
        <f>_xlfn.XLOOKUP(Table6[[#This Row],[Date]],BNB_Historical_Data[Date],BNB_Historical_Data[Price]," ")</f>
        <v>290.3</v>
      </c>
      <c r="E889" s="2">
        <f>STANDARDIZE(Table6[[#This Row],[BNB]],$V$4,$V$5)</f>
        <v>0.39395192553132374</v>
      </c>
      <c r="F889" s="2">
        <f>_xlfn.XLOOKUP(Table6[[#This Row],[Date]],Tether_USDt_Historical_Data[Date],Tether_USDt_Historical_Data[Price]," ")</f>
        <v>0.99950000000000006</v>
      </c>
      <c r="G889" s="2">
        <f>IFERROR(STANDARDIZE(Table6[[#This Row],[Tether]],$W$4,$W$5),"")</f>
        <v>-0.1450515358345579</v>
      </c>
      <c r="H889" s="2">
        <f>_xlfn.XLOOKUP(Table6[[#This Row],[Date]],Bitcoin_Historical_Data__2[Date],Bitcoin_Historical_Data__2[Price]," ")</f>
        <v>31128.799999999999</v>
      </c>
      <c r="I889" s="2">
        <f>STANDARDIZE(Table6[[#This Row],[BTC]],$X$4,$X$5)</f>
        <v>0.23769023709739179</v>
      </c>
      <c r="J889" s="2">
        <f>_xlfn.XLOOKUP(Table6[[#This Row],[Date]],S_P_500_Historical_Data[Date],S_P_500_Historical_Data[Price]," ")</f>
        <v>4160.68</v>
      </c>
      <c r="K889" s="2">
        <f>IFERROR(STANDARDIZE(Table6[[#This Row],[S&amp;P500]],$Y$4,$Y$5),"")</f>
        <v>0.42644736974492842</v>
      </c>
    </row>
    <row r="890" spans="1:11" x14ac:dyDescent="0.35">
      <c r="A890" s="1">
        <f t="shared" si="13"/>
        <v>44718</v>
      </c>
      <c r="B890">
        <f>_xlfn.XLOOKUP(A890,Ethereum_Historical_Data[Date],Ethereum_Historical_Data[Price]," ")</f>
        <v>1859.99</v>
      </c>
      <c r="C890">
        <f>STANDARDIZE(Table6[[#This Row],[ETH]],$U$4,$U$5)</f>
        <v>0.34035570310382407</v>
      </c>
      <c r="D890" s="2">
        <f>_xlfn.XLOOKUP(Table6[[#This Row],[Date]],BNB_Historical_Data[Date],BNB_Historical_Data[Price]," ")</f>
        <v>295.2</v>
      </c>
      <c r="E890" s="2">
        <f>STANDARDIZE(Table6[[#This Row],[BNB]],$V$4,$V$5)</f>
        <v>0.41800522289995268</v>
      </c>
      <c r="F890" s="2">
        <f>_xlfn.XLOOKUP(Table6[[#This Row],[Date]],Tether_USDt_Historical_Data[Date],Tether_USDt_Historical_Data[Price]," ")</f>
        <v>0.99939999999999996</v>
      </c>
      <c r="G890" s="2">
        <f>IFERROR(STANDARDIZE(Table6[[#This Row],[Tether]],$W$4,$W$5),"")</f>
        <v>-0.16550475388567631</v>
      </c>
      <c r="H890" s="2">
        <f>_xlfn.XLOOKUP(Table6[[#This Row],[Date]],Bitcoin_Historical_Data__2[Date],Bitcoin_Historical_Data__2[Price]," ")</f>
        <v>31367.599999999999</v>
      </c>
      <c r="I890" s="2">
        <f>STANDARDIZE(Table6[[#This Row],[BTC]],$X$4,$X$5)</f>
        <v>0.24964382876856772</v>
      </c>
      <c r="J890" s="2">
        <f>_xlfn.XLOOKUP(Table6[[#This Row],[Date]],S_P_500_Historical_Data[Date],S_P_500_Historical_Data[Price]," ")</f>
        <v>4121.43</v>
      </c>
      <c r="K890" s="2">
        <f>IFERROR(STANDARDIZE(Table6[[#This Row],[S&amp;P500]],$Y$4,$Y$5),"")</f>
        <v>0.38194741855969933</v>
      </c>
    </row>
    <row r="891" spans="1:11" x14ac:dyDescent="0.35">
      <c r="A891" s="1">
        <f t="shared" si="13"/>
        <v>44717</v>
      </c>
      <c r="B891">
        <f>_xlfn.XLOOKUP(A891,Ethereum_Historical_Data[Date],Ethereum_Historical_Data[Price]," ")</f>
        <v>1806.71</v>
      </c>
      <c r="C891">
        <f>STANDARDIZE(Table6[[#This Row],[ETH]],$U$4,$U$5)</f>
        <v>0.29611031692462153</v>
      </c>
      <c r="D891" s="2">
        <f>_xlfn.XLOOKUP(Table6[[#This Row],[Date]],BNB_Historical_Data[Date],BNB_Historical_Data[Price]," ")</f>
        <v>298.98</v>
      </c>
      <c r="E891" s="2">
        <f>STANDARDIZE(Table6[[#This Row],[BNB]],$V$4,$V$5)</f>
        <v>0.43656062372718091</v>
      </c>
      <c r="F891" s="2">
        <f>_xlfn.XLOOKUP(Table6[[#This Row],[Date]],Tether_USDt_Historical_Data[Date],Tether_USDt_Historical_Data[Price]," ")</f>
        <v>0.99990000000000001</v>
      </c>
      <c r="G891" s="2">
        <f>IFERROR(STANDARDIZE(Table6[[#This Row],[Tether]],$W$4,$W$5),"")</f>
        <v>-6.3238663630175135E-2</v>
      </c>
      <c r="H891" s="2">
        <f>_xlfn.XLOOKUP(Table6[[#This Row],[Date]],Bitcoin_Historical_Data__2[Date],Bitcoin_Historical_Data__2[Price]," ")</f>
        <v>29913</v>
      </c>
      <c r="I891" s="2">
        <f>STANDARDIZE(Table6[[#This Row],[BTC]],$X$4,$X$5)</f>
        <v>0.17683103796081004</v>
      </c>
      <c r="J891" s="2" t="str">
        <f>_xlfn.XLOOKUP(Table6[[#This Row],[Date]],S_P_500_Historical_Data[Date],S_P_500_Historical_Data[Price]," ")</f>
        <v xml:space="preserve"> </v>
      </c>
      <c r="K891" s="2" t="str">
        <f>IFERROR(STANDARDIZE(Table6[[#This Row],[S&amp;P500]],$Y$4,$Y$5),"")</f>
        <v/>
      </c>
    </row>
    <row r="892" spans="1:11" x14ac:dyDescent="0.35">
      <c r="A892" s="1">
        <f t="shared" si="13"/>
        <v>44716</v>
      </c>
      <c r="B892">
        <f>_xlfn.XLOOKUP(A892,Ethereum_Historical_Data[Date],Ethereum_Historical_Data[Price]," ")</f>
        <v>1804.37</v>
      </c>
      <c r="C892">
        <f>STANDARDIZE(Table6[[#This Row],[ETH]],$U$4,$U$5)</f>
        <v>0.29416710739648072</v>
      </c>
      <c r="D892" s="2">
        <f>_xlfn.XLOOKUP(Table6[[#This Row],[Date]],BNB_Historical_Data[Date],BNB_Historical_Data[Price]," ")</f>
        <v>301.39999999999998</v>
      </c>
      <c r="E892" s="2">
        <f>STANDARDIZE(Table6[[#This Row],[BNB]],$V$4,$V$5)</f>
        <v>0.44844000732556483</v>
      </c>
      <c r="F892" s="2">
        <f>_xlfn.XLOOKUP(Table6[[#This Row],[Date]],Tether_USDt_Historical_Data[Date],Tether_USDt_Historical_Data[Price]," ")</f>
        <v>0.99990000000000001</v>
      </c>
      <c r="G892" s="2">
        <f>IFERROR(STANDARDIZE(Table6[[#This Row],[Tether]],$W$4,$W$5),"")</f>
        <v>-6.3238663630175135E-2</v>
      </c>
      <c r="H892" s="2">
        <f>_xlfn.XLOOKUP(Table6[[#This Row],[Date]],Bitcoin_Historical_Data__2[Date],Bitcoin_Historical_Data__2[Price]," ")</f>
        <v>29864.3</v>
      </c>
      <c r="I892" s="2">
        <f>STANDARDIZE(Table6[[#This Row],[BTC]],$X$4,$X$5)</f>
        <v>0.17439326612502162</v>
      </c>
      <c r="J892" s="2" t="str">
        <f>_xlfn.XLOOKUP(Table6[[#This Row],[Date]],S_P_500_Historical_Data[Date],S_P_500_Historical_Data[Price]," ")</f>
        <v xml:space="preserve"> </v>
      </c>
      <c r="K892" s="2" t="str">
        <f>IFERROR(STANDARDIZE(Table6[[#This Row],[S&amp;P500]],$Y$4,$Y$5),"")</f>
        <v/>
      </c>
    </row>
    <row r="893" spans="1:11" x14ac:dyDescent="0.35">
      <c r="A893" s="1">
        <f t="shared" si="13"/>
        <v>44715</v>
      </c>
      <c r="B893">
        <f>_xlfn.XLOOKUP(A893,Ethereum_Historical_Data[Date],Ethereum_Historical_Data[Price]," ")</f>
        <v>1775.29</v>
      </c>
      <c r="C893">
        <f>STANDARDIZE(Table6[[#This Row],[ETH]],$U$4,$U$5)</f>
        <v>0.27001816163651066</v>
      </c>
      <c r="D893" s="2">
        <f>_xlfn.XLOOKUP(Table6[[#This Row],[Date]],BNB_Historical_Data[Date],BNB_Historical_Data[Price]," ")</f>
        <v>298.7</v>
      </c>
      <c r="E893" s="2">
        <f>STANDARDIZE(Table6[[#This Row],[BNB]],$V$4,$V$5)</f>
        <v>0.43518614959183055</v>
      </c>
      <c r="F893" s="2">
        <f>_xlfn.XLOOKUP(Table6[[#This Row],[Date]],Tether_USDt_Historical_Data[Date],Tether_USDt_Historical_Data[Price]," ")</f>
        <v>0.99939999999999996</v>
      </c>
      <c r="G893" s="2">
        <f>IFERROR(STANDARDIZE(Table6[[#This Row],[Tether]],$W$4,$W$5),"")</f>
        <v>-0.16550475388567631</v>
      </c>
      <c r="H893" s="2">
        <f>_xlfn.XLOOKUP(Table6[[#This Row],[Date]],Bitcoin_Historical_Data__2[Date],Bitcoin_Historical_Data__2[Price]," ")</f>
        <v>29700.9</v>
      </c>
      <c r="I893" s="2">
        <f>STANDARDIZE(Table6[[#This Row],[BTC]],$X$4,$X$5)</f>
        <v>0.16621396596141139</v>
      </c>
      <c r="J893" s="2">
        <f>_xlfn.XLOOKUP(Table6[[#This Row],[Date]],S_P_500_Historical_Data[Date],S_P_500_Historical_Data[Price]," ")</f>
        <v>4108.54</v>
      </c>
      <c r="K893" s="2">
        <f>IFERROR(STANDARDIZE(Table6[[#This Row],[S&amp;P500]],$Y$4,$Y$5),"")</f>
        <v>0.36733329446345431</v>
      </c>
    </row>
    <row r="894" spans="1:11" x14ac:dyDescent="0.35">
      <c r="A894" s="1">
        <f t="shared" si="13"/>
        <v>44714</v>
      </c>
      <c r="B894">
        <f>_xlfn.XLOOKUP(A894,Ethereum_Historical_Data[Date],Ethereum_Historical_Data[Price]," ")</f>
        <v>1834.64</v>
      </c>
      <c r="C894">
        <f>STANDARDIZE(Table6[[#This Row],[ETH]],$U$4,$U$5)</f>
        <v>0.31930426654896704</v>
      </c>
      <c r="D894" s="2">
        <f>_xlfn.XLOOKUP(Table6[[#This Row],[Date]],BNB_Historical_Data[Date],BNB_Historical_Data[Price]," ")</f>
        <v>308.41000000000003</v>
      </c>
      <c r="E894" s="2">
        <f>STANDARDIZE(Table6[[#This Row],[BNB]],$V$4,$V$5)</f>
        <v>0.48285094907129761</v>
      </c>
      <c r="F894" s="2">
        <f>_xlfn.XLOOKUP(Table6[[#This Row],[Date]],Tether_USDt_Historical_Data[Date],Tether_USDt_Historical_Data[Price]," ")</f>
        <v>0.99980000000000002</v>
      </c>
      <c r="G894" s="2">
        <f>IFERROR(STANDARDIZE(Table6[[#This Row],[Tether]],$W$4,$W$5),"")</f>
        <v>-8.3691881681270827E-2</v>
      </c>
      <c r="H894" s="2">
        <f>_xlfn.XLOOKUP(Table6[[#This Row],[Date]],Bitcoin_Historical_Data__2[Date],Bitcoin_Historical_Data__2[Price]," ")</f>
        <v>30455.5</v>
      </c>
      <c r="I894" s="2">
        <f>STANDARDIZE(Table6[[#This Row],[BTC]],$X$4,$X$5)</f>
        <v>0.20398691518699497</v>
      </c>
      <c r="J894" s="2">
        <f>_xlfn.XLOOKUP(Table6[[#This Row],[Date]],S_P_500_Historical_Data[Date],S_P_500_Historical_Data[Price]," ")</f>
        <v>4176.82</v>
      </c>
      <c r="K894" s="2">
        <f>IFERROR(STANDARDIZE(Table6[[#This Row],[S&amp;P500]],$Y$4,$Y$5),"")</f>
        <v>0.4447462031749812</v>
      </c>
    </row>
    <row r="895" spans="1:11" x14ac:dyDescent="0.35">
      <c r="A895" s="1">
        <f t="shared" si="13"/>
        <v>44713</v>
      </c>
      <c r="B895">
        <f>_xlfn.XLOOKUP(A895,Ethereum_Historical_Data[Date],Ethereum_Historical_Data[Price]," ")</f>
        <v>1818.07</v>
      </c>
      <c r="C895">
        <f>STANDARDIZE(Table6[[#This Row],[ETH]],$U$4,$U$5)</f>
        <v>0.30554401788174873</v>
      </c>
      <c r="D895" s="2">
        <f>_xlfn.XLOOKUP(Table6[[#This Row],[Date]],BNB_Historical_Data[Date],BNB_Historical_Data[Price]," ")</f>
        <v>300.49</v>
      </c>
      <c r="E895" s="2">
        <f>STANDARDIZE(Table6[[#This Row],[BNB]],$V$4,$V$5)</f>
        <v>0.44397296638567674</v>
      </c>
      <c r="F895" s="2">
        <f>_xlfn.XLOOKUP(Table6[[#This Row],[Date]],Tether_USDt_Historical_Data[Date],Tether_USDt_Historical_Data[Price]," ")</f>
        <v>0.99980000000000002</v>
      </c>
      <c r="G895" s="2">
        <f>IFERROR(STANDARDIZE(Table6[[#This Row],[Tether]],$W$4,$W$5),"")</f>
        <v>-8.3691881681270827E-2</v>
      </c>
      <c r="H895" s="2">
        <f>_xlfn.XLOOKUP(Table6[[#This Row],[Date]],Bitcoin_Historical_Data__2[Date],Bitcoin_Historical_Data__2[Price]," ")</f>
        <v>29798.5</v>
      </c>
      <c r="I895" s="2">
        <f>STANDARDIZE(Table6[[#This Row],[BTC]],$X$4,$X$5)</f>
        <v>0.17109952101629727</v>
      </c>
      <c r="J895" s="2">
        <f>_xlfn.XLOOKUP(Table6[[#This Row],[Date]],S_P_500_Historical_Data[Date],S_P_500_Historical_Data[Price]," ")</f>
        <v>4101.2299999999996</v>
      </c>
      <c r="K895" s="2">
        <f>IFERROR(STANDARDIZE(Table6[[#This Row],[S&amp;P500]],$Y$4,$Y$5),"")</f>
        <v>0.35904553285417934</v>
      </c>
    </row>
    <row r="896" spans="1:11" x14ac:dyDescent="0.35">
      <c r="A896" s="1">
        <f t="shared" si="13"/>
        <v>44712</v>
      </c>
      <c r="B896">
        <f>_xlfn.XLOOKUP(A896,Ethereum_Historical_Data[Date],Ethereum_Historical_Data[Price]," ")</f>
        <v>1941.79</v>
      </c>
      <c r="C896">
        <f>STANDARDIZE(Table6[[#This Row],[ETH]],$U$4,$U$5)</f>
        <v>0.40828499344651864</v>
      </c>
      <c r="D896" s="2">
        <f>_xlfn.XLOOKUP(Table6[[#This Row],[Date]],BNB_Historical_Data[Date],BNB_Historical_Data[Price]," ")</f>
        <v>320.79000000000002</v>
      </c>
      <c r="E896" s="2">
        <f>STANDARDIZE(Table6[[#This Row],[BNB]],$V$4,$V$5)</f>
        <v>0.54362234119856845</v>
      </c>
      <c r="F896" s="2">
        <f>_xlfn.XLOOKUP(Table6[[#This Row],[Date]],Tether_USDt_Historical_Data[Date],Tether_USDt_Historical_Data[Price]," ")</f>
        <v>0.99939999999999996</v>
      </c>
      <c r="G896" s="2">
        <f>IFERROR(STANDARDIZE(Table6[[#This Row],[Tether]],$W$4,$W$5),"")</f>
        <v>-0.16550475388567631</v>
      </c>
      <c r="H896" s="2">
        <f>_xlfn.XLOOKUP(Table6[[#This Row],[Date]],Bitcoin_Historical_Data__2[Date],Bitcoin_Historical_Data__2[Price]," ")</f>
        <v>31793.4</v>
      </c>
      <c r="I896" s="2">
        <f>STANDARDIZE(Table6[[#This Row],[BTC]],$X$4,$X$5)</f>
        <v>0.27095806383383891</v>
      </c>
      <c r="J896" s="2">
        <f>_xlfn.XLOOKUP(Table6[[#This Row],[Date]],S_P_500_Historical_Data[Date],S_P_500_Historical_Data[Price]," ")</f>
        <v>4132.1499999999996</v>
      </c>
      <c r="K896" s="2">
        <f>IFERROR(STANDARDIZE(Table6[[#This Row],[S&amp;P500]],$Y$4,$Y$5),"")</f>
        <v>0.39410129057767707</v>
      </c>
    </row>
    <row r="897" spans="1:11" x14ac:dyDescent="0.35">
      <c r="A897" s="1">
        <f t="shared" si="13"/>
        <v>44711</v>
      </c>
      <c r="B897">
        <f>_xlfn.XLOOKUP(A897,Ethereum_Historical_Data[Date],Ethereum_Historical_Data[Price]," ")</f>
        <v>1998.46</v>
      </c>
      <c r="C897">
        <f>STANDARDIZE(Table6[[#This Row],[ETH]],$U$4,$U$5)</f>
        <v>0.45534554214725842</v>
      </c>
      <c r="D897" s="2">
        <f>_xlfn.XLOOKUP(Table6[[#This Row],[Date]],BNB_Historical_Data[Date],BNB_Historical_Data[Price]," ")</f>
        <v>321.8</v>
      </c>
      <c r="E897" s="2">
        <f>STANDARDIZE(Table6[[#This Row],[BNB]],$V$4,$V$5)</f>
        <v>0.54858026575822461</v>
      </c>
      <c r="F897" s="2">
        <f>_xlfn.XLOOKUP(Table6[[#This Row],[Date]],Tether_USDt_Historical_Data[Date],Tether_USDt_Historical_Data[Price]," ")</f>
        <v>0.99950000000000006</v>
      </c>
      <c r="G897" s="2">
        <f>IFERROR(STANDARDIZE(Table6[[#This Row],[Tether]],$W$4,$W$5),"")</f>
        <v>-0.1450515358345579</v>
      </c>
      <c r="H897" s="2">
        <f>_xlfn.XLOOKUP(Table6[[#This Row],[Date]],Bitcoin_Historical_Data__2[Date],Bitcoin_Historical_Data__2[Price]," ")</f>
        <v>31723.3</v>
      </c>
      <c r="I897" s="2">
        <f>STANDARDIZE(Table6[[#This Row],[BTC]],$X$4,$X$5)</f>
        <v>0.26744907398396678</v>
      </c>
      <c r="J897" s="2" t="str">
        <f>_xlfn.XLOOKUP(Table6[[#This Row],[Date]],S_P_500_Historical_Data[Date],S_P_500_Historical_Data[Price]," ")</f>
        <v xml:space="preserve"> </v>
      </c>
      <c r="K897" s="2" t="str">
        <f>IFERROR(STANDARDIZE(Table6[[#This Row],[S&amp;P500]],$Y$4,$Y$5),"")</f>
        <v/>
      </c>
    </row>
    <row r="898" spans="1:11" x14ac:dyDescent="0.35">
      <c r="A898" s="1">
        <f t="shared" si="13"/>
        <v>44710</v>
      </c>
      <c r="B898">
        <f>_xlfn.XLOOKUP(A898,Ethereum_Historical_Data[Date],Ethereum_Historical_Data[Price]," ")</f>
        <v>1813.56</v>
      </c>
      <c r="C898">
        <f>STANDARDIZE(Table6[[#This Row],[ETH]],$U$4,$U$5)</f>
        <v>0.30179877216725542</v>
      </c>
      <c r="D898" s="2">
        <f>_xlfn.XLOOKUP(Table6[[#This Row],[Date]],BNB_Historical_Data[Date],BNB_Historical_Data[Price]," ")</f>
        <v>305.89999999999998</v>
      </c>
      <c r="E898" s="2">
        <f>STANDARDIZE(Table6[[#This Row],[BNB]],$V$4,$V$5)</f>
        <v>0.4705297702151221</v>
      </c>
      <c r="F898" s="2">
        <f>_xlfn.XLOOKUP(Table6[[#This Row],[Date]],Tether_USDt_Historical_Data[Date],Tether_USDt_Historical_Data[Price]," ")</f>
        <v>0.99939999999999996</v>
      </c>
      <c r="G898" s="2">
        <f>IFERROR(STANDARDIZE(Table6[[#This Row],[Tether]],$W$4,$W$5),"")</f>
        <v>-0.16550475388567631</v>
      </c>
      <c r="H898" s="2">
        <f>_xlfn.XLOOKUP(Table6[[#This Row],[Date]],Bitcoin_Historical_Data__2[Date],Bitcoin_Historical_Data__2[Price]," ")</f>
        <v>29465.200000000001</v>
      </c>
      <c r="I898" s="2">
        <f>STANDARDIZE(Table6[[#This Row],[BTC]],$X$4,$X$5)</f>
        <v>0.15441555073152785</v>
      </c>
      <c r="J898" s="2" t="str">
        <f>_xlfn.XLOOKUP(Table6[[#This Row],[Date]],S_P_500_Historical_Data[Date],S_P_500_Historical_Data[Price]," ")</f>
        <v xml:space="preserve"> </v>
      </c>
      <c r="K898" s="2" t="str">
        <f>IFERROR(STANDARDIZE(Table6[[#This Row],[S&amp;P500]],$Y$4,$Y$5),"")</f>
        <v/>
      </c>
    </row>
    <row r="899" spans="1:11" x14ac:dyDescent="0.35">
      <c r="A899" s="1">
        <f t="shared" si="13"/>
        <v>44709</v>
      </c>
      <c r="B899">
        <f>_xlfn.XLOOKUP(A899,Ethereum_Historical_Data[Date],Ethereum_Historical_Data[Price]," ")</f>
        <v>1792.68</v>
      </c>
      <c r="C899">
        <f>STANDARDIZE(Table6[[#This Row],[ETH]],$U$4,$U$5)</f>
        <v>0.28445936407000044</v>
      </c>
      <c r="D899" s="2">
        <f>_xlfn.XLOOKUP(Table6[[#This Row],[Date]],BNB_Historical_Data[Date],BNB_Historical_Data[Price]," ")</f>
        <v>307.58999999999997</v>
      </c>
      <c r="E899" s="2">
        <f>STANDARDIZE(Table6[[#This Row],[BNB]],$V$4,$V$5)</f>
        <v>0.47882570338920022</v>
      </c>
      <c r="F899" s="2">
        <f>_xlfn.XLOOKUP(Table6[[#This Row],[Date]],Tether_USDt_Historical_Data[Date],Tether_USDt_Historical_Data[Price]," ")</f>
        <v>0.99950000000000006</v>
      </c>
      <c r="G899" s="2">
        <f>IFERROR(STANDARDIZE(Table6[[#This Row],[Tether]],$W$4,$W$5),"")</f>
        <v>-0.1450515358345579</v>
      </c>
      <c r="H899" s="2">
        <f>_xlfn.XLOOKUP(Table6[[#This Row],[Date]],Bitcoin_Historical_Data__2[Date],Bitcoin_Historical_Data__2[Price]," ")</f>
        <v>29027.1</v>
      </c>
      <c r="I899" s="2">
        <f>STANDARDIZE(Table6[[#This Row],[BTC]],$X$4,$X$5)</f>
        <v>0.13248561559274138</v>
      </c>
      <c r="J899" s="2" t="str">
        <f>_xlfn.XLOOKUP(Table6[[#This Row],[Date]],S_P_500_Historical_Data[Date],S_P_500_Historical_Data[Price]," ")</f>
        <v xml:space="preserve"> </v>
      </c>
      <c r="K899" s="2" t="str">
        <f>IFERROR(STANDARDIZE(Table6[[#This Row],[S&amp;P500]],$Y$4,$Y$5),"")</f>
        <v/>
      </c>
    </row>
    <row r="900" spans="1:11" x14ac:dyDescent="0.35">
      <c r="A900" s="1">
        <f t="shared" ref="A900:A963" si="14">A899-1</f>
        <v>44708</v>
      </c>
      <c r="B900">
        <f>_xlfn.XLOOKUP(A900,Ethereum_Historical_Data[Date],Ethereum_Historical_Data[Price]," ")</f>
        <v>1724.3</v>
      </c>
      <c r="C900">
        <f>STANDARDIZE(Table6[[#This Row],[ETH]],$U$4,$U$5)</f>
        <v>0.22767446341433459</v>
      </c>
      <c r="D900" s="2">
        <f>_xlfn.XLOOKUP(Table6[[#This Row],[Date]],BNB_Historical_Data[Date],BNB_Historical_Data[Price]," ")</f>
        <v>301.08999999999997</v>
      </c>
      <c r="E900" s="2">
        <f>STANDARDIZE(Table6[[#This Row],[BNB]],$V$4,$V$5)</f>
        <v>0.4469182681042842</v>
      </c>
      <c r="F900" s="2">
        <f>_xlfn.XLOOKUP(Table6[[#This Row],[Date]],Tether_USDt_Historical_Data[Date],Tether_USDt_Historical_Data[Price]," ")</f>
        <v>0.99919999999999998</v>
      </c>
      <c r="G900" s="2">
        <f>IFERROR(STANDARDIZE(Table6[[#This Row],[Tether]],$W$4,$W$5),"")</f>
        <v>-0.2064111899878677</v>
      </c>
      <c r="H900" s="2">
        <f>_xlfn.XLOOKUP(Table6[[#This Row],[Date]],Bitcoin_Historical_Data__2[Date],Bitcoin_Historical_Data__2[Price]," ")</f>
        <v>28601.200000000001</v>
      </c>
      <c r="I900" s="2">
        <f>STANDARDIZE(Table6[[#This Row],[BTC]],$X$4,$X$5)</f>
        <v>0.11116637483581585</v>
      </c>
      <c r="J900" s="2">
        <f>_xlfn.XLOOKUP(Table6[[#This Row],[Date]],S_P_500_Historical_Data[Date],S_P_500_Historical_Data[Price]," ")</f>
        <v>4158.24</v>
      </c>
      <c r="K900" s="2">
        <f>IFERROR(STANDARDIZE(Table6[[#This Row],[S&amp;P500]],$Y$4,$Y$5),"")</f>
        <v>0.42368100335277603</v>
      </c>
    </row>
    <row r="901" spans="1:11" x14ac:dyDescent="0.35">
      <c r="A901" s="1">
        <f t="shared" si="14"/>
        <v>44707</v>
      </c>
      <c r="B901">
        <f>_xlfn.XLOOKUP(A901,Ethereum_Historical_Data[Date],Ethereum_Historical_Data[Price]," ")</f>
        <v>1793.42</v>
      </c>
      <c r="C901">
        <f>STANDARDIZE(Table6[[#This Row],[ETH]],$U$4,$U$5)</f>
        <v>0.2850738833224894</v>
      </c>
      <c r="D901" s="2">
        <f>_xlfn.XLOOKUP(Table6[[#This Row],[Date]],BNB_Historical_Data[Date],BNB_Historical_Data[Price]," ")</f>
        <v>303.2</v>
      </c>
      <c r="E901" s="2">
        <f>STANDARDIZE(Table6[[#This Row],[BNB]],$V$4,$V$5)</f>
        <v>0.45727591248138777</v>
      </c>
      <c r="F901" s="2">
        <f>_xlfn.XLOOKUP(Table6[[#This Row],[Date]],Tether_USDt_Historical_Data[Date],Tether_USDt_Historical_Data[Price]," ")</f>
        <v>0.99919999999999998</v>
      </c>
      <c r="G901" s="2">
        <f>IFERROR(STANDARDIZE(Table6[[#This Row],[Tether]],$W$4,$W$5),"")</f>
        <v>-0.2064111899878677</v>
      </c>
      <c r="H901" s="2">
        <f>_xlfn.XLOOKUP(Table6[[#This Row],[Date]],Bitcoin_Historical_Data__2[Date],Bitcoin_Historical_Data__2[Price]," ")</f>
        <v>29203.5</v>
      </c>
      <c r="I901" s="2">
        <f>STANDARDIZE(Table6[[#This Row],[BTC]],$X$4,$X$5)</f>
        <v>0.14131565567144933</v>
      </c>
      <c r="J901" s="2">
        <f>_xlfn.XLOOKUP(Table6[[#This Row],[Date]],S_P_500_Historical_Data[Date],S_P_500_Historical_Data[Price]," ")</f>
        <v>4057.84</v>
      </c>
      <c r="K901" s="2">
        <f>IFERROR(STANDARDIZE(Table6[[#This Row],[S&amp;P500]],$Y$4,$Y$5),"")</f>
        <v>0.30985182885603763</v>
      </c>
    </row>
    <row r="902" spans="1:11" x14ac:dyDescent="0.35">
      <c r="A902" s="1">
        <f t="shared" si="14"/>
        <v>44706</v>
      </c>
      <c r="B902">
        <f>_xlfn.XLOOKUP(A902,Ethereum_Historical_Data[Date],Ethereum_Historical_Data[Price]," ")</f>
        <v>1942.91</v>
      </c>
      <c r="C902">
        <f>STANDARDIZE(Table6[[#This Row],[ETH]],$U$4,$U$5)</f>
        <v>0.40921507663947498</v>
      </c>
      <c r="D902" s="2">
        <f>_xlfn.XLOOKUP(Table6[[#This Row],[Date]],BNB_Historical_Data[Date],BNB_Historical_Data[Price]," ")</f>
        <v>325.79000000000002</v>
      </c>
      <c r="E902" s="2">
        <f>STANDARDIZE(Table6[[#This Row],[BNB]],$V$4,$V$5)</f>
        <v>0.56816652218696539</v>
      </c>
      <c r="F902" s="2">
        <f>_xlfn.XLOOKUP(Table6[[#This Row],[Date]],Tether_USDt_Historical_Data[Date],Tether_USDt_Historical_Data[Price]," ")</f>
        <v>0.99909999999999999</v>
      </c>
      <c r="G902" s="2">
        <f>IFERROR(STANDARDIZE(Table6[[#This Row],[Tether]],$W$4,$W$5),"")</f>
        <v>-0.22686440803896338</v>
      </c>
      <c r="H902" s="2">
        <f>_xlfn.XLOOKUP(Table6[[#This Row],[Date]],Bitcoin_Historical_Data__2[Date],Bitcoin_Historical_Data__2[Price]," ")</f>
        <v>29540.6</v>
      </c>
      <c r="I902" s="2">
        <f>STANDARDIZE(Table6[[#This Row],[BTC]],$X$4,$X$5)</f>
        <v>0.15818984223909335</v>
      </c>
      <c r="J902" s="2">
        <f>_xlfn.XLOOKUP(Table6[[#This Row],[Date]],S_P_500_Historical_Data[Date],S_P_500_Historical_Data[Price]," ")</f>
        <v>3978.73</v>
      </c>
      <c r="K902" s="2">
        <f>IFERROR(STANDARDIZE(Table6[[#This Row],[S&amp;P500]],$Y$4,$Y$5),"")</f>
        <v>0.22016033488754136</v>
      </c>
    </row>
    <row r="903" spans="1:11" x14ac:dyDescent="0.35">
      <c r="A903" s="1">
        <f t="shared" si="14"/>
        <v>44705</v>
      </c>
      <c r="B903">
        <f>_xlfn.XLOOKUP(A903,Ethereum_Historical_Data[Date],Ethereum_Historical_Data[Price]," ")</f>
        <v>1979.35</v>
      </c>
      <c r="C903">
        <f>STANDARDIZE(Table6[[#This Row],[ETH]],$U$4,$U$5)</f>
        <v>0.43947599766744294</v>
      </c>
      <c r="D903" s="2">
        <f>_xlfn.XLOOKUP(Table6[[#This Row],[Date]],BNB_Historical_Data[Date],BNB_Historical_Data[Price]," ")</f>
        <v>328.3</v>
      </c>
      <c r="E903" s="2">
        <f>STANDARDIZE(Table6[[#This Row],[BNB]],$V$4,$V$5)</f>
        <v>0.58048770104314062</v>
      </c>
      <c r="F903" s="2">
        <f>_xlfn.XLOOKUP(Table6[[#This Row],[Date]],Tether_USDt_Historical_Data[Date],Tether_USDt_Historical_Data[Price]," ")</f>
        <v>0.99909999999999999</v>
      </c>
      <c r="G903" s="2">
        <f>IFERROR(STANDARDIZE(Table6[[#This Row],[Tether]],$W$4,$W$5),"")</f>
        <v>-0.22686440803896338</v>
      </c>
      <c r="H903" s="2">
        <f>_xlfn.XLOOKUP(Table6[[#This Row],[Date]],Bitcoin_Historical_Data__2[Date],Bitcoin_Historical_Data__2[Price]," ")</f>
        <v>29648.7</v>
      </c>
      <c r="I903" s="2">
        <f>STANDARDIZE(Table6[[#This Row],[BTC]],$X$4,$X$5)</f>
        <v>0.16360099491771207</v>
      </c>
      <c r="J903" s="2">
        <f>_xlfn.XLOOKUP(Table6[[#This Row],[Date]],S_P_500_Historical_Data[Date],S_P_500_Historical_Data[Price]," ")</f>
        <v>3941.48</v>
      </c>
      <c r="K903" s="2">
        <f>IFERROR(STANDARDIZE(Table6[[#This Row],[S&amp;P500]],$Y$4,$Y$5),"")</f>
        <v>0.17792789713850229</v>
      </c>
    </row>
    <row r="904" spans="1:11" x14ac:dyDescent="0.35">
      <c r="A904" s="1">
        <f t="shared" si="14"/>
        <v>44704</v>
      </c>
      <c r="B904">
        <f>_xlfn.XLOOKUP(A904,Ethereum_Historical_Data[Date],Ethereum_Historical_Data[Price]," ")</f>
        <v>1972.93</v>
      </c>
      <c r="C904">
        <f>STANDARDIZE(Table6[[#This Row],[ETH]],$U$4,$U$5)</f>
        <v>0.43414462793639053</v>
      </c>
      <c r="D904" s="2">
        <f>_xlfn.XLOOKUP(Table6[[#This Row],[Date]],BNB_Historical_Data[Date],BNB_Historical_Data[Price]," ")</f>
        <v>316.98</v>
      </c>
      <c r="E904" s="2">
        <f>STANDARDIZE(Table6[[#This Row],[BNB]],$V$4,$V$5)</f>
        <v>0.52491967528540995</v>
      </c>
      <c r="F904" s="2">
        <f>_xlfn.XLOOKUP(Table6[[#This Row],[Date]],Tether_USDt_Historical_Data[Date],Tether_USDt_Historical_Data[Price]," ")</f>
        <v>0.99909999999999999</v>
      </c>
      <c r="G904" s="2">
        <f>IFERROR(STANDARDIZE(Table6[[#This Row],[Tether]],$W$4,$W$5),"")</f>
        <v>-0.22686440803896338</v>
      </c>
      <c r="H904" s="2">
        <f>_xlfn.XLOOKUP(Table6[[#This Row],[Date]],Bitcoin_Historical_Data__2[Date],Bitcoin_Historical_Data__2[Price]," ")</f>
        <v>29093.3</v>
      </c>
      <c r="I904" s="2">
        <f>STANDARDIZE(Table6[[#This Row],[BTC]],$X$4,$X$5)</f>
        <v>0.13579938346808415</v>
      </c>
      <c r="J904" s="2">
        <f>_xlfn.XLOOKUP(Table6[[#This Row],[Date]],S_P_500_Historical_Data[Date],S_P_500_Historical_Data[Price]," ")</f>
        <v>3973.75</v>
      </c>
      <c r="K904" s="2">
        <f>IFERROR(STANDARDIZE(Table6[[#This Row],[S&amp;P500]],$Y$4,$Y$5),"")</f>
        <v>0.2145142264314282</v>
      </c>
    </row>
    <row r="905" spans="1:11" x14ac:dyDescent="0.35">
      <c r="A905" s="1">
        <f t="shared" si="14"/>
        <v>44703</v>
      </c>
      <c r="B905">
        <f>_xlfn.XLOOKUP(A905,Ethereum_Historical_Data[Date],Ethereum_Historical_Data[Price]," ")</f>
        <v>2043.19</v>
      </c>
      <c r="C905">
        <f>STANDARDIZE(Table6[[#This Row],[ETH]],$U$4,$U$5)</f>
        <v>0.49249073966594703</v>
      </c>
      <c r="D905" s="2">
        <f>_xlfn.XLOOKUP(Table6[[#This Row],[Date]],BNB_Historical_Data[Date],BNB_Historical_Data[Price]," ")</f>
        <v>319.3</v>
      </c>
      <c r="E905" s="2">
        <f>STANDARDIZE(Table6[[#This Row],[BNB]],$V$4,$V$5)</f>
        <v>0.53630817526402608</v>
      </c>
      <c r="F905" s="2">
        <f>_xlfn.XLOOKUP(Table6[[#This Row],[Date]],Tether_USDt_Historical_Data[Date],Tether_USDt_Historical_Data[Price]," ")</f>
        <v>0.99939999999999996</v>
      </c>
      <c r="G905" s="2">
        <f>IFERROR(STANDARDIZE(Table6[[#This Row],[Tether]],$W$4,$W$5),"")</f>
        <v>-0.16550475388567631</v>
      </c>
      <c r="H905" s="2">
        <f>_xlfn.XLOOKUP(Table6[[#This Row],[Date]],Bitcoin_Historical_Data__2[Date],Bitcoin_Historical_Data__2[Price]," ")</f>
        <v>30286.6</v>
      </c>
      <c r="I905" s="2">
        <f>STANDARDIZE(Table6[[#This Row],[BTC]],$X$4,$X$5)</f>
        <v>0.19553230198238175</v>
      </c>
      <c r="J905" s="2" t="str">
        <f>_xlfn.XLOOKUP(Table6[[#This Row],[Date]],S_P_500_Historical_Data[Date],S_P_500_Historical_Data[Price]," ")</f>
        <v xml:space="preserve"> </v>
      </c>
      <c r="K905" s="2" t="str">
        <f>IFERROR(STANDARDIZE(Table6[[#This Row],[S&amp;P500]],$Y$4,$Y$5),"")</f>
        <v/>
      </c>
    </row>
    <row r="906" spans="1:11" x14ac:dyDescent="0.35">
      <c r="A906" s="1">
        <f t="shared" si="14"/>
        <v>44702</v>
      </c>
      <c r="B906">
        <f>_xlfn.XLOOKUP(A906,Ethereum_Historical_Data[Date],Ethereum_Historical_Data[Price]," ")</f>
        <v>1975.12</v>
      </c>
      <c r="C906">
        <f>STANDARDIZE(Table6[[#This Row],[ETH]],$U$4,$U$5)</f>
        <v>0.43596327275118868</v>
      </c>
      <c r="D906" s="2">
        <f>_xlfn.XLOOKUP(Table6[[#This Row],[Date]],BNB_Historical_Data[Date],BNB_Historical_Data[Price]," ")</f>
        <v>312.39999999999998</v>
      </c>
      <c r="E906" s="2">
        <f>STANDARDIZE(Table6[[#This Row],[BNB]],$V$4,$V$5)</f>
        <v>0.50243720550003812</v>
      </c>
      <c r="F906" s="2">
        <f>_xlfn.XLOOKUP(Table6[[#This Row],[Date]],Tether_USDt_Historical_Data[Date],Tether_USDt_Historical_Data[Price]," ")</f>
        <v>0.99939999999999996</v>
      </c>
      <c r="G906" s="2">
        <f>IFERROR(STANDARDIZE(Table6[[#This Row],[Tether]],$W$4,$W$5),"")</f>
        <v>-0.16550475388567631</v>
      </c>
      <c r="H906" s="2">
        <f>_xlfn.XLOOKUP(Table6[[#This Row],[Date]],Bitcoin_Historical_Data__2[Date],Bitcoin_Historical_Data__2[Price]," ")</f>
        <v>29434.6</v>
      </c>
      <c r="I906" s="2">
        <f>STANDARDIZE(Table6[[#This Row],[BTC]],$X$4,$X$5)</f>
        <v>0.15288380908522128</v>
      </c>
      <c r="J906" s="2" t="str">
        <f>_xlfn.XLOOKUP(Table6[[#This Row],[Date]],S_P_500_Historical_Data[Date],S_P_500_Historical_Data[Price]," ")</f>
        <v xml:space="preserve"> </v>
      </c>
      <c r="K906" s="2" t="str">
        <f>IFERROR(STANDARDIZE(Table6[[#This Row],[S&amp;P500]],$Y$4,$Y$5),"")</f>
        <v/>
      </c>
    </row>
    <row r="907" spans="1:11" x14ac:dyDescent="0.35">
      <c r="A907" s="1">
        <f t="shared" si="14"/>
        <v>44701</v>
      </c>
      <c r="B907">
        <f>_xlfn.XLOOKUP(A907,Ethereum_Historical_Data[Date],Ethereum_Historical_Data[Price]," ")</f>
        <v>1959.85</v>
      </c>
      <c r="C907">
        <f>STANDARDIZE(Table6[[#This Row],[ETH]],$U$4,$U$5)</f>
        <v>0.42328258493293752</v>
      </c>
      <c r="D907" s="2">
        <f>_xlfn.XLOOKUP(Table6[[#This Row],[Date]],BNB_Historical_Data[Date],BNB_Historical_Data[Price]," ")</f>
        <v>302.27999999999997</v>
      </c>
      <c r="E907" s="2">
        <f>STANDARDIZE(Table6[[#This Row],[BNB]],$V$4,$V$5)</f>
        <v>0.45275978317952265</v>
      </c>
      <c r="F907" s="2">
        <f>_xlfn.XLOOKUP(Table6[[#This Row],[Date]],Tether_USDt_Historical_Data[Date],Tether_USDt_Historical_Data[Price]," ")</f>
        <v>0.99909999999999999</v>
      </c>
      <c r="G907" s="2">
        <f>IFERROR(STANDARDIZE(Table6[[#This Row],[Tether]],$W$4,$W$5),"")</f>
        <v>-0.22686440803896338</v>
      </c>
      <c r="H907" s="2">
        <f>_xlfn.XLOOKUP(Table6[[#This Row],[Date]],Bitcoin_Historical_Data__2[Date],Bitcoin_Historical_Data__2[Price]," ")</f>
        <v>29178.6</v>
      </c>
      <c r="I907" s="2">
        <f>STANDARDIZE(Table6[[#This Row],[BTC]],$X$4,$X$5)</f>
        <v>0.14006923844945476</v>
      </c>
      <c r="J907" s="2">
        <f>_xlfn.XLOOKUP(Table6[[#This Row],[Date]],S_P_500_Historical_Data[Date],S_P_500_Historical_Data[Price]," ")</f>
        <v>3901.36</v>
      </c>
      <c r="K907" s="2">
        <f>IFERROR(STANDARDIZE(Table6[[#This Row],[S&amp;P500]],$Y$4,$Y$5),"")</f>
        <v>0.13244157760853068</v>
      </c>
    </row>
    <row r="908" spans="1:11" x14ac:dyDescent="0.35">
      <c r="A908" s="1">
        <f t="shared" si="14"/>
        <v>44700</v>
      </c>
      <c r="B908">
        <f>_xlfn.XLOOKUP(A908,Ethereum_Historical_Data[Date],Ethereum_Historical_Data[Price]," ")</f>
        <v>2019.34</v>
      </c>
      <c r="C908">
        <f>STANDARDIZE(Table6[[#This Row],[ETH]],$U$4,$U$5)</f>
        <v>0.47268495024451335</v>
      </c>
      <c r="D908" s="2">
        <f>_xlfn.XLOOKUP(Table6[[#This Row],[Date]],BNB_Historical_Data[Date],BNB_Historical_Data[Price]," ")</f>
        <v>306.89999999999998</v>
      </c>
      <c r="E908" s="2">
        <f>STANDARDIZE(Table6[[#This Row],[BNB]],$V$4,$V$5)</f>
        <v>0.4754386064128015</v>
      </c>
      <c r="F908" s="2">
        <f>_xlfn.XLOOKUP(Table6[[#This Row],[Date]],Tether_USDt_Historical_Data[Date],Tether_USDt_Historical_Data[Price]," ")</f>
        <v>0.99929999999999997</v>
      </c>
      <c r="G908" s="2">
        <f>IFERROR(STANDARDIZE(Table6[[#This Row],[Tether]],$W$4,$W$5),"")</f>
        <v>-0.18595797193677199</v>
      </c>
      <c r="H908" s="2">
        <f>_xlfn.XLOOKUP(Table6[[#This Row],[Date]],Bitcoin_Historical_Data__2[Date],Bitcoin_Historical_Data__2[Price]," ")</f>
        <v>30305.9</v>
      </c>
      <c r="I908" s="2">
        <f>STANDARDIZE(Table6[[#This Row],[BTC]],$X$4,$X$5)</f>
        <v>0.19649840047171899</v>
      </c>
      <c r="J908" s="2">
        <f>_xlfn.XLOOKUP(Table6[[#This Row],[Date]],S_P_500_Historical_Data[Date],S_P_500_Historical_Data[Price]," ")</f>
        <v>3900.79</v>
      </c>
      <c r="K908" s="2">
        <f>IFERROR(STANDARDIZE(Table6[[#This Row],[S&amp;P500]],$Y$4,$Y$5),"")</f>
        <v>0.13179533627921636</v>
      </c>
    </row>
    <row r="909" spans="1:11" x14ac:dyDescent="0.35">
      <c r="A909" s="1">
        <f t="shared" si="14"/>
        <v>44699</v>
      </c>
      <c r="B909">
        <f>_xlfn.XLOOKUP(A909,Ethereum_Historical_Data[Date],Ethereum_Historical_Data[Price]," ")</f>
        <v>1912.12</v>
      </c>
      <c r="C909">
        <f>STANDARDIZE(Table6[[#This Row],[ETH]],$U$4,$U$5)</f>
        <v>0.38364609314740183</v>
      </c>
      <c r="D909" s="2">
        <f>_xlfn.XLOOKUP(Table6[[#This Row],[Date]],BNB_Historical_Data[Date],BNB_Historical_Data[Price]," ")</f>
        <v>287.61</v>
      </c>
      <c r="E909" s="2">
        <f>STANDARDIZE(Table6[[#This Row],[BNB]],$V$4,$V$5)</f>
        <v>0.38074715615956622</v>
      </c>
      <c r="F909" s="2">
        <f>_xlfn.XLOOKUP(Table6[[#This Row],[Date]],Tether_USDt_Historical_Data[Date],Tether_USDt_Historical_Data[Price]," ")</f>
        <v>0.99880000000000002</v>
      </c>
      <c r="G909" s="2">
        <f>IFERROR(STANDARDIZE(Table6[[#This Row],[Tether]],$W$4,$W$5),"")</f>
        <v>-0.28822406219225044</v>
      </c>
      <c r="H909" s="2">
        <f>_xlfn.XLOOKUP(Table6[[#This Row],[Date]],Bitcoin_Historical_Data__2[Date],Bitcoin_Historical_Data__2[Price]," ")</f>
        <v>28683.7</v>
      </c>
      <c r="I909" s="2">
        <f>STANDARDIZE(Table6[[#This Row],[BTC]],$X$4,$X$5)</f>
        <v>0.1152960704508578</v>
      </c>
      <c r="J909" s="2">
        <f>_xlfn.XLOOKUP(Table6[[#This Row],[Date]],S_P_500_Historical_Data[Date],S_P_500_Historical_Data[Price]," ")</f>
        <v>3923.68</v>
      </c>
      <c r="K909" s="2">
        <f>IFERROR(STANDARDIZE(Table6[[#This Row],[S&amp;P500]],$Y$4,$Y$5),"")</f>
        <v>0.15774702755641093</v>
      </c>
    </row>
    <row r="910" spans="1:11" x14ac:dyDescent="0.35">
      <c r="A910" s="1">
        <f t="shared" si="14"/>
        <v>44698</v>
      </c>
      <c r="B910">
        <f>_xlfn.XLOOKUP(A910,Ethereum_Historical_Data[Date],Ethereum_Historical_Data[Price]," ")</f>
        <v>2091.14</v>
      </c>
      <c r="C910">
        <f>STANDARDIZE(Table6[[#This Row],[ETH]],$U$4,$U$5)</f>
        <v>0.53230992636438468</v>
      </c>
      <c r="D910" s="2">
        <f>_xlfn.XLOOKUP(Table6[[#This Row],[Date]],BNB_Historical_Data[Date],BNB_Historical_Data[Price]," ")</f>
        <v>306.10000000000002</v>
      </c>
      <c r="E910" s="2">
        <f>STANDARDIZE(Table6[[#This Row],[BNB]],$V$4,$V$5)</f>
        <v>0.47151153745465818</v>
      </c>
      <c r="F910" s="2">
        <f>_xlfn.XLOOKUP(Table6[[#This Row],[Date]],Tether_USDt_Historical_Data[Date],Tether_USDt_Historical_Data[Price]," ")</f>
        <v>0.99909999999999999</v>
      </c>
      <c r="G910" s="2">
        <f>IFERROR(STANDARDIZE(Table6[[#This Row],[Tether]],$W$4,$W$5),"")</f>
        <v>-0.22686440803896338</v>
      </c>
      <c r="H910" s="2">
        <f>_xlfn.XLOOKUP(Table6[[#This Row],[Date]],Bitcoin_Historical_Data__2[Date],Bitcoin_Historical_Data__2[Price]," ")</f>
        <v>30437.5</v>
      </c>
      <c r="I910" s="2">
        <f>STANDARDIZE(Table6[[#This Row],[BTC]],$X$4,$X$5)</f>
        <v>0.20308589068916763</v>
      </c>
      <c r="J910" s="2">
        <f>_xlfn.XLOOKUP(Table6[[#This Row],[Date]],S_P_500_Historical_Data[Date],S_P_500_Historical_Data[Price]," ")</f>
        <v>4088.85</v>
      </c>
      <c r="K910" s="2">
        <f>IFERROR(STANDARDIZE(Table6[[#This Row],[S&amp;P500]],$Y$4,$Y$5),"")</f>
        <v>0.34500962468416352</v>
      </c>
    </row>
    <row r="911" spans="1:11" x14ac:dyDescent="0.35">
      <c r="A911" s="1">
        <f t="shared" si="14"/>
        <v>44697</v>
      </c>
      <c r="B911">
        <f>_xlfn.XLOOKUP(A911,Ethereum_Historical_Data[Date],Ethereum_Historical_Data[Price]," ")</f>
        <v>2022.93</v>
      </c>
      <c r="C911">
        <f>STANDARDIZE(Table6[[#This Row],[ETH]],$U$4,$U$5)</f>
        <v>0.47566619905050705</v>
      </c>
      <c r="D911" s="2">
        <f>_xlfn.XLOOKUP(Table6[[#This Row],[Date]],BNB_Historical_Data[Date],BNB_Historical_Data[Price]," ")</f>
        <v>297</v>
      </c>
      <c r="E911" s="2">
        <f>STANDARDIZE(Table6[[#This Row],[BNB]],$V$4,$V$5)</f>
        <v>0.42684112805577562</v>
      </c>
      <c r="F911" s="2">
        <f>_xlfn.XLOOKUP(Table6[[#This Row],[Date]],Tether_USDt_Historical_Data[Date],Tether_USDt_Historical_Data[Price]," ")</f>
        <v>0.99890000000000001</v>
      </c>
      <c r="G911" s="2">
        <f>IFERROR(STANDARDIZE(Table6[[#This Row],[Tether]],$W$4,$W$5),"")</f>
        <v>-0.26777084414115476</v>
      </c>
      <c r="H911" s="2">
        <f>_xlfn.XLOOKUP(Table6[[#This Row],[Date]],Bitcoin_Historical_Data__2[Date],Bitcoin_Historical_Data__2[Price]," ")</f>
        <v>29849</v>
      </c>
      <c r="I911" s="2">
        <f>STANDARDIZE(Table6[[#This Row],[BTC]],$X$4,$X$5)</f>
        <v>0.17362739530186841</v>
      </c>
      <c r="J911" s="2">
        <f>_xlfn.XLOOKUP(Table6[[#This Row],[Date]],S_P_500_Historical_Data[Date],S_P_500_Historical_Data[Price]," ")</f>
        <v>4008.01</v>
      </c>
      <c r="K911" s="2">
        <f>IFERROR(STANDARDIZE(Table6[[#This Row],[S&amp;P500]],$Y$4,$Y$5),"")</f>
        <v>0.25335673159336342</v>
      </c>
    </row>
    <row r="912" spans="1:11" x14ac:dyDescent="0.35">
      <c r="A912" s="1">
        <f t="shared" si="14"/>
        <v>44696</v>
      </c>
      <c r="B912">
        <f>_xlfn.XLOOKUP(A912,Ethereum_Historical_Data[Date],Ethereum_Historical_Data[Price]," ")</f>
        <v>2145.86</v>
      </c>
      <c r="C912">
        <f>STANDARDIZE(Table6[[#This Row],[ETH]],$U$4,$U$5)</f>
        <v>0.57775113379167398</v>
      </c>
      <c r="D912" s="2">
        <f>_xlfn.XLOOKUP(Table6[[#This Row],[Date]],BNB_Historical_Data[Date],BNB_Historical_Data[Price]," ")</f>
        <v>312.2</v>
      </c>
      <c r="E912" s="2">
        <f>STANDARDIZE(Table6[[#This Row],[BNB]],$V$4,$V$5)</f>
        <v>0.50145543826050232</v>
      </c>
      <c r="F912" s="2">
        <f>_xlfn.XLOOKUP(Table6[[#This Row],[Date]],Tether_USDt_Historical_Data[Date],Tether_USDt_Historical_Data[Price]," ")</f>
        <v>0.99909999999999999</v>
      </c>
      <c r="G912" s="2">
        <f>IFERROR(STANDARDIZE(Table6[[#This Row],[Tether]],$W$4,$W$5),"")</f>
        <v>-0.22686440803896338</v>
      </c>
      <c r="H912" s="2">
        <f>_xlfn.XLOOKUP(Table6[[#This Row],[Date]],Bitcoin_Historical_Data__2[Date],Bitcoin_Historical_Data__2[Price]," ")</f>
        <v>31308.7</v>
      </c>
      <c r="I912" s="2">
        <f>STANDARDIZE(Table6[[#This Row],[BTC]],$X$4,$X$5)</f>
        <v>0.24669547638401063</v>
      </c>
      <c r="J912" s="2" t="str">
        <f>_xlfn.XLOOKUP(Table6[[#This Row],[Date]],S_P_500_Historical_Data[Date],S_P_500_Historical_Data[Price]," ")</f>
        <v xml:space="preserve"> </v>
      </c>
      <c r="K912" s="2" t="str">
        <f>IFERROR(STANDARDIZE(Table6[[#This Row],[S&amp;P500]],$Y$4,$Y$5),"")</f>
        <v/>
      </c>
    </row>
    <row r="913" spans="1:11" x14ac:dyDescent="0.35">
      <c r="A913" s="1">
        <f t="shared" si="14"/>
        <v>44695</v>
      </c>
      <c r="B913">
        <f>_xlfn.XLOOKUP(A913,Ethereum_Historical_Data[Date],Ethereum_Historical_Data[Price]," ")</f>
        <v>2056.3000000000002</v>
      </c>
      <c r="C913">
        <f>STANDARDIZE(Table6[[#This Row],[ETH]],$U$4,$U$5)</f>
        <v>0.50337769561206847</v>
      </c>
      <c r="D913" s="2">
        <f>_xlfn.XLOOKUP(Table6[[#This Row],[Date]],BNB_Historical_Data[Date],BNB_Historical_Data[Price]," ")</f>
        <v>296.89999999999998</v>
      </c>
      <c r="E913" s="2">
        <f>STANDARDIZE(Table6[[#This Row],[BNB]],$V$4,$V$5)</f>
        <v>0.42635024443600755</v>
      </c>
      <c r="F913" s="2">
        <f>_xlfn.XLOOKUP(Table6[[#This Row],[Date]],Tether_USDt_Historical_Data[Date],Tether_USDt_Historical_Data[Price]," ")</f>
        <v>0.999</v>
      </c>
      <c r="G913" s="2">
        <f>IFERROR(STANDARDIZE(Table6[[#This Row],[Tether]],$W$4,$W$5),"")</f>
        <v>-0.24731762609005908</v>
      </c>
      <c r="H913" s="2">
        <f>_xlfn.XLOOKUP(Table6[[#This Row],[Date]],Bitcoin_Historical_Data__2[Date],Bitcoin_Historical_Data__2[Price]," ")</f>
        <v>30080.400000000001</v>
      </c>
      <c r="I913" s="2">
        <f>STANDARDIZE(Table6[[#This Row],[BTC]],$X$4,$X$5)</f>
        <v>0.18521056579060433</v>
      </c>
      <c r="J913" s="2" t="str">
        <f>_xlfn.XLOOKUP(Table6[[#This Row],[Date]],S_P_500_Historical_Data[Date],S_P_500_Historical_Data[Price]," ")</f>
        <v xml:space="preserve"> </v>
      </c>
      <c r="K913" s="2" t="str">
        <f>IFERROR(STANDARDIZE(Table6[[#This Row],[S&amp;P500]],$Y$4,$Y$5),"")</f>
        <v/>
      </c>
    </row>
    <row r="914" spans="1:11" x14ac:dyDescent="0.35">
      <c r="A914" s="1">
        <f t="shared" si="14"/>
        <v>44694</v>
      </c>
      <c r="B914">
        <f>_xlfn.XLOOKUP(A914,Ethereum_Historical_Data[Date],Ethereum_Historical_Data[Price]," ")</f>
        <v>2009.53</v>
      </c>
      <c r="C914">
        <f>STANDARDIZE(Table6[[#This Row],[ETH]],$U$4,$U$5)</f>
        <v>0.46453841799192375</v>
      </c>
      <c r="D914" s="2">
        <f>_xlfn.XLOOKUP(Table6[[#This Row],[Date]],BNB_Historical_Data[Date],BNB_Historical_Data[Price]," ")</f>
        <v>290.89</v>
      </c>
      <c r="E914" s="2">
        <f>STANDARDIZE(Table6[[#This Row],[BNB]],$V$4,$V$5)</f>
        <v>0.3968481388879545</v>
      </c>
      <c r="F914" s="2">
        <f>_xlfn.XLOOKUP(Table6[[#This Row],[Date]],Tether_USDt_Historical_Data[Date],Tether_USDt_Historical_Data[Price]," ")</f>
        <v>0.99880000000000002</v>
      </c>
      <c r="G914" s="2">
        <f>IFERROR(STANDARDIZE(Table6[[#This Row],[Tether]],$W$4,$W$5),"")</f>
        <v>-0.28822406219225044</v>
      </c>
      <c r="H914" s="2">
        <f>_xlfn.XLOOKUP(Table6[[#This Row],[Date]],Bitcoin_Historical_Data__2[Date],Bitcoin_Historical_Data__2[Price]," ")</f>
        <v>29284.400000000001</v>
      </c>
      <c r="I914" s="2">
        <f>STANDARDIZE(Table6[[#This Row],[BTC]],$X$4,$X$5)</f>
        <v>0.14536526022001781</v>
      </c>
      <c r="J914" s="2">
        <f>_xlfn.XLOOKUP(Table6[[#This Row],[Date]],S_P_500_Historical_Data[Date],S_P_500_Historical_Data[Price]," ")</f>
        <v>4023.89</v>
      </c>
      <c r="K914" s="2">
        <f>IFERROR(STANDARDIZE(Table6[[#This Row],[S&amp;P500]],$Y$4,$Y$5),"")</f>
        <v>0.27136078827671178</v>
      </c>
    </row>
    <row r="915" spans="1:11" x14ac:dyDescent="0.35">
      <c r="A915" s="1">
        <f t="shared" si="14"/>
        <v>44693</v>
      </c>
      <c r="B915">
        <f>_xlfn.XLOOKUP(A915,Ethereum_Historical_Data[Date],Ethereum_Historical_Data[Price]," ")</f>
        <v>1955.36</v>
      </c>
      <c r="C915">
        <f>STANDARDIZE(Table6[[#This Row],[ETH]],$U$4,$U$5)</f>
        <v>0.41955394784688982</v>
      </c>
      <c r="D915" s="2">
        <f>_xlfn.XLOOKUP(Table6[[#This Row],[Date]],BNB_Historical_Data[Date],BNB_Historical_Data[Price]," ")</f>
        <v>268.51</v>
      </c>
      <c r="E915" s="2">
        <f>STANDARDIZE(Table6[[#This Row],[BNB]],$V$4,$V$5)</f>
        <v>0.28698838478388977</v>
      </c>
      <c r="F915" s="2">
        <f>_xlfn.XLOOKUP(Table6[[#This Row],[Date]],Tether_USDt_Historical_Data[Date],Tether_USDt_Historical_Data[Price]," ")</f>
        <v>0.99829999999999997</v>
      </c>
      <c r="G915" s="2">
        <f>IFERROR(STANDARDIZE(Table6[[#This Row],[Tether]],$W$4,$W$5),"")</f>
        <v>-0.39049015244775165</v>
      </c>
      <c r="H915" s="2">
        <f>_xlfn.XLOOKUP(Table6[[#This Row],[Date]],Bitcoin_Historical_Data__2[Date],Bitcoin_Historical_Data__2[Price]," ")</f>
        <v>28976</v>
      </c>
      <c r="I915" s="2">
        <f>STANDARDIZE(Table6[[#This Row],[BTC]],$X$4,$X$5)</f>
        <v>0.12992770715724275</v>
      </c>
      <c r="J915" s="2">
        <f>_xlfn.XLOOKUP(Table6[[#This Row],[Date]],S_P_500_Historical_Data[Date],S_P_500_Historical_Data[Price]," ")</f>
        <v>3930.08</v>
      </c>
      <c r="K915" s="2">
        <f>IFERROR(STANDARDIZE(Table6[[#This Row],[S&amp;P500]],$Y$4,$Y$5),"")</f>
        <v>0.16500307055221911</v>
      </c>
    </row>
    <row r="916" spans="1:11" x14ac:dyDescent="0.35">
      <c r="A916" s="1">
        <f t="shared" si="14"/>
        <v>44692</v>
      </c>
      <c r="B916">
        <f>_xlfn.XLOOKUP(A916,Ethereum_Historical_Data[Date],Ethereum_Historical_Data[Price]," ")</f>
        <v>2080.79</v>
      </c>
      <c r="C916">
        <f>STANDARDIZE(Table6[[#This Row],[ETH]],$U$4,$U$5)</f>
        <v>0.52371496114376259</v>
      </c>
      <c r="D916" s="2">
        <f>_xlfn.XLOOKUP(Table6[[#This Row],[Date]],BNB_Historical_Data[Date],BNB_Historical_Data[Price]," ")</f>
        <v>270.92</v>
      </c>
      <c r="E916" s="2">
        <f>STANDARDIZE(Table6[[#This Row],[BNB]],$V$4,$V$5)</f>
        <v>0.29881868002029721</v>
      </c>
      <c r="F916" s="2">
        <f>_xlfn.XLOOKUP(Table6[[#This Row],[Date]],Tether_USDt_Historical_Data[Date],Tether_USDt_Historical_Data[Price]," ")</f>
        <v>0.99680000000000002</v>
      </c>
      <c r="G916" s="2">
        <f>IFERROR(STANDARDIZE(Table6[[#This Row],[Tether]],$W$4,$W$5),"")</f>
        <v>-0.6972884232142097</v>
      </c>
      <c r="H916" s="2">
        <f>_xlfn.XLOOKUP(Table6[[#This Row],[Date]],Bitcoin_Historical_Data__2[Date],Bitcoin_Historical_Data__2[Price]," ")</f>
        <v>29068.2</v>
      </c>
      <c r="I916" s="2">
        <f>STANDARDIZE(Table6[[#This Row],[BTC]],$X$4,$X$5)</f>
        <v>0.13454295486278056</v>
      </c>
      <c r="J916" s="2">
        <f>_xlfn.XLOOKUP(Table6[[#This Row],[Date]],S_P_500_Historical_Data[Date],S_P_500_Historical_Data[Price]," ")</f>
        <v>3935.18</v>
      </c>
      <c r="K916" s="2">
        <f>IFERROR(STANDARDIZE(Table6[[#This Row],[S&amp;P500]],$Y$4,$Y$5),"")</f>
        <v>0.17078522981450353</v>
      </c>
    </row>
    <row r="917" spans="1:11" x14ac:dyDescent="0.35">
      <c r="A917" s="1">
        <f t="shared" si="14"/>
        <v>44691</v>
      </c>
      <c r="B917">
        <f>_xlfn.XLOOKUP(A917,Ethereum_Historical_Data[Date],Ethereum_Historical_Data[Price]," ")</f>
        <v>2342.3000000000002</v>
      </c>
      <c r="C917">
        <f>STANDARDIZE(Table6[[#This Row],[ETH]],$U$4,$U$5)</f>
        <v>0.74088108238481509</v>
      </c>
      <c r="D917" s="2">
        <f>_xlfn.XLOOKUP(Table6[[#This Row],[Date]],BNB_Historical_Data[Date],BNB_Historical_Data[Price]," ")</f>
        <v>318.99</v>
      </c>
      <c r="E917" s="2">
        <f>STANDARDIZE(Table6[[#This Row],[BNB]],$V$4,$V$5)</f>
        <v>0.53478643604274545</v>
      </c>
      <c r="F917" s="2">
        <f>_xlfn.XLOOKUP(Table6[[#This Row],[Date]],Tether_USDt_Historical_Data[Date],Tether_USDt_Historical_Data[Price]," ")</f>
        <v>1.0002</v>
      </c>
      <c r="G917" s="2">
        <f>IFERROR(STANDARDIZE(Table6[[#This Row],[Tether]],$W$4,$W$5),"")</f>
        <v>-1.8790094768880547E-3</v>
      </c>
      <c r="H917" s="2">
        <f>_xlfn.XLOOKUP(Table6[[#This Row],[Date]],Bitcoin_Historical_Data__2[Date],Bitcoin_Historical_Data__2[Price]," ")</f>
        <v>31007.5</v>
      </c>
      <c r="I917" s="2">
        <f>STANDARDIZE(Table6[[#This Row],[BTC]],$X$4,$X$5)</f>
        <v>0.23161833312036653</v>
      </c>
      <c r="J917" s="2">
        <f>_xlfn.XLOOKUP(Table6[[#This Row],[Date]],S_P_500_Historical_Data[Date],S_P_500_Historical_Data[Price]," ")</f>
        <v>4001.05</v>
      </c>
      <c r="K917" s="2">
        <f>IFERROR(STANDARDIZE(Table6[[#This Row],[S&amp;P500]],$Y$4,$Y$5),"")</f>
        <v>0.24546578483542211</v>
      </c>
    </row>
    <row r="918" spans="1:11" x14ac:dyDescent="0.35">
      <c r="A918" s="1">
        <f t="shared" si="14"/>
        <v>44690</v>
      </c>
      <c r="B918">
        <f>_xlfn.XLOOKUP(A918,Ethereum_Historical_Data[Date],Ethereum_Historical_Data[Price]," ")</f>
        <v>2229.1</v>
      </c>
      <c r="C918">
        <f>STANDARDIZE(Table6[[#This Row],[ETH]],$U$4,$U$5)</f>
        <v>0.64687624538245503</v>
      </c>
      <c r="D918" s="2">
        <f>_xlfn.XLOOKUP(Table6[[#This Row],[Date]],BNB_Historical_Data[Date],BNB_Historical_Data[Price]," ")</f>
        <v>296.3</v>
      </c>
      <c r="E918" s="2">
        <f>STANDARDIZE(Table6[[#This Row],[BNB]],$V$4,$V$5)</f>
        <v>0.42340494271740009</v>
      </c>
      <c r="F918" s="2">
        <f>_xlfn.XLOOKUP(Table6[[#This Row],[Date]],Tether_USDt_Historical_Data[Date],Tether_USDt_Historical_Data[Price]," ")</f>
        <v>1</v>
      </c>
      <c r="G918" s="2">
        <f>IFERROR(STANDARDIZE(Table6[[#This Row],[Tether]],$W$4,$W$5),"")</f>
        <v>-4.2785445579079442E-2</v>
      </c>
      <c r="H918" s="2">
        <f>_xlfn.XLOOKUP(Table6[[#This Row],[Date]],Bitcoin_Historical_Data__2[Date],Bitcoin_Historical_Data__2[Price]," ")</f>
        <v>30095</v>
      </c>
      <c r="I918" s="2">
        <f>STANDARDIZE(Table6[[#This Row],[BTC]],$X$4,$X$5)</f>
        <v>0.1859413967721753</v>
      </c>
      <c r="J918" s="2">
        <f>_xlfn.XLOOKUP(Table6[[#This Row],[Date]],S_P_500_Historical_Data[Date],S_P_500_Historical_Data[Price]," ")</f>
        <v>3991.24</v>
      </c>
      <c r="K918" s="2">
        <f>IFERROR(STANDARDIZE(Table6[[#This Row],[S&amp;P500]],$Y$4,$Y$5),"")</f>
        <v>0.23434363143090964</v>
      </c>
    </row>
    <row r="919" spans="1:11" x14ac:dyDescent="0.35">
      <c r="A919" s="1">
        <f t="shared" si="14"/>
        <v>44689</v>
      </c>
      <c r="B919">
        <f>_xlfn.XLOOKUP(A919,Ethereum_Historical_Data[Date],Ethereum_Historical_Data[Price]," ")</f>
        <v>2519.98</v>
      </c>
      <c r="C919">
        <f>STANDARDIZE(Table6[[#This Row],[ETH]],$U$4,$U$5)</f>
        <v>0.88843213749593941</v>
      </c>
      <c r="D919" s="2">
        <f>_xlfn.XLOOKUP(Table6[[#This Row],[Date]],BNB_Historical_Data[Date],BNB_Historical_Data[Price]," ")</f>
        <v>355.88</v>
      </c>
      <c r="E919" s="2">
        <f>STANDARDIZE(Table6[[#This Row],[BNB]],$V$4,$V$5)</f>
        <v>0.71587340337513805</v>
      </c>
      <c r="F919" s="2">
        <f>_xlfn.XLOOKUP(Table6[[#This Row],[Date]],Tether_USDt_Historical_Data[Date],Tether_USDt_Historical_Data[Price]," ")</f>
        <v>1.0001</v>
      </c>
      <c r="G919" s="2">
        <f>IFERROR(STANDARDIZE(Table6[[#This Row],[Tether]],$W$4,$W$5),"")</f>
        <v>-2.2332227527983747E-2</v>
      </c>
      <c r="H919" s="2">
        <f>_xlfn.XLOOKUP(Table6[[#This Row],[Date]],Bitcoin_Historical_Data__2[Date],Bitcoin_Historical_Data__2[Price]," ")</f>
        <v>34060</v>
      </c>
      <c r="I919" s="2">
        <f>STANDARDIZE(Table6[[#This Row],[BTC]],$X$4,$X$5)</f>
        <v>0.38441707087691851</v>
      </c>
      <c r="J919" s="2" t="str">
        <f>_xlfn.XLOOKUP(Table6[[#This Row],[Date]],S_P_500_Historical_Data[Date],S_P_500_Historical_Data[Price]," ")</f>
        <v xml:space="preserve"> </v>
      </c>
      <c r="K919" s="2" t="str">
        <f>IFERROR(STANDARDIZE(Table6[[#This Row],[S&amp;P500]],$Y$4,$Y$5),"")</f>
        <v/>
      </c>
    </row>
    <row r="920" spans="1:11" x14ac:dyDescent="0.35">
      <c r="A920" s="1">
        <f t="shared" si="14"/>
        <v>44688</v>
      </c>
      <c r="B920">
        <f>_xlfn.XLOOKUP(A920,Ethereum_Historical_Data[Date],Ethereum_Historical_Data[Price]," ")</f>
        <v>2636.03</v>
      </c>
      <c r="C920">
        <f>STANDARDIZE(Table6[[#This Row],[ETH]],$U$4,$U$5)</f>
        <v>0.98480370405180395</v>
      </c>
      <c r="D920" s="2">
        <f>_xlfn.XLOOKUP(Table6[[#This Row],[Date]],BNB_Historical_Data[Date],BNB_Historical_Data[Price]," ")</f>
        <v>365.48</v>
      </c>
      <c r="E920" s="2">
        <f>STANDARDIZE(Table6[[#This Row],[BNB]],$V$4,$V$5)</f>
        <v>0.76299823087286034</v>
      </c>
      <c r="F920" s="2">
        <f>_xlfn.XLOOKUP(Table6[[#This Row],[Date]],Tether_USDt_Historical_Data[Date],Tether_USDt_Historical_Data[Price]," ")</f>
        <v>0.99990000000000001</v>
      </c>
      <c r="G920" s="2">
        <f>IFERROR(STANDARDIZE(Table6[[#This Row],[Tether]],$W$4,$W$5),"")</f>
        <v>-6.3238663630175135E-2</v>
      </c>
      <c r="H920" s="2">
        <f>_xlfn.XLOOKUP(Table6[[#This Row],[Date]],Bitcoin_Historical_Data__2[Date],Bitcoin_Historical_Data__2[Price]," ")</f>
        <v>35468</v>
      </c>
      <c r="I920" s="2">
        <f>STANDARDIZE(Table6[[#This Row],[BTC]],$X$4,$X$5)</f>
        <v>0.45489720937363437</v>
      </c>
      <c r="J920" s="2" t="str">
        <f>_xlfn.XLOOKUP(Table6[[#This Row],[Date]],S_P_500_Historical_Data[Date],S_P_500_Historical_Data[Price]," ")</f>
        <v xml:space="preserve"> </v>
      </c>
      <c r="K920" s="2" t="str">
        <f>IFERROR(STANDARDIZE(Table6[[#This Row],[S&amp;P500]],$Y$4,$Y$5),"")</f>
        <v/>
      </c>
    </row>
    <row r="921" spans="1:11" x14ac:dyDescent="0.35">
      <c r="A921" s="1">
        <f t="shared" si="14"/>
        <v>44687</v>
      </c>
      <c r="B921">
        <f>_xlfn.XLOOKUP(A921,Ethereum_Historical_Data[Date],Ethereum_Historical_Data[Price]," ")</f>
        <v>2692.88</v>
      </c>
      <c r="C921">
        <f>STANDARDIZE(Table6[[#This Row],[ETH]],$U$4,$U$5)</f>
        <v>1.0320137304085544</v>
      </c>
      <c r="D921" s="2">
        <f>_xlfn.XLOOKUP(Table6[[#This Row],[Date]],BNB_Historical_Data[Date],BNB_Historical_Data[Price]," ")</f>
        <v>379.11</v>
      </c>
      <c r="E921" s="2">
        <f>STANDARDIZE(Table6[[#This Row],[BNB]],$V$4,$V$5)</f>
        <v>0.82990566824723044</v>
      </c>
      <c r="F921" s="2">
        <f>_xlfn.XLOOKUP(Table6[[#This Row],[Date]],Tether_USDt_Historical_Data[Date],Tether_USDt_Historical_Data[Price]," ")</f>
        <v>0.99990000000000001</v>
      </c>
      <c r="G921" s="2">
        <f>IFERROR(STANDARDIZE(Table6[[#This Row],[Tether]],$W$4,$W$5),"")</f>
        <v>-6.3238663630175135E-2</v>
      </c>
      <c r="H921" s="2">
        <f>_xlfn.XLOOKUP(Table6[[#This Row],[Date]],Bitcoin_Historical_Data__2[Date],Bitcoin_Historical_Data__2[Price]," ")</f>
        <v>36009</v>
      </c>
      <c r="I921" s="2">
        <f>STANDARDIZE(Table6[[#This Row],[BTC]],$X$4,$X$5)</f>
        <v>0.48197800122500034</v>
      </c>
      <c r="J921" s="2">
        <f>_xlfn.XLOOKUP(Table6[[#This Row],[Date]],S_P_500_Historical_Data[Date],S_P_500_Historical_Data[Price]," ")</f>
        <v>4123.34</v>
      </c>
      <c r="K921" s="2">
        <f>IFERROR(STANDARDIZE(Table6[[#This Row],[S&amp;P500]],$Y$4,$Y$5),"")</f>
        <v>0.38411289389126063</v>
      </c>
    </row>
    <row r="922" spans="1:11" x14ac:dyDescent="0.35">
      <c r="A922" s="1">
        <f t="shared" si="14"/>
        <v>44686</v>
      </c>
      <c r="B922">
        <f>_xlfn.XLOOKUP(A922,Ethereum_Historical_Data[Date],Ethereum_Historical_Data[Price]," ")</f>
        <v>2747.46</v>
      </c>
      <c r="C922">
        <f>STANDARDIZE(Table6[[#This Row],[ETH]],$U$4,$U$5)</f>
        <v>1.077338677436724</v>
      </c>
      <c r="D922" s="2">
        <f>_xlfn.XLOOKUP(Table6[[#This Row],[Date]],BNB_Historical_Data[Date],BNB_Historical_Data[Price]," ")</f>
        <v>378.57</v>
      </c>
      <c r="E922" s="2">
        <f>STANDARDIZE(Table6[[#This Row],[BNB]],$V$4,$V$5)</f>
        <v>0.82725489670048347</v>
      </c>
      <c r="F922" s="2">
        <f>_xlfn.XLOOKUP(Table6[[#This Row],[Date]],Tether_USDt_Historical_Data[Date],Tether_USDt_Historical_Data[Price]," ")</f>
        <v>0.99990000000000001</v>
      </c>
      <c r="G922" s="2">
        <f>IFERROR(STANDARDIZE(Table6[[#This Row],[Tether]],$W$4,$W$5),"")</f>
        <v>-6.3238663630175135E-2</v>
      </c>
      <c r="H922" s="2">
        <f>_xlfn.XLOOKUP(Table6[[#This Row],[Date]],Bitcoin_Historical_Data__2[Date],Bitcoin_Historical_Data__2[Price]," ")</f>
        <v>36544</v>
      </c>
      <c r="I922" s="2">
        <f>STANDARDIZE(Table6[[#This Row],[BTC]],$X$4,$X$5)</f>
        <v>0.50875845157709054</v>
      </c>
      <c r="J922" s="2">
        <f>_xlfn.XLOOKUP(Table6[[#This Row],[Date]],S_P_500_Historical_Data[Date],S_P_500_Historical_Data[Price]," ")</f>
        <v>4146.87</v>
      </c>
      <c r="K922" s="2">
        <f>IFERROR(STANDARDIZE(Table6[[#This Row],[S&amp;P500]],$Y$4,$Y$5),"")</f>
        <v>0.41079018946803592</v>
      </c>
    </row>
    <row r="923" spans="1:11" x14ac:dyDescent="0.35">
      <c r="A923" s="1">
        <f t="shared" si="14"/>
        <v>44685</v>
      </c>
      <c r="B923">
        <f>_xlfn.XLOOKUP(A923,Ethereum_Historical_Data[Date],Ethereum_Historical_Data[Price]," ")</f>
        <v>2940.7</v>
      </c>
      <c r="C923">
        <f>STANDARDIZE(Table6[[#This Row],[ETH]],$U$4,$U$5)</f>
        <v>1.2378112454785613</v>
      </c>
      <c r="D923" s="2">
        <f>_xlfn.XLOOKUP(Table6[[#This Row],[Date]],BNB_Historical_Data[Date],BNB_Historical_Data[Price]," ")</f>
        <v>402.51</v>
      </c>
      <c r="E923" s="2">
        <f>STANDARDIZE(Table6[[#This Row],[BNB]],$V$4,$V$5)</f>
        <v>0.94477243527292798</v>
      </c>
      <c r="F923" s="2">
        <f>_xlfn.XLOOKUP(Table6[[#This Row],[Date]],Tether_USDt_Historical_Data[Date],Tether_USDt_Historical_Data[Price]," ")</f>
        <v>0.99990000000000001</v>
      </c>
      <c r="G923" s="2">
        <f>IFERROR(STANDARDIZE(Table6[[#This Row],[Tether]],$W$4,$W$5),"")</f>
        <v>-6.3238663630175135E-2</v>
      </c>
      <c r="H923" s="2">
        <f>_xlfn.XLOOKUP(Table6[[#This Row],[Date]],Bitcoin_Historical_Data__2[Date],Bitcoin_Historical_Data__2[Price]," ")</f>
        <v>39688</v>
      </c>
      <c r="I923" s="2">
        <f>STANDARDIZE(Table6[[#This Row],[BTC]],$X$4,$X$5)</f>
        <v>0.66613739719759812</v>
      </c>
      <c r="J923" s="2">
        <f>_xlfn.XLOOKUP(Table6[[#This Row],[Date]],S_P_500_Historical_Data[Date],S_P_500_Historical_Data[Price]," ")</f>
        <v>4300.17</v>
      </c>
      <c r="K923" s="2">
        <f>IFERROR(STANDARDIZE(Table6[[#This Row],[S&amp;P500]],$Y$4,$Y$5),"")</f>
        <v>0.58459509435200085</v>
      </c>
    </row>
    <row r="924" spans="1:11" x14ac:dyDescent="0.35">
      <c r="A924" s="1">
        <f t="shared" si="14"/>
        <v>44684</v>
      </c>
      <c r="B924">
        <f>_xlfn.XLOOKUP(A924,Ethereum_Historical_Data[Date],Ethereum_Historical_Data[Price]," ")</f>
        <v>2781.47</v>
      </c>
      <c r="C924">
        <f>STANDARDIZE(Table6[[#This Row],[ETH]],$U$4,$U$5)</f>
        <v>1.1055816501085458</v>
      </c>
      <c r="D924" s="2">
        <f>_xlfn.XLOOKUP(Table6[[#This Row],[Date]],BNB_Historical_Data[Date],BNB_Historical_Data[Price]," ")</f>
        <v>383.79</v>
      </c>
      <c r="E924" s="2">
        <f>STANDARDIZE(Table6[[#This Row],[BNB]],$V$4,$V$5)</f>
        <v>0.85287902165236995</v>
      </c>
      <c r="F924" s="2">
        <f>_xlfn.XLOOKUP(Table6[[#This Row],[Date]],Tether_USDt_Historical_Data[Date],Tether_USDt_Historical_Data[Price]," ")</f>
        <v>1</v>
      </c>
      <c r="G924" s="2">
        <f>IFERROR(STANDARDIZE(Table6[[#This Row],[Tether]],$W$4,$W$5),"")</f>
        <v>-4.2785445579079442E-2</v>
      </c>
      <c r="H924" s="2">
        <f>_xlfn.XLOOKUP(Table6[[#This Row],[Date]],Bitcoin_Historical_Data__2[Date],Bitcoin_Historical_Data__2[Price]," ")</f>
        <v>37718</v>
      </c>
      <c r="I924" s="2">
        <f>STANDARDIZE(Table6[[#This Row],[BTC]],$X$4,$X$5)</f>
        <v>0.56752527160205113</v>
      </c>
      <c r="J924" s="2">
        <f>_xlfn.XLOOKUP(Table6[[#This Row],[Date]],S_P_500_Historical_Data[Date],S_P_500_Historical_Data[Price]," ")</f>
        <v>4175.4799999999996</v>
      </c>
      <c r="K924" s="2">
        <f>IFERROR(STANDARDIZE(Table6[[#This Row],[S&amp;P500]],$Y$4,$Y$5),"")</f>
        <v>0.44322696917273369</v>
      </c>
    </row>
    <row r="925" spans="1:11" x14ac:dyDescent="0.35">
      <c r="A925" s="1">
        <f t="shared" si="14"/>
        <v>44683</v>
      </c>
      <c r="B925">
        <f>_xlfn.XLOOKUP(A925,Ethereum_Historical_Data[Date],Ethereum_Historical_Data[Price]," ")</f>
        <v>2856.01</v>
      </c>
      <c r="C925">
        <f>STANDARDIZE(Table6[[#This Row],[ETH]],$U$4,$U$5)</f>
        <v>1.1674820083254711</v>
      </c>
      <c r="D925" s="2">
        <f>_xlfn.XLOOKUP(Table6[[#This Row],[Date]],BNB_Historical_Data[Date],BNB_Historical_Data[Price]," ")</f>
        <v>389.5</v>
      </c>
      <c r="E925" s="2">
        <f>STANDARDIZE(Table6[[#This Row],[BNB]],$V$4,$V$5)</f>
        <v>0.88090847634111924</v>
      </c>
      <c r="F925" s="2">
        <f>_xlfn.XLOOKUP(Table6[[#This Row],[Date]],Tether_USDt_Historical_Data[Date],Tether_USDt_Historical_Data[Price]," ")</f>
        <v>1</v>
      </c>
      <c r="G925" s="2">
        <f>IFERROR(STANDARDIZE(Table6[[#This Row],[Tether]],$W$4,$W$5),"")</f>
        <v>-4.2785445579079442E-2</v>
      </c>
      <c r="H925" s="2">
        <f>_xlfn.XLOOKUP(Table6[[#This Row],[Date]],Bitcoin_Historical_Data__2[Date],Bitcoin_Historical_Data__2[Price]," ")</f>
        <v>38514</v>
      </c>
      <c r="I925" s="2">
        <f>STANDARDIZE(Table6[[#This Row],[BTC]],$X$4,$X$5)</f>
        <v>0.60737057717263765</v>
      </c>
      <c r="J925" s="2">
        <f>_xlfn.XLOOKUP(Table6[[#This Row],[Date]],S_P_500_Historical_Data[Date],S_P_500_Historical_Data[Price]," ")</f>
        <v>4155.38</v>
      </c>
      <c r="K925" s="2">
        <f>IFERROR(STANDARDIZE(Table6[[#This Row],[S&amp;P500]],$Y$4,$Y$5),"")</f>
        <v>0.42043845913902467</v>
      </c>
    </row>
    <row r="926" spans="1:11" x14ac:dyDescent="0.35">
      <c r="A926" s="1">
        <f t="shared" si="14"/>
        <v>44682</v>
      </c>
      <c r="B926">
        <f>_xlfn.XLOOKUP(A926,Ethereum_Historical_Data[Date],Ethereum_Historical_Data[Price]," ")</f>
        <v>2825.8</v>
      </c>
      <c r="C926">
        <f>STANDARDIZE(Table6[[#This Row],[ETH]],$U$4,$U$5)</f>
        <v>1.1423946750583218</v>
      </c>
      <c r="D926" s="2">
        <f>_xlfn.XLOOKUP(Table6[[#This Row],[Date]],BNB_Historical_Data[Date],BNB_Historical_Data[Price]," ")</f>
        <v>389.89</v>
      </c>
      <c r="E926" s="2">
        <f>STANDARDIZE(Table6[[#This Row],[BNB]],$V$4,$V$5)</f>
        <v>0.88282292245821414</v>
      </c>
      <c r="F926" s="2">
        <f>_xlfn.XLOOKUP(Table6[[#This Row],[Date]],Tether_USDt_Historical_Data[Date],Tether_USDt_Historical_Data[Price]," ")</f>
        <v>1.0002</v>
      </c>
      <c r="G926" s="2">
        <f>IFERROR(STANDARDIZE(Table6[[#This Row],[Tether]],$W$4,$W$5),"")</f>
        <v>-1.8790094768880547E-3</v>
      </c>
      <c r="H926" s="2">
        <f>_xlfn.XLOOKUP(Table6[[#This Row],[Date]],Bitcoin_Historical_Data__2[Date],Bitcoin_Historical_Data__2[Price]," ")</f>
        <v>38461</v>
      </c>
      <c r="I926" s="2">
        <f>STANDARDIZE(Table6[[#This Row],[BTC]],$X$4,$X$5)</f>
        <v>0.60471756059570159</v>
      </c>
      <c r="J926" s="2" t="str">
        <f>_xlfn.XLOOKUP(Table6[[#This Row],[Date]],S_P_500_Historical_Data[Date],S_P_500_Historical_Data[Price]," ")</f>
        <v xml:space="preserve"> </v>
      </c>
      <c r="K926" s="2" t="str">
        <f>IFERROR(STANDARDIZE(Table6[[#This Row],[S&amp;P500]],$Y$4,$Y$5),"")</f>
        <v/>
      </c>
    </row>
    <row r="927" spans="1:11" x14ac:dyDescent="0.35">
      <c r="A927" s="1">
        <f t="shared" si="14"/>
        <v>44681</v>
      </c>
      <c r="B927">
        <f>_xlfn.XLOOKUP(A927,Ethereum_Historical_Data[Date],Ethereum_Historical_Data[Price]," ")</f>
        <v>2727.18</v>
      </c>
      <c r="C927">
        <f>STANDARDIZE(Table6[[#This Row],[ETH]],$U$4,$U$5)</f>
        <v>1.0604975281928382</v>
      </c>
      <c r="D927" s="2">
        <f>_xlfn.XLOOKUP(Table6[[#This Row],[Date]],BNB_Historical_Data[Date],BNB_Historical_Data[Price]," ")</f>
        <v>377.01</v>
      </c>
      <c r="E927" s="2">
        <f>STANDARDIZE(Table6[[#This Row],[BNB]],$V$4,$V$5)</f>
        <v>0.81959711223210363</v>
      </c>
      <c r="F927" s="2">
        <f>_xlfn.XLOOKUP(Table6[[#This Row],[Date]],Tether_USDt_Historical_Data[Date],Tether_USDt_Historical_Data[Price]," ")</f>
        <v>1.0003</v>
      </c>
      <c r="G927" s="2">
        <f>IFERROR(STANDARDIZE(Table6[[#This Row],[Tether]],$W$4,$W$5),"")</f>
        <v>1.8574208574207638E-2</v>
      </c>
      <c r="H927" s="2">
        <f>_xlfn.XLOOKUP(Table6[[#This Row],[Date]],Bitcoin_Historical_Data__2[Date],Bitcoin_Historical_Data__2[Price]," ")</f>
        <v>37650</v>
      </c>
      <c r="I927" s="2">
        <f>STANDARDIZE(Table6[[#This Row],[BTC]],$X$4,$X$5)</f>
        <v>0.56412140127692556</v>
      </c>
      <c r="J927" s="2" t="str">
        <f>_xlfn.XLOOKUP(Table6[[#This Row],[Date]],S_P_500_Historical_Data[Date],S_P_500_Historical_Data[Price]," ")</f>
        <v xml:space="preserve"> </v>
      </c>
      <c r="K927" s="2" t="str">
        <f>IFERROR(STANDARDIZE(Table6[[#This Row],[S&amp;P500]],$Y$4,$Y$5),"")</f>
        <v/>
      </c>
    </row>
    <row r="928" spans="1:11" x14ac:dyDescent="0.35">
      <c r="A928" s="1">
        <f t="shared" si="14"/>
        <v>44680</v>
      </c>
      <c r="B928">
        <f>_xlfn.XLOOKUP(A928,Ethereum_Historical_Data[Date],Ethereum_Historical_Data[Price]," ")</f>
        <v>2816.66</v>
      </c>
      <c r="C928">
        <f>STANDARDIZE(Table6[[#This Row],[ETH]],$U$4,$U$5)</f>
        <v>1.134804531858661</v>
      </c>
      <c r="D928" s="2">
        <f>_xlfn.XLOOKUP(Table6[[#This Row],[Date]],BNB_Historical_Data[Date],BNB_Historical_Data[Price]," ")</f>
        <v>392.99</v>
      </c>
      <c r="E928" s="2">
        <f>STANDARDIZE(Table6[[#This Row],[BNB]],$V$4,$V$5)</f>
        <v>0.8980403146710203</v>
      </c>
      <c r="F928" s="2">
        <f>_xlfn.XLOOKUP(Table6[[#This Row],[Date]],Tether_USDt_Historical_Data[Date],Tether_USDt_Historical_Data[Price]," ")</f>
        <v>1</v>
      </c>
      <c r="G928" s="2">
        <f>IFERROR(STANDARDIZE(Table6[[#This Row],[Tether]],$W$4,$W$5),"")</f>
        <v>-4.2785445579079442E-2</v>
      </c>
      <c r="H928" s="2">
        <f>_xlfn.XLOOKUP(Table6[[#This Row],[Date]],Bitcoin_Historical_Data__2[Date],Bitcoin_Historical_Data__2[Price]," ")</f>
        <v>38581</v>
      </c>
      <c r="I928" s="2">
        <f>STANDARDIZE(Table6[[#This Row],[BTC]],$X$4,$X$5)</f>
        <v>0.61072439058121719</v>
      </c>
      <c r="J928" s="2">
        <f>_xlfn.XLOOKUP(Table6[[#This Row],[Date]],S_P_500_Historical_Data[Date],S_P_500_Historical_Data[Price]," ")</f>
        <v>4131.93</v>
      </c>
      <c r="K928" s="2">
        <f>IFERROR(STANDARDIZE(Table6[[#This Row],[S&amp;P500]],$Y$4,$Y$5),"")</f>
        <v>0.39385186409969691</v>
      </c>
    </row>
    <row r="929" spans="1:11" x14ac:dyDescent="0.35">
      <c r="A929" s="1">
        <f t="shared" si="14"/>
        <v>44679</v>
      </c>
      <c r="B929">
        <f>_xlfn.XLOOKUP(A929,Ethereum_Historical_Data[Date],Ethereum_Historical_Data[Price]," ")</f>
        <v>2937.01</v>
      </c>
      <c r="C929">
        <f>STANDARDIZE(Table6[[#This Row],[ETH]],$U$4,$U$5)</f>
        <v>1.2347469535303399</v>
      </c>
      <c r="D929" s="2">
        <f>_xlfn.XLOOKUP(Table6[[#This Row],[Date]],BNB_Historical_Data[Date],BNB_Historical_Data[Price]," ")</f>
        <v>407.19</v>
      </c>
      <c r="E929" s="2">
        <f>STANDARDIZE(Table6[[#This Row],[BNB]],$V$4,$V$5)</f>
        <v>0.9677457886780676</v>
      </c>
      <c r="F929" s="2">
        <f>_xlfn.XLOOKUP(Table6[[#This Row],[Date]],Tether_USDt_Historical_Data[Date],Tether_USDt_Historical_Data[Price]," ")</f>
        <v>1</v>
      </c>
      <c r="G929" s="2">
        <f>IFERROR(STANDARDIZE(Table6[[#This Row],[Tether]],$W$4,$W$5),"")</f>
        <v>-4.2785445579079442E-2</v>
      </c>
      <c r="H929" s="2">
        <f>_xlfn.XLOOKUP(Table6[[#This Row],[Date]],Bitcoin_Historical_Data__2[Date],Bitcoin_Historical_Data__2[Price]," ")</f>
        <v>39748</v>
      </c>
      <c r="I929" s="2">
        <f>STANDARDIZE(Table6[[#This Row],[BTC]],$X$4,$X$5)</f>
        <v>0.66914081219035593</v>
      </c>
      <c r="J929" s="2">
        <f>_xlfn.XLOOKUP(Table6[[#This Row],[Date]],S_P_500_Historical_Data[Date],S_P_500_Historical_Data[Price]," ")</f>
        <v>4287.5</v>
      </c>
      <c r="K929" s="2">
        <f>IFERROR(STANDARDIZE(Table6[[#This Row],[S&amp;P500]],$Y$4,$Y$5),"")</f>
        <v>0.57023039673373699</v>
      </c>
    </row>
    <row r="930" spans="1:11" x14ac:dyDescent="0.35">
      <c r="A930" s="1">
        <f t="shared" si="14"/>
        <v>44678</v>
      </c>
      <c r="B930">
        <f>_xlfn.XLOOKUP(A930,Ethereum_Historical_Data[Date],Ethereum_Historical_Data[Price]," ")</f>
        <v>2888.99</v>
      </c>
      <c r="C930">
        <f>STANDARDIZE(Table6[[#This Row],[ETH]],$U$4,$U$5)</f>
        <v>1.1948696366323419</v>
      </c>
      <c r="D930" s="2">
        <f>_xlfn.XLOOKUP(Table6[[#This Row],[Date]],BNB_Historical_Data[Date],BNB_Historical_Data[Price]," ")</f>
        <v>391.31</v>
      </c>
      <c r="E930" s="2">
        <f>STANDARDIZE(Table6[[#This Row],[BNB]],$V$4,$V$5)</f>
        <v>0.88979346985891894</v>
      </c>
      <c r="F930" s="2">
        <f>_xlfn.XLOOKUP(Table6[[#This Row],[Date]],Tether_USDt_Historical_Data[Date],Tether_USDt_Historical_Data[Price]," ")</f>
        <v>1</v>
      </c>
      <c r="G930" s="2">
        <f>IFERROR(STANDARDIZE(Table6[[#This Row],[Tether]],$W$4,$W$5),"")</f>
        <v>-4.2785445579079442E-2</v>
      </c>
      <c r="H930" s="2">
        <f>_xlfn.XLOOKUP(Table6[[#This Row],[Date]],Bitcoin_Historical_Data__2[Date],Bitcoin_Historical_Data__2[Price]," ")</f>
        <v>39243</v>
      </c>
      <c r="I930" s="2">
        <f>STANDARDIZE(Table6[[#This Row],[BTC]],$X$4,$X$5)</f>
        <v>0.64386206933464463</v>
      </c>
      <c r="J930" s="2">
        <f>_xlfn.XLOOKUP(Table6[[#This Row],[Date]],S_P_500_Historical_Data[Date],S_P_500_Historical_Data[Price]," ")</f>
        <v>4183.96</v>
      </c>
      <c r="K930" s="2">
        <f>IFERROR(STANDARDIZE(Table6[[#This Row],[S&amp;P500]],$Y$4,$Y$5),"")</f>
        <v>0.45284122614217992</v>
      </c>
    </row>
    <row r="931" spans="1:11" x14ac:dyDescent="0.35">
      <c r="A931" s="1">
        <f t="shared" si="14"/>
        <v>44677</v>
      </c>
      <c r="B931">
        <f>_xlfn.XLOOKUP(A931,Ethereum_Historical_Data[Date],Ethereum_Historical_Data[Price]," ")</f>
        <v>2810.42</v>
      </c>
      <c r="C931">
        <f>STANDARDIZE(Table6[[#This Row],[ETH]],$U$4,$U$5)</f>
        <v>1.1296226397836195</v>
      </c>
      <c r="D931" s="2">
        <f>_xlfn.XLOOKUP(Table6[[#This Row],[Date]],BNB_Historical_Data[Date],BNB_Historical_Data[Price]," ")</f>
        <v>385.91</v>
      </c>
      <c r="E931" s="2">
        <f>STANDARDIZE(Table6[[#This Row],[BNB]],$V$4,$V$5)</f>
        <v>0.86328575439145028</v>
      </c>
      <c r="F931" s="2">
        <f>_xlfn.XLOOKUP(Table6[[#This Row],[Date]],Tether_USDt_Historical_Data[Date],Tether_USDt_Historical_Data[Price]," ")</f>
        <v>1</v>
      </c>
      <c r="G931" s="2">
        <f>IFERROR(STANDARDIZE(Table6[[#This Row],[Tether]],$W$4,$W$5),"")</f>
        <v>-4.2785445579079442E-2</v>
      </c>
      <c r="H931" s="2">
        <f>_xlfn.XLOOKUP(Table6[[#This Row],[Date]],Bitcoin_Historical_Data__2[Date],Bitcoin_Historical_Data__2[Price]," ")</f>
        <v>38113</v>
      </c>
      <c r="I931" s="2">
        <f>STANDARDIZE(Table6[[#This Row],[BTC]],$X$4,$X$5)</f>
        <v>0.58729775363770642</v>
      </c>
      <c r="J931" s="2">
        <f>_xlfn.XLOOKUP(Table6[[#This Row],[Date]],S_P_500_Historical_Data[Date],S_P_500_Historical_Data[Price]," ")</f>
        <v>4175.2</v>
      </c>
      <c r="K931" s="2">
        <f>IFERROR(STANDARDIZE(Table6[[#This Row],[S&amp;P500]],$Y$4,$Y$5),"")</f>
        <v>0.44290951729166739</v>
      </c>
    </row>
    <row r="932" spans="1:11" x14ac:dyDescent="0.35">
      <c r="A932" s="1">
        <f t="shared" si="14"/>
        <v>44676</v>
      </c>
      <c r="B932">
        <f>_xlfn.XLOOKUP(A932,Ethereum_Historical_Data[Date],Ethereum_Historical_Data[Price]," ")</f>
        <v>3006.04</v>
      </c>
      <c r="C932">
        <f>STANDARDIZE(Table6[[#This Row],[ETH]],$U$4,$U$5)</f>
        <v>1.292071634610489</v>
      </c>
      <c r="D932" s="2">
        <f>_xlfn.XLOOKUP(Table6[[#This Row],[Date]],BNB_Historical_Data[Date],BNB_Historical_Data[Price]," ")</f>
        <v>404.3</v>
      </c>
      <c r="E932" s="2">
        <f>STANDARDIZE(Table6[[#This Row],[BNB]],$V$4,$V$5)</f>
        <v>0.95355925206677428</v>
      </c>
      <c r="F932" s="2">
        <f>_xlfn.XLOOKUP(Table6[[#This Row],[Date]],Tether_USDt_Historical_Data[Date],Tether_USDt_Historical_Data[Price]," ")</f>
        <v>1</v>
      </c>
      <c r="G932" s="2">
        <f>IFERROR(STANDARDIZE(Table6[[#This Row],[Tether]],$W$4,$W$5),"")</f>
        <v>-4.2785445579079442E-2</v>
      </c>
      <c r="H932" s="2">
        <f>_xlfn.XLOOKUP(Table6[[#This Row],[Date]],Bitcoin_Historical_Data__2[Date],Bitcoin_Historical_Data__2[Price]," ")</f>
        <v>40427</v>
      </c>
      <c r="I932" s="2">
        <f>STANDARDIZE(Table6[[#This Row],[BTC]],$X$4,$X$5)</f>
        <v>0.70312945852506481</v>
      </c>
      <c r="J932" s="2">
        <f>_xlfn.XLOOKUP(Table6[[#This Row],[Date]],S_P_500_Historical_Data[Date],S_P_500_Historical_Data[Price]," ")</f>
        <v>4296.12</v>
      </c>
      <c r="K932" s="2">
        <f>IFERROR(STANDARDIZE(Table6[[#This Row],[S&amp;P500]],$Y$4,$Y$5),"")</f>
        <v>0.58000337964371584</v>
      </c>
    </row>
    <row r="933" spans="1:11" x14ac:dyDescent="0.35">
      <c r="A933" s="1">
        <f t="shared" si="14"/>
        <v>44675</v>
      </c>
      <c r="B933">
        <f>_xlfn.XLOOKUP(A933,Ethereum_Historical_Data[Date],Ethereum_Historical_Data[Price]," ")</f>
        <v>2922.03</v>
      </c>
      <c r="C933">
        <f>STANDARDIZE(Table6[[#This Row],[ETH]],$U$4,$U$5)</f>
        <v>1.2223070908245506</v>
      </c>
      <c r="D933" s="2">
        <f>_xlfn.XLOOKUP(Table6[[#This Row],[Date]],BNB_Historical_Data[Date],BNB_Historical_Data[Price]," ")</f>
        <v>398.9</v>
      </c>
      <c r="E933" s="2">
        <f>STANDARDIZE(Table6[[#This Row],[BNB]],$V$4,$V$5)</f>
        <v>0.92705153659930539</v>
      </c>
      <c r="F933" s="2">
        <f>_xlfn.XLOOKUP(Table6[[#This Row],[Date]],Tether_USDt_Historical_Data[Date],Tether_USDt_Historical_Data[Price]," ")</f>
        <v>1.0002</v>
      </c>
      <c r="G933" s="2">
        <f>IFERROR(STANDARDIZE(Table6[[#This Row],[Tether]],$W$4,$W$5),"")</f>
        <v>-1.8790094768880547E-3</v>
      </c>
      <c r="H933" s="2">
        <f>_xlfn.XLOOKUP(Table6[[#This Row],[Date]],Bitcoin_Historical_Data__2[Date],Bitcoin_Historical_Data__2[Price]," ")</f>
        <v>39464</v>
      </c>
      <c r="I933" s="2">
        <f>STANDARDIZE(Table6[[#This Row],[BTC]],$X$4,$X$5)</f>
        <v>0.65492464789130245</v>
      </c>
      <c r="J933" s="2" t="str">
        <f>_xlfn.XLOOKUP(Table6[[#This Row],[Date]],S_P_500_Historical_Data[Date],S_P_500_Historical_Data[Price]," ")</f>
        <v xml:space="preserve"> </v>
      </c>
      <c r="K933" s="2" t="str">
        <f>IFERROR(STANDARDIZE(Table6[[#This Row],[S&amp;P500]],$Y$4,$Y$5),"")</f>
        <v/>
      </c>
    </row>
    <row r="934" spans="1:11" x14ac:dyDescent="0.35">
      <c r="A934" s="1">
        <f t="shared" si="14"/>
        <v>44674</v>
      </c>
      <c r="B934">
        <f>_xlfn.XLOOKUP(A934,Ethereum_Historical_Data[Date],Ethereum_Historical_Data[Price]," ")</f>
        <v>2931.9</v>
      </c>
      <c r="C934">
        <f>STANDARDIZE(Table6[[#This Row],[ETH]],$U$4,$U$5)</f>
        <v>1.2305034489624771</v>
      </c>
      <c r="D934" s="2">
        <f>_xlfn.XLOOKUP(Table6[[#This Row],[Date]],BNB_Historical_Data[Date],BNB_Historical_Data[Price]," ")</f>
        <v>401.1</v>
      </c>
      <c r="E934" s="2">
        <f>STANDARDIZE(Table6[[#This Row],[BNB]],$V$4,$V$5)</f>
        <v>0.93785097623420022</v>
      </c>
      <c r="F934" s="2">
        <f>_xlfn.XLOOKUP(Table6[[#This Row],[Date]],Tether_USDt_Historical_Data[Date],Tether_USDt_Historical_Data[Price]," ")</f>
        <v>1.0002</v>
      </c>
      <c r="G934" s="2">
        <f>IFERROR(STANDARDIZE(Table6[[#This Row],[Tether]],$W$4,$W$5),"")</f>
        <v>-1.8790094768880547E-3</v>
      </c>
      <c r="H934" s="2">
        <f>_xlfn.XLOOKUP(Table6[[#This Row],[Date]],Bitcoin_Historical_Data__2[Date],Bitcoin_Historical_Data__2[Price]," ")</f>
        <v>39418</v>
      </c>
      <c r="I934" s="2">
        <f>STANDARDIZE(Table6[[#This Row],[BTC]],$X$4,$X$5)</f>
        <v>0.65262202973018812</v>
      </c>
      <c r="J934" s="2" t="str">
        <f>_xlfn.XLOOKUP(Table6[[#This Row],[Date]],S_P_500_Historical_Data[Date],S_P_500_Historical_Data[Price]," ")</f>
        <v xml:space="preserve"> </v>
      </c>
      <c r="K934" s="2" t="str">
        <f>IFERROR(STANDARDIZE(Table6[[#This Row],[S&amp;P500]],$Y$4,$Y$5),"")</f>
        <v/>
      </c>
    </row>
    <row r="935" spans="1:11" x14ac:dyDescent="0.35">
      <c r="A935" s="1">
        <f t="shared" si="14"/>
        <v>44673</v>
      </c>
      <c r="B935">
        <f>_xlfn.XLOOKUP(A935,Ethereum_Historical_Data[Date],Ethereum_Historical_Data[Price]," ")</f>
        <v>2963</v>
      </c>
      <c r="C935">
        <f>STANDARDIZE(Table6[[#This Row],[ETH]],$U$4,$U$5)</f>
        <v>1.2563298661954574</v>
      </c>
      <c r="D935" s="2">
        <f>_xlfn.XLOOKUP(Table6[[#This Row],[Date]],BNB_Historical_Data[Date],BNB_Historical_Data[Price]," ")</f>
        <v>406.6</v>
      </c>
      <c r="E935" s="2">
        <f>STANDARDIZE(Table6[[#This Row],[BNB]],$V$4,$V$5)</f>
        <v>0.96484957532143689</v>
      </c>
      <c r="F935" s="2">
        <f>_xlfn.XLOOKUP(Table6[[#This Row],[Date]],Tether_USDt_Historical_Data[Date],Tether_USDt_Historical_Data[Price]," ")</f>
        <v>1</v>
      </c>
      <c r="G935" s="2">
        <f>IFERROR(STANDARDIZE(Table6[[#This Row],[Tether]],$W$4,$W$5),"")</f>
        <v>-4.2785445579079442E-2</v>
      </c>
      <c r="H935" s="2">
        <f>_xlfn.XLOOKUP(Table6[[#This Row],[Date]],Bitcoin_Historical_Data__2[Date],Bitcoin_Historical_Data__2[Price]," ")</f>
        <v>39709</v>
      </c>
      <c r="I935" s="2">
        <f>STANDARDIZE(Table6[[#This Row],[BTC]],$X$4,$X$5)</f>
        <v>0.66718859244506334</v>
      </c>
      <c r="J935" s="2">
        <f>_xlfn.XLOOKUP(Table6[[#This Row],[Date]],S_P_500_Historical_Data[Date],S_P_500_Historical_Data[Price]," ")</f>
        <v>4271.78</v>
      </c>
      <c r="K935" s="2">
        <f>IFERROR(STANDARDIZE(Table6[[#This Row],[S&amp;P500]],$Y$4,$Y$5),"")</f>
        <v>0.55240774112528324</v>
      </c>
    </row>
    <row r="936" spans="1:11" x14ac:dyDescent="0.35">
      <c r="A936" s="1">
        <f t="shared" si="14"/>
        <v>44672</v>
      </c>
      <c r="B936">
        <f>_xlfn.XLOOKUP(A936,Ethereum_Historical_Data[Date],Ethereum_Historical_Data[Price]," ")</f>
        <v>2983.95</v>
      </c>
      <c r="C936">
        <f>STANDARDIZE(Table6[[#This Row],[ETH]],$U$4,$U$5)</f>
        <v>1.2737274044922722</v>
      </c>
      <c r="D936" s="2">
        <f>_xlfn.XLOOKUP(Table6[[#This Row],[Date]],BNB_Historical_Data[Date],BNB_Historical_Data[Price]," ")</f>
        <v>405</v>
      </c>
      <c r="E936" s="2">
        <f>STANDARDIZE(Table6[[#This Row],[BNB]],$V$4,$V$5)</f>
        <v>0.95699543740514981</v>
      </c>
      <c r="F936" s="2">
        <f>_xlfn.XLOOKUP(Table6[[#This Row],[Date]],Tether_USDt_Historical_Data[Date],Tether_USDt_Historical_Data[Price]," ")</f>
        <v>1.0001</v>
      </c>
      <c r="G936" s="2">
        <f>IFERROR(STANDARDIZE(Table6[[#This Row],[Tether]],$W$4,$W$5),"")</f>
        <v>-2.2332227527983747E-2</v>
      </c>
      <c r="H936" s="2">
        <f>_xlfn.XLOOKUP(Table6[[#This Row],[Date]],Bitcoin_Historical_Data__2[Date],Bitcoin_Historical_Data__2[Price]," ")</f>
        <v>40482</v>
      </c>
      <c r="I936" s="2">
        <f>STANDARDIZE(Table6[[#This Row],[BTC]],$X$4,$X$5)</f>
        <v>0.70588258893509281</v>
      </c>
      <c r="J936" s="2">
        <f>_xlfn.XLOOKUP(Table6[[#This Row],[Date]],S_P_500_Historical_Data[Date],S_P_500_Historical_Data[Price]," ")</f>
        <v>4393.66</v>
      </c>
      <c r="K936" s="2">
        <f>IFERROR(STANDARDIZE(Table6[[#This Row],[S&amp;P500]],$Y$4,$Y$5),"")</f>
        <v>0.69059000992670294</v>
      </c>
    </row>
    <row r="937" spans="1:11" x14ac:dyDescent="0.35">
      <c r="A937" s="1">
        <f t="shared" si="14"/>
        <v>44671</v>
      </c>
      <c r="B937">
        <f>_xlfn.XLOOKUP(A937,Ethereum_Historical_Data[Date],Ethereum_Historical_Data[Price]," ")</f>
        <v>3076.38</v>
      </c>
      <c r="C937">
        <f>STANDARDIZE(Table6[[#This Row],[ETH]],$U$4,$U$5)</f>
        <v>1.3504841808538282</v>
      </c>
      <c r="D937" s="2">
        <f>_xlfn.XLOOKUP(Table6[[#This Row],[Date]],BNB_Historical_Data[Date],BNB_Historical_Data[Price]," ")</f>
        <v>418.29</v>
      </c>
      <c r="E937" s="2">
        <f>STANDARDIZE(Table6[[#This Row],[BNB]],$V$4,$V$5)</f>
        <v>1.0222338704723088</v>
      </c>
      <c r="F937" s="2">
        <f>_xlfn.XLOOKUP(Table6[[#This Row],[Date]],Tether_USDt_Historical_Data[Date],Tether_USDt_Historical_Data[Price]," ")</f>
        <v>1.0002</v>
      </c>
      <c r="G937" s="2">
        <f>IFERROR(STANDARDIZE(Table6[[#This Row],[Tether]],$W$4,$W$5),"")</f>
        <v>-1.8790094768880547E-3</v>
      </c>
      <c r="H937" s="2">
        <f>_xlfn.XLOOKUP(Table6[[#This Row],[Date]],Bitcoin_Historical_Data__2[Date],Bitcoin_Historical_Data__2[Price]," ")</f>
        <v>41368</v>
      </c>
      <c r="I937" s="2">
        <f>STANDARDIZE(Table6[[#This Row],[BTC]],$X$4,$X$5)</f>
        <v>0.75023301699481593</v>
      </c>
      <c r="J937" s="2">
        <f>_xlfn.XLOOKUP(Table6[[#This Row],[Date]],S_P_500_Historical_Data[Date],S_P_500_Historical_Data[Price]," ")</f>
        <v>4459.45</v>
      </c>
      <c r="K937" s="2">
        <f>IFERROR(STANDARDIZE(Table6[[#This Row],[S&amp;P500]],$Y$4,$Y$5),"")</f>
        <v>0.76517986441017349</v>
      </c>
    </row>
    <row r="938" spans="1:11" x14ac:dyDescent="0.35">
      <c r="A938" s="1">
        <f t="shared" si="14"/>
        <v>44670</v>
      </c>
      <c r="B938">
        <f>_xlfn.XLOOKUP(A938,Ethereum_Historical_Data[Date],Ethereum_Historical_Data[Price]," ")</f>
        <v>3102.01</v>
      </c>
      <c r="C938">
        <f>STANDARDIZE(Table6[[#This Row],[ETH]],$U$4,$U$5)</f>
        <v>1.3717681382069244</v>
      </c>
      <c r="D938" s="2">
        <f>_xlfn.XLOOKUP(Table6[[#This Row],[Date]],BNB_Historical_Data[Date],BNB_Historical_Data[Price]," ")</f>
        <v>422.2</v>
      </c>
      <c r="E938" s="2">
        <f>STANDARDIZE(Table6[[#This Row],[BNB]],$V$4,$V$5)</f>
        <v>1.0414274200052351</v>
      </c>
      <c r="F938" s="2">
        <f>_xlfn.XLOOKUP(Table6[[#This Row],[Date]],Tether_USDt_Historical_Data[Date],Tether_USDt_Historical_Data[Price]," ")</f>
        <v>1.0001</v>
      </c>
      <c r="G938" s="2">
        <f>IFERROR(STANDARDIZE(Table6[[#This Row],[Tether]],$W$4,$W$5),"")</f>
        <v>-2.2332227527983747E-2</v>
      </c>
      <c r="H938" s="2">
        <f>_xlfn.XLOOKUP(Table6[[#This Row],[Date]],Bitcoin_Historical_Data__2[Date],Bitcoin_Historical_Data__2[Price]," ")</f>
        <v>41503</v>
      </c>
      <c r="I938" s="2">
        <f>STANDARDIZE(Table6[[#This Row],[BTC]],$X$4,$X$5)</f>
        <v>0.75699070072852093</v>
      </c>
      <c r="J938" s="2">
        <f>_xlfn.XLOOKUP(Table6[[#This Row],[Date]],S_P_500_Historical_Data[Date],S_P_500_Historical_Data[Price]," ")</f>
        <v>4462.21</v>
      </c>
      <c r="K938" s="2">
        <f>IFERROR(STANDARDIZE(Table6[[#This Row],[S&amp;P500]],$Y$4,$Y$5),"")</f>
        <v>0.76830903295211594</v>
      </c>
    </row>
    <row r="939" spans="1:11" x14ac:dyDescent="0.35">
      <c r="A939" s="1">
        <f t="shared" si="14"/>
        <v>44669</v>
      </c>
      <c r="B939">
        <f>_xlfn.XLOOKUP(A939,Ethereum_Historical_Data[Date],Ethereum_Historical_Data[Price]," ")</f>
        <v>3055.64</v>
      </c>
      <c r="C939">
        <f>STANDARDIZE(Table6[[#This Row],[ETH]],$U$4,$U$5)</f>
        <v>1.3332610331556924</v>
      </c>
      <c r="D939" s="2">
        <f>_xlfn.XLOOKUP(Table6[[#This Row],[Date]],BNB_Historical_Data[Date],BNB_Historical_Data[Price]," ")</f>
        <v>416.82</v>
      </c>
      <c r="E939" s="2">
        <f>STANDARDIZE(Table6[[#This Row],[BNB]],$V$4,$V$5)</f>
        <v>1.0150178812617201</v>
      </c>
      <c r="F939" s="2">
        <f>_xlfn.XLOOKUP(Table6[[#This Row],[Date]],Tether_USDt_Historical_Data[Date],Tether_USDt_Historical_Data[Price]," ")</f>
        <v>1.0001</v>
      </c>
      <c r="G939" s="2">
        <f>IFERROR(STANDARDIZE(Table6[[#This Row],[Tether]],$W$4,$W$5),"")</f>
        <v>-2.2332227527983747E-2</v>
      </c>
      <c r="H939" s="2">
        <f>_xlfn.XLOOKUP(Table6[[#This Row],[Date]],Bitcoin_Historical_Data__2[Date],Bitcoin_Historical_Data__2[Price]," ")</f>
        <v>40803</v>
      </c>
      <c r="I939" s="2">
        <f>STANDARDIZE(Table6[[#This Row],[BTC]],$X$4,$X$5)</f>
        <v>0.72195085914634693</v>
      </c>
      <c r="J939" s="2">
        <f>_xlfn.XLOOKUP(Table6[[#This Row],[Date]],S_P_500_Historical_Data[Date],S_P_500_Historical_Data[Price]," ")</f>
        <v>4391.6899999999996</v>
      </c>
      <c r="K939" s="2">
        <f>IFERROR(STANDARDIZE(Table6[[#This Row],[S&amp;P500]],$Y$4,$Y$5),"")</f>
        <v>0.68835650919205549</v>
      </c>
    </row>
    <row r="940" spans="1:11" x14ac:dyDescent="0.35">
      <c r="A940" s="1">
        <f t="shared" si="14"/>
        <v>44668</v>
      </c>
      <c r="B940">
        <f>_xlfn.XLOOKUP(A940,Ethereum_Historical_Data[Date],Ethereum_Historical_Data[Price]," ")</f>
        <v>2989.05</v>
      </c>
      <c r="C940">
        <f>STANDARDIZE(Table6[[#This Row],[ETH]],$U$4,$U$5)</f>
        <v>1.2779626047459123</v>
      </c>
      <c r="D940" s="2">
        <f>_xlfn.XLOOKUP(Table6[[#This Row],[Date]],BNB_Historical_Data[Date],BNB_Historical_Data[Price]," ")</f>
        <v>406.81</v>
      </c>
      <c r="E940" s="2">
        <f>STANDARDIZE(Table6[[#This Row],[BNB]],$V$4,$V$5)</f>
        <v>0.96588043092294951</v>
      </c>
      <c r="F940" s="2">
        <f>_xlfn.XLOOKUP(Table6[[#This Row],[Date]],Tether_USDt_Historical_Data[Date],Tether_USDt_Historical_Data[Price]," ")</f>
        <v>1.0003</v>
      </c>
      <c r="G940" s="2">
        <f>IFERROR(STANDARDIZE(Table6[[#This Row],[Tether]],$W$4,$W$5),"")</f>
        <v>1.8574208574207638E-2</v>
      </c>
      <c r="H940" s="2">
        <f>_xlfn.XLOOKUP(Table6[[#This Row],[Date]],Bitcoin_Historical_Data__2[Date],Bitcoin_Historical_Data__2[Price]," ")</f>
        <v>39703</v>
      </c>
      <c r="I940" s="2">
        <f>STANDARDIZE(Table6[[#This Row],[BTC]],$X$4,$X$5)</f>
        <v>0.66688825094578763</v>
      </c>
      <c r="J940" s="2" t="str">
        <f>_xlfn.XLOOKUP(Table6[[#This Row],[Date]],S_P_500_Historical_Data[Date],S_P_500_Historical_Data[Price]," ")</f>
        <v xml:space="preserve"> </v>
      </c>
      <c r="K940" s="2" t="str">
        <f>IFERROR(STANDARDIZE(Table6[[#This Row],[S&amp;P500]],$Y$4,$Y$5),"")</f>
        <v/>
      </c>
    </row>
    <row r="941" spans="1:11" x14ac:dyDescent="0.35">
      <c r="A941" s="1">
        <f t="shared" si="14"/>
        <v>44667</v>
      </c>
      <c r="B941">
        <f>_xlfn.XLOOKUP(A941,Ethereum_Historical_Data[Date],Ethereum_Historical_Data[Price]," ")</f>
        <v>3058.96</v>
      </c>
      <c r="C941">
        <f>STANDARDIZE(Table6[[#This Row],[ETH]],$U$4,$U$5)</f>
        <v>1.3360180654776699</v>
      </c>
      <c r="D941" s="2">
        <f>_xlfn.XLOOKUP(Table6[[#This Row],[Date]],BNB_Historical_Data[Date],BNB_Historical_Data[Price]," ")</f>
        <v>417.1</v>
      </c>
      <c r="E941" s="2">
        <f>STANDARDIZE(Table6[[#This Row],[BNB]],$V$4,$V$5)</f>
        <v>1.0163923553970704</v>
      </c>
      <c r="F941" s="2">
        <f>_xlfn.XLOOKUP(Table6[[#This Row],[Date]],Tether_USDt_Historical_Data[Date],Tether_USDt_Historical_Data[Price]," ")</f>
        <v>1.0002</v>
      </c>
      <c r="G941" s="2">
        <f>IFERROR(STANDARDIZE(Table6[[#This Row],[Tether]],$W$4,$W$5),"")</f>
        <v>-1.8790094768880547E-3</v>
      </c>
      <c r="H941" s="2">
        <f>_xlfn.XLOOKUP(Table6[[#This Row],[Date]],Bitcoin_Historical_Data__2[Date],Bitcoin_Historical_Data__2[Price]," ")</f>
        <v>40382</v>
      </c>
      <c r="I941" s="2">
        <f>STANDARDIZE(Table6[[#This Row],[BTC]],$X$4,$X$5)</f>
        <v>0.70087689728049651</v>
      </c>
      <c r="J941" s="2" t="str">
        <f>_xlfn.XLOOKUP(Table6[[#This Row],[Date]],S_P_500_Historical_Data[Date],S_P_500_Historical_Data[Price]," ")</f>
        <v xml:space="preserve"> </v>
      </c>
      <c r="K941" s="2" t="str">
        <f>IFERROR(STANDARDIZE(Table6[[#This Row],[S&amp;P500]],$Y$4,$Y$5),"")</f>
        <v/>
      </c>
    </row>
    <row r="942" spans="1:11" x14ac:dyDescent="0.35">
      <c r="A942" s="1">
        <f t="shared" si="14"/>
        <v>44666</v>
      </c>
      <c r="B942">
        <f>_xlfn.XLOOKUP(A942,Ethereum_Historical_Data[Date],Ethereum_Historical_Data[Price]," ")</f>
        <v>3042.01</v>
      </c>
      <c r="C942">
        <f>STANDARDIZE(Table6[[#This Row],[ETH]],$U$4,$U$5)</f>
        <v>1.3219422528699845</v>
      </c>
      <c r="D942" s="2">
        <f>_xlfn.XLOOKUP(Table6[[#This Row],[Date]],BNB_Historical_Data[Date],BNB_Historical_Data[Price]," ")</f>
        <v>417.22</v>
      </c>
      <c r="E942" s="2">
        <f>STANDARDIZE(Table6[[#This Row],[BNB]],$V$4,$V$5)</f>
        <v>1.0169814157407919</v>
      </c>
      <c r="F942" s="2">
        <f>_xlfn.XLOOKUP(Table6[[#This Row],[Date]],Tether_USDt_Historical_Data[Date],Tether_USDt_Historical_Data[Price]," ")</f>
        <v>1.0002</v>
      </c>
      <c r="G942" s="2">
        <f>IFERROR(STANDARDIZE(Table6[[#This Row],[Tether]],$W$4,$W$5),"")</f>
        <v>-1.8790094768880547E-3</v>
      </c>
      <c r="H942" s="2">
        <f>_xlfn.XLOOKUP(Table6[[#This Row],[Date]],Bitcoin_Historical_Data__2[Date],Bitcoin_Historical_Data__2[Price]," ")</f>
        <v>40560</v>
      </c>
      <c r="I942" s="2">
        <f>STANDARDIZE(Table6[[#This Row],[BTC]],$X$4,$X$5)</f>
        <v>0.70978702842567787</v>
      </c>
      <c r="J942" s="2" t="str">
        <f>_xlfn.XLOOKUP(Table6[[#This Row],[Date]],S_P_500_Historical_Data[Date],S_P_500_Historical_Data[Price]," ")</f>
        <v xml:space="preserve"> </v>
      </c>
      <c r="K942" s="2" t="str">
        <f>IFERROR(STANDARDIZE(Table6[[#This Row],[S&amp;P500]],$Y$4,$Y$5),"")</f>
        <v/>
      </c>
    </row>
    <row r="943" spans="1:11" x14ac:dyDescent="0.35">
      <c r="A943" s="1">
        <f t="shared" si="14"/>
        <v>44665</v>
      </c>
      <c r="B943">
        <f>_xlfn.XLOOKUP(A943,Ethereum_Historical_Data[Date],Ethereum_Historical_Data[Price]," ")</f>
        <v>3021.93</v>
      </c>
      <c r="C943">
        <f>STANDARDIZE(Table6[[#This Row],[ETH]],$U$4,$U$5)</f>
        <v>1.305267189910555</v>
      </c>
      <c r="D943" s="2">
        <f>_xlfn.XLOOKUP(Table6[[#This Row],[Date]],BNB_Historical_Data[Date],BNB_Historical_Data[Price]," ")</f>
        <v>414.7</v>
      </c>
      <c r="E943" s="2">
        <f>STANDARDIZE(Table6[[#This Row],[BNB]],$V$4,$V$5)</f>
        <v>1.0046111485226399</v>
      </c>
      <c r="F943" s="2">
        <f>_xlfn.XLOOKUP(Table6[[#This Row],[Date]],Tether_USDt_Historical_Data[Date],Tether_USDt_Historical_Data[Price]," ")</f>
        <v>1.0001</v>
      </c>
      <c r="G943" s="2">
        <f>IFERROR(STANDARDIZE(Table6[[#This Row],[Tether]],$W$4,$W$5),"")</f>
        <v>-2.2332227527983747E-2</v>
      </c>
      <c r="H943" s="2">
        <f>_xlfn.XLOOKUP(Table6[[#This Row],[Date]],Bitcoin_Historical_Data__2[Date],Bitcoin_Historical_Data__2[Price]," ")</f>
        <v>39936</v>
      </c>
      <c r="I943" s="2">
        <f>STANDARDIZE(Table6[[#This Row],[BTC]],$X$4,$X$5)</f>
        <v>0.67855151250099699</v>
      </c>
      <c r="J943" s="2">
        <f>_xlfn.XLOOKUP(Table6[[#This Row],[Date]],S_P_500_Historical_Data[Date],S_P_500_Historical_Data[Price]," ")</f>
        <v>4392.59</v>
      </c>
      <c r="K943" s="2">
        <f>IFERROR(STANDARDIZE(Table6[[#This Row],[S&amp;P500]],$Y$4,$Y$5),"")</f>
        <v>0.68937689023834159</v>
      </c>
    </row>
    <row r="944" spans="1:11" x14ac:dyDescent="0.35">
      <c r="A944" s="1">
        <f t="shared" si="14"/>
        <v>44664</v>
      </c>
      <c r="B944">
        <f>_xlfn.XLOOKUP(A944,Ethereum_Historical_Data[Date],Ethereum_Historical_Data[Price]," ")</f>
        <v>3116.92</v>
      </c>
      <c r="C944">
        <f>STANDARDIZE(Table6[[#This Row],[ETH]],$U$4,$U$5)</f>
        <v>1.3841498707131539</v>
      </c>
      <c r="D944" s="2">
        <f>_xlfn.XLOOKUP(Table6[[#This Row],[Date]],BNB_Historical_Data[Date],BNB_Historical_Data[Price]," ")</f>
        <v>423.08</v>
      </c>
      <c r="E944" s="2">
        <f>STANDARDIZE(Table6[[#This Row],[BNB]],$V$4,$V$5)</f>
        <v>1.0457471958591931</v>
      </c>
      <c r="F944" s="2">
        <f>_xlfn.XLOOKUP(Table6[[#This Row],[Date]],Tether_USDt_Historical_Data[Date],Tether_USDt_Historical_Data[Price]," ")</f>
        <v>1.0002</v>
      </c>
      <c r="G944" s="2">
        <f>IFERROR(STANDARDIZE(Table6[[#This Row],[Tether]],$W$4,$W$5),"")</f>
        <v>-1.8790094768880547E-3</v>
      </c>
      <c r="H944" s="2">
        <f>_xlfn.XLOOKUP(Table6[[#This Row],[Date]],Bitcoin_Historical_Data__2[Date],Bitcoin_Historical_Data__2[Price]," ")</f>
        <v>41133</v>
      </c>
      <c r="I944" s="2">
        <f>STANDARDIZE(Table6[[#This Row],[BTC]],$X$4,$X$5)</f>
        <v>0.73846964160651463</v>
      </c>
      <c r="J944" s="2">
        <f>_xlfn.XLOOKUP(Table6[[#This Row],[Date]],S_P_500_Historical_Data[Date],S_P_500_Historical_Data[Price]," ")</f>
        <v>4446.59</v>
      </c>
      <c r="K944" s="2">
        <f>IFERROR(STANDARDIZE(Table6[[#This Row],[S&amp;P500]],$Y$4,$Y$5),"")</f>
        <v>0.7505997530154721</v>
      </c>
    </row>
    <row r="945" spans="1:11" x14ac:dyDescent="0.35">
      <c r="A945" s="1">
        <f t="shared" si="14"/>
        <v>44663</v>
      </c>
      <c r="B945">
        <f>_xlfn.XLOOKUP(A945,Ethereum_Historical_Data[Date],Ethereum_Historical_Data[Price]," ")</f>
        <v>3027.25</v>
      </c>
      <c r="C945">
        <f>STANDARDIZE(Table6[[#This Row],[ETH]],$U$4,$U$5)</f>
        <v>1.3096850850770971</v>
      </c>
      <c r="D945" s="2">
        <f>_xlfn.XLOOKUP(Table6[[#This Row],[Date]],BNB_Historical_Data[Date],BNB_Historical_Data[Price]," ")</f>
        <v>413.67</v>
      </c>
      <c r="E945" s="2">
        <f>STANDARDIZE(Table6[[#This Row],[BNB]],$V$4,$V$5)</f>
        <v>0.9995550472390301</v>
      </c>
      <c r="F945" s="2">
        <f>_xlfn.XLOOKUP(Table6[[#This Row],[Date]],Tether_USDt_Historical_Data[Date],Tether_USDt_Historical_Data[Price]," ")</f>
        <v>1.0002</v>
      </c>
      <c r="G945" s="2">
        <f>IFERROR(STANDARDIZE(Table6[[#This Row],[Tether]],$W$4,$W$5),"")</f>
        <v>-1.8790094768880547E-3</v>
      </c>
      <c r="H945" s="2">
        <f>_xlfn.XLOOKUP(Table6[[#This Row],[Date]],Bitcoin_Historical_Data__2[Date],Bitcoin_Historical_Data__2[Price]," ")</f>
        <v>40078</v>
      </c>
      <c r="I945" s="2">
        <f>STANDARDIZE(Table6[[#This Row],[BTC]],$X$4,$X$5)</f>
        <v>0.68565959465052373</v>
      </c>
      <c r="J945" s="2">
        <f>_xlfn.XLOOKUP(Table6[[#This Row],[Date]],S_P_500_Historical_Data[Date],S_P_500_Historical_Data[Price]," ")</f>
        <v>4397.45</v>
      </c>
      <c r="K945" s="2">
        <f>IFERROR(STANDARDIZE(Table6[[#This Row],[S&amp;P500]],$Y$4,$Y$5),"")</f>
        <v>0.69488694788828298</v>
      </c>
    </row>
    <row r="946" spans="1:11" x14ac:dyDescent="0.35">
      <c r="A946" s="1">
        <f t="shared" si="14"/>
        <v>44662</v>
      </c>
      <c r="B946">
        <f>_xlfn.XLOOKUP(A946,Ethereum_Historical_Data[Date],Ethereum_Historical_Data[Price]," ")</f>
        <v>2978.29</v>
      </c>
      <c r="C946">
        <f>STANDARDIZE(Table6[[#This Row],[ETH]],$U$4,$U$5)</f>
        <v>1.2690271626421543</v>
      </c>
      <c r="D946" s="2">
        <f>_xlfn.XLOOKUP(Table6[[#This Row],[Date]],BNB_Historical_Data[Date],BNB_Historical_Data[Price]," ")</f>
        <v>394.2</v>
      </c>
      <c r="E946" s="2">
        <f>STANDARDIZE(Table6[[#This Row],[BNB]],$V$4,$V$5)</f>
        <v>0.90398000647021226</v>
      </c>
      <c r="F946" s="2">
        <f>_xlfn.XLOOKUP(Table6[[#This Row],[Date]],Tether_USDt_Historical_Data[Date],Tether_USDt_Historical_Data[Price]," ")</f>
        <v>1.0003</v>
      </c>
      <c r="G946" s="2">
        <f>IFERROR(STANDARDIZE(Table6[[#This Row],[Tether]],$W$4,$W$5),"")</f>
        <v>1.8574208574207638E-2</v>
      </c>
      <c r="H946" s="2">
        <f>_xlfn.XLOOKUP(Table6[[#This Row],[Date]],Bitcoin_Historical_Data__2[Date],Bitcoin_Historical_Data__2[Price]," ")</f>
        <v>39497</v>
      </c>
      <c r="I946" s="2">
        <f>STANDARDIZE(Table6[[#This Row],[BTC]],$X$4,$X$5)</f>
        <v>0.65657652613731921</v>
      </c>
      <c r="J946" s="2">
        <f>_xlfn.XLOOKUP(Table6[[#This Row],[Date]],S_P_500_Historical_Data[Date],S_P_500_Historical_Data[Price]," ")</f>
        <v>4412.53</v>
      </c>
      <c r="K946" s="2">
        <f>IFERROR(STANDARDIZE(Table6[[#This Row],[S&amp;P500]],$Y$4,$Y$5),"")</f>
        <v>0.7119839991971556</v>
      </c>
    </row>
    <row r="947" spans="1:11" x14ac:dyDescent="0.35">
      <c r="A947" s="1">
        <f t="shared" si="14"/>
        <v>44661</v>
      </c>
      <c r="B947">
        <f>_xlfn.XLOOKUP(A947,Ethereum_Historical_Data[Date],Ethereum_Historical_Data[Price]," ")</f>
        <v>3201.84</v>
      </c>
      <c r="C947">
        <f>STANDARDIZE(Table6[[#This Row],[ETH]],$U$4,$U$5)</f>
        <v>1.4546701070933694</v>
      </c>
      <c r="D947" s="2">
        <f>_xlfn.XLOOKUP(Table6[[#This Row],[Date]],BNB_Historical_Data[Date],BNB_Historical_Data[Price]," ")</f>
        <v>417.82</v>
      </c>
      <c r="E947" s="2">
        <f>STANDARDIZE(Table6[[#This Row],[BNB]],$V$4,$V$5)</f>
        <v>1.0199267174593996</v>
      </c>
      <c r="F947" s="2">
        <f>_xlfn.XLOOKUP(Table6[[#This Row],[Date]],Tether_USDt_Historical_Data[Date],Tether_USDt_Historical_Data[Price]," ")</f>
        <v>1.0004999999999999</v>
      </c>
      <c r="G947" s="2">
        <f>IFERROR(STANDARDIZE(Table6[[#This Row],[Tether]],$W$4,$W$5),"")</f>
        <v>5.9480644676399026E-2</v>
      </c>
      <c r="H947" s="2">
        <f>_xlfn.XLOOKUP(Table6[[#This Row],[Date]],Bitcoin_Historical_Data__2[Date],Bitcoin_Historical_Data__2[Price]," ")</f>
        <v>42138</v>
      </c>
      <c r="I947" s="2">
        <f>STANDARDIZE(Table6[[#This Row],[BTC]],$X$4,$X$5)</f>
        <v>0.78877684273520743</v>
      </c>
      <c r="J947" s="2" t="str">
        <f>_xlfn.XLOOKUP(Table6[[#This Row],[Date]],S_P_500_Historical_Data[Date],S_P_500_Historical_Data[Price]," ")</f>
        <v xml:space="preserve"> </v>
      </c>
      <c r="K947" s="2" t="str">
        <f>IFERROR(STANDARDIZE(Table6[[#This Row],[S&amp;P500]],$Y$4,$Y$5),"")</f>
        <v/>
      </c>
    </row>
    <row r="948" spans="1:11" x14ac:dyDescent="0.35">
      <c r="A948" s="1">
        <f t="shared" si="14"/>
        <v>44660</v>
      </c>
      <c r="B948">
        <f>_xlfn.XLOOKUP(A948,Ethereum_Historical_Data[Date],Ethereum_Historical_Data[Price]," ")</f>
        <v>3259.35</v>
      </c>
      <c r="C948">
        <f>STANDARDIZE(Table6[[#This Row],[ETH]],$U$4,$U$5)</f>
        <v>1.502428218188826</v>
      </c>
      <c r="D948" s="2">
        <f>_xlfn.XLOOKUP(Table6[[#This Row],[Date]],BNB_Historical_Data[Date],BNB_Historical_Data[Price]," ")</f>
        <v>426.83</v>
      </c>
      <c r="E948" s="2">
        <f>STANDARDIZE(Table6[[#This Row],[BNB]],$V$4,$V$5)</f>
        <v>1.0641553316004908</v>
      </c>
      <c r="F948" s="2">
        <f>_xlfn.XLOOKUP(Table6[[#This Row],[Date]],Tether_USDt_Historical_Data[Date],Tether_USDt_Historical_Data[Price]," ")</f>
        <v>1.0003</v>
      </c>
      <c r="G948" s="2">
        <f>IFERROR(STANDARDIZE(Table6[[#This Row],[Tether]],$W$4,$W$5),"")</f>
        <v>1.8574208574207638E-2</v>
      </c>
      <c r="H948" s="2">
        <f>_xlfn.XLOOKUP(Table6[[#This Row],[Date]],Bitcoin_Historical_Data__2[Date],Bitcoin_Historical_Data__2[Price]," ")</f>
        <v>42767</v>
      </c>
      <c r="I948" s="2">
        <f>STANDARDIZE(Table6[[#This Row],[BTC]],$X$4,$X$5)</f>
        <v>0.82026264324261822</v>
      </c>
      <c r="J948" s="2" t="str">
        <f>_xlfn.XLOOKUP(Table6[[#This Row],[Date]],S_P_500_Historical_Data[Date],S_P_500_Historical_Data[Price]," ")</f>
        <v xml:space="preserve"> </v>
      </c>
      <c r="K948" s="2" t="str">
        <f>IFERROR(STANDARDIZE(Table6[[#This Row],[S&amp;P500]],$Y$4,$Y$5),"")</f>
        <v/>
      </c>
    </row>
    <row r="949" spans="1:11" x14ac:dyDescent="0.35">
      <c r="A949" s="1">
        <f t="shared" si="14"/>
        <v>44659</v>
      </c>
      <c r="B949">
        <f>_xlfn.XLOOKUP(A949,Ethereum_Historical_Data[Date],Ethereum_Historical_Data[Price]," ")</f>
        <v>3193.93</v>
      </c>
      <c r="C949">
        <f>STANDARDIZE(Table6[[#This Row],[ETH]],$U$4,$U$5)</f>
        <v>1.4481013945431158</v>
      </c>
      <c r="D949" s="2">
        <f>_xlfn.XLOOKUP(Table6[[#This Row],[Date]],BNB_Historical_Data[Date],BNB_Historical_Data[Price]," ")</f>
        <v>421.6</v>
      </c>
      <c r="E949" s="2">
        <f>STANDARDIZE(Table6[[#This Row],[BNB]],$V$4,$V$5)</f>
        <v>1.0384821182866277</v>
      </c>
      <c r="F949" s="2">
        <f>_xlfn.XLOOKUP(Table6[[#This Row],[Date]],Tether_USDt_Historical_Data[Date],Tether_USDt_Historical_Data[Price]," ")</f>
        <v>1.0003</v>
      </c>
      <c r="G949" s="2">
        <f>IFERROR(STANDARDIZE(Table6[[#This Row],[Tether]],$W$4,$W$5),"")</f>
        <v>1.8574208574207638E-2</v>
      </c>
      <c r="H949" s="2">
        <f>_xlfn.XLOOKUP(Table6[[#This Row],[Date]],Bitcoin_Historical_Data__2[Date],Bitcoin_Historical_Data__2[Price]," ")</f>
        <v>42275</v>
      </c>
      <c r="I949" s="2">
        <f>STANDARDIZE(Table6[[#This Row],[BTC]],$X$4,$X$5)</f>
        <v>0.79563464030200437</v>
      </c>
      <c r="J949" s="2">
        <f>_xlfn.XLOOKUP(Table6[[#This Row],[Date]],S_P_500_Historical_Data[Date],S_P_500_Historical_Data[Price]," ")</f>
        <v>4488.28</v>
      </c>
      <c r="K949" s="2">
        <f>IFERROR(STANDARDIZE(Table6[[#This Row],[S&amp;P500]],$Y$4,$Y$5),"")</f>
        <v>0.79786607059285253</v>
      </c>
    </row>
    <row r="950" spans="1:11" x14ac:dyDescent="0.35">
      <c r="A950" s="1">
        <f t="shared" si="14"/>
        <v>44658</v>
      </c>
      <c r="B950">
        <f>_xlfn.XLOOKUP(A950,Ethereum_Historical_Data[Date],Ethereum_Historical_Data[Price]," ")</f>
        <v>3228.84</v>
      </c>
      <c r="C950">
        <f>STANDARDIZE(Table6[[#This Row],[ETH]],$U$4,$U$5)</f>
        <v>1.4770917554949923</v>
      </c>
      <c r="D950" s="2">
        <f>_xlfn.XLOOKUP(Table6[[#This Row],[Date]],BNB_Historical_Data[Date],BNB_Historical_Data[Price]," ")</f>
        <v>436.31</v>
      </c>
      <c r="E950" s="2">
        <f>STANDARDIZE(Table6[[#This Row],[BNB]],$V$4,$V$5)</f>
        <v>1.1106910987544916</v>
      </c>
      <c r="F950" s="2">
        <f>_xlfn.XLOOKUP(Table6[[#This Row],[Date]],Tether_USDt_Historical_Data[Date],Tether_USDt_Historical_Data[Price]," ")</f>
        <v>1.0002</v>
      </c>
      <c r="G950" s="2">
        <f>IFERROR(STANDARDIZE(Table6[[#This Row],[Tether]],$W$4,$W$5),"")</f>
        <v>-1.8790094768880547E-3</v>
      </c>
      <c r="H950" s="2">
        <f>_xlfn.XLOOKUP(Table6[[#This Row],[Date]],Bitcoin_Historical_Data__2[Date],Bitcoin_Historical_Data__2[Price]," ")</f>
        <v>43448</v>
      </c>
      <c r="I950" s="2">
        <f>STANDARDIZE(Table6[[#This Row],[BTC]],$X$4,$X$5)</f>
        <v>0.85435140341041893</v>
      </c>
      <c r="J950" s="2">
        <f>_xlfn.XLOOKUP(Table6[[#This Row],[Date]],S_P_500_Historical_Data[Date],S_P_500_Historical_Data[Price]," ")</f>
        <v>4500.21</v>
      </c>
      <c r="K950" s="2">
        <f>IFERROR(STANDARDIZE(Table6[[#This Row],[S&amp;P500]],$Y$4,$Y$5),"")</f>
        <v>0.81139178823972624</v>
      </c>
    </row>
    <row r="951" spans="1:11" x14ac:dyDescent="0.35">
      <c r="A951" s="1">
        <f t="shared" si="14"/>
        <v>44657</v>
      </c>
      <c r="B951">
        <f>_xlfn.XLOOKUP(A951,Ethereum_Historical_Data[Date],Ethereum_Historical_Data[Price]," ")</f>
        <v>3169.58</v>
      </c>
      <c r="C951">
        <f>STANDARDIZE(Table6[[#This Row],[ETH]],$U$4,$U$5)</f>
        <v>1.4278803894105412</v>
      </c>
      <c r="D951" s="2">
        <f>_xlfn.XLOOKUP(Table6[[#This Row],[Date]],BNB_Historical_Data[Date],BNB_Historical_Data[Price]," ")</f>
        <v>420.19</v>
      </c>
      <c r="E951" s="2">
        <f>STANDARDIZE(Table6[[#This Row],[BNB]],$V$4,$V$5)</f>
        <v>1.0315606592478996</v>
      </c>
      <c r="F951" s="2">
        <f>_xlfn.XLOOKUP(Table6[[#This Row],[Date]],Tether_USDt_Historical_Data[Date],Tether_USDt_Historical_Data[Price]," ")</f>
        <v>1.0003</v>
      </c>
      <c r="G951" s="2">
        <f>IFERROR(STANDARDIZE(Table6[[#This Row],[Tether]],$W$4,$W$5),"")</f>
        <v>1.8574208574207638E-2</v>
      </c>
      <c r="H951" s="2">
        <f>_xlfn.XLOOKUP(Table6[[#This Row],[Date]],Bitcoin_Historical_Data__2[Date],Bitcoin_Historical_Data__2[Price]," ")</f>
        <v>43173</v>
      </c>
      <c r="I951" s="2">
        <f>STANDARDIZE(Table6[[#This Row],[BTC]],$X$4,$X$5)</f>
        <v>0.84058575136027913</v>
      </c>
      <c r="J951" s="2">
        <f>_xlfn.XLOOKUP(Table6[[#This Row],[Date]],S_P_500_Historical_Data[Date],S_P_500_Historical_Data[Price]," ")</f>
        <v>4481.1499999999996</v>
      </c>
      <c r="K951" s="2">
        <f>IFERROR(STANDARDIZE(Table6[[#This Row],[S&amp;P500]],$Y$4,$Y$5),"")</f>
        <v>0.78978238519283495</v>
      </c>
    </row>
    <row r="952" spans="1:11" x14ac:dyDescent="0.35">
      <c r="A952" s="1">
        <f t="shared" si="14"/>
        <v>44656</v>
      </c>
      <c r="B952">
        <f>_xlfn.XLOOKUP(A952,Ethereum_Historical_Data[Date],Ethereum_Historical_Data[Price]," ")</f>
        <v>3406.78</v>
      </c>
      <c r="C952">
        <f>STANDARDIZE(Table6[[#This Row],[ETH]],$U$4,$U$5)</f>
        <v>1.6248587227759101</v>
      </c>
      <c r="D952" s="2">
        <f>_xlfn.XLOOKUP(Table6[[#This Row],[Date]],BNB_Historical_Data[Date],BNB_Historical_Data[Price]," ")</f>
        <v>444.6</v>
      </c>
      <c r="E952" s="2">
        <f>STANDARDIZE(Table6[[#This Row],[BNB]],$V$4,$V$5)</f>
        <v>1.1513853508332537</v>
      </c>
      <c r="F952" s="2">
        <f>_xlfn.XLOOKUP(Table6[[#This Row],[Date]],Tether_USDt_Historical_Data[Date],Tether_USDt_Historical_Data[Price]," ")</f>
        <v>1.0002</v>
      </c>
      <c r="G952" s="2">
        <f>IFERROR(STANDARDIZE(Table6[[#This Row],[Tether]],$W$4,$W$5),"")</f>
        <v>-1.8790094768880547E-3</v>
      </c>
      <c r="H952" s="2">
        <f>_xlfn.XLOOKUP(Table6[[#This Row],[Date]],Bitcoin_Historical_Data__2[Date],Bitcoin_Historical_Data__2[Price]," ")</f>
        <v>45506</v>
      </c>
      <c r="I952" s="2">
        <f>STANDARDIZE(Table6[[#This Row],[BTC]],$X$4,$X$5)</f>
        <v>0.9573685376620108</v>
      </c>
      <c r="J952" s="2">
        <f>_xlfn.XLOOKUP(Table6[[#This Row],[Date]],S_P_500_Historical_Data[Date],S_P_500_Historical_Data[Price]," ")</f>
        <v>4525.12</v>
      </c>
      <c r="K952" s="2">
        <f>IFERROR(STANDARDIZE(Table6[[#This Row],[S&amp;P500]],$Y$4,$Y$5),"")</f>
        <v>0.83963366808747275</v>
      </c>
    </row>
    <row r="953" spans="1:11" x14ac:dyDescent="0.35">
      <c r="A953" s="1">
        <f t="shared" si="14"/>
        <v>44655</v>
      </c>
      <c r="B953">
        <f>_xlfn.XLOOKUP(A953,Ethereum_Historical_Data[Date],Ethereum_Historical_Data[Price]," ")</f>
        <v>3520.41</v>
      </c>
      <c r="C953">
        <f>STANDARDIZE(Table6[[#This Row],[ETH]],$U$4,$U$5)</f>
        <v>1.7192206452898511</v>
      </c>
      <c r="D953" s="2">
        <f>_xlfn.XLOOKUP(Table6[[#This Row],[Date]],BNB_Historical_Data[Date],BNB_Historical_Data[Price]," ")</f>
        <v>447.87</v>
      </c>
      <c r="E953" s="2">
        <f>STANDARDIZE(Table6[[#This Row],[BNB]],$V$4,$V$5)</f>
        <v>1.1674372451996653</v>
      </c>
      <c r="F953" s="2">
        <f>_xlfn.XLOOKUP(Table6[[#This Row],[Date]],Tether_USDt_Historical_Data[Date],Tether_USDt_Historical_Data[Price]," ")</f>
        <v>1.0002</v>
      </c>
      <c r="G953" s="2">
        <f>IFERROR(STANDARDIZE(Table6[[#This Row],[Tether]],$W$4,$W$5),"")</f>
        <v>-1.8790094768880547E-3</v>
      </c>
      <c r="H953" s="2">
        <f>_xlfn.XLOOKUP(Table6[[#This Row],[Date]],Bitcoin_Historical_Data__2[Date],Bitcoin_Historical_Data__2[Price]," ")</f>
        <v>46629</v>
      </c>
      <c r="I953" s="2">
        <f>STANDARDIZE(Table6[[#This Row],[BTC]],$X$4,$X$5)</f>
        <v>1.0135824549431272</v>
      </c>
      <c r="J953" s="2">
        <f>_xlfn.XLOOKUP(Table6[[#This Row],[Date]],S_P_500_Historical_Data[Date],S_P_500_Historical_Data[Price]," ")</f>
        <v>4582.6400000000003</v>
      </c>
      <c r="K953" s="2">
        <f>IFERROR(STANDARDIZE(Table6[[#This Row],[S&amp;P500]],$Y$4,$Y$5),"")</f>
        <v>0.90484735451229814</v>
      </c>
    </row>
    <row r="954" spans="1:11" x14ac:dyDescent="0.35">
      <c r="A954" s="1">
        <f t="shared" si="14"/>
        <v>44654</v>
      </c>
      <c r="B954">
        <f>_xlfn.XLOOKUP(A954,Ethereum_Historical_Data[Date],Ethereum_Historical_Data[Price]," ")</f>
        <v>3521.1</v>
      </c>
      <c r="C954">
        <f>STANDARDIZE(Table6[[#This Row],[ETH]],$U$4,$U$5)</f>
        <v>1.7197936429712259</v>
      </c>
      <c r="D954" s="2">
        <f>_xlfn.XLOOKUP(Table6[[#This Row],[Date]],BNB_Historical_Data[Date],BNB_Historical_Data[Price]," ")</f>
        <v>450.3</v>
      </c>
      <c r="E954" s="2">
        <f>STANDARDIZE(Table6[[#This Row],[BNB]],$V$4,$V$5)</f>
        <v>1.1793657171600263</v>
      </c>
      <c r="F954" s="2">
        <f>_xlfn.XLOOKUP(Table6[[#This Row],[Date]],Tether_USDt_Historical_Data[Date],Tether_USDt_Historical_Data[Price]," ")</f>
        <v>1.0002</v>
      </c>
      <c r="G954" s="2">
        <f>IFERROR(STANDARDIZE(Table6[[#This Row],[Tether]],$W$4,$W$5),"")</f>
        <v>-1.8790094768880547E-3</v>
      </c>
      <c r="H954" s="2">
        <f>_xlfn.XLOOKUP(Table6[[#This Row],[Date]],Bitcoin_Historical_Data__2[Date],Bitcoin_Historical_Data__2[Price]," ")</f>
        <v>46407</v>
      </c>
      <c r="I954" s="2">
        <f>STANDARDIZE(Table6[[#This Row],[BTC]],$X$4,$X$5)</f>
        <v>1.0024698194699235</v>
      </c>
      <c r="J954" s="2" t="str">
        <f>_xlfn.XLOOKUP(Table6[[#This Row],[Date]],S_P_500_Historical_Data[Date],S_P_500_Historical_Data[Price]," ")</f>
        <v xml:space="preserve"> </v>
      </c>
      <c r="K954" s="2" t="str">
        <f>IFERROR(STANDARDIZE(Table6[[#This Row],[S&amp;P500]],$Y$4,$Y$5),"")</f>
        <v/>
      </c>
    </row>
    <row r="955" spans="1:11" x14ac:dyDescent="0.35">
      <c r="A955" s="1">
        <f t="shared" si="14"/>
        <v>44653</v>
      </c>
      <c r="B955">
        <f>_xlfn.XLOOKUP(A955,Ethereum_Historical_Data[Date],Ethereum_Historical_Data[Price]," ")</f>
        <v>3442.34</v>
      </c>
      <c r="C955">
        <f>STANDARDIZE(Table6[[#This Row],[ETH]],$U$4,$U$5)</f>
        <v>1.6543888641522699</v>
      </c>
      <c r="D955" s="2">
        <f>_xlfn.XLOOKUP(Table6[[#This Row],[Date]],BNB_Historical_Data[Date],BNB_Historical_Data[Price]," ")</f>
        <v>436.82</v>
      </c>
      <c r="E955" s="2">
        <f>STANDARDIZE(Table6[[#This Row],[BNB]],$V$4,$V$5)</f>
        <v>1.1131946052153079</v>
      </c>
      <c r="F955" s="2">
        <f>_xlfn.XLOOKUP(Table6[[#This Row],[Date]],Tether_USDt_Historical_Data[Date],Tether_USDt_Historical_Data[Price]," ")</f>
        <v>1.0003</v>
      </c>
      <c r="G955" s="2">
        <f>IFERROR(STANDARDIZE(Table6[[#This Row],[Tether]],$W$4,$W$5),"")</f>
        <v>1.8574208574207638E-2</v>
      </c>
      <c r="H955" s="2">
        <f>_xlfn.XLOOKUP(Table6[[#This Row],[Date]],Bitcoin_Historical_Data__2[Date],Bitcoin_Historical_Data__2[Price]," ")</f>
        <v>45811</v>
      </c>
      <c r="I955" s="2">
        <f>STANDARDIZE(Table6[[#This Row],[BTC]],$X$4,$X$5)</f>
        <v>0.9726358972085295</v>
      </c>
      <c r="J955" s="2" t="str">
        <f>_xlfn.XLOOKUP(Table6[[#This Row],[Date]],S_P_500_Historical_Data[Date],S_P_500_Historical_Data[Price]," ")</f>
        <v xml:space="preserve"> </v>
      </c>
      <c r="K955" s="2" t="str">
        <f>IFERROR(STANDARDIZE(Table6[[#This Row],[S&amp;P500]],$Y$4,$Y$5),"")</f>
        <v/>
      </c>
    </row>
    <row r="956" spans="1:11" x14ac:dyDescent="0.35">
      <c r="A956" s="1">
        <f t="shared" si="14"/>
        <v>44652</v>
      </c>
      <c r="B956">
        <f>_xlfn.XLOOKUP(A956,Ethereum_Historical_Data[Date],Ethereum_Historical_Data[Price]," ")</f>
        <v>3456.18</v>
      </c>
      <c r="C956">
        <f>STANDARDIZE(Table6[[#This Row],[ETH]],$U$4,$U$5)</f>
        <v>1.665882035036657</v>
      </c>
      <c r="D956" s="2">
        <f>_xlfn.XLOOKUP(Table6[[#This Row],[Date]],BNB_Historical_Data[Date],BNB_Historical_Data[Price]," ")</f>
        <v>447.59</v>
      </c>
      <c r="E956" s="2">
        <f>STANDARDIZE(Table6[[#This Row],[BNB]],$V$4,$V$5)</f>
        <v>1.1660627710643148</v>
      </c>
      <c r="F956" s="2">
        <f>_xlfn.XLOOKUP(Table6[[#This Row],[Date]],Tether_USDt_Historical_Data[Date],Tether_USDt_Historical_Data[Price]," ")</f>
        <v>1.0004</v>
      </c>
      <c r="G956" s="2">
        <f>IFERROR(STANDARDIZE(Table6[[#This Row],[Tether]],$W$4,$W$5),"")</f>
        <v>3.9027426625303327E-2</v>
      </c>
      <c r="H956" s="2">
        <f>_xlfn.XLOOKUP(Table6[[#This Row],[Date]],Bitcoin_Historical_Data__2[Date],Bitcoin_Historical_Data__2[Price]," ")</f>
        <v>46297</v>
      </c>
      <c r="I956" s="2">
        <f>STANDARDIZE(Table6[[#This Row],[BTC]],$X$4,$X$5)</f>
        <v>0.99696355864986752</v>
      </c>
      <c r="J956" s="2">
        <f>_xlfn.XLOOKUP(Table6[[#This Row],[Date]],S_P_500_Historical_Data[Date],S_P_500_Historical_Data[Price]," ")</f>
        <v>4545.8599999999997</v>
      </c>
      <c r="K956" s="2">
        <f>IFERROR(STANDARDIZE(Table6[[#This Row],[S&amp;P500]],$Y$4,$Y$5),"")</f>
        <v>0.86314778242076295</v>
      </c>
    </row>
    <row r="957" spans="1:11" x14ac:dyDescent="0.35">
      <c r="A957" s="1">
        <f t="shared" si="14"/>
        <v>44651</v>
      </c>
      <c r="B957">
        <f>_xlfn.XLOOKUP(A957,Ethereum_Historical_Data[Date],Ethereum_Historical_Data[Price]," ")</f>
        <v>3282.35</v>
      </c>
      <c r="C957">
        <f>STANDARDIZE(Table6[[#This Row],[ETH]],$U$4,$U$5)</f>
        <v>1.5215281409013197</v>
      </c>
      <c r="D957" s="2">
        <f>_xlfn.XLOOKUP(Table6[[#This Row],[Date]],BNB_Historical_Data[Date],BNB_Historical_Data[Price]," ")</f>
        <v>428.84</v>
      </c>
      <c r="E957" s="2">
        <f>STANDARDIZE(Table6[[#This Row],[BNB]],$V$4,$V$5)</f>
        <v>1.0740220923578263</v>
      </c>
      <c r="F957" s="2">
        <f>_xlfn.XLOOKUP(Table6[[#This Row],[Date]],Tether_USDt_Historical_Data[Date],Tether_USDt_Historical_Data[Price]," ")</f>
        <v>1.0003</v>
      </c>
      <c r="G957" s="2">
        <f>IFERROR(STANDARDIZE(Table6[[#This Row],[Tether]],$W$4,$W$5),"")</f>
        <v>1.8574208574207638E-2</v>
      </c>
      <c r="H957" s="2">
        <f>_xlfn.XLOOKUP(Table6[[#This Row],[Date]],Bitcoin_Historical_Data__2[Date],Bitcoin_Historical_Data__2[Price]," ")</f>
        <v>45525</v>
      </c>
      <c r="I957" s="2">
        <f>STANDARDIZE(Table6[[#This Row],[BTC]],$X$4,$X$5)</f>
        <v>0.95831961907638408</v>
      </c>
      <c r="J957" s="2">
        <f>_xlfn.XLOOKUP(Table6[[#This Row],[Date]],S_P_500_Historical_Data[Date],S_P_500_Historical_Data[Price]," ")</f>
        <v>4530.41</v>
      </c>
      <c r="K957" s="2">
        <f>IFERROR(STANDARDIZE(Table6[[#This Row],[S&amp;P500]],$Y$4,$Y$5),"")</f>
        <v>0.84563124112619537</v>
      </c>
    </row>
    <row r="958" spans="1:11" x14ac:dyDescent="0.35">
      <c r="A958" s="1">
        <f t="shared" si="14"/>
        <v>44650</v>
      </c>
      <c r="B958">
        <f>_xlfn.XLOOKUP(A958,Ethereum_Historical_Data[Date],Ethereum_Historical_Data[Price]," ")</f>
        <v>3385.64</v>
      </c>
      <c r="C958">
        <f>STANDARDIZE(Table6[[#This Row],[ETH]],$U$4,$U$5)</f>
        <v>1.6073034025088615</v>
      </c>
      <c r="D958" s="2">
        <f>_xlfn.XLOOKUP(Table6[[#This Row],[Date]],BNB_Historical_Data[Date],BNB_Historical_Data[Price]," ")</f>
        <v>442.01</v>
      </c>
      <c r="E958" s="2">
        <f>STANDARDIZE(Table6[[#This Row],[BNB]],$V$4,$V$5)</f>
        <v>1.1386714650812639</v>
      </c>
      <c r="F958" s="2">
        <f>_xlfn.XLOOKUP(Table6[[#This Row],[Date]],Tether_USDt_Historical_Data[Date],Tether_USDt_Historical_Data[Price]," ")</f>
        <v>1.0003</v>
      </c>
      <c r="G958" s="2">
        <f>IFERROR(STANDARDIZE(Table6[[#This Row],[Tether]],$W$4,$W$5),"")</f>
        <v>1.8574208574207638E-2</v>
      </c>
      <c r="H958" s="2">
        <f>_xlfn.XLOOKUP(Table6[[#This Row],[Date]],Bitcoin_Historical_Data__2[Date],Bitcoin_Historical_Data__2[Price]," ")</f>
        <v>47075</v>
      </c>
      <c r="I958" s="2">
        <f>STANDARDIZE(Table6[[#This Row],[BTC]],$X$4,$X$5)</f>
        <v>1.0359078397226267</v>
      </c>
      <c r="J958" s="2">
        <f>_xlfn.XLOOKUP(Table6[[#This Row],[Date]],S_P_500_Historical_Data[Date],S_P_500_Historical_Data[Price]," ")</f>
        <v>4602.45</v>
      </c>
      <c r="K958" s="2">
        <f>IFERROR(STANDARDIZE(Table6[[#This Row],[S&amp;P500]],$Y$4,$Y$5),"")</f>
        <v>0.92730707509775967</v>
      </c>
    </row>
    <row r="959" spans="1:11" x14ac:dyDescent="0.35">
      <c r="A959" s="1">
        <f t="shared" si="14"/>
        <v>44649</v>
      </c>
      <c r="B959">
        <f>_xlfn.XLOOKUP(A959,Ethereum_Historical_Data[Date],Ethereum_Historical_Data[Price]," ")</f>
        <v>3401.89</v>
      </c>
      <c r="C959">
        <f>STANDARDIZE(Table6[[#This Row],[ETH]],$U$4,$U$5)</f>
        <v>1.6207979131209493</v>
      </c>
      <c r="D959" s="2">
        <f>_xlfn.XLOOKUP(Table6[[#This Row],[Date]],BNB_Historical_Data[Date],BNB_Historical_Data[Price]," ")</f>
        <v>434.27</v>
      </c>
      <c r="E959" s="2">
        <f>STANDARDIZE(Table6[[#This Row],[BNB]],$V$4,$V$5)</f>
        <v>1.1006770729112254</v>
      </c>
      <c r="F959" s="2">
        <f>_xlfn.XLOOKUP(Table6[[#This Row],[Date]],Tether_USDt_Historical_Data[Date],Tether_USDt_Historical_Data[Price]," ")</f>
        <v>1.0004</v>
      </c>
      <c r="G959" s="2">
        <f>IFERROR(STANDARDIZE(Table6[[#This Row],[Tether]],$W$4,$W$5),"")</f>
        <v>3.9027426625303327E-2</v>
      </c>
      <c r="H959" s="2">
        <f>_xlfn.XLOOKUP(Table6[[#This Row],[Date]],Bitcoin_Historical_Data__2[Date],Bitcoin_Historical_Data__2[Price]," ")</f>
        <v>47449</v>
      </c>
      <c r="I959" s="2">
        <f>STANDARDIZE(Table6[[#This Row],[BTC]],$X$4,$X$5)</f>
        <v>1.0546291265108168</v>
      </c>
      <c r="J959" s="2">
        <f>_xlfn.XLOOKUP(Table6[[#This Row],[Date]],S_P_500_Historical_Data[Date],S_P_500_Historical_Data[Price]," ")</f>
        <v>4631.6000000000004</v>
      </c>
      <c r="K959" s="2">
        <f>IFERROR(STANDARDIZE(Table6[[#This Row],[S&amp;P500]],$Y$4,$Y$5),"")</f>
        <v>0.96035608343022982</v>
      </c>
    </row>
    <row r="960" spans="1:11" x14ac:dyDescent="0.35">
      <c r="A960" s="1">
        <f t="shared" si="14"/>
        <v>44648</v>
      </c>
      <c r="B960">
        <f>_xlfn.XLOOKUP(A960,Ethereum_Historical_Data[Date],Ethereum_Historical_Data[Price]," ")</f>
        <v>3329.38</v>
      </c>
      <c r="C960">
        <f>STANDARDIZE(Table6[[#This Row],[ETH]],$U$4,$U$5)</f>
        <v>1.5605833306912578</v>
      </c>
      <c r="D960" s="2">
        <f>_xlfn.XLOOKUP(Table6[[#This Row],[Date]],BNB_Historical_Data[Date],BNB_Historical_Data[Price]," ")</f>
        <v>429.81</v>
      </c>
      <c r="E960" s="2">
        <f>STANDARDIZE(Table6[[#This Row],[BNB]],$V$4,$V$5)</f>
        <v>1.0787836634695753</v>
      </c>
      <c r="F960" s="2">
        <f>_xlfn.XLOOKUP(Table6[[#This Row],[Date]],Tether_USDt_Historical_Data[Date],Tether_USDt_Historical_Data[Price]," ")</f>
        <v>1.0003</v>
      </c>
      <c r="G960" s="2">
        <f>IFERROR(STANDARDIZE(Table6[[#This Row],[Tether]],$W$4,$W$5),"")</f>
        <v>1.8574208574207638E-2</v>
      </c>
      <c r="H960" s="2">
        <f>_xlfn.XLOOKUP(Table6[[#This Row],[Date]],Bitcoin_Historical_Data__2[Date],Bitcoin_Historical_Data__2[Price]," ")</f>
        <v>47105</v>
      </c>
      <c r="I960" s="2">
        <f>STANDARDIZE(Table6[[#This Row],[BTC]],$X$4,$X$5)</f>
        <v>1.0374095472190055</v>
      </c>
      <c r="J960" s="2">
        <f>_xlfn.XLOOKUP(Table6[[#This Row],[Date]],S_P_500_Historical_Data[Date],S_P_500_Historical_Data[Price]," ")</f>
        <v>4575.5200000000004</v>
      </c>
      <c r="K960" s="2">
        <f>IFERROR(STANDARDIZE(Table6[[#This Row],[S&amp;P500]],$Y$4,$Y$5),"")</f>
        <v>0.89677500667946175</v>
      </c>
    </row>
    <row r="961" spans="1:11" x14ac:dyDescent="0.35">
      <c r="A961" s="1">
        <f t="shared" si="14"/>
        <v>44647</v>
      </c>
      <c r="B961">
        <f>_xlfn.XLOOKUP(A961,Ethereum_Historical_Data[Date],Ethereum_Historical_Data[Price]," ")</f>
        <v>3297.04</v>
      </c>
      <c r="C961">
        <f>STANDARDIZE(Table6[[#This Row],[ETH]],$U$4,$U$5)</f>
        <v>1.5337271784946471</v>
      </c>
      <c r="D961" s="2">
        <f>_xlfn.XLOOKUP(Table6[[#This Row],[Date]],BNB_Historical_Data[Date],BNB_Historical_Data[Price]," ")</f>
        <v>430.71</v>
      </c>
      <c r="E961" s="2">
        <f>STANDARDIZE(Table6[[#This Row],[BNB]],$V$4,$V$5)</f>
        <v>1.0832016160474869</v>
      </c>
      <c r="F961" s="2">
        <f>_xlfn.XLOOKUP(Table6[[#This Row],[Date]],Tether_USDt_Historical_Data[Date],Tether_USDt_Historical_Data[Price]," ")</f>
        <v>1.0002</v>
      </c>
      <c r="G961" s="2">
        <f>IFERROR(STANDARDIZE(Table6[[#This Row],[Tether]],$W$4,$W$5),"")</f>
        <v>-1.8790094768880547E-3</v>
      </c>
      <c r="H961" s="2">
        <f>_xlfn.XLOOKUP(Table6[[#This Row],[Date]],Bitcoin_Historical_Data__2[Date],Bitcoin_Historical_Data__2[Price]," ")</f>
        <v>46859</v>
      </c>
      <c r="I961" s="2">
        <f>STANDARDIZE(Table6[[#This Row],[BTC]],$X$4,$X$5)</f>
        <v>1.0250955457486988</v>
      </c>
      <c r="J961" s="2" t="str">
        <f>_xlfn.XLOOKUP(Table6[[#This Row],[Date]],S_P_500_Historical_Data[Date],S_P_500_Historical_Data[Price]," ")</f>
        <v xml:space="preserve"> </v>
      </c>
      <c r="K961" s="2" t="str">
        <f>IFERROR(STANDARDIZE(Table6[[#This Row],[S&amp;P500]],$Y$4,$Y$5),"")</f>
        <v/>
      </c>
    </row>
    <row r="962" spans="1:11" x14ac:dyDescent="0.35">
      <c r="A962" s="1">
        <f t="shared" si="14"/>
        <v>44646</v>
      </c>
      <c r="B962">
        <f>_xlfn.XLOOKUP(A962,Ethereum_Historical_Data[Date],Ethereum_Historical_Data[Price]," ")</f>
        <v>3146.01</v>
      </c>
      <c r="C962">
        <f>STANDARDIZE(Table6[[#This Row],[ETH]],$U$4,$U$5)</f>
        <v>1.408307120787347</v>
      </c>
      <c r="D962" s="2">
        <f>_xlfn.XLOOKUP(Table6[[#This Row],[Date]],BNB_Historical_Data[Date],BNB_Historical_Data[Price]," ")</f>
        <v>416.08</v>
      </c>
      <c r="E962" s="2">
        <f>STANDARDIZE(Table6[[#This Row],[BNB]],$V$4,$V$5)</f>
        <v>1.0113853424754373</v>
      </c>
      <c r="F962" s="2">
        <f>_xlfn.XLOOKUP(Table6[[#This Row],[Date]],Tether_USDt_Historical_Data[Date],Tether_USDt_Historical_Data[Price]," ")</f>
        <v>1.0004</v>
      </c>
      <c r="G962" s="2">
        <f>IFERROR(STANDARDIZE(Table6[[#This Row],[Tether]],$W$4,$W$5),"")</f>
        <v>3.9027426625303327E-2</v>
      </c>
      <c r="H962" s="2">
        <f>_xlfn.XLOOKUP(Table6[[#This Row],[Date]],Bitcoin_Historical_Data__2[Date],Bitcoin_Historical_Data__2[Price]," ")</f>
        <v>44548</v>
      </c>
      <c r="I962" s="2">
        <f>STANDARDIZE(Table6[[#This Row],[BTC]],$X$4,$X$5)</f>
        <v>0.90941401161097823</v>
      </c>
      <c r="J962" s="2" t="str">
        <f>_xlfn.XLOOKUP(Table6[[#This Row],[Date]],S_P_500_Historical_Data[Date],S_P_500_Historical_Data[Price]," ")</f>
        <v xml:space="preserve"> </v>
      </c>
      <c r="K962" s="2" t="str">
        <f>IFERROR(STANDARDIZE(Table6[[#This Row],[S&amp;P500]],$Y$4,$Y$5),"")</f>
        <v/>
      </c>
    </row>
    <row r="963" spans="1:11" x14ac:dyDescent="0.35">
      <c r="A963" s="1">
        <f t="shared" si="14"/>
        <v>44645</v>
      </c>
      <c r="B963">
        <f>_xlfn.XLOOKUP(A963,Ethereum_Historical_Data[Date],Ethereum_Historical_Data[Price]," ")</f>
        <v>3103.51</v>
      </c>
      <c r="C963">
        <f>STANDARDIZE(Table6[[#This Row],[ETH]],$U$4,$U$5)</f>
        <v>1.3730137853403479</v>
      </c>
      <c r="D963" s="2">
        <f>_xlfn.XLOOKUP(Table6[[#This Row],[Date]],BNB_Historical_Data[Date],BNB_Historical_Data[Price]," ")</f>
        <v>410.21</v>
      </c>
      <c r="E963" s="2">
        <f>STANDARDIZE(Table6[[#This Row],[BNB]],$V$4,$V$5)</f>
        <v>0.98257047399505926</v>
      </c>
      <c r="F963" s="2">
        <f>_xlfn.XLOOKUP(Table6[[#This Row],[Date]],Tether_USDt_Historical_Data[Date],Tether_USDt_Historical_Data[Price]," ")</f>
        <v>1.0004</v>
      </c>
      <c r="G963" s="2">
        <f>IFERROR(STANDARDIZE(Table6[[#This Row],[Tether]],$W$4,$W$5),"")</f>
        <v>3.9027426625303327E-2</v>
      </c>
      <c r="H963" s="2">
        <f>_xlfn.XLOOKUP(Table6[[#This Row],[Date]],Bitcoin_Historical_Data__2[Date],Bitcoin_Historical_Data__2[Price]," ")</f>
        <v>44331</v>
      </c>
      <c r="I963" s="2">
        <f>STANDARDIZE(Table6[[#This Row],[BTC]],$X$4,$X$5)</f>
        <v>0.8985516607205043</v>
      </c>
      <c r="J963" s="2">
        <f>_xlfn.XLOOKUP(Table6[[#This Row],[Date]],S_P_500_Historical_Data[Date],S_P_500_Historical_Data[Price]," ")</f>
        <v>4543.0600000000004</v>
      </c>
      <c r="K963" s="2">
        <f>IFERROR(STANDARDIZE(Table6[[#This Row],[S&amp;P500]],$Y$4,$Y$5),"")</f>
        <v>0.85997326361009774</v>
      </c>
    </row>
    <row r="964" spans="1:11" x14ac:dyDescent="0.35">
      <c r="A964" s="1">
        <f t="shared" ref="A964:A1027" si="15">A963-1</f>
        <v>44644</v>
      </c>
      <c r="B964">
        <f>_xlfn.XLOOKUP(A964,Ethereum_Historical_Data[Date],Ethereum_Historical_Data[Price]," ")</f>
        <v>3109.25</v>
      </c>
      <c r="C964">
        <f>STANDARDIZE(Table6[[#This Row],[ETH]],$U$4,$U$5)</f>
        <v>1.3777804617042482</v>
      </c>
      <c r="D964" s="2">
        <f>_xlfn.XLOOKUP(Table6[[#This Row],[Date]],BNB_Historical_Data[Date],BNB_Historical_Data[Price]," ")</f>
        <v>414.29</v>
      </c>
      <c r="E964" s="2">
        <f>STANDARDIZE(Table6[[#This Row],[BNB]],$V$4,$V$5)</f>
        <v>1.0025985256815915</v>
      </c>
      <c r="F964" s="2">
        <f>_xlfn.XLOOKUP(Table6[[#This Row],[Date]],Tether_USDt_Historical_Data[Date],Tether_USDt_Historical_Data[Price]," ")</f>
        <v>1.0004</v>
      </c>
      <c r="G964" s="2">
        <f>IFERROR(STANDARDIZE(Table6[[#This Row],[Tether]],$W$4,$W$5),"")</f>
        <v>3.9027426625303327E-2</v>
      </c>
      <c r="H964" s="2">
        <f>_xlfn.XLOOKUP(Table6[[#This Row],[Date]],Bitcoin_Historical_Data__2[Date],Bitcoin_Historical_Data__2[Price]," ")</f>
        <v>44013</v>
      </c>
      <c r="I964" s="2">
        <f>STANDARDIZE(Table6[[#This Row],[BTC]],$X$4,$X$5)</f>
        <v>0.88263356125888803</v>
      </c>
      <c r="J964" s="2">
        <f>_xlfn.XLOOKUP(Table6[[#This Row],[Date]],S_P_500_Historical_Data[Date],S_P_500_Historical_Data[Price]," ")</f>
        <v>4520.16</v>
      </c>
      <c r="K964" s="2">
        <f>IFERROR(STANDARDIZE(Table6[[#This Row],[S&amp;P500]],$Y$4,$Y$5),"")</f>
        <v>0.83401023476572145</v>
      </c>
    </row>
    <row r="965" spans="1:11" x14ac:dyDescent="0.35">
      <c r="A965" s="1">
        <f t="shared" si="15"/>
        <v>44643</v>
      </c>
      <c r="B965">
        <f>_xlfn.XLOOKUP(A965,Ethereum_Historical_Data[Date],Ethereum_Historical_Data[Price]," ")</f>
        <v>3036.12</v>
      </c>
      <c r="C965">
        <f>STANDARDIZE(Table6[[#This Row],[ETH]],$U$4,$U$5)</f>
        <v>1.3170510117927414</v>
      </c>
      <c r="D965" s="2">
        <f>_xlfn.XLOOKUP(Table6[[#This Row],[Date]],BNB_Historical_Data[Date],BNB_Historical_Data[Price]," ")</f>
        <v>408.32</v>
      </c>
      <c r="E965" s="2">
        <f>STANDARDIZE(Table6[[#This Row],[BNB]],$V$4,$V$5)</f>
        <v>0.97329277358144528</v>
      </c>
      <c r="F965" s="2">
        <f>_xlfn.XLOOKUP(Table6[[#This Row],[Date]],Tether_USDt_Historical_Data[Date],Tether_USDt_Historical_Data[Price]," ")</f>
        <v>1.0003</v>
      </c>
      <c r="G965" s="2">
        <f>IFERROR(STANDARDIZE(Table6[[#This Row],[Tether]],$W$4,$W$5),"")</f>
        <v>1.8574208574207638E-2</v>
      </c>
      <c r="H965" s="2">
        <f>_xlfn.XLOOKUP(Table6[[#This Row],[Date]],Bitcoin_Historical_Data__2[Date],Bitcoin_Historical_Data__2[Price]," ")</f>
        <v>42912</v>
      </c>
      <c r="I965" s="2">
        <f>STANDARDIZE(Table6[[#This Row],[BTC]],$X$4,$X$5)</f>
        <v>0.82752089614178281</v>
      </c>
      <c r="J965" s="2">
        <f>_xlfn.XLOOKUP(Table6[[#This Row],[Date]],S_P_500_Historical_Data[Date],S_P_500_Historical_Data[Price]," ")</f>
        <v>4456.24</v>
      </c>
      <c r="K965" s="2">
        <f>IFERROR(STANDARDIZE(Table6[[#This Row],[S&amp;P500]],$Y$4,$Y$5),"")</f>
        <v>0.76154050534508844</v>
      </c>
    </row>
    <row r="966" spans="1:11" x14ac:dyDescent="0.35">
      <c r="A966" s="1">
        <f t="shared" si="15"/>
        <v>44642</v>
      </c>
      <c r="B966">
        <f>_xlfn.XLOOKUP(A966,Ethereum_Historical_Data[Date],Ethereum_Historical_Data[Price]," ")</f>
        <v>2969.64</v>
      </c>
      <c r="C966">
        <f>STANDARDIZE(Table6[[#This Row],[ETH]],$U$4,$U$5)</f>
        <v>1.261843930839412</v>
      </c>
      <c r="D966" s="2">
        <f>_xlfn.XLOOKUP(Table6[[#This Row],[Date]],BNB_Historical_Data[Date],BNB_Historical_Data[Price]," ")</f>
        <v>404.21</v>
      </c>
      <c r="E966" s="2">
        <f>STANDARDIZE(Table6[[#This Row],[BNB]],$V$4,$V$5)</f>
        <v>0.95311745680898297</v>
      </c>
      <c r="F966" s="2">
        <f>_xlfn.XLOOKUP(Table6[[#This Row],[Date]],Tether_USDt_Historical_Data[Date],Tether_USDt_Historical_Data[Price]," ")</f>
        <v>1.0003</v>
      </c>
      <c r="G966" s="2">
        <f>IFERROR(STANDARDIZE(Table6[[#This Row],[Tether]],$W$4,$W$5),"")</f>
        <v>1.8574208574207638E-2</v>
      </c>
      <c r="H966" s="2">
        <f>_xlfn.XLOOKUP(Table6[[#This Row],[Date]],Bitcoin_Historical_Data__2[Date],Bitcoin_Historical_Data__2[Price]," ")</f>
        <v>42373</v>
      </c>
      <c r="I966" s="2">
        <f>STANDARDIZE(Table6[[#This Row],[BTC]],$X$4,$X$5)</f>
        <v>0.80054021812350873</v>
      </c>
      <c r="J966" s="2">
        <f>_xlfn.XLOOKUP(Table6[[#This Row],[Date]],S_P_500_Historical_Data[Date],S_P_500_Historical_Data[Price]," ")</f>
        <v>4511.6099999999997</v>
      </c>
      <c r="K966" s="2">
        <f>IFERROR(STANDARDIZE(Table6[[#This Row],[S&amp;P500]],$Y$4,$Y$5),"")</f>
        <v>0.82431661482600893</v>
      </c>
    </row>
    <row r="967" spans="1:11" x14ac:dyDescent="0.35">
      <c r="A967" s="1">
        <f t="shared" si="15"/>
        <v>44641</v>
      </c>
      <c r="B967">
        <f>_xlfn.XLOOKUP(A967,Ethereum_Historical_Data[Date],Ethereum_Historical_Data[Price]," ")</f>
        <v>2891.63</v>
      </c>
      <c r="C967">
        <f>STANDARDIZE(Table6[[#This Row],[ETH]],$U$4,$U$5)</f>
        <v>1.1970619755871676</v>
      </c>
      <c r="D967" s="2">
        <f>_xlfn.XLOOKUP(Table6[[#This Row],[Date]],BNB_Historical_Data[Date],BNB_Historical_Data[Price]," ")</f>
        <v>396.09</v>
      </c>
      <c r="E967" s="2">
        <f>STANDARDIZE(Table6[[#This Row],[BNB]],$V$4,$V$5)</f>
        <v>0.91325770688382624</v>
      </c>
      <c r="F967" s="2">
        <f>_xlfn.XLOOKUP(Table6[[#This Row],[Date]],Tether_USDt_Historical_Data[Date],Tether_USDt_Historical_Data[Price]," ")</f>
        <v>1.0002</v>
      </c>
      <c r="G967" s="2">
        <f>IFERROR(STANDARDIZE(Table6[[#This Row],[Tether]],$W$4,$W$5),"")</f>
        <v>-1.8790094768880547E-3</v>
      </c>
      <c r="H967" s="2">
        <f>_xlfn.XLOOKUP(Table6[[#This Row],[Date]],Bitcoin_Historical_Data__2[Date],Bitcoin_Historical_Data__2[Price]," ")</f>
        <v>41022</v>
      </c>
      <c r="I967" s="2">
        <f>STANDARDIZE(Table6[[#This Row],[BTC]],$X$4,$X$5)</f>
        <v>0.73291332386991281</v>
      </c>
      <c r="J967" s="2">
        <f>_xlfn.XLOOKUP(Table6[[#This Row],[Date]],S_P_500_Historical_Data[Date],S_P_500_Historical_Data[Price]," ")</f>
        <v>4461.18</v>
      </c>
      <c r="K967" s="2">
        <f>IFERROR(STANDARDIZE(Table6[[#This Row],[S&amp;P500]],$Y$4,$Y$5),"")</f>
        <v>0.76714126353247836</v>
      </c>
    </row>
    <row r="968" spans="1:11" x14ac:dyDescent="0.35">
      <c r="A968" s="1">
        <f t="shared" si="15"/>
        <v>44640</v>
      </c>
      <c r="B968">
        <f>_xlfn.XLOOKUP(A968,Ethereum_Historical_Data[Date],Ethereum_Historical_Data[Price]," ")</f>
        <v>2861.69</v>
      </c>
      <c r="C968">
        <f>STANDARDIZE(Table6[[#This Row],[ETH]],$U$4,$U$5)</f>
        <v>1.1721988588040346</v>
      </c>
      <c r="D968" s="2">
        <f>_xlfn.XLOOKUP(Table6[[#This Row],[Date]],BNB_Historical_Data[Date],BNB_Historical_Data[Price]," ")</f>
        <v>390.82</v>
      </c>
      <c r="E968" s="2">
        <f>STANDARDIZE(Table6[[#This Row],[BNB]],$V$4,$V$5)</f>
        <v>0.88738814012205602</v>
      </c>
      <c r="F968" s="2">
        <f>_xlfn.XLOOKUP(Table6[[#This Row],[Date]],Tether_USDt_Historical_Data[Date],Tether_USDt_Historical_Data[Price]," ")</f>
        <v>1.0004</v>
      </c>
      <c r="G968" s="2">
        <f>IFERROR(STANDARDIZE(Table6[[#This Row],[Tether]],$W$4,$W$5),"")</f>
        <v>3.9027426625303327E-2</v>
      </c>
      <c r="H968" s="2">
        <f>_xlfn.XLOOKUP(Table6[[#This Row],[Date]],Bitcoin_Historical_Data__2[Date],Bitcoin_Historical_Data__2[Price]," ")</f>
        <v>41276</v>
      </c>
      <c r="I968" s="2">
        <f>STANDARDIZE(Table6[[#This Row],[BTC]],$X$4,$X$5)</f>
        <v>0.74562778067258739</v>
      </c>
      <c r="J968" s="2" t="str">
        <f>_xlfn.XLOOKUP(Table6[[#This Row],[Date]],S_P_500_Historical_Data[Date],S_P_500_Historical_Data[Price]," ")</f>
        <v xml:space="preserve"> </v>
      </c>
      <c r="K968" s="2" t="str">
        <f>IFERROR(STANDARDIZE(Table6[[#This Row],[S&amp;P500]],$Y$4,$Y$5),"")</f>
        <v/>
      </c>
    </row>
    <row r="969" spans="1:11" x14ac:dyDescent="0.35">
      <c r="A969" s="1">
        <f t="shared" si="15"/>
        <v>44639</v>
      </c>
      <c r="B969">
        <f>_xlfn.XLOOKUP(A969,Ethereum_Historical_Data[Date],Ethereum_Historical_Data[Price]," ")</f>
        <v>2949.92</v>
      </c>
      <c r="C969">
        <f>STANDARDIZE(Table6[[#This Row],[ETH]],$U$4,$U$5)</f>
        <v>1.2454678231920047</v>
      </c>
      <c r="D969" s="2">
        <f>_xlfn.XLOOKUP(Table6[[#This Row],[Date]],BNB_Historical_Data[Date],BNB_Historical_Data[Price]," ")</f>
        <v>400</v>
      </c>
      <c r="E969" s="2">
        <f>STANDARDIZE(Table6[[#This Row],[BNB]],$V$4,$V$5)</f>
        <v>0.93245125641675286</v>
      </c>
      <c r="F969" s="2">
        <f>_xlfn.XLOOKUP(Table6[[#This Row],[Date]],Tether_USDt_Historical_Data[Date],Tether_USDt_Historical_Data[Price]," ")</f>
        <v>1.0004</v>
      </c>
      <c r="G969" s="2">
        <f>IFERROR(STANDARDIZE(Table6[[#This Row],[Tether]],$W$4,$W$5),"")</f>
        <v>3.9027426625303327E-2</v>
      </c>
      <c r="H969" s="2">
        <f>_xlfn.XLOOKUP(Table6[[#This Row],[Date]],Bitcoin_Historical_Data__2[Date],Bitcoin_Historical_Data__2[Price]," ")</f>
        <v>42233</v>
      </c>
      <c r="I969" s="2">
        <f>STANDARDIZE(Table6[[#This Row],[BTC]],$X$4,$X$5)</f>
        <v>0.79353224980707393</v>
      </c>
      <c r="J969" s="2" t="str">
        <f>_xlfn.XLOOKUP(Table6[[#This Row],[Date]],S_P_500_Historical_Data[Date],S_P_500_Historical_Data[Price]," ")</f>
        <v xml:space="preserve"> </v>
      </c>
      <c r="K969" s="2" t="str">
        <f>IFERROR(STANDARDIZE(Table6[[#This Row],[S&amp;P500]],$Y$4,$Y$5),"")</f>
        <v/>
      </c>
    </row>
    <row r="970" spans="1:11" x14ac:dyDescent="0.35">
      <c r="A970" s="1">
        <f t="shared" si="15"/>
        <v>44638</v>
      </c>
      <c r="B970">
        <f>_xlfn.XLOOKUP(A970,Ethereum_Historical_Data[Date],Ethereum_Historical_Data[Price]," ")</f>
        <v>2939.76</v>
      </c>
      <c r="C970">
        <f>STANDARDIZE(Table6[[#This Row],[ETH]],$U$4,$U$5)</f>
        <v>1.2370306399416162</v>
      </c>
      <c r="D970" s="2">
        <f>_xlfn.XLOOKUP(Table6[[#This Row],[Date]],BNB_Historical_Data[Date],BNB_Historical_Data[Price]," ")</f>
        <v>397.2</v>
      </c>
      <c r="E970" s="2">
        <f>STANDARDIZE(Table6[[#This Row],[BNB]],$V$4,$V$5)</f>
        <v>0.91870651506325041</v>
      </c>
      <c r="F970" s="2">
        <f>_xlfn.XLOOKUP(Table6[[#This Row],[Date]],Tether_USDt_Historical_Data[Date],Tether_USDt_Historical_Data[Price]," ")</f>
        <v>1.0004</v>
      </c>
      <c r="G970" s="2">
        <f>IFERROR(STANDARDIZE(Table6[[#This Row],[Tether]],$W$4,$W$5),"")</f>
        <v>3.9027426625303327E-2</v>
      </c>
      <c r="H970" s="2">
        <f>_xlfn.XLOOKUP(Table6[[#This Row],[Date]],Bitcoin_Historical_Data__2[Date],Bitcoin_Historical_Data__2[Price]," ")</f>
        <v>41767.800000000003</v>
      </c>
      <c r="I970" s="2">
        <f>STANDARDIZE(Table6[[#This Row],[BTC]],$X$4,$X$5)</f>
        <v>0.7702457722298921</v>
      </c>
      <c r="J970" s="2">
        <f>_xlfn.XLOOKUP(Table6[[#This Row],[Date]],S_P_500_Historical_Data[Date],S_P_500_Historical_Data[Price]," ")</f>
        <v>4463.12</v>
      </c>
      <c r="K970" s="2">
        <f>IFERROR(STANDARDIZE(Table6[[#This Row],[S&amp;P500]],$Y$4,$Y$5),"")</f>
        <v>0.76934075156558224</v>
      </c>
    </row>
    <row r="971" spans="1:11" x14ac:dyDescent="0.35">
      <c r="A971" s="1">
        <f t="shared" si="15"/>
        <v>44637</v>
      </c>
      <c r="B971">
        <f>_xlfn.XLOOKUP(A971,Ethereum_Historical_Data[Date],Ethereum_Historical_Data[Price]," ")</f>
        <v>2812.29</v>
      </c>
      <c r="C971">
        <f>STANDARDIZE(Table6[[#This Row],[ETH]],$U$4,$U$5)</f>
        <v>1.1311755465432873</v>
      </c>
      <c r="D971" s="2">
        <f>_xlfn.XLOOKUP(Table6[[#This Row],[Date]],BNB_Historical_Data[Date],BNB_Historical_Data[Price]," ")</f>
        <v>391.9</v>
      </c>
      <c r="E971" s="2">
        <f>STANDARDIZE(Table6[[#This Row],[BNB]],$V$4,$V$5)</f>
        <v>0.89268968321554965</v>
      </c>
      <c r="F971" s="2">
        <f>_xlfn.XLOOKUP(Table6[[#This Row],[Date]],Tether_USDt_Historical_Data[Date],Tether_USDt_Historical_Data[Price]," ")</f>
        <v>1.0004</v>
      </c>
      <c r="G971" s="2">
        <f>IFERROR(STANDARDIZE(Table6[[#This Row],[Tether]],$W$4,$W$5),"")</f>
        <v>3.9027426625303327E-2</v>
      </c>
      <c r="H971" s="2">
        <f>_xlfn.XLOOKUP(Table6[[#This Row],[Date]],Bitcoin_Historical_Data__2[Date],Bitcoin_Historical_Data__2[Price]," ")</f>
        <v>40914.800000000003</v>
      </c>
      <c r="I971" s="2">
        <f>STANDARDIZE(Table6[[#This Row],[BTC]],$X$4,$X$5)</f>
        <v>0.72754722241618575</v>
      </c>
      <c r="J971" s="2">
        <f>_xlfn.XLOOKUP(Table6[[#This Row],[Date]],S_P_500_Historical_Data[Date],S_P_500_Historical_Data[Price]," ")</f>
        <v>4411.67</v>
      </c>
      <c r="K971" s="2">
        <f>IFERROR(STANDARDIZE(Table6[[#This Row],[S&amp;P500]],$Y$4,$Y$5),"")</f>
        <v>0.71100896841959427</v>
      </c>
    </row>
    <row r="972" spans="1:11" x14ac:dyDescent="0.35">
      <c r="A972" s="1">
        <f t="shared" si="15"/>
        <v>44636</v>
      </c>
      <c r="B972">
        <f>_xlfn.XLOOKUP(A972,Ethereum_Historical_Data[Date],Ethereum_Historical_Data[Price]," ")</f>
        <v>2773.94</v>
      </c>
      <c r="C972">
        <f>STANDARDIZE(Table6[[#This Row],[ETH]],$U$4,$U$5)</f>
        <v>1.0993285014987602</v>
      </c>
      <c r="D972" s="2">
        <f>_xlfn.XLOOKUP(Table6[[#This Row],[Date]],BNB_Historical_Data[Date],BNB_Historical_Data[Price]," ")</f>
        <v>385.4</v>
      </c>
      <c r="E972" s="2">
        <f>STANDARDIZE(Table6[[#This Row],[BNB]],$V$4,$V$5)</f>
        <v>0.86078224793063363</v>
      </c>
      <c r="F972" s="2">
        <f>_xlfn.XLOOKUP(Table6[[#This Row],[Date]],Tether_USDt_Historical_Data[Date],Tether_USDt_Historical_Data[Price]," ")</f>
        <v>1.0004</v>
      </c>
      <c r="G972" s="2">
        <f>IFERROR(STANDARDIZE(Table6[[#This Row],[Tether]],$W$4,$W$5),"")</f>
        <v>3.9027426625303327E-2</v>
      </c>
      <c r="H972" s="2">
        <f>_xlfn.XLOOKUP(Table6[[#This Row],[Date]],Bitcoin_Historical_Data__2[Date],Bitcoin_Historical_Data__2[Price]," ")</f>
        <v>41118.699999999997</v>
      </c>
      <c r="I972" s="2">
        <f>STANDARDIZE(Table6[[#This Row],[BTC]],$X$4,$X$5)</f>
        <v>0.73775382769990727</v>
      </c>
      <c r="J972" s="2">
        <f>_xlfn.XLOOKUP(Table6[[#This Row],[Date]],S_P_500_Historical_Data[Date],S_P_500_Historical_Data[Price]," ")</f>
        <v>4357.8599999999997</v>
      </c>
      <c r="K972" s="2">
        <f>IFERROR(STANDARDIZE(Table6[[#This Row],[S&amp;P500]],$Y$4,$Y$5),"")</f>
        <v>0.65000151941890139</v>
      </c>
    </row>
    <row r="973" spans="1:11" x14ac:dyDescent="0.35">
      <c r="A973" s="1">
        <f t="shared" si="15"/>
        <v>44635</v>
      </c>
      <c r="B973">
        <f>_xlfn.XLOOKUP(A973,Ethereum_Historical_Data[Date],Ethereum_Historical_Data[Price]," ")</f>
        <v>2617.4299999999998</v>
      </c>
      <c r="C973">
        <f>STANDARDIZE(Table6[[#This Row],[ETH]],$U$4,$U$5)</f>
        <v>0.96935767959735231</v>
      </c>
      <c r="D973" s="2">
        <f>_xlfn.XLOOKUP(Table6[[#This Row],[Date]],BNB_Historical_Data[Date],BNB_Historical_Data[Price]," ")</f>
        <v>371.4</v>
      </c>
      <c r="E973" s="2">
        <f>STANDARDIZE(Table6[[#This Row],[BNB]],$V$4,$V$5)</f>
        <v>0.79205854116312213</v>
      </c>
      <c r="F973" s="2">
        <f>_xlfn.XLOOKUP(Table6[[#This Row],[Date]],Tether_USDt_Historical_Data[Date],Tether_USDt_Historical_Data[Price]," ")</f>
        <v>1.0004999999999999</v>
      </c>
      <c r="G973" s="2">
        <f>IFERROR(STANDARDIZE(Table6[[#This Row],[Tether]],$W$4,$W$5),"")</f>
        <v>5.9480644676399026E-2</v>
      </c>
      <c r="H973" s="2">
        <f>_xlfn.XLOOKUP(Table6[[#This Row],[Date]],Bitcoin_Historical_Data__2[Date],Bitcoin_Historical_Data__2[Price]," ")</f>
        <v>39285.699999999997</v>
      </c>
      <c r="I973" s="2">
        <f>STANDARDIZE(Table6[[#This Row],[BTC]],$X$4,$X$5)</f>
        <v>0.64599949967115711</v>
      </c>
      <c r="J973" s="2">
        <f>_xlfn.XLOOKUP(Table6[[#This Row],[Date]],S_P_500_Historical_Data[Date],S_P_500_Historical_Data[Price]," ")</f>
        <v>4262.45</v>
      </c>
      <c r="K973" s="2">
        <f>IFERROR(STANDARDIZE(Table6[[#This Row],[S&amp;P500]],$Y$4,$Y$5),"")</f>
        <v>0.54182979094545691</v>
      </c>
    </row>
    <row r="974" spans="1:11" x14ac:dyDescent="0.35">
      <c r="A974" s="1">
        <f t="shared" si="15"/>
        <v>44634</v>
      </c>
      <c r="B974">
        <f>_xlfn.XLOOKUP(A974,Ethereum_Historical_Data[Date],Ethereum_Historical_Data[Price]," ")</f>
        <v>2589.3000000000002</v>
      </c>
      <c r="C974">
        <f>STANDARDIZE(Table6[[#This Row],[ETH]],$U$4,$U$5)</f>
        <v>0.94599764368855066</v>
      </c>
      <c r="D974" s="2">
        <f>_xlfn.XLOOKUP(Table6[[#This Row],[Date]],BNB_Historical_Data[Date],BNB_Historical_Data[Price]," ")</f>
        <v>373.3</v>
      </c>
      <c r="E974" s="2">
        <f>STANDARDIZE(Table6[[#This Row],[BNB]],$V$4,$V$5)</f>
        <v>0.80138532993871314</v>
      </c>
      <c r="F974" s="2">
        <f>_xlfn.XLOOKUP(Table6[[#This Row],[Date]],Tether_USDt_Historical_Data[Date],Tether_USDt_Historical_Data[Price]," ")</f>
        <v>1.0004</v>
      </c>
      <c r="G974" s="2">
        <f>IFERROR(STANDARDIZE(Table6[[#This Row],[Tether]],$W$4,$W$5),"")</f>
        <v>3.9027426625303327E-2</v>
      </c>
      <c r="H974" s="2">
        <f>_xlfn.XLOOKUP(Table6[[#This Row],[Date]],Bitcoin_Historical_Data__2[Date],Bitcoin_Historical_Data__2[Price]," ")</f>
        <v>39671.1</v>
      </c>
      <c r="I974" s="2">
        <f>STANDARDIZE(Table6[[#This Row],[BTC]],$X$4,$X$5)</f>
        <v>0.6652914353079713</v>
      </c>
      <c r="J974" s="2">
        <f>_xlfn.XLOOKUP(Table6[[#This Row],[Date]],S_P_500_Historical_Data[Date],S_P_500_Historical_Data[Price]," ")</f>
        <v>4173.1099999999997</v>
      </c>
      <c r="K974" s="2">
        <f>IFERROR(STANDARDIZE(Table6[[#This Row],[S&amp;P500]],$Y$4,$Y$5),"")</f>
        <v>0.44053996575084864</v>
      </c>
    </row>
    <row r="975" spans="1:11" x14ac:dyDescent="0.35">
      <c r="A975" s="1">
        <f t="shared" si="15"/>
        <v>44633</v>
      </c>
      <c r="B975">
        <f>_xlfn.XLOOKUP(A975,Ethereum_Historical_Data[Date],Ethereum_Historical_Data[Price]," ")</f>
        <v>2516.75</v>
      </c>
      <c r="C975">
        <f>STANDARDIZE(Table6[[#This Row],[ETH]],$U$4,$U$5)</f>
        <v>0.88574984400196743</v>
      </c>
      <c r="D975" s="2">
        <f>_xlfn.XLOOKUP(Table6[[#This Row],[Date]],BNB_Historical_Data[Date],BNB_Historical_Data[Price]," ")</f>
        <v>361.6</v>
      </c>
      <c r="E975" s="2">
        <f>STANDARDIZE(Table6[[#This Row],[BNB]],$V$4,$V$5)</f>
        <v>0.74395194642586437</v>
      </c>
      <c r="F975" s="2">
        <f>_xlfn.XLOOKUP(Table6[[#This Row],[Date]],Tether_USDt_Historical_Data[Date],Tether_USDt_Historical_Data[Price]," ")</f>
        <v>1.0002</v>
      </c>
      <c r="G975" s="2">
        <f>IFERROR(STANDARDIZE(Table6[[#This Row],[Tether]],$W$4,$W$5),"")</f>
        <v>-1.8790094768880547E-3</v>
      </c>
      <c r="H975" s="2">
        <f>_xlfn.XLOOKUP(Table6[[#This Row],[Date]],Bitcoin_Historical_Data__2[Date],Bitcoin_Historical_Data__2[Price]," ")</f>
        <v>37792.400000000001</v>
      </c>
      <c r="I975" s="2">
        <f>STANDARDIZE(Table6[[#This Row],[BTC]],$X$4,$X$5)</f>
        <v>0.5712495061930708</v>
      </c>
      <c r="J975" s="2" t="str">
        <f>_xlfn.XLOOKUP(Table6[[#This Row],[Date]],S_P_500_Historical_Data[Date],S_P_500_Historical_Data[Price]," ")</f>
        <v xml:space="preserve"> </v>
      </c>
      <c r="K975" s="2" t="str">
        <f>IFERROR(STANDARDIZE(Table6[[#This Row],[S&amp;P500]],$Y$4,$Y$5),"")</f>
        <v/>
      </c>
    </row>
    <row r="976" spans="1:11" x14ac:dyDescent="0.35">
      <c r="A976" s="1">
        <f t="shared" si="15"/>
        <v>44632</v>
      </c>
      <c r="B976">
        <f>_xlfn.XLOOKUP(A976,Ethereum_Historical_Data[Date],Ethereum_Historical_Data[Price]," ")</f>
        <v>2569.8000000000002</v>
      </c>
      <c r="C976">
        <f>STANDARDIZE(Table6[[#This Row],[ETH]],$U$4,$U$5)</f>
        <v>0.92980423095404519</v>
      </c>
      <c r="D976" s="2">
        <f>_xlfn.XLOOKUP(Table6[[#This Row],[Date]],BNB_Historical_Data[Date],BNB_Historical_Data[Price]," ")</f>
        <v>372.4</v>
      </c>
      <c r="E976" s="2">
        <f>STANDARDIZE(Table6[[#This Row],[BNB]],$V$4,$V$5)</f>
        <v>0.79696737736080148</v>
      </c>
      <c r="F976" s="2">
        <f>_xlfn.XLOOKUP(Table6[[#This Row],[Date]],Tether_USDt_Historical_Data[Date],Tether_USDt_Historical_Data[Price]," ")</f>
        <v>1.0002</v>
      </c>
      <c r="G976" s="2">
        <f>IFERROR(STANDARDIZE(Table6[[#This Row],[Tether]],$W$4,$W$5),"")</f>
        <v>-1.8790094768880547E-3</v>
      </c>
      <c r="H976" s="2">
        <f>_xlfn.XLOOKUP(Table6[[#This Row],[Date]],Bitcoin_Historical_Data__2[Date],Bitcoin_Historical_Data__2[Price]," ")</f>
        <v>38814.300000000003</v>
      </c>
      <c r="I976" s="2">
        <f>STANDARDIZE(Table6[[#This Row],[BTC]],$X$4,$X$5)</f>
        <v>0.62240266921139042</v>
      </c>
      <c r="J976" s="2" t="str">
        <f>_xlfn.XLOOKUP(Table6[[#This Row],[Date]],S_P_500_Historical_Data[Date],S_P_500_Historical_Data[Price]," ")</f>
        <v xml:space="preserve"> </v>
      </c>
      <c r="K976" s="2" t="str">
        <f>IFERROR(STANDARDIZE(Table6[[#This Row],[S&amp;P500]],$Y$4,$Y$5),"")</f>
        <v/>
      </c>
    </row>
    <row r="977" spans="1:11" x14ac:dyDescent="0.35">
      <c r="A977" s="1">
        <f t="shared" si="15"/>
        <v>44631</v>
      </c>
      <c r="B977">
        <f>_xlfn.XLOOKUP(A977,Ethereum_Historical_Data[Date],Ethereum_Historical_Data[Price]," ")</f>
        <v>2556.96</v>
      </c>
      <c r="C977">
        <f>STANDARDIZE(Table6[[#This Row],[ETH]],$U$4,$U$5)</f>
        <v>0.91914149149194002</v>
      </c>
      <c r="D977" s="2">
        <f>_xlfn.XLOOKUP(Table6[[#This Row],[Date]],BNB_Historical_Data[Date],BNB_Historical_Data[Price]," ")</f>
        <v>371.9</v>
      </c>
      <c r="E977" s="2">
        <f>STANDARDIZE(Table6[[#This Row],[BNB]],$V$4,$V$5)</f>
        <v>0.79451295926196186</v>
      </c>
      <c r="F977" s="2">
        <f>_xlfn.XLOOKUP(Table6[[#This Row],[Date]],Tether_USDt_Historical_Data[Date],Tether_USDt_Historical_Data[Price]," ")</f>
        <v>1.0002</v>
      </c>
      <c r="G977" s="2">
        <f>IFERROR(STANDARDIZE(Table6[[#This Row],[Tether]],$W$4,$W$5),"")</f>
        <v>-1.8790094768880547E-3</v>
      </c>
      <c r="H977" s="2">
        <f>_xlfn.XLOOKUP(Table6[[#This Row],[Date]],Bitcoin_Historical_Data__2[Date],Bitcoin_Historical_Data__2[Price]," ")</f>
        <v>38730.199999999997</v>
      </c>
      <c r="I977" s="2">
        <f>STANDARDIZE(Table6[[#This Row],[BTC]],$X$4,$X$5)</f>
        <v>0.6181928825298747</v>
      </c>
      <c r="J977" s="2">
        <f>_xlfn.XLOOKUP(Table6[[#This Row],[Date]],S_P_500_Historical_Data[Date],S_P_500_Historical_Data[Price]," ")</f>
        <v>4204.3100000000004</v>
      </c>
      <c r="K977" s="2">
        <f>IFERROR(STANDARDIZE(Table6[[#This Row],[S&amp;P500]],$Y$4,$Y$5),"")</f>
        <v>0.47591317535541372</v>
      </c>
    </row>
    <row r="978" spans="1:11" x14ac:dyDescent="0.35">
      <c r="A978" s="1">
        <f t="shared" si="15"/>
        <v>44630</v>
      </c>
      <c r="B978">
        <f>_xlfn.XLOOKUP(A978,Ethereum_Historical_Data[Date],Ethereum_Historical_Data[Price]," ")</f>
        <v>2606.5</v>
      </c>
      <c r="C978">
        <f>STANDARDIZE(Table6[[#This Row],[ETH]],$U$4,$U$5)</f>
        <v>0.96028106415180658</v>
      </c>
      <c r="D978" s="2">
        <f>_xlfn.XLOOKUP(Table6[[#This Row],[Date]],BNB_Historical_Data[Date],BNB_Historical_Data[Price]," ")</f>
        <v>372.1</v>
      </c>
      <c r="E978" s="2">
        <f>STANDARDIZE(Table6[[#This Row],[BNB]],$V$4,$V$5)</f>
        <v>0.79549472650149788</v>
      </c>
      <c r="F978" s="2">
        <f>_xlfn.XLOOKUP(Table6[[#This Row],[Date]],Tether_USDt_Historical_Data[Date],Tether_USDt_Historical_Data[Price]," ")</f>
        <v>1.0004999999999999</v>
      </c>
      <c r="G978" s="2">
        <f>IFERROR(STANDARDIZE(Table6[[#This Row],[Tether]],$W$4,$W$5),"")</f>
        <v>5.9480644676399026E-2</v>
      </c>
      <c r="H978" s="2">
        <f>_xlfn.XLOOKUP(Table6[[#This Row],[Date]],Bitcoin_Historical_Data__2[Date],Bitcoin_Historical_Data__2[Price]," ")</f>
        <v>39416.300000000003</v>
      </c>
      <c r="I978" s="2">
        <f>STANDARDIZE(Table6[[#This Row],[BTC]],$X$4,$X$5)</f>
        <v>0.65253693297206017</v>
      </c>
      <c r="J978" s="2">
        <f>_xlfn.XLOOKUP(Table6[[#This Row],[Date]],S_P_500_Historical_Data[Date],S_P_500_Historical_Data[Price]," ")</f>
        <v>4259.5200000000004</v>
      </c>
      <c r="K978" s="2">
        <f>IFERROR(STANDARDIZE(Table6[[#This Row],[S&amp;P500]],$Y$4,$Y$5),"")</f>
        <v>0.53850788376143921</v>
      </c>
    </row>
    <row r="979" spans="1:11" x14ac:dyDescent="0.35">
      <c r="A979" s="1">
        <f t="shared" si="15"/>
        <v>44629</v>
      </c>
      <c r="B979">
        <f>_xlfn.XLOOKUP(A979,Ethereum_Historical_Data[Date],Ethereum_Historical_Data[Price]," ")</f>
        <v>2726.94</v>
      </c>
      <c r="C979">
        <f>STANDARDIZE(Table6[[#This Row],[ETH]],$U$4,$U$5)</f>
        <v>1.0602982246514905</v>
      </c>
      <c r="D979" s="2">
        <f>_xlfn.XLOOKUP(Table6[[#This Row],[Date]],BNB_Historical_Data[Date],BNB_Historical_Data[Price]," ")</f>
        <v>393.1</v>
      </c>
      <c r="E979" s="2">
        <f>STANDARDIZE(Table6[[#This Row],[BNB]],$V$4,$V$5)</f>
        <v>0.89858028665276513</v>
      </c>
      <c r="F979" s="2">
        <f>_xlfn.XLOOKUP(Table6[[#This Row],[Date]],Tether_USDt_Historical_Data[Date],Tether_USDt_Historical_Data[Price]," ")</f>
        <v>1.0004</v>
      </c>
      <c r="G979" s="2">
        <f>IFERROR(STANDARDIZE(Table6[[#This Row],[Tether]],$W$4,$W$5),"")</f>
        <v>3.9027426625303327E-2</v>
      </c>
      <c r="H979" s="2">
        <f>_xlfn.XLOOKUP(Table6[[#This Row],[Date]],Bitcoin_Historical_Data__2[Date],Bitcoin_Historical_Data__2[Price]," ")</f>
        <v>41929</v>
      </c>
      <c r="I979" s="2">
        <f>STANDARDIZE(Table6[[#This Row],[BTC]],$X$4,$X$5)</f>
        <v>0.77831494717710115</v>
      </c>
      <c r="J979" s="2">
        <f>_xlfn.XLOOKUP(Table6[[#This Row],[Date]],S_P_500_Historical_Data[Date],S_P_500_Historical_Data[Price]," ")</f>
        <v>4277.88</v>
      </c>
      <c r="K979" s="2">
        <f>IFERROR(STANDARDIZE(Table6[[#This Row],[S&amp;P500]],$Y$4,$Y$5),"")</f>
        <v>0.55932365710566323</v>
      </c>
    </row>
    <row r="980" spans="1:11" x14ac:dyDescent="0.35">
      <c r="A980" s="1">
        <f t="shared" si="15"/>
        <v>44628</v>
      </c>
      <c r="B980">
        <f>_xlfn.XLOOKUP(A980,Ethereum_Historical_Data[Date],Ethereum_Historical_Data[Price]," ")</f>
        <v>2577.21</v>
      </c>
      <c r="C980">
        <f>STANDARDIZE(Table6[[#This Row],[ETH]],$U$4,$U$5)</f>
        <v>0.93595772779315722</v>
      </c>
      <c r="D980" s="2">
        <f>_xlfn.XLOOKUP(Table6[[#This Row],[Date]],BNB_Historical_Data[Date],BNB_Historical_Data[Price]," ")</f>
        <v>381.8</v>
      </c>
      <c r="E980" s="2">
        <f>STANDARDIZE(Table6[[#This Row],[BNB]],$V$4,$V$5)</f>
        <v>0.84311043761898796</v>
      </c>
      <c r="F980" s="2">
        <f>_xlfn.XLOOKUP(Table6[[#This Row],[Date]],Tether_USDt_Historical_Data[Date],Tether_USDt_Historical_Data[Price]," ")</f>
        <v>1.0002</v>
      </c>
      <c r="G980" s="2">
        <f>IFERROR(STANDARDIZE(Table6[[#This Row],[Tether]],$W$4,$W$5),"")</f>
        <v>-1.8790094768880547E-3</v>
      </c>
      <c r="H980" s="2">
        <f>_xlfn.XLOOKUP(Table6[[#This Row],[Date]],Bitcoin_Historical_Data__2[Date],Bitcoin_Historical_Data__2[Price]," ")</f>
        <v>38744.800000000003</v>
      </c>
      <c r="I980" s="2">
        <f>STANDARDIZE(Table6[[#This Row],[BTC]],$X$4,$X$5)</f>
        <v>0.61892371351144604</v>
      </c>
      <c r="J980" s="2">
        <f>_xlfn.XLOOKUP(Table6[[#This Row],[Date]],S_P_500_Historical_Data[Date],S_P_500_Historical_Data[Price]," ")</f>
        <v>4170.7</v>
      </c>
      <c r="K980" s="2">
        <f>IFERROR(STANDARDIZE(Table6[[#This Row],[S&amp;P500]],$Y$4,$Y$5),"")</f>
        <v>0.43780761206023988</v>
      </c>
    </row>
    <row r="981" spans="1:11" x14ac:dyDescent="0.35">
      <c r="A981" s="1">
        <f t="shared" si="15"/>
        <v>44627</v>
      </c>
      <c r="B981">
        <f>_xlfn.XLOOKUP(A981,Ethereum_Historical_Data[Date],Ethereum_Historical_Data[Price]," ")</f>
        <v>2492.5300000000002</v>
      </c>
      <c r="C981">
        <f>STANDARDIZE(Table6[[#This Row],[ETH]],$U$4,$U$5)</f>
        <v>0.86563679495428958</v>
      </c>
      <c r="D981" s="2">
        <f>_xlfn.XLOOKUP(Table6[[#This Row],[Date]],BNB_Historical_Data[Date],BNB_Historical_Data[Price]," ")</f>
        <v>381.1</v>
      </c>
      <c r="E981" s="2">
        <f>STANDARDIZE(Table6[[#This Row],[BNB]],$V$4,$V$5)</f>
        <v>0.83967425228061243</v>
      </c>
      <c r="F981" s="2">
        <f>_xlfn.XLOOKUP(Table6[[#This Row],[Date]],Tether_USDt_Historical_Data[Date],Tether_USDt_Historical_Data[Price]," ")</f>
        <v>1.0002</v>
      </c>
      <c r="G981" s="2">
        <f>IFERROR(STANDARDIZE(Table6[[#This Row],[Tether]],$W$4,$W$5),"")</f>
        <v>-1.8790094768880547E-3</v>
      </c>
      <c r="H981" s="2">
        <f>_xlfn.XLOOKUP(Table6[[#This Row],[Date]],Bitcoin_Historical_Data__2[Date],Bitcoin_Historical_Data__2[Price]," ")</f>
        <v>38024.800000000003</v>
      </c>
      <c r="I981" s="2">
        <f>STANDARDIZE(Table6[[#This Row],[BTC]],$X$4,$X$5)</f>
        <v>0.58288273359835263</v>
      </c>
      <c r="J981" s="2">
        <f>_xlfn.XLOOKUP(Table6[[#This Row],[Date]],S_P_500_Historical_Data[Date],S_P_500_Historical_Data[Price]," ")</f>
        <v>4201.09</v>
      </c>
      <c r="K981" s="2">
        <f>IFERROR(STANDARDIZE(Table6[[#This Row],[S&amp;P500]],$Y$4,$Y$5),"")</f>
        <v>0.47226247872314753</v>
      </c>
    </row>
    <row r="982" spans="1:11" x14ac:dyDescent="0.35">
      <c r="A982" s="1">
        <f t="shared" si="15"/>
        <v>44626</v>
      </c>
      <c r="B982">
        <f>_xlfn.XLOOKUP(A982,Ethereum_Historical_Data[Date],Ethereum_Historical_Data[Price]," ")</f>
        <v>2549.4</v>
      </c>
      <c r="C982">
        <f>STANDARDIZE(Table6[[#This Row],[ETH]],$U$4,$U$5)</f>
        <v>0.91286342993948566</v>
      </c>
      <c r="D982" s="2">
        <f>_xlfn.XLOOKUP(Table6[[#This Row],[Date]],BNB_Historical_Data[Date],BNB_Historical_Data[Price]," ")</f>
        <v>374.9</v>
      </c>
      <c r="E982" s="2">
        <f>STANDARDIZE(Table6[[#This Row],[BNB]],$V$4,$V$5)</f>
        <v>0.80923946785500001</v>
      </c>
      <c r="F982" s="2">
        <f>_xlfn.XLOOKUP(Table6[[#This Row],[Date]],Tether_USDt_Historical_Data[Date],Tether_USDt_Historical_Data[Price]," ")</f>
        <v>1.0003</v>
      </c>
      <c r="G982" s="2">
        <f>IFERROR(STANDARDIZE(Table6[[#This Row],[Tether]],$W$4,$W$5),"")</f>
        <v>1.8574208574207638E-2</v>
      </c>
      <c r="H982" s="2">
        <f>_xlfn.XLOOKUP(Table6[[#This Row],[Date]],Bitcoin_Historical_Data__2[Date],Bitcoin_Historical_Data__2[Price]," ")</f>
        <v>38403.1</v>
      </c>
      <c r="I982" s="2">
        <f>STANDARDIZE(Table6[[#This Row],[BTC]],$X$4,$X$5)</f>
        <v>0.60181926512769024</v>
      </c>
      <c r="J982" s="2" t="str">
        <f>_xlfn.XLOOKUP(Table6[[#This Row],[Date]],S_P_500_Historical_Data[Date],S_P_500_Historical_Data[Price]," ")</f>
        <v xml:space="preserve"> </v>
      </c>
      <c r="K982" s="2" t="str">
        <f>IFERROR(STANDARDIZE(Table6[[#This Row],[S&amp;P500]],$Y$4,$Y$5),"")</f>
        <v/>
      </c>
    </row>
    <row r="983" spans="1:11" x14ac:dyDescent="0.35">
      <c r="A983" s="1">
        <f t="shared" si="15"/>
        <v>44625</v>
      </c>
      <c r="B983">
        <f>_xlfn.XLOOKUP(A983,Ethereum_Historical_Data[Date],Ethereum_Historical_Data[Price]," ")</f>
        <v>2665.42</v>
      </c>
      <c r="C983">
        <f>STANDARDIZE(Table6[[#This Row],[ETH]],$U$4,$U$5)</f>
        <v>1.0092100835526816</v>
      </c>
      <c r="D983" s="2">
        <f>_xlfn.XLOOKUP(Table6[[#This Row],[Date]],BNB_Historical_Data[Date],BNB_Historical_Data[Price]," ")</f>
        <v>384.7</v>
      </c>
      <c r="E983" s="2">
        <f>STANDARDIZE(Table6[[#This Row],[BNB]],$V$4,$V$5)</f>
        <v>0.8573460625922581</v>
      </c>
      <c r="F983" s="2">
        <f>_xlfn.XLOOKUP(Table6[[#This Row],[Date]],Tether_USDt_Historical_Data[Date],Tether_USDt_Historical_Data[Price]," ")</f>
        <v>1.0003</v>
      </c>
      <c r="G983" s="2">
        <f>IFERROR(STANDARDIZE(Table6[[#This Row],[Tether]],$W$4,$W$5),"")</f>
        <v>1.8574208574207638E-2</v>
      </c>
      <c r="H983" s="2">
        <f>_xlfn.XLOOKUP(Table6[[#This Row],[Date]],Bitcoin_Historical_Data__2[Date],Bitcoin_Historical_Data__2[Price]," ")</f>
        <v>39395.800000000003</v>
      </c>
      <c r="I983" s="2">
        <f>STANDARDIZE(Table6[[#This Row],[BTC]],$X$4,$X$5)</f>
        <v>0.65151076618286796</v>
      </c>
      <c r="J983" s="2" t="str">
        <f>_xlfn.XLOOKUP(Table6[[#This Row],[Date]],S_P_500_Historical_Data[Date],S_P_500_Historical_Data[Price]," ")</f>
        <v xml:space="preserve"> </v>
      </c>
      <c r="K983" s="2" t="str">
        <f>IFERROR(STANDARDIZE(Table6[[#This Row],[S&amp;P500]],$Y$4,$Y$5),"")</f>
        <v/>
      </c>
    </row>
    <row r="984" spans="1:11" x14ac:dyDescent="0.35">
      <c r="A984" s="1">
        <f t="shared" si="15"/>
        <v>44624</v>
      </c>
      <c r="B984">
        <f>_xlfn.XLOOKUP(A984,Ethereum_Historical_Data[Date],Ethereum_Historical_Data[Price]," ")</f>
        <v>2622.15</v>
      </c>
      <c r="C984">
        <f>STANDARDIZE(Table6[[#This Row],[ETH]],$U$4,$U$5)</f>
        <v>0.97327731591052513</v>
      </c>
      <c r="D984" s="2">
        <f>_xlfn.XLOOKUP(Table6[[#This Row],[Date]],BNB_Historical_Data[Date],BNB_Historical_Data[Price]," ")</f>
        <v>374.5</v>
      </c>
      <c r="E984" s="2">
        <f>STANDARDIZE(Table6[[#This Row],[BNB]],$V$4,$V$5)</f>
        <v>0.8072759333759284</v>
      </c>
      <c r="F984" s="2">
        <f>_xlfn.XLOOKUP(Table6[[#This Row],[Date]],Tether_USDt_Historical_Data[Date],Tether_USDt_Historical_Data[Price]," ")</f>
        <v>1.0003</v>
      </c>
      <c r="G984" s="2">
        <f>IFERROR(STANDARDIZE(Table6[[#This Row],[Tether]],$W$4,$W$5),"")</f>
        <v>1.8574208574207638E-2</v>
      </c>
      <c r="H984" s="2">
        <f>_xlfn.XLOOKUP(Table6[[#This Row],[Date]],Bitcoin_Historical_Data__2[Date],Bitcoin_Historical_Data__2[Price]," ")</f>
        <v>39142.699999999997</v>
      </c>
      <c r="I984" s="2">
        <f>STANDARDIZE(Table6[[#This Row],[BTC]],$X$4,$X$5)</f>
        <v>0.63884136060508445</v>
      </c>
      <c r="J984" s="2">
        <f>_xlfn.XLOOKUP(Table6[[#This Row],[Date]],S_P_500_Historical_Data[Date],S_P_500_Historical_Data[Price]," ")</f>
        <v>4328.87</v>
      </c>
      <c r="K984" s="2">
        <f>IFERROR(STANDARDIZE(Table6[[#This Row],[S&amp;P500]],$Y$4,$Y$5),"")</f>
        <v>0.6171339121613274</v>
      </c>
    </row>
    <row r="985" spans="1:11" x14ac:dyDescent="0.35">
      <c r="A985" s="1">
        <f t="shared" si="15"/>
        <v>44623</v>
      </c>
      <c r="B985">
        <f>_xlfn.XLOOKUP(A985,Ethereum_Historical_Data[Date],Ethereum_Historical_Data[Price]," ")</f>
        <v>2834.91</v>
      </c>
      <c r="C985">
        <f>STANDARDIZE(Table6[[#This Row],[ETH]],$U$4,$U$5)</f>
        <v>1.1499599053153136</v>
      </c>
      <c r="D985" s="2">
        <f>_xlfn.XLOOKUP(Table6[[#This Row],[Date]],BNB_Historical_Data[Date],BNB_Historical_Data[Price]," ")</f>
        <v>402.6</v>
      </c>
      <c r="E985" s="2">
        <f>STANDARDIZE(Table6[[#This Row],[BNB]],$V$4,$V$5)</f>
        <v>0.94521423053071929</v>
      </c>
      <c r="F985" s="2">
        <f>_xlfn.XLOOKUP(Table6[[#This Row],[Date]],Tether_USDt_Historical_Data[Date],Tether_USDt_Historical_Data[Price]," ")</f>
        <v>1.0002</v>
      </c>
      <c r="G985" s="2">
        <f>IFERROR(STANDARDIZE(Table6[[#This Row],[Tether]],$W$4,$W$5),"")</f>
        <v>-1.8790094768880547E-3</v>
      </c>
      <c r="H985" s="2">
        <f>_xlfn.XLOOKUP(Table6[[#This Row],[Date]],Bitcoin_Historical_Data__2[Date],Bitcoin_Historical_Data__2[Price]," ")</f>
        <v>42463</v>
      </c>
      <c r="I985" s="2">
        <f>STANDARDIZE(Table6[[#This Row],[BTC]],$X$4,$X$5)</f>
        <v>0.80504534061264543</v>
      </c>
      <c r="J985" s="2">
        <f>_xlfn.XLOOKUP(Table6[[#This Row],[Date]],S_P_500_Historical_Data[Date],S_P_500_Historical_Data[Price]," ")</f>
        <v>4363.49</v>
      </c>
      <c r="K985" s="2">
        <f>IFERROR(STANDARDIZE(Table6[[#This Row],[S&amp;P500]],$Y$4,$Y$5),"")</f>
        <v>0.6563845697417765</v>
      </c>
    </row>
    <row r="986" spans="1:11" x14ac:dyDescent="0.35">
      <c r="A986" s="1">
        <f t="shared" si="15"/>
        <v>44622</v>
      </c>
      <c r="B986">
        <f>_xlfn.XLOOKUP(A986,Ethereum_Historical_Data[Date],Ethereum_Historical_Data[Price]," ")</f>
        <v>2947.14</v>
      </c>
      <c r="C986">
        <f>STANDARDIZE(Table6[[#This Row],[ETH]],$U$4,$U$5)</f>
        <v>1.2431592238380595</v>
      </c>
      <c r="D986" s="2">
        <f>_xlfn.XLOOKUP(Table6[[#This Row],[Date]],BNB_Historical_Data[Date],BNB_Historical_Data[Price]," ")</f>
        <v>409.2</v>
      </c>
      <c r="E986" s="2">
        <f>STANDARDIZE(Table6[[#This Row],[BNB]],$V$4,$V$5)</f>
        <v>0.9776125494354031</v>
      </c>
      <c r="F986" s="2">
        <f>_xlfn.XLOOKUP(Table6[[#This Row],[Date]],Tether_USDt_Historical_Data[Date],Tether_USDt_Historical_Data[Price]," ")</f>
        <v>1.0004</v>
      </c>
      <c r="G986" s="2">
        <f>IFERROR(STANDARDIZE(Table6[[#This Row],[Tether]],$W$4,$W$5),"")</f>
        <v>3.9027426625303327E-2</v>
      </c>
      <c r="H986" s="2">
        <f>_xlfn.XLOOKUP(Table6[[#This Row],[Date]],Bitcoin_Historical_Data__2[Date],Bitcoin_Historical_Data__2[Price]," ")</f>
        <v>43912.800000000003</v>
      </c>
      <c r="I986" s="2">
        <f>STANDARDIZE(Table6[[#This Row],[BTC]],$X$4,$X$5)</f>
        <v>0.87761785822098271</v>
      </c>
      <c r="J986" s="2">
        <f>_xlfn.XLOOKUP(Table6[[#This Row],[Date]],S_P_500_Historical_Data[Date],S_P_500_Historical_Data[Price]," ")</f>
        <v>4386.54</v>
      </c>
      <c r="K986" s="2">
        <f>IFERROR(STANDARDIZE(Table6[[#This Row],[S&amp;P500]],$Y$4,$Y$5),"")</f>
        <v>0.68251766209386666</v>
      </c>
    </row>
    <row r="987" spans="1:11" x14ac:dyDescent="0.35">
      <c r="A987" s="1">
        <f t="shared" si="15"/>
        <v>44621</v>
      </c>
      <c r="B987">
        <f>_xlfn.XLOOKUP(A987,Ethereum_Historical_Data[Date],Ethereum_Historical_Data[Price]," ")</f>
        <v>2975.81</v>
      </c>
      <c r="C987">
        <f>STANDARDIZE(Table6[[#This Row],[ETH]],$U$4,$U$5)</f>
        <v>1.2669676927148941</v>
      </c>
      <c r="D987" s="2">
        <f>_xlfn.XLOOKUP(Table6[[#This Row],[Date]],BNB_Historical_Data[Date],BNB_Historical_Data[Price]," ")</f>
        <v>408.59</v>
      </c>
      <c r="E987" s="2">
        <f>STANDARDIZE(Table6[[#This Row],[BNB]],$V$4,$V$5)</f>
        <v>0.97461815935481866</v>
      </c>
      <c r="F987" s="2">
        <f>_xlfn.XLOOKUP(Table6[[#This Row],[Date]],Tether_USDt_Historical_Data[Date],Tether_USDt_Historical_Data[Price]," ")</f>
        <v>1.0004999999999999</v>
      </c>
      <c r="G987" s="2">
        <f>IFERROR(STANDARDIZE(Table6[[#This Row],[Tether]],$W$4,$W$5),"")</f>
        <v>5.9480644676399026E-2</v>
      </c>
      <c r="H987" s="2">
        <f>_xlfn.XLOOKUP(Table6[[#This Row],[Date]],Bitcoin_Historical_Data__2[Date],Bitcoin_Historical_Data__2[Price]," ")</f>
        <v>44420.3</v>
      </c>
      <c r="I987" s="2">
        <f>STANDARDIZE(Table6[[#This Row],[BTC]],$X$4,$X$5)</f>
        <v>0.90302174336805896</v>
      </c>
      <c r="J987" s="2">
        <f>_xlfn.XLOOKUP(Table6[[#This Row],[Date]],S_P_500_Historical_Data[Date],S_P_500_Historical_Data[Price]," ")</f>
        <v>4306.26</v>
      </c>
      <c r="K987" s="2">
        <f>IFERROR(STANDARDIZE(Table6[[#This Row],[S&amp;P500]],$Y$4,$Y$5),"")</f>
        <v>0.59149967276519966</v>
      </c>
    </row>
    <row r="988" spans="1:11" x14ac:dyDescent="0.35">
      <c r="A988" s="1">
        <f t="shared" si="15"/>
        <v>44620</v>
      </c>
      <c r="B988">
        <f>_xlfn.XLOOKUP(A988,Ethereum_Historical_Data[Date],Ethereum_Historical_Data[Price]," ")</f>
        <v>2922.5</v>
      </c>
      <c r="C988">
        <f>STANDARDIZE(Table6[[#This Row],[ETH]],$U$4,$U$5)</f>
        <v>1.222697393593023</v>
      </c>
      <c r="D988" s="2">
        <f>_xlfn.XLOOKUP(Table6[[#This Row],[Date]],BNB_Historical_Data[Date],BNB_Historical_Data[Price]," ")</f>
        <v>395.61</v>
      </c>
      <c r="E988" s="2">
        <f>STANDARDIZE(Table6[[#This Row],[BNB]],$V$4,$V$5)</f>
        <v>0.91090146550894036</v>
      </c>
      <c r="F988" s="2">
        <f>_xlfn.XLOOKUP(Table6[[#This Row],[Date]],Tether_USDt_Historical_Data[Date],Tether_USDt_Historical_Data[Price]," ")</f>
        <v>1.0003</v>
      </c>
      <c r="G988" s="2">
        <f>IFERROR(STANDARDIZE(Table6[[#This Row],[Tether]],$W$4,$W$5),"")</f>
        <v>1.8574208574207638E-2</v>
      </c>
      <c r="H988" s="2">
        <f>_xlfn.XLOOKUP(Table6[[#This Row],[Date]],Bitcoin_Historical_Data__2[Date],Bitcoin_Historical_Data__2[Price]," ")</f>
        <v>43188.2</v>
      </c>
      <c r="I988" s="2">
        <f>STANDARDIZE(Table6[[#This Row],[BTC]],$X$4,$X$5)</f>
        <v>0.84134661649177767</v>
      </c>
      <c r="J988" s="2">
        <f>_xlfn.XLOOKUP(Table6[[#This Row],[Date]],S_P_500_Historical_Data[Date],S_P_500_Historical_Data[Price]," ")</f>
        <v>4373.9399999999996</v>
      </c>
      <c r="K988" s="2">
        <f>IFERROR(STANDARDIZE(Table6[[#This Row],[S&amp;P500]],$Y$4,$Y$5),"")</f>
        <v>0.66823232744586913</v>
      </c>
    </row>
    <row r="989" spans="1:11" x14ac:dyDescent="0.35">
      <c r="A989" s="1">
        <f t="shared" si="15"/>
        <v>44619</v>
      </c>
      <c r="B989">
        <f>_xlfn.XLOOKUP(A989,Ethereum_Historical_Data[Date],Ethereum_Historical_Data[Price]," ")</f>
        <v>2616.34</v>
      </c>
      <c r="C989">
        <f>STANDARDIZE(Table6[[#This Row],[ETH]],$U$4,$U$5)</f>
        <v>0.96845250934706484</v>
      </c>
      <c r="D989" s="2">
        <f>_xlfn.XLOOKUP(Table6[[#This Row],[Date]],BNB_Historical_Data[Date],BNB_Historical_Data[Price]," ")</f>
        <v>359.91</v>
      </c>
      <c r="E989" s="2">
        <f>STANDARDIZE(Table6[[#This Row],[BNB]],$V$4,$V$5)</f>
        <v>0.7356560132517862</v>
      </c>
      <c r="F989" s="2">
        <f>_xlfn.XLOOKUP(Table6[[#This Row],[Date]],Tether_USDt_Historical_Data[Date],Tether_USDt_Historical_Data[Price]," ")</f>
        <v>1.0005999999999999</v>
      </c>
      <c r="G989" s="2">
        <f>IFERROR(STANDARDIZE(Table6[[#This Row],[Tether]],$W$4,$W$5),"")</f>
        <v>7.9933862727494712E-2</v>
      </c>
      <c r="H989" s="2">
        <f>_xlfn.XLOOKUP(Table6[[#This Row],[Date]],Bitcoin_Historical_Data__2[Date],Bitcoin_Historical_Data__2[Price]," ")</f>
        <v>37689.1</v>
      </c>
      <c r="I989" s="2">
        <f>STANDARDIZE(Table6[[#This Row],[BTC]],$X$4,$X$5)</f>
        <v>0.56607862671387266</v>
      </c>
      <c r="J989" s="2" t="str">
        <f>_xlfn.XLOOKUP(Table6[[#This Row],[Date]],S_P_500_Historical_Data[Date],S_P_500_Historical_Data[Price]," ")</f>
        <v xml:space="preserve"> </v>
      </c>
      <c r="K989" s="2" t="str">
        <f>IFERROR(STANDARDIZE(Table6[[#This Row],[S&amp;P500]],$Y$4,$Y$5),"")</f>
        <v/>
      </c>
    </row>
    <row r="990" spans="1:11" x14ac:dyDescent="0.35">
      <c r="A990" s="1">
        <f t="shared" si="15"/>
        <v>44618</v>
      </c>
      <c r="B990">
        <f>_xlfn.XLOOKUP(A990,Ethereum_Historical_Data[Date],Ethereum_Historical_Data[Price]," ")</f>
        <v>2776.96</v>
      </c>
      <c r="C990">
        <f>STANDARDIZE(Table6[[#This Row],[ETH]],$U$4,$U$5)</f>
        <v>1.1018364043940527</v>
      </c>
      <c r="D990" s="2">
        <f>_xlfn.XLOOKUP(Table6[[#This Row],[Date]],BNB_Historical_Data[Date],BNB_Historical_Data[Price]," ")</f>
        <v>373.31</v>
      </c>
      <c r="E990" s="2">
        <f>STANDARDIZE(Table6[[#This Row],[BNB]],$V$4,$V$5)</f>
        <v>0.80143441830068984</v>
      </c>
      <c r="F990" s="2">
        <f>_xlfn.XLOOKUP(Table6[[#This Row],[Date]],Tether_USDt_Historical_Data[Date],Tether_USDt_Historical_Data[Price]," ")</f>
        <v>1.0006999999999999</v>
      </c>
      <c r="G990" s="2">
        <f>IFERROR(STANDARDIZE(Table6[[#This Row],[Tether]],$W$4,$W$5),"")</f>
        <v>0.1003870807785904</v>
      </c>
      <c r="H990" s="2">
        <f>_xlfn.XLOOKUP(Table6[[#This Row],[Date]],Bitcoin_Historical_Data__2[Date],Bitcoin_Historical_Data__2[Price]," ")</f>
        <v>39115.5</v>
      </c>
      <c r="I990" s="2">
        <f>STANDARDIZE(Table6[[#This Row],[BTC]],$X$4,$X$5)</f>
        <v>0.63747981247503438</v>
      </c>
      <c r="J990" s="2" t="str">
        <f>_xlfn.XLOOKUP(Table6[[#This Row],[Date]],S_P_500_Historical_Data[Date],S_P_500_Historical_Data[Price]," ")</f>
        <v xml:space="preserve"> </v>
      </c>
      <c r="K990" s="2" t="str">
        <f>IFERROR(STANDARDIZE(Table6[[#This Row],[S&amp;P500]],$Y$4,$Y$5),"")</f>
        <v/>
      </c>
    </row>
    <row r="991" spans="1:11" x14ac:dyDescent="0.35">
      <c r="A991" s="1">
        <f t="shared" si="15"/>
        <v>44617</v>
      </c>
      <c r="B991">
        <f>_xlfn.XLOOKUP(A991,Ethereum_Historical_Data[Date],Ethereum_Historical_Data[Price]," ")</f>
        <v>2767.53</v>
      </c>
      <c r="C991">
        <f>STANDARDIZE(Table6[[#This Row],[ETH]],$U$4,$U$5)</f>
        <v>1.0940054360819305</v>
      </c>
      <c r="D991" s="2">
        <f>_xlfn.XLOOKUP(Table6[[#This Row],[Date]],BNB_Historical_Data[Date],BNB_Historical_Data[Price]," ")</f>
        <v>374.89</v>
      </c>
      <c r="E991" s="2">
        <f>STANDARDIZE(Table6[[#This Row],[BNB]],$V$4,$V$5)</f>
        <v>0.8091903794930233</v>
      </c>
      <c r="F991" s="2">
        <f>_xlfn.XLOOKUP(Table6[[#This Row],[Date]],Tether_USDt_Historical_Data[Date],Tether_USDt_Historical_Data[Price]," ")</f>
        <v>1.0006999999999999</v>
      </c>
      <c r="G991" s="2">
        <f>IFERROR(STANDARDIZE(Table6[[#This Row],[Tether]],$W$4,$W$5),"")</f>
        <v>0.1003870807785904</v>
      </c>
      <c r="H991" s="2">
        <f>_xlfn.XLOOKUP(Table6[[#This Row],[Date]],Bitcoin_Historical_Data__2[Date],Bitcoin_Historical_Data__2[Price]," ")</f>
        <v>39209.599999999999</v>
      </c>
      <c r="I991" s="2">
        <f>STANDARDIZE(Table6[[#This Row],[BTC]],$X$4,$X$5)</f>
        <v>0.64219016832200937</v>
      </c>
      <c r="J991" s="2">
        <f>_xlfn.XLOOKUP(Table6[[#This Row],[Date]],S_P_500_Historical_Data[Date],S_P_500_Historical_Data[Price]," ")</f>
        <v>4384.6499999999996</v>
      </c>
      <c r="K991" s="2">
        <f>IFERROR(STANDARDIZE(Table6[[#This Row],[S&amp;P500]],$Y$4,$Y$5),"")</f>
        <v>0.68037486189666663</v>
      </c>
    </row>
    <row r="992" spans="1:11" x14ac:dyDescent="0.35">
      <c r="A992" s="1">
        <f t="shared" si="15"/>
        <v>44616</v>
      </c>
      <c r="B992">
        <f>_xlfn.XLOOKUP(A992,Ethereum_Historical_Data[Date],Ethereum_Historical_Data[Price]," ")</f>
        <v>2596.52</v>
      </c>
      <c r="C992">
        <f>STANDARDIZE(Table6[[#This Row],[ETH]],$U$4,$U$5)</f>
        <v>0.95199335855742895</v>
      </c>
      <c r="D992" s="2">
        <f>_xlfn.XLOOKUP(Table6[[#This Row],[Date]],BNB_Historical_Data[Date],BNB_Historical_Data[Price]," ")</f>
        <v>361.1</v>
      </c>
      <c r="E992" s="2">
        <f>STANDARDIZE(Table6[[#This Row],[BNB]],$V$4,$V$5)</f>
        <v>0.74149752832702465</v>
      </c>
      <c r="F992" s="2">
        <f>_xlfn.XLOOKUP(Table6[[#This Row],[Date]],Tether_USDt_Historical_Data[Date],Tether_USDt_Historical_Data[Price]," ")</f>
        <v>1.0007999999999999</v>
      </c>
      <c r="G992" s="2">
        <f>IFERROR(STANDARDIZE(Table6[[#This Row],[Tether]],$W$4,$W$5),"")</f>
        <v>0.1208402988296861</v>
      </c>
      <c r="H992" s="2">
        <f>_xlfn.XLOOKUP(Table6[[#This Row],[Date]],Bitcoin_Historical_Data__2[Date],Bitcoin_Historical_Data__2[Price]," ")</f>
        <v>38339.199999999997</v>
      </c>
      <c r="I992" s="2">
        <f>STANDARDIZE(Table6[[#This Row],[BTC]],$X$4,$X$5)</f>
        <v>0.59862062816040318</v>
      </c>
      <c r="J992" s="2">
        <f>_xlfn.XLOOKUP(Table6[[#This Row],[Date]],S_P_500_Historical_Data[Date],S_P_500_Historical_Data[Price]," ")</f>
        <v>4288.7</v>
      </c>
      <c r="K992" s="2">
        <f>IFERROR(STANDARDIZE(Table6[[#This Row],[S&amp;P500]],$Y$4,$Y$5),"")</f>
        <v>0.57159090479545083</v>
      </c>
    </row>
    <row r="993" spans="1:11" x14ac:dyDescent="0.35">
      <c r="A993" s="1">
        <f t="shared" si="15"/>
        <v>44615</v>
      </c>
      <c r="B993">
        <f>_xlfn.XLOOKUP(A993,Ethereum_Historical_Data[Date],Ethereum_Historical_Data[Price]," ")</f>
        <v>2578.15</v>
      </c>
      <c r="C993">
        <f>STANDARDIZE(Table6[[#This Row],[ETH]],$U$4,$U$5)</f>
        <v>0.93673833333010259</v>
      </c>
      <c r="D993" s="2">
        <f>_xlfn.XLOOKUP(Table6[[#This Row],[Date]],BNB_Historical_Data[Date],BNB_Historical_Data[Price]," ")</f>
        <v>365.69</v>
      </c>
      <c r="E993" s="2">
        <f>STANDARDIZE(Table6[[#This Row],[BNB]],$V$4,$V$5)</f>
        <v>0.76402908647437295</v>
      </c>
      <c r="F993" s="2">
        <f>_xlfn.XLOOKUP(Table6[[#This Row],[Date]],Tether_USDt_Historical_Data[Date],Tether_USDt_Historical_Data[Price]," ")</f>
        <v>1.0005999999999999</v>
      </c>
      <c r="G993" s="2">
        <f>IFERROR(STANDARDIZE(Table6[[#This Row],[Tether]],$W$4,$W$5),"")</f>
        <v>7.9933862727494712E-2</v>
      </c>
      <c r="H993" s="2">
        <f>_xlfn.XLOOKUP(Table6[[#This Row],[Date]],Bitcoin_Historical_Data__2[Date],Bitcoin_Historical_Data__2[Price]," ")</f>
        <v>37224.6</v>
      </c>
      <c r="I993" s="2">
        <f>STANDARDIZE(Table6[[#This Row],[BTC]],$X$4,$X$5)</f>
        <v>0.54282718897827287</v>
      </c>
      <c r="J993" s="2">
        <f>_xlfn.XLOOKUP(Table6[[#This Row],[Date]],S_P_500_Historical_Data[Date],S_P_500_Historical_Data[Price]," ")</f>
        <v>4225.5</v>
      </c>
      <c r="K993" s="2">
        <f>IFERROR(STANDARDIZE(Table6[[#This Row],[S&amp;P500]],$Y$4,$Y$5),"")</f>
        <v>0.49993748021184653</v>
      </c>
    </row>
    <row r="994" spans="1:11" x14ac:dyDescent="0.35">
      <c r="A994" s="1">
        <f t="shared" si="15"/>
        <v>44614</v>
      </c>
      <c r="B994">
        <f>_xlfn.XLOOKUP(A994,Ethereum_Historical_Data[Date],Ethereum_Historical_Data[Price]," ")</f>
        <v>2636.13</v>
      </c>
      <c r="C994">
        <f>STANDARDIZE(Table6[[#This Row],[ETH]],$U$4,$U$5)</f>
        <v>0.98488674719403213</v>
      </c>
      <c r="D994" s="2">
        <f>_xlfn.XLOOKUP(Table6[[#This Row],[Date]],BNB_Historical_Data[Date],BNB_Historical_Data[Price]," ")</f>
        <v>374.2</v>
      </c>
      <c r="E994" s="2">
        <f>STANDARDIZE(Table6[[#This Row],[BNB]],$V$4,$V$5)</f>
        <v>0.80580328251662448</v>
      </c>
      <c r="F994" s="2">
        <f>_xlfn.XLOOKUP(Table6[[#This Row],[Date]],Tether_USDt_Historical_Data[Date],Tether_USDt_Historical_Data[Price]," ")</f>
        <v>1.0006999999999999</v>
      </c>
      <c r="G994" s="2">
        <f>IFERROR(STANDARDIZE(Table6[[#This Row],[Tether]],$W$4,$W$5),"")</f>
        <v>0.1003870807785904</v>
      </c>
      <c r="H994" s="2">
        <f>_xlfn.XLOOKUP(Table6[[#This Row],[Date]],Bitcoin_Historical_Data__2[Date],Bitcoin_Historical_Data__2[Price]," ")</f>
        <v>38248.199999999997</v>
      </c>
      <c r="I994" s="2">
        <f>STANDARDIZE(Table6[[#This Row],[BTC]],$X$4,$X$5)</f>
        <v>0.59406544875472056</v>
      </c>
      <c r="J994" s="2">
        <f>_xlfn.XLOOKUP(Table6[[#This Row],[Date]],S_P_500_Historical_Data[Date],S_P_500_Historical_Data[Price]," ")</f>
        <v>4304.76</v>
      </c>
      <c r="K994" s="2">
        <f>IFERROR(STANDARDIZE(Table6[[#This Row],[S&amp;P500]],$Y$4,$Y$5),"")</f>
        <v>0.58979903768805708</v>
      </c>
    </row>
    <row r="995" spans="1:11" x14ac:dyDescent="0.35">
      <c r="A995" s="1">
        <f t="shared" si="15"/>
        <v>44613</v>
      </c>
      <c r="B995">
        <f>_xlfn.XLOOKUP(A995,Ethereum_Historical_Data[Date],Ethereum_Historical_Data[Price]," ")</f>
        <v>2569.87</v>
      </c>
      <c r="C995">
        <f>STANDARDIZE(Table6[[#This Row],[ETH]],$U$4,$U$5)</f>
        <v>0.92986236115360477</v>
      </c>
      <c r="D995" s="2">
        <f>_xlfn.XLOOKUP(Table6[[#This Row],[Date]],BNB_Historical_Data[Date],BNB_Historical_Data[Price]," ")</f>
        <v>356.5</v>
      </c>
      <c r="E995" s="2">
        <f>STANDARDIZE(Table6[[#This Row],[BNB]],$V$4,$V$5)</f>
        <v>0.7189168818176993</v>
      </c>
      <c r="F995" s="2">
        <f>_xlfn.XLOOKUP(Table6[[#This Row],[Date]],Tether_USDt_Historical_Data[Date],Tether_USDt_Historical_Data[Price]," ")</f>
        <v>1.0007999999999999</v>
      </c>
      <c r="G995" s="2">
        <f>IFERROR(STANDARDIZE(Table6[[#This Row],[Tether]],$W$4,$W$5),"")</f>
        <v>0.1208402988296861</v>
      </c>
      <c r="H995" s="2">
        <f>_xlfn.XLOOKUP(Table6[[#This Row],[Date]],Bitcoin_Historical_Data__2[Date],Bitcoin_Historical_Data__2[Price]," ")</f>
        <v>37017.699999999997</v>
      </c>
      <c r="I995" s="2">
        <f>STANDARDIZE(Table6[[#This Row],[BTC]],$X$4,$X$5)</f>
        <v>0.53247041294491304</v>
      </c>
      <c r="J995" s="2" t="str">
        <f>_xlfn.XLOOKUP(Table6[[#This Row],[Date]],S_P_500_Historical_Data[Date],S_P_500_Historical_Data[Price]," ")</f>
        <v xml:space="preserve"> </v>
      </c>
      <c r="K995" s="2" t="str">
        <f>IFERROR(STANDARDIZE(Table6[[#This Row],[S&amp;P500]],$Y$4,$Y$5),"")</f>
        <v/>
      </c>
    </row>
    <row r="996" spans="1:11" x14ac:dyDescent="0.35">
      <c r="A996" s="1">
        <f t="shared" si="15"/>
        <v>44612</v>
      </c>
      <c r="B996">
        <f>_xlfn.XLOOKUP(A996,Ethereum_Historical_Data[Date],Ethereum_Historical_Data[Price]," ")</f>
        <v>2619.3200000000002</v>
      </c>
      <c r="C996">
        <f>STANDARDIZE(Table6[[#This Row],[ETH]],$U$4,$U$5)</f>
        <v>0.9709271949854662</v>
      </c>
      <c r="D996" s="2">
        <f>_xlfn.XLOOKUP(Table6[[#This Row],[Date]],BNB_Historical_Data[Date],BNB_Historical_Data[Price]," ")</f>
        <v>380.31</v>
      </c>
      <c r="E996" s="2">
        <f>STANDARDIZE(Table6[[#This Row],[BNB]],$V$4,$V$5)</f>
        <v>0.83579627168444559</v>
      </c>
      <c r="F996" s="2">
        <f>_xlfn.XLOOKUP(Table6[[#This Row],[Date]],Tether_USDt_Historical_Data[Date],Tether_USDt_Historical_Data[Price]," ")</f>
        <v>1.0006999999999999</v>
      </c>
      <c r="G996" s="2">
        <f>IFERROR(STANDARDIZE(Table6[[#This Row],[Tether]],$W$4,$W$5),"")</f>
        <v>0.1003870807785904</v>
      </c>
      <c r="H996" s="2">
        <f>_xlfn.XLOOKUP(Table6[[#This Row],[Date]],Bitcoin_Historical_Data__2[Date],Bitcoin_Historical_Data__2[Price]," ")</f>
        <v>38355</v>
      </c>
      <c r="I996" s="2">
        <f>STANDARDIZE(Table6[[#This Row],[BTC]],$X$4,$X$5)</f>
        <v>0.59941152744182946</v>
      </c>
      <c r="J996" s="2" t="str">
        <f>_xlfn.XLOOKUP(Table6[[#This Row],[Date]],S_P_500_Historical_Data[Date],S_P_500_Historical_Data[Price]," ")</f>
        <v xml:space="preserve"> </v>
      </c>
      <c r="K996" s="2" t="str">
        <f>IFERROR(STANDARDIZE(Table6[[#This Row],[S&amp;P500]],$Y$4,$Y$5),"")</f>
        <v/>
      </c>
    </row>
    <row r="997" spans="1:11" x14ac:dyDescent="0.35">
      <c r="A997" s="1">
        <f t="shared" si="15"/>
        <v>44611</v>
      </c>
      <c r="B997">
        <f>_xlfn.XLOOKUP(A997,Ethereum_Historical_Data[Date],Ethereum_Historical_Data[Price]," ")</f>
        <v>2763.81</v>
      </c>
      <c r="C997">
        <f>STANDARDIZE(Table6[[#This Row],[ETH]],$U$4,$U$5)</f>
        <v>1.0909162311910401</v>
      </c>
      <c r="D997" s="2">
        <f>_xlfn.XLOOKUP(Table6[[#This Row],[Date]],BNB_Historical_Data[Date],BNB_Historical_Data[Price]," ")</f>
        <v>399.7</v>
      </c>
      <c r="E997" s="2">
        <f>STANDARDIZE(Table6[[#This Row],[BNB]],$V$4,$V$5)</f>
        <v>0.93097860555744893</v>
      </c>
      <c r="F997" s="2">
        <f>_xlfn.XLOOKUP(Table6[[#This Row],[Date]],Tether_USDt_Historical_Data[Date],Tether_USDt_Historical_Data[Price]," ")</f>
        <v>1.0004999999999999</v>
      </c>
      <c r="G997" s="2">
        <f>IFERROR(STANDARDIZE(Table6[[#This Row],[Tether]],$W$4,$W$5),"")</f>
        <v>5.9480644676399026E-2</v>
      </c>
      <c r="H997" s="2">
        <f>_xlfn.XLOOKUP(Table6[[#This Row],[Date]],Bitcoin_Historical_Data__2[Date],Bitcoin_Historical_Data__2[Price]," ")</f>
        <v>40090.300000000003</v>
      </c>
      <c r="I997" s="2">
        <f>STANDARDIZE(Table6[[#This Row],[BTC]],$X$4,$X$5)</f>
        <v>0.68627529472403925</v>
      </c>
      <c r="J997" s="2" t="str">
        <f>_xlfn.XLOOKUP(Table6[[#This Row],[Date]],S_P_500_Historical_Data[Date],S_P_500_Historical_Data[Price]," ")</f>
        <v xml:space="preserve"> </v>
      </c>
      <c r="K997" s="2" t="str">
        <f>IFERROR(STANDARDIZE(Table6[[#This Row],[S&amp;P500]],$Y$4,$Y$5),"")</f>
        <v/>
      </c>
    </row>
    <row r="998" spans="1:11" x14ac:dyDescent="0.35">
      <c r="A998" s="1">
        <f t="shared" si="15"/>
        <v>44610</v>
      </c>
      <c r="B998">
        <f>_xlfn.XLOOKUP(A998,Ethereum_Historical_Data[Date],Ethereum_Historical_Data[Price]," ")</f>
        <v>2779.56</v>
      </c>
      <c r="C998">
        <f>STANDARDIZE(Table6[[#This Row],[ETH]],$U$4,$U$5)</f>
        <v>1.1039955260919867</v>
      </c>
      <c r="D998" s="2">
        <f>_xlfn.XLOOKUP(Table6[[#This Row],[Date]],BNB_Historical_Data[Date],BNB_Historical_Data[Price]," ")</f>
        <v>399.2</v>
      </c>
      <c r="E998" s="2">
        <f>STANDARDIZE(Table6[[#This Row],[BNB]],$V$4,$V$5)</f>
        <v>0.92852418745860921</v>
      </c>
      <c r="F998" s="2">
        <f>_xlfn.XLOOKUP(Table6[[#This Row],[Date]],Tether_USDt_Historical_Data[Date],Tether_USDt_Historical_Data[Price]," ")</f>
        <v>1.0004999999999999</v>
      </c>
      <c r="G998" s="2">
        <f>IFERROR(STANDARDIZE(Table6[[#This Row],[Tether]],$W$4,$W$5),"")</f>
        <v>5.9480644676399026E-2</v>
      </c>
      <c r="H998" s="2">
        <f>_xlfn.XLOOKUP(Table6[[#This Row],[Date]],Bitcoin_Historical_Data__2[Date],Bitcoin_Historical_Data__2[Price]," ")</f>
        <v>40000.1</v>
      </c>
      <c r="I998" s="2">
        <f>STANDARDIZE(Table6[[#This Row],[BTC]],$X$4,$X$5)</f>
        <v>0.68176016085159319</v>
      </c>
      <c r="J998" s="2">
        <f>_xlfn.XLOOKUP(Table6[[#This Row],[Date]],S_P_500_Historical_Data[Date],S_P_500_Historical_Data[Price]," ")</f>
        <v>4348.87</v>
      </c>
      <c r="K998" s="2">
        <f>IFERROR(STANDARDIZE(Table6[[#This Row],[S&amp;P500]],$Y$4,$Y$5),"")</f>
        <v>0.63980904652322756</v>
      </c>
    </row>
    <row r="999" spans="1:11" x14ac:dyDescent="0.35">
      <c r="A999" s="1">
        <f t="shared" si="15"/>
        <v>44609</v>
      </c>
      <c r="B999">
        <f>_xlfn.XLOOKUP(A999,Ethereum_Historical_Data[Date],Ethereum_Historical_Data[Price]," ")</f>
        <v>2894.03</v>
      </c>
      <c r="C999">
        <f>STANDARDIZE(Table6[[#This Row],[ETH]],$U$4,$U$5)</f>
        <v>1.1990550110006453</v>
      </c>
      <c r="D999" s="2">
        <f>_xlfn.XLOOKUP(Table6[[#This Row],[Date]],BNB_Historical_Data[Date],BNB_Historical_Data[Price]," ")</f>
        <v>402.97</v>
      </c>
      <c r="E999" s="2">
        <f>STANDARDIZE(Table6[[#This Row],[BNB]],$V$4,$V$5)</f>
        <v>0.94703049992386068</v>
      </c>
      <c r="F999" s="2">
        <f>_xlfn.XLOOKUP(Table6[[#This Row],[Date]],Tether_USDt_Historical_Data[Date],Tether_USDt_Historical_Data[Price]," ")</f>
        <v>1.0006999999999999</v>
      </c>
      <c r="G999" s="2">
        <f>IFERROR(STANDARDIZE(Table6[[#This Row],[Tether]],$W$4,$W$5),"")</f>
        <v>0.1003870807785904</v>
      </c>
      <c r="H999" s="2">
        <f>_xlfn.XLOOKUP(Table6[[#This Row],[Date]],Bitcoin_Historical_Data__2[Date],Bitcoin_Historical_Data__2[Price]," ")</f>
        <v>40552.800000000003</v>
      </c>
      <c r="I999" s="2">
        <f>STANDARDIZE(Table6[[#This Row],[BTC]],$X$4,$X$5)</f>
        <v>0.7094266186265471</v>
      </c>
      <c r="J999" s="2">
        <f>_xlfn.XLOOKUP(Table6[[#This Row],[Date]],S_P_500_Historical_Data[Date],S_P_500_Historical_Data[Price]," ")</f>
        <v>4380.26</v>
      </c>
      <c r="K999" s="2">
        <f>IFERROR(STANDARDIZE(Table6[[#This Row],[S&amp;P500]],$Y$4,$Y$5),"")</f>
        <v>0.67539766990423022</v>
      </c>
    </row>
    <row r="1000" spans="1:11" x14ac:dyDescent="0.35">
      <c r="A1000" s="1">
        <f t="shared" si="15"/>
        <v>44608</v>
      </c>
      <c r="B1000">
        <f>_xlfn.XLOOKUP(A1000,Ethereum_Historical_Data[Date],Ethereum_Historical_Data[Price]," ")</f>
        <v>3118.9</v>
      </c>
      <c r="C1000">
        <f>STANDARDIZE(Table6[[#This Row],[ETH]],$U$4,$U$5)</f>
        <v>1.3857941249292729</v>
      </c>
      <c r="D1000" s="2">
        <f>_xlfn.XLOOKUP(Table6[[#This Row],[Date]],BNB_Historical_Data[Date],BNB_Historical_Data[Price]," ")</f>
        <v>427.38</v>
      </c>
      <c r="E1000" s="2">
        <f>STANDARDIZE(Table6[[#This Row],[BNB]],$V$4,$V$5)</f>
        <v>1.0668551915092146</v>
      </c>
      <c r="F1000" s="2">
        <f>_xlfn.XLOOKUP(Table6[[#This Row],[Date]],Tether_USDt_Historical_Data[Date],Tether_USDt_Historical_Data[Price]," ")</f>
        <v>1.0005999999999999</v>
      </c>
      <c r="G1000" s="2">
        <f>IFERROR(STANDARDIZE(Table6[[#This Row],[Tether]],$W$4,$W$5),"")</f>
        <v>7.9933862727494712E-2</v>
      </c>
      <c r="H1000" s="2">
        <f>_xlfn.XLOOKUP(Table6[[#This Row],[Date]],Bitcoin_Historical_Data__2[Date],Bitcoin_Historical_Data__2[Price]," ")</f>
        <v>43883.6</v>
      </c>
      <c r="I1000" s="2">
        <f>STANDARDIZE(Table6[[#This Row],[BTC]],$X$4,$X$5)</f>
        <v>0.87615619625784036</v>
      </c>
      <c r="J1000" s="2">
        <f>_xlfn.XLOOKUP(Table6[[#This Row],[Date]],S_P_500_Historical_Data[Date],S_P_500_Historical_Data[Price]," ")</f>
        <v>4475.01</v>
      </c>
      <c r="K1000" s="2">
        <f>IFERROR(STANDARDIZE(Table6[[#This Row],[S&amp;P500]],$Y$4,$Y$5),"")</f>
        <v>0.7828211189437323</v>
      </c>
    </row>
    <row r="1001" spans="1:11" x14ac:dyDescent="0.35">
      <c r="A1001" s="1">
        <f t="shared" si="15"/>
        <v>44607</v>
      </c>
      <c r="B1001">
        <f>_xlfn.XLOOKUP(A1001,Ethereum_Historical_Data[Date],Ethereum_Historical_Data[Price]," ")</f>
        <v>3182.27</v>
      </c>
      <c r="C1001">
        <f>STANDARDIZE(Table6[[#This Row],[ETH]],$U$4,$U$5)</f>
        <v>1.4384185641593041</v>
      </c>
      <c r="D1001" s="2">
        <f>_xlfn.XLOOKUP(Table6[[#This Row],[Date]],BNB_Historical_Data[Date],BNB_Historical_Data[Price]," ")</f>
        <v>432.21</v>
      </c>
      <c r="E1001" s="2">
        <f>STANDARDIZE(Table6[[#This Row],[BNB]],$V$4,$V$5)</f>
        <v>1.0905648703440058</v>
      </c>
      <c r="F1001" s="2">
        <f>_xlfn.XLOOKUP(Table6[[#This Row],[Date]],Tether_USDt_Historical_Data[Date],Tether_USDt_Historical_Data[Price]," ")</f>
        <v>1.0005999999999999</v>
      </c>
      <c r="G1001" s="2">
        <f>IFERROR(STANDARDIZE(Table6[[#This Row],[Tether]],$W$4,$W$5),"")</f>
        <v>7.9933862727494712E-2</v>
      </c>
      <c r="H1001" s="2">
        <f>_xlfn.XLOOKUP(Table6[[#This Row],[Date]],Bitcoin_Historical_Data__2[Date],Bitcoin_Historical_Data__2[Price]," ")</f>
        <v>44544.4</v>
      </c>
      <c r="I1001" s="2">
        <f>STANDARDIZE(Table6[[#This Row],[BTC]],$X$4,$X$5)</f>
        <v>0.90923380671141285</v>
      </c>
      <c r="J1001" s="2">
        <f>_xlfn.XLOOKUP(Table6[[#This Row],[Date]],S_P_500_Historical_Data[Date],S_P_500_Historical_Data[Price]," ")</f>
        <v>4471.07</v>
      </c>
      <c r="K1001" s="2">
        <f>IFERROR(STANDARDIZE(Table6[[#This Row],[S&amp;P500]],$Y$4,$Y$5),"")</f>
        <v>0.77835411747443739</v>
      </c>
    </row>
    <row r="1002" spans="1:11" x14ac:dyDescent="0.35">
      <c r="A1002" s="1">
        <f t="shared" si="15"/>
        <v>44606</v>
      </c>
      <c r="B1002">
        <f>_xlfn.XLOOKUP(A1002,Ethereum_Historical_Data[Date],Ethereum_Historical_Data[Price]," ")</f>
        <v>2929.31</v>
      </c>
      <c r="C1002">
        <f>STANDARDIZE(Table6[[#This Row],[ETH]],$U$4,$U$5)</f>
        <v>1.2283526315787656</v>
      </c>
      <c r="D1002" s="2">
        <f>_xlfn.XLOOKUP(Table6[[#This Row],[Date]],BNB_Historical_Data[Date],BNB_Historical_Data[Price]," ")</f>
        <v>403.49</v>
      </c>
      <c r="E1002" s="2">
        <f>STANDARDIZE(Table6[[#This Row],[BNB]],$V$4,$V$5)</f>
        <v>0.94958309474665392</v>
      </c>
      <c r="F1002" s="2">
        <f>_xlfn.XLOOKUP(Table6[[#This Row],[Date]],Tether_USDt_Historical_Data[Date],Tether_USDt_Historical_Data[Price]," ")</f>
        <v>1.0004999999999999</v>
      </c>
      <c r="G1002" s="2">
        <f>IFERROR(STANDARDIZE(Table6[[#This Row],[Tether]],$W$4,$W$5),"")</f>
        <v>5.9480644676399026E-2</v>
      </c>
      <c r="H1002" s="2">
        <f>_xlfn.XLOOKUP(Table6[[#This Row],[Date]],Bitcoin_Historical_Data__2[Date],Bitcoin_Historical_Data__2[Price]," ")</f>
        <v>42550.3</v>
      </c>
      <c r="I1002" s="2">
        <f>STANDARDIZE(Table6[[#This Row],[BTC]],$X$4,$X$5)</f>
        <v>0.80941530942710815</v>
      </c>
      <c r="J1002" s="2">
        <f>_xlfn.XLOOKUP(Table6[[#This Row],[Date]],S_P_500_Historical_Data[Date],S_P_500_Historical_Data[Price]," ")</f>
        <v>4401.67</v>
      </c>
      <c r="K1002" s="2">
        <f>IFERROR(STANDARDIZE(Table6[[#This Row],[S&amp;P500]],$Y$4,$Y$5),"")</f>
        <v>0.69967140123864424</v>
      </c>
    </row>
    <row r="1003" spans="1:11" x14ac:dyDescent="0.35">
      <c r="A1003" s="1">
        <f t="shared" si="15"/>
        <v>44605</v>
      </c>
      <c r="B1003">
        <f>_xlfn.XLOOKUP(A1003,Ethereum_Historical_Data[Date],Ethereum_Historical_Data[Price]," ")</f>
        <v>2870.25</v>
      </c>
      <c r="C1003">
        <f>STANDARDIZE(Table6[[#This Row],[ETH]],$U$4,$U$5)</f>
        <v>1.1793073517787713</v>
      </c>
      <c r="D1003" s="2">
        <f>_xlfn.XLOOKUP(Table6[[#This Row],[Date]],BNB_Historical_Data[Date],BNB_Historical_Data[Price]," ")</f>
        <v>397.8</v>
      </c>
      <c r="E1003" s="2">
        <f>STANDARDIZE(Table6[[#This Row],[BNB]],$V$4,$V$5)</f>
        <v>0.92165181678185826</v>
      </c>
      <c r="F1003" s="2">
        <f>_xlfn.XLOOKUP(Table6[[#This Row],[Date]],Tether_USDt_Historical_Data[Date],Tether_USDt_Historical_Data[Price]," ")</f>
        <v>1.0005999999999999</v>
      </c>
      <c r="G1003" s="2">
        <f>IFERROR(STANDARDIZE(Table6[[#This Row],[Tether]],$W$4,$W$5),"")</f>
        <v>7.9933862727494712E-2</v>
      </c>
      <c r="H1003" s="2">
        <f>_xlfn.XLOOKUP(Table6[[#This Row],[Date]],Bitcoin_Historical_Data__2[Date],Bitcoin_Historical_Data__2[Price]," ")</f>
        <v>42061.1</v>
      </c>
      <c r="I1003" s="2">
        <f>STANDARDIZE(Table6[[#This Row],[BTC]],$X$4,$X$5)</f>
        <v>0.7849274658528228</v>
      </c>
      <c r="J1003" s="2" t="str">
        <f>_xlfn.XLOOKUP(Table6[[#This Row],[Date]],S_P_500_Historical_Data[Date],S_P_500_Historical_Data[Price]," ")</f>
        <v xml:space="preserve"> </v>
      </c>
      <c r="K1003" s="2" t="str">
        <f>IFERROR(STANDARDIZE(Table6[[#This Row],[S&amp;P500]],$Y$4,$Y$5),"")</f>
        <v/>
      </c>
    </row>
    <row r="1004" spans="1:11" x14ac:dyDescent="0.35">
      <c r="A1004" s="1">
        <f t="shared" si="15"/>
        <v>44604</v>
      </c>
      <c r="B1004">
        <f>_xlfn.XLOOKUP(A1004,Ethereum_Historical_Data[Date],Ethereum_Historical_Data[Price]," ")</f>
        <v>2917.1</v>
      </c>
      <c r="C1004">
        <f>STANDARDIZE(Table6[[#This Row],[ETH]],$U$4,$U$5)</f>
        <v>1.2182130639126985</v>
      </c>
      <c r="D1004" s="2">
        <f>_xlfn.XLOOKUP(Table6[[#This Row],[Date]],BNB_Historical_Data[Date],BNB_Historical_Data[Price]," ")</f>
        <v>403.2</v>
      </c>
      <c r="E1004" s="2">
        <f>STANDARDIZE(Table6[[#This Row],[BNB]],$V$4,$V$5)</f>
        <v>0.94815953224932681</v>
      </c>
      <c r="F1004" s="2">
        <f>_xlfn.XLOOKUP(Table6[[#This Row],[Date]],Tether_USDt_Historical_Data[Date],Tether_USDt_Historical_Data[Price]," ")</f>
        <v>1.0005999999999999</v>
      </c>
      <c r="G1004" s="2">
        <f>IFERROR(STANDARDIZE(Table6[[#This Row],[Tether]],$W$4,$W$5),"")</f>
        <v>7.9933862727494712E-2</v>
      </c>
      <c r="H1004" s="2">
        <f>_xlfn.XLOOKUP(Table6[[#This Row],[Date]],Bitcoin_Historical_Data__2[Date],Bitcoin_Historical_Data__2[Price]," ")</f>
        <v>42205.2</v>
      </c>
      <c r="I1004" s="2">
        <f>STANDARDIZE(Table6[[#This Row],[BTC]],$X$4,$X$5)</f>
        <v>0.792140667527096</v>
      </c>
      <c r="J1004" s="2" t="str">
        <f>_xlfn.XLOOKUP(Table6[[#This Row],[Date]],S_P_500_Historical_Data[Date],S_P_500_Historical_Data[Price]," ")</f>
        <v xml:space="preserve"> </v>
      </c>
      <c r="K1004" s="2" t="str">
        <f>IFERROR(STANDARDIZE(Table6[[#This Row],[S&amp;P500]],$Y$4,$Y$5),"")</f>
        <v/>
      </c>
    </row>
    <row r="1005" spans="1:11" x14ac:dyDescent="0.35">
      <c r="A1005" s="1">
        <f t="shared" si="15"/>
        <v>44603</v>
      </c>
      <c r="B1005">
        <f>_xlfn.XLOOKUP(A1005,Ethereum_Historical_Data[Date],Ethereum_Historical_Data[Price]," ")</f>
        <v>2927.63</v>
      </c>
      <c r="C1005">
        <f>STANDARDIZE(Table6[[#This Row],[ETH]],$U$4,$U$5)</f>
        <v>1.2269575067893315</v>
      </c>
      <c r="D1005" s="2">
        <f>_xlfn.XLOOKUP(Table6[[#This Row],[Date]],BNB_Historical_Data[Date],BNB_Historical_Data[Price]," ")</f>
        <v>400.19</v>
      </c>
      <c r="E1005" s="2">
        <f>STANDARDIZE(Table6[[#This Row],[BNB]],$V$4,$V$5)</f>
        <v>0.93338393529431185</v>
      </c>
      <c r="F1005" s="2">
        <f>_xlfn.XLOOKUP(Table6[[#This Row],[Date]],Tether_USDt_Historical_Data[Date],Tether_USDt_Historical_Data[Price]," ")</f>
        <v>1.0005999999999999</v>
      </c>
      <c r="G1005" s="2">
        <f>IFERROR(STANDARDIZE(Table6[[#This Row],[Tether]],$W$4,$W$5),"")</f>
        <v>7.9933862727494712E-2</v>
      </c>
      <c r="H1005" s="2">
        <f>_xlfn.XLOOKUP(Table6[[#This Row],[Date]],Bitcoin_Historical_Data__2[Date],Bitcoin_Historical_Data__2[Price]," ")</f>
        <v>42388.4</v>
      </c>
      <c r="I1005" s="2">
        <f>STANDARDIZE(Table6[[#This Row],[BTC]],$X$4,$X$5)</f>
        <v>0.80131109463831662</v>
      </c>
      <c r="J1005" s="2">
        <f>_xlfn.XLOOKUP(Table6[[#This Row],[Date]],S_P_500_Historical_Data[Date],S_P_500_Historical_Data[Price]," ")</f>
        <v>4418.6400000000003</v>
      </c>
      <c r="K1005" s="2">
        <f>IFERROR(STANDARDIZE(Table6[[#This Row],[S&amp;P500]],$Y$4,$Y$5),"")</f>
        <v>0.71891125274471679</v>
      </c>
    </row>
    <row r="1006" spans="1:11" x14ac:dyDescent="0.35">
      <c r="A1006" s="1">
        <f t="shared" si="15"/>
        <v>44602</v>
      </c>
      <c r="B1006">
        <f>_xlfn.XLOOKUP(A1006,Ethereum_Historical_Data[Date],Ethereum_Historical_Data[Price]," ")</f>
        <v>3071.83</v>
      </c>
      <c r="C1006">
        <f>STANDARDIZE(Table6[[#This Row],[ETH]],$U$4,$U$5)</f>
        <v>1.3467057178824433</v>
      </c>
      <c r="D1006" s="2">
        <f>_xlfn.XLOOKUP(Table6[[#This Row],[Date]],BNB_Historical_Data[Date],BNB_Historical_Data[Price]," ")</f>
        <v>414.89</v>
      </c>
      <c r="E1006" s="2">
        <f>STANDARDIZE(Table6[[#This Row],[BNB]],$V$4,$V$5)</f>
        <v>1.0055438274001989</v>
      </c>
      <c r="F1006" s="2">
        <f>_xlfn.XLOOKUP(Table6[[#This Row],[Date]],Tether_USDt_Historical_Data[Date],Tether_USDt_Historical_Data[Price]," ")</f>
        <v>1.0007999999999999</v>
      </c>
      <c r="G1006" s="2">
        <f>IFERROR(STANDARDIZE(Table6[[#This Row],[Tether]],$W$4,$W$5),"")</f>
        <v>0.1208402988296861</v>
      </c>
      <c r="H1006" s="2">
        <f>_xlfn.XLOOKUP(Table6[[#This Row],[Date]],Bitcoin_Historical_Data__2[Date],Bitcoin_Historical_Data__2[Price]," ")</f>
        <v>43521</v>
      </c>
      <c r="I1006" s="2">
        <f>STANDARDIZE(Table6[[#This Row],[BTC]],$X$4,$X$5)</f>
        <v>0.8580055583182743</v>
      </c>
      <c r="J1006" s="2">
        <f>_xlfn.XLOOKUP(Table6[[#This Row],[Date]],S_P_500_Historical_Data[Date],S_P_500_Historical_Data[Price]," ")</f>
        <v>4504.1000000000004</v>
      </c>
      <c r="K1006" s="2">
        <f>IFERROR(STANDARDIZE(Table6[[#This Row],[S&amp;P500]],$Y$4,$Y$5),"")</f>
        <v>0.81580210187311619</v>
      </c>
    </row>
    <row r="1007" spans="1:11" x14ac:dyDescent="0.35">
      <c r="A1007" s="1">
        <f t="shared" si="15"/>
        <v>44601</v>
      </c>
      <c r="B1007">
        <f>_xlfn.XLOOKUP(A1007,Ethereum_Historical_Data[Date],Ethereum_Historical_Data[Price]," ")</f>
        <v>3243.62</v>
      </c>
      <c r="C1007">
        <f>STANDARDIZE(Table6[[#This Row],[ETH]],$U$4,$U$5)</f>
        <v>1.489365531916325</v>
      </c>
      <c r="D1007" s="2">
        <f>_xlfn.XLOOKUP(Table6[[#This Row],[Date]],BNB_Historical_Data[Date],BNB_Historical_Data[Price]," ")</f>
        <v>422.8</v>
      </c>
      <c r="E1007" s="2">
        <f>STANDARDIZE(Table6[[#This Row],[BNB]],$V$4,$V$5)</f>
        <v>1.044372721723843</v>
      </c>
      <c r="F1007" s="2">
        <f>_xlfn.XLOOKUP(Table6[[#This Row],[Date]],Tether_USDt_Historical_Data[Date],Tether_USDt_Historical_Data[Price]," ")</f>
        <v>1.0008999999999999</v>
      </c>
      <c r="G1007" s="2">
        <f>IFERROR(STANDARDIZE(Table6[[#This Row],[Tether]],$W$4,$W$5),"")</f>
        <v>0.14129351688078179</v>
      </c>
      <c r="H1007" s="2">
        <f>_xlfn.XLOOKUP(Table6[[#This Row],[Date]],Bitcoin_Historical_Data__2[Date],Bitcoin_Historical_Data__2[Price]," ")</f>
        <v>44388.9</v>
      </c>
      <c r="I1007" s="2">
        <f>STANDARDIZE(Table6[[#This Row],[BTC]],$X$4,$X$5)</f>
        <v>0.90144995618851564</v>
      </c>
      <c r="J1007" s="2">
        <f>_xlfn.XLOOKUP(Table6[[#This Row],[Date]],S_P_500_Historical_Data[Date],S_P_500_Historical_Data[Price]," ")</f>
        <v>4587.2</v>
      </c>
      <c r="K1007" s="2">
        <f>IFERROR(STANDARDIZE(Table6[[#This Row],[S&amp;P500]],$Y$4,$Y$5),"")</f>
        <v>0.91001728514681079</v>
      </c>
    </row>
    <row r="1008" spans="1:11" x14ac:dyDescent="0.35">
      <c r="A1008" s="1">
        <f t="shared" si="15"/>
        <v>44600</v>
      </c>
      <c r="B1008">
        <f>_xlfn.XLOOKUP(A1008,Ethereum_Historical_Data[Date],Ethereum_Historical_Data[Price]," ")</f>
        <v>3115.88</v>
      </c>
      <c r="C1008">
        <f>STANDARDIZE(Table6[[#This Row],[ETH]],$U$4,$U$5)</f>
        <v>1.3832862220339803</v>
      </c>
      <c r="D1008" s="2">
        <f>_xlfn.XLOOKUP(Table6[[#This Row],[Date]],BNB_Historical_Data[Date],BNB_Historical_Data[Price]," ")</f>
        <v>407.72</v>
      </c>
      <c r="E1008" s="2">
        <f>STANDARDIZE(Table6[[#This Row],[BNB]],$V$4,$V$5)</f>
        <v>0.97034747186283787</v>
      </c>
      <c r="F1008" s="2">
        <f>_xlfn.XLOOKUP(Table6[[#This Row],[Date]],Tether_USDt_Historical_Data[Date],Tether_USDt_Historical_Data[Price]," ")</f>
        <v>1.0009999999999999</v>
      </c>
      <c r="G1008" s="2">
        <f>IFERROR(STANDARDIZE(Table6[[#This Row],[Tether]],$W$4,$W$5),"")</f>
        <v>0.16174673493187749</v>
      </c>
      <c r="H1008" s="2">
        <f>_xlfn.XLOOKUP(Table6[[#This Row],[Date]],Bitcoin_Historical_Data__2[Date],Bitcoin_Historical_Data__2[Price]," ")</f>
        <v>44038.2</v>
      </c>
      <c r="I1008" s="2">
        <f>STANDARDIZE(Table6[[#This Row],[BTC]],$X$4,$X$5)</f>
        <v>0.88389499555584616</v>
      </c>
      <c r="J1008" s="2">
        <f>_xlfn.XLOOKUP(Table6[[#This Row],[Date]],S_P_500_Historical_Data[Date],S_P_500_Historical_Data[Price]," ")</f>
        <v>4521.5</v>
      </c>
      <c r="K1008" s="2">
        <f>IFERROR(STANDARDIZE(Table6[[#This Row],[S&amp;P500]],$Y$4,$Y$5),"")</f>
        <v>0.83552946876796896</v>
      </c>
    </row>
    <row r="1009" spans="1:11" x14ac:dyDescent="0.35">
      <c r="A1009" s="1">
        <f t="shared" si="15"/>
        <v>44599</v>
      </c>
      <c r="B1009">
        <f>_xlfn.XLOOKUP(A1009,Ethereum_Historical_Data[Date],Ethereum_Historical_Data[Price]," ")</f>
        <v>3140.18</v>
      </c>
      <c r="C1009">
        <f>STANDARDIZE(Table6[[#This Row],[ETH]],$U$4,$U$5)</f>
        <v>1.4034657055954407</v>
      </c>
      <c r="D1009" s="2">
        <f>_xlfn.XLOOKUP(Table6[[#This Row],[Date]],BNB_Historical_Data[Date],BNB_Historical_Data[Price]," ")</f>
        <v>433.29</v>
      </c>
      <c r="E1009" s="2">
        <f>STANDARDIZE(Table6[[#This Row],[BNB]],$V$4,$V$5)</f>
        <v>1.0958664134374998</v>
      </c>
      <c r="F1009" s="2">
        <f>_xlfn.XLOOKUP(Table6[[#This Row],[Date]],Tether_USDt_Historical_Data[Date],Tether_USDt_Historical_Data[Price]," ")</f>
        <v>1.0006999999999999</v>
      </c>
      <c r="G1009" s="2">
        <f>IFERROR(STANDARDIZE(Table6[[#This Row],[Tether]],$W$4,$W$5),"")</f>
        <v>0.1003870807785904</v>
      </c>
      <c r="H1009" s="2">
        <f>_xlfn.XLOOKUP(Table6[[#This Row],[Date]],Bitcoin_Historical_Data__2[Date],Bitcoin_Historical_Data__2[Price]," ")</f>
        <v>43833.9</v>
      </c>
      <c r="I1009" s="2">
        <f>STANDARDIZE(Table6[[#This Row],[BTC]],$X$4,$X$5)</f>
        <v>0.87366836750550614</v>
      </c>
      <c r="J1009" s="2">
        <f>_xlfn.XLOOKUP(Table6[[#This Row],[Date]],S_P_500_Historical_Data[Date],S_P_500_Historical_Data[Price]," ")</f>
        <v>4483.8999999999996</v>
      </c>
      <c r="K1009" s="2">
        <f>IFERROR(STANDARDIZE(Table6[[#This Row],[S&amp;P500]],$Y$4,$Y$5),"")</f>
        <v>0.79290021616759621</v>
      </c>
    </row>
    <row r="1010" spans="1:11" x14ac:dyDescent="0.35">
      <c r="A1010" s="1">
        <f t="shared" si="15"/>
        <v>44598</v>
      </c>
      <c r="B1010">
        <f>_xlfn.XLOOKUP(A1010,Ethereum_Historical_Data[Date],Ethereum_Historical_Data[Price]," ")</f>
        <v>3056.2</v>
      </c>
      <c r="C1010">
        <f>STANDARDIZE(Table6[[#This Row],[ETH]],$U$4,$U$5)</f>
        <v>1.3337260747521704</v>
      </c>
      <c r="D1010" s="2">
        <f>_xlfn.XLOOKUP(Table6[[#This Row],[Date]],BNB_Historical_Data[Date],BNB_Historical_Data[Price]," ")</f>
        <v>420</v>
      </c>
      <c r="E1010" s="2">
        <f>STANDARDIZE(Table6[[#This Row],[BNB]],$V$4,$V$5)</f>
        <v>1.0306279803703406</v>
      </c>
      <c r="F1010" s="2">
        <f>_xlfn.XLOOKUP(Table6[[#This Row],[Date]],Tether_USDt_Historical_Data[Date],Tether_USDt_Historical_Data[Price]," ")</f>
        <v>1.0006999999999999</v>
      </c>
      <c r="G1010" s="2">
        <f>IFERROR(STANDARDIZE(Table6[[#This Row],[Tether]],$W$4,$W$5),"")</f>
        <v>0.1003870807785904</v>
      </c>
      <c r="H1010" s="2">
        <f>_xlfn.XLOOKUP(Table6[[#This Row],[Date]],Bitcoin_Historical_Data__2[Date],Bitcoin_Historical_Data__2[Price]," ")</f>
        <v>42392.2</v>
      </c>
      <c r="I1010" s="2">
        <f>STANDARDIZE(Table6[[#This Row],[BTC]],$X$4,$X$5)</f>
        <v>0.80150131092119115</v>
      </c>
      <c r="J1010" s="2" t="str">
        <f>_xlfn.XLOOKUP(Table6[[#This Row],[Date]],S_P_500_Historical_Data[Date],S_P_500_Historical_Data[Price]," ")</f>
        <v xml:space="preserve"> </v>
      </c>
      <c r="K1010" s="2" t="str">
        <f>IFERROR(STANDARDIZE(Table6[[#This Row],[S&amp;P500]],$Y$4,$Y$5),"")</f>
        <v/>
      </c>
    </row>
    <row r="1011" spans="1:11" x14ac:dyDescent="0.35">
      <c r="A1011" s="1">
        <f t="shared" si="15"/>
        <v>44597</v>
      </c>
      <c r="B1011">
        <f>_xlfn.XLOOKUP(A1011,Ethereum_Historical_Data[Date],Ethereum_Historical_Data[Price]," ")</f>
        <v>3013.81</v>
      </c>
      <c r="C1011">
        <f>STANDARDIZE(Table6[[#This Row],[ETH]],$U$4,$U$5)</f>
        <v>1.2985240867616226</v>
      </c>
      <c r="D1011" s="2">
        <f>_xlfn.XLOOKUP(Table6[[#This Row],[Date]],BNB_Historical_Data[Date],BNB_Historical_Data[Price]," ")</f>
        <v>413.99</v>
      </c>
      <c r="E1011" s="2">
        <f>STANDARDIZE(Table6[[#This Row],[BNB]],$V$4,$V$5)</f>
        <v>1.0011258748222875</v>
      </c>
      <c r="F1011" s="2">
        <f>_xlfn.XLOOKUP(Table6[[#This Row],[Date]],Tether_USDt_Historical_Data[Date],Tether_USDt_Historical_Data[Price]," ")</f>
        <v>1.0006999999999999</v>
      </c>
      <c r="G1011" s="2">
        <f>IFERROR(STANDARDIZE(Table6[[#This Row],[Tether]],$W$4,$W$5),"")</f>
        <v>0.1003870807785904</v>
      </c>
      <c r="H1011" s="2">
        <f>_xlfn.XLOOKUP(Table6[[#This Row],[Date]],Bitcoin_Historical_Data__2[Date],Bitcoin_Historical_Data__2[Price]," ")</f>
        <v>41412.1</v>
      </c>
      <c r="I1011" s="2">
        <f>STANDARDIZE(Table6[[#This Row],[BTC]],$X$4,$X$5)</f>
        <v>0.75244052701449282</v>
      </c>
      <c r="J1011" s="2" t="str">
        <f>_xlfn.XLOOKUP(Table6[[#This Row],[Date]],S_P_500_Historical_Data[Date],S_P_500_Historical_Data[Price]," ")</f>
        <v xml:space="preserve"> </v>
      </c>
      <c r="K1011" s="2" t="str">
        <f>IFERROR(STANDARDIZE(Table6[[#This Row],[S&amp;P500]],$Y$4,$Y$5),"")</f>
        <v/>
      </c>
    </row>
    <row r="1012" spans="1:11" x14ac:dyDescent="0.35">
      <c r="A1012" s="1">
        <f t="shared" si="15"/>
        <v>44596</v>
      </c>
      <c r="B1012">
        <f>_xlfn.XLOOKUP(A1012,Ethereum_Historical_Data[Date],Ethereum_Historical_Data[Price]," ")</f>
        <v>2994.99</v>
      </c>
      <c r="C1012">
        <f>STANDARDIZE(Table6[[#This Row],[ETH]],$U$4,$U$5)</f>
        <v>1.2828953673942689</v>
      </c>
      <c r="D1012" s="2">
        <f>_xlfn.XLOOKUP(Table6[[#This Row],[Date]],BNB_Historical_Data[Date],BNB_Historical_Data[Price]," ")</f>
        <v>399.49</v>
      </c>
      <c r="E1012" s="2">
        <f>STANDARDIZE(Table6[[#This Row],[BNB]],$V$4,$V$5)</f>
        <v>0.92994774995593632</v>
      </c>
      <c r="F1012" s="2">
        <f>_xlfn.XLOOKUP(Table6[[#This Row],[Date]],Tether_USDt_Historical_Data[Date],Tether_USDt_Historical_Data[Price]," ")</f>
        <v>1.0007999999999999</v>
      </c>
      <c r="G1012" s="2">
        <f>IFERROR(STANDARDIZE(Table6[[#This Row],[Tether]],$W$4,$W$5),"")</f>
        <v>0.1208402988296861</v>
      </c>
      <c r="H1012" s="2">
        <f>_xlfn.XLOOKUP(Table6[[#This Row],[Date]],Bitcoin_Historical_Data__2[Date],Bitcoin_Historical_Data__2[Price]," ")</f>
        <v>41567.599999999999</v>
      </c>
      <c r="I1012" s="2">
        <f>STANDARDIZE(Table6[[#This Row],[BTC]],$X$4,$X$5)</f>
        <v>0.76022437753739014</v>
      </c>
      <c r="J1012" s="2">
        <f>_xlfn.XLOOKUP(Table6[[#This Row],[Date]],S_P_500_Historical_Data[Date],S_P_500_Historical_Data[Price]," ")</f>
        <v>4500.5</v>
      </c>
      <c r="K1012" s="2">
        <f>IFERROR(STANDARDIZE(Table6[[#This Row],[S&amp;P500]],$Y$4,$Y$5),"")</f>
        <v>0.81172057768797379</v>
      </c>
    </row>
    <row r="1013" spans="1:11" x14ac:dyDescent="0.35">
      <c r="A1013" s="1">
        <f t="shared" si="15"/>
        <v>44595</v>
      </c>
      <c r="B1013">
        <f>_xlfn.XLOOKUP(A1013,Ethereum_Historical_Data[Date],Ethereum_Historical_Data[Price]," ")</f>
        <v>2692.8</v>
      </c>
      <c r="C1013">
        <f>STANDARDIZE(Table6[[#This Row],[ETH]],$U$4,$U$5)</f>
        <v>1.031947295894772</v>
      </c>
      <c r="D1013" s="2">
        <f>_xlfn.XLOOKUP(Table6[[#This Row],[Date]],BNB_Historical_Data[Date],BNB_Historical_Data[Price]," ")</f>
        <v>371.88</v>
      </c>
      <c r="E1013" s="2">
        <f>STANDARDIZE(Table6[[#This Row],[BNB]],$V$4,$V$5)</f>
        <v>0.79441478253800835</v>
      </c>
      <c r="F1013" s="2">
        <f>_xlfn.XLOOKUP(Table6[[#This Row],[Date]],Tether_USDt_Historical_Data[Date],Tether_USDt_Historical_Data[Price]," ")</f>
        <v>1.0004999999999999</v>
      </c>
      <c r="G1013" s="2">
        <f>IFERROR(STANDARDIZE(Table6[[#This Row],[Tether]],$W$4,$W$5),"")</f>
        <v>5.9480644676399026E-2</v>
      </c>
      <c r="H1013" s="2">
        <f>_xlfn.XLOOKUP(Table6[[#This Row],[Date]],Bitcoin_Historical_Data__2[Date],Bitcoin_Historical_Data__2[Price]," ")</f>
        <v>37287.800000000003</v>
      </c>
      <c r="I1013" s="2">
        <f>STANDARDIZE(Table6[[#This Row],[BTC]],$X$4,$X$5)</f>
        <v>0.545990786103978</v>
      </c>
      <c r="J1013" s="2">
        <f>_xlfn.XLOOKUP(Table6[[#This Row],[Date]],S_P_500_Historical_Data[Date],S_P_500_Historical_Data[Price]," ")</f>
        <v>4477.3999999999996</v>
      </c>
      <c r="K1013" s="2">
        <f>IFERROR(STANDARDIZE(Table6[[#This Row],[S&amp;P500]],$Y$4,$Y$5),"")</f>
        <v>0.78553079749997867</v>
      </c>
    </row>
    <row r="1014" spans="1:11" x14ac:dyDescent="0.35">
      <c r="A1014" s="1">
        <f t="shared" si="15"/>
        <v>44594</v>
      </c>
      <c r="B1014">
        <f>_xlfn.XLOOKUP(A1014,Ethereum_Historical_Data[Date],Ethereum_Historical_Data[Price]," ")</f>
        <v>2681</v>
      </c>
      <c r="C1014">
        <f>STANDARDIZE(Table6[[#This Row],[ETH]],$U$4,$U$5)</f>
        <v>1.0221482051118402</v>
      </c>
      <c r="D1014" s="2">
        <f>_xlfn.XLOOKUP(Table6[[#This Row],[Date]],BNB_Historical_Data[Date],BNB_Historical_Data[Price]," ")</f>
        <v>367.1</v>
      </c>
      <c r="E1014" s="2">
        <f>STANDARDIZE(Table6[[#This Row],[BNB]],$V$4,$V$5)</f>
        <v>0.77095054551310094</v>
      </c>
      <c r="F1014" s="2">
        <f>_xlfn.XLOOKUP(Table6[[#This Row],[Date]],Tether_USDt_Historical_Data[Date],Tether_USDt_Historical_Data[Price]," ")</f>
        <v>1.0004999999999999</v>
      </c>
      <c r="G1014" s="2">
        <f>IFERROR(STANDARDIZE(Table6[[#This Row],[Tether]],$W$4,$W$5),"")</f>
        <v>5.9480644676399026E-2</v>
      </c>
      <c r="H1014" s="2">
        <f>_xlfn.XLOOKUP(Table6[[#This Row],[Date]],Bitcoin_Historical_Data__2[Date],Bitcoin_Historical_Data__2[Price]," ")</f>
        <v>36890.199999999997</v>
      </c>
      <c r="I1014" s="2">
        <f>STANDARDIZE(Table6[[#This Row],[BTC]],$X$4,$X$5)</f>
        <v>0.52608815608530279</v>
      </c>
      <c r="J1014" s="2">
        <f>_xlfn.XLOOKUP(Table6[[#This Row],[Date]],S_P_500_Historical_Data[Date],S_P_500_Historical_Data[Price]," ")</f>
        <v>4589.3999999999996</v>
      </c>
      <c r="K1014" s="2">
        <f>IFERROR(STANDARDIZE(Table6[[#This Row],[S&amp;P500]],$Y$4,$Y$5),"")</f>
        <v>0.91251154992661965</v>
      </c>
    </row>
    <row r="1015" spans="1:11" x14ac:dyDescent="0.35">
      <c r="A1015" s="1">
        <f t="shared" si="15"/>
        <v>44593</v>
      </c>
      <c r="B1015">
        <f>_xlfn.XLOOKUP(A1015,Ethereum_Historical_Data[Date],Ethereum_Historical_Data[Price]," ")</f>
        <v>2787.16</v>
      </c>
      <c r="C1015">
        <f>STANDARDIZE(Table6[[#This Row],[ETH]],$U$4,$U$5)</f>
        <v>1.1103068049013323</v>
      </c>
      <c r="D1015" s="2">
        <f>_xlfn.XLOOKUP(Table6[[#This Row],[Date]],BNB_Historical_Data[Date],BNB_Historical_Data[Price]," ")</f>
        <v>384.21</v>
      </c>
      <c r="E1015" s="2">
        <f>STANDARDIZE(Table6[[#This Row],[BNB]],$V$4,$V$5)</f>
        <v>0.85494073285539518</v>
      </c>
      <c r="F1015" s="2">
        <f>_xlfn.XLOOKUP(Table6[[#This Row],[Date]],Tether_USDt_Historical_Data[Date],Tether_USDt_Historical_Data[Price]," ")</f>
        <v>1.0005999999999999</v>
      </c>
      <c r="G1015" s="2">
        <f>IFERROR(STANDARDIZE(Table6[[#This Row],[Tether]],$W$4,$W$5),"")</f>
        <v>7.9933862727494712E-2</v>
      </c>
      <c r="H1015" s="2">
        <f>_xlfn.XLOOKUP(Table6[[#This Row],[Date]],Bitcoin_Historical_Data__2[Date],Bitcoin_Historical_Data__2[Price]," ")</f>
        <v>38709.699999999997</v>
      </c>
      <c r="I1015" s="2">
        <f>STANDARDIZE(Table6[[#This Row],[BTC]],$X$4,$X$5)</f>
        <v>0.61716671574068249</v>
      </c>
      <c r="J1015" s="2">
        <f>_xlfn.XLOOKUP(Table6[[#This Row],[Date]],S_P_500_Historical_Data[Date],S_P_500_Historical_Data[Price]," ")</f>
        <v>4546.5</v>
      </c>
      <c r="K1015" s="2">
        <f>IFERROR(STANDARDIZE(Table6[[#This Row],[S&amp;P500]],$Y$4,$Y$5),"")</f>
        <v>0.86387338672034419</v>
      </c>
    </row>
    <row r="1016" spans="1:11" x14ac:dyDescent="0.35">
      <c r="A1016" s="1">
        <f t="shared" si="15"/>
        <v>44592</v>
      </c>
      <c r="B1016">
        <f>_xlfn.XLOOKUP(A1016,Ethereum_Historical_Data[Date],Ethereum_Historical_Data[Price]," ")</f>
        <v>2686.82</v>
      </c>
      <c r="C1016">
        <f>STANDARDIZE(Table6[[#This Row],[ETH]],$U$4,$U$5)</f>
        <v>1.0269813159895236</v>
      </c>
      <c r="D1016" s="2">
        <f>_xlfn.XLOOKUP(Table6[[#This Row],[Date]],BNB_Historical_Data[Date],BNB_Historical_Data[Price]," ")</f>
        <v>374.21</v>
      </c>
      <c r="E1016" s="2">
        <f>STANDARDIZE(Table6[[#This Row],[BNB]],$V$4,$V$5)</f>
        <v>0.80585237087860129</v>
      </c>
      <c r="F1016" s="2">
        <f>_xlfn.XLOOKUP(Table6[[#This Row],[Date]],Tether_USDt_Historical_Data[Date],Tether_USDt_Historical_Data[Price]," ")</f>
        <v>1.0004999999999999</v>
      </c>
      <c r="G1016" s="2">
        <f>IFERROR(STANDARDIZE(Table6[[#This Row],[Tether]],$W$4,$W$5),"")</f>
        <v>5.9480644676399026E-2</v>
      </c>
      <c r="H1016" s="2">
        <f>_xlfn.XLOOKUP(Table6[[#This Row],[Date]],Bitcoin_Historical_Data__2[Date],Bitcoin_Historical_Data__2[Price]," ")</f>
        <v>38498.6</v>
      </c>
      <c r="I1016" s="2">
        <f>STANDARDIZE(Table6[[#This Row],[BTC]],$X$4,$X$5)</f>
        <v>0.60659970065782975</v>
      </c>
      <c r="J1016" s="2">
        <f>_xlfn.XLOOKUP(Table6[[#This Row],[Date]],S_P_500_Historical_Data[Date],S_P_500_Historical_Data[Price]," ")</f>
        <v>4515.6000000000004</v>
      </c>
      <c r="K1016" s="2">
        <f>IFERROR(STANDARDIZE(Table6[[#This Row],[S&amp;P500]],$Y$4,$Y$5),"")</f>
        <v>0.82884030413120879</v>
      </c>
    </row>
    <row r="1017" spans="1:11" x14ac:dyDescent="0.35">
      <c r="A1017" s="1">
        <f t="shared" si="15"/>
        <v>44591</v>
      </c>
      <c r="B1017">
        <f>_xlfn.XLOOKUP(A1017,Ethereum_Historical_Data[Date],Ethereum_Historical_Data[Price]," ")</f>
        <v>2602.77</v>
      </c>
      <c r="C1017">
        <f>STANDARDIZE(Table6[[#This Row],[ETH]],$U$4,$U$5)</f>
        <v>0.95718355494669349</v>
      </c>
      <c r="D1017" s="2">
        <f>_xlfn.XLOOKUP(Table6[[#This Row],[Date]],BNB_Historical_Data[Date],BNB_Historical_Data[Price]," ")</f>
        <v>377.5</v>
      </c>
      <c r="E1017" s="2">
        <f>STANDARDIZE(Table6[[#This Row],[BNB]],$V$4,$V$5)</f>
        <v>0.82200244196896655</v>
      </c>
      <c r="F1017" s="2">
        <f>_xlfn.XLOOKUP(Table6[[#This Row],[Date]],Tether_USDt_Historical_Data[Date],Tether_USDt_Historical_Data[Price]," ")</f>
        <v>1.0004999999999999</v>
      </c>
      <c r="G1017" s="2">
        <f>IFERROR(STANDARDIZE(Table6[[#This Row],[Tether]],$W$4,$W$5),"")</f>
        <v>5.9480644676399026E-2</v>
      </c>
      <c r="H1017" s="2">
        <f>_xlfn.XLOOKUP(Table6[[#This Row],[Date]],Bitcoin_Historical_Data__2[Date],Bitcoin_Historical_Data__2[Price]," ")</f>
        <v>37917.699999999997</v>
      </c>
      <c r="I1017" s="2">
        <f>STANDARDIZE(Table6[[#This Row],[BTC]],$X$4,$X$5)</f>
        <v>0.57752163783627974</v>
      </c>
      <c r="J1017" s="2" t="str">
        <f>_xlfn.XLOOKUP(Table6[[#This Row],[Date]],S_P_500_Historical_Data[Date],S_P_500_Historical_Data[Price]," ")</f>
        <v xml:space="preserve"> </v>
      </c>
      <c r="K1017" s="2" t="str">
        <f>IFERROR(STANDARDIZE(Table6[[#This Row],[S&amp;P500]],$Y$4,$Y$5),"")</f>
        <v/>
      </c>
    </row>
    <row r="1018" spans="1:11" x14ac:dyDescent="0.35">
      <c r="A1018" s="1">
        <f t="shared" si="15"/>
        <v>44590</v>
      </c>
      <c r="B1018">
        <f>_xlfn.XLOOKUP(A1018,Ethereum_Historical_Data[Date],Ethereum_Historical_Data[Price]," ")</f>
        <v>2600.02</v>
      </c>
      <c r="C1018">
        <f>STANDARDIZE(Table6[[#This Row],[ETH]],$U$4,$U$5)</f>
        <v>0.95489986853541708</v>
      </c>
      <c r="D1018" s="2">
        <f>_xlfn.XLOOKUP(Table6[[#This Row],[Date]],BNB_Historical_Data[Date],BNB_Historical_Data[Price]," ")</f>
        <v>389.29</v>
      </c>
      <c r="E1018" s="2">
        <f>STANDARDIZE(Table6[[#This Row],[BNB]],$V$4,$V$5)</f>
        <v>0.87987762073960663</v>
      </c>
      <c r="F1018" s="2">
        <f>_xlfn.XLOOKUP(Table6[[#This Row],[Date]],Tether_USDt_Historical_Data[Date],Tether_USDt_Historical_Data[Price]," ")</f>
        <v>1.0004</v>
      </c>
      <c r="G1018" s="2">
        <f>IFERROR(STANDARDIZE(Table6[[#This Row],[Tether]],$W$4,$W$5),"")</f>
        <v>3.9027426625303327E-2</v>
      </c>
      <c r="H1018" s="2">
        <f>_xlfn.XLOOKUP(Table6[[#This Row],[Date]],Bitcoin_Historical_Data__2[Date],Bitcoin_Historical_Data__2[Price]," ")</f>
        <v>38170.800000000003</v>
      </c>
      <c r="I1018" s="2">
        <f>STANDARDIZE(Table6[[#This Row],[BTC]],$X$4,$X$5)</f>
        <v>0.59019104341406325</v>
      </c>
      <c r="J1018" s="2" t="str">
        <f>_xlfn.XLOOKUP(Table6[[#This Row],[Date]],S_P_500_Historical_Data[Date],S_P_500_Historical_Data[Price]," ")</f>
        <v xml:space="preserve"> </v>
      </c>
      <c r="K1018" s="2" t="str">
        <f>IFERROR(STANDARDIZE(Table6[[#This Row],[S&amp;P500]],$Y$4,$Y$5),"")</f>
        <v/>
      </c>
    </row>
    <row r="1019" spans="1:11" x14ac:dyDescent="0.35">
      <c r="A1019" s="1">
        <f t="shared" si="15"/>
        <v>44589</v>
      </c>
      <c r="B1019">
        <f>_xlfn.XLOOKUP(A1019,Ethereum_Historical_Data[Date],Ethereum_Historical_Data[Price]," ")</f>
        <v>2545.9499999999998</v>
      </c>
      <c r="C1019">
        <f>STANDARDIZE(Table6[[#This Row],[ETH]],$U$4,$U$5)</f>
        <v>0.90999844153261134</v>
      </c>
      <c r="D1019" s="2">
        <f>_xlfn.XLOOKUP(Table6[[#This Row],[Date]],BNB_Historical_Data[Date],BNB_Historical_Data[Price]," ")</f>
        <v>386</v>
      </c>
      <c r="E1019" s="2">
        <f>STANDARDIZE(Table6[[#This Row],[BNB]],$V$4,$V$5)</f>
        <v>0.86372754964924137</v>
      </c>
      <c r="F1019" s="2">
        <f>_xlfn.XLOOKUP(Table6[[#This Row],[Date]],Tether_USDt_Historical_Data[Date],Tether_USDt_Historical_Data[Price]," ")</f>
        <v>1.0004</v>
      </c>
      <c r="G1019" s="2">
        <f>IFERROR(STANDARDIZE(Table6[[#This Row],[Tether]],$W$4,$W$5),"")</f>
        <v>3.9027426625303327E-2</v>
      </c>
      <c r="H1019" s="2">
        <f>_xlfn.XLOOKUP(Table6[[#This Row],[Date]],Bitcoin_Historical_Data__2[Date],Bitcoin_Historical_Data__2[Price]," ")</f>
        <v>37745.1</v>
      </c>
      <c r="I1019" s="2">
        <f>STANDARDIZE(Table6[[#This Row],[BTC]],$X$4,$X$5)</f>
        <v>0.56888181404044658</v>
      </c>
      <c r="J1019" s="2">
        <f>_xlfn.XLOOKUP(Table6[[#This Row],[Date]],S_P_500_Historical_Data[Date],S_P_500_Historical_Data[Price]," ")</f>
        <v>4431.8999999999996</v>
      </c>
      <c r="K1019" s="2">
        <f>IFERROR(STANDARDIZE(Table6[[#This Row],[S&amp;P500]],$Y$4,$Y$5),"")</f>
        <v>0.73394486682665583</v>
      </c>
    </row>
    <row r="1020" spans="1:11" x14ac:dyDescent="0.35">
      <c r="A1020" s="1">
        <f t="shared" si="15"/>
        <v>44588</v>
      </c>
      <c r="B1020">
        <f>_xlfn.XLOOKUP(A1020,Ethereum_Historical_Data[Date],Ethereum_Historical_Data[Price]," ")</f>
        <v>2424.66</v>
      </c>
      <c r="C1020">
        <f>STANDARDIZE(Table6[[#This Row],[ETH]],$U$4,$U$5)</f>
        <v>0.80927541432398753</v>
      </c>
      <c r="D1020" s="2">
        <f>_xlfn.XLOOKUP(Table6[[#This Row],[Date]],BNB_Historical_Data[Date],BNB_Historical_Data[Price]," ")</f>
        <v>390.03</v>
      </c>
      <c r="E1020" s="2">
        <f>STANDARDIZE(Table6[[#This Row],[BNB]],$V$4,$V$5)</f>
        <v>0.88351015952588918</v>
      </c>
      <c r="F1020" s="2">
        <f>_xlfn.XLOOKUP(Table6[[#This Row],[Date]],Tether_USDt_Historical_Data[Date],Tether_USDt_Historical_Data[Price]," ")</f>
        <v>1.0002</v>
      </c>
      <c r="G1020" s="2">
        <f>IFERROR(STANDARDIZE(Table6[[#This Row],[Tether]],$W$4,$W$5),"")</f>
        <v>-1.8790094768880547E-3</v>
      </c>
      <c r="H1020" s="2">
        <f>_xlfn.XLOOKUP(Table6[[#This Row],[Date]],Bitcoin_Historical_Data__2[Date],Bitcoin_Historical_Data__2[Price]," ")</f>
        <v>37164.300000000003</v>
      </c>
      <c r="I1020" s="2">
        <f>STANDARDIZE(Table6[[#This Row],[BTC]],$X$4,$X$5)</f>
        <v>0.53980875691055152</v>
      </c>
      <c r="J1020" s="2">
        <f>_xlfn.XLOOKUP(Table6[[#This Row],[Date]],S_P_500_Historical_Data[Date],S_P_500_Historical_Data[Price]," ")</f>
        <v>4326.5</v>
      </c>
      <c r="K1020" s="2">
        <f>IFERROR(STANDARDIZE(Table6[[#This Row],[S&amp;P500]],$Y$4,$Y$5),"")</f>
        <v>0.6144469087394423</v>
      </c>
    </row>
    <row r="1021" spans="1:11" x14ac:dyDescent="0.35">
      <c r="A1021" s="1">
        <f t="shared" si="15"/>
        <v>44587</v>
      </c>
      <c r="B1021">
        <f>_xlfn.XLOOKUP(A1021,Ethereum_Historical_Data[Date],Ethereum_Historical_Data[Price]," ")</f>
        <v>2461.41</v>
      </c>
      <c r="C1021">
        <f>STANDARDIZE(Table6[[#This Row],[ETH]],$U$4,$U$5)</f>
        <v>0.83979376909286318</v>
      </c>
      <c r="D1021" s="2">
        <f>_xlfn.XLOOKUP(Table6[[#This Row],[Date]],BNB_Historical_Data[Date],BNB_Historical_Data[Price]," ")</f>
        <v>374.91</v>
      </c>
      <c r="E1021" s="2">
        <f>STANDARDIZE(Table6[[#This Row],[BNB]],$V$4,$V$5)</f>
        <v>0.80928855621697704</v>
      </c>
      <c r="F1021" s="2">
        <f>_xlfn.XLOOKUP(Table6[[#This Row],[Date]],Tether_USDt_Historical_Data[Date],Tether_USDt_Historical_Data[Price]," ")</f>
        <v>1.0006999999999999</v>
      </c>
      <c r="G1021" s="2">
        <f>IFERROR(STANDARDIZE(Table6[[#This Row],[Tether]],$W$4,$W$5),"")</f>
        <v>0.1003870807785904</v>
      </c>
      <c r="H1021" s="2">
        <f>_xlfn.XLOOKUP(Table6[[#This Row],[Date]],Bitcoin_Historical_Data__2[Date],Bitcoin_Historical_Data__2[Price]," ")</f>
        <v>36800.400000000001</v>
      </c>
      <c r="I1021" s="2">
        <f>STANDARDIZE(Table6[[#This Row],[BTC]],$X$4,$X$5)</f>
        <v>0.52159304497947556</v>
      </c>
      <c r="J1021" s="2">
        <f>_xlfn.XLOOKUP(Table6[[#This Row],[Date]],S_P_500_Historical_Data[Date],S_P_500_Historical_Data[Price]," ")</f>
        <v>4349.8999999999996</v>
      </c>
      <c r="K1021" s="2">
        <f>IFERROR(STANDARDIZE(Table6[[#This Row],[S&amp;P500]],$Y$4,$Y$5),"")</f>
        <v>0.64097681594286515</v>
      </c>
    </row>
    <row r="1022" spans="1:11" x14ac:dyDescent="0.35">
      <c r="A1022" s="1">
        <f t="shared" si="15"/>
        <v>44586</v>
      </c>
      <c r="B1022">
        <f>_xlfn.XLOOKUP(A1022,Ethereum_Historical_Data[Date],Ethereum_Historical_Data[Price]," ")</f>
        <v>2458.0700000000002</v>
      </c>
      <c r="C1022">
        <f>STANDARDIZE(Table6[[#This Row],[ETH]],$U$4,$U$5)</f>
        <v>0.83702012814244042</v>
      </c>
      <c r="D1022" s="2">
        <f>_xlfn.XLOOKUP(Table6[[#This Row],[Date]],BNB_Historical_Data[Date],BNB_Historical_Data[Price]," ")</f>
        <v>384.88</v>
      </c>
      <c r="E1022" s="2">
        <f>STANDARDIZE(Table6[[#This Row],[BNB]],$V$4,$V$5)</f>
        <v>0.85822965310784038</v>
      </c>
      <c r="F1022" s="2">
        <f>_xlfn.XLOOKUP(Table6[[#This Row],[Date]],Tether_USDt_Historical_Data[Date],Tether_USDt_Historical_Data[Price]," ")</f>
        <v>1.0007999999999999</v>
      </c>
      <c r="G1022" s="2">
        <f>IFERROR(STANDARDIZE(Table6[[#This Row],[Tether]],$W$4,$W$5),"")</f>
        <v>0.1208402988296861</v>
      </c>
      <c r="H1022" s="2">
        <f>_xlfn.XLOOKUP(Table6[[#This Row],[Date]],Bitcoin_Historical_Data__2[Date],Bitcoin_Historical_Data__2[Price]," ")</f>
        <v>36950.6</v>
      </c>
      <c r="I1022" s="2">
        <f>STANDARDIZE(Table6[[#This Row],[BTC]],$X$4,$X$5)</f>
        <v>0.52911159384467898</v>
      </c>
      <c r="J1022" s="2">
        <f>_xlfn.XLOOKUP(Table6[[#This Row],[Date]],S_P_500_Historical_Data[Date],S_P_500_Historical_Data[Price]," ")</f>
        <v>4356.3999999999996</v>
      </c>
      <c r="K1022" s="2">
        <f>IFERROR(STANDARDIZE(Table6[[#This Row],[S&amp;P500]],$Y$4,$Y$5),"")</f>
        <v>0.64834623461048269</v>
      </c>
    </row>
    <row r="1023" spans="1:11" x14ac:dyDescent="0.35">
      <c r="A1023" s="1">
        <f t="shared" si="15"/>
        <v>44585</v>
      </c>
      <c r="B1023">
        <f>_xlfn.XLOOKUP(A1023,Ethereum_Historical_Data[Date],Ethereum_Historical_Data[Price]," ")</f>
        <v>2441.0100000000002</v>
      </c>
      <c r="C1023">
        <f>STANDARDIZE(Table6[[#This Row],[ETH]],$U$4,$U$5)</f>
        <v>0.82285296807830388</v>
      </c>
      <c r="D1023" s="2">
        <f>_xlfn.XLOOKUP(Table6[[#This Row],[Date]],BNB_Historical_Data[Date],BNB_Historical_Data[Price]," ")</f>
        <v>371.58</v>
      </c>
      <c r="E1023" s="2">
        <f>STANDARDIZE(Table6[[#This Row],[BNB]],$V$4,$V$5)</f>
        <v>0.79294213167870442</v>
      </c>
      <c r="F1023" s="2">
        <f>_xlfn.XLOOKUP(Table6[[#This Row],[Date]],Tether_USDt_Historical_Data[Date],Tether_USDt_Historical_Data[Price]," ")</f>
        <v>1.0004999999999999</v>
      </c>
      <c r="G1023" s="2">
        <f>IFERROR(STANDARDIZE(Table6[[#This Row],[Tether]],$W$4,$W$5),"")</f>
        <v>5.9480644676399026E-2</v>
      </c>
      <c r="H1023" s="2">
        <f>_xlfn.XLOOKUP(Table6[[#This Row],[Date]],Bitcoin_Historical_Data__2[Date],Bitcoin_Historical_Data__2[Price]," ")</f>
        <v>36686.300000000003</v>
      </c>
      <c r="I1023" s="2">
        <f>STANDARDIZE(Table6[[#This Row],[BTC]],$X$4,$X$5)</f>
        <v>0.51588155080158127</v>
      </c>
      <c r="J1023" s="2">
        <f>_xlfn.XLOOKUP(Table6[[#This Row],[Date]],S_P_500_Historical_Data[Date],S_P_500_Historical_Data[Price]," ")</f>
        <v>4410.1000000000004</v>
      </c>
      <c r="K1023" s="2">
        <f>IFERROR(STANDARDIZE(Table6[[#This Row],[S&amp;P500]],$Y$4,$Y$5),"")</f>
        <v>0.70922897037218546</v>
      </c>
    </row>
    <row r="1024" spans="1:11" x14ac:dyDescent="0.35">
      <c r="A1024" s="1">
        <f t="shared" si="15"/>
        <v>44584</v>
      </c>
      <c r="B1024">
        <f>_xlfn.XLOOKUP(A1024,Ethereum_Historical_Data[Date],Ethereum_Historical_Data[Price]," ")</f>
        <v>2540.81</v>
      </c>
      <c r="C1024">
        <f>STANDARDIZE(Table6[[#This Row],[ETH]],$U$4,$U$5)</f>
        <v>0.90573002402208025</v>
      </c>
      <c r="D1024" s="2">
        <f>_xlfn.XLOOKUP(Table6[[#This Row],[Date]],BNB_Historical_Data[Date],BNB_Historical_Data[Price]," ")</f>
        <v>384.1</v>
      </c>
      <c r="E1024" s="2">
        <f>STANDARDIZE(Table6[[#This Row],[BNB]],$V$4,$V$5)</f>
        <v>0.85440076087365058</v>
      </c>
      <c r="F1024" s="2">
        <f>_xlfn.XLOOKUP(Table6[[#This Row],[Date]],Tether_USDt_Historical_Data[Date],Tether_USDt_Historical_Data[Price]," ")</f>
        <v>1.0005999999999999</v>
      </c>
      <c r="G1024" s="2">
        <f>IFERROR(STANDARDIZE(Table6[[#This Row],[Tether]],$W$4,$W$5),"")</f>
        <v>7.9933862727494712E-2</v>
      </c>
      <c r="H1024" s="2">
        <f>_xlfn.XLOOKUP(Table6[[#This Row],[Date]],Bitcoin_Historical_Data__2[Date],Bitcoin_Historical_Data__2[Price]," ")</f>
        <v>36269.5</v>
      </c>
      <c r="I1024" s="2">
        <f>STANDARDIZE(Table6[[#This Row],[BTC]],$X$4,$X$5)</f>
        <v>0.4950178279852237</v>
      </c>
      <c r="J1024" s="2" t="str">
        <f>_xlfn.XLOOKUP(Table6[[#This Row],[Date]],S_P_500_Historical_Data[Date],S_P_500_Historical_Data[Price]," ")</f>
        <v xml:space="preserve"> </v>
      </c>
      <c r="K1024" s="2" t="str">
        <f>IFERROR(STANDARDIZE(Table6[[#This Row],[S&amp;P500]],$Y$4,$Y$5),"")</f>
        <v/>
      </c>
    </row>
    <row r="1025" spans="1:11" x14ac:dyDescent="0.35">
      <c r="A1025" s="1">
        <f t="shared" si="15"/>
        <v>44583</v>
      </c>
      <c r="B1025">
        <f>_xlfn.XLOOKUP(A1025,Ethereum_Historical_Data[Date],Ethereum_Historical_Data[Price]," ")</f>
        <v>2412.52</v>
      </c>
      <c r="C1025">
        <f>STANDARDIZE(Table6[[#This Row],[ETH]],$U$4,$U$5)</f>
        <v>0.79919397685748017</v>
      </c>
      <c r="D1025" s="2">
        <f>_xlfn.XLOOKUP(Table6[[#This Row],[Date]],BNB_Historical_Data[Date],BNB_Historical_Data[Price]," ")</f>
        <v>358.5</v>
      </c>
      <c r="E1025" s="2">
        <f>STANDARDIZE(Table6[[#This Row],[BNB]],$V$4,$V$5)</f>
        <v>0.72873455421305811</v>
      </c>
      <c r="F1025" s="2">
        <f>_xlfn.XLOOKUP(Table6[[#This Row],[Date]],Tether_USDt_Historical_Data[Date],Tether_USDt_Historical_Data[Price]," ")</f>
        <v>1.0004</v>
      </c>
      <c r="G1025" s="2">
        <f>IFERROR(STANDARDIZE(Table6[[#This Row],[Tether]],$W$4,$W$5),"")</f>
        <v>3.9027426625303327E-2</v>
      </c>
      <c r="H1025" s="2">
        <f>_xlfn.XLOOKUP(Table6[[#This Row],[Date]],Bitcoin_Historical_Data__2[Date],Bitcoin_Historical_Data__2[Price]," ")</f>
        <v>35075.199999999997</v>
      </c>
      <c r="I1025" s="2">
        <f>STANDARDIZE(Table6[[#This Row],[BTC]],$X$4,$X$5)</f>
        <v>0.43523485255437999</v>
      </c>
      <c r="J1025" s="2" t="str">
        <f>_xlfn.XLOOKUP(Table6[[#This Row],[Date]],S_P_500_Historical_Data[Date],S_P_500_Historical_Data[Price]," ")</f>
        <v xml:space="preserve"> </v>
      </c>
      <c r="K1025" s="2" t="str">
        <f>IFERROR(STANDARDIZE(Table6[[#This Row],[S&amp;P500]],$Y$4,$Y$5),"")</f>
        <v/>
      </c>
    </row>
    <row r="1026" spans="1:11" x14ac:dyDescent="0.35">
      <c r="A1026" s="1">
        <f t="shared" si="15"/>
        <v>44582</v>
      </c>
      <c r="B1026">
        <f>_xlfn.XLOOKUP(A1026,Ethereum_Historical_Data[Date],Ethereum_Historical_Data[Price]," ")</f>
        <v>2571.29</v>
      </c>
      <c r="C1026">
        <f>STANDARDIZE(Table6[[#This Row],[ETH]],$U$4,$U$5)</f>
        <v>0.9310415737732457</v>
      </c>
      <c r="D1026" s="2">
        <f>_xlfn.XLOOKUP(Table6[[#This Row],[Date]],BNB_Historical_Data[Date],BNB_Historical_Data[Price]," ")</f>
        <v>384.3</v>
      </c>
      <c r="E1026" s="2">
        <f>STANDARDIZE(Table6[[#This Row],[BNB]],$V$4,$V$5)</f>
        <v>0.85538252811318649</v>
      </c>
      <c r="F1026" s="2">
        <f>_xlfn.XLOOKUP(Table6[[#This Row],[Date]],Tether_USDt_Historical_Data[Date],Tether_USDt_Historical_Data[Price]," ")</f>
        <v>1.0004</v>
      </c>
      <c r="G1026" s="2">
        <f>IFERROR(STANDARDIZE(Table6[[#This Row],[Tether]],$W$4,$W$5),"")</f>
        <v>3.9027426625303327E-2</v>
      </c>
      <c r="H1026" s="2">
        <f>_xlfn.XLOOKUP(Table6[[#This Row],[Date]],Bitcoin_Historical_Data__2[Date],Bitcoin_Historical_Data__2[Price]," ")</f>
        <v>36475.5</v>
      </c>
      <c r="I1026" s="2">
        <f>STANDARDIZE(Table6[[#This Row],[BTC]],$X$4,$X$5)</f>
        <v>0.50532955279369207</v>
      </c>
      <c r="J1026" s="2">
        <f>_xlfn.XLOOKUP(Table6[[#This Row],[Date]],S_P_500_Historical_Data[Date],S_P_500_Historical_Data[Price]," ")</f>
        <v>4397.8999999999996</v>
      </c>
      <c r="K1026" s="2">
        <f>IFERROR(STANDARDIZE(Table6[[#This Row],[S&amp;P500]],$Y$4,$Y$5),"")</f>
        <v>0.69539713841142548</v>
      </c>
    </row>
    <row r="1027" spans="1:11" x14ac:dyDescent="0.35">
      <c r="A1027" s="1">
        <f t="shared" si="15"/>
        <v>44581</v>
      </c>
      <c r="B1027">
        <f>_xlfn.XLOOKUP(A1027,Ethereum_Historical_Data[Date],Ethereum_Historical_Data[Price]," ")</f>
        <v>3004.72</v>
      </c>
      <c r="C1027">
        <f>STANDARDIZE(Table6[[#This Row],[ETH]],$U$4,$U$5)</f>
        <v>1.290975465133076</v>
      </c>
      <c r="D1027" s="2">
        <f>_xlfn.XLOOKUP(Table6[[#This Row],[Date]],BNB_Historical_Data[Date],BNB_Historical_Data[Price]," ")</f>
        <v>440.43</v>
      </c>
      <c r="E1027" s="2">
        <f>STANDARDIZE(Table6[[#This Row],[BNB]],$V$4,$V$5)</f>
        <v>1.1309155038889305</v>
      </c>
      <c r="F1027" s="2">
        <f>_xlfn.XLOOKUP(Table6[[#This Row],[Date]],Tether_USDt_Historical_Data[Date],Tether_USDt_Historical_Data[Price]," ")</f>
        <v>1.0001</v>
      </c>
      <c r="G1027" s="2">
        <f>IFERROR(STANDARDIZE(Table6[[#This Row],[Tether]],$W$4,$W$5),"")</f>
        <v>-2.2332227527983747E-2</v>
      </c>
      <c r="H1027" s="2">
        <f>_xlfn.XLOOKUP(Table6[[#This Row],[Date]],Bitcoin_Historical_Data__2[Date],Bitcoin_Historical_Data__2[Price]," ")</f>
        <v>40715.9</v>
      </c>
      <c r="I1027" s="2">
        <f>STANDARDIZE(Table6[[#This Row],[BTC]],$X$4,$X$5)</f>
        <v>0.71759090171519357</v>
      </c>
      <c r="J1027" s="2">
        <f>_xlfn.XLOOKUP(Table6[[#This Row],[Date]],S_P_500_Historical_Data[Date],S_P_500_Historical_Data[Price]," ")</f>
        <v>4482.7</v>
      </c>
      <c r="K1027" s="2">
        <f>IFERROR(STANDARDIZE(Table6[[#This Row],[S&amp;P500]],$Y$4,$Y$5),"")</f>
        <v>0.79153970810588248</v>
      </c>
    </row>
    <row r="1028" spans="1:11" x14ac:dyDescent="0.35">
      <c r="A1028" s="1">
        <f t="shared" ref="A1028:A1091" si="16">A1027-1</f>
        <v>44580</v>
      </c>
      <c r="B1028">
        <f>_xlfn.XLOOKUP(A1028,Ethereum_Historical_Data[Date],Ethereum_Historical_Data[Price]," ")</f>
        <v>3083.65</v>
      </c>
      <c r="C1028">
        <f>STANDARDIZE(Table6[[#This Row],[ETH]],$U$4,$U$5)</f>
        <v>1.3565214172938207</v>
      </c>
      <c r="D1028" s="2">
        <f>_xlfn.XLOOKUP(Table6[[#This Row],[Date]],BNB_Historical_Data[Date],BNB_Historical_Data[Price]," ")</f>
        <v>462.28</v>
      </c>
      <c r="E1028" s="2">
        <f>STANDARDIZE(Table6[[#This Row],[BNB]],$V$4,$V$5)</f>
        <v>1.238173574808225</v>
      </c>
      <c r="F1028" s="2">
        <f>_xlfn.XLOOKUP(Table6[[#This Row],[Date]],Tether_USDt_Historical_Data[Date],Tether_USDt_Historical_Data[Price]," ")</f>
        <v>1.0003</v>
      </c>
      <c r="G1028" s="2">
        <f>IFERROR(STANDARDIZE(Table6[[#This Row],[Tether]],$W$4,$W$5),"")</f>
        <v>1.8574208574207638E-2</v>
      </c>
      <c r="H1028" s="2">
        <f>_xlfn.XLOOKUP(Table6[[#This Row],[Date]],Bitcoin_Historical_Data__2[Date],Bitcoin_Historical_Data__2[Price]," ")</f>
        <v>41677.800000000003</v>
      </c>
      <c r="I1028" s="2">
        <f>STANDARDIZE(Table6[[#This Row],[BTC]],$X$4,$X$5)</f>
        <v>0.7657406497407554</v>
      </c>
      <c r="J1028" s="2">
        <f>_xlfn.XLOOKUP(Table6[[#This Row],[Date]],S_P_500_Historical_Data[Date],S_P_500_Historical_Data[Price]," ")</f>
        <v>4532.8</v>
      </c>
      <c r="K1028" s="2">
        <f>IFERROR(STANDARDIZE(Table6[[#This Row],[S&amp;P500]],$Y$4,$Y$5),"")</f>
        <v>0.84834091968244274</v>
      </c>
    </row>
    <row r="1029" spans="1:11" x14ac:dyDescent="0.35">
      <c r="A1029" s="1">
        <f t="shared" si="16"/>
        <v>44579</v>
      </c>
      <c r="B1029">
        <f>_xlfn.XLOOKUP(A1029,Ethereum_Historical_Data[Date],Ethereum_Historical_Data[Price]," ")</f>
        <v>3160.15</v>
      </c>
      <c r="C1029">
        <f>STANDARDIZE(Table6[[#This Row],[ETH]],$U$4,$U$5)</f>
        <v>1.4200494210984189</v>
      </c>
      <c r="D1029" s="2">
        <f>_xlfn.XLOOKUP(Table6[[#This Row],[Date]],BNB_Historical_Data[Date],BNB_Historical_Data[Price]," ")</f>
        <v>471.21</v>
      </c>
      <c r="E1029" s="2">
        <f>STANDARDIZE(Table6[[#This Row],[BNB]],$V$4,$V$5)</f>
        <v>1.2820094820535022</v>
      </c>
      <c r="F1029" s="2">
        <f>_xlfn.XLOOKUP(Table6[[#This Row],[Date]],Tether_USDt_Historical_Data[Date],Tether_USDt_Historical_Data[Price]," ")</f>
        <v>1.0002</v>
      </c>
      <c r="G1029" s="2">
        <f>IFERROR(STANDARDIZE(Table6[[#This Row],[Tether]],$W$4,$W$5),"")</f>
        <v>-1.8790094768880547E-3</v>
      </c>
      <c r="H1029" s="2">
        <f>_xlfn.XLOOKUP(Table6[[#This Row],[Date]],Bitcoin_Historical_Data__2[Date],Bitcoin_Historical_Data__2[Price]," ")</f>
        <v>42364.6</v>
      </c>
      <c r="I1029" s="2">
        <f>STANDARDIZE(Table6[[#This Row],[BTC]],$X$4,$X$5)</f>
        <v>0.80011974002452257</v>
      </c>
      <c r="J1029" s="2">
        <f>_xlfn.XLOOKUP(Table6[[#This Row],[Date]],S_P_500_Historical_Data[Date],S_P_500_Historical_Data[Price]," ")</f>
        <v>4577.1000000000004</v>
      </c>
      <c r="K1029" s="2">
        <f>IFERROR(STANDARDIZE(Table6[[#This Row],[S&amp;P500]],$Y$4,$Y$5),"")</f>
        <v>0.89856634229405186</v>
      </c>
    </row>
    <row r="1030" spans="1:11" x14ac:dyDescent="0.35">
      <c r="A1030" s="1">
        <f t="shared" si="16"/>
        <v>44578</v>
      </c>
      <c r="B1030">
        <f>_xlfn.XLOOKUP(A1030,Ethereum_Historical_Data[Date],Ethereum_Historical_Data[Price]," ")</f>
        <v>3209.35</v>
      </c>
      <c r="C1030">
        <f>STANDARDIZE(Table6[[#This Row],[ETH]],$U$4,$U$5)</f>
        <v>1.4609066470747094</v>
      </c>
      <c r="D1030" s="2">
        <f>_xlfn.XLOOKUP(Table6[[#This Row],[Date]],BNB_Historical_Data[Date],BNB_Historical_Data[Price]," ")</f>
        <v>475.01</v>
      </c>
      <c r="E1030" s="2">
        <f>STANDARDIZE(Table6[[#This Row],[BNB]],$V$4,$V$5)</f>
        <v>1.3006630596046838</v>
      </c>
      <c r="F1030" s="2">
        <f>_xlfn.XLOOKUP(Table6[[#This Row],[Date]],Tether_USDt_Historical_Data[Date],Tether_USDt_Historical_Data[Price]," ")</f>
        <v>1.0003</v>
      </c>
      <c r="G1030" s="2">
        <f>IFERROR(STANDARDIZE(Table6[[#This Row],[Tether]],$W$4,$W$5),"")</f>
        <v>1.8574208574207638E-2</v>
      </c>
      <c r="H1030" s="2">
        <f>_xlfn.XLOOKUP(Table6[[#This Row],[Date]],Bitcoin_Historical_Data__2[Date],Bitcoin_Historical_Data__2[Price]," ")</f>
        <v>42209.3</v>
      </c>
      <c r="I1030" s="2">
        <f>STANDARDIZE(Table6[[#This Row],[BTC]],$X$4,$X$5)</f>
        <v>0.79234590088493473</v>
      </c>
      <c r="J1030" s="2" t="str">
        <f>_xlfn.XLOOKUP(Table6[[#This Row],[Date]],S_P_500_Historical_Data[Date],S_P_500_Historical_Data[Price]," ")</f>
        <v xml:space="preserve"> </v>
      </c>
      <c r="K1030" s="2" t="str">
        <f>IFERROR(STANDARDIZE(Table6[[#This Row],[S&amp;P500]],$Y$4,$Y$5),"")</f>
        <v/>
      </c>
    </row>
    <row r="1031" spans="1:11" x14ac:dyDescent="0.35">
      <c r="A1031" s="1">
        <f t="shared" si="16"/>
        <v>44577</v>
      </c>
      <c r="B1031">
        <f>_xlfn.XLOOKUP(A1031,Ethereum_Historical_Data[Date],Ethereum_Historical_Data[Price]," ")</f>
        <v>3346.59</v>
      </c>
      <c r="C1031">
        <f>STANDARDIZE(Table6[[#This Row],[ETH]],$U$4,$U$5)</f>
        <v>1.5748750554687367</v>
      </c>
      <c r="D1031" s="2">
        <f>_xlfn.XLOOKUP(Table6[[#This Row],[Date]],BNB_Historical_Data[Date],BNB_Historical_Data[Price]," ")</f>
        <v>498.5</v>
      </c>
      <c r="E1031" s="2">
        <f>STANDARDIZE(Table6[[#This Row],[BNB]],$V$4,$V$5)</f>
        <v>1.4159716218881728</v>
      </c>
      <c r="F1031" s="2">
        <f>_xlfn.XLOOKUP(Table6[[#This Row],[Date]],Tether_USDt_Historical_Data[Date],Tether_USDt_Historical_Data[Price]," ")</f>
        <v>1.0003</v>
      </c>
      <c r="G1031" s="2">
        <f>IFERROR(STANDARDIZE(Table6[[#This Row],[Tether]],$W$4,$W$5),"")</f>
        <v>1.8574208574207638E-2</v>
      </c>
      <c r="H1031" s="2">
        <f>_xlfn.XLOOKUP(Table6[[#This Row],[Date]],Bitcoin_Historical_Data__2[Date],Bitcoin_Historical_Data__2[Price]," ")</f>
        <v>43079.1</v>
      </c>
      <c r="I1031" s="2">
        <f>STANDARDIZE(Table6[[#This Row],[BTC]],$X$4,$X$5)</f>
        <v>0.83588540689661317</v>
      </c>
      <c r="J1031" s="2" t="str">
        <f>_xlfn.XLOOKUP(Table6[[#This Row],[Date]],S_P_500_Historical_Data[Date],S_P_500_Historical_Data[Price]," ")</f>
        <v xml:space="preserve"> </v>
      </c>
      <c r="K1031" s="2" t="str">
        <f>IFERROR(STANDARDIZE(Table6[[#This Row],[S&amp;P500]],$Y$4,$Y$5),"")</f>
        <v/>
      </c>
    </row>
    <row r="1032" spans="1:11" x14ac:dyDescent="0.35">
      <c r="A1032" s="1">
        <f t="shared" si="16"/>
        <v>44576</v>
      </c>
      <c r="B1032">
        <f>_xlfn.XLOOKUP(A1032,Ethereum_Historical_Data[Date],Ethereum_Historical_Data[Price]," ")</f>
        <v>3327.74</v>
      </c>
      <c r="C1032">
        <f>STANDARDIZE(Table6[[#This Row],[ETH]],$U$4,$U$5)</f>
        <v>1.5592214231587145</v>
      </c>
      <c r="D1032" s="2">
        <f>_xlfn.XLOOKUP(Table6[[#This Row],[Date]],BNB_Historical_Data[Date],BNB_Historical_Data[Price]," ")</f>
        <v>494.67</v>
      </c>
      <c r="E1032" s="2">
        <f>STANDARDIZE(Table6[[#This Row],[BNB]],$V$4,$V$5)</f>
        <v>1.3971707792510608</v>
      </c>
      <c r="F1032" s="2">
        <f>_xlfn.XLOOKUP(Table6[[#This Row],[Date]],Tether_USDt_Historical_Data[Date],Tether_USDt_Historical_Data[Price]," ")</f>
        <v>1.0003</v>
      </c>
      <c r="G1032" s="2">
        <f>IFERROR(STANDARDIZE(Table6[[#This Row],[Tether]],$W$4,$W$5),"")</f>
        <v>1.8574208574207638E-2</v>
      </c>
      <c r="H1032" s="2">
        <f>_xlfn.XLOOKUP(Table6[[#This Row],[Date]],Bitcoin_Historical_Data__2[Date],Bitcoin_Historical_Data__2[Price]," ")</f>
        <v>43097</v>
      </c>
      <c r="I1032" s="2">
        <f>STANDARDIZE(Table6[[#This Row],[BTC]],$X$4,$X$5)</f>
        <v>0.83678142570278591</v>
      </c>
      <c r="J1032" s="2" t="str">
        <f>_xlfn.XLOOKUP(Table6[[#This Row],[Date]],S_P_500_Historical_Data[Date],S_P_500_Historical_Data[Price]," ")</f>
        <v xml:space="preserve"> </v>
      </c>
      <c r="K1032" s="2" t="str">
        <f>IFERROR(STANDARDIZE(Table6[[#This Row],[S&amp;P500]],$Y$4,$Y$5),"")</f>
        <v/>
      </c>
    </row>
    <row r="1033" spans="1:11" x14ac:dyDescent="0.35">
      <c r="A1033" s="1">
        <f t="shared" si="16"/>
        <v>44575</v>
      </c>
      <c r="B1033">
        <f>_xlfn.XLOOKUP(A1033,Ethereum_Historical_Data[Date],Ethereum_Historical_Data[Price]," ")</f>
        <v>3307.9</v>
      </c>
      <c r="C1033">
        <f>STANDARDIZE(Table6[[#This Row],[ETH]],$U$4,$U$5)</f>
        <v>1.5427456637406334</v>
      </c>
      <c r="D1033" s="2">
        <f>_xlfn.XLOOKUP(Table6[[#This Row],[Date]],BNB_Historical_Data[Date],BNB_Historical_Data[Price]," ")</f>
        <v>490</v>
      </c>
      <c r="E1033" s="2">
        <f>STANDARDIZE(Table6[[#This Row],[BNB]],$V$4,$V$5)</f>
        <v>1.3742465142078979</v>
      </c>
      <c r="F1033" s="2">
        <f>_xlfn.XLOOKUP(Table6[[#This Row],[Date]],Tether_USDt_Historical_Data[Date],Tether_USDt_Historical_Data[Price]," ")</f>
        <v>1.0004</v>
      </c>
      <c r="G1033" s="2">
        <f>IFERROR(STANDARDIZE(Table6[[#This Row],[Tether]],$W$4,$W$5),"")</f>
        <v>3.9027426625303327E-2</v>
      </c>
      <c r="H1033" s="2">
        <f>_xlfn.XLOOKUP(Table6[[#This Row],[Date]],Bitcoin_Historical_Data__2[Date],Bitcoin_Historical_Data__2[Price]," ")</f>
        <v>43073.3</v>
      </c>
      <c r="I1033" s="2">
        <f>STANDARDIZE(Table6[[#This Row],[BTC]],$X$4,$X$5)</f>
        <v>0.83559507678064682</v>
      </c>
      <c r="J1033" s="2">
        <f>_xlfn.XLOOKUP(Table6[[#This Row],[Date]],S_P_500_Historical_Data[Date],S_P_500_Historical_Data[Price]," ")</f>
        <v>4662.8999999999996</v>
      </c>
      <c r="K1033" s="2">
        <f>IFERROR(STANDARDIZE(Table6[[#This Row],[S&amp;P500]],$Y$4,$Y$5),"")</f>
        <v>0.99584266870660276</v>
      </c>
    </row>
    <row r="1034" spans="1:11" x14ac:dyDescent="0.35">
      <c r="A1034" s="1">
        <f t="shared" si="16"/>
        <v>44574</v>
      </c>
      <c r="B1034">
        <f>_xlfn.XLOOKUP(A1034,Ethereum_Historical_Data[Date],Ethereum_Historical_Data[Price]," ")</f>
        <v>3238.03</v>
      </c>
      <c r="C1034">
        <f>STANDARDIZE(Table6[[#This Row],[ETH]],$U$4,$U$5)</f>
        <v>1.4847234202657669</v>
      </c>
      <c r="D1034" s="2">
        <f>_xlfn.XLOOKUP(Table6[[#This Row],[Date]],BNB_Historical_Data[Date],BNB_Historical_Data[Price]," ")</f>
        <v>475.09</v>
      </c>
      <c r="E1034" s="2">
        <f>STANDARDIZE(Table6[[#This Row],[BNB]],$V$4,$V$5)</f>
        <v>1.301055766500498</v>
      </c>
      <c r="F1034" s="2">
        <f>_xlfn.XLOOKUP(Table6[[#This Row],[Date]],Tether_USDt_Historical_Data[Date],Tether_USDt_Historical_Data[Price]," ")</f>
        <v>1.0003</v>
      </c>
      <c r="G1034" s="2">
        <f>IFERROR(STANDARDIZE(Table6[[#This Row],[Tether]],$W$4,$W$5),"")</f>
        <v>1.8574208574207638E-2</v>
      </c>
      <c r="H1034" s="2">
        <f>_xlfn.XLOOKUP(Table6[[#This Row],[Date]],Bitcoin_Historical_Data__2[Date],Bitcoin_Historical_Data__2[Price]," ")</f>
        <v>42560</v>
      </c>
      <c r="I1034" s="2">
        <f>STANDARDIZE(Table6[[#This Row],[BTC]],$X$4,$X$5)</f>
        <v>0.80990086151760388</v>
      </c>
      <c r="J1034" s="2">
        <f>_xlfn.XLOOKUP(Table6[[#This Row],[Date]],S_P_500_Historical_Data[Date],S_P_500_Historical_Data[Price]," ")</f>
        <v>4659</v>
      </c>
      <c r="K1034" s="2">
        <f>IFERROR(STANDARDIZE(Table6[[#This Row],[S&amp;P500]],$Y$4,$Y$5),"")</f>
        <v>0.99142101750603262</v>
      </c>
    </row>
    <row r="1035" spans="1:11" x14ac:dyDescent="0.35">
      <c r="A1035" s="1">
        <f t="shared" si="16"/>
        <v>44573</v>
      </c>
      <c r="B1035">
        <f>_xlfn.XLOOKUP(A1035,Ethereum_Historical_Data[Date],Ethereum_Historical_Data[Price]," ")</f>
        <v>3370.89</v>
      </c>
      <c r="C1035">
        <f>STANDARDIZE(Table6[[#This Row],[ETH]],$U$4,$U$5)</f>
        <v>1.5950545390301971</v>
      </c>
      <c r="D1035" s="2">
        <f>_xlfn.XLOOKUP(Table6[[#This Row],[Date]],BNB_Historical_Data[Date],BNB_Historical_Data[Price]," ")</f>
        <v>487.01</v>
      </c>
      <c r="E1035" s="2">
        <f>STANDARDIZE(Table6[[#This Row],[BNB]],$V$4,$V$5)</f>
        <v>1.3595690939768366</v>
      </c>
      <c r="F1035" s="2">
        <f>_xlfn.XLOOKUP(Table6[[#This Row],[Date]],Tether_USDt_Historical_Data[Date],Tether_USDt_Historical_Data[Price]," ")</f>
        <v>1.0004</v>
      </c>
      <c r="G1035" s="2">
        <f>IFERROR(STANDARDIZE(Table6[[#This Row],[Tether]],$W$4,$W$5),"")</f>
        <v>3.9027426625303327E-2</v>
      </c>
      <c r="H1035" s="2">
        <f>_xlfn.XLOOKUP(Table6[[#This Row],[Date]],Bitcoin_Historical_Data__2[Date],Bitcoin_Historical_Data__2[Price]," ")</f>
        <v>43901</v>
      </c>
      <c r="I1035" s="2">
        <f>STANDARDIZE(Table6[[#This Row],[BTC]],$X$4,$X$5)</f>
        <v>0.87702718660574019</v>
      </c>
      <c r="J1035" s="2">
        <f>_xlfn.XLOOKUP(Table6[[#This Row],[Date]],S_P_500_Historical_Data[Date],S_P_500_Historical_Data[Price]," ")</f>
        <v>4726.3999999999996</v>
      </c>
      <c r="K1035" s="2">
        <f>IFERROR(STANDARDIZE(Table6[[#This Row],[S&amp;P500]],$Y$4,$Y$5),"")</f>
        <v>1.0678362203056357</v>
      </c>
    </row>
    <row r="1036" spans="1:11" x14ac:dyDescent="0.35">
      <c r="A1036" s="1">
        <f t="shared" si="16"/>
        <v>44572</v>
      </c>
      <c r="B1036">
        <f>_xlfn.XLOOKUP(A1036,Ethereum_Historical_Data[Date],Ethereum_Historical_Data[Price]," ")</f>
        <v>3237.89</v>
      </c>
      <c r="C1036">
        <f>STANDARDIZE(Table6[[#This Row],[ETH]],$U$4,$U$5)</f>
        <v>1.4846071598666473</v>
      </c>
      <c r="D1036" s="2">
        <f>_xlfn.XLOOKUP(Table6[[#This Row],[Date]],BNB_Historical_Data[Date],BNB_Historical_Data[Price]," ")</f>
        <v>463.48</v>
      </c>
      <c r="E1036" s="2">
        <f>STANDARDIZE(Table6[[#This Row],[BNB]],$V$4,$V$5)</f>
        <v>1.2440641782454407</v>
      </c>
      <c r="F1036" s="2">
        <f>_xlfn.XLOOKUP(Table6[[#This Row],[Date]],Tether_USDt_Historical_Data[Date],Tether_USDt_Historical_Data[Price]," ")</f>
        <v>1.0003</v>
      </c>
      <c r="G1036" s="2">
        <f>IFERROR(STANDARDIZE(Table6[[#This Row],[Tether]],$W$4,$W$5),"")</f>
        <v>1.8574208574207638E-2</v>
      </c>
      <c r="H1036" s="2">
        <f>_xlfn.XLOOKUP(Table6[[#This Row],[Date]],Bitcoin_Historical_Data__2[Date],Bitcoin_Historical_Data__2[Price]," ")</f>
        <v>42733.2</v>
      </c>
      <c r="I1036" s="2">
        <f>STANDARDIZE(Table6[[#This Row],[BTC]],$X$4,$X$5)</f>
        <v>0.81857071946336446</v>
      </c>
      <c r="J1036" s="2">
        <f>_xlfn.XLOOKUP(Table6[[#This Row],[Date]],S_P_500_Historical_Data[Date],S_P_500_Historical_Data[Price]," ")</f>
        <v>4713.1000000000004</v>
      </c>
      <c r="K1036" s="2">
        <f>IFERROR(STANDARDIZE(Table6[[#This Row],[S&amp;P500]],$Y$4,$Y$5),"")</f>
        <v>1.0527572559549729</v>
      </c>
    </row>
    <row r="1037" spans="1:11" x14ac:dyDescent="0.35">
      <c r="A1037" s="1">
        <f t="shared" si="16"/>
        <v>44571</v>
      </c>
      <c r="B1037">
        <f>_xlfn.XLOOKUP(A1037,Ethereum_Historical_Data[Date],Ethereum_Historical_Data[Price]," ")</f>
        <v>3085.43</v>
      </c>
      <c r="C1037">
        <f>STANDARDIZE(Table6[[#This Row],[ETH]],$U$4,$U$5)</f>
        <v>1.3579995852254829</v>
      </c>
      <c r="D1037" s="2">
        <f>_xlfn.XLOOKUP(Table6[[#This Row],[Date]],BNB_Historical_Data[Date],BNB_Historical_Data[Price]," ")</f>
        <v>424.81</v>
      </c>
      <c r="E1037" s="2">
        <f>STANDARDIZE(Table6[[#This Row],[BNB]],$V$4,$V$5)</f>
        <v>1.0542394824811785</v>
      </c>
      <c r="F1037" s="2">
        <f>_xlfn.XLOOKUP(Table6[[#This Row],[Date]],Tether_USDt_Historical_Data[Date],Tether_USDt_Historical_Data[Price]," ")</f>
        <v>1.0002</v>
      </c>
      <c r="G1037" s="2">
        <f>IFERROR(STANDARDIZE(Table6[[#This Row],[Tether]],$W$4,$W$5),"")</f>
        <v>-1.8790094768880547E-3</v>
      </c>
      <c r="H1037" s="2">
        <f>_xlfn.XLOOKUP(Table6[[#This Row],[Date]],Bitcoin_Historical_Data__2[Date],Bitcoin_Historical_Data__2[Price]," ")</f>
        <v>41832.199999999997</v>
      </c>
      <c r="I1037" s="2">
        <f>STANDARDIZE(Table6[[#This Row],[BTC]],$X$4,$X$5)</f>
        <v>0.77346943765545184</v>
      </c>
      <c r="J1037" s="2">
        <f>_xlfn.XLOOKUP(Table6[[#This Row],[Date]],S_P_500_Historical_Data[Date],S_P_500_Historical_Data[Price]," ")</f>
        <v>4670.3</v>
      </c>
      <c r="K1037" s="2">
        <f>IFERROR(STANDARDIZE(Table6[[#This Row],[S&amp;P500]],$Y$4,$Y$5),"")</f>
        <v>1.0042324684205064</v>
      </c>
    </row>
    <row r="1038" spans="1:11" x14ac:dyDescent="0.35">
      <c r="A1038" s="1">
        <f t="shared" si="16"/>
        <v>44570</v>
      </c>
      <c r="B1038">
        <f>_xlfn.XLOOKUP(A1038,Ethereum_Historical_Data[Date],Ethereum_Historical_Data[Price]," ")</f>
        <v>3150.3</v>
      </c>
      <c r="C1038">
        <f>STANDARDIZE(Table6[[#This Row],[ETH]],$U$4,$U$5)</f>
        <v>1.4118696715889381</v>
      </c>
      <c r="D1038" s="2">
        <f>_xlfn.XLOOKUP(Table6[[#This Row],[Date]],BNB_Historical_Data[Date],BNB_Historical_Data[Price]," ")</f>
        <v>438.6</v>
      </c>
      <c r="E1038" s="2">
        <f>STANDARDIZE(Table6[[#This Row],[BNB]],$V$4,$V$5)</f>
        <v>1.1219323336471774</v>
      </c>
      <c r="F1038" s="2">
        <f>_xlfn.XLOOKUP(Table6[[#This Row],[Date]],Tether_USDt_Historical_Data[Date],Tether_USDt_Historical_Data[Price]," ")</f>
        <v>1</v>
      </c>
      <c r="G1038" s="2">
        <f>IFERROR(STANDARDIZE(Table6[[#This Row],[Tether]],$W$4,$W$5),"")</f>
        <v>-4.2785445579079442E-2</v>
      </c>
      <c r="H1038" s="2">
        <f>_xlfn.XLOOKUP(Table6[[#This Row],[Date]],Bitcoin_Historical_Data__2[Date],Bitcoin_Historical_Data__2[Price]," ")</f>
        <v>41848.300000000003</v>
      </c>
      <c r="I1038" s="2">
        <f>STANDARDIZE(Table6[[#This Row],[BTC]],$X$4,$X$5)</f>
        <v>0.77427535401184211</v>
      </c>
      <c r="J1038" s="2" t="str">
        <f>_xlfn.XLOOKUP(Table6[[#This Row],[Date]],S_P_500_Historical_Data[Date],S_P_500_Historical_Data[Price]," ")</f>
        <v xml:space="preserve"> </v>
      </c>
      <c r="K1038" s="2" t="str">
        <f>IFERROR(STANDARDIZE(Table6[[#This Row],[S&amp;P500]],$Y$4,$Y$5),"")</f>
        <v/>
      </c>
    </row>
    <row r="1039" spans="1:11" x14ac:dyDescent="0.35">
      <c r="A1039" s="1">
        <f t="shared" si="16"/>
        <v>44569</v>
      </c>
      <c r="B1039">
        <f>_xlfn.XLOOKUP(A1039,Ethereum_Historical_Data[Date],Ethereum_Historical_Data[Price]," ")</f>
        <v>3080.02</v>
      </c>
      <c r="C1039">
        <f>STANDARDIZE(Table6[[#This Row],[ETH]],$U$4,$U$5)</f>
        <v>1.3535069512309357</v>
      </c>
      <c r="D1039" s="2">
        <f>_xlfn.XLOOKUP(Table6[[#This Row],[Date]],BNB_Historical_Data[Date],BNB_Historical_Data[Price]," ")</f>
        <v>429.32</v>
      </c>
      <c r="E1039" s="2">
        <f>STANDARDIZE(Table6[[#This Row],[BNB]],$V$4,$V$5)</f>
        <v>1.0763783337327124</v>
      </c>
      <c r="F1039" s="2">
        <f>_xlfn.XLOOKUP(Table6[[#This Row],[Date]],Tether_USDt_Historical_Data[Date],Tether_USDt_Historical_Data[Price]," ")</f>
        <v>1.0001</v>
      </c>
      <c r="G1039" s="2">
        <f>IFERROR(STANDARDIZE(Table6[[#This Row],[Tether]],$W$4,$W$5),"")</f>
        <v>-2.2332227527983747E-2</v>
      </c>
      <c r="H1039" s="2">
        <f>_xlfn.XLOOKUP(Table6[[#This Row],[Date]],Bitcoin_Historical_Data__2[Date],Bitcoin_Historical_Data__2[Price]," ")</f>
        <v>41672</v>
      </c>
      <c r="I1039" s="2">
        <f>STANDARDIZE(Table6[[#This Row],[BTC]],$X$4,$X$5)</f>
        <v>0.76545031962478871</v>
      </c>
      <c r="J1039" s="2" t="str">
        <f>_xlfn.XLOOKUP(Table6[[#This Row],[Date]],S_P_500_Historical_Data[Date],S_P_500_Historical_Data[Price]," ")</f>
        <v xml:space="preserve"> </v>
      </c>
      <c r="K1039" s="2" t="str">
        <f>IFERROR(STANDARDIZE(Table6[[#This Row],[S&amp;P500]],$Y$4,$Y$5),"")</f>
        <v/>
      </c>
    </row>
    <row r="1040" spans="1:11" x14ac:dyDescent="0.35">
      <c r="A1040" s="1">
        <f t="shared" si="16"/>
        <v>44568</v>
      </c>
      <c r="B1040">
        <f>_xlfn.XLOOKUP(A1040,Ethereum_Historical_Data[Date],Ethereum_Historical_Data[Price]," ")</f>
        <v>3195.31</v>
      </c>
      <c r="C1040">
        <f>STANDARDIZE(Table6[[#This Row],[ETH]],$U$4,$U$5)</f>
        <v>1.4492473899058655</v>
      </c>
      <c r="D1040" s="2">
        <f>_xlfn.XLOOKUP(Table6[[#This Row],[Date]],BNB_Historical_Data[Date],BNB_Historical_Data[Price]," ")</f>
        <v>447.71</v>
      </c>
      <c r="E1040" s="2">
        <f>STANDARDIZE(Table6[[#This Row],[BNB]],$V$4,$V$5)</f>
        <v>1.1666518314080363</v>
      </c>
      <c r="F1040" s="2">
        <f>_xlfn.XLOOKUP(Table6[[#This Row],[Date]],Tether_USDt_Historical_Data[Date],Tether_USDt_Historical_Data[Price]," ")</f>
        <v>0.99990000000000001</v>
      </c>
      <c r="G1040" s="2">
        <f>IFERROR(STANDARDIZE(Table6[[#This Row],[Tether]],$W$4,$W$5),"")</f>
        <v>-6.3238663630175135E-2</v>
      </c>
      <c r="H1040" s="2">
        <f>_xlfn.XLOOKUP(Table6[[#This Row],[Date]],Bitcoin_Historical_Data__2[Date],Bitcoin_Historical_Data__2[Price]," ")</f>
        <v>41546.699999999997</v>
      </c>
      <c r="I1040" s="2">
        <f>STANDARDIZE(Table6[[#This Row],[BTC]],$X$4,$X$5)</f>
        <v>0.75917818798157943</v>
      </c>
      <c r="J1040" s="2">
        <f>_xlfn.XLOOKUP(Table6[[#This Row],[Date]],S_P_500_Historical_Data[Date],S_P_500_Historical_Data[Price]," ")</f>
        <v>4677</v>
      </c>
      <c r="K1040" s="2">
        <f>IFERROR(STANDARDIZE(Table6[[#This Row],[S&amp;P500]],$Y$4,$Y$5),"")</f>
        <v>1.0118286384317428</v>
      </c>
    </row>
    <row r="1041" spans="1:11" x14ac:dyDescent="0.35">
      <c r="A1041" s="1">
        <f t="shared" si="16"/>
        <v>44567</v>
      </c>
      <c r="B1041">
        <f>_xlfn.XLOOKUP(A1041,Ethereum_Historical_Data[Date],Ethereum_Historical_Data[Price]," ")</f>
        <v>3407.77</v>
      </c>
      <c r="C1041">
        <f>STANDARDIZE(Table6[[#This Row],[ETH]],$U$4,$U$5)</f>
        <v>1.6256808498839697</v>
      </c>
      <c r="D1041" s="2">
        <f>_xlfn.XLOOKUP(Table6[[#This Row],[Date]],BNB_Historical_Data[Date],BNB_Historical_Data[Price]," ")</f>
        <v>472.89</v>
      </c>
      <c r="E1041" s="2">
        <f>STANDARDIZE(Table6[[#This Row],[BNB]],$V$4,$V$5)</f>
        <v>1.2902563268656035</v>
      </c>
      <c r="F1041" s="2">
        <f>_xlfn.XLOOKUP(Table6[[#This Row],[Date]],Tether_USDt_Historical_Data[Date],Tether_USDt_Historical_Data[Price]," ")</f>
        <v>0.99990000000000001</v>
      </c>
      <c r="G1041" s="2">
        <f>IFERROR(STANDARDIZE(Table6[[#This Row],[Tether]],$W$4,$W$5),"")</f>
        <v>-6.3238663630175135E-2</v>
      </c>
      <c r="H1041" s="2">
        <f>_xlfn.XLOOKUP(Table6[[#This Row],[Date]],Bitcoin_Historical_Data__2[Date],Bitcoin_Historical_Data__2[Price]," ")</f>
        <v>43097.5</v>
      </c>
      <c r="I1041" s="2">
        <f>STANDARDIZE(Table6[[#This Row],[BTC]],$X$4,$X$5)</f>
        <v>0.83680645416105892</v>
      </c>
      <c r="J1041" s="2">
        <f>_xlfn.XLOOKUP(Table6[[#This Row],[Date]],S_P_500_Historical_Data[Date],S_P_500_Historical_Data[Price]," ")</f>
        <v>4696.1000000000004</v>
      </c>
      <c r="K1041" s="2">
        <f>IFERROR(STANDARDIZE(Table6[[#This Row],[S&amp;P500]],$Y$4,$Y$5),"")</f>
        <v>1.0334833917473578</v>
      </c>
    </row>
    <row r="1042" spans="1:11" x14ac:dyDescent="0.35">
      <c r="A1042" s="1">
        <f t="shared" si="16"/>
        <v>44566</v>
      </c>
      <c r="B1042">
        <f>_xlfn.XLOOKUP(A1042,Ethereum_Historical_Data[Date],Ethereum_Historical_Data[Price]," ")</f>
        <v>3535.86</v>
      </c>
      <c r="C1042">
        <f>STANDARDIZE(Table6[[#This Row],[ETH]],$U$4,$U$5)</f>
        <v>1.7320508107641135</v>
      </c>
      <c r="D1042" s="2">
        <f>_xlfn.XLOOKUP(Table6[[#This Row],[Date]],BNB_Historical_Data[Date],BNB_Historical_Data[Price]," ")</f>
        <v>473.61</v>
      </c>
      <c r="E1042" s="2">
        <f>STANDARDIZE(Table6[[#This Row],[BNB]],$V$4,$V$5)</f>
        <v>1.2937906889279327</v>
      </c>
      <c r="F1042" s="2">
        <f>_xlfn.XLOOKUP(Table6[[#This Row],[Date]],Tether_USDt_Historical_Data[Date],Tether_USDt_Historical_Data[Price]," ")</f>
        <v>1</v>
      </c>
      <c r="G1042" s="2">
        <f>IFERROR(STANDARDIZE(Table6[[#This Row],[Tether]],$W$4,$W$5),"")</f>
        <v>-4.2785445579079442E-2</v>
      </c>
      <c r="H1042" s="2">
        <f>_xlfn.XLOOKUP(Table6[[#This Row],[Date]],Bitcoin_Historical_Data__2[Date],Bitcoin_Historical_Data__2[Price]," ")</f>
        <v>43425.9</v>
      </c>
      <c r="I1042" s="2">
        <f>STANDARDIZE(Table6[[#This Row],[BTC]],$X$4,$X$5)</f>
        <v>0.85324514555475328</v>
      </c>
      <c r="J1042" s="2">
        <f>_xlfn.XLOOKUP(Table6[[#This Row],[Date]],S_P_500_Historical_Data[Date],S_P_500_Historical_Data[Price]," ")</f>
        <v>4700.6000000000004</v>
      </c>
      <c r="K1042" s="2">
        <f>IFERROR(STANDARDIZE(Table6[[#This Row],[S&amp;P500]],$Y$4,$Y$5),"")</f>
        <v>1.0385852969787854</v>
      </c>
    </row>
    <row r="1043" spans="1:11" x14ac:dyDescent="0.35">
      <c r="A1043" s="1">
        <f t="shared" si="16"/>
        <v>44565</v>
      </c>
      <c r="B1043">
        <f>_xlfn.XLOOKUP(A1043,Ethereum_Historical_Data[Date],Ethereum_Historical_Data[Price]," ")</f>
        <v>3789.52</v>
      </c>
      <c r="C1043">
        <f>STANDARDIZE(Table6[[#This Row],[ETH]],$U$4,$U$5)</f>
        <v>1.9426980453402491</v>
      </c>
      <c r="D1043" s="2">
        <f>_xlfn.XLOOKUP(Table6[[#This Row],[Date]],BNB_Historical_Data[Date],BNB_Historical_Data[Price]," ")</f>
        <v>507</v>
      </c>
      <c r="E1043" s="2">
        <f>STANDARDIZE(Table6[[#This Row],[BNB]],$V$4,$V$5)</f>
        <v>1.4576967295684475</v>
      </c>
      <c r="F1043" s="2">
        <f>_xlfn.XLOOKUP(Table6[[#This Row],[Date]],Tether_USDt_Historical_Data[Date],Tether_USDt_Historical_Data[Price]," ")</f>
        <v>0.99990000000000001</v>
      </c>
      <c r="G1043" s="2">
        <f>IFERROR(STANDARDIZE(Table6[[#This Row],[Tether]],$W$4,$W$5),"")</f>
        <v>-6.3238663630175135E-2</v>
      </c>
      <c r="H1043" s="2">
        <f>_xlfn.XLOOKUP(Table6[[#This Row],[Date]],Bitcoin_Historical_Data__2[Date],Bitcoin_Historical_Data__2[Price]," ")</f>
        <v>45837.3</v>
      </c>
      <c r="I1043" s="2">
        <f>STANDARDIZE(Table6[[#This Row],[BTC]],$X$4,$X$5)</f>
        <v>0.9739523941136885</v>
      </c>
      <c r="J1043" s="2">
        <f>_xlfn.XLOOKUP(Table6[[#This Row],[Date]],S_P_500_Historical_Data[Date],S_P_500_Historical_Data[Price]," ")</f>
        <v>4793.5</v>
      </c>
      <c r="K1043" s="2">
        <f>IFERROR(STANDARDIZE(Table6[[#This Row],[S&amp;P500]],$Y$4,$Y$5),"")</f>
        <v>1.1439112960898112</v>
      </c>
    </row>
    <row r="1044" spans="1:11" x14ac:dyDescent="0.35">
      <c r="A1044" s="1">
        <f t="shared" si="16"/>
        <v>44564</v>
      </c>
      <c r="B1044">
        <f>_xlfn.XLOOKUP(A1044,Ethereum_Historical_Data[Date],Ethereum_Historical_Data[Price]," ")</f>
        <v>3764.24</v>
      </c>
      <c r="C1044">
        <f>STANDARDIZE(Table6[[#This Row],[ETH]],$U$4,$U$5)</f>
        <v>1.9217047389849518</v>
      </c>
      <c r="D1044" s="2">
        <f>_xlfn.XLOOKUP(Table6[[#This Row],[Date]],BNB_Historical_Data[Date],BNB_Historical_Data[Price]," ")</f>
        <v>511.7</v>
      </c>
      <c r="E1044" s="2">
        <f>STANDARDIZE(Table6[[#This Row],[BNB]],$V$4,$V$5)</f>
        <v>1.4807682596975407</v>
      </c>
      <c r="F1044" s="2">
        <f>_xlfn.XLOOKUP(Table6[[#This Row],[Date]],Tether_USDt_Historical_Data[Date],Tether_USDt_Historical_Data[Price]," ")</f>
        <v>1</v>
      </c>
      <c r="G1044" s="2">
        <f>IFERROR(STANDARDIZE(Table6[[#This Row],[Tether]],$W$4,$W$5),"")</f>
        <v>-4.2785445579079442E-2</v>
      </c>
      <c r="H1044" s="2">
        <f>_xlfn.XLOOKUP(Table6[[#This Row],[Date]],Bitcoin_Historical_Data__2[Date],Bitcoin_Historical_Data__2[Price]," ")</f>
        <v>46430.2</v>
      </c>
      <c r="I1044" s="2">
        <f>STANDARDIZE(Table6[[#This Row],[BTC]],$X$4,$X$5)</f>
        <v>1.0036311399337896</v>
      </c>
      <c r="J1044" s="2">
        <f>_xlfn.XLOOKUP(Table6[[#This Row],[Date]],S_P_500_Historical_Data[Date],S_P_500_Historical_Data[Price]," ")</f>
        <v>4796.6000000000004</v>
      </c>
      <c r="K1044" s="2">
        <f>IFERROR(STANDARDIZE(Table6[[#This Row],[S&amp;P500]],$Y$4,$Y$5),"")</f>
        <v>1.1474259419159061</v>
      </c>
    </row>
    <row r="1045" spans="1:11" x14ac:dyDescent="0.35">
      <c r="A1045" s="1">
        <f t="shared" si="16"/>
        <v>44563</v>
      </c>
      <c r="B1045">
        <f>_xlfn.XLOOKUP(A1045,Ethereum_Historical_Data[Date],Ethereum_Historical_Data[Price]," ")</f>
        <v>3830.67</v>
      </c>
      <c r="C1045">
        <f>STANDARDIZE(Table6[[#This Row],[ETH]],$U$4,$U$5)</f>
        <v>1.9768702983671673</v>
      </c>
      <c r="D1045" s="2">
        <f>_xlfn.XLOOKUP(Table6[[#This Row],[Date]],BNB_Historical_Data[Date],BNB_Historical_Data[Price]," ")</f>
        <v>531.28</v>
      </c>
      <c r="E1045" s="2">
        <f>STANDARDIZE(Table6[[#This Row],[BNB]],$V$4,$V$5)</f>
        <v>1.576883272448103</v>
      </c>
      <c r="F1045" s="2">
        <f>_xlfn.XLOOKUP(Table6[[#This Row],[Date]],Tether_USDt_Historical_Data[Date],Tether_USDt_Historical_Data[Price]," ")</f>
        <v>1.0002</v>
      </c>
      <c r="G1045" s="2">
        <f>IFERROR(STANDARDIZE(Table6[[#This Row],[Tether]],$W$4,$W$5),"")</f>
        <v>-1.8790094768880547E-3</v>
      </c>
      <c r="H1045" s="2">
        <f>_xlfn.XLOOKUP(Table6[[#This Row],[Date]],Bitcoin_Historical_Data__2[Date],Bitcoin_Historical_Data__2[Price]," ")</f>
        <v>47311.8</v>
      </c>
      <c r="I1045" s="2">
        <f>STANDARDIZE(Table6[[#This Row],[BTC]],$X$4,$X$5)</f>
        <v>1.0477613175607108</v>
      </c>
      <c r="J1045" s="2" t="str">
        <f>_xlfn.XLOOKUP(Table6[[#This Row],[Date]],S_P_500_Historical_Data[Date],S_P_500_Historical_Data[Price]," ")</f>
        <v xml:space="preserve"> </v>
      </c>
      <c r="K1045" s="2" t="str">
        <f>IFERROR(STANDARDIZE(Table6[[#This Row],[S&amp;P500]],$Y$4,$Y$5),"")</f>
        <v/>
      </c>
    </row>
    <row r="1046" spans="1:11" x14ac:dyDescent="0.35">
      <c r="A1046" s="1">
        <f t="shared" si="16"/>
        <v>44562</v>
      </c>
      <c r="B1046">
        <f>_xlfn.XLOOKUP(A1046,Ethereum_Historical_Data[Date],Ethereum_Historical_Data[Price]," ")</f>
        <v>3765.67</v>
      </c>
      <c r="C1046">
        <f>STANDARDIZE(Table6[[#This Row],[ETH]],$U$4,$U$5)</f>
        <v>1.9228922559188157</v>
      </c>
      <c r="D1046" s="2">
        <f>_xlfn.XLOOKUP(Table6[[#This Row],[Date]],BNB_Historical_Data[Date],BNB_Historical_Data[Price]," ")</f>
        <v>527.4</v>
      </c>
      <c r="E1046" s="2">
        <f>STANDARDIZE(Table6[[#This Row],[BNB]],$V$4,$V$5)</f>
        <v>1.5578369880011069</v>
      </c>
      <c r="F1046" s="2">
        <f>_xlfn.XLOOKUP(Table6[[#This Row],[Date]],Tether_USDt_Historical_Data[Date],Tether_USDt_Historical_Data[Price]," ")</f>
        <v>1.0002</v>
      </c>
      <c r="G1046" s="2">
        <f>IFERROR(STANDARDIZE(Table6[[#This Row],[Tether]],$W$4,$W$5),"")</f>
        <v>-1.8790094768880547E-3</v>
      </c>
      <c r="H1046" s="2">
        <f>_xlfn.XLOOKUP(Table6[[#This Row],[Date]],Bitcoin_Historical_Data__2[Date],Bitcoin_Historical_Data__2[Price]," ")</f>
        <v>47738</v>
      </c>
      <c r="I1046" s="2">
        <f>STANDARDIZE(Table6[[#This Row],[BTC]],$X$4,$X$5)</f>
        <v>1.0690955753926001</v>
      </c>
      <c r="J1046" s="2" t="str">
        <f>_xlfn.XLOOKUP(Table6[[#This Row],[Date]],S_P_500_Historical_Data[Date],S_P_500_Historical_Data[Price]," ")</f>
        <v xml:space="preserve"> </v>
      </c>
      <c r="K1046" s="2" t="str">
        <f>IFERROR(STANDARDIZE(Table6[[#This Row],[S&amp;P500]],$Y$4,$Y$5),"")</f>
        <v/>
      </c>
    </row>
    <row r="1047" spans="1:11" x14ac:dyDescent="0.35">
      <c r="A1047" s="1">
        <f t="shared" si="16"/>
        <v>44561</v>
      </c>
      <c r="B1047">
        <f>_xlfn.XLOOKUP(A1047,Ethereum_Historical_Data[Date],Ethereum_Historical_Data[Price]," ")</f>
        <v>3677.85</v>
      </c>
      <c r="C1047">
        <f>STANDARDIZE(Table6[[#This Row],[ETH]],$U$4,$U$5)</f>
        <v>1.8499637684139814</v>
      </c>
      <c r="D1047" s="2">
        <f>_xlfn.XLOOKUP(Table6[[#This Row],[Date]],BNB_Historical_Data[Date],BNB_Historical_Data[Price]," ")</f>
        <v>511.7</v>
      </c>
      <c r="E1047" s="2">
        <f>STANDARDIZE(Table6[[#This Row],[BNB]],$V$4,$V$5)</f>
        <v>1.4807682596975407</v>
      </c>
      <c r="F1047" s="2">
        <f>_xlfn.XLOOKUP(Table6[[#This Row],[Date]],Tether_USDt_Historical_Data[Date],Tether_USDt_Historical_Data[Price]," ")</f>
        <v>1</v>
      </c>
      <c r="G1047" s="2">
        <f>IFERROR(STANDARDIZE(Table6[[#This Row],[Tether]],$W$4,$W$5),"")</f>
        <v>-4.2785445579079442E-2</v>
      </c>
      <c r="H1047" s="2">
        <f>_xlfn.XLOOKUP(Table6[[#This Row],[Date]],Bitcoin_Historical_Data__2[Date],Bitcoin_Historical_Data__2[Price]," ")</f>
        <v>46219.5</v>
      </c>
      <c r="I1047" s="2">
        <f>STANDARDIZE(Table6[[#This Row],[BTC]],$X$4,$X$5)</f>
        <v>0.99308414761755537</v>
      </c>
      <c r="J1047" s="2">
        <f>_xlfn.XLOOKUP(Table6[[#This Row],[Date]],S_P_500_Historical_Data[Date],S_P_500_Historical_Data[Price]," ")</f>
        <v>4766.2</v>
      </c>
      <c r="K1047" s="2">
        <f>IFERROR(STANDARDIZE(Table6[[#This Row],[S&amp;P500]],$Y$4,$Y$5),"")</f>
        <v>1.1129597376858174</v>
      </c>
    </row>
    <row r="1048" spans="1:11" x14ac:dyDescent="0.35">
      <c r="A1048" s="1">
        <f t="shared" si="16"/>
        <v>44560</v>
      </c>
      <c r="B1048">
        <f>_xlfn.XLOOKUP(A1048,Ethereum_Historical_Data[Date],Ethereum_Historical_Data[Price]," ")</f>
        <v>3709.57</v>
      </c>
      <c r="C1048">
        <f>STANDARDIZE(Table6[[#This Row],[ETH]],$U$4,$U$5)</f>
        <v>1.876305053128777</v>
      </c>
      <c r="D1048" s="2">
        <f>_xlfn.XLOOKUP(Table6[[#This Row],[Date]],BNB_Historical_Data[Date],BNB_Historical_Data[Price]," ")</f>
        <v>518.5</v>
      </c>
      <c r="E1048" s="2">
        <f>STANDARDIZE(Table6[[#This Row],[BNB]],$V$4,$V$5)</f>
        <v>1.5141483458417606</v>
      </c>
      <c r="F1048" s="2">
        <f>_xlfn.XLOOKUP(Table6[[#This Row],[Date]],Tether_USDt_Historical_Data[Date],Tether_USDt_Historical_Data[Price]," ")</f>
        <v>1</v>
      </c>
      <c r="G1048" s="2">
        <f>IFERROR(STANDARDIZE(Table6[[#This Row],[Tether]],$W$4,$W$5),"")</f>
        <v>-4.2785445579079442E-2</v>
      </c>
      <c r="H1048" s="2">
        <f>_xlfn.XLOOKUP(Table6[[#This Row],[Date]],Bitcoin_Historical_Data__2[Date],Bitcoin_Historical_Data__2[Price]," ")</f>
        <v>47123.3</v>
      </c>
      <c r="I1048" s="2">
        <f>STANDARDIZE(Table6[[#This Row],[BTC]],$X$4,$X$5)</f>
        <v>1.0383255887917968</v>
      </c>
      <c r="J1048" s="2">
        <f>_xlfn.XLOOKUP(Table6[[#This Row],[Date]],S_P_500_Historical_Data[Date],S_P_500_Historical_Data[Price]," ")</f>
        <v>4778.7</v>
      </c>
      <c r="K1048" s="2">
        <f>IFERROR(STANDARDIZE(Table6[[#This Row],[S&amp;P500]],$Y$4,$Y$5),"")</f>
        <v>1.1271316966620049</v>
      </c>
    </row>
    <row r="1049" spans="1:11" x14ac:dyDescent="0.35">
      <c r="A1049" s="1">
        <f t="shared" si="16"/>
        <v>44559</v>
      </c>
      <c r="B1049">
        <f>_xlfn.XLOOKUP(A1049,Ethereum_Historical_Data[Date],Ethereum_Historical_Data[Price]," ")</f>
        <v>3627.93</v>
      </c>
      <c r="C1049">
        <f>STANDARDIZE(Table6[[#This Row],[ETH]],$U$4,$U$5)</f>
        <v>1.8085086318136474</v>
      </c>
      <c r="D1049" s="2">
        <f>_xlfn.XLOOKUP(Table6[[#This Row],[Date]],BNB_Historical_Data[Date],BNB_Historical_Data[Price]," ")</f>
        <v>514.22</v>
      </c>
      <c r="E1049" s="2">
        <f>STANDARDIZE(Table6[[#This Row],[BNB]],$V$4,$V$5)</f>
        <v>1.4931385269156929</v>
      </c>
      <c r="F1049" s="2">
        <f>_xlfn.XLOOKUP(Table6[[#This Row],[Date]],Tether_USDt_Historical_Data[Date],Tether_USDt_Historical_Data[Price]," ")</f>
        <v>1.0001</v>
      </c>
      <c r="G1049" s="2">
        <f>IFERROR(STANDARDIZE(Table6[[#This Row],[Tether]],$W$4,$W$5),"")</f>
        <v>-2.2332227527983747E-2</v>
      </c>
      <c r="H1049" s="2">
        <f>_xlfn.XLOOKUP(Table6[[#This Row],[Date]],Bitcoin_Historical_Data__2[Date],Bitcoin_Historical_Data__2[Price]," ")</f>
        <v>46461.7</v>
      </c>
      <c r="I1049" s="2">
        <f>STANDARDIZE(Table6[[#This Row],[BTC]],$X$4,$X$5)</f>
        <v>1.0052079328049874</v>
      </c>
      <c r="J1049" s="2">
        <f>_xlfn.XLOOKUP(Table6[[#This Row],[Date]],S_P_500_Historical_Data[Date],S_P_500_Historical_Data[Price]," ")</f>
        <v>4793.1000000000004</v>
      </c>
      <c r="K1049" s="2">
        <f>IFERROR(STANDARDIZE(Table6[[#This Row],[S&amp;P500]],$Y$4,$Y$5),"")</f>
        <v>1.1434577934025736</v>
      </c>
    </row>
    <row r="1050" spans="1:11" x14ac:dyDescent="0.35">
      <c r="A1050" s="1">
        <f t="shared" si="16"/>
        <v>44558</v>
      </c>
      <c r="B1050">
        <f>_xlfn.XLOOKUP(A1050,Ethereum_Historical_Data[Date],Ethereum_Historical_Data[Price]," ")</f>
        <v>3791.69</v>
      </c>
      <c r="C1050">
        <f>STANDARDIZE(Table6[[#This Row],[ETH]],$U$4,$U$5)</f>
        <v>1.944500081526602</v>
      </c>
      <c r="D1050" s="2">
        <f>_xlfn.XLOOKUP(Table6[[#This Row],[Date]],BNB_Historical_Data[Date],BNB_Historical_Data[Price]," ")</f>
        <v>534.19000000000005</v>
      </c>
      <c r="E1050" s="2">
        <f>STANDARDIZE(Table6[[#This Row],[BNB]],$V$4,$V$5)</f>
        <v>1.5911679857833505</v>
      </c>
      <c r="F1050" s="2">
        <f>_xlfn.XLOOKUP(Table6[[#This Row],[Date]],Tether_USDt_Historical_Data[Date],Tether_USDt_Historical_Data[Price]," ")</f>
        <v>1.0001</v>
      </c>
      <c r="G1050" s="2">
        <f>IFERROR(STANDARDIZE(Table6[[#This Row],[Tether]],$W$4,$W$5),"")</f>
        <v>-2.2332227527983747E-2</v>
      </c>
      <c r="H1050" s="2">
        <f>_xlfn.XLOOKUP(Table6[[#This Row],[Date]],Bitcoin_Historical_Data__2[Date],Bitcoin_Historical_Data__2[Price]," ")</f>
        <v>47545.2</v>
      </c>
      <c r="I1050" s="2">
        <f>STANDARDIZE(Table6[[#This Row],[BTC]],$X$4,$X$5)</f>
        <v>1.0594446018825383</v>
      </c>
      <c r="J1050" s="2">
        <f>_xlfn.XLOOKUP(Table6[[#This Row],[Date]],S_P_500_Historical_Data[Date],S_P_500_Historical_Data[Price]," ")</f>
        <v>4786.3999999999996</v>
      </c>
      <c r="K1050" s="2">
        <f>IFERROR(STANDARDIZE(Table6[[#This Row],[S&amp;P500]],$Y$4,$Y$5),"")</f>
        <v>1.1358616233913363</v>
      </c>
    </row>
    <row r="1051" spans="1:11" x14ac:dyDescent="0.35">
      <c r="A1051" s="1">
        <f t="shared" si="16"/>
        <v>44557</v>
      </c>
      <c r="B1051">
        <f>_xlfn.XLOOKUP(A1051,Ethereum_Historical_Data[Date],Ethereum_Historical_Data[Price]," ")</f>
        <v>4036.24</v>
      </c>
      <c r="C1051">
        <f>STANDARDIZE(Table6[[#This Row],[ETH]],$U$4,$U$5)</f>
        <v>2.1475820858457455</v>
      </c>
      <c r="D1051" s="2">
        <f>_xlfn.XLOOKUP(Table6[[#This Row],[Date]],BNB_Historical_Data[Date],BNB_Historical_Data[Price]," ")</f>
        <v>563.29999999999995</v>
      </c>
      <c r="E1051" s="2">
        <f>STANDARDIZE(Table6[[#This Row],[BNB]],$V$4,$V$5)</f>
        <v>1.734064207497797</v>
      </c>
      <c r="F1051" s="2">
        <f>_xlfn.XLOOKUP(Table6[[#This Row],[Date]],Tether_USDt_Historical_Data[Date],Tether_USDt_Historical_Data[Price]," ")</f>
        <v>1.0003</v>
      </c>
      <c r="G1051" s="2">
        <f>IFERROR(STANDARDIZE(Table6[[#This Row],[Tether]],$W$4,$W$5),"")</f>
        <v>1.8574208574207638E-2</v>
      </c>
      <c r="H1051" s="2">
        <f>_xlfn.XLOOKUP(Table6[[#This Row],[Date]],Bitcoin_Historical_Data__2[Date],Bitcoin_Historical_Data__2[Price]," ")</f>
        <v>50678.2</v>
      </c>
      <c r="I1051" s="2">
        <f>STANDARDIZE(Table6[[#This Row],[BTC]],$X$4,$X$5)</f>
        <v>1.2162729214210404</v>
      </c>
      <c r="J1051" s="2">
        <f>_xlfn.XLOOKUP(Table6[[#This Row],[Date]],S_P_500_Historical_Data[Date],S_P_500_Historical_Data[Price]," ")</f>
        <v>4791.2</v>
      </c>
      <c r="K1051" s="2">
        <f>IFERROR(STANDARDIZE(Table6[[#This Row],[S&amp;P500]],$Y$4,$Y$5),"")</f>
        <v>1.1413036556381926</v>
      </c>
    </row>
    <row r="1052" spans="1:11" x14ac:dyDescent="0.35">
      <c r="A1052" s="1">
        <f t="shared" si="16"/>
        <v>44556</v>
      </c>
      <c r="B1052">
        <f>_xlfn.XLOOKUP(A1052,Ethereum_Historical_Data[Date],Ethereum_Historical_Data[Price]," ")</f>
        <v>4061.27</v>
      </c>
      <c r="C1052">
        <f>STANDARDIZE(Table6[[#This Row],[ETH]],$U$4,$U$5)</f>
        <v>2.1683677843454725</v>
      </c>
      <c r="D1052" s="2">
        <f>_xlfn.XLOOKUP(Table6[[#This Row],[Date]],BNB_Historical_Data[Date],BNB_Historical_Data[Price]," ")</f>
        <v>546.49</v>
      </c>
      <c r="E1052" s="2">
        <f>STANDARDIZE(Table6[[#This Row],[BNB]],$V$4,$V$5)</f>
        <v>1.6515466710148068</v>
      </c>
      <c r="F1052" s="2">
        <f>_xlfn.XLOOKUP(Table6[[#This Row],[Date]],Tether_USDt_Historical_Data[Date],Tether_USDt_Historical_Data[Price]," ")</f>
        <v>1.0004999999999999</v>
      </c>
      <c r="G1052" s="2">
        <f>IFERROR(STANDARDIZE(Table6[[#This Row],[Tether]],$W$4,$W$5),"")</f>
        <v>5.9480644676399026E-2</v>
      </c>
      <c r="H1052" s="2">
        <f>_xlfn.XLOOKUP(Table6[[#This Row],[Date]],Bitcoin_Historical_Data__2[Date],Bitcoin_Historical_Data__2[Price]," ")</f>
        <v>50779.9</v>
      </c>
      <c r="I1052" s="2">
        <f>STANDARDIZE(Table6[[#This Row],[BTC]],$X$4,$X$5)</f>
        <v>1.2213637098337651</v>
      </c>
      <c r="J1052" s="2" t="str">
        <f>_xlfn.XLOOKUP(Table6[[#This Row],[Date]],S_P_500_Historical_Data[Date],S_P_500_Historical_Data[Price]," ")</f>
        <v xml:space="preserve"> </v>
      </c>
      <c r="K1052" s="2" t="str">
        <f>IFERROR(STANDARDIZE(Table6[[#This Row],[S&amp;P500]],$Y$4,$Y$5),"")</f>
        <v/>
      </c>
    </row>
    <row r="1053" spans="1:11" x14ac:dyDescent="0.35">
      <c r="A1053" s="1">
        <f t="shared" si="16"/>
        <v>44555</v>
      </c>
      <c r="B1053">
        <f>_xlfn.XLOOKUP(A1053,Ethereum_Historical_Data[Date],Ethereum_Historical_Data[Price]," ")</f>
        <v>4093.14</v>
      </c>
      <c r="C1053">
        <f>STANDARDIZE(Table6[[#This Row],[ETH]],$U$4,$U$5)</f>
        <v>2.1948336337736105</v>
      </c>
      <c r="D1053" s="2">
        <f>_xlfn.XLOOKUP(Table6[[#This Row],[Date]],BNB_Historical_Data[Date],BNB_Historical_Data[Price]," ")</f>
        <v>547.33000000000004</v>
      </c>
      <c r="E1053" s="2">
        <f>STANDARDIZE(Table6[[#This Row],[BNB]],$V$4,$V$5)</f>
        <v>1.6556700934208575</v>
      </c>
      <c r="F1053" s="2">
        <f>_xlfn.XLOOKUP(Table6[[#This Row],[Date]],Tether_USDt_Historical_Data[Date],Tether_USDt_Historical_Data[Price]," ")</f>
        <v>1.0005999999999999</v>
      </c>
      <c r="G1053" s="2">
        <f>IFERROR(STANDARDIZE(Table6[[#This Row],[Tether]],$W$4,$W$5),"")</f>
        <v>7.9933862727494712E-2</v>
      </c>
      <c r="H1053" s="2">
        <f>_xlfn.XLOOKUP(Table6[[#This Row],[Date]],Bitcoin_Historical_Data__2[Date],Bitcoin_Historical_Data__2[Price]," ")</f>
        <v>50406.400000000001</v>
      </c>
      <c r="I1053" s="2">
        <f>STANDARDIZE(Table6[[#This Row],[BTC]],$X$4,$X$5)</f>
        <v>1.2026674515038478</v>
      </c>
      <c r="J1053" s="2" t="str">
        <f>_xlfn.XLOOKUP(Table6[[#This Row],[Date]],S_P_500_Historical_Data[Date],S_P_500_Historical_Data[Price]," ")</f>
        <v xml:space="preserve"> </v>
      </c>
      <c r="K1053" s="2" t="str">
        <f>IFERROR(STANDARDIZE(Table6[[#This Row],[S&amp;P500]],$Y$4,$Y$5),"")</f>
        <v/>
      </c>
    </row>
    <row r="1054" spans="1:11" x14ac:dyDescent="0.35">
      <c r="A1054" s="1">
        <f t="shared" si="16"/>
        <v>44554</v>
      </c>
      <c r="B1054">
        <f>_xlfn.XLOOKUP(A1054,Ethereum_Historical_Data[Date],Ethereum_Historical_Data[Price]," ")</f>
        <v>4043.39</v>
      </c>
      <c r="C1054">
        <f>STANDARDIZE(Table6[[#This Row],[ETH]],$U$4,$U$5)</f>
        <v>2.1535196705150645</v>
      </c>
      <c r="D1054" s="2">
        <f>_xlfn.XLOOKUP(Table6[[#This Row],[Date]],BNB_Historical_Data[Date],BNB_Historical_Data[Price]," ")</f>
        <v>541.78</v>
      </c>
      <c r="E1054" s="2">
        <f>STANDARDIZE(Table6[[#This Row],[BNB]],$V$4,$V$5)</f>
        <v>1.6284260525237366</v>
      </c>
      <c r="F1054" s="2">
        <f>_xlfn.XLOOKUP(Table6[[#This Row],[Date]],Tether_USDt_Historical_Data[Date],Tether_USDt_Historical_Data[Price]," ")</f>
        <v>1.0004999999999999</v>
      </c>
      <c r="G1054" s="2">
        <f>IFERROR(STANDARDIZE(Table6[[#This Row],[Tether]],$W$4,$W$5),"")</f>
        <v>5.9480644676399026E-2</v>
      </c>
      <c r="H1054" s="2">
        <f>_xlfn.XLOOKUP(Table6[[#This Row],[Date]],Bitcoin_Historical_Data__2[Date],Bitcoin_Historical_Data__2[Price]," ")</f>
        <v>50786.1</v>
      </c>
      <c r="I1054" s="2">
        <f>STANDARDIZE(Table6[[#This Row],[BTC]],$X$4,$X$5)</f>
        <v>1.2216740627163498</v>
      </c>
      <c r="J1054" s="2" t="str">
        <f>_xlfn.XLOOKUP(Table6[[#This Row],[Date]],S_P_500_Historical_Data[Date],S_P_500_Historical_Data[Price]," ")</f>
        <v xml:space="preserve"> </v>
      </c>
      <c r="K1054" s="2" t="str">
        <f>IFERROR(STANDARDIZE(Table6[[#This Row],[S&amp;P500]],$Y$4,$Y$5),"")</f>
        <v/>
      </c>
    </row>
    <row r="1055" spans="1:11" x14ac:dyDescent="0.35">
      <c r="A1055" s="1">
        <f t="shared" si="16"/>
        <v>44553</v>
      </c>
      <c r="B1055">
        <f>_xlfn.XLOOKUP(A1055,Ethereum_Historical_Data[Date],Ethereum_Historical_Data[Price]," ")</f>
        <v>4110.1400000000003</v>
      </c>
      <c r="C1055">
        <f>STANDARDIZE(Table6[[#This Row],[ETH]],$U$4,$U$5)</f>
        <v>2.2089509679524104</v>
      </c>
      <c r="D1055" s="2">
        <f>_xlfn.XLOOKUP(Table6[[#This Row],[Date]],BNB_Historical_Data[Date],BNB_Historical_Data[Price]," ")</f>
        <v>548.70000000000005</v>
      </c>
      <c r="E1055" s="2">
        <f>STANDARDIZE(Table6[[#This Row],[BNB]],$V$4,$V$5)</f>
        <v>1.6623951990116783</v>
      </c>
      <c r="F1055" s="2">
        <f>_xlfn.XLOOKUP(Table6[[#This Row],[Date]],Tether_USDt_Historical_Data[Date],Tether_USDt_Historical_Data[Price]," ")</f>
        <v>1.0003</v>
      </c>
      <c r="G1055" s="2">
        <f>IFERROR(STANDARDIZE(Table6[[#This Row],[Tether]],$W$4,$W$5),"")</f>
        <v>1.8574208574207638E-2</v>
      </c>
      <c r="H1055" s="2">
        <f>_xlfn.XLOOKUP(Table6[[#This Row],[Date]],Bitcoin_Historical_Data__2[Date],Bitcoin_Historical_Data__2[Price]," ")</f>
        <v>50801</v>
      </c>
      <c r="I1055" s="2">
        <f>STANDARDIZE(Table6[[#This Row],[BTC]],$X$4,$X$5)</f>
        <v>1.2224199107728848</v>
      </c>
      <c r="J1055" s="2">
        <f>_xlfn.XLOOKUP(Table6[[#This Row],[Date]],S_P_500_Historical_Data[Date],S_P_500_Historical_Data[Price]," ")</f>
        <v>4725.8</v>
      </c>
      <c r="K1055" s="2">
        <f>IFERROR(STANDARDIZE(Table6[[#This Row],[S&amp;P500]],$Y$4,$Y$5),"")</f>
        <v>1.0671559662747794</v>
      </c>
    </row>
    <row r="1056" spans="1:11" x14ac:dyDescent="0.35">
      <c r="A1056" s="1">
        <f t="shared" si="16"/>
        <v>44552</v>
      </c>
      <c r="B1056">
        <f>_xlfn.XLOOKUP(A1056,Ethereum_Historical_Data[Date],Ethereum_Historical_Data[Price]," ")</f>
        <v>3979.54</v>
      </c>
      <c r="C1056">
        <f>STANDARDIZE(Table6[[#This Row],[ETH]],$U$4,$U$5)</f>
        <v>2.1004966242023375</v>
      </c>
      <c r="D1056" s="2">
        <f>_xlfn.XLOOKUP(Table6[[#This Row],[Date]],BNB_Historical_Data[Date],BNB_Historical_Data[Price]," ")</f>
        <v>533.42999999999995</v>
      </c>
      <c r="E1056" s="2">
        <f>STANDARDIZE(Table6[[#This Row],[BNB]],$V$4,$V$5)</f>
        <v>1.5874372702731137</v>
      </c>
      <c r="F1056" s="2">
        <f>_xlfn.XLOOKUP(Table6[[#This Row],[Date]],Tether_USDt_Historical_Data[Date],Tether_USDt_Historical_Data[Price]," ")</f>
        <v>1.0003</v>
      </c>
      <c r="G1056" s="2">
        <f>IFERROR(STANDARDIZE(Table6[[#This Row],[Tether]],$W$4,$W$5),"")</f>
        <v>1.8574208574207638E-2</v>
      </c>
      <c r="H1056" s="2">
        <f>_xlfn.XLOOKUP(Table6[[#This Row],[Date]],Bitcoin_Historical_Data__2[Date],Bitcoin_Historical_Data__2[Price]," ")</f>
        <v>48599.7</v>
      </c>
      <c r="I1056" s="2">
        <f>STANDARDIZE(Table6[[#This Row],[BTC]],$X$4,$X$5)</f>
        <v>1.1122296203802562</v>
      </c>
      <c r="J1056" s="2">
        <f>_xlfn.XLOOKUP(Table6[[#This Row],[Date]],S_P_500_Historical_Data[Date],S_P_500_Historical_Data[Price]," ")</f>
        <v>4696.6000000000004</v>
      </c>
      <c r="K1056" s="2">
        <f>IFERROR(STANDARDIZE(Table6[[#This Row],[S&amp;P500]],$Y$4,$Y$5),"")</f>
        <v>1.0340502701064054</v>
      </c>
    </row>
    <row r="1057" spans="1:11" x14ac:dyDescent="0.35">
      <c r="A1057" s="1">
        <f t="shared" si="16"/>
        <v>44551</v>
      </c>
      <c r="B1057">
        <f>_xlfn.XLOOKUP(A1057,Ethereum_Historical_Data[Date],Ethereum_Historical_Data[Price]," ")</f>
        <v>4016.59</v>
      </c>
      <c r="C1057">
        <f>STANDARDIZE(Table6[[#This Row],[ETH]],$U$4,$U$5)</f>
        <v>2.131264108397898</v>
      </c>
      <c r="D1057" s="2">
        <f>_xlfn.XLOOKUP(Table6[[#This Row],[Date]],BNB_Historical_Data[Date],BNB_Historical_Data[Price]," ")</f>
        <v>528.5</v>
      </c>
      <c r="E1057" s="2">
        <f>STANDARDIZE(Table6[[#This Row],[BNB]],$V$4,$V$5)</f>
        <v>1.5632367078185545</v>
      </c>
      <c r="F1057" s="2">
        <f>_xlfn.XLOOKUP(Table6[[#This Row],[Date]],Tether_USDt_Historical_Data[Date],Tether_USDt_Historical_Data[Price]," ")</f>
        <v>1.0003</v>
      </c>
      <c r="G1057" s="2">
        <f>IFERROR(STANDARDIZE(Table6[[#This Row],[Tether]],$W$4,$W$5),"")</f>
        <v>1.8574208574207638E-2</v>
      </c>
      <c r="H1057" s="2">
        <f>_xlfn.XLOOKUP(Table6[[#This Row],[Date]],Bitcoin_Historical_Data__2[Date],Bitcoin_Historical_Data__2[Price]," ")</f>
        <v>48902</v>
      </c>
      <c r="I1057" s="2">
        <f>STANDARDIZE(Table6[[#This Row],[BTC]],$X$4,$X$5)</f>
        <v>1.127361826252101</v>
      </c>
      <c r="J1057" s="2">
        <f>_xlfn.XLOOKUP(Table6[[#This Row],[Date]],S_P_500_Historical_Data[Date],S_P_500_Historical_Data[Price]," ")</f>
        <v>4649.2</v>
      </c>
      <c r="K1057" s="2">
        <f>IFERROR(STANDARDIZE(Table6[[#This Row],[S&amp;P500]],$Y$4,$Y$5),"")</f>
        <v>0.98031020166870131</v>
      </c>
    </row>
    <row r="1058" spans="1:11" x14ac:dyDescent="0.35">
      <c r="A1058" s="1">
        <f t="shared" si="16"/>
        <v>44550</v>
      </c>
      <c r="B1058">
        <f>_xlfn.XLOOKUP(A1058,Ethereum_Historical_Data[Date],Ethereum_Historical_Data[Price]," ")</f>
        <v>3938.8</v>
      </c>
      <c r="C1058">
        <f>STANDARDIZE(Table6[[#This Row],[ETH]],$U$4,$U$5)</f>
        <v>2.0666648480585557</v>
      </c>
      <c r="D1058" s="2">
        <f>_xlfn.XLOOKUP(Table6[[#This Row],[Date]],BNB_Historical_Data[Date],BNB_Historical_Data[Price]," ")</f>
        <v>523.30999999999995</v>
      </c>
      <c r="E1058" s="2">
        <f>STANDARDIZE(Table6[[#This Row],[BNB]],$V$4,$V$5)</f>
        <v>1.5377598479525982</v>
      </c>
      <c r="F1058" s="2">
        <f>_xlfn.XLOOKUP(Table6[[#This Row],[Date]],Tether_USDt_Historical_Data[Date],Tether_USDt_Historical_Data[Price]," ")</f>
        <v>1.0002</v>
      </c>
      <c r="G1058" s="2">
        <f>IFERROR(STANDARDIZE(Table6[[#This Row],[Tether]],$W$4,$W$5),"")</f>
        <v>-1.8790094768880547E-3</v>
      </c>
      <c r="H1058" s="2">
        <f>_xlfn.XLOOKUP(Table6[[#This Row],[Date]],Bitcoin_Historical_Data__2[Date],Bitcoin_Historical_Data__2[Price]," ")</f>
        <v>46895.199999999997</v>
      </c>
      <c r="I1058" s="2">
        <f>STANDARDIZE(Table6[[#This Row],[BTC]],$X$4,$X$5)</f>
        <v>1.0269076061276623</v>
      </c>
      <c r="J1058" s="2">
        <f>_xlfn.XLOOKUP(Table6[[#This Row],[Date]],S_P_500_Historical_Data[Date],S_P_500_Historical_Data[Price]," ")</f>
        <v>4568</v>
      </c>
      <c r="K1058" s="2">
        <f>IFERROR(STANDARDIZE(Table6[[#This Row],[S&amp;P500]],$Y$4,$Y$5),"")</f>
        <v>0.88824915615938682</v>
      </c>
    </row>
    <row r="1059" spans="1:11" x14ac:dyDescent="0.35">
      <c r="A1059" s="1">
        <f t="shared" si="16"/>
        <v>44549</v>
      </c>
      <c r="B1059">
        <f>_xlfn.XLOOKUP(A1059,Ethereum_Historical_Data[Date],Ethereum_Historical_Data[Price]," ")</f>
        <v>3925.34</v>
      </c>
      <c r="C1059">
        <f>STANDARDIZE(Table6[[#This Row],[ETH]],$U$4,$U$5)</f>
        <v>2.0554872411146357</v>
      </c>
      <c r="D1059" s="2">
        <f>_xlfn.XLOOKUP(Table6[[#This Row],[Date]],BNB_Historical_Data[Date],BNB_Historical_Data[Price]," ")</f>
        <v>529.9</v>
      </c>
      <c r="E1059" s="2">
        <f>STANDARDIZE(Table6[[#This Row],[BNB]],$V$4,$V$5)</f>
        <v>1.5701090784953056</v>
      </c>
      <c r="F1059" s="2">
        <f>_xlfn.XLOOKUP(Table6[[#This Row],[Date]],Tether_USDt_Historical_Data[Date],Tether_USDt_Historical_Data[Price]," ")</f>
        <v>1.0003</v>
      </c>
      <c r="G1059" s="2">
        <f>IFERROR(STANDARDIZE(Table6[[#This Row],[Tether]],$W$4,$W$5),"")</f>
        <v>1.8574208574207638E-2</v>
      </c>
      <c r="H1059" s="2">
        <f>_xlfn.XLOOKUP(Table6[[#This Row],[Date]],Bitcoin_Historical_Data__2[Date],Bitcoin_Historical_Data__2[Price]," ")</f>
        <v>46704.5</v>
      </c>
      <c r="I1059" s="2">
        <f>STANDARDIZE(Table6[[#This Row],[BTC]],$X$4,$X$5)</f>
        <v>1.0173617521423475</v>
      </c>
      <c r="J1059" s="2" t="str">
        <f>_xlfn.XLOOKUP(Table6[[#This Row],[Date]],S_P_500_Historical_Data[Date],S_P_500_Historical_Data[Price]," ")</f>
        <v xml:space="preserve"> </v>
      </c>
      <c r="K1059" s="2" t="str">
        <f>IFERROR(STANDARDIZE(Table6[[#This Row],[S&amp;P500]],$Y$4,$Y$5),"")</f>
        <v/>
      </c>
    </row>
    <row r="1060" spans="1:11" x14ac:dyDescent="0.35">
      <c r="A1060" s="1">
        <f t="shared" si="16"/>
        <v>44548</v>
      </c>
      <c r="B1060">
        <f>_xlfn.XLOOKUP(A1060,Ethereum_Historical_Data[Date],Ethereum_Historical_Data[Price]," ")</f>
        <v>3959.83</v>
      </c>
      <c r="C1060">
        <f>STANDARDIZE(Table6[[#This Row],[ETH]],$U$4,$U$5)</f>
        <v>2.0841288208691529</v>
      </c>
      <c r="D1060" s="2">
        <f>_xlfn.XLOOKUP(Table6[[#This Row],[Date]],BNB_Historical_Data[Date],BNB_Historical_Data[Price]," ")</f>
        <v>534.20000000000005</v>
      </c>
      <c r="E1060" s="2">
        <f>STANDARDIZE(Table6[[#This Row],[BNB]],$V$4,$V$5)</f>
        <v>1.5912170741453271</v>
      </c>
      <c r="F1060" s="2">
        <f>_xlfn.XLOOKUP(Table6[[#This Row],[Date]],Tether_USDt_Historical_Data[Date],Tether_USDt_Historical_Data[Price]," ")</f>
        <v>1.0004999999999999</v>
      </c>
      <c r="G1060" s="2">
        <f>IFERROR(STANDARDIZE(Table6[[#This Row],[Tether]],$W$4,$W$5),"")</f>
        <v>5.9480644676399026E-2</v>
      </c>
      <c r="H1060" s="2">
        <f>_xlfn.XLOOKUP(Table6[[#This Row],[Date]],Bitcoin_Historical_Data__2[Date],Bitcoin_Historical_Data__2[Price]," ")</f>
        <v>46856.2</v>
      </c>
      <c r="I1060" s="2">
        <f>STANDARDIZE(Table6[[#This Row],[BTC]],$X$4,$X$5)</f>
        <v>1.0249553863823699</v>
      </c>
      <c r="J1060" s="2" t="str">
        <f>_xlfn.XLOOKUP(Table6[[#This Row],[Date]],S_P_500_Historical_Data[Date],S_P_500_Historical_Data[Price]," ")</f>
        <v xml:space="preserve"> </v>
      </c>
      <c r="K1060" s="2" t="str">
        <f>IFERROR(STANDARDIZE(Table6[[#This Row],[S&amp;P500]],$Y$4,$Y$5),"")</f>
        <v/>
      </c>
    </row>
    <row r="1061" spans="1:11" x14ac:dyDescent="0.35">
      <c r="A1061" s="1">
        <f t="shared" si="16"/>
        <v>44547</v>
      </c>
      <c r="B1061">
        <f>_xlfn.XLOOKUP(A1061,Ethereum_Historical_Data[Date],Ethereum_Historical_Data[Price]," ")</f>
        <v>3878.29</v>
      </c>
      <c r="C1061">
        <f>STANDARDIZE(Table6[[#This Row],[ETH]],$U$4,$U$5)</f>
        <v>2.0164154426962515</v>
      </c>
      <c r="D1061" s="2">
        <f>_xlfn.XLOOKUP(Table6[[#This Row],[Date]],BNB_Historical_Data[Date],BNB_Historical_Data[Price]," ")</f>
        <v>525.9</v>
      </c>
      <c r="E1061" s="2">
        <f>STANDARDIZE(Table6[[#This Row],[BNB]],$V$4,$V$5)</f>
        <v>1.550473733704588</v>
      </c>
      <c r="F1061" s="2">
        <f>_xlfn.XLOOKUP(Table6[[#This Row],[Date]],Tether_USDt_Historical_Data[Date],Tether_USDt_Historical_Data[Price]," ")</f>
        <v>1.0004</v>
      </c>
      <c r="G1061" s="2">
        <f>IFERROR(STANDARDIZE(Table6[[#This Row],[Tether]],$W$4,$W$5),"")</f>
        <v>3.9027426625303327E-2</v>
      </c>
      <c r="H1061" s="2">
        <f>_xlfn.XLOOKUP(Table6[[#This Row],[Date]],Bitcoin_Historical_Data__2[Date],Bitcoin_Historical_Data__2[Price]," ")</f>
        <v>46172.2</v>
      </c>
      <c r="I1061" s="2">
        <f>STANDARDIZE(Table6[[#This Row],[BTC]],$X$4,$X$5)</f>
        <v>0.99071645546493114</v>
      </c>
      <c r="J1061" s="2">
        <f>_xlfn.XLOOKUP(Table6[[#This Row],[Date]],S_P_500_Historical_Data[Date],S_P_500_Historical_Data[Price]," ")</f>
        <v>4620.6000000000004</v>
      </c>
      <c r="K1061" s="2">
        <f>IFERROR(STANDARDIZE(Table6[[#This Row],[S&amp;P500]],$Y$4,$Y$5),"")</f>
        <v>0.94788475953118467</v>
      </c>
    </row>
    <row r="1062" spans="1:11" x14ac:dyDescent="0.35">
      <c r="A1062" s="1">
        <f t="shared" si="16"/>
        <v>44546</v>
      </c>
      <c r="B1062">
        <f>_xlfn.XLOOKUP(A1062,Ethereum_Historical_Data[Date],Ethereum_Historical_Data[Price]," ")</f>
        <v>3956.62</v>
      </c>
      <c r="C1062">
        <f>STANDARDIZE(Table6[[#This Row],[ETH]],$U$4,$U$5)</f>
        <v>2.0814631360036264</v>
      </c>
      <c r="D1062" s="2">
        <f>_xlfn.XLOOKUP(Table6[[#This Row],[Date]],BNB_Historical_Data[Date],BNB_Historical_Data[Price]," ")</f>
        <v>526.01</v>
      </c>
      <c r="E1062" s="2">
        <f>STANDARDIZE(Table6[[#This Row],[BNB]],$V$4,$V$5)</f>
        <v>1.5510137056863327</v>
      </c>
      <c r="F1062" s="2">
        <f>_xlfn.XLOOKUP(Table6[[#This Row],[Date]],Tether_USDt_Historical_Data[Date],Tether_USDt_Historical_Data[Price]," ")</f>
        <v>1.0003</v>
      </c>
      <c r="G1062" s="2">
        <f>IFERROR(STANDARDIZE(Table6[[#This Row],[Tether]],$W$4,$W$5),"")</f>
        <v>1.8574208574207638E-2</v>
      </c>
      <c r="H1062" s="2">
        <f>_xlfn.XLOOKUP(Table6[[#This Row],[Date]],Bitcoin_Historical_Data__2[Date],Bitcoin_Historical_Data__2[Price]," ")</f>
        <v>47628.2</v>
      </c>
      <c r="I1062" s="2">
        <f>STANDARDIZE(Table6[[#This Row],[BTC]],$X$4,$X$5)</f>
        <v>1.0635993259558532</v>
      </c>
      <c r="J1062" s="2">
        <f>_xlfn.XLOOKUP(Table6[[#This Row],[Date]],S_P_500_Historical_Data[Date],S_P_500_Historical_Data[Price]," ")</f>
        <v>4668.7</v>
      </c>
      <c r="K1062" s="2">
        <f>IFERROR(STANDARDIZE(Table6[[#This Row],[S&amp;P500]],$Y$4,$Y$5),"")</f>
        <v>1.002418457671554</v>
      </c>
    </row>
    <row r="1063" spans="1:11" x14ac:dyDescent="0.35">
      <c r="A1063" s="1">
        <f t="shared" si="16"/>
        <v>44545</v>
      </c>
      <c r="B1063">
        <f>_xlfn.XLOOKUP(A1063,Ethereum_Historical_Data[Date],Ethereum_Historical_Data[Price]," ")</f>
        <v>4019.24</v>
      </c>
      <c r="C1063">
        <f>STANDARDIZE(Table6[[#This Row],[ETH]],$U$4,$U$5)</f>
        <v>2.133464751666946</v>
      </c>
      <c r="D1063" s="2">
        <f>_xlfn.XLOOKUP(Table6[[#This Row],[Date]],BNB_Historical_Data[Date],BNB_Historical_Data[Price]," ")</f>
        <v>541.1</v>
      </c>
      <c r="E1063" s="2">
        <f>STANDARDIZE(Table6[[#This Row],[BNB]],$V$4,$V$5)</f>
        <v>1.6250880439093149</v>
      </c>
      <c r="F1063" s="2">
        <f>_xlfn.XLOOKUP(Table6[[#This Row],[Date]],Tether_USDt_Historical_Data[Date],Tether_USDt_Historical_Data[Price]," ")</f>
        <v>1.0005999999999999</v>
      </c>
      <c r="G1063" s="2">
        <f>IFERROR(STANDARDIZE(Table6[[#This Row],[Tether]],$W$4,$W$5),"")</f>
        <v>7.9933862727494712E-2</v>
      </c>
      <c r="H1063" s="2">
        <f>_xlfn.XLOOKUP(Table6[[#This Row],[Date]],Bitcoin_Historical_Data__2[Date],Bitcoin_Historical_Data__2[Price]," ")</f>
        <v>48871.5</v>
      </c>
      <c r="I1063" s="2">
        <f>STANDARDIZE(Table6[[#This Row],[BTC]],$X$4,$X$5)</f>
        <v>1.1258350902974492</v>
      </c>
      <c r="J1063" s="2">
        <f>_xlfn.XLOOKUP(Table6[[#This Row],[Date]],S_P_500_Historical_Data[Date],S_P_500_Historical_Data[Price]," ")</f>
        <v>4709.8999999999996</v>
      </c>
      <c r="K1063" s="2">
        <f>IFERROR(STANDARDIZE(Table6[[#This Row],[S&amp;P500]],$Y$4,$Y$5),"")</f>
        <v>1.0491292344570682</v>
      </c>
    </row>
    <row r="1064" spans="1:11" x14ac:dyDescent="0.35">
      <c r="A1064" s="1">
        <f t="shared" si="16"/>
        <v>44544</v>
      </c>
      <c r="B1064">
        <f>_xlfn.XLOOKUP(A1064,Ethereum_Historical_Data[Date],Ethereum_Historical_Data[Price]," ")</f>
        <v>3861.55</v>
      </c>
      <c r="C1064">
        <f>STANDARDIZE(Table6[[#This Row],[ETH]],$U$4,$U$5)</f>
        <v>2.0025140206872458</v>
      </c>
      <c r="D1064" s="2">
        <f>_xlfn.XLOOKUP(Table6[[#This Row],[Date]],BNB_Historical_Data[Date],BNB_Historical_Data[Price]," ")</f>
        <v>528.29999999999995</v>
      </c>
      <c r="E1064" s="2">
        <f>STANDARDIZE(Table6[[#This Row],[BNB]],$V$4,$V$5)</f>
        <v>1.5622549405790183</v>
      </c>
      <c r="F1064" s="2">
        <f>_xlfn.XLOOKUP(Table6[[#This Row],[Date]],Tether_USDt_Historical_Data[Date],Tether_USDt_Historical_Data[Price]," ")</f>
        <v>1.0004</v>
      </c>
      <c r="G1064" s="2">
        <f>IFERROR(STANDARDIZE(Table6[[#This Row],[Tether]],$W$4,$W$5),"")</f>
        <v>3.9027426625303327E-2</v>
      </c>
      <c r="H1064" s="2">
        <f>_xlfn.XLOOKUP(Table6[[#This Row],[Date]],Bitcoin_Historical_Data__2[Date],Bitcoin_Historical_Data__2[Price]," ")</f>
        <v>48366.5</v>
      </c>
      <c r="I1064" s="2">
        <f>STANDARDIZE(Table6[[#This Row],[BTC]],$X$4,$X$5)</f>
        <v>1.1005563474417379</v>
      </c>
      <c r="J1064" s="2">
        <f>_xlfn.XLOOKUP(Table6[[#This Row],[Date]],S_P_500_Historical_Data[Date],S_P_500_Historical_Data[Price]," ")</f>
        <v>4634.1000000000004</v>
      </c>
      <c r="K1064" s="2">
        <f>IFERROR(STANDARDIZE(Table6[[#This Row],[S&amp;P500]],$Y$4,$Y$5),"")</f>
        <v>0.9631904752254673</v>
      </c>
    </row>
    <row r="1065" spans="1:11" x14ac:dyDescent="0.35">
      <c r="A1065" s="1">
        <f t="shared" si="16"/>
        <v>44543</v>
      </c>
      <c r="B1065">
        <f>_xlfn.XLOOKUP(A1065,Ethereum_Historical_Data[Date],Ethereum_Historical_Data[Price]," ")</f>
        <v>3781.94</v>
      </c>
      <c r="C1065">
        <f>STANDARDIZE(Table6[[#This Row],[ETH]],$U$4,$U$5)</f>
        <v>1.9364033751593492</v>
      </c>
      <c r="D1065" s="2">
        <f>_xlfn.XLOOKUP(Table6[[#This Row],[Date]],BNB_Historical_Data[Date],BNB_Historical_Data[Price]," ")</f>
        <v>520.88</v>
      </c>
      <c r="E1065" s="2">
        <f>STANDARDIZE(Table6[[#This Row],[BNB]],$V$4,$V$5)</f>
        <v>1.5258313759922375</v>
      </c>
      <c r="F1065" s="2">
        <f>_xlfn.XLOOKUP(Table6[[#This Row],[Date]],Tether_USDt_Historical_Data[Date],Tether_USDt_Historical_Data[Price]," ")</f>
        <v>1.0007999999999999</v>
      </c>
      <c r="G1065" s="2">
        <f>IFERROR(STANDARDIZE(Table6[[#This Row],[Tether]],$W$4,$W$5),"")</f>
        <v>0.1208402988296861</v>
      </c>
      <c r="H1065" s="2">
        <f>_xlfn.XLOOKUP(Table6[[#This Row],[Date]],Bitcoin_Historical_Data__2[Date],Bitcoin_Historical_Data__2[Price]," ")</f>
        <v>46703.6</v>
      </c>
      <c r="I1065" s="2">
        <f>STANDARDIZE(Table6[[#This Row],[BTC]],$X$4,$X$5)</f>
        <v>1.017316700917456</v>
      </c>
      <c r="J1065" s="2">
        <f>_xlfn.XLOOKUP(Table6[[#This Row],[Date]],S_P_500_Historical_Data[Date],S_P_500_Historical_Data[Price]," ")</f>
        <v>4669</v>
      </c>
      <c r="K1065" s="2">
        <f>IFERROR(STANDARDIZE(Table6[[#This Row],[S&amp;P500]],$Y$4,$Y$5),"")</f>
        <v>1.0027585846869826</v>
      </c>
    </row>
    <row r="1066" spans="1:11" x14ac:dyDescent="0.35">
      <c r="A1066" s="1">
        <f t="shared" si="16"/>
        <v>44542</v>
      </c>
      <c r="B1066">
        <f>_xlfn.XLOOKUP(A1066,Ethereum_Historical_Data[Date],Ethereum_Historical_Data[Price]," ")</f>
        <v>4131.78</v>
      </c>
      <c r="C1066">
        <f>STANDARDIZE(Table6[[#This Row],[ETH]],$U$4,$U$5)</f>
        <v>2.2269215039305994</v>
      </c>
      <c r="D1066" s="2">
        <f>_xlfn.XLOOKUP(Table6[[#This Row],[Date]],BNB_Historical_Data[Date],BNB_Historical_Data[Price]," ")</f>
        <v>570.51</v>
      </c>
      <c r="E1066" s="2">
        <f>STANDARDIZE(Table6[[#This Row],[BNB]],$V$4,$V$5)</f>
        <v>1.7694569164830656</v>
      </c>
      <c r="F1066" s="2">
        <f>_xlfn.XLOOKUP(Table6[[#This Row],[Date]],Tether_USDt_Historical_Data[Date],Tether_USDt_Historical_Data[Price]," ")</f>
        <v>1.0005999999999999</v>
      </c>
      <c r="G1066" s="2">
        <f>IFERROR(STANDARDIZE(Table6[[#This Row],[Tether]],$W$4,$W$5),"")</f>
        <v>7.9933862727494712E-2</v>
      </c>
      <c r="H1066" s="2">
        <f>_xlfn.XLOOKUP(Table6[[#This Row],[Date]],Bitcoin_Historical_Data__2[Date],Bitcoin_Historical_Data__2[Price]," ")</f>
        <v>50081</v>
      </c>
      <c r="I1066" s="2">
        <f>STANDARDIZE(Table6[[#This Row],[BTC]],$X$4,$X$5)</f>
        <v>1.1863789308597914</v>
      </c>
      <c r="J1066" s="2" t="str">
        <f>_xlfn.XLOOKUP(Table6[[#This Row],[Date]],S_P_500_Historical_Data[Date],S_P_500_Historical_Data[Price]," ")</f>
        <v xml:space="preserve"> </v>
      </c>
      <c r="K1066" s="2" t="str">
        <f>IFERROR(STANDARDIZE(Table6[[#This Row],[S&amp;P500]],$Y$4,$Y$5),"")</f>
        <v/>
      </c>
    </row>
    <row r="1067" spans="1:11" x14ac:dyDescent="0.35">
      <c r="A1067" s="1">
        <f t="shared" si="16"/>
        <v>44541</v>
      </c>
      <c r="B1067">
        <f>_xlfn.XLOOKUP(A1067,Ethereum_Historical_Data[Date],Ethereum_Historical_Data[Price]," ")</f>
        <v>4075.66</v>
      </c>
      <c r="C1067">
        <f>STANDARDIZE(Table6[[#This Row],[ETH]],$U$4,$U$5)</f>
        <v>2.1803176925121153</v>
      </c>
      <c r="D1067" s="2">
        <f>_xlfn.XLOOKUP(Table6[[#This Row],[Date]],BNB_Historical_Data[Date],BNB_Historical_Data[Price]," ")</f>
        <v>563.24</v>
      </c>
      <c r="E1067" s="2">
        <f>STANDARDIZE(Table6[[#This Row],[BNB]],$V$4,$V$5)</f>
        <v>1.7337696773259366</v>
      </c>
      <c r="F1067" s="2">
        <f>_xlfn.XLOOKUP(Table6[[#This Row],[Date]],Tether_USDt_Historical_Data[Date],Tether_USDt_Historical_Data[Price]," ")</f>
        <v>1.0006999999999999</v>
      </c>
      <c r="G1067" s="2">
        <f>IFERROR(STANDARDIZE(Table6[[#This Row],[Tether]],$W$4,$W$5),"")</f>
        <v>0.1003870807785904</v>
      </c>
      <c r="H1067" s="2">
        <f>_xlfn.XLOOKUP(Table6[[#This Row],[Date]],Bitcoin_Historical_Data__2[Date],Bitcoin_Historical_Data__2[Price]," ")</f>
        <v>49314.5</v>
      </c>
      <c r="I1067" s="2">
        <f>STANDARDIZE(Table6[[#This Row],[BTC]],$X$4,$X$5)</f>
        <v>1.1480103043273109</v>
      </c>
      <c r="J1067" s="2" t="str">
        <f>_xlfn.XLOOKUP(Table6[[#This Row],[Date]],S_P_500_Historical_Data[Date],S_P_500_Historical_Data[Price]," ")</f>
        <v xml:space="preserve"> </v>
      </c>
      <c r="K1067" s="2" t="str">
        <f>IFERROR(STANDARDIZE(Table6[[#This Row],[S&amp;P500]],$Y$4,$Y$5),"")</f>
        <v/>
      </c>
    </row>
    <row r="1068" spans="1:11" x14ac:dyDescent="0.35">
      <c r="A1068" s="1">
        <f t="shared" si="16"/>
        <v>44540</v>
      </c>
      <c r="B1068">
        <f>_xlfn.XLOOKUP(A1068,Ethereum_Historical_Data[Date],Ethereum_Historical_Data[Price]," ")</f>
        <v>3903.48</v>
      </c>
      <c r="C1068">
        <f>STANDARDIZE(Table6[[#This Row],[ETH]],$U$4,$U$5)</f>
        <v>2.0373340102235438</v>
      </c>
      <c r="D1068" s="2">
        <f>_xlfn.XLOOKUP(Table6[[#This Row],[Date]],BNB_Historical_Data[Date],BNB_Historical_Data[Price]," ")</f>
        <v>552.53</v>
      </c>
      <c r="E1068" s="2">
        <f>STANDARDIZE(Table6[[#This Row],[BNB]],$V$4,$V$5)</f>
        <v>1.6811960416487901</v>
      </c>
      <c r="F1068" s="2">
        <f>_xlfn.XLOOKUP(Table6[[#This Row],[Date]],Tether_USDt_Historical_Data[Date],Tether_USDt_Historical_Data[Price]," ")</f>
        <v>1.0004999999999999</v>
      </c>
      <c r="G1068" s="2">
        <f>IFERROR(STANDARDIZE(Table6[[#This Row],[Tether]],$W$4,$W$5),"")</f>
        <v>5.9480644676399026E-2</v>
      </c>
      <c r="H1068" s="2">
        <f>_xlfn.XLOOKUP(Table6[[#This Row],[Date]],Bitcoin_Historical_Data__2[Date],Bitcoin_Historical_Data__2[Price]," ")</f>
        <v>47137.2</v>
      </c>
      <c r="I1068" s="2">
        <f>STANDARDIZE(Table6[[#This Row],[BTC]],$X$4,$X$5)</f>
        <v>1.0390213799317853</v>
      </c>
      <c r="J1068" s="2">
        <f>_xlfn.XLOOKUP(Table6[[#This Row],[Date]],S_P_500_Historical_Data[Date],S_P_500_Historical_Data[Price]," ")</f>
        <v>4712</v>
      </c>
      <c r="K1068" s="2">
        <f>IFERROR(STANDARDIZE(Table6[[#This Row],[S&amp;P500]],$Y$4,$Y$5),"")</f>
        <v>1.0515101235650681</v>
      </c>
    </row>
    <row r="1069" spans="1:11" x14ac:dyDescent="0.35">
      <c r="A1069" s="1">
        <f t="shared" si="16"/>
        <v>44539</v>
      </c>
      <c r="B1069">
        <f>_xlfn.XLOOKUP(A1069,Ethereum_Historical_Data[Date],Ethereum_Historical_Data[Price]," ")</f>
        <v>4107.6899999999996</v>
      </c>
      <c r="C1069">
        <f>STANDARDIZE(Table6[[#This Row],[ETH]],$U$4,$U$5)</f>
        <v>2.2069164109678181</v>
      </c>
      <c r="D1069" s="2">
        <f>_xlfn.XLOOKUP(Table6[[#This Row],[Date]],BNB_Historical_Data[Date],BNB_Historical_Data[Price]," ")</f>
        <v>570.78</v>
      </c>
      <c r="E1069" s="2">
        <f>STANDARDIZE(Table6[[#This Row],[BNB]],$V$4,$V$5)</f>
        <v>1.7707823022564388</v>
      </c>
      <c r="F1069" s="2">
        <f>_xlfn.XLOOKUP(Table6[[#This Row],[Date]],Tether_USDt_Historical_Data[Date],Tether_USDt_Historical_Data[Price]," ")</f>
        <v>1.0005999999999999</v>
      </c>
      <c r="G1069" s="2">
        <f>IFERROR(STANDARDIZE(Table6[[#This Row],[Tether]],$W$4,$W$5),"")</f>
        <v>7.9933862727494712E-2</v>
      </c>
      <c r="H1069" s="2">
        <f>_xlfn.XLOOKUP(Table6[[#This Row],[Date]],Bitcoin_Historical_Data__2[Date],Bitcoin_Historical_Data__2[Price]," ")</f>
        <v>47596.6</v>
      </c>
      <c r="I1069" s="2">
        <f>STANDARDIZE(Table6[[#This Row],[BTC]],$X$4,$X$5)</f>
        <v>1.0620175273930008</v>
      </c>
      <c r="J1069" s="2">
        <f>_xlfn.XLOOKUP(Table6[[#This Row],[Date]],S_P_500_Historical_Data[Date],S_P_500_Historical_Data[Price]," ")</f>
        <v>4667.3999999999996</v>
      </c>
      <c r="K1069" s="2">
        <f>IFERROR(STANDARDIZE(Table6[[#This Row],[S&amp;P500]],$Y$4,$Y$5),"")</f>
        <v>1.0009445739380303</v>
      </c>
    </row>
    <row r="1070" spans="1:11" x14ac:dyDescent="0.35">
      <c r="A1070" s="1">
        <f t="shared" si="16"/>
        <v>44538</v>
      </c>
      <c r="B1070">
        <f>_xlfn.XLOOKUP(A1070,Ethereum_Historical_Data[Date],Ethereum_Historical_Data[Price]," ")</f>
        <v>4435.74</v>
      </c>
      <c r="C1070">
        <f>STANDARDIZE(Table6[[#This Row],[ETH]],$U$4,$U$5)</f>
        <v>2.4793394390475365</v>
      </c>
      <c r="D1070" s="2">
        <f>_xlfn.XLOOKUP(Table6[[#This Row],[Date]],BNB_Historical_Data[Date],BNB_Historical_Data[Price]," ")</f>
        <v>606.9</v>
      </c>
      <c r="E1070" s="2">
        <f>STANDARDIZE(Table6[[#This Row],[BNB]],$V$4,$V$5)</f>
        <v>1.9480894657166186</v>
      </c>
      <c r="F1070" s="2">
        <f>_xlfn.XLOOKUP(Table6[[#This Row],[Date]],Tether_USDt_Historical_Data[Date],Tether_USDt_Historical_Data[Price]," ")</f>
        <v>1.0008999999999999</v>
      </c>
      <c r="G1070" s="2">
        <f>IFERROR(STANDARDIZE(Table6[[#This Row],[Tether]],$W$4,$W$5),"")</f>
        <v>0.14129351688078179</v>
      </c>
      <c r="H1070" s="2">
        <f>_xlfn.XLOOKUP(Table6[[#This Row],[Date]],Bitcoin_Historical_Data__2[Date],Bitcoin_Historical_Data__2[Price]," ")</f>
        <v>50473.9</v>
      </c>
      <c r="I1070" s="2">
        <f>STANDARDIZE(Table6[[#This Row],[BTC]],$X$4,$X$5)</f>
        <v>1.2060462933707004</v>
      </c>
      <c r="J1070" s="2">
        <f>_xlfn.XLOOKUP(Table6[[#This Row],[Date]],S_P_500_Historical_Data[Date],S_P_500_Historical_Data[Price]," ")</f>
        <v>4701.2</v>
      </c>
      <c r="K1070" s="2">
        <f>IFERROR(STANDARDIZE(Table6[[#This Row],[S&amp;P500]],$Y$4,$Y$5),"")</f>
        <v>1.0392655510096418</v>
      </c>
    </row>
    <row r="1071" spans="1:11" x14ac:dyDescent="0.35">
      <c r="A1071" s="1">
        <f t="shared" si="16"/>
        <v>44537</v>
      </c>
      <c r="B1071">
        <f>_xlfn.XLOOKUP(A1071,Ethereum_Historical_Data[Date],Ethereum_Historical_Data[Price]," ")</f>
        <v>4307.08</v>
      </c>
      <c r="C1071">
        <f>STANDARDIZE(Table6[[#This Row],[ETH]],$U$4,$U$5)</f>
        <v>2.3724961322566922</v>
      </c>
      <c r="D1071" s="2">
        <f>_xlfn.XLOOKUP(Table6[[#This Row],[Date]],BNB_Historical_Data[Date],BNB_Historical_Data[Price]," ")</f>
        <v>578.70000000000005</v>
      </c>
      <c r="E1071" s="2">
        <f>STANDARDIZE(Table6[[#This Row],[BNB]],$V$4,$V$5)</f>
        <v>1.80966028494206</v>
      </c>
      <c r="F1071" s="2">
        <f>_xlfn.XLOOKUP(Table6[[#This Row],[Date]],Tether_USDt_Historical_Data[Date],Tether_USDt_Historical_Data[Price]," ")</f>
        <v>1.0007999999999999</v>
      </c>
      <c r="G1071" s="2">
        <f>IFERROR(STANDARDIZE(Table6[[#This Row],[Tether]],$W$4,$W$5),"")</f>
        <v>0.1208402988296861</v>
      </c>
      <c r="H1071" s="2">
        <f>_xlfn.XLOOKUP(Table6[[#This Row],[Date]],Bitcoin_Historical_Data__2[Date],Bitcoin_Historical_Data__2[Price]," ")</f>
        <v>50595.199999999997</v>
      </c>
      <c r="I1071" s="2">
        <f>STANDARDIZE(Table6[[#This Row],[BTC]],$X$4,$X$5)</f>
        <v>1.2121181973477255</v>
      </c>
      <c r="J1071" s="2">
        <f>_xlfn.XLOOKUP(Table6[[#This Row],[Date]],S_P_500_Historical_Data[Date],S_P_500_Historical_Data[Price]," ")</f>
        <v>4686.8</v>
      </c>
      <c r="K1071" s="2">
        <f>IFERROR(STANDARDIZE(Table6[[#This Row],[S&amp;P500]],$Y$4,$Y$5),"")</f>
        <v>1.022939454269074</v>
      </c>
    </row>
    <row r="1072" spans="1:11" x14ac:dyDescent="0.35">
      <c r="A1072" s="1">
        <f t="shared" si="16"/>
        <v>44536</v>
      </c>
      <c r="B1072">
        <f>_xlfn.XLOOKUP(A1072,Ethereum_Historical_Data[Date],Ethereum_Historical_Data[Price]," ")</f>
        <v>4353.3100000000004</v>
      </c>
      <c r="C1072">
        <f>STANDARDIZE(Table6[[#This Row],[ETH]],$U$4,$U$5)</f>
        <v>2.4108869769088046</v>
      </c>
      <c r="D1072" s="2">
        <f>_xlfn.XLOOKUP(Table6[[#This Row],[Date]],BNB_Historical_Data[Date],BNB_Historical_Data[Price]," ")</f>
        <v>588.59</v>
      </c>
      <c r="E1072" s="2">
        <f>STANDARDIZE(Table6[[#This Row],[BNB]],$V$4,$V$5)</f>
        <v>1.8582086749371092</v>
      </c>
      <c r="F1072" s="2">
        <f>_xlfn.XLOOKUP(Table6[[#This Row],[Date]],Tether_USDt_Historical_Data[Date],Tether_USDt_Historical_Data[Price]," ")</f>
        <v>1.0009999999999999</v>
      </c>
      <c r="G1072" s="2">
        <f>IFERROR(STANDARDIZE(Table6[[#This Row],[Tether]],$W$4,$W$5),"")</f>
        <v>0.16174673493187749</v>
      </c>
      <c r="H1072" s="2">
        <f>_xlfn.XLOOKUP(Table6[[#This Row],[Date]],Bitcoin_Historical_Data__2[Date],Bitcoin_Historical_Data__2[Price]," ")</f>
        <v>50562.1</v>
      </c>
      <c r="I1072" s="2">
        <f>STANDARDIZE(Table6[[#This Row],[BTC]],$X$4,$X$5)</f>
        <v>1.2104613134100541</v>
      </c>
      <c r="J1072" s="2">
        <f>_xlfn.XLOOKUP(Table6[[#This Row],[Date]],S_P_500_Historical_Data[Date],S_P_500_Historical_Data[Price]," ")</f>
        <v>4591.7</v>
      </c>
      <c r="K1072" s="2">
        <f>IFERROR(STANDARDIZE(Table6[[#This Row],[S&amp;P500]],$Y$4,$Y$5),"")</f>
        <v>0.9151191903782383</v>
      </c>
    </row>
    <row r="1073" spans="1:11" x14ac:dyDescent="0.35">
      <c r="A1073" s="1">
        <f t="shared" si="16"/>
        <v>44535</v>
      </c>
      <c r="B1073">
        <f>_xlfn.XLOOKUP(A1073,Ethereum_Historical_Data[Date],Ethereum_Historical_Data[Price]," ")</f>
        <v>4194.8</v>
      </c>
      <c r="C1073">
        <f>STANDARDIZE(Table6[[#This Row],[ETH]],$U$4,$U$5)</f>
        <v>2.2792552921628322</v>
      </c>
      <c r="D1073" s="2">
        <f>_xlfn.XLOOKUP(Table6[[#This Row],[Date]],BNB_Historical_Data[Date],BNB_Historical_Data[Price]," ")</f>
        <v>557.6</v>
      </c>
      <c r="E1073" s="2">
        <f>STANDARDIZE(Table6[[#This Row],[BNB]],$V$4,$V$5)</f>
        <v>1.7060838411710249</v>
      </c>
      <c r="F1073" s="2">
        <f>_xlfn.XLOOKUP(Table6[[#This Row],[Date]],Tether_USDt_Historical_Data[Date],Tether_USDt_Historical_Data[Price]," ")</f>
        <v>1.0013000000000001</v>
      </c>
      <c r="G1073" s="2">
        <f>IFERROR(STANDARDIZE(Table6[[#This Row],[Tether]],$W$4,$W$5),"")</f>
        <v>0.22310638908520997</v>
      </c>
      <c r="H1073" s="2">
        <f>_xlfn.XLOOKUP(Table6[[#This Row],[Date]],Bitcoin_Historical_Data__2[Date],Bitcoin_Historical_Data__2[Price]," ")</f>
        <v>49405.5</v>
      </c>
      <c r="I1073" s="2">
        <f>STANDARDIZE(Table6[[#This Row],[BTC]],$X$4,$X$5)</f>
        <v>1.1525654837329935</v>
      </c>
      <c r="J1073" s="2" t="str">
        <f>_xlfn.XLOOKUP(Table6[[#This Row],[Date]],S_P_500_Historical_Data[Date],S_P_500_Historical_Data[Price]," ")</f>
        <v xml:space="preserve"> </v>
      </c>
      <c r="K1073" s="2" t="str">
        <f>IFERROR(STANDARDIZE(Table6[[#This Row],[S&amp;P500]],$Y$4,$Y$5),"")</f>
        <v/>
      </c>
    </row>
    <row r="1074" spans="1:11" x14ac:dyDescent="0.35">
      <c r="A1074" s="1">
        <f t="shared" si="16"/>
        <v>44534</v>
      </c>
      <c r="B1074">
        <f>_xlfn.XLOOKUP(A1074,Ethereum_Historical_Data[Date],Ethereum_Historical_Data[Price]," ")</f>
        <v>4123.46</v>
      </c>
      <c r="C1074">
        <f>STANDARDIZE(Table6[[#This Row],[ETH]],$U$4,$U$5)</f>
        <v>2.2200123144972106</v>
      </c>
      <c r="D1074" s="2">
        <f>_xlfn.XLOOKUP(Table6[[#This Row],[Date]],BNB_Historical_Data[Date],BNB_Historical_Data[Price]," ")</f>
        <v>568.62</v>
      </c>
      <c r="E1074" s="2">
        <f>STANDARDIZE(Table6[[#This Row],[BNB]],$V$4,$V$5)</f>
        <v>1.7601792160694516</v>
      </c>
      <c r="F1074" s="2">
        <f>_xlfn.XLOOKUP(Table6[[#This Row],[Date]],Tether_USDt_Historical_Data[Date],Tether_USDt_Historical_Data[Price]," ")</f>
        <v>1.0012000000000001</v>
      </c>
      <c r="G1074" s="2">
        <f>IFERROR(STANDARDIZE(Table6[[#This Row],[Tether]],$W$4,$W$5),"")</f>
        <v>0.20265317103411429</v>
      </c>
      <c r="H1074" s="2">
        <f>_xlfn.XLOOKUP(Table6[[#This Row],[Date]],Bitcoin_Historical_Data__2[Date],Bitcoin_Historical_Data__2[Price]," ")</f>
        <v>49195.199999999997</v>
      </c>
      <c r="I1074" s="2">
        <f>STANDARDIZE(Table6[[#This Row],[BTC]],$X$4,$X$5)</f>
        <v>1.1420385141833773</v>
      </c>
      <c r="J1074" s="2" t="str">
        <f>_xlfn.XLOOKUP(Table6[[#This Row],[Date]],S_P_500_Historical_Data[Date],S_P_500_Historical_Data[Price]," ")</f>
        <v xml:space="preserve"> </v>
      </c>
      <c r="K1074" s="2" t="str">
        <f>IFERROR(STANDARDIZE(Table6[[#This Row],[S&amp;P500]],$Y$4,$Y$5),"")</f>
        <v/>
      </c>
    </row>
    <row r="1075" spans="1:11" x14ac:dyDescent="0.35">
      <c r="A1075" s="1">
        <f t="shared" si="16"/>
        <v>44533</v>
      </c>
      <c r="B1075">
        <f>_xlfn.XLOOKUP(A1075,Ethereum_Historical_Data[Date],Ethereum_Historical_Data[Price]," ")</f>
        <v>4219.3</v>
      </c>
      <c r="C1075">
        <f>STANDARDIZE(Table6[[#This Row],[ETH]],$U$4,$U$5)</f>
        <v>2.2996008620087496</v>
      </c>
      <c r="D1075" s="2">
        <f>_xlfn.XLOOKUP(Table6[[#This Row],[Date]],BNB_Historical_Data[Date],BNB_Historical_Data[Price]," ")</f>
        <v>594.62</v>
      </c>
      <c r="E1075" s="2">
        <f>STANDARDIZE(Table6[[#This Row],[BNB]],$V$4,$V$5)</f>
        <v>1.8878089572091157</v>
      </c>
      <c r="F1075" s="2">
        <f>_xlfn.XLOOKUP(Table6[[#This Row],[Date]],Tether_USDt_Historical_Data[Date],Tether_USDt_Historical_Data[Price]," ")</f>
        <v>1.0004999999999999</v>
      </c>
      <c r="G1075" s="2">
        <f>IFERROR(STANDARDIZE(Table6[[#This Row],[Tether]],$W$4,$W$5),"")</f>
        <v>5.9480644676399026E-2</v>
      </c>
      <c r="H1075" s="2">
        <f>_xlfn.XLOOKUP(Table6[[#This Row],[Date]],Bitcoin_Historical_Data__2[Date],Bitcoin_Historical_Data__2[Price]," ")</f>
        <v>53631.5</v>
      </c>
      <c r="I1075" s="2">
        <f>STANDARDIZE(Table6[[#This Row],[BTC]],$X$4,$X$5)</f>
        <v>1.364106013056233</v>
      </c>
      <c r="J1075" s="2">
        <f>_xlfn.XLOOKUP(Table6[[#This Row],[Date]],S_P_500_Historical_Data[Date],S_P_500_Historical_Data[Price]," ")</f>
        <v>4538.3999999999996</v>
      </c>
      <c r="K1075" s="2">
        <f>IFERROR(STANDARDIZE(Table6[[#This Row],[S&amp;P500]],$Y$4,$Y$5),"")</f>
        <v>0.85468995730377417</v>
      </c>
    </row>
    <row r="1076" spans="1:11" x14ac:dyDescent="0.35">
      <c r="A1076" s="1">
        <f t="shared" si="16"/>
        <v>44532</v>
      </c>
      <c r="B1076">
        <f>_xlfn.XLOOKUP(A1076,Ethereum_Historical_Data[Date],Ethereum_Historical_Data[Price]," ")</f>
        <v>4512.8999999999996</v>
      </c>
      <c r="C1076">
        <f>STANDARDIZE(Table6[[#This Row],[ETH]],$U$4,$U$5)</f>
        <v>2.5434155275908412</v>
      </c>
      <c r="D1076" s="2">
        <f>_xlfn.XLOOKUP(Table6[[#This Row],[Date]],BNB_Historical_Data[Date],BNB_Historical_Data[Price]," ")</f>
        <v>620.21</v>
      </c>
      <c r="E1076" s="2">
        <f>STANDARDIZE(Table6[[#This Row],[BNB]],$V$4,$V$5)</f>
        <v>2.0134260755077316</v>
      </c>
      <c r="F1076" s="2">
        <f>_xlfn.XLOOKUP(Table6[[#This Row],[Date]],Tether_USDt_Historical_Data[Date],Tether_USDt_Historical_Data[Price]," ")</f>
        <v>1.0006999999999999</v>
      </c>
      <c r="G1076" s="2">
        <f>IFERROR(STANDARDIZE(Table6[[#This Row],[Tether]],$W$4,$W$5),"")</f>
        <v>0.1003870807785904</v>
      </c>
      <c r="H1076" s="2">
        <f>_xlfn.XLOOKUP(Table6[[#This Row],[Date]],Bitcoin_Historical_Data__2[Date],Bitcoin_Historical_Data__2[Price]," ")</f>
        <v>56496</v>
      </c>
      <c r="I1076" s="2">
        <f>STANDARDIZE(Table6[[#This Row],[BTC]],$X$4,$X$5)</f>
        <v>1.5074940505021439</v>
      </c>
      <c r="J1076" s="2">
        <f>_xlfn.XLOOKUP(Table6[[#This Row],[Date]],S_P_500_Historical_Data[Date],S_P_500_Historical_Data[Price]," ")</f>
        <v>4577.1000000000004</v>
      </c>
      <c r="K1076" s="2">
        <f>IFERROR(STANDARDIZE(Table6[[#This Row],[S&amp;P500]],$Y$4,$Y$5),"")</f>
        <v>0.89856634229405186</v>
      </c>
    </row>
    <row r="1077" spans="1:11" x14ac:dyDescent="0.35">
      <c r="A1077" s="1">
        <f t="shared" si="16"/>
        <v>44531</v>
      </c>
      <c r="B1077">
        <f>_xlfn.XLOOKUP(A1077,Ethereum_Historical_Data[Date],Ethereum_Historical_Data[Price]," ")</f>
        <v>4583.28</v>
      </c>
      <c r="C1077">
        <f>STANDARDIZE(Table6[[#This Row],[ETH]],$U$4,$U$5)</f>
        <v>2.6018612910910717</v>
      </c>
      <c r="D1077" s="2">
        <f>_xlfn.XLOOKUP(Table6[[#This Row],[Date]],BNB_Historical_Data[Date],BNB_Historical_Data[Price]," ")</f>
        <v>627.32000000000005</v>
      </c>
      <c r="E1077" s="2">
        <f>STANDARDIZE(Table6[[#This Row],[BNB]],$V$4,$V$5)</f>
        <v>2.048327900873232</v>
      </c>
      <c r="F1077" s="2">
        <f>_xlfn.XLOOKUP(Table6[[#This Row],[Date]],Tether_USDt_Historical_Data[Date],Tether_USDt_Historical_Data[Price]," ")</f>
        <v>1.0005999999999999</v>
      </c>
      <c r="G1077" s="2">
        <f>IFERROR(STANDARDIZE(Table6[[#This Row],[Tether]],$W$4,$W$5),"")</f>
        <v>7.9933862727494712E-2</v>
      </c>
      <c r="H1077" s="2">
        <f>_xlfn.XLOOKUP(Table6[[#This Row],[Date]],Bitcoin_Historical_Data__2[Date],Bitcoin_Historical_Data__2[Price]," ")</f>
        <v>57210.3</v>
      </c>
      <c r="I1077" s="2">
        <f>STANDARDIZE(Table6[[#This Row],[BTC]],$X$4,$X$5)</f>
        <v>1.5432497059909254</v>
      </c>
      <c r="J1077" s="2">
        <f>_xlfn.XLOOKUP(Table6[[#This Row],[Date]],S_P_500_Historical_Data[Date],S_P_500_Historical_Data[Price]," ")</f>
        <v>4513</v>
      </c>
      <c r="K1077" s="2">
        <f>IFERROR(STANDARDIZE(Table6[[#This Row],[S&amp;P500]],$Y$4,$Y$5),"")</f>
        <v>0.8258925366641614</v>
      </c>
    </row>
    <row r="1078" spans="1:11" x14ac:dyDescent="0.35">
      <c r="A1078" s="1">
        <f t="shared" si="16"/>
        <v>44530</v>
      </c>
      <c r="B1078">
        <f>_xlfn.XLOOKUP(A1078,Ethereum_Historical_Data[Date],Ethereum_Historical_Data[Price]," ")</f>
        <v>4628.8999999999996</v>
      </c>
      <c r="C1078">
        <f>STANDARDIZE(Table6[[#This Row],[ETH]],$U$4,$U$5)</f>
        <v>2.6397455725755914</v>
      </c>
      <c r="D1078" s="2">
        <f>_xlfn.XLOOKUP(Table6[[#This Row],[Date]],BNB_Historical_Data[Date],BNB_Historical_Data[Price]," ")</f>
        <v>623.23</v>
      </c>
      <c r="E1078" s="2">
        <f>STANDARDIZE(Table6[[#This Row],[BNB]],$V$4,$V$5)</f>
        <v>2.0282507608247231</v>
      </c>
      <c r="F1078" s="2">
        <f>_xlfn.XLOOKUP(Table6[[#This Row],[Date]],Tether_USDt_Historical_Data[Date],Tether_USDt_Historical_Data[Price]," ")</f>
        <v>1.0008999999999999</v>
      </c>
      <c r="G1078" s="2">
        <f>IFERROR(STANDARDIZE(Table6[[#This Row],[Tether]],$W$4,$W$5),"")</f>
        <v>0.14129351688078179</v>
      </c>
      <c r="H1078" s="2">
        <f>_xlfn.XLOOKUP(Table6[[#This Row],[Date]],Bitcoin_Historical_Data__2[Date],Bitcoin_Historical_Data__2[Price]," ")</f>
        <v>56882.9</v>
      </c>
      <c r="I1078" s="2">
        <f>STANDARDIZE(Table6[[#This Row],[BTC]],$X$4,$X$5)</f>
        <v>1.5268610715137771</v>
      </c>
      <c r="J1078" s="2">
        <f>_xlfn.XLOOKUP(Table6[[#This Row],[Date]],S_P_500_Historical_Data[Date],S_P_500_Historical_Data[Price]," ")</f>
        <v>4567</v>
      </c>
      <c r="K1078" s="2">
        <f>IFERROR(STANDARDIZE(Table6[[#This Row],[S&amp;P500]],$Y$4,$Y$5),"")</f>
        <v>0.88711539944129181</v>
      </c>
    </row>
    <row r="1079" spans="1:11" x14ac:dyDescent="0.35">
      <c r="A1079" s="1">
        <f t="shared" si="16"/>
        <v>44529</v>
      </c>
      <c r="B1079">
        <f>_xlfn.XLOOKUP(A1079,Ethereum_Historical_Data[Date],Ethereum_Historical_Data[Price]," ")</f>
        <v>4443.22</v>
      </c>
      <c r="C1079">
        <f>STANDARDIZE(Table6[[#This Row],[ETH]],$U$4,$U$5)</f>
        <v>2.485551066086209</v>
      </c>
      <c r="D1079" s="2">
        <f>_xlfn.XLOOKUP(Table6[[#This Row],[Date]],BNB_Historical_Data[Date],BNB_Historical_Data[Price]," ")</f>
        <v>623.61</v>
      </c>
      <c r="E1079" s="2">
        <f>STANDARDIZE(Table6[[#This Row],[BNB]],$V$4,$V$5)</f>
        <v>2.0301161185798411</v>
      </c>
      <c r="F1079" s="2">
        <f>_xlfn.XLOOKUP(Table6[[#This Row],[Date]],Tether_USDt_Historical_Data[Date],Tether_USDt_Historical_Data[Price]," ")</f>
        <v>1.0009999999999999</v>
      </c>
      <c r="G1079" s="2">
        <f>IFERROR(STANDARDIZE(Table6[[#This Row],[Tether]],$W$4,$W$5),"")</f>
        <v>0.16174673493187749</v>
      </c>
      <c r="H1079" s="2">
        <f>_xlfn.XLOOKUP(Table6[[#This Row],[Date]],Bitcoin_Historical_Data__2[Date],Bitcoin_Historical_Data__2[Price]," ")</f>
        <v>57794.8</v>
      </c>
      <c r="I1079" s="2">
        <f>STANDARDIZE(Table6[[#This Row],[BTC]],$X$4,$X$5)</f>
        <v>1.5725079737120409</v>
      </c>
      <c r="J1079" s="2">
        <f>_xlfn.XLOOKUP(Table6[[#This Row],[Date]],S_P_500_Historical_Data[Date],S_P_500_Historical_Data[Price]," ")</f>
        <v>4655.3</v>
      </c>
      <c r="K1079" s="2">
        <f>IFERROR(STANDARDIZE(Table6[[#This Row],[S&amp;P500]],$Y$4,$Y$5),"")</f>
        <v>0.9872261176490813</v>
      </c>
    </row>
    <row r="1080" spans="1:11" x14ac:dyDescent="0.35">
      <c r="A1080" s="1">
        <f t="shared" si="16"/>
        <v>44528</v>
      </c>
      <c r="B1080">
        <f>_xlfn.XLOOKUP(A1080,Ethereum_Historical_Data[Date],Ethereum_Historical_Data[Price]," ")</f>
        <v>4296.9799999999996</v>
      </c>
      <c r="C1080">
        <f>STANDARDIZE(Table6[[#This Row],[ETH]],$U$4,$U$5)</f>
        <v>2.3641087748916405</v>
      </c>
      <c r="D1080" s="2">
        <f>_xlfn.XLOOKUP(Table6[[#This Row],[Date]],BNB_Historical_Data[Date],BNB_Historical_Data[Price]," ")</f>
        <v>611.61</v>
      </c>
      <c r="E1080" s="2">
        <f>STANDARDIZE(Table6[[#This Row],[BNB]],$V$4,$V$5)</f>
        <v>1.9712100842076885</v>
      </c>
      <c r="F1080" s="2">
        <f>_xlfn.XLOOKUP(Table6[[#This Row],[Date]],Tether_USDt_Historical_Data[Date],Tether_USDt_Historical_Data[Price]," ")</f>
        <v>1.0008999999999999</v>
      </c>
      <c r="G1080" s="2">
        <f>IFERROR(STANDARDIZE(Table6[[#This Row],[Tether]],$W$4,$W$5),"")</f>
        <v>0.14129351688078179</v>
      </c>
      <c r="H1080" s="2">
        <f>_xlfn.XLOOKUP(Table6[[#This Row],[Date]],Bitcoin_Historical_Data__2[Date],Bitcoin_Historical_Data__2[Price]," ")</f>
        <v>57291.5</v>
      </c>
      <c r="I1080" s="2">
        <f>STANDARDIZE(Table6[[#This Row],[BTC]],$X$4,$X$5)</f>
        <v>1.5473143276144574</v>
      </c>
      <c r="J1080" s="2" t="str">
        <f>_xlfn.XLOOKUP(Table6[[#This Row],[Date]],S_P_500_Historical_Data[Date],S_P_500_Historical_Data[Price]," ")</f>
        <v xml:space="preserve"> </v>
      </c>
      <c r="K1080" s="2" t="str">
        <f>IFERROR(STANDARDIZE(Table6[[#This Row],[S&amp;P500]],$Y$4,$Y$5),"")</f>
        <v/>
      </c>
    </row>
    <row r="1081" spans="1:11" x14ac:dyDescent="0.35">
      <c r="A1081" s="1">
        <f t="shared" si="16"/>
        <v>44527</v>
      </c>
      <c r="B1081">
        <f>_xlfn.XLOOKUP(A1081,Ethereum_Historical_Data[Date],Ethereum_Historical_Data[Price]," ")</f>
        <v>4094.8</v>
      </c>
      <c r="C1081">
        <f>STANDARDIZE(Table6[[#This Row],[ETH]],$U$4,$U$5)</f>
        <v>2.1962121499345995</v>
      </c>
      <c r="D1081" s="2">
        <f>_xlfn.XLOOKUP(Table6[[#This Row],[Date]],BNB_Historical_Data[Date],BNB_Historical_Data[Price]," ")</f>
        <v>600.29999999999995</v>
      </c>
      <c r="E1081" s="2">
        <f>STANDARDIZE(Table6[[#This Row],[BNB]],$V$4,$V$5)</f>
        <v>1.9156911468119344</v>
      </c>
      <c r="F1081" s="2">
        <f>_xlfn.XLOOKUP(Table6[[#This Row],[Date]],Tether_USDt_Historical_Data[Date],Tether_USDt_Historical_Data[Price]," ")</f>
        <v>1.0008999999999999</v>
      </c>
      <c r="G1081" s="2">
        <f>IFERROR(STANDARDIZE(Table6[[#This Row],[Tether]],$W$4,$W$5),"")</f>
        <v>0.14129351688078179</v>
      </c>
      <c r="H1081" s="2">
        <f>_xlfn.XLOOKUP(Table6[[#This Row],[Date]],Bitcoin_Historical_Data__2[Date],Bitcoin_Historical_Data__2[Price]," ")</f>
        <v>54765.9</v>
      </c>
      <c r="I1081" s="2">
        <f>STANDARDIZE(Table6[[#This Row],[BTC]],$X$4,$X$5)</f>
        <v>1.4208905791859734</v>
      </c>
      <c r="J1081" s="2" t="str">
        <f>_xlfn.XLOOKUP(Table6[[#This Row],[Date]],S_P_500_Historical_Data[Date],S_P_500_Historical_Data[Price]," ")</f>
        <v xml:space="preserve"> </v>
      </c>
      <c r="K1081" s="2" t="str">
        <f>IFERROR(STANDARDIZE(Table6[[#This Row],[S&amp;P500]],$Y$4,$Y$5),"")</f>
        <v/>
      </c>
    </row>
    <row r="1082" spans="1:11" x14ac:dyDescent="0.35">
      <c r="A1082" s="1">
        <f t="shared" si="16"/>
        <v>44526</v>
      </c>
      <c r="B1082">
        <f>_xlfn.XLOOKUP(A1082,Ethereum_Historical_Data[Date],Ethereum_Historical_Data[Price]," ")</f>
        <v>4034.53</v>
      </c>
      <c r="C1082">
        <f>STANDARDIZE(Table6[[#This Row],[ETH]],$U$4,$U$5)</f>
        <v>2.1461620481136432</v>
      </c>
      <c r="D1082" s="2">
        <f>_xlfn.XLOOKUP(Table6[[#This Row],[Date]],BNB_Historical_Data[Date],BNB_Historical_Data[Price]," ")</f>
        <v>584.96</v>
      </c>
      <c r="E1082" s="2">
        <f>STANDARDIZE(Table6[[#This Row],[BNB]],$V$4,$V$5)</f>
        <v>1.840389599539533</v>
      </c>
      <c r="F1082" s="2">
        <f>_xlfn.XLOOKUP(Table6[[#This Row],[Date]],Tether_USDt_Historical_Data[Date],Tether_USDt_Historical_Data[Price]," ")</f>
        <v>1.0006999999999999</v>
      </c>
      <c r="G1082" s="2">
        <f>IFERROR(STANDARDIZE(Table6[[#This Row],[Tether]],$W$4,$W$5),"")</f>
        <v>0.1003870807785904</v>
      </c>
      <c r="H1082" s="2">
        <f>_xlfn.XLOOKUP(Table6[[#This Row],[Date]],Bitcoin_Historical_Data__2[Date],Bitcoin_Historical_Data__2[Price]," ")</f>
        <v>53730.9</v>
      </c>
      <c r="I1082" s="2">
        <f>STANDARDIZE(Table6[[#This Row],[BTC]],$X$4,$X$5)</f>
        <v>1.3690816705609017</v>
      </c>
      <c r="J1082" s="2">
        <f>_xlfn.XLOOKUP(Table6[[#This Row],[Date]],S_P_500_Historical_Data[Date],S_P_500_Historical_Data[Price]," ")</f>
        <v>4594.6000000000004</v>
      </c>
      <c r="K1082" s="2">
        <f>IFERROR(STANDARDIZE(Table6[[#This Row],[S&amp;P500]],$Y$4,$Y$5),"")</f>
        <v>0.91840708486071443</v>
      </c>
    </row>
    <row r="1083" spans="1:11" x14ac:dyDescent="0.35">
      <c r="A1083" s="1">
        <f t="shared" si="16"/>
        <v>44525</v>
      </c>
      <c r="B1083">
        <f>_xlfn.XLOOKUP(A1083,Ethereum_Historical_Data[Date],Ethereum_Historical_Data[Price]," ")</f>
        <v>4520.3</v>
      </c>
      <c r="C1083">
        <f>STANDARDIZE(Table6[[#This Row],[ETH]],$U$4,$U$5)</f>
        <v>2.5495607201157311</v>
      </c>
      <c r="D1083" s="2">
        <f>_xlfn.XLOOKUP(Table6[[#This Row],[Date]],BNB_Historical_Data[Date],BNB_Historical_Data[Price]," ")</f>
        <v>638.79</v>
      </c>
      <c r="E1083" s="2">
        <f>STANDARDIZE(Table6[[#This Row],[BNB]],$V$4,$V$5)</f>
        <v>2.1046322520606142</v>
      </c>
      <c r="F1083" s="2">
        <f>_xlfn.XLOOKUP(Table6[[#This Row],[Date]],Tether_USDt_Historical_Data[Date],Tether_USDt_Historical_Data[Price]," ")</f>
        <v>1.0006999999999999</v>
      </c>
      <c r="G1083" s="2">
        <f>IFERROR(STANDARDIZE(Table6[[#This Row],[Tether]],$W$4,$W$5),"")</f>
        <v>0.1003870807785904</v>
      </c>
      <c r="H1083" s="2">
        <f>_xlfn.XLOOKUP(Table6[[#This Row],[Date]],Bitcoin_Historical_Data__2[Date],Bitcoin_Historical_Data__2[Price]," ")</f>
        <v>58935.1</v>
      </c>
      <c r="I1083" s="2">
        <f>STANDARDIZE(Table6[[#This Row],[BTC]],$X$4,$X$5)</f>
        <v>1.6295878756494022</v>
      </c>
      <c r="J1083" s="2" t="str">
        <f>_xlfn.XLOOKUP(Table6[[#This Row],[Date]],S_P_500_Historical_Data[Date],S_P_500_Historical_Data[Price]," ")</f>
        <v xml:space="preserve"> </v>
      </c>
      <c r="K1083" s="2" t="str">
        <f>IFERROR(STANDARDIZE(Table6[[#This Row],[S&amp;P500]],$Y$4,$Y$5),"")</f>
        <v/>
      </c>
    </row>
    <row r="1084" spans="1:11" x14ac:dyDescent="0.35">
      <c r="A1084" s="1">
        <f t="shared" si="16"/>
        <v>44524</v>
      </c>
      <c r="B1084">
        <f>_xlfn.XLOOKUP(A1084,Ethereum_Historical_Data[Date],Ethereum_Historical_Data[Price]," ")</f>
        <v>4273.54</v>
      </c>
      <c r="C1084">
        <f>STANDARDIZE(Table6[[#This Row],[ETH]],$U$4,$U$5)</f>
        <v>2.3446434623533428</v>
      </c>
      <c r="D1084" s="2">
        <f>_xlfn.XLOOKUP(Table6[[#This Row],[Date]],BNB_Historical_Data[Date],BNB_Historical_Data[Price]," ")</f>
        <v>590.61</v>
      </c>
      <c r="E1084" s="2">
        <f>STANDARDIZE(Table6[[#This Row],[BNB]],$V$4,$V$5)</f>
        <v>1.8681245240564215</v>
      </c>
      <c r="F1084" s="2">
        <f>_xlfn.XLOOKUP(Table6[[#This Row],[Date]],Tether_USDt_Historical_Data[Date],Tether_USDt_Historical_Data[Price]," ")</f>
        <v>1.0003</v>
      </c>
      <c r="G1084" s="2">
        <f>IFERROR(STANDARDIZE(Table6[[#This Row],[Tether]],$W$4,$W$5),"")</f>
        <v>1.8574208574207638E-2</v>
      </c>
      <c r="H1084" s="2">
        <f>_xlfn.XLOOKUP(Table6[[#This Row],[Date]],Bitcoin_Historical_Data__2[Date],Bitcoin_Historical_Data__2[Price]," ")</f>
        <v>57171.7</v>
      </c>
      <c r="I1084" s="2">
        <f>STANDARDIZE(Table6[[#This Row],[BTC]],$X$4,$X$5)</f>
        <v>1.5413175090122508</v>
      </c>
      <c r="J1084" s="2">
        <f>_xlfn.XLOOKUP(Table6[[#This Row],[Date]],S_P_500_Historical_Data[Date],S_P_500_Historical_Data[Price]," ")</f>
        <v>4701.5</v>
      </c>
      <c r="K1084" s="2">
        <f>IFERROR(STANDARDIZE(Table6[[#This Row],[S&amp;P500]],$Y$4,$Y$5),"")</f>
        <v>1.0396056780250704</v>
      </c>
    </row>
    <row r="1085" spans="1:11" x14ac:dyDescent="0.35">
      <c r="A1085" s="1">
        <f t="shared" si="16"/>
        <v>44523</v>
      </c>
      <c r="B1085">
        <f>_xlfn.XLOOKUP(A1085,Ethereum_Historical_Data[Date],Ethereum_Historical_Data[Price]," ")</f>
        <v>4340.2299999999996</v>
      </c>
      <c r="C1085">
        <f>STANDARDIZE(Table6[[#This Row],[ETH]],$U$4,$U$5)</f>
        <v>2.400024933905351</v>
      </c>
      <c r="D1085" s="2">
        <f>_xlfn.XLOOKUP(Table6[[#This Row],[Date]],BNB_Historical_Data[Date],BNB_Historical_Data[Price]," ")</f>
        <v>591.29999999999995</v>
      </c>
      <c r="E1085" s="2">
        <f>STANDARDIZE(Table6[[#This Row],[BNB]],$V$4,$V$5)</f>
        <v>1.87151162103282</v>
      </c>
      <c r="F1085" s="2">
        <f>_xlfn.XLOOKUP(Table6[[#This Row],[Date]],Tether_USDt_Historical_Data[Date],Tether_USDt_Historical_Data[Price]," ")</f>
        <v>1.0003</v>
      </c>
      <c r="G1085" s="2">
        <f>IFERROR(STANDARDIZE(Table6[[#This Row],[Tether]],$W$4,$W$5),"")</f>
        <v>1.8574208574207638E-2</v>
      </c>
      <c r="H1085" s="2">
        <f>_xlfn.XLOOKUP(Table6[[#This Row],[Date]],Bitcoin_Historical_Data__2[Date],Bitcoin_Historical_Data__2[Price]," ")</f>
        <v>57573.2</v>
      </c>
      <c r="I1085" s="2">
        <f>STANDARDIZE(Table6[[#This Row],[BTC]],$X$4,$X$5)</f>
        <v>1.5614153610054551</v>
      </c>
      <c r="J1085" s="2">
        <f>_xlfn.XLOOKUP(Table6[[#This Row],[Date]],S_P_500_Historical_Data[Date],S_P_500_Historical_Data[Price]," ")</f>
        <v>4690.7</v>
      </c>
      <c r="K1085" s="2">
        <f>IFERROR(STANDARDIZE(Table6[[#This Row],[S&amp;P500]],$Y$4,$Y$5),"")</f>
        <v>1.0273611054696441</v>
      </c>
    </row>
    <row r="1086" spans="1:11" x14ac:dyDescent="0.35">
      <c r="A1086" s="1">
        <f t="shared" si="16"/>
        <v>44522</v>
      </c>
      <c r="B1086">
        <f>_xlfn.XLOOKUP(A1086,Ethereum_Historical_Data[Date],Ethereum_Historical_Data[Price]," ")</f>
        <v>4086.95</v>
      </c>
      <c r="C1086">
        <f>STANDARDIZE(Table6[[#This Row],[ETH]],$U$4,$U$5)</f>
        <v>2.1896932632696826</v>
      </c>
      <c r="D1086" s="2">
        <f>_xlfn.XLOOKUP(Table6[[#This Row],[Date]],BNB_Historical_Data[Date],BNB_Historical_Data[Price]," ")</f>
        <v>559.69000000000005</v>
      </c>
      <c r="E1086" s="2">
        <f>STANDARDIZE(Table6[[#This Row],[BNB]],$V$4,$V$5)</f>
        <v>1.7163433088241749</v>
      </c>
      <c r="F1086" s="2">
        <f>_xlfn.XLOOKUP(Table6[[#This Row],[Date]],Tether_USDt_Historical_Data[Date],Tether_USDt_Historical_Data[Price]," ")</f>
        <v>1.0007999999999999</v>
      </c>
      <c r="G1086" s="2">
        <f>IFERROR(STANDARDIZE(Table6[[#This Row],[Tether]],$W$4,$W$5),"")</f>
        <v>0.1208402988296861</v>
      </c>
      <c r="H1086" s="2">
        <f>_xlfn.XLOOKUP(Table6[[#This Row],[Date]],Bitcoin_Historical_Data__2[Date],Bitcoin_Historical_Data__2[Price]," ")</f>
        <v>56308.800000000003</v>
      </c>
      <c r="I1086" s="2">
        <f>STANDARDIZE(Table6[[#This Row],[BTC]],$X$4,$X$5)</f>
        <v>1.4981233957247397</v>
      </c>
      <c r="J1086" s="2">
        <f>_xlfn.XLOOKUP(Table6[[#This Row],[Date]],S_P_500_Historical_Data[Date],S_P_500_Historical_Data[Price]," ")</f>
        <v>4682.8999999999996</v>
      </c>
      <c r="K1086" s="2">
        <f>IFERROR(STANDARDIZE(Table6[[#This Row],[S&amp;P500]],$Y$4,$Y$5),"")</f>
        <v>1.0185178030685029</v>
      </c>
    </row>
    <row r="1087" spans="1:11" x14ac:dyDescent="0.35">
      <c r="A1087" s="1">
        <f t="shared" si="16"/>
        <v>44521</v>
      </c>
      <c r="B1087">
        <f>_xlfn.XLOOKUP(A1087,Ethereum_Historical_Data[Date],Ethereum_Historical_Data[Price]," ")</f>
        <v>4268.08</v>
      </c>
      <c r="C1087">
        <f>STANDARDIZE(Table6[[#This Row],[ETH]],$U$4,$U$5)</f>
        <v>2.3401093067876815</v>
      </c>
      <c r="D1087" s="2">
        <f>_xlfn.XLOOKUP(Table6[[#This Row],[Date]],BNB_Historical_Data[Date],BNB_Historical_Data[Price]," ")</f>
        <v>585.14</v>
      </c>
      <c r="E1087" s="2">
        <f>STANDARDIZE(Table6[[#This Row],[BNB]],$V$4,$V$5)</f>
        <v>1.8412731900551149</v>
      </c>
      <c r="F1087" s="2">
        <f>_xlfn.XLOOKUP(Table6[[#This Row],[Date]],Tether_USDt_Historical_Data[Date],Tether_USDt_Historical_Data[Price]," ")</f>
        <v>1.0011000000000001</v>
      </c>
      <c r="G1087" s="2">
        <f>IFERROR(STANDARDIZE(Table6[[#This Row],[Tether]],$W$4,$W$5),"")</f>
        <v>0.18219995298301858</v>
      </c>
      <c r="H1087" s="2">
        <f>_xlfn.XLOOKUP(Table6[[#This Row],[Date]],Bitcoin_Historical_Data__2[Date],Bitcoin_Historical_Data__2[Price]," ")</f>
        <v>58714.3</v>
      </c>
      <c r="I1087" s="2">
        <f>STANDARDIZE(Table6[[#This Row],[BTC]],$X$4,$X$5)</f>
        <v>1.6185353084760536</v>
      </c>
      <c r="J1087" s="2" t="str">
        <f>_xlfn.XLOOKUP(Table6[[#This Row],[Date]],S_P_500_Historical_Data[Date],S_P_500_Historical_Data[Price]," ")</f>
        <v xml:space="preserve"> </v>
      </c>
      <c r="K1087" s="2" t="str">
        <f>IFERROR(STANDARDIZE(Table6[[#This Row],[S&amp;P500]],$Y$4,$Y$5),"")</f>
        <v/>
      </c>
    </row>
    <row r="1088" spans="1:11" x14ac:dyDescent="0.35">
      <c r="A1088" s="1">
        <f t="shared" si="16"/>
        <v>44520</v>
      </c>
      <c r="B1088">
        <f>_xlfn.XLOOKUP(A1088,Ethereum_Historical_Data[Date],Ethereum_Historical_Data[Price]," ")</f>
        <v>4408.8500000000004</v>
      </c>
      <c r="C1088">
        <f>STANDARDIZE(Table6[[#This Row],[ETH]],$U$4,$U$5)</f>
        <v>2.4570091381023653</v>
      </c>
      <c r="D1088" s="2">
        <f>_xlfn.XLOOKUP(Table6[[#This Row],[Date]],BNB_Historical_Data[Date],BNB_Historical_Data[Price]," ")</f>
        <v>604.28</v>
      </c>
      <c r="E1088" s="2">
        <f>STANDARDIZE(Table6[[#This Row],[BNB]],$V$4,$V$5)</f>
        <v>1.9352283148786984</v>
      </c>
      <c r="F1088" s="2">
        <f>_xlfn.XLOOKUP(Table6[[#This Row],[Date]],Tether_USDt_Historical_Data[Date],Tether_USDt_Historical_Data[Price]," ")</f>
        <v>1.0007999999999999</v>
      </c>
      <c r="G1088" s="2">
        <f>IFERROR(STANDARDIZE(Table6[[#This Row],[Tether]],$W$4,$W$5),"")</f>
        <v>0.1208402988296861</v>
      </c>
      <c r="H1088" s="2">
        <f>_xlfn.XLOOKUP(Table6[[#This Row],[Date]],Bitcoin_Historical_Data__2[Date],Bitcoin_Historical_Data__2[Price]," ")</f>
        <v>59717.599999999999</v>
      </c>
      <c r="I1088" s="2">
        <f>STANDARDIZE(Table6[[#This Row],[BTC]],$X$4,$X$5)</f>
        <v>1.6687574128466183</v>
      </c>
      <c r="J1088" s="2" t="str">
        <f>_xlfn.XLOOKUP(Table6[[#This Row],[Date]],S_P_500_Historical_Data[Date],S_P_500_Historical_Data[Price]," ")</f>
        <v xml:space="preserve"> </v>
      </c>
      <c r="K1088" s="2" t="str">
        <f>IFERROR(STANDARDIZE(Table6[[#This Row],[S&amp;P500]],$Y$4,$Y$5),"")</f>
        <v/>
      </c>
    </row>
    <row r="1089" spans="1:11" x14ac:dyDescent="0.35">
      <c r="A1089" s="1">
        <f t="shared" si="16"/>
        <v>44519</v>
      </c>
      <c r="B1089">
        <f>_xlfn.XLOOKUP(A1089,Ethereum_Historical_Data[Date],Ethereum_Historical_Data[Price]," ")</f>
        <v>4295.43</v>
      </c>
      <c r="C1089">
        <f>STANDARDIZE(Table6[[#This Row],[ETH]],$U$4,$U$5)</f>
        <v>2.3628216061871035</v>
      </c>
      <c r="D1089" s="2">
        <f>_xlfn.XLOOKUP(Table6[[#This Row],[Date]],BNB_Historical_Data[Date],BNB_Historical_Data[Price]," ")</f>
        <v>581.09</v>
      </c>
      <c r="E1089" s="2">
        <f>STANDARDIZE(Table6[[#This Row],[BNB]],$V$4,$V$5)</f>
        <v>1.8213924034545137</v>
      </c>
      <c r="F1089" s="2">
        <f>_xlfn.XLOOKUP(Table6[[#This Row],[Date]],Tether_USDt_Historical_Data[Date],Tether_USDt_Historical_Data[Price]," ")</f>
        <v>1.0008999999999999</v>
      </c>
      <c r="G1089" s="2">
        <f>IFERROR(STANDARDIZE(Table6[[#This Row],[Tether]],$W$4,$W$5),"")</f>
        <v>0.14129351688078179</v>
      </c>
      <c r="H1089" s="2">
        <f>_xlfn.XLOOKUP(Table6[[#This Row],[Date]],Bitcoin_Historical_Data__2[Date],Bitcoin_Historical_Data__2[Price]," ")</f>
        <v>58083.4</v>
      </c>
      <c r="I1089" s="2">
        <f>STANDARDIZE(Table6[[#This Row],[BTC]],$X$4,$X$5)</f>
        <v>1.5869543998272055</v>
      </c>
      <c r="J1089" s="2">
        <f>_xlfn.XLOOKUP(Table6[[#This Row],[Date]],S_P_500_Historical_Data[Date],S_P_500_Historical_Data[Price]," ")</f>
        <v>4698</v>
      </c>
      <c r="K1089" s="2">
        <f>IFERROR(STANDARDIZE(Table6[[#This Row],[S&amp;P500]],$Y$4,$Y$5),"")</f>
        <v>1.0356375295117379</v>
      </c>
    </row>
    <row r="1090" spans="1:11" x14ac:dyDescent="0.35">
      <c r="A1090" s="1">
        <f t="shared" si="16"/>
        <v>44518</v>
      </c>
      <c r="B1090">
        <f>_xlfn.XLOOKUP(A1090,Ethereum_Historical_Data[Date],Ethereum_Historical_Data[Price]," ")</f>
        <v>4001.87</v>
      </c>
      <c r="C1090">
        <f>STANDARDIZE(Table6[[#This Row],[ETH]],$U$4,$U$5)</f>
        <v>2.1190401578619023</v>
      </c>
      <c r="D1090" s="2">
        <f>_xlfn.XLOOKUP(Table6[[#This Row],[Date]],BNB_Historical_Data[Date],BNB_Historical_Data[Price]," ")</f>
        <v>532.55999999999995</v>
      </c>
      <c r="E1090" s="2">
        <f>STANDARDIZE(Table6[[#This Row],[BNB]],$V$4,$V$5)</f>
        <v>1.5831665827811325</v>
      </c>
      <c r="F1090" s="2">
        <f>_xlfn.XLOOKUP(Table6[[#This Row],[Date]],Tether_USDt_Historical_Data[Date],Tether_USDt_Historical_Data[Price]," ")</f>
        <v>1.0005999999999999</v>
      </c>
      <c r="G1090" s="2">
        <f>IFERROR(STANDARDIZE(Table6[[#This Row],[Tether]],$W$4,$W$5),"")</f>
        <v>7.9933862727494712E-2</v>
      </c>
      <c r="H1090" s="2">
        <f>_xlfn.XLOOKUP(Table6[[#This Row],[Date]],Bitcoin_Historical_Data__2[Date],Bitcoin_Historical_Data__2[Price]," ")</f>
        <v>56955.3</v>
      </c>
      <c r="I1090" s="2">
        <f>STANDARDIZE(Table6[[#This Row],[BTC]],$X$4,$X$5)</f>
        <v>1.5304851922717049</v>
      </c>
      <c r="J1090" s="2">
        <f>_xlfn.XLOOKUP(Table6[[#This Row],[Date]],S_P_500_Historical_Data[Date],S_P_500_Historical_Data[Price]," ")</f>
        <v>4704.5</v>
      </c>
      <c r="K1090" s="2">
        <f>IFERROR(STANDARDIZE(Table6[[#This Row],[S&amp;P500]],$Y$4,$Y$5),"")</f>
        <v>1.0430069481793556</v>
      </c>
    </row>
    <row r="1091" spans="1:11" x14ac:dyDescent="0.35">
      <c r="A1091" s="1">
        <f t="shared" si="16"/>
        <v>44517</v>
      </c>
      <c r="B1091">
        <f>_xlfn.XLOOKUP(A1091,Ethereum_Historical_Data[Date],Ethereum_Historical_Data[Price]," ")</f>
        <v>4290.88</v>
      </c>
      <c r="C1091">
        <f>STANDARDIZE(Table6[[#This Row],[ETH]],$U$4,$U$5)</f>
        <v>2.3590431432157186</v>
      </c>
      <c r="D1091" s="2">
        <f>_xlfn.XLOOKUP(Table6[[#This Row],[Date]],BNB_Historical_Data[Date],BNB_Historical_Data[Price]," ")</f>
        <v>578.30999999999995</v>
      </c>
      <c r="E1091" s="2">
        <f>STANDARDIZE(Table6[[#This Row],[BNB]],$V$4,$V$5)</f>
        <v>1.8077458388249645</v>
      </c>
      <c r="F1091" s="2">
        <f>_xlfn.XLOOKUP(Table6[[#This Row],[Date]],Tether_USDt_Historical_Data[Date],Tether_USDt_Historical_Data[Price]," ")</f>
        <v>1.0004</v>
      </c>
      <c r="G1091" s="2">
        <f>IFERROR(STANDARDIZE(Table6[[#This Row],[Tether]],$W$4,$W$5),"")</f>
        <v>3.9027426625303327E-2</v>
      </c>
      <c r="H1091" s="2">
        <f>_xlfn.XLOOKUP(Table6[[#This Row],[Date]],Bitcoin_Historical_Data__2[Date],Bitcoin_Historical_Data__2[Price]," ")</f>
        <v>60367.8</v>
      </c>
      <c r="I1091" s="2">
        <f>STANDARDIZE(Table6[[#This Row],[BTC]],$X$4,$X$5)</f>
        <v>1.7013044199848035</v>
      </c>
      <c r="J1091" s="2">
        <f>_xlfn.XLOOKUP(Table6[[#This Row],[Date]],S_P_500_Historical_Data[Date],S_P_500_Historical_Data[Price]," ")</f>
        <v>4688.7</v>
      </c>
      <c r="K1091" s="2">
        <f>IFERROR(STANDARDIZE(Table6[[#This Row],[S&amp;P500]],$Y$4,$Y$5),"")</f>
        <v>1.0250935920334541</v>
      </c>
    </row>
    <row r="1092" spans="1:11" x14ac:dyDescent="0.35">
      <c r="A1092" s="1">
        <f t="shared" ref="A1092:A1155" si="17">A1091-1</f>
        <v>44516</v>
      </c>
      <c r="B1092">
        <f>_xlfn.XLOOKUP(A1092,Ethereum_Historical_Data[Date],Ethereum_Historical_Data[Price]," ")</f>
        <v>4208.16</v>
      </c>
      <c r="C1092">
        <f>STANDARDIZE(Table6[[#This Row],[ETH]],$U$4,$U$5)</f>
        <v>2.2903498559645241</v>
      </c>
      <c r="D1092" s="2">
        <f>_xlfn.XLOOKUP(Table6[[#This Row],[Date]],BNB_Historical_Data[Date],BNB_Historical_Data[Price]," ")</f>
        <v>588.91</v>
      </c>
      <c r="E1092" s="2">
        <f>STANDARDIZE(Table6[[#This Row],[BNB]],$V$4,$V$5)</f>
        <v>1.8597795025203663</v>
      </c>
      <c r="F1092" s="2">
        <f>_xlfn.XLOOKUP(Table6[[#This Row],[Date]],Tether_USDt_Historical_Data[Date],Tether_USDt_Historical_Data[Price]," ")</f>
        <v>1.0002</v>
      </c>
      <c r="G1092" s="2">
        <f>IFERROR(STANDARDIZE(Table6[[#This Row],[Tether]],$W$4,$W$5),"")</f>
        <v>-1.8790094768880547E-3</v>
      </c>
      <c r="H1092" s="2">
        <f>_xlfn.XLOOKUP(Table6[[#This Row],[Date]],Bitcoin_Historical_Data__2[Date],Bitcoin_Historical_Data__2[Price]," ")</f>
        <v>60089.1</v>
      </c>
      <c r="I1092" s="2">
        <f>STANDARDIZE(Table6[[#This Row],[BTC]],$X$4,$X$5)</f>
        <v>1.6873535573434435</v>
      </c>
      <c r="J1092" s="2">
        <f>_xlfn.XLOOKUP(Table6[[#This Row],[Date]],S_P_500_Historical_Data[Date],S_P_500_Historical_Data[Price]," ")</f>
        <v>4700.8999999999996</v>
      </c>
      <c r="K1092" s="2">
        <f>IFERROR(STANDARDIZE(Table6[[#This Row],[S&amp;P500]],$Y$4,$Y$5),"")</f>
        <v>1.0389254239942129</v>
      </c>
    </row>
    <row r="1093" spans="1:11" x14ac:dyDescent="0.35">
      <c r="A1093" s="1">
        <f t="shared" si="17"/>
        <v>44515</v>
      </c>
      <c r="B1093">
        <f>_xlfn.XLOOKUP(A1093,Ethereum_Historical_Data[Date],Ethereum_Historical_Data[Price]," ")</f>
        <v>4562.9799999999996</v>
      </c>
      <c r="C1093">
        <f>STANDARDIZE(Table6[[#This Row],[ETH]],$U$4,$U$5)</f>
        <v>2.5850035332187402</v>
      </c>
      <c r="D1093" s="2">
        <f>_xlfn.XLOOKUP(Table6[[#This Row],[Date]],BNB_Historical_Data[Date],BNB_Historical_Data[Price]," ")</f>
        <v>633.51</v>
      </c>
      <c r="E1093" s="2">
        <f>STANDARDIZE(Table6[[#This Row],[BNB]],$V$4,$V$5)</f>
        <v>2.0787135969368671</v>
      </c>
      <c r="F1093" s="2">
        <f>_xlfn.XLOOKUP(Table6[[#This Row],[Date]],Tether_USDt_Historical_Data[Date],Tether_USDt_Historical_Data[Price]," ")</f>
        <v>0.99990000000000001</v>
      </c>
      <c r="G1093" s="2">
        <f>IFERROR(STANDARDIZE(Table6[[#This Row],[Tether]],$W$4,$W$5),"")</f>
        <v>-6.3238663630175135E-2</v>
      </c>
      <c r="H1093" s="2">
        <f>_xlfn.XLOOKUP(Table6[[#This Row],[Date]],Bitcoin_Historical_Data__2[Date],Bitcoin_Historical_Data__2[Price]," ")</f>
        <v>63597.9</v>
      </c>
      <c r="I1093" s="2">
        <f>STANDARDIZE(Table6[[#This Row],[BTC]],$X$4,$X$5)</f>
        <v>1.8629932661199184</v>
      </c>
      <c r="J1093" s="2">
        <f>_xlfn.XLOOKUP(Table6[[#This Row],[Date]],S_P_500_Historical_Data[Date],S_P_500_Historical_Data[Price]," ")</f>
        <v>4682.8</v>
      </c>
      <c r="K1093" s="2">
        <f>IFERROR(STANDARDIZE(Table6[[#This Row],[S&amp;P500]],$Y$4,$Y$5),"")</f>
        <v>1.0184044273966939</v>
      </c>
    </row>
    <row r="1094" spans="1:11" x14ac:dyDescent="0.35">
      <c r="A1094" s="1">
        <f t="shared" si="17"/>
        <v>44514</v>
      </c>
      <c r="B1094">
        <f>_xlfn.XLOOKUP(A1094,Ethereum_Historical_Data[Date],Ethereum_Historical_Data[Price]," ")</f>
        <v>4625.59</v>
      </c>
      <c r="C1094">
        <f>STANDARDIZE(Table6[[#This Row],[ETH]],$U$4,$U$5)</f>
        <v>2.6369968445678373</v>
      </c>
      <c r="D1094" s="2">
        <f>_xlfn.XLOOKUP(Table6[[#This Row],[Date]],BNB_Historical_Data[Date],BNB_Historical_Data[Price]," ")</f>
        <v>650.79999999999995</v>
      </c>
      <c r="E1094" s="2">
        <f>STANDARDIZE(Table6[[#This Row],[BNB]],$V$4,$V$5)</f>
        <v>2.1635873747947438</v>
      </c>
      <c r="F1094" s="2">
        <f>_xlfn.XLOOKUP(Table6[[#This Row],[Date]],Tether_USDt_Historical_Data[Date],Tether_USDt_Historical_Data[Price]," ")</f>
        <v>1.0001</v>
      </c>
      <c r="G1094" s="2">
        <f>IFERROR(STANDARDIZE(Table6[[#This Row],[Tether]],$W$4,$W$5),"")</f>
        <v>-2.2332227527983747E-2</v>
      </c>
      <c r="H1094" s="2">
        <f>_xlfn.XLOOKUP(Table6[[#This Row],[Date]],Bitcoin_Historical_Data__2[Date],Bitcoin_Historical_Data__2[Price]," ")</f>
        <v>65508.2</v>
      </c>
      <c r="I1094" s="2">
        <f>STANDARDIZE(Table6[[#This Row],[BTC]],$X$4,$X$5)</f>
        <v>1.9586169937976714</v>
      </c>
      <c r="J1094" s="2" t="str">
        <f>_xlfn.XLOOKUP(Table6[[#This Row],[Date]],S_P_500_Historical_Data[Date],S_P_500_Historical_Data[Price]," ")</f>
        <v xml:space="preserve"> </v>
      </c>
      <c r="K1094" s="2" t="str">
        <f>IFERROR(STANDARDIZE(Table6[[#This Row],[S&amp;P500]],$Y$4,$Y$5),"")</f>
        <v/>
      </c>
    </row>
    <row r="1095" spans="1:11" x14ac:dyDescent="0.35">
      <c r="A1095" s="1">
        <f t="shared" si="17"/>
        <v>44513</v>
      </c>
      <c r="B1095">
        <f>_xlfn.XLOOKUP(A1095,Ethereum_Historical_Data[Date],Ethereum_Historical_Data[Price]," ")</f>
        <v>4644.6099999999997</v>
      </c>
      <c r="C1095">
        <f>STANDARDIZE(Table6[[#This Row],[ETH]],$U$4,$U$5)</f>
        <v>2.6527916502196471</v>
      </c>
      <c r="D1095" s="2">
        <f>_xlfn.XLOOKUP(Table6[[#This Row],[Date]],BNB_Historical_Data[Date],BNB_Historical_Data[Price]," ")</f>
        <v>649.5</v>
      </c>
      <c r="E1095" s="2">
        <f>STANDARDIZE(Table6[[#This Row],[BNB]],$V$4,$V$5)</f>
        <v>2.1572058877377605</v>
      </c>
      <c r="F1095" s="2">
        <f>_xlfn.XLOOKUP(Table6[[#This Row],[Date]],Tether_USDt_Historical_Data[Date],Tether_USDt_Historical_Data[Price]," ")</f>
        <v>1.0001</v>
      </c>
      <c r="G1095" s="2">
        <f>IFERROR(STANDARDIZE(Table6[[#This Row],[Tether]],$W$4,$W$5),"")</f>
        <v>-2.2332227527983747E-2</v>
      </c>
      <c r="H1095" s="2">
        <f>_xlfn.XLOOKUP(Table6[[#This Row],[Date]],Bitcoin_Historical_Data__2[Date],Bitcoin_Historical_Data__2[Price]," ")</f>
        <v>64398.6</v>
      </c>
      <c r="I1095" s="2">
        <f>STANDARDIZE(Table6[[#This Row],[BTC]],$X$4,$X$5)</f>
        <v>1.9030738391982709</v>
      </c>
      <c r="J1095" s="2" t="str">
        <f>_xlfn.XLOOKUP(Table6[[#This Row],[Date]],S_P_500_Historical_Data[Date],S_P_500_Historical_Data[Price]," ")</f>
        <v xml:space="preserve"> </v>
      </c>
      <c r="K1095" s="2" t="str">
        <f>IFERROR(STANDARDIZE(Table6[[#This Row],[S&amp;P500]],$Y$4,$Y$5),"")</f>
        <v/>
      </c>
    </row>
    <row r="1096" spans="1:11" x14ac:dyDescent="0.35">
      <c r="A1096" s="1">
        <f t="shared" si="17"/>
        <v>44512</v>
      </c>
      <c r="B1096">
        <f>_xlfn.XLOOKUP(A1096,Ethereum_Historical_Data[Date],Ethereum_Historical_Data[Price]," ")</f>
        <v>4667.3100000000004</v>
      </c>
      <c r="C1096">
        <f>STANDARDIZE(Table6[[#This Row],[ETH]],$U$4,$U$5)</f>
        <v>2.6716424435054567</v>
      </c>
      <c r="D1096" s="2">
        <f>_xlfn.XLOOKUP(Table6[[#This Row],[Date]],BNB_Historical_Data[Date],BNB_Historical_Data[Price]," ")</f>
        <v>626.91</v>
      </c>
      <c r="E1096" s="2">
        <f>STANDARDIZE(Table6[[#This Row],[BNB]],$V$4,$V$5)</f>
        <v>2.0463152780321829</v>
      </c>
      <c r="F1096" s="2">
        <f>_xlfn.XLOOKUP(Table6[[#This Row],[Date]],Tether_USDt_Historical_Data[Date],Tether_USDt_Historical_Data[Price]," ")</f>
        <v>1.0002</v>
      </c>
      <c r="G1096" s="2">
        <f>IFERROR(STANDARDIZE(Table6[[#This Row],[Tether]],$W$4,$W$5),"")</f>
        <v>-1.8790094768880547E-3</v>
      </c>
      <c r="H1096" s="2">
        <f>_xlfn.XLOOKUP(Table6[[#This Row],[Date]],Bitcoin_Historical_Data__2[Date],Bitcoin_Historical_Data__2[Price]," ")</f>
        <v>64134.5</v>
      </c>
      <c r="I1096" s="2">
        <f>STANDARDIZE(Table6[[#This Row],[BTC]],$X$4,$X$5)</f>
        <v>1.8898538075384821</v>
      </c>
      <c r="J1096" s="2">
        <f>_xlfn.XLOOKUP(Table6[[#This Row],[Date]],S_P_500_Historical_Data[Date],S_P_500_Historical_Data[Price]," ")</f>
        <v>4682.8999999999996</v>
      </c>
      <c r="K1096" s="2">
        <f>IFERROR(STANDARDIZE(Table6[[#This Row],[S&amp;P500]],$Y$4,$Y$5),"")</f>
        <v>1.0185178030685029</v>
      </c>
    </row>
    <row r="1097" spans="1:11" x14ac:dyDescent="0.35">
      <c r="A1097" s="1">
        <f t="shared" si="17"/>
        <v>44511</v>
      </c>
      <c r="B1097">
        <f>_xlfn.XLOOKUP(A1097,Ethereum_Historical_Data[Date],Ethereum_Historical_Data[Price]," ")</f>
        <v>4720.87</v>
      </c>
      <c r="C1097">
        <f>STANDARDIZE(Table6[[#This Row],[ETH]],$U$4,$U$5)</f>
        <v>2.7161203504828979</v>
      </c>
      <c r="D1097" s="2">
        <f>_xlfn.XLOOKUP(Table6[[#This Row],[Date]],BNB_Historical_Data[Date],BNB_Historical_Data[Price]," ")</f>
        <v>628.79999999999995</v>
      </c>
      <c r="E1097" s="2">
        <f>STANDARDIZE(Table6[[#This Row],[BNB]],$V$4,$V$5)</f>
        <v>2.0555929784457971</v>
      </c>
      <c r="F1097" s="2">
        <f>_xlfn.XLOOKUP(Table6[[#This Row],[Date]],Tether_USDt_Historical_Data[Date],Tether_USDt_Historical_Data[Price]," ")</f>
        <v>1.0003</v>
      </c>
      <c r="G1097" s="2">
        <f>IFERROR(STANDARDIZE(Table6[[#This Row],[Tether]],$W$4,$W$5),"")</f>
        <v>1.8574208574207638E-2</v>
      </c>
      <c r="H1097" s="2">
        <f>_xlfn.XLOOKUP(Table6[[#This Row],[Date]],Bitcoin_Historical_Data__2[Date],Bitcoin_Historical_Data__2[Price]," ")</f>
        <v>64806.7</v>
      </c>
      <c r="I1097" s="2">
        <f>STANDARDIZE(Table6[[#This Row],[BTC]],$X$4,$X$5)</f>
        <v>1.9235020668406784</v>
      </c>
      <c r="J1097" s="2">
        <f>_xlfn.XLOOKUP(Table6[[#This Row],[Date]],S_P_500_Historical_Data[Date],S_P_500_Historical_Data[Price]," ")</f>
        <v>4649.3</v>
      </c>
      <c r="K1097" s="2">
        <f>IFERROR(STANDARDIZE(Table6[[#This Row],[S&amp;P500]],$Y$4,$Y$5),"")</f>
        <v>0.98042357734051122</v>
      </c>
    </row>
    <row r="1098" spans="1:11" x14ac:dyDescent="0.35">
      <c r="A1098" s="1">
        <f t="shared" si="17"/>
        <v>44510</v>
      </c>
      <c r="B1098">
        <f>_xlfn.XLOOKUP(A1098,Ethereum_Historical_Data[Date],Ethereum_Historical_Data[Price]," ")</f>
        <v>4634.03</v>
      </c>
      <c r="C1098">
        <f>STANDARDIZE(Table6[[#This Row],[ETH]],$U$4,$U$5)</f>
        <v>2.6440056857719001</v>
      </c>
      <c r="D1098" s="2">
        <f>_xlfn.XLOOKUP(Table6[[#This Row],[Date]],BNB_Historical_Data[Date],BNB_Historical_Data[Price]," ")</f>
        <v>614.80999999999995</v>
      </c>
      <c r="E1098" s="2">
        <f>STANDARDIZE(Table6[[#This Row],[BNB]],$V$4,$V$5)</f>
        <v>1.9869183600402622</v>
      </c>
      <c r="F1098" s="2">
        <f>_xlfn.XLOOKUP(Table6[[#This Row],[Date]],Tether_USDt_Historical_Data[Date],Tether_USDt_Historical_Data[Price]," ")</f>
        <v>1</v>
      </c>
      <c r="G1098" s="2">
        <f>IFERROR(STANDARDIZE(Table6[[#This Row],[Tether]],$W$4,$W$5),"")</f>
        <v>-4.2785445579079442E-2</v>
      </c>
      <c r="H1098" s="2">
        <f>_xlfn.XLOOKUP(Table6[[#This Row],[Date]],Bitcoin_Historical_Data__2[Date],Bitcoin_Historical_Data__2[Price]," ")</f>
        <v>64932.6</v>
      </c>
      <c r="I1098" s="2">
        <f>STANDARDIZE(Table6[[#This Row],[BTC]],$X$4,$X$5)</f>
        <v>1.9298042326338152</v>
      </c>
      <c r="J1098" s="2">
        <f>_xlfn.XLOOKUP(Table6[[#This Row],[Date]],S_P_500_Historical_Data[Date],S_P_500_Historical_Data[Price]," ")</f>
        <v>4646.7</v>
      </c>
      <c r="K1098" s="2">
        <f>IFERROR(STANDARDIZE(Table6[[#This Row],[S&amp;P500]],$Y$4,$Y$5),"")</f>
        <v>0.97747580987346383</v>
      </c>
    </row>
    <row r="1099" spans="1:11" x14ac:dyDescent="0.35">
      <c r="A1099" s="1">
        <f t="shared" si="17"/>
        <v>44509</v>
      </c>
      <c r="B1099">
        <f>_xlfn.XLOOKUP(A1099,Ethereum_Historical_Data[Date],Ethereum_Historical_Data[Price]," ")</f>
        <v>4731.83</v>
      </c>
      <c r="C1099">
        <f>STANDARDIZE(Table6[[#This Row],[ETH]],$U$4,$U$5)</f>
        <v>2.7252218788711122</v>
      </c>
      <c r="D1099" s="2">
        <f>_xlfn.XLOOKUP(Table6[[#This Row],[Date]],BNB_Historical_Data[Date],BNB_Historical_Data[Price]," ")</f>
        <v>634.24</v>
      </c>
      <c r="E1099" s="2">
        <f>STANDARDIZE(Table6[[#This Row],[BNB]],$V$4,$V$5)</f>
        <v>2.0822970473611733</v>
      </c>
      <c r="F1099" s="2">
        <f>_xlfn.XLOOKUP(Table6[[#This Row],[Date]],Tether_USDt_Historical_Data[Date],Tether_USDt_Historical_Data[Price]," ")</f>
        <v>1.0001</v>
      </c>
      <c r="G1099" s="2">
        <f>IFERROR(STANDARDIZE(Table6[[#This Row],[Tether]],$W$4,$W$5),"")</f>
        <v>-2.2332227527983747E-2</v>
      </c>
      <c r="H1099" s="2">
        <f>_xlfn.XLOOKUP(Table6[[#This Row],[Date]],Bitcoin_Historical_Data__2[Date],Bitcoin_Historical_Data__2[Price]," ")</f>
        <v>66904.399999999994</v>
      </c>
      <c r="I1099" s="2">
        <f>STANDARDIZE(Table6[[#This Row],[BTC]],$X$4,$X$5)</f>
        <v>2.0285064606791448</v>
      </c>
      <c r="J1099" s="2">
        <f>_xlfn.XLOOKUP(Table6[[#This Row],[Date]],S_P_500_Historical_Data[Date],S_P_500_Historical_Data[Price]," ")</f>
        <v>4685.2</v>
      </c>
      <c r="K1099" s="2">
        <f>IFERROR(STANDARDIZE(Table6[[#This Row],[S&amp;P500]],$Y$4,$Y$5),"")</f>
        <v>1.0211254435201216</v>
      </c>
    </row>
    <row r="1100" spans="1:11" x14ac:dyDescent="0.35">
      <c r="A1100" s="1">
        <f t="shared" si="17"/>
        <v>44508</v>
      </c>
      <c r="B1100">
        <f>_xlfn.XLOOKUP(A1100,Ethereum_Historical_Data[Date],Ethereum_Historical_Data[Price]," ")</f>
        <v>4808.38</v>
      </c>
      <c r="C1100">
        <f>STANDARDIZE(Table6[[#This Row],[ETH]],$U$4,$U$5)</f>
        <v>2.7887914042468247</v>
      </c>
      <c r="D1100" s="2">
        <f>_xlfn.XLOOKUP(Table6[[#This Row],[Date]],BNB_Historical_Data[Date],BNB_Historical_Data[Price]," ")</f>
        <v>653.79</v>
      </c>
      <c r="E1100" s="2">
        <f>STANDARDIZE(Table6[[#This Row],[BNB]],$V$4,$V$5)</f>
        <v>2.1782647950258052</v>
      </c>
      <c r="F1100" s="2">
        <f>_xlfn.XLOOKUP(Table6[[#This Row],[Date]],Tether_USDt_Historical_Data[Date],Tether_USDt_Historical_Data[Price]," ")</f>
        <v>1.0003</v>
      </c>
      <c r="G1100" s="2">
        <f>IFERROR(STANDARDIZE(Table6[[#This Row],[Tether]],$W$4,$W$5),"")</f>
        <v>1.8574208574207638E-2</v>
      </c>
      <c r="H1100" s="2">
        <f>_xlfn.XLOOKUP(Table6[[#This Row],[Date]],Bitcoin_Historical_Data__2[Date],Bitcoin_Historical_Data__2[Price]," ")</f>
        <v>67527.899999999994</v>
      </c>
      <c r="I1100" s="2">
        <f>STANDARDIZE(Table6[[#This Row],[BTC]],$X$4,$X$5)</f>
        <v>2.0597169481455526</v>
      </c>
      <c r="J1100" s="2">
        <f>_xlfn.XLOOKUP(Table6[[#This Row],[Date]],S_P_500_Historical_Data[Date],S_P_500_Historical_Data[Price]," ")</f>
        <v>4701.7</v>
      </c>
      <c r="K1100" s="2">
        <f>IFERROR(STANDARDIZE(Table6[[#This Row],[S&amp;P500]],$Y$4,$Y$5),"")</f>
        <v>1.0398324293686891</v>
      </c>
    </row>
    <row r="1101" spans="1:11" x14ac:dyDescent="0.35">
      <c r="A1101" s="1">
        <f t="shared" si="17"/>
        <v>44507</v>
      </c>
      <c r="B1101">
        <f>_xlfn.XLOOKUP(A1101,Ethereum_Historical_Data[Date],Ethereum_Historical_Data[Price]," ")</f>
        <v>4612.0600000000004</v>
      </c>
      <c r="C1101">
        <f>STANDARDIZE(Table6[[#This Row],[ETH]],$U$4,$U$5)</f>
        <v>2.6257611074243576</v>
      </c>
      <c r="D1101" s="2">
        <f>_xlfn.XLOOKUP(Table6[[#This Row],[Date]],BNB_Historical_Data[Date],BNB_Historical_Data[Price]," ")</f>
        <v>649.5</v>
      </c>
      <c r="E1101" s="2">
        <f>STANDARDIZE(Table6[[#This Row],[BNB]],$V$4,$V$5)</f>
        <v>2.1572058877377605</v>
      </c>
      <c r="F1101" s="2">
        <f>_xlfn.XLOOKUP(Table6[[#This Row],[Date]],Tether_USDt_Historical_Data[Date],Tether_USDt_Historical_Data[Price]," ")</f>
        <v>1.0006999999999999</v>
      </c>
      <c r="G1101" s="2">
        <f>IFERROR(STANDARDIZE(Table6[[#This Row],[Tether]],$W$4,$W$5),"")</f>
        <v>0.1003870807785904</v>
      </c>
      <c r="H1101" s="2">
        <f>_xlfn.XLOOKUP(Table6[[#This Row],[Date]],Bitcoin_Historical_Data__2[Date],Bitcoin_Historical_Data__2[Price]," ")</f>
        <v>63273.2</v>
      </c>
      <c r="I1101" s="2">
        <f>STANDARDIZE(Table6[[#This Row],[BTC]],$X$4,$X$5)</f>
        <v>1.8467397853174441</v>
      </c>
      <c r="J1101" s="2" t="str">
        <f>_xlfn.XLOOKUP(Table6[[#This Row],[Date]],S_P_500_Historical_Data[Date],S_P_500_Historical_Data[Price]," ")</f>
        <v xml:space="preserve"> </v>
      </c>
      <c r="K1101" s="2" t="str">
        <f>IFERROR(STANDARDIZE(Table6[[#This Row],[S&amp;P500]],$Y$4,$Y$5),"")</f>
        <v/>
      </c>
    </row>
    <row r="1102" spans="1:11" x14ac:dyDescent="0.35">
      <c r="A1102" s="1">
        <f t="shared" si="17"/>
        <v>44506</v>
      </c>
      <c r="B1102">
        <f>_xlfn.XLOOKUP(A1102,Ethereum_Historical_Data[Date],Ethereum_Historical_Data[Price]," ")</f>
        <v>4517.3599999999997</v>
      </c>
      <c r="C1102">
        <f>STANDARDIZE(Table6[[#This Row],[ETH]],$U$4,$U$5)</f>
        <v>2.5471192517342205</v>
      </c>
      <c r="D1102" s="2">
        <f>_xlfn.XLOOKUP(Table6[[#This Row],[Date]],BNB_Historical_Data[Date],BNB_Historical_Data[Price]," ")</f>
        <v>636.29999999999995</v>
      </c>
      <c r="E1102" s="2">
        <f>STANDARDIZE(Table6[[#This Row],[BNB]],$V$4,$V$5)</f>
        <v>2.0924092499283926</v>
      </c>
      <c r="F1102" s="2">
        <f>_xlfn.XLOOKUP(Table6[[#This Row],[Date]],Tether_USDt_Historical_Data[Date],Tether_USDt_Historical_Data[Price]," ")</f>
        <v>1.0006999999999999</v>
      </c>
      <c r="G1102" s="2">
        <f>IFERROR(STANDARDIZE(Table6[[#This Row],[Tether]],$W$4,$W$5),"")</f>
        <v>0.1003870807785904</v>
      </c>
      <c r="H1102" s="2">
        <f>_xlfn.XLOOKUP(Table6[[#This Row],[Date]],Bitcoin_Historical_Data__2[Date],Bitcoin_Historical_Data__2[Price]," ")</f>
        <v>61483.9</v>
      </c>
      <c r="I1102" s="2">
        <f>STANDARDIZE(Table6[[#This Row],[BTC]],$X$4,$X$5)</f>
        <v>1.7571729445417528</v>
      </c>
      <c r="J1102" s="2" t="str">
        <f>_xlfn.XLOOKUP(Table6[[#This Row],[Date]],S_P_500_Historical_Data[Date],S_P_500_Historical_Data[Price]," ")</f>
        <v xml:space="preserve"> </v>
      </c>
      <c r="K1102" s="2" t="str">
        <f>IFERROR(STANDARDIZE(Table6[[#This Row],[S&amp;P500]],$Y$4,$Y$5),"")</f>
        <v/>
      </c>
    </row>
    <row r="1103" spans="1:11" x14ac:dyDescent="0.35">
      <c r="A1103" s="1">
        <f t="shared" si="17"/>
        <v>44505</v>
      </c>
      <c r="B1103">
        <f>_xlfn.XLOOKUP(A1103,Ethereum_Historical_Data[Date],Ethereum_Historical_Data[Price]," ")</f>
        <v>4475</v>
      </c>
      <c r="C1103">
        <f>STANDARDIZE(Table6[[#This Row],[ETH]],$U$4,$U$5)</f>
        <v>2.511942176686341</v>
      </c>
      <c r="D1103" s="2">
        <f>_xlfn.XLOOKUP(Table6[[#This Row],[Date]],BNB_Historical_Data[Date],BNB_Historical_Data[Price]," ")</f>
        <v>607.30999999999995</v>
      </c>
      <c r="E1103" s="2">
        <f>STANDARDIZE(Table6[[#This Row],[BNB]],$V$4,$V$5)</f>
        <v>1.950102088557667</v>
      </c>
      <c r="F1103" s="2">
        <f>_xlfn.XLOOKUP(Table6[[#This Row],[Date]],Tether_USDt_Historical_Data[Date],Tether_USDt_Historical_Data[Price]," ")</f>
        <v>1.0008999999999999</v>
      </c>
      <c r="G1103" s="2">
        <f>IFERROR(STANDARDIZE(Table6[[#This Row],[Tether]],$W$4,$W$5),"")</f>
        <v>0.14129351688078179</v>
      </c>
      <c r="H1103" s="2">
        <f>_xlfn.XLOOKUP(Table6[[#This Row],[Date]],Bitcoin_Historical_Data__2[Date],Bitcoin_Historical_Data__2[Price]," ")</f>
        <v>60974.3</v>
      </c>
      <c r="I1103" s="2">
        <f>STANDARDIZE(Table6[[#This Row],[BTC]],$X$4,$X$5)</f>
        <v>1.7316639398699301</v>
      </c>
      <c r="J1103" s="2">
        <f>_xlfn.XLOOKUP(Table6[[#This Row],[Date]],S_P_500_Historical_Data[Date],S_P_500_Historical_Data[Price]," ")</f>
        <v>4697.5</v>
      </c>
      <c r="K1103" s="2">
        <f>IFERROR(STANDARDIZE(Table6[[#This Row],[S&amp;P500]],$Y$4,$Y$5),"")</f>
        <v>1.0350706511526904</v>
      </c>
    </row>
    <row r="1104" spans="1:11" x14ac:dyDescent="0.35">
      <c r="A1104" s="1">
        <f t="shared" si="17"/>
        <v>44504</v>
      </c>
      <c r="B1104">
        <f>_xlfn.XLOOKUP(A1104,Ethereum_Historical_Data[Date],Ethereum_Historical_Data[Price]," ")</f>
        <v>4535.1099999999997</v>
      </c>
      <c r="C1104">
        <f>STANDARDIZE(Table6[[#This Row],[ETH]],$U$4,$U$5)</f>
        <v>2.561859409479732</v>
      </c>
      <c r="D1104" s="2">
        <f>_xlfn.XLOOKUP(Table6[[#This Row],[Date]],BNB_Historical_Data[Date],BNB_Historical_Data[Price]," ")</f>
        <v>559.16</v>
      </c>
      <c r="E1104" s="2">
        <f>STANDARDIZE(Table6[[#This Row],[BNB]],$V$4,$V$5)</f>
        <v>1.7137416256394045</v>
      </c>
      <c r="F1104" s="2">
        <f>_xlfn.XLOOKUP(Table6[[#This Row],[Date]],Tether_USDt_Historical_Data[Date],Tether_USDt_Historical_Data[Price]," ")</f>
        <v>1.0004999999999999</v>
      </c>
      <c r="G1104" s="2">
        <f>IFERROR(STANDARDIZE(Table6[[#This Row],[Tether]],$W$4,$W$5),"")</f>
        <v>5.9480644676399026E-2</v>
      </c>
      <c r="H1104" s="2">
        <f>_xlfn.XLOOKUP(Table6[[#This Row],[Date]],Bitcoin_Historical_Data__2[Date],Bitcoin_Historical_Data__2[Price]," ")</f>
        <v>61412.6</v>
      </c>
      <c r="I1104" s="2">
        <f>STANDARDIZE(Table6[[#This Row],[BTC]],$X$4,$X$5)</f>
        <v>1.7536038863920254</v>
      </c>
      <c r="J1104" s="2">
        <f>_xlfn.XLOOKUP(Table6[[#This Row],[Date]],S_P_500_Historical_Data[Date],S_P_500_Historical_Data[Price]," ")</f>
        <v>4680.1000000000004</v>
      </c>
      <c r="K1104" s="2">
        <f>IFERROR(STANDARDIZE(Table6[[#This Row],[S&amp;P500]],$Y$4,$Y$5),"")</f>
        <v>1.0153432842578376</v>
      </c>
    </row>
    <row r="1105" spans="1:11" x14ac:dyDescent="0.35">
      <c r="A1105" s="1">
        <f t="shared" si="17"/>
        <v>44503</v>
      </c>
      <c r="B1105">
        <f>_xlfn.XLOOKUP(A1105,Ethereum_Historical_Data[Date],Ethereum_Historical_Data[Price]," ")</f>
        <v>4602.21</v>
      </c>
      <c r="C1105">
        <f>STANDARDIZE(Table6[[#This Row],[ETH]],$U$4,$U$5)</f>
        <v>2.6175813579148763</v>
      </c>
      <c r="D1105" s="2">
        <f>_xlfn.XLOOKUP(Table6[[#This Row],[Date]],BNB_Historical_Data[Date],BNB_Historical_Data[Price]," ")</f>
        <v>568.4</v>
      </c>
      <c r="E1105" s="2">
        <f>STANDARDIZE(Table6[[#This Row],[BNB]],$V$4,$V$5)</f>
        <v>1.759099272105962</v>
      </c>
      <c r="F1105" s="2">
        <f>_xlfn.XLOOKUP(Table6[[#This Row],[Date]],Tether_USDt_Historical_Data[Date],Tether_USDt_Historical_Data[Price]," ")</f>
        <v>1.0003</v>
      </c>
      <c r="G1105" s="2">
        <f>IFERROR(STANDARDIZE(Table6[[#This Row],[Tether]],$W$4,$W$5),"")</f>
        <v>1.8574208574207638E-2</v>
      </c>
      <c r="H1105" s="2">
        <f>_xlfn.XLOOKUP(Table6[[#This Row],[Date]],Bitcoin_Historical_Data__2[Date],Bitcoin_Historical_Data__2[Price]," ")</f>
        <v>62918.5</v>
      </c>
      <c r="I1105" s="2">
        <f>STANDARDIZE(Table6[[#This Row],[BTC]],$X$4,$X$5)</f>
        <v>1.8289845970185912</v>
      </c>
      <c r="J1105" s="2">
        <f>_xlfn.XLOOKUP(Table6[[#This Row],[Date]],S_P_500_Historical_Data[Date],S_P_500_Historical_Data[Price]," ")</f>
        <v>4660.6000000000004</v>
      </c>
      <c r="K1105" s="2">
        <f>IFERROR(STANDARDIZE(Table6[[#This Row],[S&amp;P500]],$Y$4,$Y$5),"")</f>
        <v>0.993235028254985</v>
      </c>
    </row>
    <row r="1106" spans="1:11" x14ac:dyDescent="0.35">
      <c r="A1106" s="1">
        <f t="shared" si="17"/>
        <v>44502</v>
      </c>
      <c r="B1106">
        <f>_xlfn.XLOOKUP(A1106,Ethereum_Historical_Data[Date],Ethereum_Historical_Data[Price]," ")</f>
        <v>4586.0600000000004</v>
      </c>
      <c r="C1106">
        <f>STANDARDIZE(Table6[[#This Row],[ETH]],$U$4,$U$5)</f>
        <v>2.604169890445017</v>
      </c>
      <c r="D1106" s="2">
        <f>_xlfn.XLOOKUP(Table6[[#This Row],[Date]],BNB_Historical_Data[Date],BNB_Historical_Data[Price]," ")</f>
        <v>554.28</v>
      </c>
      <c r="E1106" s="2">
        <f>STANDARDIZE(Table6[[#This Row],[BNB]],$V$4,$V$5)</f>
        <v>1.6897865049947289</v>
      </c>
      <c r="F1106" s="2">
        <f>_xlfn.XLOOKUP(Table6[[#This Row],[Date]],Tether_USDt_Historical_Data[Date],Tether_USDt_Historical_Data[Price]," ")</f>
        <v>1.0005999999999999</v>
      </c>
      <c r="G1106" s="2">
        <f>IFERROR(STANDARDIZE(Table6[[#This Row],[Tether]],$W$4,$W$5),"")</f>
        <v>7.9933862727494712E-2</v>
      </c>
      <c r="H1106" s="2">
        <f>_xlfn.XLOOKUP(Table6[[#This Row],[Date]],Bitcoin_Historical_Data__2[Date],Bitcoin_Historical_Data__2[Price]," ")</f>
        <v>63221.7</v>
      </c>
      <c r="I1106" s="2">
        <f>STANDARDIZE(Table6[[#This Row],[BTC]],$X$4,$X$5)</f>
        <v>1.8441618541153271</v>
      </c>
      <c r="J1106" s="2">
        <f>_xlfn.XLOOKUP(Table6[[#This Row],[Date]],S_P_500_Historical_Data[Date],S_P_500_Historical_Data[Price]," ")</f>
        <v>4630.6000000000004</v>
      </c>
      <c r="K1106" s="2">
        <f>IFERROR(STANDARDIZE(Table6[[#This Row],[S&amp;P500]],$Y$4,$Y$5),"")</f>
        <v>0.95922232671213481</v>
      </c>
    </row>
    <row r="1107" spans="1:11" x14ac:dyDescent="0.35">
      <c r="A1107" s="1">
        <f t="shared" si="17"/>
        <v>44501</v>
      </c>
      <c r="B1107">
        <f>_xlfn.XLOOKUP(A1107,Ethereum_Historical_Data[Date],Ethereum_Historical_Data[Price]," ")</f>
        <v>4320.8500000000004</v>
      </c>
      <c r="C1107">
        <f>STANDARDIZE(Table6[[#This Row],[ETH]],$U$4,$U$5)</f>
        <v>2.3839311729415202</v>
      </c>
      <c r="D1107" s="2">
        <f>_xlfn.XLOOKUP(Table6[[#This Row],[Date]],BNB_Historical_Data[Date],BNB_Historical_Data[Price]," ")</f>
        <v>551.53</v>
      </c>
      <c r="E1107" s="2">
        <f>STANDARDIZE(Table6[[#This Row],[BNB]],$V$4,$V$5)</f>
        <v>1.6762872054511107</v>
      </c>
      <c r="F1107" s="2">
        <f>_xlfn.XLOOKUP(Table6[[#This Row],[Date]],Tether_USDt_Historical_Data[Date],Tether_USDt_Historical_Data[Price]," ")</f>
        <v>1.0004999999999999</v>
      </c>
      <c r="G1107" s="2">
        <f>IFERROR(STANDARDIZE(Table6[[#This Row],[Tether]],$W$4,$W$5),"")</f>
        <v>5.9480644676399026E-2</v>
      </c>
      <c r="H1107" s="2">
        <f>_xlfn.XLOOKUP(Table6[[#This Row],[Date]],Bitcoin_Historical_Data__2[Date],Bitcoin_Historical_Data__2[Price]," ")</f>
        <v>60915.3</v>
      </c>
      <c r="I1107" s="2">
        <f>STANDARDIZE(Table6[[#This Row],[BTC]],$X$4,$X$5)</f>
        <v>1.7287105817937183</v>
      </c>
      <c r="J1107" s="2">
        <f>_xlfn.XLOOKUP(Table6[[#This Row],[Date]],S_P_500_Historical_Data[Date],S_P_500_Historical_Data[Price]," ")</f>
        <v>4613.7</v>
      </c>
      <c r="K1107" s="2">
        <f>IFERROR(STANDARDIZE(Table6[[#This Row],[S&amp;P500]],$Y$4,$Y$5),"")</f>
        <v>0.94006183817632849</v>
      </c>
    </row>
    <row r="1108" spans="1:11" x14ac:dyDescent="0.35">
      <c r="A1108" s="1">
        <f t="shared" si="17"/>
        <v>44500</v>
      </c>
      <c r="B1108">
        <f>_xlfn.XLOOKUP(A1108,Ethereum_Historical_Data[Date],Ethereum_Historical_Data[Price]," ")</f>
        <v>4287.5600000000004</v>
      </c>
      <c r="C1108">
        <f>STANDARDIZE(Table6[[#This Row],[ETH]],$U$4,$U$5)</f>
        <v>2.3562861108937416</v>
      </c>
      <c r="D1108" s="2">
        <f>_xlfn.XLOOKUP(Table6[[#This Row],[Date]],BNB_Historical_Data[Date],BNB_Historical_Data[Price]," ")</f>
        <v>524.46</v>
      </c>
      <c r="E1108" s="2">
        <f>STANDARDIZE(Table6[[#This Row],[BNB]],$V$4,$V$5)</f>
        <v>1.5434050095799299</v>
      </c>
      <c r="F1108" s="2">
        <f>_xlfn.XLOOKUP(Table6[[#This Row],[Date]],Tether_USDt_Historical_Data[Date],Tether_USDt_Historical_Data[Price]," ")</f>
        <v>1.0004999999999999</v>
      </c>
      <c r="G1108" s="2">
        <f>IFERROR(STANDARDIZE(Table6[[#This Row],[Tether]],$W$4,$W$5),"")</f>
        <v>5.9480644676399026E-2</v>
      </c>
      <c r="H1108" s="2">
        <f>_xlfn.XLOOKUP(Table6[[#This Row],[Date]],Bitcoin_Historical_Data__2[Date],Bitcoin_Historical_Data__2[Price]," ")</f>
        <v>61309.599999999999</v>
      </c>
      <c r="I1108" s="2">
        <f>STANDARDIZE(Table6[[#This Row],[BTC]],$X$4,$X$5)</f>
        <v>1.7484480239877913</v>
      </c>
      <c r="J1108" s="2" t="str">
        <f>_xlfn.XLOOKUP(Table6[[#This Row],[Date]],S_P_500_Historical_Data[Date],S_P_500_Historical_Data[Price]," ")</f>
        <v xml:space="preserve"> </v>
      </c>
      <c r="K1108" s="2" t="str">
        <f>IFERROR(STANDARDIZE(Table6[[#This Row],[S&amp;P500]],$Y$4,$Y$5),"")</f>
        <v/>
      </c>
    </row>
    <row r="1109" spans="1:11" x14ac:dyDescent="0.35">
      <c r="A1109" s="1">
        <f t="shared" si="17"/>
        <v>44499</v>
      </c>
      <c r="B1109">
        <f>_xlfn.XLOOKUP(A1109,Ethereum_Historical_Data[Date],Ethereum_Historical_Data[Price]," ")</f>
        <v>4320.6499999999996</v>
      </c>
      <c r="C1109">
        <f>STANDARDIZE(Table6[[#This Row],[ETH]],$U$4,$U$5)</f>
        <v>2.3837650866570632</v>
      </c>
      <c r="D1109" s="2">
        <f>_xlfn.XLOOKUP(Table6[[#This Row],[Date]],BNB_Historical_Data[Date],BNB_Historical_Data[Price]," ")</f>
        <v>528.20000000000005</v>
      </c>
      <c r="E1109" s="2">
        <f>STANDARDIZE(Table6[[#This Row],[BNB]],$V$4,$V$5)</f>
        <v>1.5617640569592508</v>
      </c>
      <c r="F1109" s="2">
        <f>_xlfn.XLOOKUP(Table6[[#This Row],[Date]],Tether_USDt_Historical_Data[Date],Tether_USDt_Historical_Data[Price]," ")</f>
        <v>1.0004</v>
      </c>
      <c r="G1109" s="2">
        <f>IFERROR(STANDARDIZE(Table6[[#This Row],[Tether]],$W$4,$W$5),"")</f>
        <v>3.9027426625303327E-2</v>
      </c>
      <c r="H1109" s="2">
        <f>_xlfn.XLOOKUP(Table6[[#This Row],[Date]],Bitcoin_Historical_Data__2[Date],Bitcoin_Historical_Data__2[Price]," ")</f>
        <v>61840.1</v>
      </c>
      <c r="I1109" s="2">
        <f>STANDARDIZE(Table6[[#This Row],[BTC]],$X$4,$X$5)</f>
        <v>1.7750032182154245</v>
      </c>
      <c r="J1109" s="2" t="str">
        <f>_xlfn.XLOOKUP(Table6[[#This Row],[Date]],S_P_500_Historical_Data[Date],S_P_500_Historical_Data[Price]," ")</f>
        <v xml:space="preserve"> </v>
      </c>
      <c r="K1109" s="2" t="str">
        <f>IFERROR(STANDARDIZE(Table6[[#This Row],[S&amp;P500]],$Y$4,$Y$5),"")</f>
        <v/>
      </c>
    </row>
    <row r="1110" spans="1:11" x14ac:dyDescent="0.35">
      <c r="A1110" s="1">
        <f t="shared" si="17"/>
        <v>44498</v>
      </c>
      <c r="B1110">
        <f>_xlfn.XLOOKUP(A1110,Ethereum_Historical_Data[Date],Ethereum_Historical_Data[Price]," ")</f>
        <v>4413.7</v>
      </c>
      <c r="C1110">
        <f>STANDARDIZE(Table6[[#This Row],[ETH]],$U$4,$U$5)</f>
        <v>2.4610367305004344</v>
      </c>
      <c r="D1110" s="2">
        <f>_xlfn.XLOOKUP(Table6[[#This Row],[Date]],BNB_Historical_Data[Date],BNB_Historical_Data[Price]," ")</f>
        <v>529.52</v>
      </c>
      <c r="E1110" s="2">
        <f>STANDARDIZE(Table6[[#This Row],[BNB]],$V$4,$V$5)</f>
        <v>1.5682437207401874</v>
      </c>
      <c r="F1110" s="2">
        <f>_xlfn.XLOOKUP(Table6[[#This Row],[Date]],Tether_USDt_Historical_Data[Date],Tether_USDt_Historical_Data[Price]," ")</f>
        <v>1.0001</v>
      </c>
      <c r="G1110" s="2">
        <f>IFERROR(STANDARDIZE(Table6[[#This Row],[Tether]],$W$4,$W$5),"")</f>
        <v>-2.2332227527983747E-2</v>
      </c>
      <c r="H1110" s="2">
        <f>_xlfn.XLOOKUP(Table6[[#This Row],[Date]],Bitcoin_Historical_Data__2[Date],Bitcoin_Historical_Data__2[Price]," ")</f>
        <v>62242.8</v>
      </c>
      <c r="I1110" s="2">
        <f>STANDARDIZE(Table6[[#This Row],[BTC]],$X$4,$X$5)</f>
        <v>1.795161138508484</v>
      </c>
      <c r="J1110" s="2">
        <f>_xlfn.XLOOKUP(Table6[[#This Row],[Date]],S_P_500_Historical_Data[Date],S_P_500_Historical_Data[Price]," ")</f>
        <v>4605.3999999999996</v>
      </c>
      <c r="K1110" s="2">
        <f>IFERROR(STANDARDIZE(Table6[[#This Row],[S&amp;P500]],$Y$4,$Y$5),"")</f>
        <v>0.93065165741613975</v>
      </c>
    </row>
    <row r="1111" spans="1:11" x14ac:dyDescent="0.35">
      <c r="A1111" s="1">
        <f t="shared" si="17"/>
        <v>44497</v>
      </c>
      <c r="B1111">
        <f>_xlfn.XLOOKUP(A1111,Ethereum_Historical_Data[Date],Ethereum_Historical_Data[Price]," ")</f>
        <v>4284.8999999999996</v>
      </c>
      <c r="C1111">
        <f>STANDARDIZE(Table6[[#This Row],[ETH]],$U$4,$U$5)</f>
        <v>2.3540771633104698</v>
      </c>
      <c r="D1111" s="2">
        <f>_xlfn.XLOOKUP(Table6[[#This Row],[Date]],BNB_Historical_Data[Date],BNB_Historical_Data[Price]," ")</f>
        <v>492.09</v>
      </c>
      <c r="E1111" s="2">
        <f>STANDARDIZE(Table6[[#This Row],[BNB]],$V$4,$V$5)</f>
        <v>1.3845059818610477</v>
      </c>
      <c r="F1111" s="2">
        <f>_xlfn.XLOOKUP(Table6[[#This Row],[Date]],Tether_USDt_Historical_Data[Date],Tether_USDt_Historical_Data[Price]," ")</f>
        <v>1.0003</v>
      </c>
      <c r="G1111" s="2">
        <f>IFERROR(STANDARDIZE(Table6[[#This Row],[Tether]],$W$4,$W$5),"")</f>
        <v>1.8574208574207638E-2</v>
      </c>
      <c r="H1111" s="2">
        <f>_xlfn.XLOOKUP(Table6[[#This Row],[Date]],Bitcoin_Historical_Data__2[Date],Bitcoin_Historical_Data__2[Price]," ")</f>
        <v>60582.5</v>
      </c>
      <c r="I1111" s="2">
        <f>STANDARDIZE(Table6[[#This Row],[BTC]],$X$4,$X$5)</f>
        <v>1.7120516399672217</v>
      </c>
      <c r="J1111" s="2">
        <f>_xlfn.XLOOKUP(Table6[[#This Row],[Date]],S_P_500_Historical_Data[Date],S_P_500_Historical_Data[Price]," ")</f>
        <v>4596.3999999999996</v>
      </c>
      <c r="K1111" s="2">
        <f>IFERROR(STANDARDIZE(Table6[[#This Row],[S&amp;P500]],$Y$4,$Y$5),"")</f>
        <v>0.92044784695328463</v>
      </c>
    </row>
    <row r="1112" spans="1:11" x14ac:dyDescent="0.35">
      <c r="A1112" s="1">
        <f t="shared" si="17"/>
        <v>44496</v>
      </c>
      <c r="B1112">
        <f>_xlfn.XLOOKUP(A1112,Ethereum_Historical_Data[Date],Ethereum_Historical_Data[Price]," ")</f>
        <v>3921.93</v>
      </c>
      <c r="C1112">
        <f>STANDARDIZE(Table6[[#This Row],[ETH]],$U$4,$U$5)</f>
        <v>2.0526554699646526</v>
      </c>
      <c r="D1112" s="2">
        <f>_xlfn.XLOOKUP(Table6[[#This Row],[Date]],BNB_Historical_Data[Date],BNB_Historical_Data[Price]," ")</f>
        <v>448.69</v>
      </c>
      <c r="E1112" s="2">
        <f>STANDARDIZE(Table6[[#This Row],[BNB]],$V$4,$V$5)</f>
        <v>1.1714624908817624</v>
      </c>
      <c r="F1112" s="2">
        <f>_xlfn.XLOOKUP(Table6[[#This Row],[Date]],Tether_USDt_Historical_Data[Date],Tether_USDt_Historical_Data[Price]," ")</f>
        <v>1.0005999999999999</v>
      </c>
      <c r="G1112" s="2">
        <f>IFERROR(STANDARDIZE(Table6[[#This Row],[Tether]],$W$4,$W$5),"")</f>
        <v>7.9933862727494712E-2</v>
      </c>
      <c r="H1112" s="2">
        <f>_xlfn.XLOOKUP(Table6[[#This Row],[Date]],Bitcoin_Historical_Data__2[Date],Bitcoin_Historical_Data__2[Price]," ")</f>
        <v>58438.1</v>
      </c>
      <c r="I1112" s="2">
        <f>STANDARDIZE(Table6[[#This Row],[BTC]],$X$4,$X$5)</f>
        <v>1.6047095881260585</v>
      </c>
      <c r="J1112" s="2">
        <f>_xlfn.XLOOKUP(Table6[[#This Row],[Date]],S_P_500_Historical_Data[Date],S_P_500_Historical_Data[Price]," ")</f>
        <v>4551.7</v>
      </c>
      <c r="K1112" s="2">
        <f>IFERROR(STANDARDIZE(Table6[[#This Row],[S&amp;P500]],$Y$4,$Y$5),"")</f>
        <v>0.86976892165443798</v>
      </c>
    </row>
    <row r="1113" spans="1:11" x14ac:dyDescent="0.35">
      <c r="A1113" s="1">
        <f t="shared" si="17"/>
        <v>44495</v>
      </c>
      <c r="B1113">
        <f>_xlfn.XLOOKUP(A1113,Ethereum_Historical_Data[Date],Ethereum_Historical_Data[Price]," ")</f>
        <v>4129.51</v>
      </c>
      <c r="C1113">
        <f>STANDARDIZE(Table6[[#This Row],[ETH]],$U$4,$U$5)</f>
        <v>2.2250364246020191</v>
      </c>
      <c r="D1113" s="2">
        <f>_xlfn.XLOOKUP(Table6[[#This Row],[Date]],BNB_Historical_Data[Date],BNB_Historical_Data[Price]," ")</f>
        <v>478.01</v>
      </c>
      <c r="E1113" s="2">
        <f>STANDARDIZE(Table6[[#This Row],[BNB]],$V$4,$V$5)</f>
        <v>1.3153895681977219</v>
      </c>
      <c r="F1113" s="2">
        <f>_xlfn.XLOOKUP(Table6[[#This Row],[Date]],Tether_USDt_Historical_Data[Date],Tether_USDt_Historical_Data[Price]," ")</f>
        <v>0.99990000000000001</v>
      </c>
      <c r="G1113" s="2">
        <f>IFERROR(STANDARDIZE(Table6[[#This Row],[Tether]],$W$4,$W$5),"")</f>
        <v>-6.3238663630175135E-2</v>
      </c>
      <c r="H1113" s="2">
        <f>_xlfn.XLOOKUP(Table6[[#This Row],[Date]],Bitcoin_Historical_Data__2[Date],Bitcoin_Historical_Data__2[Price]," ")</f>
        <v>60310.8</v>
      </c>
      <c r="I1113" s="2">
        <f>STANDARDIZE(Table6[[#This Row],[BTC]],$X$4,$X$5)</f>
        <v>1.6984511757416836</v>
      </c>
      <c r="J1113" s="2">
        <f>_xlfn.XLOOKUP(Table6[[#This Row],[Date]],S_P_500_Historical_Data[Date],S_P_500_Historical_Data[Price]," ")</f>
        <v>4574.8</v>
      </c>
      <c r="K1113" s="2">
        <f>IFERROR(STANDARDIZE(Table6[[#This Row],[S&amp;P500]],$Y$4,$Y$5),"")</f>
        <v>0.89595870184243309</v>
      </c>
    </row>
    <row r="1114" spans="1:11" x14ac:dyDescent="0.35">
      <c r="A1114" s="1">
        <f t="shared" si="17"/>
        <v>44494</v>
      </c>
      <c r="B1114">
        <f>_xlfn.XLOOKUP(A1114,Ethereum_Historical_Data[Date],Ethereum_Historical_Data[Price]," ")</f>
        <v>4219.92</v>
      </c>
      <c r="C1114">
        <f>STANDARDIZE(Table6[[#This Row],[ETH]],$U$4,$U$5)</f>
        <v>2.3001157294905643</v>
      </c>
      <c r="D1114" s="2">
        <f>_xlfn.XLOOKUP(Table6[[#This Row],[Date]],BNB_Historical_Data[Date],BNB_Historical_Data[Price]," ")</f>
        <v>484.91</v>
      </c>
      <c r="E1114" s="2">
        <f>STANDARDIZE(Table6[[#This Row],[BNB]],$V$4,$V$5)</f>
        <v>1.34926053796171</v>
      </c>
      <c r="F1114" s="2">
        <f>_xlfn.XLOOKUP(Table6[[#This Row],[Date]],Tether_USDt_Historical_Data[Date],Tether_USDt_Historical_Data[Price]," ")</f>
        <v>1</v>
      </c>
      <c r="G1114" s="2">
        <f>IFERROR(STANDARDIZE(Table6[[#This Row],[Tether]],$W$4,$W$5),"")</f>
        <v>-4.2785445579079442E-2</v>
      </c>
      <c r="H1114" s="2">
        <f>_xlfn.XLOOKUP(Table6[[#This Row],[Date]],Bitcoin_Historical_Data__2[Date],Bitcoin_Historical_Data__2[Price]," ")</f>
        <v>63067</v>
      </c>
      <c r="I1114" s="2">
        <f>STANDARDIZE(Table6[[#This Row],[BTC]],$X$4,$X$5)</f>
        <v>1.8364180491256668</v>
      </c>
      <c r="J1114" s="2">
        <f>_xlfn.XLOOKUP(Table6[[#This Row],[Date]],S_P_500_Historical_Data[Date],S_P_500_Historical_Data[Price]," ")</f>
        <v>4566.5</v>
      </c>
      <c r="K1114" s="2">
        <f>IFERROR(STANDARDIZE(Table6[[#This Row],[S&amp;P500]],$Y$4,$Y$5),"")</f>
        <v>0.88654852108224436</v>
      </c>
    </row>
    <row r="1115" spans="1:11" x14ac:dyDescent="0.35">
      <c r="A1115" s="1">
        <f t="shared" si="17"/>
        <v>44493</v>
      </c>
      <c r="B1115">
        <f>_xlfn.XLOOKUP(A1115,Ethereum_Historical_Data[Date],Ethereum_Historical_Data[Price]," ")</f>
        <v>4082.8</v>
      </c>
      <c r="C1115">
        <f>STANDARDIZE(Table6[[#This Row],[ETH]],$U$4,$U$5)</f>
        <v>2.1862469728672114</v>
      </c>
      <c r="D1115" s="2">
        <f>_xlfn.XLOOKUP(Table6[[#This Row],[Date]],BNB_Historical_Data[Date],BNB_Historical_Data[Price]," ")</f>
        <v>475.8</v>
      </c>
      <c r="E1115" s="2">
        <f>STANDARDIZE(Table6[[#This Row],[BNB]],$V$4,$V$5)</f>
        <v>1.3045410402008506</v>
      </c>
      <c r="F1115" s="2">
        <f>_xlfn.XLOOKUP(Table6[[#This Row],[Date]],Tether_USDt_Historical_Data[Date],Tether_USDt_Historical_Data[Price]," ")</f>
        <v>0.99980000000000002</v>
      </c>
      <c r="G1115" s="2">
        <f>IFERROR(STANDARDIZE(Table6[[#This Row],[Tether]],$W$4,$W$5),"")</f>
        <v>-8.3691881681270827E-2</v>
      </c>
      <c r="H1115" s="2">
        <f>_xlfn.XLOOKUP(Table6[[#This Row],[Date]],Bitcoin_Historical_Data__2[Date],Bitcoin_Historical_Data__2[Price]," ")</f>
        <v>60866.5</v>
      </c>
      <c r="I1115" s="2">
        <f>STANDARDIZE(Table6[[#This Row],[BTC]],$X$4,$X$5)</f>
        <v>1.7262678042662751</v>
      </c>
      <c r="J1115" s="2" t="str">
        <f>_xlfn.XLOOKUP(Table6[[#This Row],[Date]],S_P_500_Historical_Data[Date],S_P_500_Historical_Data[Price]," ")</f>
        <v xml:space="preserve"> </v>
      </c>
      <c r="K1115" s="2" t="str">
        <f>IFERROR(STANDARDIZE(Table6[[#This Row],[S&amp;P500]],$Y$4,$Y$5),"")</f>
        <v/>
      </c>
    </row>
    <row r="1116" spans="1:11" x14ac:dyDescent="0.35">
      <c r="A1116" s="1">
        <f t="shared" si="17"/>
        <v>44492</v>
      </c>
      <c r="B1116">
        <f>_xlfn.XLOOKUP(A1116,Ethereum_Historical_Data[Date],Ethereum_Historical_Data[Price]," ")</f>
        <v>4168.8500000000004</v>
      </c>
      <c r="C1116">
        <f>STANDARDIZE(Table6[[#This Row],[ETH]],$U$4,$U$5)</f>
        <v>2.2577055967546058</v>
      </c>
      <c r="D1116" s="2">
        <f>_xlfn.XLOOKUP(Table6[[#This Row],[Date]],BNB_Historical_Data[Date],BNB_Historical_Data[Price]," ")</f>
        <v>485.41</v>
      </c>
      <c r="E1116" s="2">
        <f>STANDARDIZE(Table6[[#This Row],[BNB]],$V$4,$V$5)</f>
        <v>1.3517149560605497</v>
      </c>
      <c r="F1116" s="2">
        <f>_xlfn.XLOOKUP(Table6[[#This Row],[Date]],Tether_USDt_Historical_Data[Date],Tether_USDt_Historical_Data[Price]," ")</f>
        <v>1</v>
      </c>
      <c r="G1116" s="2">
        <f>IFERROR(STANDARDIZE(Table6[[#This Row],[Tether]],$W$4,$W$5),"")</f>
        <v>-4.2785445579079442E-2</v>
      </c>
      <c r="H1116" s="2">
        <f>_xlfn.XLOOKUP(Table6[[#This Row],[Date]],Bitcoin_Historical_Data__2[Date],Bitcoin_Historical_Data__2[Price]," ")</f>
        <v>61312.5</v>
      </c>
      <c r="I1116" s="2">
        <f>STANDARDIZE(Table6[[#This Row],[BTC]],$X$4,$X$5)</f>
        <v>1.7485931890457747</v>
      </c>
      <c r="J1116" s="2" t="str">
        <f>_xlfn.XLOOKUP(Table6[[#This Row],[Date]],S_P_500_Historical_Data[Date],S_P_500_Historical_Data[Price]," ")</f>
        <v xml:space="preserve"> </v>
      </c>
      <c r="K1116" s="2" t="str">
        <f>IFERROR(STANDARDIZE(Table6[[#This Row],[S&amp;P500]],$Y$4,$Y$5),"")</f>
        <v/>
      </c>
    </row>
    <row r="1117" spans="1:11" x14ac:dyDescent="0.35">
      <c r="A1117" s="1">
        <f t="shared" si="17"/>
        <v>44491</v>
      </c>
      <c r="B1117">
        <f>_xlfn.XLOOKUP(A1117,Ethereum_Historical_Data[Date],Ethereum_Historical_Data[Price]," ")</f>
        <v>3970.94</v>
      </c>
      <c r="C1117">
        <f>STANDARDIZE(Table6[[#This Row],[ETH]],$U$4,$U$5)</f>
        <v>2.0933549139707095</v>
      </c>
      <c r="D1117" s="2">
        <f>_xlfn.XLOOKUP(Table6[[#This Row],[Date]],BNB_Historical_Data[Date],BNB_Historical_Data[Price]," ")</f>
        <v>478.83</v>
      </c>
      <c r="E1117" s="2">
        <f>STANDARDIZE(Table6[[#This Row],[BNB]],$V$4,$V$5)</f>
        <v>1.319414813879819</v>
      </c>
      <c r="F1117" s="2">
        <f>_xlfn.XLOOKUP(Table6[[#This Row],[Date]],Tether_USDt_Historical_Data[Date],Tether_USDt_Historical_Data[Price]," ")</f>
        <v>0.99980000000000002</v>
      </c>
      <c r="G1117" s="2">
        <f>IFERROR(STANDARDIZE(Table6[[#This Row],[Tether]],$W$4,$W$5),"")</f>
        <v>-8.3691881681270827E-2</v>
      </c>
      <c r="H1117" s="2">
        <f>_xlfn.XLOOKUP(Table6[[#This Row],[Date]],Bitcoin_Historical_Data__2[Date],Bitcoin_Historical_Data__2[Price]," ")</f>
        <v>60690.3</v>
      </c>
      <c r="I1117" s="2">
        <f>STANDARDIZE(Table6[[#This Row],[BTC]],$X$4,$X$5)</f>
        <v>1.7174477755708766</v>
      </c>
      <c r="J1117" s="2">
        <f>_xlfn.XLOOKUP(Table6[[#This Row],[Date]],S_P_500_Historical_Data[Date],S_P_500_Historical_Data[Price]," ")</f>
        <v>4544.8999999999996</v>
      </c>
      <c r="K1117" s="2">
        <f>IFERROR(STANDARDIZE(Table6[[#This Row],[S&amp;P500]],$Y$4,$Y$5),"")</f>
        <v>0.86205937597139171</v>
      </c>
    </row>
    <row r="1118" spans="1:11" x14ac:dyDescent="0.35">
      <c r="A1118" s="1">
        <f t="shared" si="17"/>
        <v>44490</v>
      </c>
      <c r="B1118">
        <f>_xlfn.XLOOKUP(A1118,Ethereum_Historical_Data[Date],Ethereum_Historical_Data[Price]," ")</f>
        <v>4054.16</v>
      </c>
      <c r="C1118">
        <f>STANDARDIZE(Table6[[#This Row],[ETH]],$U$4,$U$5)</f>
        <v>2.1624634169330452</v>
      </c>
      <c r="D1118" s="2">
        <f>_xlfn.XLOOKUP(Table6[[#This Row],[Date]],BNB_Historical_Data[Date],BNB_Historical_Data[Price]," ")</f>
        <v>471.1</v>
      </c>
      <c r="E1118" s="2">
        <f>STANDARDIZE(Table6[[#This Row],[BNB]],$V$4,$V$5)</f>
        <v>1.2814695100717575</v>
      </c>
      <c r="F1118" s="2">
        <f>_xlfn.XLOOKUP(Table6[[#This Row],[Date]],Tether_USDt_Historical_Data[Date],Tether_USDt_Historical_Data[Price]," ")</f>
        <v>1</v>
      </c>
      <c r="G1118" s="2">
        <f>IFERROR(STANDARDIZE(Table6[[#This Row],[Tether]],$W$4,$W$5),"")</f>
        <v>-4.2785445579079442E-2</v>
      </c>
      <c r="H1118" s="2">
        <f>_xlfn.XLOOKUP(Table6[[#This Row],[Date]],Bitcoin_Historical_Data__2[Date],Bitcoin_Historical_Data__2[Price]," ")</f>
        <v>62210.2</v>
      </c>
      <c r="I1118" s="2">
        <f>STANDARDIZE(Table6[[#This Row],[BTC]],$X$4,$X$5)</f>
        <v>1.7935292830290854</v>
      </c>
      <c r="J1118" s="2">
        <f>_xlfn.XLOOKUP(Table6[[#This Row],[Date]],S_P_500_Historical_Data[Date],S_P_500_Historical_Data[Price]," ")</f>
        <v>4549.8</v>
      </c>
      <c r="K1118" s="2">
        <f>IFERROR(STANDARDIZE(Table6[[#This Row],[S&amp;P500]],$Y$4,$Y$5),"")</f>
        <v>0.86761478389005786</v>
      </c>
    </row>
    <row r="1119" spans="1:11" x14ac:dyDescent="0.35">
      <c r="A1119" s="1">
        <f t="shared" si="17"/>
        <v>44489</v>
      </c>
      <c r="B1119">
        <f>_xlfn.XLOOKUP(A1119,Ethereum_Historical_Data[Date],Ethereum_Historical_Data[Price]," ")</f>
        <v>4159.8900000000003</v>
      </c>
      <c r="C1119">
        <f>STANDARDIZE(Table6[[#This Row],[ETH]],$U$4,$U$5)</f>
        <v>2.2502649312109564</v>
      </c>
      <c r="D1119" s="2">
        <f>_xlfn.XLOOKUP(Table6[[#This Row],[Date]],BNB_Historical_Data[Date],BNB_Historical_Data[Price]," ")</f>
        <v>501.11</v>
      </c>
      <c r="E1119" s="2">
        <f>STANDARDIZE(Table6[[#This Row],[BNB]],$V$4,$V$5)</f>
        <v>1.428783684364116</v>
      </c>
      <c r="F1119" s="2">
        <f>_xlfn.XLOOKUP(Table6[[#This Row],[Date]],Tether_USDt_Historical_Data[Date],Tether_USDt_Historical_Data[Price]," ")</f>
        <v>1.0002</v>
      </c>
      <c r="G1119" s="2">
        <f>IFERROR(STANDARDIZE(Table6[[#This Row],[Tether]],$W$4,$W$5),"")</f>
        <v>-1.8790094768880547E-3</v>
      </c>
      <c r="H1119" s="2">
        <f>_xlfn.XLOOKUP(Table6[[#This Row],[Date]],Bitcoin_Historical_Data__2[Date],Bitcoin_Historical_Data__2[Price]," ")</f>
        <v>65979.100000000006</v>
      </c>
      <c r="I1119" s="2">
        <f>STANDARDIZE(Table6[[#This Row],[BTC]],$X$4,$X$5)</f>
        <v>1.9821887957991657</v>
      </c>
      <c r="J1119" s="2">
        <f>_xlfn.XLOOKUP(Table6[[#This Row],[Date]],S_P_500_Historical_Data[Date],S_P_500_Historical_Data[Price]," ")</f>
        <v>4536.2</v>
      </c>
      <c r="K1119" s="2">
        <f>IFERROR(STANDARDIZE(Table6[[#This Row],[S&amp;P500]],$Y$4,$Y$5),"")</f>
        <v>0.85219569252396543</v>
      </c>
    </row>
    <row r="1120" spans="1:11" x14ac:dyDescent="0.35">
      <c r="A1120" s="1">
        <f t="shared" si="17"/>
        <v>44488</v>
      </c>
      <c r="B1120">
        <f>_xlfn.XLOOKUP(A1120,Ethereum_Historical_Data[Date],Ethereum_Historical_Data[Price]," ")</f>
        <v>3876.78</v>
      </c>
      <c r="C1120">
        <f>STANDARDIZE(Table6[[#This Row],[ETH]],$U$4,$U$5)</f>
        <v>2.0151614912486058</v>
      </c>
      <c r="D1120" s="2">
        <f>_xlfn.XLOOKUP(Table6[[#This Row],[Date]],BNB_Historical_Data[Date],BNB_Historical_Data[Price]," ")</f>
        <v>488.1</v>
      </c>
      <c r="E1120" s="2">
        <f>STANDARDIZE(Table6[[#This Row],[BNB]],$V$4,$V$5)</f>
        <v>1.3649197254323071</v>
      </c>
      <c r="F1120" s="2">
        <f>_xlfn.XLOOKUP(Table6[[#This Row],[Date]],Tether_USDt_Historical_Data[Date],Tether_USDt_Historical_Data[Price]," ")</f>
        <v>1.0002</v>
      </c>
      <c r="G1120" s="2">
        <f>IFERROR(STANDARDIZE(Table6[[#This Row],[Tether]],$W$4,$W$5),"")</f>
        <v>-1.8790094768880547E-3</v>
      </c>
      <c r="H1120" s="2">
        <f>_xlfn.XLOOKUP(Table6[[#This Row],[Date]],Bitcoin_Historical_Data__2[Date],Bitcoin_Historical_Data__2[Price]," ")</f>
        <v>64278.5</v>
      </c>
      <c r="I1120" s="2">
        <f>STANDARDIZE(Table6[[#This Row],[BTC]],$X$4,$X$5)</f>
        <v>1.8970620035211008</v>
      </c>
      <c r="J1120" s="2">
        <f>_xlfn.XLOOKUP(Table6[[#This Row],[Date]],S_P_500_Historical_Data[Date],S_P_500_Historical_Data[Price]," ")</f>
        <v>4519.6000000000004</v>
      </c>
      <c r="K1120" s="2">
        <f>IFERROR(STANDARDIZE(Table6[[#This Row],[S&amp;P500]],$Y$4,$Y$5),"")</f>
        <v>0.83337533100358885</v>
      </c>
    </row>
    <row r="1121" spans="1:11" x14ac:dyDescent="0.35">
      <c r="A1121" s="1">
        <f t="shared" si="17"/>
        <v>44487</v>
      </c>
      <c r="B1121">
        <f>_xlfn.XLOOKUP(A1121,Ethereum_Historical_Data[Date],Ethereum_Historical_Data[Price]," ")</f>
        <v>3747.6</v>
      </c>
      <c r="C1121">
        <f>STANDARDIZE(Table6[[#This Row],[ETH]],$U$4,$U$5)</f>
        <v>1.9078863601181739</v>
      </c>
      <c r="D1121" s="2">
        <f>_xlfn.XLOOKUP(Table6[[#This Row],[Date]],BNB_Historical_Data[Date],BNB_Historical_Data[Price]," ")</f>
        <v>485</v>
      </c>
      <c r="E1121" s="2">
        <f>STANDARDIZE(Table6[[#This Row],[BNB]],$V$4,$V$5)</f>
        <v>1.3497023332195011</v>
      </c>
      <c r="F1121" s="2">
        <f>_xlfn.XLOOKUP(Table6[[#This Row],[Date]],Tether_USDt_Historical_Data[Date],Tether_USDt_Historical_Data[Price]," ")</f>
        <v>0.99990000000000001</v>
      </c>
      <c r="G1121" s="2">
        <f>IFERROR(STANDARDIZE(Table6[[#This Row],[Tether]],$W$4,$W$5),"")</f>
        <v>-6.3238663630175135E-2</v>
      </c>
      <c r="H1121" s="2">
        <f>_xlfn.XLOOKUP(Table6[[#This Row],[Date]],Bitcoin_Historical_Data__2[Date],Bitcoin_Historical_Data__2[Price]," ")</f>
        <v>62056.3</v>
      </c>
      <c r="I1121" s="2">
        <f>STANDARDIZE(Table6[[#This Row],[BTC]],$X$4,$X$5)</f>
        <v>1.7858255235726621</v>
      </c>
      <c r="J1121" s="2">
        <f>_xlfn.XLOOKUP(Table6[[#This Row],[Date]],S_P_500_Historical_Data[Date],S_P_500_Historical_Data[Price]," ")</f>
        <v>4486.5</v>
      </c>
      <c r="K1121" s="2">
        <f>IFERROR(STANDARDIZE(Table6[[#This Row],[S&amp;P500]],$Y$4,$Y$5),"")</f>
        <v>0.79584798363464371</v>
      </c>
    </row>
    <row r="1122" spans="1:11" x14ac:dyDescent="0.35">
      <c r="A1122" s="1">
        <f t="shared" si="17"/>
        <v>44486</v>
      </c>
      <c r="B1122">
        <f>_xlfn.XLOOKUP(A1122,Ethereum_Historical_Data[Date],Ethereum_Historical_Data[Price]," ")</f>
        <v>3845.47</v>
      </c>
      <c r="C1122">
        <f>STANDARDIZE(Table6[[#This Row],[ETH]],$U$4,$U$5)</f>
        <v>1.9891606834169455</v>
      </c>
      <c r="D1122" s="2">
        <f>_xlfn.XLOOKUP(Table6[[#This Row],[Date]],BNB_Historical_Data[Date],BNB_Historical_Data[Price]," ")</f>
        <v>470.71</v>
      </c>
      <c r="E1122" s="2">
        <f>STANDARDIZE(Table6[[#This Row],[BNB]],$V$4,$V$5)</f>
        <v>1.2795550639546625</v>
      </c>
      <c r="F1122" s="2">
        <f>_xlfn.XLOOKUP(Table6[[#This Row],[Date]],Tether_USDt_Historical_Data[Date],Tether_USDt_Historical_Data[Price]," ")</f>
        <v>1</v>
      </c>
      <c r="G1122" s="2">
        <f>IFERROR(STANDARDIZE(Table6[[#This Row],[Tether]],$W$4,$W$5),"")</f>
        <v>-4.2785445579079442E-2</v>
      </c>
      <c r="H1122" s="2">
        <f>_xlfn.XLOOKUP(Table6[[#This Row],[Date]],Bitcoin_Historical_Data__2[Date],Bitcoin_Historical_Data__2[Price]," ")</f>
        <v>61527.5</v>
      </c>
      <c r="I1122" s="2">
        <f>STANDARDIZE(Table6[[#This Row],[BTC]],$X$4,$X$5)</f>
        <v>1.7593554261031565</v>
      </c>
      <c r="J1122" s="2" t="str">
        <f>_xlfn.XLOOKUP(Table6[[#This Row],[Date]],S_P_500_Historical_Data[Date],S_P_500_Historical_Data[Price]," ")</f>
        <v xml:space="preserve"> </v>
      </c>
      <c r="K1122" s="2" t="str">
        <f>IFERROR(STANDARDIZE(Table6[[#This Row],[S&amp;P500]],$Y$4,$Y$5),"")</f>
        <v/>
      </c>
    </row>
    <row r="1123" spans="1:11" x14ac:dyDescent="0.35">
      <c r="A1123" s="1">
        <f t="shared" si="17"/>
        <v>44485</v>
      </c>
      <c r="B1123">
        <f>_xlfn.XLOOKUP(A1123,Ethereum_Historical_Data[Date],Ethereum_Historical_Data[Price]," ")</f>
        <v>3827.55</v>
      </c>
      <c r="C1123">
        <f>STANDARDIZE(Table6[[#This Row],[ETH]],$U$4,$U$5)</f>
        <v>1.9742793523296465</v>
      </c>
      <c r="D1123" s="2">
        <f>_xlfn.XLOOKUP(Table6[[#This Row],[Date]],BNB_Historical_Data[Date],BNB_Historical_Data[Price]," ")</f>
        <v>465.12</v>
      </c>
      <c r="E1123" s="2">
        <f>STANDARDIZE(Table6[[#This Row],[BNB]],$V$4,$V$5)</f>
        <v>1.2521146696096348</v>
      </c>
      <c r="F1123" s="2">
        <f>_xlfn.XLOOKUP(Table6[[#This Row],[Date]],Tether_USDt_Historical_Data[Date],Tether_USDt_Historical_Data[Price]," ")</f>
        <v>1</v>
      </c>
      <c r="G1123" s="2">
        <f>IFERROR(STANDARDIZE(Table6[[#This Row],[Tether]],$W$4,$W$5),"")</f>
        <v>-4.2785445579079442E-2</v>
      </c>
      <c r="H1123" s="2">
        <f>_xlfn.XLOOKUP(Table6[[#This Row],[Date]],Bitcoin_Historical_Data__2[Date],Bitcoin_Historical_Data__2[Price]," ")</f>
        <v>60861.1</v>
      </c>
      <c r="I1123" s="2">
        <f>STANDARDIZE(Table6[[#This Row],[BTC]],$X$4,$X$5)</f>
        <v>1.7259974969169269</v>
      </c>
      <c r="J1123" s="2" t="str">
        <f>_xlfn.XLOOKUP(Table6[[#This Row],[Date]],S_P_500_Historical_Data[Date],S_P_500_Historical_Data[Price]," ")</f>
        <v xml:space="preserve"> </v>
      </c>
      <c r="K1123" s="2" t="str">
        <f>IFERROR(STANDARDIZE(Table6[[#This Row],[S&amp;P500]],$Y$4,$Y$5),"")</f>
        <v/>
      </c>
    </row>
    <row r="1124" spans="1:11" x14ac:dyDescent="0.35">
      <c r="A1124" s="1">
        <f t="shared" si="17"/>
        <v>44484</v>
      </c>
      <c r="B1124">
        <f>_xlfn.XLOOKUP(A1124,Ethereum_Historical_Data[Date],Ethereum_Historical_Data[Price]," ")</f>
        <v>3866.9</v>
      </c>
      <c r="C1124">
        <f>STANDARDIZE(Table6[[#This Row],[ETH]],$U$4,$U$5)</f>
        <v>2.0069568287964561</v>
      </c>
      <c r="D1124" s="2">
        <f>_xlfn.XLOOKUP(Table6[[#This Row],[Date]],BNB_Historical_Data[Date],BNB_Historical_Data[Price]," ")</f>
        <v>474.31</v>
      </c>
      <c r="E1124" s="2">
        <f>STANDARDIZE(Table6[[#This Row],[BNB]],$V$4,$V$5)</f>
        <v>1.2972268742663082</v>
      </c>
      <c r="F1124" s="2">
        <f>_xlfn.XLOOKUP(Table6[[#This Row],[Date]],Tether_USDt_Historical_Data[Date],Tether_USDt_Historical_Data[Price]," ")</f>
        <v>0.99990000000000001</v>
      </c>
      <c r="G1124" s="2">
        <f>IFERROR(STANDARDIZE(Table6[[#This Row],[Tether]],$W$4,$W$5),"")</f>
        <v>-6.3238663630175135E-2</v>
      </c>
      <c r="H1124" s="2">
        <f>_xlfn.XLOOKUP(Table6[[#This Row],[Date]],Bitcoin_Historical_Data__2[Date],Bitcoin_Historical_Data__2[Price]," ")</f>
        <v>61672.5</v>
      </c>
      <c r="I1124" s="2">
        <f>STANDARDIZE(Table6[[#This Row],[BTC]],$X$4,$X$5)</f>
        <v>1.7666136790023212</v>
      </c>
      <c r="J1124" s="2">
        <f>_xlfn.XLOOKUP(Table6[[#This Row],[Date]],S_P_500_Historical_Data[Date],S_P_500_Historical_Data[Price]," ")</f>
        <v>4471.3999999999996</v>
      </c>
      <c r="K1124" s="2">
        <f>IFERROR(STANDARDIZE(Table6[[#This Row],[S&amp;P500]],$Y$4,$Y$5),"")</f>
        <v>0.77872825719140859</v>
      </c>
    </row>
    <row r="1125" spans="1:11" x14ac:dyDescent="0.35">
      <c r="A1125" s="1">
        <f t="shared" si="17"/>
        <v>44483</v>
      </c>
      <c r="B1125">
        <f>_xlfn.XLOOKUP(A1125,Ethereum_Historical_Data[Date],Ethereum_Historical_Data[Price]," ")</f>
        <v>3790.41</v>
      </c>
      <c r="C1125">
        <f>STANDARDIZE(Table6[[#This Row],[ETH]],$U$4,$U$5)</f>
        <v>1.9434371293060804</v>
      </c>
      <c r="D1125" s="2">
        <f>_xlfn.XLOOKUP(Table6[[#This Row],[Date]],BNB_Historical_Data[Date],BNB_Historical_Data[Price]," ")</f>
        <v>472.42</v>
      </c>
      <c r="E1125" s="2">
        <f>STANDARDIZE(Table6[[#This Row],[BNB]],$V$4,$V$5)</f>
        <v>1.2879491738526943</v>
      </c>
      <c r="F1125" s="2">
        <f>_xlfn.XLOOKUP(Table6[[#This Row],[Date]],Tether_USDt_Historical_Data[Date],Tether_USDt_Historical_Data[Price]," ")</f>
        <v>1.0001</v>
      </c>
      <c r="G1125" s="2">
        <f>IFERROR(STANDARDIZE(Table6[[#This Row],[Tether]],$W$4,$W$5),"")</f>
        <v>-2.2332227527983747E-2</v>
      </c>
      <c r="H1125" s="2">
        <f>_xlfn.XLOOKUP(Table6[[#This Row],[Date]],Bitcoin_Historical_Data__2[Date],Bitcoin_Historical_Data__2[Price]," ")</f>
        <v>57345.8</v>
      </c>
      <c r="I1125" s="2">
        <f>STANDARDIZE(Table6[[#This Row],[BTC]],$X$4,$X$5)</f>
        <v>1.5500324181829035</v>
      </c>
      <c r="J1125" s="2">
        <f>_xlfn.XLOOKUP(Table6[[#This Row],[Date]],S_P_500_Historical_Data[Date],S_P_500_Historical_Data[Price]," ")</f>
        <v>4438.3</v>
      </c>
      <c r="K1125" s="2">
        <f>IFERROR(STANDARDIZE(Table6[[#This Row],[S&amp;P500]],$Y$4,$Y$5),"")</f>
        <v>0.74120090982246445</v>
      </c>
    </row>
    <row r="1126" spans="1:11" x14ac:dyDescent="0.35">
      <c r="A1126" s="1">
        <f t="shared" si="17"/>
        <v>44482</v>
      </c>
      <c r="B1126">
        <f>_xlfn.XLOOKUP(A1126,Ethereum_Historical_Data[Date],Ethereum_Historical_Data[Price]," ")</f>
        <v>3607.28</v>
      </c>
      <c r="C1126">
        <f>STANDARDIZE(Table6[[#This Row],[ETH]],$U$4,$U$5)</f>
        <v>1.7913602229435175</v>
      </c>
      <c r="D1126" s="2">
        <f>_xlfn.XLOOKUP(Table6[[#This Row],[Date]],BNB_Historical_Data[Date],BNB_Historical_Data[Price]," ")</f>
        <v>470.41</v>
      </c>
      <c r="E1126" s="2">
        <f>STANDARDIZE(Table6[[#This Row],[BNB]],$V$4,$V$5)</f>
        <v>1.2780824130953587</v>
      </c>
      <c r="F1126" s="2">
        <f>_xlfn.XLOOKUP(Table6[[#This Row],[Date]],Tether_USDt_Historical_Data[Date],Tether_USDt_Historical_Data[Price]," ")</f>
        <v>1.0001</v>
      </c>
      <c r="G1126" s="2">
        <f>IFERROR(STANDARDIZE(Table6[[#This Row],[Tether]],$W$4,$W$5),"")</f>
        <v>-2.2332227527983747E-2</v>
      </c>
      <c r="H1126" s="2">
        <f>_xlfn.XLOOKUP(Table6[[#This Row],[Date]],Bitcoin_Historical_Data__2[Date],Bitcoin_Historical_Data__2[Price]," ")</f>
        <v>57380.1</v>
      </c>
      <c r="I1126" s="2">
        <f>STANDARDIZE(Table6[[#This Row],[BTC]],$X$4,$X$5)</f>
        <v>1.5517493704204297</v>
      </c>
      <c r="J1126" s="2">
        <f>_xlfn.XLOOKUP(Table6[[#This Row],[Date]],S_P_500_Historical_Data[Date],S_P_500_Historical_Data[Price]," ")</f>
        <v>4363.8</v>
      </c>
      <c r="K1126" s="2">
        <f>IFERROR(STANDARDIZE(Table6[[#This Row],[S&amp;P500]],$Y$4,$Y$5),"")</f>
        <v>0.65673603432438632</v>
      </c>
    </row>
    <row r="1127" spans="1:11" x14ac:dyDescent="0.35">
      <c r="A1127" s="1">
        <f t="shared" si="17"/>
        <v>44481</v>
      </c>
      <c r="B1127">
        <f>_xlfn.XLOOKUP(A1127,Ethereum_Historical_Data[Date],Ethereum_Historical_Data[Price]," ")</f>
        <v>3489.9</v>
      </c>
      <c r="C1127">
        <f>STANDARDIZE(Table6[[#This Row],[ETH]],$U$4,$U$5)</f>
        <v>1.6938841825960174</v>
      </c>
      <c r="D1127" s="2">
        <f>_xlfn.XLOOKUP(Table6[[#This Row],[Date]],BNB_Historical_Data[Date],BNB_Historical_Data[Price]," ")</f>
        <v>443.65</v>
      </c>
      <c r="E1127" s="2">
        <f>STANDARDIZE(Table6[[#This Row],[BNB]],$V$4,$V$5)</f>
        <v>1.146721956445458</v>
      </c>
      <c r="F1127" s="2">
        <f>_xlfn.XLOOKUP(Table6[[#This Row],[Date]],Tether_USDt_Historical_Data[Date],Tether_USDt_Historical_Data[Price]," ")</f>
        <v>1</v>
      </c>
      <c r="G1127" s="2">
        <f>IFERROR(STANDARDIZE(Table6[[#This Row],[Tether]],$W$4,$W$5),"")</f>
        <v>-4.2785445579079442E-2</v>
      </c>
      <c r="H1127" s="2">
        <f>_xlfn.XLOOKUP(Table6[[#This Row],[Date]],Bitcoin_Historical_Data__2[Date],Bitcoin_Historical_Data__2[Price]," ")</f>
        <v>56015.9</v>
      </c>
      <c r="I1127" s="2">
        <f>STANDARDIZE(Table6[[#This Row],[BTC]],$X$4,$X$5)</f>
        <v>1.4834617248684272</v>
      </c>
      <c r="J1127" s="2">
        <f>_xlfn.XLOOKUP(Table6[[#This Row],[Date]],S_P_500_Historical_Data[Date],S_P_500_Historical_Data[Price]," ")</f>
        <v>4350.6000000000004</v>
      </c>
      <c r="K1127" s="2">
        <f>IFERROR(STANDARDIZE(Table6[[#This Row],[S&amp;P500]],$Y$4,$Y$5),"")</f>
        <v>0.64177044564553243</v>
      </c>
    </row>
    <row r="1128" spans="1:11" x14ac:dyDescent="0.35">
      <c r="A1128" s="1">
        <f t="shared" si="17"/>
        <v>44480</v>
      </c>
      <c r="B1128">
        <f>_xlfn.XLOOKUP(A1128,Ethereum_Historical_Data[Date],Ethereum_Historical_Data[Price]," ")</f>
        <v>3545.06</v>
      </c>
      <c r="C1128">
        <f>STANDARDIZE(Table6[[#This Row],[ETH]],$U$4,$U$5)</f>
        <v>1.7396907798491106</v>
      </c>
      <c r="D1128" s="2">
        <f>_xlfn.XLOOKUP(Table6[[#This Row],[Date]],BNB_Historical_Data[Date],BNB_Historical_Data[Price]," ")</f>
        <v>413.38</v>
      </c>
      <c r="E1128" s="2">
        <f>STANDARDIZE(Table6[[#This Row],[BNB]],$V$4,$V$5)</f>
        <v>0.99813148474170299</v>
      </c>
      <c r="F1128" s="2">
        <f>_xlfn.XLOOKUP(Table6[[#This Row],[Date]],Tether_USDt_Historical_Data[Date],Tether_USDt_Historical_Data[Price]," ")</f>
        <v>1.0001</v>
      </c>
      <c r="G1128" s="2">
        <f>IFERROR(STANDARDIZE(Table6[[#This Row],[Tether]],$W$4,$W$5),"")</f>
        <v>-2.2332227527983747E-2</v>
      </c>
      <c r="H1128" s="2">
        <f>_xlfn.XLOOKUP(Table6[[#This Row],[Date]],Bitcoin_Historical_Data__2[Date],Bitcoin_Historical_Data__2[Price]," ")</f>
        <v>57477.3</v>
      </c>
      <c r="I1128" s="2">
        <f>STANDARDIZE(Table6[[#This Row],[BTC]],$X$4,$X$5)</f>
        <v>1.5566149027086975</v>
      </c>
      <c r="J1128" s="2">
        <f>_xlfn.XLOOKUP(Table6[[#This Row],[Date]],S_P_500_Historical_Data[Date],S_P_500_Historical_Data[Price]," ")</f>
        <v>4361.2</v>
      </c>
      <c r="K1128" s="2">
        <f>IFERROR(STANDARDIZE(Table6[[#This Row],[S&amp;P500]],$Y$4,$Y$5),"")</f>
        <v>0.65378826685733893</v>
      </c>
    </row>
    <row r="1129" spans="1:11" x14ac:dyDescent="0.35">
      <c r="A1129" s="1">
        <f t="shared" si="17"/>
        <v>44479</v>
      </c>
      <c r="B1129">
        <f>_xlfn.XLOOKUP(A1129,Ethereum_Historical_Data[Date],Ethereum_Historical_Data[Price]," ")</f>
        <v>3415.03</v>
      </c>
      <c r="C1129">
        <f>STANDARDIZE(Table6[[#This Row],[ETH]],$U$4,$U$5)</f>
        <v>1.6317097820097395</v>
      </c>
      <c r="D1129" s="2">
        <f>_xlfn.XLOOKUP(Table6[[#This Row],[Date]],BNB_Historical_Data[Date],BNB_Historical_Data[Price]," ")</f>
        <v>404.19</v>
      </c>
      <c r="E1129" s="2">
        <f>STANDARDIZE(Table6[[#This Row],[BNB]],$V$4,$V$5)</f>
        <v>0.95301928008502945</v>
      </c>
      <c r="F1129" s="2">
        <f>_xlfn.XLOOKUP(Table6[[#This Row],[Date]],Tether_USDt_Historical_Data[Date],Tether_USDt_Historical_Data[Price]," ")</f>
        <v>1.0001</v>
      </c>
      <c r="G1129" s="2">
        <f>IFERROR(STANDARDIZE(Table6[[#This Row],[Tether]],$W$4,$W$5),"")</f>
        <v>-2.2332227527983747E-2</v>
      </c>
      <c r="H1129" s="2">
        <f>_xlfn.XLOOKUP(Table6[[#This Row],[Date]],Bitcoin_Historical_Data__2[Date],Bitcoin_Historical_Data__2[Price]," ")</f>
        <v>54687.7</v>
      </c>
      <c r="I1129" s="2">
        <f>STANDARDIZE(Table6[[#This Row],[BTC]],$X$4,$X$5)</f>
        <v>1.416976128312079</v>
      </c>
      <c r="J1129" s="2" t="str">
        <f>_xlfn.XLOOKUP(Table6[[#This Row],[Date]],S_P_500_Historical_Data[Date],S_P_500_Historical_Data[Price]," ")</f>
        <v xml:space="preserve"> </v>
      </c>
      <c r="K1129" s="2" t="str">
        <f>IFERROR(STANDARDIZE(Table6[[#This Row],[S&amp;P500]],$Y$4,$Y$5),"")</f>
        <v/>
      </c>
    </row>
    <row r="1130" spans="1:11" x14ac:dyDescent="0.35">
      <c r="A1130" s="1">
        <f t="shared" si="17"/>
        <v>44478</v>
      </c>
      <c r="B1130">
        <f>_xlfn.XLOOKUP(A1130,Ethereum_Historical_Data[Date],Ethereum_Historical_Data[Price]," ")</f>
        <v>3574.2</v>
      </c>
      <c r="C1130">
        <f>STANDARDIZE(Table6[[#This Row],[ETH]],$U$4,$U$5)</f>
        <v>1.7638895514944177</v>
      </c>
      <c r="D1130" s="2">
        <f>_xlfn.XLOOKUP(Table6[[#This Row],[Date]],BNB_Historical_Data[Date],BNB_Historical_Data[Price]," ")</f>
        <v>421.69</v>
      </c>
      <c r="E1130" s="2">
        <f>STANDARDIZE(Table6[[#This Row],[BNB]],$V$4,$V$5)</f>
        <v>1.0389239135444188</v>
      </c>
      <c r="F1130" s="2">
        <f>_xlfn.XLOOKUP(Table6[[#This Row],[Date]],Tether_USDt_Historical_Data[Date],Tether_USDt_Historical_Data[Price]," ")</f>
        <v>1.0003</v>
      </c>
      <c r="G1130" s="2">
        <f>IFERROR(STANDARDIZE(Table6[[#This Row],[Tether]],$W$4,$W$5),"")</f>
        <v>1.8574208574207638E-2</v>
      </c>
      <c r="H1130" s="2">
        <f>_xlfn.XLOOKUP(Table6[[#This Row],[Date]],Bitcoin_Historical_Data__2[Date],Bitcoin_Historical_Data__2[Price]," ")</f>
        <v>54942.5</v>
      </c>
      <c r="I1130" s="2">
        <f>STANDARDIZE(Table6[[#This Row],[BTC]],$X$4,$X$5)</f>
        <v>1.4297306306479904</v>
      </c>
      <c r="J1130" s="2" t="str">
        <f>_xlfn.XLOOKUP(Table6[[#This Row],[Date]],S_P_500_Historical_Data[Date],S_P_500_Historical_Data[Price]," ")</f>
        <v xml:space="preserve"> </v>
      </c>
      <c r="K1130" s="2" t="str">
        <f>IFERROR(STANDARDIZE(Table6[[#This Row],[S&amp;P500]],$Y$4,$Y$5),"")</f>
        <v/>
      </c>
    </row>
    <row r="1131" spans="1:11" x14ac:dyDescent="0.35">
      <c r="A1131" s="1">
        <f t="shared" si="17"/>
        <v>44477</v>
      </c>
      <c r="B1131">
        <f>_xlfn.XLOOKUP(A1131,Ethereum_Historical_Data[Date],Ethereum_Historical_Data[Price]," ")</f>
        <v>3559.42</v>
      </c>
      <c r="C1131">
        <f>STANDARDIZE(Table6[[#This Row],[ETH]],$U$4,$U$5)</f>
        <v>1.751615775073085</v>
      </c>
      <c r="D1131" s="2">
        <f>_xlfn.XLOOKUP(Table6[[#This Row],[Date]],BNB_Historical_Data[Date],BNB_Historical_Data[Price]," ")</f>
        <v>418.7</v>
      </c>
      <c r="E1131" s="2">
        <f>STANDARDIZE(Table6[[#This Row],[BNB]],$V$4,$V$5)</f>
        <v>1.0242464933133573</v>
      </c>
      <c r="F1131" s="2">
        <f>_xlfn.XLOOKUP(Table6[[#This Row],[Date]],Tether_USDt_Historical_Data[Date],Tether_USDt_Historical_Data[Price]," ")</f>
        <v>1.0002</v>
      </c>
      <c r="G1131" s="2">
        <f>IFERROR(STANDARDIZE(Table6[[#This Row],[Tether]],$W$4,$W$5),"")</f>
        <v>-1.8790094768880547E-3</v>
      </c>
      <c r="H1131" s="2">
        <f>_xlfn.XLOOKUP(Table6[[#This Row],[Date]],Bitcoin_Historical_Data__2[Date],Bitcoin_Historical_Data__2[Price]," ")</f>
        <v>53914.7</v>
      </c>
      <c r="I1131" s="2">
        <f>STANDARDIZE(Table6[[#This Row],[BTC]],$X$4,$X$5)</f>
        <v>1.3782821318220495</v>
      </c>
      <c r="J1131" s="2">
        <f>_xlfn.XLOOKUP(Table6[[#This Row],[Date]],S_P_500_Historical_Data[Date],S_P_500_Historical_Data[Price]," ")</f>
        <v>4391.3</v>
      </c>
      <c r="K1131" s="2">
        <f>IFERROR(STANDARDIZE(Table6[[#This Row],[S&amp;P500]],$Y$4,$Y$5),"")</f>
        <v>0.68791434407199914</v>
      </c>
    </row>
    <row r="1132" spans="1:11" x14ac:dyDescent="0.35">
      <c r="A1132" s="1">
        <f t="shared" si="17"/>
        <v>44476</v>
      </c>
      <c r="B1132">
        <f>_xlfn.XLOOKUP(A1132,Ethereum_Historical_Data[Date],Ethereum_Historical_Data[Price]," ")</f>
        <v>3586</v>
      </c>
      <c r="C1132">
        <f>STANDARDIZE(Table6[[#This Row],[ETH]],$U$4,$U$5)</f>
        <v>1.7736886422773492</v>
      </c>
      <c r="D1132" s="2">
        <f>_xlfn.XLOOKUP(Table6[[#This Row],[Date]],BNB_Historical_Data[Date],BNB_Historical_Data[Price]," ")</f>
        <v>438.21</v>
      </c>
      <c r="E1132" s="2">
        <f>STANDARDIZE(Table6[[#This Row],[BNB]],$V$4,$V$5)</f>
        <v>1.1200178875300821</v>
      </c>
      <c r="F1132" s="2">
        <f>_xlfn.XLOOKUP(Table6[[#This Row],[Date]],Tether_USDt_Historical_Data[Date],Tether_USDt_Historical_Data[Price]," ")</f>
        <v>1.0003</v>
      </c>
      <c r="G1132" s="2">
        <f>IFERROR(STANDARDIZE(Table6[[#This Row],[Tether]],$W$4,$W$5),"")</f>
        <v>1.8574208574207638E-2</v>
      </c>
      <c r="H1132" s="2">
        <f>_xlfn.XLOOKUP(Table6[[#This Row],[Date]],Bitcoin_Historical_Data__2[Date],Bitcoin_Historical_Data__2[Price]," ")</f>
        <v>53783.9</v>
      </c>
      <c r="I1132" s="2">
        <f>STANDARDIZE(Table6[[#This Row],[BTC]],$X$4,$X$5)</f>
        <v>1.3717346871378377</v>
      </c>
      <c r="J1132" s="2">
        <f>_xlfn.XLOOKUP(Table6[[#This Row],[Date]],S_P_500_Historical_Data[Date],S_P_500_Historical_Data[Price]," ")</f>
        <v>4399.8</v>
      </c>
      <c r="K1132" s="2">
        <f>IFERROR(STANDARDIZE(Table6[[#This Row],[S&amp;P500]],$Y$4,$Y$5),"")</f>
        <v>0.6975512761758067</v>
      </c>
    </row>
    <row r="1133" spans="1:11" x14ac:dyDescent="0.35">
      <c r="A1133" s="1">
        <f t="shared" si="17"/>
        <v>44475</v>
      </c>
      <c r="B1133">
        <f>_xlfn.XLOOKUP(A1133,Ethereum_Historical_Data[Date],Ethereum_Historical_Data[Price]," ")</f>
        <v>3575.41</v>
      </c>
      <c r="C1133">
        <f>STANDARDIZE(Table6[[#This Row],[ETH]],$U$4,$U$5)</f>
        <v>1.7648943735153793</v>
      </c>
      <c r="D1133" s="2">
        <f>_xlfn.XLOOKUP(Table6[[#This Row],[Date]],BNB_Historical_Data[Date],BNB_Historical_Data[Price]," ")</f>
        <v>434.88</v>
      </c>
      <c r="E1133" s="2">
        <f>STANDARDIZE(Table6[[#This Row],[BNB]],$V$4,$V$5)</f>
        <v>1.1036714629918098</v>
      </c>
      <c r="F1133" s="2">
        <f>_xlfn.XLOOKUP(Table6[[#This Row],[Date]],Tether_USDt_Historical_Data[Date],Tether_USDt_Historical_Data[Price]," ")</f>
        <v>1.0004</v>
      </c>
      <c r="G1133" s="2">
        <f>IFERROR(STANDARDIZE(Table6[[#This Row],[Tether]],$W$4,$W$5),"")</f>
        <v>3.9027426625303327E-2</v>
      </c>
      <c r="H1133" s="2">
        <f>_xlfn.XLOOKUP(Table6[[#This Row],[Date]],Bitcoin_Historical_Data__2[Date],Bitcoin_Historical_Data__2[Price]," ")</f>
        <v>55323.199999999997</v>
      </c>
      <c r="I1133" s="2">
        <f>STANDARDIZE(Table6[[#This Row],[BTC]],$X$4,$X$5)</f>
        <v>1.4487872987770385</v>
      </c>
      <c r="J1133" s="2">
        <f>_xlfn.XLOOKUP(Table6[[#This Row],[Date]],S_P_500_Historical_Data[Date],S_P_500_Historical_Data[Price]," ")</f>
        <v>4363.6000000000004</v>
      </c>
      <c r="K1133" s="2">
        <f>IFERROR(STANDARDIZE(Table6[[#This Row],[S&amp;P500]],$Y$4,$Y$5),"")</f>
        <v>0.65650928298076761</v>
      </c>
    </row>
    <row r="1134" spans="1:11" x14ac:dyDescent="0.35">
      <c r="A1134" s="1">
        <f t="shared" si="17"/>
        <v>44474</v>
      </c>
      <c r="B1134">
        <f>_xlfn.XLOOKUP(A1134,Ethereum_Historical_Data[Date],Ethereum_Historical_Data[Price]," ")</f>
        <v>3517.26</v>
      </c>
      <c r="C1134">
        <f>STANDARDIZE(Table6[[#This Row],[ETH]],$U$4,$U$5)</f>
        <v>1.7166047863096621</v>
      </c>
      <c r="D1134" s="2">
        <f>_xlfn.XLOOKUP(Table6[[#This Row],[Date]],BNB_Historical_Data[Date],BNB_Historical_Data[Price]," ")</f>
        <v>442.21</v>
      </c>
      <c r="E1134" s="2">
        <f>STANDARDIZE(Table6[[#This Row],[BNB]],$V$4,$V$5)</f>
        <v>1.1396532323207997</v>
      </c>
      <c r="F1134" s="2">
        <f>_xlfn.XLOOKUP(Table6[[#This Row],[Date]],Tether_USDt_Historical_Data[Date],Tether_USDt_Historical_Data[Price]," ")</f>
        <v>1.0004999999999999</v>
      </c>
      <c r="G1134" s="2">
        <f>IFERROR(STANDARDIZE(Table6[[#This Row],[Tether]],$W$4,$W$5),"")</f>
        <v>5.9480644676399026E-2</v>
      </c>
      <c r="H1134" s="2">
        <f>_xlfn.XLOOKUP(Table6[[#This Row],[Date]],Bitcoin_Historical_Data__2[Date],Bitcoin_Historical_Data__2[Price]," ")</f>
        <v>51469.3</v>
      </c>
      <c r="I1134" s="2">
        <f>STANDARDIZE(Table6[[#This Row],[BTC]],$X$4,$X$5)</f>
        <v>1.2558729481005519</v>
      </c>
      <c r="J1134" s="2">
        <f>_xlfn.XLOOKUP(Table6[[#This Row],[Date]],S_P_500_Historical_Data[Date],S_P_500_Historical_Data[Price]," ")</f>
        <v>4345.7</v>
      </c>
      <c r="K1134" s="2">
        <f>IFERROR(STANDARDIZE(Table6[[#This Row],[S&amp;P500]],$Y$4,$Y$5),"")</f>
        <v>0.63621503772686627</v>
      </c>
    </row>
    <row r="1135" spans="1:11" x14ac:dyDescent="0.35">
      <c r="A1135" s="1">
        <f t="shared" si="17"/>
        <v>44473</v>
      </c>
      <c r="B1135">
        <f>_xlfn.XLOOKUP(A1135,Ethereum_Historical_Data[Date],Ethereum_Historical_Data[Price]," ")</f>
        <v>3382.9</v>
      </c>
      <c r="C1135">
        <f>STANDARDIZE(Table6[[#This Row],[ETH]],$U$4,$U$5)</f>
        <v>1.6050280204118081</v>
      </c>
      <c r="D1135" s="2">
        <f>_xlfn.XLOOKUP(Table6[[#This Row],[Date]],BNB_Historical_Data[Date],BNB_Historical_Data[Price]," ")</f>
        <v>426.48</v>
      </c>
      <c r="E1135" s="2">
        <f>STANDARDIZE(Table6[[#This Row],[BNB]],$V$4,$V$5)</f>
        <v>1.062437238931303</v>
      </c>
      <c r="F1135" s="2">
        <f>_xlfn.XLOOKUP(Table6[[#This Row],[Date]],Tether_USDt_Historical_Data[Date],Tether_USDt_Historical_Data[Price]," ")</f>
        <v>1.0003</v>
      </c>
      <c r="G1135" s="2">
        <f>IFERROR(STANDARDIZE(Table6[[#This Row],[Tether]],$W$4,$W$5),"")</f>
        <v>1.8574208574207638E-2</v>
      </c>
      <c r="H1135" s="2">
        <f>_xlfn.XLOOKUP(Table6[[#This Row],[Date]],Bitcoin_Historical_Data__2[Date],Bitcoin_Historical_Data__2[Price]," ")</f>
        <v>49227.3</v>
      </c>
      <c r="I1135" s="2">
        <f>STANDARDIZE(Table6[[#This Row],[BTC]],$X$4,$X$5)</f>
        <v>1.1436453412045029</v>
      </c>
      <c r="J1135" s="2">
        <f>_xlfn.XLOOKUP(Table6[[#This Row],[Date]],S_P_500_Historical_Data[Date],S_P_500_Historical_Data[Price]," ")</f>
        <v>4300.5</v>
      </c>
      <c r="K1135" s="2">
        <f>IFERROR(STANDARDIZE(Table6[[#This Row],[S&amp;P500]],$Y$4,$Y$5),"")</f>
        <v>0.58496923406897217</v>
      </c>
    </row>
    <row r="1136" spans="1:11" x14ac:dyDescent="0.35">
      <c r="A1136" s="1">
        <f t="shared" si="17"/>
        <v>44472</v>
      </c>
      <c r="B1136">
        <f>_xlfn.XLOOKUP(A1136,Ethereum_Historical_Data[Date],Ethereum_Historical_Data[Price]," ")</f>
        <v>3417.34</v>
      </c>
      <c r="C1136">
        <f>STANDARDIZE(Table6[[#This Row],[ETH]],$U$4,$U$5)</f>
        <v>1.6336280785952115</v>
      </c>
      <c r="D1136" s="2">
        <f>_xlfn.XLOOKUP(Table6[[#This Row],[Date]],BNB_Historical_Data[Date],BNB_Historical_Data[Price]," ")</f>
        <v>430.32</v>
      </c>
      <c r="E1136" s="2">
        <f>STANDARDIZE(Table6[[#This Row],[BNB]],$V$4,$V$5)</f>
        <v>1.0812871699303919</v>
      </c>
      <c r="F1136" s="2">
        <f>_xlfn.XLOOKUP(Table6[[#This Row],[Date]],Tether_USDt_Historical_Data[Date],Tether_USDt_Historical_Data[Price]," ")</f>
        <v>1.0005999999999999</v>
      </c>
      <c r="G1136" s="2">
        <f>IFERROR(STANDARDIZE(Table6[[#This Row],[Tether]],$W$4,$W$5),"")</f>
        <v>7.9933862727494712E-2</v>
      </c>
      <c r="H1136" s="2">
        <f>_xlfn.XLOOKUP(Table6[[#This Row],[Date]],Bitcoin_Historical_Data__2[Date],Bitcoin_Historical_Data__2[Price]," ")</f>
        <v>48200.1</v>
      </c>
      <c r="I1136" s="2">
        <f>STANDARDIZE(Table6[[#This Row],[BTC]],$X$4,$X$5)</f>
        <v>1.0922268765284895</v>
      </c>
      <c r="J1136" s="2" t="str">
        <f>_xlfn.XLOOKUP(Table6[[#This Row],[Date]],S_P_500_Historical_Data[Date],S_P_500_Historical_Data[Price]," ")</f>
        <v xml:space="preserve"> </v>
      </c>
      <c r="K1136" s="2" t="str">
        <f>IFERROR(STANDARDIZE(Table6[[#This Row],[S&amp;P500]],$Y$4,$Y$5),"")</f>
        <v/>
      </c>
    </row>
    <row r="1137" spans="1:11" x14ac:dyDescent="0.35">
      <c r="A1137" s="1">
        <f t="shared" si="17"/>
        <v>44471</v>
      </c>
      <c r="B1137">
        <f>_xlfn.XLOOKUP(A1137,Ethereum_Historical_Data[Date],Ethereum_Historical_Data[Price]," ")</f>
        <v>3388.97</v>
      </c>
      <c r="C1137">
        <f>STANDARDIZE(Table6[[#This Row],[ETH]],$U$4,$U$5)</f>
        <v>1.6100687391450617</v>
      </c>
      <c r="D1137" s="2">
        <f>_xlfn.XLOOKUP(Table6[[#This Row],[Date]],BNB_Historical_Data[Date],BNB_Historical_Data[Price]," ")</f>
        <v>427.22</v>
      </c>
      <c r="E1137" s="2">
        <f>STANDARDIZE(Table6[[#This Row],[BNB]],$V$4,$V$5)</f>
        <v>1.066069777717586</v>
      </c>
      <c r="F1137" s="2">
        <f>_xlfn.XLOOKUP(Table6[[#This Row],[Date]],Tether_USDt_Historical_Data[Date],Tether_USDt_Historical_Data[Price]," ")</f>
        <v>1.0004</v>
      </c>
      <c r="G1137" s="2">
        <f>IFERROR(STANDARDIZE(Table6[[#This Row],[Tether]],$W$4,$W$5),"")</f>
        <v>3.9027426625303327E-2</v>
      </c>
      <c r="H1137" s="2">
        <f>_xlfn.XLOOKUP(Table6[[#This Row],[Date]],Bitcoin_Historical_Data__2[Date],Bitcoin_Historical_Data__2[Price]," ")</f>
        <v>47666.9</v>
      </c>
      <c r="I1137" s="2">
        <f>STANDARDIZE(Table6[[#This Row],[BTC]],$X$4,$X$5)</f>
        <v>1.0655365286261822</v>
      </c>
      <c r="J1137" s="2" t="str">
        <f>_xlfn.XLOOKUP(Table6[[#This Row],[Date]],S_P_500_Historical_Data[Date],S_P_500_Historical_Data[Price]," ")</f>
        <v xml:space="preserve"> </v>
      </c>
      <c r="K1137" s="2" t="str">
        <f>IFERROR(STANDARDIZE(Table6[[#This Row],[S&amp;P500]],$Y$4,$Y$5),"")</f>
        <v/>
      </c>
    </row>
    <row r="1138" spans="1:11" x14ac:dyDescent="0.35">
      <c r="A1138" s="1">
        <f t="shared" si="17"/>
        <v>44470</v>
      </c>
      <c r="B1138">
        <f>_xlfn.XLOOKUP(A1138,Ethereum_Historical_Data[Date],Ethereum_Historical_Data[Price]," ")</f>
        <v>3309.13</v>
      </c>
      <c r="C1138">
        <f>STANDARDIZE(Table6[[#This Row],[ETH]],$U$4,$U$5)</f>
        <v>1.5437670943900406</v>
      </c>
      <c r="D1138" s="2">
        <f>_xlfn.XLOOKUP(Table6[[#This Row],[Date]],BNB_Historical_Data[Date],BNB_Historical_Data[Price]," ")</f>
        <v>421.31</v>
      </c>
      <c r="E1138" s="2">
        <f>STANDARDIZE(Table6[[#This Row],[BNB]],$V$4,$V$5)</f>
        <v>1.0370585557893006</v>
      </c>
      <c r="F1138" s="2">
        <f>_xlfn.XLOOKUP(Table6[[#This Row],[Date]],Tether_USDt_Historical_Data[Date],Tether_USDt_Historical_Data[Price]," ")</f>
        <v>1.0004</v>
      </c>
      <c r="G1138" s="2">
        <f>IFERROR(STANDARDIZE(Table6[[#This Row],[Tether]],$W$4,$W$5),"")</f>
        <v>3.9027426625303327E-2</v>
      </c>
      <c r="H1138" s="2">
        <f>_xlfn.XLOOKUP(Table6[[#This Row],[Date]],Bitcoin_Historical_Data__2[Date],Bitcoin_Historical_Data__2[Price]," ")</f>
        <v>48146</v>
      </c>
      <c r="I1138" s="2">
        <f>STANDARDIZE(Table6[[#This Row],[BTC]],$X$4,$X$5)</f>
        <v>1.0895187973433531</v>
      </c>
      <c r="J1138" s="2">
        <f>_xlfn.XLOOKUP(Table6[[#This Row],[Date]],S_P_500_Historical_Data[Date],S_P_500_Historical_Data[Price]," ")</f>
        <v>4357</v>
      </c>
      <c r="K1138" s="2">
        <f>IFERROR(STANDARDIZE(Table6[[#This Row],[S&amp;P500]],$Y$4,$Y$5),"")</f>
        <v>0.64902648864134005</v>
      </c>
    </row>
    <row r="1139" spans="1:11" x14ac:dyDescent="0.35">
      <c r="A1139" s="1">
        <f t="shared" si="17"/>
        <v>44469</v>
      </c>
      <c r="B1139">
        <f>_xlfn.XLOOKUP(A1139,Ethereum_Historical_Data[Date],Ethereum_Historical_Data[Price]," ")</f>
        <v>3000.59</v>
      </c>
      <c r="C1139">
        <f>STANDARDIZE(Table6[[#This Row],[ETH]],$U$4,$U$5)</f>
        <v>1.2875457833590505</v>
      </c>
      <c r="D1139" s="2">
        <f>_xlfn.XLOOKUP(Table6[[#This Row],[Date]],BNB_Historical_Data[Date],BNB_Historical_Data[Price]," ")</f>
        <v>387.59</v>
      </c>
      <c r="E1139" s="2">
        <f>STANDARDIZE(Table6[[#This Row],[BNB]],$V$4,$V$5)</f>
        <v>0.87153259920355142</v>
      </c>
      <c r="F1139" s="2">
        <f>_xlfn.XLOOKUP(Table6[[#This Row],[Date]],Tether_USDt_Historical_Data[Date],Tether_USDt_Historical_Data[Price]," ")</f>
        <v>1.0001</v>
      </c>
      <c r="G1139" s="2">
        <f>IFERROR(STANDARDIZE(Table6[[#This Row],[Tether]],$W$4,$W$5),"")</f>
        <v>-2.2332227527983747E-2</v>
      </c>
      <c r="H1139" s="2">
        <f>_xlfn.XLOOKUP(Table6[[#This Row],[Date]],Bitcoin_Historical_Data__2[Date],Bitcoin_Historical_Data__2[Price]," ")</f>
        <v>43823.3</v>
      </c>
      <c r="I1139" s="2">
        <f>STANDARDIZE(Table6[[#This Row],[BTC]],$X$4,$X$5)</f>
        <v>0.87313776419011901</v>
      </c>
      <c r="J1139" s="2">
        <f>_xlfn.XLOOKUP(Table6[[#This Row],[Date]],S_P_500_Historical_Data[Date],S_P_500_Historical_Data[Price]," ")</f>
        <v>4307.5</v>
      </c>
      <c r="K1139" s="2">
        <f>IFERROR(STANDARDIZE(Table6[[#This Row],[S&amp;P500]],$Y$4,$Y$5),"")</f>
        <v>0.59290553109563715</v>
      </c>
    </row>
    <row r="1140" spans="1:11" x14ac:dyDescent="0.35">
      <c r="A1140" s="1">
        <f t="shared" si="17"/>
        <v>44468</v>
      </c>
      <c r="B1140">
        <f>_xlfn.XLOOKUP(A1140,Ethereum_Historical_Data[Date],Ethereum_Historical_Data[Price]," ")</f>
        <v>2851.5</v>
      </c>
      <c r="C1140">
        <f>STANDARDIZE(Table6[[#This Row],[ETH]],$U$4,$U$5)</f>
        <v>1.1637367626109776</v>
      </c>
      <c r="D1140" s="2">
        <f>_xlfn.XLOOKUP(Table6[[#This Row],[Date]],BNB_Historical_Data[Date],BNB_Historical_Data[Price]," ")</f>
        <v>367.51</v>
      </c>
      <c r="E1140" s="2">
        <f>STANDARDIZE(Table6[[#This Row],[BNB]],$V$4,$V$5)</f>
        <v>0.77296316835414935</v>
      </c>
      <c r="F1140" s="2">
        <f>_xlfn.XLOOKUP(Table6[[#This Row],[Date]],Tether_USDt_Historical_Data[Date],Tether_USDt_Historical_Data[Price]," ")</f>
        <v>1</v>
      </c>
      <c r="G1140" s="2">
        <f>IFERROR(STANDARDIZE(Table6[[#This Row],[Tether]],$W$4,$W$5),"")</f>
        <v>-4.2785445579079442E-2</v>
      </c>
      <c r="H1140" s="2">
        <f>_xlfn.XLOOKUP(Table6[[#This Row],[Date]],Bitcoin_Historical_Data__2[Date],Bitcoin_Historical_Data__2[Price]," ")</f>
        <v>41536.800000000003</v>
      </c>
      <c r="I1140" s="2">
        <f>STANDARDIZE(Table6[[#This Row],[BTC]],$X$4,$X$5)</f>
        <v>0.75868262450777468</v>
      </c>
      <c r="J1140" s="2">
        <f>_xlfn.XLOOKUP(Table6[[#This Row],[Date]],S_P_500_Historical_Data[Date],S_P_500_Historical_Data[Price]," ")</f>
        <v>4359.5</v>
      </c>
      <c r="K1140" s="2">
        <f>IFERROR(STANDARDIZE(Table6[[#This Row],[S&amp;P500]],$Y$4,$Y$5),"")</f>
        <v>0.65186088043657764</v>
      </c>
    </row>
    <row r="1141" spans="1:11" x14ac:dyDescent="0.35">
      <c r="A1141" s="1">
        <f t="shared" si="17"/>
        <v>44467</v>
      </c>
      <c r="B1141">
        <f>_xlfn.XLOOKUP(A1141,Ethereum_Historical_Data[Date],Ethereum_Historical_Data[Price]," ")</f>
        <v>2807.28</v>
      </c>
      <c r="C1141">
        <f>STANDARDIZE(Table6[[#This Row],[ETH]],$U$4,$U$5)</f>
        <v>1.127015085117653</v>
      </c>
      <c r="D1141" s="2">
        <f>_xlfn.XLOOKUP(Table6[[#This Row],[Date]],BNB_Historical_Data[Date],BNB_Historical_Data[Price]," ")</f>
        <v>332.94</v>
      </c>
      <c r="E1141" s="2">
        <f>STANDARDIZE(Table6[[#This Row],[BNB]],$V$4,$V$5)</f>
        <v>0.60326470100037288</v>
      </c>
      <c r="F1141" s="2">
        <f>_xlfn.XLOOKUP(Table6[[#This Row],[Date]],Tether_USDt_Historical_Data[Date],Tether_USDt_Historical_Data[Price]," ")</f>
        <v>1.0002</v>
      </c>
      <c r="G1141" s="2">
        <f>IFERROR(STANDARDIZE(Table6[[#This Row],[Tether]],$W$4,$W$5),"")</f>
        <v>-1.8790094768880547E-3</v>
      </c>
      <c r="H1141" s="2">
        <f>_xlfn.XLOOKUP(Table6[[#This Row],[Date]],Bitcoin_Historical_Data__2[Date],Bitcoin_Historical_Data__2[Price]," ")</f>
        <v>41022.300000000003</v>
      </c>
      <c r="I1141" s="2">
        <f>STANDARDIZE(Table6[[#This Row],[BTC]],$X$4,$X$5)</f>
        <v>0.73292834094487669</v>
      </c>
      <c r="J1141" s="2">
        <f>_xlfn.XLOOKUP(Table6[[#This Row],[Date]],S_P_500_Historical_Data[Date],S_P_500_Historical_Data[Price]," ")</f>
        <v>4352.6000000000004</v>
      </c>
      <c r="K1141" s="2">
        <f>IFERROR(STANDARDIZE(Table6[[#This Row],[S&amp;P500]],$Y$4,$Y$5),"")</f>
        <v>0.64403795908172246</v>
      </c>
    </row>
    <row r="1142" spans="1:11" x14ac:dyDescent="0.35">
      <c r="A1142" s="1">
        <f t="shared" si="17"/>
        <v>44466</v>
      </c>
      <c r="B1142">
        <f>_xlfn.XLOOKUP(A1142,Ethereum_Historical_Data[Date],Ethereum_Historical_Data[Price]," ")</f>
        <v>2926.24</v>
      </c>
      <c r="C1142">
        <f>STANDARDIZE(Table6[[#This Row],[ETH]],$U$4,$U$5)</f>
        <v>1.2258032071123588</v>
      </c>
      <c r="D1142" s="2">
        <f>_xlfn.XLOOKUP(Table6[[#This Row],[Date]],BNB_Historical_Data[Date],BNB_Historical_Data[Price]," ")</f>
        <v>335.32</v>
      </c>
      <c r="E1142" s="2">
        <f>STANDARDIZE(Table6[[#This Row],[BNB]],$V$4,$V$5)</f>
        <v>0.61494773115084977</v>
      </c>
      <c r="F1142" s="2">
        <f>_xlfn.XLOOKUP(Table6[[#This Row],[Date]],Tether_USDt_Historical_Data[Date],Tether_USDt_Historical_Data[Price]," ")</f>
        <v>1.0004</v>
      </c>
      <c r="G1142" s="2">
        <f>IFERROR(STANDARDIZE(Table6[[#This Row],[Tether]],$W$4,$W$5),"")</f>
        <v>3.9027426625303327E-2</v>
      </c>
      <c r="H1142" s="2">
        <f>_xlfn.XLOOKUP(Table6[[#This Row],[Date]],Bitcoin_Historical_Data__2[Date],Bitcoin_Historical_Data__2[Price]," ")</f>
        <v>42172.6</v>
      </c>
      <c r="I1142" s="2">
        <f>STANDARDIZE(Table6[[#This Row],[BTC]],$X$4,$X$5)</f>
        <v>0.79050881204769774</v>
      </c>
      <c r="J1142" s="2">
        <f>_xlfn.XLOOKUP(Table6[[#This Row],[Date]],S_P_500_Historical_Data[Date],S_P_500_Historical_Data[Price]," ")</f>
        <v>4443.1000000000004</v>
      </c>
      <c r="K1142" s="2">
        <f>IFERROR(STANDARDIZE(Table6[[#This Row],[S&amp;P500]],$Y$4,$Y$5),"")</f>
        <v>0.74664294206932069</v>
      </c>
    </row>
    <row r="1143" spans="1:11" x14ac:dyDescent="0.35">
      <c r="A1143" s="1">
        <f t="shared" si="17"/>
        <v>44465</v>
      </c>
      <c r="B1143">
        <f>_xlfn.XLOOKUP(A1143,Ethereum_Historical_Data[Date],Ethereum_Historical_Data[Price]," ")</f>
        <v>3063.51</v>
      </c>
      <c r="C1143">
        <f>STANDARDIZE(Table6[[#This Row],[ETH]],$U$4,$U$5)</f>
        <v>1.3397965284490547</v>
      </c>
      <c r="D1143" s="2">
        <f>_xlfn.XLOOKUP(Table6[[#This Row],[Date]],BNB_Historical_Data[Date],BNB_Historical_Data[Price]," ")</f>
        <v>344.53</v>
      </c>
      <c r="E1143" s="2">
        <f>STANDARDIZE(Table6[[#This Row],[BNB]],$V$4,$V$5)</f>
        <v>0.66015811253147694</v>
      </c>
      <c r="F1143" s="2">
        <f>_xlfn.XLOOKUP(Table6[[#This Row],[Date]],Tether_USDt_Historical_Data[Date],Tether_USDt_Historical_Data[Price]," ")</f>
        <v>1.0008999999999999</v>
      </c>
      <c r="G1143" s="2">
        <f>IFERROR(STANDARDIZE(Table6[[#This Row],[Tether]],$W$4,$W$5),"")</f>
        <v>0.14129351688078179</v>
      </c>
      <c r="H1143" s="2">
        <f>_xlfn.XLOOKUP(Table6[[#This Row],[Date]],Bitcoin_Historical_Data__2[Date],Bitcoin_Historical_Data__2[Price]," ")</f>
        <v>43203.4</v>
      </c>
      <c r="I1143" s="2">
        <f>STANDARDIZE(Table6[[#This Row],[BTC]],$X$4,$X$5)</f>
        <v>0.84210748162327653</v>
      </c>
      <c r="J1143" s="2" t="str">
        <f>_xlfn.XLOOKUP(Table6[[#This Row],[Date]],S_P_500_Historical_Data[Date],S_P_500_Historical_Data[Price]," ")</f>
        <v xml:space="preserve"> </v>
      </c>
      <c r="K1143" s="2" t="str">
        <f>IFERROR(STANDARDIZE(Table6[[#This Row],[S&amp;P500]],$Y$4,$Y$5),"")</f>
        <v/>
      </c>
    </row>
    <row r="1144" spans="1:11" x14ac:dyDescent="0.35">
      <c r="A1144" s="1">
        <f t="shared" si="17"/>
        <v>44464</v>
      </c>
      <c r="B1144">
        <f>_xlfn.XLOOKUP(A1144,Ethereum_Historical_Data[Date],Ethereum_Historical_Data[Price]," ")</f>
        <v>2922.55</v>
      </c>
      <c r="C1144">
        <f>STANDARDIZE(Table6[[#This Row],[ETH]],$U$4,$U$5)</f>
        <v>1.2227389151641372</v>
      </c>
      <c r="D1144" s="2">
        <f>_xlfn.XLOOKUP(Table6[[#This Row],[Date]],BNB_Historical_Data[Date],BNB_Historical_Data[Price]," ")</f>
        <v>349.51</v>
      </c>
      <c r="E1144" s="2">
        <f>STANDARDIZE(Table6[[#This Row],[BNB]],$V$4,$V$5)</f>
        <v>0.68460411679592037</v>
      </c>
      <c r="F1144" s="2">
        <f>_xlfn.XLOOKUP(Table6[[#This Row],[Date]],Tether_USDt_Historical_Data[Date],Tether_USDt_Historical_Data[Price]," ")</f>
        <v>1.0013000000000001</v>
      </c>
      <c r="G1144" s="2">
        <f>IFERROR(STANDARDIZE(Table6[[#This Row],[Tether]],$W$4,$W$5),"")</f>
        <v>0.22310638908520997</v>
      </c>
      <c r="H1144" s="2">
        <f>_xlfn.XLOOKUP(Table6[[#This Row],[Date]],Bitcoin_Historical_Data__2[Date],Bitcoin_Historical_Data__2[Price]," ")</f>
        <v>42686.8</v>
      </c>
      <c r="I1144" s="2">
        <f>STANDARDIZE(Table6[[#This Row],[BTC]],$X$4,$X$5)</f>
        <v>0.81624807853563208</v>
      </c>
      <c r="J1144" s="2" t="str">
        <f>_xlfn.XLOOKUP(Table6[[#This Row],[Date]],S_P_500_Historical_Data[Date],S_P_500_Historical_Data[Price]," ")</f>
        <v xml:space="preserve"> </v>
      </c>
      <c r="K1144" s="2" t="str">
        <f>IFERROR(STANDARDIZE(Table6[[#This Row],[S&amp;P500]],$Y$4,$Y$5),"")</f>
        <v/>
      </c>
    </row>
    <row r="1145" spans="1:11" x14ac:dyDescent="0.35">
      <c r="A1145" s="1">
        <f t="shared" si="17"/>
        <v>44463</v>
      </c>
      <c r="B1145">
        <f>_xlfn.XLOOKUP(A1145,Ethereum_Historical_Data[Date],Ethereum_Historical_Data[Price]," ")</f>
        <v>2928.57</v>
      </c>
      <c r="C1145">
        <f>STANDARDIZE(Table6[[#This Row],[ETH]],$U$4,$U$5)</f>
        <v>1.2277381123262769</v>
      </c>
      <c r="D1145" s="2">
        <f>_xlfn.XLOOKUP(Table6[[#This Row],[Date]],BNB_Historical_Data[Date],BNB_Historical_Data[Price]," ")</f>
        <v>355.1</v>
      </c>
      <c r="E1145" s="2">
        <f>STANDARDIZE(Table6[[#This Row],[BNB]],$V$4,$V$5)</f>
        <v>0.71204451114094836</v>
      </c>
      <c r="F1145" s="2">
        <f>_xlfn.XLOOKUP(Table6[[#This Row],[Date]],Tether_USDt_Historical_Data[Date],Tether_USDt_Historical_Data[Price]," ")</f>
        <v>1.0009999999999999</v>
      </c>
      <c r="G1145" s="2">
        <f>IFERROR(STANDARDIZE(Table6[[#This Row],[Tether]],$W$4,$W$5),"")</f>
        <v>0.16174673493187749</v>
      </c>
      <c r="H1145" s="2">
        <f>_xlfn.XLOOKUP(Table6[[#This Row],[Date]],Bitcoin_Historical_Data__2[Date],Bitcoin_Historical_Data__2[Price]," ")</f>
        <v>42819.9</v>
      </c>
      <c r="I1145" s="2">
        <f>STANDARDIZE(Table6[[#This Row],[BTC]],$X$4,$X$5)</f>
        <v>0.82291065412789965</v>
      </c>
      <c r="J1145" s="2">
        <f>_xlfn.XLOOKUP(Table6[[#This Row],[Date]],S_P_500_Historical_Data[Date],S_P_500_Historical_Data[Price]," ")</f>
        <v>4455.5</v>
      </c>
      <c r="K1145" s="2">
        <f>IFERROR(STANDARDIZE(Table6[[#This Row],[S&amp;P500]],$Y$4,$Y$5),"")</f>
        <v>0.7607015253736984</v>
      </c>
    </row>
    <row r="1146" spans="1:11" x14ac:dyDescent="0.35">
      <c r="A1146" s="1">
        <f t="shared" si="17"/>
        <v>44462</v>
      </c>
      <c r="B1146">
        <f>_xlfn.XLOOKUP(A1146,Ethereum_Historical_Data[Date],Ethereum_Historical_Data[Price]," ")</f>
        <v>3152.92</v>
      </c>
      <c r="C1146">
        <f>STANDARDIZE(Table6[[#This Row],[ETH]],$U$4,$U$5)</f>
        <v>1.4140454019153177</v>
      </c>
      <c r="D1146" s="2">
        <f>_xlfn.XLOOKUP(Table6[[#This Row],[Date]],BNB_Historical_Data[Date],BNB_Historical_Data[Price]," ")</f>
        <v>383.63</v>
      </c>
      <c r="E1146" s="2">
        <f>STANDARDIZE(Table6[[#This Row],[BNB]],$V$4,$V$5)</f>
        <v>0.85209360786074118</v>
      </c>
      <c r="F1146" s="2">
        <f>_xlfn.XLOOKUP(Table6[[#This Row],[Date]],Tether_USDt_Historical_Data[Date],Tether_USDt_Historical_Data[Price]," ")</f>
        <v>1.0006999999999999</v>
      </c>
      <c r="G1146" s="2">
        <f>IFERROR(STANDARDIZE(Table6[[#This Row],[Tether]],$W$4,$W$5),"")</f>
        <v>0.1003870807785904</v>
      </c>
      <c r="H1146" s="2">
        <f>_xlfn.XLOOKUP(Table6[[#This Row],[Date]],Bitcoin_Historical_Data__2[Date],Bitcoin_Historical_Data__2[Price]," ")</f>
        <v>44869.2</v>
      </c>
      <c r="I1146" s="2">
        <f>STANDARDIZE(Table6[[#This Row],[BTC]],$X$4,$X$5)</f>
        <v>0.92549229320554138</v>
      </c>
      <c r="J1146" s="2">
        <f>_xlfn.XLOOKUP(Table6[[#This Row],[Date]],S_P_500_Historical_Data[Date],S_P_500_Historical_Data[Price]," ")</f>
        <v>4449</v>
      </c>
      <c r="K1146" s="2">
        <f>IFERROR(STANDARDIZE(Table6[[#This Row],[S&amp;P500]],$Y$4,$Y$5),"")</f>
        <v>0.75333210670608086</v>
      </c>
    </row>
    <row r="1147" spans="1:11" x14ac:dyDescent="0.35">
      <c r="A1147" s="1">
        <f t="shared" si="17"/>
        <v>44461</v>
      </c>
      <c r="B1147">
        <f>_xlfn.XLOOKUP(A1147,Ethereum_Historical_Data[Date],Ethereum_Historical_Data[Price]," ")</f>
        <v>3077.78</v>
      </c>
      <c r="C1147">
        <f>STANDARDIZE(Table6[[#This Row],[ETH]],$U$4,$U$5)</f>
        <v>1.3516467848450235</v>
      </c>
      <c r="D1147" s="2">
        <f>_xlfn.XLOOKUP(Table6[[#This Row],[Date]],BNB_Historical_Data[Date],BNB_Historical_Data[Price]," ")</f>
        <v>378.83</v>
      </c>
      <c r="E1147" s="2">
        <f>STANDARDIZE(Table6[[#This Row],[BNB]],$V$4,$V$5)</f>
        <v>0.82853119411188003</v>
      </c>
      <c r="F1147" s="2">
        <f>_xlfn.XLOOKUP(Table6[[#This Row],[Date]],Tether_USDt_Historical_Data[Date],Tether_USDt_Historical_Data[Price]," ")</f>
        <v>1.0004999999999999</v>
      </c>
      <c r="G1147" s="2">
        <f>IFERROR(STANDARDIZE(Table6[[#This Row],[Tether]],$W$4,$W$5),"")</f>
        <v>5.9480644676399026E-2</v>
      </c>
      <c r="H1147" s="2">
        <f>_xlfn.XLOOKUP(Table6[[#This Row],[Date]],Bitcoin_Historical_Data__2[Date],Bitcoin_Historical_Data__2[Price]," ")</f>
        <v>43551.6</v>
      </c>
      <c r="I1147" s="2">
        <f>STANDARDIZE(Table6[[#This Row],[BTC]],$X$4,$X$5)</f>
        <v>0.85953729996458061</v>
      </c>
      <c r="J1147" s="2">
        <f>_xlfn.XLOOKUP(Table6[[#This Row],[Date]],S_P_500_Historical_Data[Date],S_P_500_Historical_Data[Price]," ")</f>
        <v>4395.6000000000004</v>
      </c>
      <c r="K1147" s="2">
        <f>IFERROR(STANDARDIZE(Table6[[#This Row],[S&amp;P500]],$Y$4,$Y$5),"")</f>
        <v>0.69278949795980782</v>
      </c>
    </row>
    <row r="1148" spans="1:11" x14ac:dyDescent="0.35">
      <c r="A1148" s="1">
        <f t="shared" si="17"/>
        <v>44460</v>
      </c>
      <c r="B1148">
        <f>_xlfn.XLOOKUP(A1148,Ethereum_Historical_Data[Date],Ethereum_Historical_Data[Price]," ")</f>
        <v>2761.52</v>
      </c>
      <c r="C1148">
        <f>STANDARDIZE(Table6[[#This Row],[ETH]],$U$4,$U$5)</f>
        <v>1.0890145432340135</v>
      </c>
      <c r="D1148" s="2">
        <f>_xlfn.XLOOKUP(Table6[[#This Row],[Date]],BNB_Historical_Data[Date],BNB_Historical_Data[Price]," ")</f>
        <v>343.3</v>
      </c>
      <c r="E1148" s="2">
        <f>STANDARDIZE(Table6[[#This Row],[BNB]],$V$4,$V$5)</f>
        <v>0.65412024400833146</v>
      </c>
      <c r="F1148" s="2">
        <f>_xlfn.XLOOKUP(Table6[[#This Row],[Date]],Tether_USDt_Historical_Data[Date],Tether_USDt_Historical_Data[Price]," ")</f>
        <v>1.0002</v>
      </c>
      <c r="G1148" s="2">
        <f>IFERROR(STANDARDIZE(Table6[[#This Row],[Tether]],$W$4,$W$5),"")</f>
        <v>-1.8790094768880547E-3</v>
      </c>
      <c r="H1148" s="2">
        <f>_xlfn.XLOOKUP(Table6[[#This Row],[Date]],Bitcoin_Historical_Data__2[Date],Bitcoin_Historical_Data__2[Price]," ")</f>
        <v>40651.300000000003</v>
      </c>
      <c r="I1148" s="2">
        <f>STANDARDIZE(Table6[[#This Row],[BTC]],$X$4,$X$5)</f>
        <v>0.71435722490632447</v>
      </c>
      <c r="J1148" s="2">
        <f>_xlfn.XLOOKUP(Table6[[#This Row],[Date]],S_P_500_Historical_Data[Date],S_P_500_Historical_Data[Price]," ")</f>
        <v>4354.2</v>
      </c>
      <c r="K1148" s="2">
        <f>IFERROR(STANDARDIZE(Table6[[#This Row],[S&amp;P500]],$Y$4,$Y$5),"")</f>
        <v>0.64585196983067383</v>
      </c>
    </row>
    <row r="1149" spans="1:11" x14ac:dyDescent="0.35">
      <c r="A1149" s="1">
        <f t="shared" si="17"/>
        <v>44459</v>
      </c>
      <c r="B1149">
        <f>_xlfn.XLOOKUP(A1149,Ethereum_Historical_Data[Date],Ethereum_Historical_Data[Price]," ")</f>
        <v>2976.05</v>
      </c>
      <c r="C1149">
        <f>STANDARDIZE(Table6[[#This Row],[ETH]],$U$4,$U$5)</f>
        <v>1.267166996256242</v>
      </c>
      <c r="D1149" s="2">
        <f>_xlfn.XLOOKUP(Table6[[#This Row],[Date]],BNB_Historical_Data[Date],BNB_Historical_Data[Price]," ")</f>
        <v>363.6</v>
      </c>
      <c r="E1149" s="2">
        <f>STANDARDIZE(Table6[[#This Row],[BNB]],$V$4,$V$5)</f>
        <v>0.75376961882122306</v>
      </c>
      <c r="F1149" s="2">
        <f>_xlfn.XLOOKUP(Table6[[#This Row],[Date]],Tether_USDt_Historical_Data[Date],Tether_USDt_Historical_Data[Price]," ")</f>
        <v>0.99990000000000001</v>
      </c>
      <c r="G1149" s="2">
        <f>IFERROR(STANDARDIZE(Table6[[#This Row],[Tether]],$W$4,$W$5),"")</f>
        <v>-6.3238663630175135E-2</v>
      </c>
      <c r="H1149" s="2">
        <f>_xlfn.XLOOKUP(Table6[[#This Row],[Date]],Bitcoin_Historical_Data__2[Date],Bitcoin_Historical_Data__2[Price]," ")</f>
        <v>42870.6</v>
      </c>
      <c r="I1149" s="2">
        <f>STANDARDIZE(Table6[[#This Row],[BTC]],$X$4,$X$5)</f>
        <v>0.8254485397967799</v>
      </c>
      <c r="J1149" s="2">
        <f>_xlfn.XLOOKUP(Table6[[#This Row],[Date]],S_P_500_Historical_Data[Date],S_P_500_Historical_Data[Price]," ")</f>
        <v>4357.7</v>
      </c>
      <c r="K1149" s="2">
        <f>IFERROR(STANDARDIZE(Table6[[#This Row],[S&amp;P500]],$Y$4,$Y$5),"")</f>
        <v>0.64982011834400644</v>
      </c>
    </row>
    <row r="1150" spans="1:11" x14ac:dyDescent="0.35">
      <c r="A1150" s="1">
        <f t="shared" si="17"/>
        <v>44458</v>
      </c>
      <c r="B1150">
        <f>_xlfn.XLOOKUP(A1150,Ethereum_Historical_Data[Date],Ethereum_Historical_Data[Price]," ")</f>
        <v>3329.12</v>
      </c>
      <c r="C1150">
        <f>STANDARDIZE(Table6[[#This Row],[ETH]],$U$4,$U$5)</f>
        <v>1.5603674185214642</v>
      </c>
      <c r="D1150" s="2">
        <f>_xlfn.XLOOKUP(Table6[[#This Row],[Date]],BNB_Historical_Data[Date],BNB_Historical_Data[Price]," ")</f>
        <v>408.39</v>
      </c>
      <c r="E1150" s="2">
        <f>STANDARDIZE(Table6[[#This Row],[BNB]],$V$4,$V$5)</f>
        <v>0.97363639211528286</v>
      </c>
      <c r="F1150" s="2">
        <f>_xlfn.XLOOKUP(Table6[[#This Row],[Date]],Tether_USDt_Historical_Data[Date],Tether_USDt_Historical_Data[Price]," ")</f>
        <v>1.0003</v>
      </c>
      <c r="G1150" s="2">
        <f>IFERROR(STANDARDIZE(Table6[[#This Row],[Tether]],$W$4,$W$5),"")</f>
        <v>1.8574208574207638E-2</v>
      </c>
      <c r="H1150" s="2">
        <f>_xlfn.XLOOKUP(Table6[[#This Row],[Date]],Bitcoin_Historical_Data__2[Date],Bitcoin_Historical_Data__2[Price]," ")</f>
        <v>47238.7</v>
      </c>
      <c r="I1150" s="2">
        <f>STANDARDIZE(Table6[[#This Row],[BTC]],$X$4,$X$5)</f>
        <v>1.0441021569612008</v>
      </c>
      <c r="J1150" s="2" t="str">
        <f>_xlfn.XLOOKUP(Table6[[#This Row],[Date]],S_P_500_Historical_Data[Date],S_P_500_Historical_Data[Price]," ")</f>
        <v xml:space="preserve"> </v>
      </c>
      <c r="K1150" s="2" t="str">
        <f>IFERROR(STANDARDIZE(Table6[[#This Row],[S&amp;P500]],$Y$4,$Y$5),"")</f>
        <v/>
      </c>
    </row>
    <row r="1151" spans="1:11" x14ac:dyDescent="0.35">
      <c r="A1151" s="1">
        <f t="shared" si="17"/>
        <v>44457</v>
      </c>
      <c r="B1151">
        <f>_xlfn.XLOOKUP(A1151,Ethereum_Historical_Data[Date],Ethereum_Historical_Data[Price]," ")</f>
        <v>3435.97</v>
      </c>
      <c r="C1151">
        <f>STANDARDIZE(Table6[[#This Row],[ETH]],$U$4,$U$5)</f>
        <v>1.6490990159923311</v>
      </c>
      <c r="D1151" s="2">
        <f>_xlfn.XLOOKUP(Table6[[#This Row],[Date]],BNB_Historical_Data[Date],BNB_Historical_Data[Price]," ")</f>
        <v>410.7</v>
      </c>
      <c r="E1151" s="2">
        <f>STANDARDIZE(Table6[[#This Row],[BNB]],$V$4,$V$5)</f>
        <v>0.98497580373192217</v>
      </c>
      <c r="F1151" s="2">
        <f>_xlfn.XLOOKUP(Table6[[#This Row],[Date]],Tether_USDt_Historical_Data[Date],Tether_USDt_Historical_Data[Price]," ")</f>
        <v>1.0002</v>
      </c>
      <c r="G1151" s="2">
        <f>IFERROR(STANDARDIZE(Table6[[#This Row],[Tether]],$W$4,$W$5),"")</f>
        <v>-1.8790094768880547E-3</v>
      </c>
      <c r="H1151" s="2">
        <f>_xlfn.XLOOKUP(Table6[[#This Row],[Date]],Bitcoin_Historical_Data__2[Date],Bitcoin_Historical_Data__2[Price]," ")</f>
        <v>48306.7</v>
      </c>
      <c r="I1151" s="2">
        <f>STANDARDIZE(Table6[[#This Row],[BTC]],$X$4,$X$5)</f>
        <v>1.0975629438322891</v>
      </c>
      <c r="J1151" s="2" t="str">
        <f>_xlfn.XLOOKUP(Table6[[#This Row],[Date]],S_P_500_Historical_Data[Date],S_P_500_Historical_Data[Price]," ")</f>
        <v xml:space="preserve"> </v>
      </c>
      <c r="K1151" s="2" t="str">
        <f>IFERROR(STANDARDIZE(Table6[[#This Row],[S&amp;P500]],$Y$4,$Y$5),"")</f>
        <v/>
      </c>
    </row>
    <row r="1152" spans="1:11" x14ac:dyDescent="0.35">
      <c r="A1152" s="1">
        <f t="shared" si="17"/>
        <v>44456</v>
      </c>
      <c r="B1152">
        <f>_xlfn.XLOOKUP(A1152,Ethereum_Historical_Data[Date],Ethereum_Historical_Data[Price]," ")</f>
        <v>3398.65</v>
      </c>
      <c r="C1152">
        <f>STANDARDIZE(Table6[[#This Row],[ETH]],$U$4,$U$5)</f>
        <v>1.6181073153127548</v>
      </c>
      <c r="D1152" s="2">
        <f>_xlfn.XLOOKUP(Table6[[#This Row],[Date]],BNB_Historical_Data[Date],BNB_Historical_Data[Price]," ")</f>
        <v>406.21</v>
      </c>
      <c r="E1152" s="2">
        <f>STANDARDIZE(Table6[[#This Row],[BNB]],$V$4,$V$5)</f>
        <v>0.96293512920434177</v>
      </c>
      <c r="F1152" s="2">
        <f>_xlfn.XLOOKUP(Table6[[#This Row],[Date]],Tether_USDt_Historical_Data[Date],Tether_USDt_Historical_Data[Price]," ")</f>
        <v>1.0002</v>
      </c>
      <c r="G1152" s="2">
        <f>IFERROR(STANDARDIZE(Table6[[#This Row],[Tether]],$W$4,$W$5),"")</f>
        <v>-1.8790094768880547E-3</v>
      </c>
      <c r="H1152" s="2">
        <f>_xlfn.XLOOKUP(Table6[[#This Row],[Date]],Bitcoin_Historical_Data__2[Date],Bitcoin_Historical_Data__2[Price]," ")</f>
        <v>47282.8</v>
      </c>
      <c r="I1152" s="2">
        <f>STANDARDIZE(Table6[[#This Row],[BTC]],$X$4,$X$5)</f>
        <v>1.046309666980878</v>
      </c>
      <c r="J1152" s="2">
        <f>_xlfn.XLOOKUP(Table6[[#This Row],[Date]],S_P_500_Historical_Data[Date],S_P_500_Historical_Data[Price]," ")</f>
        <v>4433</v>
      </c>
      <c r="K1152" s="2">
        <f>IFERROR(STANDARDIZE(Table6[[#This Row],[S&amp;P500]],$Y$4,$Y$5),"")</f>
        <v>0.73519199921656075</v>
      </c>
    </row>
    <row r="1153" spans="1:11" x14ac:dyDescent="0.35">
      <c r="A1153" s="1">
        <f t="shared" si="17"/>
        <v>44455</v>
      </c>
      <c r="B1153">
        <f>_xlfn.XLOOKUP(A1153,Ethereum_Historical_Data[Date],Ethereum_Historical_Data[Price]," ")</f>
        <v>3569.43</v>
      </c>
      <c r="C1153">
        <f>STANDARDIZE(Table6[[#This Row],[ETH]],$U$4,$U$5)</f>
        <v>1.7599283936101311</v>
      </c>
      <c r="D1153" s="2">
        <f>_xlfn.XLOOKUP(Table6[[#This Row],[Date]],BNB_Historical_Data[Date],BNB_Historical_Data[Price]," ")</f>
        <v>424.22</v>
      </c>
      <c r="E1153" s="2">
        <f>STANDARDIZE(Table6[[#This Row],[BNB]],$V$4,$V$5)</f>
        <v>1.0513432691245477</v>
      </c>
      <c r="F1153" s="2">
        <f>_xlfn.XLOOKUP(Table6[[#This Row],[Date]],Tether_USDt_Historical_Data[Date],Tether_USDt_Historical_Data[Price]," ")</f>
        <v>1.0003</v>
      </c>
      <c r="G1153" s="2">
        <f>IFERROR(STANDARDIZE(Table6[[#This Row],[Tether]],$W$4,$W$5),"")</f>
        <v>1.8574208574207638E-2</v>
      </c>
      <c r="H1153" s="2">
        <f>_xlfn.XLOOKUP(Table6[[#This Row],[Date]],Bitcoin_Historical_Data__2[Date],Bitcoin_Historical_Data__2[Price]," ")</f>
        <v>47748</v>
      </c>
      <c r="I1153" s="2">
        <f>STANDARDIZE(Table6[[#This Row],[BTC]],$X$4,$X$5)</f>
        <v>1.0695961445580597</v>
      </c>
      <c r="J1153" s="2">
        <f>_xlfn.XLOOKUP(Table6[[#This Row],[Date]],S_P_500_Historical_Data[Date],S_P_500_Historical_Data[Price]," ")</f>
        <v>4473.8</v>
      </c>
      <c r="K1153" s="2">
        <f>IFERROR(STANDARDIZE(Table6[[#This Row],[S&amp;P500]],$Y$4,$Y$5),"")</f>
        <v>0.78144927331483727</v>
      </c>
    </row>
    <row r="1154" spans="1:11" x14ac:dyDescent="0.35">
      <c r="A1154" s="1">
        <f t="shared" si="17"/>
        <v>44454</v>
      </c>
      <c r="B1154">
        <f>_xlfn.XLOOKUP(A1154,Ethereum_Historical_Data[Date],Ethereum_Historical_Data[Price]," ")</f>
        <v>3611.9</v>
      </c>
      <c r="C1154">
        <f>STANDARDIZE(Table6[[#This Row],[ETH]],$U$4,$U$5)</f>
        <v>1.7951968161144618</v>
      </c>
      <c r="D1154" s="2">
        <f>_xlfn.XLOOKUP(Table6[[#This Row],[Date]],BNB_Historical_Data[Date],BNB_Historical_Data[Price]," ")</f>
        <v>431.1</v>
      </c>
      <c r="E1154" s="2">
        <f>STANDARDIZE(Table6[[#This Row],[BNB]],$V$4,$V$5)</f>
        <v>1.0851160621645819</v>
      </c>
      <c r="F1154" s="2">
        <f>_xlfn.XLOOKUP(Table6[[#This Row],[Date]],Tether_USDt_Historical_Data[Date],Tether_USDt_Historical_Data[Price]," ")</f>
        <v>1.0004</v>
      </c>
      <c r="G1154" s="2">
        <f>IFERROR(STANDARDIZE(Table6[[#This Row],[Tether]],$W$4,$W$5),"")</f>
        <v>3.9027426625303327E-2</v>
      </c>
      <c r="H1154" s="2">
        <f>_xlfn.XLOOKUP(Table6[[#This Row],[Date]],Bitcoin_Historical_Data__2[Date],Bitcoin_Historical_Data__2[Price]," ")</f>
        <v>48130.6</v>
      </c>
      <c r="I1154" s="2">
        <f>STANDARDIZE(Table6[[#This Row],[BTC]],$X$4,$X$5)</f>
        <v>1.0887479208285451</v>
      </c>
      <c r="J1154" s="2">
        <f>_xlfn.XLOOKUP(Table6[[#This Row],[Date]],S_P_500_Historical_Data[Date],S_P_500_Historical_Data[Price]," ")</f>
        <v>4480.7</v>
      </c>
      <c r="K1154" s="2">
        <f>IFERROR(STANDARDIZE(Table6[[#This Row],[S&amp;P500]],$Y$4,$Y$5),"")</f>
        <v>0.78927219466969245</v>
      </c>
    </row>
    <row r="1155" spans="1:11" x14ac:dyDescent="0.35">
      <c r="A1155" s="1">
        <f t="shared" si="17"/>
        <v>44453</v>
      </c>
      <c r="B1155">
        <f>_xlfn.XLOOKUP(A1155,Ethereum_Historical_Data[Date],Ethereum_Historical_Data[Price]," ")</f>
        <v>3428.87</v>
      </c>
      <c r="C1155">
        <f>STANDARDIZE(Table6[[#This Row],[ETH]],$U$4,$U$5)</f>
        <v>1.6432029528941268</v>
      </c>
      <c r="D1155" s="2">
        <f>_xlfn.XLOOKUP(Table6[[#This Row],[Date]],BNB_Historical_Data[Date],BNB_Historical_Data[Price]," ")</f>
        <v>414.29</v>
      </c>
      <c r="E1155" s="2">
        <f>STANDARDIZE(Table6[[#This Row],[BNB]],$V$4,$V$5)</f>
        <v>1.0025985256815915</v>
      </c>
      <c r="F1155" s="2">
        <f>_xlfn.XLOOKUP(Table6[[#This Row],[Date]],Tether_USDt_Historical_Data[Date],Tether_USDt_Historical_Data[Price]," ")</f>
        <v>1.0003</v>
      </c>
      <c r="G1155" s="2">
        <f>IFERROR(STANDARDIZE(Table6[[#This Row],[Tether]],$W$4,$W$5),"")</f>
        <v>1.8574208574207638E-2</v>
      </c>
      <c r="H1155" s="2">
        <f>_xlfn.XLOOKUP(Table6[[#This Row],[Date]],Bitcoin_Historical_Data__2[Date],Bitcoin_Historical_Data__2[Price]," ")</f>
        <v>47077.5</v>
      </c>
      <c r="I1155" s="2">
        <f>STANDARDIZE(Table6[[#This Row],[BTC]],$X$4,$X$5)</f>
        <v>1.0360329820139915</v>
      </c>
      <c r="J1155" s="2">
        <f>_xlfn.XLOOKUP(Table6[[#This Row],[Date]],S_P_500_Historical_Data[Date],S_P_500_Historical_Data[Price]," ")</f>
        <v>4443.1000000000004</v>
      </c>
      <c r="K1155" s="2">
        <f>IFERROR(STANDARDIZE(Table6[[#This Row],[S&amp;P500]],$Y$4,$Y$5),"")</f>
        <v>0.74664294206932069</v>
      </c>
    </row>
    <row r="1156" spans="1:11" x14ac:dyDescent="0.35">
      <c r="A1156" s="1">
        <f t="shared" ref="A1156:A1219" si="18">A1155-1</f>
        <v>44452</v>
      </c>
      <c r="B1156">
        <f>_xlfn.XLOOKUP(A1156,Ethereum_Historical_Data[Date],Ethereum_Historical_Data[Price]," ")</f>
        <v>3284.52</v>
      </c>
      <c r="C1156">
        <f>STANDARDIZE(Table6[[#This Row],[ETH]],$U$4,$U$5)</f>
        <v>1.5233301770876724</v>
      </c>
      <c r="D1156" s="2">
        <f>_xlfn.XLOOKUP(Table6[[#This Row],[Date]],BNB_Historical_Data[Date],BNB_Historical_Data[Price]," ")</f>
        <v>399</v>
      </c>
      <c r="E1156" s="2">
        <f>STANDARDIZE(Table6[[#This Row],[BNB]],$V$4,$V$5)</f>
        <v>0.9275424202190734</v>
      </c>
      <c r="F1156" s="2">
        <f>_xlfn.XLOOKUP(Table6[[#This Row],[Date]],Tether_USDt_Historical_Data[Date],Tether_USDt_Historical_Data[Price]," ")</f>
        <v>1.0002</v>
      </c>
      <c r="G1156" s="2">
        <f>IFERROR(STANDARDIZE(Table6[[#This Row],[Tether]],$W$4,$W$5),"")</f>
        <v>-1.8790094768880547E-3</v>
      </c>
      <c r="H1156" s="2">
        <f>_xlfn.XLOOKUP(Table6[[#This Row],[Date]],Bitcoin_Historical_Data__2[Date],Bitcoin_Historical_Data__2[Price]," ")</f>
        <v>44949.5</v>
      </c>
      <c r="I1156" s="2">
        <f>STANDARDIZE(Table6[[#This Row],[BTC]],$X$4,$X$5)</f>
        <v>0.92951186360418236</v>
      </c>
      <c r="J1156" s="2">
        <f>_xlfn.XLOOKUP(Table6[[#This Row],[Date]],S_P_500_Historical_Data[Date],S_P_500_Historical_Data[Price]," ")</f>
        <v>4468.7</v>
      </c>
      <c r="K1156" s="2">
        <f>IFERROR(STANDARDIZE(Table6[[#This Row],[S&amp;P500]],$Y$4,$Y$5),"")</f>
        <v>0.77566711405255229</v>
      </c>
    </row>
    <row r="1157" spans="1:11" x14ac:dyDescent="0.35">
      <c r="A1157" s="1">
        <f t="shared" si="18"/>
        <v>44451</v>
      </c>
      <c r="B1157">
        <f>_xlfn.XLOOKUP(A1157,Ethereum_Historical_Data[Date],Ethereum_Historical_Data[Price]," ")</f>
        <v>3408.28</v>
      </c>
      <c r="C1157">
        <f>STANDARDIZE(Table6[[#This Row],[ETH]],$U$4,$U$5)</f>
        <v>1.6261043699093338</v>
      </c>
      <c r="D1157" s="2">
        <f>_xlfn.XLOOKUP(Table6[[#This Row],[Date]],BNB_Historical_Data[Date],BNB_Historical_Data[Price]," ")</f>
        <v>416.99</v>
      </c>
      <c r="E1157" s="2">
        <f>STANDARDIZE(Table6[[#This Row],[BNB]],$V$4,$V$5)</f>
        <v>1.0158523834153257</v>
      </c>
      <c r="F1157" s="2">
        <f>_xlfn.XLOOKUP(Table6[[#This Row],[Date]],Tether_USDt_Historical_Data[Date],Tether_USDt_Historical_Data[Price]," ")</f>
        <v>1.0001</v>
      </c>
      <c r="G1157" s="2">
        <f>IFERROR(STANDARDIZE(Table6[[#This Row],[Tether]],$W$4,$W$5),"")</f>
        <v>-2.2332227527983747E-2</v>
      </c>
      <c r="H1157" s="2">
        <f>_xlfn.XLOOKUP(Table6[[#This Row],[Date]],Bitcoin_Historical_Data__2[Date],Bitcoin_Historical_Data__2[Price]," ")</f>
        <v>46062.3</v>
      </c>
      <c r="I1157" s="2">
        <f>STANDARDIZE(Table6[[#This Row],[BTC]],$X$4,$X$5)</f>
        <v>0.98521520033653009</v>
      </c>
      <c r="J1157" s="2" t="str">
        <f>_xlfn.XLOOKUP(Table6[[#This Row],[Date]],S_P_500_Historical_Data[Date],S_P_500_Historical_Data[Price]," ")</f>
        <v xml:space="preserve"> </v>
      </c>
      <c r="K1157" s="2" t="str">
        <f>IFERROR(STANDARDIZE(Table6[[#This Row],[S&amp;P500]],$Y$4,$Y$5),"")</f>
        <v/>
      </c>
    </row>
    <row r="1158" spans="1:11" x14ac:dyDescent="0.35">
      <c r="A1158" s="1">
        <f t="shared" si="18"/>
        <v>44450</v>
      </c>
      <c r="B1158">
        <f>_xlfn.XLOOKUP(A1158,Ethereum_Historical_Data[Date],Ethereum_Historical_Data[Price]," ")</f>
        <v>3267.33</v>
      </c>
      <c r="C1158">
        <f>STANDARDIZE(Table6[[#This Row],[ETH]],$U$4,$U$5)</f>
        <v>1.5090550609386391</v>
      </c>
      <c r="D1158" s="2">
        <f>_xlfn.XLOOKUP(Table6[[#This Row],[Date]],BNB_Historical_Data[Date],BNB_Historical_Data[Price]," ")</f>
        <v>405.1</v>
      </c>
      <c r="E1158" s="2">
        <f>STANDARDIZE(Table6[[#This Row],[BNB]],$V$4,$V$5)</f>
        <v>0.95748632102491782</v>
      </c>
      <c r="F1158" s="2">
        <f>_xlfn.XLOOKUP(Table6[[#This Row],[Date]],Tether_USDt_Historical_Data[Date],Tether_USDt_Historical_Data[Price]," ")</f>
        <v>1.0003</v>
      </c>
      <c r="G1158" s="2">
        <f>IFERROR(STANDARDIZE(Table6[[#This Row],[Tether]],$W$4,$W$5),"")</f>
        <v>1.8574208574207638E-2</v>
      </c>
      <c r="H1158" s="2">
        <f>_xlfn.XLOOKUP(Table6[[#This Row],[Date]],Bitcoin_Historical_Data__2[Date],Bitcoin_Historical_Data__2[Price]," ")</f>
        <v>45161.9</v>
      </c>
      <c r="I1158" s="2">
        <f>STANDARDIZE(Table6[[#This Row],[BTC]],$X$4,$X$5)</f>
        <v>0.940143952678545</v>
      </c>
      <c r="J1158" s="2" t="str">
        <f>_xlfn.XLOOKUP(Table6[[#This Row],[Date]],S_P_500_Historical_Data[Date],S_P_500_Historical_Data[Price]," ")</f>
        <v xml:space="preserve"> </v>
      </c>
      <c r="K1158" s="2" t="str">
        <f>IFERROR(STANDARDIZE(Table6[[#This Row],[S&amp;P500]],$Y$4,$Y$5),"")</f>
        <v/>
      </c>
    </row>
    <row r="1159" spans="1:11" x14ac:dyDescent="0.35">
      <c r="A1159" s="1">
        <f t="shared" si="18"/>
        <v>44449</v>
      </c>
      <c r="B1159">
        <f>_xlfn.XLOOKUP(A1159,Ethereum_Historical_Data[Date],Ethereum_Historical_Data[Price]," ")</f>
        <v>3207.27</v>
      </c>
      <c r="C1159">
        <f>STANDARDIZE(Table6[[#This Row],[ETH]],$U$4,$U$5)</f>
        <v>1.4591793497163623</v>
      </c>
      <c r="D1159" s="2">
        <f>_xlfn.XLOOKUP(Table6[[#This Row],[Date]],BNB_Historical_Data[Date],BNB_Historical_Data[Price]," ")</f>
        <v>401.1</v>
      </c>
      <c r="E1159" s="2">
        <f>STANDARDIZE(Table6[[#This Row],[BNB]],$V$4,$V$5)</f>
        <v>0.93785097623420022</v>
      </c>
      <c r="F1159" s="2">
        <f>_xlfn.XLOOKUP(Table6[[#This Row],[Date]],Tether_USDt_Historical_Data[Date],Tether_USDt_Historical_Data[Price]," ")</f>
        <v>1.0002</v>
      </c>
      <c r="G1159" s="2">
        <f>IFERROR(STANDARDIZE(Table6[[#This Row],[Tether]],$W$4,$W$5),"")</f>
        <v>-1.8790094768880547E-3</v>
      </c>
      <c r="H1159" s="2">
        <f>_xlfn.XLOOKUP(Table6[[#This Row],[Date]],Bitcoin_Historical_Data__2[Date],Bitcoin_Historical_Data__2[Price]," ")</f>
        <v>44842.8</v>
      </c>
      <c r="I1159" s="2">
        <f>STANDARDIZE(Table6[[#This Row],[BTC]],$X$4,$X$5)</f>
        <v>0.92417079060872831</v>
      </c>
      <c r="J1159" s="2">
        <f>_xlfn.XLOOKUP(Table6[[#This Row],[Date]],S_P_500_Historical_Data[Date],S_P_500_Historical_Data[Price]," ")</f>
        <v>4458.6000000000004</v>
      </c>
      <c r="K1159" s="2">
        <f>IFERROR(STANDARDIZE(Table6[[#This Row],[S&amp;P500]],$Y$4,$Y$5),"")</f>
        <v>0.76421617119979335</v>
      </c>
    </row>
    <row r="1160" spans="1:11" x14ac:dyDescent="0.35">
      <c r="A1160" s="1">
        <f t="shared" si="18"/>
        <v>44448</v>
      </c>
      <c r="B1160">
        <f>_xlfn.XLOOKUP(A1160,Ethereum_Historical_Data[Date],Ethereum_Historical_Data[Price]," ")</f>
        <v>3423.51</v>
      </c>
      <c r="C1160">
        <f>STANDARDIZE(Table6[[#This Row],[ETH]],$U$4,$U$5)</f>
        <v>1.6387518404706936</v>
      </c>
      <c r="D1160" s="2">
        <f>_xlfn.XLOOKUP(Table6[[#This Row],[Date]],BNB_Historical_Data[Date],BNB_Historical_Data[Price]," ")</f>
        <v>421.2</v>
      </c>
      <c r="E1160" s="2">
        <f>STANDARDIZE(Table6[[#This Row],[BNB]],$V$4,$V$5)</f>
        <v>1.0365185838075559</v>
      </c>
      <c r="F1160" s="2">
        <f>_xlfn.XLOOKUP(Table6[[#This Row],[Date]],Tether_USDt_Historical_Data[Date],Tether_USDt_Historical_Data[Price]," ")</f>
        <v>1.0002</v>
      </c>
      <c r="G1160" s="2">
        <f>IFERROR(STANDARDIZE(Table6[[#This Row],[Tether]],$W$4,$W$5),"")</f>
        <v>-1.8790094768880547E-3</v>
      </c>
      <c r="H1160" s="2">
        <f>_xlfn.XLOOKUP(Table6[[#This Row],[Date]],Bitcoin_Historical_Data__2[Date],Bitcoin_Historical_Data__2[Price]," ")</f>
        <v>46385.599999999999</v>
      </c>
      <c r="I1160" s="2">
        <f>STANDARDIZE(Table6[[#This Row],[BTC]],$X$4,$X$5)</f>
        <v>1.0013986014558398</v>
      </c>
      <c r="J1160" s="2">
        <f>_xlfn.XLOOKUP(Table6[[#This Row],[Date]],S_P_500_Historical_Data[Date],S_P_500_Historical_Data[Price]," ")</f>
        <v>4493.3</v>
      </c>
      <c r="K1160" s="2">
        <f>IFERROR(STANDARDIZE(Table6[[#This Row],[S&amp;P500]],$Y$4,$Y$5),"")</f>
        <v>0.80355752931768998</v>
      </c>
    </row>
    <row r="1161" spans="1:11" x14ac:dyDescent="0.35">
      <c r="A1161" s="1">
        <f t="shared" si="18"/>
        <v>44447</v>
      </c>
      <c r="B1161">
        <f>_xlfn.XLOOKUP(A1161,Ethereum_Historical_Data[Date],Ethereum_Historical_Data[Price]," ")</f>
        <v>3495.1</v>
      </c>
      <c r="C1161">
        <f>STANDARDIZE(Table6[[#This Row],[ETH]],$U$4,$U$5)</f>
        <v>1.6982024259918855</v>
      </c>
      <c r="D1161" s="2">
        <f>_xlfn.XLOOKUP(Table6[[#This Row],[Date]],BNB_Historical_Data[Date],BNB_Historical_Data[Price]," ")</f>
        <v>414.6</v>
      </c>
      <c r="E1161" s="2">
        <f>STANDARDIZE(Table6[[#This Row],[BNB]],$V$4,$V$5)</f>
        <v>1.004120264902872</v>
      </c>
      <c r="F1161" s="2">
        <f>_xlfn.XLOOKUP(Table6[[#This Row],[Date]],Tether_USDt_Historical_Data[Date],Tether_USDt_Historical_Data[Price]," ")</f>
        <v>1.0003</v>
      </c>
      <c r="G1161" s="2">
        <f>IFERROR(STANDARDIZE(Table6[[#This Row],[Tether]],$W$4,$W$5),"")</f>
        <v>1.8574208574207638E-2</v>
      </c>
      <c r="H1161" s="2">
        <f>_xlfn.XLOOKUP(Table6[[#This Row],[Date]],Bitcoin_Historical_Data__2[Date],Bitcoin_Historical_Data__2[Price]," ")</f>
        <v>46061.4</v>
      </c>
      <c r="I1161" s="2">
        <f>STANDARDIZE(Table6[[#This Row],[BTC]],$X$4,$X$5)</f>
        <v>0.98517014911163869</v>
      </c>
      <c r="J1161" s="2">
        <f>_xlfn.XLOOKUP(Table6[[#This Row],[Date]],S_P_500_Historical_Data[Date],S_P_500_Historical_Data[Price]," ")</f>
        <v>4514.1000000000004</v>
      </c>
      <c r="K1161" s="2">
        <f>IFERROR(STANDARDIZE(Table6[[#This Row],[S&amp;P500]],$Y$4,$Y$5),"")</f>
        <v>0.82713966905406633</v>
      </c>
    </row>
    <row r="1162" spans="1:11" x14ac:dyDescent="0.35">
      <c r="A1162" s="1">
        <f t="shared" si="18"/>
        <v>44446</v>
      </c>
      <c r="B1162">
        <f>_xlfn.XLOOKUP(A1162,Ethereum_Historical_Data[Date],Ethereum_Historical_Data[Price]," ")</f>
        <v>3423.12</v>
      </c>
      <c r="C1162">
        <f>STANDARDIZE(Table6[[#This Row],[ETH]],$U$4,$U$5)</f>
        <v>1.6384279722160033</v>
      </c>
      <c r="D1162" s="2">
        <f>_xlfn.XLOOKUP(Table6[[#This Row],[Date]],BNB_Historical_Data[Date],BNB_Historical_Data[Price]," ")</f>
        <v>417.31</v>
      </c>
      <c r="E1162" s="2">
        <f>STANDARDIZE(Table6[[#This Row],[BNB]],$V$4,$V$5)</f>
        <v>1.017423210998583</v>
      </c>
      <c r="F1162" s="2">
        <f>_xlfn.XLOOKUP(Table6[[#This Row],[Date]],Tether_USDt_Historical_Data[Date],Tether_USDt_Historical_Data[Price]," ")</f>
        <v>1.0004</v>
      </c>
      <c r="G1162" s="2">
        <f>IFERROR(STANDARDIZE(Table6[[#This Row],[Tether]],$W$4,$W$5),"")</f>
        <v>3.9027426625303327E-2</v>
      </c>
      <c r="H1162" s="2">
        <f>_xlfn.XLOOKUP(Table6[[#This Row],[Date]],Bitcoin_Historical_Data__2[Date],Bitcoin_Historical_Data__2[Price]," ")</f>
        <v>46779.6</v>
      </c>
      <c r="I1162" s="2">
        <f>STANDARDIZE(Table6[[#This Row],[BTC]],$X$4,$X$5)</f>
        <v>1.0211210265749491</v>
      </c>
      <c r="J1162" s="2">
        <f>_xlfn.XLOOKUP(Table6[[#This Row],[Date]],S_P_500_Historical_Data[Date],S_P_500_Historical_Data[Price]," ")</f>
        <v>4520</v>
      </c>
      <c r="K1162" s="2">
        <f>IFERROR(STANDARDIZE(Table6[[#This Row],[S&amp;P500]],$Y$4,$Y$5),"")</f>
        <v>0.8338288336908265</v>
      </c>
    </row>
    <row r="1163" spans="1:11" x14ac:dyDescent="0.35">
      <c r="A1163" s="1">
        <f t="shared" si="18"/>
        <v>44445</v>
      </c>
      <c r="B1163">
        <f>_xlfn.XLOOKUP(A1163,Ethereum_Historical_Data[Date],Ethereum_Historical_Data[Price]," ")</f>
        <v>3927.21</v>
      </c>
      <c r="C1163">
        <f>STANDARDIZE(Table6[[#This Row],[ETH]],$U$4,$U$5)</f>
        <v>2.0570401478743032</v>
      </c>
      <c r="D1163" s="2">
        <f>_xlfn.XLOOKUP(Table6[[#This Row],[Date]],BNB_Historical_Data[Date],BNB_Historical_Data[Price]," ")</f>
        <v>496.11</v>
      </c>
      <c r="E1163" s="2">
        <f>STANDARDIZE(Table6[[#This Row],[BNB]],$V$4,$V$5)</f>
        <v>1.4042395033757191</v>
      </c>
      <c r="F1163" s="2">
        <f>_xlfn.XLOOKUP(Table6[[#This Row],[Date]],Tether_USDt_Historical_Data[Date],Tether_USDt_Historical_Data[Price]," ")</f>
        <v>1.0004</v>
      </c>
      <c r="G1163" s="2">
        <f>IFERROR(STANDARDIZE(Table6[[#This Row],[Tether]],$W$4,$W$5),"")</f>
        <v>3.9027426625303327E-2</v>
      </c>
      <c r="H1163" s="2">
        <f>_xlfn.XLOOKUP(Table6[[#This Row],[Date]],Bitcoin_Historical_Data__2[Date],Bitcoin_Historical_Data__2[Price]," ")</f>
        <v>52672.1</v>
      </c>
      <c r="I1163" s="2">
        <f>STANDARDIZE(Table6[[#This Row],[BTC]],$X$4,$X$5)</f>
        <v>1.3160814073220359</v>
      </c>
      <c r="J1163" s="2" t="str">
        <f>_xlfn.XLOOKUP(Table6[[#This Row],[Date]],S_P_500_Historical_Data[Date],S_P_500_Historical_Data[Price]," ")</f>
        <v xml:space="preserve"> </v>
      </c>
      <c r="K1163" s="2" t="str">
        <f>IFERROR(STANDARDIZE(Table6[[#This Row],[S&amp;P500]],$Y$4,$Y$5),"")</f>
        <v/>
      </c>
    </row>
    <row r="1164" spans="1:11" x14ac:dyDescent="0.35">
      <c r="A1164" s="1">
        <f t="shared" si="18"/>
        <v>44444</v>
      </c>
      <c r="B1164">
        <f>_xlfn.XLOOKUP(A1164,Ethereum_Historical_Data[Date],Ethereum_Historical_Data[Price]," ")</f>
        <v>3950.62</v>
      </c>
      <c r="C1164">
        <f>STANDARDIZE(Table6[[#This Row],[ETH]],$U$4,$U$5)</f>
        <v>2.0764805474699326</v>
      </c>
      <c r="D1164" s="2">
        <f>_xlfn.XLOOKUP(Table6[[#This Row],[Date]],BNB_Historical_Data[Date],BNB_Historical_Data[Price]," ")</f>
        <v>504.49</v>
      </c>
      <c r="E1164" s="2">
        <f>STANDARDIZE(Table6[[#This Row],[BNB]],$V$4,$V$5)</f>
        <v>1.4453755507122723</v>
      </c>
      <c r="F1164" s="2">
        <f>_xlfn.XLOOKUP(Table6[[#This Row],[Date]],Tether_USDt_Historical_Data[Date],Tether_USDt_Historical_Data[Price]," ")</f>
        <v>1.0004</v>
      </c>
      <c r="G1164" s="2">
        <f>IFERROR(STANDARDIZE(Table6[[#This Row],[Tether]],$W$4,$W$5),"")</f>
        <v>3.9027426625303327E-2</v>
      </c>
      <c r="H1164" s="2">
        <f>_xlfn.XLOOKUP(Table6[[#This Row],[Date]],Bitcoin_Historical_Data__2[Date],Bitcoin_Historical_Data__2[Price]," ")</f>
        <v>51768.6</v>
      </c>
      <c r="I1164" s="2">
        <f>STANDARDIZE(Table6[[#This Row],[BTC]],$X$4,$X$5)</f>
        <v>1.2708549832227585</v>
      </c>
      <c r="J1164" s="2" t="str">
        <f>_xlfn.XLOOKUP(Table6[[#This Row],[Date]],S_P_500_Historical_Data[Date],S_P_500_Historical_Data[Price]," ")</f>
        <v xml:space="preserve"> </v>
      </c>
      <c r="K1164" s="2" t="str">
        <f>IFERROR(STANDARDIZE(Table6[[#This Row],[S&amp;P500]],$Y$4,$Y$5),"")</f>
        <v/>
      </c>
    </row>
    <row r="1165" spans="1:11" x14ac:dyDescent="0.35">
      <c r="A1165" s="1">
        <f t="shared" si="18"/>
        <v>44443</v>
      </c>
      <c r="B1165">
        <f>_xlfn.XLOOKUP(A1165,Ethereum_Historical_Data[Date],Ethereum_Historical_Data[Price]," ")</f>
        <v>3884.97</v>
      </c>
      <c r="C1165">
        <f>STANDARDIZE(Table6[[#This Row],[ETH]],$U$4,$U$5)</f>
        <v>2.0219627245970977</v>
      </c>
      <c r="D1165" s="2">
        <f>_xlfn.XLOOKUP(Table6[[#This Row],[Date]],BNB_Historical_Data[Date],BNB_Historical_Data[Price]," ")</f>
        <v>497.4</v>
      </c>
      <c r="E1165" s="2">
        <f>STANDARDIZE(Table6[[#This Row],[BNB]],$V$4,$V$5)</f>
        <v>1.4105719020707252</v>
      </c>
      <c r="F1165" s="2">
        <f>_xlfn.XLOOKUP(Table6[[#This Row],[Date]],Tether_USDt_Historical_Data[Date],Tether_USDt_Historical_Data[Price]," ")</f>
        <v>1.0003</v>
      </c>
      <c r="G1165" s="2">
        <f>IFERROR(STANDARDIZE(Table6[[#This Row],[Tether]],$W$4,$W$5),"")</f>
        <v>1.8574208574207638E-2</v>
      </c>
      <c r="H1165" s="2">
        <f>_xlfn.XLOOKUP(Table6[[#This Row],[Date]],Bitcoin_Historical_Data__2[Date],Bitcoin_Historical_Data__2[Price]," ")</f>
        <v>49918.400000000001</v>
      </c>
      <c r="I1165" s="2">
        <f>STANDARDIZE(Table6[[#This Row],[BTC]],$X$4,$X$5)</f>
        <v>1.1782396762294178</v>
      </c>
      <c r="J1165" s="2" t="str">
        <f>_xlfn.XLOOKUP(Table6[[#This Row],[Date]],S_P_500_Historical_Data[Date],S_P_500_Historical_Data[Price]," ")</f>
        <v xml:space="preserve"> </v>
      </c>
      <c r="K1165" s="2" t="str">
        <f>IFERROR(STANDARDIZE(Table6[[#This Row],[S&amp;P500]],$Y$4,$Y$5),"")</f>
        <v/>
      </c>
    </row>
    <row r="1166" spans="1:11" x14ac:dyDescent="0.35">
      <c r="A1166" s="1">
        <f t="shared" si="18"/>
        <v>44442</v>
      </c>
      <c r="B1166">
        <f>_xlfn.XLOOKUP(A1166,Ethereum_Historical_Data[Date],Ethereum_Historical_Data[Price]," ")</f>
        <v>3936.29</v>
      </c>
      <c r="C1166">
        <f>STANDARDIZE(Table6[[#This Row],[ETH]],$U$4,$U$5)</f>
        <v>2.064580465188627</v>
      </c>
      <c r="D1166" s="2">
        <f>_xlfn.XLOOKUP(Table6[[#This Row],[Date]],BNB_Historical_Data[Date],BNB_Historical_Data[Price]," ")</f>
        <v>488.2</v>
      </c>
      <c r="E1166" s="2">
        <f>STANDARDIZE(Table6[[#This Row],[BNB]],$V$4,$V$5)</f>
        <v>1.365410609052075</v>
      </c>
      <c r="F1166" s="2">
        <f>_xlfn.XLOOKUP(Table6[[#This Row],[Date]],Tether_USDt_Historical_Data[Date],Tether_USDt_Historical_Data[Price]," ")</f>
        <v>1.0002</v>
      </c>
      <c r="G1166" s="2">
        <f>IFERROR(STANDARDIZE(Table6[[#This Row],[Tether]],$W$4,$W$5),"")</f>
        <v>-1.8790094768880547E-3</v>
      </c>
      <c r="H1166" s="2">
        <f>_xlfn.XLOOKUP(Table6[[#This Row],[Date]],Bitcoin_Historical_Data__2[Date],Bitcoin_Historical_Data__2[Price]," ")</f>
        <v>49999</v>
      </c>
      <c r="I1166" s="2">
        <f>STANDARDIZE(Table6[[#This Row],[BTC]],$X$4,$X$5)</f>
        <v>1.1822742637030224</v>
      </c>
      <c r="J1166" s="2">
        <f>_xlfn.XLOOKUP(Table6[[#This Row],[Date]],S_P_500_Historical_Data[Date],S_P_500_Historical_Data[Price]," ")</f>
        <v>4535.3999999999996</v>
      </c>
      <c r="K1166" s="2">
        <f>IFERROR(STANDARDIZE(Table6[[#This Row],[S&amp;P500]],$Y$4,$Y$5),"")</f>
        <v>0.85128868714948913</v>
      </c>
    </row>
    <row r="1167" spans="1:11" x14ac:dyDescent="0.35">
      <c r="A1167" s="1">
        <f t="shared" si="18"/>
        <v>44441</v>
      </c>
      <c r="B1167">
        <f>_xlfn.XLOOKUP(A1167,Ethereum_Historical_Data[Date],Ethereum_Historical_Data[Price]," ")</f>
        <v>3786.19</v>
      </c>
      <c r="C1167">
        <f>STANDARDIZE(Table6[[#This Row],[ETH]],$U$4,$U$5)</f>
        <v>1.9399327087040492</v>
      </c>
      <c r="D1167" s="2">
        <f>_xlfn.XLOOKUP(Table6[[#This Row],[Date]],BNB_Historical_Data[Date],BNB_Historical_Data[Price]," ")</f>
        <v>483.84</v>
      </c>
      <c r="E1167" s="2">
        <f>STANDARDIZE(Table6[[#This Row],[BNB]],$V$4,$V$5)</f>
        <v>1.3440080832301928</v>
      </c>
      <c r="F1167" s="2">
        <f>_xlfn.XLOOKUP(Table6[[#This Row],[Date]],Tether_USDt_Historical_Data[Date],Tether_USDt_Historical_Data[Price]," ")</f>
        <v>1.0003</v>
      </c>
      <c r="G1167" s="2">
        <f>IFERROR(STANDARDIZE(Table6[[#This Row],[Tether]],$W$4,$W$5),"")</f>
        <v>1.8574208574207638E-2</v>
      </c>
      <c r="H1167" s="2">
        <f>_xlfn.XLOOKUP(Table6[[#This Row],[Date]],Bitcoin_Historical_Data__2[Date],Bitcoin_Historical_Data__2[Price]," ")</f>
        <v>49274.3</v>
      </c>
      <c r="I1167" s="2">
        <f>STANDARDIZE(Table6[[#This Row],[BTC]],$X$4,$X$5)</f>
        <v>1.1459980162821632</v>
      </c>
      <c r="J1167" s="2">
        <f>_xlfn.XLOOKUP(Table6[[#This Row],[Date]],S_P_500_Historical_Data[Date],S_P_500_Historical_Data[Price]," ")</f>
        <v>4536.8999999999996</v>
      </c>
      <c r="K1167" s="2">
        <f>IFERROR(STANDARDIZE(Table6[[#This Row],[S&amp;P500]],$Y$4,$Y$5),"")</f>
        <v>0.85298932222663171</v>
      </c>
    </row>
    <row r="1168" spans="1:11" x14ac:dyDescent="0.35">
      <c r="A1168" s="1">
        <f t="shared" si="18"/>
        <v>44440</v>
      </c>
      <c r="B1168">
        <f>_xlfn.XLOOKUP(A1168,Ethereum_Historical_Data[Date],Ethereum_Historical_Data[Price]," ")</f>
        <v>3832.73</v>
      </c>
      <c r="C1168">
        <f>STANDARDIZE(Table6[[#This Row],[ETH]],$U$4,$U$5)</f>
        <v>1.9785809870970688</v>
      </c>
      <c r="D1168" s="2">
        <f>_xlfn.XLOOKUP(Table6[[#This Row],[Date]],BNB_Historical_Data[Date],BNB_Historical_Data[Price]," ")</f>
        <v>489.78</v>
      </c>
      <c r="E1168" s="2">
        <f>STANDARDIZE(Table6[[#This Row],[BNB]],$V$4,$V$5)</f>
        <v>1.3731665702444082</v>
      </c>
      <c r="F1168" s="2">
        <f>_xlfn.XLOOKUP(Table6[[#This Row],[Date]],Tether_USDt_Historical_Data[Date],Tether_USDt_Historical_Data[Price]," ")</f>
        <v>1.0003</v>
      </c>
      <c r="G1168" s="2">
        <f>IFERROR(STANDARDIZE(Table6[[#This Row],[Tether]],$W$4,$W$5),"")</f>
        <v>1.8574208574207638E-2</v>
      </c>
      <c r="H1168" s="2">
        <f>_xlfn.XLOOKUP(Table6[[#This Row],[Date]],Bitcoin_Historical_Data__2[Date],Bitcoin_Historical_Data__2[Price]," ")</f>
        <v>48819.4</v>
      </c>
      <c r="I1168" s="2">
        <f>STANDARDIZE(Table6[[#This Row],[BTC]],$X$4,$X$5)</f>
        <v>1.1232271249454047</v>
      </c>
      <c r="J1168" s="2">
        <f>_xlfn.XLOOKUP(Table6[[#This Row],[Date]],S_P_500_Historical_Data[Date],S_P_500_Historical_Data[Price]," ")</f>
        <v>4524.1000000000004</v>
      </c>
      <c r="K1168" s="2">
        <f>IFERROR(STANDARDIZE(Table6[[#This Row],[S&amp;P500]],$Y$4,$Y$5),"")</f>
        <v>0.83847723623501635</v>
      </c>
    </row>
    <row r="1169" spans="1:11" x14ac:dyDescent="0.35">
      <c r="A1169" s="1">
        <f t="shared" si="18"/>
        <v>44439</v>
      </c>
      <c r="B1169">
        <f>_xlfn.XLOOKUP(A1169,Ethereum_Historical_Data[Date],Ethereum_Historical_Data[Price]," ")</f>
        <v>3430.74</v>
      </c>
      <c r="C1169">
        <f>STANDARDIZE(Table6[[#This Row],[ETH]],$U$4,$U$5)</f>
        <v>1.6447558596537946</v>
      </c>
      <c r="D1169" s="2">
        <f>_xlfn.XLOOKUP(Table6[[#This Row],[Date]],BNB_Historical_Data[Date],BNB_Historical_Data[Price]," ")</f>
        <v>464.29</v>
      </c>
      <c r="E1169" s="2">
        <f>STANDARDIZE(Table6[[#This Row],[BNB]],$V$4,$V$5)</f>
        <v>1.2480403355655609</v>
      </c>
      <c r="F1169" s="2">
        <f>_xlfn.XLOOKUP(Table6[[#This Row],[Date]],Tether_USDt_Historical_Data[Date],Tether_USDt_Historical_Data[Price]," ")</f>
        <v>1.0003</v>
      </c>
      <c r="G1169" s="2">
        <f>IFERROR(STANDARDIZE(Table6[[#This Row],[Tether]],$W$4,$W$5),"")</f>
        <v>1.8574208574207638E-2</v>
      </c>
      <c r="H1169" s="2">
        <f>_xlfn.XLOOKUP(Table6[[#This Row],[Date]],Bitcoin_Historical_Data__2[Date],Bitcoin_Historical_Data__2[Price]," ")</f>
        <v>47130.400000000001</v>
      </c>
      <c r="I1169" s="2">
        <f>STANDARDIZE(Table6[[#This Row],[BTC]],$X$4,$X$5)</f>
        <v>1.0386809928992731</v>
      </c>
      <c r="J1169" s="2">
        <f>_xlfn.XLOOKUP(Table6[[#This Row],[Date]],S_P_500_Historical_Data[Date],S_P_500_Historical_Data[Price]," ")</f>
        <v>4522.7</v>
      </c>
      <c r="K1169" s="2">
        <f>IFERROR(STANDARDIZE(Table6[[#This Row],[S&amp;P500]],$Y$4,$Y$5),"")</f>
        <v>0.8368899768296828</v>
      </c>
    </row>
    <row r="1170" spans="1:11" x14ac:dyDescent="0.35">
      <c r="A1170" s="1">
        <f t="shared" si="18"/>
        <v>44438</v>
      </c>
      <c r="B1170">
        <f>_xlfn.XLOOKUP(A1170,Ethereum_Historical_Data[Date],Ethereum_Historical_Data[Price]," ")</f>
        <v>3225.67</v>
      </c>
      <c r="C1170">
        <f>STANDARDIZE(Table6[[#This Row],[ETH]],$U$4,$U$5)</f>
        <v>1.4744592878863572</v>
      </c>
      <c r="D1170" s="2">
        <f>_xlfn.XLOOKUP(Table6[[#This Row],[Date]],BNB_Historical_Data[Date],BNB_Historical_Data[Price]," ")</f>
        <v>460.1</v>
      </c>
      <c r="E1170" s="2">
        <f>STANDARDIZE(Table6[[#This Row],[BNB]],$V$4,$V$5)</f>
        <v>1.2274723118972843</v>
      </c>
      <c r="F1170" s="2">
        <f>_xlfn.XLOOKUP(Table6[[#This Row],[Date]],Tether_USDt_Historical_Data[Date],Tether_USDt_Historical_Data[Price]," ")</f>
        <v>1.0004</v>
      </c>
      <c r="G1170" s="2">
        <f>IFERROR(STANDARDIZE(Table6[[#This Row],[Tether]],$W$4,$W$5),"")</f>
        <v>3.9027426625303327E-2</v>
      </c>
      <c r="H1170" s="2">
        <f>_xlfn.XLOOKUP(Table6[[#This Row],[Date]],Bitcoin_Historical_Data__2[Date],Bitcoin_Historical_Data__2[Price]," ")</f>
        <v>46992.7</v>
      </c>
      <c r="I1170" s="2">
        <f>STANDARDIZE(Table6[[#This Row],[BTC]],$X$4,$X$5)</f>
        <v>1.0317881554908939</v>
      </c>
      <c r="J1170" s="2">
        <f>_xlfn.XLOOKUP(Table6[[#This Row],[Date]],S_P_500_Historical_Data[Date],S_P_500_Historical_Data[Price]," ")</f>
        <v>4528.8</v>
      </c>
      <c r="K1170" s="2">
        <f>IFERROR(STANDARDIZE(Table6[[#This Row],[S&amp;P500]],$Y$4,$Y$5),"")</f>
        <v>0.84380589281006269</v>
      </c>
    </row>
    <row r="1171" spans="1:11" x14ac:dyDescent="0.35">
      <c r="A1171" s="1">
        <f t="shared" si="18"/>
        <v>44437</v>
      </c>
      <c r="B1171">
        <f>_xlfn.XLOOKUP(A1171,Ethereum_Historical_Data[Date],Ethereum_Historical_Data[Price]," ")</f>
        <v>3222.16</v>
      </c>
      <c r="C1171">
        <f>STANDARDIZE(Table6[[#This Row],[ETH]],$U$4,$U$5)</f>
        <v>1.4715444735941461</v>
      </c>
      <c r="D1171" s="2">
        <f>_xlfn.XLOOKUP(Table6[[#This Row],[Date]],BNB_Historical_Data[Date],BNB_Historical_Data[Price]," ")</f>
        <v>479.63</v>
      </c>
      <c r="E1171" s="2">
        <f>STANDARDIZE(Table6[[#This Row],[BNB]],$V$4,$V$5)</f>
        <v>1.3233418828379626</v>
      </c>
      <c r="F1171" s="2">
        <f>_xlfn.XLOOKUP(Table6[[#This Row],[Date]],Tether_USDt_Historical_Data[Date],Tether_USDt_Historical_Data[Price]," ")</f>
        <v>1.0006999999999999</v>
      </c>
      <c r="G1171" s="2">
        <f>IFERROR(STANDARDIZE(Table6[[#This Row],[Tether]],$W$4,$W$5),"")</f>
        <v>0.1003870807785904</v>
      </c>
      <c r="H1171" s="2">
        <f>_xlfn.XLOOKUP(Table6[[#This Row],[Date]],Bitcoin_Historical_Data__2[Date],Bitcoin_Historical_Data__2[Price]," ")</f>
        <v>48777.4</v>
      </c>
      <c r="I1171" s="2">
        <f>STANDARDIZE(Table6[[#This Row],[BTC]],$X$4,$X$5)</f>
        <v>1.1211247344504742</v>
      </c>
      <c r="J1171" s="2" t="str">
        <f>_xlfn.XLOOKUP(Table6[[#This Row],[Date]],S_P_500_Historical_Data[Date],S_P_500_Historical_Data[Price]," ")</f>
        <v xml:space="preserve"> </v>
      </c>
      <c r="K1171" s="2" t="str">
        <f>IFERROR(STANDARDIZE(Table6[[#This Row],[S&amp;P500]],$Y$4,$Y$5),"")</f>
        <v/>
      </c>
    </row>
    <row r="1172" spans="1:11" x14ac:dyDescent="0.35">
      <c r="A1172" s="1">
        <f t="shared" si="18"/>
        <v>44436</v>
      </c>
      <c r="B1172">
        <f>_xlfn.XLOOKUP(A1172,Ethereum_Historical_Data[Date],Ethereum_Historical_Data[Price]," ")</f>
        <v>3243.9</v>
      </c>
      <c r="C1172">
        <f>STANDARDIZE(Table6[[#This Row],[ETH]],$U$4,$U$5)</f>
        <v>1.4895980527145642</v>
      </c>
      <c r="D1172" s="2">
        <f>_xlfn.XLOOKUP(Table6[[#This Row],[Date]],BNB_Historical_Data[Date],BNB_Historical_Data[Price]," ")</f>
        <v>486.01</v>
      </c>
      <c r="E1172" s="2">
        <f>STANDARDIZE(Table6[[#This Row],[BNB]],$V$4,$V$5)</f>
        <v>1.3546602577791571</v>
      </c>
      <c r="F1172" s="2">
        <f>_xlfn.XLOOKUP(Table6[[#This Row],[Date]],Tether_USDt_Historical_Data[Date],Tether_USDt_Historical_Data[Price]," ")</f>
        <v>1.0005999999999999</v>
      </c>
      <c r="G1172" s="2">
        <f>IFERROR(STANDARDIZE(Table6[[#This Row],[Tether]],$W$4,$W$5),"")</f>
        <v>7.9933862727494712E-2</v>
      </c>
      <c r="H1172" s="2">
        <f>_xlfn.XLOOKUP(Table6[[#This Row],[Date]],Bitcoin_Historical_Data__2[Date],Bitcoin_Historical_Data__2[Price]," ")</f>
        <v>48897.1</v>
      </c>
      <c r="I1172" s="2">
        <f>STANDARDIZE(Table6[[#This Row],[BTC]],$X$4,$X$5)</f>
        <v>1.1271165473610258</v>
      </c>
      <c r="J1172" s="2" t="str">
        <f>_xlfn.XLOOKUP(Table6[[#This Row],[Date]],S_P_500_Historical_Data[Date],S_P_500_Historical_Data[Price]," ")</f>
        <v xml:space="preserve"> </v>
      </c>
      <c r="K1172" s="2" t="str">
        <f>IFERROR(STANDARDIZE(Table6[[#This Row],[S&amp;P500]],$Y$4,$Y$5),"")</f>
        <v/>
      </c>
    </row>
    <row r="1173" spans="1:11" x14ac:dyDescent="0.35">
      <c r="A1173" s="1">
        <f t="shared" si="18"/>
        <v>44435</v>
      </c>
      <c r="B1173">
        <f>_xlfn.XLOOKUP(A1173,Ethereum_Historical_Data[Date],Ethereum_Historical_Data[Price]," ")</f>
        <v>3273.58</v>
      </c>
      <c r="C1173">
        <f>STANDARDIZE(Table6[[#This Row],[ETH]],$U$4,$U$5)</f>
        <v>1.5142452573279035</v>
      </c>
      <c r="D1173" s="2">
        <f>_xlfn.XLOOKUP(Table6[[#This Row],[Date]],BNB_Historical_Data[Date],BNB_Historical_Data[Price]," ")</f>
        <v>494.48</v>
      </c>
      <c r="E1173" s="2">
        <f>STANDARDIZE(Table6[[#This Row],[BNB]],$V$4,$V$5)</f>
        <v>1.3962381003735016</v>
      </c>
      <c r="F1173" s="2">
        <f>_xlfn.XLOOKUP(Table6[[#This Row],[Date]],Tether_USDt_Historical_Data[Date],Tether_USDt_Historical_Data[Price]," ")</f>
        <v>1.0005999999999999</v>
      </c>
      <c r="G1173" s="2">
        <f>IFERROR(STANDARDIZE(Table6[[#This Row],[Tether]],$W$4,$W$5),"")</f>
        <v>7.9933862727494712E-2</v>
      </c>
      <c r="H1173" s="2">
        <f>_xlfn.XLOOKUP(Table6[[#This Row],[Date]],Bitcoin_Historical_Data__2[Date],Bitcoin_Historical_Data__2[Price]," ")</f>
        <v>49064.3</v>
      </c>
      <c r="I1173" s="2">
        <f>STANDARDIZE(Table6[[#This Row],[BTC]],$X$4,$X$5)</f>
        <v>1.135486063807511</v>
      </c>
      <c r="J1173" s="2">
        <f>_xlfn.XLOOKUP(Table6[[#This Row],[Date]],S_P_500_Historical_Data[Date],S_P_500_Historical_Data[Price]," ")</f>
        <v>4509.3999999999996</v>
      </c>
      <c r="K1173" s="2">
        <f>IFERROR(STANDARDIZE(Table6[[#This Row],[S&amp;P500]],$Y$4,$Y$5),"")</f>
        <v>0.821811012479019</v>
      </c>
    </row>
    <row r="1174" spans="1:11" x14ac:dyDescent="0.35">
      <c r="A1174" s="1">
        <f t="shared" si="18"/>
        <v>44434</v>
      </c>
      <c r="B1174">
        <f>_xlfn.XLOOKUP(A1174,Ethereum_Historical_Data[Date],Ethereum_Historical_Data[Price]," ")</f>
        <v>3093.54</v>
      </c>
      <c r="C1174">
        <f>STANDARDIZE(Table6[[#This Row],[ETH]],$U$4,$U$5)</f>
        <v>1.3647343840601929</v>
      </c>
      <c r="D1174" s="2">
        <f>_xlfn.XLOOKUP(Table6[[#This Row],[Date]],BNB_Historical_Data[Date],BNB_Historical_Data[Price]," ")</f>
        <v>477.83</v>
      </c>
      <c r="E1174" s="2">
        <f>STANDARDIZE(Table6[[#This Row],[BNB]],$V$4,$V$5)</f>
        <v>1.3145059776821397</v>
      </c>
      <c r="F1174" s="2">
        <f>_xlfn.XLOOKUP(Table6[[#This Row],[Date]],Tether_USDt_Historical_Data[Date],Tether_USDt_Historical_Data[Price]," ")</f>
        <v>1.0003</v>
      </c>
      <c r="G1174" s="2">
        <f>IFERROR(STANDARDIZE(Table6[[#This Row],[Tether]],$W$4,$W$5),"")</f>
        <v>1.8574208574207638E-2</v>
      </c>
      <c r="H1174" s="2">
        <f>_xlfn.XLOOKUP(Table6[[#This Row],[Date]],Bitcoin_Historical_Data__2[Date],Bitcoin_Historical_Data__2[Price]," ")</f>
        <v>46831.6</v>
      </c>
      <c r="I1174" s="2">
        <f>STANDARDIZE(Table6[[#This Row],[BTC]],$X$4,$X$5)</f>
        <v>1.0237239862353393</v>
      </c>
      <c r="J1174" s="2">
        <f>_xlfn.XLOOKUP(Table6[[#This Row],[Date]],S_P_500_Historical_Data[Date],S_P_500_Historical_Data[Price]," ")</f>
        <v>4470</v>
      </c>
      <c r="K1174" s="2">
        <f>IFERROR(STANDARDIZE(Table6[[#This Row],[S&amp;P500]],$Y$4,$Y$5),"")</f>
        <v>0.77714099778607604</v>
      </c>
    </row>
    <row r="1175" spans="1:11" x14ac:dyDescent="0.35">
      <c r="A1175" s="1">
        <f t="shared" si="18"/>
        <v>44433</v>
      </c>
      <c r="B1175">
        <f>_xlfn.XLOOKUP(A1175,Ethereum_Historical_Data[Date],Ethereum_Historical_Data[Price]," ")</f>
        <v>3228.15</v>
      </c>
      <c r="C1175">
        <f>STANDARDIZE(Table6[[#This Row],[ETH]],$U$4,$U$5)</f>
        <v>1.4765187578136174</v>
      </c>
      <c r="D1175" s="2">
        <f>_xlfn.XLOOKUP(Table6[[#This Row],[Date]],BNB_Historical_Data[Date],BNB_Historical_Data[Price]," ")</f>
        <v>503.44</v>
      </c>
      <c r="E1175" s="2">
        <f>STANDARDIZE(Table6[[#This Row],[BNB]],$V$4,$V$5)</f>
        <v>1.440221272704709</v>
      </c>
      <c r="F1175" s="2">
        <f>_xlfn.XLOOKUP(Table6[[#This Row],[Date]],Tether_USDt_Historical_Data[Date],Tether_USDt_Historical_Data[Price]," ")</f>
        <v>1.0002</v>
      </c>
      <c r="G1175" s="2">
        <f>IFERROR(STANDARDIZE(Table6[[#This Row],[Tether]],$W$4,$W$5),"")</f>
        <v>-1.8790094768880547E-3</v>
      </c>
      <c r="H1175" s="2">
        <f>_xlfn.XLOOKUP(Table6[[#This Row],[Date]],Bitcoin_Historical_Data__2[Date],Bitcoin_Historical_Data__2[Price]," ")</f>
        <v>48994.5</v>
      </c>
      <c r="I1175" s="2">
        <f>STANDARDIZE(Table6[[#This Row],[BTC]],$X$4,$X$5)</f>
        <v>1.1319920910326027</v>
      </c>
      <c r="J1175" s="2">
        <f>_xlfn.XLOOKUP(Table6[[#This Row],[Date]],S_P_500_Historical_Data[Date],S_P_500_Historical_Data[Price]," ")</f>
        <v>4496.2</v>
      </c>
      <c r="K1175" s="2">
        <f>IFERROR(STANDARDIZE(Table6[[#This Row],[S&amp;P500]],$Y$4,$Y$5),"")</f>
        <v>0.806845423800165</v>
      </c>
    </row>
    <row r="1176" spans="1:11" x14ac:dyDescent="0.35">
      <c r="A1176" s="1">
        <f t="shared" si="18"/>
        <v>44432</v>
      </c>
      <c r="B1176">
        <f>_xlfn.XLOOKUP(A1176,Ethereum_Historical_Data[Date],Ethereum_Historical_Data[Price]," ")</f>
        <v>3173.26</v>
      </c>
      <c r="C1176">
        <f>STANDARDIZE(Table6[[#This Row],[ETH]],$U$4,$U$5)</f>
        <v>1.4309363770445405</v>
      </c>
      <c r="D1176" s="2">
        <f>_xlfn.XLOOKUP(Table6[[#This Row],[Date]],BNB_Historical_Data[Date],BNB_Historical_Data[Price]," ")</f>
        <v>471.95</v>
      </c>
      <c r="E1176" s="2">
        <f>STANDARDIZE(Table6[[#This Row],[BNB]],$V$4,$V$5)</f>
        <v>1.285642020839785</v>
      </c>
      <c r="F1176" s="2">
        <f>_xlfn.XLOOKUP(Table6[[#This Row],[Date]],Tether_USDt_Historical_Data[Date],Tether_USDt_Historical_Data[Price]," ")</f>
        <v>1.0003</v>
      </c>
      <c r="G1176" s="2">
        <f>IFERROR(STANDARDIZE(Table6[[#This Row],[Tether]],$W$4,$W$5),"")</f>
        <v>1.8574208574207638E-2</v>
      </c>
      <c r="H1176" s="2">
        <f>_xlfn.XLOOKUP(Table6[[#This Row],[Date]],Bitcoin_Historical_Data__2[Date],Bitcoin_Historical_Data__2[Price]," ")</f>
        <v>47714.7</v>
      </c>
      <c r="I1176" s="2">
        <f>STANDARDIZE(Table6[[#This Row],[BTC]],$X$4,$X$5)</f>
        <v>1.0679292492370791</v>
      </c>
      <c r="J1176" s="2">
        <f>_xlfn.XLOOKUP(Table6[[#This Row],[Date]],S_P_500_Historical_Data[Date],S_P_500_Historical_Data[Price]," ")</f>
        <v>4486.2</v>
      </c>
      <c r="K1176" s="2">
        <f>IFERROR(STANDARDIZE(Table6[[#This Row],[S&amp;P500]],$Y$4,$Y$5),"")</f>
        <v>0.79550785661921497</v>
      </c>
    </row>
    <row r="1177" spans="1:11" x14ac:dyDescent="0.35">
      <c r="A1177" s="1">
        <f t="shared" si="18"/>
        <v>44431</v>
      </c>
      <c r="B1177">
        <f>_xlfn.XLOOKUP(A1177,Ethereum_Historical_Data[Date],Ethereum_Historical_Data[Price]," ")</f>
        <v>3319.49</v>
      </c>
      <c r="C1177">
        <f>STANDARDIZE(Table6[[#This Row],[ETH]],$U$4,$U$5)</f>
        <v>1.5523703639248854</v>
      </c>
      <c r="D1177" s="2">
        <f>_xlfn.XLOOKUP(Table6[[#This Row],[Date]],BNB_Historical_Data[Date],BNB_Historical_Data[Price]," ")</f>
        <v>499.79</v>
      </c>
      <c r="E1177" s="2">
        <f>STANDARDIZE(Table6[[#This Row],[BNB]],$V$4,$V$5)</f>
        <v>1.4223040205831792</v>
      </c>
      <c r="F1177" s="2">
        <f>_xlfn.XLOOKUP(Table6[[#This Row],[Date]],Tether_USDt_Historical_Data[Date],Tether_USDt_Historical_Data[Price]," ")</f>
        <v>1.0003</v>
      </c>
      <c r="G1177" s="2">
        <f>IFERROR(STANDARDIZE(Table6[[#This Row],[Tether]],$W$4,$W$5),"")</f>
        <v>1.8574208574207638E-2</v>
      </c>
      <c r="H1177" s="2">
        <f>_xlfn.XLOOKUP(Table6[[#This Row],[Date]],Bitcoin_Historical_Data__2[Date],Bitcoin_Historical_Data__2[Price]," ")</f>
        <v>49539.7</v>
      </c>
      <c r="I1177" s="2">
        <f>STANDARDIZE(Table6[[#This Row],[BTC]],$X$4,$X$5)</f>
        <v>1.1592831219334614</v>
      </c>
      <c r="J1177" s="2">
        <f>_xlfn.XLOOKUP(Table6[[#This Row],[Date]],S_P_500_Historical_Data[Date],S_P_500_Historical_Data[Price]," ")</f>
        <v>4479.5</v>
      </c>
      <c r="K1177" s="2">
        <f>IFERROR(STANDARDIZE(Table6[[#This Row],[S&amp;P500]],$Y$4,$Y$5),"")</f>
        <v>0.78791168660797861</v>
      </c>
    </row>
    <row r="1178" spans="1:11" x14ac:dyDescent="0.35">
      <c r="A1178" s="1">
        <f t="shared" si="18"/>
        <v>44430</v>
      </c>
      <c r="B1178">
        <f>_xlfn.XLOOKUP(A1178,Ethereum_Historical_Data[Date],Ethereum_Historical_Data[Price]," ")</f>
        <v>3238.7</v>
      </c>
      <c r="C1178">
        <f>STANDARDIZE(Table6[[#This Row],[ETH]],$U$4,$U$5)</f>
        <v>1.4852798093186959</v>
      </c>
      <c r="D1178" s="2">
        <f>_xlfn.XLOOKUP(Table6[[#This Row],[Date]],BNB_Historical_Data[Date],BNB_Historical_Data[Price]," ")</f>
        <v>448.68</v>
      </c>
      <c r="E1178" s="2">
        <f>STANDARDIZE(Table6[[#This Row],[BNB]],$V$4,$V$5)</f>
        <v>1.1714134025197855</v>
      </c>
      <c r="F1178" s="2">
        <f>_xlfn.XLOOKUP(Table6[[#This Row],[Date]],Tether_USDt_Historical_Data[Date],Tether_USDt_Historical_Data[Price]," ")</f>
        <v>1.0005999999999999</v>
      </c>
      <c r="G1178" s="2">
        <f>IFERROR(STANDARDIZE(Table6[[#This Row],[Tether]],$W$4,$W$5),"")</f>
        <v>7.9933862727494712E-2</v>
      </c>
      <c r="H1178" s="2">
        <f>_xlfn.XLOOKUP(Table6[[#This Row],[Date]],Bitcoin_Historical_Data__2[Date],Bitcoin_Historical_Data__2[Price]," ")</f>
        <v>49254.5</v>
      </c>
      <c r="I1178" s="2">
        <f>STANDARDIZE(Table6[[#This Row],[BTC]],$X$4,$X$5)</f>
        <v>1.1450068893345531</v>
      </c>
      <c r="J1178" s="2" t="str">
        <f>_xlfn.XLOOKUP(Table6[[#This Row],[Date]],S_P_500_Historical_Data[Date],S_P_500_Historical_Data[Price]," ")</f>
        <v xml:space="preserve"> </v>
      </c>
      <c r="K1178" s="2" t="str">
        <f>IFERROR(STANDARDIZE(Table6[[#This Row],[S&amp;P500]],$Y$4,$Y$5),"")</f>
        <v/>
      </c>
    </row>
    <row r="1179" spans="1:11" x14ac:dyDescent="0.35">
      <c r="A1179" s="1">
        <f t="shared" si="18"/>
        <v>44429</v>
      </c>
      <c r="B1179">
        <f>_xlfn.XLOOKUP(A1179,Ethereum_Historical_Data[Date],Ethereum_Historical_Data[Price]," ")</f>
        <v>3223.96</v>
      </c>
      <c r="C1179">
        <f>STANDARDIZE(Table6[[#This Row],[ETH]],$U$4,$U$5)</f>
        <v>1.4730392501542544</v>
      </c>
      <c r="D1179" s="2">
        <f>_xlfn.XLOOKUP(Table6[[#This Row],[Date]],BNB_Historical_Data[Date],BNB_Historical_Data[Price]," ")</f>
        <v>448.64</v>
      </c>
      <c r="E1179" s="2">
        <f>STANDARDIZE(Table6[[#This Row],[BNB]],$V$4,$V$5)</f>
        <v>1.1712170490718783</v>
      </c>
      <c r="F1179" s="2">
        <f>_xlfn.XLOOKUP(Table6[[#This Row],[Date]],Tether_USDt_Historical_Data[Date],Tether_USDt_Historical_Data[Price]," ")</f>
        <v>1.0005999999999999</v>
      </c>
      <c r="G1179" s="2">
        <f>IFERROR(STANDARDIZE(Table6[[#This Row],[Tether]],$W$4,$W$5),"")</f>
        <v>7.9933862727494712E-2</v>
      </c>
      <c r="H1179" s="2">
        <f>_xlfn.XLOOKUP(Table6[[#This Row],[Date]],Bitcoin_Historical_Data__2[Date],Bitcoin_Historical_Data__2[Price]," ")</f>
        <v>48875.8</v>
      </c>
      <c r="I1179" s="2">
        <f>STANDARDIZE(Table6[[#This Row],[BTC]],$X$4,$X$5)</f>
        <v>1.1260503350385969</v>
      </c>
      <c r="J1179" s="2" t="str">
        <f>_xlfn.XLOOKUP(Table6[[#This Row],[Date]],S_P_500_Historical_Data[Date],S_P_500_Historical_Data[Price]," ")</f>
        <v xml:space="preserve"> </v>
      </c>
      <c r="K1179" s="2" t="str">
        <f>IFERROR(STANDARDIZE(Table6[[#This Row],[S&amp;P500]],$Y$4,$Y$5),"")</f>
        <v/>
      </c>
    </row>
    <row r="1180" spans="1:11" x14ac:dyDescent="0.35">
      <c r="A1180" s="1">
        <f t="shared" si="18"/>
        <v>44428</v>
      </c>
      <c r="B1180">
        <f>_xlfn.XLOOKUP(A1180,Ethereum_Historical_Data[Date],Ethereum_Historical_Data[Price]," ")</f>
        <v>3284.21</v>
      </c>
      <c r="C1180">
        <f>STANDARDIZE(Table6[[#This Row],[ETH]],$U$4,$U$5)</f>
        <v>1.5230727433467648</v>
      </c>
      <c r="D1180" s="2">
        <f>_xlfn.XLOOKUP(Table6[[#This Row],[Date]],BNB_Historical_Data[Date],BNB_Historical_Data[Price]," ")</f>
        <v>454.87</v>
      </c>
      <c r="E1180" s="2">
        <f>STANDARDIZE(Table6[[#This Row],[BNB]],$V$4,$V$5)</f>
        <v>1.201799098583421</v>
      </c>
      <c r="F1180" s="2">
        <f>_xlfn.XLOOKUP(Table6[[#This Row],[Date]],Tether_USDt_Historical_Data[Date],Tether_USDt_Historical_Data[Price]," ")</f>
        <v>1.0004</v>
      </c>
      <c r="G1180" s="2">
        <f>IFERROR(STANDARDIZE(Table6[[#This Row],[Tether]],$W$4,$W$5),"")</f>
        <v>3.9027426625303327E-2</v>
      </c>
      <c r="H1180" s="2">
        <f>_xlfn.XLOOKUP(Table6[[#This Row],[Date]],Bitcoin_Historical_Data__2[Date],Bitcoin_Historical_Data__2[Price]," ")</f>
        <v>49324</v>
      </c>
      <c r="I1180" s="2">
        <f>STANDARDIZE(Table6[[#This Row],[BTC]],$X$4,$X$5)</f>
        <v>1.1484858450344975</v>
      </c>
      <c r="J1180" s="2">
        <f>_xlfn.XLOOKUP(Table6[[#This Row],[Date]],S_P_500_Historical_Data[Date],S_P_500_Historical_Data[Price]," ")</f>
        <v>4441.7</v>
      </c>
      <c r="K1180" s="2">
        <f>IFERROR(STANDARDIZE(Table6[[#This Row],[S&amp;P500]],$Y$4,$Y$5),"")</f>
        <v>0.74505568266398714</v>
      </c>
    </row>
    <row r="1181" spans="1:11" x14ac:dyDescent="0.35">
      <c r="A1181" s="1">
        <f t="shared" si="18"/>
        <v>44427</v>
      </c>
      <c r="B1181">
        <f>_xlfn.XLOOKUP(A1181,Ethereum_Historical_Data[Date],Ethereum_Historical_Data[Price]," ")</f>
        <v>3184.82</v>
      </c>
      <c r="C1181">
        <f>STANDARDIZE(Table6[[#This Row],[ETH]],$U$4,$U$5)</f>
        <v>1.4405361642861241</v>
      </c>
      <c r="D1181" s="2">
        <f>_xlfn.XLOOKUP(Table6[[#This Row],[Date]],BNB_Historical_Data[Date],BNB_Historical_Data[Price]," ")</f>
        <v>431.42</v>
      </c>
      <c r="E1181" s="2">
        <f>STANDARDIZE(Table6[[#This Row],[BNB]],$V$4,$V$5)</f>
        <v>1.0866868897478392</v>
      </c>
      <c r="F1181" s="2">
        <f>_xlfn.XLOOKUP(Table6[[#This Row],[Date]],Tether_USDt_Historical_Data[Date],Tether_USDt_Historical_Data[Price]," ")</f>
        <v>1.0002</v>
      </c>
      <c r="G1181" s="2">
        <f>IFERROR(STANDARDIZE(Table6[[#This Row],[Tether]],$W$4,$W$5),"")</f>
        <v>-1.8790094768880547E-3</v>
      </c>
      <c r="H1181" s="2">
        <f>_xlfn.XLOOKUP(Table6[[#This Row],[Date]],Bitcoin_Historical_Data__2[Date],Bitcoin_Historical_Data__2[Price]," ")</f>
        <v>46755.9</v>
      </c>
      <c r="I1181" s="2">
        <f>STANDARDIZE(Table6[[#This Row],[BTC]],$X$4,$X$5)</f>
        <v>1.01993467765281</v>
      </c>
      <c r="J1181" s="2">
        <f>_xlfn.XLOOKUP(Table6[[#This Row],[Date]],S_P_500_Historical_Data[Date],S_P_500_Historical_Data[Price]," ")</f>
        <v>4405.8</v>
      </c>
      <c r="K1181" s="2">
        <f>IFERROR(STANDARDIZE(Table6[[#This Row],[S&amp;P500]],$Y$4,$Y$5),"")</f>
        <v>0.70435381648437667</v>
      </c>
    </row>
    <row r="1182" spans="1:11" x14ac:dyDescent="0.35">
      <c r="A1182" s="1">
        <f t="shared" si="18"/>
        <v>44426</v>
      </c>
      <c r="B1182">
        <f>_xlfn.XLOOKUP(A1182,Ethereum_Historical_Data[Date],Ethereum_Historical_Data[Price]," ")</f>
        <v>3016.91</v>
      </c>
      <c r="C1182">
        <f>STANDARDIZE(Table6[[#This Row],[ETH]],$U$4,$U$5)</f>
        <v>1.3010984241706978</v>
      </c>
      <c r="D1182" s="2">
        <f>_xlfn.XLOOKUP(Table6[[#This Row],[Date]],BNB_Historical_Data[Date],BNB_Historical_Data[Price]," ")</f>
        <v>396.48</v>
      </c>
      <c r="E1182" s="2">
        <f>STANDARDIZE(Table6[[#This Row],[BNB]],$V$4,$V$5)</f>
        <v>0.91517215300092147</v>
      </c>
      <c r="F1182" s="2">
        <f>_xlfn.XLOOKUP(Table6[[#This Row],[Date]],Tether_USDt_Historical_Data[Date],Tether_USDt_Historical_Data[Price]," ")</f>
        <v>1.0003</v>
      </c>
      <c r="G1182" s="2">
        <f>IFERROR(STANDARDIZE(Table6[[#This Row],[Tether]],$W$4,$W$5),"")</f>
        <v>1.8574208574207638E-2</v>
      </c>
      <c r="H1182" s="2">
        <f>_xlfn.XLOOKUP(Table6[[#This Row],[Date]],Bitcoin_Historical_Data__2[Date],Bitcoin_Historical_Data__2[Price]," ")</f>
        <v>44723.8</v>
      </c>
      <c r="I1182" s="2">
        <f>STANDARDIZE(Table6[[#This Row],[BTC]],$X$4,$X$5)</f>
        <v>0.91821401753975873</v>
      </c>
      <c r="J1182" s="2">
        <f>_xlfn.XLOOKUP(Table6[[#This Row],[Date]],S_P_500_Historical_Data[Date],S_P_500_Historical_Data[Price]," ")</f>
        <v>4400.3</v>
      </c>
      <c r="K1182" s="2">
        <f>IFERROR(STANDARDIZE(Table6[[#This Row],[S&amp;P500]],$Y$4,$Y$5),"")</f>
        <v>0.69811815453485415</v>
      </c>
    </row>
    <row r="1183" spans="1:11" x14ac:dyDescent="0.35">
      <c r="A1183" s="1">
        <f t="shared" si="18"/>
        <v>44425</v>
      </c>
      <c r="B1183">
        <f>_xlfn.XLOOKUP(A1183,Ethereum_Historical_Data[Date],Ethereum_Historical_Data[Price]," ")</f>
        <v>3014.58</v>
      </c>
      <c r="C1183">
        <f>STANDARDIZE(Table6[[#This Row],[ETH]],$U$4,$U$5)</f>
        <v>1.2991635189567801</v>
      </c>
      <c r="D1183" s="2">
        <f>_xlfn.XLOOKUP(Table6[[#This Row],[Date]],BNB_Historical_Data[Date],BNB_Historical_Data[Price]," ")</f>
        <v>401.94</v>
      </c>
      <c r="E1183" s="2">
        <f>STANDARDIZE(Table6[[#This Row],[BNB]],$V$4,$V$5)</f>
        <v>0.94197439864025079</v>
      </c>
      <c r="F1183" s="2">
        <f>_xlfn.XLOOKUP(Table6[[#This Row],[Date]],Tether_USDt_Historical_Data[Date],Tether_USDt_Historical_Data[Price]," ")</f>
        <v>1.0002</v>
      </c>
      <c r="G1183" s="2">
        <f>IFERROR(STANDARDIZE(Table6[[#This Row],[Tether]],$W$4,$W$5),"")</f>
        <v>-1.8790094768880547E-3</v>
      </c>
      <c r="H1183" s="2">
        <f>_xlfn.XLOOKUP(Table6[[#This Row],[Date]],Bitcoin_Historical_Data__2[Date],Bitcoin_Historical_Data__2[Price]," ")</f>
        <v>44691.6</v>
      </c>
      <c r="I1183" s="2">
        <f>STANDARDIZE(Table6[[#This Row],[BTC]],$X$4,$X$5)</f>
        <v>0.91660218482697842</v>
      </c>
      <c r="J1183" s="2">
        <f>_xlfn.XLOOKUP(Table6[[#This Row],[Date]],S_P_500_Historical_Data[Date],S_P_500_Historical_Data[Price]," ")</f>
        <v>4448.1000000000004</v>
      </c>
      <c r="K1183" s="2">
        <f>IFERROR(STANDARDIZE(Table6[[#This Row],[S&amp;P500]],$Y$4,$Y$5),"")</f>
        <v>0.75231172565979576</v>
      </c>
    </row>
    <row r="1184" spans="1:11" x14ac:dyDescent="0.35">
      <c r="A1184" s="1">
        <f t="shared" si="18"/>
        <v>44424</v>
      </c>
      <c r="B1184">
        <f>_xlfn.XLOOKUP(A1184,Ethereum_Historical_Data[Date],Ethereum_Historical_Data[Price]," ")</f>
        <v>3147.65</v>
      </c>
      <c r="C1184">
        <f>STANDARDIZE(Table6[[#This Row],[ETH]],$U$4,$U$5)</f>
        <v>1.4096690283198898</v>
      </c>
      <c r="D1184" s="2">
        <f>_xlfn.XLOOKUP(Table6[[#This Row],[Date]],BNB_Historical_Data[Date],BNB_Historical_Data[Price]," ")</f>
        <v>416.08</v>
      </c>
      <c r="E1184" s="2">
        <f>STANDARDIZE(Table6[[#This Row],[BNB]],$V$4,$V$5)</f>
        <v>1.0113853424754373</v>
      </c>
      <c r="F1184" s="2">
        <f>_xlfn.XLOOKUP(Table6[[#This Row],[Date]],Tether_USDt_Historical_Data[Date],Tether_USDt_Historical_Data[Price]," ")</f>
        <v>1.0003</v>
      </c>
      <c r="G1184" s="2">
        <f>IFERROR(STANDARDIZE(Table6[[#This Row],[Tether]],$W$4,$W$5),"")</f>
        <v>1.8574208574207638E-2</v>
      </c>
      <c r="H1184" s="2">
        <f>_xlfn.XLOOKUP(Table6[[#This Row],[Date]],Bitcoin_Historical_Data__2[Date],Bitcoin_Historical_Data__2[Price]," ")</f>
        <v>45996.3</v>
      </c>
      <c r="I1184" s="2">
        <f>STANDARDIZE(Table6[[#This Row],[BTC]],$X$4,$X$5)</f>
        <v>0.98191144384449658</v>
      </c>
      <c r="J1184" s="2">
        <f>_xlfn.XLOOKUP(Table6[[#This Row],[Date]],S_P_500_Historical_Data[Date],S_P_500_Historical_Data[Price]," ")</f>
        <v>4479.7</v>
      </c>
      <c r="K1184" s="2">
        <f>IFERROR(STANDARDIZE(Table6[[#This Row],[S&amp;P500]],$Y$4,$Y$5),"")</f>
        <v>0.78813843795159744</v>
      </c>
    </row>
    <row r="1185" spans="1:11" x14ac:dyDescent="0.35">
      <c r="A1185" s="1">
        <f t="shared" si="18"/>
        <v>44423</v>
      </c>
      <c r="B1185">
        <f>_xlfn.XLOOKUP(A1185,Ethereum_Historical_Data[Date],Ethereum_Historical_Data[Price]," ")</f>
        <v>3308.87</v>
      </c>
      <c r="C1185">
        <f>STANDARDIZE(Table6[[#This Row],[ETH]],$U$4,$U$5)</f>
        <v>1.543551182220247</v>
      </c>
      <c r="D1185" s="2">
        <f>_xlfn.XLOOKUP(Table6[[#This Row],[Date]],BNB_Historical_Data[Date],BNB_Historical_Data[Price]," ")</f>
        <v>414.1</v>
      </c>
      <c r="E1185" s="2">
        <f>STANDARDIZE(Table6[[#This Row],[BNB]],$V$4,$V$5)</f>
        <v>1.0016658468040323</v>
      </c>
      <c r="F1185" s="2">
        <f>_xlfn.XLOOKUP(Table6[[#This Row],[Date]],Tether_USDt_Historical_Data[Date],Tether_USDt_Historical_Data[Price]," ")</f>
        <v>1.0006999999999999</v>
      </c>
      <c r="G1185" s="2">
        <f>IFERROR(STANDARDIZE(Table6[[#This Row],[Tether]],$W$4,$W$5),"")</f>
        <v>0.1003870807785904</v>
      </c>
      <c r="H1185" s="2">
        <f>_xlfn.XLOOKUP(Table6[[#This Row],[Date]],Bitcoin_Historical_Data__2[Date],Bitcoin_Historical_Data__2[Price]," ")</f>
        <v>46991.3</v>
      </c>
      <c r="I1185" s="2">
        <f>STANDARDIZE(Table6[[#This Row],[BTC]],$X$4,$X$5)</f>
        <v>1.0317180758077298</v>
      </c>
      <c r="J1185" s="2" t="str">
        <f>_xlfn.XLOOKUP(Table6[[#This Row],[Date]],S_P_500_Historical_Data[Date],S_P_500_Historical_Data[Price]," ")</f>
        <v xml:space="preserve"> </v>
      </c>
      <c r="K1185" s="2" t="str">
        <f>IFERROR(STANDARDIZE(Table6[[#This Row],[S&amp;P500]],$Y$4,$Y$5),"")</f>
        <v/>
      </c>
    </row>
    <row r="1186" spans="1:11" x14ac:dyDescent="0.35">
      <c r="A1186" s="1">
        <f t="shared" si="18"/>
        <v>44422</v>
      </c>
      <c r="B1186">
        <f>_xlfn.XLOOKUP(A1186,Ethereum_Historical_Data[Date],Ethereum_Historical_Data[Price]," ")</f>
        <v>3264.69</v>
      </c>
      <c r="C1186">
        <f>STANDARDIZE(Table6[[#This Row],[ETH]],$U$4,$U$5)</f>
        <v>1.5068627219838138</v>
      </c>
      <c r="D1186" s="2">
        <f>_xlfn.XLOOKUP(Table6[[#This Row],[Date]],BNB_Historical_Data[Date],BNB_Historical_Data[Price]," ")</f>
        <v>408.91</v>
      </c>
      <c r="E1186" s="2">
        <f>STANDARDIZE(Table6[[#This Row],[BNB]],$V$4,$V$5)</f>
        <v>0.97618898693807632</v>
      </c>
      <c r="F1186" s="2">
        <f>_xlfn.XLOOKUP(Table6[[#This Row],[Date]],Tether_USDt_Historical_Data[Date],Tether_USDt_Historical_Data[Price]," ")</f>
        <v>1.0004999999999999</v>
      </c>
      <c r="G1186" s="2">
        <f>IFERROR(STANDARDIZE(Table6[[#This Row],[Tether]],$W$4,$W$5),"")</f>
        <v>5.9480644676399026E-2</v>
      </c>
      <c r="H1186" s="2">
        <f>_xlfn.XLOOKUP(Table6[[#This Row],[Date]],Bitcoin_Historical_Data__2[Date],Bitcoin_Historical_Data__2[Price]," ")</f>
        <v>47081.5</v>
      </c>
      <c r="I1186" s="2">
        <f>STANDARDIZE(Table6[[#This Row],[BTC]],$X$4,$X$5)</f>
        <v>1.0362332096801754</v>
      </c>
      <c r="J1186" s="2" t="str">
        <f>_xlfn.XLOOKUP(Table6[[#This Row],[Date]],S_P_500_Historical_Data[Date],S_P_500_Historical_Data[Price]," ")</f>
        <v xml:space="preserve"> </v>
      </c>
      <c r="K1186" s="2" t="str">
        <f>IFERROR(STANDARDIZE(Table6[[#This Row],[S&amp;P500]],$Y$4,$Y$5),"")</f>
        <v/>
      </c>
    </row>
    <row r="1187" spans="1:11" x14ac:dyDescent="0.35">
      <c r="A1187" s="1">
        <f t="shared" si="18"/>
        <v>44421</v>
      </c>
      <c r="B1187">
        <f>_xlfn.XLOOKUP(A1187,Ethereum_Historical_Data[Date],Ethereum_Historical_Data[Price]," ")</f>
        <v>3322.43</v>
      </c>
      <c r="C1187">
        <f>STANDARDIZE(Table6[[#This Row],[ETH]],$U$4,$U$5)</f>
        <v>1.5548118323063953</v>
      </c>
      <c r="D1187" s="2">
        <f>_xlfn.XLOOKUP(Table6[[#This Row],[Date]],BNB_Historical_Data[Date],BNB_Historical_Data[Price]," ")</f>
        <v>410.9</v>
      </c>
      <c r="E1187" s="2">
        <f>STANDARDIZE(Table6[[#This Row],[BNB]],$V$4,$V$5)</f>
        <v>0.98595757097145809</v>
      </c>
      <c r="F1187" s="2">
        <f>_xlfn.XLOOKUP(Table6[[#This Row],[Date]],Tether_USDt_Historical_Data[Date],Tether_USDt_Historical_Data[Price]," ")</f>
        <v>1.0003</v>
      </c>
      <c r="G1187" s="2">
        <f>IFERROR(STANDARDIZE(Table6[[#This Row],[Tether]],$W$4,$W$5),"")</f>
        <v>1.8574208574207638E-2</v>
      </c>
      <c r="H1187" s="2">
        <f>_xlfn.XLOOKUP(Table6[[#This Row],[Date]],Bitcoin_Historical_Data__2[Date],Bitcoin_Historical_Data__2[Price]," ")</f>
        <v>47809.1</v>
      </c>
      <c r="I1187" s="2">
        <f>STANDARDIZE(Table6[[#This Row],[BTC]],$X$4,$X$5)</f>
        <v>1.0726546221590181</v>
      </c>
      <c r="J1187" s="2">
        <f>_xlfn.XLOOKUP(Table6[[#This Row],[Date]],S_P_500_Historical_Data[Date],S_P_500_Historical_Data[Price]," ")</f>
        <v>4468</v>
      </c>
      <c r="K1187" s="2">
        <f>IFERROR(STANDARDIZE(Table6[[#This Row],[S&amp;P500]],$Y$4,$Y$5),"")</f>
        <v>0.77487348434988601</v>
      </c>
    </row>
    <row r="1188" spans="1:11" x14ac:dyDescent="0.35">
      <c r="A1188" s="1">
        <f t="shared" si="18"/>
        <v>44420</v>
      </c>
      <c r="B1188">
        <f>_xlfn.XLOOKUP(A1188,Ethereum_Historical_Data[Date],Ethereum_Historical_Data[Price]," ")</f>
        <v>3043.61</v>
      </c>
      <c r="C1188">
        <f>STANDARDIZE(Table6[[#This Row],[ETH]],$U$4,$U$5)</f>
        <v>1.3232709431456362</v>
      </c>
      <c r="D1188" s="2">
        <f>_xlfn.XLOOKUP(Table6[[#This Row],[Date]],BNB_Historical_Data[Date],BNB_Historical_Data[Price]," ")</f>
        <v>385.51</v>
      </c>
      <c r="E1188" s="2">
        <f>STANDARDIZE(Table6[[#This Row],[BNB]],$V$4,$V$5)</f>
        <v>0.86132221991237845</v>
      </c>
      <c r="F1188" s="2">
        <f>_xlfn.XLOOKUP(Table6[[#This Row],[Date]],Tether_USDt_Historical_Data[Date],Tether_USDt_Historical_Data[Price]," ")</f>
        <v>1.0004</v>
      </c>
      <c r="G1188" s="2">
        <f>IFERROR(STANDARDIZE(Table6[[#This Row],[Tether]],$W$4,$W$5),"")</f>
        <v>3.9027426625303327E-2</v>
      </c>
      <c r="H1188" s="2">
        <f>_xlfn.XLOOKUP(Table6[[#This Row],[Date]],Bitcoin_Historical_Data__2[Date],Bitcoin_Historical_Data__2[Price]," ")</f>
        <v>44403.4</v>
      </c>
      <c r="I1188" s="2">
        <f>STANDARDIZE(Table6[[#This Row],[BTC]],$X$4,$X$5)</f>
        <v>0.90217578147843203</v>
      </c>
      <c r="J1188" s="2">
        <f>_xlfn.XLOOKUP(Table6[[#This Row],[Date]],S_P_500_Historical_Data[Date],S_P_500_Historical_Data[Price]," ")</f>
        <v>4460.8</v>
      </c>
      <c r="K1188" s="2">
        <f>IFERROR(STANDARDIZE(Table6[[#This Row],[S&amp;P500]],$Y$4,$Y$5),"")</f>
        <v>0.7667104359796022</v>
      </c>
    </row>
    <row r="1189" spans="1:11" x14ac:dyDescent="0.35">
      <c r="A1189" s="1">
        <f t="shared" si="18"/>
        <v>44419</v>
      </c>
      <c r="B1189">
        <f>_xlfn.XLOOKUP(A1189,Ethereum_Historical_Data[Date],Ethereum_Historical_Data[Price]," ")</f>
        <v>3163.66</v>
      </c>
      <c r="C1189">
        <f>STANDARDIZE(Table6[[#This Row],[ETH]],$U$4,$U$5)</f>
        <v>1.4229642353906298</v>
      </c>
      <c r="D1189" s="2">
        <f>_xlfn.XLOOKUP(Table6[[#This Row],[Date]],BNB_Historical_Data[Date],BNB_Historical_Data[Price]," ")</f>
        <v>391.48</v>
      </c>
      <c r="E1189" s="2">
        <f>STANDARDIZE(Table6[[#This Row],[BNB]],$V$4,$V$5)</f>
        <v>0.89062797201252453</v>
      </c>
      <c r="F1189" s="2">
        <f>_xlfn.XLOOKUP(Table6[[#This Row],[Date]],Tether_USDt_Historical_Data[Date],Tether_USDt_Historical_Data[Price]," ")</f>
        <v>1.0003</v>
      </c>
      <c r="G1189" s="2">
        <f>IFERROR(STANDARDIZE(Table6[[#This Row],[Tether]],$W$4,$W$5),"")</f>
        <v>1.8574208574207638E-2</v>
      </c>
      <c r="H1189" s="2">
        <f>_xlfn.XLOOKUP(Table6[[#This Row],[Date]],Bitcoin_Historical_Data__2[Date],Bitcoin_Historical_Data__2[Price]," ")</f>
        <v>45564.3</v>
      </c>
      <c r="I1189" s="2">
        <f>STANDARDIZE(Table6[[#This Row],[BTC]],$X$4,$X$5)</f>
        <v>0.96028685589664053</v>
      </c>
      <c r="J1189" s="2">
        <f>_xlfn.XLOOKUP(Table6[[#This Row],[Date]],S_P_500_Historical_Data[Date],S_P_500_Historical_Data[Price]," ")</f>
        <v>4447.7</v>
      </c>
      <c r="K1189" s="2">
        <f>IFERROR(STANDARDIZE(Table6[[#This Row],[S&amp;P500]],$Y$4,$Y$5),"")</f>
        <v>0.75185822297255711</v>
      </c>
    </row>
    <row r="1190" spans="1:11" x14ac:dyDescent="0.35">
      <c r="A1190" s="1">
        <f t="shared" si="18"/>
        <v>44418</v>
      </c>
      <c r="B1190">
        <f>_xlfn.XLOOKUP(A1190,Ethereum_Historical_Data[Date],Ethereum_Historical_Data[Price]," ")</f>
        <v>3140.71</v>
      </c>
      <c r="C1190">
        <f>STANDARDIZE(Table6[[#This Row],[ETH]],$U$4,$U$5)</f>
        <v>1.4039058342492505</v>
      </c>
      <c r="D1190" s="2">
        <f>_xlfn.XLOOKUP(Table6[[#This Row],[Date]],BNB_Historical_Data[Date],BNB_Historical_Data[Price]," ")</f>
        <v>371.9</v>
      </c>
      <c r="E1190" s="2">
        <f>STANDARDIZE(Table6[[#This Row],[BNB]],$V$4,$V$5)</f>
        <v>0.79451295926196186</v>
      </c>
      <c r="F1190" s="2">
        <f>_xlfn.XLOOKUP(Table6[[#This Row],[Date]],Tether_USDt_Historical_Data[Date],Tether_USDt_Historical_Data[Price]," ")</f>
        <v>1.0002</v>
      </c>
      <c r="G1190" s="2">
        <f>IFERROR(STANDARDIZE(Table6[[#This Row],[Tether]],$W$4,$W$5),"")</f>
        <v>-1.8790094768880547E-3</v>
      </c>
      <c r="H1190" s="2">
        <f>_xlfn.XLOOKUP(Table6[[#This Row],[Date]],Bitcoin_Historical_Data__2[Date],Bitcoin_Historical_Data__2[Price]," ")</f>
        <v>45593.8</v>
      </c>
      <c r="I1190" s="2">
        <f>STANDARDIZE(Table6[[#This Row],[BTC]],$X$4,$X$5)</f>
        <v>0.96176353493474642</v>
      </c>
      <c r="J1190" s="2">
        <f>_xlfn.XLOOKUP(Table6[[#This Row],[Date]],S_P_500_Historical_Data[Date],S_P_500_Historical_Data[Price]," ")</f>
        <v>4436.8</v>
      </c>
      <c r="K1190" s="2">
        <f>IFERROR(STANDARDIZE(Table6[[#This Row],[S&amp;P500]],$Y$4,$Y$5),"")</f>
        <v>0.73950027474532198</v>
      </c>
    </row>
    <row r="1191" spans="1:11" x14ac:dyDescent="0.35">
      <c r="A1191" s="1">
        <f t="shared" si="18"/>
        <v>44417</v>
      </c>
      <c r="B1191">
        <f>_xlfn.XLOOKUP(A1191,Ethereum_Historical_Data[Date],Ethereum_Historical_Data[Price]," ")</f>
        <v>3162.93</v>
      </c>
      <c r="C1191">
        <f>STANDARDIZE(Table6[[#This Row],[ETH]],$U$4,$U$5)</f>
        <v>1.4223580204523636</v>
      </c>
      <c r="D1191" s="2">
        <f>_xlfn.XLOOKUP(Table6[[#This Row],[Date]],BNB_Historical_Data[Date],BNB_Historical_Data[Price]," ")</f>
        <v>354.5</v>
      </c>
      <c r="E1191" s="2">
        <f>STANDARDIZE(Table6[[#This Row],[BNB]],$V$4,$V$5)</f>
        <v>0.7090992094223405</v>
      </c>
      <c r="F1191" s="2">
        <f>_xlfn.XLOOKUP(Table6[[#This Row],[Date]],Tether_USDt_Historical_Data[Date],Tether_USDt_Historical_Data[Price]," ")</f>
        <v>1.0003</v>
      </c>
      <c r="G1191" s="2">
        <f>IFERROR(STANDARDIZE(Table6[[#This Row],[Tether]],$W$4,$W$5),"")</f>
        <v>1.8574208574207638E-2</v>
      </c>
      <c r="H1191" s="2">
        <f>_xlfn.XLOOKUP(Table6[[#This Row],[Date]],Bitcoin_Historical_Data__2[Date],Bitcoin_Historical_Data__2[Price]," ")</f>
        <v>46284.3</v>
      </c>
      <c r="I1191" s="2">
        <f>STANDARDIZE(Table6[[#This Row],[BTC]],$X$4,$X$5)</f>
        <v>0.99632783580973394</v>
      </c>
      <c r="J1191" s="2">
        <f>_xlfn.XLOOKUP(Table6[[#This Row],[Date]],S_P_500_Historical_Data[Date],S_P_500_Historical_Data[Price]," ")</f>
        <v>4432.3999999999996</v>
      </c>
      <c r="K1191" s="2">
        <f>IFERROR(STANDARDIZE(Table6[[#This Row],[S&amp;P500]],$Y$4,$Y$5),"")</f>
        <v>0.73451174518570328</v>
      </c>
    </row>
    <row r="1192" spans="1:11" x14ac:dyDescent="0.35">
      <c r="A1192" s="1">
        <f t="shared" si="18"/>
        <v>44416</v>
      </c>
      <c r="B1192">
        <f>_xlfn.XLOOKUP(A1192,Ethereum_Historical_Data[Date],Ethereum_Historical_Data[Price]," ")</f>
        <v>3012.07</v>
      </c>
      <c r="C1192">
        <f>STANDARDIZE(Table6[[#This Row],[ETH]],$U$4,$U$5)</f>
        <v>1.2970791360868514</v>
      </c>
      <c r="D1192" s="2">
        <f>_xlfn.XLOOKUP(Table6[[#This Row],[Date]],BNB_Historical_Data[Date],BNB_Historical_Data[Price]," ")</f>
        <v>341.83</v>
      </c>
      <c r="E1192" s="2">
        <f>STANDARDIZE(Table6[[#This Row],[BNB]],$V$4,$V$5)</f>
        <v>0.64690425479774261</v>
      </c>
      <c r="F1192" s="2">
        <f>_xlfn.XLOOKUP(Table6[[#This Row],[Date]],Tether_USDt_Historical_Data[Date],Tether_USDt_Historical_Data[Price]," ")</f>
        <v>1.0001</v>
      </c>
      <c r="G1192" s="2">
        <f>IFERROR(STANDARDIZE(Table6[[#This Row],[Tether]],$W$4,$W$5),"")</f>
        <v>-2.2332227527983747E-2</v>
      </c>
      <c r="H1192" s="2">
        <f>_xlfn.XLOOKUP(Table6[[#This Row],[Date]],Bitcoin_Historical_Data__2[Date],Bitcoin_Historical_Data__2[Price]," ")</f>
        <v>43792.800000000003</v>
      </c>
      <c r="I1192" s="2">
        <f>STANDARDIZE(Table6[[#This Row],[BTC]],$X$4,$X$5)</f>
        <v>0.8716110282354671</v>
      </c>
      <c r="J1192" s="2" t="str">
        <f>_xlfn.XLOOKUP(Table6[[#This Row],[Date]],S_P_500_Historical_Data[Date],S_P_500_Historical_Data[Price]," ")</f>
        <v xml:space="preserve"> </v>
      </c>
      <c r="K1192" s="2" t="str">
        <f>IFERROR(STANDARDIZE(Table6[[#This Row],[S&amp;P500]],$Y$4,$Y$5),"")</f>
        <v/>
      </c>
    </row>
    <row r="1193" spans="1:11" x14ac:dyDescent="0.35">
      <c r="A1193" s="1">
        <f t="shared" si="18"/>
        <v>44415</v>
      </c>
      <c r="B1193">
        <f>_xlfn.XLOOKUP(A1193,Ethereum_Historical_Data[Date],Ethereum_Historical_Data[Price]," ")</f>
        <v>3158</v>
      </c>
      <c r="C1193">
        <f>STANDARDIZE(Table6[[#This Row],[ETH]],$U$4,$U$5)</f>
        <v>1.4182639935405119</v>
      </c>
      <c r="D1193" s="2">
        <f>_xlfn.XLOOKUP(Table6[[#This Row],[Date]],BNB_Historical_Data[Date],BNB_Historical_Data[Price]," ")</f>
        <v>356.28</v>
      </c>
      <c r="E1193" s="2">
        <f>STANDARDIZE(Table6[[#This Row],[BNB]],$V$4,$V$5)</f>
        <v>0.71783693785420977</v>
      </c>
      <c r="F1193" s="2">
        <f>_xlfn.XLOOKUP(Table6[[#This Row],[Date]],Tether_USDt_Historical_Data[Date],Tether_USDt_Historical_Data[Price]," ")</f>
        <v>1.0002</v>
      </c>
      <c r="G1193" s="2">
        <f>IFERROR(STANDARDIZE(Table6[[#This Row],[Tether]],$W$4,$W$5),"")</f>
        <v>-1.8790094768880547E-3</v>
      </c>
      <c r="H1193" s="2">
        <f>_xlfn.XLOOKUP(Table6[[#This Row],[Date]],Bitcoin_Historical_Data__2[Date],Bitcoin_Historical_Data__2[Price]," ")</f>
        <v>44614.2</v>
      </c>
      <c r="I1193" s="2">
        <f>STANDARDIZE(Table6[[#This Row],[BTC]],$X$4,$X$5)</f>
        <v>0.91272777948632089</v>
      </c>
      <c r="J1193" s="2" t="str">
        <f>_xlfn.XLOOKUP(Table6[[#This Row],[Date]],S_P_500_Historical_Data[Date],S_P_500_Historical_Data[Price]," ")</f>
        <v xml:space="preserve"> </v>
      </c>
      <c r="K1193" s="2" t="str">
        <f>IFERROR(STANDARDIZE(Table6[[#This Row],[S&amp;P500]],$Y$4,$Y$5),"")</f>
        <v/>
      </c>
    </row>
    <row r="1194" spans="1:11" x14ac:dyDescent="0.35">
      <c r="A1194" s="1">
        <f t="shared" si="18"/>
        <v>44414</v>
      </c>
      <c r="B1194">
        <f>_xlfn.XLOOKUP(A1194,Ethereum_Historical_Data[Date],Ethereum_Historical_Data[Price]," ")</f>
        <v>2889.43</v>
      </c>
      <c r="C1194">
        <f>STANDARDIZE(Table6[[#This Row],[ETH]],$U$4,$U$5)</f>
        <v>1.1952350264581462</v>
      </c>
      <c r="D1194" s="2">
        <f>_xlfn.XLOOKUP(Table6[[#This Row],[Date]],BNB_Historical_Data[Date],BNB_Historical_Data[Price]," ")</f>
        <v>342.08</v>
      </c>
      <c r="E1194" s="2">
        <f>STANDARDIZE(Table6[[#This Row],[BNB]],$V$4,$V$5)</f>
        <v>0.64813146384716247</v>
      </c>
      <c r="F1194" s="2">
        <f>_xlfn.XLOOKUP(Table6[[#This Row],[Date]],Tether_USDt_Historical_Data[Date],Tether_USDt_Historical_Data[Price]," ")</f>
        <v>1.0004</v>
      </c>
      <c r="G1194" s="2">
        <f>IFERROR(STANDARDIZE(Table6[[#This Row],[Tether]],$W$4,$W$5),"")</f>
        <v>3.9027426625303327E-2</v>
      </c>
      <c r="H1194" s="2">
        <f>_xlfn.XLOOKUP(Table6[[#This Row],[Date]],Bitcoin_Historical_Data__2[Date],Bitcoin_Historical_Data__2[Price]," ")</f>
        <v>42795.4</v>
      </c>
      <c r="I1194" s="2">
        <f>STANDARDIZE(Table6[[#This Row],[BTC]],$X$4,$X$5)</f>
        <v>0.82168425967252356</v>
      </c>
      <c r="J1194" s="2">
        <f>_xlfn.XLOOKUP(Table6[[#This Row],[Date]],S_P_500_Historical_Data[Date],S_P_500_Historical_Data[Price]," ")</f>
        <v>4436.5</v>
      </c>
      <c r="K1194" s="2">
        <f>IFERROR(STANDARDIZE(Table6[[#This Row],[S&amp;P500]],$Y$4,$Y$5),"")</f>
        <v>0.73916014772989325</v>
      </c>
    </row>
    <row r="1195" spans="1:11" x14ac:dyDescent="0.35">
      <c r="A1195" s="1">
        <f t="shared" si="18"/>
        <v>44413</v>
      </c>
      <c r="B1195">
        <f>_xlfn.XLOOKUP(A1195,Ethereum_Historical_Data[Date],Ethereum_Historical_Data[Price]," ")</f>
        <v>2827.21</v>
      </c>
      <c r="C1195">
        <f>STANDARDIZE(Table6[[#This Row],[ETH]],$U$4,$U$5)</f>
        <v>1.1435655833637397</v>
      </c>
      <c r="D1195" s="2">
        <f>_xlfn.XLOOKUP(Table6[[#This Row],[Date]],BNB_Historical_Data[Date],BNB_Historical_Data[Price]," ")</f>
        <v>337.88</v>
      </c>
      <c r="E1195" s="2">
        <f>STANDARDIZE(Table6[[#This Row],[BNB]],$V$4,$V$5)</f>
        <v>0.62751435181690907</v>
      </c>
      <c r="F1195" s="2">
        <f>_xlfn.XLOOKUP(Table6[[#This Row],[Date]],Tether_USDt_Historical_Data[Date],Tether_USDt_Historical_Data[Price]," ")</f>
        <v>1.0004</v>
      </c>
      <c r="G1195" s="2">
        <f>IFERROR(STANDARDIZE(Table6[[#This Row],[Tether]],$W$4,$W$5),"")</f>
        <v>3.9027426625303327E-2</v>
      </c>
      <c r="H1195" s="2">
        <f>_xlfn.XLOOKUP(Table6[[#This Row],[Date]],Bitcoin_Historical_Data__2[Date],Bitcoin_Historical_Data__2[Price]," ")</f>
        <v>40867.199999999997</v>
      </c>
      <c r="I1195" s="2">
        <f>STANDARDIZE(Table6[[#This Row],[BTC]],$X$4,$X$5)</f>
        <v>0.72516451318859754</v>
      </c>
      <c r="J1195" s="2">
        <f>_xlfn.XLOOKUP(Table6[[#This Row],[Date]],S_P_500_Historical_Data[Date],S_P_500_Historical_Data[Price]," ")</f>
        <v>4429.1000000000004</v>
      </c>
      <c r="K1195" s="2">
        <f>IFERROR(STANDARDIZE(Table6[[#This Row],[S&amp;P500]],$Y$4,$Y$5),"")</f>
        <v>0.73077034801599061</v>
      </c>
    </row>
    <row r="1196" spans="1:11" x14ac:dyDescent="0.35">
      <c r="A1196" s="1">
        <f t="shared" si="18"/>
        <v>44412</v>
      </c>
      <c r="B1196">
        <f>_xlfn.XLOOKUP(A1196,Ethereum_Historical_Data[Date],Ethereum_Historical_Data[Price]," ")</f>
        <v>2725.29</v>
      </c>
      <c r="C1196">
        <f>STANDARDIZE(Table6[[#This Row],[ETH]],$U$4,$U$5)</f>
        <v>1.0589280128047247</v>
      </c>
      <c r="D1196" s="2">
        <f>_xlfn.XLOOKUP(Table6[[#This Row],[Date]],BNB_Historical_Data[Date],BNB_Historical_Data[Price]," ")</f>
        <v>334.89</v>
      </c>
      <c r="E1196" s="2">
        <f>STANDARDIZE(Table6[[#This Row],[BNB]],$V$4,$V$5)</f>
        <v>0.61283693158584762</v>
      </c>
      <c r="F1196" s="2">
        <f>_xlfn.XLOOKUP(Table6[[#This Row],[Date]],Tether_USDt_Historical_Data[Date],Tether_USDt_Historical_Data[Price]," ")</f>
        <v>1.0001</v>
      </c>
      <c r="G1196" s="2">
        <f>IFERROR(STANDARDIZE(Table6[[#This Row],[Tether]],$W$4,$W$5),"")</f>
        <v>-2.2332227527983747E-2</v>
      </c>
      <c r="H1196" s="2">
        <f>_xlfn.XLOOKUP(Table6[[#This Row],[Date]],Bitcoin_Historical_Data__2[Date],Bitcoin_Historical_Data__2[Price]," ")</f>
        <v>39736.9</v>
      </c>
      <c r="I1196" s="2">
        <f>STANDARDIZE(Table6[[#This Row],[BTC]],$X$4,$X$5)</f>
        <v>0.66858518041669579</v>
      </c>
      <c r="J1196" s="2">
        <f>_xlfn.XLOOKUP(Table6[[#This Row],[Date]],S_P_500_Historical_Data[Date],S_P_500_Historical_Data[Price]," ")</f>
        <v>4402.7</v>
      </c>
      <c r="K1196" s="2">
        <f>IFERROR(STANDARDIZE(Table6[[#This Row],[S&amp;P500]],$Y$4,$Y$5),"")</f>
        <v>0.70083917065828183</v>
      </c>
    </row>
    <row r="1197" spans="1:11" x14ac:dyDescent="0.35">
      <c r="A1197" s="1">
        <f t="shared" si="18"/>
        <v>44411</v>
      </c>
      <c r="B1197">
        <f>_xlfn.XLOOKUP(A1197,Ethereum_Historical_Data[Date],Ethereum_Historical_Data[Price]," ")</f>
        <v>2506.65</v>
      </c>
      <c r="C1197">
        <f>STANDARDIZE(Table6[[#This Row],[ETH]],$U$4,$U$5)</f>
        <v>0.87736248663691596</v>
      </c>
      <c r="D1197" s="2">
        <f>_xlfn.XLOOKUP(Table6[[#This Row],[Date]],BNB_Historical_Data[Date],BNB_Historical_Data[Price]," ")</f>
        <v>323.19</v>
      </c>
      <c r="E1197" s="2">
        <f>STANDARDIZE(Table6[[#This Row],[BNB]],$V$4,$V$5)</f>
        <v>0.55540354807299885</v>
      </c>
      <c r="F1197" s="2">
        <f>_xlfn.XLOOKUP(Table6[[#This Row],[Date]],Tether_USDt_Historical_Data[Date],Tether_USDt_Historical_Data[Price]," ")</f>
        <v>1.0003</v>
      </c>
      <c r="G1197" s="2">
        <f>IFERROR(STANDARDIZE(Table6[[#This Row],[Tether]],$W$4,$W$5),"")</f>
        <v>1.8574208574207638E-2</v>
      </c>
      <c r="H1197" s="2">
        <f>_xlfn.XLOOKUP(Table6[[#This Row],[Date]],Bitcoin_Historical_Data__2[Date],Bitcoin_Historical_Data__2[Price]," ")</f>
        <v>38130.300000000003</v>
      </c>
      <c r="I1197" s="2">
        <f>STANDARDIZE(Table6[[#This Row],[BTC]],$X$4,$X$5)</f>
        <v>0.58816373829395174</v>
      </c>
      <c r="J1197" s="2">
        <f>_xlfn.XLOOKUP(Table6[[#This Row],[Date]],S_P_500_Historical_Data[Date],S_P_500_Historical_Data[Price]," ")</f>
        <v>4423.1000000000004</v>
      </c>
      <c r="K1197" s="2">
        <f>IFERROR(STANDARDIZE(Table6[[#This Row],[S&amp;P500]],$Y$4,$Y$5),"")</f>
        <v>0.72396780770742053</v>
      </c>
    </row>
    <row r="1198" spans="1:11" x14ac:dyDescent="0.35">
      <c r="A1198" s="1">
        <f t="shared" si="18"/>
        <v>44410</v>
      </c>
      <c r="B1198">
        <f>_xlfn.XLOOKUP(A1198,Ethereum_Historical_Data[Date],Ethereum_Historical_Data[Price]," ")</f>
        <v>2608.04</v>
      </c>
      <c r="C1198">
        <f>STANDARDIZE(Table6[[#This Row],[ETH]],$U$4,$U$5)</f>
        <v>0.96155992854212136</v>
      </c>
      <c r="D1198" s="2">
        <f>_xlfn.XLOOKUP(Table6[[#This Row],[Date]],BNB_Historical_Data[Date],BNB_Historical_Data[Price]," ")</f>
        <v>330.86</v>
      </c>
      <c r="E1198" s="2">
        <f>STANDARDIZE(Table6[[#This Row],[BNB]],$V$4,$V$5)</f>
        <v>0.59305432170919981</v>
      </c>
      <c r="F1198" s="2">
        <f>_xlfn.XLOOKUP(Table6[[#This Row],[Date]],Tether_USDt_Historical_Data[Date],Tether_USDt_Historical_Data[Price]," ")</f>
        <v>1.0003</v>
      </c>
      <c r="G1198" s="2">
        <f>IFERROR(STANDARDIZE(Table6[[#This Row],[Tether]],$W$4,$W$5),"")</f>
        <v>1.8574208574207638E-2</v>
      </c>
      <c r="H1198" s="2">
        <f>_xlfn.XLOOKUP(Table6[[#This Row],[Date]],Bitcoin_Historical_Data__2[Date],Bitcoin_Historical_Data__2[Price]," ")</f>
        <v>39168.400000000001</v>
      </c>
      <c r="I1198" s="2">
        <f>STANDARDIZE(Table6[[#This Row],[BTC]],$X$4,$X$5)</f>
        <v>0.64012782336031593</v>
      </c>
      <c r="J1198" s="2">
        <f>_xlfn.XLOOKUP(Table6[[#This Row],[Date]],S_P_500_Historical_Data[Date],S_P_500_Historical_Data[Price]," ")</f>
        <v>4387.2</v>
      </c>
      <c r="K1198" s="2">
        <f>IFERROR(STANDARDIZE(Table6[[#This Row],[S&amp;P500]],$Y$4,$Y$5),"")</f>
        <v>0.68326594152780917</v>
      </c>
    </row>
    <row r="1199" spans="1:11" x14ac:dyDescent="0.35">
      <c r="A1199" s="1">
        <f t="shared" si="18"/>
        <v>44409</v>
      </c>
      <c r="B1199">
        <f>_xlfn.XLOOKUP(A1199,Ethereum_Historical_Data[Date],Ethereum_Historical_Data[Price]," ")</f>
        <v>2556.23</v>
      </c>
      <c r="C1199">
        <f>STANDARDIZE(Table6[[#This Row],[ETH]],$U$4,$U$5)</f>
        <v>0.91853527655367384</v>
      </c>
      <c r="D1199" s="2">
        <f>_xlfn.XLOOKUP(Table6[[#This Row],[Date]],BNB_Historical_Data[Date],BNB_Historical_Data[Price]," ")</f>
        <v>332.78</v>
      </c>
      <c r="E1199" s="2">
        <f>STANDARDIZE(Table6[[#This Row],[BNB]],$V$4,$V$5)</f>
        <v>0.60247928720874411</v>
      </c>
      <c r="F1199" s="2">
        <f>_xlfn.XLOOKUP(Table6[[#This Row],[Date]],Tether_USDt_Historical_Data[Date],Tether_USDt_Historical_Data[Price]," ")</f>
        <v>1.0005999999999999</v>
      </c>
      <c r="G1199" s="2">
        <f>IFERROR(STANDARDIZE(Table6[[#This Row],[Tether]],$W$4,$W$5),"")</f>
        <v>7.9933862727494712E-2</v>
      </c>
      <c r="H1199" s="2">
        <f>_xlfn.XLOOKUP(Table6[[#This Row],[Date]],Bitcoin_Historical_Data__2[Date],Bitcoin_Historical_Data__2[Price]," ")</f>
        <v>39878.300000000003</v>
      </c>
      <c r="I1199" s="2">
        <f>STANDARDIZE(Table6[[#This Row],[BTC]],$X$4,$X$5)</f>
        <v>0.67566322841629511</v>
      </c>
      <c r="J1199" s="2" t="str">
        <f>_xlfn.XLOOKUP(Table6[[#This Row],[Date]],S_P_500_Historical_Data[Date],S_P_500_Historical_Data[Price]," ")</f>
        <v xml:space="preserve"> </v>
      </c>
      <c r="K1199" s="2" t="str">
        <f>IFERROR(STANDARDIZE(Table6[[#This Row],[S&amp;P500]],$Y$4,$Y$5),"")</f>
        <v/>
      </c>
    </row>
    <row r="1200" spans="1:11" x14ac:dyDescent="0.35">
      <c r="A1200" s="1">
        <f t="shared" si="18"/>
        <v>44408</v>
      </c>
      <c r="B1200">
        <f>_xlfn.XLOOKUP(A1200,Ethereum_Historical_Data[Date],Ethereum_Historical_Data[Price]," ")</f>
        <v>2532.19</v>
      </c>
      <c r="C1200">
        <f>STANDARDIZE(Table6[[#This Row],[ETH]],$U$4,$U$5)</f>
        <v>0.89857170516200668</v>
      </c>
      <c r="D1200" s="2">
        <f>_xlfn.XLOOKUP(Table6[[#This Row],[Date]],BNB_Historical_Data[Date],BNB_Historical_Data[Price]," ")</f>
        <v>332.41</v>
      </c>
      <c r="E1200" s="2">
        <f>STANDARDIZE(Table6[[#This Row],[BNB]],$V$4,$V$5)</f>
        <v>0.60066301781560294</v>
      </c>
      <c r="F1200" s="2">
        <f>_xlfn.XLOOKUP(Table6[[#This Row],[Date]],Tether_USDt_Historical_Data[Date],Tether_USDt_Historical_Data[Price]," ")</f>
        <v>1.0002</v>
      </c>
      <c r="G1200" s="2">
        <f>IFERROR(STANDARDIZE(Table6[[#This Row],[Tether]],$W$4,$W$5),"")</f>
        <v>-1.8790094768880547E-3</v>
      </c>
      <c r="H1200" s="2">
        <f>_xlfn.XLOOKUP(Table6[[#This Row],[Date]],Bitcoin_Historical_Data__2[Date],Bitcoin_Historical_Data__2[Price]," ")</f>
        <v>41553.699999999997</v>
      </c>
      <c r="I1200" s="2">
        <f>STANDARDIZE(Table6[[#This Row],[BTC]],$X$4,$X$5)</f>
        <v>0.75952858639740117</v>
      </c>
      <c r="J1200" s="2" t="str">
        <f>_xlfn.XLOOKUP(Table6[[#This Row],[Date]],S_P_500_Historical_Data[Date],S_P_500_Historical_Data[Price]," ")</f>
        <v xml:space="preserve"> </v>
      </c>
      <c r="K1200" s="2" t="str">
        <f>IFERROR(STANDARDIZE(Table6[[#This Row],[S&amp;P500]],$Y$4,$Y$5),"")</f>
        <v/>
      </c>
    </row>
    <row r="1201" spans="1:11" x14ac:dyDescent="0.35">
      <c r="A1201" s="1">
        <f t="shared" si="18"/>
        <v>44407</v>
      </c>
      <c r="B1201">
        <f>_xlfn.XLOOKUP(A1201,Ethereum_Historical_Data[Date],Ethereum_Historical_Data[Price]," ")</f>
        <v>2460.9499999999998</v>
      </c>
      <c r="C1201">
        <f>STANDARDIZE(Table6[[#This Row],[ETH]],$U$4,$U$5)</f>
        <v>0.83941177063861327</v>
      </c>
      <c r="D1201" s="2">
        <f>_xlfn.XLOOKUP(Table6[[#This Row],[Date]],BNB_Historical_Data[Date],BNB_Historical_Data[Price]," ")</f>
        <v>322.63</v>
      </c>
      <c r="E1201" s="2">
        <f>STANDARDIZE(Table6[[#This Row],[BNB]],$V$4,$V$5)</f>
        <v>0.55265459980229836</v>
      </c>
      <c r="F1201" s="2">
        <f>_xlfn.XLOOKUP(Table6[[#This Row],[Date]],Tether_USDt_Historical_Data[Date],Tether_USDt_Historical_Data[Price]," ")</f>
        <v>1.0004</v>
      </c>
      <c r="G1201" s="2">
        <f>IFERROR(STANDARDIZE(Table6[[#This Row],[Tether]],$W$4,$W$5),"")</f>
        <v>3.9027426625303327E-2</v>
      </c>
      <c r="H1201" s="2">
        <f>_xlfn.XLOOKUP(Table6[[#This Row],[Date]],Bitcoin_Historical_Data__2[Date],Bitcoin_Historical_Data__2[Price]," ")</f>
        <v>42203.4</v>
      </c>
      <c r="I1201" s="2">
        <f>STANDARDIZE(Table6[[#This Row],[BTC]],$X$4,$X$5)</f>
        <v>0.79205056507731353</v>
      </c>
      <c r="J1201" s="2">
        <f>_xlfn.XLOOKUP(Table6[[#This Row],[Date]],S_P_500_Historical_Data[Date],S_P_500_Historical_Data[Price]," ")</f>
        <v>4395.3</v>
      </c>
      <c r="K1201" s="2">
        <f>IFERROR(STANDARDIZE(Table6[[#This Row],[S&amp;P500]],$Y$4,$Y$5),"")</f>
        <v>0.69244937094437908</v>
      </c>
    </row>
    <row r="1202" spans="1:11" x14ac:dyDescent="0.35">
      <c r="A1202" s="1">
        <f t="shared" si="18"/>
        <v>44406</v>
      </c>
      <c r="B1202">
        <f>_xlfn.XLOOKUP(A1202,Ethereum_Historical_Data[Date],Ethereum_Historical_Data[Price]," ")</f>
        <v>2380.9299999999998</v>
      </c>
      <c r="C1202">
        <f>STANDARDIZE(Table6[[#This Row],[ETH]],$U$4,$U$5)</f>
        <v>0.77296064822758115</v>
      </c>
      <c r="D1202" s="2">
        <f>_xlfn.XLOOKUP(Table6[[#This Row],[Date]],BNB_Historical_Data[Date],BNB_Historical_Data[Price]," ")</f>
        <v>316.72000000000003</v>
      </c>
      <c r="E1202" s="2">
        <f>STANDARDIZE(Table6[[#This Row],[BNB]],$V$4,$V$5)</f>
        <v>0.52364337787401338</v>
      </c>
      <c r="F1202" s="2">
        <f>_xlfn.XLOOKUP(Table6[[#This Row],[Date]],Tether_USDt_Historical_Data[Date],Tether_USDt_Historical_Data[Price]," ")</f>
        <v>1.0002</v>
      </c>
      <c r="G1202" s="2">
        <f>IFERROR(STANDARDIZE(Table6[[#This Row],[Tether]],$W$4,$W$5),"")</f>
        <v>-1.8790094768880547E-3</v>
      </c>
      <c r="H1202" s="2">
        <f>_xlfn.XLOOKUP(Table6[[#This Row],[Date]],Bitcoin_Historical_Data__2[Date],Bitcoin_Historical_Data__2[Price]," ")</f>
        <v>40001.4</v>
      </c>
      <c r="I1202" s="2">
        <f>STANDARDIZE(Table6[[#This Row],[BTC]],$X$4,$X$5)</f>
        <v>0.68182523484310309</v>
      </c>
      <c r="J1202" s="2">
        <f>_xlfn.XLOOKUP(Table6[[#This Row],[Date]],S_P_500_Historical_Data[Date],S_P_500_Historical_Data[Price]," ")</f>
        <v>4419.1000000000004</v>
      </c>
      <c r="K1202" s="2">
        <f>IFERROR(STANDARDIZE(Table6[[#This Row],[S&amp;P500]],$Y$4,$Y$5),"")</f>
        <v>0.71943278083504048</v>
      </c>
    </row>
    <row r="1203" spans="1:11" x14ac:dyDescent="0.35">
      <c r="A1203" s="1">
        <f t="shared" si="18"/>
        <v>44405</v>
      </c>
      <c r="B1203">
        <f>_xlfn.XLOOKUP(A1203,Ethereum_Historical_Data[Date],Ethereum_Historical_Data[Price]," ")</f>
        <v>2299.11</v>
      </c>
      <c r="C1203">
        <f>STANDARDIZE(Table6[[#This Row],[ETH]],$U$4,$U$5)</f>
        <v>0.70501474925644114</v>
      </c>
      <c r="D1203" s="2">
        <f>_xlfn.XLOOKUP(Table6[[#This Row],[Date]],BNB_Historical_Data[Date],BNB_Historical_Data[Price]," ")</f>
        <v>313.76</v>
      </c>
      <c r="E1203" s="2">
        <f>STANDARDIZE(Table6[[#This Row],[BNB]],$V$4,$V$5)</f>
        <v>0.50911322272888215</v>
      </c>
      <c r="F1203" s="2">
        <f>_xlfn.XLOOKUP(Table6[[#This Row],[Date]],Tether_USDt_Historical_Data[Date],Tether_USDt_Historical_Data[Price]," ")</f>
        <v>1.0003</v>
      </c>
      <c r="G1203" s="2">
        <f>IFERROR(STANDARDIZE(Table6[[#This Row],[Tether]],$W$4,$W$5),"")</f>
        <v>1.8574208574207638E-2</v>
      </c>
      <c r="H1203" s="2">
        <f>_xlfn.XLOOKUP(Table6[[#This Row],[Date]],Bitcoin_Historical_Data__2[Date],Bitcoin_Historical_Data__2[Price]," ")</f>
        <v>40003.199999999997</v>
      </c>
      <c r="I1203" s="2">
        <f>STANDARDIZE(Table6[[#This Row],[BTC]],$X$4,$X$5)</f>
        <v>0.68191533729288556</v>
      </c>
      <c r="J1203" s="2">
        <f>_xlfn.XLOOKUP(Table6[[#This Row],[Date]],S_P_500_Historical_Data[Date],S_P_500_Historical_Data[Price]," ")</f>
        <v>4400.6000000000004</v>
      </c>
      <c r="K1203" s="2">
        <f>IFERROR(STANDARDIZE(Table6[[#This Row],[S&amp;P500]],$Y$4,$Y$5),"")</f>
        <v>0.69845828155028289</v>
      </c>
    </row>
    <row r="1204" spans="1:11" x14ac:dyDescent="0.35">
      <c r="A1204" s="1">
        <f t="shared" si="18"/>
        <v>44404</v>
      </c>
      <c r="B1204">
        <f>_xlfn.XLOOKUP(A1204,Ethereum_Historical_Data[Date],Ethereum_Historical_Data[Price]," ")</f>
        <v>2300.2199999999998</v>
      </c>
      <c r="C1204">
        <f>STANDARDIZE(Table6[[#This Row],[ETH]],$U$4,$U$5)</f>
        <v>0.70593652813517427</v>
      </c>
      <c r="D1204" s="2">
        <f>_xlfn.XLOOKUP(Table6[[#This Row],[Date]],BNB_Historical_Data[Date],BNB_Historical_Data[Price]," ")</f>
        <v>313.67</v>
      </c>
      <c r="E1204" s="2">
        <f>STANDARDIZE(Table6[[#This Row],[BNB]],$V$4,$V$5)</f>
        <v>0.50867142747109118</v>
      </c>
      <c r="F1204" s="2">
        <f>_xlfn.XLOOKUP(Table6[[#This Row],[Date]],Tether_USDt_Historical_Data[Date],Tether_USDt_Historical_Data[Price]," ")</f>
        <v>1.0004</v>
      </c>
      <c r="G1204" s="2">
        <f>IFERROR(STANDARDIZE(Table6[[#This Row],[Tether]],$W$4,$W$5),"")</f>
        <v>3.9027426625303327E-2</v>
      </c>
      <c r="H1204" s="2">
        <f>_xlfn.XLOOKUP(Table6[[#This Row],[Date]],Bitcoin_Historical_Data__2[Date],Bitcoin_Historical_Data__2[Price]," ")</f>
        <v>39452</v>
      </c>
      <c r="I1204" s="2">
        <f>STANDARDIZE(Table6[[#This Row],[BTC]],$X$4,$X$5)</f>
        <v>0.65432396489275091</v>
      </c>
      <c r="J1204" s="2">
        <f>_xlfn.XLOOKUP(Table6[[#This Row],[Date]],S_P_500_Historical_Data[Date],S_P_500_Historical_Data[Price]," ")</f>
        <v>4401.5</v>
      </c>
      <c r="K1204" s="2">
        <f>IFERROR(STANDARDIZE(Table6[[#This Row],[S&amp;P500]],$Y$4,$Y$5),"")</f>
        <v>0.69947866259656799</v>
      </c>
    </row>
    <row r="1205" spans="1:11" x14ac:dyDescent="0.35">
      <c r="A1205" s="1">
        <f t="shared" si="18"/>
        <v>44403</v>
      </c>
      <c r="B1205">
        <f>_xlfn.XLOOKUP(A1205,Ethereum_Historical_Data[Date],Ethereum_Historical_Data[Price]," ")</f>
        <v>2229.5300000000002</v>
      </c>
      <c r="C1205">
        <f>STANDARDIZE(Table6[[#This Row],[ETH]],$U$4,$U$5)</f>
        <v>0.64723333089403667</v>
      </c>
      <c r="D1205" s="2">
        <f>_xlfn.XLOOKUP(Table6[[#This Row],[Date]],BNB_Historical_Data[Date],BNB_Historical_Data[Price]," ")</f>
        <v>304.31</v>
      </c>
      <c r="E1205" s="2">
        <f>STANDARDIZE(Table6[[#This Row],[BNB]],$V$4,$V$5)</f>
        <v>0.46272472066081199</v>
      </c>
      <c r="F1205" s="2">
        <f>_xlfn.XLOOKUP(Table6[[#This Row],[Date]],Tether_USDt_Historical_Data[Date],Tether_USDt_Historical_Data[Price]," ")</f>
        <v>1.0004</v>
      </c>
      <c r="G1205" s="2">
        <f>IFERROR(STANDARDIZE(Table6[[#This Row],[Tether]],$W$4,$W$5),"")</f>
        <v>3.9027426625303327E-2</v>
      </c>
      <c r="H1205" s="2">
        <f>_xlfn.XLOOKUP(Table6[[#This Row],[Date]],Bitcoin_Historical_Data__2[Date],Bitcoin_Historical_Data__2[Price]," ")</f>
        <v>37276.6</v>
      </c>
      <c r="I1205" s="2">
        <f>STANDARDIZE(Table6[[#This Row],[BTC]],$X$4,$X$5)</f>
        <v>0.54543014863866301</v>
      </c>
      <c r="J1205" s="2">
        <f>_xlfn.XLOOKUP(Table6[[#This Row],[Date]],S_P_500_Historical_Data[Date],S_P_500_Historical_Data[Price]," ")</f>
        <v>4422.3</v>
      </c>
      <c r="K1205" s="2">
        <f>IFERROR(STANDARDIZE(Table6[[#This Row],[S&amp;P500]],$Y$4,$Y$5),"")</f>
        <v>0.72306080233294434</v>
      </c>
    </row>
    <row r="1206" spans="1:11" x14ac:dyDescent="0.35">
      <c r="A1206" s="1">
        <f t="shared" si="18"/>
        <v>44402</v>
      </c>
      <c r="B1206">
        <f>_xlfn.XLOOKUP(A1206,Ethereum_Historical_Data[Date],Ethereum_Historical_Data[Price]," ")</f>
        <v>2189.79</v>
      </c>
      <c r="C1206">
        <f>STANDARDIZE(Table6[[#This Row],[ETH]],$U$4,$U$5)</f>
        <v>0.6142319861725366</v>
      </c>
      <c r="D1206" s="2">
        <f>_xlfn.XLOOKUP(Table6[[#This Row],[Date]],BNB_Historical_Data[Date],BNB_Historical_Data[Price]," ")</f>
        <v>302.57</v>
      </c>
      <c r="E1206" s="2">
        <f>STANDARDIZE(Table6[[#This Row],[BNB]],$V$4,$V$5)</f>
        <v>0.45418334567684981</v>
      </c>
      <c r="F1206" s="2">
        <f>_xlfn.XLOOKUP(Table6[[#This Row],[Date]],Tether_USDt_Historical_Data[Date],Tether_USDt_Historical_Data[Price]," ")</f>
        <v>1.0007999999999999</v>
      </c>
      <c r="G1206" s="2">
        <f>IFERROR(STANDARDIZE(Table6[[#This Row],[Tether]],$W$4,$W$5),"")</f>
        <v>0.1208402988296861</v>
      </c>
      <c r="H1206" s="2">
        <f>_xlfn.XLOOKUP(Table6[[#This Row],[Date]],Bitcoin_Historical_Data__2[Date],Bitcoin_Historical_Data__2[Price]," ")</f>
        <v>35391.1</v>
      </c>
      <c r="I1206" s="2">
        <f>STANDARDIZE(Table6[[#This Row],[BTC]],$X$4,$X$5)</f>
        <v>0.45104783249124974</v>
      </c>
      <c r="J1206" s="2" t="str">
        <f>_xlfn.XLOOKUP(Table6[[#This Row],[Date]],S_P_500_Historical_Data[Date],S_P_500_Historical_Data[Price]," ")</f>
        <v xml:space="preserve"> </v>
      </c>
      <c r="K1206" s="2" t="str">
        <f>IFERROR(STANDARDIZE(Table6[[#This Row],[S&amp;P500]],$Y$4,$Y$5),"")</f>
        <v/>
      </c>
    </row>
    <row r="1207" spans="1:11" x14ac:dyDescent="0.35">
      <c r="A1207" s="1">
        <f t="shared" si="18"/>
        <v>44401</v>
      </c>
      <c r="B1207">
        <f>_xlfn.XLOOKUP(A1207,Ethereum_Historical_Data[Date],Ethereum_Historical_Data[Price]," ")</f>
        <v>2151.85</v>
      </c>
      <c r="C1207">
        <f>STANDARDIZE(Table6[[#This Row],[ETH]],$U$4,$U$5)</f>
        <v>0.58272541801114497</v>
      </c>
      <c r="D1207" s="2">
        <f>_xlfn.XLOOKUP(Table6[[#This Row],[Date]],BNB_Historical_Data[Date],BNB_Historical_Data[Price]," ")</f>
        <v>303.14999999999998</v>
      </c>
      <c r="E1207" s="2">
        <f>STANDARDIZE(Table6[[#This Row],[BNB]],$V$4,$V$5)</f>
        <v>0.45703047067150376</v>
      </c>
      <c r="F1207" s="2">
        <f>_xlfn.XLOOKUP(Table6[[#This Row],[Date]],Tether_USDt_Historical_Data[Date],Tether_USDt_Historical_Data[Price]," ")</f>
        <v>1.0008999999999999</v>
      </c>
      <c r="G1207" s="2">
        <f>IFERROR(STANDARDIZE(Table6[[#This Row],[Tether]],$W$4,$W$5),"")</f>
        <v>0.14129351688078179</v>
      </c>
      <c r="H1207" s="2">
        <f>_xlfn.XLOOKUP(Table6[[#This Row],[Date]],Bitcoin_Historical_Data__2[Date],Bitcoin_Historical_Data__2[Price]," ")</f>
        <v>33824.800000000003</v>
      </c>
      <c r="I1207" s="2">
        <f>STANDARDIZE(Table6[[#This Row],[BTC]],$X$4,$X$5)</f>
        <v>0.37264368410530818</v>
      </c>
      <c r="J1207" s="2" t="str">
        <f>_xlfn.XLOOKUP(Table6[[#This Row],[Date]],S_P_500_Historical_Data[Date],S_P_500_Historical_Data[Price]," ")</f>
        <v xml:space="preserve"> </v>
      </c>
      <c r="K1207" s="2" t="str">
        <f>IFERROR(STANDARDIZE(Table6[[#This Row],[S&amp;P500]],$Y$4,$Y$5),"")</f>
        <v/>
      </c>
    </row>
    <row r="1208" spans="1:11" x14ac:dyDescent="0.35">
      <c r="A1208" s="1">
        <f t="shared" si="18"/>
        <v>44400</v>
      </c>
      <c r="B1208">
        <f>_xlfn.XLOOKUP(A1208,Ethereum_Historical_Data[Date],Ethereum_Historical_Data[Price]," ")</f>
        <v>2123.61</v>
      </c>
      <c r="C1208">
        <f>STANDARDIZE(Table6[[#This Row],[ETH]],$U$4,$U$5)</f>
        <v>0.55927403464589209</v>
      </c>
      <c r="D1208" s="2">
        <f>_xlfn.XLOOKUP(Table6[[#This Row],[Date]],BNB_Historical_Data[Date],BNB_Historical_Data[Price]," ")</f>
        <v>298.89</v>
      </c>
      <c r="E1208" s="2">
        <f>STANDARDIZE(Table6[[#This Row],[BNB]],$V$4,$V$5)</f>
        <v>0.4361188284693896</v>
      </c>
      <c r="F1208" s="2">
        <f>_xlfn.XLOOKUP(Table6[[#This Row],[Date]],Tether_USDt_Historical_Data[Date],Tether_USDt_Historical_Data[Price]," ")</f>
        <v>1.0004</v>
      </c>
      <c r="G1208" s="2">
        <f>IFERROR(STANDARDIZE(Table6[[#This Row],[Tether]],$W$4,$W$5),"")</f>
        <v>3.9027426625303327E-2</v>
      </c>
      <c r="H1208" s="2">
        <f>_xlfn.XLOOKUP(Table6[[#This Row],[Date]],Bitcoin_Historical_Data__2[Date],Bitcoin_Historical_Data__2[Price]," ")</f>
        <v>33603.300000000003</v>
      </c>
      <c r="I1208" s="2">
        <f>STANDARDIZE(Table6[[#This Row],[BTC]],$X$4,$X$5)</f>
        <v>0.36155607709037735</v>
      </c>
      <c r="J1208" s="2">
        <f>_xlfn.XLOOKUP(Table6[[#This Row],[Date]],S_P_500_Historical_Data[Date],S_P_500_Historical_Data[Price]," ")</f>
        <v>4411.8</v>
      </c>
      <c r="K1208" s="2">
        <f>IFERROR(STANDARDIZE(Table6[[#This Row],[S&amp;P500]],$Y$4,$Y$5),"")</f>
        <v>0.71115635679294675</v>
      </c>
    </row>
    <row r="1209" spans="1:11" x14ac:dyDescent="0.35">
      <c r="A1209" s="1">
        <f t="shared" si="18"/>
        <v>44399</v>
      </c>
      <c r="B1209">
        <f>_xlfn.XLOOKUP(A1209,Ethereum_Historical_Data[Date],Ethereum_Historical_Data[Price]," ")</f>
        <v>2024.58</v>
      </c>
      <c r="C1209">
        <f>STANDARDIZE(Table6[[#This Row],[ETH]],$U$4,$U$5)</f>
        <v>0.47703641089727278</v>
      </c>
      <c r="D1209" s="2">
        <f>_xlfn.XLOOKUP(Table6[[#This Row],[Date]],BNB_Historical_Data[Date],BNB_Historical_Data[Price]," ")</f>
        <v>293.52999999999997</v>
      </c>
      <c r="E1209" s="2">
        <f>STANDARDIZE(Table6[[#This Row],[BNB]],$V$4,$V$5)</f>
        <v>0.40980746644982802</v>
      </c>
      <c r="F1209" s="2">
        <f>_xlfn.XLOOKUP(Table6[[#This Row],[Date]],Tether_USDt_Historical_Data[Date],Tether_USDt_Historical_Data[Price]," ")</f>
        <v>1.0003</v>
      </c>
      <c r="G1209" s="2">
        <f>IFERROR(STANDARDIZE(Table6[[#This Row],[Tether]],$W$4,$W$5),"")</f>
        <v>1.8574208574207638E-2</v>
      </c>
      <c r="H1209" s="2">
        <f>_xlfn.XLOOKUP(Table6[[#This Row],[Date]],Bitcoin_Historical_Data__2[Date],Bitcoin_Historical_Data__2[Price]," ")</f>
        <v>32298.9</v>
      </c>
      <c r="I1209" s="2">
        <f>STANDARDIZE(Table6[[#This Row],[BTC]],$X$4,$X$5)</f>
        <v>0.29626183514782317</v>
      </c>
      <c r="J1209" s="2">
        <f>_xlfn.XLOOKUP(Table6[[#This Row],[Date]],S_P_500_Historical_Data[Date],S_P_500_Historical_Data[Price]," ")</f>
        <v>4367.5</v>
      </c>
      <c r="K1209" s="2">
        <f>IFERROR(STANDARDIZE(Table6[[#This Row],[S&amp;P500]],$Y$4,$Y$5),"")</f>
        <v>0.66093093418133764</v>
      </c>
    </row>
    <row r="1210" spans="1:11" x14ac:dyDescent="0.35">
      <c r="A1210" s="1">
        <f t="shared" si="18"/>
        <v>44398</v>
      </c>
      <c r="B1210">
        <f>_xlfn.XLOOKUP(A1210,Ethereum_Historical_Data[Date],Ethereum_Historical_Data[Price]," ")</f>
        <v>1994.49</v>
      </c>
      <c r="C1210">
        <f>STANDARDIZE(Table6[[#This Row],[ETH]],$U$4,$U$5)</f>
        <v>0.45204872940079754</v>
      </c>
      <c r="D1210" s="2">
        <f>_xlfn.XLOOKUP(Table6[[#This Row],[Date]],BNB_Historical_Data[Date],BNB_Historical_Data[Price]," ")</f>
        <v>293.08</v>
      </c>
      <c r="E1210" s="2">
        <f>STANDARDIZE(Table6[[#This Row],[BNB]],$V$4,$V$5)</f>
        <v>0.40759849016087235</v>
      </c>
      <c r="F1210" s="2">
        <f>_xlfn.XLOOKUP(Table6[[#This Row],[Date]],Tether_USDt_Historical_Data[Date],Tether_USDt_Historical_Data[Price]," ")</f>
        <v>1.0003</v>
      </c>
      <c r="G1210" s="2">
        <f>IFERROR(STANDARDIZE(Table6[[#This Row],[Tether]],$W$4,$W$5),"")</f>
        <v>1.8574208574207638E-2</v>
      </c>
      <c r="H1210" s="2">
        <f>_xlfn.XLOOKUP(Table6[[#This Row],[Date]],Bitcoin_Historical_Data__2[Date],Bitcoin_Historical_Data__2[Price]," ")</f>
        <v>32131.4</v>
      </c>
      <c r="I1210" s="2">
        <f>STANDARDIZE(Table6[[#This Row],[BTC]],$X$4,$X$5)</f>
        <v>0.28787730162637437</v>
      </c>
      <c r="J1210" s="2">
        <f>_xlfn.XLOOKUP(Table6[[#This Row],[Date]],S_P_500_Historical_Data[Date],S_P_500_Historical_Data[Price]," ")</f>
        <v>4358.7</v>
      </c>
      <c r="K1210" s="2">
        <f>IFERROR(STANDARDIZE(Table6[[#This Row],[S&amp;P500]],$Y$4,$Y$5),"")</f>
        <v>0.65095387506210145</v>
      </c>
    </row>
    <row r="1211" spans="1:11" x14ac:dyDescent="0.35">
      <c r="A1211" s="1">
        <f t="shared" si="18"/>
        <v>44397</v>
      </c>
      <c r="B1211">
        <f>_xlfn.XLOOKUP(A1211,Ethereum_Historical_Data[Date],Ethereum_Historical_Data[Price]," ")</f>
        <v>1786.07</v>
      </c>
      <c r="C1211">
        <f>STANDARDIZE(Table6[[#This Row],[ETH]],$U$4,$U$5)</f>
        <v>0.27897021236871411</v>
      </c>
      <c r="D1211" s="2">
        <f>_xlfn.XLOOKUP(Table6[[#This Row],[Date]],BNB_Historical_Data[Date],BNB_Historical_Data[Price]," ")</f>
        <v>264.58999999999997</v>
      </c>
      <c r="E1211" s="2">
        <f>STANDARDIZE(Table6[[#This Row],[BNB]],$V$4,$V$5)</f>
        <v>0.26774574688898645</v>
      </c>
      <c r="F1211" s="2">
        <f>_xlfn.XLOOKUP(Table6[[#This Row],[Date]],Tether_USDt_Historical_Data[Date],Tether_USDt_Historical_Data[Price]," ")</f>
        <v>1.0004</v>
      </c>
      <c r="G1211" s="2">
        <f>IFERROR(STANDARDIZE(Table6[[#This Row],[Tether]],$W$4,$W$5),"")</f>
        <v>3.9027426625303327E-2</v>
      </c>
      <c r="H1211" s="2">
        <f>_xlfn.XLOOKUP(Table6[[#This Row],[Date]],Bitcoin_Historical_Data__2[Date],Bitcoin_Historical_Data__2[Price]," ")</f>
        <v>29793.8</v>
      </c>
      <c r="I1211" s="2">
        <f>STANDARDIZE(Table6[[#This Row],[BTC]],$X$4,$X$5)</f>
        <v>0.17086425350853121</v>
      </c>
      <c r="J1211" s="2">
        <f>_xlfn.XLOOKUP(Table6[[#This Row],[Date]],S_P_500_Historical_Data[Date],S_P_500_Historical_Data[Price]," ")</f>
        <v>4323.1000000000004</v>
      </c>
      <c r="K1211" s="2">
        <f>IFERROR(STANDARDIZE(Table6[[#This Row],[S&amp;P500]],$Y$4,$Y$5),"")</f>
        <v>0.61059213589791972</v>
      </c>
    </row>
    <row r="1212" spans="1:11" x14ac:dyDescent="0.35">
      <c r="A1212" s="1">
        <f t="shared" si="18"/>
        <v>44396</v>
      </c>
      <c r="B1212">
        <f>_xlfn.XLOOKUP(A1212,Ethereum_Historical_Data[Date],Ethereum_Historical_Data[Price]," ")</f>
        <v>1818.07</v>
      </c>
      <c r="C1212">
        <f>STANDARDIZE(Table6[[#This Row],[ETH]],$U$4,$U$5)</f>
        <v>0.30554401788174873</v>
      </c>
      <c r="D1212" s="2">
        <f>_xlfn.XLOOKUP(Table6[[#This Row],[Date]],BNB_Historical_Data[Date],BNB_Historical_Data[Price]," ")</f>
        <v>280.47000000000003</v>
      </c>
      <c r="E1212" s="2">
        <f>STANDARDIZE(Table6[[#This Row],[BNB]],$V$4,$V$5)</f>
        <v>0.34569806570813544</v>
      </c>
      <c r="F1212" s="2">
        <f>_xlfn.XLOOKUP(Table6[[#This Row],[Date]],Tether_USDt_Historical_Data[Date],Tether_USDt_Historical_Data[Price]," ")</f>
        <v>1.0004</v>
      </c>
      <c r="G1212" s="2">
        <f>IFERROR(STANDARDIZE(Table6[[#This Row],[Tether]],$W$4,$W$5),"")</f>
        <v>3.9027426625303327E-2</v>
      </c>
      <c r="H1212" s="2">
        <f>_xlfn.XLOOKUP(Table6[[#This Row],[Date]],Bitcoin_Historical_Data__2[Date],Bitcoin_Historical_Data__2[Price]," ")</f>
        <v>30837.200000000001</v>
      </c>
      <c r="I1212" s="2">
        <f>STANDARDIZE(Table6[[#This Row],[BTC]],$X$4,$X$5)</f>
        <v>0.22309364023258907</v>
      </c>
      <c r="J1212" s="2">
        <f>_xlfn.XLOOKUP(Table6[[#This Row],[Date]],S_P_500_Historical_Data[Date],S_P_500_Historical_Data[Price]," ")</f>
        <v>4258.5</v>
      </c>
      <c r="K1212" s="2">
        <f>IFERROR(STANDARDIZE(Table6[[#This Row],[S&amp;P500]],$Y$4,$Y$5),"")</f>
        <v>0.53735145190898181</v>
      </c>
    </row>
    <row r="1213" spans="1:11" x14ac:dyDescent="0.35">
      <c r="A1213" s="1">
        <f t="shared" si="18"/>
        <v>44395</v>
      </c>
      <c r="B1213">
        <f>_xlfn.XLOOKUP(A1213,Ethereum_Historical_Data[Date],Ethereum_Historical_Data[Price]," ")</f>
        <v>1892.42</v>
      </c>
      <c r="C1213">
        <f>STANDARDIZE(Table6[[#This Row],[ETH]],$U$4,$U$5)</f>
        <v>0.36728659412844011</v>
      </c>
      <c r="D1213" s="2">
        <f>_xlfn.XLOOKUP(Table6[[#This Row],[Date]],BNB_Historical_Data[Date],BNB_Historical_Data[Price]," ")</f>
        <v>302.18</v>
      </c>
      <c r="E1213" s="2">
        <f>STANDARDIZE(Table6[[#This Row],[BNB]],$V$4,$V$5)</f>
        <v>0.45226889955975491</v>
      </c>
      <c r="F1213" s="2">
        <f>_xlfn.XLOOKUP(Table6[[#This Row],[Date]],Tether_USDt_Historical_Data[Date],Tether_USDt_Historical_Data[Price]," ")</f>
        <v>1.0008999999999999</v>
      </c>
      <c r="G1213" s="2">
        <f>IFERROR(STANDARDIZE(Table6[[#This Row],[Tether]],$W$4,$W$5),"")</f>
        <v>0.14129351688078179</v>
      </c>
      <c r="H1213" s="2">
        <f>_xlfn.XLOOKUP(Table6[[#This Row],[Date]],Bitcoin_Historical_Data__2[Date],Bitcoin_Historical_Data__2[Price]," ")</f>
        <v>31785.4</v>
      </c>
      <c r="I1213" s="2">
        <f>STANDARDIZE(Table6[[#This Row],[BTC]],$X$4,$X$5)</f>
        <v>0.2705576085014712</v>
      </c>
      <c r="J1213" s="2" t="str">
        <f>_xlfn.XLOOKUP(Table6[[#This Row],[Date]],S_P_500_Historical_Data[Date],S_P_500_Historical_Data[Price]," ")</f>
        <v xml:space="preserve"> </v>
      </c>
      <c r="K1213" s="2" t="str">
        <f>IFERROR(STANDARDIZE(Table6[[#This Row],[S&amp;P500]],$Y$4,$Y$5),"")</f>
        <v/>
      </c>
    </row>
    <row r="1214" spans="1:11" x14ac:dyDescent="0.35">
      <c r="A1214" s="1">
        <f t="shared" si="18"/>
        <v>44394</v>
      </c>
      <c r="B1214">
        <f>_xlfn.XLOOKUP(A1214,Ethereum_Historical_Data[Date],Ethereum_Historical_Data[Price]," ")</f>
        <v>1897.98</v>
      </c>
      <c r="C1214">
        <f>STANDARDIZE(Table6[[#This Row],[ETH]],$U$4,$U$5)</f>
        <v>0.37190379283632979</v>
      </c>
      <c r="D1214" s="2">
        <f>_xlfn.XLOOKUP(Table6[[#This Row],[Date]],BNB_Historical_Data[Date],BNB_Historical_Data[Price]," ")</f>
        <v>300.31</v>
      </c>
      <c r="E1214" s="2">
        <f>STANDARDIZE(Table6[[#This Row],[BNB]],$V$4,$V$5)</f>
        <v>0.44308937587009439</v>
      </c>
      <c r="F1214" s="2">
        <f>_xlfn.XLOOKUP(Table6[[#This Row],[Date]],Tether_USDt_Historical_Data[Date],Tether_USDt_Historical_Data[Price]," ")</f>
        <v>1.0006999999999999</v>
      </c>
      <c r="G1214" s="2">
        <f>IFERROR(STANDARDIZE(Table6[[#This Row],[Tether]],$W$4,$W$5),"")</f>
        <v>0.1003870807785904</v>
      </c>
      <c r="H1214" s="2">
        <f>_xlfn.XLOOKUP(Table6[[#This Row],[Date]],Bitcoin_Historical_Data__2[Date],Bitcoin_Historical_Data__2[Price]," ")</f>
        <v>31518.6</v>
      </c>
      <c r="I1214" s="2">
        <f>STANDARDIZE(Table6[[#This Row],[BTC]],$X$4,$X$5)</f>
        <v>0.25720242316700814</v>
      </c>
      <c r="J1214" s="2" t="str">
        <f>_xlfn.XLOOKUP(Table6[[#This Row],[Date]],S_P_500_Historical_Data[Date],S_P_500_Historical_Data[Price]," ")</f>
        <v xml:space="preserve"> </v>
      </c>
      <c r="K1214" s="2" t="str">
        <f>IFERROR(STANDARDIZE(Table6[[#This Row],[S&amp;P500]],$Y$4,$Y$5),"")</f>
        <v/>
      </c>
    </row>
    <row r="1215" spans="1:11" x14ac:dyDescent="0.35">
      <c r="A1215" s="1">
        <f t="shared" si="18"/>
        <v>44393</v>
      </c>
      <c r="B1215">
        <f>_xlfn.XLOOKUP(A1215,Ethereum_Historical_Data[Date],Ethereum_Historical_Data[Price]," ")</f>
        <v>1878.2</v>
      </c>
      <c r="C1215">
        <f>STANDARDIZE(Table6[[#This Row],[ETH]],$U$4,$U$5)</f>
        <v>0.35547785930358533</v>
      </c>
      <c r="D1215" s="2">
        <f>_xlfn.XLOOKUP(Table6[[#This Row],[Date]],BNB_Historical_Data[Date],BNB_Historical_Data[Price]," ")</f>
        <v>302.83999999999997</v>
      </c>
      <c r="E1215" s="2">
        <f>STANDARDIZE(Table6[[#This Row],[BNB]],$V$4,$V$5)</f>
        <v>0.45550873145022314</v>
      </c>
      <c r="F1215" s="2">
        <f>_xlfn.XLOOKUP(Table6[[#This Row],[Date]],Tether_USDt_Historical_Data[Date],Tether_USDt_Historical_Data[Price]," ")</f>
        <v>1.0005999999999999</v>
      </c>
      <c r="G1215" s="2">
        <f>IFERROR(STANDARDIZE(Table6[[#This Row],[Tether]],$W$4,$W$5),"")</f>
        <v>7.9933862727494712E-2</v>
      </c>
      <c r="H1215" s="2">
        <f>_xlfn.XLOOKUP(Table6[[#This Row],[Date]],Bitcoin_Historical_Data__2[Date],Bitcoin_Historical_Data__2[Price]," ")</f>
        <v>31394</v>
      </c>
      <c r="I1215" s="2">
        <f>STANDARDIZE(Table6[[#This Row],[BTC]],$X$4,$X$5)</f>
        <v>0.25096533136538124</v>
      </c>
      <c r="J1215" s="2">
        <f>_xlfn.XLOOKUP(Table6[[#This Row],[Date]],S_P_500_Historical_Data[Date],S_P_500_Historical_Data[Price]," ")</f>
        <v>4327.2</v>
      </c>
      <c r="K1215" s="2">
        <f>IFERROR(STANDARDIZE(Table6[[#This Row],[S&amp;P500]],$Y$4,$Y$5),"")</f>
        <v>0.61524053844210869</v>
      </c>
    </row>
    <row r="1216" spans="1:11" x14ac:dyDescent="0.35">
      <c r="A1216" s="1">
        <f t="shared" si="18"/>
        <v>44392</v>
      </c>
      <c r="B1216">
        <f>_xlfn.XLOOKUP(A1216,Ethereum_Historical_Data[Date],Ethereum_Historical_Data[Price]," ")</f>
        <v>1917.21</v>
      </c>
      <c r="C1216">
        <f>STANDARDIZE(Table6[[#This Row],[ETH]],$U$4,$U$5)</f>
        <v>0.38787298908681905</v>
      </c>
      <c r="D1216" s="2">
        <f>_xlfn.XLOOKUP(Table6[[#This Row],[Date]],BNB_Historical_Data[Date],BNB_Historical_Data[Price]," ")</f>
        <v>315.58</v>
      </c>
      <c r="E1216" s="2">
        <f>STANDARDIZE(Table6[[#This Row],[BNB]],$V$4,$V$5)</f>
        <v>0.51804730460865867</v>
      </c>
      <c r="F1216" s="2">
        <f>_xlfn.XLOOKUP(Table6[[#This Row],[Date]],Tether_USDt_Historical_Data[Date],Tether_USDt_Historical_Data[Price]," ")</f>
        <v>1.0002</v>
      </c>
      <c r="G1216" s="2">
        <f>IFERROR(STANDARDIZE(Table6[[#This Row],[Tether]],$W$4,$W$5),"")</f>
        <v>-1.8790094768880547E-3</v>
      </c>
      <c r="H1216" s="2">
        <f>_xlfn.XLOOKUP(Table6[[#This Row],[Date]],Bitcoin_Historical_Data__2[Date],Bitcoin_Historical_Data__2[Price]," ")</f>
        <v>31840.5</v>
      </c>
      <c r="I1216" s="2">
        <f>STANDARDIZE(Table6[[#This Row],[BTC]],$X$4,$X$5)</f>
        <v>0.27331574460315367</v>
      </c>
      <c r="J1216" s="2">
        <f>_xlfn.XLOOKUP(Table6[[#This Row],[Date]],S_P_500_Historical_Data[Date],S_P_500_Historical_Data[Price]," ")</f>
        <v>4360</v>
      </c>
      <c r="K1216" s="2">
        <f>IFERROR(STANDARDIZE(Table6[[#This Row],[S&amp;P500]],$Y$4,$Y$5),"")</f>
        <v>0.65242775879562509</v>
      </c>
    </row>
    <row r="1217" spans="1:11" x14ac:dyDescent="0.35">
      <c r="A1217" s="1">
        <f t="shared" si="18"/>
        <v>44391</v>
      </c>
      <c r="B1217">
        <f>_xlfn.XLOOKUP(A1217,Ethereum_Historical_Data[Date],Ethereum_Historical_Data[Price]," ")</f>
        <v>1994.64</v>
      </c>
      <c r="C1217">
        <f>STANDARDIZE(Table6[[#This Row],[ETH]],$U$4,$U$5)</f>
        <v>0.45217329411413992</v>
      </c>
      <c r="D1217" s="2">
        <f>_xlfn.XLOOKUP(Table6[[#This Row],[Date]],BNB_Historical_Data[Date],BNB_Historical_Data[Price]," ")</f>
        <v>309.45</v>
      </c>
      <c r="E1217" s="2">
        <f>STANDARDIZE(Table6[[#This Row],[BNB]],$V$4,$V$5)</f>
        <v>0.48795613871688398</v>
      </c>
      <c r="F1217" s="2">
        <f>_xlfn.XLOOKUP(Table6[[#This Row],[Date]],Tether_USDt_Historical_Data[Date],Tether_USDt_Historical_Data[Price]," ")</f>
        <v>1.0002</v>
      </c>
      <c r="G1217" s="2">
        <f>IFERROR(STANDARDIZE(Table6[[#This Row],[Tether]],$W$4,$W$5),"")</f>
        <v>-1.8790094768880547E-3</v>
      </c>
      <c r="H1217" s="2">
        <f>_xlfn.XLOOKUP(Table6[[#This Row],[Date]],Bitcoin_Historical_Data__2[Date],Bitcoin_Historical_Data__2[Price]," ")</f>
        <v>32820.699999999997</v>
      </c>
      <c r="I1217" s="2">
        <f>STANDARDIZE(Table6[[#This Row],[BTC]],$X$4,$X$5)</f>
        <v>0.32238153420150645</v>
      </c>
      <c r="J1217" s="2">
        <f>_xlfn.XLOOKUP(Table6[[#This Row],[Date]],S_P_500_Historical_Data[Date],S_P_500_Historical_Data[Price]," ")</f>
        <v>4374.3</v>
      </c>
      <c r="K1217" s="2">
        <f>IFERROR(STANDARDIZE(Table6[[#This Row],[S&amp;P500]],$Y$4,$Y$5),"")</f>
        <v>0.66864047986438391</v>
      </c>
    </row>
    <row r="1218" spans="1:11" x14ac:dyDescent="0.35">
      <c r="A1218" s="1">
        <f t="shared" si="18"/>
        <v>44390</v>
      </c>
      <c r="B1218">
        <f>_xlfn.XLOOKUP(A1218,Ethereum_Historical_Data[Date],Ethereum_Historical_Data[Price]," ")</f>
        <v>1940.72</v>
      </c>
      <c r="C1218">
        <f>STANDARDIZE(Table6[[#This Row],[ETH]],$U$4,$U$5)</f>
        <v>0.40739643182467661</v>
      </c>
      <c r="D1218" s="2">
        <f>_xlfn.XLOOKUP(Table6[[#This Row],[Date]],BNB_Historical_Data[Date],BNB_Historical_Data[Price]," ")</f>
        <v>308.98</v>
      </c>
      <c r="E1218" s="2">
        <f>STANDARDIZE(Table6[[#This Row],[BNB]],$V$4,$V$5)</f>
        <v>0.4856489857039748</v>
      </c>
      <c r="F1218" s="2">
        <f>_xlfn.XLOOKUP(Table6[[#This Row],[Date]],Tether_USDt_Historical_Data[Date],Tether_USDt_Historical_Data[Price]," ")</f>
        <v>1.0002</v>
      </c>
      <c r="G1218" s="2">
        <f>IFERROR(STANDARDIZE(Table6[[#This Row],[Tether]],$W$4,$W$5),"")</f>
        <v>-1.8790094768880547E-3</v>
      </c>
      <c r="H1218" s="2">
        <f>_xlfn.XLOOKUP(Table6[[#This Row],[Date]],Bitcoin_Historical_Data__2[Date],Bitcoin_Historical_Data__2[Price]," ")</f>
        <v>32728.1</v>
      </c>
      <c r="I1218" s="2">
        <f>STANDARDIZE(Table6[[#This Row],[BTC]],$X$4,$X$5)</f>
        <v>0.31774626372935033</v>
      </c>
      <c r="J1218" s="2">
        <f>_xlfn.XLOOKUP(Table6[[#This Row],[Date]],S_P_500_Historical_Data[Date],S_P_500_Historical_Data[Price]," ")</f>
        <v>4369.2</v>
      </c>
      <c r="K1218" s="2">
        <f>IFERROR(STANDARDIZE(Table6[[#This Row],[S&amp;P500]],$Y$4,$Y$5),"")</f>
        <v>0.66285832060209904</v>
      </c>
    </row>
    <row r="1219" spans="1:11" x14ac:dyDescent="0.35">
      <c r="A1219" s="1">
        <f t="shared" si="18"/>
        <v>44389</v>
      </c>
      <c r="B1219">
        <f>_xlfn.XLOOKUP(A1219,Ethereum_Historical_Data[Date],Ethereum_Historical_Data[Price]," ")</f>
        <v>2035.09</v>
      </c>
      <c r="C1219">
        <f>STANDARDIZE(Table6[[#This Row],[ETH]],$U$4,$U$5)</f>
        <v>0.48576424514546007</v>
      </c>
      <c r="D1219" s="2">
        <f>_xlfn.XLOOKUP(Table6[[#This Row],[Date]],BNB_Historical_Data[Date],BNB_Historical_Data[Price]," ")</f>
        <v>316.17</v>
      </c>
      <c r="E1219" s="2">
        <f>STANDARDIZE(Table6[[#This Row],[BNB]],$V$4,$V$5)</f>
        <v>0.52094351796528959</v>
      </c>
      <c r="F1219" s="2">
        <f>_xlfn.XLOOKUP(Table6[[#This Row],[Date]],Tether_USDt_Historical_Data[Date],Tether_USDt_Historical_Data[Price]," ")</f>
        <v>0.99980000000000002</v>
      </c>
      <c r="G1219" s="2">
        <f>IFERROR(STANDARDIZE(Table6[[#This Row],[Tether]],$W$4,$W$5),"")</f>
        <v>-8.3691881681270827E-2</v>
      </c>
      <c r="H1219" s="2">
        <f>_xlfn.XLOOKUP(Table6[[#This Row],[Date]],Bitcoin_Historical_Data__2[Date],Bitcoin_Historical_Data__2[Price]," ")</f>
        <v>33113</v>
      </c>
      <c r="I1219" s="2">
        <f>STANDARDIZE(Table6[[#This Row],[BTC]],$X$4,$X$5)</f>
        <v>0.33701317090789157</v>
      </c>
      <c r="J1219" s="2">
        <f>_xlfn.XLOOKUP(Table6[[#This Row],[Date]],S_P_500_Historical_Data[Date],S_P_500_Historical_Data[Price]," ")</f>
        <v>4384.6000000000004</v>
      </c>
      <c r="K1219" s="2">
        <f>IFERROR(STANDARDIZE(Table6[[#This Row],[S&amp;P500]],$Y$4,$Y$5),"")</f>
        <v>0.68031817406076278</v>
      </c>
    </row>
    <row r="1220" spans="1:11" x14ac:dyDescent="0.35">
      <c r="A1220" s="1">
        <f t="shared" ref="A1220:A1283" si="19">A1219-1</f>
        <v>44388</v>
      </c>
      <c r="B1220">
        <f>_xlfn.XLOOKUP(A1220,Ethereum_Historical_Data[Date],Ethereum_Historical_Data[Price]," ")</f>
        <v>2139.35</v>
      </c>
      <c r="C1220">
        <f>STANDARDIZE(Table6[[#This Row],[ETH]],$U$4,$U$5)</f>
        <v>0.57234502523261588</v>
      </c>
      <c r="D1220" s="2">
        <f>_xlfn.XLOOKUP(Table6[[#This Row],[Date]],BNB_Historical_Data[Date],BNB_Historical_Data[Price]," ")</f>
        <v>321.88</v>
      </c>
      <c r="E1220" s="2">
        <f>STANDARDIZE(Table6[[#This Row],[BNB]],$V$4,$V$5)</f>
        <v>0.54897297265403888</v>
      </c>
      <c r="F1220" s="2">
        <f>_xlfn.XLOOKUP(Table6[[#This Row],[Date]],Tether_USDt_Historical_Data[Date],Tether_USDt_Historical_Data[Price]," ")</f>
        <v>1</v>
      </c>
      <c r="G1220" s="2">
        <f>IFERROR(STANDARDIZE(Table6[[#This Row],[Tether]],$W$4,$W$5),"")</f>
        <v>-4.2785445579079442E-2</v>
      </c>
      <c r="H1220" s="2">
        <f>_xlfn.XLOOKUP(Table6[[#This Row],[Date]],Bitcoin_Historical_Data__2[Date],Bitcoin_Historical_Data__2[Price]," ")</f>
        <v>34227.699999999997</v>
      </c>
      <c r="I1220" s="2">
        <f>STANDARDIZE(Table6[[#This Row],[BTC]],$X$4,$X$5)</f>
        <v>0.39281161578167639</v>
      </c>
      <c r="J1220" s="2" t="str">
        <f>_xlfn.XLOOKUP(Table6[[#This Row],[Date]],S_P_500_Historical_Data[Date],S_P_500_Historical_Data[Price]," ")</f>
        <v xml:space="preserve"> </v>
      </c>
      <c r="K1220" s="2" t="str">
        <f>IFERROR(STANDARDIZE(Table6[[#This Row],[S&amp;P500]],$Y$4,$Y$5),"")</f>
        <v/>
      </c>
    </row>
    <row r="1221" spans="1:11" x14ac:dyDescent="0.35">
      <c r="A1221" s="1">
        <f t="shared" si="19"/>
        <v>44387</v>
      </c>
      <c r="B1221">
        <f>_xlfn.XLOOKUP(A1221,Ethereum_Historical_Data[Date],Ethereum_Historical_Data[Price]," ")</f>
        <v>2111.12</v>
      </c>
      <c r="C1221">
        <f>STANDARDIZE(Table6[[#This Row],[ETH]],$U$4,$U$5)</f>
        <v>0.54890194618158561</v>
      </c>
      <c r="D1221" s="2">
        <f>_xlfn.XLOOKUP(Table6[[#This Row],[Date]],BNB_Historical_Data[Date],BNB_Historical_Data[Price]," ")</f>
        <v>316.07</v>
      </c>
      <c r="E1221" s="2">
        <f>STANDARDIZE(Table6[[#This Row],[BNB]],$V$4,$V$5)</f>
        <v>0.52045263434552158</v>
      </c>
      <c r="F1221" s="2">
        <f>_xlfn.XLOOKUP(Table6[[#This Row],[Date]],Tether_USDt_Historical_Data[Date],Tether_USDt_Historical_Data[Price]," ")</f>
        <v>0.99990000000000001</v>
      </c>
      <c r="G1221" s="2">
        <f>IFERROR(STANDARDIZE(Table6[[#This Row],[Tether]],$W$4,$W$5),"")</f>
        <v>-6.3238663630175135E-2</v>
      </c>
      <c r="H1221" s="2">
        <f>_xlfn.XLOOKUP(Table6[[#This Row],[Date]],Bitcoin_Historical_Data__2[Date],Bitcoin_Historical_Data__2[Price]," ")</f>
        <v>33510.6</v>
      </c>
      <c r="I1221" s="2">
        <f>STANDARDIZE(Table6[[#This Row],[BTC]],$X$4,$X$5)</f>
        <v>0.35691580092656638</v>
      </c>
      <c r="J1221" s="2" t="str">
        <f>_xlfn.XLOOKUP(Table6[[#This Row],[Date]],S_P_500_Historical_Data[Date],S_P_500_Historical_Data[Price]," ")</f>
        <v xml:space="preserve"> </v>
      </c>
      <c r="K1221" s="2" t="str">
        <f>IFERROR(STANDARDIZE(Table6[[#This Row],[S&amp;P500]],$Y$4,$Y$5),"")</f>
        <v/>
      </c>
    </row>
    <row r="1222" spans="1:11" x14ac:dyDescent="0.35">
      <c r="A1222" s="1">
        <f t="shared" si="19"/>
        <v>44386</v>
      </c>
      <c r="B1222">
        <f>_xlfn.XLOOKUP(A1222,Ethereum_Historical_Data[Date],Ethereum_Historical_Data[Price]," ")</f>
        <v>2145.89</v>
      </c>
      <c r="C1222">
        <f>STANDARDIZE(Table6[[#This Row],[ETH]],$U$4,$U$5)</f>
        <v>0.57777604673434224</v>
      </c>
      <c r="D1222" s="2">
        <f>_xlfn.XLOOKUP(Table6[[#This Row],[Date]],BNB_Historical_Data[Date],BNB_Historical_Data[Price]," ")</f>
        <v>316.77</v>
      </c>
      <c r="E1222" s="2">
        <f>STANDARDIZE(Table6[[#This Row],[BNB]],$V$4,$V$5)</f>
        <v>0.52388881968389711</v>
      </c>
      <c r="F1222" s="2">
        <f>_xlfn.XLOOKUP(Table6[[#This Row],[Date]],Tether_USDt_Historical_Data[Date],Tether_USDt_Historical_Data[Price]," ")</f>
        <v>0.99939999999999996</v>
      </c>
      <c r="G1222" s="2">
        <f>IFERROR(STANDARDIZE(Table6[[#This Row],[Tether]],$W$4,$W$5),"")</f>
        <v>-0.16550475388567631</v>
      </c>
      <c r="H1222" s="2">
        <f>_xlfn.XLOOKUP(Table6[[#This Row],[Date]],Bitcoin_Historical_Data__2[Date],Bitcoin_Historical_Data__2[Price]," ")</f>
        <v>33797.4</v>
      </c>
      <c r="I1222" s="2">
        <f>STANDARDIZE(Table6[[#This Row],[BTC]],$X$4,$X$5)</f>
        <v>0.37127212459194869</v>
      </c>
      <c r="J1222" s="2">
        <f>_xlfn.XLOOKUP(Table6[[#This Row],[Date]],S_P_500_Historical_Data[Date],S_P_500_Historical_Data[Price]," ")</f>
        <v>4369.6000000000004</v>
      </c>
      <c r="K1222" s="2">
        <f>IFERROR(STANDARDIZE(Table6[[#This Row],[S&amp;P500]],$Y$4,$Y$5),"")</f>
        <v>0.66331182328933758</v>
      </c>
    </row>
    <row r="1223" spans="1:11" x14ac:dyDescent="0.35">
      <c r="A1223" s="1">
        <f t="shared" si="19"/>
        <v>44385</v>
      </c>
      <c r="B1223">
        <f>_xlfn.XLOOKUP(A1223,Ethereum_Historical_Data[Date],Ethereum_Historical_Data[Price]," ")</f>
        <v>2120.2199999999998</v>
      </c>
      <c r="C1223">
        <f>STANDARDIZE(Table6[[#This Row],[ETH]],$U$4,$U$5)</f>
        <v>0.55645887212435474</v>
      </c>
      <c r="D1223" s="2">
        <f>_xlfn.XLOOKUP(Table6[[#This Row],[Date]],BNB_Historical_Data[Date],BNB_Historical_Data[Price]," ")</f>
        <v>310.52</v>
      </c>
      <c r="E1223" s="2">
        <f>STANDARDIZE(Table6[[#This Row],[BNB]],$V$4,$V$5)</f>
        <v>0.4932085934484009</v>
      </c>
      <c r="F1223" s="2">
        <f>_xlfn.XLOOKUP(Table6[[#This Row],[Date]],Tether_USDt_Historical_Data[Date],Tether_USDt_Historical_Data[Price]," ")</f>
        <v>0.99960000000000004</v>
      </c>
      <c r="G1223" s="2">
        <f>IFERROR(STANDARDIZE(Table6[[#This Row],[Tether]],$W$4,$W$5),"")</f>
        <v>-0.12459831778346221</v>
      </c>
      <c r="H1223" s="2">
        <f>_xlfn.XLOOKUP(Table6[[#This Row],[Date]],Bitcoin_Historical_Data__2[Date],Bitcoin_Historical_Data__2[Price]," ")</f>
        <v>32866.300000000003</v>
      </c>
      <c r="I1223" s="2">
        <f>STANDARDIZE(Table6[[#This Row],[BTC]],$X$4,$X$5)</f>
        <v>0.32466412959600266</v>
      </c>
      <c r="J1223" s="2">
        <f>_xlfn.XLOOKUP(Table6[[#This Row],[Date]],S_P_500_Historical_Data[Date],S_P_500_Historical_Data[Price]," ")</f>
        <v>4320.8</v>
      </c>
      <c r="K1223" s="2">
        <f>IFERROR(STANDARDIZE(Table6[[#This Row],[S&amp;P500]],$Y$4,$Y$5),"")</f>
        <v>0.60798449544630107</v>
      </c>
    </row>
    <row r="1224" spans="1:11" x14ac:dyDescent="0.35">
      <c r="A1224" s="1">
        <f t="shared" si="19"/>
        <v>44384</v>
      </c>
      <c r="B1224">
        <f>_xlfn.XLOOKUP(A1224,Ethereum_Historical_Data[Date],Ethereum_Historical_Data[Price]," ")</f>
        <v>2316.5700000000002</v>
      </c>
      <c r="C1224">
        <f>STANDARDIZE(Table6[[#This Row],[ETH]],$U$4,$U$5)</f>
        <v>0.71951408188949062</v>
      </c>
      <c r="D1224" s="2">
        <f>_xlfn.XLOOKUP(Table6[[#This Row],[Date]],BNB_Historical_Data[Date],BNB_Historical_Data[Price]," ")</f>
        <v>327.68</v>
      </c>
      <c r="E1224" s="2">
        <f>STANDARDIZE(Table6[[#This Row],[BNB]],$V$4,$V$5)</f>
        <v>0.57744422260057937</v>
      </c>
      <c r="F1224" s="2">
        <f>_xlfn.XLOOKUP(Table6[[#This Row],[Date]],Tether_USDt_Historical_Data[Date],Tether_USDt_Historical_Data[Price]," ")</f>
        <v>1.0004</v>
      </c>
      <c r="G1224" s="2">
        <f>IFERROR(STANDARDIZE(Table6[[#This Row],[Tether]],$W$4,$W$5),"")</f>
        <v>3.9027426625303327E-2</v>
      </c>
      <c r="H1224" s="2">
        <f>_xlfn.XLOOKUP(Table6[[#This Row],[Date]],Bitcoin_Historical_Data__2[Date],Bitcoin_Historical_Data__2[Price]," ")</f>
        <v>33867.800000000003</v>
      </c>
      <c r="I1224" s="2">
        <f>STANDARDIZE(Table6[[#This Row],[BTC]],$X$4,$X$5)</f>
        <v>0.37479613151678459</v>
      </c>
      <c r="J1224" s="2">
        <f>_xlfn.XLOOKUP(Table6[[#This Row],[Date]],S_P_500_Historical_Data[Date],S_P_500_Historical_Data[Price]," ")</f>
        <v>4358.1000000000004</v>
      </c>
      <c r="K1224" s="2">
        <f>IFERROR(STANDARDIZE(Table6[[#This Row],[S&amp;P500]],$Y$4,$Y$5),"")</f>
        <v>0.65027362103124497</v>
      </c>
    </row>
    <row r="1225" spans="1:11" x14ac:dyDescent="0.35">
      <c r="A1225" s="1">
        <f t="shared" si="19"/>
        <v>44383</v>
      </c>
      <c r="B1225">
        <f>_xlfn.XLOOKUP(A1225,Ethereum_Historical_Data[Date],Ethereum_Historical_Data[Price]," ")</f>
        <v>2322.7199999999998</v>
      </c>
      <c r="C1225">
        <f>STANDARDIZE(Table6[[#This Row],[ETH]],$U$4,$U$5)</f>
        <v>0.72462123513652665</v>
      </c>
      <c r="D1225" s="2">
        <f>_xlfn.XLOOKUP(Table6[[#This Row],[Date]],BNB_Historical_Data[Date],BNB_Historical_Data[Price]," ")</f>
        <v>320.02</v>
      </c>
      <c r="E1225" s="2">
        <f>STANDARDIZE(Table6[[#This Row],[BNB]],$V$4,$V$5)</f>
        <v>0.53984253732635512</v>
      </c>
      <c r="F1225" s="2">
        <f>_xlfn.XLOOKUP(Table6[[#This Row],[Date]],Tether_USDt_Historical_Data[Date],Tether_USDt_Historical_Data[Price]," ")</f>
        <v>1.0002</v>
      </c>
      <c r="G1225" s="2">
        <f>IFERROR(STANDARDIZE(Table6[[#This Row],[Tether]],$W$4,$W$5),"")</f>
        <v>-1.8790094768880547E-3</v>
      </c>
      <c r="H1225" s="2">
        <f>_xlfn.XLOOKUP(Table6[[#This Row],[Date]],Bitcoin_Historical_Data__2[Date],Bitcoin_Historical_Data__2[Price]," ")</f>
        <v>34225.599999999999</v>
      </c>
      <c r="I1225" s="2">
        <f>STANDARDIZE(Table6[[#This Row],[BTC]],$X$4,$X$5)</f>
        <v>0.39270649625692994</v>
      </c>
      <c r="J1225" s="2">
        <f>_xlfn.XLOOKUP(Table6[[#This Row],[Date]],S_P_500_Historical_Data[Date],S_P_500_Historical_Data[Price]," ")</f>
        <v>4343.5</v>
      </c>
      <c r="K1225" s="2">
        <f>IFERROR(STANDARDIZE(Table6[[#This Row],[S&amp;P500]],$Y$4,$Y$5),"")</f>
        <v>0.63372077294705753</v>
      </c>
    </row>
    <row r="1226" spans="1:11" x14ac:dyDescent="0.35">
      <c r="A1226" s="1">
        <f t="shared" si="19"/>
        <v>44382</v>
      </c>
      <c r="B1226">
        <f>_xlfn.XLOOKUP(A1226,Ethereum_Historical_Data[Date],Ethereum_Historical_Data[Price]," ")</f>
        <v>2196.16</v>
      </c>
      <c r="C1226">
        <f>STANDARDIZE(Table6[[#This Row],[ETH]],$U$4,$U$5)</f>
        <v>0.61952183433247499</v>
      </c>
      <c r="D1226" s="2">
        <f>_xlfn.XLOOKUP(Table6[[#This Row],[Date]],BNB_Historical_Data[Date],BNB_Historical_Data[Price]," ")</f>
        <v>302.31</v>
      </c>
      <c r="E1226" s="2">
        <f>STANDARDIZE(Table6[[#This Row],[BNB]],$V$4,$V$5)</f>
        <v>0.45290704826545319</v>
      </c>
      <c r="F1226" s="2">
        <f>_xlfn.XLOOKUP(Table6[[#This Row],[Date]],Tether_USDt_Historical_Data[Date],Tether_USDt_Historical_Data[Price]," ")</f>
        <v>1.0003</v>
      </c>
      <c r="G1226" s="2">
        <f>IFERROR(STANDARDIZE(Table6[[#This Row],[Tether]],$W$4,$W$5),"")</f>
        <v>1.8574208574207638E-2</v>
      </c>
      <c r="H1226" s="2">
        <f>_xlfn.XLOOKUP(Table6[[#This Row],[Date]],Bitcoin_Historical_Data__2[Date],Bitcoin_Historical_Data__2[Price]," ")</f>
        <v>33687.800000000003</v>
      </c>
      <c r="I1226" s="2">
        <f>STANDARDIZE(Table6[[#This Row],[BTC]],$X$4,$X$5)</f>
        <v>0.36578588653851124</v>
      </c>
      <c r="J1226" s="2" t="str">
        <f>_xlfn.XLOOKUP(Table6[[#This Row],[Date]],S_P_500_Historical_Data[Date],S_P_500_Historical_Data[Price]," ")</f>
        <v xml:space="preserve"> </v>
      </c>
      <c r="K1226" s="2" t="str">
        <f>IFERROR(STANDARDIZE(Table6[[#This Row],[S&amp;P500]],$Y$4,$Y$5),"")</f>
        <v/>
      </c>
    </row>
    <row r="1227" spans="1:11" x14ac:dyDescent="0.35">
      <c r="A1227" s="1">
        <f t="shared" si="19"/>
        <v>44381</v>
      </c>
      <c r="B1227">
        <f>_xlfn.XLOOKUP(A1227,Ethereum_Historical_Data[Date],Ethereum_Historical_Data[Price]," ")</f>
        <v>2323.2199999999998</v>
      </c>
      <c r="C1227">
        <f>STANDARDIZE(Table6[[#This Row],[ETH]],$U$4,$U$5)</f>
        <v>0.72503645084766788</v>
      </c>
      <c r="D1227" s="2">
        <f>_xlfn.XLOOKUP(Table6[[#This Row],[Date]],BNB_Historical_Data[Date],BNB_Historical_Data[Price]," ")</f>
        <v>307.88</v>
      </c>
      <c r="E1227" s="2">
        <f>STANDARDIZE(Table6[[#This Row],[BNB]],$V$4,$V$5)</f>
        <v>0.48024926588652739</v>
      </c>
      <c r="F1227" s="2">
        <f>_xlfn.XLOOKUP(Table6[[#This Row],[Date]],Tether_USDt_Historical_Data[Date],Tether_USDt_Historical_Data[Price]," ")</f>
        <v>1</v>
      </c>
      <c r="G1227" s="2">
        <f>IFERROR(STANDARDIZE(Table6[[#This Row],[Tether]],$W$4,$W$5),"")</f>
        <v>-4.2785445579079442E-2</v>
      </c>
      <c r="H1227" s="2">
        <f>_xlfn.XLOOKUP(Table6[[#This Row],[Date]],Bitcoin_Historical_Data__2[Date],Bitcoin_Historical_Data__2[Price]," ")</f>
        <v>35298.199999999997</v>
      </c>
      <c r="I1227" s="2">
        <f>STANDARDIZE(Table6[[#This Row],[BTC]],$X$4,$X$5)</f>
        <v>0.44639754494412975</v>
      </c>
      <c r="J1227" s="2" t="str">
        <f>_xlfn.XLOOKUP(Table6[[#This Row],[Date]],S_P_500_Historical_Data[Date],S_P_500_Historical_Data[Price]," ")</f>
        <v xml:space="preserve"> </v>
      </c>
      <c r="K1227" s="2" t="str">
        <f>IFERROR(STANDARDIZE(Table6[[#This Row],[S&amp;P500]],$Y$4,$Y$5),"")</f>
        <v/>
      </c>
    </row>
    <row r="1228" spans="1:11" x14ac:dyDescent="0.35">
      <c r="A1228" s="1">
        <f t="shared" si="19"/>
        <v>44380</v>
      </c>
      <c r="B1228">
        <f>_xlfn.XLOOKUP(A1228,Ethereum_Historical_Data[Date],Ethereum_Historical_Data[Price]," ")</f>
        <v>2224.6999999999998</v>
      </c>
      <c r="C1228">
        <f>STANDARDIZE(Table6[[#This Row],[ETH]],$U$4,$U$5)</f>
        <v>0.64322234712441262</v>
      </c>
      <c r="D1228" s="2">
        <f>_xlfn.XLOOKUP(Table6[[#This Row],[Date]],BNB_Historical_Data[Date],BNB_Historical_Data[Price]," ")</f>
        <v>299.25</v>
      </c>
      <c r="E1228" s="2">
        <f>STANDARDIZE(Table6[[#This Row],[BNB]],$V$4,$V$5)</f>
        <v>0.43788600950055423</v>
      </c>
      <c r="F1228" s="2">
        <f>_xlfn.XLOOKUP(Table6[[#This Row],[Date]],Tether_USDt_Historical_Data[Date],Tether_USDt_Historical_Data[Price]," ")</f>
        <v>1.0003</v>
      </c>
      <c r="G1228" s="2">
        <f>IFERROR(STANDARDIZE(Table6[[#This Row],[Tether]],$W$4,$W$5),"")</f>
        <v>1.8574208574207638E-2</v>
      </c>
      <c r="H1228" s="2">
        <f>_xlfn.XLOOKUP(Table6[[#This Row],[Date]],Bitcoin_Historical_Data__2[Date],Bitcoin_Historical_Data__2[Price]," ")</f>
        <v>34742.800000000003</v>
      </c>
      <c r="I1228" s="2">
        <f>STANDARDIZE(Table6[[#This Row],[BTC]],$X$4,$X$5)</f>
        <v>0.41859593349450219</v>
      </c>
      <c r="J1228" s="2" t="str">
        <f>_xlfn.XLOOKUP(Table6[[#This Row],[Date]],S_P_500_Historical_Data[Date],S_P_500_Historical_Data[Price]," ")</f>
        <v xml:space="preserve"> </v>
      </c>
      <c r="K1228" s="2" t="str">
        <f>IFERROR(STANDARDIZE(Table6[[#This Row],[S&amp;P500]],$Y$4,$Y$5),"")</f>
        <v/>
      </c>
    </row>
    <row r="1229" spans="1:11" x14ac:dyDescent="0.35">
      <c r="A1229" s="1">
        <f t="shared" si="19"/>
        <v>44379</v>
      </c>
      <c r="B1229">
        <f>_xlfn.XLOOKUP(A1229,Ethereum_Historical_Data[Date],Ethereum_Historical_Data[Price]," ")</f>
        <v>2154.7800000000002</v>
      </c>
      <c r="C1229">
        <f>STANDARDIZE(Table6[[#This Row],[ETH]],$U$4,$U$5)</f>
        <v>0.58515858207843241</v>
      </c>
      <c r="D1229" s="2">
        <f>_xlfn.XLOOKUP(Table6[[#This Row],[Date]],BNB_Historical_Data[Date],BNB_Historical_Data[Price]," ")</f>
        <v>287.38</v>
      </c>
      <c r="E1229" s="2">
        <f>STANDARDIZE(Table6[[#This Row],[BNB]],$V$4,$V$5)</f>
        <v>0.37961812383409987</v>
      </c>
      <c r="F1229" s="2">
        <f>_xlfn.XLOOKUP(Table6[[#This Row],[Date]],Tether_USDt_Historical_Data[Date],Tether_USDt_Historical_Data[Price]," ")</f>
        <v>1.0003</v>
      </c>
      <c r="G1229" s="2">
        <f>IFERROR(STANDARDIZE(Table6[[#This Row],[Tether]],$W$4,$W$5),"")</f>
        <v>1.8574208574207638E-2</v>
      </c>
      <c r="H1229" s="2">
        <f>_xlfn.XLOOKUP(Table6[[#This Row],[Date]],Bitcoin_Historical_Data__2[Date],Bitcoin_Historical_Data__2[Price]," ")</f>
        <v>33813.4</v>
      </c>
      <c r="I1229" s="2">
        <f>STANDARDIZE(Table6[[#This Row],[BTC]],$X$4,$X$5)</f>
        <v>0.37207303525668411</v>
      </c>
      <c r="J1229" s="2">
        <f>_xlfn.XLOOKUP(Table6[[#This Row],[Date]],S_P_500_Historical_Data[Date],S_P_500_Historical_Data[Price]," ")</f>
        <v>4352.3</v>
      </c>
      <c r="K1229" s="2">
        <f>IFERROR(STANDARDIZE(Table6[[#This Row],[S&amp;P500]],$Y$4,$Y$5),"")</f>
        <v>0.64369783206629372</v>
      </c>
    </row>
    <row r="1230" spans="1:11" x14ac:dyDescent="0.35">
      <c r="A1230" s="1">
        <f t="shared" si="19"/>
        <v>44378</v>
      </c>
      <c r="B1230">
        <f>_xlfn.XLOOKUP(A1230,Ethereum_Historical_Data[Date],Ethereum_Historical_Data[Price]," ")</f>
        <v>2109.11</v>
      </c>
      <c r="C1230">
        <f>STANDARDIZE(Table6[[#This Row],[ETH]],$U$4,$U$5)</f>
        <v>0.54723277902279832</v>
      </c>
      <c r="D1230" s="2">
        <f>_xlfn.XLOOKUP(Table6[[#This Row],[Date]],BNB_Historical_Data[Date],BNB_Historical_Data[Price]," ")</f>
        <v>287.63</v>
      </c>
      <c r="E1230" s="2">
        <f>STANDARDIZE(Table6[[#This Row],[BNB]],$V$4,$V$5)</f>
        <v>0.38084533288351974</v>
      </c>
      <c r="F1230" s="2">
        <f>_xlfn.XLOOKUP(Table6[[#This Row],[Date]],Tether_USDt_Historical_Data[Date],Tether_USDt_Historical_Data[Price]," ")</f>
        <v>1.0002</v>
      </c>
      <c r="G1230" s="2">
        <f>IFERROR(STANDARDIZE(Table6[[#This Row],[Tether]],$W$4,$W$5),"")</f>
        <v>-1.8790094768880547E-3</v>
      </c>
      <c r="H1230" s="2">
        <f>_xlfn.XLOOKUP(Table6[[#This Row],[Date]],Bitcoin_Historical_Data__2[Date],Bitcoin_Historical_Data__2[Price]," ")</f>
        <v>33543.599999999999</v>
      </c>
      <c r="I1230" s="2">
        <f>STANDARDIZE(Table6[[#This Row],[BTC]],$X$4,$X$5)</f>
        <v>0.35856767917258314</v>
      </c>
      <c r="J1230" s="2">
        <f>_xlfn.XLOOKUP(Table6[[#This Row],[Date]],S_P_500_Historical_Data[Date],S_P_500_Historical_Data[Price]," ")</f>
        <v>4319.8999999999996</v>
      </c>
      <c r="K1230" s="2">
        <f>IFERROR(STANDARDIZE(Table6[[#This Row],[S&amp;P500]],$Y$4,$Y$5),"")</f>
        <v>0.60696411440001485</v>
      </c>
    </row>
    <row r="1231" spans="1:11" x14ac:dyDescent="0.35">
      <c r="A1231" s="1">
        <f t="shared" si="19"/>
        <v>44377</v>
      </c>
      <c r="B1231">
        <f>_xlfn.XLOOKUP(A1231,Ethereum_Historical_Data[Date],Ethereum_Historical_Data[Price]," ")</f>
        <v>2273.84</v>
      </c>
      <c r="C1231">
        <f>STANDARDIZE(Table6[[#This Row],[ETH]],$U$4,$U$5)</f>
        <v>0.68402974721536669</v>
      </c>
      <c r="D1231" s="2">
        <f>_xlfn.XLOOKUP(Table6[[#This Row],[Date]],BNB_Historical_Data[Date],BNB_Historical_Data[Price]," ")</f>
        <v>303.25</v>
      </c>
      <c r="E1231" s="2">
        <f>STANDARDIZE(Table6[[#This Row],[BNB]],$V$4,$V$5)</f>
        <v>0.45752135429127183</v>
      </c>
      <c r="F1231" s="2">
        <f>_xlfn.XLOOKUP(Table6[[#This Row],[Date]],Tether_USDt_Historical_Data[Date],Tether_USDt_Historical_Data[Price]," ")</f>
        <v>1.0003</v>
      </c>
      <c r="G1231" s="2">
        <f>IFERROR(STANDARDIZE(Table6[[#This Row],[Tether]],$W$4,$W$5),"")</f>
        <v>1.8574208574207638E-2</v>
      </c>
      <c r="H1231" s="2">
        <f>_xlfn.XLOOKUP(Table6[[#This Row],[Date]],Bitcoin_Historical_Data__2[Date],Bitcoin_Historical_Data__2[Price]," ")</f>
        <v>35026.9</v>
      </c>
      <c r="I1231" s="2">
        <f>STANDARDIZE(Table6[[#This Row],[BTC]],$X$4,$X$5)</f>
        <v>0.43281710348521019</v>
      </c>
      <c r="J1231" s="2">
        <f>_xlfn.XLOOKUP(Table6[[#This Row],[Date]],S_P_500_Historical_Data[Date],S_P_500_Historical_Data[Price]," ")</f>
        <v>4297.5</v>
      </c>
      <c r="K1231" s="2">
        <f>IFERROR(STANDARDIZE(Table6[[#This Row],[S&amp;P500]],$Y$4,$Y$5),"")</f>
        <v>0.58156796391468712</v>
      </c>
    </row>
    <row r="1232" spans="1:11" x14ac:dyDescent="0.35">
      <c r="A1232" s="1">
        <f t="shared" si="19"/>
        <v>44376</v>
      </c>
      <c r="B1232">
        <f>_xlfn.XLOOKUP(A1232,Ethereum_Historical_Data[Date],Ethereum_Historical_Data[Price]," ")</f>
        <v>2158.71</v>
      </c>
      <c r="C1232">
        <f>STANDARDIZE(Table6[[#This Row],[ETH]],$U$4,$U$5)</f>
        <v>0.58842217756800186</v>
      </c>
      <c r="D1232" s="2">
        <f>_xlfn.XLOOKUP(Table6[[#This Row],[Date]],BNB_Historical_Data[Date],BNB_Historical_Data[Price]," ")</f>
        <v>299.88</v>
      </c>
      <c r="E1232" s="2">
        <f>STANDARDIZE(Table6[[#This Row],[BNB]],$V$4,$V$5)</f>
        <v>0.44097857630509224</v>
      </c>
      <c r="F1232" s="2">
        <f>_xlfn.XLOOKUP(Table6[[#This Row],[Date]],Tether_USDt_Historical_Data[Date],Tether_USDt_Historical_Data[Price]," ")</f>
        <v>1.0002</v>
      </c>
      <c r="G1232" s="2">
        <f>IFERROR(STANDARDIZE(Table6[[#This Row],[Tether]],$W$4,$W$5),"")</f>
        <v>-1.8790094768880547E-3</v>
      </c>
      <c r="H1232" s="2">
        <f>_xlfn.XLOOKUP(Table6[[#This Row],[Date]],Bitcoin_Historical_Data__2[Date],Bitcoin_Historical_Data__2[Price]," ")</f>
        <v>35834.699999999997</v>
      </c>
      <c r="I1232" s="2">
        <f>STANDARDIZE(Table6[[#This Row],[BTC]],$X$4,$X$5)</f>
        <v>0.47325308067103888</v>
      </c>
      <c r="J1232" s="2">
        <f>_xlfn.XLOOKUP(Table6[[#This Row],[Date]],S_P_500_Historical_Data[Date],S_P_500_Historical_Data[Price]," ")</f>
        <v>4291.8</v>
      </c>
      <c r="K1232" s="2">
        <f>IFERROR(STANDARDIZE(Table6[[#This Row],[S&amp;P500]],$Y$4,$Y$5),"")</f>
        <v>0.57510555062154578</v>
      </c>
    </row>
    <row r="1233" spans="1:11" x14ac:dyDescent="0.35">
      <c r="A1233" s="1">
        <f t="shared" si="19"/>
        <v>44375</v>
      </c>
      <c r="B1233">
        <f>_xlfn.XLOOKUP(A1233,Ethereum_Historical_Data[Date],Ethereum_Historical_Data[Price]," ")</f>
        <v>2083.09</v>
      </c>
      <c r="C1233">
        <f>STANDARDIZE(Table6[[#This Row],[ETH]],$U$4,$U$5)</f>
        <v>0.52562495341501214</v>
      </c>
      <c r="D1233" s="2">
        <f>_xlfn.XLOOKUP(Table6[[#This Row],[Date]],BNB_Historical_Data[Date],BNB_Historical_Data[Price]," ")</f>
        <v>289.83</v>
      </c>
      <c r="E1233" s="2">
        <f>STANDARDIZE(Table6[[#This Row],[BNB]],$V$4,$V$5)</f>
        <v>0.39164477251841434</v>
      </c>
      <c r="F1233" s="2">
        <f>_xlfn.XLOOKUP(Table6[[#This Row],[Date]],Tether_USDt_Historical_Data[Date],Tether_USDt_Historical_Data[Price]," ")</f>
        <v>1.0004</v>
      </c>
      <c r="G1233" s="2">
        <f>IFERROR(STANDARDIZE(Table6[[#This Row],[Tether]],$W$4,$W$5),"")</f>
        <v>3.9027426625303327E-2</v>
      </c>
      <c r="H1233" s="2">
        <f>_xlfn.XLOOKUP(Table6[[#This Row],[Date]],Bitcoin_Historical_Data__2[Date],Bitcoin_Historical_Data__2[Price]," ")</f>
        <v>34475.9</v>
      </c>
      <c r="I1233" s="2">
        <f>STANDARDIZE(Table6[[#This Row],[BTC]],$X$4,$X$5)</f>
        <v>0.40523574246838462</v>
      </c>
      <c r="J1233" s="2">
        <f>_xlfn.XLOOKUP(Table6[[#This Row],[Date]],S_P_500_Historical_Data[Date],S_P_500_Historical_Data[Price]," ")</f>
        <v>4290.6000000000004</v>
      </c>
      <c r="K1233" s="2">
        <f>IFERROR(STANDARDIZE(Table6[[#This Row],[S&amp;P500]],$Y$4,$Y$5),"")</f>
        <v>0.57374504255983194</v>
      </c>
    </row>
    <row r="1234" spans="1:11" x14ac:dyDescent="0.35">
      <c r="A1234" s="1">
        <f t="shared" si="19"/>
        <v>44374</v>
      </c>
      <c r="B1234">
        <f>_xlfn.XLOOKUP(A1234,Ethereum_Historical_Data[Date],Ethereum_Historical_Data[Price]," ")</f>
        <v>1979.88</v>
      </c>
      <c r="C1234">
        <f>STANDARDIZE(Table6[[#This Row],[ETH]],$U$4,$U$5)</f>
        <v>0.43991612632125277</v>
      </c>
      <c r="D1234" s="2">
        <f>_xlfn.XLOOKUP(Table6[[#This Row],[Date]],BNB_Historical_Data[Date],BNB_Historical_Data[Price]," ")</f>
        <v>290.86</v>
      </c>
      <c r="E1234" s="2">
        <f>STANDARDIZE(Table6[[#This Row],[BNB]],$V$4,$V$5)</f>
        <v>0.39670087380202423</v>
      </c>
      <c r="F1234" s="2">
        <f>_xlfn.XLOOKUP(Table6[[#This Row],[Date]],Tether_USDt_Historical_Data[Date],Tether_USDt_Historical_Data[Price]," ")</f>
        <v>1.0005999999999999</v>
      </c>
      <c r="G1234" s="2">
        <f>IFERROR(STANDARDIZE(Table6[[#This Row],[Tether]],$W$4,$W$5),"")</f>
        <v>7.9933862727494712E-2</v>
      </c>
      <c r="H1234" s="2">
        <f>_xlfn.XLOOKUP(Table6[[#This Row],[Date]],Bitcoin_Historical_Data__2[Date],Bitcoin_Historical_Data__2[Price]," ")</f>
        <v>34678.5</v>
      </c>
      <c r="I1234" s="2">
        <f>STANDARDIZE(Table6[[#This Row],[BTC]],$X$4,$X$5)</f>
        <v>0.41537727376059663</v>
      </c>
      <c r="J1234" s="2" t="str">
        <f>_xlfn.XLOOKUP(Table6[[#This Row],[Date]],S_P_500_Historical_Data[Date],S_P_500_Historical_Data[Price]," ")</f>
        <v xml:space="preserve"> </v>
      </c>
      <c r="K1234" s="2" t="str">
        <f>IFERROR(STANDARDIZE(Table6[[#This Row],[S&amp;P500]],$Y$4,$Y$5),"")</f>
        <v/>
      </c>
    </row>
    <row r="1235" spans="1:11" x14ac:dyDescent="0.35">
      <c r="A1235" s="1">
        <f t="shared" si="19"/>
        <v>44373</v>
      </c>
      <c r="B1235">
        <f>_xlfn.XLOOKUP(A1235,Ethereum_Historical_Data[Date],Ethereum_Historical_Data[Price]," ")</f>
        <v>1830.62</v>
      </c>
      <c r="C1235">
        <f>STANDARDIZE(Table6[[#This Row],[ETH]],$U$4,$U$5)</f>
        <v>0.31596593223139191</v>
      </c>
      <c r="D1235" s="2">
        <f>_xlfn.XLOOKUP(Table6[[#This Row],[Date]],BNB_Historical_Data[Date],BNB_Historical_Data[Price]," ")</f>
        <v>279.45</v>
      </c>
      <c r="E1235" s="2">
        <f>STANDARDIZE(Table6[[#This Row],[BNB]],$V$4,$V$5)</f>
        <v>0.34069105278650225</v>
      </c>
      <c r="F1235" s="2">
        <f>_xlfn.XLOOKUP(Table6[[#This Row],[Date]],Tether_USDt_Historical_Data[Date],Tether_USDt_Historical_Data[Price]," ")</f>
        <v>1.0012000000000001</v>
      </c>
      <c r="G1235" s="2">
        <f>IFERROR(STANDARDIZE(Table6[[#This Row],[Tether]],$W$4,$W$5),"")</f>
        <v>0.20265317103411429</v>
      </c>
      <c r="H1235" s="2">
        <f>_xlfn.XLOOKUP(Table6[[#This Row],[Date]],Bitcoin_Historical_Data__2[Date],Bitcoin_Historical_Data__2[Price]," ")</f>
        <v>32243.4</v>
      </c>
      <c r="I1235" s="2">
        <f>STANDARDIZE(Table6[[#This Row],[BTC]],$X$4,$X$5)</f>
        <v>0.29348367627952227</v>
      </c>
      <c r="J1235" s="2" t="str">
        <f>_xlfn.XLOOKUP(Table6[[#This Row],[Date]],S_P_500_Historical_Data[Date],S_P_500_Historical_Data[Price]," ")</f>
        <v xml:space="preserve"> </v>
      </c>
      <c r="K1235" s="2" t="str">
        <f>IFERROR(STANDARDIZE(Table6[[#This Row],[S&amp;P500]],$Y$4,$Y$5),"")</f>
        <v/>
      </c>
    </row>
    <row r="1236" spans="1:11" x14ac:dyDescent="0.35">
      <c r="A1236" s="1">
        <f t="shared" si="19"/>
        <v>44372</v>
      </c>
      <c r="B1236">
        <f>_xlfn.XLOOKUP(A1236,Ethereum_Historical_Data[Date],Ethereum_Historical_Data[Price]," ")</f>
        <v>1810.57</v>
      </c>
      <c r="C1236">
        <f>STANDARDIZE(Table6[[#This Row],[ETH]],$U$4,$U$5)</f>
        <v>0.29931578221463123</v>
      </c>
      <c r="D1236" s="2">
        <f>_xlfn.XLOOKUP(Table6[[#This Row],[Date]],BNB_Historical_Data[Date],BNB_Historical_Data[Price]," ")</f>
        <v>281.13</v>
      </c>
      <c r="E1236" s="2">
        <f>STANDARDIZE(Table6[[#This Row],[BNB]],$V$4,$V$5)</f>
        <v>0.34893789759860366</v>
      </c>
      <c r="F1236" s="2">
        <f>_xlfn.XLOOKUP(Table6[[#This Row],[Date]],Tether_USDt_Historical_Data[Date],Tether_USDt_Historical_Data[Price]," ")</f>
        <v>0.99980000000000002</v>
      </c>
      <c r="G1236" s="2">
        <f>IFERROR(STANDARDIZE(Table6[[#This Row],[Tether]],$W$4,$W$5),"")</f>
        <v>-8.3691881681270827E-2</v>
      </c>
      <c r="H1236" s="2">
        <f>_xlfn.XLOOKUP(Table6[[#This Row],[Date]],Bitcoin_Historical_Data__2[Date],Bitcoin_Historical_Data__2[Price]," ")</f>
        <v>31594</v>
      </c>
      <c r="I1236" s="2">
        <f>STANDARDIZE(Table6[[#This Row],[BTC]],$X$4,$X$5)</f>
        <v>0.26097671467457384</v>
      </c>
      <c r="J1236" s="2">
        <f>_xlfn.XLOOKUP(Table6[[#This Row],[Date]],S_P_500_Historical_Data[Date],S_P_500_Historical_Data[Price]," ")</f>
        <v>4280.7</v>
      </c>
      <c r="K1236" s="2">
        <f>IFERROR(STANDARDIZE(Table6[[#This Row],[S&amp;P500]],$Y$4,$Y$5),"")</f>
        <v>0.56252085105069072</v>
      </c>
    </row>
    <row r="1237" spans="1:11" x14ac:dyDescent="0.35">
      <c r="A1237" s="1">
        <f t="shared" si="19"/>
        <v>44371</v>
      </c>
      <c r="B1237">
        <f>_xlfn.XLOOKUP(A1237,Ethereum_Historical_Data[Date],Ethereum_Historical_Data[Price]," ")</f>
        <v>1989.14</v>
      </c>
      <c r="C1237">
        <f>STANDARDIZE(Table6[[#This Row],[ETH]],$U$4,$U$5)</f>
        <v>0.44760592129158711</v>
      </c>
      <c r="D1237" s="2">
        <f>_xlfn.XLOOKUP(Table6[[#This Row],[Date]],BNB_Historical_Data[Date],BNB_Historical_Data[Price]," ")</f>
        <v>308.31</v>
      </c>
      <c r="E1237" s="2">
        <f>STANDARDIZE(Table6[[#This Row],[BNB]],$V$4,$V$5)</f>
        <v>0.48236006545152954</v>
      </c>
      <c r="F1237" s="2">
        <f>_xlfn.XLOOKUP(Table6[[#This Row],[Date]],Tether_USDt_Historical_Data[Date],Tether_USDt_Historical_Data[Price]," ")</f>
        <v>1</v>
      </c>
      <c r="G1237" s="2">
        <f>IFERROR(STANDARDIZE(Table6[[#This Row],[Tether]],$W$4,$W$5),"")</f>
        <v>-4.2785445579079442E-2</v>
      </c>
      <c r="H1237" s="2">
        <f>_xlfn.XLOOKUP(Table6[[#This Row],[Date]],Bitcoin_Historical_Data__2[Date],Bitcoin_Historical_Data__2[Price]," ")</f>
        <v>34665.800000000003</v>
      </c>
      <c r="I1237" s="2">
        <f>STANDARDIZE(Table6[[#This Row],[BTC]],$X$4,$X$5)</f>
        <v>0.41474155092046305</v>
      </c>
      <c r="J1237" s="2">
        <f>_xlfn.XLOOKUP(Table6[[#This Row],[Date]],S_P_500_Historical_Data[Date],S_P_500_Historical_Data[Price]," ")</f>
        <v>4266.5</v>
      </c>
      <c r="K1237" s="2">
        <f>IFERROR(STANDARDIZE(Table6[[#This Row],[S&amp;P500]],$Y$4,$Y$5),"")</f>
        <v>0.54642150565374181</v>
      </c>
    </row>
    <row r="1238" spans="1:11" x14ac:dyDescent="0.35">
      <c r="A1238" s="1">
        <f t="shared" si="19"/>
        <v>44370</v>
      </c>
      <c r="B1238">
        <f>_xlfn.XLOOKUP(A1238,Ethereum_Historical_Data[Date],Ethereum_Historical_Data[Price]," ")</f>
        <v>1968.39</v>
      </c>
      <c r="C1238">
        <f>STANDARDIZE(Table6[[#This Row],[ETH]],$U$4,$U$5)</f>
        <v>0.43037446927922879</v>
      </c>
      <c r="D1238" s="2">
        <f>_xlfn.XLOOKUP(Table6[[#This Row],[Date]],BNB_Historical_Data[Date],BNB_Historical_Data[Price]," ")</f>
        <v>296.14</v>
      </c>
      <c r="E1238" s="2">
        <f>STANDARDIZE(Table6[[#This Row],[BNB]],$V$4,$V$5)</f>
        <v>0.42261952892577126</v>
      </c>
      <c r="F1238" s="2">
        <f>_xlfn.XLOOKUP(Table6[[#This Row],[Date]],Tether_USDt_Historical_Data[Date],Tether_USDt_Historical_Data[Price]," ")</f>
        <v>1.0004999999999999</v>
      </c>
      <c r="G1238" s="2">
        <f>IFERROR(STANDARDIZE(Table6[[#This Row],[Tether]],$W$4,$W$5),"")</f>
        <v>5.9480644676399026E-2</v>
      </c>
      <c r="H1238" s="2">
        <f>_xlfn.XLOOKUP(Table6[[#This Row],[Date]],Bitcoin_Historical_Data__2[Date],Bitcoin_Historical_Data__2[Price]," ")</f>
        <v>33674.300000000003</v>
      </c>
      <c r="I1238" s="2">
        <f>STANDARDIZE(Table6[[#This Row],[BTC]],$X$4,$X$5)</f>
        <v>0.36511011816514072</v>
      </c>
      <c r="J1238" s="2">
        <f>_xlfn.XLOOKUP(Table6[[#This Row],[Date]],S_P_500_Historical_Data[Date],S_P_500_Historical_Data[Price]," ")</f>
        <v>4241.8</v>
      </c>
      <c r="K1238" s="2">
        <f>IFERROR(STANDARDIZE(Table6[[#This Row],[S&amp;P500]],$Y$4,$Y$5),"")</f>
        <v>0.51841771471679532</v>
      </c>
    </row>
    <row r="1239" spans="1:11" x14ac:dyDescent="0.35">
      <c r="A1239" s="1">
        <f t="shared" si="19"/>
        <v>44369</v>
      </c>
      <c r="B1239">
        <f>_xlfn.XLOOKUP(A1239,Ethereum_Historical_Data[Date],Ethereum_Historical_Data[Price]," ")</f>
        <v>1876.66</v>
      </c>
      <c r="C1239">
        <f>STANDARDIZE(Table6[[#This Row],[ETH]],$U$4,$U$5)</f>
        <v>0.35419899491327056</v>
      </c>
      <c r="D1239" s="2">
        <f>_xlfn.XLOOKUP(Table6[[#This Row],[Date]],BNB_Historical_Data[Date],BNB_Historical_Data[Price]," ")</f>
        <v>261.45</v>
      </c>
      <c r="E1239" s="2">
        <f>STANDARDIZE(Table6[[#This Row],[BNB]],$V$4,$V$5)</f>
        <v>0.25233200122827326</v>
      </c>
      <c r="F1239" s="2">
        <f>_xlfn.XLOOKUP(Table6[[#This Row],[Date]],Tether_USDt_Historical_Data[Date],Tether_USDt_Historical_Data[Price]," ")</f>
        <v>1.0012000000000001</v>
      </c>
      <c r="G1239" s="2">
        <f>IFERROR(STANDARDIZE(Table6[[#This Row],[Tether]],$W$4,$W$5),"")</f>
        <v>0.20265317103411429</v>
      </c>
      <c r="H1239" s="2">
        <f>_xlfn.XLOOKUP(Table6[[#This Row],[Date]],Bitcoin_Historical_Data__2[Date],Bitcoin_Historical_Data__2[Price]," ")</f>
        <v>32496.400000000001</v>
      </c>
      <c r="I1239" s="2">
        <f>STANDARDIZE(Table6[[#This Row],[BTC]],$X$4,$X$5)</f>
        <v>0.30614807616565087</v>
      </c>
      <c r="J1239" s="2">
        <f>_xlfn.XLOOKUP(Table6[[#This Row],[Date]],S_P_500_Historical_Data[Date],S_P_500_Historical_Data[Price]," ")</f>
        <v>4246.3999999999996</v>
      </c>
      <c r="K1239" s="2">
        <f>IFERROR(STANDARDIZE(Table6[[#This Row],[S&amp;P500]],$Y$4,$Y$5),"")</f>
        <v>0.52363299562003174</v>
      </c>
    </row>
    <row r="1240" spans="1:11" x14ac:dyDescent="0.35">
      <c r="A1240" s="1">
        <f t="shared" si="19"/>
        <v>44368</v>
      </c>
      <c r="B1240">
        <f>_xlfn.XLOOKUP(A1240,Ethereum_Historical_Data[Date],Ethereum_Historical_Data[Price]," ")</f>
        <v>1891.18</v>
      </c>
      <c r="C1240">
        <f>STANDARDIZE(Table6[[#This Row],[ETH]],$U$4,$U$5)</f>
        <v>0.36625685916480999</v>
      </c>
      <c r="D1240" s="2">
        <f>_xlfn.XLOOKUP(Table6[[#This Row],[Date]],BNB_Historical_Data[Date],BNB_Historical_Data[Price]," ")</f>
        <v>271.8</v>
      </c>
      <c r="E1240" s="2">
        <f>STANDARDIZE(Table6[[#This Row],[BNB]],$V$4,$V$5)</f>
        <v>0.30313845587425503</v>
      </c>
      <c r="F1240" s="2">
        <f>_xlfn.XLOOKUP(Table6[[#This Row],[Date]],Tether_USDt_Historical_Data[Date],Tether_USDt_Historical_Data[Price]," ")</f>
        <v>1.0017</v>
      </c>
      <c r="G1240" s="2">
        <f>IFERROR(STANDARDIZE(Table6[[#This Row],[Tether]],$W$4,$W$5),"")</f>
        <v>0.30491926128959274</v>
      </c>
      <c r="H1240" s="2">
        <f>_xlfn.XLOOKUP(Table6[[#This Row],[Date]],Bitcoin_Historical_Data__2[Date],Bitcoin_Historical_Data__2[Price]," ")</f>
        <v>31692</v>
      </c>
      <c r="I1240" s="2">
        <f>STANDARDIZE(Table6[[#This Row],[BTC]],$X$4,$X$5)</f>
        <v>0.2658822924960782</v>
      </c>
      <c r="J1240" s="2">
        <f>_xlfn.XLOOKUP(Table6[[#This Row],[Date]],S_P_500_Historical_Data[Date],S_P_500_Historical_Data[Price]," ")</f>
        <v>4224.8</v>
      </c>
      <c r="K1240" s="2">
        <f>IFERROR(STANDARDIZE(Table6[[#This Row],[S&amp;P500]],$Y$4,$Y$5),"")</f>
        <v>0.4991438505091802</v>
      </c>
    </row>
    <row r="1241" spans="1:11" x14ac:dyDescent="0.35">
      <c r="A1241" s="1">
        <f t="shared" si="19"/>
        <v>44367</v>
      </c>
      <c r="B1241">
        <f>_xlfn.XLOOKUP(A1241,Ethereum_Historical_Data[Date],Ethereum_Historical_Data[Price]," ")</f>
        <v>2243.86</v>
      </c>
      <c r="C1241">
        <f>STANDARDIZE(Table6[[#This Row],[ETH]],$U$4,$U$5)</f>
        <v>0.65913341317534235</v>
      </c>
      <c r="D1241" s="2">
        <f>_xlfn.XLOOKUP(Table6[[#This Row],[Date]],BNB_Historical_Data[Date],BNB_Historical_Data[Price]," ")</f>
        <v>339.47</v>
      </c>
      <c r="E1241" s="2">
        <f>STANDARDIZE(Table6[[#This Row],[BNB]],$V$4,$V$5)</f>
        <v>0.63531940137121945</v>
      </c>
      <c r="F1241" s="2">
        <f>_xlfn.XLOOKUP(Table6[[#This Row],[Date]],Tether_USDt_Historical_Data[Date],Tether_USDt_Historical_Data[Price]," ")</f>
        <v>1.0009999999999999</v>
      </c>
      <c r="G1241" s="2">
        <f>IFERROR(STANDARDIZE(Table6[[#This Row],[Tether]],$W$4,$W$5),"")</f>
        <v>0.16174673493187749</v>
      </c>
      <c r="H1241" s="2">
        <f>_xlfn.XLOOKUP(Table6[[#This Row],[Date]],Bitcoin_Historical_Data__2[Date],Bitcoin_Historical_Data__2[Price]," ")</f>
        <v>35595.800000000003</v>
      </c>
      <c r="I1241" s="2">
        <f>STANDARDIZE(Table6[[#This Row],[BTC]],$X$4,$X$5)</f>
        <v>0.4612944833082086</v>
      </c>
      <c r="J1241" s="2" t="str">
        <f>_xlfn.XLOOKUP(Table6[[#This Row],[Date]],S_P_500_Historical_Data[Date],S_P_500_Historical_Data[Price]," ")</f>
        <v xml:space="preserve"> </v>
      </c>
      <c r="K1241" s="2" t="str">
        <f>IFERROR(STANDARDIZE(Table6[[#This Row],[S&amp;P500]],$Y$4,$Y$5),"")</f>
        <v/>
      </c>
    </row>
    <row r="1242" spans="1:11" x14ac:dyDescent="0.35">
      <c r="A1242" s="1">
        <f t="shared" si="19"/>
        <v>44366</v>
      </c>
      <c r="B1242">
        <f>_xlfn.XLOOKUP(A1242,Ethereum_Historical_Data[Date],Ethereum_Historical_Data[Price]," ")</f>
        <v>2166.91</v>
      </c>
      <c r="C1242">
        <f>STANDARDIZE(Table6[[#This Row],[ETH]],$U$4,$U$5)</f>
        <v>0.59523171523071683</v>
      </c>
      <c r="D1242" s="2">
        <f>_xlfn.XLOOKUP(Table6[[#This Row],[Date]],BNB_Historical_Data[Date],BNB_Historical_Data[Price]," ")</f>
        <v>334.19</v>
      </c>
      <c r="E1242" s="2">
        <f>STANDARDIZE(Table6[[#This Row],[BNB]],$V$4,$V$5)</f>
        <v>0.60940074624747209</v>
      </c>
      <c r="F1242" s="2">
        <f>_xlfn.XLOOKUP(Table6[[#This Row],[Date]],Tether_USDt_Historical_Data[Date],Tether_USDt_Historical_Data[Price]," ")</f>
        <v>1.0013000000000001</v>
      </c>
      <c r="G1242" s="2">
        <f>IFERROR(STANDARDIZE(Table6[[#This Row],[Tether]],$W$4,$W$5),"")</f>
        <v>0.22310638908520997</v>
      </c>
      <c r="H1242" s="2">
        <f>_xlfn.XLOOKUP(Table6[[#This Row],[Date]],Bitcoin_Historical_Data__2[Date],Bitcoin_Historical_Data__2[Price]," ")</f>
        <v>35513.4</v>
      </c>
      <c r="I1242" s="2">
        <f>STANDARDIZE(Table6[[#This Row],[BTC]],$X$4,$X$5)</f>
        <v>0.45716979338482117</v>
      </c>
      <c r="J1242" s="2" t="str">
        <f>_xlfn.XLOOKUP(Table6[[#This Row],[Date]],S_P_500_Historical_Data[Date],S_P_500_Historical_Data[Price]," ")</f>
        <v xml:space="preserve"> </v>
      </c>
      <c r="K1242" s="2" t="str">
        <f>IFERROR(STANDARDIZE(Table6[[#This Row],[S&amp;P500]],$Y$4,$Y$5),"")</f>
        <v/>
      </c>
    </row>
    <row r="1243" spans="1:11" x14ac:dyDescent="0.35">
      <c r="A1243" s="1">
        <f t="shared" si="19"/>
        <v>44365</v>
      </c>
      <c r="B1243">
        <f>_xlfn.XLOOKUP(A1243,Ethereum_Historical_Data[Date],Ethereum_Historical_Data[Price]," ")</f>
        <v>2229.5300000000002</v>
      </c>
      <c r="C1243">
        <f>STANDARDIZE(Table6[[#This Row],[ETH]],$U$4,$U$5)</f>
        <v>0.64723333089403667</v>
      </c>
      <c r="D1243" s="2">
        <f>_xlfn.XLOOKUP(Table6[[#This Row],[Date]],BNB_Historical_Data[Date],BNB_Historical_Data[Price]," ")</f>
        <v>336.67</v>
      </c>
      <c r="E1243" s="2">
        <f>STANDARDIZE(Table6[[#This Row],[BNB]],$V$4,$V$5)</f>
        <v>0.62157466001771711</v>
      </c>
      <c r="F1243" s="2">
        <f>_xlfn.XLOOKUP(Table6[[#This Row],[Date]],Tether_USDt_Historical_Data[Date],Tether_USDt_Historical_Data[Price]," ")</f>
        <v>1.0005999999999999</v>
      </c>
      <c r="G1243" s="2">
        <f>IFERROR(STANDARDIZE(Table6[[#This Row],[Tether]],$W$4,$W$5),"")</f>
        <v>7.9933862727494712E-2</v>
      </c>
      <c r="H1243" s="2">
        <f>_xlfn.XLOOKUP(Table6[[#This Row],[Date]],Bitcoin_Historical_Data__2[Date],Bitcoin_Historical_Data__2[Price]," ")</f>
        <v>35749.4</v>
      </c>
      <c r="I1243" s="2">
        <f>STANDARDIZE(Table6[[#This Row],[BTC]],$X$4,$X$5)</f>
        <v>0.46898322568966844</v>
      </c>
      <c r="J1243" s="2">
        <f>_xlfn.XLOOKUP(Table6[[#This Row],[Date]],S_P_500_Historical_Data[Date],S_P_500_Historical_Data[Price]," ")</f>
        <v>4166.3999999999996</v>
      </c>
      <c r="K1243" s="2">
        <f>IFERROR(STANDARDIZE(Table6[[#This Row],[S&amp;P500]],$Y$4,$Y$5),"")</f>
        <v>0.43293245817243114</v>
      </c>
    </row>
    <row r="1244" spans="1:11" x14ac:dyDescent="0.35">
      <c r="A1244" s="1">
        <f t="shared" si="19"/>
        <v>44364</v>
      </c>
      <c r="B1244">
        <f>_xlfn.XLOOKUP(A1244,Ethereum_Historical_Data[Date],Ethereum_Historical_Data[Price]," ")</f>
        <v>2371.62</v>
      </c>
      <c r="C1244">
        <f>STANDARDIZE(Table6[[#This Row],[ETH]],$U$4,$U$5)</f>
        <v>0.76522933168613272</v>
      </c>
      <c r="D1244" s="2">
        <f>_xlfn.XLOOKUP(Table6[[#This Row],[Date]],BNB_Historical_Data[Date],BNB_Historical_Data[Price]," ")</f>
        <v>352.64</v>
      </c>
      <c r="E1244" s="2">
        <f>STANDARDIZE(Table6[[#This Row],[BNB]],$V$4,$V$5)</f>
        <v>0.69996877409465685</v>
      </c>
      <c r="F1244" s="2">
        <f>_xlfn.XLOOKUP(Table6[[#This Row],[Date]],Tether_USDt_Historical_Data[Date],Tether_USDt_Historical_Data[Price]," ")</f>
        <v>1</v>
      </c>
      <c r="G1244" s="2">
        <f>IFERROR(STANDARDIZE(Table6[[#This Row],[Tether]],$W$4,$W$5),"")</f>
        <v>-4.2785445579079442E-2</v>
      </c>
      <c r="H1244" s="2">
        <f>_xlfn.XLOOKUP(Table6[[#This Row],[Date]],Bitcoin_Historical_Data__2[Date],Bitcoin_Historical_Data__2[Price]," ")</f>
        <v>38052</v>
      </c>
      <c r="I1244" s="2">
        <f>STANDARDIZE(Table6[[#This Row],[BTC]],$X$4,$X$5)</f>
        <v>0.5842442817284027</v>
      </c>
      <c r="J1244" s="2">
        <f>_xlfn.XLOOKUP(Table6[[#This Row],[Date]],S_P_500_Historical_Data[Date],S_P_500_Historical_Data[Price]," ")</f>
        <v>4221.8999999999996</v>
      </c>
      <c r="K1244" s="2">
        <f>IFERROR(STANDARDIZE(Table6[[#This Row],[S&amp;P500]],$Y$4,$Y$5),"")</f>
        <v>0.49585595602670407</v>
      </c>
    </row>
    <row r="1245" spans="1:11" x14ac:dyDescent="0.35">
      <c r="A1245" s="1">
        <f t="shared" si="19"/>
        <v>44363</v>
      </c>
      <c r="B1245">
        <f>_xlfn.XLOOKUP(A1245,Ethereum_Historical_Data[Date],Ethereum_Historical_Data[Price]," ")</f>
        <v>2367.2800000000002</v>
      </c>
      <c r="C1245">
        <f>STANDARDIZE(Table6[[#This Row],[ETH]],$U$4,$U$5)</f>
        <v>0.76162525931342762</v>
      </c>
      <c r="D1245" s="2">
        <f>_xlfn.XLOOKUP(Table6[[#This Row],[Date]],BNB_Historical_Data[Date],BNB_Historical_Data[Price]," ")</f>
        <v>347.15</v>
      </c>
      <c r="E1245" s="2">
        <f>STANDARDIZE(Table6[[#This Row],[BNB]],$V$4,$V$5)</f>
        <v>0.67301926336939688</v>
      </c>
      <c r="F1245" s="2">
        <f>_xlfn.XLOOKUP(Table6[[#This Row],[Date]],Tether_USDt_Historical_Data[Date],Tether_USDt_Historical_Data[Price]," ")</f>
        <v>0.99980000000000002</v>
      </c>
      <c r="G1245" s="2">
        <f>IFERROR(STANDARDIZE(Table6[[#This Row],[Tether]],$W$4,$W$5),"")</f>
        <v>-8.3691881681270827E-2</v>
      </c>
      <c r="H1245" s="2">
        <f>_xlfn.XLOOKUP(Table6[[#This Row],[Date]],Bitcoin_Historical_Data__2[Date],Bitcoin_Historical_Data__2[Price]," ")</f>
        <v>38336</v>
      </c>
      <c r="I1245" s="2">
        <f>STANDARDIZE(Table6[[#This Row],[BTC]],$X$4,$X$5)</f>
        <v>0.59846044602745618</v>
      </c>
      <c r="J1245" s="2">
        <f>_xlfn.XLOOKUP(Table6[[#This Row],[Date]],S_P_500_Historical_Data[Date],S_P_500_Historical_Data[Price]," ")</f>
        <v>4223.7</v>
      </c>
      <c r="K1245" s="2">
        <f>IFERROR(STANDARDIZE(Table6[[#This Row],[S&amp;P500]],$Y$4,$Y$5),"")</f>
        <v>0.49789671811927527</v>
      </c>
    </row>
    <row r="1246" spans="1:11" x14ac:dyDescent="0.35">
      <c r="A1246" s="1">
        <f t="shared" si="19"/>
        <v>44362</v>
      </c>
      <c r="B1246">
        <f>_xlfn.XLOOKUP(A1246,Ethereum_Historical_Data[Date],Ethereum_Historical_Data[Price]," ")</f>
        <v>2543.83</v>
      </c>
      <c r="C1246">
        <f>STANDARDIZE(Table6[[#This Row],[ETH]],$U$4,$U$5)</f>
        <v>0.90823792691737293</v>
      </c>
      <c r="D1246" s="2">
        <f>_xlfn.XLOOKUP(Table6[[#This Row],[Date]],BNB_Historical_Data[Date],BNB_Historical_Data[Price]," ")</f>
        <v>366.78</v>
      </c>
      <c r="E1246" s="2">
        <f>STANDARDIZE(Table6[[#This Row],[BNB]],$V$4,$V$5)</f>
        <v>0.76937971792984339</v>
      </c>
      <c r="F1246" s="2">
        <f>_xlfn.XLOOKUP(Table6[[#This Row],[Date]],Tether_USDt_Historical_Data[Date],Tether_USDt_Historical_Data[Price]," ")</f>
        <v>1</v>
      </c>
      <c r="G1246" s="2">
        <f>IFERROR(STANDARDIZE(Table6[[#This Row],[Tether]],$W$4,$W$5),"")</f>
        <v>-4.2785445579079442E-2</v>
      </c>
      <c r="H1246" s="2">
        <f>_xlfn.XLOOKUP(Table6[[#This Row],[Date]],Bitcoin_Historical_Data__2[Date],Bitcoin_Historical_Data__2[Price]," ")</f>
        <v>40156.1</v>
      </c>
      <c r="I1246" s="2">
        <f>STANDARDIZE(Table6[[#This Row],[BTC]],$X$4,$X$5)</f>
        <v>0.68956903983276341</v>
      </c>
      <c r="J1246" s="2">
        <f>_xlfn.XLOOKUP(Table6[[#This Row],[Date]],S_P_500_Historical_Data[Date],S_P_500_Historical_Data[Price]," ")</f>
        <v>4246.6000000000004</v>
      </c>
      <c r="K1246" s="2">
        <f>IFERROR(STANDARDIZE(Table6[[#This Row],[S&amp;P500]],$Y$4,$Y$5),"")</f>
        <v>0.52385974696365156</v>
      </c>
    </row>
    <row r="1247" spans="1:11" x14ac:dyDescent="0.35">
      <c r="A1247" s="1">
        <f t="shared" si="19"/>
        <v>44361</v>
      </c>
      <c r="B1247">
        <f>_xlfn.XLOOKUP(A1247,Ethereum_Historical_Data[Date],Ethereum_Historical_Data[Price]," ")</f>
        <v>2581.48</v>
      </c>
      <c r="C1247">
        <f>STANDARDIZE(Table6[[#This Row],[ETH]],$U$4,$U$5)</f>
        <v>0.93950366996630275</v>
      </c>
      <c r="D1247" s="2">
        <f>_xlfn.XLOOKUP(Table6[[#This Row],[Date]],BNB_Historical_Data[Date],BNB_Historical_Data[Price]," ")</f>
        <v>370.06</v>
      </c>
      <c r="E1247" s="2">
        <f>STANDARDIZE(Table6[[#This Row],[BNB]],$V$4,$V$5)</f>
        <v>0.78548070065823183</v>
      </c>
      <c r="F1247" s="2">
        <f>_xlfn.XLOOKUP(Table6[[#This Row],[Date]],Tether_USDt_Historical_Data[Date],Tether_USDt_Historical_Data[Price]," ")</f>
        <v>1.0001</v>
      </c>
      <c r="G1247" s="2">
        <f>IFERROR(STANDARDIZE(Table6[[#This Row],[Tether]],$W$4,$W$5),"")</f>
        <v>-2.2332227527983747E-2</v>
      </c>
      <c r="H1247" s="2">
        <f>_xlfn.XLOOKUP(Table6[[#This Row],[Date]],Bitcoin_Historical_Data__2[Date],Bitcoin_Historical_Data__2[Price]," ")</f>
        <v>40529.4</v>
      </c>
      <c r="I1247" s="2">
        <f>STANDARDIZE(Table6[[#This Row],[BTC]],$X$4,$X$5)</f>
        <v>0.70825528677937144</v>
      </c>
      <c r="J1247" s="2">
        <f>_xlfn.XLOOKUP(Table6[[#This Row],[Date]],S_P_500_Historical_Data[Date],S_P_500_Historical_Data[Price]," ")</f>
        <v>4255.1000000000004</v>
      </c>
      <c r="K1247" s="2">
        <f>IFERROR(STANDARDIZE(Table6[[#This Row],[S&amp;P500]],$Y$4,$Y$5),"")</f>
        <v>0.53349667906745912</v>
      </c>
    </row>
    <row r="1248" spans="1:11" x14ac:dyDescent="0.35">
      <c r="A1248" s="1">
        <f t="shared" si="19"/>
        <v>44360</v>
      </c>
      <c r="B1248">
        <f>_xlfn.XLOOKUP(A1248,Ethereum_Historical_Data[Date],Ethereum_Historical_Data[Price]," ")</f>
        <v>2508.27</v>
      </c>
      <c r="C1248">
        <f>STANDARDIZE(Table6[[#This Row],[ETH]],$U$4,$U$5)</f>
        <v>0.87870778554101325</v>
      </c>
      <c r="D1248" s="2">
        <f>_xlfn.XLOOKUP(Table6[[#This Row],[Date]],BNB_Historical_Data[Date],BNB_Historical_Data[Price]," ")</f>
        <v>365.83</v>
      </c>
      <c r="E1248" s="2">
        <f>STANDARDIZE(Table6[[#This Row],[BNB]],$V$4,$V$5)</f>
        <v>0.76471632354204799</v>
      </c>
      <c r="F1248" s="2">
        <f>_xlfn.XLOOKUP(Table6[[#This Row],[Date]],Tether_USDt_Historical_Data[Date],Tether_USDt_Historical_Data[Price]," ")</f>
        <v>0.99990000000000001</v>
      </c>
      <c r="G1248" s="2">
        <f>IFERROR(STANDARDIZE(Table6[[#This Row],[Tether]],$W$4,$W$5),"")</f>
        <v>-6.3238663630175135E-2</v>
      </c>
      <c r="H1248" s="2">
        <f>_xlfn.XLOOKUP(Table6[[#This Row],[Date]],Bitcoin_Historical_Data__2[Date],Bitcoin_Historical_Data__2[Price]," ")</f>
        <v>39022.9</v>
      </c>
      <c r="I1248" s="2">
        <f>STANDARDIZE(Table6[[#This Row],[BTC]],$X$4,$X$5)</f>
        <v>0.63284454200287821</v>
      </c>
      <c r="J1248" s="2" t="str">
        <f>_xlfn.XLOOKUP(Table6[[#This Row],[Date]],S_P_500_Historical_Data[Date],S_P_500_Historical_Data[Price]," ")</f>
        <v xml:space="preserve"> </v>
      </c>
      <c r="K1248" s="2" t="str">
        <f>IFERROR(STANDARDIZE(Table6[[#This Row],[S&amp;P500]],$Y$4,$Y$5),"")</f>
        <v/>
      </c>
    </row>
    <row r="1249" spans="1:11" x14ac:dyDescent="0.35">
      <c r="A1249" s="1">
        <f t="shared" si="19"/>
        <v>44359</v>
      </c>
      <c r="B1249">
        <f>_xlfn.XLOOKUP(A1249,Ethereum_Historical_Data[Date],Ethereum_Historical_Data[Price]," ")</f>
        <v>2368.4699999999998</v>
      </c>
      <c r="C1249">
        <f>STANDARDIZE(Table6[[#This Row],[ETH]],$U$4,$U$5)</f>
        <v>0.76261347270594326</v>
      </c>
      <c r="D1249" s="2">
        <f>_xlfn.XLOOKUP(Table6[[#This Row],[Date]],BNB_Historical_Data[Date],BNB_Historical_Data[Price]," ")</f>
        <v>343.23</v>
      </c>
      <c r="E1249" s="2">
        <f>STANDARDIZE(Table6[[#This Row],[BNB]],$V$4,$V$5)</f>
        <v>0.65377662547449389</v>
      </c>
      <c r="F1249" s="2">
        <f>_xlfn.XLOOKUP(Table6[[#This Row],[Date]],Tether_USDt_Historical_Data[Date],Tether_USDt_Historical_Data[Price]," ")</f>
        <v>1.0003</v>
      </c>
      <c r="G1249" s="2">
        <f>IFERROR(STANDARDIZE(Table6[[#This Row],[Tether]],$W$4,$W$5),"")</f>
        <v>1.8574208574207638E-2</v>
      </c>
      <c r="H1249" s="2">
        <f>_xlfn.XLOOKUP(Table6[[#This Row],[Date]],Bitcoin_Historical_Data__2[Date],Bitcoin_Historical_Data__2[Price]," ")</f>
        <v>35467.5</v>
      </c>
      <c r="I1249" s="2">
        <f>STANDARDIZE(Table6[[#This Row],[BTC]],$X$4,$X$5)</f>
        <v>0.45487218091536141</v>
      </c>
      <c r="J1249" s="2" t="str">
        <f>_xlfn.XLOOKUP(Table6[[#This Row],[Date]],S_P_500_Historical_Data[Date],S_P_500_Historical_Data[Price]," ")</f>
        <v xml:space="preserve"> </v>
      </c>
      <c r="K1249" s="2" t="str">
        <f>IFERROR(STANDARDIZE(Table6[[#This Row],[S&amp;P500]],$Y$4,$Y$5),"")</f>
        <v/>
      </c>
    </row>
    <row r="1250" spans="1:11" x14ac:dyDescent="0.35">
      <c r="A1250" s="1">
        <f t="shared" si="19"/>
        <v>44358</v>
      </c>
      <c r="B1250">
        <f>_xlfn.XLOOKUP(A1250,Ethereum_Historical_Data[Date],Ethereum_Historical_Data[Price]," ")</f>
        <v>2351.4499999999998</v>
      </c>
      <c r="C1250">
        <f>STANDARDIZE(Table6[[#This Row],[ETH]],$U$4,$U$5)</f>
        <v>0.74847952989869804</v>
      </c>
      <c r="D1250" s="2">
        <f>_xlfn.XLOOKUP(Table6[[#This Row],[Date]],BNB_Historical_Data[Date],BNB_Historical_Data[Price]," ")</f>
        <v>345.46</v>
      </c>
      <c r="E1250" s="2">
        <f>STANDARDIZE(Table6[[#This Row],[BNB]],$V$4,$V$5)</f>
        <v>0.66472333019531882</v>
      </c>
      <c r="F1250" s="2">
        <f>_xlfn.XLOOKUP(Table6[[#This Row],[Date]],Tether_USDt_Historical_Data[Date],Tether_USDt_Historical_Data[Price]," ")</f>
        <v>1</v>
      </c>
      <c r="G1250" s="2">
        <f>IFERROR(STANDARDIZE(Table6[[#This Row],[Tether]],$W$4,$W$5),"")</f>
        <v>-4.2785445579079442E-2</v>
      </c>
      <c r="H1250" s="2">
        <f>_xlfn.XLOOKUP(Table6[[#This Row],[Date]],Bitcoin_Historical_Data__2[Date],Bitcoin_Historical_Data__2[Price]," ")</f>
        <v>37314.6</v>
      </c>
      <c r="I1250" s="2">
        <f>STANDARDIZE(Table6[[#This Row],[BTC]],$X$4,$X$5)</f>
        <v>0.54733231146740957</v>
      </c>
      <c r="J1250" s="2">
        <f>_xlfn.XLOOKUP(Table6[[#This Row],[Date]],S_P_500_Historical_Data[Date],S_P_500_Historical_Data[Price]," ")</f>
        <v>4247.3999999999996</v>
      </c>
      <c r="K1250" s="2">
        <f>IFERROR(STANDARDIZE(Table6[[#This Row],[S&amp;P500]],$Y$4,$Y$5),"")</f>
        <v>0.52476675233812675</v>
      </c>
    </row>
    <row r="1251" spans="1:11" x14ac:dyDescent="0.35">
      <c r="A1251" s="1">
        <f t="shared" si="19"/>
        <v>44357</v>
      </c>
      <c r="B1251">
        <f>_xlfn.XLOOKUP(A1251,Ethereum_Historical_Data[Date],Ethereum_Historical_Data[Price]," ")</f>
        <v>2469.9699999999998</v>
      </c>
      <c r="C1251">
        <f>STANDARDIZE(Table6[[#This Row],[ETH]],$U$4,$U$5)</f>
        <v>0.84690226206759989</v>
      </c>
      <c r="D1251" s="2">
        <f>_xlfn.XLOOKUP(Table6[[#This Row],[Date]],BNB_Historical_Data[Date],BNB_Historical_Data[Price]," ")</f>
        <v>351.43</v>
      </c>
      <c r="E1251" s="2">
        <f>STANDARDIZE(Table6[[#This Row],[BNB]],$V$4,$V$5)</f>
        <v>0.69402908229546489</v>
      </c>
      <c r="F1251" s="2">
        <f>_xlfn.XLOOKUP(Table6[[#This Row],[Date]],Tether_USDt_Historical_Data[Date],Tether_USDt_Historical_Data[Price]," ")</f>
        <v>1.0003</v>
      </c>
      <c r="G1251" s="2">
        <f>IFERROR(STANDARDIZE(Table6[[#This Row],[Tether]],$W$4,$W$5),"")</f>
        <v>1.8574208574207638E-2</v>
      </c>
      <c r="H1251" s="2">
        <f>_xlfn.XLOOKUP(Table6[[#This Row],[Date]],Bitcoin_Historical_Data__2[Date],Bitcoin_Historical_Data__2[Price]," ")</f>
        <v>36649.4</v>
      </c>
      <c r="I1251" s="2">
        <f>STANDARDIZE(Table6[[#This Row],[BTC]],$X$4,$X$5)</f>
        <v>0.51403445058103514</v>
      </c>
      <c r="J1251" s="2">
        <f>_xlfn.XLOOKUP(Table6[[#This Row],[Date]],S_P_500_Historical_Data[Date],S_P_500_Historical_Data[Price]," ")</f>
        <v>4239.2</v>
      </c>
      <c r="K1251" s="2">
        <f>IFERROR(STANDARDIZE(Table6[[#This Row],[S&amp;P500]],$Y$4,$Y$5),"")</f>
        <v>0.51546994724974793</v>
      </c>
    </row>
    <row r="1252" spans="1:11" x14ac:dyDescent="0.35">
      <c r="A1252" s="1">
        <f t="shared" si="19"/>
        <v>44356</v>
      </c>
      <c r="B1252">
        <f>_xlfn.XLOOKUP(A1252,Ethereum_Historical_Data[Date],Ethereum_Historical_Data[Price]," ")</f>
        <v>2606.23</v>
      </c>
      <c r="C1252">
        <f>STANDARDIZE(Table6[[#This Row],[ETH]],$U$4,$U$5)</f>
        <v>0.96005684766779043</v>
      </c>
      <c r="D1252" s="2">
        <f>_xlfn.XLOOKUP(Table6[[#This Row],[Date]],BNB_Historical_Data[Date],BNB_Historical_Data[Price]," ")</f>
        <v>375.29</v>
      </c>
      <c r="E1252" s="2">
        <f>STANDARDIZE(Table6[[#This Row],[BNB]],$V$4,$V$5)</f>
        <v>0.81115391397209513</v>
      </c>
      <c r="F1252" s="2">
        <f>_xlfn.XLOOKUP(Table6[[#This Row],[Date]],Tether_USDt_Historical_Data[Date],Tether_USDt_Historical_Data[Price]," ")</f>
        <v>1.0001</v>
      </c>
      <c r="G1252" s="2">
        <f>IFERROR(STANDARDIZE(Table6[[#This Row],[Tether]],$W$4,$W$5),"")</f>
        <v>-2.2332227527983747E-2</v>
      </c>
      <c r="H1252" s="2">
        <f>_xlfn.XLOOKUP(Table6[[#This Row],[Date]],Bitcoin_Historical_Data__2[Date],Bitcoin_Historical_Data__2[Price]," ")</f>
        <v>37332.199999999997</v>
      </c>
      <c r="I1252" s="2">
        <f>STANDARDIZE(Table6[[#This Row],[BTC]],$X$4,$X$5)</f>
        <v>0.54821331319861843</v>
      </c>
      <c r="J1252" s="2">
        <f>_xlfn.XLOOKUP(Table6[[#This Row],[Date]],S_P_500_Historical_Data[Date],S_P_500_Historical_Data[Price]," ")</f>
        <v>4219.6000000000004</v>
      </c>
      <c r="K1252" s="2">
        <f>IFERROR(STANDARDIZE(Table6[[#This Row],[S&amp;P500]],$Y$4,$Y$5),"")</f>
        <v>0.49324831557508636</v>
      </c>
    </row>
    <row r="1253" spans="1:11" x14ac:dyDescent="0.35">
      <c r="A1253" s="1">
        <f t="shared" si="19"/>
        <v>44355</v>
      </c>
      <c r="B1253">
        <f>_xlfn.XLOOKUP(A1253,Ethereum_Historical_Data[Date],Ethereum_Historical_Data[Price]," ")</f>
        <v>2510.65</v>
      </c>
      <c r="C1253">
        <f>STANDARDIZE(Table6[[#This Row],[ETH]],$U$4,$U$5)</f>
        <v>0.88068421232604532</v>
      </c>
      <c r="D1253" s="2">
        <f>_xlfn.XLOOKUP(Table6[[#This Row],[Date]],BNB_Historical_Data[Date],BNB_Historical_Data[Price]," ")</f>
        <v>352.64</v>
      </c>
      <c r="E1253" s="2">
        <f>STANDARDIZE(Table6[[#This Row],[BNB]],$V$4,$V$5)</f>
        <v>0.69996877409465685</v>
      </c>
      <c r="F1253" s="2">
        <f>_xlfn.XLOOKUP(Table6[[#This Row],[Date]],Tether_USDt_Historical_Data[Date],Tether_USDt_Historical_Data[Price]," ")</f>
        <v>1.0007999999999999</v>
      </c>
      <c r="G1253" s="2">
        <f>IFERROR(STANDARDIZE(Table6[[#This Row],[Tether]],$W$4,$W$5),"")</f>
        <v>0.1208402988296861</v>
      </c>
      <c r="H1253" s="2">
        <f>_xlfn.XLOOKUP(Table6[[#This Row],[Date]],Bitcoin_Historical_Data__2[Date],Bitcoin_Historical_Data__2[Price]," ")</f>
        <v>33382.9</v>
      </c>
      <c r="I1253" s="2">
        <f>STANDARDIZE(Table6[[#This Row],[BTC]],$X$4,$X$5)</f>
        <v>0.35052353268364705</v>
      </c>
      <c r="J1253" s="2">
        <f>_xlfn.XLOOKUP(Table6[[#This Row],[Date]],S_P_500_Historical_Data[Date],S_P_500_Historical_Data[Price]," ")</f>
        <v>4227.3</v>
      </c>
      <c r="K1253" s="2">
        <f>IFERROR(STANDARDIZE(Table6[[#This Row],[S&amp;P500]],$Y$4,$Y$5),"")</f>
        <v>0.50197824230441779</v>
      </c>
    </row>
    <row r="1254" spans="1:11" x14ac:dyDescent="0.35">
      <c r="A1254" s="1">
        <f t="shared" si="19"/>
        <v>44354</v>
      </c>
      <c r="B1254">
        <f>_xlfn.XLOOKUP(A1254,Ethereum_Historical_Data[Date],Ethereum_Historical_Data[Price]," ")</f>
        <v>2592.63</v>
      </c>
      <c r="C1254">
        <f>STANDARDIZE(Table6[[#This Row],[ETH]],$U$4,$U$5)</f>
        <v>0.94876298032475082</v>
      </c>
      <c r="D1254" s="2">
        <f>_xlfn.XLOOKUP(Table6[[#This Row],[Date]],BNB_Historical_Data[Date],BNB_Historical_Data[Price]," ")</f>
        <v>358.08</v>
      </c>
      <c r="E1254" s="2">
        <f>STANDARDIZE(Table6[[#This Row],[BNB]],$V$4,$V$5)</f>
        <v>0.72667284301003265</v>
      </c>
      <c r="F1254" s="2">
        <f>_xlfn.XLOOKUP(Table6[[#This Row],[Date]],Tether_USDt_Historical_Data[Date],Tether_USDt_Historical_Data[Price]," ")</f>
        <v>1.0003</v>
      </c>
      <c r="G1254" s="2">
        <f>IFERROR(STANDARDIZE(Table6[[#This Row],[Tether]],$W$4,$W$5),"")</f>
        <v>1.8574208574207638E-2</v>
      </c>
      <c r="H1254" s="2">
        <f>_xlfn.XLOOKUP(Table6[[#This Row],[Date]],Bitcoin_Historical_Data__2[Date],Bitcoin_Historical_Data__2[Price]," ")</f>
        <v>33578</v>
      </c>
      <c r="I1254" s="2">
        <f>STANDARDIZE(Table6[[#This Row],[BTC]],$X$4,$X$5)</f>
        <v>0.36028963710176437</v>
      </c>
      <c r="J1254" s="2">
        <f>_xlfn.XLOOKUP(Table6[[#This Row],[Date]],S_P_500_Historical_Data[Date],S_P_500_Historical_Data[Price]," ")</f>
        <v>4226.5</v>
      </c>
      <c r="K1254" s="2">
        <f>IFERROR(STANDARDIZE(Table6[[#This Row],[S&amp;P500]],$Y$4,$Y$5),"")</f>
        <v>0.50107123692994149</v>
      </c>
    </row>
    <row r="1255" spans="1:11" x14ac:dyDescent="0.35">
      <c r="A1255" s="1">
        <f t="shared" si="19"/>
        <v>44353</v>
      </c>
      <c r="B1255">
        <f>_xlfn.XLOOKUP(A1255,Ethereum_Historical_Data[Date],Ethereum_Historical_Data[Price]," ")</f>
        <v>2713.66</v>
      </c>
      <c r="C1255">
        <f>STANDARDIZE(Table6[[#This Row],[ETH]],$U$4,$U$5)</f>
        <v>1.049270095363581</v>
      </c>
      <c r="D1255" s="2">
        <f>_xlfn.XLOOKUP(Table6[[#This Row],[Date]],BNB_Historical_Data[Date],BNB_Historical_Data[Price]," ")</f>
        <v>393.2</v>
      </c>
      <c r="E1255" s="2">
        <f>STANDARDIZE(Table6[[#This Row],[BNB]],$V$4,$V$5)</f>
        <v>0.89907117027253292</v>
      </c>
      <c r="F1255" s="2">
        <f>_xlfn.XLOOKUP(Table6[[#This Row],[Date]],Tether_USDt_Historical_Data[Date],Tether_USDt_Historical_Data[Price]," ")</f>
        <v>1</v>
      </c>
      <c r="G1255" s="2">
        <f>IFERROR(STANDARDIZE(Table6[[#This Row],[Tether]],$W$4,$W$5),"")</f>
        <v>-4.2785445579079442E-2</v>
      </c>
      <c r="H1255" s="2">
        <f>_xlfn.XLOOKUP(Table6[[#This Row],[Date]],Bitcoin_Historical_Data__2[Date],Bitcoin_Historical_Data__2[Price]," ")</f>
        <v>35815.4</v>
      </c>
      <c r="I1255" s="2">
        <f>STANDARDIZE(Table6[[#This Row],[BTC]],$X$4,$X$5)</f>
        <v>0.47228698218170201</v>
      </c>
      <c r="J1255" s="2" t="str">
        <f>_xlfn.XLOOKUP(Table6[[#This Row],[Date]],S_P_500_Historical_Data[Date],S_P_500_Historical_Data[Price]," ")</f>
        <v xml:space="preserve"> </v>
      </c>
      <c r="K1255" s="2" t="str">
        <f>IFERROR(STANDARDIZE(Table6[[#This Row],[S&amp;P500]],$Y$4,$Y$5),"")</f>
        <v/>
      </c>
    </row>
    <row r="1256" spans="1:11" x14ac:dyDescent="0.35">
      <c r="A1256" s="1">
        <f t="shared" si="19"/>
        <v>44352</v>
      </c>
      <c r="B1256">
        <f>_xlfn.XLOOKUP(A1256,Ethereum_Historical_Data[Date],Ethereum_Historical_Data[Price]," ")</f>
        <v>2628.98</v>
      </c>
      <c r="C1256">
        <f>STANDARDIZE(Table6[[#This Row],[ETH]],$U$4,$U$5)</f>
        <v>0.97894916252471342</v>
      </c>
      <c r="D1256" s="2">
        <f>_xlfn.XLOOKUP(Table6[[#This Row],[Date]],BNB_Historical_Data[Date],BNB_Historical_Data[Price]," ")</f>
        <v>390.09</v>
      </c>
      <c r="E1256" s="2">
        <f>STANDARDIZE(Table6[[#This Row],[BNB]],$V$4,$V$5)</f>
        <v>0.88380468969774995</v>
      </c>
      <c r="F1256" s="2">
        <f>_xlfn.XLOOKUP(Table6[[#This Row],[Date]],Tether_USDt_Historical_Data[Date],Tether_USDt_Historical_Data[Price]," ")</f>
        <v>1.0004999999999999</v>
      </c>
      <c r="G1256" s="2">
        <f>IFERROR(STANDARDIZE(Table6[[#This Row],[Tether]],$W$4,$W$5),"")</f>
        <v>5.9480644676399026E-2</v>
      </c>
      <c r="H1256" s="2">
        <f>_xlfn.XLOOKUP(Table6[[#This Row],[Date]],Bitcoin_Historical_Data__2[Date],Bitcoin_Historical_Data__2[Price]," ")</f>
        <v>35520</v>
      </c>
      <c r="I1256" s="2">
        <f>STANDARDIZE(Table6[[#This Row],[BTC]],$X$4,$X$5)</f>
        <v>0.45750016903402446</v>
      </c>
      <c r="J1256" s="2" t="str">
        <f>_xlfn.XLOOKUP(Table6[[#This Row],[Date]],S_P_500_Historical_Data[Date],S_P_500_Historical_Data[Price]," ")</f>
        <v xml:space="preserve"> </v>
      </c>
      <c r="K1256" s="2" t="str">
        <f>IFERROR(STANDARDIZE(Table6[[#This Row],[S&amp;P500]],$Y$4,$Y$5),"")</f>
        <v/>
      </c>
    </row>
    <row r="1257" spans="1:11" x14ac:dyDescent="0.35">
      <c r="A1257" s="1">
        <f t="shared" si="19"/>
        <v>44351</v>
      </c>
      <c r="B1257">
        <f>_xlfn.XLOOKUP(A1257,Ethereum_Historical_Data[Date],Ethereum_Historical_Data[Price]," ")</f>
        <v>2686.5</v>
      </c>
      <c r="C1257">
        <f>STANDARDIZE(Table6[[#This Row],[ETH]],$U$4,$U$5)</f>
        <v>1.0267155779343931</v>
      </c>
      <c r="D1257" s="2">
        <f>_xlfn.XLOOKUP(Table6[[#This Row],[Date]],BNB_Historical_Data[Date],BNB_Historical_Data[Price]," ")</f>
        <v>390.97</v>
      </c>
      <c r="E1257" s="2">
        <f>STANDARDIZE(Table6[[#This Row],[BNB]],$V$4,$V$5)</f>
        <v>0.8881244655517081</v>
      </c>
      <c r="F1257" s="2">
        <f>_xlfn.XLOOKUP(Table6[[#This Row],[Date]],Tether_USDt_Historical_Data[Date],Tether_USDt_Historical_Data[Price]," ")</f>
        <v>1.0004999999999999</v>
      </c>
      <c r="G1257" s="2">
        <f>IFERROR(STANDARDIZE(Table6[[#This Row],[Tether]],$W$4,$W$5),"")</f>
        <v>5.9480644676399026E-2</v>
      </c>
      <c r="H1257" s="2">
        <f>_xlfn.XLOOKUP(Table6[[#This Row],[Date]],Bitcoin_Historical_Data__2[Date],Bitcoin_Historical_Data__2[Price]," ")</f>
        <v>36851.300000000003</v>
      </c>
      <c r="I1257" s="2">
        <f>STANDARDIZE(Table6[[#This Row],[BTC]],$X$4,$X$5)</f>
        <v>0.52414094203166517</v>
      </c>
      <c r="J1257" s="2">
        <f>_xlfn.XLOOKUP(Table6[[#This Row],[Date]],S_P_500_Historical_Data[Date],S_P_500_Historical_Data[Price]," ")</f>
        <v>4229.8999999999996</v>
      </c>
      <c r="K1257" s="2">
        <f>IFERROR(STANDARDIZE(Table6[[#This Row],[S&amp;P500]],$Y$4,$Y$5),"")</f>
        <v>0.50492600977146418</v>
      </c>
    </row>
    <row r="1258" spans="1:11" x14ac:dyDescent="0.35">
      <c r="A1258" s="1">
        <f t="shared" si="19"/>
        <v>44350</v>
      </c>
      <c r="B1258">
        <f>_xlfn.XLOOKUP(A1258,Ethereum_Historical_Data[Date],Ethereum_Historical_Data[Price]," ")</f>
        <v>2853.35</v>
      </c>
      <c r="C1258">
        <f>STANDARDIZE(Table6[[#This Row],[ETH]],$U$4,$U$5)</f>
        <v>1.1652730607421997</v>
      </c>
      <c r="D1258" s="2">
        <f>_xlfn.XLOOKUP(Table6[[#This Row],[Date]],BNB_Historical_Data[Date],BNB_Historical_Data[Price]," ")</f>
        <v>427.59</v>
      </c>
      <c r="E1258" s="2">
        <f>STANDARDIZE(Table6[[#This Row],[BNB]],$V$4,$V$5)</f>
        <v>1.067886047110727</v>
      </c>
      <c r="F1258" s="2">
        <f>_xlfn.XLOOKUP(Table6[[#This Row],[Date]],Tether_USDt_Historical_Data[Date],Tether_USDt_Historical_Data[Price]," ")</f>
        <v>1.0001</v>
      </c>
      <c r="G1258" s="2">
        <f>IFERROR(STANDARDIZE(Table6[[#This Row],[Tether]],$W$4,$W$5),"")</f>
        <v>-2.2332227527983747E-2</v>
      </c>
      <c r="H1258" s="2">
        <f>_xlfn.XLOOKUP(Table6[[#This Row],[Date]],Bitcoin_Historical_Data__2[Date],Bitcoin_Historical_Data__2[Price]," ")</f>
        <v>39187.300000000003</v>
      </c>
      <c r="I1258" s="2">
        <f>STANDARDIZE(Table6[[#This Row],[BTC]],$X$4,$X$5)</f>
        <v>0.64107389908303469</v>
      </c>
      <c r="J1258" s="2">
        <f>_xlfn.XLOOKUP(Table6[[#This Row],[Date]],S_P_500_Historical_Data[Date],S_P_500_Historical_Data[Price]," ")</f>
        <v>4192.8999999999996</v>
      </c>
      <c r="K1258" s="2">
        <f>IFERROR(STANDARDIZE(Table6[[#This Row],[S&amp;P500]],$Y$4,$Y$5),"")</f>
        <v>0.46297701120194884</v>
      </c>
    </row>
    <row r="1259" spans="1:11" x14ac:dyDescent="0.35">
      <c r="A1259" s="1">
        <f t="shared" si="19"/>
        <v>44349</v>
      </c>
      <c r="B1259">
        <f>_xlfn.XLOOKUP(A1259,Ethereum_Historical_Data[Date],Ethereum_Historical_Data[Price]," ")</f>
        <v>2706.1</v>
      </c>
      <c r="C1259">
        <f>STANDARDIZE(Table6[[#This Row],[ETH]],$U$4,$U$5)</f>
        <v>1.0429920338111267</v>
      </c>
      <c r="D1259" s="2">
        <f>_xlfn.XLOOKUP(Table6[[#This Row],[Date]],BNB_Historical_Data[Date],BNB_Historical_Data[Price]," ")</f>
        <v>401.12</v>
      </c>
      <c r="E1259" s="2">
        <f>STANDARDIZE(Table6[[#This Row],[BNB]],$V$4,$V$5)</f>
        <v>0.93794915295815373</v>
      </c>
      <c r="F1259" s="2">
        <f>_xlfn.XLOOKUP(Table6[[#This Row],[Date]],Tether_USDt_Historical_Data[Date],Tether_USDt_Historical_Data[Price]," ")</f>
        <v>1.0001</v>
      </c>
      <c r="G1259" s="2">
        <f>IFERROR(STANDARDIZE(Table6[[#This Row],[Tether]],$W$4,$W$5),"")</f>
        <v>-2.2332227527983747E-2</v>
      </c>
      <c r="H1259" s="2">
        <f>_xlfn.XLOOKUP(Table6[[#This Row],[Date]],Bitcoin_Historical_Data__2[Date],Bitcoin_Historical_Data__2[Price]," ")</f>
        <v>37555.800000000003</v>
      </c>
      <c r="I1259" s="2">
        <f>STANDARDIZE(Table6[[#This Row],[BTC]],$X$4,$X$5)</f>
        <v>0.55940603973829606</v>
      </c>
      <c r="J1259" s="2">
        <f>_xlfn.XLOOKUP(Table6[[#This Row],[Date]],S_P_500_Historical_Data[Date],S_P_500_Historical_Data[Price]," ")</f>
        <v>4208.1000000000004</v>
      </c>
      <c r="K1259" s="2">
        <f>IFERROR(STANDARDIZE(Table6[[#This Row],[S&amp;P500]],$Y$4,$Y$5),"")</f>
        <v>0.48021011331699381</v>
      </c>
    </row>
    <row r="1260" spans="1:11" x14ac:dyDescent="0.35">
      <c r="A1260" s="1">
        <f t="shared" si="19"/>
        <v>44348</v>
      </c>
      <c r="B1260">
        <f>_xlfn.XLOOKUP(A1260,Ethereum_Historical_Data[Date],Ethereum_Historical_Data[Price]," ")</f>
        <v>2633.67</v>
      </c>
      <c r="C1260">
        <f>STANDARDIZE(Table6[[#This Row],[ETH]],$U$4,$U$5)</f>
        <v>0.98284388589521754</v>
      </c>
      <c r="D1260" s="2">
        <f>_xlfn.XLOOKUP(Table6[[#This Row],[Date]],BNB_Historical_Data[Date],BNB_Historical_Data[Price]," ")</f>
        <v>362.39</v>
      </c>
      <c r="E1260" s="2">
        <f>STANDARDIZE(Table6[[#This Row],[BNB]],$V$4,$V$5)</f>
        <v>0.74782992702203088</v>
      </c>
      <c r="F1260" s="2">
        <f>_xlfn.XLOOKUP(Table6[[#This Row],[Date]],Tether_USDt_Historical_Data[Date],Tether_USDt_Historical_Data[Price]," ")</f>
        <v>0.99980000000000002</v>
      </c>
      <c r="G1260" s="2">
        <f>IFERROR(STANDARDIZE(Table6[[#This Row],[Tether]],$W$4,$W$5),"")</f>
        <v>-8.3691881681270827E-2</v>
      </c>
      <c r="H1260" s="2">
        <f>_xlfn.XLOOKUP(Table6[[#This Row],[Date]],Bitcoin_Historical_Data__2[Date],Bitcoin_Historical_Data__2[Price]," ")</f>
        <v>36687.599999999999</v>
      </c>
      <c r="I1260" s="2">
        <f>STANDARDIZE(Table6[[#This Row],[BTC]],$X$4,$X$5)</f>
        <v>0.51594662479309072</v>
      </c>
      <c r="J1260" s="2">
        <f>_xlfn.XLOOKUP(Table6[[#This Row],[Date]],S_P_500_Historical_Data[Date],S_P_500_Historical_Data[Price]," ")</f>
        <v>4202</v>
      </c>
      <c r="K1260" s="2">
        <f>IFERROR(STANDARDIZE(Table6[[#This Row],[S&amp;P500]],$Y$4,$Y$5),"")</f>
        <v>0.47329419733661382</v>
      </c>
    </row>
    <row r="1261" spans="1:11" x14ac:dyDescent="0.35">
      <c r="A1261" s="1">
        <f t="shared" si="19"/>
        <v>44347</v>
      </c>
      <c r="B1261">
        <f>_xlfn.XLOOKUP(A1261,Ethereum_Historical_Data[Date],Ethereum_Historical_Data[Price]," ")</f>
        <v>2708.47</v>
      </c>
      <c r="C1261">
        <f>STANDARDIZE(Table6[[#This Row],[ETH]],$U$4,$U$5)</f>
        <v>1.0449601562819357</v>
      </c>
      <c r="D1261" s="2">
        <f>_xlfn.XLOOKUP(Table6[[#This Row],[Date]],BNB_Historical_Data[Date],BNB_Historical_Data[Price]," ")</f>
        <v>353.74</v>
      </c>
      <c r="E1261" s="2">
        <f>STANDARDIZE(Table6[[#This Row],[BNB]],$V$4,$V$5)</f>
        <v>0.70536849391210421</v>
      </c>
      <c r="F1261" s="2">
        <f>_xlfn.XLOOKUP(Table6[[#This Row],[Date]],Tether_USDt_Historical_Data[Date],Tether_USDt_Historical_Data[Price]," ")</f>
        <v>1.0001</v>
      </c>
      <c r="G1261" s="2">
        <f>IFERROR(STANDARDIZE(Table6[[#This Row],[Tether]],$W$4,$W$5),"")</f>
        <v>-2.2332227527983747E-2</v>
      </c>
      <c r="H1261" s="2">
        <f>_xlfn.XLOOKUP(Table6[[#This Row],[Date]],Bitcoin_Historical_Data__2[Date],Bitcoin_Historical_Data__2[Price]," ")</f>
        <v>37298.6</v>
      </c>
      <c r="I1261" s="2">
        <f>STANDARDIZE(Table6[[#This Row],[BTC]],$X$4,$X$5)</f>
        <v>0.54653140080267415</v>
      </c>
      <c r="J1261" s="2" t="str">
        <f>_xlfn.XLOOKUP(Table6[[#This Row],[Date]],S_P_500_Historical_Data[Date],S_P_500_Historical_Data[Price]," ")</f>
        <v xml:space="preserve"> </v>
      </c>
      <c r="K1261" s="2" t="str">
        <f>IFERROR(STANDARDIZE(Table6[[#This Row],[S&amp;P500]],$Y$4,$Y$5),"")</f>
        <v/>
      </c>
    </row>
    <row r="1262" spans="1:11" x14ac:dyDescent="0.35">
      <c r="A1262" s="1">
        <f t="shared" si="19"/>
        <v>44346</v>
      </c>
      <c r="B1262">
        <f>_xlfn.XLOOKUP(A1262,Ethereum_Historical_Data[Date],Ethereum_Historical_Data[Price]," ")</f>
        <v>2386.1</v>
      </c>
      <c r="C1262">
        <f>STANDARDIZE(Table6[[#This Row],[ETH]],$U$4,$U$5)</f>
        <v>0.77725397868078094</v>
      </c>
      <c r="D1262" s="2">
        <f>_xlfn.XLOOKUP(Table6[[#This Row],[Date]],BNB_Historical_Data[Date],BNB_Historical_Data[Price]," ")</f>
        <v>325.58999999999997</v>
      </c>
      <c r="E1262" s="2">
        <f>STANDARDIZE(Table6[[#This Row],[BNB]],$V$4,$V$5)</f>
        <v>0.56718475494742926</v>
      </c>
      <c r="F1262" s="2">
        <f>_xlfn.XLOOKUP(Table6[[#This Row],[Date]],Tether_USDt_Historical_Data[Date],Tether_USDt_Historical_Data[Price]," ")</f>
        <v>0.99970000000000003</v>
      </c>
      <c r="G1262" s="2">
        <f>IFERROR(STANDARDIZE(Table6[[#This Row],[Tether]],$W$4,$W$5),"")</f>
        <v>-0.10414509973236652</v>
      </c>
      <c r="H1262" s="2">
        <f>_xlfn.XLOOKUP(Table6[[#This Row],[Date]],Bitcoin_Historical_Data__2[Date],Bitcoin_Historical_Data__2[Price]," ")</f>
        <v>35652.800000000003</v>
      </c>
      <c r="I1262" s="2">
        <f>STANDARDIZE(Table6[[#This Row],[BTC]],$X$4,$X$5)</f>
        <v>0.46414772755132849</v>
      </c>
      <c r="J1262" s="2" t="str">
        <f>_xlfn.XLOOKUP(Table6[[#This Row],[Date]],S_P_500_Historical_Data[Date],S_P_500_Historical_Data[Price]," ")</f>
        <v xml:space="preserve"> </v>
      </c>
      <c r="K1262" s="2" t="str">
        <f>IFERROR(STANDARDIZE(Table6[[#This Row],[S&amp;P500]],$Y$4,$Y$5),"")</f>
        <v/>
      </c>
    </row>
    <row r="1263" spans="1:11" x14ac:dyDescent="0.35">
      <c r="A1263" s="1">
        <f t="shared" si="19"/>
        <v>44345</v>
      </c>
      <c r="B1263">
        <f>_xlfn.XLOOKUP(A1263,Ethereum_Historical_Data[Date],Ethereum_Historical_Data[Price]," ")</f>
        <v>2276.0700000000002</v>
      </c>
      <c r="C1263">
        <f>STANDARDIZE(Table6[[#This Row],[ETH]],$U$4,$U$5)</f>
        <v>0.68588160928705633</v>
      </c>
      <c r="D1263" s="2">
        <f>_xlfn.XLOOKUP(Table6[[#This Row],[Date]],BNB_Historical_Data[Date],BNB_Historical_Data[Price]," ")</f>
        <v>304.76</v>
      </c>
      <c r="E1263" s="2">
        <f>STANDARDIZE(Table6[[#This Row],[BNB]],$V$4,$V$5)</f>
        <v>0.46493369694976766</v>
      </c>
      <c r="F1263" s="2">
        <f>_xlfn.XLOOKUP(Table6[[#This Row],[Date]],Tether_USDt_Historical_Data[Date],Tether_USDt_Historical_Data[Price]," ")</f>
        <v>1</v>
      </c>
      <c r="G1263" s="2">
        <f>IFERROR(STANDARDIZE(Table6[[#This Row],[Tether]],$W$4,$W$5),"")</f>
        <v>-4.2785445579079442E-2</v>
      </c>
      <c r="H1263" s="2">
        <f>_xlfn.XLOOKUP(Table6[[#This Row],[Date]],Bitcoin_Historical_Data__2[Date],Bitcoin_Historical_Data__2[Price]," ")</f>
        <v>34584.6</v>
      </c>
      <c r="I1263" s="2">
        <f>STANDARDIZE(Table6[[#This Row],[BTC]],$X$4,$X$5)</f>
        <v>0.41067692929693062</v>
      </c>
      <c r="J1263" s="2" t="str">
        <f>_xlfn.XLOOKUP(Table6[[#This Row],[Date]],S_P_500_Historical_Data[Date],S_P_500_Historical_Data[Price]," ")</f>
        <v xml:space="preserve"> </v>
      </c>
      <c r="K1263" s="2" t="str">
        <f>IFERROR(STANDARDIZE(Table6[[#This Row],[S&amp;P500]],$Y$4,$Y$5),"")</f>
        <v/>
      </c>
    </row>
    <row r="1264" spans="1:11" x14ac:dyDescent="0.35">
      <c r="A1264" s="1">
        <f t="shared" si="19"/>
        <v>44344</v>
      </c>
      <c r="B1264">
        <f>_xlfn.XLOOKUP(A1264,Ethereum_Historical_Data[Date],Ethereum_Historical_Data[Price]," ")</f>
        <v>2414.29</v>
      </c>
      <c r="C1264">
        <f>STANDARDIZE(Table6[[#This Row],[ETH]],$U$4,$U$5)</f>
        <v>0.80066384047491979</v>
      </c>
      <c r="D1264" s="2">
        <f>_xlfn.XLOOKUP(Table6[[#This Row],[Date]],BNB_Historical_Data[Date],BNB_Historical_Data[Price]," ")</f>
        <v>329.31</v>
      </c>
      <c r="E1264" s="2">
        <f>STANDARDIZE(Table6[[#This Row],[BNB]],$V$4,$V$5)</f>
        <v>0.58544562560279678</v>
      </c>
      <c r="F1264" s="2">
        <f>_xlfn.XLOOKUP(Table6[[#This Row],[Date]],Tether_USDt_Historical_Data[Date],Tether_USDt_Historical_Data[Price]," ")</f>
        <v>1.0003</v>
      </c>
      <c r="G1264" s="2">
        <f>IFERROR(STANDARDIZE(Table6[[#This Row],[Tether]],$W$4,$W$5),"")</f>
        <v>1.8574208574207638E-2</v>
      </c>
      <c r="H1264" s="2">
        <f>_xlfn.XLOOKUP(Table6[[#This Row],[Date]],Bitcoin_Historical_Data__2[Date],Bitcoin_Historical_Data__2[Price]," ")</f>
        <v>35662.5</v>
      </c>
      <c r="I1264" s="2">
        <f>STANDARDIZE(Table6[[#This Row],[BTC]],$X$4,$X$5)</f>
        <v>0.46463327964182422</v>
      </c>
      <c r="J1264" s="2">
        <f>_xlfn.XLOOKUP(Table6[[#This Row],[Date]],S_P_500_Historical_Data[Date],S_P_500_Historical_Data[Price]," ")</f>
        <v>4204.1000000000004</v>
      </c>
      <c r="K1264" s="2">
        <f>IFERROR(STANDARDIZE(Table6[[#This Row],[S&amp;P500]],$Y$4,$Y$5),"")</f>
        <v>0.47567508644461376</v>
      </c>
    </row>
    <row r="1265" spans="1:11" x14ac:dyDescent="0.35">
      <c r="A1265" s="1">
        <f t="shared" si="19"/>
        <v>44343</v>
      </c>
      <c r="B1265">
        <f>_xlfn.XLOOKUP(A1265,Ethereum_Historical_Data[Date],Ethereum_Historical_Data[Price]," ")</f>
        <v>2735.88</v>
      </c>
      <c r="C1265">
        <f>STANDARDIZE(Table6[[#This Row],[ETH]],$U$4,$U$5)</f>
        <v>1.0677222815666947</v>
      </c>
      <c r="D1265" s="2">
        <f>_xlfn.XLOOKUP(Table6[[#This Row],[Date]],BNB_Historical_Data[Date],BNB_Historical_Data[Price]," ")</f>
        <v>367.46</v>
      </c>
      <c r="E1265" s="2">
        <f>STANDARDIZE(Table6[[#This Row],[BNB]],$V$4,$V$5)</f>
        <v>0.7727177265442654</v>
      </c>
      <c r="F1265" s="2">
        <f>_xlfn.XLOOKUP(Table6[[#This Row],[Date]],Tether_USDt_Historical_Data[Date],Tether_USDt_Historical_Data[Price]," ")</f>
        <v>1.0006999999999999</v>
      </c>
      <c r="G1265" s="2">
        <f>IFERROR(STANDARDIZE(Table6[[#This Row],[Tether]],$W$4,$W$5),"")</f>
        <v>0.1003870807785904</v>
      </c>
      <c r="H1265" s="2">
        <f>_xlfn.XLOOKUP(Table6[[#This Row],[Date]],Bitcoin_Historical_Data__2[Date],Bitcoin_Historical_Data__2[Price]," ")</f>
        <v>38417.300000000003</v>
      </c>
      <c r="I1265" s="2">
        <f>STANDARDIZE(Table6[[#This Row],[BTC]],$X$4,$X$5)</f>
        <v>0.60253007334264319</v>
      </c>
      <c r="J1265" s="2">
        <f>_xlfn.XLOOKUP(Table6[[#This Row],[Date]],S_P_500_Historical_Data[Date],S_P_500_Historical_Data[Price]," ")</f>
        <v>4200.8999999999996</v>
      </c>
      <c r="K1265" s="2">
        <f>IFERROR(STANDARDIZE(Table6[[#This Row],[S&amp;P500]],$Y$4,$Y$5),"")</f>
        <v>0.47204706494670889</v>
      </c>
    </row>
    <row r="1266" spans="1:11" x14ac:dyDescent="0.35">
      <c r="A1266" s="1">
        <f t="shared" si="19"/>
        <v>44342</v>
      </c>
      <c r="B1266">
        <f>_xlfn.XLOOKUP(A1266,Ethereum_Historical_Data[Date],Ethereum_Historical_Data[Price]," ")</f>
        <v>2884.66</v>
      </c>
      <c r="C1266">
        <f>STANDARDIZE(Table6[[#This Row],[ETH]],$U$4,$U$5)</f>
        <v>1.1912738685738595</v>
      </c>
      <c r="D1266" s="2">
        <f>_xlfn.XLOOKUP(Table6[[#This Row],[Date]],BNB_Historical_Data[Date],BNB_Historical_Data[Price]," ")</f>
        <v>379.22</v>
      </c>
      <c r="E1266" s="2">
        <f>STANDARDIZE(Table6[[#This Row],[BNB]],$V$4,$V$5)</f>
        <v>0.83044564022897527</v>
      </c>
      <c r="F1266" s="2">
        <f>_xlfn.XLOOKUP(Table6[[#This Row],[Date]],Tether_USDt_Historical_Data[Date],Tether_USDt_Historical_Data[Price]," ")</f>
        <v>1.0014000000000001</v>
      </c>
      <c r="G1266" s="2">
        <f>IFERROR(STANDARDIZE(Table6[[#This Row],[Tether]],$W$4,$W$5),"")</f>
        <v>0.24355960713630567</v>
      </c>
      <c r="H1266" s="2">
        <f>_xlfn.XLOOKUP(Table6[[#This Row],[Date]],Bitcoin_Historical_Data__2[Date],Bitcoin_Historical_Data__2[Price]," ")</f>
        <v>39249.199999999997</v>
      </c>
      <c r="I1266" s="2">
        <f>STANDARDIZE(Table6[[#This Row],[BTC]],$X$4,$X$5)</f>
        <v>0.64417242221722948</v>
      </c>
      <c r="J1266" s="2">
        <f>_xlfn.XLOOKUP(Table6[[#This Row],[Date]],S_P_500_Historical_Data[Date],S_P_500_Historical_Data[Price]," ")</f>
        <v>4196</v>
      </c>
      <c r="K1266" s="2">
        <f>IFERROR(STANDARDIZE(Table6[[#This Row],[S&amp;P500]],$Y$4,$Y$5),"")</f>
        <v>0.46649165702804379</v>
      </c>
    </row>
    <row r="1267" spans="1:11" x14ac:dyDescent="0.35">
      <c r="A1267" s="1">
        <f t="shared" si="19"/>
        <v>44341</v>
      </c>
      <c r="B1267">
        <f>_xlfn.XLOOKUP(A1267,Ethereum_Historical_Data[Date],Ethereum_Historical_Data[Price]," ")</f>
        <v>2705.09</v>
      </c>
      <c r="C1267">
        <f>STANDARDIZE(Table6[[#This Row],[ETH]],$U$4,$U$5)</f>
        <v>1.0421532980746218</v>
      </c>
      <c r="D1267" s="2">
        <f>_xlfn.XLOOKUP(Table6[[#This Row],[Date]],BNB_Historical_Data[Date],BNB_Historical_Data[Price]," ")</f>
        <v>343.77</v>
      </c>
      <c r="E1267" s="2">
        <f>STANDARDIZE(Table6[[#This Row],[BNB]],$V$4,$V$5)</f>
        <v>0.65642739702124064</v>
      </c>
      <c r="F1267" s="2">
        <f>_xlfn.XLOOKUP(Table6[[#This Row],[Date]],Tether_USDt_Historical_Data[Date],Tether_USDt_Historical_Data[Price]," ")</f>
        <v>1.0011000000000001</v>
      </c>
      <c r="G1267" s="2">
        <f>IFERROR(STANDARDIZE(Table6[[#This Row],[Tether]],$W$4,$W$5),"")</f>
        <v>0.18219995298301858</v>
      </c>
      <c r="H1267" s="2">
        <f>_xlfn.XLOOKUP(Table6[[#This Row],[Date]],Bitcoin_Historical_Data__2[Date],Bitcoin_Historical_Data__2[Price]," ")</f>
        <v>38378.300000000003</v>
      </c>
      <c r="I1267" s="2">
        <f>STANDARDIZE(Table6[[#This Row],[BTC]],$X$4,$X$5)</f>
        <v>0.60057785359735061</v>
      </c>
      <c r="J1267" s="2">
        <f>_xlfn.XLOOKUP(Table6[[#This Row],[Date]],S_P_500_Historical_Data[Date],S_P_500_Historical_Data[Price]," ")</f>
        <v>4188.1000000000004</v>
      </c>
      <c r="K1267" s="2">
        <f>IFERROR(STANDARDIZE(Table6[[#This Row],[S&amp;P500]],$Y$4,$Y$5),"")</f>
        <v>0.4575349789550936</v>
      </c>
    </row>
    <row r="1268" spans="1:11" x14ac:dyDescent="0.35">
      <c r="A1268" s="1">
        <f t="shared" si="19"/>
        <v>44340</v>
      </c>
      <c r="B1268">
        <f>_xlfn.XLOOKUP(A1268,Ethereum_Historical_Data[Date],Ethereum_Historical_Data[Price]," ")</f>
        <v>2646.79</v>
      </c>
      <c r="C1268">
        <f>STANDARDIZE(Table6[[#This Row],[ETH]],$U$4,$U$5)</f>
        <v>0.99373914615556169</v>
      </c>
      <c r="D1268" s="2">
        <f>_xlfn.XLOOKUP(Table6[[#This Row],[Date]],BNB_Historical_Data[Date],BNB_Historical_Data[Price]," ")</f>
        <v>345.02</v>
      </c>
      <c r="E1268" s="2">
        <f>STANDARDIZE(Table6[[#This Row],[BNB]],$V$4,$V$5)</f>
        <v>0.66256344226833985</v>
      </c>
      <c r="F1268" s="2">
        <f>_xlfn.XLOOKUP(Table6[[#This Row],[Date]],Tether_USDt_Historical_Data[Date],Tether_USDt_Historical_Data[Price]," ")</f>
        <v>1.0008999999999999</v>
      </c>
      <c r="G1268" s="2">
        <f>IFERROR(STANDARDIZE(Table6[[#This Row],[Tether]],$W$4,$W$5),"")</f>
        <v>0.14129351688078179</v>
      </c>
      <c r="H1268" s="2">
        <f>_xlfn.XLOOKUP(Table6[[#This Row],[Date]],Bitcoin_Historical_Data__2[Date],Bitcoin_Historical_Data__2[Price]," ")</f>
        <v>38750.6</v>
      </c>
      <c r="I1268" s="2">
        <f>STANDARDIZE(Table6[[#This Row],[BTC]],$X$4,$X$5)</f>
        <v>0.61921404362741239</v>
      </c>
      <c r="J1268" s="2">
        <f>_xlfn.XLOOKUP(Table6[[#This Row],[Date]],S_P_500_Historical_Data[Date],S_P_500_Historical_Data[Price]," ")</f>
        <v>4197.1000000000004</v>
      </c>
      <c r="K1268" s="2">
        <f>IFERROR(STANDARDIZE(Table6[[#This Row],[S&amp;P500]],$Y$4,$Y$5),"")</f>
        <v>0.46773878941794872</v>
      </c>
    </row>
    <row r="1269" spans="1:11" x14ac:dyDescent="0.35">
      <c r="A1269" s="1">
        <f t="shared" si="19"/>
        <v>44339</v>
      </c>
      <c r="B1269">
        <f>_xlfn.XLOOKUP(A1269,Ethereum_Historical_Data[Date],Ethereum_Historical_Data[Price]," ")</f>
        <v>2101.34</v>
      </c>
      <c r="C1269">
        <f>STANDARDIZE(Table6[[#This Row],[ETH]],$U$4,$U$5)</f>
        <v>0.54078032687166466</v>
      </c>
      <c r="D1269" s="2">
        <f>_xlfn.XLOOKUP(Table6[[#This Row],[Date]],BNB_Historical_Data[Date],BNB_Historical_Data[Price]," ")</f>
        <v>261.57</v>
      </c>
      <c r="E1269" s="2">
        <f>STANDARDIZE(Table6[[#This Row],[BNB]],$V$4,$V$5)</f>
        <v>0.25292106157199479</v>
      </c>
      <c r="F1269" s="2">
        <f>_xlfn.XLOOKUP(Table6[[#This Row],[Date]],Tether_USDt_Historical_Data[Date],Tether_USDt_Historical_Data[Price]," ")</f>
        <v>1.0017</v>
      </c>
      <c r="G1269" s="2">
        <f>IFERROR(STANDARDIZE(Table6[[#This Row],[Tether]],$W$4,$W$5),"")</f>
        <v>0.30491926128959274</v>
      </c>
      <c r="H1269" s="2">
        <f>_xlfn.XLOOKUP(Table6[[#This Row],[Date]],Bitcoin_Historical_Data__2[Date],Bitcoin_Historical_Data__2[Price]," ")</f>
        <v>34679.699999999997</v>
      </c>
      <c r="I1269" s="2">
        <f>STANDARDIZE(Table6[[#This Row],[BTC]],$X$4,$X$5)</f>
        <v>0.41543734206045163</v>
      </c>
      <c r="J1269" s="2" t="str">
        <f>_xlfn.XLOOKUP(Table6[[#This Row],[Date]],S_P_500_Historical_Data[Date],S_P_500_Historical_Data[Price]," ")</f>
        <v xml:space="preserve"> </v>
      </c>
      <c r="K1269" s="2" t="str">
        <f>IFERROR(STANDARDIZE(Table6[[#This Row],[S&amp;P500]],$Y$4,$Y$5),"")</f>
        <v/>
      </c>
    </row>
    <row r="1270" spans="1:11" x14ac:dyDescent="0.35">
      <c r="A1270" s="1">
        <f t="shared" si="19"/>
        <v>44338</v>
      </c>
      <c r="B1270">
        <f>_xlfn.XLOOKUP(A1270,Ethereum_Historical_Data[Date],Ethereum_Historical_Data[Price]," ")</f>
        <v>2291.6</v>
      </c>
      <c r="C1270">
        <f>STANDARDIZE(Table6[[#This Row],[ETH]],$U$4,$U$5)</f>
        <v>0.6987782092751007</v>
      </c>
      <c r="D1270" s="2">
        <f>_xlfn.XLOOKUP(Table6[[#This Row],[Date]],BNB_Historical_Data[Date],BNB_Historical_Data[Price]," ")</f>
        <v>299.25</v>
      </c>
      <c r="E1270" s="2">
        <f>STANDARDIZE(Table6[[#This Row],[BNB]],$V$4,$V$5)</f>
        <v>0.43788600950055423</v>
      </c>
      <c r="F1270" s="2">
        <f>_xlfn.XLOOKUP(Table6[[#This Row],[Date]],Tether_USDt_Historical_Data[Date],Tether_USDt_Historical_Data[Price]," ")</f>
        <v>1.0021</v>
      </c>
      <c r="G1270" s="2">
        <f>IFERROR(STANDARDIZE(Table6[[#This Row],[Tether]],$W$4,$W$5),"")</f>
        <v>0.38673213349397551</v>
      </c>
      <c r="H1270" s="2">
        <f>_xlfn.XLOOKUP(Table6[[#This Row],[Date]],Bitcoin_Historical_Data__2[Date],Bitcoin_Historical_Data__2[Price]," ")</f>
        <v>37448.300000000003</v>
      </c>
      <c r="I1270" s="2">
        <f>STANDARDIZE(Table6[[#This Row],[BTC]],$X$4,$X$5)</f>
        <v>0.554024921209605</v>
      </c>
      <c r="J1270" s="2" t="str">
        <f>_xlfn.XLOOKUP(Table6[[#This Row],[Date]],S_P_500_Historical_Data[Date],S_P_500_Historical_Data[Price]," ")</f>
        <v xml:space="preserve"> </v>
      </c>
      <c r="K1270" s="2" t="str">
        <f>IFERROR(STANDARDIZE(Table6[[#This Row],[S&amp;P500]],$Y$4,$Y$5),"")</f>
        <v/>
      </c>
    </row>
    <row r="1271" spans="1:11" x14ac:dyDescent="0.35">
      <c r="A1271" s="1">
        <f t="shared" si="19"/>
        <v>44337</v>
      </c>
      <c r="B1271">
        <f>_xlfn.XLOOKUP(A1271,Ethereum_Historical_Data[Date],Ethereum_Historical_Data[Price]," ")</f>
        <v>2433.11</v>
      </c>
      <c r="C1271">
        <f>STANDARDIZE(Table6[[#This Row],[ETH]],$U$4,$U$5)</f>
        <v>0.81629255984227345</v>
      </c>
      <c r="D1271" s="2">
        <f>_xlfn.XLOOKUP(Table6[[#This Row],[Date]],BNB_Historical_Data[Date],BNB_Historical_Data[Price]," ")</f>
        <v>326.44</v>
      </c>
      <c r="E1271" s="2">
        <f>STANDARDIZE(Table6[[#This Row],[BNB]],$V$4,$V$5)</f>
        <v>0.57135726571545686</v>
      </c>
      <c r="F1271" s="2">
        <f>_xlfn.XLOOKUP(Table6[[#This Row],[Date]],Tether_USDt_Historical_Data[Date],Tether_USDt_Historical_Data[Price]," ")</f>
        <v>1.0022</v>
      </c>
      <c r="G1271" s="2">
        <f>IFERROR(STANDARDIZE(Table6[[#This Row],[Tether]],$W$4,$W$5),"")</f>
        <v>0.40718535154507118</v>
      </c>
      <c r="H1271" s="2">
        <f>_xlfn.XLOOKUP(Table6[[#This Row],[Date]],Bitcoin_Historical_Data__2[Date],Bitcoin_Historical_Data__2[Price]," ")</f>
        <v>37297.4</v>
      </c>
      <c r="I1271" s="2">
        <f>STANDARDIZE(Table6[[#This Row],[BTC]],$X$4,$X$5)</f>
        <v>0.5464713325028191</v>
      </c>
      <c r="J1271" s="2">
        <f>_xlfn.XLOOKUP(Table6[[#This Row],[Date]],S_P_500_Historical_Data[Date],S_P_500_Historical_Data[Price]," ")</f>
        <v>4155.8999999999996</v>
      </c>
      <c r="K1271" s="2">
        <f>IFERROR(STANDARDIZE(Table6[[#This Row],[S&amp;P500]],$Y$4,$Y$5),"")</f>
        <v>0.42102801263243356</v>
      </c>
    </row>
    <row r="1272" spans="1:11" x14ac:dyDescent="0.35">
      <c r="A1272" s="1">
        <f t="shared" si="19"/>
        <v>44336</v>
      </c>
      <c r="B1272">
        <f>_xlfn.XLOOKUP(A1272,Ethereum_Historical_Data[Date],Ethereum_Historical_Data[Price]," ")</f>
        <v>2777.55</v>
      </c>
      <c r="C1272">
        <f>STANDARDIZE(Table6[[#This Row],[ETH]],$U$4,$U$5)</f>
        <v>1.1023263589331993</v>
      </c>
      <c r="D1272" s="2">
        <f>_xlfn.XLOOKUP(Table6[[#This Row],[Date]],BNB_Historical_Data[Date],BNB_Historical_Data[Price]," ")</f>
        <v>392.64</v>
      </c>
      <c r="E1272" s="2">
        <f>STANDARDIZE(Table6[[#This Row],[BNB]],$V$4,$V$5)</f>
        <v>0.89632222200183242</v>
      </c>
      <c r="F1272" s="2">
        <f>_xlfn.XLOOKUP(Table6[[#This Row],[Date]],Tether_USDt_Historical_Data[Date],Tether_USDt_Historical_Data[Price]," ")</f>
        <v>1.0019</v>
      </c>
      <c r="G1272" s="2">
        <f>IFERROR(STANDARDIZE(Table6[[#This Row],[Tether]],$W$4,$W$5),"")</f>
        <v>0.34582569739178415</v>
      </c>
      <c r="H1272" s="2">
        <f>_xlfn.XLOOKUP(Table6[[#This Row],[Date]],Bitcoin_Historical_Data__2[Date],Bitcoin_Historical_Data__2[Price]," ")</f>
        <v>40717.199999999997</v>
      </c>
      <c r="I1272" s="2">
        <f>STANDARDIZE(Table6[[#This Row],[BTC]],$X$4,$X$5)</f>
        <v>0.71765597570670314</v>
      </c>
      <c r="J1272" s="2">
        <f>_xlfn.XLOOKUP(Table6[[#This Row],[Date]],S_P_500_Historical_Data[Date],S_P_500_Historical_Data[Price]," ")</f>
        <v>4159.1000000000004</v>
      </c>
      <c r="K1272" s="2">
        <f>IFERROR(STANDARDIZE(Table6[[#This Row],[S&amp;P500]],$Y$4,$Y$5),"")</f>
        <v>0.42465603413033837</v>
      </c>
    </row>
    <row r="1273" spans="1:11" x14ac:dyDescent="0.35">
      <c r="A1273" s="1">
        <f t="shared" si="19"/>
        <v>44335</v>
      </c>
      <c r="B1273">
        <f>_xlfn.XLOOKUP(A1273,Ethereum_Historical_Data[Date],Ethereum_Historical_Data[Price]," ")</f>
        <v>2435.69</v>
      </c>
      <c r="C1273">
        <f>STANDARDIZE(Table6[[#This Row],[ETH]],$U$4,$U$5)</f>
        <v>0.81843507291176176</v>
      </c>
      <c r="D1273" s="2">
        <f>_xlfn.XLOOKUP(Table6[[#This Row],[Date]],BNB_Historical_Data[Date],BNB_Historical_Data[Price]," ")</f>
        <v>335.12</v>
      </c>
      <c r="E1273" s="2">
        <f>STANDARDIZE(Table6[[#This Row],[BNB]],$V$4,$V$5)</f>
        <v>0.61396596391131397</v>
      </c>
      <c r="F1273" s="2">
        <f>_xlfn.XLOOKUP(Table6[[#This Row],[Date]],Tether_USDt_Historical_Data[Date],Tether_USDt_Historical_Data[Price]," ")</f>
        <v>1.0017</v>
      </c>
      <c r="G1273" s="2">
        <f>IFERROR(STANDARDIZE(Table6[[#This Row],[Tether]],$W$4,$W$5),"")</f>
        <v>0.30491926128959274</v>
      </c>
      <c r="H1273" s="2">
        <f>_xlfn.XLOOKUP(Table6[[#This Row],[Date]],Bitcoin_Historical_Data__2[Date],Bitcoin_Historical_Data__2[Price]," ")</f>
        <v>36720.5</v>
      </c>
      <c r="I1273" s="2">
        <f>STANDARDIZE(Table6[[#This Row],[BTC]],$X$4,$X$5)</f>
        <v>0.51759349734745308</v>
      </c>
      <c r="J1273" s="2">
        <f>_xlfn.XLOOKUP(Table6[[#This Row],[Date]],S_P_500_Historical_Data[Date],S_P_500_Historical_Data[Price]," ")</f>
        <v>4115.7</v>
      </c>
      <c r="K1273" s="2">
        <f>IFERROR(STANDARDIZE(Table6[[#This Row],[S&amp;P500]],$Y$4,$Y$5),"")</f>
        <v>0.37545099256501441</v>
      </c>
    </row>
    <row r="1274" spans="1:11" x14ac:dyDescent="0.35">
      <c r="A1274" s="1">
        <f t="shared" si="19"/>
        <v>44334</v>
      </c>
      <c r="B1274">
        <f>_xlfn.XLOOKUP(A1274,Ethereum_Historical_Data[Date],Ethereum_Historical_Data[Price]," ")</f>
        <v>3377.55</v>
      </c>
      <c r="C1274">
        <f>STANDARDIZE(Table6[[#This Row],[ETH]],$U$4,$U$5)</f>
        <v>1.6005852123025976</v>
      </c>
      <c r="D1274" s="2">
        <f>_xlfn.XLOOKUP(Table6[[#This Row],[Date]],BNB_Historical_Data[Date],BNB_Historical_Data[Price]," ")</f>
        <v>508.28</v>
      </c>
      <c r="E1274" s="2">
        <f>STANDARDIZE(Table6[[#This Row],[BNB]],$V$4,$V$5)</f>
        <v>1.4639800399014771</v>
      </c>
      <c r="F1274" s="2">
        <f>_xlfn.XLOOKUP(Table6[[#This Row],[Date]],Tether_USDt_Historical_Data[Date],Tether_USDt_Historical_Data[Price]," ")</f>
        <v>1.0006999999999999</v>
      </c>
      <c r="G1274" s="2">
        <f>IFERROR(STANDARDIZE(Table6[[#This Row],[Tether]],$W$4,$W$5),"")</f>
        <v>0.1003870807785904</v>
      </c>
      <c r="H1274" s="2">
        <f>_xlfn.XLOOKUP(Table6[[#This Row],[Date]],Bitcoin_Historical_Data__2[Date],Bitcoin_Historical_Data__2[Price]," ")</f>
        <v>42897.3</v>
      </c>
      <c r="I1274" s="2">
        <f>STANDARDIZE(Table6[[#This Row],[BTC]],$X$4,$X$5)</f>
        <v>0.82678505946855729</v>
      </c>
      <c r="J1274" s="2">
        <f>_xlfn.XLOOKUP(Table6[[#This Row],[Date]],S_P_500_Historical_Data[Date],S_P_500_Historical_Data[Price]," ")</f>
        <v>4127.8</v>
      </c>
      <c r="K1274" s="2">
        <f>IFERROR(STANDARDIZE(Table6[[#This Row],[S&amp;P500]],$Y$4,$Y$5),"")</f>
        <v>0.38916944885396443</v>
      </c>
    </row>
    <row r="1275" spans="1:11" x14ac:dyDescent="0.35">
      <c r="A1275" s="1">
        <f t="shared" si="19"/>
        <v>44333</v>
      </c>
      <c r="B1275">
        <f>_xlfn.XLOOKUP(A1275,Ethereum_Historical_Data[Date],Ethereum_Historical_Data[Price]," ")</f>
        <v>3279.68</v>
      </c>
      <c r="C1275">
        <f>STANDARDIZE(Table6[[#This Row],[ETH]],$U$4,$U$5)</f>
        <v>1.5193108890038258</v>
      </c>
      <c r="D1275" s="2">
        <f>_xlfn.XLOOKUP(Table6[[#This Row],[Date]],BNB_Historical_Data[Date],BNB_Historical_Data[Price]," ")</f>
        <v>511.76</v>
      </c>
      <c r="E1275" s="2">
        <f>STANDARDIZE(Table6[[#This Row],[BNB]],$V$4,$V$5)</f>
        <v>1.4810627898694013</v>
      </c>
      <c r="F1275" s="2">
        <f>_xlfn.XLOOKUP(Table6[[#This Row],[Date]],Tether_USDt_Historical_Data[Date],Tether_USDt_Historical_Data[Price]," ")</f>
        <v>1</v>
      </c>
      <c r="G1275" s="2">
        <f>IFERROR(STANDARDIZE(Table6[[#This Row],[Tether]],$W$4,$W$5),"")</f>
        <v>-4.2785445579079442E-2</v>
      </c>
      <c r="H1275" s="2">
        <f>_xlfn.XLOOKUP(Table6[[#This Row],[Date]],Bitcoin_Historical_Data__2[Date],Bitcoin_Historical_Data__2[Price]," ")</f>
        <v>43541.3</v>
      </c>
      <c r="I1275" s="2">
        <f>STANDARDIZE(Table6[[#This Row],[BTC]],$X$4,$X$5)</f>
        <v>0.85902171372415748</v>
      </c>
      <c r="J1275" s="2">
        <f>_xlfn.XLOOKUP(Table6[[#This Row],[Date]],S_P_500_Historical_Data[Date],S_P_500_Historical_Data[Price]," ")</f>
        <v>4163.3</v>
      </c>
      <c r="K1275" s="2">
        <f>IFERROR(STANDARDIZE(Table6[[#This Row],[S&amp;P500]],$Y$4,$Y$5),"")</f>
        <v>0.42941781234633719</v>
      </c>
    </row>
    <row r="1276" spans="1:11" x14ac:dyDescent="0.35">
      <c r="A1276" s="1">
        <f t="shared" si="19"/>
        <v>44332</v>
      </c>
      <c r="B1276">
        <f>_xlfn.XLOOKUP(A1276,Ethereum_Historical_Data[Date],Ethereum_Historical_Data[Price]," ")</f>
        <v>3582.12</v>
      </c>
      <c r="C1276">
        <f>STANDARDIZE(Table6[[#This Row],[ETH]],$U$4,$U$5)</f>
        <v>1.7704665683588938</v>
      </c>
      <c r="D1276" s="2">
        <f>_xlfn.XLOOKUP(Table6[[#This Row],[Date]],BNB_Historical_Data[Date],BNB_Historical_Data[Price]," ")</f>
        <v>563.41</v>
      </c>
      <c r="E1276" s="2">
        <f>STANDARDIZE(Table6[[#This Row],[BNB]],$V$4,$V$5)</f>
        <v>1.7346041794795417</v>
      </c>
      <c r="F1276" s="2">
        <f>_xlfn.XLOOKUP(Table6[[#This Row],[Date]],Tether_USDt_Historical_Data[Date],Tether_USDt_Historical_Data[Price]," ")</f>
        <v>1.0019</v>
      </c>
      <c r="G1276" s="2">
        <f>IFERROR(STANDARDIZE(Table6[[#This Row],[Tether]],$W$4,$W$5),"")</f>
        <v>0.34582569739178415</v>
      </c>
      <c r="H1276" s="2">
        <f>_xlfn.XLOOKUP(Table6[[#This Row],[Date]],Bitcoin_Historical_Data__2[Date],Bitcoin_Historical_Data__2[Price]," ")</f>
        <v>46426.400000000001</v>
      </c>
      <c r="I1276" s="2">
        <f>STANDARDIZE(Table6[[#This Row],[BTC]],$X$4,$X$5)</f>
        <v>1.0034409236509152</v>
      </c>
      <c r="J1276" s="2" t="str">
        <f>_xlfn.XLOOKUP(Table6[[#This Row],[Date]],S_P_500_Historical_Data[Date],S_P_500_Historical_Data[Price]," ")</f>
        <v xml:space="preserve"> </v>
      </c>
      <c r="K1276" s="2" t="str">
        <f>IFERROR(STANDARDIZE(Table6[[#This Row],[S&amp;P500]],$Y$4,$Y$5),"")</f>
        <v/>
      </c>
    </row>
    <row r="1277" spans="1:11" x14ac:dyDescent="0.35">
      <c r="A1277" s="1">
        <f t="shared" si="19"/>
        <v>44331</v>
      </c>
      <c r="B1277">
        <f>_xlfn.XLOOKUP(A1277,Ethereum_Historical_Data[Date],Ethereum_Historical_Data[Price]," ")</f>
        <v>3641.65</v>
      </c>
      <c r="C1277">
        <f>STANDARDIZE(Table6[[#This Row],[ETH]],$U$4,$U$5)</f>
        <v>1.8199021509273612</v>
      </c>
      <c r="D1277" s="2">
        <f>_xlfn.XLOOKUP(Table6[[#This Row],[Date]],BNB_Historical_Data[Date],BNB_Historical_Data[Price]," ")</f>
        <v>562.85</v>
      </c>
      <c r="E1277" s="2">
        <f>STANDARDIZE(Table6[[#This Row],[BNB]],$V$4,$V$5)</f>
        <v>1.7318552312088416</v>
      </c>
      <c r="F1277" s="2">
        <f>_xlfn.XLOOKUP(Table6[[#This Row],[Date]],Tether_USDt_Historical_Data[Date],Tether_USDt_Historical_Data[Price]," ")</f>
        <v>1.0009999999999999</v>
      </c>
      <c r="G1277" s="2">
        <f>IFERROR(STANDARDIZE(Table6[[#This Row],[Tether]],$W$4,$W$5),"")</f>
        <v>0.16174673493187749</v>
      </c>
      <c r="H1277" s="2">
        <f>_xlfn.XLOOKUP(Table6[[#This Row],[Date]],Bitcoin_Historical_Data__2[Date],Bitcoin_Historical_Data__2[Price]," ")</f>
        <v>46708.800000000003</v>
      </c>
      <c r="I1277" s="2">
        <f>STANDARDIZE(Table6[[#This Row],[BTC]],$X$4,$X$5)</f>
        <v>1.0175769968834951</v>
      </c>
      <c r="J1277" s="2" t="str">
        <f>_xlfn.XLOOKUP(Table6[[#This Row],[Date]],S_P_500_Historical_Data[Date],S_P_500_Historical_Data[Price]," ")</f>
        <v xml:space="preserve"> </v>
      </c>
      <c r="K1277" s="2" t="str">
        <f>IFERROR(STANDARDIZE(Table6[[#This Row],[S&amp;P500]],$Y$4,$Y$5),"")</f>
        <v/>
      </c>
    </row>
    <row r="1278" spans="1:11" x14ac:dyDescent="0.35">
      <c r="A1278" s="1">
        <f t="shared" si="19"/>
        <v>44330</v>
      </c>
      <c r="B1278">
        <f>_xlfn.XLOOKUP(A1278,Ethereum_Historical_Data[Date],Ethereum_Historical_Data[Price]," ")</f>
        <v>4075.38</v>
      </c>
      <c r="C1278">
        <f>STANDARDIZE(Table6[[#This Row],[ETH]],$U$4,$U$5)</f>
        <v>2.1800851717138765</v>
      </c>
      <c r="D1278" s="2">
        <f>_xlfn.XLOOKUP(Table6[[#This Row],[Date]],BNB_Historical_Data[Date],BNB_Historical_Data[Price]," ")</f>
        <v>602.46</v>
      </c>
      <c r="E1278" s="2">
        <f>STANDARDIZE(Table6[[#This Row],[BNB]],$V$4,$V$5)</f>
        <v>1.9262942329989223</v>
      </c>
      <c r="F1278" s="2">
        <f>_xlfn.XLOOKUP(Table6[[#This Row],[Date]],Tether_USDt_Historical_Data[Date],Tether_USDt_Historical_Data[Price]," ")</f>
        <v>1.0009999999999999</v>
      </c>
      <c r="G1278" s="2">
        <f>IFERROR(STANDARDIZE(Table6[[#This Row],[Tether]],$W$4,$W$5),"")</f>
        <v>0.16174673493187749</v>
      </c>
      <c r="H1278" s="2">
        <f>_xlfn.XLOOKUP(Table6[[#This Row],[Date]],Bitcoin_Historical_Data__2[Date],Bitcoin_Historical_Data__2[Price]," ")</f>
        <v>49839.8</v>
      </c>
      <c r="I1278" s="2">
        <f>STANDARDIZE(Table6[[#This Row],[BTC]],$X$4,$X$5)</f>
        <v>1.1743052025889054</v>
      </c>
      <c r="J1278" s="2">
        <f>_xlfn.XLOOKUP(Table6[[#This Row],[Date]],S_P_500_Historical_Data[Date],S_P_500_Historical_Data[Price]," ")</f>
        <v>4173.8999999999996</v>
      </c>
      <c r="K1278" s="2">
        <f>IFERROR(STANDARDIZE(Table6[[#This Row],[S&amp;P500]],$Y$4,$Y$5),"")</f>
        <v>0.44143563355814369</v>
      </c>
    </row>
    <row r="1279" spans="1:11" x14ac:dyDescent="0.35">
      <c r="A1279" s="1">
        <f t="shared" si="19"/>
        <v>44329</v>
      </c>
      <c r="B1279">
        <f>_xlfn.XLOOKUP(A1279,Ethereum_Historical_Data[Date],Ethereum_Historical_Data[Price]," ")</f>
        <v>3719.62</v>
      </c>
      <c r="C1279">
        <f>STANDARDIZE(Table6[[#This Row],[ETH]],$U$4,$U$5)</f>
        <v>1.8846508889227143</v>
      </c>
      <c r="D1279" s="2">
        <f>_xlfn.XLOOKUP(Table6[[#This Row],[Date]],BNB_Historical_Data[Date],BNB_Historical_Data[Price]," ")</f>
        <v>571.76</v>
      </c>
      <c r="E1279" s="2">
        <f>STANDARDIZE(Table6[[#This Row],[BNB]],$V$4,$V$5)</f>
        <v>1.7755929617301649</v>
      </c>
      <c r="F1279" s="2">
        <f>_xlfn.XLOOKUP(Table6[[#This Row],[Date]],Tether_USDt_Historical_Data[Date],Tether_USDt_Historical_Data[Price]," ")</f>
        <v>1.0005999999999999</v>
      </c>
      <c r="G1279" s="2">
        <f>IFERROR(STANDARDIZE(Table6[[#This Row],[Tether]],$W$4,$W$5),"")</f>
        <v>7.9933862727494712E-2</v>
      </c>
      <c r="H1279" s="2">
        <f>_xlfn.XLOOKUP(Table6[[#This Row],[Date]],Bitcoin_Historical_Data__2[Date],Bitcoin_Historical_Data__2[Price]," ")</f>
        <v>49704.6</v>
      </c>
      <c r="I1279" s="2">
        <f>STANDARDIZE(Table6[[#This Row],[BTC]],$X$4,$X$5)</f>
        <v>1.1675375074718908</v>
      </c>
      <c r="J1279" s="2">
        <f>_xlfn.XLOOKUP(Table6[[#This Row],[Date]],S_P_500_Historical_Data[Date],S_P_500_Historical_Data[Price]," ")</f>
        <v>4112.5</v>
      </c>
      <c r="K1279" s="2">
        <f>IFERROR(STANDARDIZE(Table6[[#This Row],[S&amp;P500]],$Y$4,$Y$5),"")</f>
        <v>0.3718229710671106</v>
      </c>
    </row>
    <row r="1280" spans="1:11" x14ac:dyDescent="0.35">
      <c r="A1280" s="1">
        <f t="shared" si="19"/>
        <v>44328</v>
      </c>
      <c r="B1280">
        <f>_xlfn.XLOOKUP(A1280,Ethereum_Historical_Data[Date],Ethereum_Historical_Data[Price]," ")</f>
        <v>3811.77</v>
      </c>
      <c r="C1280">
        <f>STANDARDIZE(Table6[[#This Row],[ETH]],$U$4,$U$5)</f>
        <v>1.961175144486031</v>
      </c>
      <c r="D1280" s="2">
        <f>_xlfn.XLOOKUP(Table6[[#This Row],[Date]],BNB_Historical_Data[Date],BNB_Historical_Data[Price]," ")</f>
        <v>585.6</v>
      </c>
      <c r="E1280" s="2">
        <f>STANDARDIZE(Table6[[#This Row],[BNB]],$V$4,$V$5)</f>
        <v>1.8435312547060476</v>
      </c>
      <c r="F1280" s="2">
        <f>_xlfn.XLOOKUP(Table6[[#This Row],[Date]],Tether_USDt_Historical_Data[Date],Tether_USDt_Historical_Data[Price]," ")</f>
        <v>1.0006999999999999</v>
      </c>
      <c r="G1280" s="2">
        <f>IFERROR(STANDARDIZE(Table6[[#This Row],[Tether]],$W$4,$W$5),"")</f>
        <v>0.1003870807785904</v>
      </c>
      <c r="H1280" s="2">
        <f>_xlfn.XLOOKUP(Table6[[#This Row],[Date]],Bitcoin_Historical_Data__2[Date],Bitcoin_Historical_Data__2[Price]," ")</f>
        <v>49384.2</v>
      </c>
      <c r="I1280" s="2">
        <f>STANDARDIZE(Table6[[#This Row],[BTC]],$X$4,$X$5)</f>
        <v>1.1514992714105643</v>
      </c>
      <c r="J1280" s="2">
        <f>_xlfn.XLOOKUP(Table6[[#This Row],[Date]],S_P_500_Historical_Data[Date],S_P_500_Historical_Data[Price]," ")</f>
        <v>4063</v>
      </c>
      <c r="K1280" s="2">
        <f>IFERROR(STANDARDIZE(Table6[[#This Row],[S&amp;P500]],$Y$4,$Y$5),"")</f>
        <v>0.3157020135214077</v>
      </c>
    </row>
    <row r="1281" spans="1:11" x14ac:dyDescent="0.35">
      <c r="A1281" s="1">
        <f t="shared" si="19"/>
        <v>44327</v>
      </c>
      <c r="B1281">
        <f>_xlfn.XLOOKUP(A1281,Ethereum_Historical_Data[Date],Ethereum_Historical_Data[Price]," ")</f>
        <v>4167.78</v>
      </c>
      <c r="C1281">
        <f>STANDARDIZE(Table6[[#This Row],[ETH]],$U$4,$U$5)</f>
        <v>2.2568170351327632</v>
      </c>
      <c r="D1281" s="2">
        <f>_xlfn.XLOOKUP(Table6[[#This Row],[Date]],BNB_Historical_Data[Date],BNB_Historical_Data[Price]," ")</f>
        <v>672.26</v>
      </c>
      <c r="E1281" s="2">
        <f>STANDARDIZE(Table6[[#This Row],[BNB]],$V$4,$V$5)</f>
        <v>2.2689309995969436</v>
      </c>
      <c r="F1281" s="2">
        <f>_xlfn.XLOOKUP(Table6[[#This Row],[Date]],Tether_USDt_Historical_Data[Date],Tether_USDt_Historical_Data[Price]," ")</f>
        <v>1.0008999999999999</v>
      </c>
      <c r="G1281" s="2">
        <f>IFERROR(STANDARDIZE(Table6[[#This Row],[Tether]],$W$4,$W$5),"")</f>
        <v>0.14129351688078179</v>
      </c>
      <c r="H1281" s="2">
        <f>_xlfn.XLOOKUP(Table6[[#This Row],[Date]],Bitcoin_Historical_Data__2[Date],Bitcoin_Historical_Data__2[Price]," ")</f>
        <v>56695.7</v>
      </c>
      <c r="I1281" s="2">
        <f>STANDARDIZE(Table6[[#This Row],[BTC]],$X$4,$X$5)</f>
        <v>1.5174904167363725</v>
      </c>
      <c r="J1281" s="2">
        <f>_xlfn.XLOOKUP(Table6[[#This Row],[Date]],S_P_500_Historical_Data[Date],S_P_500_Historical_Data[Price]," ")</f>
        <v>4152.1000000000004</v>
      </c>
      <c r="K1281" s="2">
        <f>IFERROR(STANDARDIZE(Table6[[#This Row],[S&amp;P500]],$Y$4,$Y$5),"")</f>
        <v>0.41671973710367333</v>
      </c>
    </row>
    <row r="1282" spans="1:11" x14ac:dyDescent="0.35">
      <c r="A1282" s="1">
        <f t="shared" si="19"/>
        <v>44326</v>
      </c>
      <c r="B1282">
        <f>_xlfn.XLOOKUP(A1282,Ethereum_Historical_Data[Date],Ethereum_Historical_Data[Price]," ")</f>
        <v>3947.9</v>
      </c>
      <c r="C1282">
        <f>STANDARDIZE(Table6[[#This Row],[ETH]],$U$4,$U$5)</f>
        <v>2.0742217740013249</v>
      </c>
      <c r="D1282" s="2">
        <f>_xlfn.XLOOKUP(Table6[[#This Row],[Date]],BNB_Historical_Data[Date],BNB_Historical_Data[Price]," ")</f>
        <v>631.67999999999995</v>
      </c>
      <c r="E1282" s="2">
        <f>STANDARDIZE(Table6[[#This Row],[BNB]],$V$4,$V$5)</f>
        <v>2.0697304266951138</v>
      </c>
      <c r="F1282" s="2">
        <f>_xlfn.XLOOKUP(Table6[[#This Row],[Date]],Tether_USDt_Historical_Data[Date],Tether_USDt_Historical_Data[Price]," ")</f>
        <v>1.0007999999999999</v>
      </c>
      <c r="G1282" s="2">
        <f>IFERROR(STANDARDIZE(Table6[[#This Row],[Tether]],$W$4,$W$5),"")</f>
        <v>0.1208402988296861</v>
      </c>
      <c r="H1282" s="2">
        <f>_xlfn.XLOOKUP(Table6[[#This Row],[Date]],Bitcoin_Historical_Data__2[Date],Bitcoin_Historical_Data__2[Price]," ")</f>
        <v>55848.9</v>
      </c>
      <c r="I1282" s="2">
        <f>STANDARDIZE(Table6[[#This Row],[BTC]],$X$4,$X$5)</f>
        <v>1.4751022198052512</v>
      </c>
      <c r="J1282" s="2">
        <f>_xlfn.XLOOKUP(Table6[[#This Row],[Date]],S_P_500_Historical_Data[Date],S_P_500_Historical_Data[Price]," ")</f>
        <v>4188.3999999999996</v>
      </c>
      <c r="K1282" s="2">
        <f>IFERROR(STANDARDIZE(Table6[[#This Row],[S&amp;P500]],$Y$4,$Y$5),"")</f>
        <v>0.45787510597052128</v>
      </c>
    </row>
    <row r="1283" spans="1:11" x14ac:dyDescent="0.35">
      <c r="A1283" s="1">
        <f t="shared" si="19"/>
        <v>44325</v>
      </c>
      <c r="B1283">
        <f>_xlfn.XLOOKUP(A1283,Ethereum_Historical_Data[Date],Ethereum_Historical_Data[Price]," ")</f>
        <v>3922.23</v>
      </c>
      <c r="C1283">
        <f>STANDARDIZE(Table6[[#This Row],[ETH]],$U$4,$U$5)</f>
        <v>2.0529045993913373</v>
      </c>
      <c r="D1283" s="2">
        <f>_xlfn.XLOOKUP(Table6[[#This Row],[Date]],BNB_Historical_Data[Date],BNB_Historical_Data[Price]," ")</f>
        <v>661.65</v>
      </c>
      <c r="E1283" s="2">
        <f>STANDARDIZE(Table6[[#This Row],[BNB]],$V$4,$V$5)</f>
        <v>2.216848247539565</v>
      </c>
      <c r="F1283" s="2">
        <f>_xlfn.XLOOKUP(Table6[[#This Row],[Date]],Tether_USDt_Historical_Data[Date],Tether_USDt_Historical_Data[Price]," ")</f>
        <v>1.0007999999999999</v>
      </c>
      <c r="G1283" s="2">
        <f>IFERROR(STANDARDIZE(Table6[[#This Row],[Tether]],$W$4,$W$5),"")</f>
        <v>0.1208402988296861</v>
      </c>
      <c r="H1283" s="2">
        <f>_xlfn.XLOOKUP(Table6[[#This Row],[Date]],Bitcoin_Historical_Data__2[Date],Bitcoin_Historical_Data__2[Price]," ")</f>
        <v>58238.3</v>
      </c>
      <c r="I1283" s="2">
        <f>STANDARDIZE(Table6[[#This Row],[BTC]],$X$4,$X$5)</f>
        <v>1.5947082162001753</v>
      </c>
      <c r="J1283" s="2" t="str">
        <f>_xlfn.XLOOKUP(Table6[[#This Row],[Date]],S_P_500_Historical_Data[Date],S_P_500_Historical_Data[Price]," ")</f>
        <v xml:space="preserve"> </v>
      </c>
      <c r="K1283" s="2" t="str">
        <f>IFERROR(STANDARDIZE(Table6[[#This Row],[S&amp;P500]],$Y$4,$Y$5),"")</f>
        <v/>
      </c>
    </row>
    <row r="1284" spans="1:11" x14ac:dyDescent="0.35">
      <c r="A1284" s="1">
        <f t="shared" ref="A1284:A1347" si="20">A1283-1</f>
        <v>44324</v>
      </c>
      <c r="B1284">
        <f>_xlfn.XLOOKUP(A1284,Ethereum_Historical_Data[Date],Ethereum_Historical_Data[Price]," ")</f>
        <v>3905.55</v>
      </c>
      <c r="C1284">
        <f>STANDARDIZE(Table6[[#This Row],[ETH]],$U$4,$U$5)</f>
        <v>2.0390530032676684</v>
      </c>
      <c r="D1284" s="2">
        <f>_xlfn.XLOOKUP(Table6[[#This Row],[Date]],BNB_Historical_Data[Date],BNB_Historical_Data[Price]," ")</f>
        <v>646.17999999999995</v>
      </c>
      <c r="E1284" s="2">
        <f>STANDARDIZE(Table6[[#This Row],[BNB]],$V$4,$V$5)</f>
        <v>2.140908551561465</v>
      </c>
      <c r="F1284" s="2">
        <f>_xlfn.XLOOKUP(Table6[[#This Row],[Date]],Tether_USDt_Historical_Data[Date],Tether_USDt_Historical_Data[Price]," ")</f>
        <v>1.0008999999999999</v>
      </c>
      <c r="G1284" s="2">
        <f>IFERROR(STANDARDIZE(Table6[[#This Row],[Tether]],$W$4,$W$5),"")</f>
        <v>0.14129351688078179</v>
      </c>
      <c r="H1284" s="2">
        <f>_xlfn.XLOOKUP(Table6[[#This Row],[Date]],Bitcoin_Historical_Data__2[Date],Bitcoin_Historical_Data__2[Price]," ")</f>
        <v>58840.1</v>
      </c>
      <c r="I1284" s="2">
        <f>STANDARDIZE(Table6[[#This Row],[BTC]],$X$4,$X$5)</f>
        <v>1.6248324685775357</v>
      </c>
      <c r="J1284" s="2" t="str">
        <f>_xlfn.XLOOKUP(Table6[[#This Row],[Date]],S_P_500_Historical_Data[Date],S_P_500_Historical_Data[Price]," ")</f>
        <v xml:space="preserve"> </v>
      </c>
      <c r="K1284" s="2" t="str">
        <f>IFERROR(STANDARDIZE(Table6[[#This Row],[S&amp;P500]],$Y$4,$Y$5),"")</f>
        <v/>
      </c>
    </row>
    <row r="1285" spans="1:11" x14ac:dyDescent="0.35">
      <c r="A1285" s="1">
        <f t="shared" si="20"/>
        <v>44323</v>
      </c>
      <c r="B1285">
        <f>_xlfn.XLOOKUP(A1285,Ethereum_Historical_Data[Date],Ethereum_Historical_Data[Price]," ")</f>
        <v>3481.22</v>
      </c>
      <c r="C1285">
        <f>STANDARDIZE(Table6[[#This Row],[ETH]],$U$4,$U$5)</f>
        <v>1.6866760378506065</v>
      </c>
      <c r="D1285" s="2">
        <f>_xlfn.XLOOKUP(Table6[[#This Row],[Date]],BNB_Historical_Data[Date],BNB_Historical_Data[Price]," ")</f>
        <v>624.02</v>
      </c>
      <c r="E1285" s="2">
        <f>STANDARDIZE(Table6[[#This Row],[BNB]],$V$4,$V$5)</f>
        <v>2.0321287414208897</v>
      </c>
      <c r="F1285" s="2">
        <f>_xlfn.XLOOKUP(Table6[[#This Row],[Date]],Tether_USDt_Historical_Data[Date],Tether_USDt_Historical_Data[Price]," ")</f>
        <v>1.0007999999999999</v>
      </c>
      <c r="G1285" s="2">
        <f>IFERROR(STANDARDIZE(Table6[[#This Row],[Tether]],$W$4,$W$5),"")</f>
        <v>0.1208402988296861</v>
      </c>
      <c r="H1285" s="2">
        <f>_xlfn.XLOOKUP(Table6[[#This Row],[Date]],Bitcoin_Historical_Data__2[Date],Bitcoin_Historical_Data__2[Price]," ")</f>
        <v>57337.2</v>
      </c>
      <c r="I1285" s="2">
        <f>STANDARDIZE(Table6[[#This Row],[BTC]],$X$4,$X$5)</f>
        <v>1.5496019287006078</v>
      </c>
      <c r="J1285" s="2">
        <f>_xlfn.XLOOKUP(Table6[[#This Row],[Date]],S_P_500_Historical_Data[Date],S_P_500_Historical_Data[Price]," ")</f>
        <v>4232.6000000000004</v>
      </c>
      <c r="K1285" s="2">
        <f>IFERROR(STANDARDIZE(Table6[[#This Row],[S&amp;P500]],$Y$4,$Y$5),"")</f>
        <v>0.50798715291032148</v>
      </c>
    </row>
    <row r="1286" spans="1:11" x14ac:dyDescent="0.35">
      <c r="A1286" s="1">
        <f t="shared" si="20"/>
        <v>44322</v>
      </c>
      <c r="B1286">
        <f>_xlfn.XLOOKUP(A1286,Ethereum_Historical_Data[Date],Ethereum_Historical_Data[Price]," ")</f>
        <v>3489.52</v>
      </c>
      <c r="C1286">
        <f>STANDARDIZE(Table6[[#This Row],[ETH]],$U$4,$U$5)</f>
        <v>1.6935686186555501</v>
      </c>
      <c r="D1286" s="2">
        <f>_xlfn.XLOOKUP(Table6[[#This Row],[Date]],BNB_Historical_Data[Date],BNB_Historical_Data[Price]," ")</f>
        <v>633.28</v>
      </c>
      <c r="E1286" s="2">
        <f>STANDARDIZE(Table6[[#This Row],[BNB]],$V$4,$V$5)</f>
        <v>2.0775845646114006</v>
      </c>
      <c r="F1286" s="2">
        <f>_xlfn.XLOOKUP(Table6[[#This Row],[Date]],Tether_USDt_Historical_Data[Date],Tether_USDt_Historical_Data[Price]," ")</f>
        <v>1.0005999999999999</v>
      </c>
      <c r="G1286" s="2">
        <f>IFERROR(STANDARDIZE(Table6[[#This Row],[Tether]],$W$4,$W$5),"")</f>
        <v>7.9933862727494712E-2</v>
      </c>
      <c r="H1286" s="2">
        <f>_xlfn.XLOOKUP(Table6[[#This Row],[Date]],Bitcoin_Historical_Data__2[Date],Bitcoin_Historical_Data__2[Price]," ")</f>
        <v>56405.4</v>
      </c>
      <c r="I1286" s="2">
        <f>STANDARDIZE(Table6[[#This Row],[BTC]],$X$4,$X$5)</f>
        <v>1.5029588938630798</v>
      </c>
      <c r="J1286" s="2">
        <f>_xlfn.XLOOKUP(Table6[[#This Row],[Date]],S_P_500_Historical_Data[Date],S_P_500_Historical_Data[Price]," ")</f>
        <v>4201.6000000000004</v>
      </c>
      <c r="K1286" s="2">
        <f>IFERROR(STANDARDIZE(Table6[[#This Row],[S&amp;P500]],$Y$4,$Y$5),"")</f>
        <v>0.47284069464937623</v>
      </c>
    </row>
    <row r="1287" spans="1:11" x14ac:dyDescent="0.35">
      <c r="A1287" s="1">
        <f t="shared" si="20"/>
        <v>44321</v>
      </c>
      <c r="B1287">
        <f>_xlfn.XLOOKUP(A1287,Ethereum_Historical_Data[Date],Ethereum_Historical_Data[Price]," ")</f>
        <v>3522.76</v>
      </c>
      <c r="C1287">
        <f>STANDARDIZE(Table6[[#This Row],[ETH]],$U$4,$U$5)</f>
        <v>1.7211721591322149</v>
      </c>
      <c r="D1287" s="2">
        <f>_xlfn.XLOOKUP(Table6[[#This Row],[Date]],BNB_Historical_Data[Date],BNB_Historical_Data[Price]," ")</f>
        <v>650.99</v>
      </c>
      <c r="E1287" s="2">
        <f>STANDARDIZE(Table6[[#This Row],[BNB]],$V$4,$V$5)</f>
        <v>2.164520053672303</v>
      </c>
      <c r="F1287" s="2">
        <f>_xlfn.XLOOKUP(Table6[[#This Row],[Date]],Tether_USDt_Historical_Data[Date],Tether_USDt_Historical_Data[Price]," ")</f>
        <v>1.0008999999999999</v>
      </c>
      <c r="G1287" s="2">
        <f>IFERROR(STANDARDIZE(Table6[[#This Row],[Tether]],$W$4,$W$5),"")</f>
        <v>0.14129351688078179</v>
      </c>
      <c r="H1287" s="2">
        <f>_xlfn.XLOOKUP(Table6[[#This Row],[Date]],Bitcoin_Historical_Data__2[Date],Bitcoin_Historical_Data__2[Price]," ")</f>
        <v>57441.3</v>
      </c>
      <c r="I1287" s="2">
        <f>STANDARDIZE(Table6[[#This Row],[BTC]],$X$4,$X$5)</f>
        <v>1.5548128537130428</v>
      </c>
      <c r="J1287" s="2">
        <f>_xlfn.XLOOKUP(Table6[[#This Row],[Date]],S_P_500_Historical_Data[Date],S_P_500_Historical_Data[Price]," ")</f>
        <v>4167.6000000000004</v>
      </c>
      <c r="K1287" s="2">
        <f>IFERROR(STANDARDIZE(Table6[[#This Row],[S&amp;P500]],$Y$4,$Y$5),"")</f>
        <v>0.43429296623414593</v>
      </c>
    </row>
    <row r="1288" spans="1:11" x14ac:dyDescent="0.35">
      <c r="A1288" s="1">
        <f t="shared" si="20"/>
        <v>44320</v>
      </c>
      <c r="B1288">
        <f>_xlfn.XLOOKUP(A1288,Ethereum_Historical_Data[Date],Ethereum_Historical_Data[Price]," ")</f>
        <v>3286.71</v>
      </c>
      <c r="C1288">
        <f>STANDARDIZE(Table6[[#This Row],[ETH]],$U$4,$U$5)</f>
        <v>1.5251488219024707</v>
      </c>
      <c r="D1288" s="2">
        <f>_xlfn.XLOOKUP(Table6[[#This Row],[Date]],BNB_Historical_Data[Date],BNB_Historical_Data[Price]," ")</f>
        <v>619.96</v>
      </c>
      <c r="E1288" s="2">
        <f>STANDARDIZE(Table6[[#This Row],[BNB]],$V$4,$V$5)</f>
        <v>2.0121988664583115</v>
      </c>
      <c r="F1288" s="2">
        <f>_xlfn.XLOOKUP(Table6[[#This Row],[Date]],Tether_USDt_Historical_Data[Date],Tether_USDt_Historical_Data[Price]," ")</f>
        <v>1.0005999999999999</v>
      </c>
      <c r="G1288" s="2">
        <f>IFERROR(STANDARDIZE(Table6[[#This Row],[Tether]],$W$4,$W$5),"")</f>
        <v>7.9933862727494712E-2</v>
      </c>
      <c r="H1288" s="2">
        <f>_xlfn.XLOOKUP(Table6[[#This Row],[Date]],Bitcoin_Historical_Data__2[Date],Bitcoin_Historical_Data__2[Price]," ")</f>
        <v>53741.5</v>
      </c>
      <c r="I1288" s="2">
        <f>STANDARDIZE(Table6[[#This Row],[BTC]],$X$4,$X$5)</f>
        <v>1.3696122738762888</v>
      </c>
      <c r="J1288" s="2">
        <f>_xlfn.XLOOKUP(Table6[[#This Row],[Date]],S_P_500_Historical_Data[Date],S_P_500_Historical_Data[Price]," ")</f>
        <v>4164.7</v>
      </c>
      <c r="K1288" s="2">
        <f>IFERROR(STANDARDIZE(Table6[[#This Row],[S&amp;P500]],$Y$4,$Y$5),"")</f>
        <v>0.4310050717516698</v>
      </c>
    </row>
    <row r="1289" spans="1:11" x14ac:dyDescent="0.35">
      <c r="A1289" s="1">
        <f t="shared" si="20"/>
        <v>44319</v>
      </c>
      <c r="B1289">
        <f>_xlfn.XLOOKUP(A1289,Ethereum_Historical_Data[Date],Ethereum_Historical_Data[Price]," ")</f>
        <v>3429.37</v>
      </c>
      <c r="C1289">
        <f>STANDARDIZE(Table6[[#This Row],[ETH]],$U$4,$U$5)</f>
        <v>1.6436181686052678</v>
      </c>
      <c r="D1289" s="2">
        <f>_xlfn.XLOOKUP(Table6[[#This Row],[Date]],BNB_Historical_Data[Date],BNB_Historical_Data[Price]," ")</f>
        <v>676.56</v>
      </c>
      <c r="E1289" s="2">
        <f>STANDARDIZE(Table6[[#This Row],[BNB]],$V$4,$V$5)</f>
        <v>2.2900389952469649</v>
      </c>
      <c r="F1289" s="2">
        <f>_xlfn.XLOOKUP(Table6[[#This Row],[Date]],Tether_USDt_Historical_Data[Date],Tether_USDt_Historical_Data[Price]," ")</f>
        <v>1.0002</v>
      </c>
      <c r="G1289" s="2">
        <f>IFERROR(STANDARDIZE(Table6[[#This Row],[Tether]],$W$4,$W$5),"")</f>
        <v>-1.8790094768880547E-3</v>
      </c>
      <c r="H1289" s="2">
        <f>_xlfn.XLOOKUP(Table6[[#This Row],[Date]],Bitcoin_Historical_Data__2[Date],Bitcoin_Historical_Data__2[Price]," ")</f>
        <v>57169.8</v>
      </c>
      <c r="I1289" s="2">
        <f>STANDARDIZE(Table6[[#This Row],[BTC]],$X$4,$X$5)</f>
        <v>1.541222400870814</v>
      </c>
      <c r="J1289" s="2">
        <f>_xlfn.XLOOKUP(Table6[[#This Row],[Date]],S_P_500_Historical_Data[Date],S_P_500_Historical_Data[Price]," ")</f>
        <v>4192.7</v>
      </c>
      <c r="K1289" s="2">
        <f>IFERROR(STANDARDIZE(Table6[[#This Row],[S&amp;P500]],$Y$4,$Y$5),"")</f>
        <v>0.46275025985833002</v>
      </c>
    </row>
    <row r="1290" spans="1:11" x14ac:dyDescent="0.35">
      <c r="A1290" s="1">
        <f t="shared" si="20"/>
        <v>44318</v>
      </c>
      <c r="B1290">
        <f>_xlfn.XLOOKUP(A1290,Ethereum_Historical_Data[Date],Ethereum_Historical_Data[Price]," ")</f>
        <v>2950.33</v>
      </c>
      <c r="C1290">
        <f>STANDARDIZE(Table6[[#This Row],[ETH]],$U$4,$U$5)</f>
        <v>1.2458083000751403</v>
      </c>
      <c r="D1290" s="2">
        <f>_xlfn.XLOOKUP(Table6[[#This Row],[Date]],BNB_Historical_Data[Date],BNB_Historical_Data[Price]," ")</f>
        <v>621.95000000000005</v>
      </c>
      <c r="E1290" s="2">
        <f>STANDARDIZE(Table6[[#This Row],[BNB]],$V$4,$V$5)</f>
        <v>2.0219674504916938</v>
      </c>
      <c r="F1290" s="2">
        <f>_xlfn.XLOOKUP(Table6[[#This Row],[Date]],Tether_USDt_Historical_Data[Date],Tether_USDt_Historical_Data[Price]," ")</f>
        <v>1.0004</v>
      </c>
      <c r="G1290" s="2">
        <f>IFERROR(STANDARDIZE(Table6[[#This Row],[Tether]],$W$4,$W$5),"")</f>
        <v>3.9027426625303327E-2</v>
      </c>
      <c r="H1290" s="2">
        <f>_xlfn.XLOOKUP(Table6[[#This Row],[Date]],Bitcoin_Historical_Data__2[Date],Bitcoin_Historical_Data__2[Price]," ")</f>
        <v>56603.8</v>
      </c>
      <c r="I1290" s="2">
        <f>STANDARDIZE(Table6[[#This Row],[BTC]],$X$4,$X$5)</f>
        <v>1.5128901861057988</v>
      </c>
      <c r="J1290" s="2" t="str">
        <f>_xlfn.XLOOKUP(Table6[[#This Row],[Date]],S_P_500_Historical_Data[Date],S_P_500_Historical_Data[Price]," ")</f>
        <v xml:space="preserve"> </v>
      </c>
      <c r="K1290" s="2" t="str">
        <f>IFERROR(STANDARDIZE(Table6[[#This Row],[S&amp;P500]],$Y$4,$Y$5),"")</f>
        <v/>
      </c>
    </row>
    <row r="1291" spans="1:11" x14ac:dyDescent="0.35">
      <c r="A1291" s="1">
        <f t="shared" si="20"/>
        <v>44317</v>
      </c>
      <c r="B1291">
        <f>_xlfn.XLOOKUP(A1291,Ethereum_Historical_Data[Date],Ethereum_Historical_Data[Price]," ")</f>
        <v>2944.66</v>
      </c>
      <c r="C1291">
        <f>STANDARDIZE(Table6[[#This Row],[ETH]],$U$4,$U$5)</f>
        <v>1.2410997539107993</v>
      </c>
      <c r="D1291" s="2">
        <f>_xlfn.XLOOKUP(Table6[[#This Row],[Date]],BNB_Historical_Data[Date],BNB_Historical_Data[Price]," ")</f>
        <v>619.84</v>
      </c>
      <c r="E1291" s="2">
        <f>STANDARDIZE(Table6[[#This Row],[BNB]],$V$4,$V$5)</f>
        <v>2.0116098061145902</v>
      </c>
      <c r="F1291" s="2">
        <f>_xlfn.XLOOKUP(Table6[[#This Row],[Date]],Tether_USDt_Historical_Data[Date],Tether_USDt_Historical_Data[Price]," ")</f>
        <v>1.0002</v>
      </c>
      <c r="G1291" s="2">
        <f>IFERROR(STANDARDIZE(Table6[[#This Row],[Tether]],$W$4,$W$5),"")</f>
        <v>-1.8790094768880547E-3</v>
      </c>
      <c r="H1291" s="2">
        <f>_xlfn.XLOOKUP(Table6[[#This Row],[Date]],Bitcoin_Historical_Data__2[Date],Bitcoin_Historical_Data__2[Price]," ")</f>
        <v>57807.1</v>
      </c>
      <c r="I1291" s="2">
        <f>STANDARDIZE(Table6[[#This Row],[BTC]],$X$4,$X$5)</f>
        <v>1.5731236737855558</v>
      </c>
      <c r="J1291" s="2" t="str">
        <f>_xlfn.XLOOKUP(Table6[[#This Row],[Date]],S_P_500_Historical_Data[Date],S_P_500_Historical_Data[Price]," ")</f>
        <v xml:space="preserve"> </v>
      </c>
      <c r="K1291" s="2" t="str">
        <f>IFERROR(STANDARDIZE(Table6[[#This Row],[S&amp;P500]],$Y$4,$Y$5),"")</f>
        <v/>
      </c>
    </row>
    <row r="1292" spans="1:11" x14ac:dyDescent="0.35">
      <c r="A1292" s="1">
        <f t="shared" si="20"/>
        <v>44316</v>
      </c>
      <c r="B1292">
        <f>_xlfn.XLOOKUP(A1292,Ethereum_Historical_Data[Date],Ethereum_Historical_Data[Price]," ")</f>
        <v>2772.78</v>
      </c>
      <c r="C1292">
        <f>STANDARDIZE(Table6[[#This Row],[ETH]],$U$4,$U$5)</f>
        <v>1.0983652010489127</v>
      </c>
      <c r="D1292" s="2">
        <f>_xlfn.XLOOKUP(Table6[[#This Row],[Date]],BNB_Historical_Data[Date],BNB_Historical_Data[Price]," ")</f>
        <v>623.33000000000004</v>
      </c>
      <c r="E1292" s="2">
        <f>STANDARDIZE(Table6[[#This Row],[BNB]],$V$4,$V$5)</f>
        <v>2.0287416444444912</v>
      </c>
      <c r="F1292" s="2">
        <f>_xlfn.XLOOKUP(Table6[[#This Row],[Date]],Tether_USDt_Historical_Data[Date],Tether_USDt_Historical_Data[Price]," ")</f>
        <v>1.0002</v>
      </c>
      <c r="G1292" s="2">
        <f>IFERROR(STANDARDIZE(Table6[[#This Row],[Tether]],$W$4,$W$5),"")</f>
        <v>-1.8790094768880547E-3</v>
      </c>
      <c r="H1292" s="2">
        <f>_xlfn.XLOOKUP(Table6[[#This Row],[Date]],Bitcoin_Historical_Data__2[Date],Bitcoin_Historical_Data__2[Price]," ")</f>
        <v>57720.3</v>
      </c>
      <c r="I1292" s="2">
        <f>STANDARDIZE(Table6[[#This Row],[BTC]],$X$4,$X$5)</f>
        <v>1.5687787334293666</v>
      </c>
      <c r="J1292" s="2">
        <f>_xlfn.XLOOKUP(Table6[[#This Row],[Date]],S_P_500_Historical_Data[Date],S_P_500_Historical_Data[Price]," ")</f>
        <v>4181.2</v>
      </c>
      <c r="K1292" s="2">
        <f>IFERROR(STANDARDIZE(Table6[[#This Row],[S&amp;P500]],$Y$4,$Y$5),"")</f>
        <v>0.44971205760023747</v>
      </c>
    </row>
    <row r="1293" spans="1:11" x14ac:dyDescent="0.35">
      <c r="A1293" s="1">
        <f t="shared" si="20"/>
        <v>44315</v>
      </c>
      <c r="B1293">
        <f>_xlfn.XLOOKUP(A1293,Ethereum_Historical_Data[Date],Ethereum_Historical_Data[Price]," ")</f>
        <v>2757.36</v>
      </c>
      <c r="C1293">
        <f>STANDARDIZE(Table6[[#This Row],[ETH]],$U$4,$U$5)</f>
        <v>1.0855599485173191</v>
      </c>
      <c r="D1293" s="2">
        <f>_xlfn.XLOOKUP(Table6[[#This Row],[Date]],BNB_Historical_Data[Date],BNB_Historical_Data[Price]," ")</f>
        <v>600.38</v>
      </c>
      <c r="E1293" s="2">
        <f>STANDARDIZE(Table6[[#This Row],[BNB]],$V$4,$V$5)</f>
        <v>1.9160838537077489</v>
      </c>
      <c r="F1293" s="2">
        <f>_xlfn.XLOOKUP(Table6[[#This Row],[Date]],Tether_USDt_Historical_Data[Date],Tether_USDt_Historical_Data[Price]," ")</f>
        <v>1.0003</v>
      </c>
      <c r="G1293" s="2">
        <f>IFERROR(STANDARDIZE(Table6[[#This Row],[Tether]],$W$4,$W$5),"")</f>
        <v>1.8574208574207638E-2</v>
      </c>
      <c r="H1293" s="2">
        <f>_xlfn.XLOOKUP(Table6[[#This Row],[Date]],Bitcoin_Historical_Data__2[Date],Bitcoin_Historical_Data__2[Price]," ")</f>
        <v>53560.800000000003</v>
      </c>
      <c r="I1293" s="2">
        <f>STANDARDIZE(Table6[[#This Row],[BTC]],$X$4,$X$5)</f>
        <v>1.3605669890564336</v>
      </c>
      <c r="J1293" s="2">
        <f>_xlfn.XLOOKUP(Table6[[#This Row],[Date]],S_P_500_Historical_Data[Date],S_P_500_Historical_Data[Price]," ")</f>
        <v>4211.5</v>
      </c>
      <c r="K1293" s="2">
        <f>IFERROR(STANDARDIZE(Table6[[#This Row],[S&amp;P500]],$Y$4,$Y$5),"")</f>
        <v>0.48406488615851639</v>
      </c>
    </row>
    <row r="1294" spans="1:11" x14ac:dyDescent="0.35">
      <c r="A1294" s="1">
        <f t="shared" si="20"/>
        <v>44314</v>
      </c>
      <c r="B1294">
        <f>_xlfn.XLOOKUP(A1294,Ethereum_Historical_Data[Date],Ethereum_Historical_Data[Price]," ")</f>
        <v>2746.54</v>
      </c>
      <c r="C1294">
        <f>STANDARDIZE(Table6[[#This Row],[ETH]],$U$4,$U$5)</f>
        <v>1.0765746805282241</v>
      </c>
      <c r="D1294" s="2">
        <f>_xlfn.XLOOKUP(Table6[[#This Row],[Date]],BNB_Historical_Data[Date],BNB_Historical_Data[Price]," ")</f>
        <v>562.49</v>
      </c>
      <c r="E1294" s="2">
        <f>STANDARDIZE(Table6[[#This Row],[BNB]],$V$4,$V$5)</f>
        <v>1.730088050177677</v>
      </c>
      <c r="F1294" s="2">
        <f>_xlfn.XLOOKUP(Table6[[#This Row],[Date]],Tether_USDt_Historical_Data[Date],Tether_USDt_Historical_Data[Price]," ")</f>
        <v>1.0006999999999999</v>
      </c>
      <c r="G1294" s="2">
        <f>IFERROR(STANDARDIZE(Table6[[#This Row],[Tether]],$W$4,$W$5),"")</f>
        <v>0.1003870807785904</v>
      </c>
      <c r="H1294" s="2">
        <f>_xlfn.XLOOKUP(Table6[[#This Row],[Date]],Bitcoin_Historical_Data__2[Date],Bitcoin_Historical_Data__2[Price]," ")</f>
        <v>54841.4</v>
      </c>
      <c r="I1294" s="2">
        <f>STANDARDIZE(Table6[[#This Row],[BTC]],$X$4,$X$5)</f>
        <v>1.4246698763851937</v>
      </c>
      <c r="J1294" s="2">
        <f>_xlfn.XLOOKUP(Table6[[#This Row],[Date]],S_P_500_Historical_Data[Date],S_P_500_Historical_Data[Price]," ")</f>
        <v>4183.2</v>
      </c>
      <c r="K1294" s="2">
        <f>IFERROR(STANDARDIZE(Table6[[#This Row],[S&amp;P500]],$Y$4,$Y$5),"")</f>
        <v>0.45197957103642744</v>
      </c>
    </row>
    <row r="1295" spans="1:11" x14ac:dyDescent="0.35">
      <c r="A1295" s="1">
        <f t="shared" si="20"/>
        <v>44313</v>
      </c>
      <c r="B1295">
        <f>_xlfn.XLOOKUP(A1295,Ethereum_Historical_Data[Date],Ethereum_Historical_Data[Price]," ")</f>
        <v>2665.24</v>
      </c>
      <c r="C1295">
        <f>STANDARDIZE(Table6[[#This Row],[ETH]],$U$4,$U$5)</f>
        <v>1.0090606058966705</v>
      </c>
      <c r="D1295" s="2">
        <f>_xlfn.XLOOKUP(Table6[[#This Row],[Date]],BNB_Historical_Data[Date],BNB_Historical_Data[Price]," ")</f>
        <v>568.79999999999995</v>
      </c>
      <c r="E1295" s="2">
        <f>STANDARDIZE(Table6[[#This Row],[BNB]],$V$4,$V$5)</f>
        <v>1.7610628065850336</v>
      </c>
      <c r="F1295" s="2">
        <f>_xlfn.XLOOKUP(Table6[[#This Row],[Date]],Tether_USDt_Historical_Data[Date],Tether_USDt_Historical_Data[Price]," ")</f>
        <v>1.0006999999999999</v>
      </c>
      <c r="G1295" s="2">
        <f>IFERROR(STANDARDIZE(Table6[[#This Row],[Tether]],$W$4,$W$5),"")</f>
        <v>0.1003870807785904</v>
      </c>
      <c r="H1295" s="2">
        <f>_xlfn.XLOOKUP(Table6[[#This Row],[Date]],Bitcoin_Historical_Data__2[Date],Bitcoin_Historical_Data__2[Price]," ")</f>
        <v>55036.5</v>
      </c>
      <c r="I1295" s="2">
        <f>STANDARDIZE(Table6[[#This Row],[BTC]],$X$4,$X$5)</f>
        <v>1.4344359808033109</v>
      </c>
      <c r="J1295" s="2">
        <f>_xlfn.XLOOKUP(Table6[[#This Row],[Date]],S_P_500_Historical_Data[Date],S_P_500_Historical_Data[Price]," ")</f>
        <v>4186.7</v>
      </c>
      <c r="K1295" s="2">
        <f>IFERROR(STANDARDIZE(Table6[[#This Row],[S&amp;P500]],$Y$4,$Y$5),"")</f>
        <v>0.45594771954975999</v>
      </c>
    </row>
    <row r="1296" spans="1:11" x14ac:dyDescent="0.35">
      <c r="A1296" s="1">
        <f t="shared" si="20"/>
        <v>44312</v>
      </c>
      <c r="B1296">
        <f>_xlfn.XLOOKUP(A1296,Ethereum_Historical_Data[Date],Ethereum_Historical_Data[Price]," ")</f>
        <v>2533.12</v>
      </c>
      <c r="C1296">
        <f>STANDARDIZE(Table6[[#This Row],[ETH]],$U$4,$U$5)</f>
        <v>0.89934400638472911</v>
      </c>
      <c r="D1296" s="2">
        <f>_xlfn.XLOOKUP(Table6[[#This Row],[Date]],BNB_Historical_Data[Date],BNB_Historical_Data[Price]," ")</f>
        <v>535.23</v>
      </c>
      <c r="E1296" s="2">
        <f>STANDARDIZE(Table6[[#This Row],[BNB]],$V$4,$V$5)</f>
        <v>1.5962731754289368</v>
      </c>
      <c r="F1296" s="2">
        <f>_xlfn.XLOOKUP(Table6[[#This Row],[Date]],Tether_USDt_Historical_Data[Date],Tether_USDt_Historical_Data[Price]," ")</f>
        <v>1.0008999999999999</v>
      </c>
      <c r="G1296" s="2">
        <f>IFERROR(STANDARDIZE(Table6[[#This Row],[Tether]],$W$4,$W$5),"")</f>
        <v>0.14129351688078179</v>
      </c>
      <c r="H1296" s="2">
        <f>_xlfn.XLOOKUP(Table6[[#This Row],[Date]],Bitcoin_Historical_Data__2[Date],Bitcoin_Historical_Data__2[Price]," ")</f>
        <v>54020.5</v>
      </c>
      <c r="I1296" s="2">
        <f>STANDARDIZE(Table6[[#This Row],[BTC]],$X$4,$X$5)</f>
        <v>1.3835781535926126</v>
      </c>
      <c r="J1296" s="2">
        <f>_xlfn.XLOOKUP(Table6[[#This Row],[Date]],S_P_500_Historical_Data[Date],S_P_500_Historical_Data[Price]," ")</f>
        <v>4187.6000000000004</v>
      </c>
      <c r="K1296" s="2">
        <f>IFERROR(STANDARDIZE(Table6[[#This Row],[S&amp;P500]],$Y$4,$Y$5),"")</f>
        <v>0.45696810059604615</v>
      </c>
    </row>
    <row r="1297" spans="1:11" x14ac:dyDescent="0.35">
      <c r="A1297" s="1">
        <f t="shared" si="20"/>
        <v>44311</v>
      </c>
      <c r="B1297">
        <f>_xlfn.XLOOKUP(A1297,Ethereum_Historical_Data[Date],Ethereum_Historical_Data[Price]," ")</f>
        <v>2316.48</v>
      </c>
      <c r="C1297">
        <f>STANDARDIZE(Table6[[#This Row],[ETH]],$U$4,$U$5)</f>
        <v>0.71943934306148516</v>
      </c>
      <c r="D1297" s="2">
        <f>_xlfn.XLOOKUP(Table6[[#This Row],[Date]],BNB_Historical_Data[Date],BNB_Historical_Data[Price]," ")</f>
        <v>504.29</v>
      </c>
      <c r="E1297" s="2">
        <f>STANDARDIZE(Table6[[#This Row],[BNB]],$V$4,$V$5)</f>
        <v>1.4443937834727365</v>
      </c>
      <c r="F1297" s="2">
        <f>_xlfn.XLOOKUP(Table6[[#This Row],[Date]],Tether_USDt_Historical_Data[Date],Tether_USDt_Historical_Data[Price]," ")</f>
        <v>1.0012000000000001</v>
      </c>
      <c r="G1297" s="2">
        <f>IFERROR(STANDARDIZE(Table6[[#This Row],[Tether]],$W$4,$W$5),"")</f>
        <v>0.20265317103411429</v>
      </c>
      <c r="H1297" s="2">
        <f>_xlfn.XLOOKUP(Table6[[#This Row],[Date]],Bitcoin_Historical_Data__2[Date],Bitcoin_Historical_Data__2[Price]," ")</f>
        <v>48963.6</v>
      </c>
      <c r="I1297" s="2">
        <f>STANDARDIZE(Table6[[#This Row],[BTC]],$X$4,$X$5)</f>
        <v>1.1304453323113324</v>
      </c>
      <c r="J1297" s="2" t="str">
        <f>_xlfn.XLOOKUP(Table6[[#This Row],[Date]],S_P_500_Historical_Data[Date],S_P_500_Historical_Data[Price]," ")</f>
        <v xml:space="preserve"> </v>
      </c>
      <c r="K1297" s="2" t="str">
        <f>IFERROR(STANDARDIZE(Table6[[#This Row],[S&amp;P500]],$Y$4,$Y$5),"")</f>
        <v/>
      </c>
    </row>
    <row r="1298" spans="1:11" x14ac:dyDescent="0.35">
      <c r="A1298" s="1">
        <f t="shared" si="20"/>
        <v>44310</v>
      </c>
      <c r="B1298">
        <f>_xlfn.XLOOKUP(A1298,Ethereum_Historical_Data[Date],Ethereum_Historical_Data[Price]," ")</f>
        <v>2215.9299999999998</v>
      </c>
      <c r="C1298">
        <f>STANDARDIZE(Table6[[#This Row],[ETH]],$U$4,$U$5)</f>
        <v>0.63593946355099662</v>
      </c>
      <c r="D1298" s="2">
        <f>_xlfn.XLOOKUP(Table6[[#This Row],[Date]],BNB_Historical_Data[Date],BNB_Historical_Data[Price]," ")</f>
        <v>497.5</v>
      </c>
      <c r="E1298" s="2">
        <f>STANDARDIZE(Table6[[#This Row],[BNB]],$V$4,$V$5)</f>
        <v>1.4110627856904934</v>
      </c>
      <c r="F1298" s="2">
        <f>_xlfn.XLOOKUP(Table6[[#This Row],[Date]],Tether_USDt_Historical_Data[Date],Tether_USDt_Historical_Data[Price]," ")</f>
        <v>1.0018</v>
      </c>
      <c r="G1298" s="2">
        <f>IFERROR(STANDARDIZE(Table6[[#This Row],[Tether]],$W$4,$W$5),"")</f>
        <v>0.32537247934068841</v>
      </c>
      <c r="H1298" s="2">
        <f>_xlfn.XLOOKUP(Table6[[#This Row],[Date]],Bitcoin_Historical_Data__2[Date],Bitcoin_Historical_Data__2[Price]," ")</f>
        <v>50088.9</v>
      </c>
      <c r="I1298" s="2">
        <f>STANDARDIZE(Table6[[#This Row],[BTC]],$X$4,$X$5)</f>
        <v>1.1867743805005047</v>
      </c>
      <c r="J1298" s="2" t="str">
        <f>_xlfn.XLOOKUP(Table6[[#This Row],[Date]],S_P_500_Historical_Data[Date],S_P_500_Historical_Data[Price]," ")</f>
        <v xml:space="preserve"> </v>
      </c>
      <c r="K1298" s="2" t="str">
        <f>IFERROR(STANDARDIZE(Table6[[#This Row],[S&amp;P500]],$Y$4,$Y$5),"")</f>
        <v/>
      </c>
    </row>
    <row r="1299" spans="1:11" x14ac:dyDescent="0.35">
      <c r="A1299" s="1">
        <f t="shared" si="20"/>
        <v>44309</v>
      </c>
      <c r="B1299">
        <f>_xlfn.XLOOKUP(A1299,Ethereum_Historical_Data[Date],Ethereum_Historical_Data[Price]," ")</f>
        <v>2367.31</v>
      </c>
      <c r="C1299">
        <f>STANDARDIZE(Table6[[#This Row],[ETH]],$U$4,$U$5)</f>
        <v>0.76165017225609588</v>
      </c>
      <c r="D1299" s="2">
        <f>_xlfn.XLOOKUP(Table6[[#This Row],[Date]],BNB_Historical_Data[Date],BNB_Historical_Data[Price]," ")</f>
        <v>526.55999999999995</v>
      </c>
      <c r="E1299" s="2">
        <f>STANDARDIZE(Table6[[#This Row],[BNB]],$V$4,$V$5)</f>
        <v>1.5537135655950562</v>
      </c>
      <c r="F1299" s="2">
        <f>_xlfn.XLOOKUP(Table6[[#This Row],[Date]],Tether_USDt_Historical_Data[Date],Tether_USDt_Historical_Data[Price]," ")</f>
        <v>1.0007999999999999</v>
      </c>
      <c r="G1299" s="2">
        <f>IFERROR(STANDARDIZE(Table6[[#This Row],[Tether]],$W$4,$W$5),"")</f>
        <v>0.1208402988296861</v>
      </c>
      <c r="H1299" s="2">
        <f>_xlfn.XLOOKUP(Table6[[#This Row],[Date]],Bitcoin_Historical_Data__2[Date],Bitcoin_Historical_Data__2[Price]," ")</f>
        <v>51143.6</v>
      </c>
      <c r="I1299" s="2">
        <f>STANDARDIZE(Table6[[#This Row],[BTC]],$X$4,$X$5)</f>
        <v>1.2395694103815316</v>
      </c>
      <c r="J1299" s="2">
        <f>_xlfn.XLOOKUP(Table6[[#This Row],[Date]],S_P_500_Historical_Data[Date],S_P_500_Historical_Data[Price]," ")</f>
        <v>4180.2</v>
      </c>
      <c r="K1299" s="2">
        <f>IFERROR(STANDARDIZE(Table6[[#This Row],[S&amp;P500]],$Y$4,$Y$5),"")</f>
        <v>0.44857830088214246</v>
      </c>
    </row>
    <row r="1300" spans="1:11" x14ac:dyDescent="0.35">
      <c r="A1300" s="1">
        <f t="shared" si="20"/>
        <v>44308</v>
      </c>
      <c r="B1300">
        <f>_xlfn.XLOOKUP(A1300,Ethereum_Historical_Data[Date],Ethereum_Historical_Data[Price]," ")</f>
        <v>2401.1</v>
      </c>
      <c r="C1300">
        <f>STANDARDIZE(Table6[[#This Row],[ETH]],$U$4,$U$5)</f>
        <v>0.78971045001501583</v>
      </c>
      <c r="D1300" s="2">
        <f>_xlfn.XLOOKUP(Table6[[#This Row],[Date]],BNB_Historical_Data[Date],BNB_Historical_Data[Price]," ")</f>
        <v>505.84</v>
      </c>
      <c r="E1300" s="2">
        <f>STANDARDIZE(Table6[[#This Row],[BNB]],$V$4,$V$5)</f>
        <v>1.4520024795791393</v>
      </c>
      <c r="F1300" s="2">
        <f>_xlfn.XLOOKUP(Table6[[#This Row],[Date]],Tether_USDt_Historical_Data[Date],Tether_USDt_Historical_Data[Price]," ")</f>
        <v>1.0004</v>
      </c>
      <c r="G1300" s="2">
        <f>IFERROR(STANDARDIZE(Table6[[#This Row],[Tether]],$W$4,$W$5),"")</f>
        <v>3.9027426625303327E-2</v>
      </c>
      <c r="H1300" s="2">
        <f>_xlfn.XLOOKUP(Table6[[#This Row],[Date]],Bitcoin_Historical_Data__2[Date],Bitcoin_Historical_Data__2[Price]," ")</f>
        <v>51729.5</v>
      </c>
      <c r="I1300" s="2">
        <f>STANDARDIZE(Table6[[#This Row],[BTC]],$X$4,$X$5)</f>
        <v>1.2688977577858114</v>
      </c>
      <c r="J1300" s="2">
        <f>_xlfn.XLOOKUP(Table6[[#This Row],[Date]],S_P_500_Historical_Data[Date],S_P_500_Historical_Data[Price]," ")</f>
        <v>4135</v>
      </c>
      <c r="K1300" s="2">
        <f>IFERROR(STANDARDIZE(Table6[[#This Row],[S&amp;P500]],$Y$4,$Y$5),"")</f>
        <v>0.39733249722424829</v>
      </c>
    </row>
    <row r="1301" spans="1:11" x14ac:dyDescent="0.35">
      <c r="A1301" s="1">
        <f t="shared" si="20"/>
        <v>44307</v>
      </c>
      <c r="B1301">
        <f>_xlfn.XLOOKUP(A1301,Ethereum_Historical_Data[Date],Ethereum_Historical_Data[Price]," ")</f>
        <v>2360.81</v>
      </c>
      <c r="C1301">
        <f>STANDARDIZE(Table6[[#This Row],[ETH]],$U$4,$U$5)</f>
        <v>0.75625236801126083</v>
      </c>
      <c r="D1301" s="2">
        <f>_xlfn.XLOOKUP(Table6[[#This Row],[Date]],BNB_Historical_Data[Date],BNB_Historical_Data[Price]," ")</f>
        <v>543.34</v>
      </c>
      <c r="E1301" s="2">
        <f>STANDARDIZE(Table6[[#This Row],[BNB]],$V$4,$V$5)</f>
        <v>1.6360838369921167</v>
      </c>
      <c r="F1301" s="2">
        <f>_xlfn.XLOOKUP(Table6[[#This Row],[Date]],Tether_USDt_Historical_Data[Date],Tether_USDt_Historical_Data[Price]," ")</f>
        <v>1.0002</v>
      </c>
      <c r="G1301" s="2">
        <f>IFERROR(STANDARDIZE(Table6[[#This Row],[Tether]],$W$4,$W$5),"")</f>
        <v>-1.8790094768880547E-3</v>
      </c>
      <c r="H1301" s="2">
        <f>_xlfn.XLOOKUP(Table6[[#This Row],[Date]],Bitcoin_Historical_Data__2[Date],Bitcoin_Historical_Data__2[Price]," ")</f>
        <v>53820.2</v>
      </c>
      <c r="I1301" s="2">
        <f>STANDARDIZE(Table6[[#This Row],[BTC]],$X$4,$X$5)</f>
        <v>1.373551753208456</v>
      </c>
      <c r="J1301" s="2">
        <f>_xlfn.XLOOKUP(Table6[[#This Row],[Date]],S_P_500_Historical_Data[Date],S_P_500_Historical_Data[Price]," ")</f>
        <v>4173.3999999999996</v>
      </c>
      <c r="K1301" s="2">
        <f>IFERROR(STANDARDIZE(Table6[[#This Row],[S&amp;P500]],$Y$4,$Y$5),"")</f>
        <v>0.44086875519909619</v>
      </c>
    </row>
    <row r="1302" spans="1:11" x14ac:dyDescent="0.35">
      <c r="A1302" s="1">
        <f t="shared" si="20"/>
        <v>44306</v>
      </c>
      <c r="B1302">
        <f>_xlfn.XLOOKUP(A1302,Ethereum_Historical_Data[Date],Ethereum_Historical_Data[Price]," ")</f>
        <v>2332.14</v>
      </c>
      <c r="C1302">
        <f>STANDARDIZE(Table6[[#This Row],[ETH]],$U$4,$U$5)</f>
        <v>0.73244389913442631</v>
      </c>
      <c r="D1302" s="2">
        <f>_xlfn.XLOOKUP(Table6[[#This Row],[Date]],BNB_Historical_Data[Date],BNB_Historical_Data[Price]," ")</f>
        <v>587.5</v>
      </c>
      <c r="E1302" s="2">
        <f>STANDARDIZE(Table6[[#This Row],[BNB]],$V$4,$V$5)</f>
        <v>1.8528580434816384</v>
      </c>
      <c r="F1302" s="2">
        <f>_xlfn.XLOOKUP(Table6[[#This Row],[Date]],Tether_USDt_Historical_Data[Date],Tether_USDt_Historical_Data[Price]," ")</f>
        <v>1.0007999999999999</v>
      </c>
      <c r="G1302" s="2">
        <f>IFERROR(STANDARDIZE(Table6[[#This Row],[Tether]],$W$4,$W$5),"")</f>
        <v>0.1208402988296861</v>
      </c>
      <c r="H1302" s="2">
        <f>_xlfn.XLOOKUP(Table6[[#This Row],[Date]],Bitcoin_Historical_Data__2[Date],Bitcoin_Historical_Data__2[Price]," ")</f>
        <v>56483.199999999997</v>
      </c>
      <c r="I1302" s="2">
        <f>STANDARDIZE(Table6[[#This Row],[BTC]],$X$4,$X$5)</f>
        <v>1.5068533219703555</v>
      </c>
      <c r="J1302" s="2">
        <f>_xlfn.XLOOKUP(Table6[[#This Row],[Date]],S_P_500_Historical_Data[Date],S_P_500_Historical_Data[Price]," ")</f>
        <v>4134.8999999999996</v>
      </c>
      <c r="K1302" s="2">
        <f>IFERROR(STANDARDIZE(Table6[[#This Row],[S&amp;P500]],$Y$4,$Y$5),"")</f>
        <v>0.39721912155243838</v>
      </c>
    </row>
    <row r="1303" spans="1:11" x14ac:dyDescent="0.35">
      <c r="A1303" s="1">
        <f t="shared" si="20"/>
        <v>44305</v>
      </c>
      <c r="B1303">
        <f>_xlfn.XLOOKUP(A1303,Ethereum_Historical_Data[Date],Ethereum_Historical_Data[Price]," ")</f>
        <v>2160.63</v>
      </c>
      <c r="C1303">
        <f>STANDARDIZE(Table6[[#This Row],[ETH]],$U$4,$U$5)</f>
        <v>0.59001660589878402</v>
      </c>
      <c r="D1303" s="2">
        <f>_xlfn.XLOOKUP(Table6[[#This Row],[Date]],BNB_Historical_Data[Date],BNB_Historical_Data[Price]," ")</f>
        <v>503.97</v>
      </c>
      <c r="E1303" s="2">
        <f>STANDARDIZE(Table6[[#This Row],[BNB]],$V$4,$V$5)</f>
        <v>1.4428229558894792</v>
      </c>
      <c r="F1303" s="2">
        <f>_xlfn.XLOOKUP(Table6[[#This Row],[Date]],Tether_USDt_Historical_Data[Date],Tether_USDt_Historical_Data[Price]," ")</f>
        <v>1.0006999999999999</v>
      </c>
      <c r="G1303" s="2">
        <f>IFERROR(STANDARDIZE(Table6[[#This Row],[Tether]],$W$4,$W$5),"")</f>
        <v>0.1003870807785904</v>
      </c>
      <c r="H1303" s="2">
        <f>_xlfn.XLOOKUP(Table6[[#This Row],[Date]],Bitcoin_Historical_Data__2[Date],Bitcoin_Historical_Data__2[Price]," ")</f>
        <v>55646.1</v>
      </c>
      <c r="I1303" s="2">
        <f>STANDARDIZE(Table6[[#This Row],[BTC]],$X$4,$X$5)</f>
        <v>1.4649506771297298</v>
      </c>
      <c r="J1303" s="2">
        <f>_xlfn.XLOOKUP(Table6[[#This Row],[Date]],S_P_500_Historical_Data[Date],S_P_500_Historical_Data[Price]," ")</f>
        <v>4163.3</v>
      </c>
      <c r="K1303" s="2">
        <f>IFERROR(STANDARDIZE(Table6[[#This Row],[S&amp;P500]],$Y$4,$Y$5),"")</f>
        <v>0.42941781234633719</v>
      </c>
    </row>
    <row r="1304" spans="1:11" x14ac:dyDescent="0.35">
      <c r="A1304" s="1">
        <f t="shared" si="20"/>
        <v>44304</v>
      </c>
      <c r="B1304">
        <f>_xlfn.XLOOKUP(A1304,Ethereum_Historical_Data[Date],Ethereum_Historical_Data[Price]," ")</f>
        <v>2237.17</v>
      </c>
      <c r="C1304">
        <f>STANDARDIZE(Table6[[#This Row],[ETH]],$U$4,$U$5)</f>
        <v>0.65357782696027356</v>
      </c>
      <c r="D1304" s="2">
        <f>_xlfn.XLOOKUP(Table6[[#This Row],[Date]],BNB_Historical_Data[Date],BNB_Historical_Data[Price]," ")</f>
        <v>481.42</v>
      </c>
      <c r="E1304" s="2">
        <f>STANDARDIZE(Table6[[#This Row],[BNB]],$V$4,$V$5)</f>
        <v>1.3321286996318089</v>
      </c>
      <c r="F1304" s="2">
        <f>_xlfn.XLOOKUP(Table6[[#This Row],[Date]],Tether_USDt_Historical_Data[Date],Tether_USDt_Historical_Data[Price]," ")</f>
        <v>1.0011000000000001</v>
      </c>
      <c r="G1304" s="2">
        <f>IFERROR(STANDARDIZE(Table6[[#This Row],[Tether]],$W$4,$W$5),"")</f>
        <v>0.18219995298301858</v>
      </c>
      <c r="H1304" s="2">
        <f>_xlfn.XLOOKUP(Table6[[#This Row],[Date]],Bitcoin_Historical_Data__2[Date],Bitcoin_Historical_Data__2[Price]," ")</f>
        <v>56207.1</v>
      </c>
      <c r="I1304" s="2">
        <f>STANDARDIZE(Table6[[#This Row],[BTC]],$X$4,$X$5)</f>
        <v>1.493032607312015</v>
      </c>
      <c r="J1304" s="2" t="str">
        <f>_xlfn.XLOOKUP(Table6[[#This Row],[Date]],S_P_500_Historical_Data[Date],S_P_500_Historical_Data[Price]," ")</f>
        <v xml:space="preserve"> </v>
      </c>
      <c r="K1304" s="2" t="str">
        <f>IFERROR(STANDARDIZE(Table6[[#This Row],[S&amp;P500]],$Y$4,$Y$5),"")</f>
        <v/>
      </c>
    </row>
    <row r="1305" spans="1:11" x14ac:dyDescent="0.35">
      <c r="A1305" s="1">
        <f t="shared" si="20"/>
        <v>44303</v>
      </c>
      <c r="B1305">
        <f>_xlfn.XLOOKUP(A1305,Ethereum_Historical_Data[Date],Ethereum_Historical_Data[Price]," ")</f>
        <v>2318.33</v>
      </c>
      <c r="C1305">
        <f>STANDARDIZE(Table6[[#This Row],[ETH]],$U$4,$U$5)</f>
        <v>0.72097564119270741</v>
      </c>
      <c r="D1305" s="2">
        <f>_xlfn.XLOOKUP(Table6[[#This Row],[Date]],BNB_Historical_Data[Date],BNB_Historical_Data[Price]," ")</f>
        <v>515.13</v>
      </c>
      <c r="E1305" s="2">
        <f>STANDARDIZE(Table6[[#This Row],[BNB]],$V$4,$V$5)</f>
        <v>1.4976055678555811</v>
      </c>
      <c r="F1305" s="2">
        <f>_xlfn.XLOOKUP(Table6[[#This Row],[Date]],Tether_USDt_Historical_Data[Date],Tether_USDt_Historical_Data[Price]," ")</f>
        <v>1.0001</v>
      </c>
      <c r="G1305" s="2">
        <f>IFERROR(STANDARDIZE(Table6[[#This Row],[Tether]],$W$4,$W$5),"")</f>
        <v>-2.2332227527983747E-2</v>
      </c>
      <c r="H1305" s="2">
        <f>_xlfn.XLOOKUP(Table6[[#This Row],[Date]],Bitcoin_Historical_Data__2[Date],Bitcoin_Historical_Data__2[Price]," ")</f>
        <v>60041.9</v>
      </c>
      <c r="I1305" s="2">
        <f>STANDARDIZE(Table6[[#This Row],[BTC]],$X$4,$X$5)</f>
        <v>1.6849908708824741</v>
      </c>
      <c r="J1305" s="2" t="str">
        <f>_xlfn.XLOOKUP(Table6[[#This Row],[Date]],S_P_500_Historical_Data[Date],S_P_500_Historical_Data[Price]," ")</f>
        <v xml:space="preserve"> </v>
      </c>
      <c r="K1305" s="2" t="str">
        <f>IFERROR(STANDARDIZE(Table6[[#This Row],[S&amp;P500]],$Y$4,$Y$5),"")</f>
        <v/>
      </c>
    </row>
    <row r="1306" spans="1:11" x14ac:dyDescent="0.35">
      <c r="A1306" s="1">
        <f t="shared" si="20"/>
        <v>44302</v>
      </c>
      <c r="B1306">
        <f>_xlfn.XLOOKUP(A1306,Ethereum_Historical_Data[Date],Ethereum_Historical_Data[Price]," ")</f>
        <v>2423.1799999999998</v>
      </c>
      <c r="C1306">
        <f>STANDARDIZE(Table6[[#This Row],[ETH]],$U$4,$U$5)</f>
        <v>0.80804637581900962</v>
      </c>
      <c r="D1306" s="2">
        <f>_xlfn.XLOOKUP(Table6[[#This Row],[Date]],BNB_Historical_Data[Date],BNB_Historical_Data[Price]," ")</f>
        <v>508.73</v>
      </c>
      <c r="E1306" s="2">
        <f>STANDARDIZE(Table6[[#This Row],[BNB]],$V$4,$V$5)</f>
        <v>1.466189016190433</v>
      </c>
      <c r="F1306" s="2">
        <f>_xlfn.XLOOKUP(Table6[[#This Row],[Date]],Tether_USDt_Historical_Data[Date],Tether_USDt_Historical_Data[Price]," ")</f>
        <v>1.0007999999999999</v>
      </c>
      <c r="G1306" s="2">
        <f>IFERROR(STANDARDIZE(Table6[[#This Row],[Tether]],$W$4,$W$5),"")</f>
        <v>0.1208402988296861</v>
      </c>
      <c r="H1306" s="2">
        <f>_xlfn.XLOOKUP(Table6[[#This Row],[Date]],Bitcoin_Historical_Data__2[Date],Bitcoin_Historical_Data__2[Price]," ")</f>
        <v>61379.7</v>
      </c>
      <c r="I1306" s="2">
        <f>STANDARDIZE(Table6[[#This Row],[BTC]],$X$4,$X$5)</f>
        <v>1.7519570138376632</v>
      </c>
      <c r="J1306" s="2">
        <f>_xlfn.XLOOKUP(Table6[[#This Row],[Date]],S_P_500_Historical_Data[Date],S_P_500_Historical_Data[Price]," ")</f>
        <v>4185.5</v>
      </c>
      <c r="K1306" s="2">
        <f>IFERROR(STANDARDIZE(Table6[[#This Row],[S&amp;P500]],$Y$4,$Y$5),"")</f>
        <v>0.45458721148804621</v>
      </c>
    </row>
    <row r="1307" spans="1:11" x14ac:dyDescent="0.35">
      <c r="A1307" s="1">
        <f t="shared" si="20"/>
        <v>44301</v>
      </c>
      <c r="B1307">
        <f>_xlfn.XLOOKUP(A1307,Ethereum_Historical_Data[Date],Ethereum_Historical_Data[Price]," ")</f>
        <v>2514.2199999999998</v>
      </c>
      <c r="C1307">
        <f>STANDARDIZE(Table6[[#This Row],[ETH]],$U$4,$U$5)</f>
        <v>0.88364885250359293</v>
      </c>
      <c r="D1307" s="2">
        <f>_xlfn.XLOOKUP(Table6[[#This Row],[Date]],BNB_Historical_Data[Date],BNB_Historical_Data[Price]," ")</f>
        <v>542.30999999999995</v>
      </c>
      <c r="E1307" s="2">
        <f>STANDARDIZE(Table6[[#This Row],[BNB]],$V$4,$V$5)</f>
        <v>1.6310277357085066</v>
      </c>
      <c r="F1307" s="2">
        <f>_xlfn.XLOOKUP(Table6[[#This Row],[Date]],Tether_USDt_Historical_Data[Date],Tether_USDt_Historical_Data[Price]," ")</f>
        <v>1.0008999999999999</v>
      </c>
      <c r="G1307" s="2">
        <f>IFERROR(STANDARDIZE(Table6[[#This Row],[Tether]],$W$4,$W$5),"")</f>
        <v>0.14129351688078179</v>
      </c>
      <c r="H1307" s="2">
        <f>_xlfn.XLOOKUP(Table6[[#This Row],[Date]],Bitcoin_Historical_Data__2[Date],Bitcoin_Historical_Data__2[Price]," ")</f>
        <v>63216</v>
      </c>
      <c r="I1307" s="2">
        <f>STANDARDIZE(Table6[[#This Row],[BTC]],$X$4,$X$5)</f>
        <v>1.8438765296910151</v>
      </c>
      <c r="J1307" s="2">
        <f>_xlfn.XLOOKUP(Table6[[#This Row],[Date]],S_P_500_Historical_Data[Date],S_P_500_Historical_Data[Price]," ")</f>
        <v>4170.3999999999996</v>
      </c>
      <c r="K1307" s="2">
        <f>IFERROR(STANDARDIZE(Table6[[#This Row],[S&amp;P500]],$Y$4,$Y$5),"")</f>
        <v>0.43746748504481114</v>
      </c>
    </row>
    <row r="1308" spans="1:11" x14ac:dyDescent="0.35">
      <c r="A1308" s="1">
        <f t="shared" si="20"/>
        <v>44300</v>
      </c>
      <c r="B1308">
        <f>_xlfn.XLOOKUP(A1308,Ethereum_Historical_Data[Date],Ethereum_Historical_Data[Price]," ")</f>
        <v>2431.56</v>
      </c>
      <c r="C1308">
        <f>STANDARDIZE(Table6[[#This Row],[ETH]],$U$4,$U$5)</f>
        <v>0.81500539113773562</v>
      </c>
      <c r="D1308" s="2">
        <f>_xlfn.XLOOKUP(Table6[[#This Row],[Date]],BNB_Historical_Data[Date],BNB_Historical_Data[Price]," ")</f>
        <v>549.61</v>
      </c>
      <c r="E1308" s="2">
        <f>STANDARDIZE(Table6[[#This Row],[BNB]],$V$4,$V$5)</f>
        <v>1.6668622399515665</v>
      </c>
      <c r="F1308" s="2">
        <f>_xlfn.XLOOKUP(Table6[[#This Row],[Date]],Tether_USDt_Historical_Data[Date],Tether_USDt_Historical_Data[Price]," ")</f>
        <v>0.99980000000000002</v>
      </c>
      <c r="G1308" s="2">
        <f>IFERROR(STANDARDIZE(Table6[[#This Row],[Tether]],$W$4,$W$5),"")</f>
        <v>-8.3691881681270827E-2</v>
      </c>
      <c r="H1308" s="2">
        <f>_xlfn.XLOOKUP(Table6[[#This Row],[Date]],Bitcoin_Historical_Data__2[Date],Bitcoin_Historical_Data__2[Price]," ")</f>
        <v>62980.4</v>
      </c>
      <c r="I1308" s="2">
        <f>STANDARDIZE(Table6[[#This Row],[BTC]],$X$4,$X$5)</f>
        <v>1.8320831201527863</v>
      </c>
      <c r="J1308" s="2">
        <f>_xlfn.XLOOKUP(Table6[[#This Row],[Date]],S_P_500_Historical_Data[Date],S_P_500_Historical_Data[Price]," ")</f>
        <v>4124.7</v>
      </c>
      <c r="K1308" s="2">
        <f>IFERROR(STANDARDIZE(Table6[[#This Row],[S&amp;P500]],$Y$4,$Y$5),"")</f>
        <v>0.38565480302786947</v>
      </c>
    </row>
    <row r="1309" spans="1:11" x14ac:dyDescent="0.35">
      <c r="A1309" s="1">
        <f t="shared" si="20"/>
        <v>44299</v>
      </c>
      <c r="B1309">
        <f>_xlfn.XLOOKUP(A1309,Ethereum_Historical_Data[Date],Ethereum_Historical_Data[Price]," ")</f>
        <v>2299.9299999999998</v>
      </c>
      <c r="C1309">
        <f>STANDARDIZE(Table6[[#This Row],[ETH]],$U$4,$U$5)</f>
        <v>0.70569570302271245</v>
      </c>
      <c r="D1309" s="2">
        <f>_xlfn.XLOOKUP(Table6[[#This Row],[Date]],BNB_Historical_Data[Date],BNB_Historical_Data[Price]," ")</f>
        <v>550.1</v>
      </c>
      <c r="E1309" s="2">
        <f>STANDARDIZE(Table6[[#This Row],[BNB]],$V$4,$V$5)</f>
        <v>1.6692675696884294</v>
      </c>
      <c r="F1309" s="2">
        <f>_xlfn.XLOOKUP(Table6[[#This Row],[Date]],Tether_USDt_Historical_Data[Date],Tether_USDt_Historical_Data[Price]," ")</f>
        <v>0.99970000000000003</v>
      </c>
      <c r="G1309" s="2">
        <f>IFERROR(STANDARDIZE(Table6[[#This Row],[Tether]],$W$4,$W$5),"")</f>
        <v>-0.10414509973236652</v>
      </c>
      <c r="H1309" s="2">
        <f>_xlfn.XLOOKUP(Table6[[#This Row],[Date]],Bitcoin_Historical_Data__2[Date],Bitcoin_Historical_Data__2[Price]," ")</f>
        <v>63540.9</v>
      </c>
      <c r="I1309" s="2">
        <f>STANDARDIZE(Table6[[#This Row],[BTC]],$X$4,$X$5)</f>
        <v>1.8601400218767985</v>
      </c>
      <c r="J1309" s="2">
        <f>_xlfn.XLOOKUP(Table6[[#This Row],[Date]],S_P_500_Historical_Data[Date],S_P_500_Historical_Data[Price]," ")</f>
        <v>4141.6000000000004</v>
      </c>
      <c r="K1309" s="2">
        <f>IFERROR(STANDARDIZE(Table6[[#This Row],[S&amp;P500]],$Y$4,$Y$5),"")</f>
        <v>0.40481529156367574</v>
      </c>
    </row>
    <row r="1310" spans="1:11" x14ac:dyDescent="0.35">
      <c r="A1310" s="1">
        <f t="shared" si="20"/>
        <v>44298</v>
      </c>
      <c r="B1310">
        <f>_xlfn.XLOOKUP(A1310,Ethereum_Historical_Data[Date],Ethereum_Historical_Data[Price]," ")</f>
        <v>2137.81</v>
      </c>
      <c r="C1310">
        <f>STANDARDIZE(Table6[[#This Row],[ETH]],$U$4,$U$5)</f>
        <v>0.57106616084230111</v>
      </c>
      <c r="D1310" s="2">
        <f>_xlfn.XLOOKUP(Table6[[#This Row],[Date]],BNB_Historical_Data[Date],BNB_Historical_Data[Price]," ")</f>
        <v>598.62</v>
      </c>
      <c r="E1310" s="2">
        <f>STANDARDIZE(Table6[[#This Row],[BNB]],$V$4,$V$5)</f>
        <v>1.9074443019998333</v>
      </c>
      <c r="F1310" s="2">
        <f>_xlfn.XLOOKUP(Table6[[#This Row],[Date]],Tether_USDt_Historical_Data[Date],Tether_USDt_Historical_Data[Price]," ")</f>
        <v>1</v>
      </c>
      <c r="G1310" s="2">
        <f>IFERROR(STANDARDIZE(Table6[[#This Row],[Tether]],$W$4,$W$5),"")</f>
        <v>-4.2785445579079442E-2</v>
      </c>
      <c r="H1310" s="2">
        <f>_xlfn.XLOOKUP(Table6[[#This Row],[Date]],Bitcoin_Historical_Data__2[Date],Bitcoin_Historical_Data__2[Price]," ")</f>
        <v>59863.8</v>
      </c>
      <c r="I1310" s="2">
        <f>STANDARDIZE(Table6[[#This Row],[BTC]],$X$4,$X$5)</f>
        <v>1.6760757340456383</v>
      </c>
      <c r="J1310" s="2">
        <f>_xlfn.XLOOKUP(Table6[[#This Row],[Date]],S_P_500_Historical_Data[Date],S_P_500_Historical_Data[Price]," ")</f>
        <v>4128</v>
      </c>
      <c r="K1310" s="2">
        <f>IFERROR(STANDARDIZE(Table6[[#This Row],[S&amp;P500]],$Y$4,$Y$5),"")</f>
        <v>0.3893962001975832</v>
      </c>
    </row>
    <row r="1311" spans="1:11" x14ac:dyDescent="0.35">
      <c r="A1311" s="1">
        <f t="shared" si="20"/>
        <v>44297</v>
      </c>
      <c r="B1311">
        <f>_xlfn.XLOOKUP(A1311,Ethereum_Historical_Data[Date],Ethereum_Historical_Data[Price]," ")</f>
        <v>2151.42</v>
      </c>
      <c r="C1311">
        <f>STANDARDIZE(Table6[[#This Row],[ETH]],$U$4,$U$5)</f>
        <v>0.58236833249956366</v>
      </c>
      <c r="D1311" s="2">
        <f>_xlfn.XLOOKUP(Table6[[#This Row],[Date]],BNB_Historical_Data[Date],BNB_Historical_Data[Price]," ")</f>
        <v>525.54</v>
      </c>
      <c r="E1311" s="2">
        <f>STANDARDIZE(Table6[[#This Row],[BNB]],$V$4,$V$5)</f>
        <v>1.5487065526734232</v>
      </c>
      <c r="F1311" s="2">
        <f>_xlfn.XLOOKUP(Table6[[#This Row],[Date]],Tether_USDt_Historical_Data[Date],Tether_USDt_Historical_Data[Price]," ")</f>
        <v>1.0002</v>
      </c>
      <c r="G1311" s="2">
        <f>IFERROR(STANDARDIZE(Table6[[#This Row],[Tether]],$W$4,$W$5),"")</f>
        <v>-1.8790094768880547E-3</v>
      </c>
      <c r="H1311" s="2">
        <f>_xlfn.XLOOKUP(Table6[[#This Row],[Date]],Bitcoin_Historical_Data__2[Date],Bitcoin_Historical_Data__2[Price]," ")</f>
        <v>59978.7</v>
      </c>
      <c r="I1311" s="2">
        <f>STANDARDIZE(Table6[[#This Row],[BTC]],$X$4,$X$5)</f>
        <v>1.681827273756769</v>
      </c>
      <c r="J1311" s="2" t="str">
        <f>_xlfn.XLOOKUP(Table6[[#This Row],[Date]],S_P_500_Historical_Data[Date],S_P_500_Historical_Data[Price]," ")</f>
        <v xml:space="preserve"> </v>
      </c>
      <c r="K1311" s="2" t="str">
        <f>IFERROR(STANDARDIZE(Table6[[#This Row],[S&amp;P500]],$Y$4,$Y$5),"")</f>
        <v/>
      </c>
    </row>
    <row r="1312" spans="1:11" x14ac:dyDescent="0.35">
      <c r="A1312" s="1">
        <f t="shared" si="20"/>
        <v>44296</v>
      </c>
      <c r="B1312">
        <f>_xlfn.XLOOKUP(A1312,Ethereum_Historical_Data[Date],Ethereum_Historical_Data[Price]," ")</f>
        <v>2133.79</v>
      </c>
      <c r="C1312">
        <f>STANDARDIZE(Table6[[#This Row],[ETH]],$U$4,$U$5)</f>
        <v>0.56772782652472609</v>
      </c>
      <c r="D1312" s="2">
        <f>_xlfn.XLOOKUP(Table6[[#This Row],[Date]],BNB_Historical_Data[Date],BNB_Historical_Data[Price]," ")</f>
        <v>472.25</v>
      </c>
      <c r="E1312" s="2">
        <f>STANDARDIZE(Table6[[#This Row],[BNB]],$V$4,$V$5)</f>
        <v>1.2871146716990887</v>
      </c>
      <c r="F1312" s="2">
        <f>_xlfn.XLOOKUP(Table6[[#This Row],[Date]],Tether_USDt_Historical_Data[Date],Tether_USDt_Historical_Data[Price]," ")</f>
        <v>1.0001</v>
      </c>
      <c r="G1312" s="2">
        <f>IFERROR(STANDARDIZE(Table6[[#This Row],[Tether]],$W$4,$W$5),"")</f>
        <v>-2.2332227527983747E-2</v>
      </c>
      <c r="H1312" s="2">
        <f>_xlfn.XLOOKUP(Table6[[#This Row],[Date]],Bitcoin_Historical_Data__2[Date],Bitcoin_Historical_Data__2[Price]," ")</f>
        <v>59748.4</v>
      </c>
      <c r="I1312" s="2">
        <f>STANDARDIZE(Table6[[#This Row],[BTC]],$X$4,$X$5)</f>
        <v>1.6702991658762341</v>
      </c>
      <c r="J1312" s="2" t="str">
        <f>_xlfn.XLOOKUP(Table6[[#This Row],[Date]],S_P_500_Historical_Data[Date],S_P_500_Historical_Data[Price]," ")</f>
        <v xml:space="preserve"> </v>
      </c>
      <c r="K1312" s="2" t="str">
        <f>IFERROR(STANDARDIZE(Table6[[#This Row],[S&amp;P500]],$Y$4,$Y$5),"")</f>
        <v/>
      </c>
    </row>
    <row r="1313" spans="1:11" x14ac:dyDescent="0.35">
      <c r="A1313" s="1">
        <f t="shared" si="20"/>
        <v>44295</v>
      </c>
      <c r="B1313">
        <f>_xlfn.XLOOKUP(A1313,Ethereum_Historical_Data[Date],Ethereum_Historical_Data[Price]," ")</f>
        <v>2066.9299999999998</v>
      </c>
      <c r="C1313">
        <f>STANDARDIZE(Table6[[#This Row],[ETH]],$U$4,$U$5)</f>
        <v>0.51220518163092943</v>
      </c>
      <c r="D1313" s="2">
        <f>_xlfn.XLOOKUP(Table6[[#This Row],[Date]],BNB_Historical_Data[Date],BNB_Historical_Data[Price]," ")</f>
        <v>453.5</v>
      </c>
      <c r="E1313" s="2">
        <f>STANDARDIZE(Table6[[#This Row],[BNB]],$V$4,$V$5)</f>
        <v>1.1950739929926002</v>
      </c>
      <c r="F1313" s="2">
        <f>_xlfn.XLOOKUP(Table6[[#This Row],[Date]],Tether_USDt_Historical_Data[Date],Tether_USDt_Historical_Data[Price]," ")</f>
        <v>0.99980000000000002</v>
      </c>
      <c r="G1313" s="2">
        <f>IFERROR(STANDARDIZE(Table6[[#This Row],[Tether]],$W$4,$W$5),"")</f>
        <v>-8.3691881681270827E-2</v>
      </c>
      <c r="H1313" s="2">
        <f>_xlfn.XLOOKUP(Table6[[#This Row],[Date]],Bitcoin_Historical_Data__2[Date],Bitcoin_Historical_Data__2[Price]," ")</f>
        <v>58118.7</v>
      </c>
      <c r="I1313" s="2">
        <f>STANDARDIZE(Table6[[#This Row],[BTC]],$X$4,$X$5)</f>
        <v>1.5887214089812778</v>
      </c>
      <c r="J1313" s="2">
        <f>_xlfn.XLOOKUP(Table6[[#This Row],[Date]],S_P_500_Historical_Data[Date],S_P_500_Historical_Data[Price]," ")</f>
        <v>4128.8</v>
      </c>
      <c r="K1313" s="2">
        <f>IFERROR(STANDARDIZE(Table6[[#This Row],[S&amp;P500]],$Y$4,$Y$5),"")</f>
        <v>0.39030320557205944</v>
      </c>
    </row>
    <row r="1314" spans="1:11" x14ac:dyDescent="0.35">
      <c r="A1314" s="1">
        <f t="shared" si="20"/>
        <v>44294</v>
      </c>
      <c r="B1314">
        <f>_xlfn.XLOOKUP(A1314,Ethereum_Historical_Data[Date],Ethereum_Historical_Data[Price]," ")</f>
        <v>2079.92</v>
      </c>
      <c r="C1314">
        <f>STANDARDIZE(Table6[[#This Row],[ETH]],$U$4,$U$5)</f>
        <v>0.52299248580637703</v>
      </c>
      <c r="D1314" s="2">
        <f>_xlfn.XLOOKUP(Table6[[#This Row],[Date]],BNB_Historical_Data[Date],BNB_Historical_Data[Price]," ")</f>
        <v>417.71</v>
      </c>
      <c r="E1314" s="2">
        <f>STANDARDIZE(Table6[[#This Row],[BNB]],$V$4,$V$5)</f>
        <v>1.0193867454776546</v>
      </c>
      <c r="F1314" s="2">
        <f>_xlfn.XLOOKUP(Table6[[#This Row],[Date]],Tether_USDt_Historical_Data[Date],Tether_USDt_Historical_Data[Price]," ")</f>
        <v>1</v>
      </c>
      <c r="G1314" s="2">
        <f>IFERROR(STANDARDIZE(Table6[[#This Row],[Tether]],$W$4,$W$5),"")</f>
        <v>-4.2785445579079442E-2</v>
      </c>
      <c r="H1314" s="2">
        <f>_xlfn.XLOOKUP(Table6[[#This Row],[Date]],Bitcoin_Historical_Data__2[Date],Bitcoin_Historical_Data__2[Price]," ")</f>
        <v>58077.4</v>
      </c>
      <c r="I1314" s="2">
        <f>STANDARDIZE(Table6[[#This Row],[BTC]],$X$4,$X$5)</f>
        <v>1.5866540583279298</v>
      </c>
      <c r="J1314" s="2">
        <f>_xlfn.XLOOKUP(Table6[[#This Row],[Date]],S_P_500_Historical_Data[Date],S_P_500_Historical_Data[Price]," ")</f>
        <v>4097.2</v>
      </c>
      <c r="K1314" s="2">
        <f>IFERROR(STANDARDIZE(Table6[[#This Row],[S&amp;P500]],$Y$4,$Y$5),"")</f>
        <v>0.35447649328025677</v>
      </c>
    </row>
    <row r="1315" spans="1:11" x14ac:dyDescent="0.35">
      <c r="A1315" s="1">
        <f t="shared" si="20"/>
        <v>44293</v>
      </c>
      <c r="B1315">
        <f>_xlfn.XLOOKUP(A1315,Ethereum_Historical_Data[Date],Ethereum_Historical_Data[Price]," ")</f>
        <v>1961.46</v>
      </c>
      <c r="C1315">
        <f>STANDARDIZE(Table6[[#This Row],[ETH]],$U$4,$U$5)</f>
        <v>0.42461957952281215</v>
      </c>
      <c r="D1315" s="2">
        <f>_xlfn.XLOOKUP(Table6[[#This Row],[Date]],BNB_Historical_Data[Date],BNB_Historical_Data[Price]," ")</f>
        <v>375.47</v>
      </c>
      <c r="E1315" s="2">
        <f>STANDARDIZE(Table6[[#This Row],[BNB]],$V$4,$V$5)</f>
        <v>0.81203750448767753</v>
      </c>
      <c r="F1315" s="2">
        <f>_xlfn.XLOOKUP(Table6[[#This Row],[Date]],Tether_USDt_Historical_Data[Date],Tether_USDt_Historical_Data[Price]," ")</f>
        <v>0.99990000000000001</v>
      </c>
      <c r="G1315" s="2">
        <f>IFERROR(STANDARDIZE(Table6[[#This Row],[Tether]],$W$4,$W$5),"")</f>
        <v>-6.3238663630175135E-2</v>
      </c>
      <c r="H1315" s="2">
        <f>_xlfn.XLOOKUP(Table6[[#This Row],[Date]],Bitcoin_Historical_Data__2[Date],Bitcoin_Historical_Data__2[Price]," ")</f>
        <v>55948.7</v>
      </c>
      <c r="I1315" s="2">
        <f>STANDARDIZE(Table6[[#This Row],[BTC]],$X$4,$X$5)</f>
        <v>1.4800979000765382</v>
      </c>
      <c r="J1315" s="2">
        <f>_xlfn.XLOOKUP(Table6[[#This Row],[Date]],S_P_500_Historical_Data[Date],S_P_500_Historical_Data[Price]," ")</f>
        <v>4079.9</v>
      </c>
      <c r="K1315" s="2">
        <f>IFERROR(STANDARDIZE(Table6[[#This Row],[S&amp;P500]],$Y$4,$Y$5),"")</f>
        <v>0.33486250205721341</v>
      </c>
    </row>
    <row r="1316" spans="1:11" x14ac:dyDescent="0.35">
      <c r="A1316" s="1">
        <f t="shared" si="20"/>
        <v>44292</v>
      </c>
      <c r="B1316">
        <f>_xlfn.XLOOKUP(A1316,Ethereum_Historical_Data[Date],Ethereum_Historical_Data[Price]," ")</f>
        <v>2111.5300000000002</v>
      </c>
      <c r="C1316">
        <f>STANDARDIZE(Table6[[#This Row],[ETH]],$U$4,$U$5)</f>
        <v>0.5492424230647216</v>
      </c>
      <c r="D1316" s="2">
        <f>_xlfn.XLOOKUP(Table6[[#This Row],[Date]],BNB_Historical_Data[Date],BNB_Historical_Data[Price]," ")</f>
        <v>402.69</v>
      </c>
      <c r="E1316" s="2">
        <f>STANDARDIZE(Table6[[#This Row],[BNB]],$V$4,$V$5)</f>
        <v>0.94565602578851038</v>
      </c>
      <c r="F1316" s="2">
        <f>_xlfn.XLOOKUP(Table6[[#This Row],[Date]],Tether_USDt_Historical_Data[Date],Tether_USDt_Historical_Data[Price]," ")</f>
        <v>1.0001</v>
      </c>
      <c r="G1316" s="2">
        <f>IFERROR(STANDARDIZE(Table6[[#This Row],[Tether]],$W$4,$W$5),"")</f>
        <v>-2.2332227527983747E-2</v>
      </c>
      <c r="H1316" s="2">
        <f>_xlfn.XLOOKUP(Table6[[#This Row],[Date]],Bitcoin_Historical_Data__2[Date],Bitcoin_Historical_Data__2[Price]," ")</f>
        <v>57996.3</v>
      </c>
      <c r="I1316" s="2">
        <f>STANDARDIZE(Table6[[#This Row],[BTC]],$X$4,$X$5)</f>
        <v>1.5825944423960523</v>
      </c>
      <c r="J1316" s="2">
        <f>_xlfn.XLOOKUP(Table6[[#This Row],[Date]],S_P_500_Historical_Data[Date],S_P_500_Historical_Data[Price]," ")</f>
        <v>4073.9</v>
      </c>
      <c r="K1316" s="2">
        <f>IFERROR(STANDARDIZE(Table6[[#This Row],[S&amp;P500]],$Y$4,$Y$5),"")</f>
        <v>0.32805996174864338</v>
      </c>
    </row>
    <row r="1317" spans="1:11" x14ac:dyDescent="0.35">
      <c r="A1317" s="1">
        <f t="shared" si="20"/>
        <v>44291</v>
      </c>
      <c r="B1317">
        <f>_xlfn.XLOOKUP(A1317,Ethereum_Historical_Data[Date],Ethereum_Historical_Data[Price]," ")</f>
        <v>2106.41</v>
      </c>
      <c r="C1317">
        <f>STANDARDIZE(Table6[[#This Row],[ETH]],$U$4,$U$5)</f>
        <v>0.54499061418263584</v>
      </c>
      <c r="D1317" s="2">
        <f>_xlfn.XLOOKUP(Table6[[#This Row],[Date]],BNB_Historical_Data[Date],BNB_Historical_Data[Price]," ")</f>
        <v>367.41</v>
      </c>
      <c r="E1317" s="2">
        <f>STANDARDIZE(Table6[[#This Row],[BNB]],$V$4,$V$5)</f>
        <v>0.77247228473438156</v>
      </c>
      <c r="F1317" s="2">
        <f>_xlfn.XLOOKUP(Table6[[#This Row],[Date]],Tether_USDt_Historical_Data[Date],Tether_USDt_Historical_Data[Price]," ")</f>
        <v>1.0001</v>
      </c>
      <c r="G1317" s="2">
        <f>IFERROR(STANDARDIZE(Table6[[#This Row],[Tether]],$W$4,$W$5),"")</f>
        <v>-2.2332227527983747E-2</v>
      </c>
      <c r="H1317" s="2">
        <f>_xlfn.XLOOKUP(Table6[[#This Row],[Date]],Bitcoin_Historical_Data__2[Date],Bitcoin_Historical_Data__2[Price]," ")</f>
        <v>58993.4</v>
      </c>
      <c r="I1317" s="2">
        <f>STANDARDIZE(Table6[[#This Row],[BTC]],$X$4,$X$5)</f>
        <v>1.632506193884032</v>
      </c>
      <c r="J1317" s="2">
        <f>_xlfn.XLOOKUP(Table6[[#This Row],[Date]],S_P_500_Historical_Data[Date],S_P_500_Historical_Data[Price]," ")</f>
        <v>4077.9</v>
      </c>
      <c r="K1317" s="2">
        <f>IFERROR(STANDARDIZE(Table6[[#This Row],[S&amp;P500]],$Y$4,$Y$5),"")</f>
        <v>0.33259498862102338</v>
      </c>
    </row>
    <row r="1318" spans="1:11" x14ac:dyDescent="0.35">
      <c r="A1318" s="1">
        <f t="shared" si="20"/>
        <v>44290</v>
      </c>
      <c r="B1318">
        <f>_xlfn.XLOOKUP(A1318,Ethereum_Historical_Data[Date],Ethereum_Historical_Data[Price]," ")</f>
        <v>2075.94</v>
      </c>
      <c r="C1318">
        <f>STANDARDIZE(Table6[[#This Row],[ETH]],$U$4,$U$5)</f>
        <v>0.51968736874569343</v>
      </c>
      <c r="D1318" s="2">
        <f>_xlfn.XLOOKUP(Table6[[#This Row],[Date]],BNB_Historical_Data[Date],BNB_Historical_Data[Price]," ")</f>
        <v>349.37</v>
      </c>
      <c r="E1318" s="2">
        <f>STANDARDIZE(Table6[[#This Row],[BNB]],$V$4,$V$5)</f>
        <v>0.68391687972824533</v>
      </c>
      <c r="F1318" s="2">
        <f>_xlfn.XLOOKUP(Table6[[#This Row],[Date]],Tether_USDt_Historical_Data[Date],Tether_USDt_Historical_Data[Price]," ")</f>
        <v>1.0003</v>
      </c>
      <c r="G1318" s="2">
        <f>IFERROR(STANDARDIZE(Table6[[#This Row],[Tether]],$W$4,$W$5),"")</f>
        <v>1.8574208574207638E-2</v>
      </c>
      <c r="H1318" s="2">
        <f>_xlfn.XLOOKUP(Table6[[#This Row],[Date]],Bitcoin_Historical_Data__2[Date],Bitcoin_Historical_Data__2[Price]," ")</f>
        <v>58199.9</v>
      </c>
      <c r="I1318" s="2">
        <f>STANDARDIZE(Table6[[#This Row],[BTC]],$X$4,$X$5)</f>
        <v>1.5927860306048103</v>
      </c>
      <c r="J1318" s="2" t="str">
        <f>_xlfn.XLOOKUP(Table6[[#This Row],[Date]],S_P_500_Historical_Data[Date],S_P_500_Historical_Data[Price]," ")</f>
        <v xml:space="preserve"> </v>
      </c>
      <c r="K1318" s="2" t="str">
        <f>IFERROR(STANDARDIZE(Table6[[#This Row],[S&amp;P500]],$Y$4,$Y$5),"")</f>
        <v/>
      </c>
    </row>
    <row r="1319" spans="1:11" x14ac:dyDescent="0.35">
      <c r="A1319" s="1">
        <f t="shared" si="20"/>
        <v>44289</v>
      </c>
      <c r="B1319">
        <f>_xlfn.XLOOKUP(A1319,Ethereum_Historical_Data[Date],Ethereum_Historical_Data[Price]," ")</f>
        <v>2008.59</v>
      </c>
      <c r="C1319">
        <f>STANDARDIZE(Table6[[#This Row],[ETH]],$U$4,$U$5)</f>
        <v>0.46375781245497832</v>
      </c>
      <c r="D1319" s="2">
        <f>_xlfn.XLOOKUP(Table6[[#This Row],[Date]],BNB_Historical_Data[Date],BNB_Historical_Data[Price]," ")</f>
        <v>321.52999999999997</v>
      </c>
      <c r="E1319" s="2">
        <f>STANDARDIZE(Table6[[#This Row],[BNB]],$V$4,$V$5)</f>
        <v>0.54725487998485089</v>
      </c>
      <c r="F1319" s="2">
        <f>_xlfn.XLOOKUP(Table6[[#This Row],[Date]],Tether_USDt_Historical_Data[Date],Tether_USDt_Historical_Data[Price]," ")</f>
        <v>0.99960000000000004</v>
      </c>
      <c r="G1319" s="2">
        <f>IFERROR(STANDARDIZE(Table6[[#This Row],[Tether]],$W$4,$W$5),"")</f>
        <v>-0.12459831778346221</v>
      </c>
      <c r="H1319" s="2">
        <f>_xlfn.XLOOKUP(Table6[[#This Row],[Date]],Bitcoin_Historical_Data__2[Date],Bitcoin_Historical_Data__2[Price]," ")</f>
        <v>57059.9</v>
      </c>
      <c r="I1319" s="2">
        <f>STANDARDIZE(Table6[[#This Row],[BTC]],$X$4,$X$5)</f>
        <v>1.5357211457424125</v>
      </c>
      <c r="J1319" s="2" t="str">
        <f>_xlfn.XLOOKUP(Table6[[#This Row],[Date]],S_P_500_Historical_Data[Date],S_P_500_Historical_Data[Price]," ")</f>
        <v xml:space="preserve"> </v>
      </c>
      <c r="K1319" s="2" t="str">
        <f>IFERROR(STANDARDIZE(Table6[[#This Row],[S&amp;P500]],$Y$4,$Y$5),"")</f>
        <v/>
      </c>
    </row>
    <row r="1320" spans="1:11" x14ac:dyDescent="0.35">
      <c r="A1320" s="1">
        <f t="shared" si="20"/>
        <v>44288</v>
      </c>
      <c r="B1320">
        <f>_xlfn.XLOOKUP(A1320,Ethereum_Historical_Data[Date],Ethereum_Historical_Data[Price]," ")</f>
        <v>2134.5500000000002</v>
      </c>
      <c r="C1320">
        <f>STANDARDIZE(Table6[[#This Row],[ETH]],$U$4,$U$5)</f>
        <v>0.56835895440566087</v>
      </c>
      <c r="D1320" s="2">
        <f>_xlfn.XLOOKUP(Table6[[#This Row],[Date]],BNB_Historical_Data[Date],BNB_Historical_Data[Price]," ")</f>
        <v>338.25</v>
      </c>
      <c r="E1320" s="2">
        <f>STANDARDIZE(Table6[[#This Row],[BNB]],$V$4,$V$5)</f>
        <v>0.62933062121005046</v>
      </c>
      <c r="F1320" s="2">
        <f>_xlfn.XLOOKUP(Table6[[#This Row],[Date]],Tether_USDt_Historical_Data[Date],Tether_USDt_Historical_Data[Price]," ")</f>
        <v>0.99980000000000002</v>
      </c>
      <c r="G1320" s="2">
        <f>IFERROR(STANDARDIZE(Table6[[#This Row],[Tether]],$W$4,$W$5),"")</f>
        <v>-8.3691881681270827E-2</v>
      </c>
      <c r="H1320" s="2">
        <f>_xlfn.XLOOKUP(Table6[[#This Row],[Date]],Bitcoin_Historical_Data__2[Date],Bitcoin_Historical_Data__2[Price]," ")</f>
        <v>58977.3</v>
      </c>
      <c r="I1320" s="2">
        <f>STANDARDIZE(Table6[[#This Row],[BTC]],$X$4,$X$5)</f>
        <v>1.6317002775276419</v>
      </c>
      <c r="J1320" s="2" t="str">
        <f>_xlfn.XLOOKUP(Table6[[#This Row],[Date]],S_P_500_Historical_Data[Date],S_P_500_Historical_Data[Price]," ")</f>
        <v xml:space="preserve"> </v>
      </c>
      <c r="K1320" s="2" t="str">
        <f>IFERROR(STANDARDIZE(Table6[[#This Row],[S&amp;P500]],$Y$4,$Y$5),"")</f>
        <v/>
      </c>
    </row>
    <row r="1321" spans="1:11" x14ac:dyDescent="0.35">
      <c r="A1321" s="1">
        <f t="shared" si="20"/>
        <v>44287</v>
      </c>
      <c r="B1321">
        <f>_xlfn.XLOOKUP(A1321,Ethereum_Historical_Data[Date],Ethereum_Historical_Data[Price]," ")</f>
        <v>1967.96</v>
      </c>
      <c r="C1321">
        <f>STANDARDIZE(Table6[[#This Row],[ETH]],$U$4,$U$5)</f>
        <v>0.43001738376764731</v>
      </c>
      <c r="D1321" s="2">
        <f>_xlfn.XLOOKUP(Table6[[#This Row],[Date]],BNB_Historical_Data[Date],BNB_Historical_Data[Price]," ")</f>
        <v>334.33</v>
      </c>
      <c r="E1321" s="2">
        <f>STANDARDIZE(Table6[[#This Row],[BNB]],$V$4,$V$5)</f>
        <v>0.61008798331514713</v>
      </c>
      <c r="F1321" s="2">
        <f>_xlfn.XLOOKUP(Table6[[#This Row],[Date]],Tether_USDt_Historical_Data[Date],Tether_USDt_Historical_Data[Price]," ")</f>
        <v>0.99980000000000002</v>
      </c>
      <c r="G1321" s="2">
        <f>IFERROR(STANDARDIZE(Table6[[#This Row],[Tether]],$W$4,$W$5),"")</f>
        <v>-8.3691881681270827E-2</v>
      </c>
      <c r="H1321" s="2">
        <f>_xlfn.XLOOKUP(Table6[[#This Row],[Date]],Bitcoin_Historical_Data__2[Date],Bitcoin_Historical_Data__2[Price]," ")</f>
        <v>58718.3</v>
      </c>
      <c r="I1321" s="2">
        <f>STANDARDIZE(Table6[[#This Row],[BTC]],$X$4,$X$5)</f>
        <v>1.6187355361422375</v>
      </c>
      <c r="J1321" s="2">
        <f>_xlfn.XLOOKUP(Table6[[#This Row],[Date]],S_P_500_Historical_Data[Date],S_P_500_Historical_Data[Price]," ")</f>
        <v>4019.9</v>
      </c>
      <c r="K1321" s="2">
        <f>IFERROR(STANDARDIZE(Table6[[#This Row],[S&amp;P500]],$Y$4,$Y$5),"")</f>
        <v>0.26683709897151292</v>
      </c>
    </row>
    <row r="1322" spans="1:11" x14ac:dyDescent="0.35">
      <c r="A1322" s="1">
        <f t="shared" si="20"/>
        <v>44286</v>
      </c>
      <c r="B1322">
        <f>_xlfn.XLOOKUP(A1322,Ethereum_Historical_Data[Date],Ethereum_Historical_Data[Price]," ")</f>
        <v>1917.99</v>
      </c>
      <c r="C1322">
        <f>STANDARDIZE(Table6[[#This Row],[ETH]],$U$4,$U$5)</f>
        <v>0.38852072559619921</v>
      </c>
      <c r="D1322" s="2">
        <f>_xlfn.XLOOKUP(Table6[[#This Row],[Date]],BNB_Historical_Data[Date],BNB_Historical_Data[Price]," ")</f>
        <v>302.18</v>
      </c>
      <c r="E1322" s="2">
        <f>STANDARDIZE(Table6[[#This Row],[BNB]],$V$4,$V$5)</f>
        <v>0.45226889955975491</v>
      </c>
      <c r="F1322" s="2">
        <f>_xlfn.XLOOKUP(Table6[[#This Row],[Date]],Tether_USDt_Historical_Data[Date],Tether_USDt_Historical_Data[Price]," ")</f>
        <v>1.0002</v>
      </c>
      <c r="G1322" s="2">
        <f>IFERROR(STANDARDIZE(Table6[[#This Row],[Tether]],$W$4,$W$5),"")</f>
        <v>-1.8790094768880547E-3</v>
      </c>
      <c r="H1322" s="2">
        <f>_xlfn.XLOOKUP(Table6[[#This Row],[Date]],Bitcoin_Historical_Data__2[Date],Bitcoin_Historical_Data__2[Price]," ")</f>
        <v>58763.7</v>
      </c>
      <c r="I1322" s="2">
        <f>STANDARDIZE(Table6[[#This Row],[BTC]],$X$4,$X$5)</f>
        <v>1.6210081201534241</v>
      </c>
      <c r="J1322" s="2">
        <f>_xlfn.XLOOKUP(Table6[[#This Row],[Date]],S_P_500_Historical_Data[Date],S_P_500_Historical_Data[Price]," ")</f>
        <v>3972.9</v>
      </c>
      <c r="K1322" s="2">
        <f>IFERROR(STANDARDIZE(Table6[[#This Row],[S&amp;P500]],$Y$4,$Y$5),"")</f>
        <v>0.21355053322104753</v>
      </c>
    </row>
    <row r="1323" spans="1:11" x14ac:dyDescent="0.35">
      <c r="A1323" s="1">
        <f t="shared" si="20"/>
        <v>44285</v>
      </c>
      <c r="B1323">
        <f>_xlfn.XLOOKUP(A1323,Ethereum_Historical_Data[Date],Ethereum_Historical_Data[Price]," ")</f>
        <v>1841.01</v>
      </c>
      <c r="C1323">
        <f>STANDARDIZE(Table6[[#This Row],[ETH]],$U$4,$U$5)</f>
        <v>0.32459411470890542</v>
      </c>
      <c r="D1323" s="2">
        <f>_xlfn.XLOOKUP(Table6[[#This Row],[Date]],BNB_Historical_Data[Date],BNB_Historical_Data[Price]," ")</f>
        <v>311.41000000000003</v>
      </c>
      <c r="E1323" s="2">
        <f>STANDARDIZE(Table6[[#This Row],[BNB]],$V$4,$V$5)</f>
        <v>0.49757745766433575</v>
      </c>
      <c r="F1323" s="2">
        <f>_xlfn.XLOOKUP(Table6[[#This Row],[Date]],Tether_USDt_Historical_Data[Date],Tether_USDt_Historical_Data[Price]," ")</f>
        <v>1.0008999999999999</v>
      </c>
      <c r="G1323" s="2">
        <f>IFERROR(STANDARDIZE(Table6[[#This Row],[Tether]],$W$4,$W$5),"")</f>
        <v>0.14129351688078179</v>
      </c>
      <c r="H1323" s="2">
        <f>_xlfn.XLOOKUP(Table6[[#This Row],[Date]],Bitcoin_Historical_Data__2[Date],Bitcoin_Historical_Data__2[Price]," ")</f>
        <v>58771.3</v>
      </c>
      <c r="I1323" s="2">
        <f>STANDARDIZE(Table6[[#This Row],[BTC]],$X$4,$X$5)</f>
        <v>1.6213885527191736</v>
      </c>
      <c r="J1323" s="2">
        <f>_xlfn.XLOOKUP(Table6[[#This Row],[Date]],S_P_500_Historical_Data[Date],S_P_500_Historical_Data[Price]," ")</f>
        <v>3958.6</v>
      </c>
      <c r="K1323" s="2">
        <f>IFERROR(STANDARDIZE(Table6[[#This Row],[S&amp;P500]],$Y$4,$Y$5),"")</f>
        <v>0.19733781215228871</v>
      </c>
    </row>
    <row r="1324" spans="1:11" x14ac:dyDescent="0.35">
      <c r="A1324" s="1">
        <f t="shared" si="20"/>
        <v>44284</v>
      </c>
      <c r="B1324">
        <f>_xlfn.XLOOKUP(A1324,Ethereum_Historical_Data[Date],Ethereum_Historical_Data[Price]," ")</f>
        <v>1816.69</v>
      </c>
      <c r="C1324">
        <f>STANDARDIZE(Table6[[#This Row],[ETH]],$U$4,$U$5)</f>
        <v>0.30439802251899917</v>
      </c>
      <c r="D1324" s="2">
        <f>_xlfn.XLOOKUP(Table6[[#This Row],[Date]],BNB_Historical_Data[Date],BNB_Historical_Data[Price]," ")</f>
        <v>275.12</v>
      </c>
      <c r="E1324" s="2">
        <f>STANDARDIZE(Table6[[#This Row],[BNB]],$V$4,$V$5)</f>
        <v>0.31943579205055062</v>
      </c>
      <c r="F1324" s="2">
        <f>_xlfn.XLOOKUP(Table6[[#This Row],[Date]],Tether_USDt_Historical_Data[Date],Tether_USDt_Historical_Data[Price]," ")</f>
        <v>1.0002</v>
      </c>
      <c r="G1324" s="2">
        <f>IFERROR(STANDARDIZE(Table6[[#This Row],[Tether]],$W$4,$W$5),"")</f>
        <v>-1.8790094768880547E-3</v>
      </c>
      <c r="H1324" s="2">
        <f>_xlfn.XLOOKUP(Table6[[#This Row],[Date]],Bitcoin_Historical_Data__2[Date],Bitcoin_Historical_Data__2[Price]," ")</f>
        <v>57616.2</v>
      </c>
      <c r="I1324" s="2">
        <f>STANDARDIZE(Table6[[#This Row],[BTC]],$X$4,$X$5)</f>
        <v>1.5635678084169315</v>
      </c>
      <c r="J1324" s="2">
        <f>_xlfn.XLOOKUP(Table6[[#This Row],[Date]],S_P_500_Historical_Data[Date],S_P_500_Historical_Data[Price]," ")</f>
        <v>3971.1</v>
      </c>
      <c r="K1324" s="2">
        <f>IFERROR(STANDARDIZE(Table6[[#This Row],[S&amp;P500]],$Y$4,$Y$5),"")</f>
        <v>0.21150977112847633</v>
      </c>
    </row>
    <row r="1325" spans="1:11" x14ac:dyDescent="0.35">
      <c r="A1325" s="1">
        <f t="shared" si="20"/>
        <v>44283</v>
      </c>
      <c r="B1325">
        <f>_xlfn.XLOOKUP(A1325,Ethereum_Historical_Data[Date],Ethereum_Historical_Data[Price]," ")</f>
        <v>1686.8</v>
      </c>
      <c r="C1325">
        <f>STANDARDIZE(Table6[[#This Row],[ETH]],$U$4,$U$5)</f>
        <v>0.19653328507874721</v>
      </c>
      <c r="D1325" s="2">
        <f>_xlfn.XLOOKUP(Table6[[#This Row],[Date]],BNB_Historical_Data[Date],BNB_Historical_Data[Price]," ")</f>
        <v>268.87</v>
      </c>
      <c r="E1325" s="2">
        <f>STANDARDIZE(Table6[[#This Row],[BNB]],$V$4,$V$5)</f>
        <v>0.2887555658150544</v>
      </c>
      <c r="F1325" s="2">
        <f>_xlfn.XLOOKUP(Table6[[#This Row],[Date]],Tether_USDt_Historical_Data[Date],Tether_USDt_Historical_Data[Price]," ")</f>
        <v>0.99990000000000001</v>
      </c>
      <c r="G1325" s="2">
        <f>IFERROR(STANDARDIZE(Table6[[#This Row],[Tether]],$W$4,$W$5),"")</f>
        <v>-6.3238663630175135E-2</v>
      </c>
      <c r="H1325" s="2">
        <f>_xlfn.XLOOKUP(Table6[[#This Row],[Date]],Bitcoin_Historical_Data__2[Date],Bitcoin_Historical_Data__2[Price]," ")</f>
        <v>55765.2</v>
      </c>
      <c r="I1325" s="2">
        <f>STANDARDIZE(Table6[[#This Row],[BTC]],$X$4,$X$5)</f>
        <v>1.4709124558903541</v>
      </c>
      <c r="J1325" s="2" t="str">
        <f>_xlfn.XLOOKUP(Table6[[#This Row],[Date]],S_P_500_Historical_Data[Date],S_P_500_Historical_Data[Price]," ")</f>
        <v xml:space="preserve"> </v>
      </c>
      <c r="K1325" s="2" t="str">
        <f>IFERROR(STANDARDIZE(Table6[[#This Row],[S&amp;P500]],$Y$4,$Y$5),"")</f>
        <v/>
      </c>
    </row>
    <row r="1326" spans="1:11" x14ac:dyDescent="0.35">
      <c r="A1326" s="1">
        <f t="shared" si="20"/>
        <v>44282</v>
      </c>
      <c r="B1326">
        <f>_xlfn.XLOOKUP(A1326,Ethereum_Historical_Data[Date],Ethereum_Historical_Data[Price]," ")</f>
        <v>1713.01</v>
      </c>
      <c r="C1326">
        <f>STANDARDIZE(Table6[[#This Row],[ETH]],$U$4,$U$5)</f>
        <v>0.21829889265676711</v>
      </c>
      <c r="D1326" s="2">
        <f>_xlfn.XLOOKUP(Table6[[#This Row],[Date]],BNB_Historical_Data[Date],BNB_Historical_Data[Price]," ")</f>
        <v>269.32</v>
      </c>
      <c r="E1326" s="2">
        <f>STANDARDIZE(Table6[[#This Row],[BNB]],$V$4,$V$5)</f>
        <v>0.29096454210401007</v>
      </c>
      <c r="F1326" s="2">
        <f>_xlfn.XLOOKUP(Table6[[#This Row],[Date]],Tether_USDt_Historical_Data[Date],Tether_USDt_Historical_Data[Price]," ")</f>
        <v>1.0004</v>
      </c>
      <c r="G1326" s="2">
        <f>IFERROR(STANDARDIZE(Table6[[#This Row],[Tether]],$W$4,$W$5),"")</f>
        <v>3.9027426625303327E-2</v>
      </c>
      <c r="H1326" s="2">
        <f>_xlfn.XLOOKUP(Table6[[#This Row],[Date]],Bitcoin_Historical_Data__2[Date],Bitcoin_Historical_Data__2[Price]," ")</f>
        <v>55862.9</v>
      </c>
      <c r="I1326" s="2">
        <f>STANDARDIZE(Table6[[#This Row],[BTC]],$X$4,$X$5)</f>
        <v>1.4758030166368947</v>
      </c>
      <c r="J1326" s="2" t="str">
        <f>_xlfn.XLOOKUP(Table6[[#This Row],[Date]],S_P_500_Historical_Data[Date],S_P_500_Historical_Data[Price]," ")</f>
        <v xml:space="preserve"> </v>
      </c>
      <c r="K1326" s="2" t="str">
        <f>IFERROR(STANDARDIZE(Table6[[#This Row],[S&amp;P500]],$Y$4,$Y$5),"")</f>
        <v/>
      </c>
    </row>
    <row r="1327" spans="1:11" x14ac:dyDescent="0.35">
      <c r="A1327" s="1">
        <f t="shared" si="20"/>
        <v>44281</v>
      </c>
      <c r="B1327">
        <f>_xlfn.XLOOKUP(A1327,Ethereum_Historical_Data[Date],Ethereum_Historical_Data[Price]," ")</f>
        <v>1698.6</v>
      </c>
      <c r="C1327">
        <f>STANDARDIZE(Table6[[#This Row],[ETH]],$U$4,$U$5)</f>
        <v>0.20633237586167866</v>
      </c>
      <c r="D1327" s="2">
        <f>_xlfn.XLOOKUP(Table6[[#This Row],[Date]],BNB_Historical_Data[Date],BNB_Historical_Data[Price]," ")</f>
        <v>254.99</v>
      </c>
      <c r="E1327" s="2">
        <f>STANDARDIZE(Table6[[#This Row],[BNB]],$V$4,$V$5)</f>
        <v>0.22062091939126449</v>
      </c>
      <c r="F1327" s="2">
        <f>_xlfn.XLOOKUP(Table6[[#This Row],[Date]],Tether_USDt_Historical_Data[Date],Tether_USDt_Historical_Data[Price]," ")</f>
        <v>1.0001</v>
      </c>
      <c r="G1327" s="2">
        <f>IFERROR(STANDARDIZE(Table6[[#This Row],[Tether]],$W$4,$W$5),"")</f>
        <v>-2.2332227527983747E-2</v>
      </c>
      <c r="H1327" s="2">
        <f>_xlfn.XLOOKUP(Table6[[#This Row],[Date]],Bitcoin_Historical_Data__2[Date],Bitcoin_Historical_Data__2[Price]," ")</f>
        <v>55036.1</v>
      </c>
      <c r="I1327" s="2">
        <f>STANDARDIZE(Table6[[#This Row],[BTC]],$X$4,$X$5)</f>
        <v>1.4344159580366924</v>
      </c>
      <c r="J1327" s="2">
        <f>_xlfn.XLOOKUP(Table6[[#This Row],[Date]],S_P_500_Historical_Data[Date],S_P_500_Historical_Data[Price]," ")</f>
        <v>3974.5</v>
      </c>
      <c r="K1327" s="2">
        <f>IFERROR(STANDARDIZE(Table6[[#This Row],[S&amp;P500]],$Y$4,$Y$5),"")</f>
        <v>0.21536454396999946</v>
      </c>
    </row>
    <row r="1328" spans="1:11" x14ac:dyDescent="0.35">
      <c r="A1328" s="1">
        <f t="shared" si="20"/>
        <v>44280</v>
      </c>
      <c r="B1328">
        <f>_xlfn.XLOOKUP(A1328,Ethereum_Historical_Data[Date],Ethereum_Historical_Data[Price]," ")</f>
        <v>1586.54</v>
      </c>
      <c r="C1328">
        <f>STANDARDIZE(Table6[[#This Row],[ETH]],$U$4,$U$5)</f>
        <v>0.11327423068072075</v>
      </c>
      <c r="D1328" s="2">
        <f>_xlfn.XLOOKUP(Table6[[#This Row],[Date]],BNB_Historical_Data[Date],BNB_Historical_Data[Price]," ")</f>
        <v>234.25</v>
      </c>
      <c r="E1328" s="2">
        <f>STANDARDIZE(Table6[[#This Row],[BNB]],$V$4,$V$5)</f>
        <v>0.1188116566513939</v>
      </c>
      <c r="F1328" s="2">
        <f>_xlfn.XLOOKUP(Table6[[#This Row],[Date]],Tether_USDt_Historical_Data[Date],Tether_USDt_Historical_Data[Price]," ")</f>
        <v>1.0004</v>
      </c>
      <c r="G1328" s="2">
        <f>IFERROR(STANDARDIZE(Table6[[#This Row],[Tether]],$W$4,$W$5),"")</f>
        <v>3.9027426625303327E-2</v>
      </c>
      <c r="H1328" s="2">
        <f>_xlfn.XLOOKUP(Table6[[#This Row],[Date]],Bitcoin_Historical_Data__2[Date],Bitcoin_Historical_Data__2[Price]," ")</f>
        <v>51322.3</v>
      </c>
      <c r="I1328" s="2">
        <f>STANDARDIZE(Table6[[#This Row],[BTC]],$X$4,$X$5)</f>
        <v>1.2485145813682954</v>
      </c>
      <c r="J1328" s="2">
        <f>_xlfn.XLOOKUP(Table6[[#This Row],[Date]],S_P_500_Historical_Data[Date],S_P_500_Historical_Data[Price]," ")</f>
        <v>3909.5</v>
      </c>
      <c r="K1328" s="2">
        <f>IFERROR(STANDARDIZE(Table6[[#This Row],[S&amp;P500]],$Y$4,$Y$5),"")</f>
        <v>0.14167035729382391</v>
      </c>
    </row>
    <row r="1329" spans="1:11" x14ac:dyDescent="0.35">
      <c r="A1329" s="1">
        <f t="shared" si="20"/>
        <v>44279</v>
      </c>
      <c r="B1329">
        <f>_xlfn.XLOOKUP(A1329,Ethereum_Historical_Data[Date],Ethereum_Historical_Data[Price]," ")</f>
        <v>1582.38</v>
      </c>
      <c r="C1329">
        <f>STANDARDIZE(Table6[[#This Row],[ETH]],$U$4,$U$5)</f>
        <v>0.10981963596402637</v>
      </c>
      <c r="D1329" s="2">
        <f>_xlfn.XLOOKUP(Table6[[#This Row],[Date]],BNB_Historical_Data[Date],BNB_Historical_Data[Price]," ")</f>
        <v>248.59</v>
      </c>
      <c r="E1329" s="2">
        <f>STANDARDIZE(Table6[[#This Row],[BNB]],$V$4,$V$5)</f>
        <v>0.18920436772611637</v>
      </c>
      <c r="F1329" s="2">
        <f>_xlfn.XLOOKUP(Table6[[#This Row],[Date]],Tether_USDt_Historical_Data[Date],Tether_USDt_Historical_Data[Price]," ")</f>
        <v>1.0002</v>
      </c>
      <c r="G1329" s="2">
        <f>IFERROR(STANDARDIZE(Table6[[#This Row],[Tether]],$W$4,$W$5),"")</f>
        <v>-1.8790094768880547E-3</v>
      </c>
      <c r="H1329" s="2">
        <f>_xlfn.XLOOKUP(Table6[[#This Row],[Date]],Bitcoin_Historical_Data__2[Date],Bitcoin_Historical_Data__2[Price]," ")</f>
        <v>52325.4</v>
      </c>
      <c r="I1329" s="2">
        <f>STANDARDIZE(Table6[[#This Row],[BTC]],$X$4,$X$5)</f>
        <v>1.2987266743555508</v>
      </c>
      <c r="J1329" s="2">
        <f>_xlfn.XLOOKUP(Table6[[#This Row],[Date]],S_P_500_Historical_Data[Date],S_P_500_Historical_Data[Price]," ")</f>
        <v>3889.1</v>
      </c>
      <c r="K1329" s="2">
        <f>IFERROR(STANDARDIZE(Table6[[#This Row],[S&amp;P500]],$Y$4,$Y$5),"")</f>
        <v>0.11854172024468564</v>
      </c>
    </row>
    <row r="1330" spans="1:11" x14ac:dyDescent="0.35">
      <c r="A1330" s="1">
        <f t="shared" si="20"/>
        <v>44278</v>
      </c>
      <c r="B1330">
        <f>_xlfn.XLOOKUP(A1330,Ethereum_Historical_Data[Date],Ethereum_Historical_Data[Price]," ")</f>
        <v>1667.9</v>
      </c>
      <c r="C1330">
        <f>STANDARDIZE(Table6[[#This Row],[ETH]],$U$4,$U$5)</f>
        <v>0.18083813119761127</v>
      </c>
      <c r="D1330" s="2">
        <f>_xlfn.XLOOKUP(Table6[[#This Row],[Date]],BNB_Historical_Data[Date],BNB_Historical_Data[Price]," ")</f>
        <v>255.43</v>
      </c>
      <c r="E1330" s="2">
        <f>STANDARDIZE(Table6[[#This Row],[BNB]],$V$4,$V$5)</f>
        <v>0.2227808073182434</v>
      </c>
      <c r="F1330" s="2">
        <f>_xlfn.XLOOKUP(Table6[[#This Row],[Date]],Tether_USDt_Historical_Data[Date],Tether_USDt_Historical_Data[Price]," ")</f>
        <v>1</v>
      </c>
      <c r="G1330" s="2">
        <f>IFERROR(STANDARDIZE(Table6[[#This Row],[Tether]],$W$4,$W$5),"")</f>
        <v>-4.2785445579079442E-2</v>
      </c>
      <c r="H1330" s="2">
        <f>_xlfn.XLOOKUP(Table6[[#This Row],[Date]],Bitcoin_Historical_Data__2[Date],Bitcoin_Historical_Data__2[Price]," ")</f>
        <v>54452.5</v>
      </c>
      <c r="I1330" s="2">
        <f>STANDARDIZE(Table6[[#This Row],[BTC]],$X$4,$X$5)</f>
        <v>1.4052027415404686</v>
      </c>
      <c r="J1330" s="2">
        <f>_xlfn.XLOOKUP(Table6[[#This Row],[Date]],S_P_500_Historical_Data[Date],S_P_500_Historical_Data[Price]," ")</f>
        <v>3910.5</v>
      </c>
      <c r="K1330" s="2">
        <f>IFERROR(STANDARDIZE(Table6[[#This Row],[S&amp;P500]],$Y$4,$Y$5),"")</f>
        <v>0.14280411401191892</v>
      </c>
    </row>
    <row r="1331" spans="1:11" x14ac:dyDescent="0.35">
      <c r="A1331" s="1">
        <f t="shared" si="20"/>
        <v>44277</v>
      </c>
      <c r="B1331">
        <f>_xlfn.XLOOKUP(A1331,Ethereum_Historical_Data[Date],Ethereum_Historical_Data[Price]," ")</f>
        <v>1682.37</v>
      </c>
      <c r="C1331">
        <f>STANDARDIZE(Table6[[#This Row],[ETH]],$U$4,$U$5)</f>
        <v>0.19285447387803642</v>
      </c>
      <c r="D1331" s="2">
        <f>_xlfn.XLOOKUP(Table6[[#This Row],[Date]],BNB_Historical_Data[Date],BNB_Historical_Data[Price]," ")</f>
        <v>255.03</v>
      </c>
      <c r="E1331" s="2">
        <f>STANDARDIZE(Table6[[#This Row],[BNB]],$V$4,$V$5)</f>
        <v>0.22081727283917163</v>
      </c>
      <c r="F1331" s="2">
        <f>_xlfn.XLOOKUP(Table6[[#This Row],[Date]],Tether_USDt_Historical_Data[Date],Tether_USDt_Historical_Data[Price]," ")</f>
        <v>1.0004</v>
      </c>
      <c r="G1331" s="2">
        <f>IFERROR(STANDARDIZE(Table6[[#This Row],[Tether]],$W$4,$W$5),"")</f>
        <v>3.9027426625303327E-2</v>
      </c>
      <c r="H1331" s="2">
        <f>_xlfn.XLOOKUP(Table6[[#This Row],[Date]],Bitcoin_Historical_Data__2[Date],Bitcoin_Historical_Data__2[Price]," ")</f>
        <v>54158.3</v>
      </c>
      <c r="I1331" s="2">
        <f>STANDARDIZE(Table6[[#This Row],[BTC]],$X$4,$X$5)</f>
        <v>1.3904759966926463</v>
      </c>
      <c r="J1331" s="2">
        <f>_xlfn.XLOOKUP(Table6[[#This Row],[Date]],S_P_500_Historical_Data[Date],S_P_500_Historical_Data[Price]," ")</f>
        <v>3940.6</v>
      </c>
      <c r="K1331" s="2">
        <f>IFERROR(STANDARDIZE(Table6[[#This Row],[S&amp;P500]],$Y$4,$Y$5),"")</f>
        <v>0.17693019122657858</v>
      </c>
    </row>
    <row r="1332" spans="1:11" x14ac:dyDescent="0.35">
      <c r="A1332" s="1">
        <f t="shared" si="20"/>
        <v>44276</v>
      </c>
      <c r="B1332">
        <f>_xlfn.XLOOKUP(A1332,Ethereum_Historical_Data[Date],Ethereum_Historical_Data[Price]," ")</f>
        <v>1783.72</v>
      </c>
      <c r="C1332">
        <f>STANDARDIZE(Table6[[#This Row],[ETH]],$U$4,$U$5)</f>
        <v>0.27701869852635075</v>
      </c>
      <c r="D1332" s="2">
        <f>_xlfn.XLOOKUP(Table6[[#This Row],[Date]],BNB_Historical_Data[Date],BNB_Historical_Data[Price]," ")</f>
        <v>264.74</v>
      </c>
      <c r="E1332" s="2">
        <f>STANDARDIZE(Table6[[#This Row],[BNB]],$V$4,$V$5)</f>
        <v>0.26848207231863852</v>
      </c>
      <c r="F1332" s="2">
        <f>_xlfn.XLOOKUP(Table6[[#This Row],[Date]],Tether_USDt_Historical_Data[Date],Tether_USDt_Historical_Data[Price]," ")</f>
        <v>1.0001</v>
      </c>
      <c r="G1332" s="2">
        <f>IFERROR(STANDARDIZE(Table6[[#This Row],[Tether]],$W$4,$W$5),"")</f>
        <v>-2.2332227527983747E-2</v>
      </c>
      <c r="H1332" s="2">
        <f>_xlfn.XLOOKUP(Table6[[#This Row],[Date]],Bitcoin_Historical_Data__2[Date],Bitcoin_Historical_Data__2[Price]," ")</f>
        <v>57383.8</v>
      </c>
      <c r="I1332" s="2">
        <f>STANDARDIZE(Table6[[#This Row],[BTC]],$X$4,$X$5)</f>
        <v>1.55193458101165</v>
      </c>
      <c r="J1332" s="2" t="str">
        <f>_xlfn.XLOOKUP(Table6[[#This Row],[Date]],S_P_500_Historical_Data[Date],S_P_500_Historical_Data[Price]," ")</f>
        <v xml:space="preserve"> </v>
      </c>
      <c r="K1332" s="2" t="str">
        <f>IFERROR(STANDARDIZE(Table6[[#This Row],[S&amp;P500]],$Y$4,$Y$5),"")</f>
        <v/>
      </c>
    </row>
    <row r="1333" spans="1:11" x14ac:dyDescent="0.35">
      <c r="A1333" s="1">
        <f t="shared" si="20"/>
        <v>44275</v>
      </c>
      <c r="B1333">
        <f>_xlfn.XLOOKUP(A1333,Ethereum_Historical_Data[Date],Ethereum_Historical_Data[Price]," ")</f>
        <v>1804.6</v>
      </c>
      <c r="C1333">
        <f>STANDARDIZE(Table6[[#This Row],[ETH]],$U$4,$U$5)</f>
        <v>0.29435810662360568</v>
      </c>
      <c r="D1333" s="2">
        <f>_xlfn.XLOOKUP(Table6[[#This Row],[Date]],BNB_Historical_Data[Date],BNB_Historical_Data[Price]," ")</f>
        <v>264.10000000000002</v>
      </c>
      <c r="E1333" s="2">
        <f>STANDARDIZE(Table6[[#This Row],[BNB]],$V$4,$V$5)</f>
        <v>0.26534041715212381</v>
      </c>
      <c r="F1333" s="2">
        <f>_xlfn.XLOOKUP(Table6[[#This Row],[Date]],Tether_USDt_Historical_Data[Date],Tether_USDt_Historical_Data[Price]," ")</f>
        <v>0.99970000000000003</v>
      </c>
      <c r="G1333" s="2">
        <f>IFERROR(STANDARDIZE(Table6[[#This Row],[Tether]],$W$4,$W$5),"")</f>
        <v>-0.10414509973236652</v>
      </c>
      <c r="H1333" s="2">
        <f>_xlfn.XLOOKUP(Table6[[#This Row],[Date]],Bitcoin_Historical_Data__2[Date],Bitcoin_Historical_Data__2[Price]," ")</f>
        <v>58093.4</v>
      </c>
      <c r="I1333" s="2">
        <f>STANDARDIZE(Table6[[#This Row],[BTC]],$X$4,$X$5)</f>
        <v>1.5874549689926651</v>
      </c>
      <c r="J1333" s="2" t="str">
        <f>_xlfn.XLOOKUP(Table6[[#This Row],[Date]],S_P_500_Historical_Data[Date],S_P_500_Historical_Data[Price]," ")</f>
        <v xml:space="preserve"> </v>
      </c>
      <c r="K1333" s="2" t="str">
        <f>IFERROR(STANDARDIZE(Table6[[#This Row],[S&amp;P500]],$Y$4,$Y$5),"")</f>
        <v/>
      </c>
    </row>
    <row r="1334" spans="1:11" x14ac:dyDescent="0.35">
      <c r="A1334" s="1">
        <f t="shared" si="20"/>
        <v>44274</v>
      </c>
      <c r="B1334">
        <f>_xlfn.XLOOKUP(A1334,Ethereum_Historical_Data[Date],Ethereum_Historical_Data[Price]," ")</f>
        <v>1809.64</v>
      </c>
      <c r="C1334">
        <f>STANDARDIZE(Table6[[#This Row],[ETH]],$U$4,$U$5)</f>
        <v>0.29854348099190881</v>
      </c>
      <c r="D1334" s="2">
        <f>_xlfn.XLOOKUP(Table6[[#This Row],[Date]],BNB_Historical_Data[Date],BNB_Historical_Data[Price]," ")</f>
        <v>263.14999999999998</v>
      </c>
      <c r="E1334" s="2">
        <f>STANDARDIZE(Table6[[#This Row],[BNB]],$V$4,$V$5)</f>
        <v>0.26067702276432814</v>
      </c>
      <c r="F1334" s="2">
        <f>_xlfn.XLOOKUP(Table6[[#This Row],[Date]],Tether_USDt_Historical_Data[Date],Tether_USDt_Historical_Data[Price]," ")</f>
        <v>1.0001</v>
      </c>
      <c r="G1334" s="2">
        <f>IFERROR(STANDARDIZE(Table6[[#This Row],[Tether]],$W$4,$W$5),"")</f>
        <v>-2.2332227527983747E-2</v>
      </c>
      <c r="H1334" s="2">
        <f>_xlfn.XLOOKUP(Table6[[#This Row],[Date]],Bitcoin_Historical_Data__2[Date],Bitcoin_Historical_Data__2[Price]," ")</f>
        <v>58088</v>
      </c>
      <c r="I1334" s="2">
        <f>STANDARDIZE(Table6[[#This Row],[BTC]],$X$4,$X$5)</f>
        <v>1.587184661643317</v>
      </c>
      <c r="J1334" s="2">
        <f>_xlfn.XLOOKUP(Table6[[#This Row],[Date]],S_P_500_Historical_Data[Date],S_P_500_Historical_Data[Price]," ")</f>
        <v>3913.1</v>
      </c>
      <c r="K1334" s="2">
        <f>IFERROR(STANDARDIZE(Table6[[#This Row],[S&amp;P500]],$Y$4,$Y$5),"")</f>
        <v>0.14575188147896584</v>
      </c>
    </row>
    <row r="1335" spans="1:11" x14ac:dyDescent="0.35">
      <c r="A1335" s="1">
        <f t="shared" si="20"/>
        <v>44273</v>
      </c>
      <c r="B1335">
        <f>_xlfn.XLOOKUP(A1335,Ethereum_Historical_Data[Date],Ethereum_Historical_Data[Price]," ")</f>
        <v>1776.08</v>
      </c>
      <c r="C1335">
        <f>STANDARDIZE(Table6[[#This Row],[ETH]],$U$4,$U$5)</f>
        <v>0.27067420246011364</v>
      </c>
      <c r="D1335" s="2">
        <f>_xlfn.XLOOKUP(Table6[[#This Row],[Date]],BNB_Historical_Data[Date],BNB_Historical_Data[Price]," ")</f>
        <v>261.08999999999997</v>
      </c>
      <c r="E1335" s="2">
        <f>STANDARDIZE(Table6[[#This Row],[BNB]],$V$4,$V$5)</f>
        <v>0.25056482019710863</v>
      </c>
      <c r="F1335" s="2">
        <f>_xlfn.XLOOKUP(Table6[[#This Row],[Date]],Tether_USDt_Historical_Data[Date],Tether_USDt_Historical_Data[Price]," ")</f>
        <v>0.99990000000000001</v>
      </c>
      <c r="G1335" s="2">
        <f>IFERROR(STANDARDIZE(Table6[[#This Row],[Tether]],$W$4,$W$5),"")</f>
        <v>-6.3238663630175135E-2</v>
      </c>
      <c r="H1335" s="2">
        <f>_xlfn.XLOOKUP(Table6[[#This Row],[Date]],Bitcoin_Historical_Data__2[Date],Bitcoin_Historical_Data__2[Price]," ")</f>
        <v>57656</v>
      </c>
      <c r="I1335" s="2">
        <f>STANDARDIZE(Table6[[#This Row],[BTC]],$X$4,$X$5)</f>
        <v>1.5655600736954609</v>
      </c>
      <c r="J1335" s="2">
        <f>_xlfn.XLOOKUP(Table6[[#This Row],[Date]],S_P_500_Historical_Data[Date],S_P_500_Historical_Data[Price]," ")</f>
        <v>3915.5</v>
      </c>
      <c r="K1335" s="2">
        <f>IFERROR(STANDARDIZE(Table6[[#This Row],[S&amp;P500]],$Y$4,$Y$5),"")</f>
        <v>0.14847289760239396</v>
      </c>
    </row>
    <row r="1336" spans="1:11" x14ac:dyDescent="0.35">
      <c r="A1336" s="1">
        <f t="shared" si="20"/>
        <v>44272</v>
      </c>
      <c r="B1336">
        <f>_xlfn.XLOOKUP(A1336,Ethereum_Historical_Data[Date],Ethereum_Historical_Data[Price]," ")</f>
        <v>1823.35</v>
      </c>
      <c r="C1336">
        <f>STANDARDIZE(Table6[[#This Row],[ETH]],$U$4,$U$5)</f>
        <v>0.30992869579139937</v>
      </c>
      <c r="D1336" s="2">
        <f>_xlfn.XLOOKUP(Table6[[#This Row],[Date]],BNB_Historical_Data[Date],BNB_Historical_Data[Price]," ")</f>
        <v>269.86</v>
      </c>
      <c r="E1336" s="2">
        <f>STANDARDIZE(Table6[[#This Row],[BNB]],$V$4,$V$5)</f>
        <v>0.29361531365075705</v>
      </c>
      <c r="F1336" s="2">
        <f>_xlfn.XLOOKUP(Table6[[#This Row],[Date]],Tether_USDt_Historical_Data[Date],Tether_USDt_Historical_Data[Price]," ")</f>
        <v>0.99939999999999996</v>
      </c>
      <c r="G1336" s="2">
        <f>IFERROR(STANDARDIZE(Table6[[#This Row],[Tether]],$W$4,$W$5),"")</f>
        <v>-0.16550475388567631</v>
      </c>
      <c r="H1336" s="2">
        <f>_xlfn.XLOOKUP(Table6[[#This Row],[Date]],Bitcoin_Historical_Data__2[Date],Bitcoin_Historical_Data__2[Price]," ")</f>
        <v>58913.5</v>
      </c>
      <c r="I1336" s="2">
        <f>STANDARDIZE(Table6[[#This Row],[BTC]],$X$4,$X$5)</f>
        <v>1.6285066462520095</v>
      </c>
      <c r="J1336" s="2">
        <f>_xlfn.XLOOKUP(Table6[[#This Row],[Date]],S_P_500_Historical_Data[Date],S_P_500_Historical_Data[Price]," ")</f>
        <v>3974.1</v>
      </c>
      <c r="K1336" s="2">
        <f>IFERROR(STANDARDIZE(Table6[[#This Row],[S&amp;P500]],$Y$4,$Y$5),"")</f>
        <v>0.21491104128276134</v>
      </c>
    </row>
    <row r="1337" spans="1:11" x14ac:dyDescent="0.35">
      <c r="A1337" s="1">
        <f t="shared" si="20"/>
        <v>44271</v>
      </c>
      <c r="B1337">
        <f>_xlfn.XLOOKUP(A1337,Ethereum_Historical_Data[Date],Ethereum_Historical_Data[Price]," ")</f>
        <v>1804.85</v>
      </c>
      <c r="C1337">
        <f>STANDARDIZE(Table6[[#This Row],[ETH]],$U$4,$U$5)</f>
        <v>0.29456571447917629</v>
      </c>
      <c r="D1337" s="2">
        <f>_xlfn.XLOOKUP(Table6[[#This Row],[Date]],BNB_Historical_Data[Date],BNB_Historical_Data[Price]," ")</f>
        <v>258.27999999999997</v>
      </c>
      <c r="E1337" s="2">
        <f>STANDARDIZE(Table6[[#This Row],[BNB]],$V$4,$V$5)</f>
        <v>0.2367709904816295</v>
      </c>
      <c r="F1337" s="2">
        <f>_xlfn.XLOOKUP(Table6[[#This Row],[Date]],Tether_USDt_Historical_Data[Date],Tether_USDt_Historical_Data[Price]," ")</f>
        <v>1</v>
      </c>
      <c r="G1337" s="2">
        <f>IFERROR(STANDARDIZE(Table6[[#This Row],[Tether]],$W$4,$W$5),"")</f>
        <v>-4.2785445579079442E-2</v>
      </c>
      <c r="H1337" s="2">
        <f>_xlfn.XLOOKUP(Table6[[#This Row],[Date]],Bitcoin_Historical_Data__2[Date],Bitcoin_Historical_Data__2[Price]," ")</f>
        <v>56889.7</v>
      </c>
      <c r="I1337" s="2">
        <f>STANDARDIZE(Table6[[#This Row],[BTC]],$X$4,$X$5)</f>
        <v>1.5272014585462894</v>
      </c>
      <c r="J1337" s="2">
        <f>_xlfn.XLOOKUP(Table6[[#This Row],[Date]],S_P_500_Historical_Data[Date],S_P_500_Historical_Data[Price]," ")</f>
        <v>3962.7</v>
      </c>
      <c r="K1337" s="2">
        <f>IFERROR(STANDARDIZE(Table6[[#This Row],[S&amp;P500]],$Y$4,$Y$5),"")</f>
        <v>0.20198621469647815</v>
      </c>
    </row>
    <row r="1338" spans="1:11" x14ac:dyDescent="0.35">
      <c r="A1338" s="1">
        <f t="shared" si="20"/>
        <v>44270</v>
      </c>
      <c r="B1338">
        <f>_xlfn.XLOOKUP(A1338,Ethereum_Historical_Data[Date],Ethereum_Historical_Data[Price]," ")</f>
        <v>1792.38</v>
      </c>
      <c r="C1338">
        <f>STANDARDIZE(Table6[[#This Row],[ETH]],$U$4,$U$5)</f>
        <v>0.2842102346433158</v>
      </c>
      <c r="D1338" s="2">
        <f>_xlfn.XLOOKUP(Table6[[#This Row],[Date]],BNB_Historical_Data[Date],BNB_Historical_Data[Price]," ")</f>
        <v>254.22</v>
      </c>
      <c r="E1338" s="2">
        <f>STANDARDIZE(Table6[[#This Row],[BNB]],$V$4,$V$5)</f>
        <v>0.2168411155190513</v>
      </c>
      <c r="F1338" s="2">
        <f>_xlfn.XLOOKUP(Table6[[#This Row],[Date]],Tether_USDt_Historical_Data[Date],Tether_USDt_Historical_Data[Price]," ")</f>
        <v>1.0005999999999999</v>
      </c>
      <c r="G1338" s="2">
        <f>IFERROR(STANDARDIZE(Table6[[#This Row],[Tether]],$W$4,$W$5),"")</f>
        <v>7.9933862727494712E-2</v>
      </c>
      <c r="H1338" s="2">
        <f>_xlfn.XLOOKUP(Table6[[#This Row],[Date]],Bitcoin_Historical_Data__2[Date],Bitcoin_Historical_Data__2[Price]," ")</f>
        <v>55791.3</v>
      </c>
      <c r="I1338" s="2">
        <f>STANDARDIZE(Table6[[#This Row],[BTC]],$X$4,$X$5)</f>
        <v>1.472218941412204</v>
      </c>
      <c r="J1338" s="2">
        <f>_xlfn.XLOOKUP(Table6[[#This Row],[Date]],S_P_500_Historical_Data[Date],S_P_500_Historical_Data[Price]," ")</f>
        <v>3968.9</v>
      </c>
      <c r="K1338" s="2">
        <f>IFERROR(STANDARDIZE(Table6[[#This Row],[S&amp;P500]],$Y$4,$Y$5),"")</f>
        <v>0.2090155063486675</v>
      </c>
    </row>
    <row r="1339" spans="1:11" x14ac:dyDescent="0.35">
      <c r="A1339" s="1">
        <f t="shared" si="20"/>
        <v>44269</v>
      </c>
      <c r="B1339">
        <f>_xlfn.XLOOKUP(A1339,Ethereum_Historical_Data[Date],Ethereum_Historical_Data[Price]," ")</f>
        <v>1849.06</v>
      </c>
      <c r="C1339">
        <f>STANDARDIZE(Table6[[#This Row],[ETH]],$U$4,$U$5)</f>
        <v>0.33127908765827813</v>
      </c>
      <c r="D1339" s="2">
        <f>_xlfn.XLOOKUP(Table6[[#This Row],[Date]],BNB_Historical_Data[Date],BNB_Historical_Data[Price]," ")</f>
        <v>264.25</v>
      </c>
      <c r="E1339" s="2">
        <f>STANDARDIZE(Table6[[#This Row],[BNB]],$V$4,$V$5)</f>
        <v>0.2660767425817756</v>
      </c>
      <c r="F1339" s="2">
        <f>_xlfn.XLOOKUP(Table6[[#This Row],[Date]],Tether_USDt_Historical_Data[Date],Tether_USDt_Historical_Data[Price]," ")</f>
        <v>0.99970000000000003</v>
      </c>
      <c r="G1339" s="2">
        <f>IFERROR(STANDARDIZE(Table6[[#This Row],[Tether]],$W$4,$W$5),"")</f>
        <v>-0.10414509973236652</v>
      </c>
      <c r="H1339" s="2">
        <f>_xlfn.XLOOKUP(Table6[[#This Row],[Date]],Bitcoin_Historical_Data__2[Date],Bitcoin_Historical_Data__2[Price]," ")</f>
        <v>59113.7</v>
      </c>
      <c r="I1339" s="2">
        <f>STANDARDIZE(Table6[[#This Row],[BTC]],$X$4,$X$5)</f>
        <v>1.6385280409445111</v>
      </c>
      <c r="J1339" s="2" t="str">
        <f>_xlfn.XLOOKUP(Table6[[#This Row],[Date]],S_P_500_Historical_Data[Date],S_P_500_Historical_Data[Price]," ")</f>
        <v xml:space="preserve"> </v>
      </c>
      <c r="K1339" s="2" t="str">
        <f>IFERROR(STANDARDIZE(Table6[[#This Row],[S&amp;P500]],$Y$4,$Y$5),"")</f>
        <v/>
      </c>
    </row>
    <row r="1340" spans="1:11" x14ac:dyDescent="0.35">
      <c r="A1340" s="1">
        <f t="shared" si="20"/>
        <v>44268</v>
      </c>
      <c r="B1340">
        <f>_xlfn.XLOOKUP(A1340,Ethereum_Historical_Data[Date],Ethereum_Historical_Data[Price]," ")</f>
        <v>1921.13</v>
      </c>
      <c r="C1340">
        <f>STANDARDIZE(Table6[[#This Row],[ETH]],$U$4,$U$5)</f>
        <v>0.39112828026216584</v>
      </c>
      <c r="D1340" s="2">
        <f>_xlfn.XLOOKUP(Table6[[#This Row],[Date]],BNB_Historical_Data[Date],BNB_Historical_Data[Price]," ")</f>
        <v>275.89</v>
      </c>
      <c r="E1340" s="2">
        <f>STANDARDIZE(Table6[[#This Row],[BNB]],$V$4,$V$5)</f>
        <v>0.32321559592276361</v>
      </c>
      <c r="F1340" s="2">
        <f>_xlfn.XLOOKUP(Table6[[#This Row],[Date]],Tether_USDt_Historical_Data[Date],Tether_USDt_Historical_Data[Price]," ")</f>
        <v>0.99990000000000001</v>
      </c>
      <c r="G1340" s="2">
        <f>IFERROR(STANDARDIZE(Table6[[#This Row],[Tether]],$W$4,$W$5),"")</f>
        <v>-6.3238663630175135E-2</v>
      </c>
      <c r="H1340" s="2">
        <f>_xlfn.XLOOKUP(Table6[[#This Row],[Date]],Bitcoin_Historical_Data__2[Date],Bitcoin_Historical_Data__2[Price]," ")</f>
        <v>61195.3</v>
      </c>
      <c r="I1340" s="2">
        <f>STANDARDIZE(Table6[[#This Row],[BTC]],$X$4,$X$5)</f>
        <v>1.7427265184265879</v>
      </c>
      <c r="J1340" s="2" t="str">
        <f>_xlfn.XLOOKUP(Table6[[#This Row],[Date]],S_P_500_Historical_Data[Date],S_P_500_Historical_Data[Price]," ")</f>
        <v xml:space="preserve"> </v>
      </c>
      <c r="K1340" s="2" t="str">
        <f>IFERROR(STANDARDIZE(Table6[[#This Row],[S&amp;P500]],$Y$4,$Y$5),"")</f>
        <v/>
      </c>
    </row>
    <row r="1341" spans="1:11" x14ac:dyDescent="0.35">
      <c r="A1341" s="1">
        <f t="shared" si="20"/>
        <v>44267</v>
      </c>
      <c r="B1341">
        <f>_xlfn.XLOOKUP(A1341,Ethereum_Historical_Data[Date],Ethereum_Historical_Data[Price]," ")</f>
        <v>1766.9</v>
      </c>
      <c r="C1341">
        <f>STANDARDIZE(Table6[[#This Row],[ETH]],$U$4,$U$5)</f>
        <v>0.26305084200356199</v>
      </c>
      <c r="D1341" s="2">
        <f>_xlfn.XLOOKUP(Table6[[#This Row],[Date]],BNB_Historical_Data[Date],BNB_Historical_Data[Price]," ")</f>
        <v>263.42</v>
      </c>
      <c r="E1341" s="2">
        <f>STANDARDIZE(Table6[[#This Row],[BNB]],$V$4,$V$5)</f>
        <v>0.26200240853770179</v>
      </c>
      <c r="F1341" s="2">
        <f>_xlfn.XLOOKUP(Table6[[#This Row],[Date]],Tether_USDt_Historical_Data[Date],Tether_USDt_Historical_Data[Price]," ")</f>
        <v>1.0004999999999999</v>
      </c>
      <c r="G1341" s="2">
        <f>IFERROR(STANDARDIZE(Table6[[#This Row],[Tether]],$W$4,$W$5),"")</f>
        <v>5.9480644676399026E-2</v>
      </c>
      <c r="H1341" s="2">
        <f>_xlfn.XLOOKUP(Table6[[#This Row],[Date]],Bitcoin_Historical_Data__2[Date],Bitcoin_Historical_Data__2[Price]," ")</f>
        <v>57265.1</v>
      </c>
      <c r="I1341" s="2">
        <f>STANDARDIZE(Table6[[#This Row],[BTC]],$X$4,$X$5)</f>
        <v>1.545992825017644</v>
      </c>
      <c r="J1341" s="2">
        <f>_xlfn.XLOOKUP(Table6[[#This Row],[Date]],S_P_500_Historical_Data[Date],S_P_500_Historical_Data[Price]," ")</f>
        <v>3943.3</v>
      </c>
      <c r="K1341" s="2">
        <f>IFERROR(STANDARDIZE(Table6[[#This Row],[S&amp;P500]],$Y$4,$Y$5),"")</f>
        <v>0.17999133436543541</v>
      </c>
    </row>
    <row r="1342" spans="1:11" x14ac:dyDescent="0.35">
      <c r="A1342" s="1">
        <f t="shared" si="20"/>
        <v>44266</v>
      </c>
      <c r="B1342">
        <f>_xlfn.XLOOKUP(A1342,Ethereum_Historical_Data[Date],Ethereum_Historical_Data[Price]," ")</f>
        <v>1825.79</v>
      </c>
      <c r="C1342">
        <f>STANDARDIZE(Table6[[#This Row],[ETH]],$U$4,$U$5)</f>
        <v>0.3119549484617683</v>
      </c>
      <c r="D1342" s="2">
        <f>_xlfn.XLOOKUP(Table6[[#This Row],[Date]],BNB_Historical_Data[Date],BNB_Historical_Data[Price]," ")</f>
        <v>290.07</v>
      </c>
      <c r="E1342" s="2">
        <f>STANDARDIZE(Table6[[#This Row],[BNB]],$V$4,$V$5)</f>
        <v>0.39282289320585739</v>
      </c>
      <c r="F1342" s="2">
        <f>_xlfn.XLOOKUP(Table6[[#This Row],[Date]],Tether_USDt_Historical_Data[Date],Tether_USDt_Historical_Data[Price]," ")</f>
        <v>1.0006999999999999</v>
      </c>
      <c r="G1342" s="2">
        <f>IFERROR(STANDARDIZE(Table6[[#This Row],[Tether]],$W$4,$W$5),"")</f>
        <v>0.1003870807785904</v>
      </c>
      <c r="H1342" s="2">
        <f>_xlfn.XLOOKUP(Table6[[#This Row],[Date]],Bitcoin_Historical_Data__2[Date],Bitcoin_Historical_Data__2[Price]," ")</f>
        <v>57799.5</v>
      </c>
      <c r="I1342" s="2">
        <f>STANDARDIZE(Table6[[#This Row],[BTC]],$X$4,$X$5)</f>
        <v>1.5727432412198066</v>
      </c>
      <c r="J1342" s="2">
        <f>_xlfn.XLOOKUP(Table6[[#This Row],[Date]],S_P_500_Historical_Data[Date],S_P_500_Historical_Data[Price]," ")</f>
        <v>3939.3</v>
      </c>
      <c r="K1342" s="2">
        <f>IFERROR(STANDARDIZE(Table6[[#This Row],[S&amp;P500]],$Y$4,$Y$5),"")</f>
        <v>0.17545630749305535</v>
      </c>
    </row>
    <row r="1343" spans="1:11" x14ac:dyDescent="0.35">
      <c r="A1343" s="1">
        <f t="shared" si="20"/>
        <v>44265</v>
      </c>
      <c r="B1343">
        <f>_xlfn.XLOOKUP(A1343,Ethereum_Historical_Data[Date],Ethereum_Historical_Data[Price]," ")</f>
        <v>1794.14</v>
      </c>
      <c r="C1343">
        <f>STANDARDIZE(Table6[[#This Row],[ETH]],$U$4,$U$5)</f>
        <v>0.28567179394653269</v>
      </c>
      <c r="D1343" s="2">
        <f>_xlfn.XLOOKUP(Table6[[#This Row],[Date]],BNB_Historical_Data[Date],BNB_Historical_Data[Price]," ")</f>
        <v>278.14999999999998</v>
      </c>
      <c r="E1343" s="2">
        <f>STANDARDIZE(Table6[[#This Row],[BNB]],$V$4,$V$5)</f>
        <v>0.33430956572951903</v>
      </c>
      <c r="F1343" s="2">
        <f>_xlfn.XLOOKUP(Table6[[#This Row],[Date]],Tether_USDt_Historical_Data[Date],Tether_USDt_Historical_Data[Price]," ")</f>
        <v>1.0007999999999999</v>
      </c>
      <c r="G1343" s="2">
        <f>IFERROR(STANDARDIZE(Table6[[#This Row],[Tether]],$W$4,$W$5),"")</f>
        <v>0.1208402988296861</v>
      </c>
      <c r="H1343" s="2">
        <f>_xlfn.XLOOKUP(Table6[[#This Row],[Date]],Bitcoin_Historical_Data__2[Date],Bitcoin_Historical_Data__2[Price]," ")</f>
        <v>55851.9</v>
      </c>
      <c r="I1343" s="2">
        <f>STANDARDIZE(Table6[[#This Row],[BTC]],$X$4,$X$5)</f>
        <v>1.4752523905548893</v>
      </c>
      <c r="J1343" s="2">
        <f>_xlfn.XLOOKUP(Table6[[#This Row],[Date]],S_P_500_Historical_Data[Date],S_P_500_Historical_Data[Price]," ")</f>
        <v>3898.8</v>
      </c>
      <c r="K1343" s="2">
        <f>IFERROR(STANDARDIZE(Table6[[#This Row],[S&amp;P500]],$Y$4,$Y$5),"")</f>
        <v>0.12953916041020752</v>
      </c>
    </row>
    <row r="1344" spans="1:11" x14ac:dyDescent="0.35">
      <c r="A1344" s="1">
        <f t="shared" si="20"/>
        <v>44264</v>
      </c>
      <c r="B1344">
        <f>_xlfn.XLOOKUP(A1344,Ethereum_Historical_Data[Date],Ethereum_Historical_Data[Price]," ")</f>
        <v>1869.1</v>
      </c>
      <c r="C1344">
        <f>STANDARDIZE(Table6[[#This Row],[ETH]],$U$4,$U$5)</f>
        <v>0.34792093336081603</v>
      </c>
      <c r="D1344" s="2">
        <f>_xlfn.XLOOKUP(Table6[[#This Row],[Date]],BNB_Historical_Data[Date],BNB_Historical_Data[Price]," ")</f>
        <v>292.99</v>
      </c>
      <c r="E1344" s="2">
        <f>STANDARDIZE(Table6[[#This Row],[BNB]],$V$4,$V$5)</f>
        <v>0.40715669490308132</v>
      </c>
      <c r="F1344" s="2">
        <f>_xlfn.XLOOKUP(Table6[[#This Row],[Date]],Tether_USDt_Historical_Data[Date],Tether_USDt_Historical_Data[Price]," ")</f>
        <v>1.0008999999999999</v>
      </c>
      <c r="G1344" s="2">
        <f>IFERROR(STANDARDIZE(Table6[[#This Row],[Tether]],$W$4,$W$5),"")</f>
        <v>0.14129351688078179</v>
      </c>
      <c r="H1344" s="2">
        <f>_xlfn.XLOOKUP(Table6[[#This Row],[Date]],Bitcoin_Historical_Data__2[Date],Bitcoin_Historical_Data__2[Price]," ")</f>
        <v>54879</v>
      </c>
      <c r="I1344" s="2">
        <f>STANDARDIZE(Table6[[#This Row],[BTC]],$X$4,$X$5)</f>
        <v>1.4265520164473218</v>
      </c>
      <c r="J1344" s="2">
        <f>_xlfn.XLOOKUP(Table6[[#This Row],[Date]],S_P_500_Historical_Data[Date],S_P_500_Historical_Data[Price]," ")</f>
        <v>3875.4</v>
      </c>
      <c r="K1344" s="2">
        <f>IFERROR(STANDARDIZE(Table6[[#This Row],[S&amp;P500]],$Y$4,$Y$5),"")</f>
        <v>0.10300925320678424</v>
      </c>
    </row>
    <row r="1345" spans="1:11" x14ac:dyDescent="0.35">
      <c r="A1345" s="1">
        <f t="shared" si="20"/>
        <v>44263</v>
      </c>
      <c r="B1345">
        <f>_xlfn.XLOOKUP(A1345,Ethereum_Historical_Data[Date],Ethereum_Historical_Data[Price]," ")</f>
        <v>1831.49</v>
      </c>
      <c r="C1345">
        <f>STANDARDIZE(Table6[[#This Row],[ETH]],$U$4,$U$5)</f>
        <v>0.31668840756877764</v>
      </c>
      <c r="D1345" s="2">
        <f>_xlfn.XLOOKUP(Table6[[#This Row],[Date]],BNB_Historical_Data[Date],BNB_Historical_Data[Price]," ")</f>
        <v>240.59</v>
      </c>
      <c r="E1345" s="2">
        <f>STANDARDIZE(Table6[[#This Row],[BNB]],$V$4,$V$5)</f>
        <v>0.14993367814468125</v>
      </c>
      <c r="F1345" s="2">
        <f>_xlfn.XLOOKUP(Table6[[#This Row],[Date]],Tether_USDt_Historical_Data[Date],Tether_USDt_Historical_Data[Price]," ")</f>
        <v>1.0004</v>
      </c>
      <c r="G1345" s="2">
        <f>IFERROR(STANDARDIZE(Table6[[#This Row],[Tether]],$W$4,$W$5),"")</f>
        <v>3.9027426625303327E-2</v>
      </c>
      <c r="H1345" s="2">
        <f>_xlfn.XLOOKUP(Table6[[#This Row],[Date]],Bitcoin_Historical_Data__2[Date],Bitcoin_Historical_Data__2[Price]," ")</f>
        <v>52311</v>
      </c>
      <c r="I1345" s="2">
        <f>STANDARDIZE(Table6[[#This Row],[BTC]],$X$4,$X$5)</f>
        <v>1.2980058547572888</v>
      </c>
      <c r="J1345" s="2">
        <f>_xlfn.XLOOKUP(Table6[[#This Row],[Date]],S_P_500_Historical_Data[Date],S_P_500_Historical_Data[Price]," ")</f>
        <v>3821.3</v>
      </c>
      <c r="K1345" s="2">
        <f>IFERROR(STANDARDIZE(Table6[[#This Row],[S&amp;P500]],$Y$4,$Y$5),"")</f>
        <v>4.1673014757844393E-2</v>
      </c>
    </row>
    <row r="1346" spans="1:11" x14ac:dyDescent="0.35">
      <c r="A1346" s="1">
        <f t="shared" si="20"/>
        <v>44262</v>
      </c>
      <c r="B1346">
        <f>_xlfn.XLOOKUP(A1346,Ethereum_Historical_Data[Date],Ethereum_Historical_Data[Price]," ")</f>
        <v>1728.1</v>
      </c>
      <c r="C1346">
        <f>STANDARDIZE(Table6[[#This Row],[ETH]],$U$4,$U$5)</f>
        <v>0.23083010281900743</v>
      </c>
      <c r="D1346" s="2">
        <f>_xlfn.XLOOKUP(Table6[[#This Row],[Date]],BNB_Historical_Data[Date],BNB_Historical_Data[Price]," ")</f>
        <v>240.02</v>
      </c>
      <c r="E1346" s="2">
        <f>STANDARDIZE(Table6[[#This Row],[BNB]],$V$4,$V$5)</f>
        <v>0.14713564151200403</v>
      </c>
      <c r="F1346" s="2">
        <f>_xlfn.XLOOKUP(Table6[[#This Row],[Date]],Tether_USDt_Historical_Data[Date],Tether_USDt_Historical_Data[Price]," ")</f>
        <v>1.0004</v>
      </c>
      <c r="G1346" s="2">
        <f>IFERROR(STANDARDIZE(Table6[[#This Row],[Tether]],$W$4,$W$5),"")</f>
        <v>3.9027426625303327E-2</v>
      </c>
      <c r="H1346" s="2">
        <f>_xlfn.XLOOKUP(Table6[[#This Row],[Date]],Bitcoin_Historical_Data__2[Date],Bitcoin_Historical_Data__2[Price]," ")</f>
        <v>50982.3</v>
      </c>
      <c r="I1346" s="2">
        <f>STANDARDIZE(Table6[[#This Row],[BTC]],$X$4,$X$5)</f>
        <v>1.231495229742668</v>
      </c>
      <c r="J1346" s="2" t="str">
        <f>_xlfn.XLOOKUP(Table6[[#This Row],[Date]],S_P_500_Historical_Data[Date],S_P_500_Historical_Data[Price]," ")</f>
        <v xml:space="preserve"> </v>
      </c>
      <c r="K1346" s="2" t="str">
        <f>IFERROR(STANDARDIZE(Table6[[#This Row],[S&amp;P500]],$Y$4,$Y$5),"")</f>
        <v/>
      </c>
    </row>
    <row r="1347" spans="1:11" x14ac:dyDescent="0.35">
      <c r="A1347" s="1">
        <f t="shared" si="20"/>
        <v>44261</v>
      </c>
      <c r="B1347">
        <f>_xlfn.XLOOKUP(A1347,Ethereum_Historical_Data[Date],Ethereum_Historical_Data[Price]," ")</f>
        <v>1649.19</v>
      </c>
      <c r="C1347">
        <f>STANDARDIZE(Table6[[#This Row],[ETH]],$U$4,$U$5)</f>
        <v>0.16530075928670884</v>
      </c>
      <c r="D1347" s="2">
        <f>_xlfn.XLOOKUP(Table6[[#This Row],[Date]],BNB_Historical_Data[Date],BNB_Historical_Data[Price]," ")</f>
        <v>226.26</v>
      </c>
      <c r="E1347" s="2">
        <f>STANDARDIZE(Table6[[#This Row],[BNB]],$V$4,$V$5)</f>
        <v>7.9590055431935522E-2</v>
      </c>
      <c r="F1347" s="2">
        <f>_xlfn.XLOOKUP(Table6[[#This Row],[Date]],Tether_USDt_Historical_Data[Date],Tether_USDt_Historical_Data[Price]," ")</f>
        <v>1.0002</v>
      </c>
      <c r="G1347" s="2">
        <f>IFERROR(STANDARDIZE(Table6[[#This Row],[Tether]],$W$4,$W$5),"")</f>
        <v>-1.8790094768880547E-3</v>
      </c>
      <c r="H1347" s="2">
        <f>_xlfn.XLOOKUP(Table6[[#This Row],[Date]],Bitcoin_Historical_Data__2[Date],Bitcoin_Historical_Data__2[Price]," ")</f>
        <v>48855.6</v>
      </c>
      <c r="I1347" s="2">
        <f>STANDARDIZE(Table6[[#This Row],[BTC]],$X$4,$X$5)</f>
        <v>1.1250391853243682</v>
      </c>
      <c r="J1347" s="2" t="str">
        <f>_xlfn.XLOOKUP(Table6[[#This Row],[Date]],S_P_500_Historical_Data[Date],S_P_500_Historical_Data[Price]," ")</f>
        <v xml:space="preserve"> </v>
      </c>
      <c r="K1347" s="2" t="str">
        <f>IFERROR(STANDARDIZE(Table6[[#This Row],[S&amp;P500]],$Y$4,$Y$5),"")</f>
        <v/>
      </c>
    </row>
    <row r="1348" spans="1:11" x14ac:dyDescent="0.35">
      <c r="A1348" s="1">
        <f t="shared" ref="A1348:A1411" si="21">A1347-1</f>
        <v>44260</v>
      </c>
      <c r="B1348">
        <f>_xlfn.XLOOKUP(A1348,Ethereum_Historical_Data[Date],Ethereum_Historical_Data[Price]," ")</f>
        <v>1530.29</v>
      </c>
      <c r="C1348">
        <f>STANDARDIZE(Table6[[#This Row],[ETH]],$U$4,$U$5)</f>
        <v>6.6562463177339659E-2</v>
      </c>
      <c r="D1348" s="2">
        <f>_xlfn.XLOOKUP(Table6[[#This Row],[Date]],BNB_Historical_Data[Date],BNB_Historical_Data[Price]," ")</f>
        <v>225.63</v>
      </c>
      <c r="E1348" s="2">
        <f>STANDARDIZE(Table6[[#This Row],[BNB]],$V$4,$V$5)</f>
        <v>7.6497488627397525E-2</v>
      </c>
      <c r="F1348" s="2">
        <f>_xlfn.XLOOKUP(Table6[[#This Row],[Date]],Tether_USDt_Historical_Data[Date],Tether_USDt_Historical_Data[Price]," ")</f>
        <v>1.0011000000000001</v>
      </c>
      <c r="G1348" s="2">
        <f>IFERROR(STANDARDIZE(Table6[[#This Row],[Tether]],$W$4,$W$5),"")</f>
        <v>0.18219995298301858</v>
      </c>
      <c r="H1348" s="2">
        <f>_xlfn.XLOOKUP(Table6[[#This Row],[Date]],Bitcoin_Historical_Data__2[Date],Bitcoin_Historical_Data__2[Price]," ")</f>
        <v>48792.5</v>
      </c>
      <c r="I1348" s="2">
        <f>STANDARDIZE(Table6[[#This Row],[BTC]],$X$4,$X$5)</f>
        <v>1.121880593890318</v>
      </c>
      <c r="J1348" s="2">
        <f>_xlfn.XLOOKUP(Table6[[#This Row],[Date]],S_P_500_Historical_Data[Date],S_P_500_Historical_Data[Price]," ")</f>
        <v>3841.9</v>
      </c>
      <c r="K1348" s="2">
        <f>IFERROR(STANDARDIZE(Table6[[#This Row],[S&amp;P500]],$Y$4,$Y$5),"")</f>
        <v>6.502840315060146E-2</v>
      </c>
    </row>
    <row r="1349" spans="1:11" x14ac:dyDescent="0.35">
      <c r="A1349" s="1">
        <f t="shared" si="21"/>
        <v>44259</v>
      </c>
      <c r="B1349">
        <f>_xlfn.XLOOKUP(A1349,Ethereum_Historical_Data[Date],Ethereum_Historical_Data[Price]," ")</f>
        <v>1538.61</v>
      </c>
      <c r="C1349">
        <f>STANDARDIZE(Table6[[#This Row],[ETH]],$U$4,$U$5)</f>
        <v>7.3471652610728591E-2</v>
      </c>
      <c r="D1349" s="2">
        <f>_xlfn.XLOOKUP(Table6[[#This Row],[Date]],BNB_Historical_Data[Date],BNB_Historical_Data[Price]," ")</f>
        <v>229.7</v>
      </c>
      <c r="E1349" s="2">
        <f>STANDARDIZE(Table6[[#This Row],[BNB]],$V$4,$V$5)</f>
        <v>9.6476451951952619E-2</v>
      </c>
      <c r="F1349" s="2">
        <f>_xlfn.XLOOKUP(Table6[[#This Row],[Date]],Tether_USDt_Historical_Data[Date],Tether_USDt_Historical_Data[Price]," ")</f>
        <v>1.0002</v>
      </c>
      <c r="G1349" s="2">
        <f>IFERROR(STANDARDIZE(Table6[[#This Row],[Tether]],$W$4,$W$5),"")</f>
        <v>-1.8790094768880547E-3</v>
      </c>
      <c r="H1349" s="2">
        <f>_xlfn.XLOOKUP(Table6[[#This Row],[Date]],Bitcoin_Historical_Data__2[Date],Bitcoin_Historical_Data__2[Price]," ")</f>
        <v>48428</v>
      </c>
      <c r="I1349" s="2">
        <f>STANDARDIZE(Table6[[#This Row],[BTC]],$X$4,$X$5)</f>
        <v>1.1036348478093145</v>
      </c>
      <c r="J1349" s="2">
        <f>_xlfn.XLOOKUP(Table6[[#This Row],[Date]],S_P_500_Historical_Data[Date],S_P_500_Historical_Data[Price]," ")</f>
        <v>3768.5</v>
      </c>
      <c r="K1349" s="2">
        <f>IFERROR(STANDARDIZE(Table6[[#This Row],[S&amp;P500]],$Y$4,$Y$5),"")</f>
        <v>-1.8189339957572253E-2</v>
      </c>
    </row>
    <row r="1350" spans="1:11" x14ac:dyDescent="0.35">
      <c r="A1350" s="1">
        <f t="shared" si="21"/>
        <v>44258</v>
      </c>
      <c r="B1350">
        <f>_xlfn.XLOOKUP(A1350,Ethereum_Historical_Data[Date],Ethereum_Historical_Data[Price]," ")</f>
        <v>1571.05</v>
      </c>
      <c r="C1350">
        <f>STANDARDIZE(Table6[[#This Row],[ETH]],$U$4,$U$5)</f>
        <v>0.10041084794956745</v>
      </c>
      <c r="D1350" s="2">
        <f>_xlfn.XLOOKUP(Table6[[#This Row],[Date]],BNB_Historical_Data[Date],BNB_Historical_Data[Price]," ")</f>
        <v>240.85</v>
      </c>
      <c r="E1350" s="2">
        <f>STANDARDIZE(Table6[[#This Row],[BNB]],$V$4,$V$5)</f>
        <v>0.15120997555607785</v>
      </c>
      <c r="F1350" s="2">
        <f>_xlfn.XLOOKUP(Table6[[#This Row],[Date]],Tether_USDt_Historical_Data[Date],Tether_USDt_Historical_Data[Price]," ")</f>
        <v>1.0005999999999999</v>
      </c>
      <c r="G1350" s="2">
        <f>IFERROR(STANDARDIZE(Table6[[#This Row],[Tether]],$W$4,$W$5),"")</f>
        <v>7.9933862727494712E-2</v>
      </c>
      <c r="H1350" s="2">
        <f>_xlfn.XLOOKUP(Table6[[#This Row],[Date]],Bitcoin_Historical_Data__2[Date],Bitcoin_Historical_Data__2[Price]," ")</f>
        <v>50395.1</v>
      </c>
      <c r="I1350" s="2">
        <f>STANDARDIZE(Table6[[#This Row],[BTC]],$X$4,$X$5)</f>
        <v>1.2021018083468784</v>
      </c>
      <c r="J1350" s="2">
        <f>_xlfn.XLOOKUP(Table6[[#This Row],[Date]],S_P_500_Historical_Data[Date],S_P_500_Historical_Data[Price]," ")</f>
        <v>3819.7</v>
      </c>
      <c r="K1350" s="2">
        <f>IFERROR(STANDARDIZE(Table6[[#This Row],[S&amp;P500]],$Y$4,$Y$5),"")</f>
        <v>3.9859004008891967E-2</v>
      </c>
    </row>
    <row r="1351" spans="1:11" x14ac:dyDescent="0.35">
      <c r="A1351" s="1">
        <f t="shared" si="21"/>
        <v>44257</v>
      </c>
      <c r="B1351">
        <f>_xlfn.XLOOKUP(A1351,Ethereum_Historical_Data[Date],Ethereum_Historical_Data[Price]," ")</f>
        <v>1488.62</v>
      </c>
      <c r="C1351">
        <f>STANDARDIZE(Table6[[#This Row],[ETH]],$U$4,$U$5)</f>
        <v>3.1958385810834884E-2</v>
      </c>
      <c r="D1351" s="2">
        <f>_xlfn.XLOOKUP(Table6[[#This Row],[Date]],BNB_Historical_Data[Date],BNB_Historical_Data[Price]," ")</f>
        <v>239.46</v>
      </c>
      <c r="E1351" s="2">
        <f>STANDARDIZE(Table6[[#This Row],[BNB]],$V$4,$V$5)</f>
        <v>0.14438669324130354</v>
      </c>
      <c r="F1351" s="2">
        <f>_xlfn.XLOOKUP(Table6[[#This Row],[Date]],Tether_USDt_Historical_Data[Date],Tether_USDt_Historical_Data[Price]," ")</f>
        <v>1.0013000000000001</v>
      </c>
      <c r="G1351" s="2">
        <f>IFERROR(STANDARDIZE(Table6[[#This Row],[Tether]],$W$4,$W$5),"")</f>
        <v>0.22310638908520997</v>
      </c>
      <c r="H1351" s="2">
        <f>_xlfn.XLOOKUP(Table6[[#This Row],[Date]],Bitcoin_Historical_Data__2[Date],Bitcoin_Historical_Data__2[Price]," ")</f>
        <v>48424.2</v>
      </c>
      <c r="I1351" s="2">
        <f>STANDARDIZE(Table6[[#This Row],[BTC]],$X$4,$X$5)</f>
        <v>1.1034446315264399</v>
      </c>
      <c r="J1351" s="2">
        <f>_xlfn.XLOOKUP(Table6[[#This Row],[Date]],S_P_500_Historical_Data[Date],S_P_500_Historical_Data[Price]," ")</f>
        <v>3870.3</v>
      </c>
      <c r="K1351" s="2">
        <f>IFERROR(STANDARDIZE(Table6[[#This Row],[S&amp;P500]],$Y$4,$Y$5),"")</f>
        <v>9.7227093944499798E-2</v>
      </c>
    </row>
    <row r="1352" spans="1:11" x14ac:dyDescent="0.35">
      <c r="A1352" s="1">
        <f t="shared" si="21"/>
        <v>44256</v>
      </c>
      <c r="B1352">
        <f>_xlfn.XLOOKUP(A1352,Ethereum_Historical_Data[Date],Ethereum_Historical_Data[Price]," ")</f>
        <v>1570.03</v>
      </c>
      <c r="C1352">
        <f>STANDARDIZE(Table6[[#This Row],[ETH]],$U$4,$U$5)</f>
        <v>9.9563807898839479E-2</v>
      </c>
      <c r="D1352" s="2">
        <f>_xlfn.XLOOKUP(Table6[[#This Row],[Date]],BNB_Historical_Data[Date],BNB_Historical_Data[Price]," ")</f>
        <v>254.72</v>
      </c>
      <c r="E1352" s="2">
        <f>STANDARDIZE(Table6[[#This Row],[BNB]],$V$4,$V$5)</f>
        <v>0.219295533617891</v>
      </c>
      <c r="F1352" s="2">
        <f>_xlfn.XLOOKUP(Table6[[#This Row],[Date]],Tether_USDt_Historical_Data[Date],Tether_USDt_Historical_Data[Price]," ")</f>
        <v>1.0003</v>
      </c>
      <c r="G1352" s="2">
        <f>IFERROR(STANDARDIZE(Table6[[#This Row],[Tether]],$W$4,$W$5),"")</f>
        <v>1.8574208574207638E-2</v>
      </c>
      <c r="H1352" s="2">
        <f>_xlfn.XLOOKUP(Table6[[#This Row],[Date]],Bitcoin_Historical_Data__2[Date],Bitcoin_Historical_Data__2[Price]," ")</f>
        <v>49595.5</v>
      </c>
      <c r="I1352" s="2">
        <f>STANDARDIZE(Table6[[#This Row],[BTC]],$X$4,$X$5)</f>
        <v>1.1620762978767263</v>
      </c>
      <c r="J1352" s="2">
        <f>_xlfn.XLOOKUP(Table6[[#This Row],[Date]],S_P_500_Historical_Data[Date],S_P_500_Historical_Data[Price]," ")</f>
        <v>3901.8</v>
      </c>
      <c r="K1352" s="2">
        <f>IFERROR(STANDARDIZE(Table6[[#This Row],[S&amp;P500]],$Y$4,$Y$5),"")</f>
        <v>0.13294043056449256</v>
      </c>
    </row>
    <row r="1353" spans="1:11" x14ac:dyDescent="0.35">
      <c r="A1353" s="1">
        <f t="shared" si="21"/>
        <v>44255</v>
      </c>
      <c r="B1353">
        <f>_xlfn.XLOOKUP(A1353,Ethereum_Historical_Data[Date],Ethereum_Historical_Data[Price]," ")</f>
        <v>1418.76</v>
      </c>
      <c r="C1353">
        <f>STANDARDIZE(Table6[[#This Row],[ETH]],$U$4,$U$5)</f>
        <v>-2.6055553349808639E-2</v>
      </c>
      <c r="D1353" s="2">
        <f>_xlfn.XLOOKUP(Table6[[#This Row],[Date]],BNB_Historical_Data[Date],BNB_Historical_Data[Price]," ")</f>
        <v>210.04</v>
      </c>
      <c r="E1353" s="2">
        <f>STANDARDIZE(Table6[[#This Row],[BNB]],$V$4,$V$5)</f>
        <v>-3.1267694424178951E-5</v>
      </c>
      <c r="F1353" s="2">
        <f>_xlfn.XLOOKUP(Table6[[#This Row],[Date]],Tether_USDt_Historical_Data[Date],Tether_USDt_Historical_Data[Price]," ")</f>
        <v>1.0024</v>
      </c>
      <c r="G1353" s="2">
        <f>IFERROR(STANDARDIZE(Table6[[#This Row],[Tether]],$W$4,$W$5),"")</f>
        <v>0.4480917876472626</v>
      </c>
      <c r="H1353" s="2">
        <f>_xlfn.XLOOKUP(Table6[[#This Row],[Date]],Bitcoin_Historical_Data__2[Date],Bitcoin_Historical_Data__2[Price]," ")</f>
        <v>45164</v>
      </c>
      <c r="I1353" s="2">
        <f>STANDARDIZE(Table6[[#This Row],[BTC]],$X$4,$X$5)</f>
        <v>0.94024907220329146</v>
      </c>
      <c r="J1353" s="2" t="str">
        <f>_xlfn.XLOOKUP(Table6[[#This Row],[Date]],S_P_500_Historical_Data[Date],S_P_500_Historical_Data[Price]," ")</f>
        <v xml:space="preserve"> </v>
      </c>
      <c r="K1353" s="2" t="str">
        <f>IFERROR(STANDARDIZE(Table6[[#This Row],[S&amp;P500]],$Y$4,$Y$5),"")</f>
        <v/>
      </c>
    </row>
    <row r="1354" spans="1:11" x14ac:dyDescent="0.35">
      <c r="A1354" s="1">
        <f t="shared" si="21"/>
        <v>44254</v>
      </c>
      <c r="B1354">
        <f>_xlfn.XLOOKUP(A1354,Ethereum_Historical_Data[Date],Ethereum_Historical_Data[Price]," ")</f>
        <v>1458.93</v>
      </c>
      <c r="C1354">
        <f>STANDARDIZE(Table6[[#This Row],[ETH]],$U$4,$U$5)</f>
        <v>7.302876883272638E-3</v>
      </c>
      <c r="D1354" s="2">
        <f>_xlfn.XLOOKUP(Table6[[#This Row],[Date]],BNB_Historical_Data[Date],BNB_Historical_Data[Price]," ")</f>
        <v>225.07</v>
      </c>
      <c r="E1354" s="2">
        <f>STANDARDIZE(Table6[[#This Row],[BNB]],$V$4,$V$5)</f>
        <v>7.3748540356697062E-2</v>
      </c>
      <c r="F1354" s="2">
        <f>_xlfn.XLOOKUP(Table6[[#This Row],[Date]],Tether_USDt_Historical_Data[Date],Tether_USDt_Historical_Data[Price]," ")</f>
        <v>1.0013000000000001</v>
      </c>
      <c r="G1354" s="2">
        <f>IFERROR(STANDARDIZE(Table6[[#This Row],[Tether]],$W$4,$W$5),"")</f>
        <v>0.22310638908520997</v>
      </c>
      <c r="H1354" s="2">
        <f>_xlfn.XLOOKUP(Table6[[#This Row],[Date]],Bitcoin_Historical_Data__2[Date],Bitcoin_Historical_Data__2[Price]," ")</f>
        <v>46136.7</v>
      </c>
      <c r="I1354" s="2">
        <f>STANDARDIZE(Table6[[#This Row],[BTC]],$X$4,$X$5)</f>
        <v>0.98893943492754943</v>
      </c>
      <c r="J1354" s="2" t="str">
        <f>_xlfn.XLOOKUP(Table6[[#This Row],[Date]],S_P_500_Historical_Data[Date],S_P_500_Historical_Data[Price]," ")</f>
        <v xml:space="preserve"> </v>
      </c>
      <c r="K1354" s="2" t="str">
        <f>IFERROR(STANDARDIZE(Table6[[#This Row],[S&amp;P500]],$Y$4,$Y$5),"")</f>
        <v/>
      </c>
    </row>
    <row r="1355" spans="1:11" x14ac:dyDescent="0.35">
      <c r="A1355" s="1">
        <f t="shared" si="21"/>
        <v>44253</v>
      </c>
      <c r="B1355">
        <f>_xlfn.XLOOKUP(A1355,Ethereum_Historical_Data[Date],Ethereum_Historical_Data[Price]," ")</f>
        <v>1445.44</v>
      </c>
      <c r="C1355">
        <f>STANDARDIZE(Table6[[#This Row],[ETH]],$U$4,$U$5)</f>
        <v>-3.8996430033160084E-3</v>
      </c>
      <c r="D1355" s="2">
        <f>_xlfn.XLOOKUP(Table6[[#This Row],[Date]],BNB_Historical_Data[Date],BNB_Historical_Data[Price]," ")</f>
        <v>222.08</v>
      </c>
      <c r="E1355" s="2">
        <f>STANDARDIZE(Table6[[#This Row],[BNB]],$V$4,$V$5)</f>
        <v>5.9071120125635777E-2</v>
      </c>
      <c r="F1355" s="2">
        <f>_xlfn.XLOOKUP(Table6[[#This Row],[Date]],Tether_USDt_Historical_Data[Date],Tether_USDt_Historical_Data[Price]," ")</f>
        <v>0.99980000000000002</v>
      </c>
      <c r="G1355" s="2">
        <f>IFERROR(STANDARDIZE(Table6[[#This Row],[Tether]],$W$4,$W$5),"")</f>
        <v>-8.3691881681270827E-2</v>
      </c>
      <c r="H1355" s="2">
        <f>_xlfn.XLOOKUP(Table6[[#This Row],[Date]],Bitcoin_Historical_Data__2[Date],Bitcoin_Historical_Data__2[Price]," ")</f>
        <v>46345.599999999999</v>
      </c>
      <c r="I1355" s="2">
        <f>STANDARDIZE(Table6[[#This Row],[BTC]],$X$4,$X$5)</f>
        <v>0.9993963247940012</v>
      </c>
      <c r="J1355" s="2">
        <f>_xlfn.XLOOKUP(Table6[[#This Row],[Date]],S_P_500_Historical_Data[Date],S_P_500_Historical_Data[Price]," ")</f>
        <v>3811.2</v>
      </c>
      <c r="K1355" s="2">
        <f>IFERROR(STANDARDIZE(Table6[[#This Row],[S&amp;P500]],$Y$4,$Y$5),"")</f>
        <v>3.0222071905084393E-2</v>
      </c>
    </row>
    <row r="1356" spans="1:11" x14ac:dyDescent="0.35">
      <c r="A1356" s="1">
        <f t="shared" si="21"/>
        <v>44252</v>
      </c>
      <c r="B1356">
        <f>_xlfn.XLOOKUP(A1356,Ethereum_Historical_Data[Date],Ethereum_Historical_Data[Price]," ")</f>
        <v>1476.15</v>
      </c>
      <c r="C1356">
        <f>STANDARDIZE(Table6[[#This Row],[ETH]],$U$4,$U$5)</f>
        <v>2.1602905974974392E-2</v>
      </c>
      <c r="D1356" s="2">
        <f>_xlfn.XLOOKUP(Table6[[#This Row],[Date]],BNB_Historical_Data[Date],BNB_Historical_Data[Price]," ")</f>
        <v>233.7</v>
      </c>
      <c r="E1356" s="2">
        <f>STANDARDIZE(Table6[[#This Row],[BNB]],$V$4,$V$5)</f>
        <v>0.11611179674267018</v>
      </c>
      <c r="F1356" s="2">
        <f>_xlfn.XLOOKUP(Table6[[#This Row],[Date]],Tether_USDt_Historical_Data[Date],Tether_USDt_Historical_Data[Price]," ")</f>
        <v>1.0003</v>
      </c>
      <c r="G1356" s="2">
        <f>IFERROR(STANDARDIZE(Table6[[#This Row],[Tether]],$W$4,$W$5),"")</f>
        <v>1.8574208574207638E-2</v>
      </c>
      <c r="H1356" s="2">
        <f>_xlfn.XLOOKUP(Table6[[#This Row],[Date]],Bitcoin_Historical_Data__2[Date],Bitcoin_Historical_Data__2[Price]," ")</f>
        <v>46928.5</v>
      </c>
      <c r="I1356" s="2">
        <f>STANDARDIZE(Table6[[#This Row],[BTC]],$X$4,$X$5)</f>
        <v>1.0285745014486432</v>
      </c>
      <c r="J1356" s="2">
        <f>_xlfn.XLOOKUP(Table6[[#This Row],[Date]],S_P_500_Historical_Data[Date],S_P_500_Historical_Data[Price]," ")</f>
        <v>3829.3</v>
      </c>
      <c r="K1356" s="2">
        <f>IFERROR(STANDARDIZE(Table6[[#This Row],[S&amp;P500]],$Y$4,$Y$5),"")</f>
        <v>5.0743068502604453E-2</v>
      </c>
    </row>
    <row r="1357" spans="1:11" x14ac:dyDescent="0.35">
      <c r="A1357" s="1">
        <f t="shared" si="21"/>
        <v>44251</v>
      </c>
      <c r="B1357">
        <f>_xlfn.XLOOKUP(A1357,Ethereum_Historical_Data[Date],Ethereum_Historical_Data[Price]," ")</f>
        <v>1623.71</v>
      </c>
      <c r="C1357">
        <f>STANDARDIZE(Table6[[#This Row],[ETH]],$U$4,$U$5)</f>
        <v>0.14414136664695504</v>
      </c>
      <c r="D1357" s="2">
        <f>_xlfn.XLOOKUP(Table6[[#This Row],[Date]],BNB_Historical_Data[Date],BNB_Historical_Data[Price]," ")</f>
        <v>254.26</v>
      </c>
      <c r="E1357" s="2">
        <f>STANDARDIZE(Table6[[#This Row],[BNB]],$V$4,$V$5)</f>
        <v>0.21703746896695844</v>
      </c>
      <c r="F1357" s="2">
        <f>_xlfn.XLOOKUP(Table6[[#This Row],[Date]],Tether_USDt_Historical_Data[Date],Tether_USDt_Historical_Data[Price]," ")</f>
        <v>1.0008999999999999</v>
      </c>
      <c r="G1357" s="2">
        <f>IFERROR(STANDARDIZE(Table6[[#This Row],[Tether]],$W$4,$W$5),"")</f>
        <v>0.14129351688078179</v>
      </c>
      <c r="H1357" s="2">
        <f>_xlfn.XLOOKUP(Table6[[#This Row],[Date]],Bitcoin_Historical_Data__2[Date],Bitcoin_Historical_Data__2[Price]," ")</f>
        <v>49697.5</v>
      </c>
      <c r="I1357" s="2">
        <f>STANDARDIZE(Table6[[#This Row],[BTC]],$X$4,$X$5)</f>
        <v>1.1671821033644145</v>
      </c>
      <c r="J1357" s="2">
        <f>_xlfn.XLOOKUP(Table6[[#This Row],[Date]],S_P_500_Historical_Data[Date],S_P_500_Historical_Data[Price]," ")</f>
        <v>3925.4</v>
      </c>
      <c r="K1357" s="2">
        <f>IFERROR(STANDARDIZE(Table6[[#This Row],[S&amp;P500]],$Y$4,$Y$5),"")</f>
        <v>0.15969708911153466</v>
      </c>
    </row>
    <row r="1358" spans="1:11" x14ac:dyDescent="0.35">
      <c r="A1358" s="1">
        <f t="shared" si="21"/>
        <v>44250</v>
      </c>
      <c r="B1358">
        <f>_xlfn.XLOOKUP(A1358,Ethereum_Historical_Data[Date],Ethereum_Historical_Data[Price]," ")</f>
        <v>1578.11</v>
      </c>
      <c r="C1358">
        <f>STANDARDIZE(Table6[[#This Row],[ETH]],$U$4,$U$5)</f>
        <v>0.10627369379088066</v>
      </c>
      <c r="D1358" s="2">
        <f>_xlfn.XLOOKUP(Table6[[#This Row],[Date]],BNB_Historical_Data[Date],BNB_Historical_Data[Price]," ")</f>
        <v>231.72</v>
      </c>
      <c r="E1358" s="2">
        <f>STANDARDIZE(Table6[[#This Row],[BNB]],$V$4,$V$5)</f>
        <v>0.10639230107126503</v>
      </c>
      <c r="F1358" s="2">
        <f>_xlfn.XLOOKUP(Table6[[#This Row],[Date]],Tether_USDt_Historical_Data[Date],Tether_USDt_Historical_Data[Price]," ")</f>
        <v>0.99990000000000001</v>
      </c>
      <c r="G1358" s="2">
        <f>IFERROR(STANDARDIZE(Table6[[#This Row],[Tether]],$W$4,$W$5),"")</f>
        <v>-6.3238663630175135E-2</v>
      </c>
      <c r="H1358" s="2">
        <f>_xlfn.XLOOKUP(Table6[[#This Row],[Date]],Bitcoin_Historical_Data__2[Date],Bitcoin_Historical_Data__2[Price]," ")</f>
        <v>48911.199999999997</v>
      </c>
      <c r="I1358" s="2">
        <f>STANDARDIZE(Table6[[#This Row],[BTC]],$X$4,$X$5)</f>
        <v>1.1278223498843238</v>
      </c>
      <c r="J1358" s="2">
        <f>_xlfn.XLOOKUP(Table6[[#This Row],[Date]],S_P_500_Historical_Data[Date],S_P_500_Historical_Data[Price]," ")</f>
        <v>3881.4</v>
      </c>
      <c r="K1358" s="2">
        <f>IFERROR(STANDARDIZE(Table6[[#This Row],[S&amp;P500]],$Y$4,$Y$5),"")</f>
        <v>0.10981179351535428</v>
      </c>
    </row>
    <row r="1359" spans="1:11" x14ac:dyDescent="0.35">
      <c r="A1359" s="1">
        <f t="shared" si="21"/>
        <v>44249</v>
      </c>
      <c r="B1359">
        <f>_xlfn.XLOOKUP(A1359,Ethereum_Historical_Data[Date],Ethereum_Historical_Data[Price]," ")</f>
        <v>1777.28</v>
      </c>
      <c r="C1359">
        <f>STANDARDIZE(Table6[[#This Row],[ETH]],$U$4,$U$5)</f>
        <v>0.27167072016685245</v>
      </c>
      <c r="D1359" s="2">
        <f>_xlfn.XLOOKUP(Table6[[#This Row],[Date]],BNB_Historical_Data[Date],BNB_Historical_Data[Price]," ")</f>
        <v>267.43</v>
      </c>
      <c r="E1359" s="2">
        <f>STANDARDIZE(Table6[[#This Row],[BNB]],$V$4,$V$5)</f>
        <v>0.28168684169039609</v>
      </c>
      <c r="F1359" s="2">
        <f>_xlfn.XLOOKUP(Table6[[#This Row],[Date]],Tether_USDt_Historical_Data[Date],Tether_USDt_Historical_Data[Price]," ")</f>
        <v>1</v>
      </c>
      <c r="G1359" s="2">
        <f>IFERROR(STANDARDIZE(Table6[[#This Row],[Tether]],$W$4,$W$5),"")</f>
        <v>-4.2785445579079442E-2</v>
      </c>
      <c r="H1359" s="2">
        <f>_xlfn.XLOOKUP(Table6[[#This Row],[Date]],Bitcoin_Historical_Data__2[Date],Bitcoin_Historical_Data__2[Price]," ")</f>
        <v>54111.8</v>
      </c>
      <c r="I1359" s="2">
        <f>STANDARDIZE(Table6[[#This Row],[BTC]],$X$4,$X$5)</f>
        <v>1.3881483500732592</v>
      </c>
      <c r="J1359" s="2">
        <f>_xlfn.XLOOKUP(Table6[[#This Row],[Date]],S_P_500_Historical_Data[Date],S_P_500_Historical_Data[Price]," ")</f>
        <v>3876.5</v>
      </c>
      <c r="K1359" s="2">
        <f>IFERROR(STANDARDIZE(Table6[[#This Row],[S&amp;P500]],$Y$4,$Y$5),"")</f>
        <v>0.10425638559668864</v>
      </c>
    </row>
    <row r="1360" spans="1:11" x14ac:dyDescent="0.35">
      <c r="A1360" s="1">
        <f t="shared" si="21"/>
        <v>44248</v>
      </c>
      <c r="B1360">
        <f>_xlfn.XLOOKUP(A1360,Ethereum_Historical_Data[Date],Ethereum_Historical_Data[Price]," ")</f>
        <v>1933.45</v>
      </c>
      <c r="C1360">
        <f>STANDARDIZE(Table6[[#This Row],[ETH]],$U$4,$U$5)</f>
        <v>0.40135919538468412</v>
      </c>
      <c r="D1360" s="2">
        <f>_xlfn.XLOOKUP(Table6[[#This Row],[Date]],BNB_Historical_Data[Date],BNB_Historical_Data[Price]," ")</f>
        <v>293.76</v>
      </c>
      <c r="E1360" s="2">
        <f>STANDARDIZE(Table6[[#This Row],[BNB]],$V$4,$V$5)</f>
        <v>0.41093649877529437</v>
      </c>
      <c r="F1360" s="2">
        <f>_xlfn.XLOOKUP(Table6[[#This Row],[Date]],Tether_USDt_Historical_Data[Date],Tether_USDt_Historical_Data[Price]," ")</f>
        <v>1.0001</v>
      </c>
      <c r="G1360" s="2">
        <f>IFERROR(STANDARDIZE(Table6[[#This Row],[Tether]],$W$4,$W$5),"")</f>
        <v>-2.2332227527983747E-2</v>
      </c>
      <c r="H1360" s="2">
        <f>_xlfn.XLOOKUP(Table6[[#This Row],[Date]],Bitcoin_Historical_Data__2[Date],Bitcoin_Historical_Data__2[Price]," ")</f>
        <v>57433.8</v>
      </c>
      <c r="I1360" s="2">
        <f>STANDARDIZE(Table6[[#This Row],[BTC]],$X$4,$X$5)</f>
        <v>1.554437426838948</v>
      </c>
      <c r="J1360" s="2" t="str">
        <f>_xlfn.XLOOKUP(Table6[[#This Row],[Date]],S_P_500_Historical_Data[Date],S_P_500_Historical_Data[Price]," ")</f>
        <v xml:space="preserve"> </v>
      </c>
      <c r="K1360" s="2" t="str">
        <f>IFERROR(STANDARDIZE(Table6[[#This Row],[S&amp;P500]],$Y$4,$Y$5),"")</f>
        <v/>
      </c>
    </row>
    <row r="1361" spans="1:11" x14ac:dyDescent="0.35">
      <c r="A1361" s="1">
        <f t="shared" si="21"/>
        <v>44247</v>
      </c>
      <c r="B1361">
        <f>_xlfn.XLOOKUP(A1361,Ethereum_Historical_Data[Date],Ethereum_Historical_Data[Price]," ")</f>
        <v>1913.88</v>
      </c>
      <c r="C1361">
        <f>STANDARDIZE(Table6[[#This Row],[ETH]],$U$4,$U$5)</f>
        <v>0.38510765245061895</v>
      </c>
      <c r="D1361" s="2">
        <f>_xlfn.XLOOKUP(Table6[[#This Row],[Date]],BNB_Historical_Data[Date],BNB_Historical_Data[Price]," ")</f>
        <v>254.36</v>
      </c>
      <c r="E1361" s="2">
        <f>STANDARDIZE(Table6[[#This Row],[BNB]],$V$4,$V$5)</f>
        <v>0.21752835258672651</v>
      </c>
      <c r="F1361" s="2">
        <f>_xlfn.XLOOKUP(Table6[[#This Row],[Date]],Tether_USDt_Historical_Data[Date],Tether_USDt_Historical_Data[Price]," ")</f>
        <v>0.99970000000000003</v>
      </c>
      <c r="G1361" s="2">
        <f>IFERROR(STANDARDIZE(Table6[[#This Row],[Tether]],$W$4,$W$5),"")</f>
        <v>-0.10414509973236652</v>
      </c>
      <c r="H1361" s="2">
        <f>_xlfn.XLOOKUP(Table6[[#This Row],[Date]],Bitcoin_Historical_Data__2[Date],Bitcoin_Historical_Data__2[Price]," ")</f>
        <v>55923.7</v>
      </c>
      <c r="I1361" s="2">
        <f>STANDARDIZE(Table6[[#This Row],[BTC]],$X$4,$X$5)</f>
        <v>1.4788464771628891</v>
      </c>
      <c r="J1361" s="2" t="str">
        <f>_xlfn.XLOOKUP(Table6[[#This Row],[Date]],S_P_500_Historical_Data[Date],S_P_500_Historical_Data[Price]," ")</f>
        <v xml:space="preserve"> </v>
      </c>
      <c r="K1361" s="2" t="str">
        <f>IFERROR(STANDARDIZE(Table6[[#This Row],[S&amp;P500]],$Y$4,$Y$5),"")</f>
        <v/>
      </c>
    </row>
    <row r="1362" spans="1:11" x14ac:dyDescent="0.35">
      <c r="A1362" s="1">
        <f t="shared" si="21"/>
        <v>44246</v>
      </c>
      <c r="B1362">
        <f>_xlfn.XLOOKUP(A1362,Ethereum_Historical_Data[Date],Ethereum_Historical_Data[Price]," ")</f>
        <v>1955.59</v>
      </c>
      <c r="C1362">
        <f>STANDARDIZE(Table6[[#This Row],[ETH]],$U$4,$U$5)</f>
        <v>0.41974494707401477</v>
      </c>
      <c r="D1362" s="2">
        <f>_xlfn.XLOOKUP(Table6[[#This Row],[Date]],BNB_Historical_Data[Date],BNB_Historical_Data[Price]," ")</f>
        <v>332.74</v>
      </c>
      <c r="E1362" s="2">
        <f>STANDARDIZE(Table6[[#This Row],[BNB]],$V$4,$V$5)</f>
        <v>0.60228293376083708</v>
      </c>
      <c r="F1362" s="2">
        <f>_xlfn.XLOOKUP(Table6[[#This Row],[Date]],Tether_USDt_Historical_Data[Date],Tether_USDt_Historical_Data[Price]," ")</f>
        <v>1</v>
      </c>
      <c r="G1362" s="2">
        <f>IFERROR(STANDARDIZE(Table6[[#This Row],[Tether]],$W$4,$W$5),"")</f>
        <v>-4.2785445579079442E-2</v>
      </c>
      <c r="H1362" s="2">
        <f>_xlfn.XLOOKUP(Table6[[#This Row],[Date]],Bitcoin_Historical_Data__2[Date],Bitcoin_Historical_Data__2[Price]," ")</f>
        <v>55906.6</v>
      </c>
      <c r="I1362" s="2">
        <f>STANDARDIZE(Table6[[#This Row],[BTC]],$X$4,$X$5)</f>
        <v>1.4779905038899532</v>
      </c>
      <c r="J1362" s="2">
        <f>_xlfn.XLOOKUP(Table6[[#This Row],[Date]],S_P_500_Historical_Data[Date],S_P_500_Historical_Data[Price]," ")</f>
        <v>3906.7</v>
      </c>
      <c r="K1362" s="2">
        <f>IFERROR(STANDARDIZE(Table6[[#This Row],[S&amp;P500]],$Y$4,$Y$5),"")</f>
        <v>0.13849583848315769</v>
      </c>
    </row>
    <row r="1363" spans="1:11" x14ac:dyDescent="0.35">
      <c r="A1363" s="1">
        <f t="shared" si="21"/>
        <v>44245</v>
      </c>
      <c r="B1363">
        <f>_xlfn.XLOOKUP(A1363,Ethereum_Historical_Data[Date],Ethereum_Historical_Data[Price]," ")</f>
        <v>1934.16</v>
      </c>
      <c r="C1363">
        <f>STANDARDIZE(Table6[[#This Row],[ETH]],$U$4,$U$5)</f>
        <v>0.40194880169450459</v>
      </c>
      <c r="D1363" s="2">
        <f>_xlfn.XLOOKUP(Table6[[#This Row],[Date]],BNB_Historical_Data[Date],BNB_Historical_Data[Price]," ")</f>
        <v>195.74</v>
      </c>
      <c r="E1363" s="2">
        <f>STANDARDIZE(Table6[[#This Row],[BNB]],$V$4,$V$5)</f>
        <v>-7.022762532123937E-2</v>
      </c>
      <c r="F1363" s="2">
        <f>_xlfn.XLOOKUP(Table6[[#This Row],[Date]],Tether_USDt_Historical_Data[Date],Tether_USDt_Historical_Data[Price]," ")</f>
        <v>1</v>
      </c>
      <c r="G1363" s="2">
        <f>IFERROR(STANDARDIZE(Table6[[#This Row],[Tether]],$W$4,$W$5),"")</f>
        <v>-4.2785445579079442E-2</v>
      </c>
      <c r="H1363" s="2">
        <f>_xlfn.XLOOKUP(Table6[[#This Row],[Date]],Bitcoin_Historical_Data__2[Date],Bitcoin_Historical_Data__2[Price]," ")</f>
        <v>51582.2</v>
      </c>
      <c r="I1363" s="2">
        <f>STANDARDIZE(Table6[[#This Row],[BTC]],$X$4,$X$5)</f>
        <v>1.2615243739785909</v>
      </c>
      <c r="J1363" s="2">
        <f>_xlfn.XLOOKUP(Table6[[#This Row],[Date]],S_P_500_Historical_Data[Date],S_P_500_Historical_Data[Price]," ")</f>
        <v>3914</v>
      </c>
      <c r="K1363" s="2">
        <f>IFERROR(STANDARDIZE(Table6[[#This Row],[S&amp;P500]],$Y$4,$Y$5),"")</f>
        <v>0.14677226252525144</v>
      </c>
    </row>
    <row r="1364" spans="1:11" x14ac:dyDescent="0.35">
      <c r="A1364" s="1">
        <f t="shared" si="21"/>
        <v>44244</v>
      </c>
      <c r="B1364">
        <f>_xlfn.XLOOKUP(A1364,Ethereum_Historical_Data[Date],Ethereum_Historical_Data[Price]," ")</f>
        <v>1847.95</v>
      </c>
      <c r="C1364">
        <f>STANDARDIZE(Table6[[#This Row],[ETH]],$U$4,$U$5)</f>
        <v>0.33035730877954483</v>
      </c>
      <c r="D1364" s="2">
        <f>_xlfn.XLOOKUP(Table6[[#This Row],[Date]],BNB_Historical_Data[Date],BNB_Historical_Data[Price]," ")</f>
        <v>165.38</v>
      </c>
      <c r="E1364" s="2">
        <f>STANDARDIZE(Table6[[#This Row],[BNB]],$V$4,$V$5)</f>
        <v>-0.21925989228278572</v>
      </c>
      <c r="F1364" s="2">
        <f>_xlfn.XLOOKUP(Table6[[#This Row],[Date]],Tether_USDt_Historical_Data[Date],Tether_USDt_Historical_Data[Price]," ")</f>
        <v>1.0003</v>
      </c>
      <c r="G1364" s="2">
        <f>IFERROR(STANDARDIZE(Table6[[#This Row],[Tether]],$W$4,$W$5),"")</f>
        <v>1.8574208574207638E-2</v>
      </c>
      <c r="H1364" s="2">
        <f>_xlfn.XLOOKUP(Table6[[#This Row],[Date]],Bitcoin_Historical_Data__2[Date],Bitcoin_Historical_Data__2[Price]," ")</f>
        <v>52079.199999999997</v>
      </c>
      <c r="I1364" s="2">
        <f>STANDARDIZE(Table6[[#This Row],[BTC]],$X$4,$X$5)</f>
        <v>1.2864026615019344</v>
      </c>
      <c r="J1364" s="2">
        <f>_xlfn.XLOOKUP(Table6[[#This Row],[Date]],S_P_500_Historical_Data[Date],S_P_500_Historical_Data[Price]," ")</f>
        <v>3931.3</v>
      </c>
      <c r="K1364" s="2">
        <f>IFERROR(STANDARDIZE(Table6[[#This Row],[S&amp;P500]],$Y$4,$Y$5),"")</f>
        <v>0.1663862537482953</v>
      </c>
    </row>
    <row r="1365" spans="1:11" x14ac:dyDescent="0.35">
      <c r="A1365" s="1">
        <f t="shared" si="21"/>
        <v>44243</v>
      </c>
      <c r="B1365">
        <f>_xlfn.XLOOKUP(A1365,Ethereum_Historical_Data[Date],Ethereum_Historical_Data[Price]," ")</f>
        <v>1781.69</v>
      </c>
      <c r="C1365">
        <f>STANDARDIZE(Table6[[#This Row],[ETH]],$U$4,$U$5)</f>
        <v>0.27533292273911764</v>
      </c>
      <c r="D1365" s="2">
        <f>_xlfn.XLOOKUP(Table6[[#This Row],[Date]],BNB_Historical_Data[Date],BNB_Historical_Data[Price]," ")</f>
        <v>130.09</v>
      </c>
      <c r="E1365" s="2">
        <f>STANDARDIZE(Table6[[#This Row],[BNB]],$V$4,$V$5)</f>
        <v>-0.39249272169889138</v>
      </c>
      <c r="F1365" s="2">
        <f>_xlfn.XLOOKUP(Table6[[#This Row],[Date]],Tether_USDt_Historical_Data[Date],Tether_USDt_Historical_Data[Price]," ")</f>
        <v>1.0004999999999999</v>
      </c>
      <c r="G1365" s="2">
        <f>IFERROR(STANDARDIZE(Table6[[#This Row],[Tether]],$W$4,$W$5),"")</f>
        <v>5.9480644676399026E-2</v>
      </c>
      <c r="H1365" s="2">
        <f>_xlfn.XLOOKUP(Table6[[#This Row],[Date]],Bitcoin_Historical_Data__2[Date],Bitcoin_Historical_Data__2[Price]," ")</f>
        <v>49169.7</v>
      </c>
      <c r="I1365" s="2">
        <f>STANDARDIZE(Table6[[#This Row],[BTC]],$X$4,$X$5)</f>
        <v>1.1407620628114552</v>
      </c>
      <c r="J1365" s="2">
        <f>_xlfn.XLOOKUP(Table6[[#This Row],[Date]],S_P_500_Historical_Data[Date],S_P_500_Historical_Data[Price]," ")</f>
        <v>3932.6</v>
      </c>
      <c r="K1365" s="2">
        <f>IFERROR(STANDARDIZE(Table6[[#This Row],[S&amp;P500]],$Y$4,$Y$5),"")</f>
        <v>0.16786013748181849</v>
      </c>
    </row>
    <row r="1366" spans="1:11" x14ac:dyDescent="0.35">
      <c r="A1366" s="1">
        <f t="shared" si="21"/>
        <v>44242</v>
      </c>
      <c r="B1366">
        <f>_xlfn.XLOOKUP(A1366,Ethereum_Historical_Data[Date],Ethereum_Historical_Data[Price]," ")</f>
        <v>1778.82</v>
      </c>
      <c r="C1366">
        <f>STANDARDIZE(Table6[[#This Row],[ETH]],$U$4,$U$5)</f>
        <v>0.27294958455716722</v>
      </c>
      <c r="D1366" s="2">
        <f>_xlfn.XLOOKUP(Table6[[#This Row],[Date]],BNB_Historical_Data[Date],BNB_Historical_Data[Price]," ")</f>
        <v>129.97999999999999</v>
      </c>
      <c r="E1366" s="2">
        <f>STANDARDIZE(Table6[[#This Row],[BNB]],$V$4,$V$5)</f>
        <v>-0.39303269368063615</v>
      </c>
      <c r="F1366" s="2">
        <f>_xlfn.XLOOKUP(Table6[[#This Row],[Date]],Tether_USDt_Historical_Data[Date],Tether_USDt_Historical_Data[Price]," ")</f>
        <v>1.0003</v>
      </c>
      <c r="G1366" s="2">
        <f>IFERROR(STANDARDIZE(Table6[[#This Row],[Tether]],$W$4,$W$5),"")</f>
        <v>1.8574208574207638E-2</v>
      </c>
      <c r="H1366" s="2">
        <f>_xlfn.XLOOKUP(Table6[[#This Row],[Date]],Bitcoin_Historical_Data__2[Date],Bitcoin_Historical_Data__2[Price]," ")</f>
        <v>47936.3</v>
      </c>
      <c r="I1366" s="2">
        <f>STANDARDIZE(Table6[[#This Row],[BTC]],$X$4,$X$5)</f>
        <v>1.0790218619436647</v>
      </c>
      <c r="J1366" s="2" t="str">
        <f>_xlfn.XLOOKUP(Table6[[#This Row],[Date]],S_P_500_Historical_Data[Date],S_P_500_Historical_Data[Price]," ")</f>
        <v xml:space="preserve"> </v>
      </c>
      <c r="K1366" s="2" t="str">
        <f>IFERROR(STANDARDIZE(Table6[[#This Row],[S&amp;P500]],$Y$4,$Y$5),"")</f>
        <v/>
      </c>
    </row>
    <row r="1367" spans="1:11" x14ac:dyDescent="0.35">
      <c r="A1367" s="1">
        <f t="shared" si="21"/>
        <v>44241</v>
      </c>
      <c r="B1367">
        <f>_xlfn.XLOOKUP(A1367,Ethereum_Historical_Data[Date],Ethereum_Historical_Data[Price]," ")</f>
        <v>1801.78</v>
      </c>
      <c r="C1367">
        <f>STANDARDIZE(Table6[[#This Row],[ETH]],$U$4,$U$5)</f>
        <v>0.29201629001276957</v>
      </c>
      <c r="D1367" s="2">
        <f>_xlfn.XLOOKUP(Table6[[#This Row],[Date]],BNB_Historical_Data[Date],BNB_Historical_Data[Price]," ")</f>
        <v>135.97999999999999</v>
      </c>
      <c r="E1367" s="2">
        <f>STANDARDIZE(Table6[[#This Row],[BNB]],$V$4,$V$5)</f>
        <v>-0.3635796764945598</v>
      </c>
      <c r="F1367" s="2">
        <f>_xlfn.XLOOKUP(Table6[[#This Row],[Date]],Tether_USDt_Historical_Data[Date],Tether_USDt_Historical_Data[Price]," ")</f>
        <v>1.0007999999999999</v>
      </c>
      <c r="G1367" s="2">
        <f>IFERROR(STANDARDIZE(Table6[[#This Row],[Tether]],$W$4,$W$5),"")</f>
        <v>0.1208402988296861</v>
      </c>
      <c r="H1367" s="2">
        <f>_xlfn.XLOOKUP(Table6[[#This Row],[Date]],Bitcoin_Historical_Data__2[Date],Bitcoin_Historical_Data__2[Price]," ")</f>
        <v>48643.4</v>
      </c>
      <c r="I1367" s="2">
        <f>STANDARDIZE(Table6[[#This Row],[BTC]],$X$4,$X$5)</f>
        <v>1.1144171076333151</v>
      </c>
      <c r="J1367" s="2" t="str">
        <f>_xlfn.XLOOKUP(Table6[[#This Row],[Date]],S_P_500_Historical_Data[Date],S_P_500_Historical_Data[Price]," ")</f>
        <v xml:space="preserve"> </v>
      </c>
      <c r="K1367" s="2" t="str">
        <f>IFERROR(STANDARDIZE(Table6[[#This Row],[S&amp;P500]],$Y$4,$Y$5),"")</f>
        <v/>
      </c>
    </row>
    <row r="1368" spans="1:11" x14ac:dyDescent="0.35">
      <c r="A1368" s="1">
        <f t="shared" si="21"/>
        <v>44240</v>
      </c>
      <c r="B1368">
        <f>_xlfn.XLOOKUP(A1368,Ethereum_Historical_Data[Date],Ethereum_Historical_Data[Price]," ")</f>
        <v>1815.49</v>
      </c>
      <c r="C1368">
        <f>STANDARDIZE(Table6[[#This Row],[ETH]],$U$4,$U$5)</f>
        <v>0.30340150481226036</v>
      </c>
      <c r="D1368" s="2">
        <f>_xlfn.XLOOKUP(Table6[[#This Row],[Date]],BNB_Historical_Data[Date],BNB_Historical_Data[Price]," ")</f>
        <v>133.07</v>
      </c>
      <c r="E1368" s="2">
        <f>STANDARDIZE(Table6[[#This Row],[BNB]],$V$4,$V$5)</f>
        <v>-0.37786438982980686</v>
      </c>
      <c r="F1368" s="2">
        <f>_xlfn.XLOOKUP(Table6[[#This Row],[Date]],Tether_USDt_Historical_Data[Date],Tether_USDt_Historical_Data[Price]," ")</f>
        <v>1.0004999999999999</v>
      </c>
      <c r="G1368" s="2">
        <f>IFERROR(STANDARDIZE(Table6[[#This Row],[Tether]],$W$4,$W$5),"")</f>
        <v>5.9480644676399026E-2</v>
      </c>
      <c r="H1368" s="2">
        <f>_xlfn.XLOOKUP(Table6[[#This Row],[Date]],Bitcoin_Historical_Data__2[Date],Bitcoin_Historical_Data__2[Price]," ")</f>
        <v>47168.7</v>
      </c>
      <c r="I1368" s="2">
        <f>STANDARDIZE(Table6[[#This Row],[BTC]],$X$4,$X$5)</f>
        <v>1.0405981728029832</v>
      </c>
      <c r="J1368" s="2" t="str">
        <f>_xlfn.XLOOKUP(Table6[[#This Row],[Date]],S_P_500_Historical_Data[Date],S_P_500_Historical_Data[Price]," ")</f>
        <v xml:space="preserve"> </v>
      </c>
      <c r="K1368" s="2" t="str">
        <f>IFERROR(STANDARDIZE(Table6[[#This Row],[S&amp;P500]],$Y$4,$Y$5),"")</f>
        <v/>
      </c>
    </row>
    <row r="1369" spans="1:11" x14ac:dyDescent="0.35">
      <c r="A1369" s="1">
        <f t="shared" si="21"/>
        <v>44239</v>
      </c>
      <c r="B1369">
        <f>_xlfn.XLOOKUP(A1369,Ethereum_Historical_Data[Date],Ethereum_Historical_Data[Price]," ")</f>
        <v>1841.02</v>
      </c>
      <c r="C1369">
        <f>STANDARDIZE(Table6[[#This Row],[ETH]],$U$4,$U$5)</f>
        <v>0.32460241902312825</v>
      </c>
      <c r="D1369" s="2">
        <f>_xlfn.XLOOKUP(Table6[[#This Row],[Date]],BNB_Historical_Data[Date],BNB_Historical_Data[Price]," ")</f>
        <v>136.52000000000001</v>
      </c>
      <c r="E1369" s="2">
        <f>STANDARDIZE(Table6[[#This Row],[BNB]],$V$4,$V$5)</f>
        <v>-0.36092890494781282</v>
      </c>
      <c r="F1369" s="2">
        <f>_xlfn.XLOOKUP(Table6[[#This Row],[Date]],Tether_USDt_Historical_Data[Date],Tether_USDt_Historical_Data[Price]," ")</f>
        <v>1.0016</v>
      </c>
      <c r="G1369" s="2">
        <f>IFERROR(STANDARDIZE(Table6[[#This Row],[Tether]],$W$4,$W$5),"")</f>
        <v>0.28446604323849706</v>
      </c>
      <c r="H1369" s="2">
        <f>_xlfn.XLOOKUP(Table6[[#This Row],[Date]],Bitcoin_Historical_Data__2[Date],Bitcoin_Historical_Data__2[Price]," ")</f>
        <v>47371.7</v>
      </c>
      <c r="I1369" s="2">
        <f>STANDARDIZE(Table6[[#This Row],[BTC]],$X$4,$X$5)</f>
        <v>1.0507597268618138</v>
      </c>
      <c r="J1369" s="2">
        <f>_xlfn.XLOOKUP(Table6[[#This Row],[Date]],S_P_500_Historical_Data[Date],S_P_500_Historical_Data[Price]," ")</f>
        <v>3934.8</v>
      </c>
      <c r="K1369" s="2">
        <f>IFERROR(STANDARDIZE(Table6[[#This Row],[S&amp;P500]],$Y$4,$Y$5),"")</f>
        <v>0.17035440226162782</v>
      </c>
    </row>
    <row r="1370" spans="1:11" x14ac:dyDescent="0.35">
      <c r="A1370" s="1">
        <f t="shared" si="21"/>
        <v>44238</v>
      </c>
      <c r="B1370">
        <f>_xlfn.XLOOKUP(A1370,Ethereum_Historical_Data[Date],Ethereum_Historical_Data[Price]," ")</f>
        <v>1786.35</v>
      </c>
      <c r="C1370">
        <f>STANDARDIZE(Table6[[#This Row],[ETH]],$U$4,$U$5)</f>
        <v>0.27920273316695315</v>
      </c>
      <c r="D1370" s="2">
        <f>_xlfn.XLOOKUP(Table6[[#This Row],[Date]],BNB_Historical_Data[Date],BNB_Historical_Data[Price]," ")</f>
        <v>124.03</v>
      </c>
      <c r="E1370" s="2">
        <f>STANDARDIZE(Table6[[#This Row],[BNB]],$V$4,$V$5)</f>
        <v>-0.42224026905682849</v>
      </c>
      <c r="F1370" s="2">
        <f>_xlfn.XLOOKUP(Table6[[#This Row],[Date]],Tether_USDt_Historical_Data[Date],Tether_USDt_Historical_Data[Price]," ")</f>
        <v>1.0004</v>
      </c>
      <c r="G1370" s="2">
        <f>IFERROR(STANDARDIZE(Table6[[#This Row],[Tether]],$W$4,$W$5),"")</f>
        <v>3.9027426625303327E-2</v>
      </c>
      <c r="H1370" s="2">
        <f>_xlfn.XLOOKUP(Table6[[#This Row],[Date]],Bitcoin_Historical_Data__2[Date],Bitcoin_Historical_Data__2[Price]," ")</f>
        <v>47990.7</v>
      </c>
      <c r="I1370" s="2">
        <f>STANDARDIZE(Table6[[#This Row],[BTC]],$X$4,$X$5)</f>
        <v>1.0817449582037648</v>
      </c>
      <c r="J1370" s="2">
        <f>_xlfn.XLOOKUP(Table6[[#This Row],[Date]],S_P_500_Historical_Data[Date],S_P_500_Historical_Data[Price]," ")</f>
        <v>3916.4</v>
      </c>
      <c r="K1370" s="2">
        <f>IFERROR(STANDARDIZE(Table6[[#This Row],[S&amp;P500]],$Y$4,$Y$5),"")</f>
        <v>0.14949327864867956</v>
      </c>
    </row>
    <row r="1371" spans="1:11" x14ac:dyDescent="0.35">
      <c r="A1371" s="1">
        <f t="shared" si="21"/>
        <v>44237</v>
      </c>
      <c r="B1371">
        <f>_xlfn.XLOOKUP(A1371,Ethereum_Historical_Data[Date],Ethereum_Historical_Data[Price]," ")</f>
        <v>1742.09</v>
      </c>
      <c r="C1371">
        <f>STANDARDIZE(Table6[[#This Row],[ETH]],$U$4,$U$5)</f>
        <v>0.24244783841673723</v>
      </c>
      <c r="D1371" s="2">
        <f>_xlfn.XLOOKUP(Table6[[#This Row],[Date]],BNB_Historical_Data[Date],BNB_Historical_Data[Price]," ")</f>
        <v>128.72</v>
      </c>
      <c r="E1371" s="2">
        <f>STANDARDIZE(Table6[[#This Row],[BNB]],$V$4,$V$5)</f>
        <v>-0.39921782728971217</v>
      </c>
      <c r="F1371" s="2">
        <f>_xlfn.XLOOKUP(Table6[[#This Row],[Date]],Tether_USDt_Historical_Data[Date],Tether_USDt_Historical_Data[Price]," ")</f>
        <v>1.0006999999999999</v>
      </c>
      <c r="G1371" s="2">
        <f>IFERROR(STANDARDIZE(Table6[[#This Row],[Tether]],$W$4,$W$5),"")</f>
        <v>0.1003870807785904</v>
      </c>
      <c r="H1371" s="2">
        <f>_xlfn.XLOOKUP(Table6[[#This Row],[Date]],Bitcoin_Historical_Data__2[Date],Bitcoin_Historical_Data__2[Price]," ")</f>
        <v>44836</v>
      </c>
      <c r="I1371" s="2">
        <f>STANDARDIZE(Table6[[#This Row],[BTC]],$X$4,$X$5)</f>
        <v>0.9238304035762156</v>
      </c>
      <c r="J1371" s="2">
        <f>_xlfn.XLOOKUP(Table6[[#This Row],[Date]],S_P_500_Historical_Data[Date],S_P_500_Historical_Data[Price]," ")</f>
        <v>3909.9</v>
      </c>
      <c r="K1371" s="2">
        <f>IFERROR(STANDARDIZE(Table6[[#This Row],[S&amp;P500]],$Y$4,$Y$5),"")</f>
        <v>0.14212385998106203</v>
      </c>
    </row>
    <row r="1372" spans="1:11" x14ac:dyDescent="0.35">
      <c r="A1372" s="1">
        <f t="shared" si="21"/>
        <v>44236</v>
      </c>
      <c r="B1372">
        <f>_xlfn.XLOOKUP(A1372,Ethereum_Historical_Data[Date],Ethereum_Historical_Data[Price]," ")</f>
        <v>1770.63</v>
      </c>
      <c r="C1372">
        <f>STANDARDIZE(Table6[[#This Row],[ETH]],$U$4,$U$5)</f>
        <v>0.26614835120867508</v>
      </c>
      <c r="D1372" s="2">
        <f>_xlfn.XLOOKUP(Table6[[#This Row],[Date]],BNB_Historical_Data[Date],BNB_Historical_Data[Price]," ")</f>
        <v>107.6</v>
      </c>
      <c r="E1372" s="2">
        <f>STANDARDIZE(Table6[[#This Row],[BNB]],$V$4,$V$5)</f>
        <v>-0.50289244778470088</v>
      </c>
      <c r="F1372" s="2">
        <f>_xlfn.XLOOKUP(Table6[[#This Row],[Date]],Tether_USDt_Historical_Data[Date],Tether_USDt_Historical_Data[Price]," ")</f>
        <v>1.0012000000000001</v>
      </c>
      <c r="G1372" s="2">
        <f>IFERROR(STANDARDIZE(Table6[[#This Row],[Tether]],$W$4,$W$5),"")</f>
        <v>0.20265317103411429</v>
      </c>
      <c r="H1372" s="2">
        <f>_xlfn.XLOOKUP(Table6[[#This Row],[Date]],Bitcoin_Historical_Data__2[Date],Bitcoin_Historical_Data__2[Price]," ")</f>
        <v>46508.6</v>
      </c>
      <c r="I1372" s="2">
        <f>STANDARDIZE(Table6[[#This Row],[BTC]],$X$4,$X$5)</f>
        <v>1.0075556021909933</v>
      </c>
      <c r="J1372" s="2">
        <f>_xlfn.XLOOKUP(Table6[[#This Row],[Date]],S_P_500_Historical_Data[Date],S_P_500_Historical_Data[Price]," ")</f>
        <v>3911.2</v>
      </c>
      <c r="K1372" s="2">
        <f>IFERROR(STANDARDIZE(Table6[[#This Row],[S&amp;P500]],$Y$4,$Y$5),"")</f>
        <v>0.14359774371458522</v>
      </c>
    </row>
    <row r="1373" spans="1:11" x14ac:dyDescent="0.35">
      <c r="A1373" s="1">
        <f t="shared" si="21"/>
        <v>44235</v>
      </c>
      <c r="B1373">
        <f>_xlfn.XLOOKUP(A1373,Ethereum_Historical_Data[Date],Ethereum_Historical_Data[Price]," ")</f>
        <v>1750.18</v>
      </c>
      <c r="C1373">
        <f>STANDARDIZE(Table6[[#This Row],[ETH]],$U$4,$U$5)</f>
        <v>0.24916602862300141</v>
      </c>
      <c r="D1373" s="2">
        <f>_xlfn.XLOOKUP(Table6[[#This Row],[Date]],BNB_Historical_Data[Date],BNB_Historical_Data[Price]," ")</f>
        <v>79.709999999999994</v>
      </c>
      <c r="E1373" s="2">
        <f>STANDARDIZE(Table6[[#This Row],[BNB]],$V$4,$V$5)</f>
        <v>-0.63979988933797916</v>
      </c>
      <c r="F1373" s="2">
        <f>_xlfn.XLOOKUP(Table6[[#This Row],[Date]],Tether_USDt_Historical_Data[Date],Tether_USDt_Historical_Data[Price]," ")</f>
        <v>1.0013000000000001</v>
      </c>
      <c r="G1373" s="2">
        <f>IFERROR(STANDARDIZE(Table6[[#This Row],[Tether]],$W$4,$W$5),"")</f>
        <v>0.22310638908520997</v>
      </c>
      <c r="H1373" s="2">
        <f>_xlfn.XLOOKUP(Table6[[#This Row],[Date]],Bitcoin_Historical_Data__2[Date],Bitcoin_Historical_Data__2[Price]," ")</f>
        <v>46395.7</v>
      </c>
      <c r="I1373" s="2">
        <f>STANDARDIZE(Table6[[#This Row],[BTC]],$X$4,$X$5)</f>
        <v>1.0019041763129539</v>
      </c>
      <c r="J1373" s="2">
        <f>_xlfn.XLOOKUP(Table6[[#This Row],[Date]],S_P_500_Historical_Data[Date],S_P_500_Historical_Data[Price]," ")</f>
        <v>3915.6</v>
      </c>
      <c r="K1373" s="2">
        <f>IFERROR(STANDARDIZE(Table6[[#This Row],[S&amp;P500]],$Y$4,$Y$5),"")</f>
        <v>0.14858627327420335</v>
      </c>
    </row>
    <row r="1374" spans="1:11" x14ac:dyDescent="0.35">
      <c r="A1374" s="1">
        <f t="shared" si="21"/>
        <v>44234</v>
      </c>
      <c r="B1374">
        <f>_xlfn.XLOOKUP(A1374,Ethereum_Historical_Data[Date],Ethereum_Historical_Data[Price]," ")</f>
        <v>1612.99</v>
      </c>
      <c r="C1374">
        <f>STANDARDIZE(Table6[[#This Row],[ETH]],$U$4,$U$5)</f>
        <v>0.13523914180008842</v>
      </c>
      <c r="D1374" s="2">
        <f>_xlfn.XLOOKUP(Table6[[#This Row],[Date]],BNB_Historical_Data[Date],BNB_Historical_Data[Price]," ")</f>
        <v>68.400000000000006</v>
      </c>
      <c r="E1374" s="2">
        <f>STANDARDIZE(Table6[[#This Row],[BNB]],$V$4,$V$5)</f>
        <v>-0.69531882673373291</v>
      </c>
      <c r="F1374" s="2">
        <f>_xlfn.XLOOKUP(Table6[[#This Row],[Date]],Tether_USDt_Historical_Data[Date],Tether_USDt_Historical_Data[Price]," ")</f>
        <v>1.0011000000000001</v>
      </c>
      <c r="G1374" s="2">
        <f>IFERROR(STANDARDIZE(Table6[[#This Row],[Tether]],$W$4,$W$5),"")</f>
        <v>0.18219995298301858</v>
      </c>
      <c r="H1374" s="2">
        <f>_xlfn.XLOOKUP(Table6[[#This Row],[Date]],Bitcoin_Historical_Data__2[Date],Bitcoin_Historical_Data__2[Price]," ")</f>
        <v>38852.9</v>
      </c>
      <c r="I1374" s="2">
        <f>STANDARDIZE(Table6[[#This Row],[BTC]],$X$4,$X$5)</f>
        <v>0.62433486619006451</v>
      </c>
      <c r="J1374" s="2" t="str">
        <f>_xlfn.XLOOKUP(Table6[[#This Row],[Date]],S_P_500_Historical_Data[Date],S_P_500_Historical_Data[Price]," ")</f>
        <v xml:space="preserve"> </v>
      </c>
      <c r="K1374" s="2" t="str">
        <f>IFERROR(STANDARDIZE(Table6[[#This Row],[S&amp;P500]],$Y$4,$Y$5),"")</f>
        <v/>
      </c>
    </row>
    <row r="1375" spans="1:11" x14ac:dyDescent="0.35">
      <c r="A1375" s="1">
        <f t="shared" si="21"/>
        <v>44233</v>
      </c>
      <c r="B1375">
        <f>_xlfn.XLOOKUP(A1375,Ethereum_Historical_Data[Date],Ethereum_Historical_Data[Price]," ")</f>
        <v>1676.63</v>
      </c>
      <c r="C1375">
        <f>STANDARDIZE(Table6[[#This Row],[ETH]],$U$4,$U$5)</f>
        <v>0.18808779751413604</v>
      </c>
      <c r="D1375" s="2">
        <f>_xlfn.XLOOKUP(Table6[[#This Row],[Date]],BNB_Historical_Data[Date],BNB_Historical_Data[Price]," ")</f>
        <v>72.58</v>
      </c>
      <c r="E1375" s="2">
        <f>STANDARDIZE(Table6[[#This Row],[BNB]],$V$4,$V$5)</f>
        <v>-0.67479989142743313</v>
      </c>
      <c r="F1375" s="2">
        <f>_xlfn.XLOOKUP(Table6[[#This Row],[Date]],Tether_USDt_Historical_Data[Date],Tether_USDt_Historical_Data[Price]," ")</f>
        <v>1.0009999999999999</v>
      </c>
      <c r="G1375" s="2">
        <f>IFERROR(STANDARDIZE(Table6[[#This Row],[Tether]],$W$4,$W$5),"")</f>
        <v>0.16174673493187749</v>
      </c>
      <c r="H1375" s="2">
        <f>_xlfn.XLOOKUP(Table6[[#This Row],[Date]],Bitcoin_Historical_Data__2[Date],Bitcoin_Historical_Data__2[Price]," ")</f>
        <v>39256.6</v>
      </c>
      <c r="I1375" s="2">
        <f>STANDARDIZE(Table6[[#This Row],[BTC]],$X$4,$X$5)</f>
        <v>0.64454284339966972</v>
      </c>
      <c r="J1375" s="2" t="str">
        <f>_xlfn.XLOOKUP(Table6[[#This Row],[Date]],S_P_500_Historical_Data[Date],S_P_500_Historical_Data[Price]," ")</f>
        <v xml:space="preserve"> </v>
      </c>
      <c r="K1375" s="2" t="str">
        <f>IFERROR(STANDARDIZE(Table6[[#This Row],[S&amp;P500]],$Y$4,$Y$5),"")</f>
        <v/>
      </c>
    </row>
    <row r="1376" spans="1:11" x14ac:dyDescent="0.35">
      <c r="A1376" s="1">
        <f t="shared" si="21"/>
        <v>44232</v>
      </c>
      <c r="B1376">
        <f>_xlfn.XLOOKUP(A1376,Ethereum_Historical_Data[Date],Ethereum_Historical_Data[Price]," ")</f>
        <v>1719.2</v>
      </c>
      <c r="C1376">
        <f>STANDARDIZE(Table6[[#This Row],[ETH]],$U$4,$U$5)</f>
        <v>0.22343926316069479</v>
      </c>
      <c r="D1376" s="2">
        <f>_xlfn.XLOOKUP(Table6[[#This Row],[Date]],BNB_Historical_Data[Date],BNB_Historical_Data[Price]," ")</f>
        <v>67.75</v>
      </c>
      <c r="E1376" s="2">
        <f>STANDARDIZE(Table6[[#This Row],[BNB]],$V$4,$V$5)</f>
        <v>-0.6985095702622246</v>
      </c>
      <c r="F1376" s="2">
        <f>_xlfn.XLOOKUP(Table6[[#This Row],[Date]],Tether_USDt_Historical_Data[Date],Tether_USDt_Historical_Data[Price]," ")</f>
        <v>1</v>
      </c>
      <c r="G1376" s="2">
        <f>IFERROR(STANDARDIZE(Table6[[#This Row],[Tether]],$W$4,$W$5),"")</f>
        <v>-4.2785445579079442E-2</v>
      </c>
      <c r="H1376" s="2">
        <f>_xlfn.XLOOKUP(Table6[[#This Row],[Date]],Bitcoin_Historical_Data__2[Date],Bitcoin_Historical_Data__2[Price]," ")</f>
        <v>38297.599999999999</v>
      </c>
      <c r="I1376" s="2">
        <f>STANDARDIZE(Table6[[#This Row],[BTC]],$X$4,$X$5)</f>
        <v>0.59653826043209113</v>
      </c>
      <c r="J1376" s="2">
        <f>_xlfn.XLOOKUP(Table6[[#This Row],[Date]],S_P_500_Historical_Data[Date],S_P_500_Historical_Data[Price]," ")</f>
        <v>3886.8</v>
      </c>
      <c r="K1376" s="2">
        <f>IFERROR(STANDARDIZE(Table6[[#This Row],[S&amp;P500]],$Y$4,$Y$5),"")</f>
        <v>0.11593407979306743</v>
      </c>
    </row>
    <row r="1377" spans="1:11" x14ac:dyDescent="0.35">
      <c r="A1377" s="1">
        <f t="shared" si="21"/>
        <v>44231</v>
      </c>
      <c r="B1377">
        <f>_xlfn.XLOOKUP(A1377,Ethereum_Historical_Data[Date],Ethereum_Historical_Data[Price]," ")</f>
        <v>1594</v>
      </c>
      <c r="C1377">
        <f>STANDARDIZE(Table6[[#This Row],[ETH]],$U$4,$U$5)</f>
        <v>0.11946924909094697</v>
      </c>
      <c r="D1377" s="2">
        <f>_xlfn.XLOOKUP(Table6[[#This Row],[Date]],BNB_Historical_Data[Date],BNB_Historical_Data[Price]," ")</f>
        <v>55.66</v>
      </c>
      <c r="E1377" s="2">
        <f>STANDARDIZE(Table6[[#This Row],[BNB]],$V$4,$V$5)</f>
        <v>-0.75785739989216838</v>
      </c>
      <c r="F1377" s="2">
        <f>_xlfn.XLOOKUP(Table6[[#This Row],[Date]],Tether_USDt_Historical_Data[Date],Tether_USDt_Historical_Data[Price]," ")</f>
        <v>1.0005999999999999</v>
      </c>
      <c r="G1377" s="2">
        <f>IFERROR(STANDARDIZE(Table6[[#This Row],[Tether]],$W$4,$W$5),"")</f>
        <v>7.9933862727494712E-2</v>
      </c>
      <c r="H1377" s="2">
        <f>_xlfn.XLOOKUP(Table6[[#This Row],[Date]],Bitcoin_Historical_Data__2[Date],Bitcoin_Historical_Data__2[Price]," ")</f>
        <v>36982.1</v>
      </c>
      <c r="I1377" s="2">
        <f>STANDARDIZE(Table6[[#This Row],[BTC]],$X$4,$X$5)</f>
        <v>0.53068838671587681</v>
      </c>
      <c r="J1377" s="2">
        <f>_xlfn.XLOOKUP(Table6[[#This Row],[Date]],S_P_500_Historical_Data[Date],S_P_500_Historical_Data[Price]," ")</f>
        <v>3871.7</v>
      </c>
      <c r="K1377" s="2">
        <f>IFERROR(STANDARDIZE(Table6[[#This Row],[S&amp;P500]],$Y$4,$Y$5),"")</f>
        <v>9.8814353349832393E-2</v>
      </c>
    </row>
    <row r="1378" spans="1:11" x14ac:dyDescent="0.35">
      <c r="A1378" s="1">
        <f t="shared" si="21"/>
        <v>44230</v>
      </c>
      <c r="B1378">
        <f>_xlfn.XLOOKUP(A1378,Ethereum_Historical_Data[Date],Ethereum_Historical_Data[Price]," ")</f>
        <v>1664.34</v>
      </c>
      <c r="C1378">
        <f>STANDARDIZE(Table6[[#This Row],[ETH]],$U$4,$U$5)</f>
        <v>0.17788179533428602</v>
      </c>
      <c r="D1378" s="2">
        <f>_xlfn.XLOOKUP(Table6[[#This Row],[Date]],BNB_Historical_Data[Date],BNB_Historical_Data[Price]," ")</f>
        <v>52.13</v>
      </c>
      <c r="E1378" s="2">
        <f>STANDARDIZE(Table6[[#This Row],[BNB]],$V$4,$V$5)</f>
        <v>-0.77518559166997669</v>
      </c>
      <c r="F1378" s="2">
        <f>_xlfn.XLOOKUP(Table6[[#This Row],[Date]],Tether_USDt_Historical_Data[Date],Tether_USDt_Historical_Data[Price]," ")</f>
        <v>1.0008999999999999</v>
      </c>
      <c r="G1378" s="2">
        <f>IFERROR(STANDARDIZE(Table6[[#This Row],[Tether]],$W$4,$W$5),"")</f>
        <v>0.14129351688078179</v>
      </c>
      <c r="H1378" s="2">
        <f>_xlfn.XLOOKUP(Table6[[#This Row],[Date]],Bitcoin_Historical_Data__2[Date],Bitcoin_Historical_Data__2[Price]," ")</f>
        <v>37646.800000000003</v>
      </c>
      <c r="I1378" s="2">
        <f>STANDARDIZE(Table6[[#This Row],[BTC]],$X$4,$X$5)</f>
        <v>0.56396121914397868</v>
      </c>
      <c r="J1378" s="2">
        <f>_xlfn.XLOOKUP(Table6[[#This Row],[Date]],S_P_500_Historical_Data[Date],S_P_500_Historical_Data[Price]," ")</f>
        <v>3830.2</v>
      </c>
      <c r="K1378" s="2">
        <f>IFERROR(STANDARDIZE(Table6[[#This Row],[S&amp;P500]],$Y$4,$Y$5),"")</f>
        <v>5.1763449548889548E-2</v>
      </c>
    </row>
    <row r="1379" spans="1:11" x14ac:dyDescent="0.35">
      <c r="A1379" s="1">
        <f t="shared" si="21"/>
        <v>44229</v>
      </c>
      <c r="B1379">
        <f>_xlfn.XLOOKUP(A1379,Ethereum_Historical_Data[Date],Ethereum_Historical_Data[Price]," ")</f>
        <v>1511.36</v>
      </c>
      <c r="C1379">
        <f>STANDARDIZE(Table6[[#This Row],[ETH]],$U$4,$U$5)</f>
        <v>5.0842396353535088E-2</v>
      </c>
      <c r="D1379" s="2">
        <f>_xlfn.XLOOKUP(Table6[[#This Row],[Date]],BNB_Historical_Data[Date],BNB_Historical_Data[Price]," ")</f>
        <v>50.99</v>
      </c>
      <c r="E1379" s="2">
        <f>STANDARDIZE(Table6[[#This Row],[BNB]],$V$4,$V$5)</f>
        <v>-0.78078166493533108</v>
      </c>
      <c r="F1379" s="2">
        <f>_xlfn.XLOOKUP(Table6[[#This Row],[Date]],Tether_USDt_Historical_Data[Date],Tether_USDt_Historical_Data[Price]," ")</f>
        <v>1.0016</v>
      </c>
      <c r="G1379" s="2">
        <f>IFERROR(STANDARDIZE(Table6[[#This Row],[Tether]],$W$4,$W$5),"")</f>
        <v>0.28446604323849706</v>
      </c>
      <c r="H1379" s="2">
        <f>_xlfn.XLOOKUP(Table6[[#This Row],[Date]],Bitcoin_Historical_Data__2[Date],Bitcoin_Historical_Data__2[Price]," ")</f>
        <v>35485.199999999997</v>
      </c>
      <c r="I1379" s="2">
        <f>STANDARDIZE(Table6[[#This Row],[BTC]],$X$4,$X$5)</f>
        <v>0.45575818833822479</v>
      </c>
      <c r="J1379" s="2">
        <f>_xlfn.XLOOKUP(Table6[[#This Row],[Date]],S_P_500_Historical_Data[Date],S_P_500_Historical_Data[Price]," ")</f>
        <v>3826.3</v>
      </c>
      <c r="K1379" s="2">
        <f>IFERROR(STANDARDIZE(Table6[[#This Row],[S&amp;P500]],$Y$4,$Y$5),"")</f>
        <v>4.7341798348319433E-2</v>
      </c>
    </row>
    <row r="1380" spans="1:11" x14ac:dyDescent="0.35">
      <c r="A1380" s="1">
        <f t="shared" si="21"/>
        <v>44228</v>
      </c>
      <c r="B1380">
        <f>_xlfn.XLOOKUP(A1380,Ethereum_Historical_Data[Date],Ethereum_Historical_Data[Price]," ")</f>
        <v>1373.4</v>
      </c>
      <c r="C1380">
        <f>STANDARDIZE(Table6[[#This Row],[ETH]],$U$4,$U$5)</f>
        <v>-6.3723922664535068E-2</v>
      </c>
      <c r="D1380" s="2">
        <f>_xlfn.XLOOKUP(Table6[[#This Row],[Date]],BNB_Historical_Data[Date],BNB_Historical_Data[Price]," ")</f>
        <v>51.42</v>
      </c>
      <c r="E1380" s="2">
        <f>STANDARDIZE(Table6[[#This Row],[BNB]],$V$4,$V$5)</f>
        <v>-0.77867086537032892</v>
      </c>
      <c r="F1380" s="2">
        <f>_xlfn.XLOOKUP(Table6[[#This Row],[Date]],Tether_USDt_Historical_Data[Date],Tether_USDt_Historical_Data[Price]," ")</f>
        <v>1.0007999999999999</v>
      </c>
      <c r="G1380" s="2">
        <f>IFERROR(STANDARDIZE(Table6[[#This Row],[Tether]],$W$4,$W$5),"")</f>
        <v>0.1208402988296861</v>
      </c>
      <c r="H1380" s="2">
        <f>_xlfn.XLOOKUP(Table6[[#This Row],[Date]],Bitcoin_Historical_Data__2[Date],Bitcoin_Historical_Data__2[Price]," ")</f>
        <v>33515.699999999997</v>
      </c>
      <c r="I1380" s="2">
        <f>STANDARDIZE(Table6[[#This Row],[BTC]],$X$4,$X$5)</f>
        <v>0.35717109120095075</v>
      </c>
      <c r="J1380" s="2">
        <f>_xlfn.XLOOKUP(Table6[[#This Row],[Date]],S_P_500_Historical_Data[Date],S_P_500_Historical_Data[Price]," ")</f>
        <v>3773.9</v>
      </c>
      <c r="K1380" s="2">
        <f>IFERROR(STANDARDIZE(Table6[[#This Row],[S&amp;P500]],$Y$4,$Y$5),"")</f>
        <v>-1.2067053679859104E-2</v>
      </c>
    </row>
    <row r="1381" spans="1:11" x14ac:dyDescent="0.35">
      <c r="A1381" s="1">
        <f t="shared" si="21"/>
        <v>44227</v>
      </c>
      <c r="B1381">
        <f>_xlfn.XLOOKUP(A1381,Ethereum_Historical_Data[Date],Ethereum_Historical_Data[Price]," ")</f>
        <v>1312.73</v>
      </c>
      <c r="C1381">
        <f>STANDARDIZE(Table6[[#This Row],[ETH]],$U$4,$U$5)</f>
        <v>-0.11410619705440413</v>
      </c>
      <c r="D1381" s="2">
        <f>_xlfn.XLOOKUP(Table6[[#This Row],[Date]],BNB_Historical_Data[Date],BNB_Historical_Data[Price]," ")</f>
        <v>44.27</v>
      </c>
      <c r="E1381" s="2">
        <f>STANDARDIZE(Table6[[#This Row],[BNB]],$V$4,$V$5)</f>
        <v>-0.81376904418373663</v>
      </c>
      <c r="F1381" s="2">
        <f>_xlfn.XLOOKUP(Table6[[#This Row],[Date]],Tether_USDt_Historical_Data[Date],Tether_USDt_Historical_Data[Price]," ")</f>
        <v>1.0008999999999999</v>
      </c>
      <c r="G1381" s="2">
        <f>IFERROR(STANDARDIZE(Table6[[#This Row],[Tether]],$W$4,$W$5),"")</f>
        <v>0.14129351688078179</v>
      </c>
      <c r="H1381" s="2">
        <f>_xlfn.XLOOKUP(Table6[[#This Row],[Date]],Bitcoin_Historical_Data__2[Date],Bitcoin_Historical_Data__2[Price]," ")</f>
        <v>33108.1</v>
      </c>
      <c r="I1381" s="2">
        <f>STANDARDIZE(Table6[[#This Row],[BTC]],$X$4,$X$5)</f>
        <v>0.33676789201681628</v>
      </c>
      <c r="J1381" s="2" t="str">
        <f>_xlfn.XLOOKUP(Table6[[#This Row],[Date]],S_P_500_Historical_Data[Date],S_P_500_Historical_Data[Price]," ")</f>
        <v xml:space="preserve"> </v>
      </c>
      <c r="K1381" s="2" t="str">
        <f>IFERROR(STANDARDIZE(Table6[[#This Row],[S&amp;P500]],$Y$4,$Y$5),"")</f>
        <v/>
      </c>
    </row>
    <row r="1382" spans="1:11" x14ac:dyDescent="0.35">
      <c r="A1382" s="1">
        <f t="shared" si="21"/>
        <v>44226</v>
      </c>
      <c r="B1382">
        <f>_xlfn.XLOOKUP(A1382,Ethereum_Historical_Data[Date],Ethereum_Historical_Data[Price]," ")</f>
        <v>1376.96</v>
      </c>
      <c r="C1382">
        <f>STANDARDIZE(Table6[[#This Row],[ETH]],$U$4,$U$5)</f>
        <v>-6.076758680121002E-2</v>
      </c>
      <c r="D1382" s="2">
        <f>_xlfn.XLOOKUP(Table6[[#This Row],[Date]],BNB_Historical_Data[Date],BNB_Historical_Data[Price]," ")</f>
        <v>44.76</v>
      </c>
      <c r="E1382" s="2">
        <f>STANDARDIZE(Table6[[#This Row],[BNB]],$V$4,$V$5)</f>
        <v>-0.81136371444687383</v>
      </c>
      <c r="F1382" s="2">
        <f>_xlfn.XLOOKUP(Table6[[#This Row],[Date]],Tether_USDt_Historical_Data[Date],Tether_USDt_Historical_Data[Price]," ")</f>
        <v>1.0013000000000001</v>
      </c>
      <c r="G1382" s="2">
        <f>IFERROR(STANDARDIZE(Table6[[#This Row],[Tether]],$W$4,$W$5),"")</f>
        <v>0.22310638908520997</v>
      </c>
      <c r="H1382" s="2">
        <f>_xlfn.XLOOKUP(Table6[[#This Row],[Date]],Bitcoin_Historical_Data__2[Date],Bitcoin_Historical_Data__2[Price]," ")</f>
        <v>34283.1</v>
      </c>
      <c r="I1382" s="2">
        <f>STANDARDIZE(Table6[[#This Row],[BTC]],$X$4,$X$5)</f>
        <v>0.39558476895832279</v>
      </c>
      <c r="J1382" s="2" t="str">
        <f>_xlfn.XLOOKUP(Table6[[#This Row],[Date]],S_P_500_Historical_Data[Date],S_P_500_Historical_Data[Price]," ")</f>
        <v xml:space="preserve"> </v>
      </c>
      <c r="K1382" s="2" t="str">
        <f>IFERROR(STANDARDIZE(Table6[[#This Row],[S&amp;P500]],$Y$4,$Y$5),"")</f>
        <v/>
      </c>
    </row>
    <row r="1383" spans="1:11" x14ac:dyDescent="0.35">
      <c r="A1383" s="1">
        <f t="shared" si="21"/>
        <v>44225</v>
      </c>
      <c r="B1383">
        <f>_xlfn.XLOOKUP(A1383,Ethereum_Historical_Data[Date],Ethereum_Historical_Data[Price]," ")</f>
        <v>1379.3</v>
      </c>
      <c r="C1383">
        <f>STANDARDIZE(Table6[[#This Row],[ETH]],$U$4,$U$5)</f>
        <v>-5.8824377273069432E-2</v>
      </c>
      <c r="D1383" s="2">
        <f>_xlfn.XLOOKUP(Table6[[#This Row],[Date]],BNB_Historical_Data[Date],BNB_Historical_Data[Price]," ")</f>
        <v>42.87</v>
      </c>
      <c r="E1383" s="2">
        <f>STANDARDIZE(Table6[[#This Row],[BNB]],$V$4,$V$5)</f>
        <v>-0.82064141486048781</v>
      </c>
      <c r="F1383" s="2">
        <f>_xlfn.XLOOKUP(Table6[[#This Row],[Date]],Tether_USDt_Historical_Data[Date],Tether_USDt_Historical_Data[Price]," ")</f>
        <v>1.0004999999999999</v>
      </c>
      <c r="G1383" s="2">
        <f>IFERROR(STANDARDIZE(Table6[[#This Row],[Tether]],$W$4,$W$5),"")</f>
        <v>5.9480644676399026E-2</v>
      </c>
      <c r="H1383" s="2">
        <f>_xlfn.XLOOKUP(Table6[[#This Row],[Date]],Bitcoin_Historical_Data__2[Date],Bitcoin_Historical_Data__2[Price]," ")</f>
        <v>34301.800000000003</v>
      </c>
      <c r="I1383" s="2">
        <f>STANDARDIZE(Table6[[#This Row],[BTC]],$X$4,$X$5)</f>
        <v>0.39652083329773252</v>
      </c>
      <c r="J1383" s="2">
        <f>_xlfn.XLOOKUP(Table6[[#This Row],[Date]],S_P_500_Historical_Data[Date],S_P_500_Historical_Data[Price]," ")</f>
        <v>3714.2</v>
      </c>
      <c r="K1383" s="2">
        <f>IFERROR(STANDARDIZE(Table6[[#This Row],[S&amp;P500]],$Y$4,$Y$5),"")</f>
        <v>-7.9752329750131412E-2</v>
      </c>
    </row>
    <row r="1384" spans="1:11" x14ac:dyDescent="0.35">
      <c r="A1384" s="1">
        <f t="shared" si="21"/>
        <v>44224</v>
      </c>
      <c r="B1384">
        <f>_xlfn.XLOOKUP(A1384,Ethereum_Historical_Data[Date],Ethereum_Historical_Data[Price]," ")</f>
        <v>1328.47</v>
      </c>
      <c r="C1384">
        <f>STANDARDIZE(Table6[[#This Row],[ETH]],$U$4,$U$5)</f>
        <v>-0.10103520646768023</v>
      </c>
      <c r="D1384" s="2">
        <f>_xlfn.XLOOKUP(Table6[[#This Row],[Date]],BNB_Historical_Data[Date],BNB_Historical_Data[Price]," ")</f>
        <v>42.47</v>
      </c>
      <c r="E1384" s="2">
        <f>STANDARDIZE(Table6[[#This Row],[BNB]],$V$4,$V$5)</f>
        <v>-0.82260494933955952</v>
      </c>
      <c r="F1384" s="2">
        <f>_xlfn.XLOOKUP(Table6[[#This Row],[Date]],Tether_USDt_Historical_Data[Date],Tether_USDt_Historical_Data[Price]," ")</f>
        <v>1.0013000000000001</v>
      </c>
      <c r="G1384" s="2">
        <f>IFERROR(STANDARDIZE(Table6[[#This Row],[Tether]],$W$4,$W$5),"")</f>
        <v>0.22310638908520997</v>
      </c>
      <c r="H1384" s="2">
        <f>_xlfn.XLOOKUP(Table6[[#This Row],[Date]],Bitcoin_Historical_Data__2[Date],Bitcoin_Historical_Data__2[Price]," ")</f>
        <v>33374.800000000003</v>
      </c>
      <c r="I1384" s="2">
        <f>STANDARDIZE(Table6[[#This Row],[BTC]],$X$4,$X$5)</f>
        <v>0.35011807165962483</v>
      </c>
      <c r="J1384" s="2">
        <f>_xlfn.XLOOKUP(Table6[[#This Row],[Date]],S_P_500_Historical_Data[Date],S_P_500_Historical_Data[Price]," ")</f>
        <v>3787.4</v>
      </c>
      <c r="K1384" s="2">
        <f>IFERROR(STANDARDIZE(Table6[[#This Row],[S&amp;P500]],$Y$4,$Y$5),"")</f>
        <v>3.2386620144235069E-3</v>
      </c>
    </row>
    <row r="1385" spans="1:11" x14ac:dyDescent="0.35">
      <c r="A1385" s="1">
        <f t="shared" si="21"/>
        <v>44223</v>
      </c>
      <c r="B1385">
        <f>_xlfn.XLOOKUP(A1385,Ethereum_Historical_Data[Date],Ethereum_Historical_Data[Price]," ")</f>
        <v>1247.6199999999999</v>
      </c>
      <c r="C1385">
        <f>STANDARDIZE(Table6[[#This Row],[ETH]],$U$4,$U$5)</f>
        <v>-0.16817558695920676</v>
      </c>
      <c r="D1385" s="2">
        <f>_xlfn.XLOOKUP(Table6[[#This Row],[Date]],BNB_Historical_Data[Date],BNB_Historical_Data[Price]," ")</f>
        <v>40.99</v>
      </c>
      <c r="E1385" s="2">
        <f>STANDARDIZE(Table6[[#This Row],[BNB]],$V$4,$V$5)</f>
        <v>-0.82987002691212497</v>
      </c>
      <c r="F1385" s="2">
        <f>_xlfn.XLOOKUP(Table6[[#This Row],[Date]],Tether_USDt_Historical_Data[Date],Tether_USDt_Historical_Data[Price]," ")</f>
        <v>1.0018</v>
      </c>
      <c r="G1385" s="2">
        <f>IFERROR(STANDARDIZE(Table6[[#This Row],[Tether]],$W$4,$W$5),"")</f>
        <v>0.32537247934068841</v>
      </c>
      <c r="H1385" s="2">
        <f>_xlfn.XLOOKUP(Table6[[#This Row],[Date]],Bitcoin_Historical_Data__2[Date],Bitcoin_Historical_Data__2[Price]," ")</f>
        <v>30404</v>
      </c>
      <c r="I1385" s="2">
        <f>STANDARDIZE(Table6[[#This Row],[BTC]],$X$4,$X$5)</f>
        <v>0.20140898398487786</v>
      </c>
      <c r="J1385" s="2">
        <f>_xlfn.XLOOKUP(Table6[[#This Row],[Date]],S_P_500_Historical_Data[Date],S_P_500_Historical_Data[Price]," ")</f>
        <v>3750.8</v>
      </c>
      <c r="K1385" s="2">
        <f>IFERROR(STANDARDIZE(Table6[[#This Row],[S&amp;P500]],$Y$4,$Y$5),"")</f>
        <v>-3.8256833867853689E-2</v>
      </c>
    </row>
    <row r="1386" spans="1:11" x14ac:dyDescent="0.35">
      <c r="A1386" s="1">
        <f t="shared" si="21"/>
        <v>44222</v>
      </c>
      <c r="B1386">
        <f>_xlfn.XLOOKUP(A1386,Ethereum_Historical_Data[Date],Ethereum_Historical_Data[Price]," ")</f>
        <v>1366.27</v>
      </c>
      <c r="C1386">
        <f>STANDARDIZE(Table6[[#This Row],[ETH]],$U$4,$U$5)</f>
        <v>-6.9644898705408173E-2</v>
      </c>
      <c r="D1386" s="2">
        <f>_xlfn.XLOOKUP(Table6[[#This Row],[Date]],BNB_Historical_Data[Date],BNB_Historical_Data[Price]," ")</f>
        <v>41.74</v>
      </c>
      <c r="E1386" s="2">
        <f>STANDARDIZE(Table6[[#This Row],[BNB]],$V$4,$V$5)</f>
        <v>-0.82618839976386549</v>
      </c>
      <c r="F1386" s="2">
        <f>_xlfn.XLOOKUP(Table6[[#This Row],[Date]],Tether_USDt_Historical_Data[Date],Tether_USDt_Historical_Data[Price]," ")</f>
        <v>1.0011000000000001</v>
      </c>
      <c r="G1386" s="2">
        <f>IFERROR(STANDARDIZE(Table6[[#This Row],[Tether]],$W$4,$W$5),"")</f>
        <v>0.18219995298301858</v>
      </c>
      <c r="H1386" s="2">
        <f>_xlfn.XLOOKUP(Table6[[#This Row],[Date]],Bitcoin_Historical_Data__2[Date],Bitcoin_Historical_Data__2[Price]," ")</f>
        <v>32502.1</v>
      </c>
      <c r="I1386" s="2">
        <f>STANDARDIZE(Table6[[#This Row],[BTC]],$X$4,$X$5)</f>
        <v>0.30643340058996271</v>
      </c>
      <c r="J1386" s="2">
        <f>_xlfn.XLOOKUP(Table6[[#This Row],[Date]],S_P_500_Historical_Data[Date],S_P_500_Historical_Data[Price]," ")</f>
        <v>3849.6</v>
      </c>
      <c r="K1386" s="2">
        <f>IFERROR(STANDARDIZE(Table6[[#This Row],[S&amp;P500]],$Y$4,$Y$5),"")</f>
        <v>7.3758329879932819E-2</v>
      </c>
    </row>
    <row r="1387" spans="1:11" x14ac:dyDescent="0.35">
      <c r="A1387" s="1">
        <f t="shared" si="21"/>
        <v>44221</v>
      </c>
      <c r="B1387">
        <f>_xlfn.XLOOKUP(A1387,Ethereum_Historical_Data[Date],Ethereum_Historical_Data[Price]," ")</f>
        <v>1317.9</v>
      </c>
      <c r="C1387">
        <f>STANDARDIZE(Table6[[#This Row],[ETH]],$U$4,$U$5)</f>
        <v>-0.10981286660120441</v>
      </c>
      <c r="D1387" s="2">
        <f>_xlfn.XLOOKUP(Table6[[#This Row],[Date]],BNB_Historical_Data[Date],BNB_Historical_Data[Price]," ")</f>
        <v>41.78</v>
      </c>
      <c r="E1387" s="2">
        <f>STANDARDIZE(Table6[[#This Row],[BNB]],$V$4,$V$5)</f>
        <v>-0.82599204631595835</v>
      </c>
      <c r="F1387" s="2">
        <f>_xlfn.XLOOKUP(Table6[[#This Row],[Date]],Tether_USDt_Historical_Data[Date],Tether_USDt_Historical_Data[Price]," ")</f>
        <v>0.99990000000000001</v>
      </c>
      <c r="G1387" s="2">
        <f>IFERROR(STANDARDIZE(Table6[[#This Row],[Tether]],$W$4,$W$5),"")</f>
        <v>-6.3238663630175135E-2</v>
      </c>
      <c r="H1387" s="2">
        <f>_xlfn.XLOOKUP(Table6[[#This Row],[Date]],Bitcoin_Historical_Data__2[Date],Bitcoin_Historical_Data__2[Price]," ")</f>
        <v>32252.3</v>
      </c>
      <c r="I1387" s="2">
        <f>STANDARDIZE(Table6[[#This Row],[BTC]],$X$4,$X$5)</f>
        <v>0.29392918283678121</v>
      </c>
      <c r="J1387" s="2">
        <f>_xlfn.XLOOKUP(Table6[[#This Row],[Date]],S_P_500_Historical_Data[Date],S_P_500_Historical_Data[Price]," ")</f>
        <v>3855.4</v>
      </c>
      <c r="K1387" s="2">
        <f>IFERROR(STANDARDIZE(Table6[[#This Row],[S&amp;P500]],$Y$4,$Y$5),"")</f>
        <v>8.0334118844884062E-2</v>
      </c>
    </row>
    <row r="1388" spans="1:11" x14ac:dyDescent="0.35">
      <c r="A1388" s="1">
        <f t="shared" si="21"/>
        <v>44220</v>
      </c>
      <c r="B1388">
        <f>_xlfn.XLOOKUP(A1388,Ethereum_Historical_Data[Date],Ethereum_Historical_Data[Price]," ")</f>
        <v>1390.28</v>
      </c>
      <c r="C1388">
        <f>STANDARDIZE(Table6[[#This Row],[ETH]],$U$4,$U$5)</f>
        <v>-4.9706240256409427E-2</v>
      </c>
      <c r="D1388" s="2">
        <f>_xlfn.XLOOKUP(Table6[[#This Row],[Date]],BNB_Historical_Data[Date],BNB_Historical_Data[Price]," ")</f>
        <v>41.82</v>
      </c>
      <c r="E1388" s="2">
        <f>STANDARDIZE(Table6[[#This Row],[BNB]],$V$4,$V$5)</f>
        <v>-0.82579569286805121</v>
      </c>
      <c r="F1388" s="2">
        <f>_xlfn.XLOOKUP(Table6[[#This Row],[Date]],Tether_USDt_Historical_Data[Date],Tether_USDt_Historical_Data[Price]," ")</f>
        <v>1.0015000000000001</v>
      </c>
      <c r="G1388" s="2">
        <f>IFERROR(STANDARDIZE(Table6[[#This Row],[Tether]],$W$4,$W$5),"")</f>
        <v>0.26401282518740138</v>
      </c>
      <c r="H1388" s="2">
        <f>_xlfn.XLOOKUP(Table6[[#This Row],[Date]],Bitcoin_Historical_Data__2[Date],Bitcoin_Historical_Data__2[Price]," ")</f>
        <v>32241.3</v>
      </c>
      <c r="I1388" s="2">
        <f>STANDARDIZE(Table6[[#This Row],[BTC]],$X$4,$X$5)</f>
        <v>0.29337855675477559</v>
      </c>
      <c r="J1388" s="2" t="str">
        <f>_xlfn.XLOOKUP(Table6[[#This Row],[Date]],S_P_500_Historical_Data[Date],S_P_500_Historical_Data[Price]," ")</f>
        <v xml:space="preserve"> </v>
      </c>
      <c r="K1388" s="2" t="str">
        <f>IFERROR(STANDARDIZE(Table6[[#This Row],[S&amp;P500]],$Y$4,$Y$5),"")</f>
        <v/>
      </c>
    </row>
    <row r="1389" spans="1:11" x14ac:dyDescent="0.35">
      <c r="A1389" s="1">
        <f t="shared" si="21"/>
        <v>44219</v>
      </c>
      <c r="B1389">
        <f>_xlfn.XLOOKUP(A1389,Ethereum_Historical_Data[Date],Ethereum_Historical_Data[Price]," ")</f>
        <v>1233.4000000000001</v>
      </c>
      <c r="C1389">
        <f>STANDARDIZE(Table6[[#This Row],[ETH]],$U$4,$U$5)</f>
        <v>-0.17998432178406135</v>
      </c>
      <c r="D1389" s="2">
        <f>_xlfn.XLOOKUP(Table6[[#This Row],[Date]],BNB_Historical_Data[Date],BNB_Historical_Data[Price]," ")</f>
        <v>40.92</v>
      </c>
      <c r="E1389" s="2">
        <f>STANDARDIZE(Table6[[#This Row],[BNB]],$V$4,$V$5)</f>
        <v>-0.83021364544596254</v>
      </c>
      <c r="F1389" s="2">
        <f>_xlfn.XLOOKUP(Table6[[#This Row],[Date]],Tether_USDt_Historical_Data[Date],Tether_USDt_Historical_Data[Price]," ")</f>
        <v>1.0004</v>
      </c>
      <c r="G1389" s="2">
        <f>IFERROR(STANDARDIZE(Table6[[#This Row],[Tether]],$W$4,$W$5),"")</f>
        <v>3.9027426625303327E-2</v>
      </c>
      <c r="H1389" s="2">
        <f>_xlfn.XLOOKUP(Table6[[#This Row],[Date]],Bitcoin_Historical_Data__2[Date],Bitcoin_Historical_Data__2[Price]," ")</f>
        <v>32088.9</v>
      </c>
      <c r="I1389" s="2">
        <f>STANDARDIZE(Table6[[#This Row],[BTC]],$X$4,$X$5)</f>
        <v>0.28574988267317097</v>
      </c>
      <c r="J1389" s="2" t="str">
        <f>_xlfn.XLOOKUP(Table6[[#This Row],[Date]],S_P_500_Historical_Data[Date],S_P_500_Historical_Data[Price]," ")</f>
        <v xml:space="preserve"> </v>
      </c>
      <c r="K1389" s="2" t="str">
        <f>IFERROR(STANDARDIZE(Table6[[#This Row],[S&amp;P500]],$Y$4,$Y$5),"")</f>
        <v/>
      </c>
    </row>
    <row r="1390" spans="1:11" x14ac:dyDescent="0.35">
      <c r="A1390" s="1">
        <f t="shared" si="21"/>
        <v>44218</v>
      </c>
      <c r="B1390">
        <f>_xlfn.XLOOKUP(A1390,Ethereum_Historical_Data[Date],Ethereum_Historical_Data[Price]," ")</f>
        <v>1234.58</v>
      </c>
      <c r="C1390">
        <f>STANDARDIZE(Table6[[#This Row],[ETH]],$U$4,$U$5)</f>
        <v>-0.17900441270576833</v>
      </c>
      <c r="D1390" s="2">
        <f>_xlfn.XLOOKUP(Table6[[#This Row],[Date]],BNB_Historical_Data[Date],BNB_Historical_Data[Price]," ")</f>
        <v>40.869999999999997</v>
      </c>
      <c r="E1390" s="2">
        <f>STANDARDIZE(Table6[[#This Row],[BNB]],$V$4,$V$5)</f>
        <v>-0.8304590872558465</v>
      </c>
      <c r="F1390" s="2">
        <f>_xlfn.XLOOKUP(Table6[[#This Row],[Date]],Tether_USDt_Historical_Data[Date],Tether_USDt_Historical_Data[Price]," ")</f>
        <v>1.0015000000000001</v>
      </c>
      <c r="G1390" s="2">
        <f>IFERROR(STANDARDIZE(Table6[[#This Row],[Tether]],$W$4,$W$5),"")</f>
        <v>0.26401282518740138</v>
      </c>
      <c r="H1390" s="2">
        <f>_xlfn.XLOOKUP(Table6[[#This Row],[Date]],Bitcoin_Historical_Data__2[Date],Bitcoin_Historical_Data__2[Price]," ")</f>
        <v>33000.5</v>
      </c>
      <c r="I1390" s="2">
        <f>STANDARDIZE(Table6[[#This Row],[BTC]],$X$4,$X$5)</f>
        <v>0.33138176779647077</v>
      </c>
      <c r="J1390" s="2">
        <f>_xlfn.XLOOKUP(Table6[[#This Row],[Date]],S_P_500_Historical_Data[Date],S_P_500_Historical_Data[Price]," ")</f>
        <v>3841.5</v>
      </c>
      <c r="K1390" s="2">
        <f>IFERROR(STANDARDIZE(Table6[[#This Row],[S&amp;P500]],$Y$4,$Y$5),"")</f>
        <v>6.4574900463363352E-2</v>
      </c>
    </row>
    <row r="1391" spans="1:11" x14ac:dyDescent="0.35">
      <c r="A1391" s="1">
        <f t="shared" si="21"/>
        <v>44217</v>
      </c>
      <c r="B1391">
        <f>_xlfn.XLOOKUP(A1391,Ethereum_Historical_Data[Date],Ethereum_Historical_Data[Price]," ")</f>
        <v>1117.33</v>
      </c>
      <c r="C1391">
        <f>STANDARDIZE(Table6[[#This Row],[ETH]],$U$4,$U$5)</f>
        <v>-0.27637249696837157</v>
      </c>
      <c r="D1391" s="2">
        <f>_xlfn.XLOOKUP(Table6[[#This Row],[Date]],BNB_Historical_Data[Date],BNB_Historical_Data[Price]," ")</f>
        <v>38.68</v>
      </c>
      <c r="E1391" s="2">
        <f>STANDARDIZE(Table6[[#This Row],[BNB]],$V$4,$V$5)</f>
        <v>-0.8412094385287644</v>
      </c>
      <c r="F1391" s="2">
        <f>_xlfn.XLOOKUP(Table6[[#This Row],[Date]],Tether_USDt_Historical_Data[Date],Tether_USDt_Historical_Data[Price]," ")</f>
        <v>1.0001</v>
      </c>
      <c r="G1391" s="2">
        <f>IFERROR(STANDARDIZE(Table6[[#This Row],[Tether]],$W$4,$W$5),"")</f>
        <v>-2.2332227527983747E-2</v>
      </c>
      <c r="H1391" s="2">
        <f>_xlfn.XLOOKUP(Table6[[#This Row],[Date]],Bitcoin_Historical_Data__2[Date],Bitcoin_Historical_Data__2[Price]," ")</f>
        <v>30842.1</v>
      </c>
      <c r="I1391" s="2">
        <f>STANDARDIZE(Table6[[#This Row],[BTC]],$X$4,$X$5)</f>
        <v>0.22333891912366419</v>
      </c>
      <c r="J1391" s="2">
        <f>_xlfn.XLOOKUP(Table6[[#This Row],[Date]],S_P_500_Historical_Data[Date],S_P_500_Historical_Data[Price]," ")</f>
        <v>3853.1</v>
      </c>
      <c r="K1391" s="2">
        <f>IFERROR(STANDARDIZE(Table6[[#This Row],[S&amp;P500]],$Y$4,$Y$5),"")</f>
        <v>7.7726478393265339E-2</v>
      </c>
    </row>
    <row r="1392" spans="1:11" x14ac:dyDescent="0.35">
      <c r="A1392" s="1">
        <f t="shared" si="21"/>
        <v>44216</v>
      </c>
      <c r="B1392">
        <f>_xlfn.XLOOKUP(A1392,Ethereum_Historical_Data[Date],Ethereum_Historical_Data[Price]," ")</f>
        <v>1377.53</v>
      </c>
      <c r="C1392">
        <f>STANDARDIZE(Table6[[#This Row],[ETH]],$U$4,$U$5)</f>
        <v>-6.0294240890509145E-2</v>
      </c>
      <c r="D1392" s="2">
        <f>_xlfn.XLOOKUP(Table6[[#This Row],[Date]],BNB_Historical_Data[Date],BNB_Historical_Data[Price]," ")</f>
        <v>42.57</v>
      </c>
      <c r="E1392" s="2">
        <f>STANDARDIZE(Table6[[#This Row],[BNB]],$V$4,$V$5)</f>
        <v>-0.82211406571979162</v>
      </c>
      <c r="F1392" s="2">
        <f>_xlfn.XLOOKUP(Table6[[#This Row],[Date]],Tether_USDt_Historical_Data[Date],Tether_USDt_Historical_Data[Price]," ")</f>
        <v>1.0008999999999999</v>
      </c>
      <c r="G1392" s="2">
        <f>IFERROR(STANDARDIZE(Table6[[#This Row],[Tether]],$W$4,$W$5),"")</f>
        <v>0.14129351688078179</v>
      </c>
      <c r="H1392" s="2">
        <f>_xlfn.XLOOKUP(Table6[[#This Row],[Date]],Bitcoin_Historical_Data__2[Date],Bitcoin_Historical_Data__2[Price]," ")</f>
        <v>35476.300000000003</v>
      </c>
      <c r="I1392" s="2">
        <f>STANDARDIZE(Table6[[#This Row],[BTC]],$X$4,$X$5)</f>
        <v>0.45531268178096601</v>
      </c>
      <c r="J1392" s="2">
        <f>_xlfn.XLOOKUP(Table6[[#This Row],[Date]],S_P_500_Historical_Data[Date],S_P_500_Historical_Data[Price]," ")</f>
        <v>3851.8</v>
      </c>
      <c r="K1392" s="2">
        <f>IFERROR(STANDARDIZE(Table6[[#This Row],[S&amp;P500]],$Y$4,$Y$5),"")</f>
        <v>7.6252594659742143E-2</v>
      </c>
    </row>
    <row r="1393" spans="1:11" x14ac:dyDescent="0.35">
      <c r="A1393" s="1">
        <f t="shared" si="21"/>
        <v>44215</v>
      </c>
      <c r="B1393">
        <f>_xlfn.XLOOKUP(A1393,Ethereum_Historical_Data[Date],Ethereum_Historical_Data[Price]," ")</f>
        <v>1372</v>
      </c>
      <c r="C1393">
        <f>STANDARDIZE(Table6[[#This Row],[ETH]],$U$4,$U$5)</f>
        <v>-6.48865266557304E-2</v>
      </c>
      <c r="D1393" s="2">
        <f>_xlfn.XLOOKUP(Table6[[#This Row],[Date]],BNB_Historical_Data[Date],BNB_Historical_Data[Price]," ")</f>
        <v>42.62</v>
      </c>
      <c r="E1393" s="2">
        <f>STANDARDIZE(Table6[[#This Row],[BNB]],$V$4,$V$5)</f>
        <v>-0.82186862390990756</v>
      </c>
      <c r="F1393" s="2">
        <f>_xlfn.XLOOKUP(Table6[[#This Row],[Date]],Tether_USDt_Historical_Data[Date],Tether_USDt_Historical_Data[Price]," ")</f>
        <v>1.0004</v>
      </c>
      <c r="G1393" s="2">
        <f>IFERROR(STANDARDIZE(Table6[[#This Row],[Tether]],$W$4,$W$5),"")</f>
        <v>3.9027426625303327E-2</v>
      </c>
      <c r="H1393" s="2">
        <f>_xlfn.XLOOKUP(Table6[[#This Row],[Date]],Bitcoin_Historical_Data__2[Date],Bitcoin_Historical_Data__2[Price]," ")</f>
        <v>36002.9</v>
      </c>
      <c r="I1393" s="2">
        <f>STANDARDIZE(Table6[[#This Row],[BTC]],$X$4,$X$5)</f>
        <v>0.48167265403407006</v>
      </c>
      <c r="J1393" s="2">
        <f>_xlfn.XLOOKUP(Table6[[#This Row],[Date]],S_P_500_Historical_Data[Date],S_P_500_Historical_Data[Price]," ")</f>
        <v>3798.9</v>
      </c>
      <c r="K1393" s="2">
        <f>IFERROR(STANDARDIZE(Table6[[#This Row],[S&amp;P500]],$Y$4,$Y$5),"")</f>
        <v>1.6276864272516102E-2</v>
      </c>
    </row>
    <row r="1394" spans="1:11" x14ac:dyDescent="0.35">
      <c r="A1394" s="1">
        <f t="shared" si="21"/>
        <v>44214</v>
      </c>
      <c r="B1394">
        <f>_xlfn.XLOOKUP(A1394,Ethereum_Historical_Data[Date],Ethereum_Historical_Data[Price]," ")</f>
        <v>1258.06</v>
      </c>
      <c r="C1394">
        <f>STANDARDIZE(Table6[[#This Row],[ETH]],$U$4,$U$5)</f>
        <v>-0.15950588291057918</v>
      </c>
      <c r="D1394" s="2">
        <f>_xlfn.XLOOKUP(Table6[[#This Row],[Date]],BNB_Historical_Data[Date],BNB_Historical_Data[Price]," ")</f>
        <v>45.35</v>
      </c>
      <c r="E1394" s="2">
        <f>STANDARDIZE(Table6[[#This Row],[BNB]],$V$4,$V$5)</f>
        <v>-0.8084675010902429</v>
      </c>
      <c r="F1394" s="2">
        <f>_xlfn.XLOOKUP(Table6[[#This Row],[Date]],Tether_USDt_Historical_Data[Date],Tether_USDt_Historical_Data[Price]," ")</f>
        <v>1.0011000000000001</v>
      </c>
      <c r="G1394" s="2">
        <f>IFERROR(STANDARDIZE(Table6[[#This Row],[Tether]],$W$4,$W$5),"")</f>
        <v>0.18219995298301858</v>
      </c>
      <c r="H1394" s="2">
        <f>_xlfn.XLOOKUP(Table6[[#This Row],[Date]],Bitcoin_Historical_Data__2[Date],Bitcoin_Historical_Data__2[Price]," ")</f>
        <v>36613.199999999997</v>
      </c>
      <c r="I1394" s="2">
        <f>STANDARDIZE(Table6[[#This Row],[BTC]],$X$4,$X$5)</f>
        <v>0.51222239020207105</v>
      </c>
      <c r="J1394" s="2" t="str">
        <f>_xlfn.XLOOKUP(Table6[[#This Row],[Date]],S_P_500_Historical_Data[Date],S_P_500_Historical_Data[Price]," ")</f>
        <v xml:space="preserve"> </v>
      </c>
      <c r="K1394" s="2" t="str">
        <f>IFERROR(STANDARDIZE(Table6[[#This Row],[S&amp;P500]],$Y$4,$Y$5),"")</f>
        <v/>
      </c>
    </row>
    <row r="1395" spans="1:11" x14ac:dyDescent="0.35">
      <c r="A1395" s="1">
        <f t="shared" si="21"/>
        <v>44213</v>
      </c>
      <c r="B1395">
        <f>_xlfn.XLOOKUP(A1395,Ethereum_Historical_Data[Date],Ethereum_Historical_Data[Price]," ")</f>
        <v>1232.6400000000001</v>
      </c>
      <c r="C1395">
        <f>STANDARDIZE(Table6[[#This Row],[ETH]],$U$4,$U$5)</f>
        <v>-0.1806154496649959</v>
      </c>
      <c r="D1395" s="2">
        <f>_xlfn.XLOOKUP(Table6[[#This Row],[Date]],BNB_Historical_Data[Date],BNB_Historical_Data[Price]," ")</f>
        <v>45.78</v>
      </c>
      <c r="E1395" s="2">
        <f>STANDARDIZE(Table6[[#This Row],[BNB]],$V$4,$V$5)</f>
        <v>-0.80635670152524075</v>
      </c>
      <c r="F1395" s="2">
        <f>_xlfn.XLOOKUP(Table6[[#This Row],[Date]],Tether_USDt_Historical_Data[Date],Tether_USDt_Historical_Data[Price]," ")</f>
        <v>1.0007999999999999</v>
      </c>
      <c r="G1395" s="2">
        <f>IFERROR(STANDARDIZE(Table6[[#This Row],[Tether]],$W$4,$W$5),"")</f>
        <v>0.1208402988296861</v>
      </c>
      <c r="H1395" s="2">
        <f>_xlfn.XLOOKUP(Table6[[#This Row],[Date]],Bitcoin_Historical_Data__2[Date],Bitcoin_Historical_Data__2[Price]," ")</f>
        <v>35839.599999999999</v>
      </c>
      <c r="I1395" s="2">
        <f>STANDARDIZE(Table6[[#This Row],[BTC]],$X$4,$X$5)</f>
        <v>0.47349835956211417</v>
      </c>
      <c r="J1395" s="2" t="str">
        <f>_xlfn.XLOOKUP(Table6[[#This Row],[Date]],S_P_500_Historical_Data[Date],S_P_500_Historical_Data[Price]," ")</f>
        <v xml:space="preserve"> </v>
      </c>
      <c r="K1395" s="2" t="str">
        <f>IFERROR(STANDARDIZE(Table6[[#This Row],[S&amp;P500]],$Y$4,$Y$5),"")</f>
        <v/>
      </c>
    </row>
    <row r="1396" spans="1:11" x14ac:dyDescent="0.35">
      <c r="A1396" s="1">
        <f t="shared" si="21"/>
        <v>44212</v>
      </c>
      <c r="B1396">
        <f>_xlfn.XLOOKUP(A1396,Ethereum_Historical_Data[Date],Ethereum_Historical_Data[Price]," ")</f>
        <v>1228.27</v>
      </c>
      <c r="C1396">
        <f>STANDARDIZE(Table6[[#This Row],[ETH]],$U$4,$U$5)</f>
        <v>-0.1842444349803698</v>
      </c>
      <c r="D1396" s="2">
        <f>_xlfn.XLOOKUP(Table6[[#This Row],[Date]],BNB_Historical_Data[Date],BNB_Historical_Data[Price]," ")</f>
        <v>43.1</v>
      </c>
      <c r="E1396" s="2">
        <f>STANDARDIZE(Table6[[#This Row],[BNB]],$V$4,$V$5)</f>
        <v>-0.81951238253502157</v>
      </c>
      <c r="F1396" s="2">
        <f>_xlfn.XLOOKUP(Table6[[#This Row],[Date]],Tether_USDt_Historical_Data[Date],Tether_USDt_Historical_Data[Price]," ")</f>
        <v>1.0003</v>
      </c>
      <c r="G1396" s="2">
        <f>IFERROR(STANDARDIZE(Table6[[#This Row],[Tether]],$W$4,$W$5),"")</f>
        <v>1.8574208574207638E-2</v>
      </c>
      <c r="H1396" s="2">
        <f>_xlfn.XLOOKUP(Table6[[#This Row],[Date]],Bitcoin_Historical_Data__2[Date],Bitcoin_Historical_Data__2[Price]," ")</f>
        <v>36019.5</v>
      </c>
      <c r="I1396" s="2">
        <f>STANDARDIZE(Table6[[#This Row],[BTC]],$X$4,$X$5)</f>
        <v>0.48250359884873295</v>
      </c>
      <c r="J1396" s="2" t="str">
        <f>_xlfn.XLOOKUP(Table6[[#This Row],[Date]],S_P_500_Historical_Data[Date],S_P_500_Historical_Data[Price]," ")</f>
        <v xml:space="preserve"> </v>
      </c>
      <c r="K1396" s="2" t="str">
        <f>IFERROR(STANDARDIZE(Table6[[#This Row],[S&amp;P500]],$Y$4,$Y$5),"")</f>
        <v/>
      </c>
    </row>
    <row r="1397" spans="1:11" x14ac:dyDescent="0.35">
      <c r="A1397" s="1">
        <f t="shared" si="21"/>
        <v>44211</v>
      </c>
      <c r="B1397">
        <f>_xlfn.XLOOKUP(A1397,Ethereum_Historical_Data[Date],Ethereum_Historical_Data[Price]," ")</f>
        <v>1171.68</v>
      </c>
      <c r="C1397">
        <f>STANDARDIZE(Table6[[#This Row],[ETH]],$U$4,$U$5)</f>
        <v>-0.23123854916732681</v>
      </c>
      <c r="D1397" s="2">
        <f>_xlfn.XLOOKUP(Table6[[#This Row],[Date]],BNB_Historical_Data[Date],BNB_Historical_Data[Price]," ")</f>
        <v>40.909999999999997</v>
      </c>
      <c r="E1397" s="2">
        <f>STANDARDIZE(Table6[[#This Row],[BNB]],$V$4,$V$5)</f>
        <v>-0.83026273380793936</v>
      </c>
      <c r="F1397" s="2">
        <f>_xlfn.XLOOKUP(Table6[[#This Row],[Date]],Tether_USDt_Historical_Data[Date],Tether_USDt_Historical_Data[Price]," ")</f>
        <v>0.99980000000000002</v>
      </c>
      <c r="G1397" s="2">
        <f>IFERROR(STANDARDIZE(Table6[[#This Row],[Tether]],$W$4,$W$5),"")</f>
        <v>-8.3691881681270827E-2</v>
      </c>
      <c r="H1397" s="2">
        <f>_xlfn.XLOOKUP(Table6[[#This Row],[Date]],Bitcoin_Historical_Data__2[Date],Bitcoin_Historical_Data__2[Price]," ")</f>
        <v>36845.800000000003</v>
      </c>
      <c r="I1397" s="2">
        <f>STANDARDIZE(Table6[[#This Row],[BTC]],$X$4,$X$5)</f>
        <v>0.52386562899066236</v>
      </c>
      <c r="J1397" s="2">
        <f>_xlfn.XLOOKUP(Table6[[#This Row],[Date]],S_P_500_Historical_Data[Date],S_P_500_Historical_Data[Price]," ")</f>
        <v>3768.2</v>
      </c>
      <c r="K1397" s="2">
        <f>IFERROR(STANDARDIZE(Table6[[#This Row],[S&amp;P500]],$Y$4,$Y$5),"")</f>
        <v>-1.8529466973000962E-2</v>
      </c>
    </row>
    <row r="1398" spans="1:11" x14ac:dyDescent="0.35">
      <c r="A1398" s="1">
        <f t="shared" si="21"/>
        <v>44210</v>
      </c>
      <c r="B1398">
        <f>_xlfn.XLOOKUP(A1398,Ethereum_Historical_Data[Date],Ethereum_Historical_Data[Price]," ")</f>
        <v>1226.17</v>
      </c>
      <c r="C1398">
        <f>STANDARDIZE(Table6[[#This Row],[ETH]],$U$4,$U$5)</f>
        <v>-0.1859883409671626</v>
      </c>
      <c r="D1398" s="2">
        <f>_xlfn.XLOOKUP(Table6[[#This Row],[Date]],BNB_Historical_Data[Date],BNB_Historical_Data[Price]," ")</f>
        <v>41.88</v>
      </c>
      <c r="E1398" s="2">
        <f>STANDARDIZE(Table6[[#This Row],[BNB]],$V$4,$V$5)</f>
        <v>-0.82550116269619045</v>
      </c>
      <c r="F1398" s="2">
        <f>_xlfn.XLOOKUP(Table6[[#This Row],[Date]],Tether_USDt_Historical_Data[Date],Tether_USDt_Historical_Data[Price]," ")</f>
        <v>0.999</v>
      </c>
      <c r="G1398" s="2">
        <f>IFERROR(STANDARDIZE(Table6[[#This Row],[Tether]],$W$4,$W$5),"")</f>
        <v>-0.24731762609005908</v>
      </c>
      <c r="H1398" s="2">
        <f>_xlfn.XLOOKUP(Table6[[#This Row],[Date]],Bitcoin_Historical_Data__2[Date],Bitcoin_Historical_Data__2[Price]," ")</f>
        <v>39175.699999999997</v>
      </c>
      <c r="I1398" s="2">
        <f>STANDARDIZE(Table6[[#This Row],[BTC]],$X$4,$X$5)</f>
        <v>0.64049323885110121</v>
      </c>
      <c r="J1398" s="2">
        <f>_xlfn.XLOOKUP(Table6[[#This Row],[Date]],S_P_500_Historical_Data[Date],S_P_500_Historical_Data[Price]," ")</f>
        <v>3795.5</v>
      </c>
      <c r="K1398" s="2">
        <f>IFERROR(STANDARDIZE(Table6[[#This Row],[S&amp;P500]],$Y$4,$Y$5),"")</f>
        <v>1.242209143099297E-2</v>
      </c>
    </row>
    <row r="1399" spans="1:11" x14ac:dyDescent="0.35">
      <c r="A1399" s="1">
        <f t="shared" si="21"/>
        <v>44209</v>
      </c>
      <c r="B1399">
        <f>_xlfn.XLOOKUP(A1399,Ethereum_Historical_Data[Date],Ethereum_Historical_Data[Price]," ")</f>
        <v>1128.46</v>
      </c>
      <c r="C1399">
        <f>STANDARDIZE(Table6[[#This Row],[ETH]],$U$4,$U$5)</f>
        <v>-0.26712979523836916</v>
      </c>
      <c r="D1399" s="2">
        <f>_xlfn.XLOOKUP(Table6[[#This Row],[Date]],BNB_Historical_Data[Date],BNB_Historical_Data[Price]," ")</f>
        <v>40.119999999999997</v>
      </c>
      <c r="E1399" s="2">
        <f>STANDARDIZE(Table6[[#This Row],[BNB]],$V$4,$V$5)</f>
        <v>-0.83414071440410609</v>
      </c>
      <c r="F1399" s="2">
        <f>_xlfn.XLOOKUP(Table6[[#This Row],[Date]],Tether_USDt_Historical_Data[Date],Tether_USDt_Historical_Data[Price]," ")</f>
        <v>0.99990000000000001</v>
      </c>
      <c r="G1399" s="2">
        <f>IFERROR(STANDARDIZE(Table6[[#This Row],[Tether]],$W$4,$W$5),"")</f>
        <v>-6.3238663630175135E-2</v>
      </c>
      <c r="H1399" s="2">
        <f>_xlfn.XLOOKUP(Table6[[#This Row],[Date]],Bitcoin_Historical_Data__2[Date],Bitcoin_Historical_Data__2[Price]," ")</f>
        <v>37382.199999999997</v>
      </c>
      <c r="I1399" s="2">
        <f>STANDARDIZE(Table6[[#This Row],[BTC]],$X$4,$X$5)</f>
        <v>0.55071615902591653</v>
      </c>
      <c r="J1399" s="2">
        <f>_xlfn.XLOOKUP(Table6[[#This Row],[Date]],S_P_500_Historical_Data[Date],S_P_500_Historical_Data[Price]," ")</f>
        <v>3809.8</v>
      </c>
      <c r="K1399" s="2">
        <f>IFERROR(STANDARDIZE(Table6[[#This Row],[S&amp;P500]],$Y$4,$Y$5),"")</f>
        <v>2.8634812499751795E-2</v>
      </c>
    </row>
    <row r="1400" spans="1:11" x14ac:dyDescent="0.35">
      <c r="A1400" s="1">
        <f t="shared" si="21"/>
        <v>44208</v>
      </c>
      <c r="B1400">
        <f>_xlfn.XLOOKUP(A1400,Ethereum_Historical_Data[Date],Ethereum_Historical_Data[Price]," ")</f>
        <v>1050.19</v>
      </c>
      <c r="C1400">
        <f>STANDARDIZE(Table6[[#This Row],[ETH]],$U$4,$U$5)</f>
        <v>-0.33212766266040716</v>
      </c>
      <c r="D1400" s="2">
        <f>_xlfn.XLOOKUP(Table6[[#This Row],[Date]],BNB_Historical_Data[Date],BNB_Historical_Data[Price]," ")</f>
        <v>38.25</v>
      </c>
      <c r="E1400" s="2">
        <f>STANDARDIZE(Table6[[#This Row],[BNB]],$V$4,$V$5)</f>
        <v>-0.84332023809376655</v>
      </c>
      <c r="F1400" s="2">
        <f>_xlfn.XLOOKUP(Table6[[#This Row],[Date]],Tether_USDt_Historical_Data[Date],Tether_USDt_Historical_Data[Price]," ")</f>
        <v>1.0011000000000001</v>
      </c>
      <c r="G1400" s="2">
        <f>IFERROR(STANDARDIZE(Table6[[#This Row],[Tether]],$W$4,$W$5),"")</f>
        <v>0.18219995298301858</v>
      </c>
      <c r="H1400" s="2">
        <f>_xlfn.XLOOKUP(Table6[[#This Row],[Date]],Bitcoin_Historical_Data__2[Date],Bitcoin_Historical_Data__2[Price]," ")</f>
        <v>34076.1</v>
      </c>
      <c r="I1400" s="2">
        <f>STANDARDIZE(Table6[[#This Row],[BTC]],$X$4,$X$5)</f>
        <v>0.38522298723330844</v>
      </c>
      <c r="J1400" s="2">
        <f>_xlfn.XLOOKUP(Table6[[#This Row],[Date]],S_P_500_Historical_Data[Date],S_P_500_Historical_Data[Price]," ")</f>
        <v>3801.2</v>
      </c>
      <c r="K1400" s="2">
        <f>IFERROR(STANDARDIZE(Table6[[#This Row],[S&amp;P500]],$Y$4,$Y$5),"")</f>
        <v>1.8884504724134311E-2</v>
      </c>
    </row>
    <row r="1401" spans="1:11" x14ac:dyDescent="0.35">
      <c r="A1401" s="1">
        <f t="shared" si="21"/>
        <v>44207</v>
      </c>
      <c r="B1401">
        <f>_xlfn.XLOOKUP(A1401,Ethereum_Historical_Data[Date],Ethereum_Historical_Data[Price]," ")</f>
        <v>1091.47</v>
      </c>
      <c r="C1401">
        <f>STANDARDIZE(Table6[[#This Row],[ETH]],$U$4,$U$5)</f>
        <v>-0.29784745354859254</v>
      </c>
      <c r="D1401" s="2">
        <f>_xlfn.XLOOKUP(Table6[[#This Row],[Date]],BNB_Historical_Data[Date],BNB_Historical_Data[Price]," ")</f>
        <v>38.26</v>
      </c>
      <c r="E1401" s="2">
        <f>STANDARDIZE(Table6[[#This Row],[BNB]],$V$4,$V$5)</f>
        <v>-0.84327114973178985</v>
      </c>
      <c r="F1401" s="2">
        <f>_xlfn.XLOOKUP(Table6[[#This Row],[Date]],Tether_USDt_Historical_Data[Date],Tether_USDt_Historical_Data[Price]," ")</f>
        <v>1.0004</v>
      </c>
      <c r="G1401" s="2">
        <f>IFERROR(STANDARDIZE(Table6[[#This Row],[Tether]],$W$4,$W$5),"")</f>
        <v>3.9027426625303327E-2</v>
      </c>
      <c r="H1401" s="2">
        <f>_xlfn.XLOOKUP(Table6[[#This Row],[Date]],Bitcoin_Historical_Data__2[Date],Bitcoin_Historical_Data__2[Price]," ")</f>
        <v>35544.300000000003</v>
      </c>
      <c r="I1401" s="2">
        <f>STANDARDIZE(Table6[[#This Row],[BTC]],$X$4,$X$5)</f>
        <v>0.45871655210609152</v>
      </c>
      <c r="J1401" s="2">
        <f>_xlfn.XLOOKUP(Table6[[#This Row],[Date]],S_P_500_Historical_Data[Date],S_P_500_Historical_Data[Price]," ")</f>
        <v>3799.6</v>
      </c>
      <c r="K1401" s="2">
        <f>IFERROR(STANDARDIZE(Table6[[#This Row],[S&amp;P500]],$Y$4,$Y$5),"")</f>
        <v>1.7070493975182403E-2</v>
      </c>
    </row>
    <row r="1402" spans="1:11" x14ac:dyDescent="0.35">
      <c r="A1402" s="1">
        <f t="shared" si="21"/>
        <v>44206</v>
      </c>
      <c r="B1402">
        <f>_xlfn.XLOOKUP(A1402,Ethereum_Historical_Data[Date],Ethereum_Historical_Data[Price]," ")</f>
        <v>1256.04</v>
      </c>
      <c r="C1402">
        <f>STANDARDIZE(Table6[[#This Row],[ETH]],$U$4,$U$5)</f>
        <v>-0.16118335438358949</v>
      </c>
      <c r="D1402" s="2">
        <f>_xlfn.XLOOKUP(Table6[[#This Row],[Date]],BNB_Historical_Data[Date],BNB_Historical_Data[Price]," ")</f>
        <v>42.43</v>
      </c>
      <c r="E1402" s="2">
        <f>STANDARDIZE(Table6[[#This Row],[BNB]],$V$4,$V$5)</f>
        <v>-0.82280130278746666</v>
      </c>
      <c r="F1402" s="2">
        <f>_xlfn.XLOOKUP(Table6[[#This Row],[Date]],Tether_USDt_Historical_Data[Date],Tether_USDt_Historical_Data[Price]," ")</f>
        <v>1.0004</v>
      </c>
      <c r="G1402" s="2">
        <f>IFERROR(STANDARDIZE(Table6[[#This Row],[Tether]],$W$4,$W$5),"")</f>
        <v>3.9027426625303327E-2</v>
      </c>
      <c r="H1402" s="2">
        <f>_xlfn.XLOOKUP(Table6[[#This Row],[Date]],Bitcoin_Historical_Data__2[Date],Bitcoin_Historical_Data__2[Price]," ")</f>
        <v>38192.199999999997</v>
      </c>
      <c r="I1402" s="2">
        <f>STANDARDIZE(Table6[[#This Row],[BTC]],$X$4,$X$5)</f>
        <v>0.59126226142814664</v>
      </c>
      <c r="J1402" s="2" t="str">
        <f>_xlfn.XLOOKUP(Table6[[#This Row],[Date]],S_P_500_Historical_Data[Date],S_P_500_Historical_Data[Price]," ")</f>
        <v xml:space="preserve"> </v>
      </c>
      <c r="K1402" s="2" t="str">
        <f>IFERROR(STANDARDIZE(Table6[[#This Row],[S&amp;P500]],$Y$4,$Y$5),"")</f>
        <v/>
      </c>
    </row>
    <row r="1403" spans="1:11" x14ac:dyDescent="0.35">
      <c r="A1403" s="1">
        <f t="shared" si="21"/>
        <v>44205</v>
      </c>
      <c r="B1403">
        <f>_xlfn.XLOOKUP(A1403,Ethereum_Historical_Data[Date],Ethereum_Historical_Data[Price]," ")</f>
        <v>1275.58</v>
      </c>
      <c r="C1403">
        <f>STANDARDIZE(Table6[[#This Row],[ETH]],$U$4,$U$5)</f>
        <v>-0.14495672439219279</v>
      </c>
      <c r="D1403" s="2">
        <f>_xlfn.XLOOKUP(Table6[[#This Row],[Date]],BNB_Historical_Data[Date],BNB_Historical_Data[Price]," ")</f>
        <v>43.83</v>
      </c>
      <c r="E1403" s="2">
        <f>STANDARDIZE(Table6[[#This Row],[BNB]],$V$4,$V$5)</f>
        <v>-0.8159289321107156</v>
      </c>
      <c r="F1403" s="2">
        <f>_xlfn.XLOOKUP(Table6[[#This Row],[Date]],Tether_USDt_Historical_Data[Date],Tether_USDt_Historical_Data[Price]," ")</f>
        <v>1.0026999999999999</v>
      </c>
      <c r="G1403" s="2">
        <f>IFERROR(STANDARDIZE(Table6[[#This Row],[Tether]],$W$4,$W$5),"")</f>
        <v>0.50945144180054969</v>
      </c>
      <c r="H1403" s="2">
        <f>_xlfn.XLOOKUP(Table6[[#This Row],[Date]],Bitcoin_Historical_Data__2[Date],Bitcoin_Historical_Data__2[Price]," ")</f>
        <v>40151.9</v>
      </c>
      <c r="I1403" s="2">
        <f>STANDARDIZE(Table6[[#This Row],[BTC]],$X$4,$X$5)</f>
        <v>0.6893588007832705</v>
      </c>
      <c r="J1403" s="2" t="str">
        <f>_xlfn.XLOOKUP(Table6[[#This Row],[Date]],S_P_500_Historical_Data[Date],S_P_500_Historical_Data[Price]," ")</f>
        <v xml:space="preserve"> </v>
      </c>
      <c r="K1403" s="2" t="str">
        <f>IFERROR(STANDARDIZE(Table6[[#This Row],[S&amp;P500]],$Y$4,$Y$5),"")</f>
        <v/>
      </c>
    </row>
    <row r="1404" spans="1:11" x14ac:dyDescent="0.35">
      <c r="A1404" s="1">
        <f t="shared" si="21"/>
        <v>44204</v>
      </c>
      <c r="B1404">
        <f>_xlfn.XLOOKUP(A1404,Ethereum_Historical_Data[Date],Ethereum_Historical_Data[Price]," ")</f>
        <v>1215.73</v>
      </c>
      <c r="C1404">
        <f>STANDARDIZE(Table6[[#This Row],[ETH]],$U$4,$U$5)</f>
        <v>-0.19465804501579018</v>
      </c>
      <c r="D1404" s="2">
        <f>_xlfn.XLOOKUP(Table6[[#This Row],[Date]],BNB_Historical_Data[Date],BNB_Historical_Data[Price]," ")</f>
        <v>42.33</v>
      </c>
      <c r="E1404" s="2">
        <f>STANDARDIZE(Table6[[#This Row],[BNB]],$V$4,$V$5)</f>
        <v>-0.82329218640723478</v>
      </c>
      <c r="F1404" s="2">
        <f>_xlfn.XLOOKUP(Table6[[#This Row],[Date]],Tether_USDt_Historical_Data[Date],Tether_USDt_Historical_Data[Price]," ")</f>
        <v>0.99960000000000004</v>
      </c>
      <c r="G1404" s="2">
        <f>IFERROR(STANDARDIZE(Table6[[#This Row],[Tether]],$W$4,$W$5),"")</f>
        <v>-0.12459831778346221</v>
      </c>
      <c r="H1404" s="2">
        <f>_xlfn.XLOOKUP(Table6[[#This Row],[Date]],Bitcoin_Historical_Data__2[Date],Bitcoin_Historical_Data__2[Price]," ")</f>
        <v>40599.300000000003</v>
      </c>
      <c r="I1404" s="2">
        <f>STANDARDIZE(Table6[[#This Row],[BTC]],$X$4,$X$5)</f>
        <v>0.71175426524593433</v>
      </c>
      <c r="J1404" s="2">
        <f>_xlfn.XLOOKUP(Table6[[#This Row],[Date]],S_P_500_Historical_Data[Date],S_P_500_Historical_Data[Price]," ")</f>
        <v>3824.7</v>
      </c>
      <c r="K1404" s="2">
        <f>IFERROR(STANDARDIZE(Table6[[#This Row],[S&amp;P500]],$Y$4,$Y$5),"")</f>
        <v>4.5527787599367008E-2</v>
      </c>
    </row>
    <row r="1405" spans="1:11" x14ac:dyDescent="0.35">
      <c r="A1405" s="1">
        <f t="shared" si="21"/>
        <v>44203</v>
      </c>
      <c r="B1405">
        <f>_xlfn.XLOOKUP(A1405,Ethereum_Historical_Data[Date],Ethereum_Historical_Data[Price]," ")</f>
        <v>1224.3499999999999</v>
      </c>
      <c r="C1405">
        <f>STANDARDIZE(Table6[[#This Row],[ETH]],$U$4,$U$5)</f>
        <v>-0.18749972615571658</v>
      </c>
      <c r="D1405" s="2">
        <f>_xlfn.XLOOKUP(Table6[[#This Row],[Date]],BNB_Historical_Data[Date],BNB_Historical_Data[Price]," ")</f>
        <v>43.64</v>
      </c>
      <c r="E1405" s="2">
        <f>STANDARDIZE(Table6[[#This Row],[BNB]],$V$4,$V$5)</f>
        <v>-0.8168616109882747</v>
      </c>
      <c r="F1405" s="2">
        <f>_xlfn.XLOOKUP(Table6[[#This Row],[Date]],Tether_USDt_Historical_Data[Date],Tether_USDt_Historical_Data[Price]," ")</f>
        <v>0.99990000000000001</v>
      </c>
      <c r="G1405" s="2">
        <f>IFERROR(STANDARDIZE(Table6[[#This Row],[Tether]],$W$4,$W$5),"")</f>
        <v>-6.3238663630175135E-2</v>
      </c>
      <c r="H1405" s="2">
        <f>_xlfn.XLOOKUP(Table6[[#This Row],[Date]],Bitcoin_Historical_Data__2[Date],Bitcoin_Historical_Data__2[Price]," ")</f>
        <v>39460.199999999997</v>
      </c>
      <c r="I1405" s="2">
        <f>STANDARDIZE(Table6[[#This Row],[BTC]],$X$4,$X$5)</f>
        <v>0.6547344316084277</v>
      </c>
      <c r="J1405" s="2">
        <f>_xlfn.XLOOKUP(Table6[[#This Row],[Date]],S_P_500_Historical_Data[Date],S_P_500_Historical_Data[Price]," ")</f>
        <v>3803.8</v>
      </c>
      <c r="K1405" s="2">
        <f>IFERROR(STANDARDIZE(Table6[[#This Row],[S&amp;P500]],$Y$4,$Y$5),"")</f>
        <v>2.1832272191181744E-2</v>
      </c>
    </row>
    <row r="1406" spans="1:11" x14ac:dyDescent="0.35">
      <c r="A1406" s="1">
        <f t="shared" si="21"/>
        <v>44202</v>
      </c>
      <c r="B1406">
        <f>_xlfn.XLOOKUP(A1406,Ethereum_Historical_Data[Date],Ethereum_Historical_Data[Price]," ")</f>
        <v>1207.77</v>
      </c>
      <c r="C1406">
        <f>STANDARDIZE(Table6[[#This Row],[ETH]],$U$4,$U$5)</f>
        <v>-0.20126827913715756</v>
      </c>
      <c r="D1406" s="2">
        <f>_xlfn.XLOOKUP(Table6[[#This Row],[Date]],BNB_Historical_Data[Date],BNB_Historical_Data[Price]," ")</f>
        <v>42.19</v>
      </c>
      <c r="E1406" s="2">
        <f>STANDARDIZE(Table6[[#This Row],[BNB]],$V$4,$V$5)</f>
        <v>-0.82397942347490982</v>
      </c>
      <c r="F1406" s="2">
        <f>_xlfn.XLOOKUP(Table6[[#This Row],[Date]],Tether_USDt_Historical_Data[Date],Tether_USDt_Historical_Data[Price]," ")</f>
        <v>1.0012000000000001</v>
      </c>
      <c r="G1406" s="2">
        <f>IFERROR(STANDARDIZE(Table6[[#This Row],[Tether]],$W$4,$W$5),"")</f>
        <v>0.20265317103411429</v>
      </c>
      <c r="H1406" s="2">
        <f>_xlfn.XLOOKUP(Table6[[#This Row],[Date]],Bitcoin_Historical_Data__2[Date],Bitcoin_Historical_Data__2[Price]," ")</f>
        <v>36793.199999999997</v>
      </c>
      <c r="I1406" s="2">
        <f>STANDARDIZE(Table6[[#This Row],[BTC]],$X$4,$X$5)</f>
        <v>0.52123263518034435</v>
      </c>
      <c r="J1406" s="2">
        <f>_xlfn.XLOOKUP(Table6[[#This Row],[Date]],S_P_500_Historical_Data[Date],S_P_500_Historical_Data[Price]," ")</f>
        <v>3748.1</v>
      </c>
      <c r="K1406" s="2">
        <f>IFERROR(STANDARDIZE(Table6[[#This Row],[S&amp;P500]],$Y$4,$Y$5),"")</f>
        <v>-4.1317977006710527E-2</v>
      </c>
    </row>
    <row r="1407" spans="1:11" x14ac:dyDescent="0.35">
      <c r="A1407" s="1">
        <f t="shared" si="21"/>
        <v>44201</v>
      </c>
      <c r="B1407">
        <f>_xlfn.XLOOKUP(A1407,Ethereum_Historical_Data[Date],Ethereum_Historical_Data[Price]," ")</f>
        <v>1099.52</v>
      </c>
      <c r="C1407">
        <f>STANDARDIZE(Table6[[#This Row],[ETH]],$U$4,$U$5)</f>
        <v>-0.29116248059921984</v>
      </c>
      <c r="D1407" s="2">
        <f>_xlfn.XLOOKUP(Table6[[#This Row],[Date]],BNB_Historical_Data[Date],BNB_Historical_Data[Price]," ")</f>
        <v>41.79</v>
      </c>
      <c r="E1407" s="2">
        <f>STANDARDIZE(Table6[[#This Row],[BNB]],$V$4,$V$5)</f>
        <v>-0.82594295795398154</v>
      </c>
      <c r="F1407" s="2">
        <f>_xlfn.XLOOKUP(Table6[[#This Row],[Date]],Tether_USDt_Historical_Data[Date],Tether_USDt_Historical_Data[Price]," ")</f>
        <v>1.0019</v>
      </c>
      <c r="G1407" s="2">
        <f>IFERROR(STANDARDIZE(Table6[[#This Row],[Tether]],$W$4,$W$5),"")</f>
        <v>0.34582569739178415</v>
      </c>
      <c r="H1407" s="2">
        <f>_xlfn.XLOOKUP(Table6[[#This Row],[Date]],Bitcoin_Historical_Data__2[Date],Bitcoin_Historical_Data__2[Price]," ")</f>
        <v>33991.5</v>
      </c>
      <c r="I1407" s="2">
        <f>STANDARDIZE(Table6[[#This Row],[BTC]],$X$4,$X$5)</f>
        <v>0.38098817209352004</v>
      </c>
      <c r="J1407" s="2">
        <f>_xlfn.XLOOKUP(Table6[[#This Row],[Date]],S_P_500_Historical_Data[Date],S_P_500_Historical_Data[Price]," ")</f>
        <v>3726.9</v>
      </c>
      <c r="K1407" s="2">
        <f>IFERROR(STANDARDIZE(Table6[[#This Row],[S&amp;P500]],$Y$4,$Y$5),"")</f>
        <v>-6.5353619430324486E-2</v>
      </c>
    </row>
    <row r="1408" spans="1:11" x14ac:dyDescent="0.35">
      <c r="A1408" s="1">
        <f t="shared" si="21"/>
        <v>44200</v>
      </c>
      <c r="B1408">
        <f>_xlfn.XLOOKUP(A1408,Ethereum_Historical_Data[Date],Ethereum_Historical_Data[Price]," ")</f>
        <v>1042.4000000000001</v>
      </c>
      <c r="C1408">
        <f>STANDARDIZE(Table6[[#This Row],[ETH]],$U$4,$U$5)</f>
        <v>-0.33859672343998648</v>
      </c>
      <c r="D1408" s="2">
        <f>_xlfn.XLOOKUP(Table6[[#This Row],[Date]],BNB_Historical_Data[Date],BNB_Historical_Data[Price]," ")</f>
        <v>41.1</v>
      </c>
      <c r="E1408" s="2">
        <f>STANDARDIZE(Table6[[#This Row],[BNB]],$V$4,$V$5)</f>
        <v>-0.82933005493038037</v>
      </c>
      <c r="F1408" s="2">
        <f>_xlfn.XLOOKUP(Table6[[#This Row],[Date]],Tether_USDt_Historical_Data[Date],Tether_USDt_Historical_Data[Price]," ")</f>
        <v>1</v>
      </c>
      <c r="G1408" s="2">
        <f>IFERROR(STANDARDIZE(Table6[[#This Row],[Tether]],$W$4,$W$5),"")</f>
        <v>-4.2785445579079442E-2</v>
      </c>
      <c r="H1408" s="2">
        <f>_xlfn.XLOOKUP(Table6[[#This Row],[Date]],Bitcoin_Historical_Data__2[Date],Bitcoin_Historical_Data__2[Price]," ")</f>
        <v>32022.6</v>
      </c>
      <c r="I1408" s="2">
        <f>STANDARDIZE(Table6[[#This Row],[BTC]],$X$4,$X$5)</f>
        <v>0.28243110910617347</v>
      </c>
      <c r="J1408" s="2">
        <f>_xlfn.XLOOKUP(Table6[[#This Row],[Date]],S_P_500_Historical_Data[Date],S_P_500_Historical_Data[Price]," ")</f>
        <v>3700.7</v>
      </c>
      <c r="K1408" s="2">
        <f>IFERROR(STANDARDIZE(Table6[[#This Row],[S&amp;P500]],$Y$4,$Y$5),"")</f>
        <v>-9.5058045444414013E-2</v>
      </c>
    </row>
    <row r="1409" spans="1:11" x14ac:dyDescent="0.35">
      <c r="A1409" s="1">
        <f t="shared" si="21"/>
        <v>44199</v>
      </c>
      <c r="B1409">
        <f>_xlfn.XLOOKUP(A1409,Ethereum_Historical_Data[Date],Ethereum_Historical_Data[Price]," ")</f>
        <v>974.97</v>
      </c>
      <c r="C1409">
        <f>STANDARDIZE(Table6[[#This Row],[ETH]],$U$4,$U$5)</f>
        <v>-0.39459271424448406</v>
      </c>
      <c r="D1409" s="2">
        <f>_xlfn.XLOOKUP(Table6[[#This Row],[Date]],BNB_Historical_Data[Date],BNB_Historical_Data[Price]," ")</f>
        <v>41.22</v>
      </c>
      <c r="E1409" s="2">
        <f>STANDARDIZE(Table6[[#This Row],[BNB]],$V$4,$V$5)</f>
        <v>-0.82874099458665873</v>
      </c>
      <c r="F1409" s="2">
        <f>_xlfn.XLOOKUP(Table6[[#This Row],[Date]],Tether_USDt_Historical_Data[Date],Tether_USDt_Historical_Data[Price]," ")</f>
        <v>1</v>
      </c>
      <c r="G1409" s="2">
        <f>IFERROR(STANDARDIZE(Table6[[#This Row],[Tether]],$W$4,$W$5),"")</f>
        <v>-4.2785445579079442E-2</v>
      </c>
      <c r="H1409" s="2">
        <f>_xlfn.XLOOKUP(Table6[[#This Row],[Date]],Bitcoin_Historical_Data__2[Date],Bitcoin_Historical_Data__2[Price]," ")</f>
        <v>32958.9</v>
      </c>
      <c r="I1409" s="2">
        <f>STANDARDIZE(Table6[[#This Row],[BTC]],$X$4,$X$5)</f>
        <v>0.32929940006815878</v>
      </c>
      <c r="J1409" s="2" t="str">
        <f>_xlfn.XLOOKUP(Table6[[#This Row],[Date]],S_P_500_Historical_Data[Date],S_P_500_Historical_Data[Price]," ")</f>
        <v xml:space="preserve"> </v>
      </c>
      <c r="K1409" s="2" t="str">
        <f>IFERROR(STANDARDIZE(Table6[[#This Row],[S&amp;P500]],$Y$4,$Y$5),"")</f>
        <v/>
      </c>
    </row>
    <row r="1410" spans="1:11" x14ac:dyDescent="0.35">
      <c r="A1410" s="1">
        <f t="shared" si="21"/>
        <v>44198</v>
      </c>
      <c r="B1410">
        <f>_xlfn.XLOOKUP(A1410,Ethereum_Historical_Data[Date],Ethereum_Historical_Data[Price]," ")</f>
        <v>774.5</v>
      </c>
      <c r="C1410">
        <f>STANDARDIZE(Table6[[#This Row],[ETH]],$U$4,$U$5)</f>
        <v>-0.56106930146942291</v>
      </c>
      <c r="D1410" s="2">
        <f>_xlfn.XLOOKUP(Table6[[#This Row],[Date]],BNB_Historical_Data[Date],BNB_Historical_Data[Price]," ")</f>
        <v>38.229999999999997</v>
      </c>
      <c r="E1410" s="2">
        <f>STANDARDIZE(Table6[[#This Row],[BNB]],$V$4,$V$5)</f>
        <v>-0.84341841481772017</v>
      </c>
      <c r="F1410" s="2">
        <f>_xlfn.XLOOKUP(Table6[[#This Row],[Date]],Tether_USDt_Historical_Data[Date],Tether_USDt_Historical_Data[Price]," ")</f>
        <v>1.0003</v>
      </c>
      <c r="G1410" s="2">
        <f>IFERROR(STANDARDIZE(Table6[[#This Row],[Tether]],$W$4,$W$5),"")</f>
        <v>1.8574208574207638E-2</v>
      </c>
      <c r="H1410" s="2">
        <f>_xlfn.XLOOKUP(Table6[[#This Row],[Date]],Bitcoin_Historical_Data__2[Date],Bitcoin_Historical_Data__2[Price]," ")</f>
        <v>32193.3</v>
      </c>
      <c r="I1410" s="2">
        <f>STANDARDIZE(Table6[[#This Row],[BTC]],$X$4,$X$5)</f>
        <v>0.29097582476056938</v>
      </c>
      <c r="J1410" s="2" t="str">
        <f>_xlfn.XLOOKUP(Table6[[#This Row],[Date]],S_P_500_Historical_Data[Date],S_P_500_Historical_Data[Price]," ")</f>
        <v xml:space="preserve"> </v>
      </c>
      <c r="K1410" s="2" t="str">
        <f>IFERROR(STANDARDIZE(Table6[[#This Row],[S&amp;P500]],$Y$4,$Y$5),"")</f>
        <v/>
      </c>
    </row>
    <row r="1411" spans="1:11" x14ac:dyDescent="0.35">
      <c r="A1411" s="1">
        <f t="shared" si="21"/>
        <v>44197</v>
      </c>
      <c r="B1411">
        <f>_xlfn.XLOOKUP(A1411,Ethereum_Historical_Data[Date],Ethereum_Historical_Data[Price]," ")</f>
        <v>729.12</v>
      </c>
      <c r="C1411">
        <f>STANDARDIZE(Table6[[#This Row],[ETH]],$U$4,$U$5)</f>
        <v>-0.59875427941259507</v>
      </c>
      <c r="D1411" s="2">
        <f>_xlfn.XLOOKUP(Table6[[#This Row],[Date]],BNB_Historical_Data[Date],BNB_Historical_Data[Price]," ")</f>
        <v>37.72</v>
      </c>
      <c r="E1411" s="2">
        <f>STANDARDIZE(Table6[[#This Row],[BNB]],$V$4,$V$5)</f>
        <v>-0.8459219212785366</v>
      </c>
      <c r="F1411" s="2">
        <f>_xlfn.XLOOKUP(Table6[[#This Row],[Date]],Tether_USDt_Historical_Data[Date],Tether_USDt_Historical_Data[Price]," ")</f>
        <v>1.0018</v>
      </c>
      <c r="G1411" s="2">
        <f>IFERROR(STANDARDIZE(Table6[[#This Row],[Tether]],$W$4,$W$5),"")</f>
        <v>0.32537247934068841</v>
      </c>
      <c r="H1411" s="2">
        <f>_xlfn.XLOOKUP(Table6[[#This Row],[Date]],Bitcoin_Historical_Data__2[Date],Bitcoin_Historical_Data__2[Price]," ")</f>
        <v>29359.9</v>
      </c>
      <c r="I1411" s="2">
        <f>STANDARDIZE(Table6[[#This Row],[BTC]],$X$4,$X$5)</f>
        <v>0.14914455741923799</v>
      </c>
      <c r="J1411" s="2" t="str">
        <f>_xlfn.XLOOKUP(Table6[[#This Row],[Date]],S_P_500_Historical_Data[Date],S_P_500_Historical_Data[Price]," ")</f>
        <v xml:space="preserve"> </v>
      </c>
      <c r="K1411" s="2" t="str">
        <f>IFERROR(STANDARDIZE(Table6[[#This Row],[S&amp;P500]],$Y$4,$Y$5),"")</f>
        <v/>
      </c>
    </row>
    <row r="1412" spans="1:11" x14ac:dyDescent="0.35">
      <c r="A1412" s="1">
        <f t="shared" ref="A1412:A1475" si="22">A1411-1</f>
        <v>44196</v>
      </c>
      <c r="B1412">
        <f>_xlfn.XLOOKUP(A1412,Ethereum_Historical_Data[Date],Ethereum_Historical_Data[Price]," ")</f>
        <v>735.94</v>
      </c>
      <c r="C1412">
        <f>STANDARDIZE(Table6[[#This Row],[ETH]],$U$4,$U$5)</f>
        <v>-0.5930907371126295</v>
      </c>
      <c r="D1412" s="2">
        <f>_xlfn.XLOOKUP(Table6[[#This Row],[Date]],BNB_Historical_Data[Date],BNB_Historical_Data[Price]," ")</f>
        <v>37.340000000000003</v>
      </c>
      <c r="E1412" s="2">
        <f>STANDARDIZE(Table6[[#This Row],[BNB]],$V$4,$V$5)</f>
        <v>-0.84778727903365481</v>
      </c>
      <c r="F1412" s="2">
        <f>_xlfn.XLOOKUP(Table6[[#This Row],[Date]],Tether_USDt_Historical_Data[Date],Tether_USDt_Historical_Data[Price]," ")</f>
        <v>1.0004999999999999</v>
      </c>
      <c r="G1412" s="2">
        <f>IFERROR(STANDARDIZE(Table6[[#This Row],[Tether]],$W$4,$W$5),"")</f>
        <v>5.9480644676399026E-2</v>
      </c>
      <c r="H1412" s="2">
        <f>_xlfn.XLOOKUP(Table6[[#This Row],[Date]],Bitcoin_Historical_Data__2[Date],Bitcoin_Historical_Data__2[Price]," ")</f>
        <v>28949.4</v>
      </c>
      <c r="I1412" s="2">
        <f>STANDARDIZE(Table6[[#This Row],[BTC]],$X$4,$X$5)</f>
        <v>0.1285961931771202</v>
      </c>
      <c r="J1412" s="2">
        <f>_xlfn.XLOOKUP(Table6[[#This Row],[Date]],S_P_500_Historical_Data[Date],S_P_500_Historical_Data[Price]," ")</f>
        <v>3756.1</v>
      </c>
      <c r="K1412" s="2">
        <f>IFERROR(STANDARDIZE(Table6[[#This Row],[S&amp;P500]],$Y$4,$Y$5),"")</f>
        <v>-3.2247923261950459E-2</v>
      </c>
    </row>
    <row r="1413" spans="1:11" x14ac:dyDescent="0.35">
      <c r="A1413" s="1">
        <f t="shared" si="22"/>
        <v>44195</v>
      </c>
      <c r="B1413">
        <f>_xlfn.XLOOKUP(A1413,Ethereum_Historical_Data[Date],Ethereum_Historical_Data[Price]," ")</f>
        <v>751.8</v>
      </c>
      <c r="C1413">
        <f>STANDARDIZE(Table6[[#This Row],[ETH]],$U$4,$U$5)</f>
        <v>-0.57992009475523187</v>
      </c>
      <c r="D1413" s="2">
        <f>_xlfn.XLOOKUP(Table6[[#This Row],[Date]],BNB_Historical_Data[Date],BNB_Historical_Data[Price]," ")</f>
        <v>38.1</v>
      </c>
      <c r="E1413" s="2">
        <f>STANDARDIZE(Table6[[#This Row],[BNB]],$V$4,$V$5)</f>
        <v>-0.84405656352341851</v>
      </c>
      <c r="F1413" s="2">
        <f>_xlfn.XLOOKUP(Table6[[#This Row],[Date]],Tether_USDt_Historical_Data[Date],Tether_USDt_Historical_Data[Price]," ")</f>
        <v>1.0003</v>
      </c>
      <c r="G1413" s="2">
        <f>IFERROR(STANDARDIZE(Table6[[#This Row],[Tether]],$W$4,$W$5),"")</f>
        <v>1.8574208574207638E-2</v>
      </c>
      <c r="H1413" s="2">
        <f>_xlfn.XLOOKUP(Table6[[#This Row],[Date]],Bitcoin_Historical_Data__2[Date],Bitcoin_Historical_Data__2[Price]," ")</f>
        <v>28868.7</v>
      </c>
      <c r="I1413" s="2">
        <f>STANDARDIZE(Table6[[#This Row],[BTC]],$X$4,$X$5)</f>
        <v>0.12455660001186095</v>
      </c>
      <c r="J1413" s="2">
        <f>_xlfn.XLOOKUP(Table6[[#This Row],[Date]],S_P_500_Historical_Data[Date],S_P_500_Historical_Data[Price]," ")</f>
        <v>3732</v>
      </c>
      <c r="K1413" s="2">
        <f>IFERROR(STANDARDIZE(Table6[[#This Row],[S&amp;P500]],$Y$4,$Y$5),"")</f>
        <v>-5.9571460168040054E-2</v>
      </c>
    </row>
    <row r="1414" spans="1:11" x14ac:dyDescent="0.35">
      <c r="A1414" s="1">
        <f t="shared" si="22"/>
        <v>44194</v>
      </c>
      <c r="B1414">
        <f>_xlfn.XLOOKUP(A1414,Ethereum_Historical_Data[Date],Ethereum_Historical_Data[Price]," ")</f>
        <v>731.76</v>
      </c>
      <c r="C1414">
        <f>STANDARDIZE(Table6[[#This Row],[ETH]],$U$4,$U$5)</f>
        <v>-0.59656194045776967</v>
      </c>
      <c r="D1414" s="2">
        <f>_xlfn.XLOOKUP(Table6[[#This Row],[Date]],BNB_Historical_Data[Date],BNB_Historical_Data[Price]," ")</f>
        <v>39.1</v>
      </c>
      <c r="E1414" s="2">
        <f>STANDARDIZE(Table6[[#This Row],[BNB]],$V$4,$V$5)</f>
        <v>-0.83914772732573917</v>
      </c>
      <c r="F1414" s="2">
        <f>_xlfn.XLOOKUP(Table6[[#This Row],[Date]],Tether_USDt_Historical_Data[Date],Tether_USDt_Historical_Data[Price]," ")</f>
        <v>0.99850000000000005</v>
      </c>
      <c r="G1414" s="2">
        <f>IFERROR(STANDARDIZE(Table6[[#This Row],[Tether]],$W$4,$W$5),"")</f>
        <v>-0.34958371634553753</v>
      </c>
      <c r="H1414" s="2">
        <f>_xlfn.XLOOKUP(Table6[[#This Row],[Date]],Bitcoin_Historical_Data__2[Date],Bitcoin_Historical_Data__2[Price]," ")</f>
        <v>27376</v>
      </c>
      <c r="I1414" s="2">
        <f>STANDARDIZE(Table6[[#This Row],[BTC]],$X$4,$X$5)</f>
        <v>4.9836640683701972E-2</v>
      </c>
      <c r="J1414" s="2">
        <f>_xlfn.XLOOKUP(Table6[[#This Row],[Date]],S_P_500_Historical_Data[Date],S_P_500_Historical_Data[Price]," ")</f>
        <v>3727</v>
      </c>
      <c r="K1414" s="2">
        <f>IFERROR(STANDARDIZE(Table6[[#This Row],[S&amp;P500]],$Y$4,$Y$5),"")</f>
        <v>-6.5240243758515101E-2</v>
      </c>
    </row>
    <row r="1415" spans="1:11" x14ac:dyDescent="0.35">
      <c r="A1415" s="1">
        <f t="shared" si="22"/>
        <v>44193</v>
      </c>
      <c r="B1415">
        <f>_xlfn.XLOOKUP(A1415,Ethereum_Historical_Data[Date],Ethereum_Historical_Data[Price]," ")</f>
        <v>730.05</v>
      </c>
      <c r="C1415">
        <f>STANDARDIZE(Table6[[#This Row],[ETH]],$U$4,$U$5)</f>
        <v>-0.59798197818987253</v>
      </c>
      <c r="D1415" s="2">
        <f>_xlfn.XLOOKUP(Table6[[#This Row],[Date]],BNB_Historical_Data[Date],BNB_Historical_Data[Price]," ")</f>
        <v>35.94</v>
      </c>
      <c r="E1415" s="2">
        <f>STANDARDIZE(Table6[[#This Row],[BNB]],$V$4,$V$5)</f>
        <v>-0.85465964971040598</v>
      </c>
      <c r="F1415" s="2">
        <f>_xlfn.XLOOKUP(Table6[[#This Row],[Date]],Tether_USDt_Historical_Data[Date],Tether_USDt_Historical_Data[Price]," ")</f>
        <v>0.99870000000000003</v>
      </c>
      <c r="G1415" s="2">
        <f>IFERROR(STANDARDIZE(Table6[[#This Row],[Tether]],$W$4,$W$5),"")</f>
        <v>-0.30867728024334617</v>
      </c>
      <c r="H1415" s="2">
        <f>_xlfn.XLOOKUP(Table6[[#This Row],[Date]],Bitcoin_Historical_Data__2[Date],Bitcoin_Historical_Data__2[Price]," ")</f>
        <v>27057.8</v>
      </c>
      <c r="I1415" s="2">
        <f>STANDARDIZE(Table6[[#This Row],[BTC]],$X$4,$X$5)</f>
        <v>3.3908529838776513E-2</v>
      </c>
      <c r="J1415" s="2">
        <f>_xlfn.XLOOKUP(Table6[[#This Row],[Date]],S_P_500_Historical_Data[Date],S_P_500_Historical_Data[Price]," ")</f>
        <v>3735.4</v>
      </c>
      <c r="K1415" s="2">
        <f>IFERROR(STANDARDIZE(Table6[[#This Row],[S&amp;P500]],$Y$4,$Y$5),"")</f>
        <v>-5.5716687326516925E-2</v>
      </c>
    </row>
    <row r="1416" spans="1:11" x14ac:dyDescent="0.35">
      <c r="A1416" s="1">
        <f t="shared" si="22"/>
        <v>44192</v>
      </c>
      <c r="B1416">
        <f>_xlfn.XLOOKUP(A1416,Ethereum_Historical_Data[Date],Ethereum_Historical_Data[Price]," ")</f>
        <v>683.71</v>
      </c>
      <c r="C1416">
        <f>STANDARDIZE(Table6[[#This Row],[ETH]],$U$4,$U$5)</f>
        <v>-0.63646417029843561</v>
      </c>
      <c r="D1416" s="2">
        <f>_xlfn.XLOOKUP(Table6[[#This Row],[Date]],BNB_Historical_Data[Date],BNB_Historical_Data[Price]," ")</f>
        <v>33.68</v>
      </c>
      <c r="E1416" s="2">
        <f>STANDARDIZE(Table6[[#This Row],[BNB]],$V$4,$V$5)</f>
        <v>-0.86575361951716134</v>
      </c>
      <c r="F1416" s="2">
        <f>_xlfn.XLOOKUP(Table6[[#This Row],[Date]],Tether_USDt_Historical_Data[Date],Tether_USDt_Historical_Data[Price]," ")</f>
        <v>0.99880000000000002</v>
      </c>
      <c r="G1416" s="2">
        <f>IFERROR(STANDARDIZE(Table6[[#This Row],[Tether]],$W$4,$W$5),"")</f>
        <v>-0.28822406219225044</v>
      </c>
      <c r="H1416" s="2">
        <f>_xlfn.XLOOKUP(Table6[[#This Row],[Date]],Bitcoin_Historical_Data__2[Date],Bitcoin_Historical_Data__2[Price]," ")</f>
        <v>26261.3</v>
      </c>
      <c r="I1416" s="2">
        <f>STANDARDIZE(Table6[[#This Row],[BTC]],$X$4,$X$5)</f>
        <v>-5.9618041900829982E-3</v>
      </c>
      <c r="J1416" s="2" t="str">
        <f>_xlfn.XLOOKUP(Table6[[#This Row],[Date]],S_P_500_Historical_Data[Date],S_P_500_Historical_Data[Price]," ")</f>
        <v xml:space="preserve"> </v>
      </c>
      <c r="K1416" s="2" t="str">
        <f>IFERROR(STANDARDIZE(Table6[[#This Row],[S&amp;P500]],$Y$4,$Y$5),"")</f>
        <v/>
      </c>
    </row>
    <row r="1417" spans="1:11" x14ac:dyDescent="0.35">
      <c r="A1417" s="1">
        <f t="shared" si="22"/>
        <v>44191</v>
      </c>
      <c r="B1417">
        <f>_xlfn.XLOOKUP(A1417,Ethereum_Historical_Data[Date],Ethereum_Historical_Data[Price]," ")</f>
        <v>636.58000000000004</v>
      </c>
      <c r="C1417">
        <f>STANDARDIZE(Table6[[#This Row],[ETH]],$U$4,$U$5)</f>
        <v>-0.67560240323060183</v>
      </c>
      <c r="D1417" s="2">
        <f>_xlfn.XLOOKUP(Table6[[#This Row],[Date]],BNB_Historical_Data[Date],BNB_Historical_Data[Price]," ")</f>
        <v>33.590000000000003</v>
      </c>
      <c r="E1417" s="2">
        <f>STANDARDIZE(Table6[[#This Row],[BNB]],$V$4,$V$5)</f>
        <v>-0.86619541477495254</v>
      </c>
      <c r="F1417" s="2">
        <f>_xlfn.XLOOKUP(Table6[[#This Row],[Date]],Tether_USDt_Historical_Data[Date],Tether_USDt_Historical_Data[Price]," ")</f>
        <v>0.99829999999999997</v>
      </c>
      <c r="G1417" s="2">
        <f>IFERROR(STANDARDIZE(Table6[[#This Row],[Tether]],$W$4,$W$5),"")</f>
        <v>-0.39049015244775165</v>
      </c>
      <c r="H1417" s="2">
        <f>_xlfn.XLOOKUP(Table6[[#This Row],[Date]],Bitcoin_Historical_Data__2[Date],Bitcoin_Historical_Data__2[Price]," ")</f>
        <v>26454.400000000001</v>
      </c>
      <c r="I1417" s="2">
        <f>STANDARDIZE(Table6[[#This Row],[BTC]],$X$4,$X$5)</f>
        <v>3.7041863949425621E-3</v>
      </c>
      <c r="J1417" s="2" t="str">
        <f>_xlfn.XLOOKUP(Table6[[#This Row],[Date]],S_P_500_Historical_Data[Date],S_P_500_Historical_Data[Price]," ")</f>
        <v xml:space="preserve"> </v>
      </c>
      <c r="K1417" s="2" t="str">
        <f>IFERROR(STANDARDIZE(Table6[[#This Row],[S&amp;P500]],$Y$4,$Y$5),"")</f>
        <v/>
      </c>
    </row>
    <row r="1418" spans="1:11" x14ac:dyDescent="0.35">
      <c r="A1418" s="1">
        <f t="shared" si="22"/>
        <v>44190</v>
      </c>
      <c r="B1418">
        <f>_xlfn.XLOOKUP(A1418,Ethereum_Historical_Data[Date],Ethereum_Historical_Data[Price]," ")</f>
        <v>626.92999999999995</v>
      </c>
      <c r="C1418">
        <f>STANDARDIZE(Table6[[#This Row],[ETH]],$U$4,$U$5)</f>
        <v>-0.68361606645562645</v>
      </c>
      <c r="D1418" s="2">
        <f>_xlfn.XLOOKUP(Table6[[#This Row],[Date]],BNB_Historical_Data[Date],BNB_Historical_Data[Price]," ")</f>
        <v>33.18</v>
      </c>
      <c r="E1418" s="2">
        <f>STANDARDIZE(Table6[[#This Row],[BNB]],$V$4,$V$5)</f>
        <v>-0.86820803761600107</v>
      </c>
      <c r="F1418" s="2">
        <f>_xlfn.XLOOKUP(Table6[[#This Row],[Date]],Tether_USDt_Historical_Data[Date],Tether_USDt_Historical_Data[Price]," ")</f>
        <v>1.0004</v>
      </c>
      <c r="G1418" s="2">
        <f>IFERROR(STANDARDIZE(Table6[[#This Row],[Tether]],$W$4,$W$5),"")</f>
        <v>3.9027426625303327E-2</v>
      </c>
      <c r="H1418" s="2">
        <f>_xlfn.XLOOKUP(Table6[[#This Row],[Date]],Bitcoin_Historical_Data__2[Date],Bitcoin_Historical_Data__2[Price]," ")</f>
        <v>24689.599999999999</v>
      </c>
      <c r="I1418" s="2">
        <f>STANDARDIZE(Table6[[#This Row],[BTC]],$X$4,$X$5)</f>
        <v>-8.4636259925373047E-2</v>
      </c>
      <c r="J1418" s="2" t="str">
        <f>_xlfn.XLOOKUP(Table6[[#This Row],[Date]],S_P_500_Historical_Data[Date],S_P_500_Historical_Data[Price]," ")</f>
        <v xml:space="preserve"> </v>
      </c>
      <c r="K1418" s="2" t="str">
        <f>IFERROR(STANDARDIZE(Table6[[#This Row],[S&amp;P500]],$Y$4,$Y$5),"")</f>
        <v/>
      </c>
    </row>
    <row r="1419" spans="1:11" x14ac:dyDescent="0.35">
      <c r="A1419" s="1">
        <f t="shared" si="22"/>
        <v>44189</v>
      </c>
      <c r="B1419">
        <f>_xlfn.XLOOKUP(A1419,Ethereum_Historical_Data[Date],Ethereum_Historical_Data[Price]," ")</f>
        <v>612.34</v>
      </c>
      <c r="C1419">
        <f>STANDARDIZE(Table6[[#This Row],[ETH]],$U$4,$U$5)</f>
        <v>-0.69573206090672557</v>
      </c>
      <c r="D1419" s="2">
        <f>_xlfn.XLOOKUP(Table6[[#This Row],[Date]],BNB_Historical_Data[Date],BNB_Historical_Data[Price]," ")</f>
        <v>32.51</v>
      </c>
      <c r="E1419" s="2">
        <f>STANDARDIZE(Table6[[#This Row],[BNB]],$V$4,$V$5)</f>
        <v>-0.87149695786844628</v>
      </c>
      <c r="F1419" s="2">
        <f>_xlfn.XLOOKUP(Table6[[#This Row],[Date]],Tether_USDt_Historical_Data[Date],Tether_USDt_Historical_Data[Price]," ")</f>
        <v>1</v>
      </c>
      <c r="G1419" s="2">
        <f>IFERROR(STANDARDIZE(Table6[[#This Row],[Tether]],$W$4,$W$5),"")</f>
        <v>-4.2785445579079442E-2</v>
      </c>
      <c r="H1419" s="2">
        <f>_xlfn.XLOOKUP(Table6[[#This Row],[Date]],Bitcoin_Historical_Data__2[Date],Bitcoin_Historical_Data__2[Price]," ")</f>
        <v>23736.5</v>
      </c>
      <c r="I1419" s="2">
        <f>STANDARDIZE(Table6[[#This Row],[BTC]],$X$4,$X$5)</f>
        <v>-0.1323455070853303</v>
      </c>
      <c r="J1419" s="2">
        <f>_xlfn.XLOOKUP(Table6[[#This Row],[Date]],S_P_500_Historical_Data[Date],S_P_500_Historical_Data[Price]," ")</f>
        <v>3703.1</v>
      </c>
      <c r="K1419" s="2">
        <f>IFERROR(STANDARDIZE(Table6[[#This Row],[S&amp;P500]],$Y$4,$Y$5),"")</f>
        <v>-9.2337029320985892E-2</v>
      </c>
    </row>
    <row r="1420" spans="1:11" x14ac:dyDescent="0.35">
      <c r="A1420" s="1">
        <f t="shared" si="22"/>
        <v>44188</v>
      </c>
      <c r="B1420">
        <f>_xlfn.XLOOKUP(A1420,Ethereum_Historical_Data[Date],Ethereum_Historical_Data[Price]," ")</f>
        <v>585.69000000000005</v>
      </c>
      <c r="C1420">
        <f>STANDARDIZE(Table6[[#This Row],[ETH]],$U$4,$U$5)</f>
        <v>-0.71786305831054964</v>
      </c>
      <c r="D1420" s="2">
        <f>_xlfn.XLOOKUP(Table6[[#This Row],[Date]],BNB_Historical_Data[Date],BNB_Historical_Data[Price]," ")</f>
        <v>31.19</v>
      </c>
      <c r="E1420" s="2">
        <f>STANDARDIZE(Table6[[#This Row],[BNB]],$V$4,$V$5)</f>
        <v>-0.87797662164938306</v>
      </c>
      <c r="F1420" s="2">
        <f>_xlfn.XLOOKUP(Table6[[#This Row],[Date]],Tether_USDt_Historical_Data[Date],Tether_USDt_Historical_Data[Price]," ")</f>
        <v>0.99929999999999997</v>
      </c>
      <c r="G1420" s="2">
        <f>IFERROR(STANDARDIZE(Table6[[#This Row],[Tether]],$W$4,$W$5),"")</f>
        <v>-0.18595797193677199</v>
      </c>
      <c r="H1420" s="2">
        <f>_xlfn.XLOOKUP(Table6[[#This Row],[Date]],Bitcoin_Historical_Data__2[Date],Bitcoin_Historical_Data__2[Price]," ")</f>
        <v>23257.9</v>
      </c>
      <c r="I1420" s="2">
        <f>STANDARDIZE(Table6[[#This Row],[BTC]],$X$4,$X$5)</f>
        <v>-0.15630274734422811</v>
      </c>
      <c r="J1420" s="2">
        <f>_xlfn.XLOOKUP(Table6[[#This Row],[Date]],S_P_500_Historical_Data[Date],S_P_500_Historical_Data[Price]," ")</f>
        <v>3690</v>
      </c>
      <c r="K1420" s="2">
        <f>IFERROR(STANDARDIZE(Table6[[#This Row],[S&amp;P500]],$Y$4,$Y$5),"")</f>
        <v>-0.1071892423280304</v>
      </c>
    </row>
    <row r="1421" spans="1:11" x14ac:dyDescent="0.35">
      <c r="A1421" s="1">
        <f t="shared" si="22"/>
        <v>44187</v>
      </c>
      <c r="B1421">
        <f>_xlfn.XLOOKUP(A1421,Ethereum_Historical_Data[Date],Ethereum_Historical_Data[Price]," ")</f>
        <v>637.47</v>
      </c>
      <c r="C1421">
        <f>STANDARDIZE(Table6[[#This Row],[ETH]],$U$4,$U$5)</f>
        <v>-0.67486331926477061</v>
      </c>
      <c r="D1421" s="2">
        <f>_xlfn.XLOOKUP(Table6[[#This Row],[Date]],BNB_Historical_Data[Date],BNB_Historical_Data[Price]," ")</f>
        <v>33.520000000000003</v>
      </c>
      <c r="E1421" s="2">
        <f>STANDARDIZE(Table6[[#This Row],[BNB]],$V$4,$V$5)</f>
        <v>-0.86653903330879001</v>
      </c>
      <c r="F1421" s="2">
        <f>_xlfn.XLOOKUP(Table6[[#This Row],[Date]],Tether_USDt_Historical_Data[Date],Tether_USDt_Historical_Data[Price]," ")</f>
        <v>0.99950000000000006</v>
      </c>
      <c r="G1421" s="2">
        <f>IFERROR(STANDARDIZE(Table6[[#This Row],[Tether]],$W$4,$W$5),"")</f>
        <v>-0.1450515358345579</v>
      </c>
      <c r="H1421" s="2">
        <f>_xlfn.XLOOKUP(Table6[[#This Row],[Date]],Bitcoin_Historical_Data__2[Date],Bitcoin_Historical_Data__2[Price]," ")</f>
        <v>23823.200000000001</v>
      </c>
      <c r="I1421" s="2">
        <f>STANDARDIZE(Table6[[#This Row],[BTC]],$X$4,$X$5)</f>
        <v>-0.12800557242079527</v>
      </c>
      <c r="J1421" s="2">
        <f>_xlfn.XLOOKUP(Table6[[#This Row],[Date]],S_P_500_Historical_Data[Date],S_P_500_Historical_Data[Price]," ")</f>
        <v>3687.3</v>
      </c>
      <c r="K1421" s="2">
        <f>IFERROR(STANDARDIZE(Table6[[#This Row],[S&amp;P500]],$Y$4,$Y$5),"")</f>
        <v>-0.11025038546688672</v>
      </c>
    </row>
    <row r="1422" spans="1:11" x14ac:dyDescent="0.35">
      <c r="A1422" s="1">
        <f t="shared" si="22"/>
        <v>44186</v>
      </c>
      <c r="B1422">
        <f>_xlfn.XLOOKUP(A1422,Ethereum_Historical_Data[Date],Ethereum_Historical_Data[Price]," ")</f>
        <v>607.85</v>
      </c>
      <c r="C1422">
        <f>STANDARDIZE(Table6[[#This Row],[ETH]],$U$4,$U$5)</f>
        <v>-0.69946069799277322</v>
      </c>
      <c r="D1422" s="2">
        <f>_xlfn.XLOOKUP(Table6[[#This Row],[Date]],BNB_Historical_Data[Date],BNB_Historical_Data[Price]," ")</f>
        <v>32.15</v>
      </c>
      <c r="E1422" s="2">
        <f>STANDARDIZE(Table6[[#This Row],[BNB]],$V$4,$V$5)</f>
        <v>-0.87326413889961085</v>
      </c>
      <c r="F1422" s="2">
        <f>_xlfn.XLOOKUP(Table6[[#This Row],[Date]],Tether_USDt_Historical_Data[Date],Tether_USDt_Historical_Data[Price]," ")</f>
        <v>0.99980000000000002</v>
      </c>
      <c r="G1422" s="2">
        <f>IFERROR(STANDARDIZE(Table6[[#This Row],[Tether]],$W$4,$W$5),"")</f>
        <v>-8.3691881681270827E-2</v>
      </c>
      <c r="H1422" s="2">
        <f>_xlfn.XLOOKUP(Table6[[#This Row],[Date]],Bitcoin_Historical_Data__2[Date],Bitcoin_Historical_Data__2[Price]," ")</f>
        <v>22728.5</v>
      </c>
      <c r="I1422" s="2">
        <f>STANDARDIZE(Table6[[#This Row],[BTC]],$X$4,$X$5)</f>
        <v>-0.18280287896366099</v>
      </c>
      <c r="J1422" s="2">
        <f>_xlfn.XLOOKUP(Table6[[#This Row],[Date]],S_P_500_Historical_Data[Date],S_P_500_Historical_Data[Price]," ")</f>
        <v>3694.9</v>
      </c>
      <c r="K1422" s="2">
        <f>IFERROR(STANDARDIZE(Table6[[#This Row],[S&amp;P500]],$Y$4,$Y$5),"")</f>
        <v>-0.10163383440936476</v>
      </c>
    </row>
    <row r="1423" spans="1:11" x14ac:dyDescent="0.35">
      <c r="A1423" s="1">
        <f t="shared" si="22"/>
        <v>44185</v>
      </c>
      <c r="B1423">
        <f>_xlfn.XLOOKUP(A1423,Ethereum_Historical_Data[Date],Ethereum_Historical_Data[Price]," ")</f>
        <v>638.26</v>
      </c>
      <c r="C1423">
        <f>STANDARDIZE(Table6[[#This Row],[ETH]],$U$4,$U$5)</f>
        <v>-0.67420727844116757</v>
      </c>
      <c r="D1423" s="2">
        <f>_xlfn.XLOOKUP(Table6[[#This Row],[Date]],BNB_Historical_Data[Date],BNB_Historical_Data[Price]," ")</f>
        <v>34.270000000000003</v>
      </c>
      <c r="E1423" s="2">
        <f>STANDARDIZE(Table6[[#This Row],[BNB]],$V$4,$V$5)</f>
        <v>-0.86285740616053053</v>
      </c>
      <c r="F1423" s="2">
        <f>_xlfn.XLOOKUP(Table6[[#This Row],[Date]],Tether_USDt_Historical_Data[Date],Tether_USDt_Historical_Data[Price]," ")</f>
        <v>0.99950000000000006</v>
      </c>
      <c r="G1423" s="2">
        <f>IFERROR(STANDARDIZE(Table6[[#This Row],[Tether]],$W$4,$W$5),"")</f>
        <v>-0.1450515358345579</v>
      </c>
      <c r="H1423" s="2">
        <f>_xlfn.XLOOKUP(Table6[[#This Row],[Date]],Bitcoin_Historical_Data__2[Date],Bitcoin_Historical_Data__2[Price]," ")</f>
        <v>23474.9</v>
      </c>
      <c r="I1423" s="2">
        <f>STANDARDIZE(Table6[[#This Row],[BTC]],$X$4,$X$5)</f>
        <v>-0.14544039645375414</v>
      </c>
      <c r="J1423" s="2" t="str">
        <f>_xlfn.XLOOKUP(Table6[[#This Row],[Date]],S_P_500_Historical_Data[Date],S_P_500_Historical_Data[Price]," ")</f>
        <v xml:space="preserve"> </v>
      </c>
      <c r="K1423" s="2" t="str">
        <f>IFERROR(STANDARDIZE(Table6[[#This Row],[S&amp;P500]],$Y$4,$Y$5),"")</f>
        <v/>
      </c>
    </row>
    <row r="1424" spans="1:11" x14ac:dyDescent="0.35">
      <c r="A1424" s="1">
        <f t="shared" si="22"/>
        <v>44184</v>
      </c>
      <c r="B1424">
        <f>_xlfn.XLOOKUP(A1424,Ethereum_Historical_Data[Date],Ethereum_Historical_Data[Price]," ")</f>
        <v>658.17</v>
      </c>
      <c r="C1424">
        <f>STANDARDIZE(Table6[[#This Row],[ETH]],$U$4,$U$5)</f>
        <v>-0.65767338882352644</v>
      </c>
      <c r="D1424" s="2">
        <f>_xlfn.XLOOKUP(Table6[[#This Row],[Date]],BNB_Historical_Data[Date],BNB_Historical_Data[Price]," ")</f>
        <v>33.299999999999997</v>
      </c>
      <c r="E1424" s="2">
        <f>STANDARDIZE(Table6[[#This Row],[BNB]],$V$4,$V$5)</f>
        <v>-0.86761897727227955</v>
      </c>
      <c r="F1424" s="2">
        <f>_xlfn.XLOOKUP(Table6[[#This Row],[Date]],Tether_USDt_Historical_Data[Date],Tether_USDt_Historical_Data[Price]," ")</f>
        <v>1.0002</v>
      </c>
      <c r="G1424" s="2">
        <f>IFERROR(STANDARDIZE(Table6[[#This Row],[Tether]],$W$4,$W$5),"")</f>
        <v>-1.8790094768880547E-3</v>
      </c>
      <c r="H1424" s="2">
        <f>_xlfn.XLOOKUP(Table6[[#This Row],[Date]],Bitcoin_Historical_Data__2[Date],Bitcoin_Historical_Data__2[Price]," ")</f>
        <v>23844</v>
      </c>
      <c r="I1424" s="2">
        <f>STANDARDIZE(Table6[[#This Row],[BTC]],$X$4,$X$5)</f>
        <v>-0.12696438855663927</v>
      </c>
      <c r="J1424" s="2" t="str">
        <f>_xlfn.XLOOKUP(Table6[[#This Row],[Date]],S_P_500_Historical_Data[Date],S_P_500_Historical_Data[Price]," ")</f>
        <v xml:space="preserve"> </v>
      </c>
      <c r="K1424" s="2" t="str">
        <f>IFERROR(STANDARDIZE(Table6[[#This Row],[S&amp;P500]],$Y$4,$Y$5),"")</f>
        <v/>
      </c>
    </row>
    <row r="1425" spans="1:11" x14ac:dyDescent="0.35">
      <c r="A1425" s="1">
        <f t="shared" si="22"/>
        <v>44183</v>
      </c>
      <c r="B1425">
        <f>_xlfn.XLOOKUP(A1425,Ethereum_Historical_Data[Date],Ethereum_Historical_Data[Price]," ")</f>
        <v>653.85</v>
      </c>
      <c r="C1425">
        <f>STANDARDIZE(Table6[[#This Row],[ETH]],$U$4,$U$5)</f>
        <v>-0.66126085256778599</v>
      </c>
      <c r="D1425" s="2">
        <f>_xlfn.XLOOKUP(Table6[[#This Row],[Date]],BNB_Historical_Data[Date],BNB_Historical_Data[Price]," ")</f>
        <v>30.96</v>
      </c>
      <c r="E1425" s="2">
        <f>STANDARDIZE(Table6[[#This Row],[BNB]],$V$4,$V$5)</f>
        <v>-0.8791056539748493</v>
      </c>
      <c r="F1425" s="2">
        <f>_xlfn.XLOOKUP(Table6[[#This Row],[Date]],Tether_USDt_Historical_Data[Date],Tether_USDt_Historical_Data[Price]," ")</f>
        <v>1.0007999999999999</v>
      </c>
      <c r="G1425" s="2">
        <f>IFERROR(STANDARDIZE(Table6[[#This Row],[Tether]],$W$4,$W$5),"")</f>
        <v>0.1208402988296861</v>
      </c>
      <c r="H1425" s="2">
        <f>_xlfn.XLOOKUP(Table6[[#This Row],[Date]],Bitcoin_Historical_Data__2[Date],Bitcoin_Historical_Data__2[Price]," ")</f>
        <v>23127.9</v>
      </c>
      <c r="I1425" s="2">
        <f>STANDARDIZE(Table6[[#This Row],[BTC]],$X$4,$X$5)</f>
        <v>-0.16281014649520328</v>
      </c>
      <c r="J1425" s="2">
        <f>_xlfn.XLOOKUP(Table6[[#This Row],[Date]],S_P_500_Historical_Data[Date],S_P_500_Historical_Data[Price]," ")</f>
        <v>3709.4</v>
      </c>
      <c r="K1425" s="2">
        <f>IFERROR(STANDARDIZE(Table6[[#This Row],[S&amp;P500]],$Y$4,$Y$5),"")</f>
        <v>-8.5194361996987142E-2</v>
      </c>
    </row>
    <row r="1426" spans="1:11" x14ac:dyDescent="0.35">
      <c r="A1426" s="1">
        <f t="shared" si="22"/>
        <v>44182</v>
      </c>
      <c r="B1426">
        <f>_xlfn.XLOOKUP(A1426,Ethereum_Historical_Data[Date],Ethereum_Historical_Data[Price]," ")</f>
        <v>643.16999999999996</v>
      </c>
      <c r="C1426">
        <f>STANDARDIZE(Table6[[#This Row],[ETH]],$U$4,$U$5)</f>
        <v>-0.67012986015776144</v>
      </c>
      <c r="D1426" s="2">
        <f>_xlfn.XLOOKUP(Table6[[#This Row],[Date]],BNB_Historical_Data[Date],BNB_Historical_Data[Price]," ")</f>
        <v>30.22</v>
      </c>
      <c r="E1426" s="2">
        <f>STANDARDIZE(Table6[[#This Row],[BNB]],$V$4,$V$5)</f>
        <v>-0.88273819276113208</v>
      </c>
      <c r="F1426" s="2">
        <f>_xlfn.XLOOKUP(Table6[[#This Row],[Date]],Tether_USDt_Historical_Data[Date],Tether_USDt_Historical_Data[Price]," ")</f>
        <v>0.99970000000000003</v>
      </c>
      <c r="G1426" s="2">
        <f>IFERROR(STANDARDIZE(Table6[[#This Row],[Tether]],$W$4,$W$5),"")</f>
        <v>-0.10414509973236652</v>
      </c>
      <c r="H1426" s="2">
        <f>_xlfn.XLOOKUP(Table6[[#This Row],[Date]],Bitcoin_Historical_Data__2[Date],Bitcoin_Historical_Data__2[Price]," ")</f>
        <v>22825.4</v>
      </c>
      <c r="I1426" s="2">
        <f>STANDARDIZE(Table6[[#This Row],[BTC]],$X$4,$X$5)</f>
        <v>-0.17795236375035708</v>
      </c>
      <c r="J1426" s="2">
        <f>_xlfn.XLOOKUP(Table6[[#This Row],[Date]],S_P_500_Historical_Data[Date],S_P_500_Historical_Data[Price]," ")</f>
        <v>3722.5</v>
      </c>
      <c r="K1426" s="2">
        <f>IFERROR(STANDARDIZE(Table6[[#This Row],[S&amp;P500]],$Y$4,$Y$5),"")</f>
        <v>-7.0342148989942635E-2</v>
      </c>
    </row>
    <row r="1427" spans="1:11" x14ac:dyDescent="0.35">
      <c r="A1427" s="1">
        <f t="shared" si="22"/>
        <v>44181</v>
      </c>
      <c r="B1427">
        <f>_xlfn.XLOOKUP(A1427,Ethereum_Historical_Data[Date],Ethereum_Historical_Data[Price]," ")</f>
        <v>637.38</v>
      </c>
      <c r="C1427">
        <f>STANDARDIZE(Table6[[#This Row],[ETH]],$U$4,$U$5)</f>
        <v>-0.67493805809277607</v>
      </c>
      <c r="D1427" s="2">
        <f>_xlfn.XLOOKUP(Table6[[#This Row],[Date]],BNB_Historical_Data[Date],BNB_Historical_Data[Price]," ")</f>
        <v>30.56</v>
      </c>
      <c r="E1427" s="2">
        <f>STANDARDIZE(Table6[[#This Row],[BNB]],$V$4,$V$5)</f>
        <v>-0.88106918845392102</v>
      </c>
      <c r="F1427" s="2">
        <f>_xlfn.XLOOKUP(Table6[[#This Row],[Date]],Tether_USDt_Historical_Data[Date],Tether_USDt_Historical_Data[Price]," ")</f>
        <v>0.99970000000000003</v>
      </c>
      <c r="G1427" s="2">
        <f>IFERROR(STANDARDIZE(Table6[[#This Row],[Tether]],$W$4,$W$5),"")</f>
        <v>-0.10414509973236652</v>
      </c>
      <c r="H1427" s="2">
        <f>_xlfn.XLOOKUP(Table6[[#This Row],[Date]],Bitcoin_Historical_Data__2[Date],Bitcoin_Historical_Data__2[Price]," ")</f>
        <v>21352.2</v>
      </c>
      <c r="I1427" s="2">
        <f>STANDARDIZE(Table6[[#This Row],[BTC]],$X$4,$X$5)</f>
        <v>-0.25169621320586977</v>
      </c>
      <c r="J1427" s="2">
        <f>_xlfn.XLOOKUP(Table6[[#This Row],[Date]],S_P_500_Historical_Data[Date],S_P_500_Historical_Data[Price]," ")</f>
        <v>3701.2</v>
      </c>
      <c r="K1427" s="2">
        <f>IFERROR(STANDARDIZE(Table6[[#This Row],[S&amp;P500]],$Y$4,$Y$5),"")</f>
        <v>-9.449116708536652E-2</v>
      </c>
    </row>
    <row r="1428" spans="1:11" x14ac:dyDescent="0.35">
      <c r="A1428" s="1">
        <f t="shared" si="22"/>
        <v>44180</v>
      </c>
      <c r="B1428">
        <f>_xlfn.XLOOKUP(A1428,Ethereum_Historical_Data[Date],Ethereum_Historical_Data[Price]," ")</f>
        <v>588.91</v>
      </c>
      <c r="C1428">
        <f>STANDARDIZE(Table6[[#This Row],[ETH]],$U$4,$U$5)</f>
        <v>-0.7151890691308006</v>
      </c>
      <c r="D1428" s="2">
        <f>_xlfn.XLOOKUP(Table6[[#This Row],[Date]],BNB_Historical_Data[Date],BNB_Historical_Data[Price]," ")</f>
        <v>29.51</v>
      </c>
      <c r="E1428" s="2">
        <f>STANDARDIZE(Table6[[#This Row],[BNB]],$V$4,$V$5)</f>
        <v>-0.88622346646148453</v>
      </c>
      <c r="F1428" s="2">
        <f>_xlfn.XLOOKUP(Table6[[#This Row],[Date]],Tether_USDt_Historical_Data[Date],Tether_USDt_Historical_Data[Price]," ")</f>
        <v>1.0009999999999999</v>
      </c>
      <c r="G1428" s="2">
        <f>IFERROR(STANDARDIZE(Table6[[#This Row],[Tether]],$W$4,$W$5),"")</f>
        <v>0.16174673493187749</v>
      </c>
      <c r="H1428" s="2">
        <f>_xlfn.XLOOKUP(Table6[[#This Row],[Date]],Bitcoin_Historical_Data__2[Date],Bitcoin_Historical_Data__2[Price]," ")</f>
        <v>19434.900000000001</v>
      </c>
      <c r="I1428" s="2">
        <f>STANDARDIZE(Table6[[#This Row],[BTC]],$X$4,$X$5)</f>
        <v>-0.34767033929944458</v>
      </c>
      <c r="J1428" s="2">
        <f>_xlfn.XLOOKUP(Table6[[#This Row],[Date]],S_P_500_Historical_Data[Date],S_P_500_Historical_Data[Price]," ")</f>
        <v>3694.6</v>
      </c>
      <c r="K1428" s="2">
        <f>IFERROR(STANDARDIZE(Table6[[#This Row],[S&amp;P500]],$Y$4,$Y$5),"")</f>
        <v>-0.10197396142479347</v>
      </c>
    </row>
    <row r="1429" spans="1:11" x14ac:dyDescent="0.35">
      <c r="A1429" s="1">
        <f t="shared" si="22"/>
        <v>44179</v>
      </c>
      <c r="B1429">
        <f>_xlfn.XLOOKUP(A1429,Ethereum_Historical_Data[Date],Ethereum_Historical_Data[Price]," ")</f>
        <v>586.19000000000005</v>
      </c>
      <c r="C1429">
        <f>STANDARDIZE(Table6[[#This Row],[ETH]],$U$4,$U$5)</f>
        <v>-0.71744784259940853</v>
      </c>
      <c r="D1429" s="2">
        <f>_xlfn.XLOOKUP(Table6[[#This Row],[Date]],BNB_Historical_Data[Date],BNB_Historical_Data[Price]," ")</f>
        <v>30.03</v>
      </c>
      <c r="E1429" s="2">
        <f>STANDARDIZE(Table6[[#This Row],[BNB]],$V$4,$V$5)</f>
        <v>-0.88367087163869118</v>
      </c>
      <c r="F1429" s="2">
        <f>_xlfn.XLOOKUP(Table6[[#This Row],[Date]],Tether_USDt_Historical_Data[Date],Tether_USDt_Historical_Data[Price]," ")</f>
        <v>1</v>
      </c>
      <c r="G1429" s="2">
        <f>IFERROR(STANDARDIZE(Table6[[#This Row],[Tether]],$W$4,$W$5),"")</f>
        <v>-4.2785445579079442E-2</v>
      </c>
      <c r="H1429" s="2">
        <f>_xlfn.XLOOKUP(Table6[[#This Row],[Date]],Bitcoin_Historical_Data__2[Date],Bitcoin_Historical_Data__2[Price]," ")</f>
        <v>19273.8</v>
      </c>
      <c r="I1429" s="2">
        <f>STANDARDIZE(Table6[[#This Row],[BTC]],$X$4,$X$5)</f>
        <v>-0.35573450855499933</v>
      </c>
      <c r="J1429" s="2">
        <f>_xlfn.XLOOKUP(Table6[[#This Row],[Date]],S_P_500_Historical_Data[Date],S_P_500_Historical_Data[Price]," ")</f>
        <v>3647.5</v>
      </c>
      <c r="K1429" s="2">
        <f>IFERROR(STANDARDIZE(Table6[[#This Row],[S&amp;P500]],$Y$4,$Y$5),"")</f>
        <v>-0.15537390284706826</v>
      </c>
    </row>
    <row r="1430" spans="1:11" x14ac:dyDescent="0.35">
      <c r="A1430" s="1">
        <f t="shared" si="22"/>
        <v>44178</v>
      </c>
      <c r="B1430">
        <f>_xlfn.XLOOKUP(A1430,Ethereum_Historical_Data[Date],Ethereum_Historical_Data[Price]," ")</f>
        <v>591.09</v>
      </c>
      <c r="C1430">
        <f>STANDARDIZE(Table6[[#This Row],[ETH]],$U$4,$U$5)</f>
        <v>-0.71337872863022511</v>
      </c>
      <c r="D1430" s="2">
        <f>_xlfn.XLOOKUP(Table6[[#This Row],[Date]],BNB_Historical_Data[Date],BNB_Historical_Data[Price]," ")</f>
        <v>29.14</v>
      </c>
      <c r="E1430" s="2">
        <f>STANDARDIZE(Table6[[#This Row],[BNB]],$V$4,$V$5)</f>
        <v>-0.88803973585462592</v>
      </c>
      <c r="F1430" s="2">
        <f>_xlfn.XLOOKUP(Table6[[#This Row],[Date]],Tether_USDt_Historical_Data[Date],Tether_USDt_Historical_Data[Price]," ")</f>
        <v>1</v>
      </c>
      <c r="G1430" s="2">
        <f>IFERROR(STANDARDIZE(Table6[[#This Row],[Tether]],$W$4,$W$5),"")</f>
        <v>-4.2785445579079442E-2</v>
      </c>
      <c r="H1430" s="2">
        <f>_xlfn.XLOOKUP(Table6[[#This Row],[Date]],Bitcoin_Historical_Data__2[Date],Bitcoin_Historical_Data__2[Price]," ")</f>
        <v>19176.8</v>
      </c>
      <c r="I1430" s="2">
        <f>STANDARDIZE(Table6[[#This Row],[BTC]],$X$4,$X$5)</f>
        <v>-0.36059002945995772</v>
      </c>
      <c r="J1430" s="2" t="str">
        <f>_xlfn.XLOOKUP(Table6[[#This Row],[Date]],S_P_500_Historical_Data[Date],S_P_500_Historical_Data[Price]," ")</f>
        <v xml:space="preserve"> </v>
      </c>
      <c r="K1430" s="2" t="str">
        <f>IFERROR(STANDARDIZE(Table6[[#This Row],[S&amp;P500]],$Y$4,$Y$5),"")</f>
        <v/>
      </c>
    </row>
    <row r="1431" spans="1:11" x14ac:dyDescent="0.35">
      <c r="A1431" s="1">
        <f t="shared" si="22"/>
        <v>44177</v>
      </c>
      <c r="B1431">
        <f>_xlfn.XLOOKUP(A1431,Ethereum_Historical_Data[Date],Ethereum_Historical_Data[Price]," ")</f>
        <v>567.78</v>
      </c>
      <c r="C1431">
        <f>STANDARDIZE(Table6[[#This Row],[ETH]],$U$4,$U$5)</f>
        <v>-0.73273608508362631</v>
      </c>
      <c r="D1431" s="2">
        <f>_xlfn.XLOOKUP(Table6[[#This Row],[Date]],BNB_Historical_Data[Date],BNB_Historical_Data[Price]," ")</f>
        <v>28.14</v>
      </c>
      <c r="E1431" s="2">
        <f>STANDARDIZE(Table6[[#This Row],[BNB]],$V$4,$V$5)</f>
        <v>-0.89294857205230527</v>
      </c>
      <c r="F1431" s="2">
        <f>_xlfn.XLOOKUP(Table6[[#This Row],[Date]],Tether_USDt_Historical_Data[Date],Tether_USDt_Historical_Data[Price]," ")</f>
        <v>1.0004999999999999</v>
      </c>
      <c r="G1431" s="2">
        <f>IFERROR(STANDARDIZE(Table6[[#This Row],[Tether]],$W$4,$W$5),"")</f>
        <v>5.9480644676399026E-2</v>
      </c>
      <c r="H1431" s="2">
        <f>_xlfn.XLOOKUP(Table6[[#This Row],[Date]],Bitcoin_Historical_Data__2[Date],Bitcoin_Historical_Data__2[Price]," ")</f>
        <v>18808.900000000001</v>
      </c>
      <c r="I1431" s="2">
        <f>STANDARDIZE(Table6[[#This Row],[BTC]],$X$4,$X$5)</f>
        <v>-0.3790059690572174</v>
      </c>
      <c r="J1431" s="2" t="str">
        <f>_xlfn.XLOOKUP(Table6[[#This Row],[Date]],S_P_500_Historical_Data[Date],S_P_500_Historical_Data[Price]," ")</f>
        <v xml:space="preserve"> </v>
      </c>
      <c r="K1431" s="2" t="str">
        <f>IFERROR(STANDARDIZE(Table6[[#This Row],[S&amp;P500]],$Y$4,$Y$5),"")</f>
        <v/>
      </c>
    </row>
    <row r="1432" spans="1:11" x14ac:dyDescent="0.35">
      <c r="A1432" s="1">
        <f t="shared" si="22"/>
        <v>44176</v>
      </c>
      <c r="B1432">
        <f>_xlfn.XLOOKUP(A1432,Ethereum_Historical_Data[Date],Ethereum_Historical_Data[Price]," ")</f>
        <v>544.16999999999996</v>
      </c>
      <c r="C1432">
        <f>STANDARDIZE(Table6[[#This Row],[ETH]],$U$4,$U$5)</f>
        <v>-0.75234257096371215</v>
      </c>
      <c r="D1432" s="2">
        <f>_xlfn.XLOOKUP(Table6[[#This Row],[Date]],BNB_Historical_Data[Date],BNB_Historical_Data[Price]," ")</f>
        <v>27.33</v>
      </c>
      <c r="E1432" s="2">
        <f>STANDARDIZE(Table6[[#This Row],[BNB]],$V$4,$V$5)</f>
        <v>-0.89692472937242562</v>
      </c>
      <c r="F1432" s="2">
        <f>_xlfn.XLOOKUP(Table6[[#This Row],[Date]],Tether_USDt_Historical_Data[Date],Tether_USDt_Historical_Data[Price]," ")</f>
        <v>1.0005999999999999</v>
      </c>
      <c r="G1432" s="2">
        <f>IFERROR(STANDARDIZE(Table6[[#This Row],[Tether]],$W$4,$W$5),"")</f>
        <v>7.9933862727494712E-2</v>
      </c>
      <c r="H1432" s="2">
        <f>_xlfn.XLOOKUP(Table6[[#This Row],[Date]],Bitcoin_Historical_Data__2[Date],Bitcoin_Historical_Data__2[Price]," ")</f>
        <v>18023.599999999999</v>
      </c>
      <c r="I1432" s="2">
        <f>STANDARDIZE(Table6[[#This Row],[BTC]],$X$4,$X$5)</f>
        <v>-0.41831566562076228</v>
      </c>
      <c r="J1432" s="2">
        <f>_xlfn.XLOOKUP(Table6[[#This Row],[Date]],S_P_500_Historical_Data[Date],S_P_500_Historical_Data[Price]," ")</f>
        <v>3663.5</v>
      </c>
      <c r="K1432" s="2">
        <f>IFERROR(STANDARDIZE(Table6[[#This Row],[S&amp;P500]],$Y$4,$Y$5),"")</f>
        <v>-0.13723379535754812</v>
      </c>
    </row>
    <row r="1433" spans="1:11" x14ac:dyDescent="0.35">
      <c r="A1433" s="1">
        <f t="shared" si="22"/>
        <v>44175</v>
      </c>
      <c r="B1433">
        <f>_xlfn.XLOOKUP(A1433,Ethereum_Historical_Data[Date],Ethereum_Historical_Data[Price]," ")</f>
        <v>558.13</v>
      </c>
      <c r="C1433">
        <f>STANDARDIZE(Table6[[#This Row],[ETH]],$U$4,$U$5)</f>
        <v>-0.7407497483086507</v>
      </c>
      <c r="D1433" s="2">
        <f>_xlfn.XLOOKUP(Table6[[#This Row],[Date]],BNB_Historical_Data[Date],BNB_Historical_Data[Price]," ")</f>
        <v>27.66</v>
      </c>
      <c r="E1433" s="2">
        <f>STANDARDIZE(Table6[[#This Row],[BNB]],$V$4,$V$5)</f>
        <v>-0.89530481342719137</v>
      </c>
      <c r="F1433" s="2">
        <f>_xlfn.XLOOKUP(Table6[[#This Row],[Date]],Tether_USDt_Historical_Data[Date],Tether_USDt_Historical_Data[Price]," ")</f>
        <v>1.0003</v>
      </c>
      <c r="G1433" s="2">
        <f>IFERROR(STANDARDIZE(Table6[[#This Row],[Tether]],$W$4,$W$5),"")</f>
        <v>1.8574208574207638E-2</v>
      </c>
      <c r="H1433" s="2">
        <f>_xlfn.XLOOKUP(Table6[[#This Row],[Date]],Bitcoin_Historical_Data__2[Date],Bitcoin_Historical_Data__2[Price]," ")</f>
        <v>18247.2</v>
      </c>
      <c r="I1433" s="2">
        <f>STANDARDIZE(Table6[[#This Row],[BTC]],$X$4,$X$5)</f>
        <v>-0.40712293908108482</v>
      </c>
      <c r="J1433" s="2">
        <f>_xlfn.XLOOKUP(Table6[[#This Row],[Date]],S_P_500_Historical_Data[Date],S_P_500_Historical_Data[Price]," ")</f>
        <v>3668.1</v>
      </c>
      <c r="K1433" s="2">
        <f>IFERROR(STANDARDIZE(Table6[[#This Row],[S&amp;P500]],$Y$4,$Y$5),"")</f>
        <v>-0.13201851445431118</v>
      </c>
    </row>
    <row r="1434" spans="1:11" x14ac:dyDescent="0.35">
      <c r="A1434" s="1">
        <f t="shared" si="22"/>
        <v>44174</v>
      </c>
      <c r="B1434">
        <f>_xlfn.XLOOKUP(A1434,Ethereum_Historical_Data[Date],Ethereum_Historical_Data[Price]," ")</f>
        <v>573.21</v>
      </c>
      <c r="C1434">
        <f>STANDARDIZE(Table6[[#This Row],[ETH]],$U$4,$U$5)</f>
        <v>-0.72822684246063318</v>
      </c>
      <c r="D1434" s="2">
        <f>_xlfn.XLOOKUP(Table6[[#This Row],[Date]],BNB_Historical_Data[Date],BNB_Historical_Data[Price]," ")</f>
        <v>28.14</v>
      </c>
      <c r="E1434" s="2">
        <f>STANDARDIZE(Table6[[#This Row],[BNB]],$V$4,$V$5)</f>
        <v>-0.89294857205230527</v>
      </c>
      <c r="F1434" s="2">
        <f>_xlfn.XLOOKUP(Table6[[#This Row],[Date]],Tether_USDt_Historical_Data[Date],Tether_USDt_Historical_Data[Price]," ")</f>
        <v>1.0004</v>
      </c>
      <c r="G1434" s="2">
        <f>IFERROR(STANDARDIZE(Table6[[#This Row],[Tether]],$W$4,$W$5),"")</f>
        <v>3.9027426625303327E-2</v>
      </c>
      <c r="H1434" s="2">
        <f>_xlfn.XLOOKUP(Table6[[#This Row],[Date]],Bitcoin_Historical_Data__2[Date],Bitcoin_Historical_Data__2[Price]," ")</f>
        <v>18546</v>
      </c>
      <c r="I1434" s="2">
        <f>STANDARDIZE(Table6[[#This Row],[BTC]],$X$4,$X$5)</f>
        <v>-0.39216593241715114</v>
      </c>
      <c r="J1434" s="2">
        <f>_xlfn.XLOOKUP(Table6[[#This Row],[Date]],S_P_500_Historical_Data[Date],S_P_500_Historical_Data[Price]," ")</f>
        <v>3672.8</v>
      </c>
      <c r="K1434" s="2">
        <f>IFERROR(STANDARDIZE(Table6[[#This Row],[S&amp;P500]],$Y$4,$Y$5),"")</f>
        <v>-0.12668985787926434</v>
      </c>
    </row>
    <row r="1435" spans="1:11" x14ac:dyDescent="0.35">
      <c r="A1435" s="1">
        <f t="shared" si="22"/>
        <v>44173</v>
      </c>
      <c r="B1435">
        <f>_xlfn.XLOOKUP(A1435,Ethereum_Historical_Data[Date],Ethereum_Historical_Data[Price]," ")</f>
        <v>555.04999999999995</v>
      </c>
      <c r="C1435">
        <f>STANDARDIZE(Table6[[#This Row],[ETH]],$U$4,$U$5)</f>
        <v>-0.74330747708928036</v>
      </c>
      <c r="D1435" s="2">
        <f>_xlfn.XLOOKUP(Table6[[#This Row],[Date]],BNB_Historical_Data[Date],BNB_Historical_Data[Price]," ")</f>
        <v>27.68</v>
      </c>
      <c r="E1435" s="2">
        <f>STANDARDIZE(Table6[[#This Row],[BNB]],$V$4,$V$5)</f>
        <v>-0.89520663670323763</v>
      </c>
      <c r="F1435" s="2">
        <f>_xlfn.XLOOKUP(Table6[[#This Row],[Date]],Tether_USDt_Historical_Data[Date],Tether_USDt_Historical_Data[Price]," ")</f>
        <v>0.99970000000000003</v>
      </c>
      <c r="G1435" s="2">
        <f>IFERROR(STANDARDIZE(Table6[[#This Row],[Tether]],$W$4,$W$5),"")</f>
        <v>-0.10414509973236652</v>
      </c>
      <c r="H1435" s="2">
        <f>_xlfn.XLOOKUP(Table6[[#This Row],[Date]],Bitcoin_Historical_Data__2[Date],Bitcoin_Historical_Data__2[Price]," ")</f>
        <v>18326.599999999999</v>
      </c>
      <c r="I1435" s="2">
        <f>STANDARDIZE(Table6[[#This Row],[BTC]],$X$4,$X$5)</f>
        <v>-0.40314841990733546</v>
      </c>
      <c r="J1435" s="2">
        <f>_xlfn.XLOOKUP(Table6[[#This Row],[Date]],S_P_500_Historical_Data[Date],S_P_500_Historical_Data[Price]," ")</f>
        <v>3702.2</v>
      </c>
      <c r="K1435" s="2">
        <f>IFERROR(STANDARDIZE(Table6[[#This Row],[S&amp;P500]],$Y$4,$Y$5),"")</f>
        <v>-9.3357410367271507E-2</v>
      </c>
    </row>
    <row r="1436" spans="1:11" x14ac:dyDescent="0.35">
      <c r="A1436" s="1">
        <f t="shared" si="22"/>
        <v>44172</v>
      </c>
      <c r="B1436">
        <f>_xlfn.XLOOKUP(A1436,Ethereum_Historical_Data[Date],Ethereum_Historical_Data[Price]," ")</f>
        <v>591.09</v>
      </c>
      <c r="C1436">
        <f>STANDARDIZE(Table6[[#This Row],[ETH]],$U$4,$U$5)</f>
        <v>-0.71337872863022511</v>
      </c>
      <c r="D1436" s="2">
        <f>_xlfn.XLOOKUP(Table6[[#This Row],[Date]],BNB_Historical_Data[Date],BNB_Historical_Data[Price]," ")</f>
        <v>29.37</v>
      </c>
      <c r="E1436" s="2">
        <f>STANDARDIZE(Table6[[#This Row],[BNB]],$V$4,$V$5)</f>
        <v>-0.88691070352915957</v>
      </c>
      <c r="F1436" s="2">
        <f>_xlfn.XLOOKUP(Table6[[#This Row],[Date]],Tether_USDt_Historical_Data[Date],Tether_USDt_Historical_Data[Price]," ")</f>
        <v>1.0004999999999999</v>
      </c>
      <c r="G1436" s="2">
        <f>IFERROR(STANDARDIZE(Table6[[#This Row],[Tether]],$W$4,$W$5),"")</f>
        <v>5.9480644676399026E-2</v>
      </c>
      <c r="H1436" s="2">
        <f>_xlfn.XLOOKUP(Table6[[#This Row],[Date]],Bitcoin_Historical_Data__2[Date],Bitcoin_Historical_Data__2[Price]," ")</f>
        <v>19170.7</v>
      </c>
      <c r="I1436" s="2">
        <f>STANDARDIZE(Table6[[#This Row],[BTC]],$X$4,$X$5)</f>
        <v>-0.360895376650888</v>
      </c>
      <c r="J1436" s="2">
        <f>_xlfn.XLOOKUP(Table6[[#This Row],[Date]],S_P_500_Historical_Data[Date],S_P_500_Historical_Data[Price]," ")</f>
        <v>3692</v>
      </c>
      <c r="K1436" s="2">
        <f>IFERROR(STANDARDIZE(Table6[[#This Row],[S&amp;P500]],$Y$4,$Y$5),"")</f>
        <v>-0.10492172889184039</v>
      </c>
    </row>
    <row r="1437" spans="1:11" x14ac:dyDescent="0.35">
      <c r="A1437" s="1">
        <f t="shared" si="22"/>
        <v>44171</v>
      </c>
      <c r="B1437">
        <f>_xlfn.XLOOKUP(A1437,Ethereum_Historical_Data[Date],Ethereum_Historical_Data[Price]," ")</f>
        <v>601.67999999999995</v>
      </c>
      <c r="C1437">
        <f>STANDARDIZE(Table6[[#This Row],[ETH]],$U$4,$U$5)</f>
        <v>-0.70458445986825524</v>
      </c>
      <c r="D1437" s="2">
        <f>_xlfn.XLOOKUP(Table6[[#This Row],[Date]],BNB_Historical_Data[Date],BNB_Historical_Data[Price]," ")</f>
        <v>29.56</v>
      </c>
      <c r="E1437" s="2">
        <f>STANDARDIZE(Table6[[#This Row],[BNB]],$V$4,$V$5)</f>
        <v>-0.88597802465160047</v>
      </c>
      <c r="F1437" s="2">
        <f>_xlfn.XLOOKUP(Table6[[#This Row],[Date]],Tether_USDt_Historical_Data[Date],Tether_USDt_Historical_Data[Price]," ")</f>
        <v>1.0013000000000001</v>
      </c>
      <c r="G1437" s="2">
        <f>IFERROR(STANDARDIZE(Table6[[#This Row],[Tether]],$W$4,$W$5),"")</f>
        <v>0.22310638908520997</v>
      </c>
      <c r="H1437" s="2">
        <f>_xlfn.XLOOKUP(Table6[[#This Row],[Date]],Bitcoin_Historical_Data__2[Date],Bitcoin_Historical_Data__2[Price]," ")</f>
        <v>19379.900000000001</v>
      </c>
      <c r="I1437" s="2">
        <f>STANDARDIZE(Table6[[#This Row],[BTC]],$X$4,$X$5)</f>
        <v>-0.35042346970947252</v>
      </c>
      <c r="J1437" s="2" t="str">
        <f>_xlfn.XLOOKUP(Table6[[#This Row],[Date]],S_P_500_Historical_Data[Date],S_P_500_Historical_Data[Price]," ")</f>
        <v xml:space="preserve"> </v>
      </c>
      <c r="K1437" s="2" t="str">
        <f>IFERROR(STANDARDIZE(Table6[[#This Row],[S&amp;P500]],$Y$4,$Y$5),"")</f>
        <v/>
      </c>
    </row>
    <row r="1438" spans="1:11" x14ac:dyDescent="0.35">
      <c r="A1438" s="1">
        <f t="shared" si="22"/>
        <v>44170</v>
      </c>
      <c r="B1438">
        <f>_xlfn.XLOOKUP(A1438,Ethereum_Historical_Data[Date],Ethereum_Historical_Data[Price]," ")</f>
        <v>596.67999999999995</v>
      </c>
      <c r="C1438">
        <f>STANDARDIZE(Table6[[#This Row],[ETH]],$U$4,$U$5)</f>
        <v>-0.70873661697966694</v>
      </c>
      <c r="D1438" s="2">
        <f>_xlfn.XLOOKUP(Table6[[#This Row],[Date]],BNB_Historical_Data[Date],BNB_Historical_Data[Price]," ")</f>
        <v>29.73</v>
      </c>
      <c r="E1438" s="2">
        <f>STANDARDIZE(Table6[[#This Row],[BNB]],$V$4,$V$5)</f>
        <v>-0.88514352249799499</v>
      </c>
      <c r="F1438" s="2">
        <f>_xlfn.XLOOKUP(Table6[[#This Row],[Date]],Tether_USDt_Historical_Data[Date],Tether_USDt_Historical_Data[Price]," ")</f>
        <v>1.0005999999999999</v>
      </c>
      <c r="G1438" s="2">
        <f>IFERROR(STANDARDIZE(Table6[[#This Row],[Tether]],$W$4,$W$5),"")</f>
        <v>7.9933862727494712E-2</v>
      </c>
      <c r="H1438" s="2">
        <f>_xlfn.XLOOKUP(Table6[[#This Row],[Date]],Bitcoin_Historical_Data__2[Date],Bitcoin_Historical_Data__2[Price]," ")</f>
        <v>19146.5</v>
      </c>
      <c r="I1438" s="2">
        <f>STANDARDIZE(Table6[[#This Row],[BTC]],$X$4,$X$5)</f>
        <v>-0.36210675403130038</v>
      </c>
      <c r="J1438" s="2" t="str">
        <f>_xlfn.XLOOKUP(Table6[[#This Row],[Date]],S_P_500_Historical_Data[Date],S_P_500_Historical_Data[Price]," ")</f>
        <v xml:space="preserve"> </v>
      </c>
      <c r="K1438" s="2" t="str">
        <f>IFERROR(STANDARDIZE(Table6[[#This Row],[S&amp;P500]],$Y$4,$Y$5),"")</f>
        <v/>
      </c>
    </row>
    <row r="1439" spans="1:11" x14ac:dyDescent="0.35">
      <c r="A1439" s="1">
        <f t="shared" si="22"/>
        <v>44169</v>
      </c>
      <c r="B1439">
        <f>_xlfn.XLOOKUP(A1439,Ethereum_Historical_Data[Date],Ethereum_Historical_Data[Price]," ")</f>
        <v>567.91</v>
      </c>
      <c r="C1439">
        <f>STANDARDIZE(Table6[[#This Row],[ETH]],$U$4,$U$5)</f>
        <v>-0.73262812899872953</v>
      </c>
      <c r="D1439" s="2">
        <f>_xlfn.XLOOKUP(Table6[[#This Row],[Date]],BNB_Historical_Data[Date],BNB_Historical_Data[Price]," ")</f>
        <v>29.03</v>
      </c>
      <c r="E1439" s="2">
        <f>STANDARDIZE(Table6[[#This Row],[BNB]],$V$4,$V$5)</f>
        <v>-0.88857970783637052</v>
      </c>
      <c r="F1439" s="2">
        <f>_xlfn.XLOOKUP(Table6[[#This Row],[Date]],Tether_USDt_Historical_Data[Date],Tether_USDt_Historical_Data[Price]," ")</f>
        <v>1.0002</v>
      </c>
      <c r="G1439" s="2">
        <f>IFERROR(STANDARDIZE(Table6[[#This Row],[Tether]],$W$4,$W$5),"")</f>
        <v>-1.8790094768880547E-3</v>
      </c>
      <c r="H1439" s="2">
        <f>_xlfn.XLOOKUP(Table6[[#This Row],[Date]],Bitcoin_Historical_Data__2[Date],Bitcoin_Historical_Data__2[Price]," ")</f>
        <v>18658.099999999999</v>
      </c>
      <c r="I1439" s="2">
        <f>STANDARDIZE(Table6[[#This Row],[BTC]],$X$4,$X$5)</f>
        <v>-0.38655455207234873</v>
      </c>
      <c r="J1439" s="2">
        <f>_xlfn.XLOOKUP(Table6[[#This Row],[Date]],S_P_500_Historical_Data[Date],S_P_500_Historical_Data[Price]," ")</f>
        <v>3699.1</v>
      </c>
      <c r="K1439" s="2">
        <f>IFERROR(STANDARDIZE(Table6[[#This Row],[S&amp;P500]],$Y$4,$Y$5),"")</f>
        <v>-9.6872056193365932E-2</v>
      </c>
    </row>
    <row r="1440" spans="1:11" x14ac:dyDescent="0.35">
      <c r="A1440" s="1">
        <f t="shared" si="22"/>
        <v>44168</v>
      </c>
      <c r="B1440">
        <f>_xlfn.XLOOKUP(A1440,Ethereum_Historical_Data[Date],Ethereum_Historical_Data[Price]," ")</f>
        <v>616.32000000000005</v>
      </c>
      <c r="C1440">
        <f>STANDARDIZE(Table6[[#This Row],[ETH]],$U$4,$U$5)</f>
        <v>-0.69242694384604186</v>
      </c>
      <c r="D1440" s="2">
        <f>_xlfn.XLOOKUP(Table6[[#This Row],[Date]],BNB_Historical_Data[Date],BNB_Historical_Data[Price]," ")</f>
        <v>30.7</v>
      </c>
      <c r="E1440" s="2">
        <f>STANDARDIZE(Table6[[#This Row],[BNB]],$V$4,$V$5)</f>
        <v>-0.88038195138624598</v>
      </c>
      <c r="F1440" s="2">
        <f>_xlfn.XLOOKUP(Table6[[#This Row],[Date]],Tether_USDt_Historical_Data[Date],Tether_USDt_Historical_Data[Price]," ")</f>
        <v>1.0007999999999999</v>
      </c>
      <c r="G1440" s="2">
        <f>IFERROR(STANDARDIZE(Table6[[#This Row],[Tether]],$W$4,$W$5),"")</f>
        <v>0.1208402988296861</v>
      </c>
      <c r="H1440" s="2">
        <f>_xlfn.XLOOKUP(Table6[[#This Row],[Date]],Bitcoin_Historical_Data__2[Date],Bitcoin_Historical_Data__2[Price]," ")</f>
        <v>19433.3</v>
      </c>
      <c r="I1440" s="2">
        <f>STANDARDIZE(Table6[[#This Row],[BTC]],$X$4,$X$5)</f>
        <v>-0.34775043036591824</v>
      </c>
      <c r="J1440" s="2">
        <f>_xlfn.XLOOKUP(Table6[[#This Row],[Date]],S_P_500_Historical_Data[Date],S_P_500_Historical_Data[Price]," ")</f>
        <v>3666.7</v>
      </c>
      <c r="K1440" s="2">
        <f>IFERROR(STANDARDIZE(Table6[[#This Row],[S&amp;P500]],$Y$4,$Y$5),"")</f>
        <v>-0.13360577385964431</v>
      </c>
    </row>
    <row r="1441" spans="1:11" x14ac:dyDescent="0.35">
      <c r="A1441" s="1">
        <f t="shared" si="22"/>
        <v>44167</v>
      </c>
      <c r="B1441">
        <f>_xlfn.XLOOKUP(A1441,Ethereum_Historical_Data[Date],Ethereum_Historical_Data[Price]," ")</f>
        <v>598.04999999999995</v>
      </c>
      <c r="C1441">
        <f>STANDARDIZE(Table6[[#This Row],[ETH]],$U$4,$U$5)</f>
        <v>-0.70759892593114015</v>
      </c>
      <c r="D1441" s="2">
        <f>_xlfn.XLOOKUP(Table6[[#This Row],[Date]],BNB_Historical_Data[Date],BNB_Historical_Data[Price]," ")</f>
        <v>30.3</v>
      </c>
      <c r="E1441" s="2">
        <f>STANDARDIZE(Table6[[#This Row],[BNB]],$V$4,$V$5)</f>
        <v>-0.88234548586531769</v>
      </c>
      <c r="F1441" s="2">
        <f>_xlfn.XLOOKUP(Table6[[#This Row],[Date]],Tether_USDt_Historical_Data[Date],Tether_USDt_Historical_Data[Price]," ")</f>
        <v>1.0004999999999999</v>
      </c>
      <c r="G1441" s="2">
        <f>IFERROR(STANDARDIZE(Table6[[#This Row],[Tether]],$W$4,$W$5),"")</f>
        <v>5.9480644676399026E-2</v>
      </c>
      <c r="H1441" s="2">
        <f>_xlfn.XLOOKUP(Table6[[#This Row],[Date]],Bitcoin_Historical_Data__2[Date],Bitcoin_Historical_Data__2[Price]," ")</f>
        <v>19218.8</v>
      </c>
      <c r="I1441" s="2">
        <f>STANDARDIZE(Table6[[#This Row],[BTC]],$X$4,$X$5)</f>
        <v>-0.35848763896502728</v>
      </c>
      <c r="J1441" s="2">
        <f>_xlfn.XLOOKUP(Table6[[#This Row],[Date]],S_P_500_Historical_Data[Date],S_P_500_Historical_Data[Price]," ")</f>
        <v>3669</v>
      </c>
      <c r="K1441" s="2">
        <f>IFERROR(STANDARDIZE(Table6[[#This Row],[S&amp;P500]],$Y$4,$Y$5),"")</f>
        <v>-0.13099813340802557</v>
      </c>
    </row>
    <row r="1442" spans="1:11" x14ac:dyDescent="0.35">
      <c r="A1442" s="1">
        <f t="shared" si="22"/>
        <v>44166</v>
      </c>
      <c r="B1442">
        <f>_xlfn.XLOOKUP(A1442,Ethereum_Historical_Data[Date],Ethereum_Historical_Data[Price]," ")</f>
        <v>585.66</v>
      </c>
      <c r="C1442">
        <f>STANDARDIZE(Table6[[#This Row],[ETH]],$U$4,$U$5)</f>
        <v>-0.71788797125321824</v>
      </c>
      <c r="D1442" s="2">
        <f>_xlfn.XLOOKUP(Table6[[#This Row],[Date]],BNB_Historical_Data[Date],BNB_Historical_Data[Price]," ")</f>
        <v>30.21</v>
      </c>
      <c r="E1442" s="2">
        <f>STANDARDIZE(Table6[[#This Row],[BNB]],$V$4,$V$5)</f>
        <v>-0.88278728112310878</v>
      </c>
      <c r="F1442" s="2">
        <f>_xlfn.XLOOKUP(Table6[[#This Row],[Date]],Tether_USDt_Historical_Data[Date],Tether_USDt_Historical_Data[Price]," ")</f>
        <v>1.0016</v>
      </c>
      <c r="G1442" s="2">
        <f>IFERROR(STANDARDIZE(Table6[[#This Row],[Tether]],$W$4,$W$5),"")</f>
        <v>0.28446604323849706</v>
      </c>
      <c r="H1442" s="2">
        <f>_xlfn.XLOOKUP(Table6[[#This Row],[Date]],Bitcoin_Historical_Data__2[Date],Bitcoin_Historical_Data__2[Price]," ")</f>
        <v>18770.7</v>
      </c>
      <c r="I1442" s="2">
        <f>STANDARDIZE(Table6[[#This Row],[BTC]],$X$4,$X$5)</f>
        <v>-0.3809181432692732</v>
      </c>
      <c r="J1442" s="2">
        <f>_xlfn.XLOOKUP(Table6[[#This Row],[Date]],S_P_500_Historical_Data[Date],S_P_500_Historical_Data[Price]," ")</f>
        <v>3662.4</v>
      </c>
      <c r="K1442" s="2">
        <f>IFERROR(STANDARDIZE(Table6[[#This Row],[S&amp;P500]],$Y$4,$Y$5),"")</f>
        <v>-0.13848092774745252</v>
      </c>
    </row>
    <row r="1443" spans="1:11" x14ac:dyDescent="0.35">
      <c r="A1443" s="1">
        <f t="shared" si="22"/>
        <v>44165</v>
      </c>
      <c r="B1443">
        <f>_xlfn.XLOOKUP(A1443,Ethereum_Historical_Data[Date],Ethereum_Historical_Data[Price]," ")</f>
        <v>615.91999999999996</v>
      </c>
      <c r="C1443">
        <f>STANDARDIZE(Table6[[#This Row],[ETH]],$U$4,$U$5)</f>
        <v>-0.69275911641495491</v>
      </c>
      <c r="D1443" s="2">
        <f>_xlfn.XLOOKUP(Table6[[#This Row],[Date]],BNB_Historical_Data[Date],BNB_Historical_Data[Price]," ")</f>
        <v>31.49</v>
      </c>
      <c r="E1443" s="2">
        <f>STANDARDIZE(Table6[[#This Row],[BNB]],$V$4,$V$5)</f>
        <v>-0.87650397079007925</v>
      </c>
      <c r="F1443" s="2">
        <f>_xlfn.XLOOKUP(Table6[[#This Row],[Date]],Tether_USDt_Historical_Data[Date],Tether_USDt_Historical_Data[Price]," ")</f>
        <v>1.0004</v>
      </c>
      <c r="G1443" s="2">
        <f>IFERROR(STANDARDIZE(Table6[[#This Row],[Tether]],$W$4,$W$5),"")</f>
        <v>3.9027426625303327E-2</v>
      </c>
      <c r="H1443" s="2">
        <f>_xlfn.XLOOKUP(Table6[[#This Row],[Date]],Bitcoin_Historical_Data__2[Date],Bitcoin_Historical_Data__2[Price]," ")</f>
        <v>19698.099999999999</v>
      </c>
      <c r="I1443" s="2">
        <f>STANDARDIZE(Table6[[#This Row],[BTC]],$X$4,$X$5)</f>
        <v>-0.33449535886454723</v>
      </c>
      <c r="J1443" s="2">
        <f>_xlfn.XLOOKUP(Table6[[#This Row],[Date]],S_P_500_Historical_Data[Date],S_P_500_Historical_Data[Price]," ")</f>
        <v>3621.6</v>
      </c>
      <c r="K1443" s="2">
        <f>IFERROR(STANDARDIZE(Table6[[#This Row],[S&amp;P500]],$Y$4,$Y$5),"")</f>
        <v>-0.18473820184572906</v>
      </c>
    </row>
    <row r="1444" spans="1:11" x14ac:dyDescent="0.35">
      <c r="A1444" s="1">
        <f t="shared" si="22"/>
        <v>44164</v>
      </c>
      <c r="B1444">
        <f>_xlfn.XLOOKUP(A1444,Ethereum_Historical_Data[Date],Ethereum_Historical_Data[Price]," ")</f>
        <v>575.45000000000005</v>
      </c>
      <c r="C1444">
        <f>STANDARDIZE(Table6[[#This Row],[ETH]],$U$4,$U$5)</f>
        <v>-0.72636667607472072</v>
      </c>
      <c r="D1444" s="2">
        <f>_xlfn.XLOOKUP(Table6[[#This Row],[Date]],BNB_Historical_Data[Date],BNB_Historical_Data[Price]," ")</f>
        <v>30.09</v>
      </c>
      <c r="E1444" s="2">
        <f>STANDARDIZE(Table6[[#This Row],[BNB]],$V$4,$V$5)</f>
        <v>-0.88337634146683042</v>
      </c>
      <c r="F1444" s="2">
        <f>_xlfn.XLOOKUP(Table6[[#This Row],[Date]],Tether_USDt_Historical_Data[Date],Tether_USDt_Historical_Data[Price]," ")</f>
        <v>1.0008999999999999</v>
      </c>
      <c r="G1444" s="2">
        <f>IFERROR(STANDARDIZE(Table6[[#This Row],[Tether]],$W$4,$W$5),"")</f>
        <v>0.14129351688078179</v>
      </c>
      <c r="H1444" s="2">
        <f>_xlfn.XLOOKUP(Table6[[#This Row],[Date]],Bitcoin_Historical_Data__2[Date],Bitcoin_Historical_Data__2[Price]," ")</f>
        <v>18185.5</v>
      </c>
      <c r="I1444" s="2">
        <f>STANDARDIZE(Table6[[#This Row],[BTC]],$X$4,$X$5)</f>
        <v>-0.4102114508319708</v>
      </c>
      <c r="J1444" s="2" t="str">
        <f>_xlfn.XLOOKUP(Table6[[#This Row],[Date]],S_P_500_Historical_Data[Date],S_P_500_Historical_Data[Price]," ")</f>
        <v xml:space="preserve"> </v>
      </c>
      <c r="K1444" s="2" t="str">
        <f>IFERROR(STANDARDIZE(Table6[[#This Row],[S&amp;P500]],$Y$4,$Y$5),"")</f>
        <v/>
      </c>
    </row>
    <row r="1445" spans="1:11" x14ac:dyDescent="0.35">
      <c r="A1445" s="1">
        <f t="shared" si="22"/>
        <v>44163</v>
      </c>
      <c r="B1445">
        <f>_xlfn.XLOOKUP(A1445,Ethereum_Historical_Data[Date],Ethereum_Historical_Data[Price]," ")</f>
        <v>537.74</v>
      </c>
      <c r="C1445">
        <f>STANDARDIZE(Table6[[#This Row],[ETH]],$U$4,$U$5)</f>
        <v>-0.7576822450089874</v>
      </c>
      <c r="D1445" s="2">
        <f>_xlfn.XLOOKUP(Table6[[#This Row],[Date]],BNB_Historical_Data[Date],BNB_Historical_Data[Price]," ")</f>
        <v>29.16</v>
      </c>
      <c r="E1445" s="2">
        <f>STANDARDIZE(Table6[[#This Row],[BNB]],$V$4,$V$5)</f>
        <v>-0.88794155913067219</v>
      </c>
      <c r="F1445" s="2">
        <f>_xlfn.XLOOKUP(Table6[[#This Row],[Date]],Tether_USDt_Historical_Data[Date],Tether_USDt_Historical_Data[Price]," ")</f>
        <v>1.0009999999999999</v>
      </c>
      <c r="G1445" s="2">
        <f>IFERROR(STANDARDIZE(Table6[[#This Row],[Tether]],$W$4,$W$5),"")</f>
        <v>0.16174673493187749</v>
      </c>
      <c r="H1445" s="2">
        <f>_xlfn.XLOOKUP(Table6[[#This Row],[Date]],Bitcoin_Historical_Data__2[Date],Bitcoin_Historical_Data__2[Price]," ")</f>
        <v>17730.7</v>
      </c>
      <c r="I1445" s="2">
        <f>STANDARDIZE(Table6[[#This Row],[BTC]],$X$4,$X$5)</f>
        <v>-0.4329773364770747</v>
      </c>
      <c r="J1445" s="2" t="str">
        <f>_xlfn.XLOOKUP(Table6[[#This Row],[Date]],S_P_500_Historical_Data[Date],S_P_500_Historical_Data[Price]," ")</f>
        <v xml:space="preserve"> </v>
      </c>
      <c r="K1445" s="2" t="str">
        <f>IFERROR(STANDARDIZE(Table6[[#This Row],[S&amp;P500]],$Y$4,$Y$5),"")</f>
        <v/>
      </c>
    </row>
    <row r="1446" spans="1:11" x14ac:dyDescent="0.35">
      <c r="A1446" s="1">
        <f t="shared" si="22"/>
        <v>44162</v>
      </c>
      <c r="B1446">
        <f>_xlfn.XLOOKUP(A1446,Ethereum_Historical_Data[Date],Ethereum_Historical_Data[Price]," ")</f>
        <v>518.11</v>
      </c>
      <c r="C1446">
        <f>STANDARDIZE(Table6[[#This Row],[ETH]],$U$4,$U$5)</f>
        <v>-0.77398361382838965</v>
      </c>
      <c r="D1446" s="2">
        <f>_xlfn.XLOOKUP(Table6[[#This Row],[Date]],BNB_Historical_Data[Date],BNB_Historical_Data[Price]," ")</f>
        <v>28.44</v>
      </c>
      <c r="E1446" s="2">
        <f>STANDARDIZE(Table6[[#This Row],[BNB]],$V$4,$V$5)</f>
        <v>-0.89147592119300134</v>
      </c>
      <c r="F1446" s="2">
        <f>_xlfn.XLOOKUP(Table6[[#This Row],[Date]],Tether_USDt_Historical_Data[Date],Tether_USDt_Historical_Data[Price]," ")</f>
        <v>1.0014000000000001</v>
      </c>
      <c r="G1446" s="2">
        <f>IFERROR(STANDARDIZE(Table6[[#This Row],[Tether]],$W$4,$W$5),"")</f>
        <v>0.24355960713630567</v>
      </c>
      <c r="H1446" s="2">
        <f>_xlfn.XLOOKUP(Table6[[#This Row],[Date]],Bitcoin_Historical_Data__2[Date],Bitcoin_Historical_Data__2[Price]," ")</f>
        <v>17127.099999999999</v>
      </c>
      <c r="I1446" s="2">
        <f>STANDARDIZE(Table6[[#This Row],[BTC]],$X$4,$X$5)</f>
        <v>-0.46319169130421806</v>
      </c>
      <c r="J1446" s="2">
        <f>_xlfn.XLOOKUP(Table6[[#This Row],[Date]],S_P_500_Historical_Data[Date],S_P_500_Historical_Data[Price]," ")</f>
        <v>3638.3</v>
      </c>
      <c r="K1446" s="2">
        <f>IFERROR(STANDARDIZE(Table6[[#This Row],[S&amp;P500]],$Y$4,$Y$5),"")</f>
        <v>-0.16580446465354212</v>
      </c>
    </row>
    <row r="1447" spans="1:11" x14ac:dyDescent="0.35">
      <c r="A1447" s="1">
        <f t="shared" si="22"/>
        <v>44161</v>
      </c>
      <c r="B1447">
        <f>_xlfn.XLOOKUP(A1447,Ethereum_Historical_Data[Date],Ethereum_Historical_Data[Price]," ")</f>
        <v>519.32000000000005</v>
      </c>
      <c r="C1447">
        <f>STANDARDIZE(Table6[[#This Row],[ETH]],$U$4,$U$5)</f>
        <v>-0.7729787918074279</v>
      </c>
      <c r="D1447" s="2">
        <f>_xlfn.XLOOKUP(Table6[[#This Row],[Date]],BNB_Historical_Data[Date],BNB_Historical_Data[Price]," ")</f>
        <v>28.22</v>
      </c>
      <c r="E1447" s="2">
        <f>STANDARDIZE(Table6[[#This Row],[BNB]],$V$4,$V$5)</f>
        <v>-0.89255586515649088</v>
      </c>
      <c r="F1447" s="2">
        <f>_xlfn.XLOOKUP(Table6[[#This Row],[Date]],Tether_USDt_Historical_Data[Date],Tether_USDt_Historical_Data[Price]," ")</f>
        <v>1.0024999999999999</v>
      </c>
      <c r="G1447" s="2">
        <f>IFERROR(STANDARDIZE(Table6[[#This Row],[Tether]],$W$4,$W$5),"")</f>
        <v>0.46854500569835827</v>
      </c>
      <c r="H1447" s="2">
        <f>_xlfn.XLOOKUP(Table6[[#This Row],[Date]],Bitcoin_Historical_Data__2[Date],Bitcoin_Historical_Data__2[Price]," ")</f>
        <v>17162</v>
      </c>
      <c r="I1447" s="2">
        <f>STANDARDIZE(Table6[[#This Row],[BTC]],$X$4,$X$5)</f>
        <v>-0.46144470491676387</v>
      </c>
      <c r="J1447" s="2" t="str">
        <f>_xlfn.XLOOKUP(Table6[[#This Row],[Date]],S_P_500_Historical_Data[Date],S_P_500_Historical_Data[Price]," ")</f>
        <v xml:space="preserve"> </v>
      </c>
      <c r="K1447" s="2" t="str">
        <f>IFERROR(STANDARDIZE(Table6[[#This Row],[S&amp;P500]],$Y$4,$Y$5),"")</f>
        <v/>
      </c>
    </row>
    <row r="1448" spans="1:11" x14ac:dyDescent="0.35">
      <c r="A1448" s="1">
        <f t="shared" si="22"/>
        <v>44160</v>
      </c>
      <c r="B1448">
        <f>_xlfn.XLOOKUP(A1448,Ethereum_Historical_Data[Date],Ethereum_Historical_Data[Price]," ")</f>
        <v>569.66999999999996</v>
      </c>
      <c r="C1448">
        <f>STANDARDIZE(Table6[[#This Row],[ETH]],$U$4,$U$5)</f>
        <v>-0.73116656969551264</v>
      </c>
      <c r="D1448" s="2">
        <f>_xlfn.XLOOKUP(Table6[[#This Row],[Date]],BNB_Historical_Data[Date],BNB_Historical_Data[Price]," ")</f>
        <v>31.29</v>
      </c>
      <c r="E1448" s="2">
        <f>STANDARDIZE(Table6[[#This Row],[BNB]],$V$4,$V$5)</f>
        <v>-0.87748573802961516</v>
      </c>
      <c r="F1448" s="2">
        <f>_xlfn.XLOOKUP(Table6[[#This Row],[Date]],Tether_USDt_Historical_Data[Date],Tether_USDt_Historical_Data[Price]," ")</f>
        <v>1</v>
      </c>
      <c r="G1448" s="2">
        <f>IFERROR(STANDARDIZE(Table6[[#This Row],[Tether]],$W$4,$W$5),"")</f>
        <v>-4.2785445579079442E-2</v>
      </c>
      <c r="H1448" s="2">
        <f>_xlfn.XLOOKUP(Table6[[#This Row],[Date]],Bitcoin_Historical_Data__2[Date],Bitcoin_Historical_Data__2[Price]," ")</f>
        <v>18723</v>
      </c>
      <c r="I1448" s="2">
        <f>STANDARDIZE(Table6[[#This Row],[BTC]],$X$4,$X$5)</f>
        <v>-0.3833058581885157</v>
      </c>
      <c r="J1448" s="2">
        <f>_xlfn.XLOOKUP(Table6[[#This Row],[Date]],S_P_500_Historical_Data[Date],S_P_500_Historical_Data[Price]," ")</f>
        <v>3629.7</v>
      </c>
      <c r="K1448" s="2">
        <f>IFERROR(STANDARDIZE(Table6[[#This Row],[S&amp;P500]],$Y$4,$Y$5),"")</f>
        <v>-0.17555477242915959</v>
      </c>
    </row>
    <row r="1449" spans="1:11" x14ac:dyDescent="0.35">
      <c r="A1449" s="1">
        <f t="shared" si="22"/>
        <v>44159</v>
      </c>
      <c r="B1449">
        <f>_xlfn.XLOOKUP(A1449,Ethereum_Historical_Data[Date],Ethereum_Historical_Data[Price]," ")</f>
        <v>605.03</v>
      </c>
      <c r="C1449">
        <f>STANDARDIZE(Table6[[#This Row],[ETH]],$U$4,$U$5)</f>
        <v>-0.70180251460360943</v>
      </c>
      <c r="D1449" s="2">
        <f>_xlfn.XLOOKUP(Table6[[#This Row],[Date]],BNB_Historical_Data[Date],BNB_Historical_Data[Price]," ")</f>
        <v>33.909999999999997</v>
      </c>
      <c r="E1449" s="2">
        <f>STANDARDIZE(Table6[[#This Row],[BNB]],$V$4,$V$5)</f>
        <v>-0.8646245871916951</v>
      </c>
      <c r="F1449" s="2">
        <f>_xlfn.XLOOKUP(Table6[[#This Row],[Date]],Tether_USDt_Historical_Data[Date],Tether_USDt_Historical_Data[Price]," ")</f>
        <v>0.99950000000000006</v>
      </c>
      <c r="G1449" s="2">
        <f>IFERROR(STANDARDIZE(Table6[[#This Row],[Tether]],$W$4,$W$5),"")</f>
        <v>-0.1450515358345579</v>
      </c>
      <c r="H1449" s="2">
        <f>_xlfn.XLOOKUP(Table6[[#This Row],[Date]],Bitcoin_Historical_Data__2[Date],Bitcoin_Historical_Data__2[Price]," ")</f>
        <v>19152.599999999999</v>
      </c>
      <c r="I1449" s="2">
        <f>STANDARDIZE(Table6[[#This Row],[BTC]],$X$4,$X$5)</f>
        <v>-0.36180140684037004</v>
      </c>
      <c r="J1449" s="2">
        <f>_xlfn.XLOOKUP(Table6[[#This Row],[Date]],S_P_500_Historical_Data[Date],S_P_500_Historical_Data[Price]," ")</f>
        <v>3635.4</v>
      </c>
      <c r="K1449" s="2">
        <f>IFERROR(STANDARDIZE(Table6[[#This Row],[S&amp;P500]],$Y$4,$Y$5),"")</f>
        <v>-0.16909235913601775</v>
      </c>
    </row>
    <row r="1450" spans="1:11" x14ac:dyDescent="0.35">
      <c r="A1450" s="1">
        <f t="shared" si="22"/>
        <v>44158</v>
      </c>
      <c r="B1450">
        <f>_xlfn.XLOOKUP(A1450,Ethereum_Historical_Data[Date],Ethereum_Historical_Data[Price]," ")</f>
        <v>609.22</v>
      </c>
      <c r="C1450">
        <f>STANDARDIZE(Table6[[#This Row],[ETH]],$U$4,$U$5)</f>
        <v>-0.69832300694424643</v>
      </c>
      <c r="D1450" s="2">
        <f>_xlfn.XLOOKUP(Table6[[#This Row],[Date]],BNB_Historical_Data[Date],BNB_Historical_Data[Price]," ")</f>
        <v>30.98</v>
      </c>
      <c r="E1450" s="2">
        <f>STANDARDIZE(Table6[[#This Row],[BNB]],$V$4,$V$5)</f>
        <v>-0.87900747725089579</v>
      </c>
      <c r="F1450" s="2">
        <f>_xlfn.XLOOKUP(Table6[[#This Row],[Date]],Tether_USDt_Historical_Data[Date],Tether_USDt_Historical_Data[Price]," ")</f>
        <v>0.99990000000000001</v>
      </c>
      <c r="G1450" s="2">
        <f>IFERROR(STANDARDIZE(Table6[[#This Row],[Tether]],$W$4,$W$5),"")</f>
        <v>-6.3238663630175135E-2</v>
      </c>
      <c r="H1450" s="2">
        <f>_xlfn.XLOOKUP(Table6[[#This Row],[Date]],Bitcoin_Historical_Data__2[Date],Bitcoin_Historical_Data__2[Price]," ")</f>
        <v>18379.599999999999</v>
      </c>
      <c r="I1450" s="2">
        <f>STANDARDIZE(Table6[[#This Row],[BTC]],$X$4,$X$5)</f>
        <v>-0.40049540333039946</v>
      </c>
      <c r="J1450" s="2">
        <f>_xlfn.XLOOKUP(Table6[[#This Row],[Date]],S_P_500_Historical_Data[Date],S_P_500_Historical_Data[Price]," ")</f>
        <v>3577.6</v>
      </c>
      <c r="K1450" s="2">
        <f>IFERROR(STANDARDIZE(Table6[[#This Row],[S&amp;P500]],$Y$4,$Y$5),"")</f>
        <v>-0.23462349744190944</v>
      </c>
    </row>
    <row r="1451" spans="1:11" x14ac:dyDescent="0.35">
      <c r="A1451" s="1">
        <f t="shared" si="22"/>
        <v>44157</v>
      </c>
      <c r="B1451">
        <f>_xlfn.XLOOKUP(A1451,Ethereum_Historical_Data[Date],Ethereum_Historical_Data[Price]," ")</f>
        <v>559.4</v>
      </c>
      <c r="C1451">
        <f>STANDARDIZE(Table6[[#This Row],[ETH]],$U$4,$U$5)</f>
        <v>-0.7396951004023522</v>
      </c>
      <c r="D1451" s="2">
        <f>_xlfn.XLOOKUP(Table6[[#This Row],[Date]],BNB_Historical_Data[Date],BNB_Historical_Data[Price]," ")</f>
        <v>30.04</v>
      </c>
      <c r="E1451" s="2">
        <f>STANDARDIZE(Table6[[#This Row],[BNB]],$V$4,$V$5)</f>
        <v>-0.88362178327671437</v>
      </c>
      <c r="F1451" s="2">
        <f>_xlfn.XLOOKUP(Table6[[#This Row],[Date]],Tether_USDt_Historical_Data[Date],Tether_USDt_Historical_Data[Price]," ")</f>
        <v>0.99890000000000001</v>
      </c>
      <c r="G1451" s="2">
        <f>IFERROR(STANDARDIZE(Table6[[#This Row],[Tether]],$W$4,$W$5),"")</f>
        <v>-0.26777084414115476</v>
      </c>
      <c r="H1451" s="2">
        <f>_xlfn.XLOOKUP(Table6[[#This Row],[Date]],Bitcoin_Historical_Data__2[Date],Bitcoin_Historical_Data__2[Price]," ")</f>
        <v>18412.900000000001</v>
      </c>
      <c r="I1451" s="2">
        <f>STANDARDIZE(Table6[[#This Row],[BTC]],$X$4,$X$5)</f>
        <v>-0.39882850800941871</v>
      </c>
      <c r="J1451" s="2" t="str">
        <f>_xlfn.XLOOKUP(Table6[[#This Row],[Date]],S_P_500_Historical_Data[Date],S_P_500_Historical_Data[Price]," ")</f>
        <v xml:space="preserve"> </v>
      </c>
      <c r="K1451" s="2" t="str">
        <f>IFERROR(STANDARDIZE(Table6[[#This Row],[S&amp;P500]],$Y$4,$Y$5),"")</f>
        <v/>
      </c>
    </row>
    <row r="1452" spans="1:11" x14ac:dyDescent="0.35">
      <c r="A1452" s="1">
        <f t="shared" si="22"/>
        <v>44156</v>
      </c>
      <c r="B1452">
        <f>_xlfn.XLOOKUP(A1452,Ethereum_Historical_Data[Date],Ethereum_Historical_Data[Price]," ")</f>
        <v>551.91</v>
      </c>
      <c r="C1452">
        <f>STANDARDIZE(Table6[[#This Row],[ETH]],$U$4,$U$5)</f>
        <v>-0.74591503175524687</v>
      </c>
      <c r="D1452" s="2">
        <f>_xlfn.XLOOKUP(Table6[[#This Row],[Date]],BNB_Historical_Data[Date],BNB_Historical_Data[Price]," ")</f>
        <v>30.5</v>
      </c>
      <c r="E1452" s="2">
        <f>STANDARDIZE(Table6[[#This Row],[BNB]],$V$4,$V$5)</f>
        <v>-0.88136371862578189</v>
      </c>
      <c r="F1452" s="2">
        <f>_xlfn.XLOOKUP(Table6[[#This Row],[Date]],Tether_USDt_Historical_Data[Date],Tether_USDt_Historical_Data[Price]," ")</f>
        <v>0.99839999999999995</v>
      </c>
      <c r="G1452" s="2">
        <f>IFERROR(STANDARDIZE(Table6[[#This Row],[Tether]],$W$4,$W$5),"")</f>
        <v>-0.37003693439665591</v>
      </c>
      <c r="H1452" s="2">
        <f>_xlfn.XLOOKUP(Table6[[#This Row],[Date]],Bitcoin_Historical_Data__2[Date],Bitcoin_Historical_Data__2[Price]," ")</f>
        <v>18687.2</v>
      </c>
      <c r="I1452" s="2">
        <f>STANDARDIZE(Table6[[#This Row],[BTC]],$X$4,$X$5)</f>
        <v>-0.38509789580086112</v>
      </c>
      <c r="J1452" s="2" t="str">
        <f>_xlfn.XLOOKUP(Table6[[#This Row],[Date]],S_P_500_Historical_Data[Date],S_P_500_Historical_Data[Price]," ")</f>
        <v xml:space="preserve"> </v>
      </c>
      <c r="K1452" s="2" t="str">
        <f>IFERROR(STANDARDIZE(Table6[[#This Row],[S&amp;P500]],$Y$4,$Y$5),"")</f>
        <v/>
      </c>
    </row>
    <row r="1453" spans="1:11" x14ac:dyDescent="0.35">
      <c r="A1453" s="1">
        <f t="shared" si="22"/>
        <v>44155</v>
      </c>
      <c r="B1453">
        <f>_xlfn.XLOOKUP(A1453,Ethereum_Historical_Data[Date],Ethereum_Historical_Data[Price]," ")</f>
        <v>509.98</v>
      </c>
      <c r="C1453">
        <f>STANDARDIZE(Table6[[#This Row],[ETH]],$U$4,$U$5)</f>
        <v>-0.78073502129154493</v>
      </c>
      <c r="D1453" s="2">
        <f>_xlfn.XLOOKUP(Table6[[#This Row],[Date]],BNB_Historical_Data[Date],BNB_Historical_Data[Price]," ")</f>
        <v>28.96</v>
      </c>
      <c r="E1453" s="2">
        <f>STANDARDIZE(Table6[[#This Row],[BNB]],$V$4,$V$5)</f>
        <v>-0.8889233263702081</v>
      </c>
      <c r="F1453" s="2">
        <f>_xlfn.XLOOKUP(Table6[[#This Row],[Date]],Tether_USDt_Historical_Data[Date],Tether_USDt_Historical_Data[Price]," ")</f>
        <v>1.0003</v>
      </c>
      <c r="G1453" s="2">
        <f>IFERROR(STANDARDIZE(Table6[[#This Row],[Tether]],$W$4,$W$5),"")</f>
        <v>1.8574208574207638E-2</v>
      </c>
      <c r="H1453" s="2">
        <f>_xlfn.XLOOKUP(Table6[[#This Row],[Date]],Bitcoin_Historical_Data__2[Date],Bitcoin_Historical_Data__2[Price]," ")</f>
        <v>18675.2</v>
      </c>
      <c r="I1453" s="2">
        <f>STANDARDIZE(Table6[[#This Row],[BTC]],$X$4,$X$5)</f>
        <v>-0.38569857879941266</v>
      </c>
      <c r="J1453" s="2">
        <f>_xlfn.XLOOKUP(Table6[[#This Row],[Date]],S_P_500_Historical_Data[Date],S_P_500_Historical_Data[Price]," ")</f>
        <v>3557.5</v>
      </c>
      <c r="K1453" s="2">
        <f>IFERROR(STANDARDIZE(Table6[[#This Row],[S&amp;P500]],$Y$4,$Y$5),"")</f>
        <v>-0.25741200747561899</v>
      </c>
    </row>
    <row r="1454" spans="1:11" x14ac:dyDescent="0.35">
      <c r="A1454" s="1">
        <f t="shared" si="22"/>
        <v>44154</v>
      </c>
      <c r="B1454">
        <f>_xlfn.XLOOKUP(A1454,Ethereum_Historical_Data[Date],Ethereum_Historical_Data[Price]," ")</f>
        <v>471.21</v>
      </c>
      <c r="C1454">
        <f>STANDARDIZE(Table6[[#This Row],[ETH]],$U$4,$U$5)</f>
        <v>-0.81293084753343092</v>
      </c>
      <c r="D1454" s="2">
        <f>_xlfn.XLOOKUP(Table6[[#This Row],[Date]],BNB_Historical_Data[Date],BNB_Historical_Data[Price]," ")</f>
        <v>28.1</v>
      </c>
      <c r="E1454" s="2">
        <f>STANDARDIZE(Table6[[#This Row],[BNB]],$V$4,$V$5)</f>
        <v>-0.89314492550021241</v>
      </c>
      <c r="F1454" s="2">
        <f>_xlfn.XLOOKUP(Table6[[#This Row],[Date]],Tether_USDt_Historical_Data[Date],Tether_USDt_Historical_Data[Price]," ")</f>
        <v>1.0005999999999999</v>
      </c>
      <c r="G1454" s="2">
        <f>IFERROR(STANDARDIZE(Table6[[#This Row],[Tether]],$W$4,$W$5),"")</f>
        <v>7.9933862727494712E-2</v>
      </c>
      <c r="H1454" s="2">
        <f>_xlfn.XLOOKUP(Table6[[#This Row],[Date]],Bitcoin_Historical_Data__2[Date],Bitcoin_Historical_Data__2[Price]," ")</f>
        <v>17803.5</v>
      </c>
      <c r="I1454" s="2">
        <f>STANDARDIZE(Table6[[#This Row],[BTC]],$X$4,$X$5)</f>
        <v>-0.42933319295252864</v>
      </c>
      <c r="J1454" s="2">
        <f>_xlfn.XLOOKUP(Table6[[#This Row],[Date]],S_P_500_Historical_Data[Date],S_P_500_Historical_Data[Price]," ")</f>
        <v>3581.9</v>
      </c>
      <c r="K1454" s="2">
        <f>IFERROR(STANDARDIZE(Table6[[#This Row],[S&amp;P500]],$Y$4,$Y$5),"")</f>
        <v>-0.22974834355410068</v>
      </c>
    </row>
    <row r="1455" spans="1:11" x14ac:dyDescent="0.35">
      <c r="A1455" s="1">
        <f t="shared" si="22"/>
        <v>44153</v>
      </c>
      <c r="B1455">
        <f>_xlfn.XLOOKUP(A1455,Ethereum_Historical_Data[Date],Ethereum_Historical_Data[Price]," ")</f>
        <v>478.52</v>
      </c>
      <c r="C1455">
        <f>STANDARDIZE(Table6[[#This Row],[ETH]],$U$4,$U$5)</f>
        <v>-0.80686039383654706</v>
      </c>
      <c r="D1455" s="2">
        <f>_xlfn.XLOOKUP(Table6[[#This Row],[Date]],BNB_Historical_Data[Date],BNB_Historical_Data[Price]," ")</f>
        <v>28.07</v>
      </c>
      <c r="E1455" s="2">
        <f>STANDARDIZE(Table6[[#This Row],[BNB]],$V$4,$V$5)</f>
        <v>-0.89329219058614284</v>
      </c>
      <c r="F1455" s="2">
        <f>_xlfn.XLOOKUP(Table6[[#This Row],[Date]],Tether_USDt_Historical_Data[Date],Tether_USDt_Historical_Data[Price]," ")</f>
        <v>1.0002</v>
      </c>
      <c r="G1455" s="2">
        <f>IFERROR(STANDARDIZE(Table6[[#This Row],[Tether]],$W$4,$W$5),"")</f>
        <v>-1.8790094768880547E-3</v>
      </c>
      <c r="H1455" s="2">
        <f>_xlfn.XLOOKUP(Table6[[#This Row],[Date]],Bitcoin_Historical_Data__2[Date],Bitcoin_Historical_Data__2[Price]," ")</f>
        <v>17774.599999999999</v>
      </c>
      <c r="I1455" s="2">
        <f>STANDARDIZE(Table6[[#This Row],[BTC]],$X$4,$X$5)</f>
        <v>-0.43077983784070706</v>
      </c>
      <c r="J1455" s="2">
        <f>_xlfn.XLOOKUP(Table6[[#This Row],[Date]],S_P_500_Historical_Data[Date],S_P_500_Historical_Data[Price]," ")</f>
        <v>3567.8</v>
      </c>
      <c r="K1455" s="2">
        <f>IFERROR(STANDARDIZE(Table6[[#This Row],[S&amp;P500]],$Y$4,$Y$5),"")</f>
        <v>-0.2457343132792402</v>
      </c>
    </row>
    <row r="1456" spans="1:11" x14ac:dyDescent="0.35">
      <c r="A1456" s="1">
        <f t="shared" si="22"/>
        <v>44152</v>
      </c>
      <c r="B1456">
        <f>_xlfn.XLOOKUP(A1456,Ethereum_Historical_Data[Date],Ethereum_Historical_Data[Price]," ")</f>
        <v>481.95</v>
      </c>
      <c r="C1456">
        <f>STANDARDIZE(Table6[[#This Row],[ETH]],$U$4,$U$5)</f>
        <v>-0.80401201405811862</v>
      </c>
      <c r="D1456" s="2">
        <f>_xlfn.XLOOKUP(Table6[[#This Row],[Date]],BNB_Historical_Data[Date],BNB_Historical_Data[Price]," ")</f>
        <v>28.56</v>
      </c>
      <c r="E1456" s="2">
        <f>STANDARDIZE(Table6[[#This Row],[BNB]],$V$4,$V$5)</f>
        <v>-0.89088686084927982</v>
      </c>
      <c r="F1456" s="2">
        <f>_xlfn.XLOOKUP(Table6[[#This Row],[Date]],Tether_USDt_Historical_Data[Date],Tether_USDt_Historical_Data[Price]," ")</f>
        <v>1.0006999999999999</v>
      </c>
      <c r="G1456" s="2">
        <f>IFERROR(STANDARDIZE(Table6[[#This Row],[Tether]],$W$4,$W$5),"")</f>
        <v>0.1003870807785904</v>
      </c>
      <c r="H1456" s="2">
        <f>_xlfn.XLOOKUP(Table6[[#This Row],[Date]],Bitcoin_Historical_Data__2[Date],Bitcoin_Historical_Data__2[Price]," ")</f>
        <v>17662.3</v>
      </c>
      <c r="I1456" s="2">
        <f>STANDARDIZE(Table6[[#This Row],[BTC]],$X$4,$X$5)</f>
        <v>-0.43640122956881866</v>
      </c>
      <c r="J1456" s="2">
        <f>_xlfn.XLOOKUP(Table6[[#This Row],[Date]],S_P_500_Historical_Data[Date],S_P_500_Historical_Data[Price]," ")</f>
        <v>3609.5</v>
      </c>
      <c r="K1456" s="2">
        <f>IFERROR(STANDARDIZE(Table6[[#This Row],[S&amp;P500]],$Y$4,$Y$5),"")</f>
        <v>-0.19845665813467855</v>
      </c>
    </row>
    <row r="1457" spans="1:11" x14ac:dyDescent="0.35">
      <c r="A1457" s="1">
        <f t="shared" si="22"/>
        <v>44151</v>
      </c>
      <c r="B1457">
        <f>_xlfn.XLOOKUP(A1457,Ethereum_Historical_Data[Date],Ethereum_Historical_Data[Price]," ")</f>
        <v>460.43</v>
      </c>
      <c r="C1457">
        <f>STANDARDIZE(Table6[[#This Row],[ETH]],$U$4,$U$5)</f>
        <v>-0.82188289826563443</v>
      </c>
      <c r="D1457" s="2">
        <f>_xlfn.XLOOKUP(Table6[[#This Row],[Date]],BNB_Historical_Data[Date],BNB_Historical_Data[Price]," ")</f>
        <v>27.96</v>
      </c>
      <c r="E1457" s="2">
        <f>STANDARDIZE(Table6[[#This Row],[BNB]],$V$4,$V$5)</f>
        <v>-0.89383216256788744</v>
      </c>
      <c r="F1457" s="2">
        <f>_xlfn.XLOOKUP(Table6[[#This Row],[Date]],Tether_USDt_Historical_Data[Date],Tether_USDt_Historical_Data[Price]," ")</f>
        <v>1.0004</v>
      </c>
      <c r="G1457" s="2">
        <f>IFERROR(STANDARDIZE(Table6[[#This Row],[Tether]],$W$4,$W$5),"")</f>
        <v>3.9027426625303327E-2</v>
      </c>
      <c r="H1457" s="2">
        <f>_xlfn.XLOOKUP(Table6[[#This Row],[Date]],Bitcoin_Historical_Data__2[Date],Bitcoin_Historical_Data__2[Price]," ")</f>
        <v>16715.8</v>
      </c>
      <c r="I1457" s="2">
        <f>STANDARDIZE(Table6[[#This Row],[BTC]],$X$4,$X$5)</f>
        <v>-0.48378010107957259</v>
      </c>
      <c r="J1457" s="2">
        <f>_xlfn.XLOOKUP(Table6[[#This Row],[Date]],S_P_500_Historical_Data[Date],S_P_500_Historical_Data[Price]," ")</f>
        <v>3626.9</v>
      </c>
      <c r="K1457" s="2">
        <f>IFERROR(STANDARDIZE(Table6[[#This Row],[S&amp;P500]],$Y$4,$Y$5),"")</f>
        <v>-0.17872929123982531</v>
      </c>
    </row>
    <row r="1458" spans="1:11" x14ac:dyDescent="0.35">
      <c r="A1458" s="1">
        <f t="shared" si="22"/>
        <v>44150</v>
      </c>
      <c r="B1458">
        <f>_xlfn.XLOOKUP(A1458,Ethereum_Historical_Data[Date],Ethereum_Historical_Data[Price]," ")</f>
        <v>448.23</v>
      </c>
      <c r="C1458">
        <f>STANDARDIZE(Table6[[#This Row],[ETH]],$U$4,$U$5)</f>
        <v>-0.83201416161747888</v>
      </c>
      <c r="D1458" s="2">
        <f>_xlfn.XLOOKUP(Table6[[#This Row],[Date]],BNB_Historical_Data[Date],BNB_Historical_Data[Price]," ")</f>
        <v>27.66</v>
      </c>
      <c r="E1458" s="2">
        <f>STANDARDIZE(Table6[[#This Row],[BNB]],$V$4,$V$5)</f>
        <v>-0.89530481342719137</v>
      </c>
      <c r="F1458" s="2">
        <f>_xlfn.XLOOKUP(Table6[[#This Row],[Date]],Tether_USDt_Historical_Data[Date],Tether_USDt_Historical_Data[Price]," ")</f>
        <v>1.0005999999999999</v>
      </c>
      <c r="G1458" s="2">
        <f>IFERROR(STANDARDIZE(Table6[[#This Row],[Tether]],$W$4,$W$5),"")</f>
        <v>7.9933862727494712E-2</v>
      </c>
      <c r="H1458" s="2">
        <f>_xlfn.XLOOKUP(Table6[[#This Row],[Date]],Bitcoin_Historical_Data__2[Date],Bitcoin_Historical_Data__2[Price]," ")</f>
        <v>15953</v>
      </c>
      <c r="I1458" s="2">
        <f>STANDARDIZE(Table6[[#This Row],[BTC]],$X$4,$X$5)</f>
        <v>-0.5219635170208331</v>
      </c>
      <c r="J1458" s="2" t="str">
        <f>_xlfn.XLOOKUP(Table6[[#This Row],[Date]],S_P_500_Historical_Data[Date],S_P_500_Historical_Data[Price]," ")</f>
        <v xml:space="preserve"> </v>
      </c>
      <c r="K1458" s="2" t="str">
        <f>IFERROR(STANDARDIZE(Table6[[#This Row],[S&amp;P500]],$Y$4,$Y$5),"")</f>
        <v/>
      </c>
    </row>
    <row r="1459" spans="1:11" x14ac:dyDescent="0.35">
      <c r="A1459" s="1">
        <f t="shared" si="22"/>
        <v>44149</v>
      </c>
      <c r="B1459">
        <f>_xlfn.XLOOKUP(A1459,Ethereum_Historical_Data[Date],Ethereum_Historical_Data[Price]," ")</f>
        <v>460.7</v>
      </c>
      <c r="C1459">
        <f>STANDARDIZE(Table6[[#This Row],[ETH]],$U$4,$U$5)</f>
        <v>-0.82165868178161816</v>
      </c>
      <c r="D1459" s="2">
        <f>_xlfn.XLOOKUP(Table6[[#This Row],[Date]],BNB_Historical_Data[Date],BNB_Historical_Data[Price]," ")</f>
        <v>27.91</v>
      </c>
      <c r="E1459" s="2">
        <f>STANDARDIZE(Table6[[#This Row],[BNB]],$V$4,$V$5)</f>
        <v>-0.89407760437777151</v>
      </c>
      <c r="F1459" s="2">
        <f>_xlfn.XLOOKUP(Table6[[#This Row],[Date]],Tether_USDt_Historical_Data[Date],Tether_USDt_Historical_Data[Price]," ")</f>
        <v>1.0002</v>
      </c>
      <c r="G1459" s="2">
        <f>IFERROR(STANDARDIZE(Table6[[#This Row],[Tether]],$W$4,$W$5),"")</f>
        <v>-1.8790094768880547E-3</v>
      </c>
      <c r="H1459" s="2">
        <f>_xlfn.XLOOKUP(Table6[[#This Row],[Date]],Bitcoin_Historical_Data__2[Date],Bitcoin_Historical_Data__2[Price]," ")</f>
        <v>16071</v>
      </c>
      <c r="I1459" s="2">
        <f>STANDARDIZE(Table6[[#This Row],[BTC]],$X$4,$X$5)</f>
        <v>-0.51605680086840955</v>
      </c>
      <c r="J1459" s="2" t="str">
        <f>_xlfn.XLOOKUP(Table6[[#This Row],[Date]],S_P_500_Historical_Data[Date],S_P_500_Historical_Data[Price]," ")</f>
        <v xml:space="preserve"> </v>
      </c>
      <c r="K1459" s="2" t="str">
        <f>IFERROR(STANDARDIZE(Table6[[#This Row],[S&amp;P500]],$Y$4,$Y$5),"")</f>
        <v/>
      </c>
    </row>
    <row r="1460" spans="1:11" x14ac:dyDescent="0.35">
      <c r="A1460" s="1">
        <f t="shared" si="22"/>
        <v>44148</v>
      </c>
      <c r="B1460">
        <f>_xlfn.XLOOKUP(A1460,Ethereum_Historical_Data[Date],Ethereum_Historical_Data[Price]," ")</f>
        <v>476.29</v>
      </c>
      <c r="C1460">
        <f>STANDARDIZE(Table6[[#This Row],[ETH]],$U$4,$U$5)</f>
        <v>-0.8087122559082367</v>
      </c>
      <c r="D1460" s="2">
        <f>_xlfn.XLOOKUP(Table6[[#This Row],[Date]],BNB_Historical_Data[Date],BNB_Historical_Data[Price]," ")</f>
        <v>28.19</v>
      </c>
      <c r="E1460" s="2">
        <f>STANDARDIZE(Table6[[#This Row],[BNB]],$V$4,$V$5)</f>
        <v>-0.89270313024242121</v>
      </c>
      <c r="F1460" s="2">
        <f>_xlfn.XLOOKUP(Table6[[#This Row],[Date]],Tether_USDt_Historical_Data[Date],Tether_USDt_Historical_Data[Price]," ")</f>
        <v>1.0002</v>
      </c>
      <c r="G1460" s="2">
        <f>IFERROR(STANDARDIZE(Table6[[#This Row],[Tether]],$W$4,$W$5),"")</f>
        <v>-1.8790094768880547E-3</v>
      </c>
      <c r="H1460" s="2">
        <f>_xlfn.XLOOKUP(Table6[[#This Row],[Date]],Bitcoin_Historical_Data__2[Date],Bitcoin_Historical_Data__2[Price]," ")</f>
        <v>16324.2</v>
      </c>
      <c r="I1460" s="2">
        <f>STANDARDIZE(Table6[[#This Row],[BTC]],$X$4,$X$5)</f>
        <v>-0.50338238959897164</v>
      </c>
      <c r="J1460" s="2">
        <f>_xlfn.XLOOKUP(Table6[[#This Row],[Date]],S_P_500_Historical_Data[Date],S_P_500_Historical_Data[Price]," ")</f>
        <v>3585.2</v>
      </c>
      <c r="K1460" s="2">
        <f>IFERROR(STANDARDIZE(Table6[[#This Row],[S&amp;P500]],$Y$4,$Y$5),"")</f>
        <v>-0.22600694638438748</v>
      </c>
    </row>
    <row r="1461" spans="1:11" x14ac:dyDescent="0.35">
      <c r="A1461" s="1">
        <f t="shared" si="22"/>
        <v>44147</v>
      </c>
      <c r="B1461">
        <f>_xlfn.XLOOKUP(A1461,Ethereum_Historical_Data[Date],Ethereum_Historical_Data[Price]," ")</f>
        <v>462.56</v>
      </c>
      <c r="C1461">
        <f>STANDARDIZE(Table6[[#This Row],[ETH]],$U$4,$U$5)</f>
        <v>-0.82011407933617309</v>
      </c>
      <c r="D1461" s="2">
        <f>_xlfn.XLOOKUP(Table6[[#This Row],[Date]],BNB_Historical_Data[Date],BNB_Historical_Data[Price]," ")</f>
        <v>27.71</v>
      </c>
      <c r="E1461" s="2">
        <f>STANDARDIZE(Table6[[#This Row],[BNB]],$V$4,$V$5)</f>
        <v>-0.89505937161730731</v>
      </c>
      <c r="F1461" s="2">
        <f>_xlfn.XLOOKUP(Table6[[#This Row],[Date]],Tether_USDt_Historical_Data[Date],Tether_USDt_Historical_Data[Price]," ")</f>
        <v>1.0003</v>
      </c>
      <c r="G1461" s="2">
        <f>IFERROR(STANDARDIZE(Table6[[#This Row],[Tether]],$W$4,$W$5),"")</f>
        <v>1.8574208574207638E-2</v>
      </c>
      <c r="H1461" s="2">
        <f>_xlfn.XLOOKUP(Table6[[#This Row],[Date]],Bitcoin_Historical_Data__2[Date],Bitcoin_Historical_Data__2[Price]," ")</f>
        <v>16294.7</v>
      </c>
      <c r="I1461" s="2">
        <f>STANDARDIZE(Table6[[#This Row],[BTC]],$X$4,$X$5)</f>
        <v>-0.50485906863707752</v>
      </c>
      <c r="J1461" s="2">
        <f>_xlfn.XLOOKUP(Table6[[#This Row],[Date]],S_P_500_Historical_Data[Date],S_P_500_Historical_Data[Price]," ")</f>
        <v>3537</v>
      </c>
      <c r="K1461" s="2">
        <f>IFERROR(STANDARDIZE(Table6[[#This Row],[S&amp;P500]],$Y$4,$Y$5),"")</f>
        <v>-0.28065402019656666</v>
      </c>
    </row>
    <row r="1462" spans="1:11" x14ac:dyDescent="0.35">
      <c r="A1462" s="1">
        <f t="shared" si="22"/>
        <v>44146</v>
      </c>
      <c r="B1462">
        <f>_xlfn.XLOOKUP(A1462,Ethereum_Historical_Data[Date],Ethereum_Historical_Data[Price]," ")</f>
        <v>463.33</v>
      </c>
      <c r="C1462">
        <f>STANDARDIZE(Table6[[#This Row],[ETH]],$U$4,$U$5)</f>
        <v>-0.8194746471410157</v>
      </c>
      <c r="D1462" s="2">
        <f>_xlfn.XLOOKUP(Table6[[#This Row],[Date]],BNB_Historical_Data[Date],BNB_Historical_Data[Price]," ")</f>
        <v>27.99</v>
      </c>
      <c r="E1462" s="2">
        <f>STANDARDIZE(Table6[[#This Row],[BNB]],$V$4,$V$5)</f>
        <v>-0.89368489748195712</v>
      </c>
      <c r="F1462" s="2">
        <f>_xlfn.XLOOKUP(Table6[[#This Row],[Date]],Tether_USDt_Historical_Data[Date],Tether_USDt_Historical_Data[Price]," ")</f>
        <v>1.0011000000000001</v>
      </c>
      <c r="G1462" s="2">
        <f>IFERROR(STANDARDIZE(Table6[[#This Row],[Tether]],$W$4,$W$5),"")</f>
        <v>0.18219995298301858</v>
      </c>
      <c r="H1462" s="2">
        <f>_xlfn.XLOOKUP(Table6[[#This Row],[Date]],Bitcoin_Historical_Data__2[Date],Bitcoin_Historical_Data__2[Price]," ")</f>
        <v>15695.8</v>
      </c>
      <c r="I1462" s="2">
        <f>STANDARDIZE(Table6[[#This Row],[BTC]],$X$4,$X$5)</f>
        <v>-0.5348381559564549</v>
      </c>
      <c r="J1462" s="2">
        <f>_xlfn.XLOOKUP(Table6[[#This Row],[Date]],S_P_500_Historical_Data[Date],S_P_500_Historical_Data[Price]," ")</f>
        <v>3572.7</v>
      </c>
      <c r="K1462" s="2">
        <f>IFERROR(STANDARDIZE(Table6[[#This Row],[S&amp;P500]],$Y$4,$Y$5),"")</f>
        <v>-0.24017890536057507</v>
      </c>
    </row>
    <row r="1463" spans="1:11" x14ac:dyDescent="0.35">
      <c r="A1463" s="1">
        <f t="shared" si="22"/>
        <v>44145</v>
      </c>
      <c r="B1463">
        <f>_xlfn.XLOOKUP(A1463,Ethereum_Historical_Data[Date],Ethereum_Historical_Data[Price]," ")</f>
        <v>450.22</v>
      </c>
      <c r="C1463">
        <f>STANDARDIZE(Table6[[#This Row],[ETH]],$U$4,$U$5)</f>
        <v>-0.83036160308713702</v>
      </c>
      <c r="D1463" s="2">
        <f>_xlfn.XLOOKUP(Table6[[#This Row],[Date]],BNB_Historical_Data[Date],BNB_Historical_Data[Price]," ")</f>
        <v>28.19</v>
      </c>
      <c r="E1463" s="2">
        <f>STANDARDIZE(Table6[[#This Row],[BNB]],$V$4,$V$5)</f>
        <v>-0.89270313024242121</v>
      </c>
      <c r="F1463" s="2">
        <f>_xlfn.XLOOKUP(Table6[[#This Row],[Date]],Tether_USDt_Historical_Data[Date],Tether_USDt_Historical_Data[Price]," ")</f>
        <v>1.0012000000000001</v>
      </c>
      <c r="G1463" s="2">
        <f>IFERROR(STANDARDIZE(Table6[[#This Row],[Tether]],$W$4,$W$5),"")</f>
        <v>0.20265317103411429</v>
      </c>
      <c r="H1463" s="2">
        <f>_xlfn.XLOOKUP(Table6[[#This Row],[Date]],Bitcoin_Historical_Data__2[Date],Bitcoin_Historical_Data__2[Price]," ")</f>
        <v>15303.6</v>
      </c>
      <c r="I1463" s="2">
        <f>STANDARDIZE(Table6[[#This Row],[BTC]],$X$4,$X$5)</f>
        <v>-0.55447047862578147</v>
      </c>
      <c r="J1463" s="2">
        <f>_xlfn.XLOOKUP(Table6[[#This Row],[Date]],S_P_500_Historical_Data[Date],S_P_500_Historical_Data[Price]," ")</f>
        <v>3545.5</v>
      </c>
      <c r="K1463" s="2">
        <f>IFERROR(STANDARDIZE(Table6[[#This Row],[S&amp;P500]],$Y$4,$Y$5),"")</f>
        <v>-0.2710170880927591</v>
      </c>
    </row>
    <row r="1464" spans="1:11" x14ac:dyDescent="0.35">
      <c r="A1464" s="1">
        <f t="shared" si="22"/>
        <v>44144</v>
      </c>
      <c r="B1464">
        <f>_xlfn.XLOOKUP(A1464,Ethereum_Historical_Data[Date],Ethereum_Historical_Data[Price]," ")</f>
        <v>444.33</v>
      </c>
      <c r="C1464">
        <f>STANDARDIZE(Table6[[#This Row],[ETH]],$U$4,$U$5)</f>
        <v>-0.83525284416438006</v>
      </c>
      <c r="D1464" s="2">
        <f>_xlfn.XLOOKUP(Table6[[#This Row],[Date]],BNB_Historical_Data[Date],BNB_Historical_Data[Price]," ")</f>
        <v>28.09</v>
      </c>
      <c r="E1464" s="2">
        <f>STANDARDIZE(Table6[[#This Row],[BNB]],$V$4,$V$5)</f>
        <v>-0.89319401386218911</v>
      </c>
      <c r="F1464" s="2">
        <f>_xlfn.XLOOKUP(Table6[[#This Row],[Date]],Tether_USDt_Historical_Data[Date],Tether_USDt_Historical_Data[Price]," ")</f>
        <v>1.0004</v>
      </c>
      <c r="G1464" s="2">
        <f>IFERROR(STANDARDIZE(Table6[[#This Row],[Tether]],$W$4,$W$5),"")</f>
        <v>3.9027426625303327E-2</v>
      </c>
      <c r="H1464" s="2">
        <f>_xlfn.XLOOKUP(Table6[[#This Row],[Date]],Bitcoin_Historical_Data__2[Date],Bitcoin_Historical_Data__2[Price]," ")</f>
        <v>15327.2</v>
      </c>
      <c r="I1464" s="2">
        <f>STANDARDIZE(Table6[[#This Row],[BTC]],$X$4,$X$5)</f>
        <v>-0.55328913539529678</v>
      </c>
      <c r="J1464" s="2">
        <f>_xlfn.XLOOKUP(Table6[[#This Row],[Date]],S_P_500_Historical_Data[Date],S_P_500_Historical_Data[Price]," ")</f>
        <v>3550.5</v>
      </c>
      <c r="K1464" s="2">
        <f>IFERROR(STANDARDIZE(Table6[[#This Row],[S&amp;P500]],$Y$4,$Y$5),"")</f>
        <v>-0.26534830450228403</v>
      </c>
    </row>
    <row r="1465" spans="1:11" x14ac:dyDescent="0.35">
      <c r="A1465" s="1">
        <f t="shared" si="22"/>
        <v>44143</v>
      </c>
      <c r="B1465">
        <f>_xlfn.XLOOKUP(A1465,Ethereum_Historical_Data[Date],Ethereum_Historical_Data[Price]," ")</f>
        <v>454.68</v>
      </c>
      <c r="C1465">
        <f>STANDARDIZE(Table6[[#This Row],[ETH]],$U$4,$U$5)</f>
        <v>-0.82665787894375775</v>
      </c>
      <c r="D1465" s="2">
        <f>_xlfn.XLOOKUP(Table6[[#This Row],[Date]],BNB_Historical_Data[Date],BNB_Historical_Data[Price]," ")</f>
        <v>28.38</v>
      </c>
      <c r="E1465" s="2">
        <f>STANDARDIZE(Table6[[#This Row],[BNB]],$V$4,$V$5)</f>
        <v>-0.89177045136486222</v>
      </c>
      <c r="F1465" s="2">
        <f>_xlfn.XLOOKUP(Table6[[#This Row],[Date]],Tether_USDt_Historical_Data[Date],Tether_USDt_Historical_Data[Price]," ")</f>
        <v>1.0009999999999999</v>
      </c>
      <c r="G1465" s="2">
        <f>IFERROR(STANDARDIZE(Table6[[#This Row],[Tether]],$W$4,$W$5),"")</f>
        <v>0.16174673493187749</v>
      </c>
      <c r="H1465" s="2">
        <f>_xlfn.XLOOKUP(Table6[[#This Row],[Date]],Bitcoin_Historical_Data__2[Date],Bitcoin_Historical_Data__2[Price]," ")</f>
        <v>15483.7</v>
      </c>
      <c r="I1465" s="2">
        <f>STANDARDIZE(Table6[[#This Row],[BTC]],$X$4,$X$5)</f>
        <v>-0.54545522795585355</v>
      </c>
      <c r="J1465" s="2" t="str">
        <f>_xlfn.XLOOKUP(Table6[[#This Row],[Date]],S_P_500_Historical_Data[Date],S_P_500_Historical_Data[Price]," ")</f>
        <v xml:space="preserve"> </v>
      </c>
      <c r="K1465" s="2" t="str">
        <f>IFERROR(STANDARDIZE(Table6[[#This Row],[S&amp;P500]],$Y$4,$Y$5),"")</f>
        <v/>
      </c>
    </row>
    <row r="1466" spans="1:11" x14ac:dyDescent="0.35">
      <c r="A1466" s="1">
        <f t="shared" si="22"/>
        <v>44142</v>
      </c>
      <c r="B1466">
        <f>_xlfn.XLOOKUP(A1466,Ethereum_Historical_Data[Date],Ethereum_Historical_Data[Price]," ")</f>
        <v>435.4</v>
      </c>
      <c r="C1466">
        <f>STANDARDIZE(Table6[[#This Row],[ETH]],$U$4,$U$5)</f>
        <v>-0.84266859676536121</v>
      </c>
      <c r="D1466" s="2">
        <f>_xlfn.XLOOKUP(Table6[[#This Row],[Date]],BNB_Historical_Data[Date],BNB_Historical_Data[Price]," ")</f>
        <v>27.76</v>
      </c>
      <c r="E1466" s="2">
        <f>STANDARDIZE(Table6[[#This Row],[BNB]],$V$4,$V$5)</f>
        <v>-0.89481392980742347</v>
      </c>
      <c r="F1466" s="2">
        <f>_xlfn.XLOOKUP(Table6[[#This Row],[Date]],Tether_USDt_Historical_Data[Date],Tether_USDt_Historical_Data[Price]," ")</f>
        <v>1.0016</v>
      </c>
      <c r="G1466" s="2">
        <f>IFERROR(STANDARDIZE(Table6[[#This Row],[Tether]],$W$4,$W$5),"")</f>
        <v>0.28446604323849706</v>
      </c>
      <c r="H1466" s="2">
        <f>_xlfn.XLOOKUP(Table6[[#This Row],[Date]],Bitcoin_Historical_Data__2[Date],Bitcoin_Historical_Data__2[Price]," ")</f>
        <v>14828.4</v>
      </c>
      <c r="I1466" s="2">
        <f>STANDARDIZE(Table6[[#This Row],[BTC]],$X$4,$X$5)</f>
        <v>-0.57825752536842312</v>
      </c>
      <c r="J1466" s="2" t="str">
        <f>_xlfn.XLOOKUP(Table6[[#This Row],[Date]],S_P_500_Historical_Data[Date],S_P_500_Historical_Data[Price]," ")</f>
        <v xml:space="preserve"> </v>
      </c>
      <c r="K1466" s="2" t="str">
        <f>IFERROR(STANDARDIZE(Table6[[#This Row],[S&amp;P500]],$Y$4,$Y$5),"")</f>
        <v/>
      </c>
    </row>
    <row r="1467" spans="1:11" x14ac:dyDescent="0.35">
      <c r="A1467" s="1">
        <f t="shared" si="22"/>
        <v>44141</v>
      </c>
      <c r="B1467">
        <f>_xlfn.XLOOKUP(A1467,Ethereum_Historical_Data[Date],Ethereum_Historical_Data[Price]," ")</f>
        <v>455.72</v>
      </c>
      <c r="C1467">
        <f>STANDARDIZE(Table6[[#This Row],[ETH]],$U$4,$U$5)</f>
        <v>-0.82579423026458421</v>
      </c>
      <c r="D1467" s="2">
        <f>_xlfn.XLOOKUP(Table6[[#This Row],[Date]],BNB_Historical_Data[Date],BNB_Historical_Data[Price]," ")</f>
        <v>29.06</v>
      </c>
      <c r="E1467" s="2">
        <f>STANDARDIZE(Table6[[#This Row],[BNB]],$V$4,$V$5)</f>
        <v>-0.8884324427504402</v>
      </c>
      <c r="F1467" s="2">
        <f>_xlfn.XLOOKUP(Table6[[#This Row],[Date]],Tether_USDt_Historical_Data[Date],Tether_USDt_Historical_Data[Price]," ")</f>
        <v>1</v>
      </c>
      <c r="G1467" s="2">
        <f>IFERROR(STANDARDIZE(Table6[[#This Row],[Tether]],$W$4,$W$5),"")</f>
        <v>-4.2785445579079442E-2</v>
      </c>
      <c r="H1467" s="2">
        <f>_xlfn.XLOOKUP(Table6[[#This Row],[Date]],Bitcoin_Historical_Data__2[Date],Bitcoin_Historical_Data__2[Price]," ")</f>
        <v>15577.9</v>
      </c>
      <c r="I1467" s="2">
        <f>STANDARDIZE(Table6[[#This Row],[BTC]],$X$4,$X$5)</f>
        <v>-0.54073986641722382</v>
      </c>
      <c r="J1467" s="2">
        <f>_xlfn.XLOOKUP(Table6[[#This Row],[Date]],S_P_500_Historical_Data[Date],S_P_500_Historical_Data[Price]," ")</f>
        <v>3509.4</v>
      </c>
      <c r="K1467" s="2">
        <f>IFERROR(STANDARDIZE(Table6[[#This Row],[S&amp;P500]],$Y$4,$Y$5),"")</f>
        <v>-0.31194570561598878</v>
      </c>
    </row>
    <row r="1468" spans="1:11" x14ac:dyDescent="0.35">
      <c r="A1468" s="1">
        <f t="shared" si="22"/>
        <v>44140</v>
      </c>
      <c r="B1468">
        <f>_xlfn.XLOOKUP(A1468,Ethereum_Historical_Data[Date],Ethereum_Historical_Data[Price]," ")</f>
        <v>416.63</v>
      </c>
      <c r="C1468">
        <f>STANDARDIZE(Table6[[#This Row],[ETH]],$U$4,$U$5)</f>
        <v>-0.85825579456160039</v>
      </c>
      <c r="D1468" s="2">
        <f>_xlfn.XLOOKUP(Table6[[#This Row],[Date]],BNB_Historical_Data[Date],BNB_Historical_Data[Price]," ")</f>
        <v>27.69</v>
      </c>
      <c r="E1468" s="2">
        <f>STANDARDIZE(Table6[[#This Row],[BNB]],$V$4,$V$5)</f>
        <v>-0.89515754834126093</v>
      </c>
      <c r="F1468" s="2">
        <f>_xlfn.XLOOKUP(Table6[[#This Row],[Date]],Tether_USDt_Historical_Data[Date],Tether_USDt_Historical_Data[Price]," ")</f>
        <v>1.0002</v>
      </c>
      <c r="G1468" s="2">
        <f>IFERROR(STANDARDIZE(Table6[[#This Row],[Tether]],$W$4,$W$5),"")</f>
        <v>-1.8790094768880547E-3</v>
      </c>
      <c r="H1468" s="2">
        <f>_xlfn.XLOOKUP(Table6[[#This Row],[Date]],Bitcoin_Historical_Data__2[Date],Bitcoin_Historical_Data__2[Price]," ")</f>
        <v>15587.1</v>
      </c>
      <c r="I1468" s="2">
        <f>STANDARDIZE(Table6[[#This Row],[BTC]],$X$4,$X$5)</f>
        <v>-0.540279342785001</v>
      </c>
      <c r="J1468" s="2">
        <f>_xlfn.XLOOKUP(Table6[[#This Row],[Date]],S_P_500_Historical_Data[Date],S_P_500_Historical_Data[Price]," ")</f>
        <v>3510.4</v>
      </c>
      <c r="K1468" s="2">
        <f>IFERROR(STANDARDIZE(Table6[[#This Row],[S&amp;P500]],$Y$4,$Y$5),"")</f>
        <v>-0.31081194889789376</v>
      </c>
    </row>
    <row r="1469" spans="1:11" x14ac:dyDescent="0.35">
      <c r="A1469" s="1">
        <f t="shared" si="22"/>
        <v>44139</v>
      </c>
      <c r="B1469">
        <f>_xlfn.XLOOKUP(A1469,Ethereum_Historical_Data[Date],Ethereum_Historical_Data[Price]," ")</f>
        <v>402.19</v>
      </c>
      <c r="C1469">
        <f>STANDARDIZE(Table6[[#This Row],[ETH]],$U$4,$U$5)</f>
        <v>-0.8702472242993573</v>
      </c>
      <c r="D1469" s="2">
        <f>_xlfn.XLOOKUP(Table6[[#This Row],[Date]],BNB_Historical_Data[Date],BNB_Historical_Data[Price]," ")</f>
        <v>26.94</v>
      </c>
      <c r="E1469" s="2">
        <f>STANDARDIZE(Table6[[#This Row],[BNB]],$V$4,$V$5)</f>
        <v>-0.89883917548952053</v>
      </c>
      <c r="F1469" s="2">
        <f>_xlfn.XLOOKUP(Table6[[#This Row],[Date]],Tether_USDt_Historical_Data[Date],Tether_USDt_Historical_Data[Price]," ")</f>
        <v>1.0009999999999999</v>
      </c>
      <c r="G1469" s="2">
        <f>IFERROR(STANDARDIZE(Table6[[#This Row],[Tether]],$W$4,$W$5),"")</f>
        <v>0.16174673493187749</v>
      </c>
      <c r="H1469" s="2">
        <f>_xlfn.XLOOKUP(Table6[[#This Row],[Date]],Bitcoin_Historical_Data__2[Date],Bitcoin_Historical_Data__2[Price]," ")</f>
        <v>14145.6</v>
      </c>
      <c r="I1469" s="2">
        <f>STANDARDIZE(Table6[[#This Row],[BTC]],$X$4,$X$5)</f>
        <v>-0.61243638798600664</v>
      </c>
      <c r="J1469" s="2">
        <f>_xlfn.XLOOKUP(Table6[[#This Row],[Date]],S_P_500_Historical_Data[Date],S_P_500_Historical_Data[Price]," ")</f>
        <v>3443.4</v>
      </c>
      <c r="K1469" s="2">
        <f>IFERROR(STANDARDIZE(Table6[[#This Row],[S&amp;P500]],$Y$4,$Y$5),"")</f>
        <v>-0.38677364901025935</v>
      </c>
    </row>
    <row r="1470" spans="1:11" x14ac:dyDescent="0.35">
      <c r="A1470" s="1">
        <f t="shared" si="22"/>
        <v>44138</v>
      </c>
      <c r="B1470">
        <f>_xlfn.XLOOKUP(A1470,Ethereum_Historical_Data[Date],Ethereum_Historical_Data[Price]," ")</f>
        <v>387.92</v>
      </c>
      <c r="C1470">
        <f>STANDARDIZE(Table6[[#This Row],[ETH]],$U$4,$U$5)</f>
        <v>-0.88209748069532612</v>
      </c>
      <c r="D1470" s="2">
        <f>_xlfn.XLOOKUP(Table6[[#This Row],[Date]],BNB_Historical_Data[Date],BNB_Historical_Data[Price]," ")</f>
        <v>26.87</v>
      </c>
      <c r="E1470" s="2">
        <f>STANDARDIZE(Table6[[#This Row],[BNB]],$V$4,$V$5)</f>
        <v>-0.89918279402335799</v>
      </c>
      <c r="F1470" s="2">
        <f>_xlfn.XLOOKUP(Table6[[#This Row],[Date]],Tether_USDt_Historical_Data[Date],Tether_USDt_Historical_Data[Price]," ")</f>
        <v>1.0005999999999999</v>
      </c>
      <c r="G1470" s="2">
        <f>IFERROR(STANDARDIZE(Table6[[#This Row],[Tether]],$W$4,$W$5),"")</f>
        <v>7.9933862727494712E-2</v>
      </c>
      <c r="H1470" s="2">
        <f>_xlfn.XLOOKUP(Table6[[#This Row],[Date]],Bitcoin_Historical_Data__2[Date],Bitcoin_Historical_Data__2[Price]," ")</f>
        <v>14019.9</v>
      </c>
      <c r="I1470" s="2">
        <f>STANDARDIZE(Table6[[#This Row],[BTC]],$X$4,$X$5)</f>
        <v>-0.61872854239583419</v>
      </c>
      <c r="J1470" s="2">
        <f>_xlfn.XLOOKUP(Table6[[#This Row],[Date]],S_P_500_Historical_Data[Date],S_P_500_Historical_Data[Price]," ")</f>
        <v>3369.2</v>
      </c>
      <c r="K1470" s="2">
        <f>IFERROR(STANDARDIZE(Table6[[#This Row],[S&amp;P500]],$Y$4,$Y$5),"")</f>
        <v>-0.47089839749290924</v>
      </c>
    </row>
    <row r="1471" spans="1:11" x14ac:dyDescent="0.35">
      <c r="A1471" s="1">
        <f t="shared" si="22"/>
        <v>44137</v>
      </c>
      <c r="B1471">
        <f>_xlfn.XLOOKUP(A1471,Ethereum_Historical_Data[Date],Ethereum_Historical_Data[Price]," ")</f>
        <v>383.53</v>
      </c>
      <c r="C1471">
        <f>STANDARDIZE(Table6[[#This Row],[ETH]],$U$4,$U$5)</f>
        <v>-0.8857430746391457</v>
      </c>
      <c r="D1471" s="2">
        <f>_xlfn.XLOOKUP(Table6[[#This Row],[Date]],BNB_Historical_Data[Date],BNB_Historical_Data[Price]," ")</f>
        <v>27.8</v>
      </c>
      <c r="E1471" s="2">
        <f>STANDARDIZE(Table6[[#This Row],[BNB]],$V$4,$V$5)</f>
        <v>-0.89461757635951611</v>
      </c>
      <c r="F1471" s="2">
        <f>_xlfn.XLOOKUP(Table6[[#This Row],[Date]],Tether_USDt_Historical_Data[Date],Tether_USDt_Historical_Data[Price]," ")</f>
        <v>1.0004999999999999</v>
      </c>
      <c r="G1471" s="2">
        <f>IFERROR(STANDARDIZE(Table6[[#This Row],[Tether]],$W$4,$W$5),"")</f>
        <v>5.9480644676399026E-2</v>
      </c>
      <c r="H1471" s="2">
        <f>_xlfn.XLOOKUP(Table6[[#This Row],[Date]],Bitcoin_Historical_Data__2[Date],Bitcoin_Historical_Data__2[Price]," ")</f>
        <v>13561.4</v>
      </c>
      <c r="I1471" s="2">
        <f>STANDARDIZE(Table6[[#This Row],[BTC]],$X$4,$X$5)</f>
        <v>-0.64167963863215827</v>
      </c>
      <c r="J1471" s="2">
        <f>_xlfn.XLOOKUP(Table6[[#This Row],[Date]],S_P_500_Historical_Data[Date],S_P_500_Historical_Data[Price]," ")</f>
        <v>3310.2</v>
      </c>
      <c r="K1471" s="2">
        <f>IFERROR(STANDARDIZE(Table6[[#This Row],[S&amp;P500]],$Y$4,$Y$5),"")</f>
        <v>-0.53779004386051477</v>
      </c>
    </row>
    <row r="1472" spans="1:11" x14ac:dyDescent="0.35">
      <c r="A1472" s="1">
        <f t="shared" si="22"/>
        <v>44136</v>
      </c>
      <c r="B1472">
        <f>_xlfn.XLOOKUP(A1472,Ethereum_Historical_Data[Date],Ethereum_Historical_Data[Price]," ")</f>
        <v>396.29</v>
      </c>
      <c r="C1472">
        <f>STANDARDIZE(Table6[[#This Row],[ETH]],$U$4,$U$5)</f>
        <v>-0.87514676969082317</v>
      </c>
      <c r="D1472" s="2">
        <f>_xlfn.XLOOKUP(Table6[[#This Row],[Date]],BNB_Historical_Data[Date],BNB_Historical_Data[Price]," ")</f>
        <v>28.51</v>
      </c>
      <c r="E1472" s="2">
        <f>STANDARDIZE(Table6[[#This Row],[BNB]],$V$4,$V$5)</f>
        <v>-0.89113230265916388</v>
      </c>
      <c r="F1472" s="2">
        <f>_xlfn.XLOOKUP(Table6[[#This Row],[Date]],Tether_USDt_Historical_Data[Date],Tether_USDt_Historical_Data[Price]," ")</f>
        <v>1.0002</v>
      </c>
      <c r="G1472" s="2">
        <f>IFERROR(STANDARDIZE(Table6[[#This Row],[Tether]],$W$4,$W$5),"")</f>
        <v>-1.8790094768880547E-3</v>
      </c>
      <c r="H1472" s="2">
        <f>_xlfn.XLOOKUP(Table6[[#This Row],[Date]],Bitcoin_Historical_Data__2[Date],Bitcoin_Historical_Data__2[Price]," ")</f>
        <v>13759.4</v>
      </c>
      <c r="I1472" s="2">
        <f>STANDARDIZE(Table6[[#This Row],[BTC]],$X$4,$X$5)</f>
        <v>-0.6317683691560575</v>
      </c>
      <c r="J1472" s="2" t="str">
        <f>_xlfn.XLOOKUP(Table6[[#This Row],[Date]],S_P_500_Historical_Data[Date],S_P_500_Historical_Data[Price]," ")</f>
        <v xml:space="preserve"> </v>
      </c>
      <c r="K1472" s="2" t="str">
        <f>IFERROR(STANDARDIZE(Table6[[#This Row],[S&amp;P500]],$Y$4,$Y$5),"")</f>
        <v/>
      </c>
    </row>
    <row r="1473" spans="1:11" x14ac:dyDescent="0.35">
      <c r="A1473" s="1">
        <f t="shared" si="22"/>
        <v>44135</v>
      </c>
      <c r="B1473">
        <f>_xlfn.XLOOKUP(A1473,Ethereum_Historical_Data[Date],Ethereum_Historical_Data[Price]," ")</f>
        <v>386.42</v>
      </c>
      <c r="C1473">
        <f>STANDARDIZE(Table6[[#This Row],[ETH]],$U$4,$U$5)</f>
        <v>-0.88334312782874969</v>
      </c>
      <c r="D1473" s="2">
        <f>_xlfn.XLOOKUP(Table6[[#This Row],[Date]],BNB_Historical_Data[Date],BNB_Historical_Data[Price]," ")</f>
        <v>28.51</v>
      </c>
      <c r="E1473" s="2">
        <f>STANDARDIZE(Table6[[#This Row],[BNB]],$V$4,$V$5)</f>
        <v>-0.89113230265916388</v>
      </c>
      <c r="F1473" s="2">
        <f>_xlfn.XLOOKUP(Table6[[#This Row],[Date]],Tether_USDt_Historical_Data[Date],Tether_USDt_Historical_Data[Price]," ")</f>
        <v>1.0001</v>
      </c>
      <c r="G1473" s="2">
        <f>IFERROR(STANDARDIZE(Table6[[#This Row],[Tether]],$W$4,$W$5),"")</f>
        <v>-2.2332227527983747E-2</v>
      </c>
      <c r="H1473" s="2">
        <f>_xlfn.XLOOKUP(Table6[[#This Row],[Date]],Bitcoin_Historical_Data__2[Date],Bitcoin_Historical_Data__2[Price]," ")</f>
        <v>13797.3</v>
      </c>
      <c r="I1473" s="2">
        <f>STANDARDIZE(Table6[[#This Row],[BTC]],$X$4,$X$5)</f>
        <v>-0.62987121201896556</v>
      </c>
      <c r="J1473" s="2" t="str">
        <f>_xlfn.XLOOKUP(Table6[[#This Row],[Date]],S_P_500_Historical_Data[Date],S_P_500_Historical_Data[Price]," ")</f>
        <v xml:space="preserve"> </v>
      </c>
      <c r="K1473" s="2" t="str">
        <f>IFERROR(STANDARDIZE(Table6[[#This Row],[S&amp;P500]],$Y$4,$Y$5),"")</f>
        <v/>
      </c>
    </row>
    <row r="1474" spans="1:11" x14ac:dyDescent="0.35">
      <c r="A1474" s="1">
        <f t="shared" si="22"/>
        <v>44134</v>
      </c>
      <c r="B1474">
        <f>_xlfn.XLOOKUP(A1474,Ethereum_Historical_Data[Date],Ethereum_Historical_Data[Price]," ")</f>
        <v>382.41</v>
      </c>
      <c r="C1474">
        <f>STANDARDIZE(Table6[[#This Row],[ETH]],$U$4,$U$5)</f>
        <v>-0.88667315783210177</v>
      </c>
      <c r="D1474" s="2">
        <f>_xlfn.XLOOKUP(Table6[[#This Row],[Date]],BNB_Historical_Data[Date],BNB_Historical_Data[Price]," ")</f>
        <v>28.49</v>
      </c>
      <c r="E1474" s="2">
        <f>STANDARDIZE(Table6[[#This Row],[BNB]],$V$4,$V$5)</f>
        <v>-0.89123047938311739</v>
      </c>
      <c r="F1474" s="2">
        <f>_xlfn.XLOOKUP(Table6[[#This Row],[Date]],Tether_USDt_Historical_Data[Date],Tether_USDt_Historical_Data[Price]," ")</f>
        <v>1.0007999999999999</v>
      </c>
      <c r="G1474" s="2">
        <f>IFERROR(STANDARDIZE(Table6[[#This Row],[Tether]],$W$4,$W$5),"")</f>
        <v>0.1208402988296861</v>
      </c>
      <c r="H1474" s="2">
        <f>_xlfn.XLOOKUP(Table6[[#This Row],[Date]],Bitcoin_Historical_Data__2[Date],Bitcoin_Historical_Data__2[Price]," ")</f>
        <v>13559.9</v>
      </c>
      <c r="I1474" s="2">
        <f>STANDARDIZE(Table6[[#This Row],[BTC]],$X$4,$X$5)</f>
        <v>-0.6417547240069772</v>
      </c>
      <c r="J1474" s="2">
        <f>_xlfn.XLOOKUP(Table6[[#This Row],[Date]],S_P_500_Historical_Data[Date],S_P_500_Historical_Data[Price]," ")</f>
        <v>3270</v>
      </c>
      <c r="K1474" s="2">
        <f>IFERROR(STANDARDIZE(Table6[[#This Row],[S&amp;P500]],$Y$4,$Y$5),"")</f>
        <v>-0.58336706392793392</v>
      </c>
    </row>
    <row r="1475" spans="1:11" x14ac:dyDescent="0.35">
      <c r="A1475" s="1">
        <f t="shared" si="22"/>
        <v>44133</v>
      </c>
      <c r="B1475">
        <f>_xlfn.XLOOKUP(A1475,Ethereum_Historical_Data[Date],Ethereum_Historical_Data[Price]," ")</f>
        <v>386.76</v>
      </c>
      <c r="C1475">
        <f>STANDARDIZE(Table6[[#This Row],[ETH]],$U$4,$U$5)</f>
        <v>-0.88306078114517372</v>
      </c>
      <c r="D1475" s="2">
        <f>_xlfn.XLOOKUP(Table6[[#This Row],[Date]],BNB_Historical_Data[Date],BNB_Historical_Data[Price]," ")</f>
        <v>29.86</v>
      </c>
      <c r="E1475" s="2">
        <f>STANDARDIZE(Table6[[#This Row],[BNB]],$V$4,$V$5)</f>
        <v>-0.88450537379229655</v>
      </c>
      <c r="F1475" s="2">
        <f>_xlfn.XLOOKUP(Table6[[#This Row],[Date]],Tether_USDt_Historical_Data[Date],Tether_USDt_Historical_Data[Price]," ")</f>
        <v>1.0002</v>
      </c>
      <c r="G1475" s="2">
        <f>IFERROR(STANDARDIZE(Table6[[#This Row],[Tether]],$W$4,$W$5),"")</f>
        <v>-1.8790094768880547E-3</v>
      </c>
      <c r="H1475" s="2">
        <f>_xlfn.XLOOKUP(Table6[[#This Row],[Date]],Bitcoin_Historical_Data__2[Date],Bitcoin_Historical_Data__2[Price]," ")</f>
        <v>13457.2</v>
      </c>
      <c r="I1475" s="2">
        <f>STANDARDIZE(Table6[[#This Row],[BTC]],$X$4,$X$5)</f>
        <v>-0.64689556933624748</v>
      </c>
      <c r="J1475" s="2">
        <f>_xlfn.XLOOKUP(Table6[[#This Row],[Date]],S_P_500_Historical_Data[Date],S_P_500_Historical_Data[Price]," ")</f>
        <v>3310.1</v>
      </c>
      <c r="K1475" s="2">
        <f>IFERROR(STANDARDIZE(Table6[[#This Row],[S&amp;P500]],$Y$4,$Y$5),"")</f>
        <v>-0.53790341953232412</v>
      </c>
    </row>
    <row r="1476" spans="1:11" x14ac:dyDescent="0.35">
      <c r="A1476" s="1">
        <f t="shared" ref="A1476:A1539" si="23">A1475-1</f>
        <v>44132</v>
      </c>
      <c r="B1476">
        <f>_xlfn.XLOOKUP(A1476,Ethereum_Historical_Data[Date],Ethereum_Historical_Data[Price]," ")</f>
        <v>388.14</v>
      </c>
      <c r="C1476">
        <f>STANDARDIZE(Table6[[#This Row],[ETH]],$U$4,$U$5)</f>
        <v>-0.88191478578242422</v>
      </c>
      <c r="D1476" s="2">
        <f>_xlfn.XLOOKUP(Table6[[#This Row],[Date]],BNB_Historical_Data[Date],BNB_Historical_Data[Price]," ")</f>
        <v>30.33</v>
      </c>
      <c r="E1476" s="2">
        <f>STANDARDIZE(Table6[[#This Row],[BNB]],$V$4,$V$5)</f>
        <v>-0.88219822077938737</v>
      </c>
      <c r="F1476" s="2">
        <f>_xlfn.XLOOKUP(Table6[[#This Row],[Date]],Tether_USDt_Historical_Data[Date],Tether_USDt_Historical_Data[Price]," ")</f>
        <v>1.0003</v>
      </c>
      <c r="G1476" s="2">
        <f>IFERROR(STANDARDIZE(Table6[[#This Row],[Tether]],$W$4,$W$5),"")</f>
        <v>1.8574208574207638E-2</v>
      </c>
      <c r="H1476" s="2">
        <f>_xlfn.XLOOKUP(Table6[[#This Row],[Date]],Bitcoin_Historical_Data__2[Date],Bitcoin_Historical_Data__2[Price]," ")</f>
        <v>13278.9</v>
      </c>
      <c r="I1476" s="2">
        <f>STANDARDIZE(Table6[[#This Row],[BTC]],$X$4,$X$5)</f>
        <v>-0.65582071755639271</v>
      </c>
      <c r="J1476" s="2">
        <f>_xlfn.XLOOKUP(Table6[[#This Row],[Date]],S_P_500_Historical_Data[Date],S_P_500_Historical_Data[Price]," ")</f>
        <v>3271</v>
      </c>
      <c r="K1476" s="2">
        <f>IFERROR(STANDARDIZE(Table6[[#This Row],[S&amp;P500]],$Y$4,$Y$5),"")</f>
        <v>-0.5822333072098389</v>
      </c>
    </row>
    <row r="1477" spans="1:11" x14ac:dyDescent="0.35">
      <c r="A1477" s="1">
        <f t="shared" si="23"/>
        <v>44131</v>
      </c>
      <c r="B1477">
        <f>_xlfn.XLOOKUP(A1477,Ethereum_Historical_Data[Date],Ethereum_Historical_Data[Price]," ")</f>
        <v>403.15</v>
      </c>
      <c r="C1477">
        <f>STANDARDIZE(Table6[[#This Row],[ETH]],$U$4,$U$5)</f>
        <v>-0.86945001013396628</v>
      </c>
      <c r="D1477" s="2">
        <f>_xlfn.XLOOKUP(Table6[[#This Row],[Date]],BNB_Historical_Data[Date],BNB_Historical_Data[Price]," ")</f>
        <v>31.5</v>
      </c>
      <c r="E1477" s="2">
        <f>STANDARDIZE(Table6[[#This Row],[BNB]],$V$4,$V$5)</f>
        <v>-0.87645488242810243</v>
      </c>
      <c r="F1477" s="2">
        <f>_xlfn.XLOOKUP(Table6[[#This Row],[Date]],Tether_USDt_Historical_Data[Date],Tether_USDt_Historical_Data[Price]," ")</f>
        <v>1.0003</v>
      </c>
      <c r="G1477" s="2">
        <f>IFERROR(STANDARDIZE(Table6[[#This Row],[Tether]],$W$4,$W$5),"")</f>
        <v>1.8574208574207638E-2</v>
      </c>
      <c r="H1477" s="2">
        <f>_xlfn.XLOOKUP(Table6[[#This Row],[Date]],Bitcoin_Historical_Data__2[Date],Bitcoin_Historical_Data__2[Price]," ")</f>
        <v>13657.8</v>
      </c>
      <c r="I1477" s="2">
        <f>STANDARDIZE(Table6[[#This Row],[BTC]],$X$4,$X$5)</f>
        <v>-0.63685415187712735</v>
      </c>
      <c r="J1477" s="2">
        <f>_xlfn.XLOOKUP(Table6[[#This Row],[Date]],S_P_500_Historical_Data[Date],S_P_500_Historical_Data[Price]," ")</f>
        <v>3390.7</v>
      </c>
      <c r="K1477" s="2">
        <f>IFERROR(STANDARDIZE(Table6[[#This Row],[S&amp;P500]],$Y$4,$Y$5),"")</f>
        <v>-0.44652262805386655</v>
      </c>
    </row>
    <row r="1478" spans="1:11" x14ac:dyDescent="0.35">
      <c r="A1478" s="1">
        <f t="shared" si="23"/>
        <v>44130</v>
      </c>
      <c r="B1478">
        <f>_xlfn.XLOOKUP(A1478,Ethereum_Historical_Data[Date],Ethereum_Historical_Data[Price]," ")</f>
        <v>394.11</v>
      </c>
      <c r="C1478">
        <f>STANDARDIZE(Table6[[#This Row],[ETH]],$U$4,$U$5)</f>
        <v>-0.87695711019139844</v>
      </c>
      <c r="D1478" s="2">
        <f>_xlfn.XLOOKUP(Table6[[#This Row],[Date]],BNB_Historical_Data[Date],BNB_Historical_Data[Price]," ")</f>
        <v>31.04</v>
      </c>
      <c r="E1478" s="2">
        <f>STANDARDIZE(Table6[[#This Row],[BNB]],$V$4,$V$5)</f>
        <v>-0.87871294707903502</v>
      </c>
      <c r="F1478" s="2">
        <f>_xlfn.XLOOKUP(Table6[[#This Row],[Date]],Tether_USDt_Historical_Data[Date],Tether_USDt_Historical_Data[Price]," ")</f>
        <v>1.0008999999999999</v>
      </c>
      <c r="G1478" s="2">
        <f>IFERROR(STANDARDIZE(Table6[[#This Row],[Tether]],$W$4,$W$5),"")</f>
        <v>0.14129351688078179</v>
      </c>
      <c r="H1478" s="2">
        <f>_xlfn.XLOOKUP(Table6[[#This Row],[Date]],Bitcoin_Historical_Data__2[Date],Bitcoin_Historical_Data__2[Price]," ")</f>
        <v>13061.6</v>
      </c>
      <c r="I1478" s="2">
        <f>STANDARDIZE(Table6[[#This Row],[BTC]],$X$4,$X$5)</f>
        <v>-0.66669808552183052</v>
      </c>
      <c r="J1478" s="2">
        <f>_xlfn.XLOOKUP(Table6[[#This Row],[Date]],S_P_500_Historical_Data[Date],S_P_500_Historical_Data[Price]," ")</f>
        <v>3401</v>
      </c>
      <c r="K1478" s="2">
        <f>IFERROR(STANDARDIZE(Table6[[#This Row],[S&amp;P500]],$Y$4,$Y$5),"")</f>
        <v>-0.43484493385748779</v>
      </c>
    </row>
    <row r="1479" spans="1:11" x14ac:dyDescent="0.35">
      <c r="A1479" s="1">
        <f t="shared" si="23"/>
        <v>44129</v>
      </c>
      <c r="B1479">
        <f>_xlfn.XLOOKUP(A1479,Ethereum_Historical_Data[Date],Ethereum_Historical_Data[Price]," ")</f>
        <v>406.09</v>
      </c>
      <c r="C1479">
        <f>STANDARDIZE(Table6[[#This Row],[ETH]],$U$4,$U$5)</f>
        <v>-0.86700854175245634</v>
      </c>
      <c r="D1479" s="2">
        <f>_xlfn.XLOOKUP(Table6[[#This Row],[Date]],BNB_Historical_Data[Date],BNB_Historical_Data[Price]," ")</f>
        <v>30.15</v>
      </c>
      <c r="E1479" s="2">
        <f>STANDARDIZE(Table6[[#This Row],[BNB]],$V$4,$V$5)</f>
        <v>-0.88308181129496965</v>
      </c>
      <c r="F1479" s="2">
        <f>_xlfn.XLOOKUP(Table6[[#This Row],[Date]],Tether_USDt_Historical_Data[Date],Tether_USDt_Historical_Data[Price]," ")</f>
        <v>1.0005999999999999</v>
      </c>
      <c r="G1479" s="2">
        <f>IFERROR(STANDARDIZE(Table6[[#This Row],[Tether]],$W$4,$W$5),"")</f>
        <v>7.9933862727494712E-2</v>
      </c>
      <c r="H1479" s="2">
        <f>_xlfn.XLOOKUP(Table6[[#This Row],[Date]],Bitcoin_Historical_Data__2[Date],Bitcoin_Historical_Data__2[Price]," ")</f>
        <v>13032.2</v>
      </c>
      <c r="I1479" s="2">
        <f>STANDARDIZE(Table6[[#This Row],[BTC]],$X$4,$X$5)</f>
        <v>-0.66816975886828178</v>
      </c>
      <c r="J1479" s="2" t="str">
        <f>_xlfn.XLOOKUP(Table6[[#This Row],[Date]],S_P_500_Historical_Data[Date],S_P_500_Historical_Data[Price]," ")</f>
        <v xml:space="preserve"> </v>
      </c>
      <c r="K1479" s="2" t="str">
        <f>IFERROR(STANDARDIZE(Table6[[#This Row],[S&amp;P500]],$Y$4,$Y$5),"")</f>
        <v/>
      </c>
    </row>
    <row r="1480" spans="1:11" x14ac:dyDescent="0.35">
      <c r="A1480" s="1">
        <f t="shared" si="23"/>
        <v>44128</v>
      </c>
      <c r="B1480">
        <f>_xlfn.XLOOKUP(A1480,Ethereum_Historical_Data[Date],Ethereum_Historical_Data[Price]," ")</f>
        <v>411.92</v>
      </c>
      <c r="C1480">
        <f>STANDARDIZE(Table6[[#This Row],[ETH]],$U$4,$U$5)</f>
        <v>-0.86216712656055028</v>
      </c>
      <c r="D1480" s="2">
        <f>_xlfn.XLOOKUP(Table6[[#This Row],[Date]],BNB_Historical_Data[Date],BNB_Historical_Data[Price]," ")</f>
        <v>30.64</v>
      </c>
      <c r="E1480" s="2">
        <f>STANDARDIZE(Table6[[#This Row],[BNB]],$V$4,$V$5)</f>
        <v>-0.88067648155810674</v>
      </c>
      <c r="F1480" s="2">
        <f>_xlfn.XLOOKUP(Table6[[#This Row],[Date]],Tether_USDt_Historical_Data[Date],Tether_USDt_Historical_Data[Price]," ")</f>
        <v>1.0008999999999999</v>
      </c>
      <c r="G1480" s="2">
        <f>IFERROR(STANDARDIZE(Table6[[#This Row],[Tether]],$W$4,$W$5),"")</f>
        <v>0.14129351688078179</v>
      </c>
      <c r="H1480" s="2">
        <f>_xlfn.XLOOKUP(Table6[[#This Row],[Date]],Bitcoin_Historical_Data__2[Date],Bitcoin_Historical_Data__2[Price]," ")</f>
        <v>13117.2</v>
      </c>
      <c r="I1480" s="2">
        <f>STANDARDIZE(Table6[[#This Row],[BTC]],$X$4,$X$5)</f>
        <v>-0.66391492096187488</v>
      </c>
      <c r="J1480" s="2" t="str">
        <f>_xlfn.XLOOKUP(Table6[[#This Row],[Date]],S_P_500_Historical_Data[Date],S_P_500_Historical_Data[Price]," ")</f>
        <v xml:space="preserve"> </v>
      </c>
      <c r="K1480" s="2" t="str">
        <f>IFERROR(STANDARDIZE(Table6[[#This Row],[S&amp;P500]],$Y$4,$Y$5),"")</f>
        <v/>
      </c>
    </row>
    <row r="1481" spans="1:11" x14ac:dyDescent="0.35">
      <c r="A1481" s="1">
        <f t="shared" si="23"/>
        <v>44127</v>
      </c>
      <c r="B1481">
        <f>_xlfn.XLOOKUP(A1481,Ethereum_Historical_Data[Date],Ethereum_Historical_Data[Price]," ")</f>
        <v>408.52</v>
      </c>
      <c r="C1481">
        <f>STANDARDIZE(Table6[[#This Row],[ETH]],$U$4,$U$5)</f>
        <v>-0.86499059339631024</v>
      </c>
      <c r="D1481" s="2">
        <f>_xlfn.XLOOKUP(Table6[[#This Row],[Date]],BNB_Historical_Data[Date],BNB_Historical_Data[Price]," ")</f>
        <v>30.64</v>
      </c>
      <c r="E1481" s="2">
        <f>STANDARDIZE(Table6[[#This Row],[BNB]],$V$4,$V$5)</f>
        <v>-0.88067648155810674</v>
      </c>
      <c r="F1481" s="2">
        <f>_xlfn.XLOOKUP(Table6[[#This Row],[Date]],Tether_USDt_Historical_Data[Date],Tether_USDt_Historical_Data[Price]," ")</f>
        <v>1.0006999999999999</v>
      </c>
      <c r="G1481" s="2">
        <f>IFERROR(STANDARDIZE(Table6[[#This Row],[Tether]],$W$4,$W$5),"")</f>
        <v>0.1003870807785904</v>
      </c>
      <c r="H1481" s="2">
        <f>_xlfn.XLOOKUP(Table6[[#This Row],[Date]],Bitcoin_Historical_Data__2[Date],Bitcoin_Historical_Data__2[Price]," ")</f>
        <v>12934.1</v>
      </c>
      <c r="I1481" s="2">
        <f>STANDARDIZE(Table6[[#This Row],[BTC]],$X$4,$X$5)</f>
        <v>-0.67308034238144077</v>
      </c>
      <c r="J1481" s="2">
        <f>_xlfn.XLOOKUP(Table6[[#This Row],[Date]],S_P_500_Historical_Data[Date],S_P_500_Historical_Data[Price]," ")</f>
        <v>3465.4</v>
      </c>
      <c r="K1481" s="2">
        <f>IFERROR(STANDARDIZE(Table6[[#This Row],[S&amp;P500]],$Y$4,$Y$5),"")</f>
        <v>-0.36183100121216916</v>
      </c>
    </row>
    <row r="1482" spans="1:11" x14ac:dyDescent="0.35">
      <c r="A1482" s="1">
        <f t="shared" si="23"/>
        <v>44126</v>
      </c>
      <c r="B1482">
        <f>_xlfn.XLOOKUP(A1482,Ethereum_Historical_Data[Date],Ethereum_Historical_Data[Price]," ")</f>
        <v>414.05</v>
      </c>
      <c r="C1482">
        <f>STANDARDIZE(Table6[[#This Row],[ETH]],$U$4,$U$5)</f>
        <v>-0.86039830763108893</v>
      </c>
      <c r="D1482" s="2">
        <f>_xlfn.XLOOKUP(Table6[[#This Row],[Date]],BNB_Historical_Data[Date],BNB_Historical_Data[Price]," ")</f>
        <v>30.65</v>
      </c>
      <c r="E1482" s="2">
        <f>STANDARDIZE(Table6[[#This Row],[BNB]],$V$4,$V$5)</f>
        <v>-0.88062739319612993</v>
      </c>
      <c r="F1482" s="2">
        <f>_xlfn.XLOOKUP(Table6[[#This Row],[Date]],Tether_USDt_Historical_Data[Date],Tether_USDt_Historical_Data[Price]," ")</f>
        <v>1.0009999999999999</v>
      </c>
      <c r="G1482" s="2">
        <f>IFERROR(STANDARDIZE(Table6[[#This Row],[Tether]],$W$4,$W$5),"")</f>
        <v>0.16174673493187749</v>
      </c>
      <c r="H1482" s="2">
        <f>_xlfn.XLOOKUP(Table6[[#This Row],[Date]],Bitcoin_Historical_Data__2[Date],Bitcoin_Historical_Data__2[Price]," ")</f>
        <v>12974.6</v>
      </c>
      <c r="I1482" s="2">
        <f>STANDARDIZE(Table6[[#This Row],[BTC]],$X$4,$X$5)</f>
        <v>-0.67105303726132925</v>
      </c>
      <c r="J1482" s="2">
        <f>_xlfn.XLOOKUP(Table6[[#This Row],[Date]],S_P_500_Historical_Data[Date],S_P_500_Historical_Data[Price]," ")</f>
        <v>3453.5</v>
      </c>
      <c r="K1482" s="2">
        <f>IFERROR(STANDARDIZE(Table6[[#This Row],[S&amp;P500]],$Y$4,$Y$5),"")</f>
        <v>-0.37532270615749985</v>
      </c>
    </row>
    <row r="1483" spans="1:11" x14ac:dyDescent="0.35">
      <c r="A1483" s="1">
        <f t="shared" si="23"/>
        <v>44125</v>
      </c>
      <c r="B1483">
        <f>_xlfn.XLOOKUP(A1483,Ethereum_Historical_Data[Date],Ethereum_Historical_Data[Price]," ")</f>
        <v>391.2</v>
      </c>
      <c r="C1483">
        <f>STANDARDIZE(Table6[[#This Row],[ETH]],$U$4,$U$5)</f>
        <v>-0.87937366563024011</v>
      </c>
      <c r="D1483" s="2">
        <f>_xlfn.XLOOKUP(Table6[[#This Row],[Date]],BNB_Historical_Data[Date],BNB_Historical_Data[Price]," ")</f>
        <v>29.74</v>
      </c>
      <c r="E1483" s="2">
        <f>STANDARDIZE(Table6[[#This Row],[BNB]],$V$4,$V$5)</f>
        <v>-0.88509443413601818</v>
      </c>
      <c r="F1483" s="2">
        <f>_xlfn.XLOOKUP(Table6[[#This Row],[Date]],Tether_USDt_Historical_Data[Date],Tether_USDt_Historical_Data[Price]," ")</f>
        <v>1.0019</v>
      </c>
      <c r="G1483" s="2">
        <f>IFERROR(STANDARDIZE(Table6[[#This Row],[Tether]],$W$4,$W$5),"")</f>
        <v>0.34582569739178415</v>
      </c>
      <c r="H1483" s="2">
        <f>_xlfn.XLOOKUP(Table6[[#This Row],[Date]],Bitcoin_Historical_Data__2[Date],Bitcoin_Historical_Data__2[Price]," ")</f>
        <v>12808.7</v>
      </c>
      <c r="I1483" s="2">
        <f>STANDARDIZE(Table6[[#This Row],[BTC]],$X$4,$X$5)</f>
        <v>-0.67935747971630445</v>
      </c>
      <c r="J1483" s="2">
        <f>_xlfn.XLOOKUP(Table6[[#This Row],[Date]],S_P_500_Historical_Data[Date],S_P_500_Historical_Data[Price]," ")</f>
        <v>3435.6</v>
      </c>
      <c r="K1483" s="2">
        <f>IFERROR(STANDARDIZE(Table6[[#This Row],[S&amp;P500]],$Y$4,$Y$5),"")</f>
        <v>-0.39561695141140063</v>
      </c>
    </row>
    <row r="1484" spans="1:11" x14ac:dyDescent="0.35">
      <c r="A1484" s="1">
        <f t="shared" si="23"/>
        <v>44124</v>
      </c>
      <c r="B1484">
        <f>_xlfn.XLOOKUP(A1484,Ethereum_Historical_Data[Date],Ethereum_Historical_Data[Price]," ")</f>
        <v>368.35</v>
      </c>
      <c r="C1484">
        <f>STANDARDIZE(Table6[[#This Row],[ETH]],$U$4,$U$5)</f>
        <v>-0.89834902362939151</v>
      </c>
      <c r="D1484" s="2">
        <f>_xlfn.XLOOKUP(Table6[[#This Row],[Date]],BNB_Historical_Data[Date],BNB_Historical_Data[Price]," ")</f>
        <v>28.8</v>
      </c>
      <c r="E1484" s="2">
        <f>STANDARDIZE(Table6[[#This Row],[BNB]],$V$4,$V$5)</f>
        <v>-0.88970874016183676</v>
      </c>
      <c r="F1484" s="2">
        <f>_xlfn.XLOOKUP(Table6[[#This Row],[Date]],Tether_USDt_Historical_Data[Date],Tether_USDt_Historical_Data[Price]," ")</f>
        <v>1.0011000000000001</v>
      </c>
      <c r="G1484" s="2">
        <f>IFERROR(STANDARDIZE(Table6[[#This Row],[Tether]],$W$4,$W$5),"")</f>
        <v>0.18219995298301858</v>
      </c>
      <c r="H1484" s="2">
        <f>_xlfn.XLOOKUP(Table6[[#This Row],[Date]],Bitcoin_Historical_Data__2[Date],Bitcoin_Historical_Data__2[Price]," ")</f>
        <v>11913.5</v>
      </c>
      <c r="I1484" s="2">
        <f>STANDARDIZE(Table6[[#This Row],[BTC]],$X$4,$X$5)</f>
        <v>-0.7241684314082506</v>
      </c>
      <c r="J1484" s="2">
        <f>_xlfn.XLOOKUP(Table6[[#This Row],[Date]],S_P_500_Historical_Data[Date],S_P_500_Historical_Data[Price]," ")</f>
        <v>3443.1</v>
      </c>
      <c r="K1484" s="2">
        <f>IFERROR(STANDARDIZE(Table6[[#This Row],[S&amp;P500]],$Y$4,$Y$5),"")</f>
        <v>-0.38711377602568803</v>
      </c>
    </row>
    <row r="1485" spans="1:11" x14ac:dyDescent="0.35">
      <c r="A1485" s="1">
        <f t="shared" si="23"/>
        <v>44123</v>
      </c>
      <c r="B1485">
        <f>_xlfn.XLOOKUP(A1485,Ethereum_Historical_Data[Date],Ethereum_Historical_Data[Price]," ")</f>
        <v>379.19</v>
      </c>
      <c r="C1485">
        <f>STANDARDIZE(Table6[[#This Row],[ETH]],$U$4,$U$5)</f>
        <v>-0.88934714701185091</v>
      </c>
      <c r="D1485" s="2">
        <f>_xlfn.XLOOKUP(Table6[[#This Row],[Date]],BNB_Historical_Data[Date],BNB_Historical_Data[Price]," ")</f>
        <v>29.92</v>
      </c>
      <c r="E1485" s="2">
        <f>STANDARDIZE(Table6[[#This Row],[BNB]],$V$4,$V$5)</f>
        <v>-0.88421084362043578</v>
      </c>
      <c r="F1485" s="2">
        <f>_xlfn.XLOOKUP(Table6[[#This Row],[Date]],Tether_USDt_Historical_Data[Date],Tether_USDt_Historical_Data[Price]," ")</f>
        <v>1.0007999999999999</v>
      </c>
      <c r="G1485" s="2">
        <f>IFERROR(STANDARDIZE(Table6[[#This Row],[Tether]],$W$4,$W$5),"")</f>
        <v>0.1208402988296861</v>
      </c>
      <c r="H1485" s="2">
        <f>_xlfn.XLOOKUP(Table6[[#This Row],[Date]],Bitcoin_Historical_Data__2[Date],Bitcoin_Historical_Data__2[Price]," ")</f>
        <v>11753.4</v>
      </c>
      <c r="I1485" s="2">
        <f>STANDARDIZE(Table6[[#This Row],[BTC]],$X$4,$X$5)</f>
        <v>-0.73218254374725933</v>
      </c>
      <c r="J1485" s="2">
        <f>_xlfn.XLOOKUP(Table6[[#This Row],[Date]],S_P_500_Historical_Data[Date],S_P_500_Historical_Data[Price]," ")</f>
        <v>3426.9</v>
      </c>
      <c r="K1485" s="2">
        <f>IFERROR(STANDARDIZE(Table6[[#This Row],[S&amp;P500]],$Y$4,$Y$5),"")</f>
        <v>-0.40548063485882696</v>
      </c>
    </row>
    <row r="1486" spans="1:11" x14ac:dyDescent="0.35">
      <c r="A1486" s="1">
        <f t="shared" si="23"/>
        <v>44122</v>
      </c>
      <c r="B1486">
        <f>_xlfn.XLOOKUP(A1486,Ethereum_Historical_Data[Date],Ethereum_Historical_Data[Price]," ")</f>
        <v>377.81</v>
      </c>
      <c r="C1486">
        <f>STANDARDIZE(Table6[[#This Row],[ETH]],$U$4,$U$5)</f>
        <v>-0.89049314237460064</v>
      </c>
      <c r="D1486" s="2">
        <f>_xlfn.XLOOKUP(Table6[[#This Row],[Date]],BNB_Historical_Data[Date],BNB_Historical_Data[Price]," ")</f>
        <v>30.66</v>
      </c>
      <c r="E1486" s="2">
        <f>STANDARDIZE(Table6[[#This Row],[BNB]],$V$4,$V$5)</f>
        <v>-0.88057830483415311</v>
      </c>
      <c r="F1486" s="2">
        <f>_xlfn.XLOOKUP(Table6[[#This Row],[Date]],Tether_USDt_Historical_Data[Date],Tether_USDt_Historical_Data[Price]," ")</f>
        <v>1.0009999999999999</v>
      </c>
      <c r="G1486" s="2">
        <f>IFERROR(STANDARDIZE(Table6[[#This Row],[Tether]],$W$4,$W$5),"")</f>
        <v>0.16174673493187749</v>
      </c>
      <c r="H1486" s="2">
        <f>_xlfn.XLOOKUP(Table6[[#This Row],[Date]],Bitcoin_Historical_Data__2[Date],Bitcoin_Historical_Data__2[Price]," ")</f>
        <v>11506.9</v>
      </c>
      <c r="I1486" s="2">
        <f>STANDARDIZE(Table6[[#This Row],[BTC]],$X$4,$X$5)</f>
        <v>-0.74452157367583915</v>
      </c>
      <c r="J1486" s="2" t="str">
        <f>_xlfn.XLOOKUP(Table6[[#This Row],[Date]],S_P_500_Historical_Data[Date],S_P_500_Historical_Data[Price]," ")</f>
        <v xml:space="preserve"> </v>
      </c>
      <c r="K1486" s="2" t="str">
        <f>IFERROR(STANDARDIZE(Table6[[#This Row],[S&amp;P500]],$Y$4,$Y$5),"")</f>
        <v/>
      </c>
    </row>
    <row r="1487" spans="1:11" x14ac:dyDescent="0.35">
      <c r="A1487" s="1">
        <f t="shared" si="23"/>
        <v>44121</v>
      </c>
      <c r="B1487">
        <f>_xlfn.XLOOKUP(A1487,Ethereum_Historical_Data[Date],Ethereum_Historical_Data[Price]," ")</f>
        <v>368.63</v>
      </c>
      <c r="C1487">
        <f>STANDARDIZE(Table6[[#This Row],[ETH]],$U$4,$U$5)</f>
        <v>-0.8981165028311523</v>
      </c>
      <c r="D1487" s="2">
        <f>_xlfn.XLOOKUP(Table6[[#This Row],[Date]],BNB_Historical_Data[Date],BNB_Historical_Data[Price]," ")</f>
        <v>30.23</v>
      </c>
      <c r="E1487" s="2">
        <f>STANDARDIZE(Table6[[#This Row],[BNB]],$V$4,$V$5)</f>
        <v>-0.88268910439915538</v>
      </c>
      <c r="F1487" s="2">
        <f>_xlfn.XLOOKUP(Table6[[#This Row],[Date]],Tether_USDt_Historical_Data[Date],Tether_USDt_Historical_Data[Price]," ")</f>
        <v>1.0008999999999999</v>
      </c>
      <c r="G1487" s="2">
        <f>IFERROR(STANDARDIZE(Table6[[#This Row],[Tether]],$W$4,$W$5),"")</f>
        <v>0.14129351688078179</v>
      </c>
      <c r="H1487" s="2">
        <f>_xlfn.XLOOKUP(Table6[[#This Row],[Date]],Bitcoin_Historical_Data__2[Date],Bitcoin_Historical_Data__2[Price]," ")</f>
        <v>11362.1</v>
      </c>
      <c r="I1487" s="2">
        <f>STANDARDIZE(Table6[[#This Row],[BTC]],$X$4,$X$5)</f>
        <v>-0.7517698151916945</v>
      </c>
      <c r="J1487" s="2" t="str">
        <f>_xlfn.XLOOKUP(Table6[[#This Row],[Date]],S_P_500_Historical_Data[Date],S_P_500_Historical_Data[Price]," ")</f>
        <v xml:space="preserve"> </v>
      </c>
      <c r="K1487" s="2" t="str">
        <f>IFERROR(STANDARDIZE(Table6[[#This Row],[S&amp;P500]],$Y$4,$Y$5),"")</f>
        <v/>
      </c>
    </row>
    <row r="1488" spans="1:11" x14ac:dyDescent="0.35">
      <c r="A1488" s="1">
        <f t="shared" si="23"/>
        <v>44120</v>
      </c>
      <c r="B1488">
        <f>_xlfn.XLOOKUP(A1488,Ethereum_Historical_Data[Date],Ethereum_Historical_Data[Price]," ")</f>
        <v>365.17</v>
      </c>
      <c r="C1488">
        <f>STANDARDIZE(Table6[[#This Row],[ETH]],$U$4,$U$5)</f>
        <v>-0.90098979555224923</v>
      </c>
      <c r="D1488" s="2">
        <f>_xlfn.XLOOKUP(Table6[[#This Row],[Date]],BNB_Historical_Data[Date],BNB_Historical_Data[Price]," ")</f>
        <v>30.02</v>
      </c>
      <c r="E1488" s="2">
        <f>STANDARDIZE(Table6[[#This Row],[BNB]],$V$4,$V$5)</f>
        <v>-0.88371996000066788</v>
      </c>
      <c r="F1488" s="2">
        <f>_xlfn.XLOOKUP(Table6[[#This Row],[Date]],Tether_USDt_Historical_Data[Date],Tether_USDt_Historical_Data[Price]," ")</f>
        <v>1.0009999999999999</v>
      </c>
      <c r="G1488" s="2">
        <f>IFERROR(STANDARDIZE(Table6[[#This Row],[Tether]],$W$4,$W$5),"")</f>
        <v>0.16174673493187749</v>
      </c>
      <c r="H1488" s="2">
        <f>_xlfn.XLOOKUP(Table6[[#This Row],[Date]],Bitcoin_Historical_Data__2[Date],Bitcoin_Historical_Data__2[Price]," ")</f>
        <v>11322</v>
      </c>
      <c r="I1488" s="2">
        <f>STANDARDIZE(Table6[[#This Row],[BTC]],$X$4,$X$5)</f>
        <v>-0.75377709754518774</v>
      </c>
      <c r="J1488" s="2">
        <f>_xlfn.XLOOKUP(Table6[[#This Row],[Date]],S_P_500_Historical_Data[Date],S_P_500_Historical_Data[Price]," ")</f>
        <v>3483.8</v>
      </c>
      <c r="K1488" s="2">
        <f>IFERROR(STANDARDIZE(Table6[[#This Row],[S&amp;P500]],$Y$4,$Y$5),"")</f>
        <v>-0.34096987759922087</v>
      </c>
    </row>
    <row r="1489" spans="1:11" x14ac:dyDescent="0.35">
      <c r="A1489" s="1">
        <f t="shared" si="23"/>
        <v>44119</v>
      </c>
      <c r="B1489">
        <f>_xlfn.XLOOKUP(A1489,Ethereum_Historical_Data[Date],Ethereum_Historical_Data[Price]," ")</f>
        <v>377.45</v>
      </c>
      <c r="C1489">
        <f>STANDARDIZE(Table6[[#This Row],[ETH]],$U$4,$U$5)</f>
        <v>-0.89079209768662215</v>
      </c>
      <c r="D1489" s="2">
        <f>_xlfn.XLOOKUP(Table6[[#This Row],[Date]],BNB_Historical_Data[Date],BNB_Historical_Data[Price]," ")</f>
        <v>31.31</v>
      </c>
      <c r="E1489" s="2">
        <f>STANDARDIZE(Table6[[#This Row],[BNB]],$V$4,$V$5)</f>
        <v>-0.87738756130566153</v>
      </c>
      <c r="F1489" s="2">
        <f>_xlfn.XLOOKUP(Table6[[#This Row],[Date]],Tether_USDt_Historical_Data[Date],Tether_USDt_Historical_Data[Price]," ")</f>
        <v>1.0008999999999999</v>
      </c>
      <c r="G1489" s="2">
        <f>IFERROR(STANDARDIZE(Table6[[#This Row],[Tether]],$W$4,$W$5),"")</f>
        <v>0.14129351688078179</v>
      </c>
      <c r="H1489" s="2">
        <f>_xlfn.XLOOKUP(Table6[[#This Row],[Date]],Bitcoin_Historical_Data__2[Date],Bitcoin_Historical_Data__2[Price]," ")</f>
        <v>11503</v>
      </c>
      <c r="I1489" s="2">
        <f>STANDARDIZE(Table6[[#This Row],[BTC]],$X$4,$X$5)</f>
        <v>-0.74471679565036841</v>
      </c>
      <c r="J1489" s="2">
        <f>_xlfn.XLOOKUP(Table6[[#This Row],[Date]],S_P_500_Historical_Data[Date],S_P_500_Historical_Data[Price]," ")</f>
        <v>3483.3</v>
      </c>
      <c r="K1489" s="2">
        <f>IFERROR(STANDARDIZE(Table6[[#This Row],[S&amp;P500]],$Y$4,$Y$5),"")</f>
        <v>-0.34153675595826838</v>
      </c>
    </row>
    <row r="1490" spans="1:11" x14ac:dyDescent="0.35">
      <c r="A1490" s="1">
        <f t="shared" si="23"/>
        <v>44118</v>
      </c>
      <c r="B1490">
        <f>_xlfn.XLOOKUP(A1490,Ethereum_Historical_Data[Date],Ethereum_Historical_Data[Price]," ")</f>
        <v>379.15</v>
      </c>
      <c r="C1490">
        <f>STANDARDIZE(Table6[[#This Row],[ETH]],$U$4,$U$5)</f>
        <v>-0.88938036426874223</v>
      </c>
      <c r="D1490" s="2">
        <f>_xlfn.XLOOKUP(Table6[[#This Row],[Date]],BNB_Historical_Data[Date],BNB_Historical_Data[Price]," ")</f>
        <v>30.84</v>
      </c>
      <c r="E1490" s="2">
        <f>STANDARDIZE(Table6[[#This Row],[BNB]],$V$4,$V$5)</f>
        <v>-0.87969471431857083</v>
      </c>
      <c r="F1490" s="2">
        <f>_xlfn.XLOOKUP(Table6[[#This Row],[Date]],Tether_USDt_Historical_Data[Date],Tether_USDt_Historical_Data[Price]," ")</f>
        <v>1.0013000000000001</v>
      </c>
      <c r="G1490" s="2">
        <f>IFERROR(STANDARDIZE(Table6[[#This Row],[Tether]],$W$4,$W$5),"")</f>
        <v>0.22310638908520997</v>
      </c>
      <c r="H1490" s="2">
        <f>_xlfn.XLOOKUP(Table6[[#This Row],[Date]],Bitcoin_Historical_Data__2[Date],Bitcoin_Historical_Data__2[Price]," ")</f>
        <v>11420.4</v>
      </c>
      <c r="I1490" s="2">
        <f>STANDARDIZE(Table6[[#This Row],[BTC]],$X$4,$X$5)</f>
        <v>-0.74885149695706499</v>
      </c>
      <c r="J1490" s="2">
        <f>_xlfn.XLOOKUP(Table6[[#This Row],[Date]],S_P_500_Historical_Data[Date],S_P_500_Historical_Data[Price]," ")</f>
        <v>3488.7</v>
      </c>
      <c r="K1490" s="2">
        <f>IFERROR(STANDARDIZE(Table6[[#This Row],[S&amp;P500]],$Y$4,$Y$5),"")</f>
        <v>-0.33541446968055577</v>
      </c>
    </row>
    <row r="1491" spans="1:11" x14ac:dyDescent="0.35">
      <c r="A1491" s="1">
        <f t="shared" si="23"/>
        <v>44117</v>
      </c>
      <c r="B1491">
        <f>_xlfn.XLOOKUP(A1491,Ethereum_Historical_Data[Date],Ethereum_Historical_Data[Price]," ")</f>
        <v>381.23</v>
      </c>
      <c r="C1491">
        <f>STANDARDIZE(Table6[[#This Row],[ETH]],$U$4,$U$5)</f>
        <v>-0.88765306691039503</v>
      </c>
      <c r="D1491" s="2">
        <f>_xlfn.XLOOKUP(Table6[[#This Row],[Date]],BNB_Historical_Data[Date],BNB_Historical_Data[Price]," ")</f>
        <v>30.72</v>
      </c>
      <c r="E1491" s="2">
        <f>STANDARDIZE(Table6[[#This Row],[BNB]],$V$4,$V$5)</f>
        <v>-0.88028377466229235</v>
      </c>
      <c r="F1491" s="2">
        <f>_xlfn.XLOOKUP(Table6[[#This Row],[Date]],Tether_USDt_Historical_Data[Date],Tether_USDt_Historical_Data[Price]," ")</f>
        <v>1.0012000000000001</v>
      </c>
      <c r="G1491" s="2">
        <f>IFERROR(STANDARDIZE(Table6[[#This Row],[Tether]],$W$4,$W$5),"")</f>
        <v>0.20265317103411429</v>
      </c>
      <c r="H1491" s="2">
        <f>_xlfn.XLOOKUP(Table6[[#This Row],[Date]],Bitcoin_Historical_Data__2[Date],Bitcoin_Historical_Data__2[Price]," ")</f>
        <v>11423.8</v>
      </c>
      <c r="I1491" s="2">
        <f>STANDARDIZE(Table6[[#This Row],[BTC]],$X$4,$X$5)</f>
        <v>-0.74868130344080874</v>
      </c>
      <c r="J1491" s="2">
        <f>_xlfn.XLOOKUP(Table6[[#This Row],[Date]],S_P_500_Historical_Data[Date],S_P_500_Historical_Data[Price]," ")</f>
        <v>3511.9</v>
      </c>
      <c r="K1491" s="2">
        <f>IFERROR(STANDARDIZE(Table6[[#This Row],[S&amp;P500]],$Y$4,$Y$5),"")</f>
        <v>-0.30911131382075124</v>
      </c>
    </row>
    <row r="1492" spans="1:11" x14ac:dyDescent="0.35">
      <c r="A1492" s="1">
        <f t="shared" si="23"/>
        <v>44116</v>
      </c>
      <c r="B1492">
        <f>_xlfn.XLOOKUP(A1492,Ethereum_Historical_Data[Date],Ethereum_Historical_Data[Price]," ")</f>
        <v>386.68</v>
      </c>
      <c r="C1492">
        <f>STANDARDIZE(Table6[[#This Row],[ETH]],$U$4,$U$5)</f>
        <v>-0.88312721565895624</v>
      </c>
      <c r="D1492" s="2">
        <f>_xlfn.XLOOKUP(Table6[[#This Row],[Date]],BNB_Historical_Data[Date],BNB_Historical_Data[Price]," ")</f>
        <v>30.72</v>
      </c>
      <c r="E1492" s="2">
        <f>STANDARDIZE(Table6[[#This Row],[BNB]],$V$4,$V$5)</f>
        <v>-0.88028377466229235</v>
      </c>
      <c r="F1492" s="2">
        <f>_xlfn.XLOOKUP(Table6[[#This Row],[Date]],Tether_USDt_Historical_Data[Date],Tether_USDt_Historical_Data[Price]," ")</f>
        <v>1.0015000000000001</v>
      </c>
      <c r="G1492" s="2">
        <f>IFERROR(STANDARDIZE(Table6[[#This Row],[Tether]],$W$4,$W$5),"")</f>
        <v>0.26401282518740138</v>
      </c>
      <c r="H1492" s="2">
        <f>_xlfn.XLOOKUP(Table6[[#This Row],[Date]],Bitcoin_Historical_Data__2[Date],Bitcoin_Historical_Data__2[Price]," ")</f>
        <v>11533.9</v>
      </c>
      <c r="I1492" s="2">
        <f>STANDARDIZE(Table6[[#This Row],[BTC]],$X$4,$X$5)</f>
        <v>-0.74317003692909811</v>
      </c>
      <c r="J1492" s="2">
        <f>_xlfn.XLOOKUP(Table6[[#This Row],[Date]],S_P_500_Historical_Data[Date],S_P_500_Historical_Data[Price]," ")</f>
        <v>3534.2</v>
      </c>
      <c r="K1492" s="2">
        <f>IFERROR(STANDARDIZE(Table6[[#This Row],[S&amp;P500]],$Y$4,$Y$5),"")</f>
        <v>-0.28382853900723287</v>
      </c>
    </row>
    <row r="1493" spans="1:11" x14ac:dyDescent="0.35">
      <c r="A1493" s="1">
        <f t="shared" si="23"/>
        <v>44115</v>
      </c>
      <c r="B1493">
        <f>_xlfn.XLOOKUP(A1493,Ethereum_Historical_Data[Date],Ethereum_Historical_Data[Price]," ")</f>
        <v>374.19</v>
      </c>
      <c r="C1493">
        <f>STANDARDIZE(Table6[[#This Row],[ETH]],$U$4,$U$5)</f>
        <v>-0.89349930412326262</v>
      </c>
      <c r="D1493" s="2">
        <f>_xlfn.XLOOKUP(Table6[[#This Row],[Date]],BNB_Historical_Data[Date],BNB_Historical_Data[Price]," ")</f>
        <v>28.52</v>
      </c>
      <c r="E1493" s="2">
        <f>STANDARDIZE(Table6[[#This Row],[BNB]],$V$4,$V$5)</f>
        <v>-0.89108321429718695</v>
      </c>
      <c r="F1493" s="2">
        <f>_xlfn.XLOOKUP(Table6[[#This Row],[Date]],Tether_USDt_Historical_Data[Date],Tether_USDt_Historical_Data[Price]," ")</f>
        <v>1.0009999999999999</v>
      </c>
      <c r="G1493" s="2">
        <f>IFERROR(STANDARDIZE(Table6[[#This Row],[Tether]],$W$4,$W$5),"")</f>
        <v>0.16174673493187749</v>
      </c>
      <c r="H1493" s="2">
        <f>_xlfn.XLOOKUP(Table6[[#This Row],[Date]],Bitcoin_Historical_Data__2[Date],Bitcoin_Historical_Data__2[Price]," ")</f>
        <v>11371</v>
      </c>
      <c r="I1493" s="2">
        <f>STANDARDIZE(Table6[[#This Row],[BTC]],$X$4,$X$5)</f>
        <v>-0.75132430863443556</v>
      </c>
      <c r="J1493" s="2" t="str">
        <f>_xlfn.XLOOKUP(Table6[[#This Row],[Date]],S_P_500_Historical_Data[Date],S_P_500_Historical_Data[Price]," ")</f>
        <v xml:space="preserve"> </v>
      </c>
      <c r="K1493" s="2" t="str">
        <f>IFERROR(STANDARDIZE(Table6[[#This Row],[S&amp;P500]],$Y$4,$Y$5),"")</f>
        <v/>
      </c>
    </row>
    <row r="1494" spans="1:11" x14ac:dyDescent="0.35">
      <c r="A1494" s="1">
        <f t="shared" si="23"/>
        <v>44114</v>
      </c>
      <c r="B1494">
        <f>_xlfn.XLOOKUP(A1494,Ethereum_Historical_Data[Date],Ethereum_Historical_Data[Price]," ")</f>
        <v>370.16</v>
      </c>
      <c r="C1494">
        <f>STANDARDIZE(Table6[[#This Row],[ETH]],$U$4,$U$5)</f>
        <v>-0.89684594275506035</v>
      </c>
      <c r="D1494" s="2">
        <f>_xlfn.XLOOKUP(Table6[[#This Row],[Date]],BNB_Historical_Data[Date],BNB_Historical_Data[Price]," ")</f>
        <v>28.38</v>
      </c>
      <c r="E1494" s="2">
        <f>STANDARDIZE(Table6[[#This Row],[BNB]],$V$4,$V$5)</f>
        <v>-0.89177045136486222</v>
      </c>
      <c r="F1494" s="2">
        <f>_xlfn.XLOOKUP(Table6[[#This Row],[Date]],Tether_USDt_Historical_Data[Date],Tether_USDt_Historical_Data[Price]," ")</f>
        <v>1.0011000000000001</v>
      </c>
      <c r="G1494" s="2">
        <f>IFERROR(STANDARDIZE(Table6[[#This Row],[Tether]],$W$4,$W$5),"")</f>
        <v>0.18219995298301858</v>
      </c>
      <c r="H1494" s="2">
        <f>_xlfn.XLOOKUP(Table6[[#This Row],[Date]],Bitcoin_Historical_Data__2[Date],Bitcoin_Historical_Data__2[Price]," ")</f>
        <v>11298.4</v>
      </c>
      <c r="I1494" s="2">
        <f>STANDARDIZE(Table6[[#This Row],[BTC]],$X$4,$X$5)</f>
        <v>-0.75495844077567242</v>
      </c>
      <c r="J1494" s="2" t="str">
        <f>_xlfn.XLOOKUP(Table6[[#This Row],[Date]],S_P_500_Historical_Data[Date],S_P_500_Historical_Data[Price]," ")</f>
        <v xml:space="preserve"> </v>
      </c>
      <c r="K1494" s="2" t="str">
        <f>IFERROR(STANDARDIZE(Table6[[#This Row],[S&amp;P500]],$Y$4,$Y$5),"")</f>
        <v/>
      </c>
    </row>
    <row r="1495" spans="1:11" x14ac:dyDescent="0.35">
      <c r="A1495" s="1">
        <f t="shared" si="23"/>
        <v>44113</v>
      </c>
      <c r="B1495">
        <f>_xlfn.XLOOKUP(A1495,Ethereum_Historical_Data[Date],Ethereum_Historical_Data[Price]," ")</f>
        <v>365.28</v>
      </c>
      <c r="C1495">
        <f>STANDARDIZE(Table6[[#This Row],[ETH]],$U$4,$U$5)</f>
        <v>-0.90089844809579822</v>
      </c>
      <c r="D1495" s="2">
        <f>_xlfn.XLOOKUP(Table6[[#This Row],[Date]],BNB_Historical_Data[Date],BNB_Historical_Data[Price]," ")</f>
        <v>28.38</v>
      </c>
      <c r="E1495" s="2">
        <f>STANDARDIZE(Table6[[#This Row],[BNB]],$V$4,$V$5)</f>
        <v>-0.89177045136486222</v>
      </c>
      <c r="F1495" s="2">
        <f>_xlfn.XLOOKUP(Table6[[#This Row],[Date]],Tether_USDt_Historical_Data[Date],Tether_USDt_Historical_Data[Price]," ")</f>
        <v>1.0014000000000001</v>
      </c>
      <c r="G1495" s="2">
        <f>IFERROR(STANDARDIZE(Table6[[#This Row],[Tether]],$W$4,$W$5),"")</f>
        <v>0.24355960713630567</v>
      </c>
      <c r="H1495" s="2">
        <f>_xlfn.XLOOKUP(Table6[[#This Row],[Date]],Bitcoin_Historical_Data__2[Date],Bitcoin_Historical_Data__2[Price]," ")</f>
        <v>11054.2</v>
      </c>
      <c r="I1495" s="2">
        <f>STANDARDIZE(Table6[[#This Row],[BTC]],$X$4,$X$5)</f>
        <v>-0.76718233979619654</v>
      </c>
      <c r="J1495" s="2">
        <f>_xlfn.XLOOKUP(Table6[[#This Row],[Date]],S_P_500_Historical_Data[Date],S_P_500_Historical_Data[Price]," ")</f>
        <v>3477.1</v>
      </c>
      <c r="K1495" s="2">
        <f>IFERROR(STANDARDIZE(Table6[[#This Row],[S&amp;P500]],$Y$4,$Y$5),"")</f>
        <v>-0.34856604761045779</v>
      </c>
    </row>
    <row r="1496" spans="1:11" x14ac:dyDescent="0.35">
      <c r="A1496" s="1">
        <f t="shared" si="23"/>
        <v>44112</v>
      </c>
      <c r="B1496">
        <f>_xlfn.XLOOKUP(A1496,Ethereum_Historical_Data[Date],Ethereum_Historical_Data[Price]," ")</f>
        <v>350.83</v>
      </c>
      <c r="C1496">
        <f>STANDARDIZE(Table6[[#This Row],[ETH]],$U$4,$U$5)</f>
        <v>-0.91289818214777796</v>
      </c>
      <c r="D1496" s="2">
        <f>_xlfn.XLOOKUP(Table6[[#This Row],[Date]],BNB_Historical_Data[Date],BNB_Historical_Data[Price]," ")</f>
        <v>27.69</v>
      </c>
      <c r="E1496" s="2">
        <f>STANDARDIZE(Table6[[#This Row],[BNB]],$V$4,$V$5)</f>
        <v>-0.89515754834126093</v>
      </c>
      <c r="F1496" s="2">
        <f>_xlfn.XLOOKUP(Table6[[#This Row],[Date]],Tether_USDt_Historical_Data[Date],Tether_USDt_Historical_Data[Price]," ")</f>
        <v>1.0015000000000001</v>
      </c>
      <c r="G1496" s="2">
        <f>IFERROR(STANDARDIZE(Table6[[#This Row],[Tether]],$W$4,$W$5),"")</f>
        <v>0.26401282518740138</v>
      </c>
      <c r="H1496" s="2">
        <f>_xlfn.XLOOKUP(Table6[[#This Row],[Date]],Bitcoin_Historical_Data__2[Date],Bitcoin_Historical_Data__2[Price]," ")</f>
        <v>10924.1</v>
      </c>
      <c r="I1496" s="2">
        <f>STANDARDIZE(Table6[[#This Row],[BTC]],$X$4,$X$5)</f>
        <v>-0.77369474463882637</v>
      </c>
      <c r="J1496" s="2">
        <f>_xlfn.XLOOKUP(Table6[[#This Row],[Date]],S_P_500_Historical_Data[Date],S_P_500_Historical_Data[Price]," ")</f>
        <v>3446.8</v>
      </c>
      <c r="K1496" s="2">
        <f>IFERROR(STANDARDIZE(Table6[[#This Row],[S&amp;P500]],$Y$4,$Y$5),"")</f>
        <v>-0.38291887616873621</v>
      </c>
    </row>
    <row r="1497" spans="1:11" x14ac:dyDescent="0.35">
      <c r="A1497" s="1">
        <f t="shared" si="23"/>
        <v>44111</v>
      </c>
      <c r="B1497">
        <f>_xlfn.XLOOKUP(A1497,Ethereum_Historical_Data[Date],Ethereum_Historical_Data[Price]," ")</f>
        <v>341.48</v>
      </c>
      <c r="C1497">
        <f>STANDARDIZE(Table6[[#This Row],[ETH]],$U$4,$U$5)</f>
        <v>-0.92066271594611759</v>
      </c>
      <c r="D1497" s="2">
        <f>_xlfn.XLOOKUP(Table6[[#This Row],[Date]],BNB_Historical_Data[Date],BNB_Historical_Data[Price]," ")</f>
        <v>27.7</v>
      </c>
      <c r="E1497" s="2">
        <f>STANDARDIZE(Table6[[#This Row],[BNB]],$V$4,$V$5)</f>
        <v>-0.89510845997928423</v>
      </c>
      <c r="F1497" s="2">
        <f>_xlfn.XLOOKUP(Table6[[#This Row],[Date]],Tether_USDt_Historical_Data[Date],Tether_USDt_Historical_Data[Price]," ")</f>
        <v>1.0007999999999999</v>
      </c>
      <c r="G1497" s="2">
        <f>IFERROR(STANDARDIZE(Table6[[#This Row],[Tether]],$W$4,$W$5),"")</f>
        <v>0.1208402988296861</v>
      </c>
      <c r="H1497" s="2">
        <f>_xlfn.XLOOKUP(Table6[[#This Row],[Date]],Bitcoin_Historical_Data__2[Date],Bitcoin_Historical_Data__2[Price]," ")</f>
        <v>10670.9</v>
      </c>
      <c r="I1497" s="2">
        <f>STANDARDIZE(Table6[[#This Row],[BTC]],$X$4,$X$5)</f>
        <v>-0.78636915590826417</v>
      </c>
      <c r="J1497" s="2">
        <f>_xlfn.XLOOKUP(Table6[[#This Row],[Date]],S_P_500_Historical_Data[Date],S_P_500_Historical_Data[Price]," ")</f>
        <v>3419.4</v>
      </c>
      <c r="K1497" s="2">
        <f>IFERROR(STANDARDIZE(Table6[[#This Row],[S&amp;P500]],$Y$4,$Y$5),"")</f>
        <v>-0.41398381024453951</v>
      </c>
    </row>
    <row r="1498" spans="1:11" x14ac:dyDescent="0.35">
      <c r="A1498" s="1">
        <f t="shared" si="23"/>
        <v>44110</v>
      </c>
      <c r="B1498">
        <f>_xlfn.XLOOKUP(A1498,Ethereum_Historical_Data[Date],Ethereum_Historical_Data[Price]," ")</f>
        <v>340.61</v>
      </c>
      <c r="C1498">
        <f>STANDARDIZE(Table6[[#This Row],[ETH]],$U$4,$U$5)</f>
        <v>-0.92138519128350316</v>
      </c>
      <c r="D1498" s="2">
        <f>_xlfn.XLOOKUP(Table6[[#This Row],[Date]],BNB_Historical_Data[Date],BNB_Historical_Data[Price]," ")</f>
        <v>27.7</v>
      </c>
      <c r="E1498" s="2">
        <f>STANDARDIZE(Table6[[#This Row],[BNB]],$V$4,$V$5)</f>
        <v>-0.89510845997928423</v>
      </c>
      <c r="F1498" s="2">
        <f>_xlfn.XLOOKUP(Table6[[#This Row],[Date]],Tether_USDt_Historical_Data[Date],Tether_USDt_Historical_Data[Price]," ")</f>
        <v>1.0005999999999999</v>
      </c>
      <c r="G1498" s="2">
        <f>IFERROR(STANDARDIZE(Table6[[#This Row],[Tether]],$W$4,$W$5),"")</f>
        <v>7.9933862727494712E-2</v>
      </c>
      <c r="H1498" s="2">
        <f>_xlfn.XLOOKUP(Table6[[#This Row],[Date]],Bitcoin_Historical_Data__2[Date],Bitcoin_Historical_Data__2[Price]," ")</f>
        <v>10602.6</v>
      </c>
      <c r="I1498" s="2">
        <f>STANDARDIZE(Table6[[#This Row],[BTC]],$X$4,$X$5)</f>
        <v>-0.78978804330835339</v>
      </c>
      <c r="J1498" s="2">
        <f>_xlfn.XLOOKUP(Table6[[#This Row],[Date]],S_P_500_Historical_Data[Date],S_P_500_Historical_Data[Price]," ")</f>
        <v>3360.9</v>
      </c>
      <c r="K1498" s="2">
        <f>IFERROR(STANDARDIZE(Table6[[#This Row],[S&amp;P500]],$Y$4,$Y$5),"")</f>
        <v>-0.48030857825309753</v>
      </c>
    </row>
    <row r="1499" spans="1:11" x14ac:dyDescent="0.35">
      <c r="A1499" s="1">
        <f t="shared" si="23"/>
        <v>44109</v>
      </c>
      <c r="B1499">
        <f>_xlfn.XLOOKUP(A1499,Ethereum_Historical_Data[Date],Ethereum_Historical_Data[Price]," ")</f>
        <v>353.28</v>
      </c>
      <c r="C1499">
        <f>STANDARDIZE(Table6[[#This Row],[ETH]],$U$4,$U$5)</f>
        <v>-0.9108636251631862</v>
      </c>
      <c r="D1499" s="2">
        <f>_xlfn.XLOOKUP(Table6[[#This Row],[Date]],BNB_Historical_Data[Date],BNB_Historical_Data[Price]," ")</f>
        <v>28.59</v>
      </c>
      <c r="E1499" s="2">
        <f>STANDARDIZE(Table6[[#This Row],[BNB]],$V$4,$V$5)</f>
        <v>-0.89073959576334949</v>
      </c>
      <c r="F1499" s="2">
        <f>_xlfn.XLOOKUP(Table6[[#This Row],[Date]],Tether_USDt_Historical_Data[Date],Tether_USDt_Historical_Data[Price]," ")</f>
        <v>1.0011000000000001</v>
      </c>
      <c r="G1499" s="2">
        <f>IFERROR(STANDARDIZE(Table6[[#This Row],[Tether]],$W$4,$W$5),"")</f>
        <v>0.18219995298301858</v>
      </c>
      <c r="H1499" s="2">
        <f>_xlfn.XLOOKUP(Table6[[#This Row],[Date]],Bitcoin_Historical_Data__2[Date],Bitcoin_Historical_Data__2[Price]," ")</f>
        <v>10789.5</v>
      </c>
      <c r="I1499" s="2">
        <f>STANDARDIZE(Table6[[#This Row],[BTC]],$X$4,$X$5)</f>
        <v>-0.78043240560591298</v>
      </c>
      <c r="J1499" s="2">
        <f>_xlfn.XLOOKUP(Table6[[#This Row],[Date]],S_P_500_Historical_Data[Date],S_P_500_Historical_Data[Price]," ")</f>
        <v>3408.6</v>
      </c>
      <c r="K1499" s="2">
        <f>IFERROR(STANDARDIZE(Table6[[#This Row],[S&amp;P500]],$Y$4,$Y$5),"")</f>
        <v>-0.42622838279996583</v>
      </c>
    </row>
    <row r="1500" spans="1:11" x14ac:dyDescent="0.35">
      <c r="A1500" s="1">
        <f t="shared" si="23"/>
        <v>44108</v>
      </c>
      <c r="B1500">
        <f>_xlfn.XLOOKUP(A1500,Ethereum_Historical_Data[Date],Ethereum_Historical_Data[Price]," ")</f>
        <v>352.73</v>
      </c>
      <c r="C1500">
        <f>STANDARDIZE(Table6[[#This Row],[ETH]],$U$4,$U$5)</f>
        <v>-0.91132036244544146</v>
      </c>
      <c r="D1500" s="2">
        <f>_xlfn.XLOOKUP(Table6[[#This Row],[Date]],BNB_Historical_Data[Date],BNB_Historical_Data[Price]," ")</f>
        <v>29.01</v>
      </c>
      <c r="E1500" s="2">
        <f>STANDARDIZE(Table6[[#This Row],[BNB]],$V$4,$V$5)</f>
        <v>-0.88867788456032415</v>
      </c>
      <c r="F1500" s="2">
        <f>_xlfn.XLOOKUP(Table6[[#This Row],[Date]],Tether_USDt_Historical_Data[Date],Tether_USDt_Historical_Data[Price]," ")</f>
        <v>1.0015000000000001</v>
      </c>
      <c r="G1500" s="2">
        <f>IFERROR(STANDARDIZE(Table6[[#This Row],[Tether]],$W$4,$W$5),"")</f>
        <v>0.26401282518740138</v>
      </c>
      <c r="H1500" s="2">
        <f>_xlfn.XLOOKUP(Table6[[#This Row],[Date]],Bitcoin_Historical_Data__2[Date],Bitcoin_Historical_Data__2[Price]," ")</f>
        <v>10672.9</v>
      </c>
      <c r="I1500" s="2">
        <f>STANDARDIZE(Table6[[#This Row],[BTC]],$X$4,$X$5)</f>
        <v>-0.78626904207517223</v>
      </c>
      <c r="J1500" s="2" t="str">
        <f>_xlfn.XLOOKUP(Table6[[#This Row],[Date]],S_P_500_Historical_Data[Date],S_P_500_Historical_Data[Price]," ")</f>
        <v xml:space="preserve"> </v>
      </c>
      <c r="K1500" s="2" t="str">
        <f>IFERROR(STANDARDIZE(Table6[[#This Row],[S&amp;P500]],$Y$4,$Y$5),"")</f>
        <v/>
      </c>
    </row>
    <row r="1501" spans="1:11" x14ac:dyDescent="0.35">
      <c r="A1501" s="1">
        <f t="shared" si="23"/>
        <v>44107</v>
      </c>
      <c r="B1501">
        <f>_xlfn.XLOOKUP(A1501,Ethereum_Historical_Data[Date],Ethereum_Historical_Data[Price]," ")</f>
        <v>345.6</v>
      </c>
      <c r="C1501">
        <f>STANDARDIZE(Table6[[#This Row],[ETH]],$U$4,$U$5)</f>
        <v>-0.91724133848631451</v>
      </c>
      <c r="D1501" s="2">
        <f>_xlfn.XLOOKUP(Table6[[#This Row],[Date]],BNB_Historical_Data[Date],BNB_Historical_Data[Price]," ")</f>
        <v>28.18</v>
      </c>
      <c r="E1501" s="2">
        <f>STANDARDIZE(Table6[[#This Row],[BNB]],$V$4,$V$5)</f>
        <v>-0.89275221860439802</v>
      </c>
      <c r="F1501" s="2">
        <f>_xlfn.XLOOKUP(Table6[[#This Row],[Date]],Tether_USDt_Historical_Data[Date],Tether_USDt_Historical_Data[Price]," ")</f>
        <v>1.0013000000000001</v>
      </c>
      <c r="G1501" s="2">
        <f>IFERROR(STANDARDIZE(Table6[[#This Row],[Tether]],$W$4,$W$5),"")</f>
        <v>0.22310638908520997</v>
      </c>
      <c r="H1501" s="2">
        <f>_xlfn.XLOOKUP(Table6[[#This Row],[Date]],Bitcoin_Historical_Data__2[Date],Bitcoin_Historical_Data__2[Price]," ")</f>
        <v>10544.2</v>
      </c>
      <c r="I1501" s="2">
        <f>STANDARDIZE(Table6[[#This Row],[BTC]],$X$4,$X$5)</f>
        <v>-0.79271136723463764</v>
      </c>
      <c r="J1501" s="2" t="str">
        <f>_xlfn.XLOOKUP(Table6[[#This Row],[Date]],S_P_500_Historical_Data[Date],S_P_500_Historical_Data[Price]," ")</f>
        <v xml:space="preserve"> </v>
      </c>
      <c r="K1501" s="2" t="str">
        <f>IFERROR(STANDARDIZE(Table6[[#This Row],[S&amp;P500]],$Y$4,$Y$5),"")</f>
        <v/>
      </c>
    </row>
    <row r="1502" spans="1:11" x14ac:dyDescent="0.35">
      <c r="A1502" s="1">
        <f t="shared" si="23"/>
        <v>44106</v>
      </c>
      <c r="B1502">
        <f>_xlfn.XLOOKUP(A1502,Ethereum_Historical_Data[Date],Ethereum_Historical_Data[Price]," ")</f>
        <v>345.68</v>
      </c>
      <c r="C1502">
        <f>STANDARDIZE(Table6[[#This Row],[ETH]],$U$4,$U$5)</f>
        <v>-0.91717490397253176</v>
      </c>
      <c r="D1502" s="2">
        <f>_xlfn.XLOOKUP(Table6[[#This Row],[Date]],BNB_Historical_Data[Date],BNB_Historical_Data[Price]," ")</f>
        <v>27.3</v>
      </c>
      <c r="E1502" s="2">
        <f>STANDARDIZE(Table6[[#This Row],[BNB]],$V$4,$V$5)</f>
        <v>-0.89707199445835584</v>
      </c>
      <c r="F1502" s="2">
        <f>_xlfn.XLOOKUP(Table6[[#This Row],[Date]],Tether_USDt_Historical_Data[Date],Tether_USDt_Historical_Data[Price]," ")</f>
        <v>1.0012000000000001</v>
      </c>
      <c r="G1502" s="2">
        <f>IFERROR(STANDARDIZE(Table6[[#This Row],[Tether]],$W$4,$W$5),"")</f>
        <v>0.20265317103411429</v>
      </c>
      <c r="H1502" s="2">
        <f>_xlfn.XLOOKUP(Table6[[#This Row],[Date]],Bitcoin_Historical_Data__2[Date],Bitcoin_Historical_Data__2[Price]," ")</f>
        <v>10572.3</v>
      </c>
      <c r="I1502" s="2">
        <f>STANDARDIZE(Table6[[#This Row],[BTC]],$X$4,$X$5)</f>
        <v>-0.79130476787969617</v>
      </c>
      <c r="J1502" s="2">
        <f>_xlfn.XLOOKUP(Table6[[#This Row],[Date]],S_P_500_Historical_Data[Date],S_P_500_Historical_Data[Price]," ")</f>
        <v>3348.4</v>
      </c>
      <c r="K1502" s="2">
        <f>IFERROR(STANDARDIZE(Table6[[#This Row],[S&amp;P500]],$Y$4,$Y$5),"")</f>
        <v>-0.49448053722928509</v>
      </c>
    </row>
    <row r="1503" spans="1:11" x14ac:dyDescent="0.35">
      <c r="A1503" s="1">
        <f t="shared" si="23"/>
        <v>44105</v>
      </c>
      <c r="B1503">
        <f>_xlfn.XLOOKUP(A1503,Ethereum_Historical_Data[Date],Ethereum_Historical_Data[Price]," ")</f>
        <v>353.07</v>
      </c>
      <c r="C1503">
        <f>STANDARDIZE(Table6[[#This Row],[ETH]],$U$4,$U$5)</f>
        <v>-0.91103801576186549</v>
      </c>
      <c r="D1503" s="2">
        <f>_xlfn.XLOOKUP(Table6[[#This Row],[Date]],BNB_Historical_Data[Date],BNB_Historical_Data[Price]," ")</f>
        <v>27.48</v>
      </c>
      <c r="E1503" s="2">
        <f>STANDARDIZE(Table6[[#This Row],[BNB]],$V$4,$V$5)</f>
        <v>-0.89618840394277366</v>
      </c>
      <c r="F1503" s="2">
        <f>_xlfn.XLOOKUP(Table6[[#This Row],[Date]],Tether_USDt_Historical_Data[Date],Tether_USDt_Historical_Data[Price]," ")</f>
        <v>1.0009999999999999</v>
      </c>
      <c r="G1503" s="2">
        <f>IFERROR(STANDARDIZE(Table6[[#This Row],[Tether]],$W$4,$W$5),"")</f>
        <v>0.16174673493187749</v>
      </c>
      <c r="H1503" s="2">
        <f>_xlfn.XLOOKUP(Table6[[#This Row],[Date]],Bitcoin_Historical_Data__2[Date],Bitcoin_Historical_Data__2[Price]," ")</f>
        <v>10620.5</v>
      </c>
      <c r="I1503" s="2">
        <f>STANDARDIZE(Table6[[#This Row],[BTC]],$X$4,$X$5)</f>
        <v>-0.78889202450218077</v>
      </c>
      <c r="J1503" s="2">
        <f>_xlfn.XLOOKUP(Table6[[#This Row],[Date]],S_P_500_Historical_Data[Date],S_P_500_Historical_Data[Price]," ")</f>
        <v>3380.8</v>
      </c>
      <c r="K1503" s="2">
        <f>IFERROR(STANDARDIZE(Table6[[#This Row],[S&amp;P500]],$Y$4,$Y$5),"")</f>
        <v>-0.45774681956300672</v>
      </c>
    </row>
    <row r="1504" spans="1:11" x14ac:dyDescent="0.35">
      <c r="A1504" s="1">
        <f t="shared" si="23"/>
        <v>44104</v>
      </c>
      <c r="B1504">
        <f>_xlfn.XLOOKUP(A1504,Ethereum_Historical_Data[Date],Ethereum_Historical_Data[Price]," ")</f>
        <v>359.39</v>
      </c>
      <c r="C1504">
        <f>STANDARDIZE(Table6[[#This Row],[ETH]],$U$4,$U$5)</f>
        <v>-0.90578968917304126</v>
      </c>
      <c r="D1504" s="2">
        <f>_xlfn.XLOOKUP(Table6[[#This Row],[Date]],BNB_Historical_Data[Date],BNB_Historical_Data[Price]," ")</f>
        <v>29.32</v>
      </c>
      <c r="E1504" s="2">
        <f>STANDARDIZE(Table6[[#This Row],[BNB]],$V$4,$V$5)</f>
        <v>-0.88715614533904352</v>
      </c>
      <c r="F1504" s="2">
        <f>_xlfn.XLOOKUP(Table6[[#This Row],[Date]],Tether_USDt_Historical_Data[Date],Tether_USDt_Historical_Data[Price]," ")</f>
        <v>1.0008999999999999</v>
      </c>
      <c r="G1504" s="2">
        <f>IFERROR(STANDARDIZE(Table6[[#This Row],[Tether]],$W$4,$W$5),"")</f>
        <v>0.14129351688078179</v>
      </c>
      <c r="H1504" s="2">
        <f>_xlfn.XLOOKUP(Table6[[#This Row],[Date]],Bitcoin_Historical_Data__2[Date],Bitcoin_Historical_Data__2[Price]," ")</f>
        <v>10776.1</v>
      </c>
      <c r="I1504" s="2">
        <f>STANDARDIZE(Table6[[#This Row],[BTC]],$X$4,$X$5)</f>
        <v>-0.78110316828762882</v>
      </c>
      <c r="J1504" s="2">
        <f>_xlfn.XLOOKUP(Table6[[#This Row],[Date]],S_P_500_Historical_Data[Date],S_P_500_Historical_Data[Price]," ")</f>
        <v>3363</v>
      </c>
      <c r="K1504" s="2">
        <f>IFERROR(STANDARDIZE(Table6[[#This Row],[S&amp;P500]],$Y$4,$Y$5),"")</f>
        <v>-0.47792768914509809</v>
      </c>
    </row>
    <row r="1505" spans="1:11" x14ac:dyDescent="0.35">
      <c r="A1505" s="1">
        <f t="shared" si="23"/>
        <v>44103</v>
      </c>
      <c r="B1505">
        <f>_xlfn.XLOOKUP(A1505,Ethereum_Historical_Data[Date],Ethereum_Historical_Data[Price]," ")</f>
        <v>359.86</v>
      </c>
      <c r="C1505">
        <f>STANDARDIZE(Table6[[#This Row],[ETH]],$U$4,$U$5)</f>
        <v>-0.9053993864045683</v>
      </c>
      <c r="D1505" s="2">
        <f>_xlfn.XLOOKUP(Table6[[#This Row],[Date]],BNB_Historical_Data[Date],BNB_Historical_Data[Price]," ")</f>
        <v>28.81</v>
      </c>
      <c r="E1505" s="2">
        <f>STANDARDIZE(Table6[[#This Row],[BNB]],$V$4,$V$5)</f>
        <v>-0.88965965179985995</v>
      </c>
      <c r="F1505" s="2">
        <f>_xlfn.XLOOKUP(Table6[[#This Row],[Date]],Tether_USDt_Historical_Data[Date],Tether_USDt_Historical_Data[Price]," ")</f>
        <v>1.0009999999999999</v>
      </c>
      <c r="G1505" s="2">
        <f>IFERROR(STANDARDIZE(Table6[[#This Row],[Tether]],$W$4,$W$5),"")</f>
        <v>0.16174673493187749</v>
      </c>
      <c r="H1505" s="2">
        <f>_xlfn.XLOOKUP(Table6[[#This Row],[Date]],Bitcoin_Historical_Data__2[Date],Bitcoin_Historical_Data__2[Price]," ")</f>
        <v>10840.9</v>
      </c>
      <c r="I1505" s="2">
        <f>STANDARDIZE(Table6[[#This Row],[BTC]],$X$4,$X$5)</f>
        <v>-0.77785948009545047</v>
      </c>
      <c r="J1505" s="2">
        <f>_xlfn.XLOOKUP(Table6[[#This Row],[Date]],S_P_500_Historical_Data[Date],S_P_500_Historical_Data[Price]," ")</f>
        <v>3335.5</v>
      </c>
      <c r="K1505" s="2">
        <f>IFERROR(STANDARDIZE(Table6[[#This Row],[S&amp;P500]],$Y$4,$Y$5),"")</f>
        <v>-0.5091059988927108</v>
      </c>
    </row>
    <row r="1506" spans="1:11" x14ac:dyDescent="0.35">
      <c r="A1506" s="1">
        <f t="shared" si="23"/>
        <v>44102</v>
      </c>
      <c r="B1506">
        <f>_xlfn.XLOOKUP(A1506,Ethereum_Historical_Data[Date],Ethereum_Historical_Data[Price]," ")</f>
        <v>354.08</v>
      </c>
      <c r="C1506">
        <f>STANDARDIZE(Table6[[#This Row],[ETH]],$U$4,$U$5)</f>
        <v>-0.91019928002536032</v>
      </c>
      <c r="D1506" s="2">
        <f>_xlfn.XLOOKUP(Table6[[#This Row],[Date]],BNB_Historical_Data[Date],BNB_Historical_Data[Price]," ")</f>
        <v>26.98</v>
      </c>
      <c r="E1506" s="2">
        <f>STANDARDIZE(Table6[[#This Row],[BNB]],$V$4,$V$5)</f>
        <v>-0.89864282204161339</v>
      </c>
      <c r="F1506" s="2">
        <f>_xlfn.XLOOKUP(Table6[[#This Row],[Date]],Tether_USDt_Historical_Data[Date],Tether_USDt_Historical_Data[Price]," ")</f>
        <v>1.0011000000000001</v>
      </c>
      <c r="G1506" s="2">
        <f>IFERROR(STANDARDIZE(Table6[[#This Row],[Tether]],$W$4,$W$5),"")</f>
        <v>0.18219995298301858</v>
      </c>
      <c r="H1506" s="2">
        <f>_xlfn.XLOOKUP(Table6[[#This Row],[Date]],Bitcoin_Historical_Data__2[Date],Bitcoin_Historical_Data__2[Price]," ")</f>
        <v>10693.2</v>
      </c>
      <c r="I1506" s="2">
        <f>STANDARDIZE(Table6[[#This Row],[BTC]],$X$4,$X$5)</f>
        <v>-0.78525288666928916</v>
      </c>
      <c r="J1506" s="2">
        <f>_xlfn.XLOOKUP(Table6[[#This Row],[Date]],S_P_500_Historical_Data[Date],S_P_500_Historical_Data[Price]," ")</f>
        <v>3351.6</v>
      </c>
      <c r="K1506" s="2">
        <f>IFERROR(STANDARDIZE(Table6[[#This Row],[S&amp;P500]],$Y$4,$Y$5),"")</f>
        <v>-0.49085251573138128</v>
      </c>
    </row>
    <row r="1507" spans="1:11" x14ac:dyDescent="0.35">
      <c r="A1507" s="1">
        <f t="shared" si="23"/>
        <v>44101</v>
      </c>
      <c r="B1507">
        <f>_xlfn.XLOOKUP(A1507,Ethereum_Historical_Data[Date],Ethereum_Historical_Data[Price]," ")</f>
        <v>357.23</v>
      </c>
      <c r="C1507">
        <f>STANDARDIZE(Table6[[#This Row],[ETH]],$U$4,$U$5)</f>
        <v>-0.90758342104517098</v>
      </c>
      <c r="D1507" s="2">
        <f>_xlfn.XLOOKUP(Table6[[#This Row],[Date]],BNB_Historical_Data[Date],BNB_Historical_Data[Price]," ")</f>
        <v>26.23</v>
      </c>
      <c r="E1507" s="2">
        <f>STANDARDIZE(Table6[[#This Row],[BNB]],$V$4,$V$5)</f>
        <v>-0.90232444918987287</v>
      </c>
      <c r="F1507" s="2">
        <f>_xlfn.XLOOKUP(Table6[[#This Row],[Date]],Tether_USDt_Historical_Data[Date],Tether_USDt_Historical_Data[Price]," ")</f>
        <v>1.0023</v>
      </c>
      <c r="G1507" s="2">
        <f>IFERROR(STANDARDIZE(Table6[[#This Row],[Tether]],$W$4,$W$5),"")</f>
        <v>0.42763856959616692</v>
      </c>
      <c r="H1507" s="2">
        <f>_xlfn.XLOOKUP(Table6[[#This Row],[Date]],Bitcoin_Historical_Data__2[Date],Bitcoin_Historical_Data__2[Price]," ")</f>
        <v>10776.2</v>
      </c>
      <c r="I1507" s="2">
        <f>STANDARDIZE(Table6[[#This Row],[BTC]],$X$4,$X$5)</f>
        <v>-0.7810981625959742</v>
      </c>
      <c r="J1507" s="2" t="str">
        <f>_xlfn.XLOOKUP(Table6[[#This Row],[Date]],S_P_500_Historical_Data[Date],S_P_500_Historical_Data[Price]," ")</f>
        <v xml:space="preserve"> </v>
      </c>
      <c r="K1507" s="2" t="str">
        <f>IFERROR(STANDARDIZE(Table6[[#This Row],[S&amp;P500]],$Y$4,$Y$5),"")</f>
        <v/>
      </c>
    </row>
    <row r="1508" spans="1:11" x14ac:dyDescent="0.35">
      <c r="A1508" s="1">
        <f t="shared" si="23"/>
        <v>44100</v>
      </c>
      <c r="B1508">
        <f>_xlfn.XLOOKUP(A1508,Ethereum_Historical_Data[Date],Ethereum_Historical_Data[Price]," ")</f>
        <v>354.25</v>
      </c>
      <c r="C1508">
        <f>STANDARDIZE(Table6[[#This Row],[ETH]],$U$4,$U$5)</f>
        <v>-0.91005810668357223</v>
      </c>
      <c r="D1508" s="2">
        <f>_xlfn.XLOOKUP(Table6[[#This Row],[Date]],BNB_Historical_Data[Date],BNB_Historical_Data[Price]," ")</f>
        <v>26.2</v>
      </c>
      <c r="E1508" s="2">
        <f>STANDARDIZE(Table6[[#This Row],[BNB]],$V$4,$V$5)</f>
        <v>-0.90247171427580331</v>
      </c>
      <c r="F1508" s="2">
        <f>_xlfn.XLOOKUP(Table6[[#This Row],[Date]],Tether_USDt_Historical_Data[Date],Tether_USDt_Historical_Data[Price]," ")</f>
        <v>1.0017</v>
      </c>
      <c r="G1508" s="2">
        <f>IFERROR(STANDARDIZE(Table6[[#This Row],[Tether]],$W$4,$W$5),"")</f>
        <v>0.30491926128959274</v>
      </c>
      <c r="H1508" s="2">
        <f>_xlfn.XLOOKUP(Table6[[#This Row],[Date]],Bitcoin_Historical_Data__2[Date],Bitcoin_Historical_Data__2[Price]," ")</f>
        <v>10727.9</v>
      </c>
      <c r="I1508" s="2">
        <f>STANDARDIZE(Table6[[#This Row],[BTC]],$X$4,$X$5)</f>
        <v>-0.78351591166514434</v>
      </c>
      <c r="J1508" s="2" t="str">
        <f>_xlfn.XLOOKUP(Table6[[#This Row],[Date]],S_P_500_Historical_Data[Date],S_P_500_Historical_Data[Price]," ")</f>
        <v xml:space="preserve"> </v>
      </c>
      <c r="K1508" s="2" t="str">
        <f>IFERROR(STANDARDIZE(Table6[[#This Row],[S&amp;P500]],$Y$4,$Y$5),"")</f>
        <v/>
      </c>
    </row>
    <row r="1509" spans="1:11" x14ac:dyDescent="0.35">
      <c r="A1509" s="1">
        <f t="shared" si="23"/>
        <v>44099</v>
      </c>
      <c r="B1509">
        <f>_xlfn.XLOOKUP(A1509,Ethereum_Historical_Data[Date],Ethereum_Historical_Data[Price]," ")</f>
        <v>351.63</v>
      </c>
      <c r="C1509">
        <f>STANDARDIZE(Table6[[#This Row],[ETH]],$U$4,$U$5)</f>
        <v>-0.91223383700995186</v>
      </c>
      <c r="D1509" s="2">
        <f>_xlfn.XLOOKUP(Table6[[#This Row],[Date]],BNB_Historical_Data[Date],BNB_Historical_Data[Price]," ")</f>
        <v>24.68</v>
      </c>
      <c r="E1509" s="2">
        <f>STANDARDIZE(Table6[[#This Row],[BNB]],$V$4,$V$5)</f>
        <v>-0.90993314529627589</v>
      </c>
      <c r="F1509" s="2">
        <f>_xlfn.XLOOKUP(Table6[[#This Row],[Date]],Tether_USDt_Historical_Data[Date],Tether_USDt_Historical_Data[Price]," ")</f>
        <v>1.0016</v>
      </c>
      <c r="G1509" s="2">
        <f>IFERROR(STANDARDIZE(Table6[[#This Row],[Tether]],$W$4,$W$5),"")</f>
        <v>0.28446604323849706</v>
      </c>
      <c r="H1509" s="2">
        <f>_xlfn.XLOOKUP(Table6[[#This Row],[Date]],Bitcoin_Historical_Data__2[Date],Bitcoin_Historical_Data__2[Price]," ")</f>
        <v>10688.8</v>
      </c>
      <c r="I1509" s="2">
        <f>STANDARDIZE(Table6[[#This Row],[BTC]],$X$4,$X$5)</f>
        <v>-0.78547313710209143</v>
      </c>
      <c r="J1509" s="2">
        <f>_xlfn.XLOOKUP(Table6[[#This Row],[Date]],S_P_500_Historical_Data[Date],S_P_500_Historical_Data[Price]," ")</f>
        <v>3298.5</v>
      </c>
      <c r="K1509" s="2">
        <f>IFERROR(STANDARDIZE(Table6[[#This Row],[S&amp;P500]],$Y$4,$Y$5),"")</f>
        <v>-0.55105499746222608</v>
      </c>
    </row>
    <row r="1510" spans="1:11" x14ac:dyDescent="0.35">
      <c r="A1510" s="1">
        <f t="shared" si="23"/>
        <v>44098</v>
      </c>
      <c r="B1510">
        <f>_xlfn.XLOOKUP(A1510,Ethereum_Historical_Data[Date],Ethereum_Historical_Data[Price]," ")</f>
        <v>349.17</v>
      </c>
      <c r="C1510">
        <f>STANDARDIZE(Table6[[#This Row],[ETH]],$U$4,$U$5)</f>
        <v>-0.91427669830876646</v>
      </c>
      <c r="D1510" s="2">
        <f>_xlfn.XLOOKUP(Table6[[#This Row],[Date]],BNB_Historical_Data[Date],BNB_Historical_Data[Price]," ")</f>
        <v>24.57</v>
      </c>
      <c r="E1510" s="2">
        <f>STANDARDIZE(Table6[[#This Row],[BNB]],$V$4,$V$5)</f>
        <v>-0.9104731172780206</v>
      </c>
      <c r="F1510" s="2">
        <f>_xlfn.XLOOKUP(Table6[[#This Row],[Date]],Tether_USDt_Historical_Data[Date],Tether_USDt_Historical_Data[Price]," ")</f>
        <v>1.0009999999999999</v>
      </c>
      <c r="G1510" s="2">
        <f>IFERROR(STANDARDIZE(Table6[[#This Row],[Tether]],$W$4,$W$5),"")</f>
        <v>0.16174673493187749</v>
      </c>
      <c r="H1510" s="2">
        <f>_xlfn.XLOOKUP(Table6[[#This Row],[Date]],Bitcoin_Historical_Data__2[Date],Bitcoin_Historical_Data__2[Price]," ")</f>
        <v>10739.4</v>
      </c>
      <c r="I1510" s="2">
        <f>STANDARDIZE(Table6[[#This Row],[BTC]],$X$4,$X$5)</f>
        <v>-0.7829402571248657</v>
      </c>
      <c r="J1510" s="2">
        <f>_xlfn.XLOOKUP(Table6[[#This Row],[Date]],S_P_500_Historical_Data[Date],S_P_500_Historical_Data[Price]," ")</f>
        <v>3246.6</v>
      </c>
      <c r="K1510" s="2">
        <f>IFERROR(STANDARDIZE(Table6[[#This Row],[S&amp;P500]],$Y$4,$Y$5),"")</f>
        <v>-0.60989697113135721</v>
      </c>
    </row>
    <row r="1511" spans="1:11" x14ac:dyDescent="0.35">
      <c r="A1511" s="1">
        <f t="shared" si="23"/>
        <v>44097</v>
      </c>
      <c r="B1511">
        <f>_xlfn.XLOOKUP(A1511,Ethereum_Historical_Data[Date],Ethereum_Historical_Data[Price]," ")</f>
        <v>319.95</v>
      </c>
      <c r="C1511">
        <f>STANDARDIZE(Table6[[#This Row],[ETH]],$U$4,$U$5)</f>
        <v>-0.93854190446785624</v>
      </c>
      <c r="D1511" s="2">
        <f>_xlfn.XLOOKUP(Table6[[#This Row],[Date]],BNB_Historical_Data[Date],BNB_Historical_Data[Price]," ")</f>
        <v>22.81</v>
      </c>
      <c r="E1511" s="2">
        <f>STANDARDIZE(Table6[[#This Row],[BNB]],$V$4,$V$5)</f>
        <v>-0.91911266898593635</v>
      </c>
      <c r="F1511" s="2">
        <f>_xlfn.XLOOKUP(Table6[[#This Row],[Date]],Tether_USDt_Historical_Data[Date],Tether_USDt_Historical_Data[Price]," ")</f>
        <v>1.0005999999999999</v>
      </c>
      <c r="G1511" s="2">
        <f>IFERROR(STANDARDIZE(Table6[[#This Row],[Tether]],$W$4,$W$5),"")</f>
        <v>7.9933862727494712E-2</v>
      </c>
      <c r="H1511" s="2">
        <f>_xlfn.XLOOKUP(Table6[[#This Row],[Date]],Bitcoin_Historical_Data__2[Date],Bitcoin_Historical_Data__2[Price]," ")</f>
        <v>10237.299999999999</v>
      </c>
      <c r="I1511" s="2">
        <f>STANDARDIZE(Table6[[#This Row],[BTC]],$X$4,$X$5)</f>
        <v>-0.80807383492259377</v>
      </c>
      <c r="J1511" s="2">
        <f>_xlfn.XLOOKUP(Table6[[#This Row],[Date]],S_P_500_Historical_Data[Date],S_P_500_Historical_Data[Price]," ")</f>
        <v>3236.9</v>
      </c>
      <c r="K1511" s="2">
        <f>IFERROR(STANDARDIZE(Table6[[#This Row],[S&amp;P500]],$Y$4,$Y$5),"")</f>
        <v>-0.6208944112968785</v>
      </c>
    </row>
    <row r="1512" spans="1:11" x14ac:dyDescent="0.35">
      <c r="A1512" s="1">
        <f t="shared" si="23"/>
        <v>44096</v>
      </c>
      <c r="B1512">
        <f>_xlfn.XLOOKUP(A1512,Ethereum_Historical_Data[Date],Ethereum_Historical_Data[Price]," ")</f>
        <v>344.03</v>
      </c>
      <c r="C1512">
        <f>STANDARDIZE(Table6[[#This Row],[ETH]],$U$4,$U$5)</f>
        <v>-0.91854511581929776</v>
      </c>
      <c r="D1512" s="2">
        <f>_xlfn.XLOOKUP(Table6[[#This Row],[Date]],BNB_Historical_Data[Date],BNB_Historical_Data[Price]," ")</f>
        <v>24.03</v>
      </c>
      <c r="E1512" s="2">
        <f>STANDARDIZE(Table6[[#This Row],[BNB]],$V$4,$V$5)</f>
        <v>-0.91312388882476747</v>
      </c>
      <c r="F1512" s="2">
        <f>_xlfn.XLOOKUP(Table6[[#This Row],[Date]],Tether_USDt_Historical_Data[Date],Tether_USDt_Historical_Data[Price]," ")</f>
        <v>1.0008999999999999</v>
      </c>
      <c r="G1512" s="2">
        <f>IFERROR(STANDARDIZE(Table6[[#This Row],[Tether]],$W$4,$W$5),"")</f>
        <v>0.14129351688078179</v>
      </c>
      <c r="H1512" s="2">
        <f>_xlfn.XLOOKUP(Table6[[#This Row],[Date]],Bitcoin_Historical_Data__2[Date],Bitcoin_Historical_Data__2[Price]," ")</f>
        <v>10531.5</v>
      </c>
      <c r="I1512" s="2">
        <f>STANDARDIZE(Table6[[#This Row],[BTC]],$X$4,$X$5)</f>
        <v>-0.79334709007477144</v>
      </c>
      <c r="J1512" s="2">
        <f>_xlfn.XLOOKUP(Table6[[#This Row],[Date]],S_P_500_Historical_Data[Date],S_P_500_Historical_Data[Price]," ")</f>
        <v>3315.6</v>
      </c>
      <c r="K1512" s="2">
        <f>IFERROR(STANDARDIZE(Table6[[#This Row],[S&amp;P500]],$Y$4,$Y$5),"")</f>
        <v>-0.5316677575828016</v>
      </c>
    </row>
    <row r="1513" spans="1:11" x14ac:dyDescent="0.35">
      <c r="A1513" s="1">
        <f t="shared" si="23"/>
        <v>44095</v>
      </c>
      <c r="B1513">
        <f>_xlfn.XLOOKUP(A1513,Ethereum_Historical_Data[Date],Ethereum_Historical_Data[Price]," ")</f>
        <v>341.3</v>
      </c>
      <c r="C1513">
        <f>STANDARDIZE(Table6[[#This Row],[ETH]],$U$4,$U$5)</f>
        <v>-0.92081219360212851</v>
      </c>
      <c r="D1513" s="2">
        <f>_xlfn.XLOOKUP(Table6[[#This Row],[Date]],BNB_Historical_Data[Date],BNB_Historical_Data[Price]," ")</f>
        <v>23.03</v>
      </c>
      <c r="E1513" s="2">
        <f>STANDARDIZE(Table6[[#This Row],[BNB]],$V$4,$V$5)</f>
        <v>-0.91803272502244693</v>
      </c>
      <c r="F1513" s="2">
        <f>_xlfn.XLOOKUP(Table6[[#This Row],[Date]],Tether_USDt_Historical_Data[Date],Tether_USDt_Historical_Data[Price]," ")</f>
        <v>1.0009999999999999</v>
      </c>
      <c r="G1513" s="2">
        <f>IFERROR(STANDARDIZE(Table6[[#This Row],[Tether]],$W$4,$W$5),"")</f>
        <v>0.16174673493187749</v>
      </c>
      <c r="H1513" s="2">
        <f>_xlfn.XLOOKUP(Table6[[#This Row],[Date]],Bitcoin_Historical_Data__2[Date],Bitcoin_Historical_Data__2[Price]," ")</f>
        <v>10416.799999999999</v>
      </c>
      <c r="I1513" s="2">
        <f>STANDARDIZE(Table6[[#This Row],[BTC]],$X$4,$X$5)</f>
        <v>-0.79908861840259338</v>
      </c>
      <c r="J1513" s="2">
        <f>_xlfn.XLOOKUP(Table6[[#This Row],[Date]],S_P_500_Historical_Data[Date],S_P_500_Historical_Data[Price]," ")</f>
        <v>3281.1</v>
      </c>
      <c r="K1513" s="2">
        <f>IFERROR(STANDARDIZE(Table6[[#This Row],[S&amp;P500]],$Y$4,$Y$5),"")</f>
        <v>-0.57078236435707941</v>
      </c>
    </row>
    <row r="1514" spans="1:11" x14ac:dyDescent="0.35">
      <c r="A1514" s="1">
        <f t="shared" si="23"/>
        <v>44094</v>
      </c>
      <c r="B1514">
        <f>_xlfn.XLOOKUP(A1514,Ethereum_Historical_Data[Date],Ethereum_Historical_Data[Price]," ")</f>
        <v>371.12</v>
      </c>
      <c r="C1514">
        <f>STANDARDIZE(Table6[[#This Row],[ETH]],$U$4,$U$5)</f>
        <v>-0.89604872858966944</v>
      </c>
      <c r="D1514" s="2">
        <f>_xlfn.XLOOKUP(Table6[[#This Row],[Date]],BNB_Historical_Data[Date],BNB_Historical_Data[Price]," ")</f>
        <v>26.37</v>
      </c>
      <c r="E1514" s="2">
        <f>STANDARDIZE(Table6[[#This Row],[BNB]],$V$4,$V$5)</f>
        <v>-0.90163721212219772</v>
      </c>
      <c r="F1514" s="2">
        <f>_xlfn.XLOOKUP(Table6[[#This Row],[Date]],Tether_USDt_Historical_Data[Date],Tether_USDt_Historical_Data[Price]," ")</f>
        <v>1.0009999999999999</v>
      </c>
      <c r="G1514" s="2">
        <f>IFERROR(STANDARDIZE(Table6[[#This Row],[Tether]],$W$4,$W$5),"")</f>
        <v>0.16174673493187749</v>
      </c>
      <c r="H1514" s="2">
        <f>_xlfn.XLOOKUP(Table6[[#This Row],[Date]],Bitcoin_Historical_Data__2[Date],Bitcoin_Historical_Data__2[Price]," ")</f>
        <v>10921.5</v>
      </c>
      <c r="I1514" s="2">
        <f>STANDARDIZE(Table6[[#This Row],[BTC]],$X$4,$X$5)</f>
        <v>-0.77382489262184584</v>
      </c>
      <c r="J1514" s="2" t="str">
        <f>_xlfn.XLOOKUP(Table6[[#This Row],[Date]],S_P_500_Historical_Data[Date],S_P_500_Historical_Data[Price]," ")</f>
        <v xml:space="preserve"> </v>
      </c>
      <c r="K1514" s="2" t="str">
        <f>IFERROR(STANDARDIZE(Table6[[#This Row],[S&amp;P500]],$Y$4,$Y$5),"")</f>
        <v/>
      </c>
    </row>
    <row r="1515" spans="1:11" x14ac:dyDescent="0.35">
      <c r="A1515" s="1">
        <f t="shared" si="23"/>
        <v>44093</v>
      </c>
      <c r="B1515">
        <f>_xlfn.XLOOKUP(A1515,Ethereum_Historical_Data[Date],Ethereum_Historical_Data[Price]," ")</f>
        <v>385.25</v>
      </c>
      <c r="C1515">
        <f>STANDARDIZE(Table6[[#This Row],[ETH]],$U$4,$U$5)</f>
        <v>-0.88431473259282001</v>
      </c>
      <c r="D1515" s="2">
        <f>_xlfn.XLOOKUP(Table6[[#This Row],[Date]],BNB_Historical_Data[Date],BNB_Historical_Data[Price]," ")</f>
        <v>27.2</v>
      </c>
      <c r="E1515" s="2">
        <f>STANDARDIZE(Table6[[#This Row],[BNB]],$V$4,$V$5)</f>
        <v>-0.89756287807812385</v>
      </c>
      <c r="F1515" s="2">
        <f>_xlfn.XLOOKUP(Table6[[#This Row],[Date]],Tether_USDt_Historical_Data[Date],Tether_USDt_Historical_Data[Price]," ")</f>
        <v>1.0012000000000001</v>
      </c>
      <c r="G1515" s="2">
        <f>IFERROR(STANDARDIZE(Table6[[#This Row],[Tether]],$W$4,$W$5),"")</f>
        <v>0.20265317103411429</v>
      </c>
      <c r="H1515" s="2">
        <f>_xlfn.XLOOKUP(Table6[[#This Row],[Date]],Bitcoin_Historical_Data__2[Date],Bitcoin_Historical_Data__2[Price]," ")</f>
        <v>11081.8</v>
      </c>
      <c r="I1515" s="2">
        <f>STANDARDIZE(Table6[[#This Row],[BTC]],$X$4,$X$5)</f>
        <v>-0.76580076889952808</v>
      </c>
      <c r="J1515" s="2" t="str">
        <f>_xlfn.XLOOKUP(Table6[[#This Row],[Date]],S_P_500_Historical_Data[Date],S_P_500_Historical_Data[Price]," ")</f>
        <v xml:space="preserve"> </v>
      </c>
      <c r="K1515" s="2" t="str">
        <f>IFERROR(STANDARDIZE(Table6[[#This Row],[S&amp;P500]],$Y$4,$Y$5),"")</f>
        <v/>
      </c>
    </row>
    <row r="1516" spans="1:11" x14ac:dyDescent="0.35">
      <c r="A1516" s="1">
        <f t="shared" si="23"/>
        <v>44092</v>
      </c>
      <c r="B1516">
        <f>_xlfn.XLOOKUP(A1516,Ethereum_Historical_Data[Date],Ethereum_Historical_Data[Price]," ")</f>
        <v>384.2</v>
      </c>
      <c r="C1516">
        <f>STANDARDIZE(Table6[[#This Row],[ETH]],$U$4,$U$5)</f>
        <v>-0.88518668558621649</v>
      </c>
      <c r="D1516" s="2">
        <f>_xlfn.XLOOKUP(Table6[[#This Row],[Date]],BNB_Historical_Data[Date],BNB_Historical_Data[Price]," ")</f>
        <v>27.67</v>
      </c>
      <c r="E1516" s="2">
        <f>STANDARDIZE(Table6[[#This Row],[BNB]],$V$4,$V$5)</f>
        <v>-0.89525572506521445</v>
      </c>
      <c r="F1516" s="2">
        <f>_xlfn.XLOOKUP(Table6[[#This Row],[Date]],Tether_USDt_Historical_Data[Date],Tether_USDt_Historical_Data[Price]," ")</f>
        <v>1.0006999999999999</v>
      </c>
      <c r="G1516" s="2">
        <f>IFERROR(STANDARDIZE(Table6[[#This Row],[Tether]],$W$4,$W$5),"")</f>
        <v>0.1003870807785904</v>
      </c>
      <c r="H1516" s="2">
        <f>_xlfn.XLOOKUP(Table6[[#This Row],[Date]],Bitcoin_Historical_Data__2[Date],Bitcoin_Historical_Data__2[Price]," ")</f>
        <v>10933</v>
      </c>
      <c r="I1516" s="2">
        <f>STANDARDIZE(Table6[[#This Row],[BTC]],$X$4,$X$5)</f>
        <v>-0.77324923808156731</v>
      </c>
      <c r="J1516" s="2">
        <f>_xlfn.XLOOKUP(Table6[[#This Row],[Date]],S_P_500_Historical_Data[Date],S_P_500_Historical_Data[Price]," ")</f>
        <v>3319.5</v>
      </c>
      <c r="K1516" s="2">
        <f>IFERROR(STANDARDIZE(Table6[[#This Row],[S&amp;P500]],$Y$4,$Y$5),"")</f>
        <v>-0.52724610638223091</v>
      </c>
    </row>
    <row r="1517" spans="1:11" x14ac:dyDescent="0.35">
      <c r="A1517" s="1">
        <f t="shared" si="23"/>
        <v>44091</v>
      </c>
      <c r="B1517">
        <f>_xlfn.XLOOKUP(A1517,Ethereum_Historical_Data[Date],Ethereum_Historical_Data[Price]," ")</f>
        <v>388.97</v>
      </c>
      <c r="C1517">
        <f>STANDARDIZE(Table6[[#This Row],[ETH]],$U$4,$U$5)</f>
        <v>-0.88122552770192975</v>
      </c>
      <c r="D1517" s="2">
        <f>_xlfn.XLOOKUP(Table6[[#This Row],[Date]],BNB_Historical_Data[Date],BNB_Historical_Data[Price]," ")</f>
        <v>27.06</v>
      </c>
      <c r="E1517" s="2">
        <f>STANDARDIZE(Table6[[#This Row],[BNB]],$V$4,$V$5)</f>
        <v>-0.89825011514579889</v>
      </c>
      <c r="F1517" s="2">
        <f>_xlfn.XLOOKUP(Table6[[#This Row],[Date]],Tether_USDt_Historical_Data[Date],Tether_USDt_Historical_Data[Price]," ")</f>
        <v>1.0011000000000001</v>
      </c>
      <c r="G1517" s="2">
        <f>IFERROR(STANDARDIZE(Table6[[#This Row],[Tether]],$W$4,$W$5),"")</f>
        <v>0.18219995298301858</v>
      </c>
      <c r="H1517" s="2">
        <f>_xlfn.XLOOKUP(Table6[[#This Row],[Date]],Bitcoin_Historical_Data__2[Date],Bitcoin_Historical_Data__2[Price]," ")</f>
        <v>10941.3</v>
      </c>
      <c r="I1517" s="2">
        <f>STANDARDIZE(Table6[[#This Row],[BTC]],$X$4,$X$5)</f>
        <v>-0.77283376567423578</v>
      </c>
      <c r="J1517" s="2">
        <f>_xlfn.XLOOKUP(Table6[[#This Row],[Date]],S_P_500_Historical_Data[Date],S_P_500_Historical_Data[Price]," ")</f>
        <v>3357</v>
      </c>
      <c r="K1517" s="2">
        <f>IFERROR(STANDARDIZE(Table6[[#This Row],[S&amp;P500]],$Y$4,$Y$5),"")</f>
        <v>-0.48473022945366817</v>
      </c>
    </row>
    <row r="1518" spans="1:11" x14ac:dyDescent="0.35">
      <c r="A1518" s="1">
        <f t="shared" si="23"/>
        <v>44090</v>
      </c>
      <c r="B1518">
        <f>_xlfn.XLOOKUP(A1518,Ethereum_Historical_Data[Date],Ethereum_Historical_Data[Price]," ")</f>
        <v>364.88</v>
      </c>
      <c r="C1518">
        <f>STANDARDIZE(Table6[[#This Row],[ETH]],$U$4,$U$5)</f>
        <v>-0.90123062066471105</v>
      </c>
      <c r="D1518" s="2">
        <f>_xlfn.XLOOKUP(Table6[[#This Row],[Date]],BNB_Historical_Data[Date],BNB_Historical_Data[Price]," ")</f>
        <v>27.83</v>
      </c>
      <c r="E1518" s="2">
        <f>STANDARDIZE(Table6[[#This Row],[BNB]],$V$4,$V$5)</f>
        <v>-0.89447031127358589</v>
      </c>
      <c r="F1518" s="2">
        <f>_xlfn.XLOOKUP(Table6[[#This Row],[Date]],Tether_USDt_Historical_Data[Date],Tether_USDt_Historical_Data[Price]," ")</f>
        <v>1.0013000000000001</v>
      </c>
      <c r="G1518" s="2">
        <f>IFERROR(STANDARDIZE(Table6[[#This Row],[Tether]],$W$4,$W$5),"")</f>
        <v>0.22310638908520997</v>
      </c>
      <c r="H1518" s="2">
        <f>_xlfn.XLOOKUP(Table6[[#This Row],[Date]],Bitcoin_Historical_Data__2[Date],Bitcoin_Historical_Data__2[Price]," ")</f>
        <v>10949.5</v>
      </c>
      <c r="I1518" s="2">
        <f>STANDARDIZE(Table6[[#This Row],[BTC]],$X$4,$X$5)</f>
        <v>-0.77242329895855888</v>
      </c>
      <c r="J1518" s="2">
        <f>_xlfn.XLOOKUP(Table6[[#This Row],[Date]],S_P_500_Historical_Data[Date],S_P_500_Historical_Data[Price]," ")</f>
        <v>3385.5</v>
      </c>
      <c r="K1518" s="2">
        <f>IFERROR(STANDARDIZE(Table6[[#This Row],[S&amp;P500]],$Y$4,$Y$5),"")</f>
        <v>-0.45241816298796039</v>
      </c>
    </row>
    <row r="1519" spans="1:11" x14ac:dyDescent="0.35">
      <c r="A1519" s="1">
        <f t="shared" si="23"/>
        <v>44089</v>
      </c>
      <c r="B1519">
        <f>_xlfn.XLOOKUP(A1519,Ethereum_Historical_Data[Date],Ethereum_Historical_Data[Price]," ")</f>
        <v>364.01</v>
      </c>
      <c r="C1519">
        <f>STANDARDIZE(Table6[[#This Row],[ETH]],$U$4,$U$5)</f>
        <v>-0.90195309600209672</v>
      </c>
      <c r="D1519" s="2">
        <f>_xlfn.XLOOKUP(Table6[[#This Row],[Date]],BNB_Historical_Data[Date],BNB_Historical_Data[Price]," ")</f>
        <v>27.11</v>
      </c>
      <c r="E1519" s="2">
        <f>STANDARDIZE(Table6[[#This Row],[BNB]],$V$4,$V$5)</f>
        <v>-0.89800467333591494</v>
      </c>
      <c r="F1519" s="2">
        <f>_xlfn.XLOOKUP(Table6[[#This Row],[Date]],Tether_USDt_Historical_Data[Date],Tether_USDt_Historical_Data[Price]," ")</f>
        <v>1.0005999999999999</v>
      </c>
      <c r="G1519" s="2">
        <f>IFERROR(STANDARDIZE(Table6[[#This Row],[Tether]],$W$4,$W$5),"")</f>
        <v>7.9933862727494712E-2</v>
      </c>
      <c r="H1519" s="2">
        <f>_xlfn.XLOOKUP(Table6[[#This Row],[Date]],Bitcoin_Historical_Data__2[Date],Bitcoin_Historical_Data__2[Price]," ")</f>
        <v>10785.3</v>
      </c>
      <c r="I1519" s="2">
        <f>STANDARDIZE(Table6[[#This Row],[BTC]],$X$4,$X$5)</f>
        <v>-0.780642644655406</v>
      </c>
      <c r="J1519" s="2">
        <f>_xlfn.XLOOKUP(Table6[[#This Row],[Date]],S_P_500_Historical_Data[Date],S_P_500_Historical_Data[Price]," ")</f>
        <v>3401.2</v>
      </c>
      <c r="K1519" s="2">
        <f>IFERROR(STANDARDIZE(Table6[[#This Row],[S&amp;P500]],$Y$4,$Y$5),"")</f>
        <v>-0.43461818251386897</v>
      </c>
    </row>
    <row r="1520" spans="1:11" x14ac:dyDescent="0.35">
      <c r="A1520" s="1">
        <f t="shared" si="23"/>
        <v>44088</v>
      </c>
      <c r="B1520">
        <f>_xlfn.XLOOKUP(A1520,Ethereum_Historical_Data[Date],Ethereum_Historical_Data[Price]," ")</f>
        <v>376.7</v>
      </c>
      <c r="C1520">
        <f>STANDARDIZE(Table6[[#This Row],[ETH]],$U$4,$U$5)</f>
        <v>-0.89141492125333388</v>
      </c>
      <c r="D1520" s="2">
        <f>_xlfn.XLOOKUP(Table6[[#This Row],[Date]],BNB_Historical_Data[Date],BNB_Historical_Data[Price]," ")</f>
        <v>31.1</v>
      </c>
      <c r="E1520" s="2">
        <f>STANDARDIZE(Table6[[#This Row],[BNB]],$V$4,$V$5)</f>
        <v>-0.87841841690717426</v>
      </c>
      <c r="F1520" s="2">
        <f>_xlfn.XLOOKUP(Table6[[#This Row],[Date]],Tether_USDt_Historical_Data[Date],Tether_USDt_Historical_Data[Price]," ")</f>
        <v>1.0007999999999999</v>
      </c>
      <c r="G1520" s="2">
        <f>IFERROR(STANDARDIZE(Table6[[#This Row],[Tether]],$W$4,$W$5),"")</f>
        <v>0.1208402988296861</v>
      </c>
      <c r="H1520" s="2">
        <f>_xlfn.XLOOKUP(Table6[[#This Row],[Date]],Bitcoin_Historical_Data__2[Date],Bitcoin_Historical_Data__2[Price]," ")</f>
        <v>10675.3</v>
      </c>
      <c r="I1520" s="2">
        <f>STANDARDIZE(Table6[[#This Row],[BTC]],$X$4,$X$5)</f>
        <v>-0.78614890547546201</v>
      </c>
      <c r="J1520" s="2">
        <f>_xlfn.XLOOKUP(Table6[[#This Row],[Date]],S_P_500_Historical_Data[Date],S_P_500_Historical_Data[Price]," ")</f>
        <v>3383.5</v>
      </c>
      <c r="K1520" s="2">
        <f>IFERROR(STANDARDIZE(Table6[[#This Row],[S&amp;P500]],$Y$4,$Y$5),"")</f>
        <v>-0.45468567642415042</v>
      </c>
    </row>
    <row r="1521" spans="1:11" x14ac:dyDescent="0.35">
      <c r="A1521" s="1">
        <f t="shared" si="23"/>
        <v>44087</v>
      </c>
      <c r="B1521">
        <f>_xlfn.XLOOKUP(A1521,Ethereum_Historical_Data[Date],Ethereum_Historical_Data[Price]," ")</f>
        <v>365.71</v>
      </c>
      <c r="C1521">
        <f>STANDARDIZE(Table6[[#This Row],[ETH]],$U$4,$U$5)</f>
        <v>-0.9005413625842168</v>
      </c>
      <c r="D1521" s="2">
        <f>_xlfn.XLOOKUP(Table6[[#This Row],[Date]],BNB_Historical_Data[Date],BNB_Historical_Data[Price]," ")</f>
        <v>31.16</v>
      </c>
      <c r="E1521" s="2">
        <f>STANDARDIZE(Table6[[#This Row],[BNB]],$V$4,$V$5)</f>
        <v>-0.8781238867353135</v>
      </c>
      <c r="F1521" s="2">
        <f>_xlfn.XLOOKUP(Table6[[#This Row],[Date]],Tether_USDt_Historical_Data[Date],Tether_USDt_Historical_Data[Price]," ")</f>
        <v>1.0003</v>
      </c>
      <c r="G1521" s="2">
        <f>IFERROR(STANDARDIZE(Table6[[#This Row],[Tether]],$W$4,$W$5),"")</f>
        <v>1.8574208574207638E-2</v>
      </c>
      <c r="H1521" s="2">
        <f>_xlfn.XLOOKUP(Table6[[#This Row],[Date]],Bitcoin_Historical_Data__2[Date],Bitcoin_Historical_Data__2[Price]," ")</f>
        <v>10326</v>
      </c>
      <c r="I1521" s="2">
        <f>STANDARDIZE(Table6[[#This Row],[BTC]],$X$4,$X$5)</f>
        <v>-0.80363378642496686</v>
      </c>
      <c r="J1521" s="2" t="str">
        <f>_xlfn.XLOOKUP(Table6[[#This Row],[Date]],S_P_500_Historical_Data[Date],S_P_500_Historical_Data[Price]," ")</f>
        <v xml:space="preserve"> </v>
      </c>
      <c r="K1521" s="2" t="str">
        <f>IFERROR(STANDARDIZE(Table6[[#This Row],[S&amp;P500]],$Y$4,$Y$5),"")</f>
        <v/>
      </c>
    </row>
    <row r="1522" spans="1:11" x14ac:dyDescent="0.35">
      <c r="A1522" s="1">
        <f t="shared" si="23"/>
        <v>44086</v>
      </c>
      <c r="B1522">
        <f>_xlfn.XLOOKUP(A1522,Ethereum_Historical_Data[Date],Ethereum_Historical_Data[Price]," ")</f>
        <v>387.98</v>
      </c>
      <c r="C1522">
        <f>STANDARDIZE(Table6[[#This Row],[ETH]],$U$4,$U$5)</f>
        <v>-0.88204765480998926</v>
      </c>
      <c r="D1522" s="2">
        <f>_xlfn.XLOOKUP(Table6[[#This Row],[Date]],BNB_Historical_Data[Date],BNB_Historical_Data[Price]," ")</f>
        <v>28.5</v>
      </c>
      <c r="E1522" s="2">
        <f>STANDARDIZE(Table6[[#This Row],[BNB]],$V$4,$V$5)</f>
        <v>-0.89118139102114058</v>
      </c>
      <c r="F1522" s="2">
        <f>_xlfn.XLOOKUP(Table6[[#This Row],[Date]],Tether_USDt_Historical_Data[Date],Tether_USDt_Historical_Data[Price]," ")</f>
        <v>1.0009999999999999</v>
      </c>
      <c r="G1522" s="2">
        <f>IFERROR(STANDARDIZE(Table6[[#This Row],[Tether]],$W$4,$W$5),"")</f>
        <v>0.16174673493187749</v>
      </c>
      <c r="H1522" s="2">
        <f>_xlfn.XLOOKUP(Table6[[#This Row],[Date]],Bitcoin_Historical_Data__2[Date],Bitcoin_Historical_Data__2[Price]," ")</f>
        <v>10441.9</v>
      </c>
      <c r="I1522" s="2">
        <f>STANDARDIZE(Table6[[#This Row],[BTC]],$X$4,$X$5)</f>
        <v>-0.79783218979728976</v>
      </c>
      <c r="J1522" s="2" t="str">
        <f>_xlfn.XLOOKUP(Table6[[#This Row],[Date]],S_P_500_Historical_Data[Date],S_P_500_Historical_Data[Price]," ")</f>
        <v xml:space="preserve"> </v>
      </c>
      <c r="K1522" s="2" t="str">
        <f>IFERROR(STANDARDIZE(Table6[[#This Row],[S&amp;P500]],$Y$4,$Y$5),"")</f>
        <v/>
      </c>
    </row>
    <row r="1523" spans="1:11" x14ac:dyDescent="0.35">
      <c r="A1523" s="1">
        <f t="shared" si="23"/>
        <v>44085</v>
      </c>
      <c r="B1523">
        <f>_xlfn.XLOOKUP(A1523,Ethereum_Historical_Data[Date],Ethereum_Historical_Data[Price]," ")</f>
        <v>373.72</v>
      </c>
      <c r="C1523">
        <f>STANDARDIZE(Table6[[#This Row],[ETH]],$U$4,$U$5)</f>
        <v>-0.89388960689173524</v>
      </c>
      <c r="D1523" s="2">
        <f>_xlfn.XLOOKUP(Table6[[#This Row],[Date]],BNB_Historical_Data[Date],BNB_Historical_Data[Price]," ")</f>
        <v>25.4</v>
      </c>
      <c r="E1523" s="2">
        <f>STANDARDIZE(Table6[[#This Row],[BNB]],$V$4,$V$5)</f>
        <v>-0.90639878323394674</v>
      </c>
      <c r="F1523" s="2">
        <f>_xlfn.XLOOKUP(Table6[[#This Row],[Date]],Tether_USDt_Historical_Data[Date],Tether_USDt_Historical_Data[Price]," ")</f>
        <v>1.0009999999999999</v>
      </c>
      <c r="G1523" s="2">
        <f>IFERROR(STANDARDIZE(Table6[[#This Row],[Tether]],$W$4,$W$5),"")</f>
        <v>0.16174673493187749</v>
      </c>
      <c r="H1523" s="2">
        <f>_xlfn.XLOOKUP(Table6[[#This Row],[Date]],Bitcoin_Historical_Data__2[Date],Bitcoin_Historical_Data__2[Price]," ")</f>
        <v>10390.200000000001</v>
      </c>
      <c r="I1523" s="2">
        <f>STANDARDIZE(Table6[[#This Row],[BTC]],$X$4,$X$5)</f>
        <v>-0.80042013238271592</v>
      </c>
      <c r="J1523" s="2">
        <f>_xlfn.XLOOKUP(Table6[[#This Row],[Date]],S_P_500_Historical_Data[Date],S_P_500_Historical_Data[Price]," ")</f>
        <v>3341</v>
      </c>
      <c r="K1523" s="2">
        <f>IFERROR(STANDARDIZE(Table6[[#This Row],[S&amp;P500]],$Y$4,$Y$5),"")</f>
        <v>-0.50287033694318828</v>
      </c>
    </row>
    <row r="1524" spans="1:11" x14ac:dyDescent="0.35">
      <c r="A1524" s="1">
        <f t="shared" si="23"/>
        <v>44084</v>
      </c>
      <c r="B1524">
        <f>_xlfn.XLOOKUP(A1524,Ethereum_Historical_Data[Date],Ethereum_Historical_Data[Price]," ")</f>
        <v>367.92</v>
      </c>
      <c r="C1524">
        <f>STANDARDIZE(Table6[[#This Row],[ETH]],$U$4,$U$5)</f>
        <v>-0.89870610914097282</v>
      </c>
      <c r="D1524" s="2">
        <f>_xlfn.XLOOKUP(Table6[[#This Row],[Date]],BNB_Historical_Data[Date],BNB_Historical_Data[Price]," ")</f>
        <v>24.53</v>
      </c>
      <c r="E1524" s="2">
        <f>STANDARDIZE(Table6[[#This Row],[BNB]],$V$4,$V$5)</f>
        <v>-0.91066947072592774</v>
      </c>
      <c r="F1524" s="2">
        <f>_xlfn.XLOOKUP(Table6[[#This Row],[Date]],Tether_USDt_Historical_Data[Date],Tether_USDt_Historical_Data[Price]," ")</f>
        <v>1.0007999999999999</v>
      </c>
      <c r="G1524" s="2">
        <f>IFERROR(STANDARDIZE(Table6[[#This Row],[Tether]],$W$4,$W$5),"")</f>
        <v>0.1208402988296861</v>
      </c>
      <c r="H1524" s="2">
        <f>_xlfn.XLOOKUP(Table6[[#This Row],[Date]],Bitcoin_Historical_Data__2[Date],Bitcoin_Historical_Data__2[Price]," ")</f>
        <v>10339.700000000001</v>
      </c>
      <c r="I1524" s="2">
        <f>STANDARDIZE(Table6[[#This Row],[BTC]],$X$4,$X$5)</f>
        <v>-0.80294800666828714</v>
      </c>
      <c r="J1524" s="2">
        <f>_xlfn.XLOOKUP(Table6[[#This Row],[Date]],S_P_500_Historical_Data[Date],S_P_500_Historical_Data[Price]," ")</f>
        <v>3339.2</v>
      </c>
      <c r="K1524" s="2">
        <f>IFERROR(STANDARDIZE(Table6[[#This Row],[S&amp;P500]],$Y$4,$Y$5),"")</f>
        <v>-0.50491109903575948</v>
      </c>
    </row>
    <row r="1525" spans="1:11" x14ac:dyDescent="0.35">
      <c r="A1525" s="1">
        <f t="shared" si="23"/>
        <v>44083</v>
      </c>
      <c r="B1525">
        <f>_xlfn.XLOOKUP(A1525,Ethereum_Historical_Data[Date],Ethereum_Historical_Data[Price]," ")</f>
        <v>351.1</v>
      </c>
      <c r="C1525">
        <f>STANDARDIZE(Table6[[#This Row],[ETH]],$U$4,$U$5)</f>
        <v>-0.91267396566376169</v>
      </c>
      <c r="D1525" s="2">
        <f>_xlfn.XLOOKUP(Table6[[#This Row],[Date]],BNB_Historical_Data[Date],BNB_Historical_Data[Price]," ")</f>
        <v>24.49</v>
      </c>
      <c r="E1525" s="2">
        <f>STANDARDIZE(Table6[[#This Row],[BNB]],$V$4,$V$5)</f>
        <v>-0.91086582417383488</v>
      </c>
      <c r="F1525" s="2">
        <f>_xlfn.XLOOKUP(Table6[[#This Row],[Date]],Tether_USDt_Historical_Data[Date],Tether_USDt_Historical_Data[Price]," ")</f>
        <v>1.0008999999999999</v>
      </c>
      <c r="G1525" s="2">
        <f>IFERROR(STANDARDIZE(Table6[[#This Row],[Tether]],$W$4,$W$5),"")</f>
        <v>0.14129351688078179</v>
      </c>
      <c r="H1525" s="2">
        <f>_xlfn.XLOOKUP(Table6[[#This Row],[Date]],Bitcoin_Historical_Data__2[Date],Bitcoin_Historical_Data__2[Price]," ")</f>
        <v>10224.6</v>
      </c>
      <c r="I1525" s="2">
        <f>STANDARDIZE(Table6[[#This Row],[BTC]],$X$4,$X$5)</f>
        <v>-0.80870955776272746</v>
      </c>
      <c r="J1525" s="2">
        <f>_xlfn.XLOOKUP(Table6[[#This Row],[Date]],S_P_500_Historical_Data[Date],S_P_500_Historical_Data[Price]," ")</f>
        <v>3399</v>
      </c>
      <c r="K1525" s="2">
        <f>IFERROR(STANDARDIZE(Table6[[#This Row],[S&amp;P500]],$Y$4,$Y$5),"")</f>
        <v>-0.43711244729367782</v>
      </c>
    </row>
    <row r="1526" spans="1:11" x14ac:dyDescent="0.35">
      <c r="A1526" s="1">
        <f t="shared" si="23"/>
        <v>44082</v>
      </c>
      <c r="B1526">
        <f>_xlfn.XLOOKUP(A1526,Ethereum_Historical_Data[Date],Ethereum_Historical_Data[Price]," ")</f>
        <v>337.46</v>
      </c>
      <c r="C1526">
        <f>STANDARDIZE(Table6[[#This Row],[ETH]],$U$4,$U$5)</f>
        <v>-0.92400105026369261</v>
      </c>
      <c r="D1526" s="2">
        <f>_xlfn.XLOOKUP(Table6[[#This Row],[Date]],BNB_Historical_Data[Date],BNB_Historical_Data[Price]," ")</f>
        <v>23.24</v>
      </c>
      <c r="E1526" s="2">
        <f>STANDARDIZE(Table6[[#This Row],[BNB]],$V$4,$V$5)</f>
        <v>-0.9170018694209342</v>
      </c>
      <c r="F1526" s="2">
        <f>_xlfn.XLOOKUP(Table6[[#This Row],[Date]],Tether_USDt_Historical_Data[Date],Tether_USDt_Historical_Data[Price]," ")</f>
        <v>1.0011000000000001</v>
      </c>
      <c r="G1526" s="2">
        <f>IFERROR(STANDARDIZE(Table6[[#This Row],[Tether]],$W$4,$W$5),"")</f>
        <v>0.18219995298301858</v>
      </c>
      <c r="H1526" s="2">
        <f>_xlfn.XLOOKUP(Table6[[#This Row],[Date]],Bitcoin_Historical_Data__2[Date],Bitcoin_Historical_Data__2[Price]," ")</f>
        <v>10126.6</v>
      </c>
      <c r="I1526" s="2">
        <f>STANDARDIZE(Table6[[#This Row],[BTC]],$X$4,$X$5)</f>
        <v>-0.81361513558423182</v>
      </c>
      <c r="J1526" s="2">
        <f>_xlfn.XLOOKUP(Table6[[#This Row],[Date]],S_P_500_Historical_Data[Date],S_P_500_Historical_Data[Price]," ")</f>
        <v>3331.8</v>
      </c>
      <c r="K1526" s="2">
        <f>IFERROR(STANDARDIZE(Table6[[#This Row],[S&amp;P500]],$Y$4,$Y$5),"")</f>
        <v>-0.51330089874966212</v>
      </c>
    </row>
    <row r="1527" spans="1:11" x14ac:dyDescent="0.35">
      <c r="A1527" s="1">
        <f t="shared" si="23"/>
        <v>44081</v>
      </c>
      <c r="B1527">
        <f>_xlfn.XLOOKUP(A1527,Ethereum_Historical_Data[Date],Ethereum_Historical_Data[Price]," ")</f>
        <v>352.06</v>
      </c>
      <c r="C1527">
        <f>STANDARDIZE(Table6[[#This Row],[ETH]],$U$4,$U$5)</f>
        <v>-0.91187675149837066</v>
      </c>
      <c r="D1527" s="2">
        <f>_xlfn.XLOOKUP(Table6[[#This Row],[Date]],BNB_Historical_Data[Date],BNB_Historical_Data[Price]," ")</f>
        <v>22.45</v>
      </c>
      <c r="E1527" s="2">
        <f>STANDARDIZE(Table6[[#This Row],[BNB]],$V$4,$V$5)</f>
        <v>-0.92087985001710093</v>
      </c>
      <c r="F1527" s="2">
        <f>_xlfn.XLOOKUP(Table6[[#This Row],[Date]],Tether_USDt_Historical_Data[Date],Tether_USDt_Historical_Data[Price]," ")</f>
        <v>1.0014000000000001</v>
      </c>
      <c r="G1527" s="2">
        <f>IFERROR(STANDARDIZE(Table6[[#This Row],[Tether]],$W$4,$W$5),"")</f>
        <v>0.24355960713630567</v>
      </c>
      <c r="H1527" s="2">
        <f>_xlfn.XLOOKUP(Table6[[#This Row],[Date]],Bitcoin_Historical_Data__2[Date],Bitcoin_Historical_Data__2[Price]," ")</f>
        <v>10376.9</v>
      </c>
      <c r="I1527" s="2">
        <f>STANDARDIZE(Table6[[#This Row],[BTC]],$X$4,$X$5)</f>
        <v>-0.80108588937277736</v>
      </c>
      <c r="J1527" s="2" t="str">
        <f>_xlfn.XLOOKUP(Table6[[#This Row],[Date]],S_P_500_Historical_Data[Date],S_P_500_Historical_Data[Price]," ")</f>
        <v xml:space="preserve"> </v>
      </c>
      <c r="K1527" s="2" t="str">
        <f>IFERROR(STANDARDIZE(Table6[[#This Row],[S&amp;P500]],$Y$4,$Y$5),"")</f>
        <v/>
      </c>
    </row>
    <row r="1528" spans="1:11" x14ac:dyDescent="0.35">
      <c r="A1528" s="1">
        <f t="shared" si="23"/>
        <v>44080</v>
      </c>
      <c r="B1528">
        <f>_xlfn.XLOOKUP(A1528,Ethereum_Historical_Data[Date],Ethereum_Historical_Data[Price]," ")</f>
        <v>353.49</v>
      </c>
      <c r="C1528">
        <f>STANDARDIZE(Table6[[#This Row],[ETH]],$U$4,$U$5)</f>
        <v>-0.9106892345645069</v>
      </c>
      <c r="D1528" s="2">
        <f>_xlfn.XLOOKUP(Table6[[#This Row],[Date]],BNB_Historical_Data[Date],BNB_Historical_Data[Price]," ")</f>
        <v>23.18</v>
      </c>
      <c r="E1528" s="2">
        <f>STANDARDIZE(Table6[[#This Row],[BNB]],$V$4,$V$5)</f>
        <v>-0.91729639959279496</v>
      </c>
      <c r="F1528" s="2">
        <f>_xlfn.XLOOKUP(Table6[[#This Row],[Date]],Tether_USDt_Historical_Data[Date],Tether_USDt_Historical_Data[Price]," ")</f>
        <v>1.0013000000000001</v>
      </c>
      <c r="G1528" s="2">
        <f>IFERROR(STANDARDIZE(Table6[[#This Row],[Tether]],$W$4,$W$5),"")</f>
        <v>0.22310638908520997</v>
      </c>
      <c r="H1528" s="2">
        <f>_xlfn.XLOOKUP(Table6[[#This Row],[Date]],Bitcoin_Historical_Data__2[Date],Bitcoin_Historical_Data__2[Price]," ")</f>
        <v>10296.4</v>
      </c>
      <c r="I1528" s="2">
        <f>STANDARDIZE(Table6[[#This Row],[BTC]],$X$4,$X$5)</f>
        <v>-0.80511547115472737</v>
      </c>
      <c r="J1528" s="2" t="str">
        <f>_xlfn.XLOOKUP(Table6[[#This Row],[Date]],S_P_500_Historical_Data[Date],S_P_500_Historical_Data[Price]," ")</f>
        <v xml:space="preserve"> </v>
      </c>
      <c r="K1528" s="2" t="str">
        <f>IFERROR(STANDARDIZE(Table6[[#This Row],[S&amp;P500]],$Y$4,$Y$5),"")</f>
        <v/>
      </c>
    </row>
    <row r="1529" spans="1:11" x14ac:dyDescent="0.35">
      <c r="A1529" s="1">
        <f t="shared" si="23"/>
        <v>44079</v>
      </c>
      <c r="B1529">
        <f>_xlfn.XLOOKUP(A1529,Ethereum_Historical_Data[Date],Ethereum_Historical_Data[Price]," ")</f>
        <v>334.91</v>
      </c>
      <c r="C1529">
        <f>STANDARDIZE(Table6[[#This Row],[ETH]],$U$4,$U$5)</f>
        <v>-0.92611865039051244</v>
      </c>
      <c r="D1529" s="2">
        <f>_xlfn.XLOOKUP(Table6[[#This Row],[Date]],BNB_Historical_Data[Date],BNB_Historical_Data[Price]," ")</f>
        <v>19.47</v>
      </c>
      <c r="E1529" s="2">
        <f>STANDARDIZE(Table6[[#This Row],[BNB]],$V$4,$V$5)</f>
        <v>-0.93550818188618556</v>
      </c>
      <c r="F1529" s="2">
        <f>_xlfn.XLOOKUP(Table6[[#This Row],[Date]],Tether_USDt_Historical_Data[Date],Tether_USDt_Historical_Data[Price]," ")</f>
        <v>1.0019</v>
      </c>
      <c r="G1529" s="2">
        <f>IFERROR(STANDARDIZE(Table6[[#This Row],[Tether]],$W$4,$W$5),"")</f>
        <v>0.34582569739178415</v>
      </c>
      <c r="H1529" s="2">
        <f>_xlfn.XLOOKUP(Table6[[#This Row],[Date]],Bitcoin_Historical_Data__2[Date],Bitcoin_Historical_Data__2[Price]," ")</f>
        <v>10092.200000000001</v>
      </c>
      <c r="I1529" s="2">
        <f>STANDARDIZE(Table6[[#This Row],[BTC]],$X$4,$X$5)</f>
        <v>-0.81533709351341288</v>
      </c>
      <c r="J1529" s="2" t="str">
        <f>_xlfn.XLOOKUP(Table6[[#This Row],[Date]],S_P_500_Historical_Data[Date],S_P_500_Historical_Data[Price]," ")</f>
        <v xml:space="preserve"> </v>
      </c>
      <c r="K1529" s="2" t="str">
        <f>IFERROR(STANDARDIZE(Table6[[#This Row],[S&amp;P500]],$Y$4,$Y$5),"")</f>
        <v/>
      </c>
    </row>
    <row r="1530" spans="1:11" x14ac:dyDescent="0.35">
      <c r="A1530" s="1">
        <f t="shared" si="23"/>
        <v>44078</v>
      </c>
      <c r="B1530">
        <f>_xlfn.XLOOKUP(A1530,Ethereum_Historical_Data[Date],Ethereum_Historical_Data[Price]," ")</f>
        <v>385.94</v>
      </c>
      <c r="C1530">
        <f>STANDARDIZE(Table6[[#This Row],[ETH]],$U$4,$U$5)</f>
        <v>-0.88374173491144514</v>
      </c>
      <c r="D1530" s="2">
        <f>_xlfn.XLOOKUP(Table6[[#This Row],[Date]],BNB_Historical_Data[Date],BNB_Historical_Data[Price]," ")</f>
        <v>20.95</v>
      </c>
      <c r="E1530" s="2">
        <f>STANDARDIZE(Table6[[#This Row],[BNB]],$V$4,$V$5)</f>
        <v>-0.92824310431362012</v>
      </c>
      <c r="F1530" s="2">
        <f>_xlfn.XLOOKUP(Table6[[#This Row],[Date]],Tether_USDt_Historical_Data[Date],Tether_USDt_Historical_Data[Price]," ")</f>
        <v>1.0019</v>
      </c>
      <c r="G1530" s="2">
        <f>IFERROR(STANDARDIZE(Table6[[#This Row],[Tether]],$W$4,$W$5),"")</f>
        <v>0.34582569739178415</v>
      </c>
      <c r="H1530" s="2">
        <f>_xlfn.XLOOKUP(Table6[[#This Row],[Date]],Bitcoin_Historical_Data__2[Date],Bitcoin_Historical_Data__2[Price]," ")</f>
        <v>10472.5</v>
      </c>
      <c r="I1530" s="2">
        <f>STANDARDIZE(Table6[[#This Row],[BTC]],$X$4,$X$5)</f>
        <v>-0.79630044815098322</v>
      </c>
      <c r="J1530" s="2">
        <f>_xlfn.XLOOKUP(Table6[[#This Row],[Date]],S_P_500_Historical_Data[Date],S_P_500_Historical_Data[Price]," ")</f>
        <v>3427</v>
      </c>
      <c r="K1530" s="2">
        <f>IFERROR(STANDARDIZE(Table6[[#This Row],[S&amp;P500]],$Y$4,$Y$5),"")</f>
        <v>-0.40536725918701755</v>
      </c>
    </row>
    <row r="1531" spans="1:11" x14ac:dyDescent="0.35">
      <c r="A1531" s="1">
        <f t="shared" si="23"/>
        <v>44077</v>
      </c>
      <c r="B1531">
        <f>_xlfn.XLOOKUP(A1531,Ethereum_Historical_Data[Date],Ethereum_Historical_Data[Price]," ")</f>
        <v>381.97</v>
      </c>
      <c r="C1531">
        <f>STANDARDIZE(Table6[[#This Row],[ETH]],$U$4,$U$5)</f>
        <v>-0.88703854765790602</v>
      </c>
      <c r="D1531" s="2">
        <f>_xlfn.XLOOKUP(Table6[[#This Row],[Date]],BNB_Historical_Data[Date],BNB_Historical_Data[Price]," ")</f>
        <v>20.329999999999998</v>
      </c>
      <c r="E1531" s="2">
        <f>STANDARDIZE(Table6[[#This Row],[BNB]],$V$4,$V$5)</f>
        <v>-0.93128658275618137</v>
      </c>
      <c r="F1531" s="2">
        <f>_xlfn.XLOOKUP(Table6[[#This Row],[Date]],Tether_USDt_Historical_Data[Date],Tether_USDt_Historical_Data[Price]," ")</f>
        <v>1.0019</v>
      </c>
      <c r="G1531" s="2">
        <f>IFERROR(STANDARDIZE(Table6[[#This Row],[Tether]],$W$4,$W$5),"")</f>
        <v>0.34582569739178415</v>
      </c>
      <c r="H1531" s="2">
        <f>_xlfn.XLOOKUP(Table6[[#This Row],[Date]],Bitcoin_Historical_Data__2[Date],Bitcoin_Historical_Data__2[Price]," ")</f>
        <v>10168.799999999999</v>
      </c>
      <c r="I1531" s="2">
        <f>STANDARDIZE(Table6[[#This Row],[BTC]],$X$4,$X$5)</f>
        <v>-0.81150273370599224</v>
      </c>
      <c r="J1531" s="2">
        <f>_xlfn.XLOOKUP(Table6[[#This Row],[Date]],S_P_500_Historical_Data[Date],S_P_500_Historical_Data[Price]," ")</f>
        <v>3455.1</v>
      </c>
      <c r="K1531" s="2">
        <f>IFERROR(STANDARDIZE(Table6[[#This Row],[S&amp;P500]],$Y$4,$Y$5),"")</f>
        <v>-0.37350869540854792</v>
      </c>
    </row>
    <row r="1532" spans="1:11" x14ac:dyDescent="0.35">
      <c r="A1532" s="1">
        <f t="shared" si="23"/>
        <v>44076</v>
      </c>
      <c r="B1532">
        <f>_xlfn.XLOOKUP(A1532,Ethereum_Historical_Data[Date],Ethereum_Historical_Data[Price]," ")</f>
        <v>439.08</v>
      </c>
      <c r="C1532">
        <f>STANDARDIZE(Table6[[#This Row],[ETH]],$U$4,$U$5)</f>
        <v>-0.83961260913136226</v>
      </c>
      <c r="D1532" s="2">
        <f>_xlfn.XLOOKUP(Table6[[#This Row],[Date]],BNB_Historical_Data[Date],BNB_Historical_Data[Price]," ")</f>
        <v>24.7</v>
      </c>
      <c r="E1532" s="2">
        <f>STANDARDIZE(Table6[[#This Row],[BNB]],$V$4,$V$5)</f>
        <v>-0.90983496857232238</v>
      </c>
      <c r="F1532" s="2">
        <f>_xlfn.XLOOKUP(Table6[[#This Row],[Date]],Tether_USDt_Historical_Data[Date],Tether_USDt_Historical_Data[Price]," ")</f>
        <v>1.0011000000000001</v>
      </c>
      <c r="G1532" s="2">
        <f>IFERROR(STANDARDIZE(Table6[[#This Row],[Tether]],$W$4,$W$5),"")</f>
        <v>0.18219995298301858</v>
      </c>
      <c r="H1532" s="2">
        <f>_xlfn.XLOOKUP(Table6[[#This Row],[Date]],Bitcoin_Historical_Data__2[Date],Bitcoin_Historical_Data__2[Price]," ")</f>
        <v>11413.3</v>
      </c>
      <c r="I1532" s="2">
        <f>STANDARDIZE(Table6[[#This Row],[BTC]],$X$4,$X$5)</f>
        <v>-0.74920690106454135</v>
      </c>
      <c r="J1532" s="2">
        <f>_xlfn.XLOOKUP(Table6[[#This Row],[Date]],S_P_500_Historical_Data[Date],S_P_500_Historical_Data[Price]," ")</f>
        <v>3580.8</v>
      </c>
      <c r="K1532" s="2">
        <f>IFERROR(STANDARDIZE(Table6[[#This Row],[S&amp;P500]],$Y$4,$Y$5),"")</f>
        <v>-0.2309954759440051</v>
      </c>
    </row>
    <row r="1533" spans="1:11" x14ac:dyDescent="0.35">
      <c r="A1533" s="1">
        <f t="shared" si="23"/>
        <v>44075</v>
      </c>
      <c r="B1533">
        <f>_xlfn.XLOOKUP(A1533,Ethereum_Historical_Data[Date],Ethereum_Historical_Data[Price]," ")</f>
        <v>475.8</v>
      </c>
      <c r="C1533">
        <f>STANDARDIZE(Table6[[#This Row],[ETH]],$U$4,$U$5)</f>
        <v>-0.8091191673051551</v>
      </c>
      <c r="D1533" s="2">
        <f>_xlfn.XLOOKUP(Table6[[#This Row],[Date]],BNB_Historical_Data[Date],BNB_Historical_Data[Price]," ")</f>
        <v>24.72</v>
      </c>
      <c r="E1533" s="2">
        <f>STANDARDIZE(Table6[[#This Row],[BNB]],$V$4,$V$5)</f>
        <v>-0.90973679184836875</v>
      </c>
      <c r="F1533" s="2">
        <f>_xlfn.XLOOKUP(Table6[[#This Row],[Date]],Tether_USDt_Historical_Data[Date],Tether_USDt_Historical_Data[Price]," ")</f>
        <v>1.0008999999999999</v>
      </c>
      <c r="G1533" s="2">
        <f>IFERROR(STANDARDIZE(Table6[[#This Row],[Tether]],$W$4,$W$5),"")</f>
        <v>0.14129351688078179</v>
      </c>
      <c r="H1533" s="2">
        <f>_xlfn.XLOOKUP(Table6[[#This Row],[Date]],Bitcoin_Historical_Data__2[Date],Bitcoin_Historical_Data__2[Price]," ")</f>
        <v>11914.9</v>
      </c>
      <c r="I1533" s="2">
        <f>STANDARDIZE(Table6[[#This Row],[BTC]],$X$4,$X$5)</f>
        <v>-0.7240983517250863</v>
      </c>
      <c r="J1533" s="2">
        <f>_xlfn.XLOOKUP(Table6[[#This Row],[Date]],S_P_500_Historical_Data[Date],S_P_500_Historical_Data[Price]," ")</f>
        <v>3526.7</v>
      </c>
      <c r="K1533" s="2">
        <f>IFERROR(STANDARDIZE(Table6[[#This Row],[S&amp;P500]],$Y$4,$Y$5),"")</f>
        <v>-0.29233171439294547</v>
      </c>
    </row>
    <row r="1534" spans="1:11" x14ac:dyDescent="0.35">
      <c r="A1534" s="1">
        <f t="shared" si="23"/>
        <v>44074</v>
      </c>
      <c r="B1534">
        <f>_xlfn.XLOOKUP(A1534,Ethereum_Historical_Data[Date],Ethereum_Historical_Data[Price]," ")</f>
        <v>433.9</v>
      </c>
      <c r="C1534">
        <f>STANDARDIZE(Table6[[#This Row],[ETH]],$U$4,$U$5)</f>
        <v>-0.84391424389878467</v>
      </c>
      <c r="D1534" s="2">
        <f>_xlfn.XLOOKUP(Table6[[#This Row],[Date]],BNB_Historical_Data[Date],BNB_Historical_Data[Price]," ")</f>
        <v>23.13</v>
      </c>
      <c r="E1534" s="2">
        <f>STANDARDIZE(Table6[[#This Row],[BNB]],$V$4,$V$5)</f>
        <v>-0.91754184140267891</v>
      </c>
      <c r="F1534" s="2">
        <f>_xlfn.XLOOKUP(Table6[[#This Row],[Date]],Tether_USDt_Historical_Data[Date],Tether_USDt_Historical_Data[Price]," ")</f>
        <v>1.0008999999999999</v>
      </c>
      <c r="G1534" s="2">
        <f>IFERROR(STANDARDIZE(Table6[[#This Row],[Tether]],$W$4,$W$5),"")</f>
        <v>0.14129351688078179</v>
      </c>
      <c r="H1534" s="2">
        <f>_xlfn.XLOOKUP(Table6[[#This Row],[Date]],Bitcoin_Historical_Data__2[Date],Bitcoin_Historical_Data__2[Price]," ")</f>
        <v>11644.2</v>
      </c>
      <c r="I1534" s="2">
        <f>STANDARDIZE(Table6[[#This Row],[BTC]],$X$4,$X$5)</f>
        <v>-0.73764875903407834</v>
      </c>
      <c r="J1534" s="2">
        <f>_xlfn.XLOOKUP(Table6[[#This Row],[Date]],S_P_500_Historical_Data[Date],S_P_500_Historical_Data[Price]," ")</f>
        <v>3500.3</v>
      </c>
      <c r="K1534" s="2">
        <f>IFERROR(STANDARDIZE(Table6[[#This Row],[S&amp;P500]],$Y$4,$Y$5),"")</f>
        <v>-0.32226289175065326</v>
      </c>
    </row>
    <row r="1535" spans="1:11" x14ac:dyDescent="0.35">
      <c r="A1535" s="1">
        <f t="shared" si="23"/>
        <v>44073</v>
      </c>
      <c r="B1535">
        <f>_xlfn.XLOOKUP(A1535,Ethereum_Historical_Data[Date],Ethereum_Historical_Data[Price]," ")</f>
        <v>428.86</v>
      </c>
      <c r="C1535">
        <f>STANDARDIZE(Table6[[#This Row],[ETH]],$U$4,$U$5)</f>
        <v>-0.84809961826708757</v>
      </c>
      <c r="D1535" s="2">
        <f>_xlfn.XLOOKUP(Table6[[#This Row],[Date]],BNB_Historical_Data[Date],BNB_Historical_Data[Price]," ")</f>
        <v>23.63</v>
      </c>
      <c r="E1535" s="2">
        <f>STANDARDIZE(Table6[[#This Row],[BNB]],$V$4,$V$5)</f>
        <v>-0.9150874233038393</v>
      </c>
      <c r="F1535" s="2">
        <f>_xlfn.XLOOKUP(Table6[[#This Row],[Date]],Tether_USDt_Historical_Data[Date],Tether_USDt_Historical_Data[Price]," ")</f>
        <v>1.0012000000000001</v>
      </c>
      <c r="G1535" s="2">
        <f>IFERROR(STANDARDIZE(Table6[[#This Row],[Tether]],$W$4,$W$5),"")</f>
        <v>0.20265317103411429</v>
      </c>
      <c r="H1535" s="2">
        <f>_xlfn.XLOOKUP(Table6[[#This Row],[Date]],Bitcoin_Historical_Data__2[Date],Bitcoin_Historical_Data__2[Price]," ")</f>
        <v>11702</v>
      </c>
      <c r="I1535" s="2">
        <f>STANDARDIZE(Table6[[#This Row],[BTC]],$X$4,$X$5)</f>
        <v>-0.73475546925772173</v>
      </c>
      <c r="J1535" s="2" t="str">
        <f>_xlfn.XLOOKUP(Table6[[#This Row],[Date]],S_P_500_Historical_Data[Date],S_P_500_Historical_Data[Price]," ")</f>
        <v xml:space="preserve"> </v>
      </c>
      <c r="K1535" s="2" t="str">
        <f>IFERROR(STANDARDIZE(Table6[[#This Row],[S&amp;P500]],$Y$4,$Y$5),"")</f>
        <v/>
      </c>
    </row>
    <row r="1536" spans="1:11" x14ac:dyDescent="0.35">
      <c r="A1536" s="1">
        <f t="shared" si="23"/>
        <v>44072</v>
      </c>
      <c r="B1536">
        <f>_xlfn.XLOOKUP(A1536,Ethereum_Historical_Data[Date],Ethereum_Historical_Data[Price]," ")</f>
        <v>398.8</v>
      </c>
      <c r="C1536">
        <f>STANDARDIZE(Table6[[#This Row],[ETH]],$U$4,$U$5)</f>
        <v>-0.87306238682089454</v>
      </c>
      <c r="D1536" s="2">
        <f>_xlfn.XLOOKUP(Table6[[#This Row],[Date]],BNB_Historical_Data[Date],BNB_Historical_Data[Price]," ")</f>
        <v>22.94</v>
      </c>
      <c r="E1536" s="2">
        <f>STANDARDIZE(Table6[[#This Row],[BNB]],$V$4,$V$5)</f>
        <v>-0.91847452028023802</v>
      </c>
      <c r="F1536" s="2">
        <f>_xlfn.XLOOKUP(Table6[[#This Row],[Date]],Tether_USDt_Historical_Data[Date],Tether_USDt_Historical_Data[Price]," ")</f>
        <v>1.0011000000000001</v>
      </c>
      <c r="G1536" s="2">
        <f>IFERROR(STANDARDIZE(Table6[[#This Row],[Tether]],$W$4,$W$5),"")</f>
        <v>0.18219995298301858</v>
      </c>
      <c r="H1536" s="2">
        <f>_xlfn.XLOOKUP(Table6[[#This Row],[Date]],Bitcoin_Historical_Data__2[Date],Bitcoin_Historical_Data__2[Price]," ")</f>
        <v>11468.1</v>
      </c>
      <c r="I1536" s="2">
        <f>STANDARDIZE(Table6[[#This Row],[BTC]],$X$4,$X$5)</f>
        <v>-0.74646378203782249</v>
      </c>
      <c r="J1536" s="2" t="str">
        <f>_xlfn.XLOOKUP(Table6[[#This Row],[Date]],S_P_500_Historical_Data[Date],S_P_500_Historical_Data[Price]," ")</f>
        <v xml:space="preserve"> </v>
      </c>
      <c r="K1536" s="2" t="str">
        <f>IFERROR(STANDARDIZE(Table6[[#This Row],[S&amp;P500]],$Y$4,$Y$5),"")</f>
        <v/>
      </c>
    </row>
    <row r="1537" spans="1:11" x14ac:dyDescent="0.35">
      <c r="A1537" s="1">
        <f t="shared" si="23"/>
        <v>44071</v>
      </c>
      <c r="B1537">
        <f>_xlfn.XLOOKUP(A1537,Ethereum_Historical_Data[Date],Ethereum_Historical_Data[Price]," ")</f>
        <v>395.11</v>
      </c>
      <c r="C1537">
        <f>STANDARDIZE(Table6[[#This Row],[ETH]],$U$4,$U$5)</f>
        <v>-0.87612667876911621</v>
      </c>
      <c r="D1537" s="2">
        <f>_xlfn.XLOOKUP(Table6[[#This Row],[Date]],BNB_Historical_Data[Date],BNB_Historical_Data[Price]," ")</f>
        <v>23.07</v>
      </c>
      <c r="E1537" s="2">
        <f>STANDARDIZE(Table6[[#This Row],[BNB]],$V$4,$V$5)</f>
        <v>-0.91783637157453979</v>
      </c>
      <c r="F1537" s="2">
        <f>_xlfn.XLOOKUP(Table6[[#This Row],[Date]],Tether_USDt_Historical_Data[Date],Tether_USDt_Historical_Data[Price]," ")</f>
        <v>1.0011000000000001</v>
      </c>
      <c r="G1537" s="2">
        <f>IFERROR(STANDARDIZE(Table6[[#This Row],[Tether]],$W$4,$W$5),"")</f>
        <v>0.18219995298301858</v>
      </c>
      <c r="H1537" s="2">
        <f>_xlfn.XLOOKUP(Table6[[#This Row],[Date]],Bitcoin_Historical_Data__2[Date],Bitcoin_Historical_Data__2[Price]," ")</f>
        <v>11527.4</v>
      </c>
      <c r="I1537" s="2">
        <f>STANDARDIZE(Table6[[#This Row],[BTC]],$X$4,$X$5)</f>
        <v>-0.74349540688664695</v>
      </c>
      <c r="J1537" s="2">
        <f>_xlfn.XLOOKUP(Table6[[#This Row],[Date]],S_P_500_Historical_Data[Date],S_P_500_Historical_Data[Price]," ")</f>
        <v>3508</v>
      </c>
      <c r="K1537" s="2">
        <f>IFERROR(STANDARDIZE(Table6[[#This Row],[S&amp;P500]],$Y$4,$Y$5),"")</f>
        <v>-0.31353296502132189</v>
      </c>
    </row>
    <row r="1538" spans="1:11" x14ac:dyDescent="0.35">
      <c r="A1538" s="1">
        <f t="shared" si="23"/>
        <v>44070</v>
      </c>
      <c r="B1538">
        <f>_xlfn.XLOOKUP(A1538,Ethereum_Historical_Data[Date],Ethereum_Historical_Data[Price]," ")</f>
        <v>383.11</v>
      </c>
      <c r="C1538">
        <f>STANDARDIZE(Table6[[#This Row],[ETH]],$U$4,$U$5)</f>
        <v>-0.88609185583650407</v>
      </c>
      <c r="D1538" s="2">
        <f>_xlfn.XLOOKUP(Table6[[#This Row],[Date]],BNB_Historical_Data[Date],BNB_Historical_Data[Price]," ")</f>
        <v>23.11</v>
      </c>
      <c r="E1538" s="2">
        <f>STANDARDIZE(Table6[[#This Row],[BNB]],$V$4,$V$5)</f>
        <v>-0.91764001812663243</v>
      </c>
      <c r="F1538" s="2">
        <f>_xlfn.XLOOKUP(Table6[[#This Row],[Date]],Tether_USDt_Historical_Data[Date],Tether_USDt_Historical_Data[Price]," ")</f>
        <v>1.0008999999999999</v>
      </c>
      <c r="G1538" s="2">
        <f>IFERROR(STANDARDIZE(Table6[[#This Row],[Tether]],$W$4,$W$5),"")</f>
        <v>0.14129351688078179</v>
      </c>
      <c r="H1538" s="2">
        <f>_xlfn.XLOOKUP(Table6[[#This Row],[Date]],Bitcoin_Historical_Data__2[Date],Bitcoin_Historical_Data__2[Price]," ")</f>
        <v>11327.4</v>
      </c>
      <c r="I1538" s="2">
        <f>STANDARDIZE(Table6[[#This Row],[BTC]],$X$4,$X$5)</f>
        <v>-0.75350679019583955</v>
      </c>
      <c r="J1538" s="2">
        <f>_xlfn.XLOOKUP(Table6[[#This Row],[Date]],S_P_500_Historical_Data[Date],S_P_500_Historical_Data[Price]," ")</f>
        <v>3484.6</v>
      </c>
      <c r="K1538" s="2">
        <f>IFERROR(STANDARDIZE(Table6[[#This Row],[S&amp;P500]],$Y$4,$Y$5),"")</f>
        <v>-0.34006287222474518</v>
      </c>
    </row>
    <row r="1539" spans="1:11" x14ac:dyDescent="0.35">
      <c r="A1539" s="1">
        <f t="shared" si="23"/>
        <v>44069</v>
      </c>
      <c r="B1539">
        <f>_xlfn.XLOOKUP(A1539,Ethereum_Historical_Data[Date],Ethereum_Historical_Data[Price]," ")</f>
        <v>385.96</v>
      </c>
      <c r="C1539">
        <f>STANDARDIZE(Table6[[#This Row],[ETH]],$U$4,$U$5)</f>
        <v>-0.8837251262829996</v>
      </c>
      <c r="D1539" s="2">
        <f>_xlfn.XLOOKUP(Table6[[#This Row],[Date]],BNB_Historical_Data[Date],BNB_Historical_Data[Price]," ")</f>
        <v>22.2</v>
      </c>
      <c r="E1539" s="2">
        <f>STANDARDIZE(Table6[[#This Row],[BNB]],$V$4,$V$5)</f>
        <v>-0.9221070590665208</v>
      </c>
      <c r="F1539" s="2">
        <f>_xlfn.XLOOKUP(Table6[[#This Row],[Date]],Tether_USDt_Historical_Data[Date],Tether_USDt_Historical_Data[Price]," ")</f>
        <v>1.0012000000000001</v>
      </c>
      <c r="G1539" s="2">
        <f>IFERROR(STANDARDIZE(Table6[[#This Row],[Tether]],$W$4,$W$5),"")</f>
        <v>0.20265317103411429</v>
      </c>
      <c r="H1539" s="2">
        <f>_xlfn.XLOOKUP(Table6[[#This Row],[Date]],Bitcoin_Historical_Data__2[Date],Bitcoin_Historical_Data__2[Price]," ")</f>
        <v>11462.3</v>
      </c>
      <c r="I1539" s="2">
        <f>STANDARDIZE(Table6[[#This Row],[BTC]],$X$4,$X$5)</f>
        <v>-0.74675411215378917</v>
      </c>
      <c r="J1539" s="2">
        <f>_xlfn.XLOOKUP(Table6[[#This Row],[Date]],S_P_500_Historical_Data[Date],S_P_500_Historical_Data[Price]," ")</f>
        <v>3478.7</v>
      </c>
      <c r="K1539" s="2">
        <f>IFERROR(STANDARDIZE(Table6[[#This Row],[S&amp;P500]],$Y$4,$Y$5),"")</f>
        <v>-0.34675203686150585</v>
      </c>
    </row>
    <row r="1540" spans="1:11" x14ac:dyDescent="0.35">
      <c r="A1540" s="1">
        <f t="shared" ref="A1540:A1603" si="24">A1539-1</f>
        <v>44068</v>
      </c>
      <c r="B1540">
        <f>_xlfn.XLOOKUP(A1540,Ethereum_Historical_Data[Date],Ethereum_Historical_Data[Price]," ")</f>
        <v>383.2</v>
      </c>
      <c r="C1540">
        <f>STANDARDIZE(Table6[[#This Row],[ETH]],$U$4,$U$5)</f>
        <v>-0.88601711700849883</v>
      </c>
      <c r="D1540" s="2">
        <f>_xlfn.XLOOKUP(Table6[[#This Row],[Date]],BNB_Historical_Data[Date],BNB_Historical_Data[Price]," ")</f>
        <v>21.39</v>
      </c>
      <c r="E1540" s="2">
        <f>STANDARDIZE(Table6[[#This Row],[BNB]],$V$4,$V$5)</f>
        <v>-0.92608321638664115</v>
      </c>
      <c r="F1540" s="2">
        <f>_xlfn.XLOOKUP(Table6[[#This Row],[Date]],Tether_USDt_Historical_Data[Date],Tether_USDt_Historical_Data[Price]," ")</f>
        <v>1.0007999999999999</v>
      </c>
      <c r="G1540" s="2">
        <f>IFERROR(STANDARDIZE(Table6[[#This Row],[Tether]],$W$4,$W$5),"")</f>
        <v>0.1208402988296861</v>
      </c>
      <c r="H1540" s="2">
        <f>_xlfn.XLOOKUP(Table6[[#This Row],[Date]],Bitcoin_Historical_Data__2[Date],Bitcoin_Historical_Data__2[Price]," ")</f>
        <v>11324.8</v>
      </c>
      <c r="I1540" s="2">
        <f>STANDARDIZE(Table6[[#This Row],[BTC]],$X$4,$X$5)</f>
        <v>-0.75363693817885902</v>
      </c>
      <c r="J1540" s="2">
        <f>_xlfn.XLOOKUP(Table6[[#This Row],[Date]],S_P_500_Historical_Data[Date],S_P_500_Historical_Data[Price]," ")</f>
        <v>3443.6</v>
      </c>
      <c r="K1540" s="2">
        <f>IFERROR(STANDARDIZE(Table6[[#This Row],[S&amp;P500]],$Y$4,$Y$5),"")</f>
        <v>-0.38654689766664052</v>
      </c>
    </row>
    <row r="1541" spans="1:11" x14ac:dyDescent="0.35">
      <c r="A1541" s="1">
        <f t="shared" si="24"/>
        <v>44067</v>
      </c>
      <c r="B1541">
        <f>_xlfn.XLOOKUP(A1541,Ethereum_Historical_Data[Date],Ethereum_Historical_Data[Price]," ")</f>
        <v>407.7</v>
      </c>
      <c r="C1541">
        <f>STANDARDIZE(Table6[[#This Row],[ETH]],$U$4,$U$5)</f>
        <v>-0.86567154716258166</v>
      </c>
      <c r="D1541" s="2">
        <f>_xlfn.XLOOKUP(Table6[[#This Row],[Date]],BNB_Historical_Data[Date],BNB_Historical_Data[Price]," ")</f>
        <v>22.61</v>
      </c>
      <c r="E1541" s="2">
        <f>STANDARDIZE(Table6[[#This Row],[BNB]],$V$4,$V$5)</f>
        <v>-0.92009443622547216</v>
      </c>
      <c r="F1541" s="2">
        <f>_xlfn.XLOOKUP(Table6[[#This Row],[Date]],Tether_USDt_Historical_Data[Date],Tether_USDt_Historical_Data[Price]," ")</f>
        <v>1.0007999999999999</v>
      </c>
      <c r="G1541" s="2">
        <f>IFERROR(STANDARDIZE(Table6[[#This Row],[Tether]],$W$4,$W$5),"")</f>
        <v>0.1208402988296861</v>
      </c>
      <c r="H1541" s="2">
        <f>_xlfn.XLOOKUP(Table6[[#This Row],[Date]],Bitcoin_Historical_Data__2[Date],Bitcoin_Historical_Data__2[Price]," ")</f>
        <v>11753.5</v>
      </c>
      <c r="I1541" s="2">
        <f>STANDARDIZE(Table6[[#This Row],[BTC]],$X$4,$X$5)</f>
        <v>-0.7321775380556047</v>
      </c>
      <c r="J1541" s="2">
        <f>_xlfn.XLOOKUP(Table6[[#This Row],[Date]],S_P_500_Historical_Data[Date],S_P_500_Historical_Data[Price]," ")</f>
        <v>3431.3</v>
      </c>
      <c r="K1541" s="2">
        <f>IFERROR(STANDARDIZE(Table6[[#This Row],[S&amp;P500]],$Y$4,$Y$5),"")</f>
        <v>-0.40049210529920881</v>
      </c>
    </row>
    <row r="1542" spans="1:11" x14ac:dyDescent="0.35">
      <c r="A1542" s="1">
        <f t="shared" si="24"/>
        <v>44066</v>
      </c>
      <c r="B1542">
        <f>_xlfn.XLOOKUP(A1542,Ethereum_Historical_Data[Date],Ethereum_Historical_Data[Price]," ")</f>
        <v>390.5</v>
      </c>
      <c r="C1542">
        <f>STANDARDIZE(Table6[[#This Row],[ETH]],$U$4,$U$5)</f>
        <v>-0.8799549676258378</v>
      </c>
      <c r="D1542" s="2">
        <f>_xlfn.XLOOKUP(Table6[[#This Row],[Date]],BNB_Historical_Data[Date],BNB_Historical_Data[Price]," ")</f>
        <v>21.84</v>
      </c>
      <c r="E1542" s="2">
        <f>STANDARDIZE(Table6[[#This Row],[BNB]],$V$4,$V$5)</f>
        <v>-0.92387424009768537</v>
      </c>
      <c r="F1542" s="2">
        <f>_xlfn.XLOOKUP(Table6[[#This Row],[Date]],Tether_USDt_Historical_Data[Date],Tether_USDt_Historical_Data[Price]," ")</f>
        <v>1.0008999999999999</v>
      </c>
      <c r="G1542" s="2">
        <f>IFERROR(STANDARDIZE(Table6[[#This Row],[Tether]],$W$4,$W$5),"")</f>
        <v>0.14129351688078179</v>
      </c>
      <c r="H1542" s="2">
        <f>_xlfn.XLOOKUP(Table6[[#This Row],[Date]],Bitcoin_Historical_Data__2[Date],Bitcoin_Historical_Data__2[Price]," ")</f>
        <v>11641.6</v>
      </c>
      <c r="I1542" s="2">
        <f>STANDARDIZE(Table6[[#This Row],[BTC]],$X$4,$X$5)</f>
        <v>-0.73777890701709792</v>
      </c>
      <c r="J1542" s="2" t="str">
        <f>_xlfn.XLOOKUP(Table6[[#This Row],[Date]],S_P_500_Historical_Data[Date],S_P_500_Historical_Data[Price]," ")</f>
        <v xml:space="preserve"> </v>
      </c>
      <c r="K1542" s="2" t="str">
        <f>IFERROR(STANDARDIZE(Table6[[#This Row],[S&amp;P500]],$Y$4,$Y$5),"")</f>
        <v/>
      </c>
    </row>
    <row r="1543" spans="1:11" x14ac:dyDescent="0.35">
      <c r="A1543" s="1">
        <f t="shared" si="24"/>
        <v>44065</v>
      </c>
      <c r="B1543">
        <f>_xlfn.XLOOKUP(A1543,Ethereum_Historical_Data[Date],Ethereum_Historical_Data[Price]," ")</f>
        <v>395.56</v>
      </c>
      <c r="C1543">
        <f>STANDARDIZE(Table6[[#This Row],[ETH]],$U$4,$U$5)</f>
        <v>-0.87575298462908924</v>
      </c>
      <c r="D1543" s="2">
        <f>_xlfn.XLOOKUP(Table6[[#This Row],[Date]],BNB_Historical_Data[Date],BNB_Historical_Data[Price]," ")</f>
        <v>22.2</v>
      </c>
      <c r="E1543" s="2">
        <f>STANDARDIZE(Table6[[#This Row],[BNB]],$V$4,$V$5)</f>
        <v>-0.9221070590665208</v>
      </c>
      <c r="F1543" s="2">
        <f>_xlfn.XLOOKUP(Table6[[#This Row],[Date]],Tether_USDt_Historical_Data[Date],Tether_USDt_Historical_Data[Price]," ")</f>
        <v>1.0007999999999999</v>
      </c>
      <c r="G1543" s="2">
        <f>IFERROR(STANDARDIZE(Table6[[#This Row],[Tether]],$W$4,$W$5),"")</f>
        <v>0.1208402988296861</v>
      </c>
      <c r="H1543" s="2">
        <f>_xlfn.XLOOKUP(Table6[[#This Row],[Date]],Bitcoin_Historical_Data__2[Date],Bitcoin_Historical_Data__2[Price]," ")</f>
        <v>11661.3</v>
      </c>
      <c r="I1543" s="2">
        <f>STANDARDIZE(Table6[[#This Row],[BTC]],$X$4,$X$5)</f>
        <v>-0.73679278576114249</v>
      </c>
      <c r="J1543" s="2" t="str">
        <f>_xlfn.XLOOKUP(Table6[[#This Row],[Date]],S_P_500_Historical_Data[Date],S_P_500_Historical_Data[Price]," ")</f>
        <v xml:space="preserve"> </v>
      </c>
      <c r="K1543" s="2" t="str">
        <f>IFERROR(STANDARDIZE(Table6[[#This Row],[S&amp;P500]],$Y$4,$Y$5),"")</f>
        <v/>
      </c>
    </row>
    <row r="1544" spans="1:11" x14ac:dyDescent="0.35">
      <c r="A1544" s="1">
        <f t="shared" si="24"/>
        <v>44064</v>
      </c>
      <c r="B1544">
        <f>_xlfn.XLOOKUP(A1544,Ethereum_Historical_Data[Date],Ethereum_Historical_Data[Price]," ")</f>
        <v>387.99</v>
      </c>
      <c r="C1544">
        <f>STANDARDIZE(Table6[[#This Row],[ETH]],$U$4,$U$5)</f>
        <v>-0.88203935049576643</v>
      </c>
      <c r="D1544" s="2">
        <f>_xlfn.XLOOKUP(Table6[[#This Row],[Date]],BNB_Historical_Data[Date],BNB_Historical_Data[Price]," ")</f>
        <v>22.06</v>
      </c>
      <c r="E1544" s="2">
        <f>STANDARDIZE(Table6[[#This Row],[BNB]],$V$4,$V$5)</f>
        <v>-0.92279429613419584</v>
      </c>
      <c r="F1544" s="2">
        <f>_xlfn.XLOOKUP(Table6[[#This Row],[Date]],Tether_USDt_Historical_Data[Date],Tether_USDt_Historical_Data[Price]," ")</f>
        <v>1.0001</v>
      </c>
      <c r="G1544" s="2">
        <f>IFERROR(STANDARDIZE(Table6[[#This Row],[Tether]],$W$4,$W$5),"")</f>
        <v>-2.2332227527983747E-2</v>
      </c>
      <c r="H1544" s="2">
        <f>_xlfn.XLOOKUP(Table6[[#This Row],[Date]],Bitcoin_Historical_Data__2[Date],Bitcoin_Historical_Data__2[Price]," ")</f>
        <v>11529.2</v>
      </c>
      <c r="I1544" s="2">
        <f>STANDARDIZE(Table6[[#This Row],[BTC]],$X$4,$X$5)</f>
        <v>-0.74340530443686414</v>
      </c>
      <c r="J1544" s="2">
        <f>_xlfn.XLOOKUP(Table6[[#This Row],[Date]],S_P_500_Historical_Data[Date],S_P_500_Historical_Data[Price]," ")</f>
        <v>3397.2</v>
      </c>
      <c r="K1544" s="2">
        <f>IFERROR(STANDARDIZE(Table6[[#This Row],[S&amp;P500]],$Y$4,$Y$5),"")</f>
        <v>-0.43915320938624902</v>
      </c>
    </row>
    <row r="1545" spans="1:11" x14ac:dyDescent="0.35">
      <c r="A1545" s="1">
        <f t="shared" si="24"/>
        <v>44063</v>
      </c>
      <c r="B1545">
        <f>_xlfn.XLOOKUP(A1545,Ethereum_Historical_Data[Date],Ethereum_Historical_Data[Price]," ")</f>
        <v>416.05</v>
      </c>
      <c r="C1545">
        <f>STANDARDIZE(Table6[[#This Row],[ETH]],$U$4,$U$5)</f>
        <v>-0.85873744478652425</v>
      </c>
      <c r="D1545" s="2">
        <f>_xlfn.XLOOKUP(Table6[[#This Row],[Date]],BNB_Historical_Data[Date],BNB_Historical_Data[Price]," ")</f>
        <v>23.07</v>
      </c>
      <c r="E1545" s="2">
        <f>STANDARDIZE(Table6[[#This Row],[BNB]],$V$4,$V$5)</f>
        <v>-0.91783637157453979</v>
      </c>
      <c r="F1545" s="2">
        <f>_xlfn.XLOOKUP(Table6[[#This Row],[Date]],Tether_USDt_Historical_Data[Date],Tether_USDt_Historical_Data[Price]," ")</f>
        <v>1.0014000000000001</v>
      </c>
      <c r="G1545" s="2">
        <f>IFERROR(STANDARDIZE(Table6[[#This Row],[Tether]],$W$4,$W$5),"")</f>
        <v>0.24355960713630567</v>
      </c>
      <c r="H1545" s="2">
        <f>_xlfn.XLOOKUP(Table6[[#This Row],[Date]],Bitcoin_Historical_Data__2[Date],Bitcoin_Historical_Data__2[Price]," ")</f>
        <v>11856.9</v>
      </c>
      <c r="I1545" s="2">
        <f>STANDARDIZE(Table6[[#This Row],[BTC]],$X$4,$X$5)</f>
        <v>-0.72700165288475216</v>
      </c>
      <c r="J1545" s="2">
        <f>_xlfn.XLOOKUP(Table6[[#This Row],[Date]],S_P_500_Historical_Data[Date],S_P_500_Historical_Data[Price]," ")</f>
        <v>3385.5</v>
      </c>
      <c r="K1545" s="2">
        <f>IFERROR(STANDARDIZE(Table6[[#This Row],[S&amp;P500]],$Y$4,$Y$5),"")</f>
        <v>-0.45241816298796039</v>
      </c>
    </row>
    <row r="1546" spans="1:11" x14ac:dyDescent="0.35">
      <c r="A1546" s="1">
        <f t="shared" si="24"/>
        <v>44062</v>
      </c>
      <c r="B1546">
        <f>_xlfn.XLOOKUP(A1546,Ethereum_Historical_Data[Date],Ethereum_Historical_Data[Price]," ")</f>
        <v>407.44</v>
      </c>
      <c r="C1546">
        <f>STANDARDIZE(Table6[[#This Row],[ETH]],$U$4,$U$5)</f>
        <v>-0.8658874593323751</v>
      </c>
      <c r="D1546" s="2">
        <f>_xlfn.XLOOKUP(Table6[[#This Row],[Date]],BNB_Historical_Data[Date],BNB_Historical_Data[Price]," ")</f>
        <v>22.35</v>
      </c>
      <c r="E1546" s="2">
        <f>STANDARDIZE(Table6[[#This Row],[BNB]],$V$4,$V$5)</f>
        <v>-0.92137073363686894</v>
      </c>
      <c r="F1546" s="2">
        <f>_xlfn.XLOOKUP(Table6[[#This Row],[Date]],Tether_USDt_Historical_Data[Date],Tether_USDt_Historical_Data[Price]," ")</f>
        <v>1.0013000000000001</v>
      </c>
      <c r="G1546" s="2">
        <f>IFERROR(STANDARDIZE(Table6[[#This Row],[Tether]],$W$4,$W$5),"")</f>
        <v>0.22310638908520997</v>
      </c>
      <c r="H1546" s="2">
        <f>_xlfn.XLOOKUP(Table6[[#This Row],[Date]],Bitcoin_Historical_Data__2[Date],Bitcoin_Historical_Data__2[Price]," ")</f>
        <v>11750.2</v>
      </c>
      <c r="I1546" s="2">
        <f>STANDARDIZE(Table6[[#This Row],[BTC]],$X$4,$X$5)</f>
        <v>-0.73234272588020632</v>
      </c>
      <c r="J1546" s="2">
        <f>_xlfn.XLOOKUP(Table6[[#This Row],[Date]],S_P_500_Historical_Data[Date],S_P_500_Historical_Data[Price]," ")</f>
        <v>3374.8</v>
      </c>
      <c r="K1546" s="2">
        <f>IFERROR(STANDARDIZE(Table6[[#This Row],[S&amp;P500]],$Y$4,$Y$5),"")</f>
        <v>-0.46454935987157681</v>
      </c>
    </row>
    <row r="1547" spans="1:11" x14ac:dyDescent="0.35">
      <c r="A1547" s="1">
        <f t="shared" si="24"/>
        <v>44061</v>
      </c>
      <c r="B1547">
        <f>_xlfn.XLOOKUP(A1547,Ethereum_Historical_Data[Date],Ethereum_Historical_Data[Price]," ")</f>
        <v>422.16</v>
      </c>
      <c r="C1547">
        <f>STANDARDIZE(Table6[[#This Row],[ETH]],$U$4,$U$5)</f>
        <v>-0.8536635087963792</v>
      </c>
      <c r="D1547" s="2">
        <f>_xlfn.XLOOKUP(Table6[[#This Row],[Date]],BNB_Historical_Data[Date],BNB_Historical_Data[Price]," ")</f>
        <v>23.01</v>
      </c>
      <c r="E1547" s="2">
        <f>STANDARDIZE(Table6[[#This Row],[BNB]],$V$4,$V$5)</f>
        <v>-0.91813090174640055</v>
      </c>
      <c r="F1547" s="2">
        <f>_xlfn.XLOOKUP(Table6[[#This Row],[Date]],Tether_USDt_Historical_Data[Date],Tether_USDt_Historical_Data[Price]," ")</f>
        <v>1.0011000000000001</v>
      </c>
      <c r="G1547" s="2">
        <f>IFERROR(STANDARDIZE(Table6[[#This Row],[Tether]],$W$4,$W$5),"")</f>
        <v>0.18219995298301858</v>
      </c>
      <c r="H1547" s="2">
        <f>_xlfn.XLOOKUP(Table6[[#This Row],[Date]],Bitcoin_Historical_Data__2[Date],Bitcoin_Historical_Data__2[Price]," ")</f>
        <v>11947.6</v>
      </c>
      <c r="I1547" s="2">
        <f>STANDARDIZE(Table6[[#This Row],[BTC]],$X$4,$X$5)</f>
        <v>-0.72246149055403319</v>
      </c>
      <c r="J1547" s="2">
        <f>_xlfn.XLOOKUP(Table6[[#This Row],[Date]],S_P_500_Historical_Data[Date],S_P_500_Historical_Data[Price]," ")</f>
        <v>3389.8</v>
      </c>
      <c r="K1547" s="2">
        <f>IFERROR(STANDARDIZE(Table6[[#This Row],[S&amp;P500]],$Y$4,$Y$5),"")</f>
        <v>-0.44754300910015166</v>
      </c>
    </row>
    <row r="1548" spans="1:11" x14ac:dyDescent="0.35">
      <c r="A1548" s="1">
        <f t="shared" si="24"/>
        <v>44060</v>
      </c>
      <c r="B1548">
        <f>_xlfn.XLOOKUP(A1548,Ethereum_Historical_Data[Date],Ethereum_Historical_Data[Price]," ")</f>
        <v>430.56</v>
      </c>
      <c r="C1548">
        <f>STANDARDIZE(Table6[[#This Row],[ETH]],$U$4,$U$5)</f>
        <v>-0.84668788484920765</v>
      </c>
      <c r="D1548" s="2">
        <f>_xlfn.XLOOKUP(Table6[[#This Row],[Date]],BNB_Historical_Data[Date],BNB_Historical_Data[Price]," ")</f>
        <v>23.5</v>
      </c>
      <c r="E1548" s="2">
        <f>STANDARDIZE(Table6[[#This Row],[BNB]],$V$4,$V$5)</f>
        <v>-0.91572557200953753</v>
      </c>
      <c r="F1548" s="2">
        <f>_xlfn.XLOOKUP(Table6[[#This Row],[Date]],Tether_USDt_Historical_Data[Date],Tether_USDt_Historical_Data[Price]," ")</f>
        <v>1.0017</v>
      </c>
      <c r="G1548" s="2">
        <f>IFERROR(STANDARDIZE(Table6[[#This Row],[Tether]],$W$4,$W$5),"")</f>
        <v>0.30491926128959274</v>
      </c>
      <c r="H1548" s="2">
        <f>_xlfn.XLOOKUP(Table6[[#This Row],[Date]],Bitcoin_Historical_Data__2[Date],Bitcoin_Historical_Data__2[Price]," ")</f>
        <v>12282.6</v>
      </c>
      <c r="I1548" s="2">
        <f>STANDARDIZE(Table6[[#This Row],[BTC]],$X$4,$X$5)</f>
        <v>-0.70569242351113559</v>
      </c>
      <c r="J1548" s="2">
        <f>_xlfn.XLOOKUP(Table6[[#This Row],[Date]],S_P_500_Historical_Data[Date],S_P_500_Historical_Data[Price]," ")</f>
        <v>3382</v>
      </c>
      <c r="K1548" s="2">
        <f>IFERROR(STANDARDIZE(Table6[[#This Row],[S&amp;P500]],$Y$4,$Y$5),"")</f>
        <v>-0.45638631150129294</v>
      </c>
    </row>
    <row r="1549" spans="1:11" x14ac:dyDescent="0.35">
      <c r="A1549" s="1">
        <f t="shared" si="24"/>
        <v>44059</v>
      </c>
      <c r="B1549">
        <f>_xlfn.XLOOKUP(A1549,Ethereum_Historical_Data[Date],Ethereum_Historical_Data[Price]," ")</f>
        <v>433.63</v>
      </c>
      <c r="C1549">
        <f>STANDARDIZE(Table6[[#This Row],[ETH]],$U$4,$U$5)</f>
        <v>-0.84413846038280094</v>
      </c>
      <c r="D1549" s="2">
        <f>_xlfn.XLOOKUP(Table6[[#This Row],[Date]],BNB_Historical_Data[Date],BNB_Historical_Data[Price]," ")</f>
        <v>23.5</v>
      </c>
      <c r="E1549" s="2">
        <f>STANDARDIZE(Table6[[#This Row],[BNB]],$V$4,$V$5)</f>
        <v>-0.91572557200953753</v>
      </c>
      <c r="F1549" s="2">
        <f>_xlfn.XLOOKUP(Table6[[#This Row],[Date]],Tether_USDt_Historical_Data[Date],Tether_USDt_Historical_Data[Price]," ")</f>
        <v>1.0007999999999999</v>
      </c>
      <c r="G1549" s="2">
        <f>IFERROR(STANDARDIZE(Table6[[#This Row],[Tether]],$W$4,$W$5),"")</f>
        <v>0.1208402988296861</v>
      </c>
      <c r="H1549" s="2">
        <f>_xlfn.XLOOKUP(Table6[[#This Row],[Date]],Bitcoin_Historical_Data__2[Date],Bitcoin_Historical_Data__2[Price]," ")</f>
        <v>11899</v>
      </c>
      <c r="I1549" s="2">
        <f>STANDARDIZE(Table6[[#This Row],[BTC]],$X$4,$X$5)</f>
        <v>-0.72489425669816709</v>
      </c>
      <c r="J1549" s="2" t="str">
        <f>_xlfn.XLOOKUP(Table6[[#This Row],[Date]],S_P_500_Historical_Data[Date],S_P_500_Historical_Data[Price]," ")</f>
        <v xml:space="preserve"> </v>
      </c>
      <c r="K1549" s="2" t="str">
        <f>IFERROR(STANDARDIZE(Table6[[#This Row],[S&amp;P500]],$Y$4,$Y$5),"")</f>
        <v/>
      </c>
    </row>
    <row r="1550" spans="1:11" x14ac:dyDescent="0.35">
      <c r="A1550" s="1">
        <f t="shared" si="24"/>
        <v>44058</v>
      </c>
      <c r="B1550">
        <f>_xlfn.XLOOKUP(A1550,Ethereum_Historical_Data[Date],Ethereum_Historical_Data[Price]," ")</f>
        <v>432.18</v>
      </c>
      <c r="C1550">
        <f>STANDARDIZE(Table6[[#This Row],[ETH]],$U$4,$U$5)</f>
        <v>-0.84534258594511025</v>
      </c>
      <c r="D1550" s="2">
        <f>_xlfn.XLOOKUP(Table6[[#This Row],[Date]],BNB_Historical_Data[Date],BNB_Historical_Data[Price]," ")</f>
        <v>23.01</v>
      </c>
      <c r="E1550" s="2">
        <f>STANDARDIZE(Table6[[#This Row],[BNB]],$V$4,$V$5)</f>
        <v>-0.91813090174640055</v>
      </c>
      <c r="F1550" s="2">
        <f>_xlfn.XLOOKUP(Table6[[#This Row],[Date]],Tether_USDt_Historical_Data[Date],Tether_USDt_Historical_Data[Price]," ")</f>
        <v>1.0012000000000001</v>
      </c>
      <c r="G1550" s="2">
        <f>IFERROR(STANDARDIZE(Table6[[#This Row],[Tether]],$W$4,$W$5),"")</f>
        <v>0.20265317103411429</v>
      </c>
      <c r="H1550" s="2">
        <f>_xlfn.XLOOKUP(Table6[[#This Row],[Date]],Bitcoin_Historical_Data__2[Date],Bitcoin_Historical_Data__2[Price]," ")</f>
        <v>11845.3</v>
      </c>
      <c r="I1550" s="2">
        <f>STANDARDIZE(Table6[[#This Row],[BTC]],$X$4,$X$5)</f>
        <v>-0.72758231311668531</v>
      </c>
      <c r="J1550" s="2" t="str">
        <f>_xlfn.XLOOKUP(Table6[[#This Row],[Date]],S_P_500_Historical_Data[Date],S_P_500_Historical_Data[Price]," ")</f>
        <v xml:space="preserve"> </v>
      </c>
      <c r="K1550" s="2" t="str">
        <f>IFERROR(STANDARDIZE(Table6[[#This Row],[S&amp;P500]],$Y$4,$Y$5),"")</f>
        <v/>
      </c>
    </row>
    <row r="1551" spans="1:11" x14ac:dyDescent="0.35">
      <c r="A1551" s="1">
        <f t="shared" si="24"/>
        <v>44057</v>
      </c>
      <c r="B1551">
        <f>_xlfn.XLOOKUP(A1551,Ethereum_Historical_Data[Date],Ethereum_Historical_Data[Price]," ")</f>
        <v>438.03</v>
      </c>
      <c r="C1551">
        <f>STANDARDIZE(Table6[[#This Row],[ETH]],$U$4,$U$5)</f>
        <v>-0.84048456212475864</v>
      </c>
      <c r="D1551" s="2">
        <f>_xlfn.XLOOKUP(Table6[[#This Row],[Date]],BNB_Historical_Data[Date],BNB_Historical_Data[Price]," ")</f>
        <v>23.11</v>
      </c>
      <c r="E1551" s="2">
        <f>STANDARDIZE(Table6[[#This Row],[BNB]],$V$4,$V$5)</f>
        <v>-0.91764001812663243</v>
      </c>
      <c r="F1551" s="2">
        <f>_xlfn.XLOOKUP(Table6[[#This Row],[Date]],Tether_USDt_Historical_Data[Date],Tether_USDt_Historical_Data[Price]," ")</f>
        <v>1.0006999999999999</v>
      </c>
      <c r="G1551" s="2">
        <f>IFERROR(STANDARDIZE(Table6[[#This Row],[Tether]],$W$4,$W$5),"")</f>
        <v>0.1003870807785904</v>
      </c>
      <c r="H1551" s="2">
        <f>_xlfn.XLOOKUP(Table6[[#This Row],[Date]],Bitcoin_Historical_Data__2[Date],Bitcoin_Historical_Data__2[Price]," ")</f>
        <v>11750.8</v>
      </c>
      <c r="I1551" s="2">
        <f>STANDARDIZE(Table6[[#This Row],[BTC]],$X$4,$X$5)</f>
        <v>-0.7323126917302788</v>
      </c>
      <c r="J1551" s="2">
        <f>_xlfn.XLOOKUP(Table6[[#This Row],[Date]],S_P_500_Historical_Data[Date],S_P_500_Historical_Data[Price]," ")</f>
        <v>3372.8</v>
      </c>
      <c r="K1551" s="2">
        <f>IFERROR(STANDARDIZE(Table6[[#This Row],[S&amp;P500]],$Y$4,$Y$5),"")</f>
        <v>-0.46681687330776683</v>
      </c>
    </row>
    <row r="1552" spans="1:11" x14ac:dyDescent="0.35">
      <c r="A1552" s="1">
        <f t="shared" si="24"/>
        <v>44056</v>
      </c>
      <c r="B1552">
        <f>_xlfn.XLOOKUP(A1552,Ethereum_Historical_Data[Date],Ethereum_Historical_Data[Price]," ")</f>
        <v>424.31</v>
      </c>
      <c r="C1552">
        <f>STANDARDIZE(Table6[[#This Row],[ETH]],$U$4,$U$5)</f>
        <v>-0.85187808123847231</v>
      </c>
      <c r="D1552" s="2">
        <f>_xlfn.XLOOKUP(Table6[[#This Row],[Date]],BNB_Historical_Data[Date],BNB_Historical_Data[Price]," ")</f>
        <v>21.78</v>
      </c>
      <c r="E1552" s="2">
        <f>STANDARDIZE(Table6[[#This Row],[BNB]],$V$4,$V$5)</f>
        <v>-0.92416877026954614</v>
      </c>
      <c r="F1552" s="2">
        <f>_xlfn.XLOOKUP(Table6[[#This Row],[Date]],Tether_USDt_Historical_Data[Date],Tether_USDt_Historical_Data[Price]," ")</f>
        <v>1.0016</v>
      </c>
      <c r="G1552" s="2">
        <f>IFERROR(STANDARDIZE(Table6[[#This Row],[Tether]],$W$4,$W$5),"")</f>
        <v>0.28446604323849706</v>
      </c>
      <c r="H1552" s="2">
        <f>_xlfn.XLOOKUP(Table6[[#This Row],[Date]],Bitcoin_Historical_Data__2[Date],Bitcoin_Historical_Data__2[Price]," ")</f>
        <v>11770.9</v>
      </c>
      <c r="I1552" s="2">
        <f>STANDARDIZE(Table6[[#This Row],[BTC]],$X$4,$X$5)</f>
        <v>-0.73130654770770498</v>
      </c>
      <c r="J1552" s="2">
        <f>_xlfn.XLOOKUP(Table6[[#This Row],[Date]],S_P_500_Historical_Data[Date],S_P_500_Historical_Data[Price]," ")</f>
        <v>3373.4</v>
      </c>
      <c r="K1552" s="2">
        <f>IFERROR(STANDARDIZE(Table6[[#This Row],[S&amp;P500]],$Y$4,$Y$5),"")</f>
        <v>-0.46613661927690991</v>
      </c>
    </row>
    <row r="1553" spans="1:11" x14ac:dyDescent="0.35">
      <c r="A1553" s="1">
        <f t="shared" si="24"/>
        <v>44055</v>
      </c>
      <c r="B1553">
        <f>_xlfn.XLOOKUP(A1553,Ethereum_Historical_Data[Date],Ethereum_Historical_Data[Price]," ")</f>
        <v>387.12</v>
      </c>
      <c r="C1553">
        <f>STANDARDIZE(Table6[[#This Row],[ETH]],$U$4,$U$5)</f>
        <v>-0.88276182583315221</v>
      </c>
      <c r="D1553" s="2">
        <f>_xlfn.XLOOKUP(Table6[[#This Row],[Date]],BNB_Historical_Data[Date],BNB_Historical_Data[Price]," ")</f>
        <v>21.5</v>
      </c>
      <c r="E1553" s="2">
        <f>STANDARDIZE(Table6[[#This Row],[BNB]],$V$4,$V$5)</f>
        <v>-0.92554324440489633</v>
      </c>
      <c r="F1553" s="2">
        <f>_xlfn.XLOOKUP(Table6[[#This Row],[Date]],Tether_USDt_Historical_Data[Date],Tether_USDt_Historical_Data[Price]," ")</f>
        <v>1.0009999999999999</v>
      </c>
      <c r="G1553" s="2">
        <f>IFERROR(STANDARDIZE(Table6[[#This Row],[Tether]],$W$4,$W$5),"")</f>
        <v>0.16174673493187749</v>
      </c>
      <c r="H1553" s="2">
        <f>_xlfn.XLOOKUP(Table6[[#This Row],[Date]],Bitcoin_Historical_Data__2[Date],Bitcoin_Historical_Data__2[Price]," ")</f>
        <v>11557.2</v>
      </c>
      <c r="I1553" s="2">
        <f>STANDARDIZE(Table6[[#This Row],[BTC]],$X$4,$X$5)</f>
        <v>-0.74200371077357719</v>
      </c>
      <c r="J1553" s="2">
        <f>_xlfn.XLOOKUP(Table6[[#This Row],[Date]],S_P_500_Historical_Data[Date],S_P_500_Historical_Data[Price]," ")</f>
        <v>3380.3</v>
      </c>
      <c r="K1553" s="2">
        <f>IFERROR(STANDARDIZE(Table6[[#This Row],[S&amp;P500]],$Y$4,$Y$5),"")</f>
        <v>-0.45831369792205423</v>
      </c>
    </row>
    <row r="1554" spans="1:11" x14ac:dyDescent="0.35">
      <c r="A1554" s="1">
        <f t="shared" si="24"/>
        <v>44054</v>
      </c>
      <c r="B1554">
        <f>_xlfn.XLOOKUP(A1554,Ethereum_Historical_Data[Date],Ethereum_Historical_Data[Price]," ")</f>
        <v>379.01</v>
      </c>
      <c r="C1554">
        <f>STANDARDIZE(Table6[[#This Row],[ETH]],$U$4,$U$5)</f>
        <v>-0.88949662466786183</v>
      </c>
      <c r="D1554" s="2">
        <f>_xlfn.XLOOKUP(Table6[[#This Row],[Date]],BNB_Historical_Data[Date],BNB_Historical_Data[Price]," ")</f>
        <v>21.27</v>
      </c>
      <c r="E1554" s="2">
        <f>STANDARDIZE(Table6[[#This Row],[BNB]],$V$4,$V$5)</f>
        <v>-0.92667227673036257</v>
      </c>
      <c r="F1554" s="2">
        <f>_xlfn.XLOOKUP(Table6[[#This Row],[Date]],Tether_USDt_Historical_Data[Date],Tether_USDt_Historical_Data[Price]," ")</f>
        <v>0.99950000000000006</v>
      </c>
      <c r="G1554" s="2">
        <f>IFERROR(STANDARDIZE(Table6[[#This Row],[Tether]],$W$4,$W$5),"")</f>
        <v>-0.1450515358345579</v>
      </c>
      <c r="H1554" s="2">
        <f>_xlfn.XLOOKUP(Table6[[#This Row],[Date]],Bitcoin_Historical_Data__2[Date],Bitcoin_Historical_Data__2[Price]," ")</f>
        <v>11390.4</v>
      </c>
      <c r="I1554" s="2">
        <f>STANDARDIZE(Table6[[#This Row],[BTC]],$X$4,$X$5)</f>
        <v>-0.75035320445344389</v>
      </c>
      <c r="J1554" s="2">
        <f>_xlfn.XLOOKUP(Table6[[#This Row],[Date]],S_P_500_Historical_Data[Date],S_P_500_Historical_Data[Price]," ")</f>
        <v>3333.7</v>
      </c>
      <c r="K1554" s="2">
        <f>IFERROR(STANDARDIZE(Table6[[#This Row],[S&amp;P500]],$Y$4,$Y$5),"")</f>
        <v>-0.511146760985282</v>
      </c>
    </row>
    <row r="1555" spans="1:11" x14ac:dyDescent="0.35">
      <c r="A1555" s="1">
        <f t="shared" si="24"/>
        <v>44053</v>
      </c>
      <c r="B1555">
        <f>_xlfn.XLOOKUP(A1555,Ethereum_Historical_Data[Date],Ethereum_Historical_Data[Price]," ")</f>
        <v>395.53</v>
      </c>
      <c r="C1555">
        <f>STANDARDIZE(Table6[[#This Row],[ETH]],$U$4,$U$5)</f>
        <v>-0.87577789757175772</v>
      </c>
      <c r="D1555" s="2">
        <f>_xlfn.XLOOKUP(Table6[[#This Row],[Date]],BNB_Historical_Data[Date],BNB_Historical_Data[Price]," ")</f>
        <v>22.63</v>
      </c>
      <c r="E1555" s="2">
        <f>STANDARDIZE(Table6[[#This Row],[BNB]],$V$4,$V$5)</f>
        <v>-0.91999625950151864</v>
      </c>
      <c r="F1555" s="2">
        <f>_xlfn.XLOOKUP(Table6[[#This Row],[Date]],Tether_USDt_Historical_Data[Date],Tether_USDt_Historical_Data[Price]," ")</f>
        <v>1.0006999999999999</v>
      </c>
      <c r="G1555" s="2">
        <f>IFERROR(STANDARDIZE(Table6[[#This Row],[Tether]],$W$4,$W$5),"")</f>
        <v>0.1003870807785904</v>
      </c>
      <c r="H1555" s="2">
        <f>_xlfn.XLOOKUP(Table6[[#This Row],[Date]],Bitcoin_Historical_Data__2[Date],Bitcoin_Historical_Data__2[Price]," ")</f>
        <v>11889.2</v>
      </c>
      <c r="I1555" s="2">
        <f>STANDARDIZE(Table6[[#This Row],[BTC]],$X$4,$X$5)</f>
        <v>-0.72538481448031744</v>
      </c>
      <c r="J1555" s="2">
        <f>_xlfn.XLOOKUP(Table6[[#This Row],[Date]],S_P_500_Historical_Data[Date],S_P_500_Historical_Data[Price]," ")</f>
        <v>3360.5</v>
      </c>
      <c r="K1555" s="2">
        <f>IFERROR(STANDARDIZE(Table6[[#This Row],[S&amp;P500]],$Y$4,$Y$5),"")</f>
        <v>-0.48076208094033562</v>
      </c>
    </row>
    <row r="1556" spans="1:11" x14ac:dyDescent="0.35">
      <c r="A1556" s="1">
        <f t="shared" si="24"/>
        <v>44052</v>
      </c>
      <c r="B1556">
        <f>_xlfn.XLOOKUP(A1556,Ethereum_Historical_Data[Date],Ethereum_Historical_Data[Price]," ")</f>
        <v>390.23</v>
      </c>
      <c r="C1556">
        <f>STANDARDIZE(Table6[[#This Row],[ETH]],$U$4,$U$5)</f>
        <v>-0.88017918410985407</v>
      </c>
      <c r="D1556" s="2">
        <f>_xlfn.XLOOKUP(Table6[[#This Row],[Date]],BNB_Historical_Data[Date],BNB_Historical_Data[Price]," ")</f>
        <v>22.44</v>
      </c>
      <c r="E1556" s="2">
        <f>STANDARDIZE(Table6[[#This Row],[BNB]],$V$4,$V$5)</f>
        <v>-0.92092893837907774</v>
      </c>
      <c r="F1556" s="2">
        <f>_xlfn.XLOOKUP(Table6[[#This Row],[Date]],Tether_USDt_Historical_Data[Date],Tether_USDt_Historical_Data[Price]," ")</f>
        <v>1.0001</v>
      </c>
      <c r="G1556" s="2">
        <f>IFERROR(STANDARDIZE(Table6[[#This Row],[Tether]],$W$4,$W$5),"")</f>
        <v>-2.2332227527983747E-2</v>
      </c>
      <c r="H1556" s="2">
        <f>_xlfn.XLOOKUP(Table6[[#This Row],[Date]],Bitcoin_Historical_Data__2[Date],Bitcoin_Historical_Data__2[Price]," ")</f>
        <v>11681.2</v>
      </c>
      <c r="I1556" s="2">
        <f>STANDARDIZE(Table6[[#This Row],[BTC]],$X$4,$X$5)</f>
        <v>-0.7357966531218777</v>
      </c>
      <c r="J1556" s="2" t="str">
        <f>_xlfn.XLOOKUP(Table6[[#This Row],[Date]],S_P_500_Historical_Data[Date],S_P_500_Historical_Data[Price]," ")</f>
        <v xml:space="preserve"> </v>
      </c>
      <c r="K1556" s="2" t="str">
        <f>IFERROR(STANDARDIZE(Table6[[#This Row],[S&amp;P500]],$Y$4,$Y$5),"")</f>
        <v/>
      </c>
    </row>
    <row r="1557" spans="1:11" x14ac:dyDescent="0.35">
      <c r="A1557" s="1">
        <f t="shared" si="24"/>
        <v>44051</v>
      </c>
      <c r="B1557">
        <f>_xlfn.XLOOKUP(A1557,Ethereum_Historical_Data[Date],Ethereum_Historical_Data[Price]," ")</f>
        <v>396.76</v>
      </c>
      <c r="C1557">
        <f>STANDARDIZE(Table6[[#This Row],[ETH]],$U$4,$U$5)</f>
        <v>-0.87475646692235043</v>
      </c>
      <c r="D1557" s="2">
        <f>_xlfn.XLOOKUP(Table6[[#This Row],[Date]],BNB_Historical_Data[Date],BNB_Historical_Data[Price]," ")</f>
        <v>22.92</v>
      </c>
      <c r="E1557" s="2">
        <f>STANDARDIZE(Table6[[#This Row],[BNB]],$V$4,$V$5)</f>
        <v>-0.91857269700419153</v>
      </c>
      <c r="F1557" s="2">
        <f>_xlfn.XLOOKUP(Table6[[#This Row],[Date]],Tether_USDt_Historical_Data[Date],Tether_USDt_Historical_Data[Price]," ")</f>
        <v>1.0001</v>
      </c>
      <c r="G1557" s="2">
        <f>IFERROR(STANDARDIZE(Table6[[#This Row],[Tether]],$W$4,$W$5),"")</f>
        <v>-2.2332227527983747E-2</v>
      </c>
      <c r="H1557" s="2">
        <f>_xlfn.XLOOKUP(Table6[[#This Row],[Date]],Bitcoin_Historical_Data__2[Date],Bitcoin_Historical_Data__2[Price]," ")</f>
        <v>11764.3</v>
      </c>
      <c r="I1557" s="2">
        <f>STANDARDIZE(Table6[[#This Row],[BTC]],$X$4,$X$5)</f>
        <v>-0.73163692335690833</v>
      </c>
      <c r="J1557" s="2" t="str">
        <f>_xlfn.XLOOKUP(Table6[[#This Row],[Date]],S_P_500_Historical_Data[Date],S_P_500_Historical_Data[Price]," ")</f>
        <v xml:space="preserve"> </v>
      </c>
      <c r="K1557" s="2" t="str">
        <f>IFERROR(STANDARDIZE(Table6[[#This Row],[S&amp;P500]],$Y$4,$Y$5),"")</f>
        <v/>
      </c>
    </row>
    <row r="1558" spans="1:11" x14ac:dyDescent="0.35">
      <c r="A1558" s="1">
        <f t="shared" si="24"/>
        <v>44050</v>
      </c>
      <c r="B1558">
        <f>_xlfn.XLOOKUP(A1558,Ethereum_Historical_Data[Date],Ethereum_Historical_Data[Price]," ")</f>
        <v>379.57</v>
      </c>
      <c r="C1558">
        <f>STANDARDIZE(Table6[[#This Row],[ETH]],$U$4,$U$5)</f>
        <v>-0.88903158307138375</v>
      </c>
      <c r="D1558" s="2">
        <f>_xlfn.XLOOKUP(Table6[[#This Row],[Date]],BNB_Historical_Data[Date],BNB_Historical_Data[Price]," ")</f>
        <v>22.33</v>
      </c>
      <c r="E1558" s="2">
        <f>STANDARDIZE(Table6[[#This Row],[BNB]],$V$4,$V$5)</f>
        <v>-0.92146891036082257</v>
      </c>
      <c r="F1558" s="2">
        <f>_xlfn.XLOOKUP(Table6[[#This Row],[Date]],Tether_USDt_Historical_Data[Date],Tether_USDt_Historical_Data[Price]," ")</f>
        <v>0.99980000000000002</v>
      </c>
      <c r="G1558" s="2">
        <f>IFERROR(STANDARDIZE(Table6[[#This Row],[Tether]],$W$4,$W$5),"")</f>
        <v>-8.3691881681270827E-2</v>
      </c>
      <c r="H1558" s="2">
        <f>_xlfn.XLOOKUP(Table6[[#This Row],[Date]],Bitcoin_Historical_Data__2[Date],Bitcoin_Historical_Data__2[Price]," ")</f>
        <v>11592</v>
      </c>
      <c r="I1558" s="2">
        <f>STANDARDIZE(Table6[[#This Row],[BTC]],$X$4,$X$5)</f>
        <v>-0.74026173007777774</v>
      </c>
      <c r="J1558" s="2">
        <f>_xlfn.XLOOKUP(Table6[[#This Row],[Date]],S_P_500_Historical_Data[Date],S_P_500_Historical_Data[Price]," ")</f>
        <v>3351.3</v>
      </c>
      <c r="K1558" s="2">
        <f>IFERROR(STANDARDIZE(Table6[[#This Row],[S&amp;P500]],$Y$4,$Y$5),"")</f>
        <v>-0.49119264274680952</v>
      </c>
    </row>
    <row r="1559" spans="1:11" x14ac:dyDescent="0.35">
      <c r="A1559" s="1">
        <f t="shared" si="24"/>
        <v>44049</v>
      </c>
      <c r="B1559">
        <f>_xlfn.XLOOKUP(A1559,Ethereum_Historical_Data[Date],Ethereum_Historical_Data[Price]," ")</f>
        <v>394.83</v>
      </c>
      <c r="C1559">
        <f>STANDARDIZE(Table6[[#This Row],[ETH]],$U$4,$U$5)</f>
        <v>-0.87635919956735542</v>
      </c>
      <c r="D1559" s="2">
        <f>_xlfn.XLOOKUP(Table6[[#This Row],[Date]],BNB_Historical_Data[Date],BNB_Historical_Data[Price]," ")</f>
        <v>22.75</v>
      </c>
      <c r="E1559" s="2">
        <f>STANDARDIZE(Table6[[#This Row],[BNB]],$V$4,$V$5)</f>
        <v>-0.91940719915779712</v>
      </c>
      <c r="F1559" s="2">
        <f>_xlfn.XLOOKUP(Table6[[#This Row],[Date]],Tether_USDt_Historical_Data[Date],Tether_USDt_Historical_Data[Price]," ")</f>
        <v>1.0002</v>
      </c>
      <c r="G1559" s="2">
        <f>IFERROR(STANDARDIZE(Table6[[#This Row],[Tether]],$W$4,$W$5),"")</f>
        <v>-1.8790094768880547E-3</v>
      </c>
      <c r="H1559" s="2">
        <f>_xlfn.XLOOKUP(Table6[[#This Row],[Date]],Bitcoin_Historical_Data__2[Date],Bitcoin_Historical_Data__2[Price]," ")</f>
        <v>11757.1</v>
      </c>
      <c r="I1559" s="2">
        <f>STANDARDIZE(Table6[[#This Row],[BTC]],$X$4,$X$5)</f>
        <v>-0.73199733315603921</v>
      </c>
      <c r="J1559" s="2">
        <f>_xlfn.XLOOKUP(Table6[[#This Row],[Date]],S_P_500_Historical_Data[Date],S_P_500_Historical_Data[Price]," ")</f>
        <v>3349.2</v>
      </c>
      <c r="K1559" s="2">
        <f>IFERROR(STANDARDIZE(Table6[[#This Row],[S&amp;P500]],$Y$4,$Y$5),"")</f>
        <v>-0.4935735318548094</v>
      </c>
    </row>
    <row r="1560" spans="1:11" x14ac:dyDescent="0.35">
      <c r="A1560" s="1">
        <f t="shared" si="24"/>
        <v>44048</v>
      </c>
      <c r="B1560">
        <f>_xlfn.XLOOKUP(A1560,Ethereum_Historical_Data[Date],Ethereum_Historical_Data[Price]," ")</f>
        <v>400.79</v>
      </c>
      <c r="C1560">
        <f>STANDARDIZE(Table6[[#This Row],[ETH]],$U$4,$U$5)</f>
        <v>-0.87140982829055269</v>
      </c>
      <c r="D1560" s="2">
        <f>_xlfn.XLOOKUP(Table6[[#This Row],[Date]],BNB_Historical_Data[Date],BNB_Historical_Data[Price]," ")</f>
        <v>23.28</v>
      </c>
      <c r="E1560" s="2">
        <f>STANDARDIZE(Table6[[#This Row],[BNB]],$V$4,$V$5)</f>
        <v>-0.91680551597302706</v>
      </c>
      <c r="F1560" s="2">
        <f>_xlfn.XLOOKUP(Table6[[#This Row],[Date]],Tether_USDt_Historical_Data[Date],Tether_USDt_Historical_Data[Price]," ")</f>
        <v>1.0004999999999999</v>
      </c>
      <c r="G1560" s="2">
        <f>IFERROR(STANDARDIZE(Table6[[#This Row],[Tether]],$W$4,$W$5),"")</f>
        <v>5.9480644676399026E-2</v>
      </c>
      <c r="H1560" s="2">
        <f>_xlfn.XLOOKUP(Table6[[#This Row],[Date]],Bitcoin_Historical_Data__2[Date],Bitcoin_Historical_Data__2[Price]," ")</f>
        <v>11735.1</v>
      </c>
      <c r="I1560" s="2">
        <f>STANDARDIZE(Table6[[#This Row],[BTC]],$X$4,$X$5)</f>
        <v>-0.73309858532005034</v>
      </c>
      <c r="J1560" s="2">
        <f>_xlfn.XLOOKUP(Table6[[#This Row],[Date]],S_P_500_Historical_Data[Date],S_P_500_Historical_Data[Price]," ")</f>
        <v>3327.8</v>
      </c>
      <c r="K1560" s="2">
        <f>IFERROR(STANDARDIZE(Table6[[#This Row],[S&amp;P500]],$Y$4,$Y$5),"")</f>
        <v>-0.51783592562204217</v>
      </c>
    </row>
    <row r="1561" spans="1:11" x14ac:dyDescent="0.35">
      <c r="A1561" s="1">
        <f t="shared" si="24"/>
        <v>44047</v>
      </c>
      <c r="B1561">
        <f>_xlfn.XLOOKUP(A1561,Ethereum_Historical_Data[Date],Ethereum_Historical_Data[Price]," ")</f>
        <v>389.62</v>
      </c>
      <c r="C1561">
        <f>STANDARDIZE(Table6[[#This Row],[ETH]],$U$4,$U$5)</f>
        <v>-0.88068574727744631</v>
      </c>
      <c r="D1561" s="2">
        <f>_xlfn.XLOOKUP(Table6[[#This Row],[Date]],BNB_Historical_Data[Date],BNB_Historical_Data[Price]," ")</f>
        <v>22.3</v>
      </c>
      <c r="E1561" s="2">
        <f>STANDARDIZE(Table6[[#This Row],[BNB]],$V$4,$V$5)</f>
        <v>-0.92161617544675278</v>
      </c>
      <c r="F1561" s="2">
        <f>_xlfn.XLOOKUP(Table6[[#This Row],[Date]],Tether_USDt_Historical_Data[Date],Tether_USDt_Historical_Data[Price]," ")</f>
        <v>0.99990000000000001</v>
      </c>
      <c r="G1561" s="2">
        <f>IFERROR(STANDARDIZE(Table6[[#This Row],[Tether]],$W$4,$W$5),"")</f>
        <v>-6.3238663630175135E-2</v>
      </c>
      <c r="H1561" s="2">
        <f>_xlfn.XLOOKUP(Table6[[#This Row],[Date]],Bitcoin_Historical_Data__2[Date],Bitcoin_Historical_Data__2[Price]," ")</f>
        <v>11184.7</v>
      </c>
      <c r="I1561" s="2">
        <f>STANDARDIZE(Table6[[#This Row],[BTC]],$X$4,$X$5)</f>
        <v>-0.76064991218694833</v>
      </c>
      <c r="J1561" s="2">
        <f>_xlfn.XLOOKUP(Table6[[#This Row],[Date]],S_P_500_Historical_Data[Date],S_P_500_Historical_Data[Price]," ")</f>
        <v>3306.5</v>
      </c>
      <c r="K1561" s="2">
        <f>IFERROR(STANDARDIZE(Table6[[#This Row],[S&amp;P500]],$Y$4,$Y$5),"")</f>
        <v>-0.54198494371746608</v>
      </c>
    </row>
    <row r="1562" spans="1:11" x14ac:dyDescent="0.35">
      <c r="A1562" s="1">
        <f t="shared" si="24"/>
        <v>44046</v>
      </c>
      <c r="B1562">
        <f>_xlfn.XLOOKUP(A1562,Ethereum_Historical_Data[Date],Ethereum_Historical_Data[Price]," ")</f>
        <v>385.8</v>
      </c>
      <c r="C1562">
        <f>STANDARDIZE(Table6[[#This Row],[ETH]],$U$4,$U$5)</f>
        <v>-0.88385799531056475</v>
      </c>
      <c r="D1562" s="2">
        <f>_xlfn.XLOOKUP(Table6[[#This Row],[Date]],BNB_Historical_Data[Date],BNB_Historical_Data[Price]," ")</f>
        <v>22.07</v>
      </c>
      <c r="E1562" s="2">
        <f>STANDARDIZE(Table6[[#This Row],[BNB]],$V$4,$V$5)</f>
        <v>-0.92274520777221913</v>
      </c>
      <c r="F1562" s="2">
        <f>_xlfn.XLOOKUP(Table6[[#This Row],[Date]],Tether_USDt_Historical_Data[Date],Tether_USDt_Historical_Data[Price]," ")</f>
        <v>1.0003</v>
      </c>
      <c r="G1562" s="2">
        <f>IFERROR(STANDARDIZE(Table6[[#This Row],[Tether]],$W$4,$W$5),"")</f>
        <v>1.8574208574207638E-2</v>
      </c>
      <c r="H1562" s="2">
        <f>_xlfn.XLOOKUP(Table6[[#This Row],[Date]],Bitcoin_Historical_Data__2[Date],Bitcoin_Historical_Data__2[Price]," ")</f>
        <v>11224.4</v>
      </c>
      <c r="I1562" s="2">
        <f>STANDARDIZE(Table6[[#This Row],[BTC]],$X$4,$X$5)</f>
        <v>-0.75866265260007371</v>
      </c>
      <c r="J1562" s="2">
        <f>_xlfn.XLOOKUP(Table6[[#This Row],[Date]],S_P_500_Historical_Data[Date],S_P_500_Historical_Data[Price]," ")</f>
        <v>3294.6</v>
      </c>
      <c r="K1562" s="2">
        <f>IFERROR(STANDARDIZE(Table6[[#This Row],[S&amp;P500]],$Y$4,$Y$5),"")</f>
        <v>-0.55547664866279678</v>
      </c>
    </row>
    <row r="1563" spans="1:11" x14ac:dyDescent="0.35">
      <c r="A1563" s="1">
        <f t="shared" si="24"/>
        <v>44045</v>
      </c>
      <c r="B1563">
        <f>_xlfn.XLOOKUP(A1563,Ethereum_Historical_Data[Date],Ethereum_Historical_Data[Price]," ")</f>
        <v>372.08</v>
      </c>
      <c r="C1563">
        <f>STANDARDIZE(Table6[[#This Row],[ETH]],$U$4,$U$5)</f>
        <v>-0.89525151442427842</v>
      </c>
      <c r="D1563" s="2">
        <f>_xlfn.XLOOKUP(Table6[[#This Row],[Date]],BNB_Historical_Data[Date],BNB_Historical_Data[Price]," ")</f>
        <v>21</v>
      </c>
      <c r="E1563" s="2">
        <f>STANDARDIZE(Table6[[#This Row],[BNB]],$V$4,$V$5)</f>
        <v>-0.92799766250373605</v>
      </c>
      <c r="F1563" s="2">
        <f>_xlfn.XLOOKUP(Table6[[#This Row],[Date]],Tether_USDt_Historical_Data[Date],Tether_USDt_Historical_Data[Price]," ")</f>
        <v>0.99960000000000004</v>
      </c>
      <c r="G1563" s="2">
        <f>IFERROR(STANDARDIZE(Table6[[#This Row],[Tether]],$W$4,$W$5),"")</f>
        <v>-0.12459831778346221</v>
      </c>
      <c r="H1563" s="2">
        <f>_xlfn.XLOOKUP(Table6[[#This Row],[Date]],Bitcoin_Historical_Data__2[Date],Bitcoin_Historical_Data__2[Price]," ")</f>
        <v>11066.8</v>
      </c>
      <c r="I1563" s="2">
        <f>STANDARDIZE(Table6[[#This Row],[BTC]],$X$4,$X$5)</f>
        <v>-0.76655162264771748</v>
      </c>
      <c r="J1563" s="2" t="str">
        <f>_xlfn.XLOOKUP(Table6[[#This Row],[Date]],S_P_500_Historical_Data[Date],S_P_500_Historical_Data[Price]," ")</f>
        <v xml:space="preserve"> </v>
      </c>
      <c r="K1563" s="2" t="str">
        <f>IFERROR(STANDARDIZE(Table6[[#This Row],[S&amp;P500]],$Y$4,$Y$5),"")</f>
        <v/>
      </c>
    </row>
    <row r="1564" spans="1:11" x14ac:dyDescent="0.35">
      <c r="A1564" s="1">
        <f t="shared" si="24"/>
        <v>44044</v>
      </c>
      <c r="B1564">
        <f>_xlfn.XLOOKUP(A1564,Ethereum_Historical_Data[Date],Ethereum_Historical_Data[Price]," ")</f>
        <v>387.14</v>
      </c>
      <c r="C1564">
        <f>STANDARDIZE(Table6[[#This Row],[ETH]],$U$4,$U$5)</f>
        <v>-0.88274521720470656</v>
      </c>
      <c r="D1564" s="2">
        <f>_xlfn.XLOOKUP(Table6[[#This Row],[Date]],BNB_Historical_Data[Date],BNB_Historical_Data[Price]," ")</f>
        <v>21.62</v>
      </c>
      <c r="E1564" s="2">
        <f>STANDARDIZE(Table6[[#This Row],[BNB]],$V$4,$V$5)</f>
        <v>-0.9249541840611748</v>
      </c>
      <c r="F1564" s="2">
        <f>_xlfn.XLOOKUP(Table6[[#This Row],[Date]],Tether_USDt_Historical_Data[Date],Tether_USDt_Historical_Data[Price]," ")</f>
        <v>1.0004999999999999</v>
      </c>
      <c r="G1564" s="2">
        <f>IFERROR(STANDARDIZE(Table6[[#This Row],[Tether]],$W$4,$W$5),"")</f>
        <v>5.9480644676399026E-2</v>
      </c>
      <c r="H1564" s="2">
        <f>_xlfn.XLOOKUP(Table6[[#This Row],[Date]],Bitcoin_Historical_Data__2[Date],Bitcoin_Historical_Data__2[Price]," ")</f>
        <v>11803.1</v>
      </c>
      <c r="I1564" s="2">
        <f>STANDARDIZE(Table6[[#This Row],[BTC]],$X$4,$X$5)</f>
        <v>-0.72969471499492489</v>
      </c>
      <c r="J1564" s="2" t="str">
        <f>_xlfn.XLOOKUP(Table6[[#This Row],[Date]],S_P_500_Historical_Data[Date],S_P_500_Historical_Data[Price]," ")</f>
        <v xml:space="preserve"> </v>
      </c>
      <c r="K1564" s="2" t="str">
        <f>IFERROR(STANDARDIZE(Table6[[#This Row],[S&amp;P500]],$Y$4,$Y$5),"")</f>
        <v/>
      </c>
    </row>
    <row r="1565" spans="1:11" x14ac:dyDescent="0.35">
      <c r="A1565" s="1">
        <f t="shared" si="24"/>
        <v>44043</v>
      </c>
      <c r="B1565">
        <f>_xlfn.XLOOKUP(A1565,Ethereum_Historical_Data[Date],Ethereum_Historical_Data[Price]," ")</f>
        <v>346.51</v>
      </c>
      <c r="C1565">
        <f>STANDARDIZE(Table6[[#This Row],[ETH]],$U$4,$U$5)</f>
        <v>-0.91648564589203751</v>
      </c>
      <c r="D1565" s="2">
        <f>_xlfn.XLOOKUP(Table6[[#This Row],[Date]],BNB_Historical_Data[Date],BNB_Historical_Data[Price]," ")</f>
        <v>20.67</v>
      </c>
      <c r="E1565" s="2">
        <f>STANDARDIZE(Table6[[#This Row],[BNB]],$V$4,$V$5)</f>
        <v>-0.92961757844897019</v>
      </c>
      <c r="F1565" s="2">
        <f>_xlfn.XLOOKUP(Table6[[#This Row],[Date]],Tether_USDt_Historical_Data[Date],Tether_USDt_Historical_Data[Price]," ")</f>
        <v>1.0013000000000001</v>
      </c>
      <c r="G1565" s="2">
        <f>IFERROR(STANDARDIZE(Table6[[#This Row],[Tether]],$W$4,$W$5),"")</f>
        <v>0.22310638908520997</v>
      </c>
      <c r="H1565" s="2">
        <f>_xlfn.XLOOKUP(Table6[[#This Row],[Date]],Bitcoin_Historical_Data__2[Date],Bitcoin_Historical_Data__2[Price]," ")</f>
        <v>11333.4</v>
      </c>
      <c r="I1565" s="2">
        <f>STANDARDIZE(Table6[[#This Row],[BTC]],$X$4,$X$5)</f>
        <v>-0.75320644869656372</v>
      </c>
      <c r="J1565" s="2">
        <f>_xlfn.XLOOKUP(Table6[[#This Row],[Date]],S_P_500_Historical_Data[Date],S_P_500_Historical_Data[Price]," ")</f>
        <v>3271.1</v>
      </c>
      <c r="K1565" s="2">
        <f>IFERROR(STANDARDIZE(Table6[[#This Row],[S&amp;P500]],$Y$4,$Y$5),"")</f>
        <v>-0.58211993153802943</v>
      </c>
    </row>
    <row r="1566" spans="1:11" x14ac:dyDescent="0.35">
      <c r="A1566" s="1">
        <f t="shared" si="24"/>
        <v>44042</v>
      </c>
      <c r="B1566">
        <f>_xlfn.XLOOKUP(A1566,Ethereum_Historical_Data[Date],Ethereum_Historical_Data[Price]," ")</f>
        <v>334.87</v>
      </c>
      <c r="C1566">
        <f>STANDARDIZE(Table6[[#This Row],[ETH]],$U$4,$U$5)</f>
        <v>-0.92615186764740398</v>
      </c>
      <c r="D1566" s="2">
        <f>_xlfn.XLOOKUP(Table6[[#This Row],[Date]],BNB_Historical_Data[Date],BNB_Historical_Data[Price]," ")</f>
        <v>19.98</v>
      </c>
      <c r="E1566" s="2">
        <f>STANDARDIZE(Table6[[#This Row],[BNB]],$V$4,$V$5)</f>
        <v>-0.93300467542536902</v>
      </c>
      <c r="F1566" s="2">
        <f>_xlfn.XLOOKUP(Table6[[#This Row],[Date]],Tether_USDt_Historical_Data[Date],Tether_USDt_Historical_Data[Price]," ")</f>
        <v>1.0018</v>
      </c>
      <c r="G1566" s="2">
        <f>IFERROR(STANDARDIZE(Table6[[#This Row],[Tether]],$W$4,$W$5),"")</f>
        <v>0.32537247934068841</v>
      </c>
      <c r="H1566" s="2">
        <f>_xlfn.XLOOKUP(Table6[[#This Row],[Date]],Bitcoin_Historical_Data__2[Date],Bitcoin_Historical_Data__2[Price]," ")</f>
        <v>11096.2</v>
      </c>
      <c r="I1566" s="2">
        <f>STANDARDIZE(Table6[[#This Row],[BTC]],$X$4,$X$5)</f>
        <v>-0.7650799493012661</v>
      </c>
      <c r="J1566" s="2">
        <f>_xlfn.XLOOKUP(Table6[[#This Row],[Date]],S_P_500_Historical_Data[Date],S_P_500_Historical_Data[Price]," ")</f>
        <v>3246.2</v>
      </c>
      <c r="K1566" s="2">
        <f>IFERROR(STANDARDIZE(Table6[[#This Row],[S&amp;P500]],$Y$4,$Y$5),"")</f>
        <v>-0.61035047381859531</v>
      </c>
    </row>
    <row r="1567" spans="1:11" x14ac:dyDescent="0.35">
      <c r="A1567" s="1">
        <f t="shared" si="24"/>
        <v>44041</v>
      </c>
      <c r="B1567">
        <f>_xlfn.XLOOKUP(A1567,Ethereum_Historical_Data[Date],Ethereum_Historical_Data[Price]," ")</f>
        <v>317.82</v>
      </c>
      <c r="C1567">
        <f>STANDARDIZE(Table6[[#This Row],[ETH]],$U$4,$U$5)</f>
        <v>-0.94031072339731769</v>
      </c>
      <c r="D1567" s="2">
        <f>_xlfn.XLOOKUP(Table6[[#This Row],[Date]],BNB_Historical_Data[Date],BNB_Historical_Data[Price]," ")</f>
        <v>19.84</v>
      </c>
      <c r="E1567" s="2">
        <f>STANDARDIZE(Table6[[#This Row],[BNB]],$V$4,$V$5)</f>
        <v>-0.93369191249304417</v>
      </c>
      <c r="F1567" s="2">
        <f>_xlfn.XLOOKUP(Table6[[#This Row],[Date]],Tether_USDt_Historical_Data[Date],Tether_USDt_Historical_Data[Price]," ")</f>
        <v>1.0014000000000001</v>
      </c>
      <c r="G1567" s="2">
        <f>IFERROR(STANDARDIZE(Table6[[#This Row],[Tether]],$W$4,$W$5),"")</f>
        <v>0.24355960713630567</v>
      </c>
      <c r="H1567" s="2">
        <f>_xlfn.XLOOKUP(Table6[[#This Row],[Date]],Bitcoin_Historical_Data__2[Date],Bitcoin_Historical_Data__2[Price]," ")</f>
        <v>11105.9</v>
      </c>
      <c r="I1567" s="2">
        <f>STANDARDIZE(Table6[[#This Row],[BTC]],$X$4,$X$5)</f>
        <v>-0.76459439721077027</v>
      </c>
      <c r="J1567" s="2">
        <f>_xlfn.XLOOKUP(Table6[[#This Row],[Date]],S_P_500_Historical_Data[Date],S_P_500_Historical_Data[Price]," ")</f>
        <v>3258.4</v>
      </c>
      <c r="K1567" s="2">
        <f>IFERROR(STANDARDIZE(Table6[[#This Row],[S&amp;P500]],$Y$4,$Y$5),"")</f>
        <v>-0.59651864185783587</v>
      </c>
    </row>
    <row r="1568" spans="1:11" x14ac:dyDescent="0.35">
      <c r="A1568" s="1">
        <f t="shared" si="24"/>
        <v>44040</v>
      </c>
      <c r="B1568">
        <f>_xlfn.XLOOKUP(A1568,Ethereum_Historical_Data[Date],Ethereum_Historical_Data[Price]," ")</f>
        <v>316.95999999999998</v>
      </c>
      <c r="C1568">
        <f>STANDARDIZE(Table6[[#This Row],[ETH]],$U$4,$U$5)</f>
        <v>-0.94102489442048032</v>
      </c>
      <c r="D1568" s="2">
        <f>_xlfn.XLOOKUP(Table6[[#This Row],[Date]],BNB_Historical_Data[Date],BNB_Historical_Data[Price]," ")</f>
        <v>20.170000000000002</v>
      </c>
      <c r="E1568" s="2">
        <f>STANDARDIZE(Table6[[#This Row],[BNB]],$V$4,$V$5)</f>
        <v>-0.93207199654780981</v>
      </c>
      <c r="F1568" s="2">
        <f>_xlfn.XLOOKUP(Table6[[#This Row],[Date]],Tether_USDt_Historical_Data[Date],Tether_USDt_Historical_Data[Price]," ")</f>
        <v>1.0019</v>
      </c>
      <c r="G1568" s="2">
        <f>IFERROR(STANDARDIZE(Table6[[#This Row],[Tether]],$W$4,$W$5),"")</f>
        <v>0.34582569739178415</v>
      </c>
      <c r="H1568" s="2">
        <f>_xlfn.XLOOKUP(Table6[[#This Row],[Date]],Bitcoin_Historical_Data__2[Date],Bitcoin_Historical_Data__2[Price]," ")</f>
        <v>10908.5</v>
      </c>
      <c r="I1568" s="2">
        <f>STANDARDIZE(Table6[[#This Row],[BTC]],$X$4,$X$5)</f>
        <v>-0.7744756325369434</v>
      </c>
      <c r="J1568" s="2">
        <f>_xlfn.XLOOKUP(Table6[[#This Row],[Date]],S_P_500_Historical_Data[Date],S_P_500_Historical_Data[Price]," ")</f>
        <v>3218.4</v>
      </c>
      <c r="K1568" s="2">
        <f>IFERROR(STANDARDIZE(Table6[[#This Row],[S&amp;P500]],$Y$4,$Y$5),"")</f>
        <v>-0.6418689105816362</v>
      </c>
    </row>
    <row r="1569" spans="1:11" x14ac:dyDescent="0.35">
      <c r="A1569" s="1">
        <f t="shared" si="24"/>
        <v>44039</v>
      </c>
      <c r="B1569">
        <f>_xlfn.XLOOKUP(A1569,Ethereum_Historical_Data[Date],Ethereum_Historical_Data[Price]," ")</f>
        <v>321.8</v>
      </c>
      <c r="C1569">
        <f>STANDARDIZE(Table6[[#This Row],[ETH]],$U$4,$U$5)</f>
        <v>-0.93700560633663399</v>
      </c>
      <c r="D1569" s="2">
        <f>_xlfn.XLOOKUP(Table6[[#This Row],[Date]],BNB_Historical_Data[Date],BNB_Historical_Data[Price]," ")</f>
        <v>19.79</v>
      </c>
      <c r="E1569" s="2">
        <f>STANDARDIZE(Table6[[#This Row],[BNB]],$V$4,$V$5)</f>
        <v>-0.93393735430292812</v>
      </c>
      <c r="F1569" s="2">
        <f>_xlfn.XLOOKUP(Table6[[#This Row],[Date]],Tether_USDt_Historical_Data[Date],Tether_USDt_Historical_Data[Price]," ")</f>
        <v>1.0016</v>
      </c>
      <c r="G1569" s="2">
        <f>IFERROR(STANDARDIZE(Table6[[#This Row],[Tether]],$W$4,$W$5),"")</f>
        <v>0.28446604323849706</v>
      </c>
      <c r="H1569" s="2">
        <f>_xlfn.XLOOKUP(Table6[[#This Row],[Date]],Bitcoin_Historical_Data__2[Date],Bitcoin_Historical_Data__2[Price]," ")</f>
        <v>11022.8</v>
      </c>
      <c r="I1569" s="2">
        <f>STANDARDIZE(Table6[[#This Row],[BTC]],$X$4,$X$5)</f>
        <v>-0.76875412697573986</v>
      </c>
      <c r="J1569" s="2">
        <f>_xlfn.XLOOKUP(Table6[[#This Row],[Date]],S_P_500_Historical_Data[Date],S_P_500_Historical_Data[Price]," ")</f>
        <v>3239.4</v>
      </c>
      <c r="K1569" s="2">
        <f>IFERROR(STANDARDIZE(Table6[[#This Row],[S&amp;P500]],$Y$4,$Y$5),"")</f>
        <v>-0.61806001950164102</v>
      </c>
    </row>
    <row r="1570" spans="1:11" x14ac:dyDescent="0.35">
      <c r="A1570" s="1">
        <f t="shared" si="24"/>
        <v>44038</v>
      </c>
      <c r="B1570">
        <f>_xlfn.XLOOKUP(A1570,Ethereum_Historical_Data[Date],Ethereum_Historical_Data[Price]," ")</f>
        <v>311.13</v>
      </c>
      <c r="C1570">
        <f>STANDARDIZE(Table6[[#This Row],[ETH]],$U$4,$U$5)</f>
        <v>-0.94586630961238627</v>
      </c>
      <c r="D1570" s="2">
        <f>_xlfn.XLOOKUP(Table6[[#This Row],[Date]],BNB_Historical_Data[Date],BNB_Historical_Data[Price]," ")</f>
        <v>19.55</v>
      </c>
      <c r="E1570" s="2">
        <f>STANDARDIZE(Table6[[#This Row],[BNB]],$V$4,$V$5)</f>
        <v>-0.93511547499037107</v>
      </c>
      <c r="F1570" s="2">
        <f>_xlfn.XLOOKUP(Table6[[#This Row],[Date]],Tether_USDt_Historical_Data[Date],Tether_USDt_Historical_Data[Price]," ")</f>
        <v>1.0013000000000001</v>
      </c>
      <c r="G1570" s="2">
        <f>IFERROR(STANDARDIZE(Table6[[#This Row],[Tether]],$W$4,$W$5),"")</f>
        <v>0.22310638908520997</v>
      </c>
      <c r="H1570" s="2">
        <f>_xlfn.XLOOKUP(Table6[[#This Row],[Date]],Bitcoin_Historical_Data__2[Date],Bitcoin_Historical_Data__2[Price]," ")</f>
        <v>9932.5</v>
      </c>
      <c r="I1570" s="2">
        <f>STANDARDIZE(Table6[[#This Row],[BTC]],$X$4,$X$5)</f>
        <v>-0.82333118308580322</v>
      </c>
      <c r="J1570" s="2" t="str">
        <f>_xlfn.XLOOKUP(Table6[[#This Row],[Date]],S_P_500_Historical_Data[Date],S_P_500_Historical_Data[Price]," ")</f>
        <v xml:space="preserve"> </v>
      </c>
      <c r="K1570" s="2" t="str">
        <f>IFERROR(STANDARDIZE(Table6[[#This Row],[S&amp;P500]],$Y$4,$Y$5),"")</f>
        <v/>
      </c>
    </row>
    <row r="1571" spans="1:11" x14ac:dyDescent="0.35">
      <c r="A1571" s="1">
        <f t="shared" si="24"/>
        <v>44037</v>
      </c>
      <c r="B1571">
        <f>_xlfn.XLOOKUP(A1571,Ethereum_Historical_Data[Date],Ethereum_Historical_Data[Price]," ")</f>
        <v>305.32</v>
      </c>
      <c r="C1571">
        <f>STANDARDIZE(Table6[[#This Row],[ETH]],$U$4,$U$5)</f>
        <v>-0.95069111617584678</v>
      </c>
      <c r="D1571" s="2">
        <f>_xlfn.XLOOKUP(Table6[[#This Row],[Date]],BNB_Historical_Data[Date],BNB_Historical_Data[Price]," ")</f>
        <v>19.8</v>
      </c>
      <c r="E1571" s="2">
        <f>STANDARDIZE(Table6[[#This Row],[BNB]],$V$4,$V$5)</f>
        <v>-0.93388826594095131</v>
      </c>
      <c r="F1571" s="2">
        <f>_xlfn.XLOOKUP(Table6[[#This Row],[Date]],Tether_USDt_Historical_Data[Date],Tether_USDt_Historical_Data[Price]," ")</f>
        <v>1.0012000000000001</v>
      </c>
      <c r="G1571" s="2">
        <f>IFERROR(STANDARDIZE(Table6[[#This Row],[Tether]],$W$4,$W$5),"")</f>
        <v>0.20265317103411429</v>
      </c>
      <c r="H1571" s="2">
        <f>_xlfn.XLOOKUP(Table6[[#This Row],[Date]],Bitcoin_Historical_Data__2[Date],Bitcoin_Historical_Data__2[Price]," ")</f>
        <v>9704.1</v>
      </c>
      <c r="I1571" s="2">
        <f>STANDARDIZE(Table6[[#This Row],[BTC]],$X$4,$X$5)</f>
        <v>-0.83476418282490128</v>
      </c>
      <c r="J1571" s="2" t="str">
        <f>_xlfn.XLOOKUP(Table6[[#This Row],[Date]],S_P_500_Historical_Data[Date],S_P_500_Historical_Data[Price]," ")</f>
        <v xml:space="preserve"> </v>
      </c>
      <c r="K1571" s="2" t="str">
        <f>IFERROR(STANDARDIZE(Table6[[#This Row],[S&amp;P500]],$Y$4,$Y$5),"")</f>
        <v/>
      </c>
    </row>
    <row r="1572" spans="1:11" x14ac:dyDescent="0.35">
      <c r="A1572" s="1">
        <f t="shared" si="24"/>
        <v>44036</v>
      </c>
      <c r="B1572">
        <f>_xlfn.XLOOKUP(A1572,Ethereum_Historical_Data[Date],Ethereum_Historical_Data[Price]," ")</f>
        <v>279.33</v>
      </c>
      <c r="C1572">
        <f>STANDARDIZE(Table6[[#This Row],[ETH]],$U$4,$U$5)</f>
        <v>-0.97227402884096459</v>
      </c>
      <c r="D1572" s="2">
        <f>_xlfn.XLOOKUP(Table6[[#This Row],[Date]],BNB_Historical_Data[Date],BNB_Historical_Data[Price]," ")</f>
        <v>19.18</v>
      </c>
      <c r="E1572" s="2">
        <f>STANDARDIZE(Table6[[#This Row],[BNB]],$V$4,$V$5)</f>
        <v>-0.93693174438351245</v>
      </c>
      <c r="F1572" s="2">
        <f>_xlfn.XLOOKUP(Table6[[#This Row],[Date]],Tether_USDt_Historical_Data[Date],Tether_USDt_Historical_Data[Price]," ")</f>
        <v>1.0019</v>
      </c>
      <c r="G1572" s="2">
        <f>IFERROR(STANDARDIZE(Table6[[#This Row],[Tether]],$W$4,$W$5),"")</f>
        <v>0.34582569739178415</v>
      </c>
      <c r="H1572" s="2">
        <f>_xlfn.XLOOKUP(Table6[[#This Row],[Date]],Bitcoin_Historical_Data__2[Date],Bitcoin_Historical_Data__2[Price]," ")</f>
        <v>9546.4</v>
      </c>
      <c r="I1572" s="2">
        <f>STANDARDIZE(Table6[[#This Row],[BTC]],$X$4,$X$5)</f>
        <v>-0.84265815856419946</v>
      </c>
      <c r="J1572" s="2">
        <f>_xlfn.XLOOKUP(Table6[[#This Row],[Date]],S_P_500_Historical_Data[Date],S_P_500_Historical_Data[Price]," ")</f>
        <v>3215.6</v>
      </c>
      <c r="K1572" s="2">
        <f>IFERROR(STANDARDIZE(Table6[[#This Row],[S&amp;P500]],$Y$4,$Y$5),"")</f>
        <v>-0.64504342939230241</v>
      </c>
    </row>
    <row r="1573" spans="1:11" x14ac:dyDescent="0.35">
      <c r="A1573" s="1">
        <f t="shared" si="24"/>
        <v>44035</v>
      </c>
      <c r="B1573">
        <f>_xlfn.XLOOKUP(A1573,Ethereum_Historical_Data[Date],Ethereum_Historical_Data[Price]," ")</f>
        <v>275.33999999999997</v>
      </c>
      <c r="C1573">
        <f>STANDARDIZE(Table6[[#This Row],[ETH]],$U$4,$U$5)</f>
        <v>-0.97558745021587101</v>
      </c>
      <c r="D1573" s="2">
        <f>_xlfn.XLOOKUP(Table6[[#This Row],[Date]],BNB_Historical_Data[Date],BNB_Historical_Data[Price]," ")</f>
        <v>18.760000000000002</v>
      </c>
      <c r="E1573" s="2">
        <f>STANDARDIZE(Table6[[#This Row],[BNB]],$V$4,$V$5)</f>
        <v>-0.93899345558653791</v>
      </c>
      <c r="F1573" s="2">
        <f>_xlfn.XLOOKUP(Table6[[#This Row],[Date]],Tether_USDt_Historical_Data[Date],Tether_USDt_Historical_Data[Price]," ")</f>
        <v>1.0011000000000001</v>
      </c>
      <c r="G1573" s="2">
        <f>IFERROR(STANDARDIZE(Table6[[#This Row],[Tether]],$W$4,$W$5),"")</f>
        <v>0.18219995298301858</v>
      </c>
      <c r="H1573" s="2">
        <f>_xlfn.XLOOKUP(Table6[[#This Row],[Date]],Bitcoin_Historical_Data__2[Date],Bitcoin_Historical_Data__2[Price]," ")</f>
        <v>9599.6</v>
      </c>
      <c r="I1573" s="2">
        <f>STANDARDIZE(Table6[[#This Row],[BTC]],$X$4,$X$5)</f>
        <v>-0.83999513060395437</v>
      </c>
      <c r="J1573" s="2">
        <f>_xlfn.XLOOKUP(Table6[[#This Row],[Date]],S_P_500_Historical_Data[Date],S_P_500_Historical_Data[Price]," ")</f>
        <v>3235.7</v>
      </c>
      <c r="K1573" s="2">
        <f>IFERROR(STANDARDIZE(Table6[[#This Row],[S&amp;P500]],$Y$4,$Y$5),"")</f>
        <v>-0.6222549193585929</v>
      </c>
    </row>
    <row r="1574" spans="1:11" x14ac:dyDescent="0.35">
      <c r="A1574" s="1">
        <f t="shared" si="24"/>
        <v>44034</v>
      </c>
      <c r="B1574">
        <f>_xlfn.XLOOKUP(A1574,Ethereum_Historical_Data[Date],Ethereum_Historical_Data[Price]," ")</f>
        <v>263.27999999999997</v>
      </c>
      <c r="C1574">
        <f>STANDARDIZE(Table6[[#This Row],[ETH]],$U$4,$U$5)</f>
        <v>-0.98560245316859596</v>
      </c>
      <c r="D1574" s="2">
        <f>_xlfn.XLOOKUP(Table6[[#This Row],[Date]],BNB_Historical_Data[Date],BNB_Historical_Data[Price]," ")</f>
        <v>18.100000000000001</v>
      </c>
      <c r="E1574" s="2">
        <f>STANDARDIZE(Table6[[#This Row],[BNB]],$V$4,$V$5)</f>
        <v>-0.9422332874770063</v>
      </c>
      <c r="F1574" s="2">
        <f>_xlfn.XLOOKUP(Table6[[#This Row],[Date]],Tether_USDt_Historical_Data[Date],Tether_USDt_Historical_Data[Price]," ")</f>
        <v>1.0022</v>
      </c>
      <c r="G1574" s="2">
        <f>IFERROR(STANDARDIZE(Table6[[#This Row],[Tether]],$W$4,$W$5),"")</f>
        <v>0.40718535154507118</v>
      </c>
      <c r="H1574" s="2">
        <f>_xlfn.XLOOKUP(Table6[[#This Row],[Date]],Bitcoin_Historical_Data__2[Date],Bitcoin_Historical_Data__2[Price]," ")</f>
        <v>9513.7000000000007</v>
      </c>
      <c r="I1574" s="2">
        <f>STANDARDIZE(Table6[[#This Row],[BTC]],$X$4,$X$5)</f>
        <v>-0.84429501973525256</v>
      </c>
      <c r="J1574" s="2">
        <f>_xlfn.XLOOKUP(Table6[[#This Row],[Date]],S_P_500_Historical_Data[Date],S_P_500_Historical_Data[Price]," ")</f>
        <v>3276</v>
      </c>
      <c r="K1574" s="2">
        <f>IFERROR(STANDARDIZE(Table6[[#This Row],[S&amp;P500]],$Y$4,$Y$5),"")</f>
        <v>-0.57656452361936383</v>
      </c>
    </row>
    <row r="1575" spans="1:11" x14ac:dyDescent="0.35">
      <c r="A1575" s="1">
        <f t="shared" si="24"/>
        <v>44033</v>
      </c>
      <c r="B1575">
        <f>_xlfn.XLOOKUP(A1575,Ethereum_Historical_Data[Date],Ethereum_Historical_Data[Price]," ")</f>
        <v>245.53</v>
      </c>
      <c r="C1575">
        <f>STANDARDIZE(Table6[[#This Row],[ETH]],$U$4,$U$5)</f>
        <v>-1.0003426109141074</v>
      </c>
      <c r="D1575" s="2">
        <f>_xlfn.XLOOKUP(Table6[[#This Row],[Date]],BNB_Historical_Data[Date],BNB_Historical_Data[Price]," ")</f>
        <v>17.72</v>
      </c>
      <c r="E1575" s="2">
        <f>STANDARDIZE(Table6[[#This Row],[BNB]],$V$4,$V$5)</f>
        <v>-0.9440986452321245</v>
      </c>
      <c r="F1575" s="2">
        <f>_xlfn.XLOOKUP(Table6[[#This Row],[Date]],Tether_USDt_Historical_Data[Date],Tether_USDt_Historical_Data[Price]," ")</f>
        <v>1.0017</v>
      </c>
      <c r="G1575" s="2">
        <f>IFERROR(STANDARDIZE(Table6[[#This Row],[Tether]],$W$4,$W$5),"")</f>
        <v>0.30491926128959274</v>
      </c>
      <c r="H1575" s="2">
        <f>_xlfn.XLOOKUP(Table6[[#This Row],[Date]],Bitcoin_Historical_Data__2[Date],Bitcoin_Historical_Data__2[Price]," ")</f>
        <v>9387.2999999999993</v>
      </c>
      <c r="I1575" s="2">
        <f>STANDARDIZE(Table6[[#This Row],[BTC]],$X$4,$X$5)</f>
        <v>-0.85062221398666227</v>
      </c>
      <c r="J1575" s="2">
        <f>_xlfn.XLOOKUP(Table6[[#This Row],[Date]],S_P_500_Historical_Data[Date],S_P_500_Historical_Data[Price]," ")</f>
        <v>3257.3</v>
      </c>
      <c r="K1575" s="2">
        <f>IFERROR(STANDARDIZE(Table6[[#This Row],[S&amp;P500]],$Y$4,$Y$5),"")</f>
        <v>-0.59776577424774024</v>
      </c>
    </row>
    <row r="1576" spans="1:11" x14ac:dyDescent="0.35">
      <c r="A1576" s="1">
        <f t="shared" si="24"/>
        <v>44032</v>
      </c>
      <c r="B1576">
        <f>_xlfn.XLOOKUP(A1576,Ethereum_Historical_Data[Date],Ethereum_Historical_Data[Price]," ")</f>
        <v>236.1</v>
      </c>
      <c r="C1576">
        <f>STANDARDIZE(Table6[[#This Row],[ETH]],$U$4,$U$5)</f>
        <v>-1.0081735792262296</v>
      </c>
      <c r="D1576" s="2">
        <f>_xlfn.XLOOKUP(Table6[[#This Row],[Date]],BNB_Historical_Data[Date],BNB_Historical_Data[Price]," ")</f>
        <v>17.47</v>
      </c>
      <c r="E1576" s="2">
        <f>STANDARDIZE(Table6[[#This Row],[BNB]],$V$4,$V$5)</f>
        <v>-0.94532585428154425</v>
      </c>
      <c r="F1576" s="2">
        <f>_xlfn.XLOOKUP(Table6[[#This Row],[Date]],Tether_USDt_Historical_Data[Date],Tether_USDt_Historical_Data[Price]," ")</f>
        <v>1.0009999999999999</v>
      </c>
      <c r="G1576" s="2">
        <f>IFERROR(STANDARDIZE(Table6[[#This Row],[Tether]],$W$4,$W$5),"")</f>
        <v>0.16174673493187749</v>
      </c>
      <c r="H1576" s="2">
        <f>_xlfn.XLOOKUP(Table6[[#This Row],[Date]],Bitcoin_Historical_Data__2[Date],Bitcoin_Historical_Data__2[Price]," ")</f>
        <v>9162.4</v>
      </c>
      <c r="I1576" s="2">
        <f>STANDARDIZE(Table6[[#This Row],[BTC]],$X$4,$X$5)</f>
        <v>-0.86188001451784924</v>
      </c>
      <c r="J1576" s="2">
        <f>_xlfn.XLOOKUP(Table6[[#This Row],[Date]],S_P_500_Historical_Data[Date],S_P_500_Historical_Data[Price]," ")</f>
        <v>3251.8</v>
      </c>
      <c r="K1576" s="2">
        <f>IFERROR(STANDARDIZE(Table6[[#This Row],[S&amp;P500]],$Y$4,$Y$5),"")</f>
        <v>-0.60400143619726276</v>
      </c>
    </row>
    <row r="1577" spans="1:11" x14ac:dyDescent="0.35">
      <c r="A1577" s="1">
        <f t="shared" si="24"/>
        <v>44031</v>
      </c>
      <c r="B1577">
        <f>_xlfn.XLOOKUP(A1577,Ethereum_Historical_Data[Date],Ethereum_Historical_Data[Price]," ")</f>
        <v>239.01</v>
      </c>
      <c r="C1577">
        <f>STANDARDIZE(Table6[[#This Row],[ETH]],$U$4,$U$5)</f>
        <v>-1.0057570237873881</v>
      </c>
      <c r="D1577" s="2">
        <f>_xlfn.XLOOKUP(Table6[[#This Row],[Date]],BNB_Historical_Data[Date],BNB_Historical_Data[Price]," ")</f>
        <v>18.010000000000002</v>
      </c>
      <c r="E1577" s="2">
        <f>STANDARDIZE(Table6[[#This Row],[BNB]],$V$4,$V$5)</f>
        <v>-0.9426750827347975</v>
      </c>
      <c r="F1577" s="2">
        <f>_xlfn.XLOOKUP(Table6[[#This Row],[Date]],Tether_USDt_Historical_Data[Date],Tether_USDt_Historical_Data[Price]," ")</f>
        <v>1.0017</v>
      </c>
      <c r="G1577" s="2">
        <f>IFERROR(STANDARDIZE(Table6[[#This Row],[Tether]],$W$4,$W$5),"")</f>
        <v>0.30491926128959274</v>
      </c>
      <c r="H1577" s="2">
        <f>_xlfn.XLOOKUP(Table6[[#This Row],[Date]],Bitcoin_Historical_Data__2[Date],Bitcoin_Historical_Data__2[Price]," ")</f>
        <v>9208</v>
      </c>
      <c r="I1577" s="2">
        <f>STANDARDIZE(Table6[[#This Row],[BTC]],$X$4,$X$5)</f>
        <v>-0.85959741912335341</v>
      </c>
      <c r="J1577" s="2" t="str">
        <f>_xlfn.XLOOKUP(Table6[[#This Row],[Date]],S_P_500_Historical_Data[Date],S_P_500_Historical_Data[Price]," ")</f>
        <v xml:space="preserve"> </v>
      </c>
      <c r="K1577" s="2" t="str">
        <f>IFERROR(STANDARDIZE(Table6[[#This Row],[S&amp;P500]],$Y$4,$Y$5),"")</f>
        <v/>
      </c>
    </row>
    <row r="1578" spans="1:11" x14ac:dyDescent="0.35">
      <c r="A1578" s="1">
        <f t="shared" si="24"/>
        <v>44030</v>
      </c>
      <c r="B1578">
        <f>_xlfn.XLOOKUP(A1578,Ethereum_Historical_Data[Date],Ethereum_Historical_Data[Price]," ")</f>
        <v>235.75</v>
      </c>
      <c r="C1578">
        <f>STANDARDIZE(Table6[[#This Row],[ETH]],$U$4,$U$5)</f>
        <v>-1.0084642302240285</v>
      </c>
      <c r="D1578" s="2">
        <f>_xlfn.XLOOKUP(Table6[[#This Row],[Date]],BNB_Historical_Data[Date],BNB_Historical_Data[Price]," ")</f>
        <v>17.13</v>
      </c>
      <c r="E1578" s="2">
        <f>STANDARDIZE(Table6[[#This Row],[BNB]],$V$4,$V$5)</f>
        <v>-0.94699485858875532</v>
      </c>
      <c r="F1578" s="2">
        <f>_xlfn.XLOOKUP(Table6[[#This Row],[Date]],Tether_USDt_Historical_Data[Date],Tether_USDt_Historical_Data[Price]," ")</f>
        <v>1.0011000000000001</v>
      </c>
      <c r="G1578" s="2">
        <f>IFERROR(STANDARDIZE(Table6[[#This Row],[Tether]],$W$4,$W$5),"")</f>
        <v>0.18219995298301858</v>
      </c>
      <c r="H1578" s="2">
        <f>_xlfn.XLOOKUP(Table6[[#This Row],[Date]],Bitcoin_Historical_Data__2[Date],Bitcoin_Historical_Data__2[Price]," ")</f>
        <v>9170.2000000000007</v>
      </c>
      <c r="I1578" s="2">
        <f>STANDARDIZE(Table6[[#This Row],[BTC]],$X$4,$X$5)</f>
        <v>-0.86148957056879083</v>
      </c>
      <c r="J1578" s="2" t="str">
        <f>_xlfn.XLOOKUP(Table6[[#This Row],[Date]],S_P_500_Historical_Data[Date],S_P_500_Historical_Data[Price]," ")</f>
        <v xml:space="preserve"> </v>
      </c>
      <c r="K1578" s="2" t="str">
        <f>IFERROR(STANDARDIZE(Table6[[#This Row],[S&amp;P500]],$Y$4,$Y$5),"")</f>
        <v/>
      </c>
    </row>
    <row r="1579" spans="1:11" x14ac:dyDescent="0.35">
      <c r="A1579" s="1">
        <f t="shared" si="24"/>
        <v>44029</v>
      </c>
      <c r="B1579">
        <f>_xlfn.XLOOKUP(A1579,Ethereum_Historical_Data[Date],Ethereum_Historical_Data[Price]," ")</f>
        <v>232.75</v>
      </c>
      <c r="C1579">
        <f>STANDARDIZE(Table6[[#This Row],[ETH]],$U$4,$U$5)</f>
        <v>-1.0109555244908754</v>
      </c>
      <c r="D1579" s="2">
        <f>_xlfn.XLOOKUP(Table6[[#This Row],[Date]],BNB_Historical_Data[Date],BNB_Historical_Data[Price]," ")</f>
        <v>17.07</v>
      </c>
      <c r="E1579" s="2">
        <f>STANDARDIZE(Table6[[#This Row],[BNB]],$V$4,$V$5)</f>
        <v>-0.94728938876061608</v>
      </c>
      <c r="F1579" s="2">
        <f>_xlfn.XLOOKUP(Table6[[#This Row],[Date]],Tether_USDt_Historical_Data[Date],Tether_USDt_Historical_Data[Price]," ")</f>
        <v>1.0006999999999999</v>
      </c>
      <c r="G1579" s="2">
        <f>IFERROR(STANDARDIZE(Table6[[#This Row],[Tether]],$W$4,$W$5),"")</f>
        <v>0.1003870807785904</v>
      </c>
      <c r="H1579" s="2">
        <f>_xlfn.XLOOKUP(Table6[[#This Row],[Date]],Bitcoin_Historical_Data__2[Date],Bitcoin_Historical_Data__2[Price]," ")</f>
        <v>9155.7999999999993</v>
      </c>
      <c r="I1579" s="2">
        <f>STANDARDIZE(Table6[[#This Row],[BTC]],$X$4,$X$5)</f>
        <v>-0.8622103901670527</v>
      </c>
      <c r="J1579" s="2">
        <f>_xlfn.XLOOKUP(Table6[[#This Row],[Date]],S_P_500_Historical_Data[Date],S_P_500_Historical_Data[Price]," ")</f>
        <v>3224.7</v>
      </c>
      <c r="K1579" s="2">
        <f>IFERROR(STANDARDIZE(Table6[[#This Row],[S&amp;P500]],$Y$4,$Y$5),"")</f>
        <v>-0.63472624325763793</v>
      </c>
    </row>
    <row r="1580" spans="1:11" x14ac:dyDescent="0.35">
      <c r="A1580" s="1">
        <f t="shared" si="24"/>
        <v>44028</v>
      </c>
      <c r="B1580">
        <f>_xlfn.XLOOKUP(A1580,Ethereum_Historical_Data[Date],Ethereum_Historical_Data[Price]," ")</f>
        <v>233.65</v>
      </c>
      <c r="C1580">
        <f>STANDARDIZE(Table6[[#This Row],[ETH]],$U$4,$U$5)</f>
        <v>-1.0102081362108213</v>
      </c>
      <c r="D1580" s="2">
        <f>_xlfn.XLOOKUP(Table6[[#This Row],[Date]],BNB_Historical_Data[Date],BNB_Historical_Data[Price]," ")</f>
        <v>17.149999999999999</v>
      </c>
      <c r="E1580" s="2">
        <f>STANDARDIZE(Table6[[#This Row],[BNB]],$V$4,$V$5)</f>
        <v>-0.94689668186480169</v>
      </c>
      <c r="F1580" s="2">
        <f>_xlfn.XLOOKUP(Table6[[#This Row],[Date]],Tether_USDt_Historical_Data[Date],Tether_USDt_Historical_Data[Price]," ")</f>
        <v>1.0004999999999999</v>
      </c>
      <c r="G1580" s="2">
        <f>IFERROR(STANDARDIZE(Table6[[#This Row],[Tether]],$W$4,$W$5),"")</f>
        <v>5.9480644676399026E-2</v>
      </c>
      <c r="H1580" s="2">
        <f>_xlfn.XLOOKUP(Table6[[#This Row],[Date]],Bitcoin_Historical_Data__2[Date],Bitcoin_Historical_Data__2[Price]," ")</f>
        <v>9135.2999999999993</v>
      </c>
      <c r="I1580" s="2">
        <f>STANDARDIZE(Table6[[#This Row],[BTC]],$X$4,$X$5)</f>
        <v>-0.86323655695624502</v>
      </c>
      <c r="J1580" s="2">
        <f>_xlfn.XLOOKUP(Table6[[#This Row],[Date]],S_P_500_Historical_Data[Date],S_P_500_Historical_Data[Price]," ")</f>
        <v>3215.6</v>
      </c>
      <c r="K1580" s="2">
        <f>IFERROR(STANDARDIZE(Table6[[#This Row],[S&amp;P500]],$Y$4,$Y$5),"")</f>
        <v>-0.64504342939230241</v>
      </c>
    </row>
    <row r="1581" spans="1:11" x14ac:dyDescent="0.35">
      <c r="A1581" s="1">
        <f t="shared" si="24"/>
        <v>44027</v>
      </c>
      <c r="B1581">
        <f>_xlfn.XLOOKUP(A1581,Ethereum_Historical_Data[Date],Ethereum_Historical_Data[Price]," ")</f>
        <v>238.62</v>
      </c>
      <c r="C1581">
        <f>STANDARDIZE(Table6[[#This Row],[ETH]],$U$4,$U$5)</f>
        <v>-1.0060808920420783</v>
      </c>
      <c r="D1581" s="2">
        <f>_xlfn.XLOOKUP(Table6[[#This Row],[Date]],BNB_Historical_Data[Date],BNB_Historical_Data[Price]," ")</f>
        <v>17.63</v>
      </c>
      <c r="E1581" s="2">
        <f>STANDARDIZE(Table6[[#This Row],[BNB]],$V$4,$V$5)</f>
        <v>-0.94454044048991559</v>
      </c>
      <c r="F1581" s="2">
        <f>_xlfn.XLOOKUP(Table6[[#This Row],[Date]],Tether_USDt_Historical_Data[Date],Tether_USDt_Historical_Data[Price]," ")</f>
        <v>0.99990000000000001</v>
      </c>
      <c r="G1581" s="2">
        <f>IFERROR(STANDARDIZE(Table6[[#This Row],[Tether]],$W$4,$W$5),"")</f>
        <v>-6.3238663630175135E-2</v>
      </c>
      <c r="H1581" s="2">
        <f>_xlfn.XLOOKUP(Table6[[#This Row],[Date]],Bitcoin_Historical_Data__2[Date],Bitcoin_Historical_Data__2[Price]," ")</f>
        <v>9198.7000000000007</v>
      </c>
      <c r="I1581" s="2">
        <f>STANDARDIZE(Table6[[#This Row],[BTC]],$X$4,$X$5)</f>
        <v>-0.86006294844723086</v>
      </c>
      <c r="J1581" s="2">
        <f>_xlfn.XLOOKUP(Table6[[#This Row],[Date]],S_P_500_Historical_Data[Date],S_P_500_Historical_Data[Price]," ")</f>
        <v>3226.6</v>
      </c>
      <c r="K1581" s="2">
        <f>IFERROR(STANDARDIZE(Table6[[#This Row],[S&amp;P500]],$Y$4,$Y$5),"")</f>
        <v>-0.63257210549325738</v>
      </c>
    </row>
    <row r="1582" spans="1:11" x14ac:dyDescent="0.35">
      <c r="A1582" s="1">
        <f t="shared" si="24"/>
        <v>44026</v>
      </c>
      <c r="B1582">
        <f>_xlfn.XLOOKUP(A1582,Ethereum_Historical_Data[Date],Ethereum_Historical_Data[Price]," ")</f>
        <v>240.5</v>
      </c>
      <c r="C1582">
        <f>STANDARDIZE(Table6[[#This Row],[ETH]],$U$4,$U$5)</f>
        <v>-1.0045196809681873</v>
      </c>
      <c r="D1582" s="2">
        <f>_xlfn.XLOOKUP(Table6[[#This Row],[Date]],BNB_Historical_Data[Date],BNB_Historical_Data[Price]," ")</f>
        <v>18.09</v>
      </c>
      <c r="E1582" s="2">
        <f>STANDARDIZE(Table6[[#This Row],[BNB]],$V$4,$V$5)</f>
        <v>-0.942282375838983</v>
      </c>
      <c r="F1582" s="2">
        <f>_xlfn.XLOOKUP(Table6[[#This Row],[Date]],Tether_USDt_Historical_Data[Date],Tether_USDt_Historical_Data[Price]," ")</f>
        <v>1.0003</v>
      </c>
      <c r="G1582" s="2">
        <f>IFERROR(STANDARDIZE(Table6[[#This Row],[Tether]],$W$4,$W$5),"")</f>
        <v>1.8574208574207638E-2</v>
      </c>
      <c r="H1582" s="2">
        <f>_xlfn.XLOOKUP(Table6[[#This Row],[Date]],Bitcoin_Historical_Data__2[Date],Bitcoin_Historical_Data__2[Price]," ")</f>
        <v>9253.4</v>
      </c>
      <c r="I1582" s="2">
        <f>STANDARDIZE(Table6[[#This Row],[BTC]],$X$4,$X$5)</f>
        <v>-0.85732483511216662</v>
      </c>
      <c r="J1582" s="2">
        <f>_xlfn.XLOOKUP(Table6[[#This Row],[Date]],S_P_500_Historical_Data[Date],S_P_500_Historical_Data[Price]," ")</f>
        <v>3197.5</v>
      </c>
      <c r="K1582" s="2">
        <f>IFERROR(STANDARDIZE(Table6[[#This Row],[S&amp;P500]],$Y$4,$Y$5),"")</f>
        <v>-0.66556442598982202</v>
      </c>
    </row>
    <row r="1583" spans="1:11" x14ac:dyDescent="0.35">
      <c r="A1583" s="1">
        <f t="shared" si="24"/>
        <v>44025</v>
      </c>
      <c r="B1583">
        <f>_xlfn.XLOOKUP(A1583,Ethereum_Historical_Data[Date],Ethereum_Historical_Data[Price]," ")</f>
        <v>239.73</v>
      </c>
      <c r="C1583">
        <f>STANDARDIZE(Table6[[#This Row],[ETH]],$U$4,$U$5)</f>
        <v>-1.0051591131633448</v>
      </c>
      <c r="D1583" s="2">
        <f>_xlfn.XLOOKUP(Table6[[#This Row],[Date]],BNB_Historical_Data[Date],BNB_Historical_Data[Price]," ")</f>
        <v>18.420000000000002</v>
      </c>
      <c r="E1583" s="2">
        <f>STANDARDIZE(Table6[[#This Row],[BNB]],$V$4,$V$5)</f>
        <v>-0.94066245989374875</v>
      </c>
      <c r="F1583" s="2">
        <f>_xlfn.XLOOKUP(Table6[[#This Row],[Date]],Tether_USDt_Historical_Data[Date],Tether_USDt_Historical_Data[Price]," ")</f>
        <v>1.0003</v>
      </c>
      <c r="G1583" s="2">
        <f>IFERROR(STANDARDIZE(Table6[[#This Row],[Tether]],$W$4,$W$5),"")</f>
        <v>1.8574208574207638E-2</v>
      </c>
      <c r="H1583" s="2">
        <f>_xlfn.XLOOKUP(Table6[[#This Row],[Date]],Bitcoin_Historical_Data__2[Date],Bitcoin_Historical_Data__2[Price]," ")</f>
        <v>9243.6</v>
      </c>
      <c r="I1583" s="2">
        <f>STANDARDIZE(Table6[[#This Row],[BTC]],$X$4,$X$5)</f>
        <v>-0.85781539289431719</v>
      </c>
      <c r="J1583" s="2">
        <f>_xlfn.XLOOKUP(Table6[[#This Row],[Date]],S_P_500_Historical_Data[Date],S_P_500_Historical_Data[Price]," ")</f>
        <v>3155.2</v>
      </c>
      <c r="K1583" s="2">
        <f>IFERROR(STANDARDIZE(Table6[[#This Row],[S&amp;P500]],$Y$4,$Y$5),"")</f>
        <v>-0.713522335165241</v>
      </c>
    </row>
    <row r="1584" spans="1:11" x14ac:dyDescent="0.35">
      <c r="A1584" s="1">
        <f t="shared" si="24"/>
        <v>44024</v>
      </c>
      <c r="B1584">
        <f>_xlfn.XLOOKUP(A1584,Ethereum_Historical_Data[Date],Ethereum_Historical_Data[Price]," ")</f>
        <v>242.75</v>
      </c>
      <c r="C1584">
        <f>STANDARDIZE(Table6[[#This Row],[ETH]],$U$4,$U$5)</f>
        <v>-1.002651210268052</v>
      </c>
      <c r="D1584" s="2">
        <f>_xlfn.XLOOKUP(Table6[[#This Row],[Date]],BNB_Historical_Data[Date],BNB_Historical_Data[Price]," ")</f>
        <v>18.309999999999999</v>
      </c>
      <c r="E1584" s="2">
        <f>STANDARDIZE(Table6[[#This Row],[BNB]],$V$4,$V$5)</f>
        <v>-0.94120243187549357</v>
      </c>
      <c r="F1584" s="2">
        <f>_xlfn.XLOOKUP(Table6[[#This Row],[Date]],Tether_USDt_Historical_Data[Date],Tether_USDt_Historical_Data[Price]," ")</f>
        <v>1.0011000000000001</v>
      </c>
      <c r="G1584" s="2">
        <f>IFERROR(STANDARDIZE(Table6[[#This Row],[Tether]],$W$4,$W$5),"")</f>
        <v>0.18219995298301858</v>
      </c>
      <c r="H1584" s="2">
        <f>_xlfn.XLOOKUP(Table6[[#This Row],[Date]],Bitcoin_Historical_Data__2[Date],Bitcoin_Historical_Data__2[Price]," ")</f>
        <v>9300.7999999999993</v>
      </c>
      <c r="I1584" s="2">
        <f>STANDARDIZE(Table6[[#This Row],[BTC]],$X$4,$X$5)</f>
        <v>-0.8549521372678881</v>
      </c>
      <c r="J1584" s="2" t="str">
        <f>_xlfn.XLOOKUP(Table6[[#This Row],[Date]],S_P_500_Historical_Data[Date],S_P_500_Historical_Data[Price]," ")</f>
        <v xml:space="preserve"> </v>
      </c>
      <c r="K1584" s="2" t="str">
        <f>IFERROR(STANDARDIZE(Table6[[#This Row],[S&amp;P500]],$Y$4,$Y$5),"")</f>
        <v/>
      </c>
    </row>
    <row r="1585" spans="1:11" x14ac:dyDescent="0.35">
      <c r="A1585" s="1">
        <f t="shared" si="24"/>
        <v>44023</v>
      </c>
      <c r="B1585">
        <f>_xlfn.XLOOKUP(A1585,Ethereum_Historical_Data[Date],Ethereum_Historical_Data[Price]," ")</f>
        <v>239.2</v>
      </c>
      <c r="C1585">
        <f>STANDARDIZE(Table6[[#This Row],[ETH]],$U$4,$U$5)</f>
        <v>-1.0055992418171544</v>
      </c>
      <c r="D1585" s="2">
        <f>_xlfn.XLOOKUP(Table6[[#This Row],[Date]],BNB_Historical_Data[Date],BNB_Historical_Data[Price]," ")</f>
        <v>17.62</v>
      </c>
      <c r="E1585" s="2">
        <f>STANDARDIZE(Table6[[#This Row],[BNB]],$V$4,$V$5)</f>
        <v>-0.9445895288518924</v>
      </c>
      <c r="F1585" s="2">
        <f>_xlfn.XLOOKUP(Table6[[#This Row],[Date]],Tether_USDt_Historical_Data[Date],Tether_USDt_Historical_Data[Price]," ")</f>
        <v>1.0011000000000001</v>
      </c>
      <c r="G1585" s="2">
        <f>IFERROR(STANDARDIZE(Table6[[#This Row],[Tether]],$W$4,$W$5),"")</f>
        <v>0.18219995298301858</v>
      </c>
      <c r="H1585" s="2">
        <f>_xlfn.XLOOKUP(Table6[[#This Row],[Date]],Bitcoin_Historical_Data__2[Date],Bitcoin_Historical_Data__2[Price]," ")</f>
        <v>9233.2999999999993</v>
      </c>
      <c r="I1585" s="2">
        <f>STANDARDIZE(Table6[[#This Row],[BTC]],$X$4,$X$5)</f>
        <v>-0.85833097913474055</v>
      </c>
      <c r="J1585" s="2" t="str">
        <f>_xlfn.XLOOKUP(Table6[[#This Row],[Date]],S_P_500_Historical_Data[Date],S_P_500_Historical_Data[Price]," ")</f>
        <v xml:space="preserve"> </v>
      </c>
      <c r="K1585" s="2" t="str">
        <f>IFERROR(STANDARDIZE(Table6[[#This Row],[S&amp;P500]],$Y$4,$Y$5),"")</f>
        <v/>
      </c>
    </row>
    <row r="1586" spans="1:11" x14ac:dyDescent="0.35">
      <c r="A1586" s="1">
        <f t="shared" si="24"/>
        <v>44022</v>
      </c>
      <c r="B1586">
        <f>_xlfn.XLOOKUP(A1586,Ethereum_Historical_Data[Date],Ethereum_Historical_Data[Price]," ")</f>
        <v>241.26</v>
      </c>
      <c r="C1586">
        <f>STANDARDIZE(Table6[[#This Row],[ETH]],$U$4,$U$5)</f>
        <v>-1.0038885530872528</v>
      </c>
      <c r="D1586" s="2">
        <f>_xlfn.XLOOKUP(Table6[[#This Row],[Date]],BNB_Historical_Data[Date],BNB_Historical_Data[Price]," ")</f>
        <v>17.3</v>
      </c>
      <c r="E1586" s="2">
        <f>STANDARDIZE(Table6[[#This Row],[BNB]],$V$4,$V$5)</f>
        <v>-0.94616035643514973</v>
      </c>
      <c r="F1586" s="2">
        <f>_xlfn.XLOOKUP(Table6[[#This Row],[Date]],Tether_USDt_Historical_Data[Date],Tether_USDt_Historical_Data[Price]," ")</f>
        <v>1.0007999999999999</v>
      </c>
      <c r="G1586" s="2">
        <f>IFERROR(STANDARDIZE(Table6[[#This Row],[Tether]],$W$4,$W$5),"")</f>
        <v>0.1208402988296861</v>
      </c>
      <c r="H1586" s="2">
        <f>_xlfn.XLOOKUP(Table6[[#This Row],[Date]],Bitcoin_Historical_Data__2[Date],Bitcoin_Historical_Data__2[Price]," ")</f>
        <v>9285.1</v>
      </c>
      <c r="I1586" s="2">
        <f>STANDARDIZE(Table6[[#This Row],[BTC]],$X$4,$X$5)</f>
        <v>-0.85573803085765976</v>
      </c>
      <c r="J1586" s="2">
        <f>_xlfn.XLOOKUP(Table6[[#This Row],[Date]],S_P_500_Historical_Data[Date],S_P_500_Historical_Data[Price]," ")</f>
        <v>3185</v>
      </c>
      <c r="K1586" s="2">
        <f>IFERROR(STANDARDIZE(Table6[[#This Row],[S&amp;P500]],$Y$4,$Y$5),"")</f>
        <v>-0.67973638496600952</v>
      </c>
    </row>
    <row r="1587" spans="1:11" x14ac:dyDescent="0.35">
      <c r="A1587" s="1">
        <f t="shared" si="24"/>
        <v>44021</v>
      </c>
      <c r="B1587">
        <f>_xlfn.XLOOKUP(A1587,Ethereum_Historical_Data[Date],Ethereum_Historical_Data[Price]," ")</f>
        <v>242.02</v>
      </c>
      <c r="C1587">
        <f>STANDARDIZE(Table6[[#This Row],[ETH]],$U$4,$U$5)</f>
        <v>-1.0032574252063182</v>
      </c>
      <c r="D1587" s="2">
        <f>_xlfn.XLOOKUP(Table6[[#This Row],[Date]],BNB_Historical_Data[Date],BNB_Historical_Data[Price]," ")</f>
        <v>16.84</v>
      </c>
      <c r="E1587" s="2">
        <f>STANDARDIZE(Table6[[#This Row],[BNB]],$V$4,$V$5)</f>
        <v>-0.94841842108608232</v>
      </c>
      <c r="F1587" s="2">
        <f>_xlfn.XLOOKUP(Table6[[#This Row],[Date]],Tether_USDt_Historical_Data[Date],Tether_USDt_Historical_Data[Price]," ")</f>
        <v>1.0012000000000001</v>
      </c>
      <c r="G1587" s="2">
        <f>IFERROR(STANDARDIZE(Table6[[#This Row],[Tether]],$W$4,$W$5),"")</f>
        <v>0.20265317103411429</v>
      </c>
      <c r="H1587" s="2">
        <f>_xlfn.XLOOKUP(Table6[[#This Row],[Date]],Bitcoin_Historical_Data__2[Date],Bitcoin_Historical_Data__2[Price]," ")</f>
        <v>9235.7000000000007</v>
      </c>
      <c r="I1587" s="2">
        <f>STANDARDIZE(Table6[[#This Row],[BTC]],$X$4,$X$5)</f>
        <v>-0.85821084253503022</v>
      </c>
      <c r="J1587" s="2">
        <f>_xlfn.XLOOKUP(Table6[[#This Row],[Date]],S_P_500_Historical_Data[Date],S_P_500_Historical_Data[Price]," ")</f>
        <v>3152.1</v>
      </c>
      <c r="K1587" s="2">
        <f>IFERROR(STANDARDIZE(Table6[[#This Row],[S&amp;P500]],$Y$4,$Y$5),"")</f>
        <v>-0.71703698099133539</v>
      </c>
    </row>
    <row r="1588" spans="1:11" x14ac:dyDescent="0.35">
      <c r="A1588" s="1">
        <f t="shared" si="24"/>
        <v>44020</v>
      </c>
      <c r="B1588">
        <f>_xlfn.XLOOKUP(A1588,Ethereum_Historical_Data[Date],Ethereum_Historical_Data[Price]," ")</f>
        <v>246.99</v>
      </c>
      <c r="C1588">
        <f>STANDARDIZE(Table6[[#This Row],[ETH]],$U$4,$U$5)</f>
        <v>-0.999130181037575</v>
      </c>
      <c r="D1588" s="2">
        <f>_xlfn.XLOOKUP(Table6[[#This Row],[Date]],BNB_Historical_Data[Date],BNB_Historical_Data[Price]," ")</f>
        <v>17.260000000000002</v>
      </c>
      <c r="E1588" s="2">
        <f>STANDARDIZE(Table6[[#This Row],[BNB]],$V$4,$V$5)</f>
        <v>-0.94635670988305698</v>
      </c>
      <c r="F1588" s="2">
        <f>_xlfn.XLOOKUP(Table6[[#This Row],[Date]],Tether_USDt_Historical_Data[Date],Tether_USDt_Historical_Data[Price]," ")</f>
        <v>1.0012000000000001</v>
      </c>
      <c r="G1588" s="2">
        <f>IFERROR(STANDARDIZE(Table6[[#This Row],[Tether]],$W$4,$W$5),"")</f>
        <v>0.20265317103411429</v>
      </c>
      <c r="H1588" s="2">
        <f>_xlfn.XLOOKUP(Table6[[#This Row],[Date]],Bitcoin_Historical_Data__2[Date],Bitcoin_Historical_Data__2[Price]," ")</f>
        <v>9429.9</v>
      </c>
      <c r="I1588" s="2">
        <f>STANDARDIZE(Table6[[#This Row],[BTC]],$X$4,$X$5)</f>
        <v>-0.84848978934180419</v>
      </c>
      <c r="J1588" s="2">
        <f>_xlfn.XLOOKUP(Table6[[#This Row],[Date]],S_P_500_Historical_Data[Date],S_P_500_Historical_Data[Price]," ")</f>
        <v>3169.9</v>
      </c>
      <c r="K1588" s="2">
        <f>IFERROR(STANDARDIZE(Table6[[#This Row],[S&amp;P500]],$Y$4,$Y$5),"")</f>
        <v>-0.69685611140924408</v>
      </c>
    </row>
    <row r="1589" spans="1:11" x14ac:dyDescent="0.35">
      <c r="A1589" s="1">
        <f t="shared" si="24"/>
        <v>44019</v>
      </c>
      <c r="B1589">
        <f>_xlfn.XLOOKUP(A1589,Ethereum_Historical_Data[Date],Ethereum_Historical_Data[Price]," ")</f>
        <v>239.25</v>
      </c>
      <c r="C1589">
        <f>STANDARDIZE(Table6[[#This Row],[ETH]],$U$4,$U$5)</f>
        <v>-1.0055577202460404</v>
      </c>
      <c r="D1589" s="2">
        <f>_xlfn.XLOOKUP(Table6[[#This Row],[Date]],BNB_Historical_Data[Date],BNB_Historical_Data[Price]," ")</f>
        <v>16.8</v>
      </c>
      <c r="E1589" s="2">
        <f>STANDARDIZE(Table6[[#This Row],[BNB]],$V$4,$V$5)</f>
        <v>-0.94861477453398946</v>
      </c>
      <c r="F1589" s="2">
        <f>_xlfn.XLOOKUP(Table6[[#This Row],[Date]],Tether_USDt_Historical_Data[Date],Tether_USDt_Historical_Data[Price]," ")</f>
        <v>1.0007999999999999</v>
      </c>
      <c r="G1589" s="2">
        <f>IFERROR(STANDARDIZE(Table6[[#This Row],[Tether]],$W$4,$W$5),"")</f>
        <v>0.1208402988296861</v>
      </c>
      <c r="H1589" s="2">
        <f>_xlfn.XLOOKUP(Table6[[#This Row],[Date]],Bitcoin_Historical_Data__2[Date],Bitcoin_Historical_Data__2[Price]," ")</f>
        <v>9256</v>
      </c>
      <c r="I1589" s="2">
        <f>STANDARDIZE(Table6[[#This Row],[BTC]],$X$4,$X$5)</f>
        <v>-0.85719468712914726</v>
      </c>
      <c r="J1589" s="2">
        <f>_xlfn.XLOOKUP(Table6[[#This Row],[Date]],S_P_500_Historical_Data[Date],S_P_500_Historical_Data[Price]," ")</f>
        <v>3145.3</v>
      </c>
      <c r="K1589" s="2">
        <f>IFERROR(STANDARDIZE(Table6[[#This Row],[S&amp;P500]],$Y$4,$Y$5),"")</f>
        <v>-0.72474652667438122</v>
      </c>
    </row>
    <row r="1590" spans="1:11" x14ac:dyDescent="0.35">
      <c r="A1590" s="1">
        <f t="shared" si="24"/>
        <v>44018</v>
      </c>
      <c r="B1590">
        <f>_xlfn.XLOOKUP(A1590,Ethereum_Historical_Data[Date],Ethereum_Historical_Data[Price]," ")</f>
        <v>241.56</v>
      </c>
      <c r="C1590">
        <f>STANDARDIZE(Table6[[#This Row],[ETH]],$U$4,$U$5)</f>
        <v>-1.0036394236605681</v>
      </c>
      <c r="D1590" s="2">
        <f>_xlfn.XLOOKUP(Table6[[#This Row],[Date]],BNB_Historical_Data[Date],BNB_Historical_Data[Price]," ")</f>
        <v>16.3</v>
      </c>
      <c r="E1590" s="2">
        <f>STANDARDIZE(Table6[[#This Row],[BNB]],$V$4,$V$5)</f>
        <v>-0.95106919263282907</v>
      </c>
      <c r="F1590" s="2">
        <f>_xlfn.XLOOKUP(Table6[[#This Row],[Date]],Tether_USDt_Historical_Data[Date],Tether_USDt_Historical_Data[Price]," ")</f>
        <v>1.0008999999999999</v>
      </c>
      <c r="G1590" s="2">
        <f>IFERROR(STANDARDIZE(Table6[[#This Row],[Tether]],$W$4,$W$5),"")</f>
        <v>0.14129351688078179</v>
      </c>
      <c r="H1590" s="2">
        <f>_xlfn.XLOOKUP(Table6[[#This Row],[Date]],Bitcoin_Historical_Data__2[Date],Bitcoin_Historical_Data__2[Price]," ")</f>
        <v>9339</v>
      </c>
      <c r="I1590" s="2">
        <f>STANDARDIZE(Table6[[#This Row],[BTC]],$X$4,$X$5)</f>
        <v>-0.8530399630558323</v>
      </c>
      <c r="J1590" s="2">
        <f>_xlfn.XLOOKUP(Table6[[#This Row],[Date]],S_P_500_Historical_Data[Date],S_P_500_Historical_Data[Price]," ")</f>
        <v>3179.7</v>
      </c>
      <c r="K1590" s="2">
        <f>IFERROR(STANDARDIZE(Table6[[#This Row],[S&amp;P500]],$Y$4,$Y$5),"")</f>
        <v>-0.68574529557191333</v>
      </c>
    </row>
    <row r="1591" spans="1:11" x14ac:dyDescent="0.35">
      <c r="A1591" s="1">
        <f t="shared" si="24"/>
        <v>44017</v>
      </c>
      <c r="B1591">
        <f>_xlfn.XLOOKUP(A1591,Ethereum_Historical_Data[Date],Ethereum_Historical_Data[Price]," ")</f>
        <v>227.98</v>
      </c>
      <c r="C1591">
        <f>STANDARDIZE(Table6[[#This Row],[ETH]],$U$4,$U$5)</f>
        <v>-1.0149166823751621</v>
      </c>
      <c r="D1591" s="2">
        <f>_xlfn.XLOOKUP(Table6[[#This Row],[Date]],BNB_Historical_Data[Date],BNB_Historical_Data[Price]," ")</f>
        <v>15.5</v>
      </c>
      <c r="E1591" s="2">
        <f>STANDARDIZE(Table6[[#This Row],[BNB]],$V$4,$V$5)</f>
        <v>-0.95499626159097273</v>
      </c>
      <c r="F1591" s="2">
        <f>_xlfn.XLOOKUP(Table6[[#This Row],[Date]],Tether_USDt_Historical_Data[Date],Tether_USDt_Historical_Data[Price]," ")</f>
        <v>1.0011000000000001</v>
      </c>
      <c r="G1591" s="2">
        <f>IFERROR(STANDARDIZE(Table6[[#This Row],[Tether]],$W$4,$W$5),"")</f>
        <v>0.18219995298301858</v>
      </c>
      <c r="H1591" s="2">
        <f>_xlfn.XLOOKUP(Table6[[#This Row],[Date]],Bitcoin_Historical_Data__2[Date],Bitcoin_Historical_Data__2[Price]," ")</f>
        <v>9081</v>
      </c>
      <c r="I1591" s="2">
        <f>STANDARDIZE(Table6[[#This Row],[BTC]],$X$4,$X$5)</f>
        <v>-0.86595464752469076</v>
      </c>
      <c r="J1591" s="2" t="str">
        <f>_xlfn.XLOOKUP(Table6[[#This Row],[Date]],S_P_500_Historical_Data[Date],S_P_500_Historical_Data[Price]," ")</f>
        <v xml:space="preserve"> </v>
      </c>
      <c r="K1591" s="2" t="str">
        <f>IFERROR(STANDARDIZE(Table6[[#This Row],[S&amp;P500]],$Y$4,$Y$5),"")</f>
        <v/>
      </c>
    </row>
    <row r="1592" spans="1:11" x14ac:dyDescent="0.35">
      <c r="A1592" s="1">
        <f t="shared" si="24"/>
        <v>44016</v>
      </c>
      <c r="B1592">
        <f>_xlfn.XLOOKUP(A1592,Ethereum_Historical_Data[Date],Ethereum_Historical_Data[Price]," ")</f>
        <v>229.15</v>
      </c>
      <c r="C1592">
        <f>STANDARDIZE(Table6[[#This Row],[ETH]],$U$4,$U$5)</f>
        <v>-1.0139450776110916</v>
      </c>
      <c r="D1592" s="2">
        <f>_xlfn.XLOOKUP(Table6[[#This Row],[Date]],BNB_Historical_Data[Date],BNB_Historical_Data[Price]," ")</f>
        <v>15.56</v>
      </c>
      <c r="E1592" s="2">
        <f>STANDARDIZE(Table6[[#This Row],[BNB]],$V$4,$V$5)</f>
        <v>-0.95470173141911197</v>
      </c>
      <c r="F1592" s="2">
        <f>_xlfn.XLOOKUP(Table6[[#This Row],[Date]],Tether_USDt_Historical_Data[Date],Tether_USDt_Historical_Data[Price]," ")</f>
        <v>1.0009999999999999</v>
      </c>
      <c r="G1592" s="2">
        <f>IFERROR(STANDARDIZE(Table6[[#This Row],[Tether]],$W$4,$W$5),"")</f>
        <v>0.16174673493187749</v>
      </c>
      <c r="H1592" s="2">
        <f>_xlfn.XLOOKUP(Table6[[#This Row],[Date]],Bitcoin_Historical_Data__2[Date],Bitcoin_Historical_Data__2[Price]," ")</f>
        <v>9134.4</v>
      </c>
      <c r="I1592" s="2">
        <f>STANDARDIZE(Table6[[#This Row],[BTC]],$X$4,$X$5)</f>
        <v>-0.8632816081811362</v>
      </c>
      <c r="J1592" s="2" t="str">
        <f>_xlfn.XLOOKUP(Table6[[#This Row],[Date]],S_P_500_Historical_Data[Date],S_P_500_Historical_Data[Price]," ")</f>
        <v xml:space="preserve"> </v>
      </c>
      <c r="K1592" s="2" t="str">
        <f>IFERROR(STANDARDIZE(Table6[[#This Row],[S&amp;P500]],$Y$4,$Y$5),"")</f>
        <v/>
      </c>
    </row>
    <row r="1593" spans="1:11" x14ac:dyDescent="0.35">
      <c r="A1593" s="1">
        <f t="shared" si="24"/>
        <v>44015</v>
      </c>
      <c r="B1593">
        <f>_xlfn.XLOOKUP(A1593,Ethereum_Historical_Data[Date],Ethereum_Historical_Data[Price]," ")</f>
        <v>225.12</v>
      </c>
      <c r="C1593">
        <f>STANDARDIZE(Table6[[#This Row],[ETH]],$U$4,$U$5)</f>
        <v>-1.0172917162428896</v>
      </c>
      <c r="D1593" s="2">
        <f>_xlfn.XLOOKUP(Table6[[#This Row],[Date]],BNB_Historical_Data[Date],BNB_Historical_Data[Price]," ")</f>
        <v>15.28</v>
      </c>
      <c r="E1593" s="2">
        <f>STANDARDIZE(Table6[[#This Row],[BNB]],$V$4,$V$5)</f>
        <v>-0.95607620555446216</v>
      </c>
      <c r="F1593" s="2">
        <f>_xlfn.XLOOKUP(Table6[[#This Row],[Date]],Tether_USDt_Historical_Data[Date],Tether_USDt_Historical_Data[Price]," ")</f>
        <v>1.0004999999999999</v>
      </c>
      <c r="G1593" s="2">
        <f>IFERROR(STANDARDIZE(Table6[[#This Row],[Tether]],$W$4,$W$5),"")</f>
        <v>5.9480644676399026E-2</v>
      </c>
      <c r="H1593" s="2">
        <f>_xlfn.XLOOKUP(Table6[[#This Row],[Date]],Bitcoin_Historical_Data__2[Date],Bitcoin_Historical_Data__2[Price]," ")</f>
        <v>9067.1</v>
      </c>
      <c r="I1593" s="2">
        <f>STANDARDIZE(Table6[[#This Row],[BTC]],$X$4,$X$5)</f>
        <v>-0.86665043866467972</v>
      </c>
      <c r="J1593" s="2" t="str">
        <f>_xlfn.XLOOKUP(Table6[[#This Row],[Date]],S_P_500_Historical_Data[Date],S_P_500_Historical_Data[Price]," ")</f>
        <v xml:space="preserve"> </v>
      </c>
      <c r="K1593" s="2" t="str">
        <f>IFERROR(STANDARDIZE(Table6[[#This Row],[S&amp;P500]],$Y$4,$Y$5),"")</f>
        <v/>
      </c>
    </row>
    <row r="1594" spans="1:11" x14ac:dyDescent="0.35">
      <c r="A1594" s="1">
        <f t="shared" si="24"/>
        <v>44014</v>
      </c>
      <c r="B1594">
        <f>_xlfn.XLOOKUP(A1594,Ethereum_Historical_Data[Date],Ethereum_Historical_Data[Price]," ")</f>
        <v>226.42</v>
      </c>
      <c r="C1594">
        <f>STANDARDIZE(Table6[[#This Row],[ETH]],$U$4,$U$5)</f>
        <v>-1.0162121553939225</v>
      </c>
      <c r="D1594" s="2">
        <f>_xlfn.XLOOKUP(Table6[[#This Row],[Date]],BNB_Historical_Data[Date],BNB_Historical_Data[Price]," ")</f>
        <v>15.36</v>
      </c>
      <c r="E1594" s="2">
        <f>STANDARDIZE(Table6[[#This Row],[BNB]],$V$4,$V$5)</f>
        <v>-0.95568349865864777</v>
      </c>
      <c r="F1594" s="2">
        <f>_xlfn.XLOOKUP(Table6[[#This Row],[Date]],Tether_USDt_Historical_Data[Date],Tether_USDt_Historical_Data[Price]," ")</f>
        <v>1.0004</v>
      </c>
      <c r="G1594" s="2">
        <f>IFERROR(STANDARDIZE(Table6[[#This Row],[Tether]],$W$4,$W$5),"")</f>
        <v>3.9027426625303327E-2</v>
      </c>
      <c r="H1594" s="2">
        <f>_xlfn.XLOOKUP(Table6[[#This Row],[Date]],Bitcoin_Historical_Data__2[Date],Bitcoin_Historical_Data__2[Price]," ")</f>
        <v>9085.1</v>
      </c>
      <c r="I1594" s="2">
        <f>STANDARDIZE(Table6[[#This Row],[BTC]],$X$4,$X$5)</f>
        <v>-0.86574941416685236</v>
      </c>
      <c r="J1594" s="2">
        <f>_xlfn.XLOOKUP(Table6[[#This Row],[Date]],S_P_500_Historical_Data[Date],S_P_500_Historical_Data[Price]," ")</f>
        <v>3130</v>
      </c>
      <c r="K1594" s="2">
        <f>IFERROR(STANDARDIZE(Table6[[#This Row],[S&amp;P500]],$Y$4,$Y$5),"")</f>
        <v>-0.74209300446123505</v>
      </c>
    </row>
    <row r="1595" spans="1:11" x14ac:dyDescent="0.35">
      <c r="A1595" s="1">
        <f t="shared" si="24"/>
        <v>44013</v>
      </c>
      <c r="B1595">
        <f>_xlfn.XLOOKUP(A1595,Ethereum_Historical_Data[Date],Ethereum_Historical_Data[Price]," ")</f>
        <v>230.95</v>
      </c>
      <c r="C1595">
        <f>STANDARDIZE(Table6[[#This Row],[ETH]],$U$4,$U$5)</f>
        <v>-1.0124503010509835</v>
      </c>
      <c r="D1595" s="2">
        <f>_xlfn.XLOOKUP(Table6[[#This Row],[Date]],BNB_Historical_Data[Date],BNB_Historical_Data[Price]," ")</f>
        <v>15.81</v>
      </c>
      <c r="E1595" s="2">
        <f>STANDARDIZE(Table6[[#This Row],[BNB]],$V$4,$V$5)</f>
        <v>-0.9534745223696921</v>
      </c>
      <c r="F1595" s="2">
        <f>_xlfn.XLOOKUP(Table6[[#This Row],[Date]],Tether_USDt_Historical_Data[Date],Tether_USDt_Historical_Data[Price]," ")</f>
        <v>1.0004999999999999</v>
      </c>
      <c r="G1595" s="2">
        <f>IFERROR(STANDARDIZE(Table6[[#This Row],[Tether]],$W$4,$W$5),"")</f>
        <v>5.9480644676399026E-2</v>
      </c>
      <c r="H1595" s="2">
        <f>_xlfn.XLOOKUP(Table6[[#This Row],[Date]],Bitcoin_Historical_Data__2[Date],Bitcoin_Historical_Data__2[Price]," ")</f>
        <v>9229.9</v>
      </c>
      <c r="I1595" s="2">
        <f>STANDARDIZE(Table6[[#This Row],[BTC]],$X$4,$X$5)</f>
        <v>-0.85850117265099679</v>
      </c>
      <c r="J1595" s="2">
        <f>_xlfn.XLOOKUP(Table6[[#This Row],[Date]],S_P_500_Historical_Data[Date],S_P_500_Historical_Data[Price]," ")</f>
        <v>3115.9</v>
      </c>
      <c r="K1595" s="2">
        <f>IFERROR(STANDARDIZE(Table6[[#This Row],[S&amp;P500]],$Y$4,$Y$5),"")</f>
        <v>-0.75807897418637449</v>
      </c>
    </row>
    <row r="1596" spans="1:11" x14ac:dyDescent="0.35">
      <c r="A1596" s="1">
        <f t="shared" si="24"/>
        <v>44012</v>
      </c>
      <c r="B1596">
        <f>_xlfn.XLOOKUP(A1596,Ethereum_Historical_Data[Date],Ethereum_Historical_Data[Price]," ")</f>
        <v>225.63</v>
      </c>
      <c r="C1596">
        <f>STANDARDIZE(Table6[[#This Row],[ETH]],$U$4,$U$5)</f>
        <v>-1.0168681962175254</v>
      </c>
      <c r="D1596" s="2">
        <f>_xlfn.XLOOKUP(Table6[[#This Row],[Date]],BNB_Historical_Data[Date],BNB_Historical_Data[Price]," ")</f>
        <v>15.4</v>
      </c>
      <c r="E1596" s="2">
        <f>STANDARDIZE(Table6[[#This Row],[BNB]],$V$4,$V$5)</f>
        <v>-0.95548714521074063</v>
      </c>
      <c r="F1596" s="2">
        <f>_xlfn.XLOOKUP(Table6[[#This Row],[Date]],Tether_USDt_Historical_Data[Date],Tether_USDt_Historical_Data[Price]," ")</f>
        <v>1.0003</v>
      </c>
      <c r="G1596" s="2">
        <f>IFERROR(STANDARDIZE(Table6[[#This Row],[Tether]],$W$4,$W$5),"")</f>
        <v>1.8574208574207638E-2</v>
      </c>
      <c r="H1596" s="2">
        <f>_xlfn.XLOOKUP(Table6[[#This Row],[Date]],Bitcoin_Historical_Data__2[Date],Bitcoin_Historical_Data__2[Price]," ")</f>
        <v>9135.4</v>
      </c>
      <c r="I1596" s="2">
        <f>STANDARDIZE(Table6[[#This Row],[BTC]],$X$4,$X$5)</f>
        <v>-0.86323155126459028</v>
      </c>
      <c r="J1596" s="2">
        <f>_xlfn.XLOOKUP(Table6[[#This Row],[Date]],S_P_500_Historical_Data[Date],S_P_500_Historical_Data[Price]," ")</f>
        <v>3100.3</v>
      </c>
      <c r="K1596" s="2">
        <f>IFERROR(STANDARDIZE(Table6[[#This Row],[S&amp;P500]],$Y$4,$Y$5),"")</f>
        <v>-0.77576557898865661</v>
      </c>
    </row>
    <row r="1597" spans="1:11" x14ac:dyDescent="0.35">
      <c r="A1597" s="1">
        <f t="shared" si="24"/>
        <v>44011</v>
      </c>
      <c r="B1597">
        <f>_xlfn.XLOOKUP(A1597,Ethereum_Historical_Data[Date],Ethereum_Historical_Data[Price]," ")</f>
        <v>227.87</v>
      </c>
      <c r="C1597">
        <f>STANDARDIZE(Table6[[#This Row],[ETH]],$U$4,$U$5)</f>
        <v>-1.0150080298316133</v>
      </c>
      <c r="D1597" s="2">
        <f>_xlfn.XLOOKUP(Table6[[#This Row],[Date]],BNB_Historical_Data[Date],BNB_Historical_Data[Price]," ")</f>
        <v>15.46</v>
      </c>
      <c r="E1597" s="2">
        <f>STANDARDIZE(Table6[[#This Row],[BNB]],$V$4,$V$5)</f>
        <v>-0.95519261503887987</v>
      </c>
      <c r="F1597" s="2">
        <f>_xlfn.XLOOKUP(Table6[[#This Row],[Date]],Tether_USDt_Historical_Data[Date],Tether_USDt_Historical_Data[Price]," ")</f>
        <v>0.99990000000000001</v>
      </c>
      <c r="G1597" s="2">
        <f>IFERROR(STANDARDIZE(Table6[[#This Row],[Tether]],$W$4,$W$5),"")</f>
        <v>-6.3238663630175135E-2</v>
      </c>
      <c r="H1597" s="2">
        <f>_xlfn.XLOOKUP(Table6[[#This Row],[Date]],Bitcoin_Historical_Data__2[Date],Bitcoin_Historical_Data__2[Price]," ")</f>
        <v>9185.4</v>
      </c>
      <c r="I1597" s="2">
        <f>STANDARDIZE(Table6[[#This Row],[BTC]],$X$4,$X$5)</f>
        <v>-0.86072870543729207</v>
      </c>
      <c r="J1597" s="2">
        <f>_xlfn.XLOOKUP(Table6[[#This Row],[Date]],S_P_500_Historical_Data[Date],S_P_500_Historical_Data[Price]," ")</f>
        <v>3053.2</v>
      </c>
      <c r="K1597" s="2">
        <f>IFERROR(STANDARDIZE(Table6[[#This Row],[S&amp;P500]],$Y$4,$Y$5),"")</f>
        <v>-0.82916552041093183</v>
      </c>
    </row>
    <row r="1598" spans="1:11" x14ac:dyDescent="0.35">
      <c r="A1598" s="1">
        <f t="shared" si="24"/>
        <v>44010</v>
      </c>
      <c r="B1598">
        <f>_xlfn.XLOOKUP(A1598,Ethereum_Historical_Data[Date],Ethereum_Historical_Data[Price]," ")</f>
        <v>225.09</v>
      </c>
      <c r="C1598">
        <f>STANDARDIZE(Table6[[#This Row],[ETH]],$U$4,$U$5)</f>
        <v>-1.0173166291855582</v>
      </c>
      <c r="D1598" s="2">
        <f>_xlfn.XLOOKUP(Table6[[#This Row],[Date]],BNB_Historical_Data[Date],BNB_Historical_Data[Price]," ")</f>
        <v>15.39</v>
      </c>
      <c r="E1598" s="2">
        <f>STANDARDIZE(Table6[[#This Row],[BNB]],$V$4,$V$5)</f>
        <v>-0.95553623357271744</v>
      </c>
      <c r="F1598" s="2">
        <f>_xlfn.XLOOKUP(Table6[[#This Row],[Date]],Tether_USDt_Historical_Data[Date],Tether_USDt_Historical_Data[Price]," ")</f>
        <v>1.0001</v>
      </c>
      <c r="G1598" s="2">
        <f>IFERROR(STANDARDIZE(Table6[[#This Row],[Tether]],$W$4,$W$5),"")</f>
        <v>-2.2332227527983747E-2</v>
      </c>
      <c r="H1598" s="2">
        <f>_xlfn.XLOOKUP(Table6[[#This Row],[Date]],Bitcoin_Historical_Data__2[Date],Bitcoin_Historical_Data__2[Price]," ")</f>
        <v>9124</v>
      </c>
      <c r="I1598" s="2">
        <f>STANDARDIZE(Table6[[#This Row],[BTC]],$X$4,$X$5)</f>
        <v>-0.86380220011321429</v>
      </c>
      <c r="J1598" s="2" t="str">
        <f>_xlfn.XLOOKUP(Table6[[#This Row],[Date]],S_P_500_Historical_Data[Date],S_P_500_Historical_Data[Price]," ")</f>
        <v xml:space="preserve"> </v>
      </c>
      <c r="K1598" s="2" t="str">
        <f>IFERROR(STANDARDIZE(Table6[[#This Row],[S&amp;P500]],$Y$4,$Y$5),"")</f>
        <v/>
      </c>
    </row>
    <row r="1599" spans="1:11" x14ac:dyDescent="0.35">
      <c r="A1599" s="1">
        <f t="shared" si="24"/>
        <v>44009</v>
      </c>
      <c r="B1599">
        <f>_xlfn.XLOOKUP(A1599,Ethereum_Historical_Data[Date],Ethereum_Historical_Data[Price]," ")</f>
        <v>221.06</v>
      </c>
      <c r="C1599">
        <f>STANDARDIZE(Table6[[#This Row],[ETH]],$U$4,$U$5)</f>
        <v>-1.0206632678173559</v>
      </c>
      <c r="D1599" s="2">
        <f>_xlfn.XLOOKUP(Table6[[#This Row],[Date]],BNB_Historical_Data[Date],BNB_Historical_Data[Price]," ")</f>
        <v>15.13</v>
      </c>
      <c r="E1599" s="2">
        <f>STANDARDIZE(Table6[[#This Row],[BNB]],$V$4,$V$5)</f>
        <v>-0.95681253098411412</v>
      </c>
      <c r="F1599" s="2">
        <f>_xlfn.XLOOKUP(Table6[[#This Row],[Date]],Tether_USDt_Historical_Data[Date],Tether_USDt_Historical_Data[Price]," ")</f>
        <v>0.99970000000000003</v>
      </c>
      <c r="G1599" s="2">
        <f>IFERROR(STANDARDIZE(Table6[[#This Row],[Tether]],$W$4,$W$5),"")</f>
        <v>-0.10414509973236652</v>
      </c>
      <c r="H1599" s="2">
        <f>_xlfn.XLOOKUP(Table6[[#This Row],[Date]],Bitcoin_Historical_Data__2[Date],Bitcoin_Historical_Data__2[Price]," ")</f>
        <v>9008.2999999999993</v>
      </c>
      <c r="I1599" s="2">
        <f>STANDARDIZE(Table6[[#This Row],[BTC]],$X$4,$X$5)</f>
        <v>-0.86959378535758225</v>
      </c>
      <c r="J1599" s="2" t="str">
        <f>_xlfn.XLOOKUP(Table6[[#This Row],[Date]],S_P_500_Historical_Data[Date],S_P_500_Historical_Data[Price]," ")</f>
        <v xml:space="preserve"> </v>
      </c>
      <c r="K1599" s="2" t="str">
        <f>IFERROR(STANDARDIZE(Table6[[#This Row],[S&amp;P500]],$Y$4,$Y$5),"")</f>
        <v/>
      </c>
    </row>
    <row r="1600" spans="1:11" x14ac:dyDescent="0.35">
      <c r="A1600" s="1">
        <f t="shared" si="24"/>
        <v>44008</v>
      </c>
      <c r="B1600">
        <f>_xlfn.XLOOKUP(A1600,Ethereum_Historical_Data[Date],Ethereum_Historical_Data[Price]," ")</f>
        <v>229.67</v>
      </c>
      <c r="C1600">
        <f>STANDARDIZE(Table6[[#This Row],[ETH]],$U$4,$U$5)</f>
        <v>-1.013513253271505</v>
      </c>
      <c r="D1600" s="2">
        <f>_xlfn.XLOOKUP(Table6[[#This Row],[Date]],BNB_Historical_Data[Date],BNB_Historical_Data[Price]," ")</f>
        <v>15.77</v>
      </c>
      <c r="E1600" s="2">
        <f>STANDARDIZE(Table6[[#This Row],[BNB]],$V$4,$V$5)</f>
        <v>-0.95367087581759924</v>
      </c>
      <c r="F1600" s="2">
        <f>_xlfn.XLOOKUP(Table6[[#This Row],[Date]],Tether_USDt_Historical_Data[Date],Tether_USDt_Historical_Data[Price]," ")</f>
        <v>1.0001</v>
      </c>
      <c r="G1600" s="2">
        <f>IFERROR(STANDARDIZE(Table6[[#This Row],[Tether]],$W$4,$W$5),"")</f>
        <v>-2.2332227527983747E-2</v>
      </c>
      <c r="H1600" s="2">
        <f>_xlfn.XLOOKUP(Table6[[#This Row],[Date]],Bitcoin_Historical_Data__2[Date],Bitcoin_Historical_Data__2[Price]," ")</f>
        <v>9160</v>
      </c>
      <c r="I1600" s="2">
        <f>STANDARDIZE(Table6[[#This Row],[BTC]],$X$4,$X$5)</f>
        <v>-0.86200015111755968</v>
      </c>
      <c r="J1600" s="2">
        <f>_xlfn.XLOOKUP(Table6[[#This Row],[Date]],S_P_500_Historical_Data[Date],S_P_500_Historical_Data[Price]," ")</f>
        <v>3009.1</v>
      </c>
      <c r="K1600" s="2">
        <f>IFERROR(STANDARDIZE(Table6[[#This Row],[S&amp;P500]],$Y$4,$Y$5),"")</f>
        <v>-0.87916419167892157</v>
      </c>
    </row>
    <row r="1601" spans="1:11" x14ac:dyDescent="0.35">
      <c r="A1601" s="1">
        <f t="shared" si="24"/>
        <v>44007</v>
      </c>
      <c r="B1601">
        <f>_xlfn.XLOOKUP(A1601,Ethereum_Historical_Data[Date],Ethereum_Historical_Data[Price]," ")</f>
        <v>232.56</v>
      </c>
      <c r="C1601">
        <f>STANDARDIZE(Table6[[#This Row],[ETH]],$U$4,$U$5)</f>
        <v>-1.0111133064611091</v>
      </c>
      <c r="D1601" s="2">
        <f>_xlfn.XLOOKUP(Table6[[#This Row],[Date]],BNB_Historical_Data[Date],BNB_Historical_Data[Price]," ")</f>
        <v>15.91</v>
      </c>
      <c r="E1601" s="2">
        <f>STANDARDIZE(Table6[[#This Row],[BNB]],$V$4,$V$5)</f>
        <v>-0.9529836387499242</v>
      </c>
      <c r="F1601" s="2">
        <f>_xlfn.XLOOKUP(Table6[[#This Row],[Date]],Tether_USDt_Historical_Data[Date],Tether_USDt_Historical_Data[Price]," ")</f>
        <v>1.0001</v>
      </c>
      <c r="G1601" s="2">
        <f>IFERROR(STANDARDIZE(Table6[[#This Row],[Tether]],$W$4,$W$5),"")</f>
        <v>-2.2332227527983747E-2</v>
      </c>
      <c r="H1601" s="2">
        <f>_xlfn.XLOOKUP(Table6[[#This Row],[Date]],Bitcoin_Historical_Data__2[Date],Bitcoin_Historical_Data__2[Price]," ")</f>
        <v>9247.5</v>
      </c>
      <c r="I1601" s="2">
        <f>STANDARDIZE(Table6[[#This Row],[BTC]],$X$4,$X$5)</f>
        <v>-0.85762017091978793</v>
      </c>
      <c r="J1601" s="2">
        <f>_xlfn.XLOOKUP(Table6[[#This Row],[Date]],S_P_500_Historical_Data[Date],S_P_500_Historical_Data[Price]," ")</f>
        <v>3083.8</v>
      </c>
      <c r="K1601" s="2">
        <f>IFERROR(STANDARDIZE(Table6[[#This Row],[S&amp;P500]],$Y$4,$Y$5),"")</f>
        <v>-0.79447256483722417</v>
      </c>
    </row>
    <row r="1602" spans="1:11" x14ac:dyDescent="0.35">
      <c r="A1602" s="1">
        <f t="shared" si="24"/>
        <v>44006</v>
      </c>
      <c r="B1602">
        <f>_xlfn.XLOOKUP(A1602,Ethereum_Historical_Data[Date],Ethereum_Historical_Data[Price]," ")</f>
        <v>234.75</v>
      </c>
      <c r="C1602">
        <f>STANDARDIZE(Table6[[#This Row],[ETH]],$U$4,$U$5)</f>
        <v>-1.0092946616463108</v>
      </c>
      <c r="D1602" s="2">
        <f>_xlfn.XLOOKUP(Table6[[#This Row],[Date]],BNB_Historical_Data[Date],BNB_Historical_Data[Price]," ")</f>
        <v>16</v>
      </c>
      <c r="E1602" s="2">
        <f>STANDARDIZE(Table6[[#This Row],[BNB]],$V$4,$V$5)</f>
        <v>-0.952541843492133</v>
      </c>
      <c r="F1602" s="2">
        <f>_xlfn.XLOOKUP(Table6[[#This Row],[Date]],Tether_USDt_Historical_Data[Date],Tether_USDt_Historical_Data[Price]," ")</f>
        <v>0.99990000000000001</v>
      </c>
      <c r="G1602" s="2">
        <f>IFERROR(STANDARDIZE(Table6[[#This Row],[Tether]],$W$4,$W$5),"")</f>
        <v>-6.3238663630175135E-2</v>
      </c>
      <c r="H1602" s="2">
        <f>_xlfn.XLOOKUP(Table6[[#This Row],[Date]],Bitcoin_Historical_Data__2[Date],Bitcoin_Historical_Data__2[Price]," ")</f>
        <v>9302</v>
      </c>
      <c r="I1602" s="2">
        <f>STANDARDIZE(Table6[[#This Row],[BTC]],$X$4,$X$5)</f>
        <v>-0.85489206896803294</v>
      </c>
      <c r="J1602" s="2">
        <f>_xlfn.XLOOKUP(Table6[[#This Row],[Date]],S_P_500_Historical_Data[Date],S_P_500_Historical_Data[Price]," ")</f>
        <v>3050.3</v>
      </c>
      <c r="K1602" s="2">
        <f>IFERROR(STANDARDIZE(Table6[[#This Row],[S&amp;P500]],$Y$4,$Y$5),"")</f>
        <v>-0.83245341489340696</v>
      </c>
    </row>
    <row r="1603" spans="1:11" x14ac:dyDescent="0.35">
      <c r="A1603" s="1">
        <f t="shared" si="24"/>
        <v>44005</v>
      </c>
      <c r="B1603">
        <f>_xlfn.XLOOKUP(A1603,Ethereum_Historical_Data[Date],Ethereum_Historical_Data[Price]," ")</f>
        <v>243.2</v>
      </c>
      <c r="C1603">
        <f>STANDARDIZE(Table6[[#This Row],[ETH]],$U$4,$U$5)</f>
        <v>-1.0022775161280251</v>
      </c>
      <c r="D1603" s="2">
        <f>_xlfn.XLOOKUP(Table6[[#This Row],[Date]],BNB_Historical_Data[Date],BNB_Historical_Data[Price]," ")</f>
        <v>16.39</v>
      </c>
      <c r="E1603" s="2">
        <f>STANDARDIZE(Table6[[#This Row],[BNB]],$V$4,$V$5)</f>
        <v>-0.9506273973750381</v>
      </c>
      <c r="F1603" s="2">
        <f>_xlfn.XLOOKUP(Table6[[#This Row],[Date]],Tether_USDt_Historical_Data[Date],Tether_USDt_Historical_Data[Price]," ")</f>
        <v>1.0007999999999999</v>
      </c>
      <c r="G1603" s="2">
        <f>IFERROR(STANDARDIZE(Table6[[#This Row],[Tether]],$W$4,$W$5),"")</f>
        <v>0.1208402988296861</v>
      </c>
      <c r="H1603" s="2">
        <f>_xlfn.XLOOKUP(Table6[[#This Row],[Date]],Bitcoin_Historical_Data__2[Date],Bitcoin_Historical_Data__2[Price]," ")</f>
        <v>9624.6</v>
      </c>
      <c r="I1603" s="2">
        <f>STANDARDIZE(Table6[[#This Row],[BTC]],$X$4,$X$5)</f>
        <v>-0.83874370769030537</v>
      </c>
      <c r="J1603" s="2">
        <f>_xlfn.XLOOKUP(Table6[[#This Row],[Date]],S_P_500_Historical_Data[Date],S_P_500_Historical_Data[Price]," ")</f>
        <v>3131.3</v>
      </c>
      <c r="K1603" s="2">
        <f>IFERROR(STANDARDIZE(Table6[[#This Row],[S&amp;P500]],$Y$4,$Y$5),"")</f>
        <v>-0.7406191207277113</v>
      </c>
    </row>
    <row r="1604" spans="1:11" x14ac:dyDescent="0.35">
      <c r="A1604" s="1">
        <f t="shared" ref="A1604:A1667" si="25">A1603-1</f>
        <v>44004</v>
      </c>
      <c r="B1604">
        <f>_xlfn.XLOOKUP(A1604,Ethereum_Historical_Data[Date],Ethereum_Historical_Data[Price]," ")</f>
        <v>243.25</v>
      </c>
      <c r="C1604">
        <f>STANDARDIZE(Table6[[#This Row],[ETH]],$U$4,$U$5)</f>
        <v>-1.002235994556911</v>
      </c>
      <c r="D1604" s="2">
        <f>_xlfn.XLOOKUP(Table6[[#This Row],[Date]],BNB_Historical_Data[Date],BNB_Historical_Data[Price]," ")</f>
        <v>16.5</v>
      </c>
      <c r="E1604" s="2">
        <f>STANDARDIZE(Table6[[#This Row],[BNB]],$V$4,$V$5)</f>
        <v>-0.95008742539329327</v>
      </c>
      <c r="F1604" s="2">
        <f>_xlfn.XLOOKUP(Table6[[#This Row],[Date]],Tether_USDt_Historical_Data[Date],Tether_USDt_Historical_Data[Price]," ")</f>
        <v>1.0005999999999999</v>
      </c>
      <c r="G1604" s="2">
        <f>IFERROR(STANDARDIZE(Table6[[#This Row],[Tether]],$W$4,$W$5),"")</f>
        <v>7.9933862727494712E-2</v>
      </c>
      <c r="H1604" s="2">
        <f>_xlfn.XLOOKUP(Table6[[#This Row],[Date]],Bitcoin_Historical_Data__2[Date],Bitcoin_Historical_Data__2[Price]," ")</f>
        <v>9683.7000000000007</v>
      </c>
      <c r="I1604" s="2">
        <f>STANDARDIZE(Table6[[#This Row],[BTC]],$X$4,$X$5)</f>
        <v>-0.83578534392243875</v>
      </c>
      <c r="J1604" s="2">
        <f>_xlfn.XLOOKUP(Table6[[#This Row],[Date]],S_P_500_Historical_Data[Date],S_P_500_Historical_Data[Price]," ")</f>
        <v>3117.9</v>
      </c>
      <c r="K1604" s="2">
        <f>IFERROR(STANDARDIZE(Table6[[#This Row],[S&amp;P500]],$Y$4,$Y$5),"")</f>
        <v>-0.75581146075018457</v>
      </c>
    </row>
    <row r="1605" spans="1:11" x14ac:dyDescent="0.35">
      <c r="A1605" s="1">
        <f t="shared" si="25"/>
        <v>44003</v>
      </c>
      <c r="B1605">
        <f>_xlfn.XLOOKUP(A1605,Ethereum_Historical_Data[Date],Ethereum_Historical_Data[Price]," ")</f>
        <v>228.13</v>
      </c>
      <c r="C1605">
        <f>STANDARDIZE(Table6[[#This Row],[ETH]],$U$4,$U$5)</f>
        <v>-1.0147921176618198</v>
      </c>
      <c r="D1605" s="2">
        <f>_xlfn.XLOOKUP(Table6[[#This Row],[Date]],BNB_Historical_Data[Date],BNB_Historical_Data[Price]," ")</f>
        <v>15.97</v>
      </c>
      <c r="E1605" s="2">
        <f>STANDARDIZE(Table6[[#This Row],[BNB]],$V$4,$V$5)</f>
        <v>-0.95268910857806344</v>
      </c>
      <c r="F1605" s="2">
        <f>_xlfn.XLOOKUP(Table6[[#This Row],[Date]],Tether_USDt_Historical_Data[Date],Tether_USDt_Historical_Data[Price]," ")</f>
        <v>0.99990000000000001</v>
      </c>
      <c r="G1605" s="2">
        <f>IFERROR(STANDARDIZE(Table6[[#This Row],[Tether]],$W$4,$W$5),"")</f>
        <v>-6.3238663630175135E-2</v>
      </c>
      <c r="H1605" s="2">
        <f>_xlfn.XLOOKUP(Table6[[#This Row],[Date]],Bitcoin_Historical_Data__2[Date],Bitcoin_Historical_Data__2[Price]," ")</f>
        <v>9296.4</v>
      </c>
      <c r="I1605" s="2">
        <f>STANDARDIZE(Table6[[#This Row],[BTC]],$X$4,$X$5)</f>
        <v>-0.85517238770069026</v>
      </c>
      <c r="J1605" s="2" t="str">
        <f>_xlfn.XLOOKUP(Table6[[#This Row],[Date]],S_P_500_Historical_Data[Date],S_P_500_Historical_Data[Price]," ")</f>
        <v xml:space="preserve"> </v>
      </c>
      <c r="K1605" s="2" t="str">
        <f>IFERROR(STANDARDIZE(Table6[[#This Row],[S&amp;P500]],$Y$4,$Y$5),"")</f>
        <v/>
      </c>
    </row>
    <row r="1606" spans="1:11" x14ac:dyDescent="0.35">
      <c r="A1606" s="1">
        <f t="shared" si="25"/>
        <v>44002</v>
      </c>
      <c r="B1606">
        <f>_xlfn.XLOOKUP(A1606,Ethereum_Historical_Data[Date],Ethereum_Historical_Data[Price]," ")</f>
        <v>228.86</v>
      </c>
      <c r="C1606">
        <f>STANDARDIZE(Table6[[#This Row],[ETH]],$U$4,$U$5)</f>
        <v>-1.0141859027235536</v>
      </c>
      <c r="D1606" s="2">
        <f>_xlfn.XLOOKUP(Table6[[#This Row],[Date]],BNB_Historical_Data[Date],BNB_Historical_Data[Price]," ")</f>
        <v>16.059999999999999</v>
      </c>
      <c r="E1606" s="2">
        <f>STANDARDIZE(Table6[[#This Row],[BNB]],$V$4,$V$5)</f>
        <v>-0.95224731332027224</v>
      </c>
      <c r="F1606" s="2">
        <f>_xlfn.XLOOKUP(Table6[[#This Row],[Date]],Tether_USDt_Historical_Data[Date],Tether_USDt_Historical_Data[Price]," ")</f>
        <v>1.0006999999999999</v>
      </c>
      <c r="G1606" s="2">
        <f>IFERROR(STANDARDIZE(Table6[[#This Row],[Tether]],$W$4,$W$5),"")</f>
        <v>0.1003870807785904</v>
      </c>
      <c r="H1606" s="2">
        <f>_xlfn.XLOOKUP(Table6[[#This Row],[Date]],Bitcoin_Historical_Data__2[Date],Bitcoin_Historical_Data__2[Price]," ")</f>
        <v>9358.7999999999993</v>
      </c>
      <c r="I1606" s="2">
        <f>STANDARDIZE(Table6[[#This Row],[BTC]],$X$4,$X$5)</f>
        <v>-0.85204883610822224</v>
      </c>
      <c r="J1606" s="2" t="str">
        <f>_xlfn.XLOOKUP(Table6[[#This Row],[Date]],S_P_500_Historical_Data[Date],S_P_500_Historical_Data[Price]," ")</f>
        <v xml:space="preserve"> </v>
      </c>
      <c r="K1606" s="2" t="str">
        <f>IFERROR(STANDARDIZE(Table6[[#This Row],[S&amp;P500]],$Y$4,$Y$5),"")</f>
        <v/>
      </c>
    </row>
    <row r="1607" spans="1:11" x14ac:dyDescent="0.35">
      <c r="A1607" s="1">
        <f t="shared" si="25"/>
        <v>44001</v>
      </c>
      <c r="B1607">
        <f>_xlfn.XLOOKUP(A1607,Ethereum_Historical_Data[Date],Ethereum_Historical_Data[Price]," ")</f>
        <v>229.11</v>
      </c>
      <c r="C1607">
        <f>STANDARDIZE(Table6[[#This Row],[ETH]],$U$4,$U$5)</f>
        <v>-1.013978294867983</v>
      </c>
      <c r="D1607" s="2">
        <f>_xlfn.XLOOKUP(Table6[[#This Row],[Date]],BNB_Historical_Data[Date],BNB_Historical_Data[Price]," ")</f>
        <v>15.98</v>
      </c>
      <c r="E1607" s="2">
        <f>STANDARDIZE(Table6[[#This Row],[BNB]],$V$4,$V$5)</f>
        <v>-0.95264002021608662</v>
      </c>
      <c r="F1607" s="2">
        <f>_xlfn.XLOOKUP(Table6[[#This Row],[Date]],Tether_USDt_Historical_Data[Date],Tether_USDt_Historical_Data[Price]," ")</f>
        <v>0.99950000000000006</v>
      </c>
      <c r="G1607" s="2">
        <f>IFERROR(STANDARDIZE(Table6[[#This Row],[Tether]],$W$4,$W$5),"")</f>
        <v>-0.1450515358345579</v>
      </c>
      <c r="H1607" s="2">
        <f>_xlfn.XLOOKUP(Table6[[#This Row],[Date]],Bitcoin_Historical_Data__2[Date],Bitcoin_Historical_Data__2[Price]," ")</f>
        <v>9314</v>
      </c>
      <c r="I1607" s="2">
        <f>STANDARDIZE(Table6[[#This Row],[BTC]],$X$4,$X$5)</f>
        <v>-0.8542913859694814</v>
      </c>
      <c r="J1607" s="2">
        <f>_xlfn.XLOOKUP(Table6[[#This Row],[Date]],S_P_500_Historical_Data[Date],S_P_500_Historical_Data[Price]," ")</f>
        <v>3097.7</v>
      </c>
      <c r="K1607" s="2">
        <f>IFERROR(STANDARDIZE(Table6[[#This Row],[S&amp;P500]],$Y$4,$Y$5),"")</f>
        <v>-0.778713346455704</v>
      </c>
    </row>
    <row r="1608" spans="1:11" x14ac:dyDescent="0.35">
      <c r="A1608" s="1">
        <f t="shared" si="25"/>
        <v>44000</v>
      </c>
      <c r="B1608">
        <f>_xlfn.XLOOKUP(A1608,Ethereum_Historical_Data[Date],Ethereum_Historical_Data[Price]," ")</f>
        <v>231.34</v>
      </c>
      <c r="C1608">
        <f>STANDARDIZE(Table6[[#This Row],[ETH]],$U$4,$U$5)</f>
        <v>-1.0121264327962936</v>
      </c>
      <c r="D1608" s="2">
        <f>_xlfn.XLOOKUP(Table6[[#This Row],[Date]],BNB_Historical_Data[Date],BNB_Historical_Data[Price]," ")</f>
        <v>16.149999999999999</v>
      </c>
      <c r="E1608" s="2">
        <f>STANDARDIZE(Table6[[#This Row],[BNB]],$V$4,$V$5)</f>
        <v>-0.95180551806248104</v>
      </c>
      <c r="F1608" s="2">
        <f>_xlfn.XLOOKUP(Table6[[#This Row],[Date]],Tether_USDt_Historical_Data[Date],Tether_USDt_Historical_Data[Price]," ")</f>
        <v>0.99960000000000004</v>
      </c>
      <c r="G1608" s="2">
        <f>IFERROR(STANDARDIZE(Table6[[#This Row],[Tether]],$W$4,$W$5),"")</f>
        <v>-0.12459831778346221</v>
      </c>
      <c r="H1608" s="2">
        <f>_xlfn.XLOOKUP(Table6[[#This Row],[Date]],Bitcoin_Historical_Data__2[Date],Bitcoin_Historical_Data__2[Price]," ")</f>
        <v>9388.1</v>
      </c>
      <c r="I1608" s="2">
        <f>STANDARDIZE(Table6[[#This Row],[BTC]],$X$4,$X$5)</f>
        <v>-0.8505821684534256</v>
      </c>
      <c r="J1608" s="2">
        <f>_xlfn.XLOOKUP(Table6[[#This Row],[Date]],S_P_500_Historical_Data[Date],S_P_500_Historical_Data[Price]," ")</f>
        <v>3115.3</v>
      </c>
      <c r="K1608" s="2">
        <f>IFERROR(STANDARDIZE(Table6[[#This Row],[S&amp;P500]],$Y$4,$Y$5),"")</f>
        <v>-0.75875922821723141</v>
      </c>
    </row>
    <row r="1609" spans="1:11" x14ac:dyDescent="0.35">
      <c r="A1609" s="1">
        <f t="shared" si="25"/>
        <v>43999</v>
      </c>
      <c r="B1609">
        <f>_xlfn.XLOOKUP(A1609,Ethereum_Historical_Data[Date],Ethereum_Historical_Data[Price]," ")</f>
        <v>233.88</v>
      </c>
      <c r="C1609">
        <f>STANDARDIZE(Table6[[#This Row],[ETH]],$U$4,$U$5)</f>
        <v>-1.0100171369836963</v>
      </c>
      <c r="D1609" s="2">
        <f>_xlfn.XLOOKUP(Table6[[#This Row],[Date]],BNB_Historical_Data[Date],BNB_Historical_Data[Price]," ")</f>
        <v>16.399999999999999</v>
      </c>
      <c r="E1609" s="2">
        <f>STANDARDIZE(Table6[[#This Row],[BNB]],$V$4,$V$5)</f>
        <v>-0.95057830901306117</v>
      </c>
      <c r="F1609" s="2">
        <f>_xlfn.XLOOKUP(Table6[[#This Row],[Date]],Tether_USDt_Historical_Data[Date],Tether_USDt_Historical_Data[Price]," ")</f>
        <v>1</v>
      </c>
      <c r="G1609" s="2">
        <f>IFERROR(STANDARDIZE(Table6[[#This Row],[Tether]],$W$4,$W$5),"")</f>
        <v>-4.2785445579079442E-2</v>
      </c>
      <c r="H1609" s="2">
        <f>_xlfn.XLOOKUP(Table6[[#This Row],[Date]],Bitcoin_Historical_Data__2[Date],Bitcoin_Historical_Data__2[Price]," ")</f>
        <v>9464.6</v>
      </c>
      <c r="I1609" s="2">
        <f>STANDARDIZE(Table6[[#This Row],[BTC]],$X$4,$X$5)</f>
        <v>-0.84675281433765937</v>
      </c>
      <c r="J1609" s="2">
        <f>_xlfn.XLOOKUP(Table6[[#This Row],[Date]],S_P_500_Historical_Data[Date],S_P_500_Historical_Data[Price]," ")</f>
        <v>3113.5</v>
      </c>
      <c r="K1609" s="2">
        <f>IFERROR(STANDARDIZE(Table6[[#This Row],[S&amp;P500]],$Y$4,$Y$5),"")</f>
        <v>-0.76079999030980261</v>
      </c>
    </row>
    <row r="1610" spans="1:11" x14ac:dyDescent="0.35">
      <c r="A1610" s="1">
        <f t="shared" si="25"/>
        <v>43998</v>
      </c>
      <c r="B1610">
        <f>_xlfn.XLOOKUP(A1610,Ethereum_Historical_Data[Date],Ethereum_Historical_Data[Price]," ")</f>
        <v>235.36</v>
      </c>
      <c r="C1610">
        <f>STANDARDIZE(Table6[[#This Row],[ETH]],$U$4,$U$5)</f>
        <v>-1.0087880984787185</v>
      </c>
      <c r="D1610" s="2">
        <f>_xlfn.XLOOKUP(Table6[[#This Row],[Date]],BNB_Historical_Data[Date],BNB_Historical_Data[Price]," ")</f>
        <v>16.43</v>
      </c>
      <c r="E1610" s="2">
        <f>STANDARDIZE(Table6[[#This Row],[BNB]],$V$4,$V$5)</f>
        <v>-0.95043104392713085</v>
      </c>
      <c r="F1610" s="2">
        <f>_xlfn.XLOOKUP(Table6[[#This Row],[Date]],Tether_USDt_Historical_Data[Date],Tether_USDt_Historical_Data[Price]," ")</f>
        <v>1.0003</v>
      </c>
      <c r="G1610" s="2">
        <f>IFERROR(STANDARDIZE(Table6[[#This Row],[Tether]],$W$4,$W$5),"")</f>
        <v>1.8574208574207638E-2</v>
      </c>
      <c r="H1610" s="2">
        <f>_xlfn.XLOOKUP(Table6[[#This Row],[Date]],Bitcoin_Historical_Data__2[Date],Bitcoin_Historical_Data__2[Price]," ")</f>
        <v>9523.5</v>
      </c>
      <c r="I1610" s="2">
        <f>STANDARDIZE(Table6[[#This Row],[BTC]],$X$4,$X$5)</f>
        <v>-0.8438044619531021</v>
      </c>
      <c r="J1610" s="2">
        <f>_xlfn.XLOOKUP(Table6[[#This Row],[Date]],S_P_500_Historical_Data[Date],S_P_500_Historical_Data[Price]," ")</f>
        <v>3124.7</v>
      </c>
      <c r="K1610" s="2">
        <f>IFERROR(STANDARDIZE(Table6[[#This Row],[S&amp;P500]],$Y$4,$Y$5),"")</f>
        <v>-0.74810191506713875</v>
      </c>
    </row>
    <row r="1611" spans="1:11" x14ac:dyDescent="0.35">
      <c r="A1611" s="1">
        <f t="shared" si="25"/>
        <v>43997</v>
      </c>
      <c r="B1611">
        <f>_xlfn.XLOOKUP(A1611,Ethereum_Historical_Data[Date],Ethereum_Historical_Data[Price]," ")</f>
        <v>230.93</v>
      </c>
      <c r="C1611">
        <f>STANDARDIZE(Table6[[#This Row],[ETH]],$U$4,$U$5)</f>
        <v>-1.0124669096794292</v>
      </c>
      <c r="D1611" s="2">
        <f>_xlfn.XLOOKUP(Table6[[#This Row],[Date]],BNB_Historical_Data[Date],BNB_Historical_Data[Price]," ")</f>
        <v>16.38</v>
      </c>
      <c r="E1611" s="2">
        <f>STANDARDIZE(Table6[[#This Row],[BNB]],$V$4,$V$5)</f>
        <v>-0.9506764857370148</v>
      </c>
      <c r="F1611" s="2">
        <f>_xlfn.XLOOKUP(Table6[[#This Row],[Date]],Tether_USDt_Historical_Data[Date],Tether_USDt_Historical_Data[Price]," ")</f>
        <v>1.0004999999999999</v>
      </c>
      <c r="G1611" s="2">
        <f>IFERROR(STANDARDIZE(Table6[[#This Row],[Tether]],$W$4,$W$5),"")</f>
        <v>5.9480644676399026E-2</v>
      </c>
      <c r="H1611" s="2">
        <f>_xlfn.XLOOKUP(Table6[[#This Row],[Date]],Bitcoin_Historical_Data__2[Date],Bitcoin_Historical_Data__2[Price]," ")</f>
        <v>9425.4</v>
      </c>
      <c r="I1611" s="2">
        <f>STANDARDIZE(Table6[[#This Row],[BTC]],$X$4,$X$5)</f>
        <v>-0.84871504546626098</v>
      </c>
      <c r="J1611" s="2">
        <f>_xlfn.XLOOKUP(Table6[[#This Row],[Date]],S_P_500_Historical_Data[Date],S_P_500_Historical_Data[Price]," ")</f>
        <v>3066.6</v>
      </c>
      <c r="K1611" s="2">
        <f>IFERROR(STANDARDIZE(Table6[[#This Row],[S&amp;P500]],$Y$4,$Y$5),"")</f>
        <v>-0.81397318038845867</v>
      </c>
    </row>
    <row r="1612" spans="1:11" x14ac:dyDescent="0.35">
      <c r="A1612" s="1">
        <f t="shared" si="25"/>
        <v>43996</v>
      </c>
      <c r="B1612">
        <f>_xlfn.XLOOKUP(A1612,Ethereum_Historical_Data[Date],Ethereum_Historical_Data[Price]," ")</f>
        <v>232.02</v>
      </c>
      <c r="C1612">
        <f>STANDARDIZE(Table6[[#This Row],[ETH]],$U$4,$U$5)</f>
        <v>-1.0115617394291416</v>
      </c>
      <c r="D1612" s="2">
        <f>_xlfn.XLOOKUP(Table6[[#This Row],[Date]],BNB_Historical_Data[Date],BNB_Historical_Data[Price]," ")</f>
        <v>16.559999999999999</v>
      </c>
      <c r="E1612" s="2">
        <f>STANDARDIZE(Table6[[#This Row],[BNB]],$V$4,$V$5)</f>
        <v>-0.94979289522143251</v>
      </c>
      <c r="F1612" s="2">
        <f>_xlfn.XLOOKUP(Table6[[#This Row],[Date]],Tether_USDt_Historical_Data[Date],Tether_USDt_Historical_Data[Price]," ")</f>
        <v>0.99980000000000002</v>
      </c>
      <c r="G1612" s="2">
        <f>IFERROR(STANDARDIZE(Table6[[#This Row],[Tether]],$W$4,$W$5),"")</f>
        <v>-8.3691881681270827E-2</v>
      </c>
      <c r="H1612" s="2">
        <f>_xlfn.XLOOKUP(Table6[[#This Row],[Date]],Bitcoin_Historical_Data__2[Date],Bitcoin_Historical_Data__2[Price]," ")</f>
        <v>9345.2999999999993</v>
      </c>
      <c r="I1612" s="2">
        <f>STANDARDIZE(Table6[[#This Row],[BTC]],$X$4,$X$5)</f>
        <v>-0.85272460448159271</v>
      </c>
      <c r="J1612" s="2" t="str">
        <f>_xlfn.XLOOKUP(Table6[[#This Row],[Date]],S_P_500_Historical_Data[Date],S_P_500_Historical_Data[Price]," ")</f>
        <v xml:space="preserve"> </v>
      </c>
      <c r="K1612" s="2" t="str">
        <f>IFERROR(STANDARDIZE(Table6[[#This Row],[S&amp;P500]],$Y$4,$Y$5),"")</f>
        <v/>
      </c>
    </row>
    <row r="1613" spans="1:11" x14ac:dyDescent="0.35">
      <c r="A1613" s="1">
        <f t="shared" si="25"/>
        <v>43995</v>
      </c>
      <c r="B1613">
        <f>_xlfn.XLOOKUP(A1613,Ethereum_Historical_Data[Date],Ethereum_Historical_Data[Price]," ")</f>
        <v>238.22</v>
      </c>
      <c r="C1613">
        <f>STANDARDIZE(Table6[[#This Row],[ETH]],$U$4,$U$5)</f>
        <v>-1.006413064610991</v>
      </c>
      <c r="D1613" s="2">
        <f>_xlfn.XLOOKUP(Table6[[#This Row],[Date]],BNB_Historical_Data[Date],BNB_Historical_Data[Price]," ")</f>
        <v>16.809999999999999</v>
      </c>
      <c r="E1613" s="2">
        <f>STANDARDIZE(Table6[[#This Row],[BNB]],$V$4,$V$5)</f>
        <v>-0.94856568617201265</v>
      </c>
      <c r="F1613" s="2">
        <f>_xlfn.XLOOKUP(Table6[[#This Row],[Date]],Tether_USDt_Historical_Data[Date],Tether_USDt_Historical_Data[Price]," ")</f>
        <v>1.0001</v>
      </c>
      <c r="G1613" s="2">
        <f>IFERROR(STANDARDIZE(Table6[[#This Row],[Tether]],$W$4,$W$5),"")</f>
        <v>-2.2332227527983747E-2</v>
      </c>
      <c r="H1613" s="2">
        <f>_xlfn.XLOOKUP(Table6[[#This Row],[Date]],Bitcoin_Historical_Data__2[Date],Bitcoin_Historical_Data__2[Price]," ")</f>
        <v>9471.2999999999993</v>
      </c>
      <c r="I1613" s="2">
        <f>STANDARDIZE(Table6[[#This Row],[BTC]],$X$4,$X$5)</f>
        <v>-0.84641743299680139</v>
      </c>
      <c r="J1613" s="2" t="str">
        <f>_xlfn.XLOOKUP(Table6[[#This Row],[Date]],S_P_500_Historical_Data[Date],S_P_500_Historical_Data[Price]," ")</f>
        <v xml:space="preserve"> </v>
      </c>
      <c r="K1613" s="2" t="str">
        <f>IFERROR(STANDARDIZE(Table6[[#This Row],[S&amp;P500]],$Y$4,$Y$5),"")</f>
        <v/>
      </c>
    </row>
    <row r="1614" spans="1:11" x14ac:dyDescent="0.35">
      <c r="A1614" s="1">
        <f t="shared" si="25"/>
        <v>43994</v>
      </c>
      <c r="B1614">
        <f>_xlfn.XLOOKUP(A1614,Ethereum_Historical_Data[Date],Ethereum_Historical_Data[Price]," ")</f>
        <v>237.54</v>
      </c>
      <c r="C1614">
        <f>STANDARDIZE(Table6[[#This Row],[ETH]],$U$4,$U$5)</f>
        <v>-1.0069777579781432</v>
      </c>
      <c r="D1614" s="2">
        <f>_xlfn.XLOOKUP(Table6[[#This Row],[Date]],BNB_Historical_Data[Date],BNB_Historical_Data[Price]," ")</f>
        <v>16.64</v>
      </c>
      <c r="E1614" s="2">
        <f>STANDARDIZE(Table6[[#This Row],[BNB]],$V$4,$V$5)</f>
        <v>-0.94940018832561823</v>
      </c>
      <c r="F1614" s="2">
        <f>_xlfn.XLOOKUP(Table6[[#This Row],[Date]],Tether_USDt_Historical_Data[Date],Tether_USDt_Historical_Data[Price]," ")</f>
        <v>0.99970000000000003</v>
      </c>
      <c r="G1614" s="2">
        <f>IFERROR(STANDARDIZE(Table6[[#This Row],[Tether]],$W$4,$W$5),"")</f>
        <v>-0.10414509973236652</v>
      </c>
      <c r="H1614" s="2">
        <f>_xlfn.XLOOKUP(Table6[[#This Row],[Date]],Bitcoin_Historical_Data__2[Date],Bitcoin_Historical_Data__2[Price]," ")</f>
        <v>9466.6</v>
      </c>
      <c r="I1614" s="2">
        <f>STANDARDIZE(Table6[[#This Row],[BTC]],$X$4,$X$5)</f>
        <v>-0.84665270050456742</v>
      </c>
      <c r="J1614" s="2">
        <f>_xlfn.XLOOKUP(Table6[[#This Row],[Date]],S_P_500_Historical_Data[Date],S_P_500_Historical_Data[Price]," ")</f>
        <v>3041.3</v>
      </c>
      <c r="K1614" s="2">
        <f>IFERROR(STANDARDIZE(Table6[[#This Row],[S&amp;P500]],$Y$4,$Y$5),"")</f>
        <v>-0.84265722535626209</v>
      </c>
    </row>
    <row r="1615" spans="1:11" x14ac:dyDescent="0.35">
      <c r="A1615" s="1">
        <f t="shared" si="25"/>
        <v>43993</v>
      </c>
      <c r="B1615">
        <f>_xlfn.XLOOKUP(A1615,Ethereum_Historical_Data[Date],Ethereum_Historical_Data[Price]," ")</f>
        <v>230.71</v>
      </c>
      <c r="C1615">
        <f>STANDARDIZE(Table6[[#This Row],[ETH]],$U$4,$U$5)</f>
        <v>-1.0126496045923314</v>
      </c>
      <c r="D1615" s="2">
        <f>_xlfn.XLOOKUP(Table6[[#This Row],[Date]],BNB_Historical_Data[Date],BNB_Historical_Data[Price]," ")</f>
        <v>16.23</v>
      </c>
      <c r="E1615" s="2">
        <f>STANDARDIZE(Table6[[#This Row],[BNB]],$V$4,$V$5)</f>
        <v>-0.95141281116666676</v>
      </c>
      <c r="F1615" s="2">
        <f>_xlfn.XLOOKUP(Table6[[#This Row],[Date]],Tether_USDt_Historical_Data[Date],Tether_USDt_Historical_Data[Price]," ")</f>
        <v>0.99919999999999998</v>
      </c>
      <c r="G1615" s="2">
        <f>IFERROR(STANDARDIZE(Table6[[#This Row],[Tether]],$W$4,$W$5),"")</f>
        <v>-0.2064111899878677</v>
      </c>
      <c r="H1615" s="2">
        <f>_xlfn.XLOOKUP(Table6[[#This Row],[Date]],Bitcoin_Historical_Data__2[Date],Bitcoin_Historical_Data__2[Price]," ")</f>
        <v>9283.2000000000007</v>
      </c>
      <c r="I1615" s="2">
        <f>STANDARDIZE(Table6[[#This Row],[BTC]],$X$4,$X$5)</f>
        <v>-0.85583313899909697</v>
      </c>
      <c r="J1615" s="2">
        <f>_xlfn.XLOOKUP(Table6[[#This Row],[Date]],S_P_500_Historical_Data[Date],S_P_500_Historical_Data[Price]," ")</f>
        <v>3002.1</v>
      </c>
      <c r="K1615" s="2">
        <f>IFERROR(STANDARDIZE(Table6[[#This Row],[S&amp;P500]],$Y$4,$Y$5),"")</f>
        <v>-0.88710048870558667</v>
      </c>
    </row>
    <row r="1616" spans="1:11" x14ac:dyDescent="0.35">
      <c r="A1616" s="1">
        <f t="shared" si="25"/>
        <v>43992</v>
      </c>
      <c r="B1616">
        <f>_xlfn.XLOOKUP(A1616,Ethereum_Historical_Data[Date],Ethereum_Historical_Data[Price]," ")</f>
        <v>247.78</v>
      </c>
      <c r="C1616">
        <f>STANDARDIZE(Table6[[#This Row],[ETH]],$U$4,$U$5)</f>
        <v>-0.99847414021397207</v>
      </c>
      <c r="D1616" s="2">
        <f>_xlfn.XLOOKUP(Table6[[#This Row],[Date]],BNB_Historical_Data[Date],BNB_Historical_Data[Price]," ")</f>
        <v>17.39</v>
      </c>
      <c r="E1616" s="2">
        <f>STANDARDIZE(Table6[[#This Row],[BNB]],$V$4,$V$5)</f>
        <v>-0.94571856117735875</v>
      </c>
      <c r="F1616" s="2">
        <f>_xlfn.XLOOKUP(Table6[[#This Row],[Date]],Tether_USDt_Historical_Data[Date],Tether_USDt_Historical_Data[Price]," ")</f>
        <v>1.0006999999999999</v>
      </c>
      <c r="G1616" s="2">
        <f>IFERROR(STANDARDIZE(Table6[[#This Row],[Tether]],$W$4,$W$5),"")</f>
        <v>0.1003870807785904</v>
      </c>
      <c r="H1616" s="2">
        <f>_xlfn.XLOOKUP(Table6[[#This Row],[Date]],Bitcoin_Historical_Data__2[Date],Bitcoin_Historical_Data__2[Price]," ")</f>
        <v>9878.7999999999993</v>
      </c>
      <c r="I1616" s="2">
        <f>STANDARDIZE(Table6[[#This Row],[BTC]],$X$4,$X$5)</f>
        <v>-0.82601923950432155</v>
      </c>
      <c r="J1616" s="2">
        <f>_xlfn.XLOOKUP(Table6[[#This Row],[Date]],S_P_500_Historical_Data[Date],S_P_500_Historical_Data[Price]," ")</f>
        <v>3190.1</v>
      </c>
      <c r="K1616" s="2">
        <f>IFERROR(STANDARDIZE(Table6[[#This Row],[S&amp;P500]],$Y$4,$Y$5),"")</f>
        <v>-0.6739542257037251</v>
      </c>
    </row>
    <row r="1617" spans="1:11" x14ac:dyDescent="0.35">
      <c r="A1617" s="1">
        <f t="shared" si="25"/>
        <v>43991</v>
      </c>
      <c r="B1617">
        <f>_xlfn.XLOOKUP(A1617,Ethereum_Historical_Data[Date],Ethereum_Historical_Data[Price]," ")</f>
        <v>243.82</v>
      </c>
      <c r="C1617">
        <f>STANDARDIZE(Table6[[#This Row],[ETH]],$U$4,$U$5)</f>
        <v>-1.0017626486462101</v>
      </c>
      <c r="D1617" s="2">
        <f>_xlfn.XLOOKUP(Table6[[#This Row],[Date]],BNB_Historical_Data[Date],BNB_Historical_Data[Price]," ")</f>
        <v>17.37</v>
      </c>
      <c r="E1617" s="2">
        <f>STANDARDIZE(Table6[[#This Row],[BNB]],$V$4,$V$5)</f>
        <v>-0.94581673790131227</v>
      </c>
      <c r="F1617" s="2">
        <f>_xlfn.XLOOKUP(Table6[[#This Row],[Date]],Tether_USDt_Historical_Data[Date],Tether_USDt_Historical_Data[Price]," ")</f>
        <v>1.0004999999999999</v>
      </c>
      <c r="G1617" s="2">
        <f>IFERROR(STANDARDIZE(Table6[[#This Row],[Tether]],$W$4,$W$5),"")</f>
        <v>5.9480644676399026E-2</v>
      </c>
      <c r="H1617" s="2">
        <f>_xlfn.XLOOKUP(Table6[[#This Row],[Date]],Bitcoin_Historical_Data__2[Date],Bitcoin_Historical_Data__2[Price]," ")</f>
        <v>9768.7999999999993</v>
      </c>
      <c r="I1617" s="2">
        <f>STANDARDIZE(Table6[[#This Row],[BTC]],$X$4,$X$5)</f>
        <v>-0.83152550032437744</v>
      </c>
      <c r="J1617" s="2">
        <f>_xlfn.XLOOKUP(Table6[[#This Row],[Date]],S_P_500_Historical_Data[Date],S_P_500_Historical_Data[Price]," ")</f>
        <v>3207.2</v>
      </c>
      <c r="K1617" s="2">
        <f>IFERROR(STANDARDIZE(Table6[[#This Row],[S&amp;P500]],$Y$4,$Y$5),"")</f>
        <v>-0.65456698582430062</v>
      </c>
    </row>
    <row r="1618" spans="1:11" x14ac:dyDescent="0.35">
      <c r="A1618" s="1">
        <f t="shared" si="25"/>
        <v>43990</v>
      </c>
      <c r="B1618">
        <f>_xlfn.XLOOKUP(A1618,Ethereum_Historical_Data[Date],Ethereum_Historical_Data[Price]," ")</f>
        <v>246.18</v>
      </c>
      <c r="C1618">
        <f>STANDARDIZE(Table6[[#This Row],[ETH]],$U$4,$U$5)</f>
        <v>-0.99980283048962371</v>
      </c>
      <c r="D1618" s="2">
        <f>_xlfn.XLOOKUP(Table6[[#This Row],[Date]],BNB_Historical_Data[Date],BNB_Historical_Data[Price]," ")</f>
        <v>17.43</v>
      </c>
      <c r="E1618" s="2">
        <f>STANDARDIZE(Table6[[#This Row],[BNB]],$V$4,$V$5)</f>
        <v>-0.94552220772945139</v>
      </c>
      <c r="F1618" s="2">
        <f>_xlfn.XLOOKUP(Table6[[#This Row],[Date]],Tether_USDt_Historical_Data[Date],Tether_USDt_Historical_Data[Price]," ")</f>
        <v>1.0004</v>
      </c>
      <c r="G1618" s="2">
        <f>IFERROR(STANDARDIZE(Table6[[#This Row],[Tether]],$W$4,$W$5),"")</f>
        <v>3.9027426625303327E-2</v>
      </c>
      <c r="H1618" s="2">
        <f>_xlfn.XLOOKUP(Table6[[#This Row],[Date]],Bitcoin_Historical_Data__2[Date],Bitcoin_Historical_Data__2[Price]," ")</f>
        <v>9777.9</v>
      </c>
      <c r="I1618" s="2">
        <f>STANDARDIZE(Table6[[#This Row],[BTC]],$X$4,$X$5)</f>
        <v>-0.83106998238380902</v>
      </c>
      <c r="J1618" s="2">
        <f>_xlfn.XLOOKUP(Table6[[#This Row],[Date]],S_P_500_Historical_Data[Date],S_P_500_Historical_Data[Price]," ")</f>
        <v>3232.4</v>
      </c>
      <c r="K1618" s="2">
        <f>IFERROR(STANDARDIZE(Table6[[#This Row],[S&amp;P500]],$Y$4,$Y$5),"")</f>
        <v>-0.62599631652830612</v>
      </c>
    </row>
    <row r="1619" spans="1:11" x14ac:dyDescent="0.35">
      <c r="A1619" s="1">
        <f t="shared" si="25"/>
        <v>43989</v>
      </c>
      <c r="B1619">
        <f>_xlfn.XLOOKUP(A1619,Ethereum_Historical_Data[Date],Ethereum_Historical_Data[Price]," ")</f>
        <v>244.56</v>
      </c>
      <c r="C1619">
        <f>STANDARDIZE(Table6[[#This Row],[ETH]],$U$4,$U$5)</f>
        <v>-1.0011481293937212</v>
      </c>
      <c r="D1619" s="2">
        <f>_xlfn.XLOOKUP(Table6[[#This Row],[Date]],BNB_Historical_Data[Date],BNB_Historical_Data[Price]," ")</f>
        <v>17.420000000000002</v>
      </c>
      <c r="E1619" s="2">
        <f>STANDARDIZE(Table6[[#This Row],[BNB]],$V$4,$V$5)</f>
        <v>-0.9455712960914282</v>
      </c>
      <c r="F1619" s="2">
        <f>_xlfn.XLOOKUP(Table6[[#This Row],[Date]],Tether_USDt_Historical_Data[Date],Tether_USDt_Historical_Data[Price]," ")</f>
        <v>1.0001</v>
      </c>
      <c r="G1619" s="2">
        <f>IFERROR(STANDARDIZE(Table6[[#This Row],[Tether]],$W$4,$W$5),"")</f>
        <v>-2.2332227527983747E-2</v>
      </c>
      <c r="H1619" s="2">
        <f>_xlfn.XLOOKUP(Table6[[#This Row],[Date]],Bitcoin_Historical_Data__2[Date],Bitcoin_Historical_Data__2[Price]," ")</f>
        <v>9742.6</v>
      </c>
      <c r="I1619" s="2">
        <f>STANDARDIZE(Table6[[#This Row],[BTC]],$X$4,$X$5)</f>
        <v>-0.83283699153788171</v>
      </c>
      <c r="J1619" s="2" t="str">
        <f>_xlfn.XLOOKUP(Table6[[#This Row],[Date]],S_P_500_Historical_Data[Date],S_P_500_Historical_Data[Price]," ")</f>
        <v xml:space="preserve"> </v>
      </c>
      <c r="K1619" s="2" t="str">
        <f>IFERROR(STANDARDIZE(Table6[[#This Row],[S&amp;P500]],$Y$4,$Y$5),"")</f>
        <v/>
      </c>
    </row>
    <row r="1620" spans="1:11" x14ac:dyDescent="0.35">
      <c r="A1620" s="1">
        <f t="shared" si="25"/>
        <v>43988</v>
      </c>
      <c r="B1620">
        <f>_xlfn.XLOOKUP(A1620,Ethereum_Historical_Data[Date],Ethereum_Historical_Data[Price]," ")</f>
        <v>242</v>
      </c>
      <c r="C1620">
        <f>STANDARDIZE(Table6[[#This Row],[ETH]],$U$4,$U$5)</f>
        <v>-1.0032740338347639</v>
      </c>
      <c r="D1620" s="2">
        <f>_xlfn.XLOOKUP(Table6[[#This Row],[Date]],BNB_Historical_Data[Date],BNB_Historical_Data[Price]," ")</f>
        <v>17.559999999999999</v>
      </c>
      <c r="E1620" s="2">
        <f>STANDARDIZE(Table6[[#This Row],[BNB]],$V$4,$V$5)</f>
        <v>-0.94488405902375316</v>
      </c>
      <c r="F1620" s="2">
        <f>_xlfn.XLOOKUP(Table6[[#This Row],[Date]],Tether_USDt_Historical_Data[Date],Tether_USDt_Historical_Data[Price]," ")</f>
        <v>0.99990000000000001</v>
      </c>
      <c r="G1620" s="2">
        <f>IFERROR(STANDARDIZE(Table6[[#This Row],[Tether]],$W$4,$W$5),"")</f>
        <v>-6.3238663630175135E-2</v>
      </c>
      <c r="H1620" s="2">
        <f>_xlfn.XLOOKUP(Table6[[#This Row],[Date]],Bitcoin_Historical_Data__2[Date],Bitcoin_Historical_Data__2[Price]," ")</f>
        <v>9669.6</v>
      </c>
      <c r="I1620" s="2">
        <f>STANDARDIZE(Table6[[#This Row],[BTC]],$X$4,$X$5)</f>
        <v>-0.83649114644573697</v>
      </c>
      <c r="J1620" s="2" t="str">
        <f>_xlfn.XLOOKUP(Table6[[#This Row],[Date]],S_P_500_Historical_Data[Date],S_P_500_Historical_Data[Price]," ")</f>
        <v xml:space="preserve"> </v>
      </c>
      <c r="K1620" s="2" t="str">
        <f>IFERROR(STANDARDIZE(Table6[[#This Row],[S&amp;P500]],$Y$4,$Y$5),"")</f>
        <v/>
      </c>
    </row>
    <row r="1621" spans="1:11" x14ac:dyDescent="0.35">
      <c r="A1621" s="1">
        <f t="shared" si="25"/>
        <v>43987</v>
      </c>
      <c r="B1621">
        <f>_xlfn.XLOOKUP(A1621,Ethereum_Historical_Data[Date],Ethereum_Historical_Data[Price]," ")</f>
        <v>240.23</v>
      </c>
      <c r="C1621">
        <f>STANDARDIZE(Table6[[#This Row],[ETH]],$U$4,$U$5)</f>
        <v>-1.0047438974522036</v>
      </c>
      <c r="D1621" s="2">
        <f>_xlfn.XLOOKUP(Table6[[#This Row],[Date]],BNB_Historical_Data[Date],BNB_Historical_Data[Price]," ")</f>
        <v>17.7</v>
      </c>
      <c r="E1621" s="2">
        <f>STANDARDIZE(Table6[[#This Row],[BNB]],$V$4,$V$5)</f>
        <v>-0.94419682195607813</v>
      </c>
      <c r="F1621" s="2">
        <f>_xlfn.XLOOKUP(Table6[[#This Row],[Date]],Tether_USDt_Historical_Data[Date],Tether_USDt_Historical_Data[Price]," ")</f>
        <v>0.99970000000000003</v>
      </c>
      <c r="G1621" s="2">
        <f>IFERROR(STANDARDIZE(Table6[[#This Row],[Tether]],$W$4,$W$5),"")</f>
        <v>-0.10414509973236652</v>
      </c>
      <c r="H1621" s="2">
        <f>_xlfn.XLOOKUP(Table6[[#This Row],[Date]],Bitcoin_Historical_Data__2[Date],Bitcoin_Historical_Data__2[Price]," ")</f>
        <v>9631.2000000000007</v>
      </c>
      <c r="I1621" s="2">
        <f>STANDARDIZE(Table6[[#This Row],[BTC]],$X$4,$X$5)</f>
        <v>-0.83841333204110191</v>
      </c>
      <c r="J1621" s="2">
        <f>_xlfn.XLOOKUP(Table6[[#This Row],[Date]],S_P_500_Historical_Data[Date],S_P_500_Historical_Data[Price]," ")</f>
        <v>3193.9</v>
      </c>
      <c r="K1621" s="2">
        <f>IFERROR(STANDARDIZE(Table6[[#This Row],[S&amp;P500]],$Y$4,$Y$5),"")</f>
        <v>-0.66964595017496387</v>
      </c>
    </row>
    <row r="1622" spans="1:11" x14ac:dyDescent="0.35">
      <c r="A1622" s="1">
        <f t="shared" si="25"/>
        <v>43986</v>
      </c>
      <c r="B1622">
        <f>_xlfn.XLOOKUP(A1622,Ethereum_Historical_Data[Date],Ethereum_Historical_Data[Price]," ")</f>
        <v>243.37</v>
      </c>
      <c r="C1622">
        <f>STANDARDIZE(Table6[[#This Row],[ETH]],$U$4,$U$5)</f>
        <v>-1.0021363427862371</v>
      </c>
      <c r="D1622" s="2">
        <f>_xlfn.XLOOKUP(Table6[[#This Row],[Date]],BNB_Historical_Data[Date],BNB_Historical_Data[Price]," ")</f>
        <v>17.52</v>
      </c>
      <c r="E1622" s="2">
        <f>STANDARDIZE(Table6[[#This Row],[BNB]],$V$4,$V$5)</f>
        <v>-0.9450804124716603</v>
      </c>
      <c r="F1622" s="2">
        <f>_xlfn.XLOOKUP(Table6[[#This Row],[Date]],Tether_USDt_Historical_Data[Date],Tether_USDt_Historical_Data[Price]," ")</f>
        <v>1</v>
      </c>
      <c r="G1622" s="2">
        <f>IFERROR(STANDARDIZE(Table6[[#This Row],[Tether]],$W$4,$W$5),"")</f>
        <v>-4.2785445579079442E-2</v>
      </c>
      <c r="H1622" s="2">
        <f>_xlfn.XLOOKUP(Table6[[#This Row],[Date]],Bitcoin_Historical_Data__2[Date],Bitcoin_Historical_Data__2[Price]," ")</f>
        <v>9794.4</v>
      </c>
      <c r="I1622" s="2">
        <f>STANDARDIZE(Table6[[#This Row],[BTC]],$X$4,$X$5)</f>
        <v>-0.8302440432608007</v>
      </c>
      <c r="J1622" s="2">
        <f>_xlfn.XLOOKUP(Table6[[#This Row],[Date]],S_P_500_Historical_Data[Date],S_P_500_Historical_Data[Price]," ")</f>
        <v>3112.3</v>
      </c>
      <c r="K1622" s="2">
        <f>IFERROR(STANDARDIZE(Table6[[#This Row],[S&amp;P500]],$Y$4,$Y$5),"")</f>
        <v>-0.76216049837151645</v>
      </c>
    </row>
    <row r="1623" spans="1:11" x14ac:dyDescent="0.35">
      <c r="A1623" s="1">
        <f t="shared" si="25"/>
        <v>43985</v>
      </c>
      <c r="B1623">
        <f>_xlfn.XLOOKUP(A1623,Ethereum_Historical_Data[Date],Ethereum_Historical_Data[Price]," ")</f>
        <v>244.52</v>
      </c>
      <c r="C1623">
        <f>STANDARDIZE(Table6[[#This Row],[ETH]],$U$4,$U$5)</f>
        <v>-1.0011813466506125</v>
      </c>
      <c r="D1623" s="2">
        <f>_xlfn.XLOOKUP(Table6[[#This Row],[Date]],BNB_Historical_Data[Date],BNB_Historical_Data[Price]," ")</f>
        <v>17.559999999999999</v>
      </c>
      <c r="E1623" s="2">
        <f>STANDARDIZE(Table6[[#This Row],[BNB]],$V$4,$V$5)</f>
        <v>-0.94488405902375316</v>
      </c>
      <c r="F1623" s="2">
        <f>_xlfn.XLOOKUP(Table6[[#This Row],[Date]],Tether_USDt_Historical_Data[Date],Tether_USDt_Historical_Data[Price]," ")</f>
        <v>1</v>
      </c>
      <c r="G1623" s="2">
        <f>IFERROR(STANDARDIZE(Table6[[#This Row],[Tether]],$W$4,$W$5),"")</f>
        <v>-4.2785445579079442E-2</v>
      </c>
      <c r="H1623" s="2">
        <f>_xlfn.XLOOKUP(Table6[[#This Row],[Date]],Bitcoin_Historical_Data__2[Date],Bitcoin_Historical_Data__2[Price]," ")</f>
        <v>9667.2000000000007</v>
      </c>
      <c r="I1623" s="2">
        <f>STANDARDIZE(Table6[[#This Row],[BTC]],$X$4,$X$5)</f>
        <v>-0.83661128304544718</v>
      </c>
      <c r="J1623" s="2">
        <f>_xlfn.XLOOKUP(Table6[[#This Row],[Date]],S_P_500_Historical_Data[Date],S_P_500_Historical_Data[Price]," ")</f>
        <v>3122.9</v>
      </c>
      <c r="K1623" s="2">
        <f>IFERROR(STANDARDIZE(Table6[[#This Row],[S&amp;P500]],$Y$4,$Y$5),"")</f>
        <v>-0.7501426771597095</v>
      </c>
    </row>
    <row r="1624" spans="1:11" x14ac:dyDescent="0.35">
      <c r="A1624" s="1">
        <f t="shared" si="25"/>
        <v>43984</v>
      </c>
      <c r="B1624">
        <f>_xlfn.XLOOKUP(A1624,Ethereum_Historical_Data[Date],Ethereum_Historical_Data[Price]," ")</f>
        <v>237.94</v>
      </c>
      <c r="C1624">
        <f>STANDARDIZE(Table6[[#This Row],[ETH]],$U$4,$U$5)</f>
        <v>-1.00664558540923</v>
      </c>
      <c r="D1624" s="2">
        <f>_xlfn.XLOOKUP(Table6[[#This Row],[Date]],BNB_Historical_Data[Date],BNB_Historical_Data[Price]," ")</f>
        <v>17.28</v>
      </c>
      <c r="E1624" s="2">
        <f>STANDARDIZE(Table6[[#This Row],[BNB]],$V$4,$V$5)</f>
        <v>-0.94625853315910335</v>
      </c>
      <c r="F1624" s="2">
        <f>_xlfn.XLOOKUP(Table6[[#This Row],[Date]],Tether_USDt_Historical_Data[Date],Tether_USDt_Historical_Data[Price]," ")</f>
        <v>1.0001</v>
      </c>
      <c r="G1624" s="2">
        <f>IFERROR(STANDARDIZE(Table6[[#This Row],[Tether]],$W$4,$W$5),"")</f>
        <v>-2.2332227527983747E-2</v>
      </c>
      <c r="H1624" s="2">
        <f>_xlfn.XLOOKUP(Table6[[#This Row],[Date]],Bitcoin_Historical_Data__2[Date],Bitcoin_Historical_Data__2[Price]," ")</f>
        <v>9527.6</v>
      </c>
      <c r="I1624" s="2">
        <f>STANDARDIZE(Table6[[#This Row],[BTC]],$X$4,$X$5)</f>
        <v>-0.84359922859526371</v>
      </c>
      <c r="J1624" s="2">
        <f>_xlfn.XLOOKUP(Table6[[#This Row],[Date]],S_P_500_Historical_Data[Date],S_P_500_Historical_Data[Price]," ")</f>
        <v>3080.8</v>
      </c>
      <c r="K1624" s="2">
        <f>IFERROR(STANDARDIZE(Table6[[#This Row],[S&amp;P500]],$Y$4,$Y$5),"")</f>
        <v>-0.79787383499150921</v>
      </c>
    </row>
    <row r="1625" spans="1:11" x14ac:dyDescent="0.35">
      <c r="A1625" s="1">
        <f t="shared" si="25"/>
        <v>43983</v>
      </c>
      <c r="B1625">
        <f>_xlfn.XLOOKUP(A1625,Ethereum_Historical_Data[Date],Ethereum_Historical_Data[Price]," ")</f>
        <v>247.97</v>
      </c>
      <c r="C1625">
        <f>STANDARDIZE(Table6[[#This Row],[ETH]],$U$4,$U$5)</f>
        <v>-0.99831635824373832</v>
      </c>
      <c r="D1625" s="2">
        <f>_xlfn.XLOOKUP(Table6[[#This Row],[Date]],BNB_Historical_Data[Date],BNB_Historical_Data[Price]," ")</f>
        <v>17.920000000000002</v>
      </c>
      <c r="E1625" s="2">
        <f>STANDARDIZE(Table6[[#This Row],[BNB]],$V$4,$V$5)</f>
        <v>-0.94311687799258848</v>
      </c>
      <c r="F1625" s="2">
        <f>_xlfn.XLOOKUP(Table6[[#This Row],[Date]],Tether_USDt_Historical_Data[Date],Tether_USDt_Historical_Data[Price]," ")</f>
        <v>1.0017</v>
      </c>
      <c r="G1625" s="2">
        <f>IFERROR(STANDARDIZE(Table6[[#This Row],[Tether]],$W$4,$W$5),"")</f>
        <v>0.30491926128959274</v>
      </c>
      <c r="H1625" s="2">
        <f>_xlfn.XLOOKUP(Table6[[#This Row],[Date]],Bitcoin_Historical_Data__2[Date],Bitcoin_Historical_Data__2[Price]," ")</f>
        <v>10189.299999999999</v>
      </c>
      <c r="I1625" s="2">
        <f>STANDARDIZE(Table6[[#This Row],[BTC]],$X$4,$X$5)</f>
        <v>-0.81047656691680003</v>
      </c>
      <c r="J1625" s="2">
        <f>_xlfn.XLOOKUP(Table6[[#This Row],[Date]],S_P_500_Historical_Data[Date],S_P_500_Historical_Data[Price]," ")</f>
        <v>3055.7</v>
      </c>
      <c r="K1625" s="2">
        <f>IFERROR(STANDARDIZE(Table6[[#This Row],[S&amp;P500]],$Y$4,$Y$5),"")</f>
        <v>-0.82633112861569435</v>
      </c>
    </row>
    <row r="1626" spans="1:11" x14ac:dyDescent="0.35">
      <c r="A1626" s="1">
        <f t="shared" si="25"/>
        <v>43982</v>
      </c>
      <c r="B1626">
        <f>_xlfn.XLOOKUP(A1626,Ethereum_Historical_Data[Date],Ethereum_Historical_Data[Price]," ")</f>
        <v>231.81</v>
      </c>
      <c r="C1626">
        <f>STANDARDIZE(Table6[[#This Row],[ETH]],$U$4,$U$5)</f>
        <v>-1.0117361300278209</v>
      </c>
      <c r="D1626" s="2">
        <f>_xlfn.XLOOKUP(Table6[[#This Row],[Date]],BNB_Historical_Data[Date],BNB_Historical_Data[Price]," ")</f>
        <v>17.11</v>
      </c>
      <c r="E1626" s="2">
        <f>STANDARDIZE(Table6[[#This Row],[BNB]],$V$4,$V$5)</f>
        <v>-0.94709303531270883</v>
      </c>
      <c r="F1626" s="2">
        <f>_xlfn.XLOOKUP(Table6[[#This Row],[Date]],Tether_USDt_Historical_Data[Date],Tether_USDt_Historical_Data[Price]," ")</f>
        <v>0.99929999999999997</v>
      </c>
      <c r="G1626" s="2">
        <f>IFERROR(STANDARDIZE(Table6[[#This Row],[Tether]],$W$4,$W$5),"")</f>
        <v>-0.18595797193677199</v>
      </c>
      <c r="H1626" s="2">
        <f>_xlfn.XLOOKUP(Table6[[#This Row],[Date]],Bitcoin_Historical_Data__2[Date],Bitcoin_Historical_Data__2[Price]," ")</f>
        <v>9454.7999999999993</v>
      </c>
      <c r="I1626" s="2">
        <f>STANDARDIZE(Table6[[#This Row],[BTC]],$X$4,$X$5)</f>
        <v>-0.84724337211980982</v>
      </c>
      <c r="J1626" s="2" t="str">
        <f>_xlfn.XLOOKUP(Table6[[#This Row],[Date]],S_P_500_Historical_Data[Date],S_P_500_Historical_Data[Price]," ")</f>
        <v xml:space="preserve"> </v>
      </c>
      <c r="K1626" s="2" t="str">
        <f>IFERROR(STANDARDIZE(Table6[[#This Row],[S&amp;P500]],$Y$4,$Y$5),"")</f>
        <v/>
      </c>
    </row>
    <row r="1627" spans="1:11" x14ac:dyDescent="0.35">
      <c r="A1627" s="1">
        <f t="shared" si="25"/>
        <v>43981</v>
      </c>
      <c r="B1627">
        <f>_xlfn.XLOOKUP(A1627,Ethereum_Historical_Data[Date],Ethereum_Historical_Data[Price]," ")</f>
        <v>243.63</v>
      </c>
      <c r="C1627">
        <f>STANDARDIZE(Table6[[#This Row],[ETH]],$U$4,$U$5)</f>
        <v>-1.0019204306164435</v>
      </c>
      <c r="D1627" s="2">
        <f>_xlfn.XLOOKUP(Table6[[#This Row],[Date]],BNB_Historical_Data[Date],BNB_Historical_Data[Price]," ")</f>
        <v>17.73</v>
      </c>
      <c r="E1627" s="2">
        <f>STANDARDIZE(Table6[[#This Row],[BNB]],$V$4,$V$5)</f>
        <v>-0.94404955687014769</v>
      </c>
      <c r="F1627" s="2">
        <f>_xlfn.XLOOKUP(Table6[[#This Row],[Date]],Tether_USDt_Historical_Data[Date],Tether_USDt_Historical_Data[Price]," ")</f>
        <v>0.99980000000000002</v>
      </c>
      <c r="G1627" s="2">
        <f>IFERROR(STANDARDIZE(Table6[[#This Row],[Tether]],$W$4,$W$5),"")</f>
        <v>-8.3691881681270827E-2</v>
      </c>
      <c r="H1627" s="2">
        <f>_xlfn.XLOOKUP(Table6[[#This Row],[Date]],Bitcoin_Historical_Data__2[Date],Bitcoin_Historical_Data__2[Price]," ")</f>
        <v>9692.5</v>
      </c>
      <c r="I1627" s="2">
        <f>STANDARDIZE(Table6[[#This Row],[BTC]],$X$4,$X$5)</f>
        <v>-0.83534484305683432</v>
      </c>
      <c r="J1627" s="2" t="str">
        <f>_xlfn.XLOOKUP(Table6[[#This Row],[Date]],S_P_500_Historical_Data[Date],S_P_500_Historical_Data[Price]," ")</f>
        <v xml:space="preserve"> </v>
      </c>
      <c r="K1627" s="2" t="str">
        <f>IFERROR(STANDARDIZE(Table6[[#This Row],[S&amp;P500]],$Y$4,$Y$5),"")</f>
        <v/>
      </c>
    </row>
    <row r="1628" spans="1:11" x14ac:dyDescent="0.35">
      <c r="A1628" s="1">
        <f t="shared" si="25"/>
        <v>43980</v>
      </c>
      <c r="B1628">
        <f>_xlfn.XLOOKUP(A1628,Ethereum_Historical_Data[Date],Ethereum_Historical_Data[Price]," ")</f>
        <v>220.66</v>
      </c>
      <c r="C1628">
        <f>STANDARDIZE(Table6[[#This Row],[ETH]],$U$4,$U$5)</f>
        <v>-1.0209954403862687</v>
      </c>
      <c r="D1628" s="2">
        <f>_xlfn.XLOOKUP(Table6[[#This Row],[Date]],BNB_Historical_Data[Date],BNB_Historical_Data[Price]," ")</f>
        <v>17</v>
      </c>
      <c r="E1628" s="2">
        <f>STANDARDIZE(Table6[[#This Row],[BNB]],$V$4,$V$5)</f>
        <v>-0.94763300729445366</v>
      </c>
      <c r="F1628" s="2">
        <f>_xlfn.XLOOKUP(Table6[[#This Row],[Date]],Tether_USDt_Historical_Data[Date],Tether_USDt_Historical_Data[Price]," ")</f>
        <v>0.99970000000000003</v>
      </c>
      <c r="G1628" s="2">
        <f>IFERROR(STANDARDIZE(Table6[[#This Row],[Tether]],$W$4,$W$5),"")</f>
        <v>-0.10414509973236652</v>
      </c>
      <c r="H1628" s="2">
        <f>_xlfn.XLOOKUP(Table6[[#This Row],[Date]],Bitcoin_Historical_Data__2[Date],Bitcoin_Historical_Data__2[Price]," ")</f>
        <v>9424.7999999999993</v>
      </c>
      <c r="I1628" s="2">
        <f>STANDARDIZE(Table6[[#This Row],[BTC]],$X$4,$X$5)</f>
        <v>-0.84874507961618872</v>
      </c>
      <c r="J1628" s="2">
        <f>_xlfn.XLOOKUP(Table6[[#This Row],[Date]],S_P_500_Historical_Data[Date],S_P_500_Historical_Data[Price]," ")</f>
        <v>3044.3</v>
      </c>
      <c r="K1628" s="2">
        <f>IFERROR(STANDARDIZE(Table6[[#This Row],[S&amp;P500]],$Y$4,$Y$5),"")</f>
        <v>-0.83925595520197704</v>
      </c>
    </row>
    <row r="1629" spans="1:11" x14ac:dyDescent="0.35">
      <c r="A1629" s="1">
        <f t="shared" si="25"/>
        <v>43979</v>
      </c>
      <c r="B1629">
        <f>_xlfn.XLOOKUP(A1629,Ethereum_Historical_Data[Date],Ethereum_Historical_Data[Price]," ")</f>
        <v>220.18</v>
      </c>
      <c r="C1629">
        <f>STANDARDIZE(Table6[[#This Row],[ETH]],$U$4,$U$5)</f>
        <v>-1.0213940474689642</v>
      </c>
      <c r="D1629" s="2">
        <f>_xlfn.XLOOKUP(Table6[[#This Row],[Date]],BNB_Historical_Data[Date],BNB_Historical_Data[Price]," ")</f>
        <v>17.079999999999998</v>
      </c>
      <c r="E1629" s="2">
        <f>STANDARDIZE(Table6[[#This Row],[BNB]],$V$4,$V$5)</f>
        <v>-0.94724030039863938</v>
      </c>
      <c r="F1629" s="2">
        <f>_xlfn.XLOOKUP(Table6[[#This Row],[Date]],Tether_USDt_Historical_Data[Date],Tether_USDt_Historical_Data[Price]," ")</f>
        <v>1</v>
      </c>
      <c r="G1629" s="2">
        <f>IFERROR(STANDARDIZE(Table6[[#This Row],[Tether]],$W$4,$W$5),"")</f>
        <v>-4.2785445579079442E-2</v>
      </c>
      <c r="H1629" s="2">
        <f>_xlfn.XLOOKUP(Table6[[#This Row],[Date]],Bitcoin_Historical_Data__2[Date],Bitcoin_Historical_Data__2[Price]," ")</f>
        <v>9572.2000000000007</v>
      </c>
      <c r="I1629" s="2">
        <f>STANDARDIZE(Table6[[#This Row],[BTC]],$X$4,$X$5)</f>
        <v>-0.84136669011731369</v>
      </c>
      <c r="J1629" s="2">
        <f>_xlfn.XLOOKUP(Table6[[#This Row],[Date]],S_P_500_Historical_Data[Date],S_P_500_Historical_Data[Price]," ")</f>
        <v>3029.7</v>
      </c>
      <c r="K1629" s="2">
        <f>IFERROR(STANDARDIZE(Table6[[#This Row],[S&amp;P500]],$Y$4,$Y$5),"")</f>
        <v>-0.8558088032861646</v>
      </c>
    </row>
    <row r="1630" spans="1:11" x14ac:dyDescent="0.35">
      <c r="A1630" s="1">
        <f t="shared" si="25"/>
        <v>43978</v>
      </c>
      <c r="B1630">
        <f>_xlfn.XLOOKUP(A1630,Ethereum_Historical_Data[Date],Ethereum_Historical_Data[Price]," ")</f>
        <v>208.18</v>
      </c>
      <c r="C1630">
        <f>STANDARDIZE(Table6[[#This Row],[ETH]],$U$4,$U$5)</f>
        <v>-1.0313592245363523</v>
      </c>
      <c r="D1630" s="2">
        <f>_xlfn.XLOOKUP(Table6[[#This Row],[Date]],BNB_Historical_Data[Date],BNB_Historical_Data[Price]," ")</f>
        <v>16.46</v>
      </c>
      <c r="E1630" s="2">
        <f>STANDARDIZE(Table6[[#This Row],[BNB]],$V$4,$V$5)</f>
        <v>-0.95028377884120041</v>
      </c>
      <c r="F1630" s="2">
        <f>_xlfn.XLOOKUP(Table6[[#This Row],[Date]],Tether_USDt_Historical_Data[Date],Tether_USDt_Historical_Data[Price]," ")</f>
        <v>1.0002</v>
      </c>
      <c r="G1630" s="2">
        <f>IFERROR(STANDARDIZE(Table6[[#This Row],[Tether]],$W$4,$W$5),"")</f>
        <v>-1.8790094768880547E-3</v>
      </c>
      <c r="H1630" s="2">
        <f>_xlfn.XLOOKUP(Table6[[#This Row],[Date]],Bitcoin_Historical_Data__2[Date],Bitcoin_Historical_Data__2[Price]," ")</f>
        <v>9199.1</v>
      </c>
      <c r="I1630" s="2">
        <f>STANDARDIZE(Table6[[#This Row],[BTC]],$X$4,$X$5)</f>
        <v>-0.86004292568061258</v>
      </c>
      <c r="J1630" s="2">
        <f>_xlfn.XLOOKUP(Table6[[#This Row],[Date]],S_P_500_Historical_Data[Date],S_P_500_Historical_Data[Price]," ")</f>
        <v>3036.1</v>
      </c>
      <c r="K1630" s="2">
        <f>IFERROR(STANDARDIZE(Table6[[#This Row],[S&amp;P500]],$Y$4,$Y$5),"")</f>
        <v>-0.84855276029035642</v>
      </c>
    </row>
    <row r="1631" spans="1:11" x14ac:dyDescent="0.35">
      <c r="A1631" s="1">
        <f t="shared" si="25"/>
        <v>43977</v>
      </c>
      <c r="B1631">
        <f>_xlfn.XLOOKUP(A1631,Ethereum_Historical_Data[Date],Ethereum_Historical_Data[Price]," ")</f>
        <v>201</v>
      </c>
      <c r="C1631">
        <f>STANDARDIZE(Table6[[#This Row],[ETH]],$U$4,$U$5)</f>
        <v>-1.0373217221483395</v>
      </c>
      <c r="D1631" s="2">
        <f>_xlfn.XLOOKUP(Table6[[#This Row],[Date]],BNB_Historical_Data[Date],BNB_Historical_Data[Price]," ")</f>
        <v>16.22</v>
      </c>
      <c r="E1631" s="2">
        <f>STANDARDIZE(Table6[[#This Row],[BNB]],$V$4,$V$5)</f>
        <v>-0.95146189952864357</v>
      </c>
      <c r="F1631" s="2">
        <f>_xlfn.XLOOKUP(Table6[[#This Row],[Date]],Tether_USDt_Historical_Data[Date],Tether_USDt_Historical_Data[Price]," ")</f>
        <v>1.0004999999999999</v>
      </c>
      <c r="G1631" s="2">
        <f>IFERROR(STANDARDIZE(Table6[[#This Row],[Tether]],$W$4,$W$5),"")</f>
        <v>5.9480644676399026E-2</v>
      </c>
      <c r="H1631" s="2">
        <f>_xlfn.XLOOKUP(Table6[[#This Row],[Date]],Bitcoin_Historical_Data__2[Date],Bitcoin_Historical_Data__2[Price]," ")</f>
        <v>8842.5</v>
      </c>
      <c r="I1631" s="2">
        <f>STANDARDIZE(Table6[[#This Row],[BTC]],$X$4,$X$5)</f>
        <v>-0.87789322212090293</v>
      </c>
      <c r="J1631" s="2">
        <f>_xlfn.XLOOKUP(Table6[[#This Row],[Date]],S_P_500_Historical_Data[Date],S_P_500_Historical_Data[Price]," ")</f>
        <v>2991.8</v>
      </c>
      <c r="K1631" s="2">
        <f>IFERROR(STANDARDIZE(Table6[[#This Row],[S&amp;P500]],$Y$4,$Y$5),"")</f>
        <v>-0.89877818290196498</v>
      </c>
    </row>
    <row r="1632" spans="1:11" x14ac:dyDescent="0.35">
      <c r="A1632" s="1">
        <f t="shared" si="25"/>
        <v>43976</v>
      </c>
      <c r="B1632">
        <f>_xlfn.XLOOKUP(A1632,Ethereum_Historical_Data[Date],Ethereum_Historical_Data[Price]," ")</f>
        <v>204.13</v>
      </c>
      <c r="C1632">
        <f>STANDARDIZE(Table6[[#This Row],[ETH]],$U$4,$U$5)</f>
        <v>-1.0347224717965957</v>
      </c>
      <c r="D1632" s="2">
        <f>_xlfn.XLOOKUP(Table6[[#This Row],[Date]],BNB_Historical_Data[Date],BNB_Historical_Data[Price]," ")</f>
        <v>16.38</v>
      </c>
      <c r="E1632" s="2">
        <f>STANDARDIZE(Table6[[#This Row],[BNB]],$V$4,$V$5)</f>
        <v>-0.9506764857370148</v>
      </c>
      <c r="F1632" s="2">
        <f>_xlfn.XLOOKUP(Table6[[#This Row],[Date]],Tether_USDt_Historical_Data[Date],Tether_USDt_Historical_Data[Price]," ")</f>
        <v>1.0003</v>
      </c>
      <c r="G1632" s="2">
        <f>IFERROR(STANDARDIZE(Table6[[#This Row],[Tether]],$W$4,$W$5),"")</f>
        <v>1.8574208574207638E-2</v>
      </c>
      <c r="H1632" s="2">
        <f>_xlfn.XLOOKUP(Table6[[#This Row],[Date]],Bitcoin_Historical_Data__2[Date],Bitcoin_Historical_Data__2[Price]," ")</f>
        <v>8898.2000000000007</v>
      </c>
      <c r="I1632" s="2">
        <f>STANDARDIZE(Table6[[#This Row],[BTC]],$X$4,$X$5)</f>
        <v>-0.87510505186929277</v>
      </c>
      <c r="J1632" s="2" t="str">
        <f>_xlfn.XLOOKUP(Table6[[#This Row],[Date]],S_P_500_Historical_Data[Date],S_P_500_Historical_Data[Price]," ")</f>
        <v xml:space="preserve"> </v>
      </c>
      <c r="K1632" s="2" t="str">
        <f>IFERROR(STANDARDIZE(Table6[[#This Row],[S&amp;P500]],$Y$4,$Y$5),"")</f>
        <v/>
      </c>
    </row>
    <row r="1633" spans="1:11" x14ac:dyDescent="0.35">
      <c r="A1633" s="1">
        <f t="shared" si="25"/>
        <v>43975</v>
      </c>
      <c r="B1633">
        <f>_xlfn.XLOOKUP(A1633,Ethereum_Historical_Data[Date],Ethereum_Historical_Data[Price]," ")</f>
        <v>199.97</v>
      </c>
      <c r="C1633">
        <f>STANDARDIZE(Table6[[#This Row],[ETH]],$U$4,$U$5)</f>
        <v>-1.0381770665132901</v>
      </c>
      <c r="D1633" s="2">
        <f>_xlfn.XLOOKUP(Table6[[#This Row],[Date]],BNB_Historical_Data[Date],BNB_Historical_Data[Price]," ")</f>
        <v>16.010000000000002</v>
      </c>
      <c r="E1633" s="2">
        <f>STANDARDIZE(Table6[[#This Row],[BNB]],$V$4,$V$5)</f>
        <v>-0.9524927551301563</v>
      </c>
      <c r="F1633" s="2">
        <f>_xlfn.XLOOKUP(Table6[[#This Row],[Date]],Tether_USDt_Historical_Data[Date],Tether_USDt_Historical_Data[Price]," ")</f>
        <v>0.99980000000000002</v>
      </c>
      <c r="G1633" s="2">
        <f>IFERROR(STANDARDIZE(Table6[[#This Row],[Tether]],$W$4,$W$5),"")</f>
        <v>-8.3691881681270827E-2</v>
      </c>
      <c r="H1633" s="2">
        <f>_xlfn.XLOOKUP(Table6[[#This Row],[Date]],Bitcoin_Historical_Data__2[Date],Bitcoin_Historical_Data__2[Price]," ")</f>
        <v>8728.2000000000007</v>
      </c>
      <c r="I1633" s="2">
        <f>STANDARDIZE(Table6[[#This Row],[BTC]],$X$4,$X$5)</f>
        <v>-0.88361472768210647</v>
      </c>
      <c r="J1633" s="2" t="str">
        <f>_xlfn.XLOOKUP(Table6[[#This Row],[Date]],S_P_500_Historical_Data[Date],S_P_500_Historical_Data[Price]," ")</f>
        <v xml:space="preserve"> </v>
      </c>
      <c r="K1633" s="2" t="str">
        <f>IFERROR(STANDARDIZE(Table6[[#This Row],[S&amp;P500]],$Y$4,$Y$5),"")</f>
        <v/>
      </c>
    </row>
    <row r="1634" spans="1:11" x14ac:dyDescent="0.35">
      <c r="A1634" s="1">
        <f t="shared" si="25"/>
        <v>43974</v>
      </c>
      <c r="B1634">
        <f>_xlfn.XLOOKUP(A1634,Ethereum_Historical_Data[Date],Ethereum_Historical_Data[Price]," ")</f>
        <v>206.62</v>
      </c>
      <c r="C1634">
        <f>STANDARDIZE(Table6[[#This Row],[ETH]],$U$4,$U$5)</f>
        <v>-1.0326546975551127</v>
      </c>
      <c r="D1634" s="2">
        <f>_xlfn.XLOOKUP(Table6[[#This Row],[Date]],BNB_Historical_Data[Date],BNB_Historical_Data[Price]," ")</f>
        <v>16.47</v>
      </c>
      <c r="E1634" s="2">
        <f>STANDARDIZE(Table6[[#This Row],[BNB]],$V$4,$V$5)</f>
        <v>-0.95023469047922371</v>
      </c>
      <c r="F1634" s="2">
        <f>_xlfn.XLOOKUP(Table6[[#This Row],[Date]],Tether_USDt_Historical_Data[Date],Tether_USDt_Historical_Data[Price]," ")</f>
        <v>1.0003</v>
      </c>
      <c r="G1634" s="2">
        <f>IFERROR(STANDARDIZE(Table6[[#This Row],[Tether]],$W$4,$W$5),"")</f>
        <v>1.8574208574207638E-2</v>
      </c>
      <c r="H1634" s="2">
        <f>_xlfn.XLOOKUP(Table6[[#This Row],[Date]],Bitcoin_Historical_Data__2[Date],Bitcoin_Historical_Data__2[Price]," ")</f>
        <v>9177</v>
      </c>
      <c r="I1634" s="2">
        <f>STANDARDIZE(Table6[[#This Row],[BTC]],$X$4,$X$5)</f>
        <v>-0.86114918353627823</v>
      </c>
      <c r="J1634" s="2" t="str">
        <f>_xlfn.XLOOKUP(Table6[[#This Row],[Date]],S_P_500_Historical_Data[Date],S_P_500_Historical_Data[Price]," ")</f>
        <v xml:space="preserve"> </v>
      </c>
      <c r="K1634" s="2" t="str">
        <f>IFERROR(STANDARDIZE(Table6[[#This Row],[S&amp;P500]],$Y$4,$Y$5),"")</f>
        <v/>
      </c>
    </row>
    <row r="1635" spans="1:11" x14ac:dyDescent="0.35">
      <c r="A1635" s="1">
        <f t="shared" si="25"/>
        <v>43973</v>
      </c>
      <c r="B1635">
        <f>_xlfn.XLOOKUP(A1635,Ethereum_Historical_Data[Date],Ethereum_Historical_Data[Price]," ")</f>
        <v>207.35</v>
      </c>
      <c r="C1635">
        <f>STANDARDIZE(Table6[[#This Row],[ETH]],$U$4,$U$5)</f>
        <v>-1.0320484826168468</v>
      </c>
      <c r="D1635" s="2">
        <f>_xlfn.XLOOKUP(Table6[[#This Row],[Date]],BNB_Historical_Data[Date],BNB_Historical_Data[Price]," ")</f>
        <v>16.59</v>
      </c>
      <c r="E1635" s="2">
        <f>STANDARDIZE(Table6[[#This Row],[BNB]],$V$4,$V$5)</f>
        <v>-0.94964563013550218</v>
      </c>
      <c r="F1635" s="2">
        <f>_xlfn.XLOOKUP(Table6[[#This Row],[Date]],Tether_USDt_Historical_Data[Date],Tether_USDt_Historical_Data[Price]," ")</f>
        <v>1.0002</v>
      </c>
      <c r="G1635" s="2">
        <f>IFERROR(STANDARDIZE(Table6[[#This Row],[Tether]],$W$4,$W$5),"")</f>
        <v>-1.8790094768880547E-3</v>
      </c>
      <c r="H1635" s="2">
        <f>_xlfn.XLOOKUP(Table6[[#This Row],[Date]],Bitcoin_Historical_Data__2[Date],Bitcoin_Historical_Data__2[Price]," ")</f>
        <v>9169.7000000000007</v>
      </c>
      <c r="I1635" s="2">
        <f>STANDARDIZE(Table6[[#This Row],[BTC]],$X$4,$X$5)</f>
        <v>-0.86151459902706373</v>
      </c>
      <c r="J1635" s="2">
        <f>_xlfn.XLOOKUP(Table6[[#This Row],[Date]],S_P_500_Historical_Data[Date],S_P_500_Historical_Data[Price]," ")</f>
        <v>2955.4</v>
      </c>
      <c r="K1635" s="2">
        <f>IFERROR(STANDARDIZE(Table6[[#This Row],[S&amp;P500]],$Y$4,$Y$5),"")</f>
        <v>-0.94004692744062335</v>
      </c>
    </row>
    <row r="1636" spans="1:11" x14ac:dyDescent="0.35">
      <c r="A1636" s="1">
        <f t="shared" si="25"/>
        <v>43972</v>
      </c>
      <c r="B1636">
        <f>_xlfn.XLOOKUP(A1636,Ethereum_Historical_Data[Date],Ethereum_Historical_Data[Price]," ")</f>
        <v>198.75</v>
      </c>
      <c r="C1636">
        <f>STANDARDIZE(Table6[[#This Row],[ETH]],$U$4,$U$5)</f>
        <v>-1.0391901928484746</v>
      </c>
      <c r="D1636" s="2">
        <f>_xlfn.XLOOKUP(Table6[[#This Row],[Date]],BNB_Historical_Data[Date],BNB_Historical_Data[Price]," ")</f>
        <v>16.09</v>
      </c>
      <c r="E1636" s="2">
        <f>STANDARDIZE(Table6[[#This Row],[BNB]],$V$4,$V$5)</f>
        <v>-0.9521000482343418</v>
      </c>
      <c r="F1636" s="2">
        <f>_xlfn.XLOOKUP(Table6[[#This Row],[Date]],Tether_USDt_Historical_Data[Date],Tether_USDt_Historical_Data[Price]," ")</f>
        <v>0.99970000000000003</v>
      </c>
      <c r="G1636" s="2">
        <f>IFERROR(STANDARDIZE(Table6[[#This Row],[Tether]],$W$4,$W$5),"")</f>
        <v>-0.10414509973236652</v>
      </c>
      <c r="H1636" s="2">
        <f>_xlfn.XLOOKUP(Table6[[#This Row],[Date]],Bitcoin_Historical_Data__2[Date],Bitcoin_Historical_Data__2[Price]," ")</f>
        <v>9059</v>
      </c>
      <c r="I1636" s="2">
        <f>STANDARDIZE(Table6[[#This Row],[BTC]],$X$4,$X$5)</f>
        <v>-0.86705589968870189</v>
      </c>
      <c r="J1636" s="2">
        <f>_xlfn.XLOOKUP(Table6[[#This Row],[Date]],S_P_500_Historical_Data[Date],S_P_500_Historical_Data[Price]," ")</f>
        <v>2948.5</v>
      </c>
      <c r="K1636" s="2">
        <f>IFERROR(STANDARDIZE(Table6[[#This Row],[S&amp;P500]],$Y$4,$Y$5),"")</f>
        <v>-0.94786984879547898</v>
      </c>
    </row>
    <row r="1637" spans="1:11" x14ac:dyDescent="0.35">
      <c r="A1637" s="1">
        <f t="shared" si="25"/>
        <v>43971</v>
      </c>
      <c r="B1637">
        <f>_xlfn.XLOOKUP(A1637,Ethereum_Historical_Data[Date],Ethereum_Historical_Data[Price]," ")</f>
        <v>209.99</v>
      </c>
      <c r="C1637">
        <f>STANDARDIZE(Table6[[#This Row],[ETH]],$U$4,$U$5)</f>
        <v>-1.0298561436620213</v>
      </c>
      <c r="D1637" s="2">
        <f>_xlfn.XLOOKUP(Table6[[#This Row],[Date]],BNB_Historical_Data[Date],BNB_Historical_Data[Price]," ")</f>
        <v>16.899999999999999</v>
      </c>
      <c r="E1637" s="2">
        <f>STANDARDIZE(Table6[[#This Row],[BNB]],$V$4,$V$5)</f>
        <v>-0.94812389091422156</v>
      </c>
      <c r="F1637" s="2">
        <f>_xlfn.XLOOKUP(Table6[[#This Row],[Date]],Tether_USDt_Historical_Data[Date],Tether_USDt_Historical_Data[Price]," ")</f>
        <v>0.99990000000000001</v>
      </c>
      <c r="G1637" s="2">
        <f>IFERROR(STANDARDIZE(Table6[[#This Row],[Tether]],$W$4,$W$5),"")</f>
        <v>-6.3238663630175135E-2</v>
      </c>
      <c r="H1637" s="2">
        <f>_xlfn.XLOOKUP(Table6[[#This Row],[Date]],Bitcoin_Historical_Data__2[Date],Bitcoin_Historical_Data__2[Price]," ")</f>
        <v>9512.2999999999993</v>
      </c>
      <c r="I1637" s="2">
        <f>STANDARDIZE(Table6[[#This Row],[BTC]],$X$4,$X$5)</f>
        <v>-0.84436509941841698</v>
      </c>
      <c r="J1637" s="2">
        <f>_xlfn.XLOOKUP(Table6[[#This Row],[Date]],S_P_500_Historical_Data[Date],S_P_500_Historical_Data[Price]," ")</f>
        <v>2971.6</v>
      </c>
      <c r="K1637" s="2">
        <f>IFERROR(STANDARDIZE(Table6[[#This Row],[S&amp;P500]],$Y$4,$Y$5),"")</f>
        <v>-0.92168006860748442</v>
      </c>
    </row>
    <row r="1638" spans="1:11" x14ac:dyDescent="0.35">
      <c r="A1638" s="1">
        <f t="shared" si="25"/>
        <v>43970</v>
      </c>
      <c r="B1638">
        <f>_xlfn.XLOOKUP(A1638,Ethereum_Historical_Data[Date],Ethereum_Historical_Data[Price]," ")</f>
        <v>214.51</v>
      </c>
      <c r="C1638">
        <f>STANDARDIZE(Table6[[#This Row],[ETH]],$U$4,$U$5)</f>
        <v>-1.0261025936333052</v>
      </c>
      <c r="D1638" s="2">
        <f>_xlfn.XLOOKUP(Table6[[#This Row],[Date]],BNB_Historical_Data[Date],BNB_Historical_Data[Price]," ")</f>
        <v>17.2</v>
      </c>
      <c r="E1638" s="2">
        <f>STANDARDIZE(Table6[[#This Row],[BNB]],$V$4,$V$5)</f>
        <v>-0.94665124005491774</v>
      </c>
      <c r="F1638" s="2">
        <f>_xlfn.XLOOKUP(Table6[[#This Row],[Date]],Tether_USDt_Historical_Data[Date],Tether_USDt_Historical_Data[Price]," ")</f>
        <v>1.0002</v>
      </c>
      <c r="G1638" s="2">
        <f>IFERROR(STANDARDIZE(Table6[[#This Row],[Tether]],$W$4,$W$5),"")</f>
        <v>-1.8790094768880547E-3</v>
      </c>
      <c r="H1638" s="2">
        <f>_xlfn.XLOOKUP(Table6[[#This Row],[Date]],Bitcoin_Historical_Data__2[Date],Bitcoin_Historical_Data__2[Price]," ")</f>
        <v>9773.2999999999993</v>
      </c>
      <c r="I1638" s="2">
        <f>STANDARDIZE(Table6[[#This Row],[BTC]],$X$4,$X$5)</f>
        <v>-0.83130024419992055</v>
      </c>
      <c r="J1638" s="2">
        <f>_xlfn.XLOOKUP(Table6[[#This Row],[Date]],S_P_500_Historical_Data[Date],S_P_500_Historical_Data[Price]," ")</f>
        <v>2922.9</v>
      </c>
      <c r="K1638" s="2">
        <f>IFERROR(STANDARDIZE(Table6[[#This Row],[S&amp;P500]],$Y$4,$Y$5),"")</f>
        <v>-0.97689402077871113</v>
      </c>
    </row>
    <row r="1639" spans="1:11" x14ac:dyDescent="0.35">
      <c r="A1639" s="1">
        <f t="shared" si="25"/>
        <v>43969</v>
      </c>
      <c r="B1639">
        <f>_xlfn.XLOOKUP(A1639,Ethereum_Historical_Data[Date],Ethereum_Historical_Data[Price]," ")</f>
        <v>214.87</v>
      </c>
      <c r="C1639">
        <f>STANDARDIZE(Table6[[#This Row],[ETH]],$U$4,$U$5)</f>
        <v>-1.0258036383212836</v>
      </c>
      <c r="D1639" s="2">
        <f>_xlfn.XLOOKUP(Table6[[#This Row],[Date]],BNB_Historical_Data[Date],BNB_Historical_Data[Price]," ")</f>
        <v>16.63</v>
      </c>
      <c r="E1639" s="2">
        <f>STANDARDIZE(Table6[[#This Row],[BNB]],$V$4,$V$5)</f>
        <v>-0.94944927668759505</v>
      </c>
      <c r="F1639" s="2">
        <f>_xlfn.XLOOKUP(Table6[[#This Row],[Date]],Tether_USDt_Historical_Data[Date],Tether_USDt_Historical_Data[Price]," ")</f>
        <v>0.99970000000000003</v>
      </c>
      <c r="G1639" s="2">
        <f>IFERROR(STANDARDIZE(Table6[[#This Row],[Tether]],$W$4,$W$5),"")</f>
        <v>-0.10414509973236652</v>
      </c>
      <c r="H1639" s="2">
        <f>_xlfn.XLOOKUP(Table6[[#This Row],[Date]],Bitcoin_Historical_Data__2[Date],Bitcoin_Historical_Data__2[Price]," ")</f>
        <v>9730.7000000000007</v>
      </c>
      <c r="I1639" s="2">
        <f>STANDARDIZE(Table6[[#This Row],[BTC]],$X$4,$X$5)</f>
        <v>-0.83343266884477851</v>
      </c>
      <c r="J1639" s="2">
        <f>_xlfn.XLOOKUP(Table6[[#This Row],[Date]],S_P_500_Historical_Data[Date],S_P_500_Historical_Data[Price]," ")</f>
        <v>2953.9</v>
      </c>
      <c r="K1639" s="2">
        <f>IFERROR(STANDARDIZE(Table6[[#This Row],[S&amp;P500]],$Y$4,$Y$5),"")</f>
        <v>-0.94174756251776592</v>
      </c>
    </row>
    <row r="1640" spans="1:11" x14ac:dyDescent="0.35">
      <c r="A1640" s="1">
        <f t="shared" si="25"/>
        <v>43968</v>
      </c>
      <c r="B1640">
        <f>_xlfn.XLOOKUP(A1640,Ethereum_Historical_Data[Date],Ethereum_Historical_Data[Price]," ")</f>
        <v>207</v>
      </c>
      <c r="C1640">
        <f>STANDARDIZE(Table6[[#This Row],[ETH]],$U$4,$U$5)</f>
        <v>-1.0323391336146455</v>
      </c>
      <c r="D1640" s="2">
        <f>_xlfn.XLOOKUP(Table6[[#This Row],[Date]],BNB_Historical_Data[Date],BNB_Historical_Data[Price]," ")</f>
        <v>16.29</v>
      </c>
      <c r="E1640" s="2">
        <f>STANDARDIZE(Table6[[#This Row],[BNB]],$V$4,$V$5)</f>
        <v>-0.951118280994806</v>
      </c>
      <c r="F1640" s="2">
        <f>_xlfn.XLOOKUP(Table6[[#This Row],[Date]],Tether_USDt_Historical_Data[Date],Tether_USDt_Historical_Data[Price]," ")</f>
        <v>0.99980000000000002</v>
      </c>
      <c r="G1640" s="2">
        <f>IFERROR(STANDARDIZE(Table6[[#This Row],[Tether]],$W$4,$W$5),"")</f>
        <v>-8.3691881681270827E-2</v>
      </c>
      <c r="H1640" s="2">
        <f>_xlfn.XLOOKUP(Table6[[#This Row],[Date]],Bitcoin_Historical_Data__2[Date],Bitcoin_Historical_Data__2[Price]," ")</f>
        <v>9677.7000000000007</v>
      </c>
      <c r="I1640" s="2">
        <f>STANDARDIZE(Table6[[#This Row],[BTC]],$X$4,$X$5)</f>
        <v>-0.83608568542171458</v>
      </c>
      <c r="J1640" s="2" t="str">
        <f>_xlfn.XLOOKUP(Table6[[#This Row],[Date]],S_P_500_Historical_Data[Date],S_P_500_Historical_Data[Price]," ")</f>
        <v xml:space="preserve"> </v>
      </c>
      <c r="K1640" s="2" t="str">
        <f>IFERROR(STANDARDIZE(Table6[[#This Row],[S&amp;P500]],$Y$4,$Y$5),"")</f>
        <v/>
      </c>
    </row>
    <row r="1641" spans="1:11" x14ac:dyDescent="0.35">
      <c r="A1641" s="1">
        <f t="shared" si="25"/>
        <v>43967</v>
      </c>
      <c r="B1641">
        <f>_xlfn.XLOOKUP(A1641,Ethereum_Historical_Data[Date],Ethereum_Historical_Data[Price]," ")</f>
        <v>200.51</v>
      </c>
      <c r="C1641">
        <f>STANDARDIZE(Table6[[#This Row],[ETH]],$U$4,$U$5)</f>
        <v>-1.0377286335452578</v>
      </c>
      <c r="D1641" s="2">
        <f>_xlfn.XLOOKUP(Table6[[#This Row],[Date]],BNB_Historical_Data[Date],BNB_Historical_Data[Price]," ")</f>
        <v>16.05</v>
      </c>
      <c r="E1641" s="2">
        <f>STANDARDIZE(Table6[[#This Row],[BNB]],$V$4,$V$5)</f>
        <v>-0.95229640168224894</v>
      </c>
      <c r="F1641" s="2">
        <f>_xlfn.XLOOKUP(Table6[[#This Row],[Date]],Tether_USDt_Historical_Data[Date],Tether_USDt_Historical_Data[Price]," ")</f>
        <v>0.99990000000000001</v>
      </c>
      <c r="G1641" s="2">
        <f>IFERROR(STANDARDIZE(Table6[[#This Row],[Tether]],$W$4,$W$5),"")</f>
        <v>-6.3238663630175135E-2</v>
      </c>
      <c r="H1641" s="2">
        <f>_xlfn.XLOOKUP(Table6[[#This Row],[Date]],Bitcoin_Historical_Data__2[Date],Bitcoin_Historical_Data__2[Price]," ")</f>
        <v>9379.5</v>
      </c>
      <c r="I1641" s="2">
        <f>STANDARDIZE(Table6[[#This Row],[BTC]],$X$4,$X$5)</f>
        <v>-0.85101265793572078</v>
      </c>
      <c r="J1641" s="2" t="str">
        <f>_xlfn.XLOOKUP(Table6[[#This Row],[Date]],S_P_500_Historical_Data[Date],S_P_500_Historical_Data[Price]," ")</f>
        <v xml:space="preserve"> </v>
      </c>
      <c r="K1641" s="2" t="str">
        <f>IFERROR(STANDARDIZE(Table6[[#This Row],[S&amp;P500]],$Y$4,$Y$5),"")</f>
        <v/>
      </c>
    </row>
    <row r="1642" spans="1:11" x14ac:dyDescent="0.35">
      <c r="A1642" s="1">
        <f t="shared" si="25"/>
        <v>43966</v>
      </c>
      <c r="B1642">
        <f>_xlfn.XLOOKUP(A1642,Ethereum_Historical_Data[Date],Ethereum_Historical_Data[Price]," ")</f>
        <v>194.85</v>
      </c>
      <c r="C1642">
        <f>STANDARDIZE(Table6[[#This Row],[ETH]],$U$4,$U$5)</f>
        <v>-1.0424288753953759</v>
      </c>
      <c r="D1642" s="2">
        <f>_xlfn.XLOOKUP(Table6[[#This Row],[Date]],BNB_Historical_Data[Date],BNB_Historical_Data[Price]," ")</f>
        <v>15.71</v>
      </c>
      <c r="E1642" s="2">
        <f>STANDARDIZE(Table6[[#This Row],[BNB]],$V$4,$V$5)</f>
        <v>-0.95396540598946</v>
      </c>
      <c r="F1642" s="2">
        <f>_xlfn.XLOOKUP(Table6[[#This Row],[Date]],Tether_USDt_Historical_Data[Date],Tether_USDt_Historical_Data[Price]," ")</f>
        <v>1</v>
      </c>
      <c r="G1642" s="2">
        <f>IFERROR(STANDARDIZE(Table6[[#This Row],[Tether]],$W$4,$W$5),"")</f>
        <v>-4.2785445579079442E-2</v>
      </c>
      <c r="H1642" s="2">
        <f>_xlfn.XLOOKUP(Table6[[#This Row],[Date]],Bitcoin_Historical_Data__2[Date],Bitcoin_Historical_Data__2[Price]," ")</f>
        <v>9318</v>
      </c>
      <c r="I1642" s="2">
        <f>STANDARDIZE(Table6[[#This Row],[BTC]],$X$4,$X$5)</f>
        <v>-0.85409115830329752</v>
      </c>
      <c r="J1642" s="2">
        <f>_xlfn.XLOOKUP(Table6[[#This Row],[Date]],S_P_500_Historical_Data[Date],S_P_500_Historical_Data[Price]," ")</f>
        <v>2863.7</v>
      </c>
      <c r="K1642" s="2">
        <f>IFERROR(STANDARDIZE(Table6[[#This Row],[S&amp;P500]],$Y$4,$Y$5),"")</f>
        <v>-1.044012418489936</v>
      </c>
    </row>
    <row r="1643" spans="1:11" x14ac:dyDescent="0.35">
      <c r="A1643" s="1">
        <f t="shared" si="25"/>
        <v>43965</v>
      </c>
      <c r="B1643">
        <f>_xlfn.XLOOKUP(A1643,Ethereum_Historical_Data[Date],Ethereum_Historical_Data[Price]," ")</f>
        <v>203.3</v>
      </c>
      <c r="C1643">
        <f>STANDARDIZE(Table6[[#This Row],[ETH]],$U$4,$U$5)</f>
        <v>-1.0354117298770902</v>
      </c>
      <c r="D1643" s="2">
        <f>_xlfn.XLOOKUP(Table6[[#This Row],[Date]],BNB_Historical_Data[Date],BNB_Historical_Data[Price]," ")</f>
        <v>16.39</v>
      </c>
      <c r="E1643" s="2">
        <f>STANDARDIZE(Table6[[#This Row],[BNB]],$V$4,$V$5)</f>
        <v>-0.9506273973750381</v>
      </c>
      <c r="F1643" s="2">
        <f>_xlfn.XLOOKUP(Table6[[#This Row],[Date]],Tether_USDt_Historical_Data[Date],Tether_USDt_Historical_Data[Price]," ")</f>
        <v>1.0003</v>
      </c>
      <c r="G1643" s="2">
        <f>IFERROR(STANDARDIZE(Table6[[#This Row],[Tether]],$W$4,$W$5),"")</f>
        <v>1.8574208574207638E-2</v>
      </c>
      <c r="H1643" s="2">
        <f>_xlfn.XLOOKUP(Table6[[#This Row],[Date]],Bitcoin_Historical_Data__2[Date],Bitcoin_Historical_Data__2[Price]," ")</f>
        <v>9778.4</v>
      </c>
      <c r="I1643" s="2">
        <f>STANDARDIZE(Table6[[#This Row],[BTC]],$X$4,$X$5)</f>
        <v>-0.83104495392553612</v>
      </c>
      <c r="J1643" s="2">
        <f>_xlfn.XLOOKUP(Table6[[#This Row],[Date]],S_P_500_Historical_Data[Date],S_P_500_Historical_Data[Price]," ")</f>
        <v>2852.5</v>
      </c>
      <c r="K1643" s="2">
        <f>IFERROR(STANDARDIZE(Table6[[#This Row],[S&amp;P500]],$Y$4,$Y$5),"")</f>
        <v>-1.0567104937325997</v>
      </c>
    </row>
    <row r="1644" spans="1:11" x14ac:dyDescent="0.35">
      <c r="A1644" s="1">
        <f t="shared" si="25"/>
        <v>43964</v>
      </c>
      <c r="B1644">
        <f>_xlfn.XLOOKUP(A1644,Ethereum_Historical_Data[Date],Ethereum_Historical_Data[Price]," ")</f>
        <v>199.58</v>
      </c>
      <c r="C1644">
        <f>STANDARDIZE(Table6[[#This Row],[ETH]],$U$4,$U$5)</f>
        <v>-1.0385009347679803</v>
      </c>
      <c r="D1644" s="2">
        <f>_xlfn.XLOOKUP(Table6[[#This Row],[Date]],BNB_Historical_Data[Date],BNB_Historical_Data[Price]," ")</f>
        <v>16.11</v>
      </c>
      <c r="E1644" s="2">
        <f>STANDARDIZE(Table6[[#This Row],[BNB]],$V$4,$V$5)</f>
        <v>-0.95200187151038818</v>
      </c>
      <c r="F1644" s="2">
        <f>_xlfn.XLOOKUP(Table6[[#This Row],[Date]],Tether_USDt_Historical_Data[Date],Tether_USDt_Historical_Data[Price]," ")</f>
        <v>1.0009999999999999</v>
      </c>
      <c r="G1644" s="2">
        <f>IFERROR(STANDARDIZE(Table6[[#This Row],[Tether]],$W$4,$W$5),"")</f>
        <v>0.16174673493187749</v>
      </c>
      <c r="H1644" s="2">
        <f>_xlfn.XLOOKUP(Table6[[#This Row],[Date]],Bitcoin_Historical_Data__2[Date],Bitcoin_Historical_Data__2[Price]," ")</f>
        <v>9298.7000000000007</v>
      </c>
      <c r="I1644" s="2">
        <f>STANDARDIZE(Table6[[#This Row],[BTC]],$X$4,$X$5)</f>
        <v>-0.85505725679263456</v>
      </c>
      <c r="J1644" s="2">
        <f>_xlfn.XLOOKUP(Table6[[#This Row],[Date]],S_P_500_Historical_Data[Date],S_P_500_Historical_Data[Price]," ")</f>
        <v>2820</v>
      </c>
      <c r="K1644" s="2">
        <f>IFERROR(STANDARDIZE(Table6[[#This Row],[S&amp;P500]],$Y$4,$Y$5),"")</f>
        <v>-1.0935575870706875</v>
      </c>
    </row>
    <row r="1645" spans="1:11" x14ac:dyDescent="0.35">
      <c r="A1645" s="1">
        <f t="shared" si="25"/>
        <v>43963</v>
      </c>
      <c r="B1645">
        <f>_xlfn.XLOOKUP(A1645,Ethereum_Historical_Data[Date],Ethereum_Historical_Data[Price]," ")</f>
        <v>189.84</v>
      </c>
      <c r="C1645">
        <f>STANDARDIZE(Table6[[#This Row],[ETH]],$U$4,$U$5)</f>
        <v>-1.0465893368210104</v>
      </c>
      <c r="D1645" s="2">
        <f>_xlfn.XLOOKUP(Table6[[#This Row],[Date]],BNB_Historical_Data[Date],BNB_Historical_Data[Price]," ")</f>
        <v>15.76</v>
      </c>
      <c r="E1645" s="2">
        <f>STANDARDIZE(Table6[[#This Row],[BNB]],$V$4,$V$5)</f>
        <v>-0.95371996417957605</v>
      </c>
      <c r="F1645" s="2">
        <f>_xlfn.XLOOKUP(Table6[[#This Row],[Date]],Tether_USDt_Historical_Data[Date],Tether_USDt_Historical_Data[Price]," ")</f>
        <v>1.0006999999999999</v>
      </c>
      <c r="G1645" s="2">
        <f>IFERROR(STANDARDIZE(Table6[[#This Row],[Tether]],$W$4,$W$5),"")</f>
        <v>0.1003870807785904</v>
      </c>
      <c r="H1645" s="2">
        <f>_xlfn.XLOOKUP(Table6[[#This Row],[Date]],Bitcoin_Historical_Data__2[Date],Bitcoin_Historical_Data__2[Price]," ")</f>
        <v>8813.7999999999993</v>
      </c>
      <c r="I1645" s="2">
        <f>STANDARDIZE(Table6[[#This Row],[BTC]],$X$4,$X$5)</f>
        <v>-0.87932985562577204</v>
      </c>
      <c r="J1645" s="2">
        <f>_xlfn.XLOOKUP(Table6[[#This Row],[Date]],S_P_500_Historical_Data[Date],S_P_500_Historical_Data[Price]," ")</f>
        <v>2870.1</v>
      </c>
      <c r="K1645" s="2">
        <f>IFERROR(STANDARDIZE(Table6[[#This Row],[S&amp;P500]],$Y$4,$Y$5),"")</f>
        <v>-1.0367563754941278</v>
      </c>
    </row>
    <row r="1646" spans="1:11" x14ac:dyDescent="0.35">
      <c r="A1646" s="1">
        <f t="shared" si="25"/>
        <v>43962</v>
      </c>
      <c r="B1646">
        <f>_xlfn.XLOOKUP(A1646,Ethereum_Historical_Data[Date],Ethereum_Historical_Data[Price]," ")</f>
        <v>185.96</v>
      </c>
      <c r="C1646">
        <f>STANDARDIZE(Table6[[#This Row],[ETH]],$U$4,$U$5)</f>
        <v>-1.0498114107394656</v>
      </c>
      <c r="D1646" s="2">
        <f>_xlfn.XLOOKUP(Table6[[#This Row],[Date]],BNB_Historical_Data[Date],BNB_Historical_Data[Price]," ")</f>
        <v>15.12</v>
      </c>
      <c r="E1646" s="2">
        <f>STANDARDIZE(Table6[[#This Row],[BNB]],$V$4,$V$5)</f>
        <v>-0.95686161934609082</v>
      </c>
      <c r="F1646" s="2">
        <f>_xlfn.XLOOKUP(Table6[[#This Row],[Date]],Tether_USDt_Historical_Data[Date],Tether_USDt_Historical_Data[Price]," ")</f>
        <v>1.0005999999999999</v>
      </c>
      <c r="G1646" s="2">
        <f>IFERROR(STANDARDIZE(Table6[[#This Row],[Tether]],$W$4,$W$5),"")</f>
        <v>7.9933862727494712E-2</v>
      </c>
      <c r="H1646" s="2">
        <f>_xlfn.XLOOKUP(Table6[[#This Row],[Date]],Bitcoin_Historical_Data__2[Date],Bitcoin_Historical_Data__2[Price]," ")</f>
        <v>8579.7999999999993</v>
      </c>
      <c r="I1646" s="2">
        <f>STANDARDIZE(Table6[[#This Row],[BTC]],$X$4,$X$5)</f>
        <v>-0.89104317409752742</v>
      </c>
      <c r="J1646" s="2">
        <f>_xlfn.XLOOKUP(Table6[[#This Row],[Date]],S_P_500_Historical_Data[Date],S_P_500_Historical_Data[Price]," ")</f>
        <v>2930.3</v>
      </c>
      <c r="K1646" s="2">
        <f>IFERROR(STANDARDIZE(Table6[[#This Row],[S&amp;P500]],$Y$4,$Y$5),"")</f>
        <v>-0.96850422106480794</v>
      </c>
    </row>
    <row r="1647" spans="1:11" x14ac:dyDescent="0.35">
      <c r="A1647" s="1">
        <f t="shared" si="25"/>
        <v>43961</v>
      </c>
      <c r="B1647">
        <f>_xlfn.XLOOKUP(A1647,Ethereum_Historical_Data[Date],Ethereum_Historical_Data[Price]," ")</f>
        <v>187.78</v>
      </c>
      <c r="C1647">
        <f>STANDARDIZE(Table6[[#This Row],[ETH]],$U$4,$U$5)</f>
        <v>-1.0483000255509118</v>
      </c>
      <c r="D1647" s="2">
        <f>_xlfn.XLOOKUP(Table6[[#This Row],[Date]],BNB_Historical_Data[Date],BNB_Historical_Data[Price]," ")</f>
        <v>15.28</v>
      </c>
      <c r="E1647" s="2">
        <f>STANDARDIZE(Table6[[#This Row],[BNB]],$V$4,$V$5)</f>
        <v>-0.95607620555446216</v>
      </c>
      <c r="F1647" s="2">
        <f>_xlfn.XLOOKUP(Table6[[#This Row],[Date]],Tether_USDt_Historical_Data[Date],Tether_USDt_Historical_Data[Price]," ")</f>
        <v>1.0005999999999999</v>
      </c>
      <c r="G1647" s="2">
        <f>IFERROR(STANDARDIZE(Table6[[#This Row],[Tether]],$W$4,$W$5),"")</f>
        <v>7.9933862727494712E-2</v>
      </c>
      <c r="H1647" s="2">
        <f>_xlfn.XLOOKUP(Table6[[#This Row],[Date]],Bitcoin_Historical_Data__2[Date],Bitcoin_Historical_Data__2[Price]," ")</f>
        <v>8738.7999999999993</v>
      </c>
      <c r="I1647" s="2">
        <f>STANDARDIZE(Table6[[#This Row],[BTC]],$X$4,$X$5)</f>
        <v>-0.88308412436671935</v>
      </c>
      <c r="J1647" s="2" t="str">
        <f>_xlfn.XLOOKUP(Table6[[#This Row],[Date]],S_P_500_Historical_Data[Date],S_P_500_Historical_Data[Price]," ")</f>
        <v xml:space="preserve"> </v>
      </c>
      <c r="K1647" s="2" t="str">
        <f>IFERROR(STANDARDIZE(Table6[[#This Row],[S&amp;P500]],$Y$4,$Y$5),"")</f>
        <v/>
      </c>
    </row>
    <row r="1648" spans="1:11" x14ac:dyDescent="0.35">
      <c r="A1648" s="1">
        <f t="shared" si="25"/>
        <v>43960</v>
      </c>
      <c r="B1648">
        <f>_xlfn.XLOOKUP(A1648,Ethereum_Historical_Data[Date],Ethereum_Historical_Data[Price]," ")</f>
        <v>210.22</v>
      </c>
      <c r="C1648">
        <f>STANDARDIZE(Table6[[#This Row],[ETH]],$U$4,$U$5)</f>
        <v>-1.0296651444348963</v>
      </c>
      <c r="D1648" s="2">
        <f>_xlfn.XLOOKUP(Table6[[#This Row],[Date]],BNB_Historical_Data[Date],BNB_Historical_Data[Price]," ")</f>
        <v>16.809999999999999</v>
      </c>
      <c r="E1648" s="2">
        <f>STANDARDIZE(Table6[[#This Row],[BNB]],$V$4,$V$5)</f>
        <v>-0.94856568617201265</v>
      </c>
      <c r="F1648" s="2">
        <f>_xlfn.XLOOKUP(Table6[[#This Row],[Date]],Tether_USDt_Historical_Data[Date],Tether_USDt_Historical_Data[Price]," ")</f>
        <v>1.0002</v>
      </c>
      <c r="G1648" s="2">
        <f>IFERROR(STANDARDIZE(Table6[[#This Row],[Tether]],$W$4,$W$5),"")</f>
        <v>-1.8790094768880547E-3</v>
      </c>
      <c r="H1648" s="2">
        <f>_xlfn.XLOOKUP(Table6[[#This Row],[Date]],Bitcoin_Historical_Data__2[Date],Bitcoin_Historical_Data__2[Price]," ")</f>
        <v>9554.6</v>
      </c>
      <c r="I1648" s="2">
        <f>STANDARDIZE(Table6[[#This Row],[BTC]],$X$4,$X$5)</f>
        <v>-0.84224769184852277</v>
      </c>
      <c r="J1648" s="2" t="str">
        <f>_xlfn.XLOOKUP(Table6[[#This Row],[Date]],S_P_500_Historical_Data[Date],S_P_500_Historical_Data[Price]," ")</f>
        <v xml:space="preserve"> </v>
      </c>
      <c r="K1648" s="2" t="str">
        <f>IFERROR(STANDARDIZE(Table6[[#This Row],[S&amp;P500]],$Y$4,$Y$5),"")</f>
        <v/>
      </c>
    </row>
    <row r="1649" spans="1:11" x14ac:dyDescent="0.35">
      <c r="A1649" s="1">
        <f t="shared" si="25"/>
        <v>43959</v>
      </c>
      <c r="B1649">
        <f>_xlfn.XLOOKUP(A1649,Ethereum_Historical_Data[Date],Ethereum_Historical_Data[Price]," ")</f>
        <v>211.45</v>
      </c>
      <c r="C1649">
        <f>STANDARDIZE(Table6[[#This Row],[ETH]],$U$4,$U$5)</f>
        <v>-1.0286437137854891</v>
      </c>
      <c r="D1649" s="2">
        <f>_xlfn.XLOOKUP(Table6[[#This Row],[Date]],BNB_Historical_Data[Date],BNB_Historical_Data[Price]," ")</f>
        <v>17.14</v>
      </c>
      <c r="E1649" s="2">
        <f>STANDARDIZE(Table6[[#This Row],[BNB]],$V$4,$V$5)</f>
        <v>-0.9469457702267785</v>
      </c>
      <c r="F1649" s="2">
        <f>_xlfn.XLOOKUP(Table6[[#This Row],[Date]],Tether_USDt_Historical_Data[Date],Tether_USDt_Historical_Data[Price]," ")</f>
        <v>1.0006999999999999</v>
      </c>
      <c r="G1649" s="2">
        <f>IFERROR(STANDARDIZE(Table6[[#This Row],[Tether]],$W$4,$W$5),"")</f>
        <v>0.1003870807785904</v>
      </c>
      <c r="H1649" s="2">
        <f>_xlfn.XLOOKUP(Table6[[#This Row],[Date]],Bitcoin_Historical_Data__2[Date],Bitcoin_Historical_Data__2[Price]," ")</f>
        <v>9806.2000000000007</v>
      </c>
      <c r="I1649" s="2">
        <f>STANDARDIZE(Table6[[#This Row],[BTC]],$X$4,$X$5)</f>
        <v>-0.8296533716455583</v>
      </c>
      <c r="J1649" s="2">
        <f>_xlfn.XLOOKUP(Table6[[#This Row],[Date]],S_P_500_Historical_Data[Date],S_P_500_Historical_Data[Price]," ")</f>
        <v>2929.8</v>
      </c>
      <c r="K1649" s="2">
        <f>IFERROR(STANDARDIZE(Table6[[#This Row],[S&amp;P500]],$Y$4,$Y$5),"")</f>
        <v>-0.9690710994238555</v>
      </c>
    </row>
    <row r="1650" spans="1:11" x14ac:dyDescent="0.35">
      <c r="A1650" s="1">
        <f t="shared" si="25"/>
        <v>43958</v>
      </c>
      <c r="B1650">
        <f>_xlfn.XLOOKUP(A1650,Ethereum_Historical_Data[Date],Ethereum_Historical_Data[Price]," ")</f>
        <v>212</v>
      </c>
      <c r="C1650">
        <f>STANDARDIZE(Table6[[#This Row],[ETH]],$U$4,$U$5)</f>
        <v>-1.0281869765032339</v>
      </c>
      <c r="D1650" s="2">
        <f>_xlfn.XLOOKUP(Table6[[#This Row],[Date]],BNB_Historical_Data[Date],BNB_Historical_Data[Price]," ")</f>
        <v>17</v>
      </c>
      <c r="E1650" s="2">
        <f>STANDARDIZE(Table6[[#This Row],[BNB]],$V$4,$V$5)</f>
        <v>-0.94763300729445366</v>
      </c>
      <c r="F1650" s="2">
        <f>_xlfn.XLOOKUP(Table6[[#This Row],[Date]],Tether_USDt_Historical_Data[Date],Tether_USDt_Historical_Data[Price]," ")</f>
        <v>1.0011000000000001</v>
      </c>
      <c r="G1650" s="2">
        <f>IFERROR(STANDARDIZE(Table6[[#This Row],[Tether]],$W$4,$W$5),"")</f>
        <v>0.18219995298301858</v>
      </c>
      <c r="H1650" s="2">
        <f>_xlfn.XLOOKUP(Table6[[#This Row],[Date]],Bitcoin_Historical_Data__2[Date],Bitcoin_Historical_Data__2[Price]," ")</f>
        <v>9979.7999999999993</v>
      </c>
      <c r="I1650" s="2">
        <f>STANDARDIZE(Table6[[#This Row],[BTC]],$X$4,$X$5)</f>
        <v>-0.82096349093317922</v>
      </c>
      <c r="J1650" s="2">
        <f>_xlfn.XLOOKUP(Table6[[#This Row],[Date]],S_P_500_Historical_Data[Date],S_P_500_Historical_Data[Price]," ")</f>
        <v>2881.2</v>
      </c>
      <c r="K1650" s="2">
        <f>IFERROR(STANDARDIZE(Table6[[#This Row],[S&amp;P500]],$Y$4,$Y$5),"")</f>
        <v>-1.0241716759232733</v>
      </c>
    </row>
    <row r="1651" spans="1:11" x14ac:dyDescent="0.35">
      <c r="A1651" s="1">
        <f t="shared" si="25"/>
        <v>43957</v>
      </c>
      <c r="B1651">
        <f>_xlfn.XLOOKUP(A1651,Ethereum_Historical_Data[Date],Ethereum_Historical_Data[Price]," ")</f>
        <v>199.04</v>
      </c>
      <c r="C1651">
        <f>STANDARDIZE(Table6[[#This Row],[ETH]],$U$4,$U$5)</f>
        <v>-1.0389493677360129</v>
      </c>
      <c r="D1651" s="2">
        <f>_xlfn.XLOOKUP(Table6[[#This Row],[Date]],BNB_Historical_Data[Date],BNB_Historical_Data[Price]," ")</f>
        <v>16.37</v>
      </c>
      <c r="E1651" s="2">
        <f>STANDARDIZE(Table6[[#This Row],[BNB]],$V$4,$V$5)</f>
        <v>-0.95072557409899161</v>
      </c>
      <c r="F1651" s="2">
        <f>_xlfn.XLOOKUP(Table6[[#This Row],[Date]],Tether_USDt_Historical_Data[Date],Tether_USDt_Historical_Data[Price]," ")</f>
        <v>1.0009999999999999</v>
      </c>
      <c r="G1651" s="2">
        <f>IFERROR(STANDARDIZE(Table6[[#This Row],[Tether]],$W$4,$W$5),"")</f>
        <v>0.16174673493187749</v>
      </c>
      <c r="H1651" s="2">
        <f>_xlfn.XLOOKUP(Table6[[#This Row],[Date]],Bitcoin_Historical_Data__2[Date],Bitcoin_Historical_Data__2[Price]," ")</f>
        <v>9151.4</v>
      </c>
      <c r="I1651" s="2">
        <f>STANDARDIZE(Table6[[#This Row],[BTC]],$X$4,$X$5)</f>
        <v>-0.86243064059985486</v>
      </c>
      <c r="J1651" s="2">
        <f>_xlfn.XLOOKUP(Table6[[#This Row],[Date]],S_P_500_Historical_Data[Date],S_P_500_Historical_Data[Price]," ")</f>
        <v>2848.4</v>
      </c>
      <c r="K1651" s="2">
        <f>IFERROR(STANDARDIZE(Table6[[#This Row],[S&amp;P500]],$Y$4,$Y$5),"")</f>
        <v>-1.0613588962767893</v>
      </c>
    </row>
    <row r="1652" spans="1:11" x14ac:dyDescent="0.35">
      <c r="A1652" s="1">
        <f t="shared" si="25"/>
        <v>43956</v>
      </c>
      <c r="B1652">
        <f>_xlfn.XLOOKUP(A1652,Ethereum_Historical_Data[Date],Ethereum_Historical_Data[Price]," ")</f>
        <v>205.36</v>
      </c>
      <c r="C1652">
        <f>STANDARDIZE(Table6[[#This Row],[ETH]],$U$4,$U$5)</f>
        <v>-1.0337010411471883</v>
      </c>
      <c r="D1652" s="2">
        <f>_xlfn.XLOOKUP(Table6[[#This Row],[Date]],BNB_Historical_Data[Date],BNB_Historical_Data[Price]," ")</f>
        <v>16.86</v>
      </c>
      <c r="E1652" s="2">
        <f>STANDARDIZE(Table6[[#This Row],[BNB]],$V$4,$V$5)</f>
        <v>-0.94832024436212869</v>
      </c>
      <c r="F1652" s="2">
        <f>_xlfn.XLOOKUP(Table6[[#This Row],[Date]],Tether_USDt_Historical_Data[Date],Tether_USDt_Historical_Data[Price]," ")</f>
        <v>1.0006999999999999</v>
      </c>
      <c r="G1652" s="2">
        <f>IFERROR(STANDARDIZE(Table6[[#This Row],[Tether]],$W$4,$W$5),"")</f>
        <v>0.1003870807785904</v>
      </c>
      <c r="H1652" s="2">
        <f>_xlfn.XLOOKUP(Table6[[#This Row],[Date]],Bitcoin_Historical_Data__2[Date],Bitcoin_Historical_Data__2[Price]," ")</f>
        <v>9001</v>
      </c>
      <c r="I1652" s="2">
        <f>STANDARDIZE(Table6[[#This Row],[BTC]],$X$4,$X$5)</f>
        <v>-0.86995920084836775</v>
      </c>
      <c r="J1652" s="2">
        <f>_xlfn.XLOOKUP(Table6[[#This Row],[Date]],S_P_500_Historical_Data[Date],S_P_500_Historical_Data[Price]," ")</f>
        <v>2868.4</v>
      </c>
      <c r="K1652" s="2">
        <f>IFERROR(STANDARDIZE(Table6[[#This Row],[S&amp;P500]],$Y$4,$Y$5),"")</f>
        <v>-1.038683761914889</v>
      </c>
    </row>
    <row r="1653" spans="1:11" x14ac:dyDescent="0.35">
      <c r="A1653" s="1">
        <f t="shared" si="25"/>
        <v>43955</v>
      </c>
      <c r="B1653">
        <f>_xlfn.XLOOKUP(A1653,Ethereum_Historical_Data[Date],Ethereum_Historical_Data[Price]," ")</f>
        <v>206.61</v>
      </c>
      <c r="C1653">
        <f>STANDARDIZE(Table6[[#This Row],[ETH]],$U$4,$U$5)</f>
        <v>-1.0326630018693355</v>
      </c>
      <c r="D1653" s="2">
        <f>_xlfn.XLOOKUP(Table6[[#This Row],[Date]],BNB_Historical_Data[Date],BNB_Historical_Data[Price]," ")</f>
        <v>17.02</v>
      </c>
      <c r="E1653" s="2">
        <f>STANDARDIZE(Table6[[#This Row],[BNB]],$V$4,$V$5)</f>
        <v>-0.94753483057049992</v>
      </c>
      <c r="F1653" s="2">
        <f>_xlfn.XLOOKUP(Table6[[#This Row],[Date]],Tether_USDt_Historical_Data[Date],Tether_USDt_Historical_Data[Price]," ")</f>
        <v>1.0005999999999999</v>
      </c>
      <c r="G1653" s="2">
        <f>IFERROR(STANDARDIZE(Table6[[#This Row],[Tether]],$W$4,$W$5),"")</f>
        <v>7.9933862727494712E-2</v>
      </c>
      <c r="H1653" s="2">
        <f>_xlfn.XLOOKUP(Table6[[#This Row],[Date]],Bitcoin_Historical_Data__2[Date],Bitcoin_Historical_Data__2[Price]," ")</f>
        <v>8874.7000000000007</v>
      </c>
      <c r="I1653" s="2">
        <f>STANDARDIZE(Table6[[#This Row],[BTC]],$X$4,$X$5)</f>
        <v>-0.87628138940812283</v>
      </c>
      <c r="J1653" s="2">
        <f>_xlfn.XLOOKUP(Table6[[#This Row],[Date]],S_P_500_Historical_Data[Date],S_P_500_Historical_Data[Price]," ")</f>
        <v>2842.7</v>
      </c>
      <c r="K1653" s="2">
        <f>IFERROR(STANDARDIZE(Table6[[#This Row],[S&amp;P500]],$Y$4,$Y$5),"")</f>
        <v>-1.0678213095699312</v>
      </c>
    </row>
    <row r="1654" spans="1:11" x14ac:dyDescent="0.35">
      <c r="A1654" s="1">
        <f t="shared" si="25"/>
        <v>43954</v>
      </c>
      <c r="B1654">
        <f>_xlfn.XLOOKUP(A1654,Ethereum_Historical_Data[Date],Ethereum_Historical_Data[Price]," ")</f>
        <v>209.83</v>
      </c>
      <c r="C1654">
        <f>STANDARDIZE(Table6[[#This Row],[ETH]],$U$4,$U$5)</f>
        <v>-1.0299890126895865</v>
      </c>
      <c r="D1654" s="2">
        <f>_xlfn.XLOOKUP(Table6[[#This Row],[Date]],BNB_Historical_Data[Date],BNB_Historical_Data[Price]," ")</f>
        <v>17.11</v>
      </c>
      <c r="E1654" s="2">
        <f>STANDARDIZE(Table6[[#This Row],[BNB]],$V$4,$V$5)</f>
        <v>-0.94709303531270883</v>
      </c>
      <c r="F1654" s="2">
        <f>_xlfn.XLOOKUP(Table6[[#This Row],[Date]],Tether_USDt_Historical_Data[Date],Tether_USDt_Historical_Data[Price]," ")</f>
        <v>1.0005999999999999</v>
      </c>
      <c r="G1654" s="2">
        <f>IFERROR(STANDARDIZE(Table6[[#This Row],[Tether]],$W$4,$W$5),"")</f>
        <v>7.9933862727494712E-2</v>
      </c>
      <c r="H1654" s="2">
        <f>_xlfn.XLOOKUP(Table6[[#This Row],[Date]],Bitcoin_Historical_Data__2[Date],Bitcoin_Historical_Data__2[Price]," ")</f>
        <v>8885.5</v>
      </c>
      <c r="I1654" s="2">
        <f>STANDARDIZE(Table6[[#This Row],[BTC]],$X$4,$X$5)</f>
        <v>-0.87574077470942646</v>
      </c>
      <c r="J1654" s="2" t="str">
        <f>_xlfn.XLOOKUP(Table6[[#This Row],[Date]],S_P_500_Historical_Data[Date],S_P_500_Historical_Data[Price]," ")</f>
        <v xml:space="preserve"> </v>
      </c>
      <c r="K1654" s="2" t="str">
        <f>IFERROR(STANDARDIZE(Table6[[#This Row],[S&amp;P500]],$Y$4,$Y$5),"")</f>
        <v/>
      </c>
    </row>
    <row r="1655" spans="1:11" x14ac:dyDescent="0.35">
      <c r="A1655" s="1">
        <f t="shared" si="25"/>
        <v>43953</v>
      </c>
      <c r="B1655">
        <f>_xlfn.XLOOKUP(A1655,Ethereum_Historical_Data[Date],Ethereum_Historical_Data[Price]," ")</f>
        <v>213.96</v>
      </c>
      <c r="C1655">
        <f>STANDARDIZE(Table6[[#This Row],[ETH]],$U$4,$U$5)</f>
        <v>-1.0265593309155605</v>
      </c>
      <c r="D1655" s="2">
        <f>_xlfn.XLOOKUP(Table6[[#This Row],[Date]],BNB_Historical_Data[Date],BNB_Historical_Data[Price]," ")</f>
        <v>17.510000000000002</v>
      </c>
      <c r="E1655" s="2">
        <f>STANDARDIZE(Table6[[#This Row],[BNB]],$V$4,$V$5)</f>
        <v>-0.94512950083363712</v>
      </c>
      <c r="F1655" s="2">
        <f>_xlfn.XLOOKUP(Table6[[#This Row],[Date]],Tether_USDt_Historical_Data[Date],Tether_USDt_Historical_Data[Price]," ")</f>
        <v>1.0009999999999999</v>
      </c>
      <c r="G1655" s="2">
        <f>IFERROR(STANDARDIZE(Table6[[#This Row],[Tether]],$W$4,$W$5),"")</f>
        <v>0.16174673493187749</v>
      </c>
      <c r="H1655" s="2">
        <f>_xlfn.XLOOKUP(Table6[[#This Row],[Date]],Bitcoin_Historical_Data__2[Date],Bitcoin_Historical_Data__2[Price]," ")</f>
        <v>8966.2999999999993</v>
      </c>
      <c r="I1655" s="2">
        <f>STANDARDIZE(Table6[[#This Row],[BTC]],$X$4,$X$5)</f>
        <v>-0.87169617585251269</v>
      </c>
      <c r="J1655" s="2" t="str">
        <f>_xlfn.XLOOKUP(Table6[[#This Row],[Date]],S_P_500_Historical_Data[Date],S_P_500_Historical_Data[Price]," ")</f>
        <v xml:space="preserve"> </v>
      </c>
      <c r="K1655" s="2" t="str">
        <f>IFERROR(STANDARDIZE(Table6[[#This Row],[S&amp;P500]],$Y$4,$Y$5),"")</f>
        <v/>
      </c>
    </row>
    <row r="1656" spans="1:11" x14ac:dyDescent="0.35">
      <c r="A1656" s="1">
        <f t="shared" si="25"/>
        <v>43952</v>
      </c>
      <c r="B1656">
        <f>_xlfn.XLOOKUP(A1656,Ethereum_Historical_Data[Date],Ethereum_Historical_Data[Price]," ")</f>
        <v>212</v>
      </c>
      <c r="C1656">
        <f>STANDARDIZE(Table6[[#This Row],[ETH]],$U$4,$U$5)</f>
        <v>-1.0281869765032339</v>
      </c>
      <c r="D1656" s="2">
        <f>_xlfn.XLOOKUP(Table6[[#This Row],[Date]],BNB_Historical_Data[Date],BNB_Historical_Data[Price]," ")</f>
        <v>17.440000000000001</v>
      </c>
      <c r="E1656" s="2">
        <f>STANDARDIZE(Table6[[#This Row],[BNB]],$V$4,$V$5)</f>
        <v>-0.94547311936747469</v>
      </c>
      <c r="F1656" s="2">
        <f>_xlfn.XLOOKUP(Table6[[#This Row],[Date]],Tether_USDt_Historical_Data[Date],Tether_USDt_Historical_Data[Price]," ")</f>
        <v>1.0005999999999999</v>
      </c>
      <c r="G1656" s="2">
        <f>IFERROR(STANDARDIZE(Table6[[#This Row],[Tether]],$W$4,$W$5),"")</f>
        <v>7.9933862727494712E-2</v>
      </c>
      <c r="H1656" s="2">
        <f>_xlfn.XLOOKUP(Table6[[#This Row],[Date]],Bitcoin_Historical_Data__2[Date],Bitcoin_Historical_Data__2[Price]," ")</f>
        <v>8821.6</v>
      </c>
      <c r="I1656" s="2">
        <f>STANDARDIZE(Table6[[#This Row],[BTC]],$X$4,$X$5)</f>
        <v>-0.87893941167671363</v>
      </c>
      <c r="J1656" s="2">
        <f>_xlfn.XLOOKUP(Table6[[#This Row],[Date]],S_P_500_Historical_Data[Date],S_P_500_Historical_Data[Price]," ")</f>
        <v>2830.7</v>
      </c>
      <c r="K1656" s="2">
        <f>IFERROR(STANDARDIZE(Table6[[#This Row],[S&amp;P500]],$Y$4,$Y$5),"")</f>
        <v>-1.0814263901870711</v>
      </c>
    </row>
    <row r="1657" spans="1:11" x14ac:dyDescent="0.35">
      <c r="A1657" s="1">
        <f t="shared" si="25"/>
        <v>43951</v>
      </c>
      <c r="B1657">
        <f>_xlfn.XLOOKUP(A1657,Ethereum_Historical_Data[Date],Ethereum_Historical_Data[Price]," ")</f>
        <v>206.22</v>
      </c>
      <c r="C1657">
        <f>STANDARDIZE(Table6[[#This Row],[ETH]],$U$4,$U$5)</f>
        <v>-1.0329868701240257</v>
      </c>
      <c r="D1657" s="2">
        <f>_xlfn.XLOOKUP(Table6[[#This Row],[Date]],BNB_Historical_Data[Date],BNB_Historical_Data[Price]," ")</f>
        <v>17</v>
      </c>
      <c r="E1657" s="2">
        <f>STANDARDIZE(Table6[[#This Row],[BNB]],$V$4,$V$5)</f>
        <v>-0.94763300729445366</v>
      </c>
      <c r="F1657" s="2">
        <f>_xlfn.XLOOKUP(Table6[[#This Row],[Date]],Tether_USDt_Historical_Data[Date],Tether_USDt_Historical_Data[Price]," ")</f>
        <v>1.0006999999999999</v>
      </c>
      <c r="G1657" s="2">
        <f>IFERROR(STANDARDIZE(Table6[[#This Row],[Tether]],$W$4,$W$5),"")</f>
        <v>0.1003870807785904</v>
      </c>
      <c r="H1657" s="2">
        <f>_xlfn.XLOOKUP(Table6[[#This Row],[Date]],Bitcoin_Historical_Data__2[Date],Bitcoin_Historical_Data__2[Price]," ")</f>
        <v>8629</v>
      </c>
      <c r="I1657" s="2">
        <f>STANDARDIZE(Table6[[#This Row],[BTC]],$X$4,$X$5)</f>
        <v>-0.88858037380346599</v>
      </c>
      <c r="J1657" s="2">
        <f>_xlfn.XLOOKUP(Table6[[#This Row],[Date]],S_P_500_Historical_Data[Date],S_P_500_Historical_Data[Price]," ")</f>
        <v>2912.4</v>
      </c>
      <c r="K1657" s="2">
        <f>IFERROR(STANDARDIZE(Table6[[#This Row],[S&amp;P500]],$Y$4,$Y$5),"")</f>
        <v>-0.98879846631870871</v>
      </c>
    </row>
    <row r="1658" spans="1:11" x14ac:dyDescent="0.35">
      <c r="A1658" s="1">
        <f t="shared" si="25"/>
        <v>43950</v>
      </c>
      <c r="B1658">
        <f>_xlfn.XLOOKUP(A1658,Ethereum_Historical_Data[Date],Ethereum_Historical_Data[Price]," ")</f>
        <v>215.4</v>
      </c>
      <c r="C1658">
        <f>STANDARDIZE(Table6[[#This Row],[ETH]],$U$4,$U$5)</f>
        <v>-1.0253635096674738</v>
      </c>
      <c r="D1658" s="2">
        <f>_xlfn.XLOOKUP(Table6[[#This Row],[Date]],BNB_Historical_Data[Date],BNB_Historical_Data[Price]," ")</f>
        <v>17.43</v>
      </c>
      <c r="E1658" s="2">
        <f>STANDARDIZE(Table6[[#This Row],[BNB]],$V$4,$V$5)</f>
        <v>-0.94552220772945139</v>
      </c>
      <c r="F1658" s="2">
        <f>_xlfn.XLOOKUP(Table6[[#This Row],[Date]],Tether_USDt_Historical_Data[Date],Tether_USDt_Historical_Data[Price]," ")</f>
        <v>1.0007999999999999</v>
      </c>
      <c r="G1658" s="2">
        <f>IFERROR(STANDARDIZE(Table6[[#This Row],[Tether]],$W$4,$W$5),"")</f>
        <v>0.1208402988296861</v>
      </c>
      <c r="H1658" s="2">
        <f>_xlfn.XLOOKUP(Table6[[#This Row],[Date]],Bitcoin_Historical_Data__2[Date],Bitcoin_Historical_Data__2[Price]," ")</f>
        <v>8770.9</v>
      </c>
      <c r="I1658" s="2">
        <f>STANDARDIZE(Table6[[#This Row],[BTC]],$X$4,$X$5)</f>
        <v>-0.88147729734559377</v>
      </c>
      <c r="J1658" s="2">
        <f>_xlfn.XLOOKUP(Table6[[#This Row],[Date]],S_P_500_Historical_Data[Date],S_P_500_Historical_Data[Price]," ")</f>
        <v>2939.5</v>
      </c>
      <c r="K1658" s="2">
        <f>IFERROR(STANDARDIZE(Table6[[#This Row],[S&amp;P500]],$Y$4,$Y$5),"")</f>
        <v>-0.9580736592583341</v>
      </c>
    </row>
    <row r="1659" spans="1:11" x14ac:dyDescent="0.35">
      <c r="A1659" s="1">
        <f t="shared" si="25"/>
        <v>43949</v>
      </c>
      <c r="B1659">
        <f>_xlfn.XLOOKUP(A1659,Ethereum_Historical_Data[Date],Ethereum_Historical_Data[Price]," ")</f>
        <v>196.55</v>
      </c>
      <c r="C1659">
        <f>STANDARDIZE(Table6[[#This Row],[ETH]],$U$4,$U$5)</f>
        <v>-1.0410171419774958</v>
      </c>
      <c r="D1659" s="2">
        <f>_xlfn.XLOOKUP(Table6[[#This Row],[Date]],BNB_Historical_Data[Date],BNB_Historical_Data[Price]," ")</f>
        <v>16.32</v>
      </c>
      <c r="E1659" s="2">
        <f>STANDARDIZE(Table6[[#This Row],[BNB]],$V$4,$V$5)</f>
        <v>-0.95097101590887567</v>
      </c>
      <c r="F1659" s="2">
        <f>_xlfn.XLOOKUP(Table6[[#This Row],[Date]],Tether_USDt_Historical_Data[Date],Tether_USDt_Historical_Data[Price]," ")</f>
        <v>1.0015000000000001</v>
      </c>
      <c r="G1659" s="2">
        <f>IFERROR(STANDARDIZE(Table6[[#This Row],[Tether]],$W$4,$W$5),"")</f>
        <v>0.26401282518740138</v>
      </c>
      <c r="H1659" s="2">
        <f>_xlfn.XLOOKUP(Table6[[#This Row],[Date]],Bitcoin_Historical_Data__2[Date],Bitcoin_Historical_Data__2[Price]," ")</f>
        <v>7746.9</v>
      </c>
      <c r="I1659" s="2">
        <f>STANDARDIZE(Table6[[#This Row],[BTC]],$X$4,$X$5)</f>
        <v>-0.93273557988865985</v>
      </c>
      <c r="J1659" s="2">
        <f>_xlfn.XLOOKUP(Table6[[#This Row],[Date]],S_P_500_Historical_Data[Date],S_P_500_Historical_Data[Price]," ")</f>
        <v>2863.4</v>
      </c>
      <c r="K1659" s="2">
        <f>IFERROR(STANDARDIZE(Table6[[#This Row],[S&amp;P500]],$Y$4,$Y$5),"")</f>
        <v>-1.0443525455053642</v>
      </c>
    </row>
    <row r="1660" spans="1:11" x14ac:dyDescent="0.35">
      <c r="A1660" s="1">
        <f t="shared" si="25"/>
        <v>43948</v>
      </c>
      <c r="B1660">
        <f>_xlfn.XLOOKUP(A1660,Ethereum_Historical_Data[Date],Ethereum_Historical_Data[Price]," ")</f>
        <v>196.14</v>
      </c>
      <c r="C1660">
        <f>STANDARDIZE(Table6[[#This Row],[ETH]],$U$4,$U$5)</f>
        <v>-1.0413576188606317</v>
      </c>
      <c r="D1660" s="2">
        <f>_xlfn.XLOOKUP(Table6[[#This Row],[Date]],BNB_Historical_Data[Date],BNB_Historical_Data[Price]," ")</f>
        <v>16.489999999999998</v>
      </c>
      <c r="E1660" s="2">
        <f>STANDARDIZE(Table6[[#This Row],[BNB]],$V$4,$V$5)</f>
        <v>-0.95013651375527008</v>
      </c>
      <c r="F1660" s="2">
        <f>_xlfn.XLOOKUP(Table6[[#This Row],[Date]],Tether_USDt_Historical_Data[Date],Tether_USDt_Historical_Data[Price]," ")</f>
        <v>1.0014000000000001</v>
      </c>
      <c r="G1660" s="2">
        <f>IFERROR(STANDARDIZE(Table6[[#This Row],[Tether]],$W$4,$W$5),"")</f>
        <v>0.24355960713630567</v>
      </c>
      <c r="H1660" s="2">
        <f>_xlfn.XLOOKUP(Table6[[#This Row],[Date]],Bitcoin_Historical_Data__2[Date],Bitcoin_Historical_Data__2[Price]," ")</f>
        <v>7766</v>
      </c>
      <c r="I1660" s="2">
        <f>STANDARDIZE(Table6[[#This Row],[BTC]],$X$4,$X$5)</f>
        <v>-0.93177949278263206</v>
      </c>
      <c r="J1660" s="2">
        <f>_xlfn.XLOOKUP(Table6[[#This Row],[Date]],S_P_500_Historical_Data[Date],S_P_500_Historical_Data[Price]," ")</f>
        <v>2878.5</v>
      </c>
      <c r="K1660" s="2">
        <f>IFERROR(STANDARDIZE(Table6[[#This Row],[S&amp;P500]],$Y$4,$Y$5),"")</f>
        <v>-1.0272328190621296</v>
      </c>
    </row>
    <row r="1661" spans="1:11" x14ac:dyDescent="0.35">
      <c r="A1661" s="1">
        <f t="shared" si="25"/>
        <v>43947</v>
      </c>
      <c r="B1661">
        <f>_xlfn.XLOOKUP(A1661,Ethereum_Historical_Data[Date],Ethereum_Historical_Data[Price]," ")</f>
        <v>197.35</v>
      </c>
      <c r="C1661">
        <f>STANDARDIZE(Table6[[#This Row],[ETH]],$U$4,$U$5)</f>
        <v>-1.04035279683967</v>
      </c>
      <c r="D1661" s="2">
        <f>_xlfn.XLOOKUP(Table6[[#This Row],[Date]],BNB_Historical_Data[Date],BNB_Historical_Data[Price]," ")</f>
        <v>16.36</v>
      </c>
      <c r="E1661" s="2">
        <f>STANDARDIZE(Table6[[#This Row],[BNB]],$V$4,$V$5)</f>
        <v>-0.95077466246096831</v>
      </c>
      <c r="F1661" s="2">
        <f>_xlfn.XLOOKUP(Table6[[#This Row],[Date]],Tether_USDt_Historical_Data[Date],Tether_USDt_Historical_Data[Price]," ")</f>
        <v>1.0009999999999999</v>
      </c>
      <c r="G1661" s="2">
        <f>IFERROR(STANDARDIZE(Table6[[#This Row],[Tether]],$W$4,$W$5),"")</f>
        <v>0.16174673493187749</v>
      </c>
      <c r="H1661" s="2">
        <f>_xlfn.XLOOKUP(Table6[[#This Row],[Date]],Bitcoin_Historical_Data__2[Date],Bitcoin_Historical_Data__2[Price]," ")</f>
        <v>7678.9</v>
      </c>
      <c r="I1661" s="2">
        <f>STANDARDIZE(Table6[[#This Row],[BTC]],$X$4,$X$5)</f>
        <v>-0.93613945021378531</v>
      </c>
      <c r="J1661" s="2" t="str">
        <f>_xlfn.XLOOKUP(Table6[[#This Row],[Date]],S_P_500_Historical_Data[Date],S_P_500_Historical_Data[Price]," ")</f>
        <v xml:space="preserve"> </v>
      </c>
      <c r="K1661" s="2" t="str">
        <f>IFERROR(STANDARDIZE(Table6[[#This Row],[S&amp;P500]],$Y$4,$Y$5),"")</f>
        <v/>
      </c>
    </row>
    <row r="1662" spans="1:11" x14ac:dyDescent="0.35">
      <c r="A1662" s="1">
        <f t="shared" si="25"/>
        <v>43946</v>
      </c>
      <c r="B1662">
        <f>_xlfn.XLOOKUP(A1662,Ethereum_Historical_Data[Date],Ethereum_Historical_Data[Price]," ")</f>
        <v>194.01</v>
      </c>
      <c r="C1662">
        <f>STANDARDIZE(Table6[[#This Row],[ETH]],$U$4,$U$5)</f>
        <v>-1.0431264377900928</v>
      </c>
      <c r="D1662" s="2">
        <f>_xlfn.XLOOKUP(Table6[[#This Row],[Date]],BNB_Historical_Data[Date],BNB_Historical_Data[Price]," ")</f>
        <v>16.22</v>
      </c>
      <c r="E1662" s="2">
        <f>STANDARDIZE(Table6[[#This Row],[BNB]],$V$4,$V$5)</f>
        <v>-0.95146189952864357</v>
      </c>
      <c r="F1662" s="2">
        <f>_xlfn.XLOOKUP(Table6[[#This Row],[Date]],Tether_USDt_Historical_Data[Date],Tether_USDt_Historical_Data[Price]," ")</f>
        <v>1.0011000000000001</v>
      </c>
      <c r="G1662" s="2">
        <f>IFERROR(STANDARDIZE(Table6[[#This Row],[Tether]],$W$4,$W$5),"")</f>
        <v>0.18219995298301858</v>
      </c>
      <c r="H1662" s="2">
        <f>_xlfn.XLOOKUP(Table6[[#This Row],[Date]],Bitcoin_Historical_Data__2[Date],Bitcoin_Historical_Data__2[Price]," ")</f>
        <v>7540.4</v>
      </c>
      <c r="I1662" s="2">
        <f>STANDARDIZE(Table6[[#This Row],[BTC]],$X$4,$X$5)</f>
        <v>-0.94307233315540118</v>
      </c>
      <c r="J1662" s="2" t="str">
        <f>_xlfn.XLOOKUP(Table6[[#This Row],[Date]],S_P_500_Historical_Data[Date],S_P_500_Historical_Data[Price]," ")</f>
        <v xml:space="preserve"> </v>
      </c>
      <c r="K1662" s="2" t="str">
        <f>IFERROR(STANDARDIZE(Table6[[#This Row],[S&amp;P500]],$Y$4,$Y$5),"")</f>
        <v/>
      </c>
    </row>
    <row r="1663" spans="1:11" x14ac:dyDescent="0.35">
      <c r="A1663" s="1">
        <f t="shared" si="25"/>
        <v>43945</v>
      </c>
      <c r="B1663">
        <f>_xlfn.XLOOKUP(A1663,Ethereum_Historical_Data[Date],Ethereum_Historical_Data[Price]," ")</f>
        <v>187.58</v>
      </c>
      <c r="C1663">
        <f>STANDARDIZE(Table6[[#This Row],[ETH]],$U$4,$U$5)</f>
        <v>-1.0484661118353684</v>
      </c>
      <c r="D1663" s="2">
        <f>_xlfn.XLOOKUP(Table6[[#This Row],[Date]],BNB_Historical_Data[Date],BNB_Historical_Data[Price]," ")</f>
        <v>15.91</v>
      </c>
      <c r="E1663" s="2">
        <f>STANDARDIZE(Table6[[#This Row],[BNB]],$V$4,$V$5)</f>
        <v>-0.9529836387499242</v>
      </c>
      <c r="F1663" s="2">
        <f>_xlfn.XLOOKUP(Table6[[#This Row],[Date]],Tether_USDt_Historical_Data[Date],Tether_USDt_Historical_Data[Price]," ")</f>
        <v>1.0016</v>
      </c>
      <c r="G1663" s="2">
        <f>IFERROR(STANDARDIZE(Table6[[#This Row],[Tether]],$W$4,$W$5),"")</f>
        <v>0.28446604323849706</v>
      </c>
      <c r="H1663" s="2">
        <f>_xlfn.XLOOKUP(Table6[[#This Row],[Date]],Bitcoin_Historical_Data__2[Date],Bitcoin_Historical_Data__2[Price]," ")</f>
        <v>7503.8</v>
      </c>
      <c r="I1663" s="2">
        <f>STANDARDIZE(Table6[[#This Row],[BTC]],$X$4,$X$5)</f>
        <v>-0.94490441630098354</v>
      </c>
      <c r="J1663" s="2">
        <f>_xlfn.XLOOKUP(Table6[[#This Row],[Date]],S_P_500_Historical_Data[Date],S_P_500_Historical_Data[Price]," ")</f>
        <v>2836.7</v>
      </c>
      <c r="K1663" s="2">
        <f>IFERROR(STANDARDIZE(Table6[[#This Row],[S&amp;P500]],$Y$4,$Y$5),"")</f>
        <v>-1.0746238498785012</v>
      </c>
    </row>
    <row r="1664" spans="1:11" x14ac:dyDescent="0.35">
      <c r="A1664" s="1">
        <f t="shared" si="25"/>
        <v>43944</v>
      </c>
      <c r="B1664">
        <f>_xlfn.XLOOKUP(A1664,Ethereum_Historical_Data[Date],Ethereum_Historical_Data[Price]," ")</f>
        <v>185.46</v>
      </c>
      <c r="C1664">
        <f>STANDARDIZE(Table6[[#This Row],[ETH]],$U$4,$U$5)</f>
        <v>-1.0502266264506068</v>
      </c>
      <c r="D1664" s="2">
        <f>_xlfn.XLOOKUP(Table6[[#This Row],[Date]],BNB_Historical_Data[Date],BNB_Historical_Data[Price]," ")</f>
        <v>16.02</v>
      </c>
      <c r="E1664" s="2">
        <f>STANDARDIZE(Table6[[#This Row],[BNB]],$V$4,$V$5)</f>
        <v>-0.95244366676817938</v>
      </c>
      <c r="F1664" s="2">
        <f>_xlfn.XLOOKUP(Table6[[#This Row],[Date]],Tether_USDt_Historical_Data[Date],Tether_USDt_Historical_Data[Price]," ")</f>
        <v>1.0012000000000001</v>
      </c>
      <c r="G1664" s="2">
        <f>IFERROR(STANDARDIZE(Table6[[#This Row],[Tether]],$W$4,$W$5),"")</f>
        <v>0.20265317103411429</v>
      </c>
      <c r="H1664" s="2">
        <f>_xlfn.XLOOKUP(Table6[[#This Row],[Date]],Bitcoin_Historical_Data__2[Date],Bitcoin_Historical_Data__2[Price]," ")</f>
        <v>7488.5</v>
      </c>
      <c r="I1664" s="2">
        <f>STANDARDIZE(Table6[[#This Row],[BTC]],$X$4,$X$5)</f>
        <v>-0.94567028712413681</v>
      </c>
      <c r="J1664" s="2">
        <f>_xlfn.XLOOKUP(Table6[[#This Row],[Date]],S_P_500_Historical_Data[Date],S_P_500_Historical_Data[Price]," ")</f>
        <v>2797.8</v>
      </c>
      <c r="K1664" s="2">
        <f>IFERROR(STANDARDIZE(Table6[[#This Row],[S&amp;P500]],$Y$4,$Y$5),"")</f>
        <v>-1.1187269862123965</v>
      </c>
    </row>
    <row r="1665" spans="1:11" x14ac:dyDescent="0.35">
      <c r="A1665" s="1">
        <f t="shared" si="25"/>
        <v>43943</v>
      </c>
      <c r="B1665">
        <f>_xlfn.XLOOKUP(A1665,Ethereum_Historical_Data[Date],Ethereum_Historical_Data[Price]," ")</f>
        <v>182.72</v>
      </c>
      <c r="C1665">
        <f>STANDARDIZE(Table6[[#This Row],[ETH]],$U$4,$U$5)</f>
        <v>-1.0525020085476604</v>
      </c>
      <c r="D1665" s="2">
        <f>_xlfn.XLOOKUP(Table6[[#This Row],[Date]],BNB_Historical_Data[Date],BNB_Historical_Data[Price]," ")</f>
        <v>15.7</v>
      </c>
      <c r="E1665" s="2">
        <f>STANDARDIZE(Table6[[#This Row],[BNB]],$V$4,$V$5)</f>
        <v>-0.95401449435143681</v>
      </c>
      <c r="F1665" s="2">
        <f>_xlfn.XLOOKUP(Table6[[#This Row],[Date]],Tether_USDt_Historical_Data[Date],Tether_USDt_Historical_Data[Price]," ")</f>
        <v>1.0021</v>
      </c>
      <c r="G1665" s="2">
        <f>IFERROR(STANDARDIZE(Table6[[#This Row],[Tether]],$W$4,$W$5),"")</f>
        <v>0.38673213349397551</v>
      </c>
      <c r="H1665" s="2">
        <f>_xlfn.XLOOKUP(Table6[[#This Row],[Date]],Bitcoin_Historical_Data__2[Date],Bitcoin_Historical_Data__2[Price]," ")</f>
        <v>7112.9</v>
      </c>
      <c r="I1665" s="2">
        <f>STANDARDIZE(Table6[[#This Row],[BTC]],$X$4,$X$5)</f>
        <v>-0.96447166497880044</v>
      </c>
      <c r="J1665" s="2">
        <f>_xlfn.XLOOKUP(Table6[[#This Row],[Date]],S_P_500_Historical_Data[Date],S_P_500_Historical_Data[Price]," ")</f>
        <v>2799.3</v>
      </c>
      <c r="K1665" s="2">
        <f>IFERROR(STANDARDIZE(Table6[[#This Row],[S&amp;P500]],$Y$4,$Y$5),"")</f>
        <v>-1.1170263511352541</v>
      </c>
    </row>
    <row r="1666" spans="1:11" x14ac:dyDescent="0.35">
      <c r="A1666" s="1">
        <f t="shared" si="25"/>
        <v>43942</v>
      </c>
      <c r="B1666">
        <f>_xlfn.XLOOKUP(A1666,Ethereum_Historical_Data[Date],Ethereum_Historical_Data[Price]," ")</f>
        <v>170.79</v>
      </c>
      <c r="C1666">
        <f>STANDARDIZE(Table6[[#This Row],[ETH]],$U$4,$U$5)</f>
        <v>-1.0624090554154886</v>
      </c>
      <c r="D1666" s="2">
        <f>_xlfn.XLOOKUP(Table6[[#This Row],[Date]],BNB_Historical_Data[Date],BNB_Historical_Data[Price]," ")</f>
        <v>15.1</v>
      </c>
      <c r="E1666" s="2">
        <f>STANDARDIZE(Table6[[#This Row],[BNB]],$V$4,$V$5)</f>
        <v>-0.95695979607004444</v>
      </c>
      <c r="F1666" s="2">
        <f>_xlfn.XLOOKUP(Table6[[#This Row],[Date]],Tether_USDt_Historical_Data[Date],Tether_USDt_Historical_Data[Price]," ")</f>
        <v>1.0024999999999999</v>
      </c>
      <c r="G1666" s="2">
        <f>IFERROR(STANDARDIZE(Table6[[#This Row],[Tether]],$W$4,$W$5),"")</f>
        <v>0.46854500569835827</v>
      </c>
      <c r="H1666" s="2">
        <f>_xlfn.XLOOKUP(Table6[[#This Row],[Date]],Bitcoin_Historical_Data__2[Date],Bitcoin_Historical_Data__2[Price]," ")</f>
        <v>6842.5</v>
      </c>
      <c r="I1666" s="2">
        <f>STANDARDIZE(Table6[[#This Row],[BTC]],$X$4,$X$5)</f>
        <v>-0.97800705521282882</v>
      </c>
      <c r="J1666" s="2">
        <f>_xlfn.XLOOKUP(Table6[[#This Row],[Date]],S_P_500_Historical_Data[Date],S_P_500_Historical_Data[Price]," ")</f>
        <v>2736.6</v>
      </c>
      <c r="K1666" s="2">
        <f>IFERROR(STANDARDIZE(Table6[[#This Row],[S&amp;P500]],$Y$4,$Y$5),"")</f>
        <v>-1.1881128973598114</v>
      </c>
    </row>
    <row r="1667" spans="1:11" x14ac:dyDescent="0.35">
      <c r="A1667" s="1">
        <f t="shared" si="25"/>
        <v>43941</v>
      </c>
      <c r="B1667">
        <f>_xlfn.XLOOKUP(A1667,Ethereum_Historical_Data[Date],Ethereum_Historical_Data[Price]," ")</f>
        <v>170.4</v>
      </c>
      <c r="C1667">
        <f>STANDARDIZE(Table6[[#This Row],[ETH]],$U$4,$U$5)</f>
        <v>-1.0627329236701786</v>
      </c>
      <c r="D1667" s="2">
        <f>_xlfn.XLOOKUP(Table6[[#This Row],[Date]],BNB_Historical_Data[Date],BNB_Historical_Data[Price]," ")</f>
        <v>14.96</v>
      </c>
      <c r="E1667" s="2">
        <f>STANDARDIZE(Table6[[#This Row],[BNB]],$V$4,$V$5)</f>
        <v>-0.95764703313771948</v>
      </c>
      <c r="F1667" s="2">
        <f>_xlfn.XLOOKUP(Table6[[#This Row],[Date]],Tether_USDt_Historical_Data[Date],Tether_USDt_Historical_Data[Price]," ")</f>
        <v>1.0019</v>
      </c>
      <c r="G1667" s="2">
        <f>IFERROR(STANDARDIZE(Table6[[#This Row],[Tether]],$W$4,$W$5),"")</f>
        <v>0.34582569739178415</v>
      </c>
      <c r="H1667" s="2">
        <f>_xlfn.XLOOKUP(Table6[[#This Row],[Date]],Bitcoin_Historical_Data__2[Date],Bitcoin_Historical_Data__2[Price]," ")</f>
        <v>6833.5</v>
      </c>
      <c r="I1667" s="2">
        <f>STANDARDIZE(Table6[[#This Row],[BTC]],$X$4,$X$5)</f>
        <v>-0.97845756746174251</v>
      </c>
      <c r="J1667" s="2">
        <f>_xlfn.XLOOKUP(Table6[[#This Row],[Date]],S_P_500_Historical_Data[Date],S_P_500_Historical_Data[Price]," ")</f>
        <v>2823.2</v>
      </c>
      <c r="K1667" s="2">
        <f>IFERROR(STANDARDIZE(Table6[[#This Row],[S&amp;P500]],$Y$4,$Y$5),"")</f>
        <v>-1.0899295655727839</v>
      </c>
    </row>
    <row r="1668" spans="1:11" x14ac:dyDescent="0.35">
      <c r="A1668" s="1">
        <f t="shared" ref="A1668:A1731" si="26">A1667-1</f>
        <v>43940</v>
      </c>
      <c r="B1668">
        <f>_xlfn.XLOOKUP(A1668,Ethereum_Historical_Data[Date],Ethereum_Historical_Data[Price]," ")</f>
        <v>180.13</v>
      </c>
      <c r="C1668">
        <f>STANDARDIZE(Table6[[#This Row],[ETH]],$U$4,$U$5)</f>
        <v>-1.0546528259313717</v>
      </c>
      <c r="D1668" s="2">
        <f>_xlfn.XLOOKUP(Table6[[#This Row],[Date]],BNB_Historical_Data[Date],BNB_Historical_Data[Price]," ")</f>
        <v>16.059999999999999</v>
      </c>
      <c r="E1668" s="2">
        <f>STANDARDIZE(Table6[[#This Row],[BNB]],$V$4,$V$5)</f>
        <v>-0.95224731332027224</v>
      </c>
      <c r="F1668" s="2">
        <f>_xlfn.XLOOKUP(Table6[[#This Row],[Date]],Tether_USDt_Historical_Data[Date],Tether_USDt_Historical_Data[Price]," ")</f>
        <v>1.0024999999999999</v>
      </c>
      <c r="G1668" s="2">
        <f>IFERROR(STANDARDIZE(Table6[[#This Row],[Tether]],$W$4,$W$5),"")</f>
        <v>0.46854500569835827</v>
      </c>
      <c r="H1668" s="2">
        <f>_xlfn.XLOOKUP(Table6[[#This Row],[Date]],Bitcoin_Historical_Data__2[Date],Bitcoin_Historical_Data__2[Price]," ")</f>
        <v>7122.9</v>
      </c>
      <c r="I1668" s="2">
        <f>STANDARDIZE(Table6[[#This Row],[BTC]],$X$4,$X$5)</f>
        <v>-0.96397109581334073</v>
      </c>
      <c r="J1668" s="2" t="str">
        <f>_xlfn.XLOOKUP(Table6[[#This Row],[Date]],S_P_500_Historical_Data[Date],S_P_500_Historical_Data[Price]," ")</f>
        <v xml:space="preserve"> </v>
      </c>
      <c r="K1668" s="2" t="str">
        <f>IFERROR(STANDARDIZE(Table6[[#This Row],[S&amp;P500]],$Y$4,$Y$5),"")</f>
        <v/>
      </c>
    </row>
    <row r="1669" spans="1:11" x14ac:dyDescent="0.35">
      <c r="A1669" s="1">
        <f t="shared" si="26"/>
        <v>43939</v>
      </c>
      <c r="B1669">
        <f>_xlfn.XLOOKUP(A1669,Ethereum_Historical_Data[Date],Ethereum_Historical_Data[Price]," ")</f>
        <v>187.45</v>
      </c>
      <c r="C1669">
        <f>STANDARDIZE(Table6[[#This Row],[ETH]],$U$4,$U$5)</f>
        <v>-1.0485740679202651</v>
      </c>
      <c r="D1669" s="2">
        <f>_xlfn.XLOOKUP(Table6[[#This Row],[Date]],BNB_Historical_Data[Date],BNB_Historical_Data[Price]," ")</f>
        <v>16.62</v>
      </c>
      <c r="E1669" s="2">
        <f>STANDARDIZE(Table6[[#This Row],[BNB]],$V$4,$V$5)</f>
        <v>-0.94949836504957175</v>
      </c>
      <c r="F1669" s="2">
        <f>_xlfn.XLOOKUP(Table6[[#This Row],[Date]],Tether_USDt_Historical_Data[Date],Tether_USDt_Historical_Data[Price]," ")</f>
        <v>1.002</v>
      </c>
      <c r="G1669" s="2">
        <f>IFERROR(STANDARDIZE(Table6[[#This Row],[Tether]],$W$4,$W$5),"")</f>
        <v>0.36627891544287983</v>
      </c>
      <c r="H1669" s="2">
        <f>_xlfn.XLOOKUP(Table6[[#This Row],[Date]],Bitcoin_Historical_Data__2[Date],Bitcoin_Historical_Data__2[Price]," ")</f>
        <v>7230.8</v>
      </c>
      <c r="I1669" s="2">
        <f>STANDARDIZE(Table6[[#This Row],[BTC]],$X$4,$X$5)</f>
        <v>-0.95856995451803151</v>
      </c>
      <c r="J1669" s="2" t="str">
        <f>_xlfn.XLOOKUP(Table6[[#This Row],[Date]],S_P_500_Historical_Data[Date],S_P_500_Historical_Data[Price]," ")</f>
        <v xml:space="preserve"> </v>
      </c>
      <c r="K1669" s="2" t="str">
        <f>IFERROR(STANDARDIZE(Table6[[#This Row],[S&amp;P500]],$Y$4,$Y$5),"")</f>
        <v/>
      </c>
    </row>
    <row r="1670" spans="1:11" x14ac:dyDescent="0.35">
      <c r="A1670" s="1">
        <f t="shared" si="26"/>
        <v>43938</v>
      </c>
      <c r="B1670">
        <f>_xlfn.XLOOKUP(A1670,Ethereum_Historical_Data[Date],Ethereum_Historical_Data[Price]," ")</f>
        <v>170.63</v>
      </c>
      <c r="C1670">
        <f>STANDARDIZE(Table6[[#This Row],[ETH]],$U$4,$U$5)</f>
        <v>-1.0625419244430536</v>
      </c>
      <c r="D1670" s="2">
        <f>_xlfn.XLOOKUP(Table6[[#This Row],[Date]],BNB_Historical_Data[Date],BNB_Historical_Data[Price]," ")</f>
        <v>15.63</v>
      </c>
      <c r="E1670" s="2">
        <f>STANDARDIZE(Table6[[#This Row],[BNB]],$V$4,$V$5)</f>
        <v>-0.95435811288527439</v>
      </c>
      <c r="F1670" s="2">
        <f>_xlfn.XLOOKUP(Table6[[#This Row],[Date]],Tether_USDt_Historical_Data[Date],Tether_USDt_Historical_Data[Price]," ")</f>
        <v>1.0024999999999999</v>
      </c>
      <c r="G1670" s="2">
        <f>IFERROR(STANDARDIZE(Table6[[#This Row],[Tether]],$W$4,$W$5),"")</f>
        <v>0.46854500569835827</v>
      </c>
      <c r="H1670" s="2">
        <f>_xlfn.XLOOKUP(Table6[[#This Row],[Date]],Bitcoin_Historical_Data__2[Date],Bitcoin_Historical_Data__2[Price]," ")</f>
        <v>7035.8</v>
      </c>
      <c r="I1670" s="2">
        <f>STANDARDIZE(Table6[[#This Row],[BTC]],$X$4,$X$5)</f>
        <v>-0.9683310532444942</v>
      </c>
      <c r="J1670" s="2">
        <f>_xlfn.XLOOKUP(Table6[[#This Row],[Date]],S_P_500_Historical_Data[Date],S_P_500_Historical_Data[Price]," ")</f>
        <v>2874.6</v>
      </c>
      <c r="K1670" s="2">
        <f>IFERROR(STANDARDIZE(Table6[[#This Row],[S&amp;P500]],$Y$4,$Y$5),"")</f>
        <v>-1.0316544702627002</v>
      </c>
    </row>
    <row r="1671" spans="1:11" x14ac:dyDescent="0.35">
      <c r="A1671" s="1">
        <f t="shared" si="26"/>
        <v>43937</v>
      </c>
      <c r="B1671">
        <f>_xlfn.XLOOKUP(A1671,Ethereum_Historical_Data[Date],Ethereum_Historical_Data[Price]," ")</f>
        <v>172.31</v>
      </c>
      <c r="C1671">
        <f>STANDARDIZE(Table6[[#This Row],[ETH]],$U$4,$U$5)</f>
        <v>-1.0611467996536195</v>
      </c>
      <c r="D1671" s="2">
        <f>_xlfn.XLOOKUP(Table6[[#This Row],[Date]],BNB_Historical_Data[Date],BNB_Historical_Data[Price]," ")</f>
        <v>15.63</v>
      </c>
      <c r="E1671" s="2">
        <f>STANDARDIZE(Table6[[#This Row],[BNB]],$V$4,$V$5)</f>
        <v>-0.95435811288527439</v>
      </c>
      <c r="F1671" s="2">
        <f>_xlfn.XLOOKUP(Table6[[#This Row],[Date]],Tether_USDt_Historical_Data[Date],Tether_USDt_Historical_Data[Price]," ")</f>
        <v>1.0025999999999999</v>
      </c>
      <c r="G1671" s="2">
        <f>IFERROR(STANDARDIZE(Table6[[#This Row],[Tether]],$W$4,$W$5),"")</f>
        <v>0.48899822374945401</v>
      </c>
      <c r="H1671" s="2">
        <f>_xlfn.XLOOKUP(Table6[[#This Row],[Date]],Bitcoin_Historical_Data__2[Date],Bitcoin_Historical_Data__2[Price]," ")</f>
        <v>7085.6</v>
      </c>
      <c r="I1671" s="2">
        <f>STANDARDIZE(Table6[[#This Row],[BTC]],$X$4,$X$5)</f>
        <v>-0.96583821880050535</v>
      </c>
      <c r="J1671" s="2">
        <f>_xlfn.XLOOKUP(Table6[[#This Row],[Date]],S_P_500_Historical_Data[Date],S_P_500_Historical_Data[Price]," ")</f>
        <v>2799.6</v>
      </c>
      <c r="K1671" s="2">
        <f>IFERROR(STANDARDIZE(Table6[[#This Row],[S&amp;P500]],$Y$4,$Y$5),"")</f>
        <v>-1.1166862241198259</v>
      </c>
    </row>
    <row r="1672" spans="1:11" x14ac:dyDescent="0.35">
      <c r="A1672" s="1">
        <f t="shared" si="26"/>
        <v>43936</v>
      </c>
      <c r="B1672">
        <f>_xlfn.XLOOKUP(A1672,Ethereum_Historical_Data[Date],Ethereum_Historical_Data[Price]," ")</f>
        <v>152.9</v>
      </c>
      <c r="C1672">
        <f>STANDARDIZE(Table6[[#This Row],[ETH]],$U$4,$U$5)</f>
        <v>-1.0772654735601195</v>
      </c>
      <c r="D1672" s="2">
        <f>_xlfn.XLOOKUP(Table6[[#This Row],[Date]],BNB_Historical_Data[Date],BNB_Historical_Data[Price]," ")</f>
        <v>14.57</v>
      </c>
      <c r="E1672" s="2">
        <f>STANDARDIZE(Table6[[#This Row],[BNB]],$V$4,$V$5)</f>
        <v>-0.95956147925481461</v>
      </c>
      <c r="F1672" s="2">
        <f>_xlfn.XLOOKUP(Table6[[#This Row],[Date]],Tether_USDt_Historical_Data[Date],Tether_USDt_Historical_Data[Price]," ")</f>
        <v>1.0026999999999999</v>
      </c>
      <c r="G1672" s="2">
        <f>IFERROR(STANDARDIZE(Table6[[#This Row],[Tether]],$W$4,$W$5),"")</f>
        <v>0.50945144180054969</v>
      </c>
      <c r="H1672" s="2">
        <f>_xlfn.XLOOKUP(Table6[[#This Row],[Date]],Bitcoin_Historical_Data__2[Date],Bitcoin_Historical_Data__2[Price]," ")</f>
        <v>6629.1</v>
      </c>
      <c r="I1672" s="2">
        <f>STANDARDIZE(Table6[[#This Row],[BTC]],$X$4,$X$5)</f>
        <v>-0.98868920120373738</v>
      </c>
      <c r="J1672" s="2">
        <f>_xlfn.XLOOKUP(Table6[[#This Row],[Date]],S_P_500_Historical_Data[Date],S_P_500_Historical_Data[Price]," ")</f>
        <v>2783.4</v>
      </c>
      <c r="K1672" s="2">
        <f>IFERROR(STANDARDIZE(Table6[[#This Row],[S&amp;P500]],$Y$4,$Y$5),"")</f>
        <v>-1.1350530829529648</v>
      </c>
    </row>
    <row r="1673" spans="1:11" x14ac:dyDescent="0.35">
      <c r="A1673" s="1">
        <f t="shared" si="26"/>
        <v>43935</v>
      </c>
      <c r="B1673">
        <f>_xlfn.XLOOKUP(A1673,Ethereum_Historical_Data[Date],Ethereum_Historical_Data[Price]," ")</f>
        <v>158.44999999999999</v>
      </c>
      <c r="C1673">
        <f>STANDARDIZE(Table6[[#This Row],[ETH]],$U$4,$U$5)</f>
        <v>-1.0726565791664526</v>
      </c>
      <c r="D1673" s="2">
        <f>_xlfn.XLOOKUP(Table6[[#This Row],[Date]],BNB_Historical_Data[Date],BNB_Historical_Data[Price]," ")</f>
        <v>15.6</v>
      </c>
      <c r="E1673" s="2">
        <f>STANDARDIZE(Table6[[#This Row],[BNB]],$V$4,$V$5)</f>
        <v>-0.95450537797120483</v>
      </c>
      <c r="F1673" s="2">
        <f>_xlfn.XLOOKUP(Table6[[#This Row],[Date]],Tether_USDt_Historical_Data[Date],Tether_USDt_Historical_Data[Price]," ")</f>
        <v>1.0023</v>
      </c>
      <c r="G1673" s="2">
        <f>IFERROR(STANDARDIZE(Table6[[#This Row],[Tether]],$W$4,$W$5),"")</f>
        <v>0.42763856959616692</v>
      </c>
      <c r="H1673" s="2">
        <f>_xlfn.XLOOKUP(Table6[[#This Row],[Date]],Bitcoin_Historical_Data__2[Date],Bitcoin_Historical_Data__2[Price]," ")</f>
        <v>6850.9</v>
      </c>
      <c r="I1673" s="2">
        <f>STANDARDIZE(Table6[[#This Row],[BTC]],$X$4,$X$5)</f>
        <v>-0.97758657711384267</v>
      </c>
      <c r="J1673" s="2">
        <f>_xlfn.XLOOKUP(Table6[[#This Row],[Date]],S_P_500_Historical_Data[Date],S_P_500_Historical_Data[Price]," ")</f>
        <v>2846.1</v>
      </c>
      <c r="K1673" s="2">
        <f>IFERROR(STANDARDIZE(Table6[[#This Row],[S&amp;P500]],$Y$4,$Y$5),"")</f>
        <v>-1.0639665367284079</v>
      </c>
    </row>
    <row r="1674" spans="1:11" x14ac:dyDescent="0.35">
      <c r="A1674" s="1">
        <f t="shared" si="26"/>
        <v>43934</v>
      </c>
      <c r="B1674">
        <f>_xlfn.XLOOKUP(A1674,Ethereum_Historical_Data[Date],Ethereum_Historical_Data[Price]," ")</f>
        <v>156.38</v>
      </c>
      <c r="C1674">
        <f>STANDARDIZE(Table6[[#This Row],[ETH]],$U$4,$U$5)</f>
        <v>-1.074375572210577</v>
      </c>
      <c r="D1674" s="2">
        <f>_xlfn.XLOOKUP(Table6[[#This Row],[Date]],BNB_Historical_Data[Date],BNB_Historical_Data[Price]," ")</f>
        <v>15.04</v>
      </c>
      <c r="E1674" s="2">
        <f>STANDARDIZE(Table6[[#This Row],[BNB]],$V$4,$V$5)</f>
        <v>-0.95725432624190521</v>
      </c>
      <c r="F1674" s="2">
        <f>_xlfn.XLOOKUP(Table6[[#This Row],[Date]],Tether_USDt_Historical_Data[Date],Tether_USDt_Historical_Data[Price]," ")</f>
        <v>1.0026999999999999</v>
      </c>
      <c r="G1674" s="2">
        <f>IFERROR(STANDARDIZE(Table6[[#This Row],[Tether]],$W$4,$W$5),"")</f>
        <v>0.50945144180054969</v>
      </c>
      <c r="H1674" s="2">
        <f>_xlfn.XLOOKUP(Table6[[#This Row],[Date]],Bitcoin_Historical_Data__2[Date],Bitcoin_Historical_Data__2[Price]," ")</f>
        <v>6841.3</v>
      </c>
      <c r="I1674" s="2">
        <f>STANDARDIZE(Table6[[#This Row],[BTC]],$X$4,$X$5)</f>
        <v>-0.9780671235126841</v>
      </c>
      <c r="J1674" s="2">
        <f>_xlfn.XLOOKUP(Table6[[#This Row],[Date]],S_P_500_Historical_Data[Date],S_P_500_Historical_Data[Price]," ")</f>
        <v>2761.6</v>
      </c>
      <c r="K1674" s="2">
        <f>IFERROR(STANDARDIZE(Table6[[#This Row],[S&amp;P500]],$Y$4,$Y$5),"")</f>
        <v>-1.1597689794074362</v>
      </c>
    </row>
    <row r="1675" spans="1:11" x14ac:dyDescent="0.35">
      <c r="A1675" s="1">
        <f t="shared" si="26"/>
        <v>43933</v>
      </c>
      <c r="B1675">
        <f>_xlfn.XLOOKUP(A1675,Ethereum_Historical_Data[Date],Ethereum_Historical_Data[Price]," ")</f>
        <v>158.72999999999999</v>
      </c>
      <c r="C1675">
        <f>STANDARDIZE(Table6[[#This Row],[ETH]],$U$4,$U$5)</f>
        <v>-1.0724240583682136</v>
      </c>
      <c r="D1675" s="2">
        <f>_xlfn.XLOOKUP(Table6[[#This Row],[Date]],BNB_Historical_Data[Date],BNB_Historical_Data[Price]," ")</f>
        <v>14.29</v>
      </c>
      <c r="E1675" s="2">
        <f>STANDARDIZE(Table6[[#This Row],[BNB]],$V$4,$V$5)</f>
        <v>-0.9609359533901648</v>
      </c>
      <c r="F1675" s="2">
        <f>_xlfn.XLOOKUP(Table6[[#This Row],[Date]],Tether_USDt_Historical_Data[Date],Tether_USDt_Historical_Data[Price]," ")</f>
        <v>1.0023</v>
      </c>
      <c r="G1675" s="2">
        <f>IFERROR(STANDARDIZE(Table6[[#This Row],[Tether]],$W$4,$W$5),"")</f>
        <v>0.42763856959616692</v>
      </c>
      <c r="H1675" s="2">
        <f>_xlfn.XLOOKUP(Table6[[#This Row],[Date]],Bitcoin_Historical_Data__2[Date],Bitcoin_Historical_Data__2[Price]," ")</f>
        <v>6917.6</v>
      </c>
      <c r="I1675" s="2">
        <f>STANDARDIZE(Table6[[#This Row],[BTC]],$X$4,$X$5)</f>
        <v>-0.97424778078022711</v>
      </c>
      <c r="J1675" s="2" t="str">
        <f>_xlfn.XLOOKUP(Table6[[#This Row],[Date]],S_P_500_Historical_Data[Date],S_P_500_Historical_Data[Price]," ")</f>
        <v xml:space="preserve"> </v>
      </c>
      <c r="K1675" s="2" t="str">
        <f>IFERROR(STANDARDIZE(Table6[[#This Row],[S&amp;P500]],$Y$4,$Y$5),"")</f>
        <v/>
      </c>
    </row>
    <row r="1676" spans="1:11" x14ac:dyDescent="0.35">
      <c r="A1676" s="1">
        <f t="shared" si="26"/>
        <v>43932</v>
      </c>
      <c r="B1676">
        <f>_xlfn.XLOOKUP(A1676,Ethereum_Historical_Data[Date],Ethereum_Historical_Data[Price]," ")</f>
        <v>158.18</v>
      </c>
      <c r="C1676">
        <f>STANDARDIZE(Table6[[#This Row],[ETH]],$U$4,$U$5)</f>
        <v>-1.0728807956504687</v>
      </c>
      <c r="D1676" s="2">
        <f>_xlfn.XLOOKUP(Table6[[#This Row],[Date]],BNB_Historical_Data[Date],BNB_Historical_Data[Price]," ")</f>
        <v>13.81</v>
      </c>
      <c r="E1676" s="2">
        <f>STANDARDIZE(Table6[[#This Row],[BNB]],$V$4,$V$5)</f>
        <v>-0.9632921947650509</v>
      </c>
      <c r="F1676" s="2">
        <f>_xlfn.XLOOKUP(Table6[[#This Row],[Date]],Tether_USDt_Historical_Data[Date],Tether_USDt_Historical_Data[Price]," ")</f>
        <v>1.0026999999999999</v>
      </c>
      <c r="G1676" s="2">
        <f>IFERROR(STANDARDIZE(Table6[[#This Row],[Tether]],$W$4,$W$5),"")</f>
        <v>0.50945144180054969</v>
      </c>
      <c r="H1676" s="2">
        <f>_xlfn.XLOOKUP(Table6[[#This Row],[Date]],Bitcoin_Historical_Data__2[Date],Bitcoin_Historical_Data__2[Price]," ")</f>
        <v>6867.8</v>
      </c>
      <c r="I1676" s="2">
        <f>STANDARDIZE(Table6[[#This Row],[BTC]],$X$4,$X$5)</f>
        <v>-0.97674061522421607</v>
      </c>
      <c r="J1676" s="2" t="str">
        <f>_xlfn.XLOOKUP(Table6[[#This Row],[Date]],S_P_500_Historical_Data[Date],S_P_500_Historical_Data[Price]," ")</f>
        <v xml:space="preserve"> </v>
      </c>
      <c r="K1676" s="2" t="str">
        <f>IFERROR(STANDARDIZE(Table6[[#This Row],[S&amp;P500]],$Y$4,$Y$5),"")</f>
        <v/>
      </c>
    </row>
    <row r="1677" spans="1:11" x14ac:dyDescent="0.35">
      <c r="A1677" s="1">
        <f t="shared" si="26"/>
        <v>43931</v>
      </c>
      <c r="B1677">
        <f>_xlfn.XLOOKUP(A1677,Ethereum_Historical_Data[Date],Ethereum_Historical_Data[Price]," ")</f>
        <v>157.86000000000001</v>
      </c>
      <c r="C1677">
        <f>STANDARDIZE(Table6[[#This Row],[ETH]],$U$4,$U$5)</f>
        <v>-1.073146533705599</v>
      </c>
      <c r="D1677" s="2">
        <f>_xlfn.XLOOKUP(Table6[[#This Row],[Date]],BNB_Historical_Data[Date],BNB_Historical_Data[Price]," ")</f>
        <v>13.72</v>
      </c>
      <c r="E1677" s="2">
        <f>STANDARDIZE(Table6[[#This Row],[BNB]],$V$4,$V$5)</f>
        <v>-0.96373399002284199</v>
      </c>
      <c r="F1677" s="2">
        <f>_xlfn.XLOOKUP(Table6[[#This Row],[Date]],Tether_USDt_Historical_Data[Date],Tether_USDt_Historical_Data[Price]," ")</f>
        <v>1.0022</v>
      </c>
      <c r="G1677" s="2">
        <f>IFERROR(STANDARDIZE(Table6[[#This Row],[Tether]],$W$4,$W$5),"")</f>
        <v>0.40718535154507118</v>
      </c>
      <c r="H1677" s="2">
        <f>_xlfn.XLOOKUP(Table6[[#This Row],[Date]],Bitcoin_Historical_Data__2[Date],Bitcoin_Historical_Data__2[Price]," ")</f>
        <v>6863.1</v>
      </c>
      <c r="I1677" s="2">
        <f>STANDARDIZE(Table6[[#This Row],[BTC]],$X$4,$X$5)</f>
        <v>-0.9769758827319821</v>
      </c>
      <c r="J1677" s="2" t="str">
        <f>_xlfn.XLOOKUP(Table6[[#This Row],[Date]],S_P_500_Historical_Data[Date],S_P_500_Historical_Data[Price]," ")</f>
        <v xml:space="preserve"> </v>
      </c>
      <c r="K1677" s="2" t="str">
        <f>IFERROR(STANDARDIZE(Table6[[#This Row],[S&amp;P500]],$Y$4,$Y$5),"")</f>
        <v/>
      </c>
    </row>
    <row r="1678" spans="1:11" x14ac:dyDescent="0.35">
      <c r="A1678" s="1">
        <f t="shared" si="26"/>
        <v>43930</v>
      </c>
      <c r="B1678">
        <f>_xlfn.XLOOKUP(A1678,Ethereum_Historical_Data[Date],Ethereum_Historical_Data[Price]," ")</f>
        <v>169.68</v>
      </c>
      <c r="C1678">
        <f>STANDARDIZE(Table6[[#This Row],[ETH]],$U$4,$U$5)</f>
        <v>-1.063330834294222</v>
      </c>
      <c r="D1678" s="2">
        <f>_xlfn.XLOOKUP(Table6[[#This Row],[Date]],BNB_Historical_Data[Date],BNB_Historical_Data[Price]," ")</f>
        <v>15.01</v>
      </c>
      <c r="E1678" s="2">
        <f>STANDARDIZE(Table6[[#This Row],[BNB]],$V$4,$V$5)</f>
        <v>-0.95740159132783564</v>
      </c>
      <c r="F1678" s="2">
        <f>_xlfn.XLOOKUP(Table6[[#This Row],[Date]],Tether_USDt_Historical_Data[Date],Tether_USDt_Historical_Data[Price]," ")</f>
        <v>1.0018</v>
      </c>
      <c r="G1678" s="2">
        <f>IFERROR(STANDARDIZE(Table6[[#This Row],[Tether]],$W$4,$W$5),"")</f>
        <v>0.32537247934068841</v>
      </c>
      <c r="H1678" s="2">
        <f>_xlfn.XLOOKUP(Table6[[#This Row],[Date]],Bitcoin_Historical_Data__2[Date],Bitcoin_Historical_Data__2[Price]," ")</f>
        <v>7289</v>
      </c>
      <c r="I1678" s="2">
        <f>STANDARDIZE(Table6[[#This Row],[BTC]],$X$4,$X$5)</f>
        <v>-0.9556566419750564</v>
      </c>
      <c r="J1678" s="2">
        <f>_xlfn.XLOOKUP(Table6[[#This Row],[Date]],S_P_500_Historical_Data[Date],S_P_500_Historical_Data[Price]," ")</f>
        <v>2789.8</v>
      </c>
      <c r="K1678" s="2">
        <f>IFERROR(STANDARDIZE(Table6[[#This Row],[S&amp;P500]],$Y$4,$Y$5),"")</f>
        <v>-1.1277970399571566</v>
      </c>
    </row>
    <row r="1679" spans="1:11" x14ac:dyDescent="0.35">
      <c r="A1679" s="1">
        <f t="shared" si="26"/>
        <v>43929</v>
      </c>
      <c r="B1679">
        <f>_xlfn.XLOOKUP(A1679,Ethereum_Historical_Data[Date],Ethereum_Historical_Data[Price]," ")</f>
        <v>173</v>
      </c>
      <c r="C1679">
        <f>STANDARDIZE(Table6[[#This Row],[ETH]],$U$4,$U$5)</f>
        <v>-1.0605738019722446</v>
      </c>
      <c r="D1679" s="2">
        <f>_xlfn.XLOOKUP(Table6[[#This Row],[Date]],BNB_Historical_Data[Date],BNB_Historical_Data[Price]," ")</f>
        <v>15.09</v>
      </c>
      <c r="E1679" s="2">
        <f>STANDARDIZE(Table6[[#This Row],[BNB]],$V$4,$V$5)</f>
        <v>-0.95700888443202126</v>
      </c>
      <c r="F1679" s="2">
        <f>_xlfn.XLOOKUP(Table6[[#This Row],[Date]],Tether_USDt_Historical_Data[Date],Tether_USDt_Historical_Data[Price]," ")</f>
        <v>1.0019</v>
      </c>
      <c r="G1679" s="2">
        <f>IFERROR(STANDARDIZE(Table6[[#This Row],[Tether]],$W$4,$W$5),"")</f>
        <v>0.34582569739178415</v>
      </c>
      <c r="H1679" s="2">
        <f>_xlfn.XLOOKUP(Table6[[#This Row],[Date]],Bitcoin_Historical_Data__2[Date],Bitcoin_Historical_Data__2[Price]," ")</f>
        <v>7361.2</v>
      </c>
      <c r="I1679" s="2">
        <f>STANDARDIZE(Table6[[#This Row],[BTC]],$X$4,$X$5)</f>
        <v>-0.95204253260043781</v>
      </c>
      <c r="J1679" s="2">
        <f>_xlfn.XLOOKUP(Table6[[#This Row],[Date]],S_P_500_Historical_Data[Date],S_P_500_Historical_Data[Price]," ")</f>
        <v>2750</v>
      </c>
      <c r="K1679" s="2">
        <f>IFERROR(STANDARDIZE(Table6[[#This Row],[S&amp;P500]],$Y$4,$Y$5),"")</f>
        <v>-1.1729205573373382</v>
      </c>
    </row>
    <row r="1680" spans="1:11" x14ac:dyDescent="0.35">
      <c r="A1680" s="1">
        <f t="shared" si="26"/>
        <v>43928</v>
      </c>
      <c r="B1680">
        <f>_xlfn.XLOOKUP(A1680,Ethereum_Historical_Data[Date],Ethereum_Historical_Data[Price]," ")</f>
        <v>164.71</v>
      </c>
      <c r="C1680">
        <f>STANDARDIZE(Table6[[#This Row],[ETH]],$U$4,$U$5)</f>
        <v>-1.0674580784629653</v>
      </c>
      <c r="D1680" s="2">
        <f>_xlfn.XLOOKUP(Table6[[#This Row],[Date]],BNB_Historical_Data[Date],BNB_Historical_Data[Price]," ")</f>
        <v>14.75</v>
      </c>
      <c r="E1680" s="2">
        <f>STANDARDIZE(Table6[[#This Row],[BNB]],$V$4,$V$5)</f>
        <v>-0.95867788873923221</v>
      </c>
      <c r="F1680" s="2">
        <f>_xlfn.XLOOKUP(Table6[[#This Row],[Date]],Tether_USDt_Historical_Data[Date],Tether_USDt_Historical_Data[Price]," ")</f>
        <v>1.0012000000000001</v>
      </c>
      <c r="G1680" s="2">
        <f>IFERROR(STANDARDIZE(Table6[[#This Row],[Tether]],$W$4,$W$5),"")</f>
        <v>0.20265317103411429</v>
      </c>
      <c r="H1680" s="2">
        <f>_xlfn.XLOOKUP(Table6[[#This Row],[Date]],Bitcoin_Historical_Data__2[Date],Bitcoin_Historical_Data__2[Price]," ")</f>
        <v>7185.2</v>
      </c>
      <c r="I1680" s="2">
        <f>STANDARDIZE(Table6[[#This Row],[BTC]],$X$4,$X$5)</f>
        <v>-0.96085254991252733</v>
      </c>
      <c r="J1680" s="2">
        <f>_xlfn.XLOOKUP(Table6[[#This Row],[Date]],S_P_500_Historical_Data[Date],S_P_500_Historical_Data[Price]," ")</f>
        <v>2659.4</v>
      </c>
      <c r="K1680" s="2">
        <f>IFERROR(STANDARDIZE(Table6[[#This Row],[S&amp;P500]],$Y$4,$Y$5),"")</f>
        <v>-1.2756389159967458</v>
      </c>
    </row>
    <row r="1681" spans="1:11" x14ac:dyDescent="0.35">
      <c r="A1681" s="1">
        <f t="shared" si="26"/>
        <v>43927</v>
      </c>
      <c r="B1681">
        <f>_xlfn.XLOOKUP(A1681,Ethereum_Historical_Data[Date],Ethereum_Historical_Data[Price]," ")</f>
        <v>171.06</v>
      </c>
      <c r="C1681">
        <f>STANDARDIZE(Table6[[#This Row],[ETH]],$U$4,$U$5)</f>
        <v>-1.0621848389314725</v>
      </c>
      <c r="D1681" s="2">
        <f>_xlfn.XLOOKUP(Table6[[#This Row],[Date]],BNB_Historical_Data[Date],BNB_Historical_Data[Price]," ")</f>
        <v>15.19</v>
      </c>
      <c r="E1681" s="2">
        <f>STANDARDIZE(Table6[[#This Row],[BNB]],$V$4,$V$5)</f>
        <v>-0.95651800081225336</v>
      </c>
      <c r="F1681" s="2">
        <f>_xlfn.XLOOKUP(Table6[[#This Row],[Date]],Tether_USDt_Historical_Data[Date],Tether_USDt_Historical_Data[Price]," ")</f>
        <v>1.0021</v>
      </c>
      <c r="G1681" s="2">
        <f>IFERROR(STANDARDIZE(Table6[[#This Row],[Tether]],$W$4,$W$5),"")</f>
        <v>0.38673213349397551</v>
      </c>
      <c r="H1681" s="2">
        <f>_xlfn.XLOOKUP(Table6[[#This Row],[Date]],Bitcoin_Historical_Data__2[Date],Bitcoin_Historical_Data__2[Price]," ")</f>
        <v>7332.3</v>
      </c>
      <c r="I1681" s="2">
        <f>STANDARDIZE(Table6[[#This Row],[BTC]],$X$4,$X$5)</f>
        <v>-0.95348917748861617</v>
      </c>
      <c r="J1681" s="2">
        <f>_xlfn.XLOOKUP(Table6[[#This Row],[Date]],S_P_500_Historical_Data[Date],S_P_500_Historical_Data[Price]," ")</f>
        <v>2663.7</v>
      </c>
      <c r="K1681" s="2">
        <f>IFERROR(STANDARDIZE(Table6[[#This Row],[S&amp;P500]],$Y$4,$Y$5),"")</f>
        <v>-1.2707637621089376</v>
      </c>
    </row>
    <row r="1682" spans="1:11" x14ac:dyDescent="0.35">
      <c r="A1682" s="1">
        <f t="shared" si="26"/>
        <v>43926</v>
      </c>
      <c r="B1682">
        <f>_xlfn.XLOOKUP(A1682,Ethereum_Historical_Data[Date],Ethereum_Historical_Data[Price]," ")</f>
        <v>142.58000000000001</v>
      </c>
      <c r="C1682">
        <f>STANDARDIZE(Table6[[#This Row],[ETH]],$U$4,$U$5)</f>
        <v>-1.0858355258380732</v>
      </c>
      <c r="D1682" s="2">
        <f>_xlfn.XLOOKUP(Table6[[#This Row],[Date]],BNB_Historical_Data[Date],BNB_Historical_Data[Price]," ")</f>
        <v>13.69</v>
      </c>
      <c r="E1682" s="2">
        <f>STANDARDIZE(Table6[[#This Row],[BNB]],$V$4,$V$5)</f>
        <v>-0.96388125510877243</v>
      </c>
      <c r="F1682" s="2">
        <f>_xlfn.XLOOKUP(Table6[[#This Row],[Date]],Tether_USDt_Historical_Data[Date],Tether_USDt_Historical_Data[Price]," ")</f>
        <v>1.0028999999999999</v>
      </c>
      <c r="G1682" s="2">
        <f>IFERROR(STANDARDIZE(Table6[[#This Row],[Tether]],$W$4,$W$5),"")</f>
        <v>0.55035787790274104</v>
      </c>
      <c r="H1682" s="2">
        <f>_xlfn.XLOOKUP(Table6[[#This Row],[Date]],Bitcoin_Historical_Data__2[Date],Bitcoin_Historical_Data__2[Price]," ")</f>
        <v>6772.7</v>
      </c>
      <c r="I1682" s="2">
        <f>STANDARDIZE(Table6[[#This Row],[BTC]],$X$4,$X$5)</f>
        <v>-0.98150102798773708</v>
      </c>
      <c r="J1682" s="2" t="str">
        <f>_xlfn.XLOOKUP(Table6[[#This Row],[Date]],S_P_500_Historical_Data[Date],S_P_500_Historical_Data[Price]," ")</f>
        <v xml:space="preserve"> </v>
      </c>
      <c r="K1682" s="2" t="str">
        <f>IFERROR(STANDARDIZE(Table6[[#This Row],[S&amp;P500]],$Y$4,$Y$5),"")</f>
        <v/>
      </c>
    </row>
    <row r="1683" spans="1:11" x14ac:dyDescent="0.35">
      <c r="A1683" s="1">
        <f t="shared" si="26"/>
        <v>43925</v>
      </c>
      <c r="B1683">
        <f>_xlfn.XLOOKUP(A1683,Ethereum_Historical_Data[Date],Ethereum_Historical_Data[Price]," ")</f>
        <v>144.01</v>
      </c>
      <c r="C1683">
        <f>STANDARDIZE(Table6[[#This Row],[ETH]],$U$4,$U$5)</f>
        <v>-1.0846480089042094</v>
      </c>
      <c r="D1683" s="2">
        <f>_xlfn.XLOOKUP(Table6[[#This Row],[Date]],BNB_Historical_Data[Date],BNB_Historical_Data[Price]," ")</f>
        <v>13.76</v>
      </c>
      <c r="E1683" s="2">
        <f>STANDARDIZE(Table6[[#This Row],[BNB]],$V$4,$V$5)</f>
        <v>-0.96353763657493485</v>
      </c>
      <c r="F1683" s="2">
        <f>_xlfn.XLOOKUP(Table6[[#This Row],[Date]],Tether_USDt_Historical_Data[Date],Tether_USDt_Historical_Data[Price]," ")</f>
        <v>1.004</v>
      </c>
      <c r="G1683" s="2">
        <f>IFERROR(STANDARDIZE(Table6[[#This Row],[Tether]],$W$4,$W$5),"")</f>
        <v>0.77534327646483914</v>
      </c>
      <c r="H1683" s="2">
        <f>_xlfn.XLOOKUP(Table6[[#This Row],[Date]],Bitcoin_Historical_Data__2[Date],Bitcoin_Historical_Data__2[Price]," ")</f>
        <v>6857.4</v>
      </c>
      <c r="I1683" s="2">
        <f>STANDARDIZE(Table6[[#This Row],[BTC]],$X$4,$X$5)</f>
        <v>-0.97726120715629394</v>
      </c>
      <c r="J1683" s="2" t="str">
        <f>_xlfn.XLOOKUP(Table6[[#This Row],[Date]],S_P_500_Historical_Data[Date],S_P_500_Historical_Data[Price]," ")</f>
        <v xml:space="preserve"> </v>
      </c>
      <c r="K1683" s="2" t="str">
        <f>IFERROR(STANDARDIZE(Table6[[#This Row],[S&amp;P500]],$Y$4,$Y$5),"")</f>
        <v/>
      </c>
    </row>
    <row r="1684" spans="1:11" x14ac:dyDescent="0.35">
      <c r="A1684" s="1">
        <f t="shared" si="26"/>
        <v>43924</v>
      </c>
      <c r="B1684">
        <f>_xlfn.XLOOKUP(A1684,Ethereum_Historical_Data[Date],Ethereum_Historical_Data[Price]," ")</f>
        <v>141.13999999999999</v>
      </c>
      <c r="C1684">
        <f>STANDARDIZE(Table6[[#This Row],[ETH]],$U$4,$U$5)</f>
        <v>-1.0870313470861599</v>
      </c>
      <c r="D1684" s="2">
        <f>_xlfn.XLOOKUP(Table6[[#This Row],[Date]],BNB_Historical_Data[Date],BNB_Historical_Data[Price]," ")</f>
        <v>13.36</v>
      </c>
      <c r="E1684" s="2">
        <f>STANDARDIZE(Table6[[#This Row],[BNB]],$V$4,$V$5)</f>
        <v>-0.96550117105400657</v>
      </c>
      <c r="F1684" s="2">
        <f>_xlfn.XLOOKUP(Table6[[#This Row],[Date]],Tether_USDt_Historical_Data[Date],Tether_USDt_Historical_Data[Price]," ")</f>
        <v>1.0024999999999999</v>
      </c>
      <c r="G1684" s="2">
        <f>IFERROR(STANDARDIZE(Table6[[#This Row],[Tether]],$W$4,$W$5),"")</f>
        <v>0.46854500569835827</v>
      </c>
      <c r="H1684" s="2">
        <f>_xlfn.XLOOKUP(Table6[[#This Row],[Date]],Bitcoin_Historical_Data__2[Date],Bitcoin_Historical_Data__2[Price]," ")</f>
        <v>6735.9</v>
      </c>
      <c r="I1684" s="2">
        <f>STANDARDIZE(Table6[[#This Row],[BTC]],$X$4,$X$5)</f>
        <v>-0.98334312251662848</v>
      </c>
      <c r="J1684" s="2">
        <f>_xlfn.XLOOKUP(Table6[[#This Row],[Date]],S_P_500_Historical_Data[Date],S_P_500_Historical_Data[Price]," ")</f>
        <v>2488.6999999999998</v>
      </c>
      <c r="K1684" s="2">
        <f>IFERROR(STANDARDIZE(Table6[[#This Row],[S&amp;P500]],$Y$4,$Y$5),"")</f>
        <v>-1.469171187775564</v>
      </c>
    </row>
    <row r="1685" spans="1:11" x14ac:dyDescent="0.35">
      <c r="A1685" s="1">
        <f t="shared" si="26"/>
        <v>43923</v>
      </c>
      <c r="B1685">
        <f>_xlfn.XLOOKUP(A1685,Ethereum_Historical_Data[Date],Ethereum_Historical_Data[Price]," ")</f>
        <v>141.30000000000001</v>
      </c>
      <c r="C1685">
        <f>STANDARDIZE(Table6[[#This Row],[ETH]],$U$4,$U$5)</f>
        <v>-1.0868984780585946</v>
      </c>
      <c r="D1685" s="2">
        <f>_xlfn.XLOOKUP(Table6[[#This Row],[Date]],BNB_Historical_Data[Date],BNB_Historical_Data[Price]," ")</f>
        <v>13.02</v>
      </c>
      <c r="E1685" s="2">
        <f>STANDARDIZE(Table6[[#This Row],[BNB]],$V$4,$V$5)</f>
        <v>-0.96717017536121752</v>
      </c>
      <c r="F1685" s="2">
        <f>_xlfn.XLOOKUP(Table6[[#This Row],[Date]],Tether_USDt_Historical_Data[Date],Tether_USDt_Historical_Data[Price]," ")</f>
        <v>1.0024999999999999</v>
      </c>
      <c r="G1685" s="2">
        <f>IFERROR(STANDARDIZE(Table6[[#This Row],[Tether]],$W$4,$W$5),"")</f>
        <v>0.46854500569835827</v>
      </c>
      <c r="H1685" s="2">
        <f>_xlfn.XLOOKUP(Table6[[#This Row],[Date]],Bitcoin_Historical_Data__2[Date],Bitcoin_Historical_Data__2[Price]," ")</f>
        <v>6800.5</v>
      </c>
      <c r="I1685" s="2">
        <f>STANDARDIZE(Table6[[#This Row],[BTC]],$X$4,$X$5)</f>
        <v>-0.98010944570775926</v>
      </c>
      <c r="J1685" s="2">
        <f>_xlfn.XLOOKUP(Table6[[#This Row],[Date]],S_P_500_Historical_Data[Date],S_P_500_Historical_Data[Price]," ")</f>
        <v>2526.9</v>
      </c>
      <c r="K1685" s="2">
        <f>IFERROR(STANDARDIZE(Table6[[#This Row],[S&amp;P500]],$Y$4,$Y$5),"")</f>
        <v>-1.4258616811443343</v>
      </c>
    </row>
    <row r="1686" spans="1:11" x14ac:dyDescent="0.35">
      <c r="A1686" s="1">
        <f t="shared" si="26"/>
        <v>43922</v>
      </c>
      <c r="B1686">
        <f>_xlfn.XLOOKUP(A1686,Ethereum_Historical_Data[Date],Ethereum_Historical_Data[Price]," ")</f>
        <v>135.66</v>
      </c>
      <c r="C1686">
        <f>STANDARDIZE(Table6[[#This Row],[ETH]],$U$4,$U$5)</f>
        <v>-1.0915821112802668</v>
      </c>
      <c r="D1686" s="2">
        <f>_xlfn.XLOOKUP(Table6[[#This Row],[Date]],BNB_Historical_Data[Date],BNB_Historical_Data[Price]," ")</f>
        <v>12.71</v>
      </c>
      <c r="E1686" s="2">
        <f>STANDARDIZE(Table6[[#This Row],[BNB]],$V$4,$V$5)</f>
        <v>-0.96869191458249815</v>
      </c>
      <c r="F1686" s="2">
        <f>_xlfn.XLOOKUP(Table6[[#This Row],[Date]],Tether_USDt_Historical_Data[Date],Tether_USDt_Historical_Data[Price]," ")</f>
        <v>1.0042</v>
      </c>
      <c r="G1686" s="2">
        <f>IFERROR(STANDARDIZE(Table6[[#This Row],[Tether]],$W$4,$W$5),"")</f>
        <v>0.81624971256703049</v>
      </c>
      <c r="H1686" s="2">
        <f>_xlfn.XLOOKUP(Table6[[#This Row],[Date]],Bitcoin_Historical_Data__2[Date],Bitcoin_Historical_Data__2[Price]," ")</f>
        <v>6638.5</v>
      </c>
      <c r="I1686" s="2">
        <f>STANDARDIZE(Table6[[#This Row],[BTC]],$X$4,$X$5)</f>
        <v>-0.98821866618820531</v>
      </c>
      <c r="J1686" s="2">
        <f>_xlfn.XLOOKUP(Table6[[#This Row],[Date]],S_P_500_Historical_Data[Date],S_P_500_Historical_Data[Price]," ")</f>
        <v>2470.5</v>
      </c>
      <c r="K1686" s="2">
        <f>IFERROR(STANDARDIZE(Table6[[#This Row],[S&amp;P500]],$Y$4,$Y$5),"")</f>
        <v>-1.489805560044893</v>
      </c>
    </row>
    <row r="1687" spans="1:11" x14ac:dyDescent="0.35">
      <c r="A1687" s="1">
        <f t="shared" si="26"/>
        <v>43921</v>
      </c>
      <c r="B1687">
        <f>_xlfn.XLOOKUP(A1687,Ethereum_Historical_Data[Date],Ethereum_Historical_Data[Price]," ")</f>
        <v>132.86000000000001</v>
      </c>
      <c r="C1687">
        <f>STANDARDIZE(Table6[[#This Row],[ETH]],$U$4,$U$5)</f>
        <v>-1.0939073192626574</v>
      </c>
      <c r="D1687" s="2">
        <f>_xlfn.XLOOKUP(Table6[[#This Row],[Date]],BNB_Historical_Data[Date],BNB_Historical_Data[Price]," ")</f>
        <v>12.55</v>
      </c>
      <c r="E1687" s="2">
        <f>STANDARDIZE(Table6[[#This Row],[BNB]],$V$4,$V$5)</f>
        <v>-0.96947732837412681</v>
      </c>
      <c r="F1687" s="2">
        <f>_xlfn.XLOOKUP(Table6[[#This Row],[Date]],Tether_USDt_Historical_Data[Date],Tether_USDt_Historical_Data[Price]," ")</f>
        <v>1.0035000000000001</v>
      </c>
      <c r="G1687" s="2">
        <f>IFERROR(STANDARDIZE(Table6[[#This Row],[Tether]],$W$4,$W$5),"")</f>
        <v>0.67307718620936063</v>
      </c>
      <c r="H1687" s="2">
        <f>_xlfn.XLOOKUP(Table6[[#This Row],[Date]],Bitcoin_Historical_Data__2[Date],Bitcoin_Historical_Data__2[Price]," ")</f>
        <v>6412.5</v>
      </c>
      <c r="I1687" s="2">
        <f>STANDARDIZE(Table6[[#This Row],[BTC]],$X$4,$X$5)</f>
        <v>-0.99953152932759293</v>
      </c>
      <c r="J1687" s="2">
        <f>_xlfn.XLOOKUP(Table6[[#This Row],[Date]],S_P_500_Historical_Data[Date],S_P_500_Historical_Data[Price]," ")</f>
        <v>2584.6</v>
      </c>
      <c r="K1687" s="2">
        <f>IFERROR(STANDARDIZE(Table6[[#This Row],[S&amp;P500]],$Y$4,$Y$5),"")</f>
        <v>-1.3604439185102526</v>
      </c>
    </row>
    <row r="1688" spans="1:11" x14ac:dyDescent="0.35">
      <c r="A1688" s="1">
        <f t="shared" si="26"/>
        <v>43920</v>
      </c>
      <c r="B1688">
        <f>_xlfn.XLOOKUP(A1688,Ethereum_Historical_Data[Date],Ethereum_Historical_Data[Price]," ")</f>
        <v>132.15</v>
      </c>
      <c r="C1688">
        <f>STANDARDIZE(Table6[[#This Row],[ETH]],$U$4,$U$5)</f>
        <v>-1.0944969255724779</v>
      </c>
      <c r="D1688" s="2">
        <f>_xlfn.XLOOKUP(Table6[[#This Row],[Date]],BNB_Historical_Data[Date],BNB_Historical_Data[Price]," ")</f>
        <v>12.16</v>
      </c>
      <c r="E1688" s="2">
        <f>STANDARDIZE(Table6[[#This Row],[BNB]],$V$4,$V$5)</f>
        <v>-0.97139177449122183</v>
      </c>
      <c r="F1688" s="2">
        <f>_xlfn.XLOOKUP(Table6[[#This Row],[Date]],Tether_USDt_Historical_Data[Date],Tether_USDt_Historical_Data[Price]," ")</f>
        <v>1.004</v>
      </c>
      <c r="G1688" s="2">
        <f>IFERROR(STANDARDIZE(Table6[[#This Row],[Tether]],$W$4,$W$5),"")</f>
        <v>0.77534327646483914</v>
      </c>
      <c r="H1688" s="2">
        <f>_xlfn.XLOOKUP(Table6[[#This Row],[Date]],Bitcoin_Historical_Data__2[Date],Bitcoin_Historical_Data__2[Price]," ")</f>
        <v>6391</v>
      </c>
      <c r="I1688" s="2">
        <f>STANDARDIZE(Table6[[#This Row],[BTC]],$X$4,$X$5)</f>
        <v>-1.000607753033331</v>
      </c>
      <c r="J1688" s="2">
        <f>_xlfn.XLOOKUP(Table6[[#This Row],[Date]],S_P_500_Historical_Data[Date],S_P_500_Historical_Data[Price]," ")</f>
        <v>2626.7</v>
      </c>
      <c r="K1688" s="2">
        <f>IFERROR(STANDARDIZE(Table6[[#This Row],[S&amp;P500]],$Y$4,$Y$5),"")</f>
        <v>-1.3127127606784528</v>
      </c>
    </row>
    <row r="1689" spans="1:11" x14ac:dyDescent="0.35">
      <c r="A1689" s="1">
        <f t="shared" si="26"/>
        <v>43919</v>
      </c>
      <c r="B1689">
        <f>_xlfn.XLOOKUP(A1689,Ethereum_Historical_Data[Date],Ethereum_Historical_Data[Price]," ")</f>
        <v>125.24</v>
      </c>
      <c r="C1689">
        <f>STANDARDIZE(Table6[[#This Row],[ETH]],$U$4,$U$5)</f>
        <v>-1.1002352067004488</v>
      </c>
      <c r="D1689" s="2">
        <f>_xlfn.XLOOKUP(Table6[[#This Row],[Date]],BNB_Historical_Data[Date],BNB_Historical_Data[Price]," ")</f>
        <v>11.3</v>
      </c>
      <c r="E1689" s="2">
        <f>STANDARDIZE(Table6[[#This Row],[BNB]],$V$4,$V$5)</f>
        <v>-0.97561337362122602</v>
      </c>
      <c r="F1689" s="2">
        <f>_xlfn.XLOOKUP(Table6[[#This Row],[Date]],Tether_USDt_Historical_Data[Date],Tether_USDt_Historical_Data[Price]," ")</f>
        <v>1.0036</v>
      </c>
      <c r="G1689" s="2">
        <f>IFERROR(STANDARDIZE(Table6[[#This Row],[Tether]],$W$4,$W$5),"")</f>
        <v>0.69353040426045631</v>
      </c>
      <c r="H1689" s="2">
        <f>_xlfn.XLOOKUP(Table6[[#This Row],[Date]],Bitcoin_Historical_Data__2[Date],Bitcoin_Historical_Data__2[Price]," ")</f>
        <v>5890.4</v>
      </c>
      <c r="I1689" s="2">
        <f>STANDARDIZE(Table6[[#This Row],[BTC]],$X$4,$X$5)</f>
        <v>-1.0256662454562402</v>
      </c>
      <c r="J1689" s="2" t="str">
        <f>_xlfn.XLOOKUP(Table6[[#This Row],[Date]],S_P_500_Historical_Data[Date],S_P_500_Historical_Data[Price]," ")</f>
        <v xml:space="preserve"> </v>
      </c>
      <c r="K1689" s="2" t="str">
        <f>IFERROR(STANDARDIZE(Table6[[#This Row],[S&amp;P500]],$Y$4,$Y$5),"")</f>
        <v/>
      </c>
    </row>
    <row r="1690" spans="1:11" x14ac:dyDescent="0.35">
      <c r="A1690" s="1">
        <f t="shared" si="26"/>
        <v>43918</v>
      </c>
      <c r="B1690">
        <f>_xlfn.XLOOKUP(A1690,Ethereum_Historical_Data[Date],Ethereum_Historical_Data[Price]," ")</f>
        <v>131.03</v>
      </c>
      <c r="C1690">
        <f>STANDARDIZE(Table6[[#This Row],[ETH]],$U$4,$U$5)</f>
        <v>-1.0954270087654341</v>
      </c>
      <c r="D1690" s="2">
        <f>_xlfn.XLOOKUP(Table6[[#This Row],[Date]],BNB_Historical_Data[Date],BNB_Historical_Data[Price]," ")</f>
        <v>12.18</v>
      </c>
      <c r="E1690" s="2">
        <f>STANDARDIZE(Table6[[#This Row],[BNB]],$V$4,$V$5)</f>
        <v>-0.9712935977672682</v>
      </c>
      <c r="F1690" s="2">
        <f>_xlfn.XLOOKUP(Table6[[#This Row],[Date]],Tether_USDt_Historical_Data[Date],Tether_USDt_Historical_Data[Price]," ")</f>
        <v>1.0034000000000001</v>
      </c>
      <c r="G1690" s="2">
        <f>IFERROR(STANDARDIZE(Table6[[#This Row],[Tether]],$W$4,$W$5),"")</f>
        <v>0.65262396815826496</v>
      </c>
      <c r="H1690" s="2">
        <f>_xlfn.XLOOKUP(Table6[[#This Row],[Date]],Bitcoin_Historical_Data__2[Date],Bitcoin_Historical_Data__2[Price]," ")</f>
        <v>6233.7</v>
      </c>
      <c r="I1690" s="2">
        <f>STANDARDIZE(Table6[[#This Row],[BTC]],$X$4,$X$5)</f>
        <v>-1.0084817060060112</v>
      </c>
      <c r="J1690" s="2" t="str">
        <f>_xlfn.XLOOKUP(Table6[[#This Row],[Date]],S_P_500_Historical_Data[Date],S_P_500_Historical_Data[Price]," ")</f>
        <v xml:space="preserve"> </v>
      </c>
      <c r="K1690" s="2" t="str">
        <f>IFERROR(STANDARDIZE(Table6[[#This Row],[S&amp;P500]],$Y$4,$Y$5),"")</f>
        <v/>
      </c>
    </row>
    <row r="1691" spans="1:11" x14ac:dyDescent="0.35">
      <c r="A1691" s="1">
        <f t="shared" si="26"/>
        <v>43917</v>
      </c>
      <c r="B1691">
        <f>_xlfn.XLOOKUP(A1691,Ethereum_Historical_Data[Date],Ethereum_Historical_Data[Price]," ")</f>
        <v>131.74</v>
      </c>
      <c r="C1691">
        <f>STANDARDIZE(Table6[[#This Row],[ETH]],$U$4,$U$5)</f>
        <v>-1.0948374024556136</v>
      </c>
      <c r="D1691" s="2">
        <f>_xlfn.XLOOKUP(Table6[[#This Row],[Date]],BNB_Historical_Data[Date],BNB_Historical_Data[Price]," ")</f>
        <v>12.33</v>
      </c>
      <c r="E1691" s="2">
        <f>STANDARDIZE(Table6[[#This Row],[BNB]],$V$4,$V$5)</f>
        <v>-0.97055727233761635</v>
      </c>
      <c r="F1691" s="2">
        <f>_xlfn.XLOOKUP(Table6[[#This Row],[Date]],Tether_USDt_Historical_Data[Date],Tether_USDt_Historical_Data[Price]," ")</f>
        <v>1.0037</v>
      </c>
      <c r="G1691" s="2">
        <f>IFERROR(STANDARDIZE(Table6[[#This Row],[Tether]],$W$4,$W$5),"")</f>
        <v>0.71398362231155199</v>
      </c>
      <c r="H1691" s="2">
        <f>_xlfn.XLOOKUP(Table6[[#This Row],[Date]],Bitcoin_Historical_Data__2[Date],Bitcoin_Historical_Data__2[Price]," ")</f>
        <v>6373.4</v>
      </c>
      <c r="I1691" s="2">
        <f>STANDARDIZE(Table6[[#This Row],[BTC]],$X$4,$X$5)</f>
        <v>-1.0014887547645399</v>
      </c>
      <c r="J1691" s="2">
        <f>_xlfn.XLOOKUP(Table6[[#This Row],[Date]],S_P_500_Historical_Data[Date],S_P_500_Historical_Data[Price]," ")</f>
        <v>2541.5</v>
      </c>
      <c r="K1691" s="2">
        <f>IFERROR(STANDARDIZE(Table6[[#This Row],[S&amp;P500]],$Y$4,$Y$5),"")</f>
        <v>-1.4093088330601473</v>
      </c>
    </row>
    <row r="1692" spans="1:11" x14ac:dyDescent="0.35">
      <c r="A1692" s="1">
        <f t="shared" si="26"/>
        <v>43916</v>
      </c>
      <c r="B1692">
        <f>_xlfn.XLOOKUP(A1692,Ethereum_Historical_Data[Date],Ethereum_Historical_Data[Price]," ")</f>
        <v>138.38</v>
      </c>
      <c r="C1692">
        <f>STANDARDIZE(Table6[[#This Row],[ETH]],$U$4,$U$5)</f>
        <v>-1.0893233378116589</v>
      </c>
      <c r="D1692" s="2">
        <f>_xlfn.XLOOKUP(Table6[[#This Row],[Date]],BNB_Historical_Data[Date],BNB_Historical_Data[Price]," ")</f>
        <v>13.21</v>
      </c>
      <c r="E1692" s="2">
        <f>STANDARDIZE(Table6[[#This Row],[BNB]],$V$4,$V$5)</f>
        <v>-0.96623749648365842</v>
      </c>
      <c r="F1692" s="2">
        <f>_xlfn.XLOOKUP(Table6[[#This Row],[Date]],Tether_USDt_Historical_Data[Date],Tether_USDt_Historical_Data[Price]," ")</f>
        <v>1.0048999999999999</v>
      </c>
      <c r="G1692" s="2">
        <f>IFERROR(STANDARDIZE(Table6[[#This Row],[Tether]],$W$4,$W$5),"")</f>
        <v>0.95942223892470035</v>
      </c>
      <c r="H1692" s="2">
        <f>_xlfn.XLOOKUP(Table6[[#This Row],[Date]],Bitcoin_Historical_Data__2[Date],Bitcoin_Historical_Data__2[Price]," ")</f>
        <v>6725.1</v>
      </c>
      <c r="I1692" s="2">
        <f>STANDARDIZE(Table6[[#This Row],[BTC]],$X$4,$X$5)</f>
        <v>-0.98388373721532496</v>
      </c>
      <c r="J1692" s="2">
        <f>_xlfn.XLOOKUP(Table6[[#This Row],[Date]],S_P_500_Historical_Data[Date],S_P_500_Historical_Data[Price]," ")</f>
        <v>2630.1</v>
      </c>
      <c r="K1692" s="2">
        <f>IFERROR(STANDARDIZE(Table6[[#This Row],[S&amp;P500]],$Y$4,$Y$5),"")</f>
        <v>-1.3088579878369297</v>
      </c>
    </row>
    <row r="1693" spans="1:11" x14ac:dyDescent="0.35">
      <c r="A1693" s="1">
        <f t="shared" si="26"/>
        <v>43915</v>
      </c>
      <c r="B1693">
        <f>_xlfn.XLOOKUP(A1693,Ethereum_Historical_Data[Date],Ethereum_Historical_Data[Price]," ")</f>
        <v>136.07</v>
      </c>
      <c r="C1693">
        <f>STANDARDIZE(Table6[[#This Row],[ETH]],$U$4,$U$5)</f>
        <v>-1.0912416343971312</v>
      </c>
      <c r="D1693" s="2">
        <f>_xlfn.XLOOKUP(Table6[[#This Row],[Date]],BNB_Historical_Data[Date],BNB_Historical_Data[Price]," ")</f>
        <v>12.34</v>
      </c>
      <c r="E1693" s="2">
        <f>STANDARDIZE(Table6[[#This Row],[BNB]],$V$4,$V$5)</f>
        <v>-0.97050818397563954</v>
      </c>
      <c r="F1693" s="2">
        <f>_xlfn.XLOOKUP(Table6[[#This Row],[Date]],Tether_USDt_Historical_Data[Date],Tether_USDt_Historical_Data[Price]," ")</f>
        <v>1.0032000000000001</v>
      </c>
      <c r="G1693" s="2">
        <f>IFERROR(STANDARDIZE(Table6[[#This Row],[Tether]],$W$4,$W$5),"")</f>
        <v>0.6117175320560736</v>
      </c>
      <c r="H1693" s="2">
        <f>_xlfn.XLOOKUP(Table6[[#This Row],[Date]],Bitcoin_Historical_Data__2[Date],Bitcoin_Historical_Data__2[Price]," ")</f>
        <v>6678.9</v>
      </c>
      <c r="I1693" s="2">
        <f>STANDARDIZE(Table6[[#This Row],[BTC]],$X$4,$X$5)</f>
        <v>-0.98619636675974831</v>
      </c>
      <c r="J1693" s="2">
        <f>_xlfn.XLOOKUP(Table6[[#This Row],[Date]],S_P_500_Historical_Data[Date],S_P_500_Historical_Data[Price]," ")</f>
        <v>2475.6</v>
      </c>
      <c r="K1693" s="2">
        <f>IFERROR(STANDARDIZE(Table6[[#This Row],[S&amp;P500]],$Y$4,$Y$5),"")</f>
        <v>-1.4840234007826085</v>
      </c>
    </row>
    <row r="1694" spans="1:11" x14ac:dyDescent="0.35">
      <c r="A1694" s="1">
        <f t="shared" si="26"/>
        <v>43914</v>
      </c>
      <c r="B1694">
        <f>_xlfn.XLOOKUP(A1694,Ethereum_Historical_Data[Date],Ethereum_Historical_Data[Price]," ")</f>
        <v>138.62</v>
      </c>
      <c r="C1694">
        <f>STANDARDIZE(Table6[[#This Row],[ETH]],$U$4,$U$5)</f>
        <v>-1.0891240342703112</v>
      </c>
      <c r="D1694" s="2">
        <f>_xlfn.XLOOKUP(Table6[[#This Row],[Date]],BNB_Historical_Data[Date],BNB_Historical_Data[Price]," ")</f>
        <v>12.34</v>
      </c>
      <c r="E1694" s="2">
        <f>STANDARDIZE(Table6[[#This Row],[BNB]],$V$4,$V$5)</f>
        <v>-0.97050818397563954</v>
      </c>
      <c r="F1694" s="2">
        <f>_xlfn.XLOOKUP(Table6[[#This Row],[Date]],Tether_USDt_Historical_Data[Date],Tether_USDt_Historical_Data[Price]," ")</f>
        <v>1.0043</v>
      </c>
      <c r="G1694" s="2">
        <f>IFERROR(STANDARDIZE(Table6[[#This Row],[Tether]],$W$4,$W$5),"")</f>
        <v>0.83670293061812617</v>
      </c>
      <c r="H1694" s="2">
        <f>_xlfn.XLOOKUP(Table6[[#This Row],[Date]],Bitcoin_Historical_Data__2[Date],Bitcoin_Historical_Data__2[Price]," ")</f>
        <v>6744.6</v>
      </c>
      <c r="I1694" s="2">
        <f>STANDARDIZE(Table6[[#This Row],[BTC]],$X$4,$X$5)</f>
        <v>-0.98290762734267867</v>
      </c>
      <c r="J1694" s="2">
        <f>_xlfn.XLOOKUP(Table6[[#This Row],[Date]],S_P_500_Historical_Data[Date],S_P_500_Historical_Data[Price]," ")</f>
        <v>2447.3000000000002</v>
      </c>
      <c r="K1694" s="2">
        <f>IFERROR(STANDARDIZE(Table6[[#This Row],[S&amp;P500]],$Y$4,$Y$5),"")</f>
        <v>-1.5161087159046969</v>
      </c>
    </row>
    <row r="1695" spans="1:11" x14ac:dyDescent="0.35">
      <c r="A1695" s="1">
        <f t="shared" si="26"/>
        <v>43913</v>
      </c>
      <c r="B1695">
        <f>_xlfn.XLOOKUP(A1695,Ethereum_Historical_Data[Date],Ethereum_Historical_Data[Price]," ")</f>
        <v>136.02000000000001</v>
      </c>
      <c r="C1695">
        <f>STANDARDIZE(Table6[[#This Row],[ETH]],$U$4,$U$5)</f>
        <v>-1.0912831559682452</v>
      </c>
      <c r="D1695" s="2">
        <f>_xlfn.XLOOKUP(Table6[[#This Row],[Date]],BNB_Historical_Data[Date],BNB_Historical_Data[Price]," ")</f>
        <v>12.19</v>
      </c>
      <c r="E1695" s="2">
        <f>STANDARDIZE(Table6[[#This Row],[BNB]],$V$4,$V$5)</f>
        <v>-0.9712445094052915</v>
      </c>
      <c r="F1695" s="2">
        <f>_xlfn.XLOOKUP(Table6[[#This Row],[Date]],Tether_USDt_Historical_Data[Date],Tether_USDt_Historical_Data[Price]," ")</f>
        <v>1.0051000000000001</v>
      </c>
      <c r="G1695" s="2">
        <f>IFERROR(STANDARDIZE(Table6[[#This Row],[Tether]],$W$4,$W$5),"")</f>
        <v>1.0003286750269371</v>
      </c>
      <c r="H1695" s="2">
        <f>_xlfn.XLOOKUP(Table6[[#This Row],[Date]],Bitcoin_Historical_Data__2[Date],Bitcoin_Historical_Data__2[Price]," ")</f>
        <v>6468.9</v>
      </c>
      <c r="I1695" s="2">
        <f>STANDARDIZE(Table6[[#This Row],[BTC]],$X$4,$X$5)</f>
        <v>-0.99670831923440051</v>
      </c>
      <c r="J1695" s="2">
        <f>_xlfn.XLOOKUP(Table6[[#This Row],[Date]],S_P_500_Historical_Data[Date],S_P_500_Historical_Data[Price]," ")</f>
        <v>2237.4</v>
      </c>
      <c r="K1695" s="2">
        <f>IFERROR(STANDARDIZE(Table6[[#This Row],[S&amp;P500]],$Y$4,$Y$5),"")</f>
        <v>-1.7540842510328394</v>
      </c>
    </row>
    <row r="1696" spans="1:11" x14ac:dyDescent="0.35">
      <c r="A1696" s="1">
        <f t="shared" si="26"/>
        <v>43912</v>
      </c>
      <c r="B1696">
        <f>_xlfn.XLOOKUP(A1696,Ethereum_Historical_Data[Date],Ethereum_Historical_Data[Price]," ")</f>
        <v>122.41</v>
      </c>
      <c r="C1696">
        <f>STANDARDIZE(Table6[[#This Row],[ETH]],$U$4,$U$5)</f>
        <v>-1.1025853276255078</v>
      </c>
      <c r="D1696" s="2">
        <f>_xlfn.XLOOKUP(Table6[[#This Row],[Date]],BNB_Historical_Data[Date],BNB_Historical_Data[Price]," ")</f>
        <v>11.16</v>
      </c>
      <c r="E1696" s="2">
        <f>STANDARDIZE(Table6[[#This Row],[BNB]],$V$4,$V$5)</f>
        <v>-0.97630061068890128</v>
      </c>
      <c r="F1696" s="2">
        <f>_xlfn.XLOOKUP(Table6[[#This Row],[Date]],Tether_USDt_Historical_Data[Date],Tether_USDt_Historical_Data[Price]," ")</f>
        <v>1.0035000000000001</v>
      </c>
      <c r="G1696" s="2">
        <f>IFERROR(STANDARDIZE(Table6[[#This Row],[Tether]],$W$4,$W$5),"")</f>
        <v>0.67307718620936063</v>
      </c>
      <c r="H1696" s="2">
        <f>_xlfn.XLOOKUP(Table6[[#This Row],[Date]],Bitcoin_Historical_Data__2[Date],Bitcoin_Historical_Data__2[Price]," ")</f>
        <v>5822.1</v>
      </c>
      <c r="I1696" s="2">
        <f>STANDARDIZE(Table6[[#This Row],[BTC]],$X$4,$X$5)</f>
        <v>-1.0290851328563295</v>
      </c>
      <c r="J1696" s="2" t="str">
        <f>_xlfn.XLOOKUP(Table6[[#This Row],[Date]],S_P_500_Historical_Data[Date],S_P_500_Historical_Data[Price]," ")</f>
        <v xml:space="preserve"> </v>
      </c>
      <c r="K1696" s="2" t="str">
        <f>IFERROR(STANDARDIZE(Table6[[#This Row],[S&amp;P500]],$Y$4,$Y$5),"")</f>
        <v/>
      </c>
    </row>
    <row r="1697" spans="1:11" x14ac:dyDescent="0.35">
      <c r="A1697" s="1">
        <f t="shared" si="26"/>
        <v>43911</v>
      </c>
      <c r="B1697">
        <f>_xlfn.XLOOKUP(A1697,Ethereum_Historical_Data[Date],Ethereum_Historical_Data[Price]," ")</f>
        <v>132.58000000000001</v>
      </c>
      <c r="C1697">
        <f>STANDARDIZE(Table6[[#This Row],[ETH]],$U$4,$U$5)</f>
        <v>-1.0941398400608966</v>
      </c>
      <c r="D1697" s="2">
        <f>_xlfn.XLOOKUP(Table6[[#This Row],[Date]],BNB_Historical_Data[Date],BNB_Historical_Data[Price]," ")</f>
        <v>12.11</v>
      </c>
      <c r="E1697" s="2">
        <f>STANDARDIZE(Table6[[#This Row],[BNB]],$V$4,$V$5)</f>
        <v>-0.97163721630110578</v>
      </c>
      <c r="F1697" s="2">
        <f>_xlfn.XLOOKUP(Table6[[#This Row],[Date]],Tether_USDt_Historical_Data[Date],Tether_USDt_Historical_Data[Price]," ")</f>
        <v>1.0032000000000001</v>
      </c>
      <c r="G1697" s="2">
        <f>IFERROR(STANDARDIZE(Table6[[#This Row],[Tether]],$W$4,$W$5),"")</f>
        <v>0.6117175320560736</v>
      </c>
      <c r="H1697" s="2">
        <f>_xlfn.XLOOKUP(Table6[[#This Row],[Date]],Bitcoin_Historical_Data__2[Date],Bitcoin_Historical_Data__2[Price]," ")</f>
        <v>6186.2</v>
      </c>
      <c r="I1697" s="2">
        <f>STANDARDIZE(Table6[[#This Row],[BTC]],$X$4,$X$5)</f>
        <v>-1.0108594095419443</v>
      </c>
      <c r="J1697" s="2" t="str">
        <f>_xlfn.XLOOKUP(Table6[[#This Row],[Date]],S_P_500_Historical_Data[Date],S_P_500_Historical_Data[Price]," ")</f>
        <v xml:space="preserve"> </v>
      </c>
      <c r="K1697" s="2" t="str">
        <f>IFERROR(STANDARDIZE(Table6[[#This Row],[S&amp;P500]],$Y$4,$Y$5),"")</f>
        <v/>
      </c>
    </row>
    <row r="1698" spans="1:11" x14ac:dyDescent="0.35">
      <c r="A1698" s="1">
        <f t="shared" si="26"/>
        <v>43910</v>
      </c>
      <c r="B1698">
        <f>_xlfn.XLOOKUP(A1698,Ethereum_Historical_Data[Date],Ethereum_Historical_Data[Price]," ")</f>
        <v>133.32</v>
      </c>
      <c r="C1698">
        <f>STANDARDIZE(Table6[[#This Row],[ETH]],$U$4,$U$5)</f>
        <v>-1.0935253208084077</v>
      </c>
      <c r="D1698" s="2">
        <f>_xlfn.XLOOKUP(Table6[[#This Row],[Date]],BNB_Historical_Data[Date],BNB_Historical_Data[Price]," ")</f>
        <v>11.94</v>
      </c>
      <c r="E1698" s="2">
        <f>STANDARDIZE(Table6[[#This Row],[BNB]],$V$4,$V$5)</f>
        <v>-0.97247171845471136</v>
      </c>
      <c r="F1698" s="2">
        <f>_xlfn.XLOOKUP(Table6[[#This Row],[Date]],Tether_USDt_Historical_Data[Date],Tether_USDt_Historical_Data[Price]," ")</f>
        <v>1.0017</v>
      </c>
      <c r="G1698" s="2">
        <f>IFERROR(STANDARDIZE(Table6[[#This Row],[Tether]],$W$4,$W$5),"")</f>
        <v>0.30491926128959274</v>
      </c>
      <c r="H1698" s="2">
        <f>_xlfn.XLOOKUP(Table6[[#This Row],[Date]],Bitcoin_Historical_Data__2[Date],Bitcoin_Historical_Data__2[Price]," ")</f>
        <v>6205.3</v>
      </c>
      <c r="I1698" s="2">
        <f>STANDARDIZE(Table6[[#This Row],[BTC]],$X$4,$X$5)</f>
        <v>-1.0099033224359164</v>
      </c>
      <c r="J1698" s="2">
        <f>_xlfn.XLOOKUP(Table6[[#This Row],[Date]],S_P_500_Historical_Data[Date],S_P_500_Historical_Data[Price]," ")</f>
        <v>2304.9</v>
      </c>
      <c r="K1698" s="2">
        <f>IFERROR(STANDARDIZE(Table6[[#This Row],[S&amp;P500]],$Y$4,$Y$5),"")</f>
        <v>-1.6775556725614262</v>
      </c>
    </row>
    <row r="1699" spans="1:11" x14ac:dyDescent="0.35">
      <c r="A1699" s="1">
        <f t="shared" si="26"/>
        <v>43909</v>
      </c>
      <c r="B1699">
        <f>_xlfn.XLOOKUP(A1699,Ethereum_Historical_Data[Date],Ethereum_Historical_Data[Price]," ")</f>
        <v>135.43</v>
      </c>
      <c r="C1699">
        <f>STANDARDIZE(Table6[[#This Row],[ETH]],$U$4,$U$5)</f>
        <v>-1.0917731105073918</v>
      </c>
      <c r="D1699" s="2">
        <f>_xlfn.XLOOKUP(Table6[[#This Row],[Date]],BNB_Historical_Data[Date],BNB_Historical_Data[Price]," ")</f>
        <v>12.3</v>
      </c>
      <c r="E1699" s="2">
        <f>STANDARDIZE(Table6[[#This Row],[BNB]],$V$4,$V$5)</f>
        <v>-0.97070453742354668</v>
      </c>
      <c r="F1699" s="2">
        <f>_xlfn.XLOOKUP(Table6[[#This Row],[Date]],Tether_USDt_Historical_Data[Date],Tether_USDt_Historical_Data[Price]," ")</f>
        <v>1.0035000000000001</v>
      </c>
      <c r="G1699" s="2">
        <f>IFERROR(STANDARDIZE(Table6[[#This Row],[Tether]],$W$4,$W$5),"")</f>
        <v>0.67307718620936063</v>
      </c>
      <c r="H1699" s="2">
        <f>_xlfn.XLOOKUP(Table6[[#This Row],[Date]],Bitcoin_Historical_Data__2[Date],Bitcoin_Historical_Data__2[Price]," ")</f>
        <v>6172</v>
      </c>
      <c r="I1699" s="2">
        <f>STANDARDIZE(Table6[[#This Row],[BTC]],$X$4,$X$5)</f>
        <v>-1.011570217756897</v>
      </c>
      <c r="J1699" s="2">
        <f>_xlfn.XLOOKUP(Table6[[#This Row],[Date]],S_P_500_Historical_Data[Date],S_P_500_Historical_Data[Price]," ")</f>
        <v>2409.4</v>
      </c>
      <c r="K1699" s="2">
        <f>IFERROR(STANDARDIZE(Table6[[#This Row],[S&amp;P500]],$Y$4,$Y$5),"")</f>
        <v>-1.5590780955204979</v>
      </c>
    </row>
    <row r="1700" spans="1:11" x14ac:dyDescent="0.35">
      <c r="A1700" s="1">
        <f t="shared" si="26"/>
        <v>43908</v>
      </c>
      <c r="B1700">
        <f>_xlfn.XLOOKUP(A1700,Ethereum_Historical_Data[Date],Ethereum_Historical_Data[Price]," ")</f>
        <v>117.77</v>
      </c>
      <c r="C1700">
        <f>STANDARDIZE(Table6[[#This Row],[ETH]],$U$4,$U$5)</f>
        <v>-1.1064385294248977</v>
      </c>
      <c r="D1700" s="2">
        <f>_xlfn.XLOOKUP(Table6[[#This Row],[Date]],BNB_Historical_Data[Date],BNB_Historical_Data[Price]," ")</f>
        <v>10.4</v>
      </c>
      <c r="E1700" s="2">
        <f>STANDARDIZE(Table6[[#This Row],[BNB]],$V$4,$V$5)</f>
        <v>-0.98003132619913758</v>
      </c>
      <c r="F1700" s="2">
        <f>_xlfn.XLOOKUP(Table6[[#This Row],[Date]],Tether_USDt_Historical_Data[Date],Tether_USDt_Historical_Data[Price]," ")</f>
        <v>1.0059</v>
      </c>
      <c r="G1700" s="2">
        <f>IFERROR(STANDARDIZE(Table6[[#This Row],[Tether]],$W$4,$W$5),"")</f>
        <v>1.1639544194357028</v>
      </c>
      <c r="H1700" s="2">
        <f>_xlfn.XLOOKUP(Table6[[#This Row],[Date]],Bitcoin_Historical_Data__2[Date],Bitcoin_Historical_Data__2[Price]," ")</f>
        <v>5361.4</v>
      </c>
      <c r="I1700" s="2">
        <f>STANDARDIZE(Table6[[#This Row],[BTC]],$X$4,$X$5)</f>
        <v>-1.0521463543090546</v>
      </c>
      <c r="J1700" s="2">
        <f>_xlfn.XLOOKUP(Table6[[#This Row],[Date]],S_P_500_Historical_Data[Date],S_P_500_Historical_Data[Price]," ")</f>
        <v>2398.1</v>
      </c>
      <c r="K1700" s="2">
        <f>IFERROR(STANDARDIZE(Table6[[#This Row],[S&amp;P500]],$Y$4,$Y$5),"")</f>
        <v>-1.5718895464349716</v>
      </c>
    </row>
    <row r="1701" spans="1:11" x14ac:dyDescent="0.35">
      <c r="A1701" s="1">
        <f t="shared" si="26"/>
        <v>43907</v>
      </c>
      <c r="B1701">
        <f>_xlfn.XLOOKUP(A1701,Ethereum_Historical_Data[Date],Ethereum_Historical_Data[Price]," ")</f>
        <v>116.06</v>
      </c>
      <c r="C1701">
        <f>STANDARDIZE(Table6[[#This Row],[ETH]],$U$4,$U$5)</f>
        <v>-1.1078585671570007</v>
      </c>
      <c r="D1701" s="2">
        <f>_xlfn.XLOOKUP(Table6[[#This Row],[Date]],BNB_Historical_Data[Date],BNB_Historical_Data[Price]," ")</f>
        <v>10.29</v>
      </c>
      <c r="E1701" s="2">
        <f>STANDARDIZE(Table6[[#This Row],[BNB]],$V$4,$V$5)</f>
        <v>-0.9805712981808824</v>
      </c>
      <c r="F1701" s="2">
        <f>_xlfn.XLOOKUP(Table6[[#This Row],[Date]],Tether_USDt_Historical_Data[Date],Tether_USDt_Historical_Data[Price]," ")</f>
        <v>1.0068999999999999</v>
      </c>
      <c r="G1701" s="2">
        <f>IFERROR(STANDARDIZE(Table6[[#This Row],[Tether]],$W$4,$W$5),"")</f>
        <v>1.3684865999466596</v>
      </c>
      <c r="H1701" s="2">
        <f>_xlfn.XLOOKUP(Table6[[#This Row],[Date]],Bitcoin_Historical_Data__2[Date],Bitcoin_Historical_Data__2[Price]," ")</f>
        <v>5261.1</v>
      </c>
      <c r="I1701" s="2">
        <f>STANDARDIZE(Table6[[#This Row],[BTC]],$X$4,$X$5)</f>
        <v>-1.0571670630386147</v>
      </c>
      <c r="J1701" s="2">
        <f>_xlfn.XLOOKUP(Table6[[#This Row],[Date]],S_P_500_Historical_Data[Date],S_P_500_Historical_Data[Price]," ")</f>
        <v>2529.1999999999998</v>
      </c>
      <c r="K1701" s="2">
        <f>IFERROR(STANDARDIZE(Table6[[#This Row],[S&amp;P500]],$Y$4,$Y$5),"")</f>
        <v>-1.4232540406927161</v>
      </c>
    </row>
    <row r="1702" spans="1:11" x14ac:dyDescent="0.35">
      <c r="A1702" s="1">
        <f t="shared" si="26"/>
        <v>43906</v>
      </c>
      <c r="B1702">
        <f>_xlfn.XLOOKUP(A1702,Ethereum_Historical_Data[Date],Ethereum_Historical_Data[Price]," ")</f>
        <v>111.02</v>
      </c>
      <c r="C1702">
        <f>STANDARDIZE(Table6[[#This Row],[ETH]],$U$4,$U$5)</f>
        <v>-1.1120439415253036</v>
      </c>
      <c r="D1702" s="2">
        <f>_xlfn.XLOOKUP(Table6[[#This Row],[Date]],BNB_Historical_Data[Date],BNB_Historical_Data[Price]," ")</f>
        <v>9.42</v>
      </c>
      <c r="E1702" s="2">
        <f>STANDARDIZE(Table6[[#This Row],[BNB]],$V$4,$V$5)</f>
        <v>-0.98484198567286341</v>
      </c>
      <c r="F1702" s="2">
        <f>_xlfn.XLOOKUP(Table6[[#This Row],[Date]],Tether_USDt_Historical_Data[Date],Tether_USDt_Historical_Data[Price]," ")</f>
        <v>1.0059</v>
      </c>
      <c r="G1702" s="2">
        <f>IFERROR(STANDARDIZE(Table6[[#This Row],[Tether]],$W$4,$W$5),"")</f>
        <v>1.1639544194357028</v>
      </c>
      <c r="H1702" s="2">
        <f>_xlfn.XLOOKUP(Table6[[#This Row],[Date]],Bitcoin_Historical_Data__2[Date],Bitcoin_Historical_Data__2[Price]," ")</f>
        <v>5030</v>
      </c>
      <c r="I1702" s="2">
        <f>STANDARDIZE(Table6[[#This Row],[BTC]],$X$4,$X$5)</f>
        <v>-1.0687352164523867</v>
      </c>
      <c r="J1702" s="2">
        <f>_xlfn.XLOOKUP(Table6[[#This Row],[Date]],S_P_500_Historical_Data[Date],S_P_500_Historical_Data[Price]," ")</f>
        <v>2386.1</v>
      </c>
      <c r="K1702" s="2">
        <f>IFERROR(STANDARDIZE(Table6[[#This Row],[S&amp;P500]],$Y$4,$Y$5),"")</f>
        <v>-1.5854946270521117</v>
      </c>
    </row>
    <row r="1703" spans="1:11" x14ac:dyDescent="0.35">
      <c r="A1703" s="1">
        <f t="shared" si="26"/>
        <v>43905</v>
      </c>
      <c r="B1703">
        <f>_xlfn.XLOOKUP(A1703,Ethereum_Historical_Data[Date],Ethereum_Historical_Data[Price]," ")</f>
        <v>124.35</v>
      </c>
      <c r="C1703">
        <f>STANDARDIZE(Table6[[#This Row],[ETH]],$U$4,$U$5)</f>
        <v>-1.1009742906662801</v>
      </c>
      <c r="D1703" s="2">
        <f>_xlfn.XLOOKUP(Table6[[#This Row],[Date]],BNB_Historical_Data[Date],BNB_Historical_Data[Price]," ")</f>
        <v>10.4</v>
      </c>
      <c r="E1703" s="2">
        <f>STANDARDIZE(Table6[[#This Row],[BNB]],$V$4,$V$5)</f>
        <v>-0.98003132619913758</v>
      </c>
      <c r="F1703" s="2">
        <f>_xlfn.XLOOKUP(Table6[[#This Row],[Date]],Tether_USDt_Historical_Data[Date],Tether_USDt_Historical_Data[Price]," ")</f>
        <v>1.0024999999999999</v>
      </c>
      <c r="G1703" s="2">
        <f>IFERROR(STANDARDIZE(Table6[[#This Row],[Tether]],$W$4,$W$5),"")</f>
        <v>0.46854500569835827</v>
      </c>
      <c r="H1703" s="2">
        <f>_xlfn.XLOOKUP(Table6[[#This Row],[Date]],Bitcoin_Historical_Data__2[Date],Bitcoin_Historical_Data__2[Price]," ")</f>
        <v>5366.3</v>
      </c>
      <c r="I1703" s="2">
        <f>STANDARDIZE(Table6[[#This Row],[BTC]],$X$4,$X$5)</f>
        <v>-1.0519010754179794</v>
      </c>
      <c r="J1703" s="2" t="str">
        <f>_xlfn.XLOOKUP(Table6[[#This Row],[Date]],S_P_500_Historical_Data[Date],S_P_500_Historical_Data[Price]," ")</f>
        <v xml:space="preserve"> </v>
      </c>
      <c r="K1703" s="2" t="str">
        <f>IFERROR(STANDARDIZE(Table6[[#This Row],[S&amp;P500]],$Y$4,$Y$5),"")</f>
        <v/>
      </c>
    </row>
    <row r="1704" spans="1:11" x14ac:dyDescent="0.35">
      <c r="A1704" s="1">
        <f t="shared" si="26"/>
        <v>43904</v>
      </c>
      <c r="B1704">
        <f>_xlfn.XLOOKUP(A1704,Ethereum_Historical_Data[Date],Ethereum_Historical_Data[Price]," ")</f>
        <v>122.69</v>
      </c>
      <c r="C1704">
        <f>STANDARDIZE(Table6[[#This Row],[ETH]],$U$4,$U$5)</f>
        <v>-1.1023528068272688</v>
      </c>
      <c r="D1704" s="2">
        <f>_xlfn.XLOOKUP(Table6[[#This Row],[Date]],BNB_Historical_Data[Date],BNB_Historical_Data[Price]," ")</f>
        <v>10.130000000000001</v>
      </c>
      <c r="E1704" s="2">
        <f>STANDARDIZE(Table6[[#This Row],[BNB]],$V$4,$V$5)</f>
        <v>-0.98135671197251106</v>
      </c>
      <c r="F1704" s="2">
        <f>_xlfn.XLOOKUP(Table6[[#This Row],[Date]],Tether_USDt_Historical_Data[Date],Tether_USDt_Historical_Data[Price]," ")</f>
        <v>1.0084</v>
      </c>
      <c r="G1704" s="2">
        <f>IFERROR(STANDARDIZE(Table6[[#This Row],[Tether]],$W$4,$W$5),"")</f>
        <v>1.6752848707131405</v>
      </c>
      <c r="H1704" s="2">
        <f>_xlfn.XLOOKUP(Table6[[#This Row],[Date]],Bitcoin_Historical_Data__2[Date],Bitcoin_Historical_Data__2[Price]," ")</f>
        <v>5182.7</v>
      </c>
      <c r="I1704" s="2">
        <f>STANDARDIZE(Table6[[#This Row],[BTC]],$X$4,$X$5)</f>
        <v>-1.0610915252958182</v>
      </c>
      <c r="J1704" s="2" t="str">
        <f>_xlfn.XLOOKUP(Table6[[#This Row],[Date]],S_P_500_Historical_Data[Date],S_P_500_Historical_Data[Price]," ")</f>
        <v xml:space="preserve"> </v>
      </c>
      <c r="K1704" s="2" t="str">
        <f>IFERROR(STANDARDIZE(Table6[[#This Row],[S&amp;P500]],$Y$4,$Y$5),"")</f>
        <v/>
      </c>
    </row>
    <row r="1705" spans="1:11" x14ac:dyDescent="0.35">
      <c r="A1705" s="1">
        <f t="shared" si="26"/>
        <v>43903</v>
      </c>
      <c r="B1705">
        <f>_xlfn.XLOOKUP(A1705,Ethereum_Historical_Data[Date],Ethereum_Historical_Data[Price]," ")</f>
        <v>133.99</v>
      </c>
      <c r="C1705">
        <f>STANDARDIZE(Table6[[#This Row],[ETH]],$U$4,$U$5)</f>
        <v>-1.0929689317554785</v>
      </c>
      <c r="D1705" s="2">
        <f>_xlfn.XLOOKUP(Table6[[#This Row],[Date]],BNB_Historical_Data[Date],BNB_Historical_Data[Price]," ")</f>
        <v>10.96</v>
      </c>
      <c r="E1705" s="2">
        <f>STANDARDIZE(Table6[[#This Row],[BNB]],$V$4,$V$5)</f>
        <v>-0.97728237792843708</v>
      </c>
      <c r="F1705" s="2">
        <f>_xlfn.XLOOKUP(Table6[[#This Row],[Date]],Tether_USDt_Historical_Data[Date],Tether_USDt_Historical_Data[Price]," ")</f>
        <v>1.0082</v>
      </c>
      <c r="G1705" s="2">
        <f>IFERROR(STANDARDIZE(Table6[[#This Row],[Tether]],$W$4,$W$5),"")</f>
        <v>1.6343784346109491</v>
      </c>
      <c r="H1705" s="2">
        <f>_xlfn.XLOOKUP(Table6[[#This Row],[Date]],Bitcoin_Historical_Data__2[Date],Bitcoin_Historical_Data__2[Price]," ")</f>
        <v>5584.3</v>
      </c>
      <c r="I1705" s="2">
        <f>STANDARDIZE(Table6[[#This Row],[BTC]],$X$4,$X$5)</f>
        <v>-1.0409886676109594</v>
      </c>
      <c r="J1705" s="2">
        <f>_xlfn.XLOOKUP(Table6[[#This Row],[Date]],S_P_500_Historical_Data[Date],S_P_500_Historical_Data[Price]," ")</f>
        <v>2711</v>
      </c>
      <c r="K1705" s="2">
        <f>IFERROR(STANDARDIZE(Table6[[#This Row],[S&amp;P500]],$Y$4,$Y$5),"")</f>
        <v>-1.2171370693430434</v>
      </c>
    </row>
    <row r="1706" spans="1:11" x14ac:dyDescent="0.35">
      <c r="A1706" s="1">
        <f t="shared" si="26"/>
        <v>43902</v>
      </c>
      <c r="B1706">
        <f>_xlfn.XLOOKUP(A1706,Ethereum_Historical_Data[Date],Ethereum_Historical_Data[Price]," ")</f>
        <v>107.9</v>
      </c>
      <c r="C1706">
        <f>STANDARDIZE(Table6[[#This Row],[ETH]],$U$4,$U$5)</f>
        <v>-1.1146348875628243</v>
      </c>
      <c r="D1706" s="2">
        <f>_xlfn.XLOOKUP(Table6[[#This Row],[Date]],BNB_Historical_Data[Date],BNB_Historical_Data[Price]," ")</f>
        <v>9.25</v>
      </c>
      <c r="E1706" s="2">
        <f>STANDARDIZE(Table6[[#This Row],[BNB]],$V$4,$V$5)</f>
        <v>-0.98567648782646888</v>
      </c>
      <c r="F1706" s="2">
        <f>_xlfn.XLOOKUP(Table6[[#This Row],[Date]],Tether_USDt_Historical_Data[Date],Tether_USDt_Historical_Data[Price]," ")</f>
        <v>1.0147999999999999</v>
      </c>
      <c r="G1706" s="2">
        <f>IFERROR(STANDARDIZE(Table6[[#This Row],[Tether]],$W$4,$W$5),"")</f>
        <v>2.9842908259834009</v>
      </c>
      <c r="H1706" s="2">
        <f>_xlfn.XLOOKUP(Table6[[#This Row],[Date]],Bitcoin_Historical_Data__2[Date],Bitcoin_Historical_Data__2[Price]," ")</f>
        <v>4826</v>
      </c>
      <c r="I1706" s="2">
        <f>STANDARDIZE(Table6[[#This Row],[BTC]],$X$4,$X$5)</f>
        <v>-1.0789468274277632</v>
      </c>
      <c r="J1706" s="2">
        <f>_xlfn.XLOOKUP(Table6[[#This Row],[Date]],S_P_500_Historical_Data[Date],S_P_500_Historical_Data[Price]," ")</f>
        <v>2480.6</v>
      </c>
      <c r="K1706" s="2">
        <f>IFERROR(STANDARDIZE(Table6[[#This Row],[S&amp;P500]],$Y$4,$Y$5),"")</f>
        <v>-1.4783546171921336</v>
      </c>
    </row>
    <row r="1707" spans="1:11" x14ac:dyDescent="0.35">
      <c r="A1707" s="1">
        <f t="shared" si="26"/>
        <v>43901</v>
      </c>
      <c r="B1707">
        <f>_xlfn.XLOOKUP(A1707,Ethereum_Historical_Data[Date],Ethereum_Historical_Data[Price]," ")</f>
        <v>194.58</v>
      </c>
      <c r="C1707">
        <f>STANDARDIZE(Table6[[#This Row],[ETH]],$U$4,$U$5)</f>
        <v>-1.0426530918793921</v>
      </c>
      <c r="D1707" s="2">
        <f>_xlfn.XLOOKUP(Table6[[#This Row],[Date]],BNB_Historical_Data[Date],BNB_Historical_Data[Price]," ")</f>
        <v>16.54</v>
      </c>
      <c r="E1707" s="2">
        <f>STANDARDIZE(Table6[[#This Row],[BNB]],$V$4,$V$5)</f>
        <v>-0.94989107194538613</v>
      </c>
      <c r="F1707" s="2">
        <f>_xlfn.XLOOKUP(Table6[[#This Row],[Date]],Tether_USDt_Historical_Data[Date],Tether_USDt_Historical_Data[Price]," ")</f>
        <v>1.0045999999999999</v>
      </c>
      <c r="G1707" s="2">
        <f>IFERROR(STANDARDIZE(Table6[[#This Row],[Tether]],$W$4,$W$5),"")</f>
        <v>0.89806258477141321</v>
      </c>
      <c r="H1707" s="2">
        <f>_xlfn.XLOOKUP(Table6[[#This Row],[Date]],Bitcoin_Historical_Data__2[Date],Bitcoin_Historical_Data__2[Price]," ")</f>
        <v>7935.1</v>
      </c>
      <c r="I1707" s="2">
        <f>STANDARDIZE(Table6[[#This Row],[BTC]],$X$4,$X$5)</f>
        <v>-0.92331486819470976</v>
      </c>
      <c r="J1707" s="2">
        <f>_xlfn.XLOOKUP(Table6[[#This Row],[Date]],S_P_500_Historical_Data[Date],S_P_500_Historical_Data[Price]," ")</f>
        <v>2741.4</v>
      </c>
      <c r="K1707" s="2">
        <f>IFERROR(STANDARDIZE(Table6[[#This Row],[S&amp;P500]],$Y$4,$Y$5),"")</f>
        <v>-1.1826708651129552</v>
      </c>
    </row>
    <row r="1708" spans="1:11" x14ac:dyDescent="0.35">
      <c r="A1708" s="1">
        <f t="shared" si="26"/>
        <v>43900</v>
      </c>
      <c r="B1708">
        <f>_xlfn.XLOOKUP(A1708,Ethereum_Historical_Data[Date],Ethereum_Historical_Data[Price]," ")</f>
        <v>200.56</v>
      </c>
      <c r="C1708">
        <f>STANDARDIZE(Table6[[#This Row],[ETH]],$U$4,$U$5)</f>
        <v>-1.0376871119741438</v>
      </c>
      <c r="D1708" s="2">
        <f>_xlfn.XLOOKUP(Table6[[#This Row],[Date]],BNB_Historical_Data[Date],BNB_Historical_Data[Price]," ")</f>
        <v>16.84</v>
      </c>
      <c r="E1708" s="2">
        <f>STANDARDIZE(Table6[[#This Row],[BNB]],$V$4,$V$5)</f>
        <v>-0.94841842108608232</v>
      </c>
      <c r="F1708" s="2">
        <f>_xlfn.XLOOKUP(Table6[[#This Row],[Date]],Tether_USDt_Historical_Data[Date],Tether_USDt_Historical_Data[Price]," ")</f>
        <v>1.0037</v>
      </c>
      <c r="G1708" s="2">
        <f>IFERROR(STANDARDIZE(Table6[[#This Row],[Tether]],$W$4,$W$5),"")</f>
        <v>0.71398362231155199</v>
      </c>
      <c r="H1708" s="2">
        <f>_xlfn.XLOOKUP(Table6[[#This Row],[Date]],Bitcoin_Historical_Data__2[Date],Bitcoin_Historical_Data__2[Price]," ")</f>
        <v>7891.2</v>
      </c>
      <c r="I1708" s="2">
        <f>STANDARDIZE(Table6[[#This Row],[BTC]],$X$4,$X$5)</f>
        <v>-0.9255123668310774</v>
      </c>
      <c r="J1708" s="2">
        <f>_xlfn.XLOOKUP(Table6[[#This Row],[Date]],S_P_500_Historical_Data[Date],S_P_500_Historical_Data[Price]," ")</f>
        <v>2882.2</v>
      </c>
      <c r="K1708" s="2">
        <f>IFERROR(STANDARDIZE(Table6[[#This Row],[S&amp;P500]],$Y$4,$Y$5),"")</f>
        <v>-1.0230379192051782</v>
      </c>
    </row>
    <row r="1709" spans="1:11" x14ac:dyDescent="0.35">
      <c r="A1709" s="1">
        <f t="shared" si="26"/>
        <v>43899</v>
      </c>
      <c r="B1709">
        <f>_xlfn.XLOOKUP(A1709,Ethereum_Historical_Data[Date],Ethereum_Historical_Data[Price]," ")</f>
        <v>202.85</v>
      </c>
      <c r="C1709">
        <f>STANDARDIZE(Table6[[#This Row],[ETH]],$U$4,$U$5)</f>
        <v>-1.0357854240171172</v>
      </c>
      <c r="D1709" s="2">
        <f>_xlfn.XLOOKUP(Table6[[#This Row],[Date]],BNB_Historical_Data[Date],BNB_Historical_Data[Price]," ")</f>
        <v>16.55</v>
      </c>
      <c r="E1709" s="2">
        <f>STANDARDIZE(Table6[[#This Row],[BNB]],$V$4,$V$5)</f>
        <v>-0.94984198358340932</v>
      </c>
      <c r="F1709" s="2">
        <f>_xlfn.XLOOKUP(Table6[[#This Row],[Date]],Tether_USDt_Historical_Data[Date],Tether_USDt_Historical_Data[Price]," ")</f>
        <v>1.0038</v>
      </c>
      <c r="G1709" s="2">
        <f>IFERROR(STANDARDIZE(Table6[[#This Row],[Tether]],$W$4,$W$5),"")</f>
        <v>0.73443684036264767</v>
      </c>
      <c r="H1709" s="2">
        <f>_xlfn.XLOOKUP(Table6[[#This Row],[Date]],Bitcoin_Historical_Data__2[Date],Bitcoin_Historical_Data__2[Price]," ")</f>
        <v>7933</v>
      </c>
      <c r="I1709" s="2">
        <f>STANDARDIZE(Table6[[#This Row],[BTC]],$X$4,$X$5)</f>
        <v>-0.92341998771945621</v>
      </c>
      <c r="J1709" s="2">
        <f>_xlfn.XLOOKUP(Table6[[#This Row],[Date]],S_P_500_Historical_Data[Date],S_P_500_Historical_Data[Price]," ")</f>
        <v>2746.6</v>
      </c>
      <c r="K1709" s="2">
        <f>IFERROR(STANDARDIZE(Table6[[#This Row],[S&amp;P500]],$Y$4,$Y$5),"")</f>
        <v>-1.1767753301788613</v>
      </c>
    </row>
    <row r="1710" spans="1:11" x14ac:dyDescent="0.35">
      <c r="A1710" s="1">
        <f t="shared" si="26"/>
        <v>43898</v>
      </c>
      <c r="B1710">
        <f>_xlfn.XLOOKUP(A1710,Ethereum_Historical_Data[Date],Ethereum_Historical_Data[Price]," ")</f>
        <v>199.16</v>
      </c>
      <c r="C1710">
        <f>STANDARDIZE(Table6[[#This Row],[ETH]],$U$4,$U$5)</f>
        <v>-1.0388497159653389</v>
      </c>
      <c r="D1710" s="2">
        <f>_xlfn.XLOOKUP(Table6[[#This Row],[Date]],BNB_Historical_Data[Date],BNB_Historical_Data[Price]," ")</f>
        <v>16.93</v>
      </c>
      <c r="E1710" s="2">
        <f>STANDARDIZE(Table6[[#This Row],[BNB]],$V$4,$V$5)</f>
        <v>-0.94797662582829112</v>
      </c>
      <c r="F1710" s="2">
        <f>_xlfn.XLOOKUP(Table6[[#This Row],[Date]],Tether_USDt_Historical_Data[Date],Tether_USDt_Historical_Data[Price]," ")</f>
        <v>1.0049999999999999</v>
      </c>
      <c r="G1710" s="2">
        <f>IFERROR(STANDARDIZE(Table6[[#This Row],[Tether]],$W$4,$W$5),"")</f>
        <v>0.97987545697579603</v>
      </c>
      <c r="H1710" s="2">
        <f>_xlfn.XLOOKUP(Table6[[#This Row],[Date]],Bitcoin_Historical_Data__2[Date],Bitcoin_Historical_Data__2[Price]," ")</f>
        <v>8034.1</v>
      </c>
      <c r="I1710" s="2">
        <f>STANDARDIZE(Table6[[#This Row],[BTC]],$X$4,$X$5)</f>
        <v>-0.91835923345665949</v>
      </c>
      <c r="J1710" s="2" t="str">
        <f>_xlfn.XLOOKUP(Table6[[#This Row],[Date]],S_P_500_Historical_Data[Date],S_P_500_Historical_Data[Price]," ")</f>
        <v xml:space="preserve"> </v>
      </c>
      <c r="K1710" s="2" t="str">
        <f>IFERROR(STANDARDIZE(Table6[[#This Row],[S&amp;P500]],$Y$4,$Y$5),"")</f>
        <v/>
      </c>
    </row>
    <row r="1711" spans="1:11" x14ac:dyDescent="0.35">
      <c r="A1711" s="1">
        <f t="shared" si="26"/>
        <v>43897</v>
      </c>
      <c r="B1711">
        <f>_xlfn.XLOOKUP(A1711,Ethereum_Historical_Data[Date],Ethereum_Historical_Data[Price]," ")</f>
        <v>237.32</v>
      </c>
      <c r="C1711">
        <f>STANDARDIZE(Table6[[#This Row],[ETH]],$U$4,$U$5)</f>
        <v>-1.0071604528910452</v>
      </c>
      <c r="D1711" s="2">
        <f>_xlfn.XLOOKUP(Table6[[#This Row],[Date]],BNB_Historical_Data[Date],BNB_Historical_Data[Price]," ")</f>
        <v>20.239999999999998</v>
      </c>
      <c r="E1711" s="2">
        <f>STANDARDIZE(Table6[[#This Row],[BNB]],$V$4,$V$5)</f>
        <v>-0.93172837801397235</v>
      </c>
      <c r="F1711" s="2">
        <f>_xlfn.XLOOKUP(Table6[[#This Row],[Date]],Tether_USDt_Historical_Data[Date],Tether_USDt_Historical_Data[Price]," ")</f>
        <v>1.0046999999999999</v>
      </c>
      <c r="G1711" s="2">
        <f>IFERROR(STANDARDIZE(Table6[[#This Row],[Tether]],$W$4,$W$5),"")</f>
        <v>0.91851580282250889</v>
      </c>
      <c r="H1711" s="2">
        <f>_xlfn.XLOOKUP(Table6[[#This Row],[Date]],Bitcoin_Historical_Data__2[Date],Bitcoin_Historical_Data__2[Price]," ")</f>
        <v>8887.7999999999993</v>
      </c>
      <c r="I1711" s="2">
        <f>STANDARDIZE(Table6[[#This Row],[BTC]],$X$4,$X$5)</f>
        <v>-0.87562564380137076</v>
      </c>
      <c r="J1711" s="2" t="str">
        <f>_xlfn.XLOOKUP(Table6[[#This Row],[Date]],S_P_500_Historical_Data[Date],S_P_500_Historical_Data[Price]," ")</f>
        <v xml:space="preserve"> </v>
      </c>
      <c r="K1711" s="2" t="str">
        <f>IFERROR(STANDARDIZE(Table6[[#This Row],[S&amp;P500]],$Y$4,$Y$5),"")</f>
        <v/>
      </c>
    </row>
    <row r="1712" spans="1:11" x14ac:dyDescent="0.35">
      <c r="A1712" s="1">
        <f t="shared" si="26"/>
        <v>43896</v>
      </c>
      <c r="B1712">
        <f>_xlfn.XLOOKUP(A1712,Ethereum_Historical_Data[Date],Ethereum_Historical_Data[Price]," ")</f>
        <v>244.9</v>
      </c>
      <c r="C1712">
        <f>STANDARDIZE(Table6[[#This Row],[ETH]],$U$4,$U$5)</f>
        <v>-1.000865782710145</v>
      </c>
      <c r="D1712" s="2">
        <f>_xlfn.XLOOKUP(Table6[[#This Row],[Date]],BNB_Historical_Data[Date],BNB_Historical_Data[Price]," ")</f>
        <v>21.37</v>
      </c>
      <c r="E1712" s="2">
        <f>STANDARDIZE(Table6[[#This Row],[BNB]],$V$4,$V$5)</f>
        <v>-0.92618139311059466</v>
      </c>
      <c r="F1712" s="2">
        <f>_xlfn.XLOOKUP(Table6[[#This Row],[Date]],Tether_USDt_Historical_Data[Date],Tether_USDt_Historical_Data[Price]," ")</f>
        <v>1.0047999999999999</v>
      </c>
      <c r="G1712" s="2">
        <f>IFERROR(STANDARDIZE(Table6[[#This Row],[Tether]],$W$4,$W$5),"")</f>
        <v>0.93896902087360468</v>
      </c>
      <c r="H1712" s="2">
        <f>_xlfn.XLOOKUP(Table6[[#This Row],[Date]],Bitcoin_Historical_Data__2[Date],Bitcoin_Historical_Data__2[Price]," ")</f>
        <v>9134.7999999999993</v>
      </c>
      <c r="I1712" s="2">
        <f>STANDARDIZE(Table6[[#This Row],[BTC]],$X$4,$X$5)</f>
        <v>-0.86326158541451792</v>
      </c>
      <c r="J1712" s="2">
        <f>_xlfn.XLOOKUP(Table6[[#This Row],[Date]],S_P_500_Historical_Data[Date],S_P_500_Historical_Data[Price]," ")</f>
        <v>2972.4</v>
      </c>
      <c r="K1712" s="2">
        <f>IFERROR(STANDARDIZE(Table6[[#This Row],[S&amp;P500]],$Y$4,$Y$5),"")</f>
        <v>-0.92077306323300823</v>
      </c>
    </row>
    <row r="1713" spans="1:11" x14ac:dyDescent="0.35">
      <c r="A1713" s="1">
        <f t="shared" si="26"/>
        <v>43895</v>
      </c>
      <c r="B1713">
        <f>_xlfn.XLOOKUP(A1713,Ethereum_Historical_Data[Date],Ethereum_Historical_Data[Price]," ")</f>
        <v>228.45</v>
      </c>
      <c r="C1713">
        <f>STANDARDIZE(Table6[[#This Row],[ETH]],$U$4,$U$5)</f>
        <v>-1.0145263796066895</v>
      </c>
      <c r="D1713" s="2">
        <f>_xlfn.XLOOKUP(Table6[[#This Row],[Date]],BNB_Historical_Data[Date],BNB_Historical_Data[Price]," ")</f>
        <v>20.76</v>
      </c>
      <c r="E1713" s="2">
        <f>STANDARDIZE(Table6[[#This Row],[BNB]],$V$4,$V$5)</f>
        <v>-0.92917578319117911</v>
      </c>
      <c r="F1713" s="2">
        <f>_xlfn.XLOOKUP(Table6[[#This Row],[Date]],Tether_USDt_Historical_Data[Date],Tether_USDt_Historical_Data[Price]," ")</f>
        <v>1.0037</v>
      </c>
      <c r="G1713" s="2">
        <f>IFERROR(STANDARDIZE(Table6[[#This Row],[Tether]],$W$4,$W$5),"")</f>
        <v>0.71398362231155199</v>
      </c>
      <c r="H1713" s="2">
        <f>_xlfn.XLOOKUP(Table6[[#This Row],[Date]],Bitcoin_Historical_Data__2[Date],Bitcoin_Historical_Data__2[Price]," ")</f>
        <v>9060.2999999999993</v>
      </c>
      <c r="I1713" s="2">
        <f>STANDARDIZE(Table6[[#This Row],[BTC]],$X$4,$X$5)</f>
        <v>-0.86699082569719221</v>
      </c>
      <c r="J1713" s="2">
        <f>_xlfn.XLOOKUP(Table6[[#This Row],[Date]],S_P_500_Historical_Data[Date],S_P_500_Historical_Data[Price]," ")</f>
        <v>3023.9</v>
      </c>
      <c r="K1713" s="2">
        <f>IFERROR(STANDARDIZE(Table6[[#This Row],[S&amp;P500]],$Y$4,$Y$5),"")</f>
        <v>-0.8623845922511153</v>
      </c>
    </row>
    <row r="1714" spans="1:11" x14ac:dyDescent="0.35">
      <c r="A1714" s="1">
        <f t="shared" si="26"/>
        <v>43894</v>
      </c>
      <c r="B1714">
        <f>_xlfn.XLOOKUP(A1714,Ethereum_Historical_Data[Date],Ethereum_Historical_Data[Price]," ")</f>
        <v>224.38</v>
      </c>
      <c r="C1714">
        <f>STANDARDIZE(Table6[[#This Row],[ETH]],$U$4,$U$5)</f>
        <v>-1.0179062354953785</v>
      </c>
      <c r="D1714" s="2">
        <f>_xlfn.XLOOKUP(Table6[[#This Row],[Date]],BNB_Historical_Data[Date],BNB_Historical_Data[Price]," ")</f>
        <v>19.98</v>
      </c>
      <c r="E1714" s="2">
        <f>STANDARDIZE(Table6[[#This Row],[BNB]],$V$4,$V$5)</f>
        <v>-0.93300467542536902</v>
      </c>
      <c r="F1714" s="2">
        <f>_xlfn.XLOOKUP(Table6[[#This Row],[Date]],Tether_USDt_Historical_Data[Date],Tether_USDt_Historical_Data[Price]," ")</f>
        <v>1.0035000000000001</v>
      </c>
      <c r="G1714" s="2">
        <f>IFERROR(STANDARDIZE(Table6[[#This Row],[Tether]],$W$4,$W$5),"")</f>
        <v>0.67307718620936063</v>
      </c>
      <c r="H1714" s="2">
        <f>_xlfn.XLOOKUP(Table6[[#This Row],[Date]],Bitcoin_Historical_Data__2[Date],Bitcoin_Historical_Data__2[Price]," ")</f>
        <v>8757.9</v>
      </c>
      <c r="I1714" s="2">
        <f>STANDARDIZE(Table6[[#This Row],[BTC]],$X$4,$X$5)</f>
        <v>-0.88212803726069133</v>
      </c>
      <c r="J1714" s="2">
        <f>_xlfn.XLOOKUP(Table6[[#This Row],[Date]],S_P_500_Historical_Data[Date],S_P_500_Historical_Data[Price]," ")</f>
        <v>3130.1</v>
      </c>
      <c r="K1714" s="2">
        <f>IFERROR(STANDARDIZE(Table6[[#This Row],[S&amp;P500]],$Y$4,$Y$5),"")</f>
        <v>-0.74197962878942558</v>
      </c>
    </row>
    <row r="1715" spans="1:11" x14ac:dyDescent="0.35">
      <c r="A1715" s="1">
        <f t="shared" si="26"/>
        <v>43893</v>
      </c>
      <c r="B1715">
        <f>_xlfn.XLOOKUP(A1715,Ethereum_Historical_Data[Date],Ethereum_Historical_Data[Price]," ")</f>
        <v>223.94</v>
      </c>
      <c r="C1715">
        <f>STANDARDIZE(Table6[[#This Row],[ETH]],$U$4,$U$5)</f>
        <v>-1.0182716253211828</v>
      </c>
      <c r="D1715" s="2">
        <f>_xlfn.XLOOKUP(Table6[[#This Row],[Date]],BNB_Historical_Data[Date],BNB_Historical_Data[Price]," ")</f>
        <v>19.63</v>
      </c>
      <c r="E1715" s="2">
        <f>STANDARDIZE(Table6[[#This Row],[BNB]],$V$4,$V$5)</f>
        <v>-0.93472276809455679</v>
      </c>
      <c r="F1715" s="2">
        <f>_xlfn.XLOOKUP(Table6[[#This Row],[Date]],Tether_USDt_Historical_Data[Date],Tether_USDt_Historical_Data[Price]," ")</f>
        <v>1.0044</v>
      </c>
      <c r="G1715" s="2">
        <f>IFERROR(STANDARDIZE(Table6[[#This Row],[Tether]],$W$4,$W$5),"")</f>
        <v>0.85715614866922185</v>
      </c>
      <c r="H1715" s="2">
        <f>_xlfn.XLOOKUP(Table6[[#This Row],[Date]],Bitcoin_Historical_Data__2[Date],Bitcoin_Historical_Data__2[Price]," ")</f>
        <v>8761.4</v>
      </c>
      <c r="I1715" s="2">
        <f>STANDARDIZE(Table6[[#This Row],[BTC]],$X$4,$X$5)</f>
        <v>-0.88195283805278046</v>
      </c>
      <c r="J1715" s="2">
        <f>_xlfn.XLOOKUP(Table6[[#This Row],[Date]],S_P_500_Historical_Data[Date],S_P_500_Historical_Data[Price]," ")</f>
        <v>3003.4</v>
      </c>
      <c r="K1715" s="2">
        <f>IFERROR(STANDARDIZE(Table6[[#This Row],[S&amp;P500]],$Y$4,$Y$5),"")</f>
        <v>-0.88562660497206291</v>
      </c>
    </row>
    <row r="1716" spans="1:11" x14ac:dyDescent="0.35">
      <c r="A1716" s="1">
        <f t="shared" si="26"/>
        <v>43892</v>
      </c>
      <c r="B1716">
        <f>_xlfn.XLOOKUP(A1716,Ethereum_Historical_Data[Date],Ethereum_Historical_Data[Price]," ")</f>
        <v>231.87</v>
      </c>
      <c r="C1716">
        <f>STANDARDIZE(Table6[[#This Row],[ETH]],$U$4,$U$5)</f>
        <v>-1.0116863041424839</v>
      </c>
      <c r="D1716" s="2">
        <f>_xlfn.XLOOKUP(Table6[[#This Row],[Date]],BNB_Historical_Data[Date],BNB_Historical_Data[Price]," ")</f>
        <v>19.93</v>
      </c>
      <c r="E1716" s="2">
        <f>STANDARDIZE(Table6[[#This Row],[BNB]],$V$4,$V$5)</f>
        <v>-0.93325011723525297</v>
      </c>
      <c r="F1716" s="2">
        <f>_xlfn.XLOOKUP(Table6[[#This Row],[Date]],Tether_USDt_Historical_Data[Date],Tether_USDt_Historical_Data[Price]," ")</f>
        <v>1.0025999999999999</v>
      </c>
      <c r="G1716" s="2">
        <f>IFERROR(STANDARDIZE(Table6[[#This Row],[Tether]],$W$4,$W$5),"")</f>
        <v>0.48899822374945401</v>
      </c>
      <c r="H1716" s="2">
        <f>_xlfn.XLOOKUP(Table6[[#This Row],[Date]],Bitcoin_Historical_Data__2[Date],Bitcoin_Historical_Data__2[Price]," ")</f>
        <v>8904.7999999999993</v>
      </c>
      <c r="I1716" s="2">
        <f>STANDARDIZE(Table6[[#This Row],[BTC]],$X$4,$X$5)</f>
        <v>-0.87477467622008942</v>
      </c>
      <c r="J1716" s="2">
        <f>_xlfn.XLOOKUP(Table6[[#This Row],[Date]],S_P_500_Historical_Data[Date],S_P_500_Historical_Data[Price]," ")</f>
        <v>3090.2</v>
      </c>
      <c r="K1716" s="2">
        <f>IFERROR(STANDARDIZE(Table6[[#This Row],[S&amp;P500]],$Y$4,$Y$5),"")</f>
        <v>-0.78721652184141655</v>
      </c>
    </row>
    <row r="1717" spans="1:11" x14ac:dyDescent="0.35">
      <c r="A1717" s="1">
        <f t="shared" si="26"/>
        <v>43891</v>
      </c>
      <c r="B1717">
        <f>_xlfn.XLOOKUP(A1717,Ethereum_Historical_Data[Date],Ethereum_Historical_Data[Price]," ")</f>
        <v>217.99</v>
      </c>
      <c r="C1717">
        <f>STANDARDIZE(Table6[[#This Row],[ETH]],$U$4,$U$5)</f>
        <v>-1.0232126922837625</v>
      </c>
      <c r="D1717" s="2">
        <f>_xlfn.XLOOKUP(Table6[[#This Row],[Date]],BNB_Historical_Data[Date],BNB_Historical_Data[Price]," ")</f>
        <v>18.89</v>
      </c>
      <c r="E1717" s="2">
        <f>STANDARDIZE(Table6[[#This Row],[BNB]],$V$4,$V$5)</f>
        <v>-0.93835530688083968</v>
      </c>
      <c r="F1717" s="2">
        <f>_xlfn.XLOOKUP(Table6[[#This Row],[Date]],Tether_USDt_Historical_Data[Date],Tether_USDt_Historical_Data[Price]," ")</f>
        <v>1.0043</v>
      </c>
      <c r="G1717" s="2">
        <f>IFERROR(STANDARDIZE(Table6[[#This Row],[Tether]],$W$4,$W$5),"")</f>
        <v>0.83670293061812617</v>
      </c>
      <c r="H1717" s="2">
        <f>_xlfn.XLOOKUP(Table6[[#This Row],[Date]],Bitcoin_Historical_Data__2[Date],Bitcoin_Historical_Data__2[Price]," ")</f>
        <v>8540</v>
      </c>
      <c r="I1717" s="2">
        <f>STANDARDIZE(Table6[[#This Row],[BTC]],$X$4,$X$5)</f>
        <v>-0.89303543937605667</v>
      </c>
      <c r="J1717" s="2" t="str">
        <f>_xlfn.XLOOKUP(Table6[[#This Row],[Date]],S_P_500_Historical_Data[Date],S_P_500_Historical_Data[Price]," ")</f>
        <v xml:space="preserve"> </v>
      </c>
      <c r="K1717" s="2" t="str">
        <f>IFERROR(STANDARDIZE(Table6[[#This Row],[S&amp;P500]],$Y$4,$Y$5),"")</f>
        <v/>
      </c>
    </row>
    <row r="1718" spans="1:11" x14ac:dyDescent="0.35">
      <c r="A1718" s="1">
        <f t="shared" si="26"/>
        <v>43890</v>
      </c>
      <c r="B1718">
        <f>_xlfn.XLOOKUP(A1718,Ethereum_Historical_Data[Date],Ethereum_Historical_Data[Price]," ")</f>
        <v>217.52</v>
      </c>
      <c r="C1718">
        <f>STANDARDIZE(Table6[[#This Row],[ETH]],$U$4,$U$5)</f>
        <v>-1.0236029950522354</v>
      </c>
      <c r="D1718" s="2">
        <f>_xlfn.XLOOKUP(Table6[[#This Row],[Date]],BNB_Historical_Data[Date],BNB_Historical_Data[Price]," ")</f>
        <v>19.28</v>
      </c>
      <c r="E1718" s="2">
        <f>STANDARDIZE(Table6[[#This Row],[BNB]],$V$4,$V$5)</f>
        <v>-0.93644086076374455</v>
      </c>
      <c r="F1718" s="2">
        <f>_xlfn.XLOOKUP(Table6[[#This Row],[Date]],Tether_USDt_Historical_Data[Date],Tether_USDt_Historical_Data[Price]," ")</f>
        <v>1.0044999999999999</v>
      </c>
      <c r="G1718" s="2">
        <f>IFERROR(STANDARDIZE(Table6[[#This Row],[Tether]],$W$4,$W$5),"")</f>
        <v>0.87760936672031753</v>
      </c>
      <c r="H1718" s="2">
        <f>_xlfn.XLOOKUP(Table6[[#This Row],[Date]],Bitcoin_Historical_Data__2[Date],Bitcoin_Historical_Data__2[Price]," ")</f>
        <v>8543.7000000000007</v>
      </c>
      <c r="I1718" s="2">
        <f>STANDARDIZE(Table6[[#This Row],[BTC]],$X$4,$X$5)</f>
        <v>-0.89285022878483655</v>
      </c>
      <c r="J1718" s="2" t="str">
        <f>_xlfn.XLOOKUP(Table6[[#This Row],[Date]],S_P_500_Historical_Data[Date],S_P_500_Historical_Data[Price]," ")</f>
        <v xml:space="preserve"> </v>
      </c>
      <c r="K1718" s="2" t="str">
        <f>IFERROR(STANDARDIZE(Table6[[#This Row],[S&amp;P500]],$Y$4,$Y$5),"")</f>
        <v/>
      </c>
    </row>
    <row r="1719" spans="1:11" x14ac:dyDescent="0.35">
      <c r="A1719" s="1">
        <f t="shared" si="26"/>
        <v>43889</v>
      </c>
      <c r="B1719">
        <f>_xlfn.XLOOKUP(A1719,Ethereum_Historical_Data[Date],Ethereum_Historical_Data[Price]," ")</f>
        <v>226.93</v>
      </c>
      <c r="C1719">
        <f>STANDARDIZE(Table6[[#This Row],[ETH]],$U$4,$U$5)</f>
        <v>-1.0157886353685586</v>
      </c>
      <c r="D1719" s="2">
        <f>_xlfn.XLOOKUP(Table6[[#This Row],[Date]],BNB_Historical_Data[Date],BNB_Historical_Data[Price]," ")</f>
        <v>18.96</v>
      </c>
      <c r="E1719" s="2">
        <f>STANDARDIZE(Table6[[#This Row],[BNB]],$V$4,$V$5)</f>
        <v>-0.93801168834700199</v>
      </c>
      <c r="F1719" s="2">
        <f>_xlfn.XLOOKUP(Table6[[#This Row],[Date]],Tether_USDt_Historical_Data[Date],Tether_USDt_Historical_Data[Price]," ")</f>
        <v>1.0037</v>
      </c>
      <c r="G1719" s="2">
        <f>IFERROR(STANDARDIZE(Table6[[#This Row],[Tether]],$W$4,$W$5),"")</f>
        <v>0.71398362231155199</v>
      </c>
      <c r="H1719" s="2">
        <f>_xlfn.XLOOKUP(Table6[[#This Row],[Date]],Bitcoin_Historical_Data__2[Date],Bitcoin_Historical_Data__2[Price]," ")</f>
        <v>8697.5</v>
      </c>
      <c r="I1719" s="2">
        <f>STANDARDIZE(Table6[[#This Row],[BTC]],$X$4,$X$5)</f>
        <v>-0.88515147502006752</v>
      </c>
      <c r="J1719" s="2">
        <f>_xlfn.XLOOKUP(Table6[[#This Row],[Date]],S_P_500_Historical_Data[Date],S_P_500_Historical_Data[Price]," ")</f>
        <v>2954.2</v>
      </c>
      <c r="K1719" s="2">
        <f>IFERROR(STANDARDIZE(Table6[[#This Row],[S&amp;P500]],$Y$4,$Y$5),"")</f>
        <v>-0.94140743550233763</v>
      </c>
    </row>
    <row r="1720" spans="1:11" x14ac:dyDescent="0.35">
      <c r="A1720" s="1">
        <f t="shared" si="26"/>
        <v>43888</v>
      </c>
      <c r="B1720">
        <f>_xlfn.XLOOKUP(A1720,Ethereum_Historical_Data[Date],Ethereum_Historical_Data[Price]," ")</f>
        <v>227.53</v>
      </c>
      <c r="C1720">
        <f>STANDARDIZE(Table6[[#This Row],[ETH]],$U$4,$U$5)</f>
        <v>-1.0152903765151893</v>
      </c>
      <c r="D1720" s="2">
        <f>_xlfn.XLOOKUP(Table6[[#This Row],[Date]],BNB_Historical_Data[Date],BNB_Historical_Data[Price]," ")</f>
        <v>19.2</v>
      </c>
      <c r="E1720" s="2">
        <f>STANDARDIZE(Table6[[#This Row],[BNB]],$V$4,$V$5)</f>
        <v>-0.93683356765955905</v>
      </c>
      <c r="F1720" s="2">
        <f>_xlfn.XLOOKUP(Table6[[#This Row],[Date]],Tether_USDt_Historical_Data[Date],Tether_USDt_Historical_Data[Price]," ")</f>
        <v>1.0021</v>
      </c>
      <c r="G1720" s="2">
        <f>IFERROR(STANDARDIZE(Table6[[#This Row],[Tether]],$W$4,$W$5),"")</f>
        <v>0.38673213349397551</v>
      </c>
      <c r="H1720" s="2">
        <f>_xlfn.XLOOKUP(Table6[[#This Row],[Date]],Bitcoin_Historical_Data__2[Date],Bitcoin_Historical_Data__2[Price]," ")</f>
        <v>8818.6</v>
      </c>
      <c r="I1720" s="2">
        <f>STANDARDIZE(Table6[[#This Row],[BTC]],$X$4,$X$5)</f>
        <v>-0.87908958242635149</v>
      </c>
      <c r="J1720" s="2">
        <f>_xlfn.XLOOKUP(Table6[[#This Row],[Date]],S_P_500_Historical_Data[Date],S_P_500_Historical_Data[Price]," ")</f>
        <v>2978.8</v>
      </c>
      <c r="K1720" s="2">
        <f>IFERROR(STANDARDIZE(Table6[[#This Row],[S&amp;P500]],$Y$4,$Y$5),"")</f>
        <v>-0.91351702023720005</v>
      </c>
    </row>
    <row r="1721" spans="1:11" x14ac:dyDescent="0.35">
      <c r="A1721" s="1">
        <f t="shared" si="26"/>
        <v>43887</v>
      </c>
      <c r="B1721">
        <f>_xlfn.XLOOKUP(A1721,Ethereum_Historical_Data[Date],Ethereum_Historical_Data[Price]," ")</f>
        <v>224.3</v>
      </c>
      <c r="C1721">
        <f>STANDARDIZE(Table6[[#This Row],[ETH]],$U$4,$U$5)</f>
        <v>-1.0179726700091611</v>
      </c>
      <c r="D1721" s="2">
        <f>_xlfn.XLOOKUP(Table6[[#This Row],[Date]],BNB_Historical_Data[Date],BNB_Historical_Data[Price]," ")</f>
        <v>18.760000000000002</v>
      </c>
      <c r="E1721" s="2">
        <f>STANDARDIZE(Table6[[#This Row],[BNB]],$V$4,$V$5)</f>
        <v>-0.93899345558653791</v>
      </c>
      <c r="F1721" s="2">
        <f>_xlfn.XLOOKUP(Table6[[#This Row],[Date]],Tether_USDt_Historical_Data[Date],Tether_USDt_Historical_Data[Price]," ")</f>
        <v>1.0026999999999999</v>
      </c>
      <c r="G1721" s="2">
        <f>IFERROR(STANDARDIZE(Table6[[#This Row],[Tether]],$W$4,$W$5),"")</f>
        <v>0.50945144180054969</v>
      </c>
      <c r="H1721" s="2">
        <f>_xlfn.XLOOKUP(Table6[[#This Row],[Date]],Bitcoin_Historical_Data__2[Date],Bitcoin_Historical_Data__2[Price]," ")</f>
        <v>8800.2999999999993</v>
      </c>
      <c r="I1721" s="2">
        <f>STANDARDIZE(Table6[[#This Row],[BTC]],$X$4,$X$5)</f>
        <v>-0.88000562399914262</v>
      </c>
      <c r="J1721" s="2">
        <f>_xlfn.XLOOKUP(Table6[[#This Row],[Date]],S_P_500_Historical_Data[Date],S_P_500_Historical_Data[Price]," ")</f>
        <v>3116.4</v>
      </c>
      <c r="K1721" s="2">
        <f>IFERROR(STANDARDIZE(Table6[[#This Row],[S&amp;P500]],$Y$4,$Y$5),"")</f>
        <v>-0.75751209582732704</v>
      </c>
    </row>
    <row r="1722" spans="1:11" x14ac:dyDescent="0.35">
      <c r="A1722" s="1">
        <f t="shared" si="26"/>
        <v>43886</v>
      </c>
      <c r="B1722">
        <f>_xlfn.XLOOKUP(A1722,Ethereum_Historical_Data[Date],Ethereum_Historical_Data[Price]," ")</f>
        <v>246.96</v>
      </c>
      <c r="C1722">
        <f>STANDARDIZE(Table6[[#This Row],[ETH]],$U$4,$U$5)</f>
        <v>-0.99915509398024349</v>
      </c>
      <c r="D1722" s="2">
        <f>_xlfn.XLOOKUP(Table6[[#This Row],[Date]],BNB_Historical_Data[Date],BNB_Historical_Data[Price]," ")</f>
        <v>20.239999999999998</v>
      </c>
      <c r="E1722" s="2">
        <f>STANDARDIZE(Table6[[#This Row],[BNB]],$V$4,$V$5)</f>
        <v>-0.93172837801397235</v>
      </c>
      <c r="F1722" s="2">
        <f>_xlfn.XLOOKUP(Table6[[#This Row],[Date]],Tether_USDt_Historical_Data[Date],Tether_USDt_Historical_Data[Price]," ")</f>
        <v>1.002</v>
      </c>
      <c r="G1722" s="2">
        <f>IFERROR(STANDARDIZE(Table6[[#This Row],[Tether]],$W$4,$W$5),"")</f>
        <v>0.36627891544287983</v>
      </c>
      <c r="H1722" s="2">
        <f>_xlfn.XLOOKUP(Table6[[#This Row],[Date]],Bitcoin_Historical_Data__2[Date],Bitcoin_Historical_Data__2[Price]," ")</f>
        <v>9317.2000000000007</v>
      </c>
      <c r="I1722" s="2">
        <f>STANDARDIZE(Table6[[#This Row],[BTC]],$X$4,$X$5)</f>
        <v>-0.85413120383653418</v>
      </c>
      <c r="J1722" s="2">
        <f>_xlfn.XLOOKUP(Table6[[#This Row],[Date]],S_P_500_Historical_Data[Date],S_P_500_Historical_Data[Price]," ")</f>
        <v>3128.2</v>
      </c>
      <c r="K1722" s="2">
        <f>IFERROR(STANDARDIZE(Table6[[#This Row],[S&amp;P500]],$Y$4,$Y$5),"")</f>
        <v>-0.74413376655380625</v>
      </c>
    </row>
    <row r="1723" spans="1:11" x14ac:dyDescent="0.35">
      <c r="A1723" s="1">
        <f t="shared" si="26"/>
        <v>43885</v>
      </c>
      <c r="B1723">
        <f>_xlfn.XLOOKUP(A1723,Ethereum_Historical_Data[Date],Ethereum_Historical_Data[Price]," ")</f>
        <v>265.64999999999998</v>
      </c>
      <c r="C1723">
        <f>STANDARDIZE(Table6[[#This Row],[ETH]],$U$4,$U$5)</f>
        <v>-0.98363433069778672</v>
      </c>
      <c r="D1723" s="2">
        <f>_xlfn.XLOOKUP(Table6[[#This Row],[Date]],BNB_Historical_Data[Date],BNB_Historical_Data[Price]," ")</f>
        <v>22.14</v>
      </c>
      <c r="E1723" s="2">
        <f>STANDARDIZE(Table6[[#This Row],[BNB]],$V$4,$V$5)</f>
        <v>-0.92240158923838156</v>
      </c>
      <c r="F1723" s="2">
        <f>_xlfn.XLOOKUP(Table6[[#This Row],[Date]],Tether_USDt_Historical_Data[Date],Tether_USDt_Historical_Data[Price]," ")</f>
        <v>1.0011000000000001</v>
      </c>
      <c r="G1723" s="2">
        <f>IFERROR(STANDARDIZE(Table6[[#This Row],[Tether]],$W$4,$W$5),"")</f>
        <v>0.18219995298301858</v>
      </c>
      <c r="H1723" s="2">
        <f>_xlfn.XLOOKUP(Table6[[#This Row],[Date]],Bitcoin_Historical_Data__2[Date],Bitcoin_Historical_Data__2[Price]," ")</f>
        <v>9662.7000000000007</v>
      </c>
      <c r="I1723" s="2">
        <f>STANDARDIZE(Table6[[#This Row],[BTC]],$X$4,$X$5)</f>
        <v>-0.83683653916990397</v>
      </c>
      <c r="J1723" s="2">
        <f>_xlfn.XLOOKUP(Table6[[#This Row],[Date]],S_P_500_Historical_Data[Date],S_P_500_Historical_Data[Price]," ")</f>
        <v>3225.9</v>
      </c>
      <c r="K1723" s="2">
        <f>IFERROR(STANDARDIZE(Table6[[#This Row],[S&amp;P500]],$Y$4,$Y$5),"")</f>
        <v>-0.63336573519592365</v>
      </c>
    </row>
    <row r="1724" spans="1:11" x14ac:dyDescent="0.35">
      <c r="A1724" s="1">
        <f t="shared" si="26"/>
        <v>43884</v>
      </c>
      <c r="B1724">
        <f>_xlfn.XLOOKUP(A1724,Ethereum_Historical_Data[Date],Ethereum_Historical_Data[Price]," ")</f>
        <v>274.72000000000003</v>
      </c>
      <c r="C1724">
        <f>STANDARDIZE(Table6[[#This Row],[ETH]],$U$4,$U$5)</f>
        <v>-0.97610231769768596</v>
      </c>
      <c r="D1724" s="2">
        <f>_xlfn.XLOOKUP(Table6[[#This Row],[Date]],BNB_Historical_Data[Date],BNB_Historical_Data[Price]," ")</f>
        <v>22.81</v>
      </c>
      <c r="E1724" s="2">
        <f>STANDARDIZE(Table6[[#This Row],[BNB]],$V$4,$V$5)</f>
        <v>-0.91911266898593635</v>
      </c>
      <c r="F1724" s="2">
        <f>_xlfn.XLOOKUP(Table6[[#This Row],[Date]],Tether_USDt_Historical_Data[Date],Tether_USDt_Historical_Data[Price]," ")</f>
        <v>1.0037</v>
      </c>
      <c r="G1724" s="2">
        <f>IFERROR(STANDARDIZE(Table6[[#This Row],[Tether]],$W$4,$W$5),"")</f>
        <v>0.71398362231155199</v>
      </c>
      <c r="H1724" s="2">
        <f>_xlfn.XLOOKUP(Table6[[#This Row],[Date]],Bitcoin_Historical_Data__2[Date],Bitcoin_Historical_Data__2[Price]," ")</f>
        <v>9942.7000000000007</v>
      </c>
      <c r="I1724" s="2">
        <f>STANDARDIZE(Table6[[#This Row],[BTC]],$X$4,$X$5)</f>
        <v>-0.82282060253703437</v>
      </c>
      <c r="J1724" s="2" t="str">
        <f>_xlfn.XLOOKUP(Table6[[#This Row],[Date]],S_P_500_Historical_Data[Date],S_P_500_Historical_Data[Price]," ")</f>
        <v xml:space="preserve"> </v>
      </c>
      <c r="K1724" s="2" t="str">
        <f>IFERROR(STANDARDIZE(Table6[[#This Row],[S&amp;P500]],$Y$4,$Y$5),"")</f>
        <v/>
      </c>
    </row>
    <row r="1725" spans="1:11" x14ac:dyDescent="0.35">
      <c r="A1725" s="1">
        <f t="shared" si="26"/>
        <v>43883</v>
      </c>
      <c r="B1725">
        <f>_xlfn.XLOOKUP(A1725,Ethereum_Historical_Data[Date],Ethereum_Historical_Data[Price]," ")</f>
        <v>261.64</v>
      </c>
      <c r="C1725">
        <f>STANDARDIZE(Table6[[#This Row],[ETH]],$U$4,$U$5)</f>
        <v>-0.98696436070113902</v>
      </c>
      <c r="D1725" s="2">
        <f>_xlfn.XLOOKUP(Table6[[#This Row],[Date]],BNB_Historical_Data[Date],BNB_Historical_Data[Price]," ")</f>
        <v>22.03</v>
      </c>
      <c r="E1725" s="2">
        <f>STANDARDIZE(Table6[[#This Row],[BNB]],$V$4,$V$5)</f>
        <v>-0.92294156122012627</v>
      </c>
      <c r="F1725" s="2">
        <f>_xlfn.XLOOKUP(Table6[[#This Row],[Date]],Tether_USDt_Historical_Data[Date],Tether_USDt_Historical_Data[Price]," ")</f>
        <v>1.0044</v>
      </c>
      <c r="G1725" s="2">
        <f>IFERROR(STANDARDIZE(Table6[[#This Row],[Tether]],$W$4,$W$5),"")</f>
        <v>0.85715614866922185</v>
      </c>
      <c r="H1725" s="2">
        <f>_xlfn.XLOOKUP(Table6[[#This Row],[Date]],Bitcoin_Historical_Data__2[Date],Bitcoin_Historical_Data__2[Price]," ")</f>
        <v>9655.7000000000007</v>
      </c>
      <c r="I1725" s="2">
        <f>STANDARDIZE(Table6[[#This Row],[BTC]],$X$4,$X$5)</f>
        <v>-0.83718693758572582</v>
      </c>
      <c r="J1725" s="2" t="str">
        <f>_xlfn.XLOOKUP(Table6[[#This Row],[Date]],S_P_500_Historical_Data[Date],S_P_500_Historical_Data[Price]," ")</f>
        <v xml:space="preserve"> </v>
      </c>
      <c r="K1725" s="2" t="str">
        <f>IFERROR(STANDARDIZE(Table6[[#This Row],[S&amp;P500]],$Y$4,$Y$5),"")</f>
        <v/>
      </c>
    </row>
    <row r="1726" spans="1:11" x14ac:dyDescent="0.35">
      <c r="A1726" s="1">
        <f t="shared" si="26"/>
        <v>43882</v>
      </c>
      <c r="B1726">
        <f>_xlfn.XLOOKUP(A1726,Ethereum_Historical_Data[Date],Ethereum_Historical_Data[Price]," ")</f>
        <v>265.11</v>
      </c>
      <c r="C1726">
        <f>STANDARDIZE(Table6[[#This Row],[ETH]],$U$4,$U$5)</f>
        <v>-0.98408276366581915</v>
      </c>
      <c r="D1726" s="2">
        <f>_xlfn.XLOOKUP(Table6[[#This Row],[Date]],BNB_Historical_Data[Date],BNB_Historical_Data[Price]," ")</f>
        <v>22.16</v>
      </c>
      <c r="E1726" s="2">
        <f>STANDARDIZE(Table6[[#This Row],[BNB]],$V$4,$V$5)</f>
        <v>-0.92230341251442793</v>
      </c>
      <c r="F1726" s="2">
        <f>_xlfn.XLOOKUP(Table6[[#This Row],[Date]],Tether_USDt_Historical_Data[Date],Tether_USDt_Historical_Data[Price]," ")</f>
        <v>1.0024</v>
      </c>
      <c r="G1726" s="2">
        <f>IFERROR(STANDARDIZE(Table6[[#This Row],[Tether]],$W$4,$W$5),"")</f>
        <v>0.4480917876472626</v>
      </c>
      <c r="H1726" s="2">
        <f>_xlfn.XLOOKUP(Table6[[#This Row],[Date]],Bitcoin_Historical_Data__2[Date],Bitcoin_Historical_Data__2[Price]," ")</f>
        <v>9684.5</v>
      </c>
      <c r="I1726" s="2">
        <f>STANDARDIZE(Table6[[#This Row],[BTC]],$X$4,$X$5)</f>
        <v>-0.83574529838920208</v>
      </c>
      <c r="J1726" s="2">
        <f>_xlfn.XLOOKUP(Table6[[#This Row],[Date]],S_P_500_Historical_Data[Date],S_P_500_Historical_Data[Price]," ")</f>
        <v>3337.8</v>
      </c>
      <c r="K1726" s="2">
        <f>IFERROR(STANDARDIZE(Table6[[#This Row],[S&amp;P500]],$Y$4,$Y$5),"")</f>
        <v>-0.50649835844109214</v>
      </c>
    </row>
    <row r="1727" spans="1:11" x14ac:dyDescent="0.35">
      <c r="A1727" s="1">
        <f t="shared" si="26"/>
        <v>43881</v>
      </c>
      <c r="B1727">
        <f>_xlfn.XLOOKUP(A1727,Ethereum_Historical_Data[Date],Ethereum_Historical_Data[Price]," ")</f>
        <v>257.39</v>
      </c>
      <c r="C1727">
        <f>STANDARDIZE(Table6[[#This Row],[ETH]],$U$4,$U$5)</f>
        <v>-0.99049369424583888</v>
      </c>
      <c r="D1727" s="2">
        <f>_xlfn.XLOOKUP(Table6[[#This Row],[Date]],BNB_Historical_Data[Date],BNB_Historical_Data[Price]," ")</f>
        <v>22.11</v>
      </c>
      <c r="E1727" s="2">
        <f>STANDARDIZE(Table6[[#This Row],[BNB]],$V$4,$V$5)</f>
        <v>-0.92254885432431188</v>
      </c>
      <c r="F1727" s="2">
        <f>_xlfn.XLOOKUP(Table6[[#This Row],[Date]],Tether_USDt_Historical_Data[Date],Tether_USDt_Historical_Data[Price]," ")</f>
        <v>1.0017</v>
      </c>
      <c r="G1727" s="2">
        <f>IFERROR(STANDARDIZE(Table6[[#This Row],[Tether]],$W$4,$W$5),"")</f>
        <v>0.30491926128959274</v>
      </c>
      <c r="H1727" s="2">
        <f>_xlfn.XLOOKUP(Table6[[#This Row],[Date]],Bitcoin_Historical_Data__2[Date],Bitcoin_Historical_Data__2[Price]," ")</f>
        <v>9602.4</v>
      </c>
      <c r="I1727" s="2">
        <f>STANDARDIZE(Table6[[#This Row],[BTC]],$X$4,$X$5)</f>
        <v>-0.83985497123762554</v>
      </c>
      <c r="J1727" s="2">
        <f>_xlfn.XLOOKUP(Table6[[#This Row],[Date]],S_P_500_Historical_Data[Date],S_P_500_Historical_Data[Price]," ")</f>
        <v>3373.2</v>
      </c>
      <c r="K1727" s="2">
        <f>IFERROR(STANDARDIZE(Table6[[#This Row],[S&amp;P500]],$Y$4,$Y$5),"")</f>
        <v>-0.46636337062052924</v>
      </c>
    </row>
    <row r="1728" spans="1:11" x14ac:dyDescent="0.35">
      <c r="A1728" s="1">
        <f t="shared" si="26"/>
        <v>43880</v>
      </c>
      <c r="B1728">
        <f>_xlfn.XLOOKUP(A1728,Ethereum_Historical_Data[Date],Ethereum_Historical_Data[Price]," ")</f>
        <v>259.12</v>
      </c>
      <c r="C1728">
        <f>STANDARDIZE(Table6[[#This Row],[ETH]],$U$4,$U$5)</f>
        <v>-0.98905704788529047</v>
      </c>
      <c r="D1728" s="2">
        <f>_xlfn.XLOOKUP(Table6[[#This Row],[Date]],BNB_Historical_Data[Date],BNB_Historical_Data[Price]," ")</f>
        <v>22.31</v>
      </c>
      <c r="E1728" s="2">
        <f>STANDARDIZE(Table6[[#This Row],[BNB]],$V$4,$V$5)</f>
        <v>-0.92156708708477608</v>
      </c>
      <c r="F1728" s="2">
        <f>_xlfn.XLOOKUP(Table6[[#This Row],[Date]],Tether_USDt_Historical_Data[Date],Tether_USDt_Historical_Data[Price]," ")</f>
        <v>1.0004</v>
      </c>
      <c r="G1728" s="2">
        <f>IFERROR(STANDARDIZE(Table6[[#This Row],[Tether]],$W$4,$W$5),"")</f>
        <v>3.9027426625303327E-2</v>
      </c>
      <c r="H1728" s="2">
        <f>_xlfn.XLOOKUP(Table6[[#This Row],[Date]],Bitcoin_Historical_Data__2[Date],Bitcoin_Historical_Data__2[Price]," ")</f>
        <v>9609.4</v>
      </c>
      <c r="I1728" s="2">
        <f>STANDARDIZE(Table6[[#This Row],[BTC]],$X$4,$X$5)</f>
        <v>-0.8395045728218038</v>
      </c>
      <c r="J1728" s="2">
        <f>_xlfn.XLOOKUP(Table6[[#This Row],[Date]],S_P_500_Historical_Data[Date],S_P_500_Historical_Data[Price]," ")</f>
        <v>3386.2</v>
      </c>
      <c r="K1728" s="2">
        <f>IFERROR(STANDARDIZE(Table6[[#This Row],[S&amp;P500]],$Y$4,$Y$5),"")</f>
        <v>-0.45162453328529412</v>
      </c>
    </row>
    <row r="1729" spans="1:11" x14ac:dyDescent="0.35">
      <c r="A1729" s="1">
        <f t="shared" si="26"/>
        <v>43879</v>
      </c>
      <c r="B1729">
        <f>_xlfn.XLOOKUP(A1729,Ethereum_Historical_Data[Date],Ethereum_Historical_Data[Price]," ")</f>
        <v>282.26</v>
      </c>
      <c r="C1729">
        <f>STANDARDIZE(Table6[[#This Row],[ETH]],$U$4,$U$5)</f>
        <v>-0.96984086477367726</v>
      </c>
      <c r="D1729" s="2">
        <f>_xlfn.XLOOKUP(Table6[[#This Row],[Date]],BNB_Historical_Data[Date],BNB_Historical_Data[Price]," ")</f>
        <v>24.04</v>
      </c>
      <c r="E1729" s="2">
        <f>STANDARDIZE(Table6[[#This Row],[BNB]],$V$4,$V$5)</f>
        <v>-0.91307480046279077</v>
      </c>
      <c r="F1729" s="2">
        <f>_xlfn.XLOOKUP(Table6[[#This Row],[Date]],Tether_USDt_Historical_Data[Date],Tether_USDt_Historical_Data[Price]," ")</f>
        <v>1.0021</v>
      </c>
      <c r="G1729" s="2">
        <f>IFERROR(STANDARDIZE(Table6[[#This Row],[Tether]],$W$4,$W$5),"")</f>
        <v>0.38673213349397551</v>
      </c>
      <c r="H1729" s="2">
        <f>_xlfn.XLOOKUP(Table6[[#This Row],[Date]],Bitcoin_Historical_Data__2[Date],Bitcoin_Historical_Data__2[Price]," ")</f>
        <v>10158.4</v>
      </c>
      <c r="I1729" s="2">
        <f>STANDARDIZE(Table6[[#This Row],[BTC]],$X$4,$X$5)</f>
        <v>-0.81202332563807023</v>
      </c>
      <c r="J1729" s="2">
        <f>_xlfn.XLOOKUP(Table6[[#This Row],[Date]],S_P_500_Historical_Data[Date],S_P_500_Historical_Data[Price]," ")</f>
        <v>3370.3</v>
      </c>
      <c r="K1729" s="2">
        <f>IFERROR(STANDARDIZE(Table6[[#This Row],[S&amp;P500]],$Y$4,$Y$5),"")</f>
        <v>-0.46965126510300431</v>
      </c>
    </row>
    <row r="1730" spans="1:11" x14ac:dyDescent="0.35">
      <c r="A1730" s="1">
        <f t="shared" si="26"/>
        <v>43878</v>
      </c>
      <c r="B1730">
        <f>_xlfn.XLOOKUP(A1730,Ethereum_Historical_Data[Date],Ethereum_Historical_Data[Price]," ")</f>
        <v>267.63</v>
      </c>
      <c r="C1730">
        <f>STANDARDIZE(Table6[[#This Row],[ETH]],$U$4,$U$5)</f>
        <v>-0.9819900764816677</v>
      </c>
      <c r="D1730" s="2">
        <f>_xlfn.XLOOKUP(Table6[[#This Row],[Date]],BNB_Historical_Data[Date],BNB_Historical_Data[Price]," ")</f>
        <v>23.45</v>
      </c>
      <c r="E1730" s="2">
        <f>STANDARDIZE(Table6[[#This Row],[BNB]],$V$4,$V$5)</f>
        <v>-0.91597101381942159</v>
      </c>
      <c r="F1730" s="2">
        <f>_xlfn.XLOOKUP(Table6[[#This Row],[Date]],Tether_USDt_Historical_Data[Date],Tether_USDt_Historical_Data[Price]," ")</f>
        <v>1.0008999999999999</v>
      </c>
      <c r="G1730" s="2">
        <f>IFERROR(STANDARDIZE(Table6[[#This Row],[Tether]],$W$4,$W$5),"")</f>
        <v>0.14129351688078179</v>
      </c>
      <c r="H1730" s="2">
        <f>_xlfn.XLOOKUP(Table6[[#This Row],[Date]],Bitcoin_Historical_Data__2[Date],Bitcoin_Historical_Data__2[Price]," ")</f>
        <v>9701.4</v>
      </c>
      <c r="I1730" s="2">
        <f>STANDARDIZE(Table6[[#This Row],[BTC]],$X$4,$X$5)</f>
        <v>-0.83489933649957526</v>
      </c>
      <c r="J1730" s="2" t="str">
        <f>_xlfn.XLOOKUP(Table6[[#This Row],[Date]],S_P_500_Historical_Data[Date],S_P_500_Historical_Data[Price]," ")</f>
        <v xml:space="preserve"> </v>
      </c>
      <c r="K1730" s="2" t="str">
        <f>IFERROR(STANDARDIZE(Table6[[#This Row],[S&amp;P500]],$Y$4,$Y$5),"")</f>
        <v/>
      </c>
    </row>
    <row r="1731" spans="1:11" x14ac:dyDescent="0.35">
      <c r="A1731" s="1">
        <f t="shared" si="26"/>
        <v>43877</v>
      </c>
      <c r="B1731">
        <f>_xlfn.XLOOKUP(A1731,Ethereum_Historical_Data[Date],Ethereum_Historical_Data[Price]," ")</f>
        <v>259.99</v>
      </c>
      <c r="C1731">
        <f>STANDARDIZE(Table6[[#This Row],[ETH]],$U$4,$U$5)</f>
        <v>-0.9883345725479048</v>
      </c>
      <c r="D1731" s="2">
        <f>_xlfn.XLOOKUP(Table6[[#This Row],[Date]],BNB_Historical_Data[Date],BNB_Historical_Data[Price]," ")</f>
        <v>23.4</v>
      </c>
      <c r="E1731" s="2">
        <f>STANDARDIZE(Table6[[#This Row],[BNB]],$V$4,$V$5)</f>
        <v>-0.91621645562930554</v>
      </c>
      <c r="F1731" s="2">
        <f>_xlfn.XLOOKUP(Table6[[#This Row],[Date]],Tether_USDt_Historical_Data[Date],Tether_USDt_Historical_Data[Price]," ")</f>
        <v>1.0011000000000001</v>
      </c>
      <c r="G1731" s="2">
        <f>IFERROR(STANDARDIZE(Table6[[#This Row],[Tether]],$W$4,$W$5),"")</f>
        <v>0.18219995298301858</v>
      </c>
      <c r="H1731" s="2">
        <f>_xlfn.XLOOKUP(Table6[[#This Row],[Date]],Bitcoin_Historical_Data__2[Date],Bitcoin_Historical_Data__2[Price]," ")</f>
        <v>9932.2999999999993</v>
      </c>
      <c r="I1731" s="2">
        <f>STANDARDIZE(Table6[[#This Row],[BTC]],$X$4,$X$5)</f>
        <v>-0.82334119446911247</v>
      </c>
      <c r="J1731" s="2" t="str">
        <f>_xlfn.XLOOKUP(Table6[[#This Row],[Date]],S_P_500_Historical_Data[Date],S_P_500_Historical_Data[Price]," ")</f>
        <v xml:space="preserve"> </v>
      </c>
      <c r="K1731" s="2" t="str">
        <f>IFERROR(STANDARDIZE(Table6[[#This Row],[S&amp;P500]],$Y$4,$Y$5),"")</f>
        <v/>
      </c>
    </row>
    <row r="1732" spans="1:11" x14ac:dyDescent="0.35">
      <c r="A1732" s="1">
        <f t="shared" ref="A1732:A1795" si="27">A1731-1</f>
        <v>43876</v>
      </c>
      <c r="B1732">
        <f>_xlfn.XLOOKUP(A1732,Ethereum_Historical_Data[Date],Ethereum_Historical_Data[Price]," ")</f>
        <v>264.87</v>
      </c>
      <c r="C1732">
        <f>STANDARDIZE(Table6[[#This Row],[ETH]],$U$4,$U$5)</f>
        <v>-0.98428206720716704</v>
      </c>
      <c r="D1732" s="2">
        <f>_xlfn.XLOOKUP(Table6[[#This Row],[Date]],BNB_Historical_Data[Date],BNB_Historical_Data[Price]," ")</f>
        <v>24.28</v>
      </c>
      <c r="E1732" s="2">
        <f>STANDARDIZE(Table6[[#This Row],[BNB]],$V$4,$V$5)</f>
        <v>-0.91189667977534761</v>
      </c>
      <c r="F1732" s="2">
        <f>_xlfn.XLOOKUP(Table6[[#This Row],[Date]],Tether_USDt_Historical_Data[Date],Tether_USDt_Historical_Data[Price]," ")</f>
        <v>1.0002</v>
      </c>
      <c r="G1732" s="2">
        <f>IFERROR(STANDARDIZE(Table6[[#This Row],[Tether]],$W$4,$W$5),"")</f>
        <v>-1.8790094768880547E-3</v>
      </c>
      <c r="H1732" s="2">
        <f>_xlfn.XLOOKUP(Table6[[#This Row],[Date]],Bitcoin_Historical_Data__2[Date],Bitcoin_Historical_Data__2[Price]," ")</f>
        <v>9907.7000000000007</v>
      </c>
      <c r="I1732" s="2">
        <f>STANDARDIZE(Table6[[#This Row],[BTC]],$X$4,$X$5)</f>
        <v>-0.82457259461614307</v>
      </c>
      <c r="J1732" s="2" t="str">
        <f>_xlfn.XLOOKUP(Table6[[#This Row],[Date]],S_P_500_Historical_Data[Date],S_P_500_Historical_Data[Price]," ")</f>
        <v xml:space="preserve"> </v>
      </c>
      <c r="K1732" s="2" t="str">
        <f>IFERROR(STANDARDIZE(Table6[[#This Row],[S&amp;P500]],$Y$4,$Y$5),"")</f>
        <v/>
      </c>
    </row>
    <row r="1733" spans="1:11" x14ac:dyDescent="0.35">
      <c r="A1733" s="1">
        <f t="shared" si="27"/>
        <v>43875</v>
      </c>
      <c r="B1733">
        <f>_xlfn.XLOOKUP(A1733,Ethereum_Historical_Data[Date],Ethereum_Historical_Data[Price]," ")</f>
        <v>285.25</v>
      </c>
      <c r="C1733">
        <f>STANDARDIZE(Table6[[#This Row],[ETH]],$U$4,$U$5)</f>
        <v>-0.96735787482105307</v>
      </c>
      <c r="D1733" s="2">
        <f>_xlfn.XLOOKUP(Table6[[#This Row],[Date]],BNB_Historical_Data[Date],BNB_Historical_Data[Price]," ")</f>
        <v>26.32</v>
      </c>
      <c r="E1733" s="2">
        <f>STANDARDIZE(Table6[[#This Row],[BNB]],$V$4,$V$5)</f>
        <v>-0.90188265393208178</v>
      </c>
      <c r="F1733" s="2">
        <f>_xlfn.XLOOKUP(Table6[[#This Row],[Date]],Tether_USDt_Historical_Data[Date],Tether_USDt_Historical_Data[Price]," ")</f>
        <v>1</v>
      </c>
      <c r="G1733" s="2">
        <f>IFERROR(STANDARDIZE(Table6[[#This Row],[Tether]],$W$4,$W$5),"")</f>
        <v>-4.2785445579079442E-2</v>
      </c>
      <c r="H1733" s="2">
        <f>_xlfn.XLOOKUP(Table6[[#This Row],[Date]],Bitcoin_Historical_Data__2[Date],Bitcoin_Historical_Data__2[Price]," ")</f>
        <v>10333</v>
      </c>
      <c r="I1733" s="2">
        <f>STANDARDIZE(Table6[[#This Row],[BTC]],$X$4,$X$5)</f>
        <v>-0.80328338800914512</v>
      </c>
      <c r="J1733" s="2">
        <f>_xlfn.XLOOKUP(Table6[[#This Row],[Date]],S_P_500_Historical_Data[Date],S_P_500_Historical_Data[Price]," ")</f>
        <v>3380.2</v>
      </c>
      <c r="K1733" s="2">
        <f>IFERROR(STANDARDIZE(Table6[[#This Row],[S&amp;P500]],$Y$4,$Y$5),"")</f>
        <v>-0.45842707359386414</v>
      </c>
    </row>
    <row r="1734" spans="1:11" x14ac:dyDescent="0.35">
      <c r="A1734" s="1">
        <f t="shared" si="27"/>
        <v>43874</v>
      </c>
      <c r="B1734">
        <f>_xlfn.XLOOKUP(A1734,Ethereum_Historical_Data[Date],Ethereum_Historical_Data[Price]," ")</f>
        <v>268.75</v>
      </c>
      <c r="C1734">
        <f>STANDARDIZE(Table6[[#This Row],[ETH]],$U$4,$U$5)</f>
        <v>-0.98105999328871152</v>
      </c>
      <c r="D1734" s="2">
        <f>_xlfn.XLOOKUP(Table6[[#This Row],[Date]],BNB_Historical_Data[Date],BNB_Historical_Data[Price]," ")</f>
        <v>25.53</v>
      </c>
      <c r="E1734" s="2">
        <f>STANDARDIZE(Table6[[#This Row],[BNB]],$V$4,$V$5)</f>
        <v>-0.9057606345282484</v>
      </c>
      <c r="F1734" s="2">
        <f>_xlfn.XLOOKUP(Table6[[#This Row],[Date]],Tether_USDt_Historical_Data[Date],Tether_USDt_Historical_Data[Price]," ")</f>
        <v>0.99919999999999998</v>
      </c>
      <c r="G1734" s="2">
        <f>IFERROR(STANDARDIZE(Table6[[#This Row],[Tether]],$W$4,$W$5),"")</f>
        <v>-0.2064111899878677</v>
      </c>
      <c r="H1734" s="2">
        <f>_xlfn.XLOOKUP(Table6[[#This Row],[Date]],Bitcoin_Historical_Data__2[Date],Bitcoin_Historical_Data__2[Price]," ")</f>
        <v>10235.1</v>
      </c>
      <c r="I1734" s="2">
        <f>STANDARDIZE(Table6[[#This Row],[BTC]],$X$4,$X$5)</f>
        <v>-0.80818396013899485</v>
      </c>
      <c r="J1734" s="2">
        <f>_xlfn.XLOOKUP(Table6[[#This Row],[Date]],S_P_500_Historical_Data[Date],S_P_500_Historical_Data[Price]," ")</f>
        <v>3373.9</v>
      </c>
      <c r="K1734" s="2">
        <f>IFERROR(STANDARDIZE(Table6[[#This Row],[S&amp;P500]],$Y$4,$Y$5),"")</f>
        <v>-0.46556974091786241</v>
      </c>
    </row>
    <row r="1735" spans="1:11" x14ac:dyDescent="0.35">
      <c r="A1735" s="1">
        <f t="shared" si="27"/>
        <v>43873</v>
      </c>
      <c r="B1735">
        <f>_xlfn.XLOOKUP(A1735,Ethereum_Historical_Data[Date],Ethereum_Historical_Data[Price]," ")</f>
        <v>265.58</v>
      </c>
      <c r="C1735">
        <f>STANDARDIZE(Table6[[#This Row],[ETH]],$U$4,$U$5)</f>
        <v>-0.98369246089734663</v>
      </c>
      <c r="D1735" s="2">
        <f>_xlfn.XLOOKUP(Table6[[#This Row],[Date]],BNB_Historical_Data[Date],BNB_Historical_Data[Price]," ")</f>
        <v>26.43</v>
      </c>
      <c r="E1735" s="2">
        <f>STANDARDIZE(Table6[[#This Row],[BNB]],$V$4,$V$5)</f>
        <v>-0.90134268195033695</v>
      </c>
      <c r="F1735" s="2">
        <f>_xlfn.XLOOKUP(Table6[[#This Row],[Date]],Tether_USDt_Historical_Data[Date],Tether_USDt_Historical_Data[Price]," ")</f>
        <v>1.0009999999999999</v>
      </c>
      <c r="G1735" s="2">
        <f>IFERROR(STANDARDIZE(Table6[[#This Row],[Tether]],$W$4,$W$5),"")</f>
        <v>0.16174673493187749</v>
      </c>
      <c r="H1735" s="2">
        <f>_xlfn.XLOOKUP(Table6[[#This Row],[Date]],Bitcoin_Historical_Data__2[Date],Bitcoin_Historical_Data__2[Price]," ")</f>
        <v>10317.700000000001</v>
      </c>
      <c r="I1735" s="2">
        <f>STANDARDIZE(Table6[[#This Row],[BTC]],$X$4,$X$5)</f>
        <v>-0.80404925883229827</v>
      </c>
      <c r="J1735" s="2">
        <f>_xlfn.XLOOKUP(Table6[[#This Row],[Date]],S_P_500_Historical_Data[Date],S_P_500_Historical_Data[Price]," ")</f>
        <v>3379.4</v>
      </c>
      <c r="K1735" s="2">
        <f>IFERROR(STANDARDIZE(Table6[[#This Row],[S&amp;P500]],$Y$4,$Y$5),"")</f>
        <v>-0.45933407896833989</v>
      </c>
    </row>
    <row r="1736" spans="1:11" x14ac:dyDescent="0.35">
      <c r="A1736" s="1">
        <f t="shared" si="27"/>
        <v>43872</v>
      </c>
      <c r="B1736">
        <f>_xlfn.XLOOKUP(A1736,Ethereum_Historical_Data[Date],Ethereum_Historical_Data[Price]," ")</f>
        <v>236.76</v>
      </c>
      <c r="C1736">
        <f>STANDARDIZE(Table6[[#This Row],[ETH]],$U$4,$U$5)</f>
        <v>-1.0076254944875234</v>
      </c>
      <c r="D1736" s="2">
        <f>_xlfn.XLOOKUP(Table6[[#This Row],[Date]],BNB_Historical_Data[Date],BNB_Historical_Data[Price]," ")</f>
        <v>25.68</v>
      </c>
      <c r="E1736" s="2">
        <f>STANDARDIZE(Table6[[#This Row],[BNB]],$V$4,$V$5)</f>
        <v>-0.90502430909859644</v>
      </c>
      <c r="F1736" s="2">
        <f>_xlfn.XLOOKUP(Table6[[#This Row],[Date]],Tether_USDt_Historical_Data[Date],Tether_USDt_Historical_Data[Price]," ")</f>
        <v>1.0028999999999999</v>
      </c>
      <c r="G1736" s="2">
        <f>IFERROR(STANDARDIZE(Table6[[#This Row],[Tether]],$W$4,$W$5),"")</f>
        <v>0.55035787790274104</v>
      </c>
      <c r="H1736" s="2">
        <f>_xlfn.XLOOKUP(Table6[[#This Row],[Date]],Bitcoin_Historical_Data__2[Date],Bitcoin_Historical_Data__2[Price]," ")</f>
        <v>10229.5</v>
      </c>
      <c r="I1736" s="2">
        <f>STANDARDIZE(Table6[[#This Row],[BTC]],$X$4,$X$5)</f>
        <v>-0.80846427887165229</v>
      </c>
      <c r="J1736" s="2">
        <f>_xlfn.XLOOKUP(Table6[[#This Row],[Date]],S_P_500_Historical_Data[Date],S_P_500_Historical_Data[Price]," ")</f>
        <v>3357.8</v>
      </c>
      <c r="K1736" s="2">
        <f>IFERROR(STANDARDIZE(Table6[[#This Row],[S&amp;P500]],$Y$4,$Y$5),"")</f>
        <v>-0.48382322407919193</v>
      </c>
    </row>
    <row r="1737" spans="1:11" x14ac:dyDescent="0.35">
      <c r="A1737" s="1">
        <f t="shared" si="27"/>
        <v>43871</v>
      </c>
      <c r="B1737">
        <f>_xlfn.XLOOKUP(A1737,Ethereum_Historical_Data[Date],Ethereum_Historical_Data[Price]," ")</f>
        <v>222.95</v>
      </c>
      <c r="C1737">
        <f>STANDARDIZE(Table6[[#This Row],[ETH]],$U$4,$U$5)</f>
        <v>-1.0190937524292423</v>
      </c>
      <c r="D1737" s="2">
        <f>_xlfn.XLOOKUP(Table6[[#This Row],[Date]],BNB_Historical_Data[Date],BNB_Historical_Data[Price]," ")</f>
        <v>25.14</v>
      </c>
      <c r="E1737" s="2">
        <f>STANDARDIZE(Table6[[#This Row],[BNB]],$V$4,$V$5)</f>
        <v>-0.90767508064534341</v>
      </c>
      <c r="F1737" s="2">
        <f>_xlfn.XLOOKUP(Table6[[#This Row],[Date]],Tether_USDt_Historical_Data[Date],Tether_USDt_Historical_Data[Price]," ")</f>
        <v>0.99980000000000002</v>
      </c>
      <c r="G1737" s="2">
        <f>IFERROR(STANDARDIZE(Table6[[#This Row],[Tether]],$W$4,$W$5),"")</f>
        <v>-8.3691881681270827E-2</v>
      </c>
      <c r="H1737" s="2">
        <f>_xlfn.XLOOKUP(Table6[[#This Row],[Date]],Bitcoin_Historical_Data__2[Date],Bitcoin_Historical_Data__2[Price]," ")</f>
        <v>9854.1</v>
      </c>
      <c r="I1737" s="2">
        <f>STANDARDIZE(Table6[[#This Row],[BTC]],$X$4,$X$5)</f>
        <v>-0.82725564534300677</v>
      </c>
      <c r="J1737" s="2">
        <f>_xlfn.XLOOKUP(Table6[[#This Row],[Date]],S_P_500_Historical_Data[Date],S_P_500_Historical_Data[Price]," ")</f>
        <v>3352.1</v>
      </c>
      <c r="K1737" s="2">
        <f>IFERROR(STANDARDIZE(Table6[[#This Row],[S&amp;P500]],$Y$4,$Y$5),"")</f>
        <v>-0.49028563737233377</v>
      </c>
    </row>
    <row r="1738" spans="1:11" x14ac:dyDescent="0.35">
      <c r="A1738" s="1">
        <f t="shared" si="27"/>
        <v>43870</v>
      </c>
      <c r="B1738">
        <f>_xlfn.XLOOKUP(A1738,Ethereum_Historical_Data[Date],Ethereum_Historical_Data[Price]," ")</f>
        <v>228.59</v>
      </c>
      <c r="C1738">
        <f>STANDARDIZE(Table6[[#This Row],[ETH]],$U$4,$U$5)</f>
        <v>-1.0144101192075701</v>
      </c>
      <c r="D1738" s="2">
        <f>_xlfn.XLOOKUP(Table6[[#This Row],[Date]],BNB_Historical_Data[Date],BNB_Historical_Data[Price]," ")</f>
        <v>24.28</v>
      </c>
      <c r="E1738" s="2">
        <f>STANDARDIZE(Table6[[#This Row],[BNB]],$V$4,$V$5)</f>
        <v>-0.91189667977534761</v>
      </c>
      <c r="F1738" s="2">
        <f>_xlfn.XLOOKUP(Table6[[#This Row],[Date]],Tether_USDt_Historical_Data[Date],Tether_USDt_Historical_Data[Price]," ")</f>
        <v>0.99950000000000006</v>
      </c>
      <c r="G1738" s="2">
        <f>IFERROR(STANDARDIZE(Table6[[#This Row],[Tether]],$W$4,$W$5),"")</f>
        <v>-0.1450515358345579</v>
      </c>
      <c r="H1738" s="2">
        <f>_xlfn.XLOOKUP(Table6[[#This Row],[Date]],Bitcoin_Historical_Data__2[Date],Bitcoin_Historical_Data__2[Price]," ")</f>
        <v>10151.5</v>
      </c>
      <c r="I1738" s="2">
        <f>STANDARDIZE(Table6[[#This Row],[BTC]],$X$4,$X$5)</f>
        <v>-0.81236871836223734</v>
      </c>
      <c r="J1738" s="2" t="str">
        <f>_xlfn.XLOOKUP(Table6[[#This Row],[Date]],S_P_500_Historical_Data[Date],S_P_500_Historical_Data[Price]," ")</f>
        <v xml:space="preserve"> </v>
      </c>
      <c r="K1738" s="2" t="str">
        <f>IFERROR(STANDARDIZE(Table6[[#This Row],[S&amp;P500]],$Y$4,$Y$5),"")</f>
        <v/>
      </c>
    </row>
    <row r="1739" spans="1:11" x14ac:dyDescent="0.35">
      <c r="A1739" s="1">
        <f t="shared" si="27"/>
        <v>43869</v>
      </c>
      <c r="B1739">
        <f>_xlfn.XLOOKUP(A1739,Ethereum_Historical_Data[Date],Ethereum_Historical_Data[Price]," ")</f>
        <v>223.23</v>
      </c>
      <c r="C1739">
        <f>STANDARDIZE(Table6[[#This Row],[ETH]],$U$4,$U$5)</f>
        <v>-1.0188612316310033</v>
      </c>
      <c r="D1739" s="2">
        <f>_xlfn.XLOOKUP(Table6[[#This Row],[Date]],BNB_Historical_Data[Date],BNB_Historical_Data[Price]," ")</f>
        <v>21.76</v>
      </c>
      <c r="E1739" s="2">
        <f>STANDARDIZE(Table6[[#This Row],[BNB]],$V$4,$V$5)</f>
        <v>-0.92426694699349976</v>
      </c>
      <c r="F1739" s="2">
        <f>_xlfn.XLOOKUP(Table6[[#This Row],[Date]],Tether_USDt_Historical_Data[Date],Tether_USDt_Historical_Data[Price]," ")</f>
        <v>0.99970000000000003</v>
      </c>
      <c r="G1739" s="2">
        <f>IFERROR(STANDARDIZE(Table6[[#This Row],[Tether]],$W$4,$W$5),"")</f>
        <v>-0.10414509973236652</v>
      </c>
      <c r="H1739" s="2">
        <f>_xlfn.XLOOKUP(Table6[[#This Row],[Date]],Bitcoin_Historical_Data__2[Date],Bitcoin_Historical_Data__2[Price]," ")</f>
        <v>9895.5</v>
      </c>
      <c r="I1739" s="2">
        <f>STANDARDIZE(Table6[[#This Row],[BTC]],$X$4,$X$5)</f>
        <v>-0.82518328899800386</v>
      </c>
      <c r="J1739" s="2" t="str">
        <f>_xlfn.XLOOKUP(Table6[[#This Row],[Date]],S_P_500_Historical_Data[Date],S_P_500_Historical_Data[Price]," ")</f>
        <v xml:space="preserve"> </v>
      </c>
      <c r="K1739" s="2" t="str">
        <f>IFERROR(STANDARDIZE(Table6[[#This Row],[S&amp;P500]],$Y$4,$Y$5),"")</f>
        <v/>
      </c>
    </row>
    <row r="1740" spans="1:11" x14ac:dyDescent="0.35">
      <c r="A1740" s="1">
        <f t="shared" si="27"/>
        <v>43868</v>
      </c>
      <c r="B1740">
        <f>_xlfn.XLOOKUP(A1740,Ethereum_Historical_Data[Date],Ethereum_Historical_Data[Price]," ")</f>
        <v>223.51</v>
      </c>
      <c r="C1740">
        <f>STANDARDIZE(Table6[[#This Row],[ETH]],$U$4,$U$5)</f>
        <v>-1.0186287108327643</v>
      </c>
      <c r="D1740" s="2">
        <f>_xlfn.XLOOKUP(Table6[[#This Row],[Date]],BNB_Historical_Data[Date],BNB_Historical_Data[Price]," ")</f>
        <v>22.03</v>
      </c>
      <c r="E1740" s="2">
        <f>STANDARDIZE(Table6[[#This Row],[BNB]],$V$4,$V$5)</f>
        <v>-0.92294156122012627</v>
      </c>
      <c r="F1740" s="2">
        <f>_xlfn.XLOOKUP(Table6[[#This Row],[Date]],Tether_USDt_Historical_Data[Date],Tether_USDt_Historical_Data[Price]," ")</f>
        <v>0.99809999999999999</v>
      </c>
      <c r="G1740" s="2">
        <f>IFERROR(STANDARDIZE(Table6[[#This Row],[Tether]],$W$4,$W$5),"")</f>
        <v>-0.43139658854994301</v>
      </c>
      <c r="H1740" s="2">
        <f>_xlfn.XLOOKUP(Table6[[#This Row],[Date]],Bitcoin_Historical_Data__2[Date],Bitcoin_Historical_Data__2[Price]," ")</f>
        <v>9818.6</v>
      </c>
      <c r="I1740" s="2">
        <f>STANDARDIZE(Table6[[#This Row],[BTC]],$X$4,$X$5)</f>
        <v>-0.82903266588038849</v>
      </c>
      <c r="J1740" s="2">
        <f>_xlfn.XLOOKUP(Table6[[#This Row],[Date]],S_P_500_Historical_Data[Date],S_P_500_Historical_Data[Price]," ")</f>
        <v>3327.7</v>
      </c>
      <c r="K1740" s="2">
        <f>IFERROR(STANDARDIZE(Table6[[#This Row],[S&amp;P500]],$Y$4,$Y$5),"")</f>
        <v>-0.51794930129385208</v>
      </c>
    </row>
    <row r="1741" spans="1:11" x14ac:dyDescent="0.35">
      <c r="A1741" s="1">
        <f t="shared" si="27"/>
        <v>43867</v>
      </c>
      <c r="B1741">
        <f>_xlfn.XLOOKUP(A1741,Ethereum_Historical_Data[Date],Ethereum_Historical_Data[Price]," ")</f>
        <v>213.16</v>
      </c>
      <c r="C1741">
        <f>STANDARDIZE(Table6[[#This Row],[ETH]],$U$4,$U$5)</f>
        <v>-1.0272236760533862</v>
      </c>
      <c r="D1741" s="2">
        <f>_xlfn.XLOOKUP(Table6[[#This Row],[Date]],BNB_Historical_Data[Date],BNB_Historical_Data[Price]," ")</f>
        <v>20.62</v>
      </c>
      <c r="E1741" s="2">
        <f>STANDARDIZE(Table6[[#This Row],[BNB]],$V$4,$V$5)</f>
        <v>-0.92986302025885414</v>
      </c>
      <c r="F1741" s="2">
        <f>_xlfn.XLOOKUP(Table6[[#This Row],[Date]],Tether_USDt_Historical_Data[Date],Tether_USDt_Historical_Data[Price]," ")</f>
        <v>0.99850000000000005</v>
      </c>
      <c r="G1741" s="2">
        <f>IFERROR(STANDARDIZE(Table6[[#This Row],[Tether]],$W$4,$W$5),"")</f>
        <v>-0.34958371634553753</v>
      </c>
      <c r="H1741" s="2">
        <f>_xlfn.XLOOKUP(Table6[[#This Row],[Date]],Bitcoin_Historical_Data__2[Date],Bitcoin_Historical_Data__2[Price]," ")</f>
        <v>9772</v>
      </c>
      <c r="I1741" s="2">
        <f>STANDARDIZE(Table6[[#This Row],[BTC]],$X$4,$X$5)</f>
        <v>-0.83136531819143034</v>
      </c>
      <c r="J1741" s="2">
        <f>_xlfn.XLOOKUP(Table6[[#This Row],[Date]],S_P_500_Historical_Data[Date],S_P_500_Historical_Data[Price]," ")</f>
        <v>3345.8</v>
      </c>
      <c r="K1741" s="2">
        <f>IFERROR(STANDARDIZE(Table6[[#This Row],[S&amp;P500]],$Y$4,$Y$5),"")</f>
        <v>-0.49742830469633204</v>
      </c>
    </row>
    <row r="1742" spans="1:11" x14ac:dyDescent="0.35">
      <c r="A1742" s="1">
        <f t="shared" si="27"/>
        <v>43866</v>
      </c>
      <c r="B1742">
        <f>_xlfn.XLOOKUP(A1742,Ethereum_Historical_Data[Date],Ethereum_Historical_Data[Price]," ")</f>
        <v>203.83</v>
      </c>
      <c r="C1742">
        <f>STANDARDIZE(Table6[[#This Row],[ETH]],$U$4,$U$5)</f>
        <v>-1.0349716012232806</v>
      </c>
      <c r="D1742" s="2">
        <f>_xlfn.XLOOKUP(Table6[[#This Row],[Date]],BNB_Historical_Data[Date],BNB_Historical_Data[Price]," ")</f>
        <v>19.25</v>
      </c>
      <c r="E1742" s="2">
        <f>STANDARDIZE(Table6[[#This Row],[BNB]],$V$4,$V$5)</f>
        <v>-0.93658812584967499</v>
      </c>
      <c r="F1742" s="2">
        <f>_xlfn.XLOOKUP(Table6[[#This Row],[Date]],Tether_USDt_Historical_Data[Date],Tether_USDt_Historical_Data[Price]," ")</f>
        <v>0.99970000000000003</v>
      </c>
      <c r="G1742" s="2">
        <f>IFERROR(STANDARDIZE(Table6[[#This Row],[Tether]],$W$4,$W$5),"")</f>
        <v>-0.10414509973236652</v>
      </c>
      <c r="H1742" s="2">
        <f>_xlfn.XLOOKUP(Table6[[#This Row],[Date]],Bitcoin_Historical_Data__2[Date],Bitcoin_Historical_Data__2[Price]," ")</f>
        <v>9611.7999999999993</v>
      </c>
      <c r="I1742" s="2">
        <f>STANDARDIZE(Table6[[#This Row],[BTC]],$X$4,$X$5)</f>
        <v>-0.83938443622209358</v>
      </c>
      <c r="J1742" s="2">
        <f>_xlfn.XLOOKUP(Table6[[#This Row],[Date]],S_P_500_Historical_Data[Date],S_P_500_Historical_Data[Price]," ")</f>
        <v>3334.7</v>
      </c>
      <c r="K1742" s="2">
        <f>IFERROR(STANDARDIZE(Table6[[#This Row],[S&amp;P500]],$Y$4,$Y$5),"")</f>
        <v>-0.51001300426718699</v>
      </c>
    </row>
    <row r="1743" spans="1:11" x14ac:dyDescent="0.35">
      <c r="A1743" s="1">
        <f t="shared" si="27"/>
        <v>43865</v>
      </c>
      <c r="B1743">
        <f>_xlfn.XLOOKUP(A1743,Ethereum_Historical_Data[Date],Ethereum_Historical_Data[Price]," ")</f>
        <v>188.93</v>
      </c>
      <c r="C1743">
        <f>STANDARDIZE(Table6[[#This Row],[ETH]],$U$4,$U$5)</f>
        <v>-1.0473450294152871</v>
      </c>
      <c r="D1743" s="2">
        <f>_xlfn.XLOOKUP(Table6[[#This Row],[Date]],BNB_Historical_Data[Date],BNB_Historical_Data[Price]," ")</f>
        <v>18.170000000000002</v>
      </c>
      <c r="E1743" s="2">
        <f>STANDARDIZE(Table6[[#This Row],[BNB]],$V$4,$V$5)</f>
        <v>-0.94188966894316861</v>
      </c>
      <c r="F1743" s="2">
        <f>_xlfn.XLOOKUP(Table6[[#This Row],[Date]],Tether_USDt_Historical_Data[Date],Tether_USDt_Historical_Data[Price]," ")</f>
        <v>0.999</v>
      </c>
      <c r="G1743" s="2">
        <f>IFERROR(STANDARDIZE(Table6[[#This Row],[Tether]],$W$4,$W$5),"")</f>
        <v>-0.24731762609005908</v>
      </c>
      <c r="H1743" s="2">
        <f>_xlfn.XLOOKUP(Table6[[#This Row],[Date]],Bitcoin_Historical_Data__2[Date],Bitcoin_Historical_Data__2[Price]," ")</f>
        <v>9193.9</v>
      </c>
      <c r="I1743" s="2">
        <f>STANDARDIZE(Table6[[#This Row],[BTC]],$X$4,$X$5)</f>
        <v>-0.86030322164665141</v>
      </c>
      <c r="J1743" s="2">
        <f>_xlfn.XLOOKUP(Table6[[#This Row],[Date]],S_P_500_Historical_Data[Date],S_P_500_Historical_Data[Price]," ")</f>
        <v>3297.6</v>
      </c>
      <c r="K1743" s="2">
        <f>IFERROR(STANDARDIZE(Table6[[#This Row],[S&amp;P500]],$Y$4,$Y$5),"")</f>
        <v>-0.55207537850851174</v>
      </c>
    </row>
    <row r="1744" spans="1:11" x14ac:dyDescent="0.35">
      <c r="A1744" s="1">
        <f t="shared" si="27"/>
        <v>43864</v>
      </c>
      <c r="B1744">
        <f>_xlfn.XLOOKUP(A1744,Ethereum_Historical_Data[Date],Ethereum_Historical_Data[Price]," ")</f>
        <v>189.79</v>
      </c>
      <c r="C1744">
        <f>STANDARDIZE(Table6[[#This Row],[ETH]],$U$4,$U$5)</f>
        <v>-1.0466308583921244</v>
      </c>
      <c r="D1744" s="2">
        <f>_xlfn.XLOOKUP(Table6[[#This Row],[Date]],BNB_Historical_Data[Date],BNB_Historical_Data[Price]," ")</f>
        <v>18.46</v>
      </c>
      <c r="E1744" s="2">
        <f>STANDARDIZE(Table6[[#This Row],[BNB]],$V$4,$V$5)</f>
        <v>-0.94046610644584161</v>
      </c>
      <c r="F1744" s="2">
        <f>_xlfn.XLOOKUP(Table6[[#This Row],[Date]],Tether_USDt_Historical_Data[Date],Tether_USDt_Historical_Data[Price]," ")</f>
        <v>1.0004</v>
      </c>
      <c r="G1744" s="2">
        <f>IFERROR(STANDARDIZE(Table6[[#This Row],[Tether]],$W$4,$W$5),"")</f>
        <v>3.9027426625303327E-2</v>
      </c>
      <c r="H1744" s="2">
        <f>_xlfn.XLOOKUP(Table6[[#This Row],[Date]],Bitcoin_Historical_Data__2[Date],Bitcoin_Historical_Data__2[Price]," ")</f>
        <v>9296.6</v>
      </c>
      <c r="I1744" s="2">
        <f>STANDARDIZE(Table6[[#This Row],[BTC]],$X$4,$X$5)</f>
        <v>-0.85516237631738123</v>
      </c>
      <c r="J1744" s="2">
        <f>_xlfn.XLOOKUP(Table6[[#This Row],[Date]],S_P_500_Historical_Data[Date],S_P_500_Historical_Data[Price]," ")</f>
        <v>3248.9</v>
      </c>
      <c r="K1744" s="2">
        <f>IFERROR(STANDARDIZE(Table6[[#This Row],[S&amp;P500]],$Y$4,$Y$5),"")</f>
        <v>-0.60728933067973845</v>
      </c>
    </row>
    <row r="1745" spans="1:11" x14ac:dyDescent="0.35">
      <c r="A1745" s="1">
        <f t="shared" si="27"/>
        <v>43863</v>
      </c>
      <c r="B1745">
        <f>_xlfn.XLOOKUP(A1745,Ethereum_Historical_Data[Date],Ethereum_Historical_Data[Price]," ")</f>
        <v>188.5</v>
      </c>
      <c r="C1745">
        <f>STANDARDIZE(Table6[[#This Row],[ETH]],$U$4,$U$5)</f>
        <v>-1.0477021149268686</v>
      </c>
      <c r="D1745" s="2">
        <f>_xlfn.XLOOKUP(Table6[[#This Row],[Date]],BNB_Historical_Data[Date],BNB_Historical_Data[Price]," ")</f>
        <v>18.41</v>
      </c>
      <c r="E1745" s="2">
        <f>STANDARDIZE(Table6[[#This Row],[BNB]],$V$4,$V$5)</f>
        <v>-0.94071154825572567</v>
      </c>
      <c r="F1745" s="2">
        <f>_xlfn.XLOOKUP(Table6[[#This Row],[Date]],Tether_USDt_Historical_Data[Date],Tether_USDt_Historical_Data[Price]," ")</f>
        <v>1.0006999999999999</v>
      </c>
      <c r="G1745" s="2">
        <f>IFERROR(STANDARDIZE(Table6[[#This Row],[Tether]],$W$4,$W$5),"")</f>
        <v>0.1003870807785904</v>
      </c>
      <c r="H1745" s="2">
        <f>_xlfn.XLOOKUP(Table6[[#This Row],[Date]],Bitcoin_Historical_Data__2[Date],Bitcoin_Historical_Data__2[Price]," ")</f>
        <v>9334.9</v>
      </c>
      <c r="I1745" s="2">
        <f>STANDARDIZE(Table6[[#This Row],[BTC]],$X$4,$X$5)</f>
        <v>-0.85324519641367069</v>
      </c>
      <c r="J1745" s="2" t="str">
        <f>_xlfn.XLOOKUP(Table6[[#This Row],[Date]],S_P_500_Historical_Data[Date],S_P_500_Historical_Data[Price]," ")</f>
        <v xml:space="preserve"> </v>
      </c>
      <c r="K1745" s="2" t="str">
        <f>IFERROR(STANDARDIZE(Table6[[#This Row],[S&amp;P500]],$Y$4,$Y$5),"")</f>
        <v/>
      </c>
    </row>
    <row r="1746" spans="1:11" x14ac:dyDescent="0.35">
      <c r="A1746" s="1">
        <f t="shared" si="27"/>
        <v>43862</v>
      </c>
      <c r="B1746">
        <f>_xlfn.XLOOKUP(A1746,Ethereum_Historical_Data[Date],Ethereum_Historical_Data[Price]," ")</f>
        <v>183.64</v>
      </c>
      <c r="C1746">
        <f>STANDARDIZE(Table6[[#This Row],[ETH]],$U$4,$U$5)</f>
        <v>-1.0517380116391608</v>
      </c>
      <c r="D1746" s="2">
        <f>_xlfn.XLOOKUP(Table6[[#This Row],[Date]],BNB_Historical_Data[Date],BNB_Historical_Data[Price]," ")</f>
        <v>18.239999999999998</v>
      </c>
      <c r="E1746" s="2">
        <f>STANDARDIZE(Table6[[#This Row],[BNB]],$V$4,$V$5)</f>
        <v>-0.94154605040933115</v>
      </c>
      <c r="F1746" s="2">
        <f>_xlfn.XLOOKUP(Table6[[#This Row],[Date]],Tether_USDt_Historical_Data[Date],Tether_USDt_Historical_Data[Price]," ")</f>
        <v>1.0014000000000001</v>
      </c>
      <c r="G1746" s="2">
        <f>IFERROR(STANDARDIZE(Table6[[#This Row],[Tether]],$W$4,$W$5),"")</f>
        <v>0.24355960713630567</v>
      </c>
      <c r="H1746" s="2">
        <f>_xlfn.XLOOKUP(Table6[[#This Row],[Date]],Bitcoin_Historical_Data__2[Date],Bitcoin_Historical_Data__2[Price]," ")</f>
        <v>9381.6</v>
      </c>
      <c r="I1746" s="2">
        <f>STANDARDIZE(Table6[[#This Row],[BTC]],$X$4,$X$5)</f>
        <v>-0.85090753841097433</v>
      </c>
      <c r="J1746" s="2" t="str">
        <f>_xlfn.XLOOKUP(Table6[[#This Row],[Date]],S_P_500_Historical_Data[Date],S_P_500_Historical_Data[Price]," ")</f>
        <v xml:space="preserve"> </v>
      </c>
      <c r="K1746" s="2" t="str">
        <f>IFERROR(STANDARDIZE(Table6[[#This Row],[S&amp;P500]],$Y$4,$Y$5),"")</f>
        <v/>
      </c>
    </row>
    <row r="1747" spans="1:11" x14ac:dyDescent="0.35">
      <c r="A1747" s="1">
        <f t="shared" si="27"/>
        <v>43861</v>
      </c>
      <c r="B1747">
        <f>_xlfn.XLOOKUP(A1747,Ethereum_Historical_Data[Date],Ethereum_Historical_Data[Price]," ")</f>
        <v>179.91</v>
      </c>
      <c r="C1747">
        <f>STANDARDIZE(Table6[[#This Row],[ETH]],$U$4,$U$5)</f>
        <v>-1.0548355208442737</v>
      </c>
      <c r="D1747" s="2">
        <f>_xlfn.XLOOKUP(Table6[[#This Row],[Date]],BNB_Historical_Data[Date],BNB_Historical_Data[Price]," ")</f>
        <v>18.2</v>
      </c>
      <c r="E1747" s="2">
        <f>STANDARDIZE(Table6[[#This Row],[BNB]],$V$4,$V$5)</f>
        <v>-0.9417424038572384</v>
      </c>
      <c r="F1747" s="2">
        <f>_xlfn.XLOOKUP(Table6[[#This Row],[Date]],Tether_USDt_Historical_Data[Date],Tether_USDt_Historical_Data[Price]," ")</f>
        <v>0.99990000000000001</v>
      </c>
      <c r="G1747" s="2">
        <f>IFERROR(STANDARDIZE(Table6[[#This Row],[Tether]],$W$4,$W$5),"")</f>
        <v>-6.3238663630175135E-2</v>
      </c>
      <c r="H1747" s="2">
        <f>_xlfn.XLOOKUP(Table6[[#This Row],[Date]],Bitcoin_Historical_Data__2[Date],Bitcoin_Historical_Data__2[Price]," ")</f>
        <v>9349.1</v>
      </c>
      <c r="I1747" s="2">
        <f>STANDARDIZE(Table6[[#This Row],[BTC]],$X$4,$X$5)</f>
        <v>-0.85253438819871807</v>
      </c>
      <c r="J1747" s="2">
        <f>_xlfn.XLOOKUP(Table6[[#This Row],[Date]],S_P_500_Historical_Data[Date],S_P_500_Historical_Data[Price]," ")</f>
        <v>3225.5</v>
      </c>
      <c r="K1747" s="2">
        <f>IFERROR(STANDARDIZE(Table6[[#This Row],[S&amp;P500]],$Y$4,$Y$5),"")</f>
        <v>-0.63381923788316175</v>
      </c>
    </row>
    <row r="1748" spans="1:11" x14ac:dyDescent="0.35">
      <c r="A1748" s="1">
        <f t="shared" si="27"/>
        <v>43860</v>
      </c>
      <c r="B1748">
        <f>_xlfn.XLOOKUP(A1748,Ethereum_Historical_Data[Date],Ethereum_Historical_Data[Price]," ")</f>
        <v>184.59</v>
      </c>
      <c r="C1748">
        <f>STANDARDIZE(Table6[[#This Row],[ETH]],$U$4,$U$5)</f>
        <v>-1.0509491017879926</v>
      </c>
      <c r="D1748" s="2">
        <f>_xlfn.XLOOKUP(Table6[[#This Row],[Date]],BNB_Historical_Data[Date],BNB_Historical_Data[Price]," ")</f>
        <v>18.53</v>
      </c>
      <c r="E1748" s="2">
        <f>STANDARDIZE(Table6[[#This Row],[BNB]],$V$4,$V$5)</f>
        <v>-0.94012248791200415</v>
      </c>
      <c r="F1748" s="2">
        <f>_xlfn.XLOOKUP(Table6[[#This Row],[Date]],Tether_USDt_Historical_Data[Date],Tether_USDt_Historical_Data[Price]," ")</f>
        <v>0.99909999999999999</v>
      </c>
      <c r="G1748" s="2">
        <f>IFERROR(STANDARDIZE(Table6[[#This Row],[Tether]],$W$4,$W$5),"")</f>
        <v>-0.22686440803896338</v>
      </c>
      <c r="H1748" s="2">
        <f>_xlfn.XLOOKUP(Table6[[#This Row],[Date]],Bitcoin_Historical_Data__2[Date],Bitcoin_Historical_Data__2[Price]," ")</f>
        <v>9507.2999999999993</v>
      </c>
      <c r="I1748" s="2">
        <f>STANDARDIZE(Table6[[#This Row],[BTC]],$X$4,$X$5)</f>
        <v>-0.84461538400114677</v>
      </c>
      <c r="J1748" s="2">
        <f>_xlfn.XLOOKUP(Table6[[#This Row],[Date]],S_P_500_Historical_Data[Date],S_P_500_Historical_Data[Price]," ")</f>
        <v>3283.7</v>
      </c>
      <c r="K1748" s="2">
        <f>IFERROR(STANDARDIZE(Table6[[#This Row],[S&amp;P500]],$Y$4,$Y$5),"")</f>
        <v>-0.56783459689003246</v>
      </c>
    </row>
    <row r="1749" spans="1:11" x14ac:dyDescent="0.35">
      <c r="A1749" s="1">
        <f t="shared" si="27"/>
        <v>43859</v>
      </c>
      <c r="B1749">
        <f>_xlfn.XLOOKUP(A1749,Ethereum_Historical_Data[Date],Ethereum_Historical_Data[Price]," ")</f>
        <v>173.86</v>
      </c>
      <c r="C1749">
        <f>STANDARDIZE(Table6[[#This Row],[ETH]],$U$4,$U$5)</f>
        <v>-1.0598596309490818</v>
      </c>
      <c r="D1749" s="2">
        <f>_xlfn.XLOOKUP(Table6[[#This Row],[Date]],BNB_Historical_Data[Date],BNB_Historical_Data[Price]," ")</f>
        <v>17.899999999999999</v>
      </c>
      <c r="E1749" s="2">
        <f>STANDARDIZE(Table6[[#This Row],[BNB]],$V$4,$V$5)</f>
        <v>-0.9432150547165421</v>
      </c>
      <c r="F1749" s="2">
        <f>_xlfn.XLOOKUP(Table6[[#This Row],[Date]],Tether_USDt_Historical_Data[Date],Tether_USDt_Historical_Data[Price]," ")</f>
        <v>1</v>
      </c>
      <c r="G1749" s="2">
        <f>IFERROR(STANDARDIZE(Table6[[#This Row],[Tether]],$W$4,$W$5),"")</f>
        <v>-4.2785445579079442E-2</v>
      </c>
      <c r="H1749" s="2">
        <f>_xlfn.XLOOKUP(Table6[[#This Row],[Date]],Bitcoin_Historical_Data__2[Date],Bitcoin_Historical_Data__2[Price]," ")</f>
        <v>9298.9</v>
      </c>
      <c r="I1749" s="2">
        <f>STANDARDIZE(Table6[[#This Row],[BTC]],$X$4,$X$5)</f>
        <v>-0.85504724540932531</v>
      </c>
      <c r="J1749" s="2">
        <f>_xlfn.XLOOKUP(Table6[[#This Row],[Date]],S_P_500_Historical_Data[Date],S_P_500_Historical_Data[Price]," ")</f>
        <v>3273.4</v>
      </c>
      <c r="K1749" s="2">
        <f>IFERROR(STANDARDIZE(Table6[[#This Row],[S&amp;P500]],$Y$4,$Y$5),"")</f>
        <v>-0.57951229108641078</v>
      </c>
    </row>
    <row r="1750" spans="1:11" x14ac:dyDescent="0.35">
      <c r="A1750" s="1">
        <f t="shared" si="27"/>
        <v>43858</v>
      </c>
      <c r="B1750">
        <f>_xlfn.XLOOKUP(A1750,Ethereum_Historical_Data[Date],Ethereum_Historical_Data[Price]," ")</f>
        <v>175.74</v>
      </c>
      <c r="C1750">
        <f>STANDARDIZE(Table6[[#This Row],[ETH]],$U$4,$U$5)</f>
        <v>-1.058298419875191</v>
      </c>
      <c r="D1750" s="2">
        <f>_xlfn.XLOOKUP(Table6[[#This Row],[Date]],BNB_Historical_Data[Date],BNB_Historical_Data[Price]," ")</f>
        <v>17.989999999999998</v>
      </c>
      <c r="E1750" s="2">
        <f>STANDARDIZE(Table6[[#This Row],[BNB]],$V$4,$V$5)</f>
        <v>-0.94277325945875101</v>
      </c>
      <c r="F1750" s="2">
        <f>_xlfn.XLOOKUP(Table6[[#This Row],[Date]],Tether_USDt_Historical_Data[Date],Tether_USDt_Historical_Data[Price]," ")</f>
        <v>1.0017</v>
      </c>
      <c r="G1750" s="2">
        <f>IFERROR(STANDARDIZE(Table6[[#This Row],[Tether]],$W$4,$W$5),"")</f>
        <v>0.30491926128959274</v>
      </c>
      <c r="H1750" s="2">
        <f>_xlfn.XLOOKUP(Table6[[#This Row],[Date]],Bitcoin_Historical_Data__2[Date],Bitcoin_Historical_Data__2[Price]," ")</f>
        <v>9377.2999999999993</v>
      </c>
      <c r="I1750" s="2">
        <f>STANDARDIZE(Table6[[#This Row],[BTC]],$X$4,$X$5)</f>
        <v>-0.85112278315212198</v>
      </c>
      <c r="J1750" s="2">
        <f>_xlfn.XLOOKUP(Table6[[#This Row],[Date]],S_P_500_Historical_Data[Date],S_P_500_Historical_Data[Price]," ")</f>
        <v>3276.2</v>
      </c>
      <c r="K1750" s="2">
        <f>IFERROR(STANDARDIZE(Table6[[#This Row],[S&amp;P500]],$Y$4,$Y$5),"")</f>
        <v>-0.57633777227574501</v>
      </c>
    </row>
    <row r="1751" spans="1:11" x14ac:dyDescent="0.35">
      <c r="A1751" s="1">
        <f t="shared" si="27"/>
        <v>43857</v>
      </c>
      <c r="B1751">
        <f>_xlfn.XLOOKUP(A1751,Ethereum_Historical_Data[Date],Ethereum_Historical_Data[Price]," ")</f>
        <v>170.27</v>
      </c>
      <c r="C1751">
        <f>STANDARDIZE(Table6[[#This Row],[ETH]],$U$4,$U$5)</f>
        <v>-1.0628408797550755</v>
      </c>
      <c r="D1751" s="2">
        <f>_xlfn.XLOOKUP(Table6[[#This Row],[Date]],BNB_Historical_Data[Date],BNB_Historical_Data[Price]," ")</f>
        <v>17.64</v>
      </c>
      <c r="E1751" s="2">
        <f>STANDARDIZE(Table6[[#This Row],[BNB]],$V$4,$V$5)</f>
        <v>-0.94449135212793889</v>
      </c>
      <c r="F1751" s="2">
        <f>_xlfn.XLOOKUP(Table6[[#This Row],[Date]],Tether_USDt_Historical_Data[Date],Tether_USDt_Historical_Data[Price]," ")</f>
        <v>0.99939999999999996</v>
      </c>
      <c r="G1751" s="2">
        <f>IFERROR(STANDARDIZE(Table6[[#This Row],[Tether]],$W$4,$W$5),"")</f>
        <v>-0.16550475388567631</v>
      </c>
      <c r="H1751" s="2">
        <f>_xlfn.XLOOKUP(Table6[[#This Row],[Date]],Bitcoin_Historical_Data__2[Date],Bitcoin_Historical_Data__2[Price]," ")</f>
        <v>8866.6</v>
      </c>
      <c r="I1751" s="2">
        <f>STANDARDIZE(Table6[[#This Row],[BTC]],$X$4,$X$5)</f>
        <v>-0.87668685043214523</v>
      </c>
      <c r="J1751" s="2">
        <f>_xlfn.XLOOKUP(Table6[[#This Row],[Date]],S_P_500_Historical_Data[Date],S_P_500_Historical_Data[Price]," ")</f>
        <v>3243.6</v>
      </c>
      <c r="K1751" s="2">
        <f>IFERROR(STANDARDIZE(Table6[[#This Row],[S&amp;P500]],$Y$4,$Y$5),"")</f>
        <v>-0.61329824128564214</v>
      </c>
    </row>
    <row r="1752" spans="1:11" x14ac:dyDescent="0.35">
      <c r="A1752" s="1">
        <f t="shared" si="27"/>
        <v>43856</v>
      </c>
      <c r="B1752">
        <f>_xlfn.XLOOKUP(A1752,Ethereum_Historical_Data[Date],Ethereum_Historical_Data[Price]," ")</f>
        <v>167.9</v>
      </c>
      <c r="C1752">
        <f>STANDARDIZE(Table6[[#This Row],[ETH]],$U$4,$U$5)</f>
        <v>-1.0648090022258845</v>
      </c>
      <c r="D1752" s="2">
        <f>_xlfn.XLOOKUP(Table6[[#This Row],[Date]],BNB_Historical_Data[Date],BNB_Historical_Data[Price]," ")</f>
        <v>17.46</v>
      </c>
      <c r="E1752" s="2">
        <f>STANDARDIZE(Table6[[#This Row],[BNB]],$V$4,$V$5)</f>
        <v>-0.94537494264352107</v>
      </c>
      <c r="F1752" s="2">
        <f>_xlfn.XLOOKUP(Table6[[#This Row],[Date]],Tether_USDt_Historical_Data[Date],Tether_USDt_Historical_Data[Price]," ")</f>
        <v>1.0021</v>
      </c>
      <c r="G1752" s="2">
        <f>IFERROR(STANDARDIZE(Table6[[#This Row],[Tether]],$W$4,$W$5),"")</f>
        <v>0.38673213349397551</v>
      </c>
      <c r="H1752" s="2">
        <f>_xlfn.XLOOKUP(Table6[[#This Row],[Date]],Bitcoin_Historical_Data__2[Date],Bitcoin_Historical_Data__2[Price]," ")</f>
        <v>8607.7999999999993</v>
      </c>
      <c r="I1752" s="2">
        <f>STANDARDIZE(Table6[[#This Row],[BTC]],$X$4,$X$5)</f>
        <v>-0.88964158043424046</v>
      </c>
      <c r="J1752" s="2" t="str">
        <f>_xlfn.XLOOKUP(Table6[[#This Row],[Date]],S_P_500_Historical_Data[Date],S_P_500_Historical_Data[Price]," ")</f>
        <v xml:space="preserve"> </v>
      </c>
      <c r="K1752" s="2" t="str">
        <f>IFERROR(STANDARDIZE(Table6[[#This Row],[S&amp;P500]],$Y$4,$Y$5),"")</f>
        <v/>
      </c>
    </row>
    <row r="1753" spans="1:11" x14ac:dyDescent="0.35">
      <c r="A1753" s="1">
        <f t="shared" si="27"/>
        <v>43855</v>
      </c>
      <c r="B1753">
        <f>_xlfn.XLOOKUP(A1753,Ethereum_Historical_Data[Date],Ethereum_Historical_Data[Price]," ")</f>
        <v>160.44</v>
      </c>
      <c r="C1753">
        <f>STANDARDIZE(Table6[[#This Row],[ETH]],$U$4,$U$5)</f>
        <v>-1.0710040206361107</v>
      </c>
      <c r="D1753" s="2">
        <f>_xlfn.XLOOKUP(Table6[[#This Row],[Date]],BNB_Historical_Data[Date],BNB_Historical_Data[Price]," ")</f>
        <v>16.96</v>
      </c>
      <c r="E1753" s="2">
        <f>STANDARDIZE(Table6[[#This Row],[BNB]],$V$4,$V$5)</f>
        <v>-0.94782936074236079</v>
      </c>
      <c r="F1753" s="2">
        <f>_xlfn.XLOOKUP(Table6[[#This Row],[Date]],Tether_USDt_Historical_Data[Date],Tether_USDt_Historical_Data[Price]," ")</f>
        <v>1.0025999999999999</v>
      </c>
      <c r="G1753" s="2">
        <f>IFERROR(STANDARDIZE(Table6[[#This Row],[Tether]],$W$4,$W$5),"")</f>
        <v>0.48899822374945401</v>
      </c>
      <c r="H1753" s="2">
        <f>_xlfn.XLOOKUP(Table6[[#This Row],[Date]],Bitcoin_Historical_Data__2[Date],Bitcoin_Historical_Data__2[Price]," ")</f>
        <v>8341.6</v>
      </c>
      <c r="I1753" s="2">
        <f>STANDARDIZE(Table6[[#This Row],[BTC]],$X$4,$X$5)</f>
        <v>-0.90296673161877583</v>
      </c>
      <c r="J1753" s="2" t="str">
        <f>_xlfn.XLOOKUP(Table6[[#This Row],[Date]],S_P_500_Historical_Data[Date],S_P_500_Historical_Data[Price]," ")</f>
        <v xml:space="preserve"> </v>
      </c>
      <c r="K1753" s="2" t="str">
        <f>IFERROR(STANDARDIZE(Table6[[#This Row],[S&amp;P500]],$Y$4,$Y$5),"")</f>
        <v/>
      </c>
    </row>
    <row r="1754" spans="1:11" x14ac:dyDescent="0.35">
      <c r="A1754" s="1">
        <f t="shared" si="27"/>
        <v>43854</v>
      </c>
      <c r="B1754">
        <f>_xlfn.XLOOKUP(A1754,Ethereum_Historical_Data[Date],Ethereum_Historical_Data[Price]," ")</f>
        <v>162.55000000000001</v>
      </c>
      <c r="C1754">
        <f>STANDARDIZE(Table6[[#This Row],[ETH]],$U$4,$U$5)</f>
        <v>-1.069251810335095</v>
      </c>
      <c r="D1754" s="2">
        <f>_xlfn.XLOOKUP(Table6[[#This Row],[Date]],BNB_Historical_Data[Date],BNB_Historical_Data[Price]," ")</f>
        <v>17.05</v>
      </c>
      <c r="E1754" s="2">
        <f>STANDARDIZE(Table6[[#This Row],[BNB]],$V$4,$V$5)</f>
        <v>-0.94738756548456959</v>
      </c>
      <c r="F1754" s="2">
        <f>_xlfn.XLOOKUP(Table6[[#This Row],[Date]],Tether_USDt_Historical_Data[Date],Tether_USDt_Historical_Data[Price]," ")</f>
        <v>1.0011000000000001</v>
      </c>
      <c r="G1754" s="2">
        <f>IFERROR(STANDARDIZE(Table6[[#This Row],[Tether]],$W$4,$W$5),"")</f>
        <v>0.18219995298301858</v>
      </c>
      <c r="H1754" s="2">
        <f>_xlfn.XLOOKUP(Table6[[#This Row],[Date]],Bitcoin_Historical_Data__2[Date],Bitcoin_Historical_Data__2[Price]," ")</f>
        <v>8439.9</v>
      </c>
      <c r="I1754" s="2">
        <f>STANDARDIZE(Table6[[#This Row],[BTC]],$X$4,$X$5)</f>
        <v>-0.89804613672230749</v>
      </c>
      <c r="J1754" s="2">
        <f>_xlfn.XLOOKUP(Table6[[#This Row],[Date]],S_P_500_Historical_Data[Date],S_P_500_Historical_Data[Price]," ")</f>
        <v>3295.5</v>
      </c>
      <c r="K1754" s="2">
        <f>IFERROR(STANDARDIZE(Table6[[#This Row],[S&amp;P500]],$Y$4,$Y$5),"")</f>
        <v>-0.55445626761651112</v>
      </c>
    </row>
    <row r="1755" spans="1:11" x14ac:dyDescent="0.35">
      <c r="A1755" s="1">
        <f t="shared" si="27"/>
        <v>43853</v>
      </c>
      <c r="B1755">
        <f>_xlfn.XLOOKUP(A1755,Ethereum_Historical_Data[Date],Ethereum_Historical_Data[Price]," ")</f>
        <v>162.80000000000001</v>
      </c>
      <c r="C1755">
        <f>STANDARDIZE(Table6[[#This Row],[ETH]],$U$4,$U$5)</f>
        <v>-1.0690442024795246</v>
      </c>
      <c r="D1755" s="2">
        <f>_xlfn.XLOOKUP(Table6[[#This Row],[Date]],BNB_Historical_Data[Date],BNB_Historical_Data[Price]," ")</f>
        <v>17.04</v>
      </c>
      <c r="E1755" s="2">
        <f>STANDARDIZE(Table6[[#This Row],[BNB]],$V$4,$V$5)</f>
        <v>-0.94743665384654652</v>
      </c>
      <c r="F1755" s="2">
        <f>_xlfn.XLOOKUP(Table6[[#This Row],[Date]],Tether_USDt_Historical_Data[Date],Tether_USDt_Historical_Data[Price]," ")</f>
        <v>0.99970000000000003</v>
      </c>
      <c r="G1755" s="2">
        <f>IFERROR(STANDARDIZE(Table6[[#This Row],[Tether]],$W$4,$W$5),"")</f>
        <v>-0.10414509973236652</v>
      </c>
      <c r="H1755" s="2">
        <f>_xlfn.XLOOKUP(Table6[[#This Row],[Date]],Bitcoin_Historical_Data__2[Date],Bitcoin_Historical_Data__2[Price]," ")</f>
        <v>8405.1</v>
      </c>
      <c r="I1755" s="2">
        <f>STANDARDIZE(Table6[[#This Row],[BTC]],$X$4,$X$5)</f>
        <v>-0.89978811741810716</v>
      </c>
      <c r="J1755" s="2">
        <f>_xlfn.XLOOKUP(Table6[[#This Row],[Date]],S_P_500_Historical_Data[Date],S_P_500_Historical_Data[Price]," ")</f>
        <v>3325.5</v>
      </c>
      <c r="K1755" s="2">
        <f>IFERROR(STANDARDIZE(Table6[[#This Row],[S&amp;P500]],$Y$4,$Y$5),"")</f>
        <v>-0.52044356607366093</v>
      </c>
    </row>
    <row r="1756" spans="1:11" x14ac:dyDescent="0.35">
      <c r="A1756" s="1">
        <f t="shared" si="27"/>
        <v>43852</v>
      </c>
      <c r="B1756">
        <f>_xlfn.XLOOKUP(A1756,Ethereum_Historical_Data[Date],Ethereum_Historical_Data[Price]," ")</f>
        <v>168.13</v>
      </c>
      <c r="C1756">
        <f>STANDARDIZE(Table6[[#This Row],[ETH]],$U$4,$U$5)</f>
        <v>-1.0646180029987595</v>
      </c>
      <c r="D1756" s="2">
        <f>_xlfn.XLOOKUP(Table6[[#This Row],[Date]],BNB_Historical_Data[Date],BNB_Historical_Data[Price]," ")</f>
        <v>17.8</v>
      </c>
      <c r="E1756" s="2">
        <f>STANDARDIZE(Table6[[#This Row],[BNB]],$V$4,$V$5)</f>
        <v>-0.94370593833631</v>
      </c>
      <c r="F1756" s="2">
        <f>_xlfn.XLOOKUP(Table6[[#This Row],[Date]],Tether_USDt_Historical_Data[Date],Tether_USDt_Historical_Data[Price]," ")</f>
        <v>1.0008999999999999</v>
      </c>
      <c r="G1756" s="2">
        <f>IFERROR(STANDARDIZE(Table6[[#This Row],[Tether]],$W$4,$W$5),"")</f>
        <v>0.14129351688078179</v>
      </c>
      <c r="H1756" s="2">
        <f>_xlfn.XLOOKUP(Table6[[#This Row],[Date]],Bitcoin_Historical_Data__2[Date],Bitcoin_Historical_Data__2[Price]," ")</f>
        <v>8678.5</v>
      </c>
      <c r="I1756" s="2">
        <f>STANDARDIZE(Table6[[#This Row],[BTC]],$X$4,$X$5)</f>
        <v>-0.8861025564344408</v>
      </c>
      <c r="J1756" s="2">
        <f>_xlfn.XLOOKUP(Table6[[#This Row],[Date]],S_P_500_Historical_Data[Date],S_P_500_Historical_Data[Price]," ")</f>
        <v>3321.8</v>
      </c>
      <c r="K1756" s="2">
        <f>IFERROR(STANDARDIZE(Table6[[#This Row],[S&amp;P500]],$Y$4,$Y$5),"")</f>
        <v>-0.52463846593061225</v>
      </c>
    </row>
    <row r="1757" spans="1:11" x14ac:dyDescent="0.35">
      <c r="A1757" s="1">
        <f t="shared" si="27"/>
        <v>43851</v>
      </c>
      <c r="B1757">
        <f>_xlfn.XLOOKUP(A1757,Ethereum_Historical_Data[Date],Ethereum_Historical_Data[Price]," ")</f>
        <v>169.41</v>
      </c>
      <c r="C1757">
        <f>STANDARDIZE(Table6[[#This Row],[ETH]],$U$4,$U$5)</f>
        <v>-1.0635550507782381</v>
      </c>
      <c r="D1757" s="2">
        <f>_xlfn.XLOOKUP(Table6[[#This Row],[Date]],BNB_Historical_Data[Date],BNB_Historical_Data[Price]," ")</f>
        <v>18.09</v>
      </c>
      <c r="E1757" s="2">
        <f>STANDARDIZE(Table6[[#This Row],[BNB]],$V$4,$V$5)</f>
        <v>-0.942282375838983</v>
      </c>
      <c r="F1757" s="2">
        <f>_xlfn.XLOOKUP(Table6[[#This Row],[Date]],Tether_USDt_Historical_Data[Date],Tether_USDt_Historical_Data[Price]," ")</f>
        <v>1.0009999999999999</v>
      </c>
      <c r="G1757" s="2">
        <f>IFERROR(STANDARDIZE(Table6[[#This Row],[Tether]],$W$4,$W$5),"")</f>
        <v>0.16174673493187749</v>
      </c>
      <c r="H1757" s="2">
        <f>_xlfn.XLOOKUP(Table6[[#This Row],[Date]],Bitcoin_Historical_Data__2[Date],Bitcoin_Historical_Data__2[Price]," ")</f>
        <v>8732.6</v>
      </c>
      <c r="I1757" s="2">
        <f>STANDARDIZE(Table6[[#This Row],[BTC]],$X$4,$X$5)</f>
        <v>-0.88339447724930431</v>
      </c>
      <c r="J1757" s="2">
        <f>_xlfn.XLOOKUP(Table6[[#This Row],[Date]],S_P_500_Historical_Data[Date],S_P_500_Historical_Data[Price]," ")</f>
        <v>3320.8</v>
      </c>
      <c r="K1757" s="2">
        <f>IFERROR(STANDARDIZE(Table6[[#This Row],[S&amp;P500]],$Y$4,$Y$5),"")</f>
        <v>-0.52577222264870727</v>
      </c>
    </row>
    <row r="1758" spans="1:11" x14ac:dyDescent="0.35">
      <c r="A1758" s="1">
        <f t="shared" si="27"/>
        <v>43850</v>
      </c>
      <c r="B1758">
        <f>_xlfn.XLOOKUP(A1758,Ethereum_Historical_Data[Date],Ethereum_Historical_Data[Price]," ")</f>
        <v>166.87</v>
      </c>
      <c r="C1758">
        <f>STANDARDIZE(Table6[[#This Row],[ETH]],$U$4,$U$5)</f>
        <v>-1.0656643465908355</v>
      </c>
      <c r="D1758" s="2">
        <f>_xlfn.XLOOKUP(Table6[[#This Row],[Date]],BNB_Historical_Data[Date],BNB_Historical_Data[Price]," ")</f>
        <v>17.309999999999999</v>
      </c>
      <c r="E1758" s="2">
        <f>STANDARDIZE(Table6[[#This Row],[BNB]],$V$4,$V$5)</f>
        <v>-0.94611126807317303</v>
      </c>
      <c r="F1758" s="2">
        <f>_xlfn.XLOOKUP(Table6[[#This Row],[Date]],Tether_USDt_Historical_Data[Date],Tether_USDt_Historical_Data[Price]," ")</f>
        <v>1.0007999999999999</v>
      </c>
      <c r="G1758" s="2">
        <f>IFERROR(STANDARDIZE(Table6[[#This Row],[Tether]],$W$4,$W$5),"")</f>
        <v>0.1208402988296861</v>
      </c>
      <c r="H1758" s="2">
        <f>_xlfn.XLOOKUP(Table6[[#This Row],[Date]],Bitcoin_Historical_Data__2[Date],Bitcoin_Historical_Data__2[Price]," ")</f>
        <v>8641.9</v>
      </c>
      <c r="I1758" s="2">
        <f>STANDARDIZE(Table6[[#This Row],[BTC]],$X$4,$X$5)</f>
        <v>-0.88793463958002294</v>
      </c>
      <c r="J1758" s="2" t="str">
        <f>_xlfn.XLOOKUP(Table6[[#This Row],[Date]],S_P_500_Historical_Data[Date],S_P_500_Historical_Data[Price]," ")</f>
        <v xml:space="preserve"> </v>
      </c>
      <c r="K1758" s="2" t="str">
        <f>IFERROR(STANDARDIZE(Table6[[#This Row],[S&amp;P500]],$Y$4,$Y$5),"")</f>
        <v/>
      </c>
    </row>
    <row r="1759" spans="1:11" x14ac:dyDescent="0.35">
      <c r="A1759" s="1">
        <f t="shared" si="27"/>
        <v>43849</v>
      </c>
      <c r="B1759">
        <f>_xlfn.XLOOKUP(A1759,Ethereum_Historical_Data[Date],Ethereum_Historical_Data[Price]," ")</f>
        <v>166.92</v>
      </c>
      <c r="C1759">
        <f>STANDARDIZE(Table6[[#This Row],[ETH]],$U$4,$U$5)</f>
        <v>-1.0656228250197213</v>
      </c>
      <c r="D1759" s="2">
        <f>_xlfn.XLOOKUP(Table6[[#This Row],[Date]],BNB_Historical_Data[Date],BNB_Historical_Data[Price]," ")</f>
        <v>17.36</v>
      </c>
      <c r="E1759" s="2">
        <f>STANDARDIZE(Table6[[#This Row],[BNB]],$V$4,$V$5)</f>
        <v>-0.94586582626328897</v>
      </c>
      <c r="F1759" s="2">
        <f>_xlfn.XLOOKUP(Table6[[#This Row],[Date]],Tether_USDt_Historical_Data[Date],Tether_USDt_Historical_Data[Price]," ")</f>
        <v>1.0004999999999999</v>
      </c>
      <c r="G1759" s="2">
        <f>IFERROR(STANDARDIZE(Table6[[#This Row],[Tether]],$W$4,$W$5),"")</f>
        <v>5.9480644676399026E-2</v>
      </c>
      <c r="H1759" s="2">
        <f>_xlfn.XLOOKUP(Table6[[#This Row],[Date]],Bitcoin_Historical_Data__2[Date],Bitcoin_Historical_Data__2[Price]," ")</f>
        <v>8706.2000000000007</v>
      </c>
      <c r="I1759" s="2">
        <f>STANDARDIZE(Table6[[#This Row],[BTC]],$X$4,$X$5)</f>
        <v>-0.88471597984611761</v>
      </c>
      <c r="J1759" s="2" t="str">
        <f>_xlfn.XLOOKUP(Table6[[#This Row],[Date]],S_P_500_Historical_Data[Date],S_P_500_Historical_Data[Price]," ")</f>
        <v xml:space="preserve"> </v>
      </c>
      <c r="K1759" s="2" t="str">
        <f>IFERROR(STANDARDIZE(Table6[[#This Row],[S&amp;P500]],$Y$4,$Y$5),"")</f>
        <v/>
      </c>
    </row>
    <row r="1760" spans="1:11" x14ac:dyDescent="0.35">
      <c r="A1760" s="1">
        <f t="shared" si="27"/>
        <v>43848</v>
      </c>
      <c r="B1760">
        <f>_xlfn.XLOOKUP(A1760,Ethereum_Historical_Data[Date],Ethereum_Historical_Data[Price]," ")</f>
        <v>174.19</v>
      </c>
      <c r="C1760">
        <f>STANDARDIZE(Table6[[#This Row],[ETH]],$U$4,$U$5)</f>
        <v>-1.0595855885797287</v>
      </c>
      <c r="D1760" s="2">
        <f>_xlfn.XLOOKUP(Table6[[#This Row],[Date]],BNB_Historical_Data[Date],BNB_Historical_Data[Price]," ")</f>
        <v>17.809999999999999</v>
      </c>
      <c r="E1760" s="2">
        <f>STANDARDIZE(Table6[[#This Row],[BNB]],$V$4,$V$5)</f>
        <v>-0.9436568499743333</v>
      </c>
      <c r="F1760" s="2">
        <f>_xlfn.XLOOKUP(Table6[[#This Row],[Date]],Tether_USDt_Historical_Data[Date],Tether_USDt_Historical_Data[Price]," ")</f>
        <v>0.99990000000000001</v>
      </c>
      <c r="G1760" s="2">
        <f>IFERROR(STANDARDIZE(Table6[[#This Row],[Tether]],$W$4,$W$5),"")</f>
        <v>-6.3238663630175135E-2</v>
      </c>
      <c r="H1760" s="2">
        <f>_xlfn.XLOOKUP(Table6[[#This Row],[Date]],Bitcoin_Historical_Data__2[Date],Bitcoin_Historical_Data__2[Price]," ")</f>
        <v>8916.2999999999993</v>
      </c>
      <c r="I1760" s="2">
        <f>STANDARDIZE(Table6[[#This Row],[BTC]],$X$4,$X$5)</f>
        <v>-0.87419902167981089</v>
      </c>
      <c r="J1760" s="2" t="str">
        <f>_xlfn.XLOOKUP(Table6[[#This Row],[Date]],S_P_500_Historical_Data[Date],S_P_500_Historical_Data[Price]," ")</f>
        <v xml:space="preserve"> </v>
      </c>
      <c r="K1760" s="2" t="str">
        <f>IFERROR(STANDARDIZE(Table6[[#This Row],[S&amp;P500]],$Y$4,$Y$5),"")</f>
        <v/>
      </c>
    </row>
    <row r="1761" spans="1:11" x14ac:dyDescent="0.35">
      <c r="A1761" s="1">
        <f t="shared" si="27"/>
        <v>43847</v>
      </c>
      <c r="B1761">
        <f>_xlfn.XLOOKUP(A1761,Ethereum_Historical_Data[Date],Ethereum_Historical_Data[Price]," ")</f>
        <v>170.22</v>
      </c>
      <c r="C1761">
        <f>STANDARDIZE(Table6[[#This Row],[ETH]],$U$4,$U$5)</f>
        <v>-1.0628824013261895</v>
      </c>
      <c r="D1761" s="2">
        <f>_xlfn.XLOOKUP(Table6[[#This Row],[Date]],BNB_Historical_Data[Date],BNB_Historical_Data[Price]," ")</f>
        <v>18.07</v>
      </c>
      <c r="E1761" s="2">
        <f>STANDARDIZE(Table6[[#This Row],[BNB]],$V$4,$V$5)</f>
        <v>-0.94238055256293674</v>
      </c>
      <c r="F1761" s="2">
        <f>_xlfn.XLOOKUP(Table6[[#This Row],[Date]],Tether_USDt_Historical_Data[Date],Tether_USDt_Historical_Data[Price]," ")</f>
        <v>0.99819999999999998</v>
      </c>
      <c r="G1761" s="2">
        <f>IFERROR(STANDARDIZE(Table6[[#This Row],[Tether]],$W$4,$W$5),"")</f>
        <v>-0.41094337049884733</v>
      </c>
      <c r="H1761" s="2">
        <f>_xlfn.XLOOKUP(Table6[[#This Row],[Date]],Bitcoin_Historical_Data__2[Date],Bitcoin_Historical_Data__2[Price]," ")</f>
        <v>8913.1</v>
      </c>
      <c r="I1761" s="2">
        <f>STANDARDIZE(Table6[[#This Row],[BTC]],$X$4,$X$5)</f>
        <v>-0.874359203812758</v>
      </c>
      <c r="J1761" s="2">
        <f>_xlfn.XLOOKUP(Table6[[#This Row],[Date]],S_P_500_Historical_Data[Date],S_P_500_Historical_Data[Price]," ")</f>
        <v>3329.6</v>
      </c>
      <c r="K1761" s="2">
        <f>IFERROR(STANDARDIZE(Table6[[#This Row],[S&amp;P500]],$Y$4,$Y$5),"")</f>
        <v>-0.51579516352947152</v>
      </c>
    </row>
    <row r="1762" spans="1:11" x14ac:dyDescent="0.35">
      <c r="A1762" s="1">
        <f t="shared" si="27"/>
        <v>43846</v>
      </c>
      <c r="B1762">
        <f>_xlfn.XLOOKUP(A1762,Ethereum_Historical_Data[Date],Ethereum_Historical_Data[Price]," ")</f>
        <v>164.36</v>
      </c>
      <c r="C1762">
        <f>STANDARDIZE(Table6[[#This Row],[ETH]],$U$4,$U$5)</f>
        <v>-1.0677487294607639</v>
      </c>
      <c r="D1762" s="2">
        <f>_xlfn.XLOOKUP(Table6[[#This Row],[Date]],BNB_Historical_Data[Date],BNB_Historical_Data[Price]," ")</f>
        <v>17.04</v>
      </c>
      <c r="E1762" s="2">
        <f>STANDARDIZE(Table6[[#This Row],[BNB]],$V$4,$V$5)</f>
        <v>-0.94743665384654652</v>
      </c>
      <c r="F1762" s="2">
        <f>_xlfn.XLOOKUP(Table6[[#This Row],[Date]],Tether_USDt_Historical_Data[Date],Tether_USDt_Historical_Data[Price]," ")</f>
        <v>1.0004</v>
      </c>
      <c r="G1762" s="2">
        <f>IFERROR(STANDARDIZE(Table6[[#This Row],[Tether]],$W$4,$W$5),"")</f>
        <v>3.9027426625303327E-2</v>
      </c>
      <c r="H1762" s="2">
        <f>_xlfn.XLOOKUP(Table6[[#This Row],[Date]],Bitcoin_Historical_Data__2[Date],Bitcoin_Historical_Data__2[Price]," ")</f>
        <v>8726.9</v>
      </c>
      <c r="I1762" s="2">
        <f>STANDARDIZE(Table6[[#This Row],[BTC]],$X$4,$X$5)</f>
        <v>-0.88367980167361615</v>
      </c>
      <c r="J1762" s="2">
        <f>_xlfn.XLOOKUP(Table6[[#This Row],[Date]],S_P_500_Historical_Data[Date],S_P_500_Historical_Data[Price]," ")</f>
        <v>3316.8</v>
      </c>
      <c r="K1762" s="2">
        <f>IFERROR(STANDARDIZE(Table6[[#This Row],[S&amp;P500]],$Y$4,$Y$5),"")</f>
        <v>-0.53030724952108732</v>
      </c>
    </row>
    <row r="1763" spans="1:11" x14ac:dyDescent="0.35">
      <c r="A1763" s="1">
        <f t="shared" si="27"/>
        <v>43845</v>
      </c>
      <c r="B1763">
        <f>_xlfn.XLOOKUP(A1763,Ethereum_Historical_Data[Date],Ethereum_Historical_Data[Price]," ")</f>
        <v>166.45</v>
      </c>
      <c r="C1763">
        <f>STANDARDIZE(Table6[[#This Row],[ETH]],$U$4,$U$5)</f>
        <v>-1.0660131277881939</v>
      </c>
      <c r="D1763" s="2">
        <f>_xlfn.XLOOKUP(Table6[[#This Row],[Date]],BNB_Historical_Data[Date],BNB_Historical_Data[Price]," ")</f>
        <v>17.62</v>
      </c>
      <c r="E1763" s="2">
        <f>STANDARDIZE(Table6[[#This Row],[BNB]],$V$4,$V$5)</f>
        <v>-0.9445895288518924</v>
      </c>
      <c r="F1763" s="2">
        <f>_xlfn.XLOOKUP(Table6[[#This Row],[Date]],Tether_USDt_Historical_Data[Date],Tether_USDt_Historical_Data[Price]," ")</f>
        <v>0.99919999999999998</v>
      </c>
      <c r="G1763" s="2">
        <f>IFERROR(STANDARDIZE(Table6[[#This Row],[Tether]],$W$4,$W$5),"")</f>
        <v>-0.2064111899878677</v>
      </c>
      <c r="H1763" s="2">
        <f>_xlfn.XLOOKUP(Table6[[#This Row],[Date]],Bitcoin_Historical_Data__2[Date],Bitcoin_Historical_Data__2[Price]," ")</f>
        <v>8818.2999999999993</v>
      </c>
      <c r="I1763" s="2">
        <f>STANDARDIZE(Table6[[#This Row],[BTC]],$X$4,$X$5)</f>
        <v>-0.87910459950131525</v>
      </c>
      <c r="J1763" s="2">
        <f>_xlfn.XLOOKUP(Table6[[#This Row],[Date]],S_P_500_Historical_Data[Date],S_P_500_Historical_Data[Price]," ")</f>
        <v>3289.3</v>
      </c>
      <c r="K1763" s="2">
        <f>IFERROR(STANDARDIZE(Table6[[#This Row],[S&amp;P500]],$Y$4,$Y$5),"")</f>
        <v>-0.56148555926870003</v>
      </c>
    </row>
    <row r="1764" spans="1:11" x14ac:dyDescent="0.35">
      <c r="A1764" s="1">
        <f t="shared" si="27"/>
        <v>43844</v>
      </c>
      <c r="B1764">
        <f>_xlfn.XLOOKUP(A1764,Ethereum_Historical_Data[Date],Ethereum_Historical_Data[Price]," ")</f>
        <v>166.07</v>
      </c>
      <c r="C1764">
        <f>STANDARDIZE(Table6[[#This Row],[ETH]],$U$4,$U$5)</f>
        <v>-1.0663286917286614</v>
      </c>
      <c r="D1764" s="2">
        <f>_xlfn.XLOOKUP(Table6[[#This Row],[Date]],BNB_Historical_Data[Date],BNB_Historical_Data[Price]," ")</f>
        <v>16.649999999999999</v>
      </c>
      <c r="E1764" s="2">
        <f>STANDARDIZE(Table6[[#This Row],[BNB]],$V$4,$V$5)</f>
        <v>-0.94935109996364142</v>
      </c>
      <c r="F1764" s="2">
        <f>_xlfn.XLOOKUP(Table6[[#This Row],[Date]],Tether_USDt_Historical_Data[Date],Tether_USDt_Historical_Data[Price]," ")</f>
        <v>0.99739999999999995</v>
      </c>
      <c r="G1764" s="2">
        <f>IFERROR(STANDARDIZE(Table6[[#This Row],[Tether]],$W$4,$W$5),"")</f>
        <v>-0.57456911490763551</v>
      </c>
      <c r="H1764" s="2">
        <f>_xlfn.XLOOKUP(Table6[[#This Row],[Date]],Bitcoin_Historical_Data__2[Date],Bitcoin_Historical_Data__2[Price]," ")</f>
        <v>8829.2000000000007</v>
      </c>
      <c r="I1764" s="2">
        <f>STANDARDIZE(Table6[[#This Row],[BTC]],$X$4,$X$5)</f>
        <v>-0.87855897911096414</v>
      </c>
      <c r="J1764" s="2">
        <f>_xlfn.XLOOKUP(Table6[[#This Row],[Date]],S_P_500_Historical_Data[Date],S_P_500_Historical_Data[Price]," ")</f>
        <v>3283.2</v>
      </c>
      <c r="K1764" s="2">
        <f>IFERROR(STANDARDIZE(Table6[[#This Row],[S&amp;P500]],$Y$4,$Y$5),"")</f>
        <v>-0.56840147524907991</v>
      </c>
    </row>
    <row r="1765" spans="1:11" x14ac:dyDescent="0.35">
      <c r="A1765" s="1">
        <f t="shared" si="27"/>
        <v>43843</v>
      </c>
      <c r="B1765">
        <f>_xlfn.XLOOKUP(A1765,Ethereum_Historical_Data[Date],Ethereum_Historical_Data[Price]," ")</f>
        <v>143.6</v>
      </c>
      <c r="C1765">
        <f>STANDARDIZE(Table6[[#This Row],[ETH]],$U$4,$U$5)</f>
        <v>-1.0849884857873453</v>
      </c>
      <c r="D1765" s="2">
        <f>_xlfn.XLOOKUP(Table6[[#This Row],[Date]],BNB_Historical_Data[Date],BNB_Historical_Data[Price]," ")</f>
        <v>15.17</v>
      </c>
      <c r="E1765" s="2">
        <f>STANDARDIZE(Table6[[#This Row],[BNB]],$V$4,$V$5)</f>
        <v>-0.95661617753620698</v>
      </c>
      <c r="F1765" s="2">
        <f>_xlfn.XLOOKUP(Table6[[#This Row],[Date]],Tether_USDt_Historical_Data[Date],Tether_USDt_Historical_Data[Price]," ")</f>
        <v>1.0025999999999999</v>
      </c>
      <c r="G1765" s="2">
        <f>IFERROR(STANDARDIZE(Table6[[#This Row],[Tether]],$W$4,$W$5),"")</f>
        <v>0.48899822374945401</v>
      </c>
      <c r="H1765" s="2">
        <f>_xlfn.XLOOKUP(Table6[[#This Row],[Date]],Bitcoin_Historical_Data__2[Date],Bitcoin_Historical_Data__2[Price]," ")</f>
        <v>8111.4</v>
      </c>
      <c r="I1765" s="2">
        <f>STANDARDIZE(Table6[[#This Row],[BTC]],$X$4,$X$5)</f>
        <v>-0.91448983380765636</v>
      </c>
      <c r="J1765" s="2">
        <f>_xlfn.XLOOKUP(Table6[[#This Row],[Date]],S_P_500_Historical_Data[Date],S_P_500_Historical_Data[Price]," ")</f>
        <v>3288.1</v>
      </c>
      <c r="K1765" s="2">
        <f>IFERROR(STANDARDIZE(Table6[[#This Row],[S&amp;P500]],$Y$4,$Y$5),"")</f>
        <v>-0.56284606733041431</v>
      </c>
    </row>
    <row r="1766" spans="1:11" x14ac:dyDescent="0.35">
      <c r="A1766" s="1">
        <f t="shared" si="27"/>
        <v>43842</v>
      </c>
      <c r="B1766">
        <f>_xlfn.XLOOKUP(A1766,Ethereum_Historical_Data[Date],Ethereum_Historical_Data[Price]," ")</f>
        <v>146.46</v>
      </c>
      <c r="C1766">
        <f>STANDARDIZE(Table6[[#This Row],[ETH]],$U$4,$U$5)</f>
        <v>-1.0826134519196178</v>
      </c>
      <c r="D1766" s="2">
        <f>_xlfn.XLOOKUP(Table6[[#This Row],[Date]],BNB_Historical_Data[Date],BNB_Historical_Data[Price]," ")</f>
        <v>15.33</v>
      </c>
      <c r="E1766" s="2">
        <f>STANDARDIZE(Table6[[#This Row],[BNB]],$V$4,$V$5)</f>
        <v>-0.95583076374457809</v>
      </c>
      <c r="F1766" s="2">
        <f>_xlfn.XLOOKUP(Table6[[#This Row],[Date]],Tether_USDt_Historical_Data[Date],Tether_USDt_Historical_Data[Price]," ")</f>
        <v>1.0004</v>
      </c>
      <c r="G1766" s="2">
        <f>IFERROR(STANDARDIZE(Table6[[#This Row],[Tether]],$W$4,$W$5),"")</f>
        <v>3.9027426625303327E-2</v>
      </c>
      <c r="H1766" s="2">
        <f>_xlfn.XLOOKUP(Table6[[#This Row],[Date]],Bitcoin_Historical_Data__2[Date],Bitcoin_Historical_Data__2[Price]," ")</f>
        <v>8187.6</v>
      </c>
      <c r="I1766" s="2">
        <f>STANDARDIZE(Table6[[#This Row],[BTC]],$X$4,$X$5)</f>
        <v>-0.91067549676685411</v>
      </c>
      <c r="J1766" s="2" t="str">
        <f>_xlfn.XLOOKUP(Table6[[#This Row],[Date]],S_P_500_Historical_Data[Date],S_P_500_Historical_Data[Price]," ")</f>
        <v xml:space="preserve"> </v>
      </c>
      <c r="K1766" s="2" t="str">
        <f>IFERROR(STANDARDIZE(Table6[[#This Row],[S&amp;P500]],$Y$4,$Y$5),"")</f>
        <v/>
      </c>
    </row>
    <row r="1767" spans="1:11" x14ac:dyDescent="0.35">
      <c r="A1767" s="1">
        <f t="shared" si="27"/>
        <v>43841</v>
      </c>
      <c r="B1767">
        <f>_xlfn.XLOOKUP(A1767,Ethereum_Historical_Data[Date],Ethereum_Historical_Data[Price]," ")</f>
        <v>142.66999999999999</v>
      </c>
      <c r="C1767">
        <f>STANDARDIZE(Table6[[#This Row],[ETH]],$U$4,$U$5)</f>
        <v>-1.0857607870100676</v>
      </c>
      <c r="D1767" s="2">
        <f>_xlfn.XLOOKUP(Table6[[#This Row],[Date]],BNB_Historical_Data[Date],BNB_Historical_Data[Price]," ")</f>
        <v>14.94</v>
      </c>
      <c r="E1767" s="2">
        <f>STANDARDIZE(Table6[[#This Row],[BNB]],$V$4,$V$5)</f>
        <v>-0.95774520986167311</v>
      </c>
      <c r="F1767" s="2">
        <f>_xlfn.XLOOKUP(Table6[[#This Row],[Date]],Tether_USDt_Historical_Data[Date],Tether_USDt_Historical_Data[Price]," ")</f>
        <v>1.0009999999999999</v>
      </c>
      <c r="G1767" s="2">
        <f>IFERROR(STANDARDIZE(Table6[[#This Row],[Tether]],$W$4,$W$5),"")</f>
        <v>0.16174673493187749</v>
      </c>
      <c r="H1767" s="2">
        <f>_xlfn.XLOOKUP(Table6[[#This Row],[Date]],Bitcoin_Historical_Data__2[Date],Bitcoin_Historical_Data__2[Price]," ")</f>
        <v>8024.1</v>
      </c>
      <c r="I1767" s="2">
        <f>STANDARDIZE(Table6[[#This Row],[BTC]],$X$4,$X$5)</f>
        <v>-0.91885980262211908</v>
      </c>
      <c r="J1767" s="2" t="str">
        <f>_xlfn.XLOOKUP(Table6[[#This Row],[Date]],S_P_500_Historical_Data[Date],S_P_500_Historical_Data[Price]," ")</f>
        <v xml:space="preserve"> </v>
      </c>
      <c r="K1767" s="2" t="str">
        <f>IFERROR(STANDARDIZE(Table6[[#This Row],[S&amp;P500]],$Y$4,$Y$5),"")</f>
        <v/>
      </c>
    </row>
    <row r="1768" spans="1:11" x14ac:dyDescent="0.35">
      <c r="A1768" s="1">
        <f t="shared" si="27"/>
        <v>43840</v>
      </c>
      <c r="B1768">
        <f>_xlfn.XLOOKUP(A1768,Ethereum_Historical_Data[Date],Ethereum_Historical_Data[Price]," ")</f>
        <v>144.81</v>
      </c>
      <c r="C1768">
        <f>STANDARDIZE(Table6[[#This Row],[ETH]],$U$4,$U$5)</f>
        <v>-1.0839836637663836</v>
      </c>
      <c r="D1768" s="2">
        <f>_xlfn.XLOOKUP(Table6[[#This Row],[Date]],BNB_Historical_Data[Date],BNB_Historical_Data[Price]," ")</f>
        <v>15.06</v>
      </c>
      <c r="E1768" s="2">
        <f>STANDARDIZE(Table6[[#This Row],[BNB]],$V$4,$V$5)</f>
        <v>-0.95715614951795158</v>
      </c>
      <c r="F1768" s="2">
        <f>_xlfn.XLOOKUP(Table6[[#This Row],[Date]],Tether_USDt_Historical_Data[Date],Tether_USDt_Historical_Data[Price]," ")</f>
        <v>1.0014000000000001</v>
      </c>
      <c r="G1768" s="2">
        <f>IFERROR(STANDARDIZE(Table6[[#This Row],[Tether]],$W$4,$W$5),"")</f>
        <v>0.24355960713630567</v>
      </c>
      <c r="H1768" s="2">
        <f>_xlfn.XLOOKUP(Table6[[#This Row],[Date]],Bitcoin_Historical_Data__2[Date],Bitcoin_Historical_Data__2[Price]," ")</f>
        <v>8187.1</v>
      </c>
      <c r="I1768" s="2">
        <f>STANDARDIZE(Table6[[#This Row],[BTC]],$X$4,$X$5)</f>
        <v>-0.91070052522512712</v>
      </c>
      <c r="J1768" s="2">
        <f>_xlfn.XLOOKUP(Table6[[#This Row],[Date]],S_P_500_Historical_Data[Date],S_P_500_Historical_Data[Price]," ")</f>
        <v>3265.3</v>
      </c>
      <c r="K1768" s="2">
        <f>IFERROR(STANDARDIZE(Table6[[#This Row],[S&amp;P500]],$Y$4,$Y$5),"")</f>
        <v>-0.58869572050298025</v>
      </c>
    </row>
    <row r="1769" spans="1:11" x14ac:dyDescent="0.35">
      <c r="A1769" s="1">
        <f t="shared" si="27"/>
        <v>43839</v>
      </c>
      <c r="B1769">
        <f>_xlfn.XLOOKUP(A1769,Ethereum_Historical_Data[Date],Ethereum_Historical_Data[Price]," ")</f>
        <v>137.91999999999999</v>
      </c>
      <c r="C1769">
        <f>STANDARDIZE(Table6[[#This Row],[ETH]],$U$4,$U$5)</f>
        <v>-1.0897053362659088</v>
      </c>
      <c r="D1769" s="2">
        <f>_xlfn.XLOOKUP(Table6[[#This Row],[Date]],BNB_Historical_Data[Date],BNB_Historical_Data[Price]," ")</f>
        <v>14.4</v>
      </c>
      <c r="E1769" s="2">
        <f>STANDARDIZE(Table6[[#This Row],[BNB]],$V$4,$V$5)</f>
        <v>-0.96039598140841997</v>
      </c>
      <c r="F1769" s="2">
        <f>_xlfn.XLOOKUP(Table6[[#This Row],[Date]],Tether_USDt_Historical_Data[Date],Tether_USDt_Historical_Data[Price]," ")</f>
        <v>1.0024</v>
      </c>
      <c r="G1769" s="2">
        <f>IFERROR(STANDARDIZE(Table6[[#This Row],[Tether]],$W$4,$W$5),"")</f>
        <v>0.4480917876472626</v>
      </c>
      <c r="H1769" s="2">
        <f>_xlfn.XLOOKUP(Table6[[#This Row],[Date]],Bitcoin_Historical_Data__2[Date],Bitcoin_Historical_Data__2[Price]," ")</f>
        <v>7842.4</v>
      </c>
      <c r="I1769" s="2">
        <f>STANDARDIZE(Table6[[#This Row],[BTC]],$X$4,$X$5)</f>
        <v>-0.92795514435852045</v>
      </c>
      <c r="J1769" s="2">
        <f>_xlfn.XLOOKUP(Table6[[#This Row],[Date]],S_P_500_Historical_Data[Date],S_P_500_Historical_Data[Price]," ")</f>
        <v>3274.7</v>
      </c>
      <c r="K1769" s="2">
        <f>IFERROR(STANDARDIZE(Table6[[#This Row],[S&amp;P500]],$Y$4,$Y$5),"")</f>
        <v>-0.57803840735288758</v>
      </c>
    </row>
    <row r="1770" spans="1:11" x14ac:dyDescent="0.35">
      <c r="A1770" s="1">
        <f t="shared" si="27"/>
        <v>43838</v>
      </c>
      <c r="B1770">
        <f>_xlfn.XLOOKUP(A1770,Ethereum_Historical_Data[Date],Ethereum_Historical_Data[Price]," ")</f>
        <v>140.81</v>
      </c>
      <c r="C1770">
        <f>STANDARDIZE(Table6[[#This Row],[ETH]],$U$4,$U$5)</f>
        <v>-1.0873053894555129</v>
      </c>
      <c r="D1770" s="2">
        <f>_xlfn.XLOOKUP(Table6[[#This Row],[Date]],BNB_Historical_Data[Date],BNB_Historical_Data[Price]," ")</f>
        <v>14.54</v>
      </c>
      <c r="E1770" s="2">
        <f>STANDARDIZE(Table6[[#This Row],[BNB]],$V$4,$V$5)</f>
        <v>-0.95970874434074493</v>
      </c>
      <c r="F1770" s="2">
        <f>_xlfn.XLOOKUP(Table6[[#This Row],[Date]],Tether_USDt_Historical_Data[Date],Tether_USDt_Historical_Data[Price]," ")</f>
        <v>1.0013000000000001</v>
      </c>
      <c r="G1770" s="2">
        <f>IFERROR(STANDARDIZE(Table6[[#This Row],[Tether]],$W$4,$W$5),"")</f>
        <v>0.22310638908520997</v>
      </c>
      <c r="H1770" s="2">
        <f>_xlfn.XLOOKUP(Table6[[#This Row],[Date]],Bitcoin_Historical_Data__2[Date],Bitcoin_Historical_Data__2[Price]," ")</f>
        <v>8059.6</v>
      </c>
      <c r="I1770" s="2">
        <f>STANDARDIZE(Table6[[#This Row],[BTC]],$X$4,$X$5)</f>
        <v>-0.91708278208473737</v>
      </c>
      <c r="J1770" s="2">
        <f>_xlfn.XLOOKUP(Table6[[#This Row],[Date]],S_P_500_Historical_Data[Date],S_P_500_Historical_Data[Price]," ")</f>
        <v>3253.1</v>
      </c>
      <c r="K1770" s="2">
        <f>IFERROR(STANDARDIZE(Table6[[#This Row],[S&amp;P500]],$Y$4,$Y$5),"")</f>
        <v>-0.60252755246373957</v>
      </c>
    </row>
    <row r="1771" spans="1:11" x14ac:dyDescent="0.35">
      <c r="A1771" s="1">
        <f t="shared" si="27"/>
        <v>43837</v>
      </c>
      <c r="B1771">
        <f>_xlfn.XLOOKUP(A1771,Ethereum_Historical_Data[Date],Ethereum_Historical_Data[Price]," ")</f>
        <v>143.04</v>
      </c>
      <c r="C1771">
        <f>STANDARDIZE(Table6[[#This Row],[ETH]],$U$4,$U$5)</f>
        <v>-1.0854535273838233</v>
      </c>
      <c r="D1771" s="2">
        <f>_xlfn.XLOOKUP(Table6[[#This Row],[Date]],BNB_Historical_Data[Date],BNB_Historical_Data[Price]," ")</f>
        <v>15.02</v>
      </c>
      <c r="E1771" s="2">
        <f>STANDARDIZE(Table6[[#This Row],[BNB]],$V$4,$V$5)</f>
        <v>-0.95735250296585872</v>
      </c>
      <c r="F1771" s="2">
        <f>_xlfn.XLOOKUP(Table6[[#This Row],[Date]],Tether_USDt_Historical_Data[Date],Tether_USDt_Historical_Data[Price]," ")</f>
        <v>1.0016</v>
      </c>
      <c r="G1771" s="2">
        <f>IFERROR(STANDARDIZE(Table6[[#This Row],[Tether]],$W$4,$W$5),"")</f>
        <v>0.28446604323849706</v>
      </c>
      <c r="H1771" s="2">
        <f>_xlfn.XLOOKUP(Table6[[#This Row],[Date]],Bitcoin_Historical_Data__2[Date],Bitcoin_Historical_Data__2[Price]," ")</f>
        <v>8155.7</v>
      </c>
      <c r="I1771" s="2">
        <f>STANDARDIZE(Table6[[#This Row],[BTC]],$X$4,$X$5)</f>
        <v>-0.91227231240467022</v>
      </c>
      <c r="J1771" s="2">
        <f>_xlfn.XLOOKUP(Table6[[#This Row],[Date]],S_P_500_Historical_Data[Date],S_P_500_Historical_Data[Price]," ")</f>
        <v>3237.2</v>
      </c>
      <c r="K1771" s="2">
        <f>IFERROR(STANDARDIZE(Table6[[#This Row],[S&amp;P500]],$Y$4,$Y$5),"")</f>
        <v>-0.62055428428145032</v>
      </c>
    </row>
    <row r="1772" spans="1:11" x14ac:dyDescent="0.35">
      <c r="A1772" s="1">
        <f t="shared" si="27"/>
        <v>43836</v>
      </c>
      <c r="B1772">
        <f>_xlfn.XLOOKUP(A1772,Ethereum_Historical_Data[Date],Ethereum_Historical_Data[Price]," ")</f>
        <v>144.08000000000001</v>
      </c>
      <c r="C1772">
        <f>STANDARDIZE(Table6[[#This Row],[ETH]],$U$4,$U$5)</f>
        <v>-1.0845898787046497</v>
      </c>
      <c r="D1772" s="2">
        <f>_xlfn.XLOOKUP(Table6[[#This Row],[Date]],BNB_Historical_Data[Date],BNB_Historical_Data[Price]," ")</f>
        <v>14.96</v>
      </c>
      <c r="E1772" s="2">
        <f>STANDARDIZE(Table6[[#This Row],[BNB]],$V$4,$V$5)</f>
        <v>-0.95764703313771948</v>
      </c>
      <c r="F1772" s="2">
        <f>_xlfn.XLOOKUP(Table6[[#This Row],[Date]],Tether_USDt_Historical_Data[Date],Tether_USDt_Historical_Data[Price]," ")</f>
        <v>1.0041</v>
      </c>
      <c r="G1772" s="2">
        <f>IFERROR(STANDARDIZE(Table6[[#This Row],[Tether]],$W$4,$W$5),"")</f>
        <v>0.79579649451593482</v>
      </c>
      <c r="H1772" s="2">
        <f>_xlfn.XLOOKUP(Table6[[#This Row],[Date]],Bitcoin_Historical_Data__2[Date],Bitcoin_Historical_Data__2[Price]," ")</f>
        <v>7759.1</v>
      </c>
      <c r="I1772" s="2">
        <f>STANDARDIZE(Table6[[#This Row],[BTC]],$X$4,$X$5)</f>
        <v>-0.93212488550679928</v>
      </c>
      <c r="J1772" s="2">
        <f>_xlfn.XLOOKUP(Table6[[#This Row],[Date]],S_P_500_Historical_Data[Date],S_P_500_Historical_Data[Price]," ")</f>
        <v>3246.3</v>
      </c>
      <c r="K1772" s="2">
        <f>IFERROR(STANDARDIZE(Table6[[#This Row],[S&amp;P500]],$Y$4,$Y$5),"")</f>
        <v>-0.61023709814678539</v>
      </c>
    </row>
    <row r="1773" spans="1:11" x14ac:dyDescent="0.35">
      <c r="A1773" s="1">
        <f t="shared" si="27"/>
        <v>43835</v>
      </c>
      <c r="B1773">
        <f>_xlfn.XLOOKUP(A1773,Ethereum_Historical_Data[Date],Ethereum_Historical_Data[Price]," ")</f>
        <v>135.59</v>
      </c>
      <c r="C1773">
        <f>STANDARDIZE(Table6[[#This Row],[ETH]],$U$4,$U$5)</f>
        <v>-1.0916402414798267</v>
      </c>
      <c r="D1773" s="2">
        <f>_xlfn.XLOOKUP(Table6[[#This Row],[Date]],BNB_Historical_Data[Date],BNB_Historical_Data[Price]," ")</f>
        <v>14.07</v>
      </c>
      <c r="E1773" s="2">
        <f>STANDARDIZE(Table6[[#This Row],[BNB]],$V$4,$V$5)</f>
        <v>-0.96201589735365423</v>
      </c>
      <c r="F1773" s="2">
        <f>_xlfn.XLOOKUP(Table6[[#This Row],[Date]],Tether_USDt_Historical_Data[Date],Tether_USDt_Historical_Data[Price]," ")</f>
        <v>1.0032000000000001</v>
      </c>
      <c r="G1773" s="2">
        <f>IFERROR(STANDARDIZE(Table6[[#This Row],[Tether]],$W$4,$W$5),"")</f>
        <v>0.6117175320560736</v>
      </c>
      <c r="H1773" s="2">
        <f>_xlfn.XLOOKUP(Table6[[#This Row],[Date]],Bitcoin_Historical_Data__2[Date],Bitcoin_Historical_Data__2[Price]," ")</f>
        <v>7372.5</v>
      </c>
      <c r="I1773" s="2">
        <f>STANDARDIZE(Table6[[#This Row],[BTC]],$X$4,$X$5)</f>
        <v>-0.95147688944346842</v>
      </c>
      <c r="J1773" s="2" t="str">
        <f>_xlfn.XLOOKUP(Table6[[#This Row],[Date]],S_P_500_Historical_Data[Date],S_P_500_Historical_Data[Price]," ")</f>
        <v xml:space="preserve"> </v>
      </c>
      <c r="K1773" s="2" t="str">
        <f>IFERROR(STANDARDIZE(Table6[[#This Row],[S&amp;P500]],$Y$4,$Y$5),"")</f>
        <v/>
      </c>
    </row>
    <row r="1774" spans="1:11" x14ac:dyDescent="0.35">
      <c r="A1774" s="1">
        <f t="shared" si="27"/>
        <v>43834</v>
      </c>
      <c r="B1774">
        <f>_xlfn.XLOOKUP(A1774,Ethereum_Historical_Data[Date],Ethereum_Historical_Data[Price]," ")</f>
        <v>134.33000000000001</v>
      </c>
      <c r="C1774">
        <f>STANDARDIZE(Table6[[#This Row],[ETH]],$U$4,$U$5)</f>
        <v>-1.0926865850719025</v>
      </c>
      <c r="D1774" s="2">
        <f>_xlfn.XLOOKUP(Table6[[#This Row],[Date]],BNB_Historical_Data[Date],BNB_Historical_Data[Price]," ")</f>
        <v>13.85</v>
      </c>
      <c r="E1774" s="2">
        <f>STANDARDIZE(Table6[[#This Row],[BNB]],$V$4,$V$5)</f>
        <v>-0.96309584131714376</v>
      </c>
      <c r="F1774" s="2">
        <f>_xlfn.XLOOKUP(Table6[[#This Row],[Date]],Tether_USDt_Historical_Data[Date],Tether_USDt_Historical_Data[Price]," ")</f>
        <v>1.0049999999999999</v>
      </c>
      <c r="G1774" s="2">
        <f>IFERROR(STANDARDIZE(Table6[[#This Row],[Tether]],$W$4,$W$5),"")</f>
        <v>0.97987545697579603</v>
      </c>
      <c r="H1774" s="2">
        <f>_xlfn.XLOOKUP(Table6[[#This Row],[Date]],Bitcoin_Historical_Data__2[Date],Bitcoin_Historical_Data__2[Price]," ")</f>
        <v>7376.8</v>
      </c>
      <c r="I1774" s="2">
        <f>STANDARDIZE(Table6[[#This Row],[BTC]],$X$4,$X$5)</f>
        <v>-0.95126164470232089</v>
      </c>
      <c r="J1774" s="2" t="str">
        <f>_xlfn.XLOOKUP(Table6[[#This Row],[Date]],S_P_500_Historical_Data[Date],S_P_500_Historical_Data[Price]," ")</f>
        <v xml:space="preserve"> </v>
      </c>
      <c r="K1774" s="2" t="str">
        <f>IFERROR(STANDARDIZE(Table6[[#This Row],[S&amp;P500]],$Y$4,$Y$5),"")</f>
        <v/>
      </c>
    </row>
    <row r="1775" spans="1:11" x14ac:dyDescent="0.35">
      <c r="A1775" s="1">
        <f t="shared" si="27"/>
        <v>43833</v>
      </c>
      <c r="B1775">
        <f>_xlfn.XLOOKUP(A1775,Ethereum_Historical_Data[Date],Ethereum_Historical_Data[Price]," ")</f>
        <v>134.27000000000001</v>
      </c>
      <c r="C1775">
        <f>STANDARDIZE(Table6[[#This Row],[ETH]],$U$4,$U$5)</f>
        <v>-1.0927364109572393</v>
      </c>
      <c r="D1775" s="2">
        <f>_xlfn.XLOOKUP(Table6[[#This Row],[Date]],BNB_Historical_Data[Date],BNB_Historical_Data[Price]," ")</f>
        <v>13.65</v>
      </c>
      <c r="E1775" s="2">
        <f>STANDARDIZE(Table6[[#This Row],[BNB]],$V$4,$V$5)</f>
        <v>-0.96407760855667957</v>
      </c>
      <c r="F1775" s="2">
        <f>_xlfn.XLOOKUP(Table6[[#This Row],[Date]],Tether_USDt_Historical_Data[Date],Tether_USDt_Historical_Data[Price]," ")</f>
        <v>1.0039</v>
      </c>
      <c r="G1775" s="2">
        <f>IFERROR(STANDARDIZE(Table6[[#This Row],[Tether]],$W$4,$W$5),"")</f>
        <v>0.75489005841374335</v>
      </c>
      <c r="H1775" s="2">
        <f>_xlfn.XLOOKUP(Table6[[#This Row],[Date]],Bitcoin_Historical_Data__2[Date],Bitcoin_Historical_Data__2[Price]," ")</f>
        <v>7343.1</v>
      </c>
      <c r="I1775" s="2">
        <f>STANDARDIZE(Table6[[#This Row],[BTC]],$X$4,$X$5)</f>
        <v>-0.95294856278991991</v>
      </c>
      <c r="J1775" s="2">
        <f>_xlfn.XLOOKUP(Table6[[#This Row],[Date]],S_P_500_Historical_Data[Date],S_P_500_Historical_Data[Price]," ")</f>
        <v>3234.8</v>
      </c>
      <c r="K1775" s="2">
        <f>IFERROR(STANDARDIZE(Table6[[#This Row],[S&amp;P500]],$Y$4,$Y$5),"")</f>
        <v>-0.623275300404878</v>
      </c>
    </row>
    <row r="1776" spans="1:11" x14ac:dyDescent="0.35">
      <c r="A1776" s="1">
        <f t="shared" si="27"/>
        <v>43832</v>
      </c>
      <c r="B1776">
        <f>_xlfn.XLOOKUP(A1776,Ethereum_Historical_Data[Date],Ethereum_Historical_Data[Price]," ")</f>
        <v>127.19</v>
      </c>
      <c r="C1776">
        <f>STANDARDIZE(Table6[[#This Row],[ETH]],$U$4,$U$5)</f>
        <v>-1.0986158654269982</v>
      </c>
      <c r="D1776" s="2">
        <f>_xlfn.XLOOKUP(Table6[[#This Row],[Date]],BNB_Historical_Data[Date],BNB_Historical_Data[Price]," ")</f>
        <v>13.03</v>
      </c>
      <c r="E1776" s="2">
        <f>STANDARDIZE(Table6[[#This Row],[BNB]],$V$4,$V$5)</f>
        <v>-0.96712108699924082</v>
      </c>
      <c r="F1776" s="2">
        <f>_xlfn.XLOOKUP(Table6[[#This Row],[Date]],Tether_USDt_Historical_Data[Date],Tether_USDt_Historical_Data[Price]," ")</f>
        <v>1.0053000000000001</v>
      </c>
      <c r="G1776" s="2">
        <f>IFERROR(STANDARDIZE(Table6[[#This Row],[Tether]],$W$4,$W$5),"")</f>
        <v>1.0412351111291285</v>
      </c>
      <c r="H1776" s="2">
        <f>_xlfn.XLOOKUP(Table6[[#This Row],[Date]],Bitcoin_Historical_Data__2[Date],Bitcoin_Historical_Data__2[Price]," ")</f>
        <v>6967</v>
      </c>
      <c r="I1776" s="2">
        <f>STANDARDIZE(Table6[[#This Row],[BTC]],$X$4,$X$5)</f>
        <v>-0.97177496910285643</v>
      </c>
      <c r="J1776" s="2">
        <f>_xlfn.XLOOKUP(Table6[[#This Row],[Date]],S_P_500_Historical_Data[Date],S_P_500_Historical_Data[Price]," ")</f>
        <v>3257.8</v>
      </c>
      <c r="K1776" s="2">
        <f>IFERROR(STANDARDIZE(Table6[[#This Row],[S&amp;P500]],$Y$4,$Y$5),"")</f>
        <v>-0.59719889588869279</v>
      </c>
    </row>
    <row r="1777" spans="1:11" x14ac:dyDescent="0.35">
      <c r="A1777" s="1">
        <f t="shared" si="27"/>
        <v>43831</v>
      </c>
      <c r="B1777">
        <f>_xlfn.XLOOKUP(A1777,Ethereum_Historical_Data[Date],Ethereum_Historical_Data[Price]," ")</f>
        <v>130.75</v>
      </c>
      <c r="C1777">
        <f>STANDARDIZE(Table6[[#This Row],[ETH]],$U$4,$U$5)</f>
        <v>-1.0956595295636731</v>
      </c>
      <c r="D1777" s="2">
        <f>_xlfn.XLOOKUP(Table6[[#This Row],[Date]],BNB_Historical_Data[Date],BNB_Historical_Data[Price]," ")</f>
        <v>13.7</v>
      </c>
      <c r="E1777" s="2">
        <f>STANDARDIZE(Table6[[#This Row],[BNB]],$V$4,$V$5)</f>
        <v>-0.96383216674679562</v>
      </c>
      <c r="F1777" s="2">
        <f>_xlfn.XLOOKUP(Table6[[#This Row],[Date]],Tether_USDt_Historical_Data[Date],Tether_USDt_Historical_Data[Price]," ")</f>
        <v>1.0121</v>
      </c>
      <c r="G1777" s="2">
        <f>IFERROR(STANDARDIZE(Table6[[#This Row],[Tether]],$W$4,$W$5),"")</f>
        <v>2.4320539386037718</v>
      </c>
      <c r="H1777" s="2">
        <f>_xlfn.XLOOKUP(Table6[[#This Row],[Date]],Bitcoin_Historical_Data__2[Date],Bitcoin_Historical_Data__2[Price]," ")</f>
        <v>7199.8</v>
      </c>
      <c r="I1777" s="2">
        <f>STANDARDIZE(Table6[[#This Row],[BTC]],$X$4,$X$5)</f>
        <v>-0.96012171893095632</v>
      </c>
      <c r="J1777" s="2" t="str">
        <f>_xlfn.XLOOKUP(Table6[[#This Row],[Date]],S_P_500_Historical_Data[Date],S_P_500_Historical_Data[Price]," ")</f>
        <v xml:space="preserve"> </v>
      </c>
      <c r="K1777" s="2" t="str">
        <f>IFERROR(STANDARDIZE(Table6[[#This Row],[S&amp;P500]],$Y$4,$Y$5),"")</f>
        <v/>
      </c>
    </row>
    <row r="1778" spans="1:11" x14ac:dyDescent="0.35">
      <c r="A1778" s="1">
        <f t="shared" si="27"/>
        <v>43830</v>
      </c>
      <c r="B1778">
        <f>_xlfn.XLOOKUP(A1778,Ethereum_Historical_Data[Date],Ethereum_Historical_Data[Price]," ")</f>
        <v>129.21</v>
      </c>
      <c r="C1778">
        <f>STANDARDIZE(Table6[[#This Row],[ETH]],$U$4,$U$5)</f>
        <v>-1.0969383939539878</v>
      </c>
      <c r="D1778" s="2">
        <f>_xlfn.XLOOKUP(Table6[[#This Row],[Date]],BNB_Historical_Data[Date],BNB_Historical_Data[Price]," ")</f>
        <v>13.73</v>
      </c>
      <c r="E1778" s="2">
        <f>STANDARDIZE(Table6[[#This Row],[BNB]],$V$4,$V$5)</f>
        <v>-0.96368490166086529</v>
      </c>
      <c r="F1778" s="2">
        <f>_xlfn.XLOOKUP(Table6[[#This Row],[Date]],Tether_USDt_Historical_Data[Date],Tether_USDt_Historical_Data[Price]," ")</f>
        <v>1.0047999999999999</v>
      </c>
      <c r="G1778" s="2">
        <f>IFERROR(STANDARDIZE(Table6[[#This Row],[Tether]],$W$4,$W$5),"")</f>
        <v>0.93896902087360468</v>
      </c>
      <c r="H1778" s="2">
        <f>_xlfn.XLOOKUP(Table6[[#This Row],[Date]],Bitcoin_Historical_Data__2[Date],Bitcoin_Historical_Data__2[Price]," ")</f>
        <v>7196.4</v>
      </c>
      <c r="I1778" s="2">
        <f>STANDARDIZE(Table6[[#This Row],[BTC]],$X$4,$X$5)</f>
        <v>-0.96029191244721246</v>
      </c>
      <c r="J1778" s="2">
        <f>_xlfn.XLOOKUP(Table6[[#This Row],[Date]],S_P_500_Historical_Data[Date],S_P_500_Historical_Data[Price]," ")</f>
        <v>3230.8</v>
      </c>
      <c r="K1778" s="2">
        <f>IFERROR(STANDARDIZE(Table6[[#This Row],[S&amp;P500]],$Y$4,$Y$5),"")</f>
        <v>-0.62781032727725794</v>
      </c>
    </row>
    <row r="1779" spans="1:11" x14ac:dyDescent="0.35">
      <c r="A1779" s="1">
        <f t="shared" si="27"/>
        <v>43829</v>
      </c>
      <c r="B1779">
        <f>_xlfn.XLOOKUP(A1779,Ethereum_Historical_Data[Date],Ethereum_Historical_Data[Price]," ")</f>
        <v>131.83000000000001</v>
      </c>
      <c r="C1779">
        <f>STANDARDIZE(Table6[[#This Row],[ETH]],$U$4,$U$5)</f>
        <v>-1.0947626636276082</v>
      </c>
      <c r="D1779" s="2">
        <f>_xlfn.XLOOKUP(Table6[[#This Row],[Date]],BNB_Historical_Data[Date],BNB_Historical_Data[Price]," ")</f>
        <v>13.89</v>
      </c>
      <c r="E1779" s="2">
        <f>STANDARDIZE(Table6[[#This Row],[BNB]],$V$4,$V$5)</f>
        <v>-0.96289948786923663</v>
      </c>
      <c r="F1779" s="2">
        <f>_xlfn.XLOOKUP(Table6[[#This Row],[Date]],Tether_USDt_Historical_Data[Date],Tether_USDt_Historical_Data[Price]," ")</f>
        <v>1.0021</v>
      </c>
      <c r="G1779" s="2">
        <f>IFERROR(STANDARDIZE(Table6[[#This Row],[Tether]],$W$4,$W$5),"")</f>
        <v>0.38673213349397551</v>
      </c>
      <c r="H1779" s="2">
        <f>_xlfn.XLOOKUP(Table6[[#This Row],[Date]],Bitcoin_Historical_Data__2[Date],Bitcoin_Historical_Data__2[Price]," ")</f>
        <v>7261.8</v>
      </c>
      <c r="I1779" s="2">
        <f>STANDARDIZE(Table6[[#This Row],[BTC]],$X$4,$X$5)</f>
        <v>-0.95701819010510658</v>
      </c>
      <c r="J1779" s="2">
        <f>_xlfn.XLOOKUP(Table6[[#This Row],[Date]],S_P_500_Historical_Data[Date],S_P_500_Historical_Data[Price]," ")</f>
        <v>3221.3</v>
      </c>
      <c r="K1779" s="2">
        <f>IFERROR(STANDARDIZE(Table6[[#This Row],[S&amp;P500]],$Y$4,$Y$5),"")</f>
        <v>-0.63858101609916051</v>
      </c>
    </row>
    <row r="1780" spans="1:11" x14ac:dyDescent="0.35">
      <c r="A1780" s="1">
        <f t="shared" si="27"/>
        <v>43828</v>
      </c>
      <c r="B1780">
        <f>_xlfn.XLOOKUP(A1780,Ethereum_Historical_Data[Date],Ethereum_Historical_Data[Price]," ")</f>
        <v>134.4</v>
      </c>
      <c r="C1780">
        <f>STANDARDIZE(Table6[[#This Row],[ETH]],$U$4,$U$5)</f>
        <v>-1.0926284548723426</v>
      </c>
      <c r="D1780" s="2">
        <f>_xlfn.XLOOKUP(Table6[[#This Row],[Date]],BNB_Historical_Data[Date],BNB_Historical_Data[Price]," ")</f>
        <v>14.11</v>
      </c>
      <c r="E1780" s="2">
        <f>STANDARDIZE(Table6[[#This Row],[BNB]],$V$4,$V$5)</f>
        <v>-0.96181954390574698</v>
      </c>
      <c r="F1780" s="2">
        <f>_xlfn.XLOOKUP(Table6[[#This Row],[Date]],Tether_USDt_Historical_Data[Date],Tether_USDt_Historical_Data[Price]," ")</f>
        <v>1.0062</v>
      </c>
      <c r="G1780" s="2">
        <f>IFERROR(STANDARDIZE(Table6[[#This Row],[Tether]],$W$4,$W$5),"")</f>
        <v>1.2253140735889898</v>
      </c>
      <c r="H1780" s="2">
        <f>_xlfn.XLOOKUP(Table6[[#This Row],[Date]],Bitcoin_Historical_Data__2[Date],Bitcoin_Historical_Data__2[Price]," ")</f>
        <v>7397.5</v>
      </c>
      <c r="I1780" s="2">
        <f>STANDARDIZE(Table6[[#This Row],[BTC]],$X$4,$X$5)</f>
        <v>-0.95022546652981943</v>
      </c>
      <c r="J1780" s="2" t="str">
        <f>_xlfn.XLOOKUP(Table6[[#This Row],[Date]],S_P_500_Historical_Data[Date],S_P_500_Historical_Data[Price]," ")</f>
        <v xml:space="preserve"> </v>
      </c>
      <c r="K1780" s="2" t="str">
        <f>IFERROR(STANDARDIZE(Table6[[#This Row],[S&amp;P500]],$Y$4,$Y$5),"")</f>
        <v/>
      </c>
    </row>
    <row r="1781" spans="1:11" x14ac:dyDescent="0.35">
      <c r="A1781" s="1">
        <f t="shared" si="27"/>
        <v>43827</v>
      </c>
      <c r="B1781">
        <f>_xlfn.XLOOKUP(A1781,Ethereum_Historical_Data[Date],Ethereum_Historical_Data[Price]," ")</f>
        <v>128.35</v>
      </c>
      <c r="C1781">
        <f>STANDARDIZE(Table6[[#This Row],[ETH]],$U$4,$U$5)</f>
        <v>-1.0976525649771509</v>
      </c>
      <c r="D1781" s="2">
        <f>_xlfn.XLOOKUP(Table6[[#This Row],[Date]],BNB_Historical_Data[Date],BNB_Historical_Data[Price]," ")</f>
        <v>13.71</v>
      </c>
      <c r="E1781" s="2">
        <f>STANDARDIZE(Table6[[#This Row],[BNB]],$V$4,$V$5)</f>
        <v>-0.9637830783848188</v>
      </c>
      <c r="F1781" s="2">
        <f>_xlfn.XLOOKUP(Table6[[#This Row],[Date]],Tether_USDt_Historical_Data[Date],Tether_USDt_Historical_Data[Price]," ")</f>
        <v>1.0041</v>
      </c>
      <c r="G1781" s="2">
        <f>IFERROR(STANDARDIZE(Table6[[#This Row],[Tether]],$W$4,$W$5),"")</f>
        <v>0.79579649451593482</v>
      </c>
      <c r="H1781" s="2">
        <f>_xlfn.XLOOKUP(Table6[[#This Row],[Date]],Bitcoin_Historical_Data__2[Date],Bitcoin_Historical_Data__2[Price]," ")</f>
        <v>7321.5</v>
      </c>
      <c r="I1781" s="2">
        <f>STANDARDIZE(Table6[[#This Row],[BTC]],$X$4,$X$5)</f>
        <v>-0.95402979218731254</v>
      </c>
      <c r="J1781" s="2" t="str">
        <f>_xlfn.XLOOKUP(Table6[[#This Row],[Date]],S_P_500_Historical_Data[Date],S_P_500_Historical_Data[Price]," ")</f>
        <v xml:space="preserve"> </v>
      </c>
      <c r="K1781" s="2" t="str">
        <f>IFERROR(STANDARDIZE(Table6[[#This Row],[S&amp;P500]],$Y$4,$Y$5),"")</f>
        <v/>
      </c>
    </row>
    <row r="1782" spans="1:11" x14ac:dyDescent="0.35">
      <c r="A1782" s="1">
        <f t="shared" si="27"/>
        <v>43826</v>
      </c>
      <c r="B1782">
        <f>_xlfn.XLOOKUP(A1782,Ethereum_Historical_Data[Date],Ethereum_Historical_Data[Price]," ")</f>
        <v>126.41</v>
      </c>
      <c r="C1782">
        <f>STANDARDIZE(Table6[[#This Row],[ETH]],$U$4,$U$5)</f>
        <v>-1.0992636019363784</v>
      </c>
      <c r="D1782" s="2">
        <f>_xlfn.XLOOKUP(Table6[[#This Row],[Date]],BNB_Historical_Data[Date],BNB_Historical_Data[Price]," ")</f>
        <v>13.3</v>
      </c>
      <c r="E1782" s="2">
        <f>STANDARDIZE(Table6[[#This Row],[BNB]],$V$4,$V$5)</f>
        <v>-0.96579570122586733</v>
      </c>
      <c r="F1782" s="2">
        <f>_xlfn.XLOOKUP(Table6[[#This Row],[Date]],Tether_USDt_Historical_Data[Date],Tether_USDt_Historical_Data[Price]," ")</f>
        <v>1.002</v>
      </c>
      <c r="G1782" s="2">
        <f>IFERROR(STANDARDIZE(Table6[[#This Row],[Tether]],$W$4,$W$5),"")</f>
        <v>0.36627891544287983</v>
      </c>
      <c r="H1782" s="2">
        <f>_xlfn.XLOOKUP(Table6[[#This Row],[Date]],Bitcoin_Historical_Data__2[Date],Bitcoin_Historical_Data__2[Price]," ")</f>
        <v>7261.7</v>
      </c>
      <c r="I1782" s="2">
        <f>STANDARDIZE(Table6[[#This Row],[BTC]],$X$4,$X$5)</f>
        <v>-0.95702319579676109</v>
      </c>
      <c r="J1782" s="2">
        <f>_xlfn.XLOOKUP(Table6[[#This Row],[Date]],S_P_500_Historical_Data[Date],S_P_500_Historical_Data[Price]," ")</f>
        <v>3240</v>
      </c>
      <c r="K1782" s="2">
        <f>IFERROR(STANDARDIZE(Table6[[#This Row],[S&amp;P500]],$Y$4,$Y$5),"")</f>
        <v>-0.6173797654707841</v>
      </c>
    </row>
    <row r="1783" spans="1:11" x14ac:dyDescent="0.35">
      <c r="A1783" s="1">
        <f t="shared" si="27"/>
        <v>43825</v>
      </c>
      <c r="B1783">
        <f>_xlfn.XLOOKUP(A1783,Ethereum_Historical_Data[Date],Ethereum_Historical_Data[Price]," ")</f>
        <v>125.93</v>
      </c>
      <c r="C1783">
        <f>STANDARDIZE(Table6[[#This Row],[ETH]],$U$4,$U$5)</f>
        <v>-1.099662209019074</v>
      </c>
      <c r="D1783" s="2">
        <f>_xlfn.XLOOKUP(Table6[[#This Row],[Date]],BNB_Historical_Data[Date],BNB_Historical_Data[Price]," ")</f>
        <v>13.19</v>
      </c>
      <c r="E1783" s="2">
        <f>STANDARDIZE(Table6[[#This Row],[BNB]],$V$4,$V$5)</f>
        <v>-0.96633567320761204</v>
      </c>
      <c r="F1783" s="2">
        <f>_xlfn.XLOOKUP(Table6[[#This Row],[Date]],Tether_USDt_Historical_Data[Date],Tether_USDt_Historical_Data[Price]," ")</f>
        <v>1.0034000000000001</v>
      </c>
      <c r="G1783" s="2">
        <f>IFERROR(STANDARDIZE(Table6[[#This Row],[Tether]],$W$4,$W$5),"")</f>
        <v>0.65262396815826496</v>
      </c>
      <c r="H1783" s="2">
        <f>_xlfn.XLOOKUP(Table6[[#This Row],[Date]],Bitcoin_Historical_Data__2[Date],Bitcoin_Historical_Data__2[Price]," ")</f>
        <v>7210.9</v>
      </c>
      <c r="I1783" s="2">
        <f>STANDARDIZE(Table6[[#This Row],[BTC]],$X$4,$X$5)</f>
        <v>-0.95956608715729597</v>
      </c>
      <c r="J1783" s="2">
        <f>_xlfn.XLOOKUP(Table6[[#This Row],[Date]],S_P_500_Historical_Data[Date],S_P_500_Historical_Data[Price]," ")</f>
        <v>3239.9</v>
      </c>
      <c r="K1783" s="2">
        <f>IFERROR(STANDARDIZE(Table6[[#This Row],[S&amp;P500]],$Y$4,$Y$5),"")</f>
        <v>-0.61749314114259346</v>
      </c>
    </row>
    <row r="1784" spans="1:11" x14ac:dyDescent="0.35">
      <c r="A1784" s="1">
        <f t="shared" si="27"/>
        <v>43824</v>
      </c>
      <c r="B1784">
        <f>_xlfn.XLOOKUP(A1784,Ethereum_Historical_Data[Date],Ethereum_Historical_Data[Price]," ")</f>
        <v>125.24</v>
      </c>
      <c r="C1784">
        <f>STANDARDIZE(Table6[[#This Row],[ETH]],$U$4,$U$5)</f>
        <v>-1.1002352067004488</v>
      </c>
      <c r="D1784" s="2">
        <f>_xlfn.XLOOKUP(Table6[[#This Row],[Date]],BNB_Historical_Data[Date],BNB_Historical_Data[Price]," ")</f>
        <v>13.04</v>
      </c>
      <c r="E1784" s="2">
        <f>STANDARDIZE(Table6[[#This Row],[BNB]],$V$4,$V$5)</f>
        <v>-0.96707199863726401</v>
      </c>
      <c r="F1784" s="2">
        <f>_xlfn.XLOOKUP(Table6[[#This Row],[Date]],Tether_USDt_Historical_Data[Date],Tether_USDt_Historical_Data[Price]," ")</f>
        <v>1.0036</v>
      </c>
      <c r="G1784" s="2">
        <f>IFERROR(STANDARDIZE(Table6[[#This Row],[Tether]],$W$4,$W$5),"")</f>
        <v>0.69353040426045631</v>
      </c>
      <c r="H1784" s="2">
        <f>_xlfn.XLOOKUP(Table6[[#This Row],[Date]],Bitcoin_Historical_Data__2[Date],Bitcoin_Historical_Data__2[Price]," ")</f>
        <v>7224.8</v>
      </c>
      <c r="I1784" s="2">
        <f>STANDARDIZE(Table6[[#This Row],[BTC]],$X$4,$X$5)</f>
        <v>-0.95887029601730722</v>
      </c>
      <c r="J1784" s="2" t="str">
        <f>_xlfn.XLOOKUP(Table6[[#This Row],[Date]],S_P_500_Historical_Data[Date],S_P_500_Historical_Data[Price]," ")</f>
        <v xml:space="preserve"> </v>
      </c>
      <c r="K1784" s="2" t="str">
        <f>IFERROR(STANDARDIZE(Table6[[#This Row],[S&amp;P500]],$Y$4,$Y$5),"")</f>
        <v/>
      </c>
    </row>
    <row r="1785" spans="1:11" x14ac:dyDescent="0.35">
      <c r="A1785" s="1">
        <f t="shared" si="27"/>
        <v>43823</v>
      </c>
      <c r="B1785">
        <f>_xlfn.XLOOKUP(A1785,Ethereum_Historical_Data[Date],Ethereum_Historical_Data[Price]," ")</f>
        <v>128.05000000000001</v>
      </c>
      <c r="C1785">
        <f>STANDARDIZE(Table6[[#This Row],[ETH]],$U$4,$U$5)</f>
        <v>-1.0979016944038356</v>
      </c>
      <c r="D1785" s="2">
        <f>_xlfn.XLOOKUP(Table6[[#This Row],[Date]],BNB_Historical_Data[Date],BNB_Historical_Data[Price]," ")</f>
        <v>13.37</v>
      </c>
      <c r="E1785" s="2">
        <f>STANDARDIZE(Table6[[#This Row],[BNB]],$V$4,$V$5)</f>
        <v>-0.96545208269202976</v>
      </c>
      <c r="F1785" s="2">
        <f>_xlfn.XLOOKUP(Table6[[#This Row],[Date]],Tether_USDt_Historical_Data[Date],Tether_USDt_Historical_Data[Price]," ")</f>
        <v>1.0041</v>
      </c>
      <c r="G1785" s="2">
        <f>IFERROR(STANDARDIZE(Table6[[#This Row],[Tether]],$W$4,$W$5),"")</f>
        <v>0.79579649451593482</v>
      </c>
      <c r="H1785" s="2">
        <f>_xlfn.XLOOKUP(Table6[[#This Row],[Date]],Bitcoin_Historical_Data__2[Date],Bitcoin_Historical_Data__2[Price]," ")</f>
        <v>7268.3</v>
      </c>
      <c r="I1785" s="2">
        <f>STANDARDIZE(Table6[[#This Row],[BTC]],$X$4,$X$5)</f>
        <v>-0.95669282014755785</v>
      </c>
      <c r="J1785" s="2">
        <f>_xlfn.XLOOKUP(Table6[[#This Row],[Date]],S_P_500_Historical_Data[Date],S_P_500_Historical_Data[Price]," ")</f>
        <v>3223.4</v>
      </c>
      <c r="K1785" s="2">
        <f>IFERROR(STANDARDIZE(Table6[[#This Row],[S&amp;P500]],$Y$4,$Y$5),"")</f>
        <v>-0.63620012699116113</v>
      </c>
    </row>
    <row r="1786" spans="1:11" x14ac:dyDescent="0.35">
      <c r="A1786" s="1">
        <f t="shared" si="27"/>
        <v>43822</v>
      </c>
      <c r="B1786">
        <f>_xlfn.XLOOKUP(A1786,Ethereum_Historical_Data[Date],Ethereum_Historical_Data[Price]," ")</f>
        <v>128.08000000000001</v>
      </c>
      <c r="C1786">
        <f>STANDARDIZE(Table6[[#This Row],[ETH]],$U$4,$U$5)</f>
        <v>-1.097876781461167</v>
      </c>
      <c r="D1786" s="2">
        <f>_xlfn.XLOOKUP(Table6[[#This Row],[Date]],BNB_Historical_Data[Date],BNB_Historical_Data[Price]," ")</f>
        <v>13.35</v>
      </c>
      <c r="E1786" s="2">
        <f>STANDARDIZE(Table6[[#This Row],[BNB]],$V$4,$V$5)</f>
        <v>-0.96555025941598338</v>
      </c>
      <c r="F1786" s="2">
        <f>_xlfn.XLOOKUP(Table6[[#This Row],[Date]],Tether_USDt_Historical_Data[Date],Tether_USDt_Historical_Data[Price]," ")</f>
        <v>1.0034000000000001</v>
      </c>
      <c r="G1786" s="2">
        <f>IFERROR(STANDARDIZE(Table6[[#This Row],[Tether]],$W$4,$W$5),"")</f>
        <v>0.65262396815826496</v>
      </c>
      <c r="H1786" s="2">
        <f>_xlfn.XLOOKUP(Table6[[#This Row],[Date]],Bitcoin_Historical_Data__2[Date],Bitcoin_Historical_Data__2[Price]," ")</f>
        <v>7322.8</v>
      </c>
      <c r="I1786" s="2">
        <f>STANDARDIZE(Table6[[#This Row],[BTC]],$X$4,$X$5)</f>
        <v>-0.95396471819580286</v>
      </c>
      <c r="J1786" s="2">
        <f>_xlfn.XLOOKUP(Table6[[#This Row],[Date]],S_P_500_Historical_Data[Date],S_P_500_Historical_Data[Price]," ")</f>
        <v>3224</v>
      </c>
      <c r="K1786" s="2">
        <f>IFERROR(STANDARDIZE(Table6[[#This Row],[S&amp;P500]],$Y$4,$Y$5),"")</f>
        <v>-0.63551987296030421</v>
      </c>
    </row>
    <row r="1787" spans="1:11" x14ac:dyDescent="0.35">
      <c r="A1787" s="1">
        <f t="shared" si="27"/>
        <v>43821</v>
      </c>
      <c r="B1787">
        <f>_xlfn.XLOOKUP(A1787,Ethereum_Historical_Data[Date],Ethereum_Historical_Data[Price]," ")</f>
        <v>132.19</v>
      </c>
      <c r="C1787">
        <f>STANDARDIZE(Table6[[#This Row],[ETH]],$U$4,$U$5)</f>
        <v>-1.0944637083155866</v>
      </c>
      <c r="D1787" s="2">
        <f>_xlfn.XLOOKUP(Table6[[#This Row],[Date]],BNB_Historical_Data[Date],BNB_Historical_Data[Price]," ")</f>
        <v>13.81</v>
      </c>
      <c r="E1787" s="2">
        <f>STANDARDIZE(Table6[[#This Row],[BNB]],$V$4,$V$5)</f>
        <v>-0.9632921947650509</v>
      </c>
      <c r="F1787" s="2">
        <f>_xlfn.XLOOKUP(Table6[[#This Row],[Date]],Tether_USDt_Historical_Data[Date],Tether_USDt_Historical_Data[Price]," ")</f>
        <v>1.0095000000000001</v>
      </c>
      <c r="G1787" s="2">
        <f>IFERROR(STANDARDIZE(Table6[[#This Row],[Tether]],$W$4,$W$5),"")</f>
        <v>1.9002702692752385</v>
      </c>
      <c r="H1787" s="2">
        <f>_xlfn.XLOOKUP(Table6[[#This Row],[Date]],Bitcoin_Historical_Data__2[Date],Bitcoin_Historical_Data__2[Price]," ")</f>
        <v>7495.8</v>
      </c>
      <c r="I1787" s="2">
        <f>STANDARDIZE(Table6[[#This Row],[BTC]],$X$4,$X$5)</f>
        <v>-0.94530487163335131</v>
      </c>
      <c r="J1787" s="2" t="str">
        <f>_xlfn.XLOOKUP(Table6[[#This Row],[Date]],S_P_500_Historical_Data[Date],S_P_500_Historical_Data[Price]," ")</f>
        <v xml:space="preserve"> </v>
      </c>
      <c r="K1787" s="2" t="str">
        <f>IFERROR(STANDARDIZE(Table6[[#This Row],[S&amp;P500]],$Y$4,$Y$5),"")</f>
        <v/>
      </c>
    </row>
    <row r="1788" spans="1:11" x14ac:dyDescent="0.35">
      <c r="A1788" s="1">
        <f t="shared" si="27"/>
        <v>43820</v>
      </c>
      <c r="B1788">
        <f>_xlfn.XLOOKUP(A1788,Ethereum_Historical_Data[Date],Ethereum_Historical_Data[Price]," ")</f>
        <v>127.61</v>
      </c>
      <c r="C1788">
        <f>STANDARDIZE(Table6[[#This Row],[ETH]],$U$4,$U$5)</f>
        <v>-1.0982670842296398</v>
      </c>
      <c r="D1788" s="2">
        <f>_xlfn.XLOOKUP(Table6[[#This Row],[Date]],BNB_Historical_Data[Date],BNB_Historical_Data[Price]," ")</f>
        <v>13.34</v>
      </c>
      <c r="E1788" s="2">
        <f>STANDARDIZE(Table6[[#This Row],[BNB]],$V$4,$V$5)</f>
        <v>-0.96559934777796019</v>
      </c>
      <c r="F1788" s="2">
        <f>_xlfn.XLOOKUP(Table6[[#This Row],[Date]],Tether_USDt_Historical_Data[Date],Tether_USDt_Historical_Data[Price]," ")</f>
        <v>1.0065999999999999</v>
      </c>
      <c r="G1788" s="2">
        <f>IFERROR(STANDARDIZE(Table6[[#This Row],[Tether]],$W$4,$W$5),"")</f>
        <v>1.3071269457933725</v>
      </c>
      <c r="H1788" s="2">
        <f>_xlfn.XLOOKUP(Table6[[#This Row],[Date]],Bitcoin_Historical_Data__2[Date],Bitcoin_Historical_Data__2[Price]," ")</f>
        <v>7156.2</v>
      </c>
      <c r="I1788" s="2">
        <f>STANDARDIZE(Table6[[#This Row],[BTC]],$X$4,$X$5)</f>
        <v>-0.96230420049236021</v>
      </c>
      <c r="J1788" s="2" t="str">
        <f>_xlfn.XLOOKUP(Table6[[#This Row],[Date]],S_P_500_Historical_Data[Date],S_P_500_Historical_Data[Price]," ")</f>
        <v xml:space="preserve"> </v>
      </c>
      <c r="K1788" s="2" t="str">
        <f>IFERROR(STANDARDIZE(Table6[[#This Row],[S&amp;P500]],$Y$4,$Y$5),"")</f>
        <v/>
      </c>
    </row>
    <row r="1789" spans="1:11" x14ac:dyDescent="0.35">
      <c r="A1789" s="1">
        <f t="shared" si="27"/>
        <v>43819</v>
      </c>
      <c r="B1789">
        <f>_xlfn.XLOOKUP(A1789,Ethereum_Historical_Data[Date],Ethereum_Historical_Data[Price]," ")</f>
        <v>128.69999999999999</v>
      </c>
      <c r="C1789">
        <f>STANDARDIZE(Table6[[#This Row],[ETH]],$U$4,$U$5)</f>
        <v>-1.0973619139793518</v>
      </c>
      <c r="D1789" s="2">
        <f>_xlfn.XLOOKUP(Table6[[#This Row],[Date]],BNB_Historical_Data[Date],BNB_Historical_Data[Price]," ")</f>
        <v>13.56</v>
      </c>
      <c r="E1789" s="2">
        <f>STANDARDIZE(Table6[[#This Row],[BNB]],$V$4,$V$5)</f>
        <v>-0.96451940381447065</v>
      </c>
      <c r="F1789" s="2">
        <f>_xlfn.XLOOKUP(Table6[[#This Row],[Date]],Tether_USDt_Historical_Data[Date],Tether_USDt_Historical_Data[Price]," ")</f>
        <v>1.0049999999999999</v>
      </c>
      <c r="G1789" s="2">
        <f>IFERROR(STANDARDIZE(Table6[[#This Row],[Tether]],$W$4,$W$5),"")</f>
        <v>0.97987545697579603</v>
      </c>
      <c r="H1789" s="2">
        <f>_xlfn.XLOOKUP(Table6[[#This Row],[Date]],Bitcoin_Historical_Data__2[Date],Bitcoin_Historical_Data__2[Price]," ")</f>
        <v>7196.4</v>
      </c>
      <c r="I1789" s="2">
        <f>STANDARDIZE(Table6[[#This Row],[BTC]],$X$4,$X$5)</f>
        <v>-0.96029191244721246</v>
      </c>
      <c r="J1789" s="2">
        <f>_xlfn.XLOOKUP(Table6[[#This Row],[Date]],S_P_500_Historical_Data[Date],S_P_500_Historical_Data[Price]," ")</f>
        <v>3221.2</v>
      </c>
      <c r="K1789" s="2">
        <f>IFERROR(STANDARDIZE(Table6[[#This Row],[S&amp;P500]],$Y$4,$Y$5),"")</f>
        <v>-0.63869439177097043</v>
      </c>
    </row>
    <row r="1790" spans="1:11" x14ac:dyDescent="0.35">
      <c r="A1790" s="1">
        <f t="shared" si="27"/>
        <v>43818</v>
      </c>
      <c r="B1790">
        <f>_xlfn.XLOOKUP(A1790,Ethereum_Historical_Data[Date],Ethereum_Historical_Data[Price]," ")</f>
        <v>128.41999999999999</v>
      </c>
      <c r="C1790">
        <f>STANDARDIZE(Table6[[#This Row],[ETH]],$U$4,$U$5)</f>
        <v>-1.097594434777591</v>
      </c>
      <c r="D1790" s="2">
        <f>_xlfn.XLOOKUP(Table6[[#This Row],[Date]],BNB_Historical_Data[Date],BNB_Historical_Data[Price]," ")</f>
        <v>13.35</v>
      </c>
      <c r="E1790" s="2">
        <f>STANDARDIZE(Table6[[#This Row],[BNB]],$V$4,$V$5)</f>
        <v>-0.96555025941598338</v>
      </c>
      <c r="F1790" s="2">
        <f>_xlfn.XLOOKUP(Table6[[#This Row],[Date]],Tether_USDt_Historical_Data[Date],Tether_USDt_Historical_Data[Price]," ")</f>
        <v>1.0055000000000001</v>
      </c>
      <c r="G1790" s="2">
        <f>IFERROR(STANDARDIZE(Table6[[#This Row],[Tether]],$W$4,$W$5),"")</f>
        <v>1.0821415472313198</v>
      </c>
      <c r="H1790" s="2">
        <f>_xlfn.XLOOKUP(Table6[[#This Row],[Date]],Bitcoin_Historical_Data__2[Date],Bitcoin_Historical_Data__2[Price]," ")</f>
        <v>7165.5</v>
      </c>
      <c r="I1790" s="2">
        <f>STANDARDIZE(Table6[[#This Row],[BTC]],$X$4,$X$5)</f>
        <v>-0.96183867116848276</v>
      </c>
      <c r="J1790" s="2">
        <f>_xlfn.XLOOKUP(Table6[[#This Row],[Date]],S_P_500_Historical_Data[Date],S_P_500_Historical_Data[Price]," ")</f>
        <v>3205.4</v>
      </c>
      <c r="K1790" s="2">
        <f>IFERROR(STANDARDIZE(Table6[[#This Row],[S&amp;P500]],$Y$4,$Y$5),"")</f>
        <v>-0.65660774791687126</v>
      </c>
    </row>
    <row r="1791" spans="1:11" x14ac:dyDescent="0.35">
      <c r="A1791" s="1">
        <f t="shared" si="27"/>
        <v>43817</v>
      </c>
      <c r="B1791">
        <f>_xlfn.XLOOKUP(A1791,Ethereum_Historical_Data[Date],Ethereum_Historical_Data[Price]," ")</f>
        <v>132.91999999999999</v>
      </c>
      <c r="C1791">
        <f>STANDARDIZE(Table6[[#This Row],[ETH]],$U$4,$U$5)</f>
        <v>-1.0938574933773204</v>
      </c>
      <c r="D1791" s="2">
        <f>_xlfn.XLOOKUP(Table6[[#This Row],[Date]],BNB_Historical_Data[Date],BNB_Historical_Data[Price]," ")</f>
        <v>13.59</v>
      </c>
      <c r="E1791" s="2">
        <f>STANDARDIZE(Table6[[#This Row],[BNB]],$V$4,$V$5)</f>
        <v>-0.96437213872854033</v>
      </c>
      <c r="F1791" s="2">
        <f>_xlfn.XLOOKUP(Table6[[#This Row],[Date]],Tether_USDt_Historical_Data[Date],Tether_USDt_Historical_Data[Price]," ")</f>
        <v>1.0055000000000001</v>
      </c>
      <c r="G1791" s="2">
        <f>IFERROR(STANDARDIZE(Table6[[#This Row],[Tether]],$W$4,$W$5),"")</f>
        <v>1.0821415472313198</v>
      </c>
      <c r="H1791" s="2">
        <f>_xlfn.XLOOKUP(Table6[[#This Row],[Date]],Bitcoin_Historical_Data__2[Date],Bitcoin_Historical_Data__2[Price]," ")</f>
        <v>7276</v>
      </c>
      <c r="I1791" s="2">
        <f>STANDARDIZE(Table6[[#This Row],[BTC]],$X$4,$X$5)</f>
        <v>-0.95630738189015385</v>
      </c>
      <c r="J1791" s="2">
        <f>_xlfn.XLOOKUP(Table6[[#This Row],[Date]],S_P_500_Historical_Data[Date],S_P_500_Historical_Data[Price]," ")</f>
        <v>3191.1</v>
      </c>
      <c r="K1791" s="2">
        <f>IFERROR(STANDARDIZE(Table6[[#This Row],[S&amp;P500]],$Y$4,$Y$5),"")</f>
        <v>-0.67282046898563008</v>
      </c>
    </row>
    <row r="1792" spans="1:11" x14ac:dyDescent="0.35">
      <c r="A1792" s="1">
        <f t="shared" si="27"/>
        <v>43816</v>
      </c>
      <c r="B1792">
        <f>_xlfn.XLOOKUP(A1792,Ethereum_Historical_Data[Date],Ethereum_Historical_Data[Price]," ")</f>
        <v>122.06</v>
      </c>
      <c r="C1792">
        <f>STANDARDIZE(Table6[[#This Row],[ETH]],$U$4,$U$5)</f>
        <v>-1.1028759786233067</v>
      </c>
      <c r="D1792" s="2">
        <f>_xlfn.XLOOKUP(Table6[[#This Row],[Date]],BNB_Historical_Data[Date],BNB_Historical_Data[Price]," ")</f>
        <v>12.37</v>
      </c>
      <c r="E1792" s="2">
        <f>STANDARDIZE(Table6[[#This Row],[BNB]],$V$4,$V$5)</f>
        <v>-0.97036091888970921</v>
      </c>
      <c r="F1792" s="2">
        <f>_xlfn.XLOOKUP(Table6[[#This Row],[Date]],Tether_USDt_Historical_Data[Date],Tether_USDt_Historical_Data[Price]," ")</f>
        <v>1.0054000000000001</v>
      </c>
      <c r="G1792" s="2">
        <f>IFERROR(STANDARDIZE(Table6[[#This Row],[Tether]],$W$4,$W$5),"")</f>
        <v>1.0616883291802242</v>
      </c>
      <c r="H1792" s="2">
        <f>_xlfn.XLOOKUP(Table6[[#This Row],[Date]],Bitcoin_Historical_Data__2[Date],Bitcoin_Historical_Data__2[Price]," ")</f>
        <v>6613.3</v>
      </c>
      <c r="I1792" s="2">
        <f>STANDARDIZE(Table6[[#This Row],[BTC]],$X$4,$X$5)</f>
        <v>-0.98948010048516366</v>
      </c>
      <c r="J1792" s="2">
        <f>_xlfn.XLOOKUP(Table6[[#This Row],[Date]],S_P_500_Historical_Data[Date],S_P_500_Historical_Data[Price]," ")</f>
        <v>3192.5</v>
      </c>
      <c r="K1792" s="2">
        <f>IFERROR(STANDARDIZE(Table6[[#This Row],[S&amp;P500]],$Y$4,$Y$5),"")</f>
        <v>-0.67123320958029697</v>
      </c>
    </row>
    <row r="1793" spans="1:11" x14ac:dyDescent="0.35">
      <c r="A1793" s="1">
        <f t="shared" si="27"/>
        <v>43815</v>
      </c>
      <c r="B1793">
        <f>_xlfn.XLOOKUP(A1793,Ethereum_Historical_Data[Date],Ethereum_Historical_Data[Price]," ")</f>
        <v>132.78</v>
      </c>
      <c r="C1793">
        <f>STANDARDIZE(Table6[[#This Row],[ETH]],$U$4,$U$5)</f>
        <v>-1.09397375377644</v>
      </c>
      <c r="D1793" s="2">
        <f>_xlfn.XLOOKUP(Table6[[#This Row],[Date]],BNB_Historical_Data[Date],BNB_Historical_Data[Price]," ")</f>
        <v>13.61</v>
      </c>
      <c r="E1793" s="2">
        <f>STANDARDIZE(Table6[[#This Row],[BNB]],$V$4,$V$5)</f>
        <v>-0.9642739620045867</v>
      </c>
      <c r="F1793" s="2">
        <f>_xlfn.XLOOKUP(Table6[[#This Row],[Date]],Tether_USDt_Historical_Data[Date],Tether_USDt_Historical_Data[Price]," ")</f>
        <v>1.0039</v>
      </c>
      <c r="G1793" s="2">
        <f>IFERROR(STANDARDIZE(Table6[[#This Row],[Tether]],$W$4,$W$5),"")</f>
        <v>0.75489005841374335</v>
      </c>
      <c r="H1793" s="2">
        <f>_xlfn.XLOOKUP(Table6[[#This Row],[Date]],Bitcoin_Historical_Data__2[Date],Bitcoin_Historical_Data__2[Price]," ")</f>
        <v>6903.5</v>
      </c>
      <c r="I1793" s="2">
        <f>STANDARDIZE(Table6[[#This Row],[BTC]],$X$4,$X$5)</f>
        <v>-0.97495358330352511</v>
      </c>
      <c r="J1793" s="2">
        <f>_xlfn.XLOOKUP(Table6[[#This Row],[Date]],S_P_500_Historical_Data[Date],S_P_500_Historical_Data[Price]," ")</f>
        <v>3191.4</v>
      </c>
      <c r="K1793" s="2">
        <f>IFERROR(STANDARDIZE(Table6[[#This Row],[S&amp;P500]],$Y$4,$Y$5),"")</f>
        <v>-0.67248034197020146</v>
      </c>
    </row>
    <row r="1794" spans="1:11" x14ac:dyDescent="0.35">
      <c r="A1794" s="1">
        <f t="shared" si="27"/>
        <v>43814</v>
      </c>
      <c r="B1794">
        <f>_xlfn.XLOOKUP(A1794,Ethereum_Historical_Data[Date],Ethereum_Historical_Data[Price]," ")</f>
        <v>142.53</v>
      </c>
      <c r="C1794">
        <f>STANDARDIZE(Table6[[#This Row],[ETH]],$U$4,$U$5)</f>
        <v>-1.0858770474091872</v>
      </c>
      <c r="D1794" s="2">
        <f>_xlfn.XLOOKUP(Table6[[#This Row],[Date]],BNB_Historical_Data[Date],BNB_Historical_Data[Price]," ")</f>
        <v>14.55</v>
      </c>
      <c r="E1794" s="2">
        <f>STANDARDIZE(Table6[[#This Row],[BNB]],$V$4,$V$5)</f>
        <v>-0.95965965597876801</v>
      </c>
      <c r="F1794" s="2">
        <f>_xlfn.XLOOKUP(Table6[[#This Row],[Date]],Tether_USDt_Historical_Data[Date],Tether_USDt_Historical_Data[Price]," ")</f>
        <v>1.008</v>
      </c>
      <c r="G1794" s="2">
        <f>IFERROR(STANDARDIZE(Table6[[#This Row],[Tether]],$W$4,$W$5),"")</f>
        <v>1.5934719985087575</v>
      </c>
      <c r="H1794" s="2">
        <f>_xlfn.XLOOKUP(Table6[[#This Row],[Date]],Bitcoin_Historical_Data__2[Date],Bitcoin_Historical_Data__2[Price]," ")</f>
        <v>7128.5</v>
      </c>
      <c r="I1794" s="2">
        <f>STANDARDIZE(Table6[[#This Row],[BTC]],$X$4,$X$5)</f>
        <v>-0.9636907770806834</v>
      </c>
      <c r="J1794" s="2" t="str">
        <f>_xlfn.XLOOKUP(Table6[[#This Row],[Date]],S_P_500_Historical_Data[Date],S_P_500_Historical_Data[Price]," ")</f>
        <v xml:space="preserve"> </v>
      </c>
      <c r="K1794" s="2" t="str">
        <f>IFERROR(STANDARDIZE(Table6[[#This Row],[S&amp;P500]],$Y$4,$Y$5),"")</f>
        <v/>
      </c>
    </row>
    <row r="1795" spans="1:11" x14ac:dyDescent="0.35">
      <c r="A1795" s="1">
        <f t="shared" si="27"/>
        <v>43813</v>
      </c>
      <c r="B1795">
        <f>_xlfn.XLOOKUP(A1795,Ethereum_Historical_Data[Date],Ethereum_Historical_Data[Price]," ")</f>
        <v>142.03</v>
      </c>
      <c r="C1795">
        <f>STANDARDIZE(Table6[[#This Row],[ETH]],$U$4,$U$5)</f>
        <v>-1.0862922631203284</v>
      </c>
      <c r="D1795" s="2">
        <f>_xlfn.XLOOKUP(Table6[[#This Row],[Date]],BNB_Historical_Data[Date],BNB_Historical_Data[Price]," ")</f>
        <v>14.53</v>
      </c>
      <c r="E1795" s="2">
        <f>STANDARDIZE(Table6[[#This Row],[BNB]],$V$4,$V$5)</f>
        <v>-0.95975783270272175</v>
      </c>
      <c r="F1795" s="2">
        <f>_xlfn.XLOOKUP(Table6[[#This Row],[Date]],Tether_USDt_Historical_Data[Date],Tether_USDt_Historical_Data[Price]," ")</f>
        <v>1.0081</v>
      </c>
      <c r="G1795" s="2">
        <f>IFERROR(STANDARDIZE(Table6[[#This Row],[Tether]],$W$4,$W$5),"")</f>
        <v>1.6139252165598532</v>
      </c>
      <c r="H1795" s="2">
        <f>_xlfn.XLOOKUP(Table6[[#This Row],[Date]],Bitcoin_Historical_Data__2[Date],Bitcoin_Historical_Data__2[Price]," ")</f>
        <v>7080.8</v>
      </c>
      <c r="I1795" s="2">
        <f>STANDARDIZE(Table6[[#This Row],[BTC]],$X$4,$X$5)</f>
        <v>-0.9660784919999259</v>
      </c>
      <c r="J1795" s="2" t="str">
        <f>_xlfn.XLOOKUP(Table6[[#This Row],[Date]],S_P_500_Historical_Data[Date],S_P_500_Historical_Data[Price]," ")</f>
        <v xml:space="preserve"> </v>
      </c>
      <c r="K1795" s="2" t="str">
        <f>IFERROR(STANDARDIZE(Table6[[#This Row],[S&amp;P500]],$Y$4,$Y$5),"")</f>
        <v/>
      </c>
    </row>
    <row r="1796" spans="1:11" x14ac:dyDescent="0.35">
      <c r="A1796" s="1">
        <f t="shared" ref="A1796:A1859" si="28">A1795-1</f>
        <v>43812</v>
      </c>
      <c r="B1796">
        <f>_xlfn.XLOOKUP(A1796,Ethereum_Historical_Data[Date],Ethereum_Historical_Data[Price]," ")</f>
        <v>144.96</v>
      </c>
      <c r="C1796">
        <f>STANDARDIZE(Table6[[#This Row],[ETH]],$U$4,$U$5)</f>
        <v>-1.0838590990530412</v>
      </c>
      <c r="D1796" s="2">
        <f>_xlfn.XLOOKUP(Table6[[#This Row],[Date]],BNB_Historical_Data[Date],BNB_Historical_Data[Price]," ")</f>
        <v>14.91</v>
      </c>
      <c r="E1796" s="2">
        <f>STANDARDIZE(Table6[[#This Row],[BNB]],$V$4,$V$5)</f>
        <v>-0.95789247494760354</v>
      </c>
      <c r="F1796" s="2">
        <f>_xlfn.XLOOKUP(Table6[[#This Row],[Date]],Tether_USDt_Historical_Data[Date],Tether_USDt_Historical_Data[Price]," ")</f>
        <v>1.0053000000000001</v>
      </c>
      <c r="G1796" s="2">
        <f>IFERROR(STANDARDIZE(Table6[[#This Row],[Tether]],$W$4,$W$5),"")</f>
        <v>1.0412351111291285</v>
      </c>
      <c r="H1796" s="2">
        <f>_xlfn.XLOOKUP(Table6[[#This Row],[Date]],Bitcoin_Historical_Data__2[Date],Bitcoin_Historical_Data__2[Price]," ")</f>
        <v>7255.2</v>
      </c>
      <c r="I1796" s="2">
        <f>STANDARDIZE(Table6[[#This Row],[BTC]],$X$4,$X$5)</f>
        <v>-0.95734856575430993</v>
      </c>
      <c r="J1796" s="2">
        <f>_xlfn.XLOOKUP(Table6[[#This Row],[Date]],S_P_500_Historical_Data[Date],S_P_500_Historical_Data[Price]," ")</f>
        <v>3168.8</v>
      </c>
      <c r="K1796" s="2">
        <f>IFERROR(STANDARDIZE(Table6[[#This Row],[S&amp;P500]],$Y$4,$Y$5),"")</f>
        <v>-0.69810324379914845</v>
      </c>
    </row>
    <row r="1797" spans="1:11" x14ac:dyDescent="0.35">
      <c r="A1797" s="1">
        <f t="shared" si="28"/>
        <v>43811</v>
      </c>
      <c r="B1797">
        <f>_xlfn.XLOOKUP(A1797,Ethereum_Historical_Data[Date],Ethereum_Historical_Data[Price]," ")</f>
        <v>145.03</v>
      </c>
      <c r="C1797">
        <f>STANDARDIZE(Table6[[#This Row],[ETH]],$U$4,$U$5)</f>
        <v>-1.0838009688534815</v>
      </c>
      <c r="D1797" s="2">
        <f>_xlfn.XLOOKUP(Table6[[#This Row],[Date]],BNB_Historical_Data[Date],BNB_Historical_Data[Price]," ")</f>
        <v>14.83</v>
      </c>
      <c r="E1797" s="2">
        <f>STANDARDIZE(Table6[[#This Row],[BNB]],$V$4,$V$5)</f>
        <v>-0.95828518184341782</v>
      </c>
      <c r="F1797" s="2">
        <f>_xlfn.XLOOKUP(Table6[[#This Row],[Date]],Tether_USDt_Historical_Data[Date],Tether_USDt_Historical_Data[Price]," ")</f>
        <v>1.0031000000000001</v>
      </c>
      <c r="G1797" s="2">
        <f>IFERROR(STANDARDIZE(Table6[[#This Row],[Tether]],$W$4,$W$5),"")</f>
        <v>0.59126431400497781</v>
      </c>
      <c r="H1797" s="2">
        <f>_xlfn.XLOOKUP(Table6[[#This Row],[Date]],Bitcoin_Historical_Data__2[Date],Bitcoin_Historical_Data__2[Price]," ")</f>
        <v>7208</v>
      </c>
      <c r="I1797" s="2">
        <f>STANDARDIZE(Table6[[#This Row],[BTC]],$X$4,$X$5)</f>
        <v>-0.95971125221527942</v>
      </c>
      <c r="J1797" s="2">
        <f>_xlfn.XLOOKUP(Table6[[#This Row],[Date]],S_P_500_Historical_Data[Date],S_P_500_Historical_Data[Price]," ")</f>
        <v>3168.6</v>
      </c>
      <c r="K1797" s="2">
        <f>IFERROR(STANDARDIZE(Table6[[#This Row],[S&amp;P500]],$Y$4,$Y$5),"")</f>
        <v>-0.69832999514276783</v>
      </c>
    </row>
    <row r="1798" spans="1:11" x14ac:dyDescent="0.35">
      <c r="A1798" s="1">
        <f t="shared" si="28"/>
        <v>43810</v>
      </c>
      <c r="B1798">
        <f>_xlfn.XLOOKUP(A1798,Ethereum_Historical_Data[Date],Ethereum_Historical_Data[Price]," ")</f>
        <v>143.51</v>
      </c>
      <c r="C1798">
        <f>STANDARDIZE(Table6[[#This Row],[ETH]],$U$4,$U$5)</f>
        <v>-1.0850632246153507</v>
      </c>
      <c r="D1798" s="2">
        <f>_xlfn.XLOOKUP(Table6[[#This Row],[Date]],BNB_Historical_Data[Date],BNB_Historical_Data[Price]," ")</f>
        <v>14.86</v>
      </c>
      <c r="E1798" s="2">
        <f>STANDARDIZE(Table6[[#This Row],[BNB]],$V$4,$V$5)</f>
        <v>-0.95813791675748738</v>
      </c>
      <c r="F1798" s="2">
        <f>_xlfn.XLOOKUP(Table6[[#This Row],[Date]],Tether_USDt_Historical_Data[Date],Tether_USDt_Historical_Data[Price]," ")</f>
        <v>1.0023</v>
      </c>
      <c r="G1798" s="2">
        <f>IFERROR(STANDARDIZE(Table6[[#This Row],[Tether]],$W$4,$W$5),"")</f>
        <v>0.42763856959616692</v>
      </c>
      <c r="H1798" s="2">
        <f>_xlfn.XLOOKUP(Table6[[#This Row],[Date]],Bitcoin_Historical_Data__2[Date],Bitcoin_Historical_Data__2[Price]," ")</f>
        <v>7208</v>
      </c>
      <c r="I1798" s="2">
        <f>STANDARDIZE(Table6[[#This Row],[BTC]],$X$4,$X$5)</f>
        <v>-0.95971125221527942</v>
      </c>
      <c r="J1798" s="2">
        <f>_xlfn.XLOOKUP(Table6[[#This Row],[Date]],S_P_500_Historical_Data[Date],S_P_500_Historical_Data[Price]," ")</f>
        <v>3141.6</v>
      </c>
      <c r="K1798" s="2">
        <f>IFERROR(STANDARDIZE(Table6[[#This Row],[S&amp;P500]],$Y$4,$Y$5),"")</f>
        <v>-0.72894142653133298</v>
      </c>
    </row>
    <row r="1799" spans="1:11" x14ac:dyDescent="0.35">
      <c r="A1799" s="1">
        <f t="shared" si="28"/>
        <v>43809</v>
      </c>
      <c r="B1799">
        <f>_xlfn.XLOOKUP(A1799,Ethereum_Historical_Data[Date],Ethereum_Historical_Data[Price]," ")</f>
        <v>145.86000000000001</v>
      </c>
      <c r="C1799">
        <f>STANDARDIZE(Table6[[#This Row],[ETH]],$U$4,$U$5)</f>
        <v>-1.0831117107729871</v>
      </c>
      <c r="D1799" s="2">
        <f>_xlfn.XLOOKUP(Table6[[#This Row],[Date]],BNB_Historical_Data[Date],BNB_Historical_Data[Price]," ")</f>
        <v>15.02</v>
      </c>
      <c r="E1799" s="2">
        <f>STANDARDIZE(Table6[[#This Row],[BNB]],$V$4,$V$5)</f>
        <v>-0.95735250296585872</v>
      </c>
      <c r="F1799" s="2">
        <f>_xlfn.XLOOKUP(Table6[[#This Row],[Date]],Tether_USDt_Historical_Data[Date],Tether_USDt_Historical_Data[Price]," ")</f>
        <v>1.0032000000000001</v>
      </c>
      <c r="G1799" s="2">
        <f>IFERROR(STANDARDIZE(Table6[[#This Row],[Tether]],$W$4,$W$5),"")</f>
        <v>0.6117175320560736</v>
      </c>
      <c r="H1799" s="2">
        <f>_xlfn.XLOOKUP(Table6[[#This Row],[Date]],Bitcoin_Historical_Data__2[Date],Bitcoin_Historical_Data__2[Price]," ")</f>
        <v>7235.7</v>
      </c>
      <c r="I1799" s="2">
        <f>STANDARDIZE(Table6[[#This Row],[BTC]],$X$4,$X$5)</f>
        <v>-0.95832467562695622</v>
      </c>
      <c r="J1799" s="2">
        <f>_xlfn.XLOOKUP(Table6[[#This Row],[Date]],S_P_500_Historical_Data[Date],S_P_500_Historical_Data[Price]," ")</f>
        <v>3132.5</v>
      </c>
      <c r="K1799" s="2">
        <f>IFERROR(STANDARDIZE(Table6[[#This Row],[S&amp;P500]],$Y$4,$Y$5),"")</f>
        <v>-0.73925861266599746</v>
      </c>
    </row>
    <row r="1800" spans="1:11" x14ac:dyDescent="0.35">
      <c r="A1800" s="1">
        <f t="shared" si="28"/>
        <v>43808</v>
      </c>
      <c r="B1800">
        <f>_xlfn.XLOOKUP(A1800,Ethereum_Historical_Data[Date],Ethereum_Historical_Data[Price]," ")</f>
        <v>147.88</v>
      </c>
      <c r="C1800">
        <f>STANDARDIZE(Table6[[#This Row],[ETH]],$U$4,$U$5)</f>
        <v>-1.0814342392999767</v>
      </c>
      <c r="D1800" s="2">
        <f>_xlfn.XLOOKUP(Table6[[#This Row],[Date]],BNB_Historical_Data[Date],BNB_Historical_Data[Price]," ")</f>
        <v>15.44</v>
      </c>
      <c r="E1800" s="2">
        <f>STANDARDIZE(Table6[[#This Row],[BNB]],$V$4,$V$5)</f>
        <v>-0.95529079176283349</v>
      </c>
      <c r="F1800" s="2">
        <f>_xlfn.XLOOKUP(Table6[[#This Row],[Date]],Tether_USDt_Historical_Data[Date],Tether_USDt_Historical_Data[Price]," ")</f>
        <v>1.0044</v>
      </c>
      <c r="G1800" s="2">
        <f>IFERROR(STANDARDIZE(Table6[[#This Row],[Tether]],$W$4,$W$5),"")</f>
        <v>0.85715614866922185</v>
      </c>
      <c r="H1800" s="2">
        <f>_xlfn.XLOOKUP(Table6[[#This Row],[Date]],Bitcoin_Historical_Data__2[Date],Bitcoin_Historical_Data__2[Price]," ")</f>
        <v>7355.8</v>
      </c>
      <c r="I1800" s="2">
        <f>STANDARDIZE(Table6[[#This Row],[BTC]],$X$4,$X$5)</f>
        <v>-0.95231283994978611</v>
      </c>
      <c r="J1800" s="2">
        <f>_xlfn.XLOOKUP(Table6[[#This Row],[Date]],S_P_500_Historical_Data[Date],S_P_500_Historical_Data[Price]," ")</f>
        <v>3136</v>
      </c>
      <c r="K1800" s="2">
        <f>IFERROR(STANDARDIZE(Table6[[#This Row],[S&amp;P500]],$Y$4,$Y$5),"")</f>
        <v>-0.73529046415266497</v>
      </c>
    </row>
    <row r="1801" spans="1:11" x14ac:dyDescent="0.35">
      <c r="A1801" s="1">
        <f t="shared" si="28"/>
        <v>43807</v>
      </c>
      <c r="B1801">
        <f>_xlfn.XLOOKUP(A1801,Ethereum_Historical_Data[Date],Ethereum_Historical_Data[Price]," ")</f>
        <v>151.16999999999999</v>
      </c>
      <c r="C1801">
        <f>STANDARDIZE(Table6[[#This Row],[ETH]],$U$4,$U$5)</f>
        <v>-1.0787021199206679</v>
      </c>
      <c r="D1801" s="2">
        <f>_xlfn.XLOOKUP(Table6[[#This Row],[Date]],BNB_Historical_Data[Date],BNB_Historical_Data[Price]," ")</f>
        <v>15.64</v>
      </c>
      <c r="E1801" s="2">
        <f>STANDARDIZE(Table6[[#This Row],[BNB]],$V$4,$V$5)</f>
        <v>-0.95430902452329769</v>
      </c>
      <c r="F1801" s="2">
        <f>_xlfn.XLOOKUP(Table6[[#This Row],[Date]],Tether_USDt_Historical_Data[Date],Tether_USDt_Historical_Data[Price]," ")</f>
        <v>1.0076000000000001</v>
      </c>
      <c r="G1801" s="2">
        <f>IFERROR(STANDARDIZE(Table6[[#This Row],[Tether]],$W$4,$W$5),"")</f>
        <v>1.5116591263043748</v>
      </c>
      <c r="H1801" s="2">
        <f>_xlfn.XLOOKUP(Table6[[#This Row],[Date]],Bitcoin_Historical_Data__2[Date],Bitcoin_Historical_Data__2[Price]," ")</f>
        <v>7524.4</v>
      </c>
      <c r="I1801" s="2">
        <f>STANDARDIZE(Table6[[#This Row],[BTC]],$X$4,$X$5)</f>
        <v>-0.9438732438201366</v>
      </c>
      <c r="J1801" s="2" t="str">
        <f>_xlfn.XLOOKUP(Table6[[#This Row],[Date]],S_P_500_Historical_Data[Date],S_P_500_Historical_Data[Price]," ")</f>
        <v xml:space="preserve"> </v>
      </c>
      <c r="K1801" s="2" t="str">
        <f>IFERROR(STANDARDIZE(Table6[[#This Row],[S&amp;P500]],$Y$4,$Y$5),"")</f>
        <v/>
      </c>
    </row>
    <row r="1802" spans="1:11" x14ac:dyDescent="0.35">
      <c r="A1802" s="1">
        <f t="shared" si="28"/>
        <v>43806</v>
      </c>
      <c r="B1802">
        <f>_xlfn.XLOOKUP(A1802,Ethereum_Historical_Data[Date],Ethereum_Historical_Data[Price]," ")</f>
        <v>148.28</v>
      </c>
      <c r="C1802">
        <f>STANDARDIZE(Table6[[#This Row],[ETH]],$U$4,$U$5)</f>
        <v>-1.081102066731064</v>
      </c>
      <c r="D1802" s="2">
        <f>_xlfn.XLOOKUP(Table6[[#This Row],[Date]],BNB_Historical_Data[Date],BNB_Historical_Data[Price]," ")</f>
        <v>15.63</v>
      </c>
      <c r="E1802" s="2">
        <f>STANDARDIZE(Table6[[#This Row],[BNB]],$V$4,$V$5)</f>
        <v>-0.95435811288527439</v>
      </c>
      <c r="F1802" s="2">
        <f>_xlfn.XLOOKUP(Table6[[#This Row],[Date]],Tether_USDt_Historical_Data[Date],Tether_USDt_Historical_Data[Price]," ")</f>
        <v>1.0093000000000001</v>
      </c>
      <c r="G1802" s="2">
        <f>IFERROR(STANDARDIZE(Table6[[#This Row],[Tether]],$W$4,$W$5),"")</f>
        <v>1.8593638331730471</v>
      </c>
      <c r="H1802" s="2">
        <f>_xlfn.XLOOKUP(Table6[[#This Row],[Date]],Bitcoin_Historical_Data__2[Date],Bitcoin_Historical_Data__2[Price]," ")</f>
        <v>7510.9</v>
      </c>
      <c r="I1802" s="2">
        <f>STANDARDIZE(Table6[[#This Row],[BTC]],$X$4,$X$5)</f>
        <v>-0.94454901219350718</v>
      </c>
      <c r="J1802" s="2" t="str">
        <f>_xlfn.XLOOKUP(Table6[[#This Row],[Date]],S_P_500_Historical_Data[Date],S_P_500_Historical_Data[Price]," ")</f>
        <v xml:space="preserve"> </v>
      </c>
      <c r="K1802" s="2" t="str">
        <f>IFERROR(STANDARDIZE(Table6[[#This Row],[S&amp;P500]],$Y$4,$Y$5),"")</f>
        <v/>
      </c>
    </row>
    <row r="1803" spans="1:11" x14ac:dyDescent="0.35">
      <c r="A1803" s="1">
        <f t="shared" si="28"/>
        <v>43805</v>
      </c>
      <c r="B1803">
        <f>_xlfn.XLOOKUP(A1803,Ethereum_Historical_Data[Date],Ethereum_Historical_Data[Price]," ")</f>
        <v>148.88999999999999</v>
      </c>
      <c r="C1803">
        <f>STANDARDIZE(Table6[[#This Row],[ETH]],$U$4,$U$5)</f>
        <v>-1.0805955035634718</v>
      </c>
      <c r="D1803" s="2">
        <f>_xlfn.XLOOKUP(Table6[[#This Row],[Date]],BNB_Historical_Data[Date],BNB_Historical_Data[Price]," ")</f>
        <v>15.7</v>
      </c>
      <c r="E1803" s="2">
        <f>STANDARDIZE(Table6[[#This Row],[BNB]],$V$4,$V$5)</f>
        <v>-0.95401449435143681</v>
      </c>
      <c r="F1803" s="2">
        <f>_xlfn.XLOOKUP(Table6[[#This Row],[Date]],Tether_USDt_Historical_Data[Date],Tether_USDt_Historical_Data[Price]," ")</f>
        <v>1.0052000000000001</v>
      </c>
      <c r="G1803" s="2">
        <f>IFERROR(STANDARDIZE(Table6[[#This Row],[Tether]],$W$4,$W$5),"")</f>
        <v>1.0207818930780328</v>
      </c>
      <c r="H1803" s="2">
        <f>_xlfn.XLOOKUP(Table6[[#This Row],[Date]],Bitcoin_Historical_Data__2[Date],Bitcoin_Historical_Data__2[Price]," ")</f>
        <v>7530.8</v>
      </c>
      <c r="I1803" s="2">
        <f>STANDARDIZE(Table6[[#This Row],[BTC]],$X$4,$X$5)</f>
        <v>-0.94355287955424261</v>
      </c>
      <c r="J1803" s="2">
        <f>_xlfn.XLOOKUP(Table6[[#This Row],[Date]],S_P_500_Historical_Data[Date],S_P_500_Historical_Data[Price]," ")</f>
        <v>3145.9</v>
      </c>
      <c r="K1803" s="2">
        <f>IFERROR(STANDARDIZE(Table6[[#This Row],[S&amp;P500]],$Y$4,$Y$5),"")</f>
        <v>-0.7240662726435243</v>
      </c>
    </row>
    <row r="1804" spans="1:11" x14ac:dyDescent="0.35">
      <c r="A1804" s="1">
        <f t="shared" si="28"/>
        <v>43804</v>
      </c>
      <c r="B1804">
        <f>_xlfn.XLOOKUP(A1804,Ethereum_Historical_Data[Date],Ethereum_Historical_Data[Price]," ")</f>
        <v>148.69</v>
      </c>
      <c r="C1804">
        <f>STANDARDIZE(Table6[[#This Row],[ETH]],$U$4,$U$5)</f>
        <v>-1.0807615898479281</v>
      </c>
      <c r="D1804" s="2">
        <f>_xlfn.XLOOKUP(Table6[[#This Row],[Date]],BNB_Historical_Data[Date],BNB_Historical_Data[Price]," ")</f>
        <v>15.67</v>
      </c>
      <c r="E1804" s="2">
        <f>STANDARDIZE(Table6[[#This Row],[BNB]],$V$4,$V$5)</f>
        <v>-0.95416175943736725</v>
      </c>
      <c r="F1804" s="2">
        <f>_xlfn.XLOOKUP(Table6[[#This Row],[Date]],Tether_USDt_Historical_Data[Date],Tether_USDt_Historical_Data[Price]," ")</f>
        <v>1.0047999999999999</v>
      </c>
      <c r="G1804" s="2">
        <f>IFERROR(STANDARDIZE(Table6[[#This Row],[Tether]],$W$4,$W$5),"")</f>
        <v>0.93896902087360468</v>
      </c>
      <c r="H1804" s="2">
        <f>_xlfn.XLOOKUP(Table6[[#This Row],[Date]],Bitcoin_Historical_Data__2[Date],Bitcoin_Historical_Data__2[Price]," ")</f>
        <v>7399.2</v>
      </c>
      <c r="I1804" s="2">
        <f>STANDARDIZE(Table6[[#This Row],[BTC]],$X$4,$X$5)</f>
        <v>-0.95014036977169125</v>
      </c>
      <c r="J1804" s="2">
        <f>_xlfn.XLOOKUP(Table6[[#This Row],[Date]],S_P_500_Historical_Data[Date],S_P_500_Historical_Data[Price]," ")</f>
        <v>3117.4</v>
      </c>
      <c r="K1804" s="2">
        <f>IFERROR(STANDARDIZE(Table6[[#This Row],[S&amp;P500]],$Y$4,$Y$5),"")</f>
        <v>-0.75637833910923202</v>
      </c>
    </row>
    <row r="1805" spans="1:11" x14ac:dyDescent="0.35">
      <c r="A1805" s="1">
        <f t="shared" si="28"/>
        <v>43803</v>
      </c>
      <c r="B1805">
        <f>_xlfn.XLOOKUP(A1805,Ethereum_Historical_Data[Date],Ethereum_Historical_Data[Price]," ")</f>
        <v>145.79</v>
      </c>
      <c r="C1805">
        <f>STANDARDIZE(Table6[[#This Row],[ETH]],$U$4,$U$5)</f>
        <v>-1.083169840972547</v>
      </c>
      <c r="D1805" s="2">
        <f>_xlfn.XLOOKUP(Table6[[#This Row],[Date]],BNB_Historical_Data[Date],BNB_Historical_Data[Price]," ")</f>
        <v>15.16</v>
      </c>
      <c r="E1805" s="2">
        <f>STANDARDIZE(Table6[[#This Row],[BNB]],$V$4,$V$5)</f>
        <v>-0.95666526589818368</v>
      </c>
      <c r="F1805" s="2">
        <f>_xlfn.XLOOKUP(Table6[[#This Row],[Date]],Tether_USDt_Historical_Data[Date],Tether_USDt_Historical_Data[Price]," ")</f>
        <v>1.0054000000000001</v>
      </c>
      <c r="G1805" s="2">
        <f>IFERROR(STANDARDIZE(Table6[[#This Row],[Tether]],$W$4,$W$5),"")</f>
        <v>1.0616883291802242</v>
      </c>
      <c r="H1805" s="2">
        <f>_xlfn.XLOOKUP(Table6[[#This Row],[Date]],Bitcoin_Historical_Data__2[Date],Bitcoin_Historical_Data__2[Price]," ")</f>
        <v>7204.4</v>
      </c>
      <c r="I1805" s="2">
        <f>STANDARDIZE(Table6[[#This Row],[BTC]],$X$4,$X$5)</f>
        <v>-0.9598914571148448</v>
      </c>
      <c r="J1805" s="2">
        <f>_xlfn.XLOOKUP(Table6[[#This Row],[Date]],S_P_500_Historical_Data[Date],S_P_500_Historical_Data[Price]," ")</f>
        <v>3112.8</v>
      </c>
      <c r="K1805" s="2">
        <f>IFERROR(STANDARDIZE(Table6[[#This Row],[S&amp;P500]],$Y$4,$Y$5),"")</f>
        <v>-0.761593620012469</v>
      </c>
    </row>
    <row r="1806" spans="1:11" x14ac:dyDescent="0.35">
      <c r="A1806" s="1">
        <f t="shared" si="28"/>
        <v>43802</v>
      </c>
      <c r="B1806">
        <f>_xlfn.XLOOKUP(A1806,Ethereum_Historical_Data[Date],Ethereum_Historical_Data[Price]," ")</f>
        <v>147.82</v>
      </c>
      <c r="C1806">
        <f>STANDARDIZE(Table6[[#This Row],[ETH]],$U$4,$U$5)</f>
        <v>-1.0814840651853139</v>
      </c>
      <c r="D1806" s="2">
        <f>_xlfn.XLOOKUP(Table6[[#This Row],[Date]],BNB_Historical_Data[Date],BNB_Historical_Data[Price]," ")</f>
        <v>15.32</v>
      </c>
      <c r="E1806" s="2">
        <f>STANDARDIZE(Table6[[#This Row],[BNB]],$V$4,$V$5)</f>
        <v>-0.95587985210655502</v>
      </c>
      <c r="F1806" s="2">
        <f>_xlfn.XLOOKUP(Table6[[#This Row],[Date]],Tether_USDt_Historical_Data[Date],Tether_USDt_Historical_Data[Price]," ")</f>
        <v>1.0065999999999999</v>
      </c>
      <c r="G1806" s="2">
        <f>IFERROR(STANDARDIZE(Table6[[#This Row],[Tether]],$W$4,$W$5),"")</f>
        <v>1.3071269457933725</v>
      </c>
      <c r="H1806" s="2">
        <f>_xlfn.XLOOKUP(Table6[[#This Row],[Date]],Bitcoin_Historical_Data__2[Date],Bitcoin_Historical_Data__2[Price]," ")</f>
        <v>7291.8</v>
      </c>
      <c r="I1806" s="2">
        <f>STANDARDIZE(Table6[[#This Row],[BTC]],$X$4,$X$5)</f>
        <v>-0.95551648260872768</v>
      </c>
      <c r="J1806" s="2">
        <f>_xlfn.XLOOKUP(Table6[[#This Row],[Date]],S_P_500_Historical_Data[Date],S_P_500_Historical_Data[Price]," ")</f>
        <v>3093.2</v>
      </c>
      <c r="K1806" s="2">
        <f>IFERROR(STANDARDIZE(Table6[[#This Row],[S&amp;P500]],$Y$4,$Y$5),"")</f>
        <v>-0.78381525168713151</v>
      </c>
    </row>
    <row r="1807" spans="1:11" x14ac:dyDescent="0.35">
      <c r="A1807" s="1">
        <f t="shared" si="28"/>
        <v>43801</v>
      </c>
      <c r="B1807">
        <f>_xlfn.XLOOKUP(A1807,Ethereum_Historical_Data[Date],Ethereum_Historical_Data[Price]," ")</f>
        <v>148.88999999999999</v>
      </c>
      <c r="C1807">
        <f>STANDARDIZE(Table6[[#This Row],[ETH]],$U$4,$U$5)</f>
        <v>-1.0805955035634718</v>
      </c>
      <c r="D1807" s="2">
        <f>_xlfn.XLOOKUP(Table6[[#This Row],[Date]],BNB_Historical_Data[Date],BNB_Historical_Data[Price]," ")</f>
        <v>15.21</v>
      </c>
      <c r="E1807" s="2">
        <f>STANDARDIZE(Table6[[#This Row],[BNB]],$V$4,$V$5)</f>
        <v>-0.95641982408829973</v>
      </c>
      <c r="F1807" s="2">
        <f>_xlfn.XLOOKUP(Table6[[#This Row],[Date]],Tether_USDt_Historical_Data[Date],Tether_USDt_Historical_Data[Price]," ")</f>
        <v>1.0084</v>
      </c>
      <c r="G1807" s="2">
        <f>IFERROR(STANDARDIZE(Table6[[#This Row],[Tether]],$W$4,$W$5),"")</f>
        <v>1.6752848707131405</v>
      </c>
      <c r="H1807" s="2">
        <f>_xlfn.XLOOKUP(Table6[[#This Row],[Date]],Bitcoin_Historical_Data__2[Date],Bitcoin_Historical_Data__2[Price]," ")</f>
        <v>7298.2</v>
      </c>
      <c r="I1807" s="2">
        <f>STANDARDIZE(Table6[[#This Row],[BTC]],$X$4,$X$5)</f>
        <v>-0.95519611834283347</v>
      </c>
      <c r="J1807" s="2">
        <f>_xlfn.XLOOKUP(Table6[[#This Row],[Date]],S_P_500_Historical_Data[Date],S_P_500_Historical_Data[Price]," ")</f>
        <v>3113.9</v>
      </c>
      <c r="K1807" s="2">
        <f>IFERROR(STANDARDIZE(Table6[[#This Row],[S&amp;P500]],$Y$4,$Y$5),"")</f>
        <v>-0.76034648762256452</v>
      </c>
    </row>
    <row r="1808" spans="1:11" x14ac:dyDescent="0.35">
      <c r="A1808" s="1">
        <f t="shared" si="28"/>
        <v>43800</v>
      </c>
      <c r="B1808">
        <f>_xlfn.XLOOKUP(A1808,Ethereum_Historical_Data[Date],Ethereum_Historical_Data[Price]," ")</f>
        <v>151.04</v>
      </c>
      <c r="C1808">
        <f>STANDARDIZE(Table6[[#This Row],[ETH]],$U$4,$U$5)</f>
        <v>-1.0788100760055648</v>
      </c>
      <c r="D1808" s="2">
        <f>_xlfn.XLOOKUP(Table6[[#This Row],[Date]],BNB_Historical_Data[Date],BNB_Historical_Data[Price]," ")</f>
        <v>15.53</v>
      </c>
      <c r="E1808" s="2">
        <f>STANDARDIZE(Table6[[#This Row],[BNB]],$V$4,$V$5)</f>
        <v>-0.95484899650504229</v>
      </c>
      <c r="F1808" s="2">
        <f>_xlfn.XLOOKUP(Table6[[#This Row],[Date]],Tether_USDt_Historical_Data[Date],Tether_USDt_Historical_Data[Price]," ")</f>
        <v>1.0079</v>
      </c>
      <c r="G1808" s="2">
        <f>IFERROR(STANDARDIZE(Table6[[#This Row],[Tether]],$W$4,$W$5),"")</f>
        <v>1.5730187804576619</v>
      </c>
      <c r="H1808" s="2">
        <f>_xlfn.XLOOKUP(Table6[[#This Row],[Date]],Bitcoin_Historical_Data__2[Date],Bitcoin_Historical_Data__2[Price]," ")</f>
        <v>7396.4</v>
      </c>
      <c r="I1808" s="2">
        <f>STANDARDIZE(Table6[[#This Row],[BTC]],$X$4,$X$5)</f>
        <v>-0.95028052913801986</v>
      </c>
      <c r="J1808" s="2" t="str">
        <f>_xlfn.XLOOKUP(Table6[[#This Row],[Date]],S_P_500_Historical_Data[Date],S_P_500_Historical_Data[Price]," ")</f>
        <v xml:space="preserve"> </v>
      </c>
      <c r="K1808" s="2" t="str">
        <f>IFERROR(STANDARDIZE(Table6[[#This Row],[S&amp;P500]],$Y$4,$Y$5),"")</f>
        <v/>
      </c>
    </row>
    <row r="1809" spans="1:11" x14ac:dyDescent="0.35">
      <c r="A1809" s="1">
        <f t="shared" si="28"/>
        <v>43799</v>
      </c>
      <c r="B1809">
        <f>_xlfn.XLOOKUP(A1809,Ethereum_Historical_Data[Date],Ethereum_Historical_Data[Price]," ")</f>
        <v>151.94999999999999</v>
      </c>
      <c r="C1809">
        <f>STANDARDIZE(Table6[[#This Row],[ETH]],$U$4,$U$5)</f>
        <v>-1.0780543834112877</v>
      </c>
      <c r="D1809" s="2">
        <f>_xlfn.XLOOKUP(Table6[[#This Row],[Date]],BNB_Historical_Data[Date],BNB_Historical_Data[Price]," ")</f>
        <v>15.68</v>
      </c>
      <c r="E1809" s="2">
        <f>STANDARDIZE(Table6[[#This Row],[BNB]],$V$4,$V$5)</f>
        <v>-0.95411267107539033</v>
      </c>
      <c r="F1809" s="2">
        <f>_xlfn.XLOOKUP(Table6[[#This Row],[Date]],Tether_USDt_Historical_Data[Date],Tether_USDt_Historical_Data[Price]," ")</f>
        <v>1.0087999999999999</v>
      </c>
      <c r="G1809" s="2">
        <f>IFERROR(STANDARDIZE(Table6[[#This Row],[Tether]],$W$4,$W$5),"")</f>
        <v>1.7570977429175232</v>
      </c>
      <c r="H1809" s="2">
        <f>_xlfn.XLOOKUP(Table6[[#This Row],[Date]],Bitcoin_Historical_Data__2[Date],Bitcoin_Historical_Data__2[Price]," ")</f>
        <v>7546.6</v>
      </c>
      <c r="I1809" s="2">
        <f>STANDARDIZE(Table6[[#This Row],[BTC]],$X$4,$X$5)</f>
        <v>-0.94276198027281644</v>
      </c>
      <c r="J1809" s="2" t="str">
        <f>_xlfn.XLOOKUP(Table6[[#This Row],[Date]],S_P_500_Historical_Data[Date],S_P_500_Historical_Data[Price]," ")</f>
        <v xml:space="preserve"> </v>
      </c>
      <c r="K1809" s="2" t="str">
        <f>IFERROR(STANDARDIZE(Table6[[#This Row],[S&amp;P500]],$Y$4,$Y$5),"")</f>
        <v/>
      </c>
    </row>
    <row r="1810" spans="1:11" x14ac:dyDescent="0.35">
      <c r="A1810" s="1">
        <f t="shared" si="28"/>
        <v>43798</v>
      </c>
      <c r="B1810">
        <f>_xlfn.XLOOKUP(A1810,Ethereum_Historical_Data[Date],Ethereum_Historical_Data[Price]," ")</f>
        <v>154.55000000000001</v>
      </c>
      <c r="C1810">
        <f>STANDARDIZE(Table6[[#This Row],[ETH]],$U$4,$U$5)</f>
        <v>-1.0758952617133537</v>
      </c>
      <c r="D1810" s="2">
        <f>_xlfn.XLOOKUP(Table6[[#This Row],[Date]],BNB_Historical_Data[Date],BNB_Historical_Data[Price]," ")</f>
        <v>16.14</v>
      </c>
      <c r="E1810" s="2">
        <f>STANDARDIZE(Table6[[#This Row],[BNB]],$V$4,$V$5)</f>
        <v>-0.95185460642445796</v>
      </c>
      <c r="F1810" s="2">
        <f>_xlfn.XLOOKUP(Table6[[#This Row],[Date]],Tether_USDt_Historical_Data[Date],Tether_USDt_Historical_Data[Price]," ")</f>
        <v>1.0065999999999999</v>
      </c>
      <c r="G1810" s="2">
        <f>IFERROR(STANDARDIZE(Table6[[#This Row],[Tether]],$W$4,$W$5),"")</f>
        <v>1.3071269457933725</v>
      </c>
      <c r="H1810" s="2">
        <f>_xlfn.XLOOKUP(Table6[[#This Row],[Date]],Bitcoin_Historical_Data__2[Date],Bitcoin_Historical_Data__2[Price]," ")</f>
        <v>7742.7</v>
      </c>
      <c r="I1810" s="2">
        <f>STANDARDIZE(Table6[[#This Row],[BTC]],$X$4,$X$5)</f>
        <v>-0.93294581893815298</v>
      </c>
      <c r="J1810" s="2">
        <f>_xlfn.XLOOKUP(Table6[[#This Row],[Date]],S_P_500_Historical_Data[Date],S_P_500_Historical_Data[Price]," ")</f>
        <v>3141</v>
      </c>
      <c r="K1810" s="2">
        <f>IFERROR(STANDARDIZE(Table6[[#This Row],[S&amp;P500]],$Y$4,$Y$5),"")</f>
        <v>-0.7296216805621899</v>
      </c>
    </row>
    <row r="1811" spans="1:11" x14ac:dyDescent="0.35">
      <c r="A1811" s="1">
        <f t="shared" si="28"/>
        <v>43797</v>
      </c>
      <c r="B1811">
        <f>_xlfn.XLOOKUP(A1811,Ethereum_Historical_Data[Date],Ethereum_Historical_Data[Price]," ")</f>
        <v>151.07</v>
      </c>
      <c r="C1811">
        <f>STANDARDIZE(Table6[[#This Row],[ETH]],$U$4,$U$5)</f>
        <v>-1.0787851630628962</v>
      </c>
      <c r="D1811" s="2">
        <f>_xlfn.XLOOKUP(Table6[[#This Row],[Date]],BNB_Historical_Data[Date],BNB_Historical_Data[Price]," ")</f>
        <v>15.52</v>
      </c>
      <c r="E1811" s="2">
        <f>STANDARDIZE(Table6[[#This Row],[BNB]],$V$4,$V$5)</f>
        <v>-0.9548980848670191</v>
      </c>
      <c r="F1811" s="2">
        <f>_xlfn.XLOOKUP(Table6[[#This Row],[Date]],Tether_USDt_Historical_Data[Date],Tether_USDt_Historical_Data[Price]," ")</f>
        <v>1.0058</v>
      </c>
      <c r="G1811" s="2">
        <f>IFERROR(STANDARDIZE(Table6[[#This Row],[Tether]],$W$4,$W$5),"")</f>
        <v>1.1435012013846069</v>
      </c>
      <c r="H1811" s="2">
        <f>_xlfn.XLOOKUP(Table6[[#This Row],[Date]],Bitcoin_Historical_Data__2[Date],Bitcoin_Historical_Data__2[Price]," ")</f>
        <v>7426.7</v>
      </c>
      <c r="I1811" s="2">
        <f>STANDARDIZE(Table6[[#This Row],[BTC]],$X$4,$X$5)</f>
        <v>-0.94876380456667719</v>
      </c>
      <c r="J1811" s="2" t="str">
        <f>_xlfn.XLOOKUP(Table6[[#This Row],[Date]],S_P_500_Historical_Data[Date],S_P_500_Historical_Data[Price]," ")</f>
        <v xml:space="preserve"> </v>
      </c>
      <c r="K1811" s="2" t="str">
        <f>IFERROR(STANDARDIZE(Table6[[#This Row],[S&amp;P500]],$Y$4,$Y$5),"")</f>
        <v/>
      </c>
    </row>
    <row r="1812" spans="1:11" x14ac:dyDescent="0.35">
      <c r="A1812" s="1">
        <f t="shared" si="28"/>
        <v>43796</v>
      </c>
      <c r="B1812">
        <f>_xlfn.XLOOKUP(A1812,Ethereum_Historical_Data[Date],Ethereum_Historical_Data[Price]," ")</f>
        <v>152.69999999999999</v>
      </c>
      <c r="C1812">
        <f>STANDARDIZE(Table6[[#This Row],[ETH]],$U$4,$U$5)</f>
        <v>-1.0774315598445761</v>
      </c>
      <c r="D1812" s="2">
        <f>_xlfn.XLOOKUP(Table6[[#This Row],[Date]],BNB_Historical_Data[Date],BNB_Historical_Data[Price]," ")</f>
        <v>16.03</v>
      </c>
      <c r="E1812" s="2">
        <f>STANDARDIZE(Table6[[#This Row],[BNB]],$V$4,$V$5)</f>
        <v>-0.95239457840620256</v>
      </c>
      <c r="F1812" s="2">
        <f>_xlfn.XLOOKUP(Table6[[#This Row],[Date]],Tether_USDt_Historical_Data[Date],Tether_USDt_Historical_Data[Price]," ")</f>
        <v>1.0046999999999999</v>
      </c>
      <c r="G1812" s="2">
        <f>IFERROR(STANDARDIZE(Table6[[#This Row],[Tether]],$W$4,$W$5),"")</f>
        <v>0.91851580282250889</v>
      </c>
      <c r="H1812" s="2">
        <f>_xlfn.XLOOKUP(Table6[[#This Row],[Date]],Bitcoin_Historical_Data__2[Date],Bitcoin_Historical_Data__2[Price]," ")</f>
        <v>7510.6</v>
      </c>
      <c r="I1812" s="2">
        <f>STANDARDIZE(Table6[[#This Row],[BTC]],$X$4,$X$5)</f>
        <v>-0.94456402926847105</v>
      </c>
      <c r="J1812" s="2">
        <f>_xlfn.XLOOKUP(Table6[[#This Row],[Date]],S_P_500_Historical_Data[Date],S_P_500_Historical_Data[Price]," ")</f>
        <v>3153.6</v>
      </c>
      <c r="K1812" s="2">
        <f>IFERROR(STANDARDIZE(Table6[[#This Row],[S&amp;P500]],$Y$4,$Y$5),"")</f>
        <v>-0.71533634591419293</v>
      </c>
    </row>
    <row r="1813" spans="1:11" x14ac:dyDescent="0.35">
      <c r="A1813" s="1">
        <f t="shared" si="28"/>
        <v>43795</v>
      </c>
      <c r="B1813">
        <f>_xlfn.XLOOKUP(A1813,Ethereum_Historical_Data[Date],Ethereum_Historical_Data[Price]," ")</f>
        <v>147.61000000000001</v>
      </c>
      <c r="C1813">
        <f>STANDARDIZE(Table6[[#This Row],[ETH]],$U$4,$U$5)</f>
        <v>-1.081658455783993</v>
      </c>
      <c r="D1813" s="2">
        <f>_xlfn.XLOOKUP(Table6[[#This Row],[Date]],BNB_Historical_Data[Date],BNB_Historical_Data[Price]," ")</f>
        <v>15.47</v>
      </c>
      <c r="E1813" s="2">
        <f>STANDARDIZE(Table6[[#This Row],[BNB]],$V$4,$V$5)</f>
        <v>-0.95514352667690305</v>
      </c>
      <c r="F1813" s="2">
        <f>_xlfn.XLOOKUP(Table6[[#This Row],[Date]],Tether_USDt_Historical_Data[Date],Tether_USDt_Historical_Data[Price]," ")</f>
        <v>1.0059</v>
      </c>
      <c r="G1813" s="2">
        <f>IFERROR(STANDARDIZE(Table6[[#This Row],[Tether]],$W$4,$W$5),"")</f>
        <v>1.1639544194357028</v>
      </c>
      <c r="H1813" s="2">
        <f>_xlfn.XLOOKUP(Table6[[#This Row],[Date]],Bitcoin_Historical_Data__2[Date],Bitcoin_Historical_Data__2[Price]," ")</f>
        <v>7162.8</v>
      </c>
      <c r="I1813" s="2">
        <f>STANDARDIZE(Table6[[#This Row],[BTC]],$X$4,$X$5)</f>
        <v>-0.96197382484315697</v>
      </c>
      <c r="J1813" s="2">
        <f>_xlfn.XLOOKUP(Table6[[#This Row],[Date]],S_P_500_Historical_Data[Date],S_P_500_Historical_Data[Price]," ")</f>
        <v>3140.5</v>
      </c>
      <c r="K1813" s="2">
        <f>IFERROR(STANDARDIZE(Table6[[#This Row],[S&amp;P500]],$Y$4,$Y$5),"")</f>
        <v>-0.73018855892123746</v>
      </c>
    </row>
    <row r="1814" spans="1:11" x14ac:dyDescent="0.35">
      <c r="A1814" s="1">
        <f t="shared" si="28"/>
        <v>43794</v>
      </c>
      <c r="B1814">
        <f>_xlfn.XLOOKUP(A1814,Ethereum_Historical_Data[Date],Ethereum_Historical_Data[Price]," ")</f>
        <v>145.9</v>
      </c>
      <c r="C1814">
        <f>STANDARDIZE(Table6[[#This Row],[ETH]],$U$4,$U$5)</f>
        <v>-1.0830784935160958</v>
      </c>
      <c r="D1814" s="2">
        <f>_xlfn.XLOOKUP(Table6[[#This Row],[Date]],BNB_Historical_Data[Date],BNB_Historical_Data[Price]," ")</f>
        <v>15.3</v>
      </c>
      <c r="E1814" s="2">
        <f>STANDARDIZE(Table6[[#This Row],[BNB]],$V$4,$V$5)</f>
        <v>-0.95597802883050853</v>
      </c>
      <c r="F1814" s="2">
        <f>_xlfn.XLOOKUP(Table6[[#This Row],[Date]],Tether_USDt_Historical_Data[Date],Tether_USDt_Historical_Data[Price]," ")</f>
        <v>1.0066999999999999</v>
      </c>
      <c r="G1814" s="2">
        <f>IFERROR(STANDARDIZE(Table6[[#This Row],[Tether]],$W$4,$W$5),"")</f>
        <v>1.3275801638444682</v>
      </c>
      <c r="H1814" s="2">
        <f>_xlfn.XLOOKUP(Table6[[#This Row],[Date]],Bitcoin_Historical_Data__2[Date],Bitcoin_Historical_Data__2[Price]," ")</f>
        <v>7115.6</v>
      </c>
      <c r="I1814" s="2">
        <f>STANDARDIZE(Table6[[#This Row],[BTC]],$X$4,$X$5)</f>
        <v>-0.96433651130412645</v>
      </c>
      <c r="J1814" s="2">
        <f>_xlfn.XLOOKUP(Table6[[#This Row],[Date]],S_P_500_Historical_Data[Date],S_P_500_Historical_Data[Price]," ")</f>
        <v>3133.6</v>
      </c>
      <c r="K1814" s="2">
        <f>IFERROR(STANDARDIZE(Table6[[#This Row],[S&amp;P500]],$Y$4,$Y$5),"")</f>
        <v>-0.73801148027609309</v>
      </c>
    </row>
    <row r="1815" spans="1:11" x14ac:dyDescent="0.35">
      <c r="A1815" s="1">
        <f t="shared" si="28"/>
        <v>43793</v>
      </c>
      <c r="B1815">
        <f>_xlfn.XLOOKUP(A1815,Ethereum_Historical_Data[Date],Ethereum_Historical_Data[Price]," ")</f>
        <v>140.66</v>
      </c>
      <c r="C1815">
        <f>STANDARDIZE(Table6[[#This Row],[ETH]],$U$4,$U$5)</f>
        <v>-1.0874299541688552</v>
      </c>
      <c r="D1815" s="2">
        <f>_xlfn.XLOOKUP(Table6[[#This Row],[Date]],BNB_Historical_Data[Date],BNB_Historical_Data[Price]," ")</f>
        <v>15.21</v>
      </c>
      <c r="E1815" s="2">
        <f>STANDARDIZE(Table6[[#This Row],[BNB]],$V$4,$V$5)</f>
        <v>-0.95641982408829973</v>
      </c>
      <c r="F1815" s="2">
        <f>_xlfn.XLOOKUP(Table6[[#This Row],[Date]],Tether_USDt_Historical_Data[Date],Tether_USDt_Historical_Data[Price]," ")</f>
        <v>1.0089999999999999</v>
      </c>
      <c r="G1815" s="2">
        <f>IFERROR(STANDARDIZE(Table6[[#This Row],[Tether]],$W$4,$W$5),"")</f>
        <v>1.7980041790197145</v>
      </c>
      <c r="H1815" s="2">
        <f>_xlfn.XLOOKUP(Table6[[#This Row],[Date]],Bitcoin_Historical_Data__2[Date],Bitcoin_Historical_Data__2[Price]," ")</f>
        <v>6924.7</v>
      </c>
      <c r="I1815" s="2">
        <f>STANDARDIZE(Table6[[#This Row],[BTC]],$X$4,$X$5)</f>
        <v>-0.97389237667275064</v>
      </c>
      <c r="J1815" s="2" t="str">
        <f>_xlfn.XLOOKUP(Table6[[#This Row],[Date]],S_P_500_Historical_Data[Date],S_P_500_Historical_Data[Price]," ")</f>
        <v xml:space="preserve"> </v>
      </c>
      <c r="K1815" s="2" t="str">
        <f>IFERROR(STANDARDIZE(Table6[[#This Row],[S&amp;P500]],$Y$4,$Y$5),"")</f>
        <v/>
      </c>
    </row>
    <row r="1816" spans="1:11" x14ac:dyDescent="0.35">
      <c r="A1816" s="1">
        <f t="shared" si="28"/>
        <v>43792</v>
      </c>
      <c r="B1816">
        <f>_xlfn.XLOOKUP(A1816,Ethereum_Historical_Data[Date],Ethereum_Historical_Data[Price]," ")</f>
        <v>152.46</v>
      </c>
      <c r="C1816">
        <f>STANDARDIZE(Table6[[#This Row],[ETH]],$U$4,$U$5)</f>
        <v>-1.0776308633859237</v>
      </c>
      <c r="D1816" s="2">
        <f>_xlfn.XLOOKUP(Table6[[#This Row],[Date]],BNB_Historical_Data[Date],BNB_Historical_Data[Price]," ")</f>
        <v>16.29</v>
      </c>
      <c r="E1816" s="2">
        <f>STANDARDIZE(Table6[[#This Row],[BNB]],$V$4,$V$5)</f>
        <v>-0.951118280994806</v>
      </c>
      <c r="F1816" s="2">
        <f>_xlfn.XLOOKUP(Table6[[#This Row],[Date]],Tether_USDt_Historical_Data[Date],Tether_USDt_Historical_Data[Price]," ")</f>
        <v>1.0067999999999999</v>
      </c>
      <c r="G1816" s="2">
        <f>IFERROR(STANDARDIZE(Table6[[#This Row],[Tether]],$W$4,$W$5),"")</f>
        <v>1.3480333818955639</v>
      </c>
      <c r="H1816" s="2">
        <f>_xlfn.XLOOKUP(Table6[[#This Row],[Date]],Bitcoin_Historical_Data__2[Date],Bitcoin_Historical_Data__2[Price]," ")</f>
        <v>7324.1</v>
      </c>
      <c r="I1816" s="2">
        <f>STANDARDIZE(Table6[[#This Row],[BTC]],$X$4,$X$5)</f>
        <v>-0.95389964420429318</v>
      </c>
      <c r="J1816" s="2" t="str">
        <f>_xlfn.XLOOKUP(Table6[[#This Row],[Date]],S_P_500_Historical_Data[Date],S_P_500_Historical_Data[Price]," ")</f>
        <v xml:space="preserve"> </v>
      </c>
      <c r="K1816" s="2" t="str">
        <f>IFERROR(STANDARDIZE(Table6[[#This Row],[S&amp;P500]],$Y$4,$Y$5),"")</f>
        <v/>
      </c>
    </row>
    <row r="1817" spans="1:11" x14ac:dyDescent="0.35">
      <c r="A1817" s="1">
        <f t="shared" si="28"/>
        <v>43791</v>
      </c>
      <c r="B1817">
        <f>_xlfn.XLOOKUP(A1817,Ethereum_Historical_Data[Date],Ethereum_Historical_Data[Price]," ")</f>
        <v>149.80000000000001</v>
      </c>
      <c r="C1817">
        <f>STANDARDIZE(Table6[[#This Row],[ETH]],$U$4,$U$5)</f>
        <v>-1.0798398109691949</v>
      </c>
      <c r="D1817" s="2">
        <f>_xlfn.XLOOKUP(Table6[[#This Row],[Date]],BNB_Historical_Data[Date],BNB_Historical_Data[Price]," ")</f>
        <v>15.58</v>
      </c>
      <c r="E1817" s="2">
        <f>STANDARDIZE(Table6[[#This Row],[BNB]],$V$4,$V$5)</f>
        <v>-0.95460355469515823</v>
      </c>
      <c r="F1817" s="2">
        <f>_xlfn.XLOOKUP(Table6[[#This Row],[Date]],Tether_USDt_Historical_Data[Date],Tether_USDt_Historical_Data[Price]," ")</f>
        <v>1.0062</v>
      </c>
      <c r="G1817" s="2">
        <f>IFERROR(STANDARDIZE(Table6[[#This Row],[Tether]],$W$4,$W$5),"")</f>
        <v>1.2253140735889898</v>
      </c>
      <c r="H1817" s="2">
        <f>_xlfn.XLOOKUP(Table6[[#This Row],[Date]],Bitcoin_Historical_Data__2[Date],Bitcoin_Historical_Data__2[Price]," ")</f>
        <v>7272.5</v>
      </c>
      <c r="I1817" s="2">
        <f>STANDARDIZE(Table6[[#This Row],[BTC]],$X$4,$X$5)</f>
        <v>-0.95648258109806472</v>
      </c>
      <c r="J1817" s="2">
        <f>_xlfn.XLOOKUP(Table6[[#This Row],[Date]],S_P_500_Historical_Data[Date],S_P_500_Historical_Data[Price]," ")</f>
        <v>3110.3</v>
      </c>
      <c r="K1817" s="2">
        <f>IFERROR(STANDARDIZE(Table6[[#This Row],[S&amp;P500]],$Y$4,$Y$5),"")</f>
        <v>-0.76442801180770648</v>
      </c>
    </row>
    <row r="1818" spans="1:11" x14ac:dyDescent="0.35">
      <c r="A1818" s="1">
        <f t="shared" si="28"/>
        <v>43790</v>
      </c>
      <c r="B1818">
        <f>_xlfn.XLOOKUP(A1818,Ethereum_Historical_Data[Date],Ethereum_Historical_Data[Price]," ")</f>
        <v>161.46</v>
      </c>
      <c r="C1818">
        <f>STANDARDIZE(Table6[[#This Row],[ETH]],$U$4,$U$5)</f>
        <v>-1.0701569805853828</v>
      </c>
      <c r="D1818" s="2">
        <f>_xlfn.XLOOKUP(Table6[[#This Row],[Date]],BNB_Historical_Data[Date],BNB_Historical_Data[Price]," ")</f>
        <v>16.809999999999999</v>
      </c>
      <c r="E1818" s="2">
        <f>STANDARDIZE(Table6[[#This Row],[BNB]],$V$4,$V$5)</f>
        <v>-0.94856568617201265</v>
      </c>
      <c r="F1818" s="2">
        <f>_xlfn.XLOOKUP(Table6[[#This Row],[Date]],Tether_USDt_Historical_Data[Date],Tether_USDt_Historical_Data[Price]," ")</f>
        <v>1.0041</v>
      </c>
      <c r="G1818" s="2">
        <f>IFERROR(STANDARDIZE(Table6[[#This Row],[Tether]],$W$4,$W$5),"")</f>
        <v>0.79579649451593482</v>
      </c>
      <c r="H1818" s="2">
        <f>_xlfn.XLOOKUP(Table6[[#This Row],[Date]],Bitcoin_Historical_Data__2[Date],Bitcoin_Historical_Data__2[Price]," ")</f>
        <v>7627.9</v>
      </c>
      <c r="I1818" s="2">
        <f>STANDARDIZE(Table6[[#This Row],[BTC]],$X$4,$X$5)</f>
        <v>-0.93869235295762943</v>
      </c>
      <c r="J1818" s="2">
        <f>_xlfn.XLOOKUP(Table6[[#This Row],[Date]],S_P_500_Historical_Data[Date],S_P_500_Historical_Data[Price]," ")</f>
        <v>3103.5</v>
      </c>
      <c r="K1818" s="2">
        <f>IFERROR(STANDARDIZE(Table6[[#This Row],[S&amp;P500]],$Y$4,$Y$5),"")</f>
        <v>-0.77213755749075275</v>
      </c>
    </row>
    <row r="1819" spans="1:11" x14ac:dyDescent="0.35">
      <c r="A1819" s="1">
        <f t="shared" si="28"/>
        <v>43789</v>
      </c>
      <c r="B1819">
        <f>_xlfn.XLOOKUP(A1819,Ethereum_Historical_Data[Date],Ethereum_Historical_Data[Price]," ")</f>
        <v>174.96</v>
      </c>
      <c r="C1819">
        <f>STANDARDIZE(Table6[[#This Row],[ETH]],$U$4,$U$5)</f>
        <v>-1.0589461563845712</v>
      </c>
      <c r="D1819" s="2">
        <f>_xlfn.XLOOKUP(Table6[[#This Row],[Date]],BNB_Historical_Data[Date],BNB_Historical_Data[Price]," ")</f>
        <v>18.02</v>
      </c>
      <c r="E1819" s="2">
        <f>STANDARDIZE(Table6[[#This Row],[BNB]],$V$4,$V$5)</f>
        <v>-0.94262599437282057</v>
      </c>
      <c r="F1819" s="2">
        <f>_xlfn.XLOOKUP(Table6[[#This Row],[Date]],Tether_USDt_Historical_Data[Date],Tether_USDt_Historical_Data[Price]," ")</f>
        <v>1.0029999999999999</v>
      </c>
      <c r="G1819" s="2">
        <f>IFERROR(STANDARDIZE(Table6[[#This Row],[Tether]],$W$4,$W$5),"")</f>
        <v>0.57081109595383672</v>
      </c>
      <c r="H1819" s="2">
        <f>_xlfn.XLOOKUP(Table6[[#This Row],[Date]],Bitcoin_Historical_Data__2[Date],Bitcoin_Historical_Data__2[Price]," ")</f>
        <v>8099.3</v>
      </c>
      <c r="I1819" s="2">
        <f>STANDARDIZE(Table6[[#This Row],[BTC]],$X$4,$X$5)</f>
        <v>-0.91509552249786263</v>
      </c>
      <c r="J1819" s="2">
        <f>_xlfn.XLOOKUP(Table6[[#This Row],[Date]],S_P_500_Historical_Data[Date],S_P_500_Historical_Data[Price]," ")</f>
        <v>3108.5</v>
      </c>
      <c r="K1819" s="2">
        <f>IFERROR(STANDARDIZE(Table6[[#This Row],[S&amp;P500]],$Y$4,$Y$5),"")</f>
        <v>-0.76646877390027768</v>
      </c>
    </row>
    <row r="1820" spans="1:11" x14ac:dyDescent="0.35">
      <c r="A1820" s="1">
        <f t="shared" si="28"/>
        <v>43788</v>
      </c>
      <c r="B1820">
        <f>_xlfn.XLOOKUP(A1820,Ethereum_Historical_Data[Date],Ethereum_Historical_Data[Price]," ")</f>
        <v>176.09</v>
      </c>
      <c r="C1820">
        <f>STANDARDIZE(Table6[[#This Row],[ETH]],$U$4,$U$5)</f>
        <v>-1.0580077688773923</v>
      </c>
      <c r="D1820" s="2">
        <f>_xlfn.XLOOKUP(Table6[[#This Row],[Date]],BNB_Historical_Data[Date],BNB_Historical_Data[Price]," ")</f>
        <v>18.48</v>
      </c>
      <c r="E1820" s="2">
        <f>STANDARDIZE(Table6[[#This Row],[BNB]],$V$4,$V$5)</f>
        <v>-0.94036792972188821</v>
      </c>
      <c r="F1820" s="2">
        <f>_xlfn.XLOOKUP(Table6[[#This Row],[Date]],Tether_USDt_Historical_Data[Date],Tether_USDt_Historical_Data[Price]," ")</f>
        <v>1.0046999999999999</v>
      </c>
      <c r="G1820" s="2">
        <f>IFERROR(STANDARDIZE(Table6[[#This Row],[Tether]],$W$4,$W$5),"")</f>
        <v>0.91851580282250889</v>
      </c>
      <c r="H1820" s="2">
        <f>_xlfn.XLOOKUP(Table6[[#This Row],[Date]],Bitcoin_Historical_Data__2[Date],Bitcoin_Historical_Data__2[Price]," ")</f>
        <v>8145.7</v>
      </c>
      <c r="I1820" s="2">
        <f>STANDARDIZE(Table6[[#This Row],[BTC]],$X$4,$X$5)</f>
        <v>-0.91277288157012981</v>
      </c>
      <c r="J1820" s="2">
        <f>_xlfn.XLOOKUP(Table6[[#This Row],[Date]],S_P_500_Historical_Data[Date],S_P_500_Historical_Data[Price]," ")</f>
        <v>3120.2</v>
      </c>
      <c r="K1820" s="2">
        <f>IFERROR(STANDARDIZE(Table6[[#This Row],[S&amp;P500]],$Y$4,$Y$5),"")</f>
        <v>-0.75320382029856636</v>
      </c>
    </row>
    <row r="1821" spans="1:11" x14ac:dyDescent="0.35">
      <c r="A1821" s="1">
        <f t="shared" si="28"/>
        <v>43787</v>
      </c>
      <c r="B1821">
        <f>_xlfn.XLOOKUP(A1821,Ethereum_Historical_Data[Date],Ethereum_Historical_Data[Price]," ")</f>
        <v>178.5</v>
      </c>
      <c r="C1821">
        <f>STANDARDIZE(Table6[[#This Row],[ETH]],$U$4,$U$5)</f>
        <v>-1.0560064291496918</v>
      </c>
      <c r="D1821" s="2">
        <f>_xlfn.XLOOKUP(Table6[[#This Row],[Date]],BNB_Historical_Data[Date],BNB_Historical_Data[Price]," ")</f>
        <v>19.100000000000001</v>
      </c>
      <c r="E1821" s="2">
        <f>STANDARDIZE(Table6[[#This Row],[BNB]],$V$4,$V$5)</f>
        <v>-0.93732445127932695</v>
      </c>
      <c r="F1821" s="2">
        <f>_xlfn.XLOOKUP(Table6[[#This Row],[Date]],Tether_USDt_Historical_Data[Date],Tether_USDt_Historical_Data[Price]," ")</f>
        <v>1.0022</v>
      </c>
      <c r="G1821" s="2">
        <f>IFERROR(STANDARDIZE(Table6[[#This Row],[Tether]],$W$4,$W$5),"")</f>
        <v>0.40718535154507118</v>
      </c>
      <c r="H1821" s="2">
        <f>_xlfn.XLOOKUP(Table6[[#This Row],[Date]],Bitcoin_Historical_Data__2[Date],Bitcoin_Historical_Data__2[Price]," ")</f>
        <v>8208.4</v>
      </c>
      <c r="I1821" s="2">
        <f>STANDARDIZE(Table6[[#This Row],[BTC]],$X$4,$X$5)</f>
        <v>-0.90963431290269792</v>
      </c>
      <c r="J1821" s="2">
        <f>_xlfn.XLOOKUP(Table6[[#This Row],[Date]],S_P_500_Historical_Data[Date],S_P_500_Historical_Data[Price]," ")</f>
        <v>3122</v>
      </c>
      <c r="K1821" s="2">
        <f>IFERROR(STANDARDIZE(Table6[[#This Row],[S&amp;P500]],$Y$4,$Y$5),"")</f>
        <v>-0.75116305820599505</v>
      </c>
    </row>
    <row r="1822" spans="1:11" x14ac:dyDescent="0.35">
      <c r="A1822" s="1">
        <f t="shared" si="28"/>
        <v>43786</v>
      </c>
      <c r="B1822">
        <f>_xlfn.XLOOKUP(A1822,Ethereum_Historical_Data[Date],Ethereum_Historical_Data[Price]," ")</f>
        <v>184.18</v>
      </c>
      <c r="C1822">
        <f>STANDARDIZE(Table6[[#This Row],[ETH]],$U$4,$U$5)</f>
        <v>-1.0512895786711283</v>
      </c>
      <c r="D1822" s="2">
        <f>_xlfn.XLOOKUP(Table6[[#This Row],[Date]],BNB_Historical_Data[Date],BNB_Historical_Data[Price]," ")</f>
        <v>20.16</v>
      </c>
      <c r="E1822" s="2">
        <f>STANDARDIZE(Table6[[#This Row],[BNB]],$V$4,$V$5)</f>
        <v>-0.93212108490978673</v>
      </c>
      <c r="F1822" s="2">
        <f>_xlfn.XLOOKUP(Table6[[#This Row],[Date]],Tether_USDt_Historical_Data[Date],Tether_USDt_Historical_Data[Price]," ")</f>
        <v>1.0058</v>
      </c>
      <c r="G1822" s="2">
        <f>IFERROR(STANDARDIZE(Table6[[#This Row],[Tether]],$W$4,$W$5),"")</f>
        <v>1.1435012013846069</v>
      </c>
      <c r="H1822" s="2">
        <f>_xlfn.XLOOKUP(Table6[[#This Row],[Date]],Bitcoin_Historical_Data__2[Date],Bitcoin_Historical_Data__2[Price]," ")</f>
        <v>8509.7999999999993</v>
      </c>
      <c r="I1822" s="2">
        <f>STANDARDIZE(Table6[[#This Row],[BTC]],$X$4,$X$5)</f>
        <v>-0.89454715825574482</v>
      </c>
      <c r="J1822" s="2" t="str">
        <f>_xlfn.XLOOKUP(Table6[[#This Row],[Date]],S_P_500_Historical_Data[Date],S_P_500_Historical_Data[Price]," ")</f>
        <v xml:space="preserve"> </v>
      </c>
      <c r="K1822" s="2" t="str">
        <f>IFERROR(STANDARDIZE(Table6[[#This Row],[S&amp;P500]],$Y$4,$Y$5),"")</f>
        <v/>
      </c>
    </row>
    <row r="1823" spans="1:11" x14ac:dyDescent="0.35">
      <c r="A1823" s="1">
        <f t="shared" si="28"/>
        <v>43785</v>
      </c>
      <c r="B1823">
        <f>_xlfn.XLOOKUP(A1823,Ethereum_Historical_Data[Date],Ethereum_Historical_Data[Price]," ")</f>
        <v>182.42</v>
      </c>
      <c r="C1823">
        <f>STANDARDIZE(Table6[[#This Row],[ETH]],$U$4,$U$5)</f>
        <v>-1.0527511379743451</v>
      </c>
      <c r="D1823" s="2">
        <f>_xlfn.XLOOKUP(Table6[[#This Row],[Date]],BNB_Historical_Data[Date],BNB_Historical_Data[Price]," ")</f>
        <v>20.100000000000001</v>
      </c>
      <c r="E1823" s="2">
        <f>STANDARDIZE(Table6[[#This Row],[BNB]],$V$4,$V$5)</f>
        <v>-0.9324156150816475</v>
      </c>
      <c r="F1823" s="2">
        <f>_xlfn.XLOOKUP(Table6[[#This Row],[Date]],Tether_USDt_Historical_Data[Date],Tether_USDt_Historical_Data[Price]," ")</f>
        <v>1.004</v>
      </c>
      <c r="G1823" s="2">
        <f>IFERROR(STANDARDIZE(Table6[[#This Row],[Tether]],$W$4,$W$5),"")</f>
        <v>0.77534327646483914</v>
      </c>
      <c r="H1823" s="2">
        <f>_xlfn.XLOOKUP(Table6[[#This Row],[Date]],Bitcoin_Historical_Data__2[Date],Bitcoin_Historical_Data__2[Price]," ")</f>
        <v>8497.2999999999993</v>
      </c>
      <c r="I1823" s="2">
        <f>STANDARDIZE(Table6[[#This Row],[BTC]],$X$4,$X$5)</f>
        <v>-0.89517286971256937</v>
      </c>
      <c r="J1823" s="2" t="str">
        <f>_xlfn.XLOOKUP(Table6[[#This Row],[Date]],S_P_500_Historical_Data[Date],S_P_500_Historical_Data[Price]," ")</f>
        <v xml:space="preserve"> </v>
      </c>
      <c r="K1823" s="2" t="str">
        <f>IFERROR(STANDARDIZE(Table6[[#This Row],[S&amp;P500]],$Y$4,$Y$5),"")</f>
        <v/>
      </c>
    </row>
    <row r="1824" spans="1:11" x14ac:dyDescent="0.35">
      <c r="A1824" s="1">
        <f t="shared" si="28"/>
        <v>43784</v>
      </c>
      <c r="B1824">
        <f>_xlfn.XLOOKUP(A1824,Ethereum_Historical_Data[Date],Ethereum_Historical_Data[Price]," ")</f>
        <v>180.19</v>
      </c>
      <c r="C1824">
        <f>STANDARDIZE(Table6[[#This Row],[ETH]],$U$4,$U$5)</f>
        <v>-1.0546030000460347</v>
      </c>
      <c r="D1824" s="2">
        <f>_xlfn.XLOOKUP(Table6[[#This Row],[Date]],BNB_Historical_Data[Date],BNB_Historical_Data[Price]," ")</f>
        <v>20.309999999999999</v>
      </c>
      <c r="E1824" s="2">
        <f>STANDARDIZE(Table6[[#This Row],[BNB]],$V$4,$V$5)</f>
        <v>-0.93138475948013477</v>
      </c>
      <c r="F1824" s="2">
        <f>_xlfn.XLOOKUP(Table6[[#This Row],[Date]],Tether_USDt_Historical_Data[Date],Tether_USDt_Historical_Data[Price]," ")</f>
        <v>1.0027999999999999</v>
      </c>
      <c r="G1824" s="2">
        <f>IFERROR(STANDARDIZE(Table6[[#This Row],[Tether]],$W$4,$W$5),"")</f>
        <v>0.52990465985164537</v>
      </c>
      <c r="H1824" s="2">
        <f>_xlfn.XLOOKUP(Table6[[#This Row],[Date]],Bitcoin_Historical_Data__2[Date],Bitcoin_Historical_Data__2[Price]," ")</f>
        <v>8476.2999999999993</v>
      </c>
      <c r="I1824" s="2">
        <f>STANDARDIZE(Table6[[#This Row],[BTC]],$X$4,$X$5)</f>
        <v>-0.89622406496003459</v>
      </c>
      <c r="J1824" s="2">
        <f>_xlfn.XLOOKUP(Table6[[#This Row],[Date]],S_P_500_Historical_Data[Date],S_P_500_Historical_Data[Price]," ")</f>
        <v>3120.5</v>
      </c>
      <c r="K1824" s="2">
        <f>IFERROR(STANDARDIZE(Table6[[#This Row],[S&amp;P500]],$Y$4,$Y$5),"")</f>
        <v>-0.75286369328313762</v>
      </c>
    </row>
    <row r="1825" spans="1:11" x14ac:dyDescent="0.35">
      <c r="A1825" s="1">
        <f t="shared" si="28"/>
        <v>43783</v>
      </c>
      <c r="B1825">
        <f>_xlfn.XLOOKUP(A1825,Ethereum_Historical_Data[Date],Ethereum_Historical_Data[Price]," ")</f>
        <v>185.25</v>
      </c>
      <c r="C1825">
        <f>STANDARDIZE(Table6[[#This Row],[ETH]],$U$4,$U$5)</f>
        <v>-1.0504010170492861</v>
      </c>
      <c r="D1825" s="2">
        <f>_xlfn.XLOOKUP(Table6[[#This Row],[Date]],BNB_Historical_Data[Date],BNB_Historical_Data[Price]," ")</f>
        <v>21.21</v>
      </c>
      <c r="E1825" s="2">
        <f>STANDARDIZE(Table6[[#This Row],[BNB]],$V$4,$V$5)</f>
        <v>-0.92696680690222333</v>
      </c>
      <c r="F1825" s="2">
        <f>_xlfn.XLOOKUP(Table6[[#This Row],[Date]],Tether_USDt_Historical_Data[Date],Tether_USDt_Historical_Data[Price]," ")</f>
        <v>1.0014000000000001</v>
      </c>
      <c r="G1825" s="2">
        <f>IFERROR(STANDARDIZE(Table6[[#This Row],[Tether]],$W$4,$W$5),"")</f>
        <v>0.24355960713630567</v>
      </c>
      <c r="H1825" s="2">
        <f>_xlfn.XLOOKUP(Table6[[#This Row],[Date]],Bitcoin_Historical_Data__2[Date],Bitcoin_Historical_Data__2[Price]," ")</f>
        <v>8661.2000000000007</v>
      </c>
      <c r="I1825" s="2">
        <f>STANDARDIZE(Table6[[#This Row],[BTC]],$X$4,$X$5)</f>
        <v>-0.8869685410906859</v>
      </c>
      <c r="J1825" s="2">
        <f>_xlfn.XLOOKUP(Table6[[#This Row],[Date]],S_P_500_Historical_Data[Date],S_P_500_Historical_Data[Price]," ")</f>
        <v>3096.6</v>
      </c>
      <c r="K1825" s="2">
        <f>IFERROR(STANDARDIZE(Table6[[#This Row],[S&amp;P500]],$Y$4,$Y$5),"")</f>
        <v>-0.77996047884560837</v>
      </c>
    </row>
    <row r="1826" spans="1:11" x14ac:dyDescent="0.35">
      <c r="A1826" s="1">
        <f t="shared" si="28"/>
        <v>43782</v>
      </c>
      <c r="B1826">
        <f>_xlfn.XLOOKUP(A1826,Ethereum_Historical_Data[Date],Ethereum_Historical_Data[Price]," ")</f>
        <v>188.36</v>
      </c>
      <c r="C1826">
        <f>STANDARDIZE(Table6[[#This Row],[ETH]],$U$4,$U$5)</f>
        <v>-1.047818375325988</v>
      </c>
      <c r="D1826" s="2">
        <f>_xlfn.XLOOKUP(Table6[[#This Row],[Date]],BNB_Historical_Data[Date],BNB_Historical_Data[Price]," ")</f>
        <v>21.31</v>
      </c>
      <c r="E1826" s="2">
        <f>STANDARDIZE(Table6[[#This Row],[BNB]],$V$4,$V$5)</f>
        <v>-0.92647592328245543</v>
      </c>
      <c r="F1826" s="2">
        <f>_xlfn.XLOOKUP(Table6[[#This Row],[Date]],Tether_USDt_Historical_Data[Date],Tether_USDt_Historical_Data[Price]," ")</f>
        <v>1.0017</v>
      </c>
      <c r="G1826" s="2">
        <f>IFERROR(STANDARDIZE(Table6[[#This Row],[Tether]],$W$4,$W$5),"")</f>
        <v>0.30491926128959274</v>
      </c>
      <c r="H1826" s="2">
        <f>_xlfn.XLOOKUP(Table6[[#This Row],[Date]],Bitcoin_Historical_Data__2[Date],Bitcoin_Historical_Data__2[Price]," ")</f>
        <v>8783.1</v>
      </c>
      <c r="I1826" s="2">
        <f>STANDARDIZE(Table6[[#This Row],[BTC]],$X$4,$X$5)</f>
        <v>-0.8808666029637332</v>
      </c>
      <c r="J1826" s="2">
        <f>_xlfn.XLOOKUP(Table6[[#This Row],[Date]],S_P_500_Historical_Data[Date],S_P_500_Historical_Data[Price]," ")</f>
        <v>3094</v>
      </c>
      <c r="K1826" s="2">
        <f>IFERROR(STANDARDIZE(Table6[[#This Row],[S&amp;P500]],$Y$4,$Y$5),"")</f>
        <v>-0.78290824631265532</v>
      </c>
    </row>
    <row r="1827" spans="1:11" x14ac:dyDescent="0.35">
      <c r="A1827" s="1">
        <f t="shared" si="28"/>
        <v>43781</v>
      </c>
      <c r="B1827">
        <f>_xlfn.XLOOKUP(A1827,Ethereum_Historical_Data[Date],Ethereum_Historical_Data[Price]," ")</f>
        <v>186.99</v>
      </c>
      <c r="C1827">
        <f>STANDARDIZE(Table6[[#This Row],[ETH]],$U$4,$U$5)</f>
        <v>-1.0489560663745148</v>
      </c>
      <c r="D1827" s="2">
        <f>_xlfn.XLOOKUP(Table6[[#This Row],[Date]],BNB_Historical_Data[Date],BNB_Historical_Data[Price]," ")</f>
        <v>20.89</v>
      </c>
      <c r="E1827" s="2">
        <f>STANDARDIZE(Table6[[#This Row],[BNB]],$V$4,$V$5)</f>
        <v>-0.92853763448548088</v>
      </c>
      <c r="F1827" s="2">
        <f>_xlfn.XLOOKUP(Table6[[#This Row],[Date]],Tether_USDt_Historical_Data[Date],Tether_USDt_Historical_Data[Price]," ")</f>
        <v>1.0018</v>
      </c>
      <c r="G1827" s="2">
        <f>IFERROR(STANDARDIZE(Table6[[#This Row],[Tether]],$W$4,$W$5),"")</f>
        <v>0.32537247934068841</v>
      </c>
      <c r="H1827" s="2">
        <f>_xlfn.XLOOKUP(Table6[[#This Row],[Date]],Bitcoin_Historical_Data__2[Date],Bitcoin_Historical_Data__2[Price]," ")</f>
        <v>8812.6</v>
      </c>
      <c r="I1827" s="2">
        <f>STANDARDIZE(Table6[[#This Row],[BTC]],$X$4,$X$5)</f>
        <v>-0.87938992392562731</v>
      </c>
      <c r="J1827" s="2">
        <f>_xlfn.XLOOKUP(Table6[[#This Row],[Date]],S_P_500_Historical_Data[Date],S_P_500_Historical_Data[Price]," ")</f>
        <v>3091.8</v>
      </c>
      <c r="K1827" s="2">
        <f>IFERROR(STANDARDIZE(Table6[[#This Row],[S&amp;P500]],$Y$4,$Y$5),"")</f>
        <v>-0.78540251109246417</v>
      </c>
    </row>
    <row r="1828" spans="1:11" x14ac:dyDescent="0.35">
      <c r="A1828" s="1">
        <f t="shared" si="28"/>
        <v>43780</v>
      </c>
      <c r="B1828">
        <f>_xlfn.XLOOKUP(A1828,Ethereum_Historical_Data[Date],Ethereum_Historical_Data[Price]," ")</f>
        <v>185.09</v>
      </c>
      <c r="C1828">
        <f>STANDARDIZE(Table6[[#This Row],[ETH]],$U$4,$U$5)</f>
        <v>-1.0505338860768514</v>
      </c>
      <c r="D1828" s="2">
        <f>_xlfn.XLOOKUP(Table6[[#This Row],[Date]],BNB_Historical_Data[Date],BNB_Historical_Data[Price]," ")</f>
        <v>20.11</v>
      </c>
      <c r="E1828" s="2">
        <f>STANDARDIZE(Table6[[#This Row],[BNB]],$V$4,$V$5)</f>
        <v>-0.93236652671967069</v>
      </c>
      <c r="F1828" s="2">
        <f>_xlfn.XLOOKUP(Table6[[#This Row],[Date]],Tether_USDt_Historical_Data[Date],Tether_USDt_Historical_Data[Price]," ")</f>
        <v>1.0026999999999999</v>
      </c>
      <c r="G1828" s="2">
        <f>IFERROR(STANDARDIZE(Table6[[#This Row],[Tether]],$W$4,$W$5),"")</f>
        <v>0.50945144180054969</v>
      </c>
      <c r="H1828" s="2">
        <f>_xlfn.XLOOKUP(Table6[[#This Row],[Date]],Bitcoin_Historical_Data__2[Date],Bitcoin_Historical_Data__2[Price]," ")</f>
        <v>8736.9</v>
      </c>
      <c r="I1828" s="2">
        <f>STANDARDIZE(Table6[[#This Row],[BTC]],$X$4,$X$5)</f>
        <v>-0.88317923250815655</v>
      </c>
      <c r="J1828" s="2">
        <f>_xlfn.XLOOKUP(Table6[[#This Row],[Date]],S_P_500_Historical_Data[Date],S_P_500_Historical_Data[Price]," ")</f>
        <v>3087</v>
      </c>
      <c r="K1828" s="2">
        <f>IFERROR(STANDARDIZE(Table6[[#This Row],[S&amp;P500]],$Y$4,$Y$5),"")</f>
        <v>-0.79084454333932042</v>
      </c>
    </row>
    <row r="1829" spans="1:11" x14ac:dyDescent="0.35">
      <c r="A1829" s="1">
        <f t="shared" si="28"/>
        <v>43779</v>
      </c>
      <c r="B1829">
        <f>_xlfn.XLOOKUP(A1829,Ethereum_Historical_Data[Date],Ethereum_Historical_Data[Price]," ")</f>
        <v>188.99</v>
      </c>
      <c r="C1829">
        <f>STANDARDIZE(Table6[[#This Row],[ETH]],$U$4,$U$5)</f>
        <v>-1.0472952035299503</v>
      </c>
      <c r="D1829" s="2">
        <f>_xlfn.XLOOKUP(Table6[[#This Row],[Date]],BNB_Historical_Data[Date],BNB_Historical_Data[Price]," ")</f>
        <v>20.420000000000002</v>
      </c>
      <c r="E1829" s="2">
        <f>STANDARDIZE(Table6[[#This Row],[BNB]],$V$4,$V$5)</f>
        <v>-0.93084478749839006</v>
      </c>
      <c r="F1829" s="2">
        <f>_xlfn.XLOOKUP(Table6[[#This Row],[Date]],Tether_USDt_Historical_Data[Date],Tether_USDt_Historical_Data[Price]," ")</f>
        <v>1.0039</v>
      </c>
      <c r="G1829" s="2">
        <f>IFERROR(STANDARDIZE(Table6[[#This Row],[Tether]],$W$4,$W$5),"")</f>
        <v>0.75489005841374335</v>
      </c>
      <c r="H1829" s="2">
        <f>_xlfn.XLOOKUP(Table6[[#This Row],[Date]],Bitcoin_Historical_Data__2[Date],Bitcoin_Historical_Data__2[Price]," ")</f>
        <v>9036.7999999999993</v>
      </c>
      <c r="I1829" s="2">
        <f>STANDARDIZE(Table6[[#This Row],[BTC]],$X$4,$X$5)</f>
        <v>-0.86816716323602228</v>
      </c>
      <c r="J1829" s="2" t="str">
        <f>_xlfn.XLOOKUP(Table6[[#This Row],[Date]],S_P_500_Historical_Data[Date],S_P_500_Historical_Data[Price]," ")</f>
        <v xml:space="preserve"> </v>
      </c>
      <c r="K1829" s="2" t="str">
        <f>IFERROR(STANDARDIZE(Table6[[#This Row],[S&amp;P500]],$Y$4,$Y$5),"")</f>
        <v/>
      </c>
    </row>
    <row r="1830" spans="1:11" x14ac:dyDescent="0.35">
      <c r="A1830" s="1">
        <f t="shared" si="28"/>
        <v>43778</v>
      </c>
      <c r="B1830">
        <f>_xlfn.XLOOKUP(A1830,Ethereum_Historical_Data[Date],Ethereum_Historical_Data[Price]," ")</f>
        <v>184.96</v>
      </c>
      <c r="C1830">
        <f>STANDARDIZE(Table6[[#This Row],[ETH]],$U$4,$U$5)</f>
        <v>-1.0506418421617481</v>
      </c>
      <c r="D1830" s="2">
        <f>_xlfn.XLOOKUP(Table6[[#This Row],[Date]],BNB_Historical_Data[Date],BNB_Historical_Data[Price]," ")</f>
        <v>19.760000000000002</v>
      </c>
      <c r="E1830" s="2">
        <f>STANDARDIZE(Table6[[#This Row],[BNB]],$V$4,$V$5)</f>
        <v>-0.93408461938885856</v>
      </c>
      <c r="F1830" s="2">
        <f>_xlfn.XLOOKUP(Table6[[#This Row],[Date]],Tether_USDt_Historical_Data[Date],Tether_USDt_Historical_Data[Price]," ")</f>
        <v>1.0027999999999999</v>
      </c>
      <c r="G1830" s="2">
        <f>IFERROR(STANDARDIZE(Table6[[#This Row],[Tether]],$W$4,$W$5),"")</f>
        <v>0.52990465985164537</v>
      </c>
      <c r="H1830" s="2">
        <f>_xlfn.XLOOKUP(Table6[[#This Row],[Date]],Bitcoin_Historical_Data__2[Date],Bitcoin_Historical_Data__2[Price]," ")</f>
        <v>8804.5</v>
      </c>
      <c r="I1830" s="2">
        <f>STANDARDIZE(Table6[[#This Row],[BTC]],$X$4,$X$5)</f>
        <v>-0.87979538494964948</v>
      </c>
      <c r="J1830" s="2" t="str">
        <f>_xlfn.XLOOKUP(Table6[[#This Row],[Date]],S_P_500_Historical_Data[Date],S_P_500_Historical_Data[Price]," ")</f>
        <v xml:space="preserve"> </v>
      </c>
      <c r="K1830" s="2" t="str">
        <f>IFERROR(STANDARDIZE(Table6[[#This Row],[S&amp;P500]],$Y$4,$Y$5),"")</f>
        <v/>
      </c>
    </row>
    <row r="1831" spans="1:11" x14ac:dyDescent="0.35">
      <c r="A1831" s="1">
        <f t="shared" si="28"/>
        <v>43777</v>
      </c>
      <c r="B1831">
        <f>_xlfn.XLOOKUP(A1831,Ethereum_Historical_Data[Date],Ethereum_Historical_Data[Price]," ")</f>
        <v>184.03</v>
      </c>
      <c r="C1831">
        <f>STANDARDIZE(Table6[[#This Row],[ETH]],$U$4,$U$5)</f>
        <v>-1.0514141433844706</v>
      </c>
      <c r="D1831" s="2">
        <f>_xlfn.XLOOKUP(Table6[[#This Row],[Date]],BNB_Historical_Data[Date],BNB_Historical_Data[Price]," ")</f>
        <v>19.71</v>
      </c>
      <c r="E1831" s="2">
        <f>STANDARDIZE(Table6[[#This Row],[BNB]],$V$4,$V$5)</f>
        <v>-0.9343300611987424</v>
      </c>
      <c r="F1831" s="2">
        <f>_xlfn.XLOOKUP(Table6[[#This Row],[Date]],Tether_USDt_Historical_Data[Date],Tether_USDt_Historical_Data[Price]," ")</f>
        <v>1.0004999999999999</v>
      </c>
      <c r="G1831" s="2">
        <f>IFERROR(STANDARDIZE(Table6[[#This Row],[Tether]],$W$4,$W$5),"")</f>
        <v>5.9480644676399026E-2</v>
      </c>
      <c r="H1831" s="2">
        <f>_xlfn.XLOOKUP(Table6[[#This Row],[Date]],Bitcoin_Historical_Data__2[Date],Bitcoin_Historical_Data__2[Price]," ")</f>
        <v>8778.2000000000007</v>
      </c>
      <c r="I1831" s="2">
        <f>STANDARDIZE(Table6[[#This Row],[BTC]],$X$4,$X$5)</f>
        <v>-0.88111188185480827</v>
      </c>
      <c r="J1831" s="2">
        <f>_xlfn.XLOOKUP(Table6[[#This Row],[Date]],S_P_500_Historical_Data[Date],S_P_500_Historical_Data[Price]," ")</f>
        <v>3093.1</v>
      </c>
      <c r="K1831" s="2">
        <f>IFERROR(STANDARDIZE(Table6[[#This Row],[S&amp;P500]],$Y$4,$Y$5),"")</f>
        <v>-0.78392862735894098</v>
      </c>
    </row>
    <row r="1832" spans="1:11" x14ac:dyDescent="0.35">
      <c r="A1832" s="1">
        <f t="shared" si="28"/>
        <v>43776</v>
      </c>
      <c r="B1832">
        <f>_xlfn.XLOOKUP(A1832,Ethereum_Historical_Data[Date],Ethereum_Historical_Data[Price]," ")</f>
        <v>186.94</v>
      </c>
      <c r="C1832">
        <f>STANDARDIZE(Table6[[#This Row],[ETH]],$U$4,$U$5)</f>
        <v>-1.048997587945629</v>
      </c>
      <c r="D1832" s="2">
        <f>_xlfn.XLOOKUP(Table6[[#This Row],[Date]],BNB_Historical_Data[Date],BNB_Historical_Data[Price]," ")</f>
        <v>20.399999999999999</v>
      </c>
      <c r="E1832" s="2">
        <f>STANDARDIZE(Table6[[#This Row],[BNB]],$V$4,$V$5)</f>
        <v>-0.93094296422234368</v>
      </c>
      <c r="F1832" s="2">
        <f>_xlfn.XLOOKUP(Table6[[#This Row],[Date]],Tether_USDt_Historical_Data[Date],Tether_USDt_Historical_Data[Price]," ")</f>
        <v>1.0006999999999999</v>
      </c>
      <c r="G1832" s="2">
        <f>IFERROR(STANDARDIZE(Table6[[#This Row],[Tether]],$W$4,$W$5),"")</f>
        <v>0.1003870807785904</v>
      </c>
      <c r="H1832" s="2">
        <f>_xlfn.XLOOKUP(Table6[[#This Row],[Date]],Bitcoin_Historical_Data__2[Date],Bitcoin_Historical_Data__2[Price]," ")</f>
        <v>9223.5</v>
      </c>
      <c r="I1832" s="2">
        <f>STANDARDIZE(Table6[[#This Row],[BTC]],$X$4,$X$5)</f>
        <v>-0.858821536916891</v>
      </c>
      <c r="J1832" s="2">
        <f>_xlfn.XLOOKUP(Table6[[#This Row],[Date]],S_P_500_Historical_Data[Date],S_P_500_Historical_Data[Price]," ")</f>
        <v>3085.2</v>
      </c>
      <c r="K1832" s="2">
        <f>IFERROR(STANDARDIZE(Table6[[#This Row],[S&amp;P500]],$Y$4,$Y$5),"")</f>
        <v>-0.79288530543189162</v>
      </c>
    </row>
    <row r="1833" spans="1:11" x14ac:dyDescent="0.35">
      <c r="A1833" s="1">
        <f t="shared" si="28"/>
        <v>43775</v>
      </c>
      <c r="B1833">
        <f>_xlfn.XLOOKUP(A1833,Ethereum_Historical_Data[Date],Ethereum_Historical_Data[Price]," ")</f>
        <v>191.28</v>
      </c>
      <c r="C1833">
        <f>STANDARDIZE(Table6[[#This Row],[ETH]],$U$4,$U$5)</f>
        <v>-1.0453935155729237</v>
      </c>
      <c r="D1833" s="2">
        <f>_xlfn.XLOOKUP(Table6[[#This Row],[Date]],BNB_Historical_Data[Date],BNB_Historical_Data[Price]," ")</f>
        <v>20.65</v>
      </c>
      <c r="E1833" s="2">
        <f>STANDARDIZE(Table6[[#This Row],[BNB]],$V$4,$V$5)</f>
        <v>-0.92971575517292382</v>
      </c>
      <c r="F1833" s="2">
        <f>_xlfn.XLOOKUP(Table6[[#This Row],[Date]],Tether_USDt_Historical_Data[Date],Tether_USDt_Historical_Data[Price]," ")</f>
        <v>1.0016</v>
      </c>
      <c r="G1833" s="2">
        <f>IFERROR(STANDARDIZE(Table6[[#This Row],[Tether]],$W$4,$W$5),"")</f>
        <v>0.28446604323849706</v>
      </c>
      <c r="H1833" s="2">
        <f>_xlfn.XLOOKUP(Table6[[#This Row],[Date]],Bitcoin_Historical_Data__2[Date],Bitcoin_Historical_Data__2[Price]," ")</f>
        <v>9338.9</v>
      </c>
      <c r="I1833" s="2">
        <f>STANDARDIZE(Table6[[#This Row],[BTC]],$X$4,$X$5)</f>
        <v>-0.85304496874748681</v>
      </c>
      <c r="J1833" s="2">
        <f>_xlfn.XLOOKUP(Table6[[#This Row],[Date]],S_P_500_Historical_Data[Date],S_P_500_Historical_Data[Price]," ")</f>
        <v>3076.8</v>
      </c>
      <c r="K1833" s="2">
        <f>IFERROR(STANDARDIZE(Table6[[#This Row],[S&amp;P500]],$Y$4,$Y$5),"")</f>
        <v>-0.80240886186388927</v>
      </c>
    </row>
    <row r="1834" spans="1:11" x14ac:dyDescent="0.35">
      <c r="A1834" s="1">
        <f t="shared" si="28"/>
        <v>43774</v>
      </c>
      <c r="B1834">
        <f>_xlfn.XLOOKUP(A1834,Ethereum_Historical_Data[Date],Ethereum_Historical_Data[Price]," ")</f>
        <v>188.67</v>
      </c>
      <c r="C1834">
        <f>STANDARDIZE(Table6[[#This Row],[ETH]],$U$4,$U$5)</f>
        <v>-1.0475609415850806</v>
      </c>
      <c r="D1834" s="2">
        <f>_xlfn.XLOOKUP(Table6[[#This Row],[Date]],BNB_Historical_Data[Date],BNB_Historical_Data[Price]," ")</f>
        <v>20.62</v>
      </c>
      <c r="E1834" s="2">
        <f>STANDARDIZE(Table6[[#This Row],[BNB]],$V$4,$V$5)</f>
        <v>-0.92986302025885414</v>
      </c>
      <c r="F1834" s="2">
        <f>_xlfn.XLOOKUP(Table6[[#This Row],[Date]],Tether_USDt_Historical_Data[Date],Tether_USDt_Historical_Data[Price]," ")</f>
        <v>1.0022</v>
      </c>
      <c r="G1834" s="2">
        <f>IFERROR(STANDARDIZE(Table6[[#This Row],[Tether]],$W$4,$W$5),"")</f>
        <v>0.40718535154507118</v>
      </c>
      <c r="H1834" s="2">
        <f>_xlfn.XLOOKUP(Table6[[#This Row],[Date]],Bitcoin_Historical_Data__2[Date],Bitcoin_Historical_Data__2[Price]," ")</f>
        <v>9310.7999999999993</v>
      </c>
      <c r="I1834" s="2">
        <f>STANDARDIZE(Table6[[#This Row],[BTC]],$X$4,$X$5)</f>
        <v>-0.8544515681024285</v>
      </c>
      <c r="J1834" s="2">
        <f>_xlfn.XLOOKUP(Table6[[#This Row],[Date]],S_P_500_Historical_Data[Date],S_P_500_Historical_Data[Price]," ")</f>
        <v>3074.6</v>
      </c>
      <c r="K1834" s="2">
        <f>IFERROR(STANDARDIZE(Table6[[#This Row],[S&amp;P500]],$Y$4,$Y$5),"")</f>
        <v>-0.80490312664369856</v>
      </c>
    </row>
    <row r="1835" spans="1:11" x14ac:dyDescent="0.35">
      <c r="A1835" s="1">
        <f t="shared" si="28"/>
        <v>43773</v>
      </c>
      <c r="B1835">
        <f>_xlfn.XLOOKUP(A1835,Ethereum_Historical_Data[Date],Ethereum_Historical_Data[Price]," ")</f>
        <v>185.85</v>
      </c>
      <c r="C1835">
        <f>STANDARDIZE(Table6[[#This Row],[ETH]],$U$4,$U$5)</f>
        <v>-1.0499027581959168</v>
      </c>
      <c r="D1835" s="2">
        <f>_xlfn.XLOOKUP(Table6[[#This Row],[Date]],BNB_Historical_Data[Date],BNB_Historical_Data[Price]," ")</f>
        <v>20.62</v>
      </c>
      <c r="E1835" s="2">
        <f>STANDARDIZE(Table6[[#This Row],[BNB]],$V$4,$V$5)</f>
        <v>-0.92986302025885414</v>
      </c>
      <c r="F1835" s="2">
        <f>_xlfn.XLOOKUP(Table6[[#This Row],[Date]],Tether_USDt_Historical_Data[Date],Tether_USDt_Historical_Data[Price]," ")</f>
        <v>1.0035000000000001</v>
      </c>
      <c r="G1835" s="2">
        <f>IFERROR(STANDARDIZE(Table6[[#This Row],[Tether]],$W$4,$W$5),"")</f>
        <v>0.67307718620936063</v>
      </c>
      <c r="H1835" s="2">
        <f>_xlfn.XLOOKUP(Table6[[#This Row],[Date]],Bitcoin_Historical_Data__2[Date],Bitcoin_Historical_Data__2[Price]," ")</f>
        <v>9396.4</v>
      </c>
      <c r="I1835" s="2">
        <f>STANDARDIZE(Table6[[#This Row],[BTC]],$X$4,$X$5)</f>
        <v>-0.85016669604609396</v>
      </c>
      <c r="J1835" s="2">
        <f>_xlfn.XLOOKUP(Table6[[#This Row],[Date]],S_P_500_Historical_Data[Date],S_P_500_Historical_Data[Price]," ")</f>
        <v>3078.3</v>
      </c>
      <c r="K1835" s="2">
        <f>IFERROR(STANDARDIZE(Table6[[#This Row],[S&amp;P500]],$Y$4,$Y$5),"")</f>
        <v>-0.80070822678674669</v>
      </c>
    </row>
    <row r="1836" spans="1:11" x14ac:dyDescent="0.35">
      <c r="A1836" s="1">
        <f t="shared" si="28"/>
        <v>43772</v>
      </c>
      <c r="B1836">
        <f>_xlfn.XLOOKUP(A1836,Ethereum_Historical_Data[Date],Ethereum_Historical_Data[Price]," ")</f>
        <v>181.7</v>
      </c>
      <c r="C1836">
        <f>STANDARDIZE(Table6[[#This Row],[ETH]],$U$4,$U$5)</f>
        <v>-1.0533490485983883</v>
      </c>
      <c r="D1836" s="2">
        <f>_xlfn.XLOOKUP(Table6[[#This Row],[Date]],BNB_Historical_Data[Date],BNB_Historical_Data[Price]," ")</f>
        <v>20.16</v>
      </c>
      <c r="E1836" s="2">
        <f>STANDARDIZE(Table6[[#This Row],[BNB]],$V$4,$V$5)</f>
        <v>-0.93212108490978673</v>
      </c>
      <c r="F1836" s="2">
        <f>_xlfn.XLOOKUP(Table6[[#This Row],[Date]],Tether_USDt_Historical_Data[Date],Tether_USDt_Historical_Data[Price]," ")</f>
        <v>1.0033000000000001</v>
      </c>
      <c r="G1836" s="2">
        <f>IFERROR(STANDARDIZE(Table6[[#This Row],[Tether]],$W$4,$W$5),"")</f>
        <v>0.63217075010716928</v>
      </c>
      <c r="H1836" s="2">
        <f>_xlfn.XLOOKUP(Table6[[#This Row],[Date]],Bitcoin_Historical_Data__2[Date],Bitcoin_Historical_Data__2[Price]," ")</f>
        <v>9198.2999999999993</v>
      </c>
      <c r="I1836" s="2">
        <f>STANDARDIZE(Table6[[#This Row],[BTC]],$X$4,$X$5)</f>
        <v>-0.86008297121384936</v>
      </c>
      <c r="J1836" s="2" t="str">
        <f>_xlfn.XLOOKUP(Table6[[#This Row],[Date]],S_P_500_Historical_Data[Date],S_P_500_Historical_Data[Price]," ")</f>
        <v xml:space="preserve"> </v>
      </c>
      <c r="K1836" s="2" t="str">
        <f>IFERROR(STANDARDIZE(Table6[[#This Row],[S&amp;P500]],$Y$4,$Y$5),"")</f>
        <v/>
      </c>
    </row>
    <row r="1837" spans="1:11" x14ac:dyDescent="0.35">
      <c r="A1837" s="1">
        <f t="shared" si="28"/>
        <v>43771</v>
      </c>
      <c r="B1837">
        <f>_xlfn.XLOOKUP(A1837,Ethereum_Historical_Data[Date],Ethereum_Historical_Data[Price]," ")</f>
        <v>183.01</v>
      </c>
      <c r="C1837">
        <f>STANDARDIZE(Table6[[#This Row],[ETH]],$U$4,$U$5)</f>
        <v>-1.0522611834351985</v>
      </c>
      <c r="D1837" s="2">
        <f>_xlfn.XLOOKUP(Table6[[#This Row],[Date]],BNB_Historical_Data[Date],BNB_Historical_Data[Price]," ")</f>
        <v>20.190000000000001</v>
      </c>
      <c r="E1837" s="2">
        <f>STANDARDIZE(Table6[[#This Row],[BNB]],$V$4,$V$5)</f>
        <v>-0.93197381982385641</v>
      </c>
      <c r="F1837" s="2">
        <f>_xlfn.XLOOKUP(Table6[[#This Row],[Date]],Tether_USDt_Historical_Data[Date],Tether_USDt_Historical_Data[Price]," ")</f>
        <v>1.0036</v>
      </c>
      <c r="G1837" s="2">
        <f>IFERROR(STANDARDIZE(Table6[[#This Row],[Tether]],$W$4,$W$5),"")</f>
        <v>0.69353040426045631</v>
      </c>
      <c r="H1837" s="2">
        <f>_xlfn.XLOOKUP(Table6[[#This Row],[Date]],Bitcoin_Historical_Data__2[Date],Bitcoin_Historical_Data__2[Price]," ")</f>
        <v>9300.6</v>
      </c>
      <c r="I1837" s="2">
        <f>STANDARDIZE(Table6[[#This Row],[BTC]],$X$4,$X$5)</f>
        <v>-0.85496214865119735</v>
      </c>
      <c r="J1837" s="2" t="str">
        <f>_xlfn.XLOOKUP(Table6[[#This Row],[Date]],S_P_500_Historical_Data[Date],S_P_500_Historical_Data[Price]," ")</f>
        <v xml:space="preserve"> </v>
      </c>
      <c r="K1837" s="2" t="str">
        <f>IFERROR(STANDARDIZE(Table6[[#This Row],[S&amp;P500]],$Y$4,$Y$5),"")</f>
        <v/>
      </c>
    </row>
    <row r="1838" spans="1:11" x14ac:dyDescent="0.35">
      <c r="A1838" s="1">
        <f t="shared" si="28"/>
        <v>43770</v>
      </c>
      <c r="B1838">
        <f>_xlfn.XLOOKUP(A1838,Ethereum_Historical_Data[Date],Ethereum_Historical_Data[Price]," ")</f>
        <v>183.12</v>
      </c>
      <c r="C1838">
        <f>STANDARDIZE(Table6[[#This Row],[ETH]],$U$4,$U$5)</f>
        <v>-1.0521698359787477</v>
      </c>
      <c r="D1838" s="2">
        <f>_xlfn.XLOOKUP(Table6[[#This Row],[Date]],BNB_Historical_Data[Date],BNB_Historical_Data[Price]," ")</f>
        <v>19.899999999999999</v>
      </c>
      <c r="E1838" s="2">
        <f>STANDARDIZE(Table6[[#This Row],[BNB]],$V$4,$V$5)</f>
        <v>-0.9333973823211833</v>
      </c>
      <c r="F1838" s="2">
        <f>_xlfn.XLOOKUP(Table6[[#This Row],[Date]],Tether_USDt_Historical_Data[Date],Tether_USDt_Historical_Data[Price]," ")</f>
        <v>1.0038</v>
      </c>
      <c r="G1838" s="2">
        <f>IFERROR(STANDARDIZE(Table6[[#This Row],[Tether]],$W$4,$W$5),"")</f>
        <v>0.73443684036264767</v>
      </c>
      <c r="H1838" s="2">
        <f>_xlfn.XLOOKUP(Table6[[#This Row],[Date]],Bitcoin_Historical_Data__2[Date],Bitcoin_Historical_Data__2[Price]," ")</f>
        <v>9230.1</v>
      </c>
      <c r="I1838" s="2">
        <f>STANDARDIZE(Table6[[#This Row],[BTC]],$X$4,$X$5)</f>
        <v>-0.85849116126768776</v>
      </c>
      <c r="J1838" s="2">
        <f>_xlfn.XLOOKUP(Table6[[#This Row],[Date]],S_P_500_Historical_Data[Date],S_P_500_Historical_Data[Price]," ")</f>
        <v>3066.9</v>
      </c>
      <c r="K1838" s="2">
        <f>IFERROR(STANDARDIZE(Table6[[#This Row],[S&amp;P500]],$Y$4,$Y$5),"")</f>
        <v>-0.81363305337302994</v>
      </c>
    </row>
    <row r="1839" spans="1:11" x14ac:dyDescent="0.35">
      <c r="A1839" s="1">
        <f t="shared" si="28"/>
        <v>43769</v>
      </c>
      <c r="B1839">
        <f>_xlfn.XLOOKUP(A1839,Ethereum_Historical_Data[Date],Ethereum_Historical_Data[Price]," ")</f>
        <v>182.37</v>
      </c>
      <c r="C1839">
        <f>STANDARDIZE(Table6[[#This Row],[ETH]],$U$4,$U$5)</f>
        <v>-1.0527926595454593</v>
      </c>
      <c r="D1839" s="2">
        <f>_xlfn.XLOOKUP(Table6[[#This Row],[Date]],BNB_Historical_Data[Date],BNB_Historical_Data[Price]," ")</f>
        <v>19.850000000000001</v>
      </c>
      <c r="E1839" s="2">
        <f>STANDARDIZE(Table6[[#This Row],[BNB]],$V$4,$V$5)</f>
        <v>-0.93364282413106736</v>
      </c>
      <c r="F1839" s="2">
        <f>_xlfn.XLOOKUP(Table6[[#This Row],[Date]],Tether_USDt_Historical_Data[Date],Tether_USDt_Historical_Data[Price]," ")</f>
        <v>1.0034000000000001</v>
      </c>
      <c r="G1839" s="2">
        <f>IFERROR(STANDARDIZE(Table6[[#This Row],[Tether]],$W$4,$W$5),"")</f>
        <v>0.65262396815826496</v>
      </c>
      <c r="H1839" s="2">
        <f>_xlfn.XLOOKUP(Table6[[#This Row],[Date]],Bitcoin_Historical_Data__2[Date],Bitcoin_Historical_Data__2[Price]," ")</f>
        <v>9152.6</v>
      </c>
      <c r="I1839" s="2">
        <f>STANDARDIZE(Table6[[#This Row],[BTC]],$X$4,$X$5)</f>
        <v>-0.8623705722999998</v>
      </c>
      <c r="J1839" s="2">
        <f>_xlfn.XLOOKUP(Table6[[#This Row],[Date]],S_P_500_Historical_Data[Date],S_P_500_Historical_Data[Price]," ")</f>
        <v>3037.6</v>
      </c>
      <c r="K1839" s="2">
        <f>IFERROR(STANDARDIZE(Table6[[#This Row],[S&amp;P500]],$Y$4,$Y$5),"")</f>
        <v>-0.84685212521321385</v>
      </c>
    </row>
    <row r="1840" spans="1:11" x14ac:dyDescent="0.35">
      <c r="A1840" s="1">
        <f t="shared" si="28"/>
        <v>43768</v>
      </c>
      <c r="B1840">
        <f>_xlfn.XLOOKUP(A1840,Ethereum_Historical_Data[Date],Ethereum_Historical_Data[Price]," ")</f>
        <v>183.25</v>
      </c>
      <c r="C1840">
        <f>STANDARDIZE(Table6[[#This Row],[ETH]],$U$4,$U$5)</f>
        <v>-1.0520618798938508</v>
      </c>
      <c r="D1840" s="2">
        <f>_xlfn.XLOOKUP(Table6[[#This Row],[Date]],BNB_Historical_Data[Date],BNB_Historical_Data[Price]," ")</f>
        <v>19.899999999999999</v>
      </c>
      <c r="E1840" s="2">
        <f>STANDARDIZE(Table6[[#This Row],[BNB]],$V$4,$V$5)</f>
        <v>-0.9333973823211833</v>
      </c>
      <c r="F1840" s="2">
        <f>_xlfn.XLOOKUP(Table6[[#This Row],[Date]],Tether_USDt_Historical_Data[Date],Tether_USDt_Historical_Data[Price]," ")</f>
        <v>1.0035000000000001</v>
      </c>
      <c r="G1840" s="2">
        <f>IFERROR(STANDARDIZE(Table6[[#This Row],[Tether]],$W$4,$W$5),"")</f>
        <v>0.67307718620936063</v>
      </c>
      <c r="H1840" s="2">
        <f>_xlfn.XLOOKUP(Table6[[#This Row],[Date]],Bitcoin_Historical_Data__2[Date],Bitcoin_Historical_Data__2[Price]," ")</f>
        <v>9157.9</v>
      </c>
      <c r="I1840" s="2">
        <f>STANDARDIZE(Table6[[#This Row],[BTC]],$X$4,$X$5)</f>
        <v>-0.86210527064230613</v>
      </c>
      <c r="J1840" s="2">
        <f>_xlfn.XLOOKUP(Table6[[#This Row],[Date]],S_P_500_Historical_Data[Date],S_P_500_Historical_Data[Price]," ")</f>
        <v>3046.8</v>
      </c>
      <c r="K1840" s="2">
        <f>IFERROR(STANDARDIZE(Table6[[#This Row],[S&amp;P500]],$Y$4,$Y$5),"")</f>
        <v>-0.83642156340673945</v>
      </c>
    </row>
    <row r="1841" spans="1:11" x14ac:dyDescent="0.35">
      <c r="A1841" s="1">
        <f t="shared" si="28"/>
        <v>43767</v>
      </c>
      <c r="B1841">
        <f>_xlfn.XLOOKUP(A1841,Ethereum_Historical_Data[Date],Ethereum_Historical_Data[Price]," ")</f>
        <v>190.45</v>
      </c>
      <c r="C1841">
        <f>STANDARDIZE(Table6[[#This Row],[ETH]],$U$4,$U$5)</f>
        <v>-1.046082773653418</v>
      </c>
      <c r="D1841" s="2">
        <f>_xlfn.XLOOKUP(Table6[[#This Row],[Date]],BNB_Historical_Data[Date],BNB_Historical_Data[Price]," ")</f>
        <v>20.66</v>
      </c>
      <c r="E1841" s="2">
        <f>STANDARDIZE(Table6[[#This Row],[BNB]],$V$4,$V$5)</f>
        <v>-0.92966666681094701</v>
      </c>
      <c r="F1841" s="2">
        <f>_xlfn.XLOOKUP(Table6[[#This Row],[Date]],Tether_USDt_Historical_Data[Date],Tether_USDt_Historical_Data[Price]," ")</f>
        <v>1.0035000000000001</v>
      </c>
      <c r="G1841" s="2">
        <f>IFERROR(STANDARDIZE(Table6[[#This Row],[Tether]],$W$4,$W$5),"")</f>
        <v>0.67307718620936063</v>
      </c>
      <c r="H1841" s="2">
        <f>_xlfn.XLOOKUP(Table6[[#This Row],[Date]],Bitcoin_Historical_Data__2[Date],Bitcoin_Historical_Data__2[Price]," ")</f>
        <v>9411.2999999999993</v>
      </c>
      <c r="I1841" s="2">
        <f>STANDARDIZE(Table6[[#This Row],[BTC]],$X$4,$X$5)</f>
        <v>-0.84942084798955919</v>
      </c>
      <c r="J1841" s="2">
        <f>_xlfn.XLOOKUP(Table6[[#This Row],[Date]],S_P_500_Historical_Data[Date],S_P_500_Historical_Data[Price]," ")</f>
        <v>3036.9</v>
      </c>
      <c r="K1841" s="2">
        <f>IFERROR(STANDARDIZE(Table6[[#This Row],[S&amp;P500]],$Y$4,$Y$5),"")</f>
        <v>-0.84764575491588023</v>
      </c>
    </row>
    <row r="1842" spans="1:11" x14ac:dyDescent="0.35">
      <c r="A1842" s="1">
        <f t="shared" si="28"/>
        <v>43766</v>
      </c>
      <c r="B1842">
        <f>_xlfn.XLOOKUP(A1842,Ethereum_Historical_Data[Date],Ethereum_Historical_Data[Price]," ")</f>
        <v>181.67</v>
      </c>
      <c r="C1842">
        <f>STANDARDIZE(Table6[[#This Row],[ETH]],$U$4,$U$5)</f>
        <v>-1.0533739615410569</v>
      </c>
      <c r="D1842" s="2">
        <f>_xlfn.XLOOKUP(Table6[[#This Row],[Date]],BNB_Historical_Data[Date],BNB_Historical_Data[Price]," ")</f>
        <v>19.899999999999999</v>
      </c>
      <c r="E1842" s="2">
        <f>STANDARDIZE(Table6[[#This Row],[BNB]],$V$4,$V$5)</f>
        <v>-0.9333973823211833</v>
      </c>
      <c r="F1842" s="2">
        <f>_xlfn.XLOOKUP(Table6[[#This Row],[Date]],Tether_USDt_Historical_Data[Date],Tether_USDt_Historical_Data[Price]," ")</f>
        <v>1.0024999999999999</v>
      </c>
      <c r="G1842" s="2">
        <f>IFERROR(STANDARDIZE(Table6[[#This Row],[Tether]],$W$4,$W$5),"")</f>
        <v>0.46854500569835827</v>
      </c>
      <c r="H1842" s="2">
        <f>_xlfn.XLOOKUP(Table6[[#This Row],[Date]],Bitcoin_Historical_Data__2[Date],Bitcoin_Historical_Data__2[Price]," ")</f>
        <v>9207.2000000000007</v>
      </c>
      <c r="I1842" s="2">
        <f>STANDARDIZE(Table6[[#This Row],[BTC]],$X$4,$X$5)</f>
        <v>-0.85963746465659019</v>
      </c>
      <c r="J1842" s="2">
        <f>_xlfn.XLOOKUP(Table6[[#This Row],[Date]],S_P_500_Historical_Data[Date],S_P_500_Historical_Data[Price]," ")</f>
        <v>3039.4</v>
      </c>
      <c r="K1842" s="2">
        <f>IFERROR(STANDARDIZE(Table6[[#This Row],[S&amp;P500]],$Y$4,$Y$5),"")</f>
        <v>-0.84481136312064264</v>
      </c>
    </row>
    <row r="1843" spans="1:11" x14ac:dyDescent="0.35">
      <c r="A1843" s="1">
        <f t="shared" si="28"/>
        <v>43765</v>
      </c>
      <c r="B1843">
        <f>_xlfn.XLOOKUP(A1843,Ethereum_Historical_Data[Date],Ethereum_Historical_Data[Price]," ")</f>
        <v>184.05</v>
      </c>
      <c r="C1843">
        <f>STANDARDIZE(Table6[[#This Row],[ETH]],$U$4,$U$5)</f>
        <v>-1.0513975347560249</v>
      </c>
      <c r="D1843" s="2">
        <f>_xlfn.XLOOKUP(Table6[[#This Row],[Date]],BNB_Historical_Data[Date],BNB_Historical_Data[Price]," ")</f>
        <v>19.3</v>
      </c>
      <c r="E1843" s="2">
        <f>STANDARDIZE(Table6[[#This Row],[BNB]],$V$4,$V$5)</f>
        <v>-0.93634268403979093</v>
      </c>
      <c r="F1843" s="2">
        <f>_xlfn.XLOOKUP(Table6[[#This Row],[Date]],Tether_USDt_Historical_Data[Date],Tether_USDt_Historical_Data[Price]," ")</f>
        <v>1.0029999999999999</v>
      </c>
      <c r="G1843" s="2">
        <f>IFERROR(STANDARDIZE(Table6[[#This Row],[Tether]],$W$4,$W$5),"")</f>
        <v>0.57081109595383672</v>
      </c>
      <c r="H1843" s="2">
        <f>_xlfn.XLOOKUP(Table6[[#This Row],[Date]],Bitcoin_Historical_Data__2[Date],Bitcoin_Historical_Data__2[Price]," ")</f>
        <v>9529.6</v>
      </c>
      <c r="I1843" s="2">
        <f>STANDARDIZE(Table6[[#This Row],[BTC]],$X$4,$X$5)</f>
        <v>-0.84349911476217176</v>
      </c>
      <c r="J1843" s="2" t="str">
        <f>_xlfn.XLOOKUP(Table6[[#This Row],[Date]],S_P_500_Historical_Data[Date],S_P_500_Historical_Data[Price]," ")</f>
        <v xml:space="preserve"> </v>
      </c>
      <c r="K1843" s="2" t="str">
        <f>IFERROR(STANDARDIZE(Table6[[#This Row],[S&amp;P500]],$Y$4,$Y$5),"")</f>
        <v/>
      </c>
    </row>
    <row r="1844" spans="1:11" x14ac:dyDescent="0.35">
      <c r="A1844" s="1">
        <f t="shared" si="28"/>
        <v>43764</v>
      </c>
      <c r="B1844">
        <f>_xlfn.XLOOKUP(A1844,Ethereum_Historical_Data[Date],Ethereum_Historical_Data[Price]," ")</f>
        <v>179.62</v>
      </c>
      <c r="C1844">
        <f>STANDARDIZE(Table6[[#This Row],[ETH]],$U$4,$U$5)</f>
        <v>-1.0550763459567358</v>
      </c>
      <c r="D1844" s="2">
        <f>_xlfn.XLOOKUP(Table6[[#This Row],[Date]],BNB_Historical_Data[Date],BNB_Historical_Data[Price]," ")</f>
        <v>18.93</v>
      </c>
      <c r="E1844" s="2">
        <f>STANDARDIZE(Table6[[#This Row],[BNB]],$V$4,$V$5)</f>
        <v>-0.93815895343293232</v>
      </c>
      <c r="F1844" s="2">
        <f>_xlfn.XLOOKUP(Table6[[#This Row],[Date]],Tether_USDt_Historical_Data[Date],Tether_USDt_Historical_Data[Price]," ")</f>
        <v>1.0042</v>
      </c>
      <c r="G1844" s="2">
        <f>IFERROR(STANDARDIZE(Table6[[#This Row],[Tether]],$W$4,$W$5),"")</f>
        <v>0.81624971256703049</v>
      </c>
      <c r="H1844" s="2">
        <f>_xlfn.XLOOKUP(Table6[[#This Row],[Date]],Bitcoin_Historical_Data__2[Date],Bitcoin_Historical_Data__2[Price]," ")</f>
        <v>9230.6</v>
      </c>
      <c r="I1844" s="2">
        <f>STANDARDIZE(Table6[[#This Row],[BTC]],$X$4,$X$5)</f>
        <v>-0.85846613280941475</v>
      </c>
      <c r="J1844" s="2" t="str">
        <f>_xlfn.XLOOKUP(Table6[[#This Row],[Date]],S_P_500_Historical_Data[Date],S_P_500_Historical_Data[Price]," ")</f>
        <v xml:space="preserve"> </v>
      </c>
      <c r="K1844" s="2" t="str">
        <f>IFERROR(STANDARDIZE(Table6[[#This Row],[S&amp;P500]],$Y$4,$Y$5),"")</f>
        <v/>
      </c>
    </row>
    <row r="1845" spans="1:11" x14ac:dyDescent="0.35">
      <c r="A1845" s="1">
        <f t="shared" si="28"/>
        <v>43763</v>
      </c>
      <c r="B1845">
        <f>_xlfn.XLOOKUP(A1845,Ethereum_Historical_Data[Date],Ethereum_Historical_Data[Price]," ")</f>
        <v>181.49</v>
      </c>
      <c r="C1845">
        <f>STANDARDIZE(Table6[[#This Row],[ETH]],$U$4,$U$5)</f>
        <v>-1.0535234391970676</v>
      </c>
      <c r="D1845" s="2">
        <f>_xlfn.XLOOKUP(Table6[[#This Row],[Date]],BNB_Historical_Data[Date],BNB_Historical_Data[Price]," ")</f>
        <v>18.600000000000001</v>
      </c>
      <c r="E1845" s="2">
        <f>STANDARDIZE(Table6[[#This Row],[BNB]],$V$4,$V$5)</f>
        <v>-0.93977886937816657</v>
      </c>
      <c r="F1845" s="2">
        <f>_xlfn.XLOOKUP(Table6[[#This Row],[Date]],Tether_USDt_Historical_Data[Date],Tether_USDt_Historical_Data[Price]," ")</f>
        <v>1.0043</v>
      </c>
      <c r="G1845" s="2">
        <f>IFERROR(STANDARDIZE(Table6[[#This Row],[Tether]],$W$4,$W$5),"")</f>
        <v>0.83670293061812617</v>
      </c>
      <c r="H1845" s="2">
        <f>_xlfn.XLOOKUP(Table6[[#This Row],[Date]],Bitcoin_Historical_Data__2[Date],Bitcoin_Historical_Data__2[Price]," ")</f>
        <v>8658.2999999999993</v>
      </c>
      <c r="I1845" s="2">
        <f>STANDARDIZE(Table6[[#This Row],[BTC]],$X$4,$X$5)</f>
        <v>-0.88711370614866936</v>
      </c>
      <c r="J1845" s="2">
        <f>_xlfn.XLOOKUP(Table6[[#This Row],[Date]],S_P_500_Historical_Data[Date],S_P_500_Historical_Data[Price]," ")</f>
        <v>3022.6</v>
      </c>
      <c r="K1845" s="2">
        <f>IFERROR(STANDARDIZE(Table6[[#This Row],[S&amp;P500]],$Y$4,$Y$5),"")</f>
        <v>-0.86385847598463905</v>
      </c>
    </row>
    <row r="1846" spans="1:11" x14ac:dyDescent="0.35">
      <c r="A1846" s="1">
        <f t="shared" si="28"/>
        <v>43762</v>
      </c>
      <c r="B1846">
        <f>_xlfn.XLOOKUP(A1846,Ethereum_Historical_Data[Date],Ethereum_Historical_Data[Price]," ")</f>
        <v>160.72999999999999</v>
      </c>
      <c r="C1846">
        <f>STANDARDIZE(Table6[[#This Row],[ETH]],$U$4,$U$5)</f>
        <v>-1.070763195523649</v>
      </c>
      <c r="D1846" s="2">
        <f>_xlfn.XLOOKUP(Table6[[#This Row],[Date]],BNB_Historical_Data[Date],BNB_Historical_Data[Price]," ")</f>
        <v>16.899999999999999</v>
      </c>
      <c r="E1846" s="2">
        <f>STANDARDIZE(Table6[[#This Row],[BNB]],$V$4,$V$5)</f>
        <v>-0.94812389091422156</v>
      </c>
      <c r="F1846" s="2">
        <f>_xlfn.XLOOKUP(Table6[[#This Row],[Date]],Tether_USDt_Historical_Data[Date],Tether_USDt_Historical_Data[Price]," ")</f>
        <v>1.0065999999999999</v>
      </c>
      <c r="G1846" s="2">
        <f>IFERROR(STANDARDIZE(Table6[[#This Row],[Tether]],$W$4,$W$5),"")</f>
        <v>1.3071269457933725</v>
      </c>
      <c r="H1846" s="2">
        <f>_xlfn.XLOOKUP(Table6[[#This Row],[Date]],Bitcoin_Historical_Data__2[Date],Bitcoin_Historical_Data__2[Price]," ")</f>
        <v>7422.7</v>
      </c>
      <c r="I1846" s="2">
        <f>STANDARDIZE(Table6[[#This Row],[BTC]],$X$4,$X$5)</f>
        <v>-0.94896403223286108</v>
      </c>
      <c r="J1846" s="2">
        <f>_xlfn.XLOOKUP(Table6[[#This Row],[Date]],S_P_500_Historical_Data[Date],S_P_500_Historical_Data[Price]," ")</f>
        <v>3010.3</v>
      </c>
      <c r="K1846" s="2">
        <f>IFERROR(STANDARDIZE(Table6[[#This Row],[S&amp;P500]],$Y$4,$Y$5),"")</f>
        <v>-0.87780368361720729</v>
      </c>
    </row>
    <row r="1847" spans="1:11" x14ac:dyDescent="0.35">
      <c r="A1847" s="1">
        <f t="shared" si="28"/>
        <v>43761</v>
      </c>
      <c r="B1847">
        <f>_xlfn.XLOOKUP(A1847,Ethereum_Historical_Data[Date],Ethereum_Historical_Data[Price]," ")</f>
        <v>162.28</v>
      </c>
      <c r="C1847">
        <f>STANDARDIZE(Table6[[#This Row],[ETH]],$U$4,$U$5)</f>
        <v>-1.0694760268191112</v>
      </c>
      <c r="D1847" s="2">
        <f>_xlfn.XLOOKUP(Table6[[#This Row],[Date]],BNB_Historical_Data[Date],BNB_Historical_Data[Price]," ")</f>
        <v>16.72</v>
      </c>
      <c r="E1847" s="2">
        <f>STANDARDIZE(Table6[[#This Row],[BNB]],$V$4,$V$5)</f>
        <v>-0.94900748142980385</v>
      </c>
      <c r="F1847" s="2">
        <f>_xlfn.XLOOKUP(Table6[[#This Row],[Date]],Tether_USDt_Historical_Data[Date],Tether_USDt_Historical_Data[Price]," ")</f>
        <v>1.0055000000000001</v>
      </c>
      <c r="G1847" s="2">
        <f>IFERROR(STANDARDIZE(Table6[[#This Row],[Tether]],$W$4,$W$5),"")</f>
        <v>1.0821415472313198</v>
      </c>
      <c r="H1847" s="2">
        <f>_xlfn.XLOOKUP(Table6[[#This Row],[Date]],Bitcoin_Historical_Data__2[Date],Bitcoin_Historical_Data__2[Price]," ")</f>
        <v>7477</v>
      </c>
      <c r="I1847" s="2">
        <f>STANDARDIZE(Table6[[#This Row],[BTC]],$X$4,$X$5)</f>
        <v>-0.94624594166441534</v>
      </c>
      <c r="J1847" s="2">
        <f>_xlfn.XLOOKUP(Table6[[#This Row],[Date]],S_P_500_Historical_Data[Date],S_P_500_Historical_Data[Price]," ")</f>
        <v>3004.5</v>
      </c>
      <c r="K1847" s="2">
        <f>IFERROR(STANDARDIZE(Table6[[#This Row],[S&amp;P500]],$Y$4,$Y$5),"")</f>
        <v>-0.88437947258215854</v>
      </c>
    </row>
    <row r="1848" spans="1:11" x14ac:dyDescent="0.35">
      <c r="A1848" s="1">
        <f t="shared" si="28"/>
        <v>43760</v>
      </c>
      <c r="B1848">
        <f>_xlfn.XLOOKUP(A1848,Ethereum_Historical_Data[Date],Ethereum_Historical_Data[Price]," ")</f>
        <v>171.42</v>
      </c>
      <c r="C1848">
        <f>STANDARDIZE(Table6[[#This Row],[ETH]],$U$4,$U$5)</f>
        <v>-1.0618858836194507</v>
      </c>
      <c r="D1848" s="2">
        <f>_xlfn.XLOOKUP(Table6[[#This Row],[Date]],BNB_Historical_Data[Date],BNB_Historical_Data[Price]," ")</f>
        <v>18.190000000000001</v>
      </c>
      <c r="E1848" s="2">
        <f>STANDARDIZE(Table6[[#This Row],[BNB]],$V$4,$V$5)</f>
        <v>-0.9417914922192151</v>
      </c>
      <c r="F1848" s="2">
        <f>_xlfn.XLOOKUP(Table6[[#This Row],[Date]],Tether_USDt_Historical_Data[Date],Tether_USDt_Historical_Data[Price]," ")</f>
        <v>1.0046999999999999</v>
      </c>
      <c r="G1848" s="2">
        <f>IFERROR(STANDARDIZE(Table6[[#This Row],[Tether]],$W$4,$W$5),"")</f>
        <v>0.91851580282250889</v>
      </c>
      <c r="H1848" s="2">
        <f>_xlfn.XLOOKUP(Table6[[#This Row],[Date]],Bitcoin_Historical_Data__2[Date],Bitcoin_Historical_Data__2[Price]," ")</f>
        <v>8031.4</v>
      </c>
      <c r="I1848" s="2">
        <f>STANDARDIZE(Table6[[#This Row],[BTC]],$X$4,$X$5)</f>
        <v>-0.91849438713133336</v>
      </c>
      <c r="J1848" s="2">
        <f>_xlfn.XLOOKUP(Table6[[#This Row],[Date]],S_P_500_Historical_Data[Date],S_P_500_Historical_Data[Price]," ")</f>
        <v>2996</v>
      </c>
      <c r="K1848" s="2">
        <f>IFERROR(STANDARDIZE(Table6[[#This Row],[S&amp;P500]],$Y$4,$Y$5),"")</f>
        <v>-0.8940164046859661</v>
      </c>
    </row>
    <row r="1849" spans="1:11" x14ac:dyDescent="0.35">
      <c r="A1849" s="1">
        <f t="shared" si="28"/>
        <v>43759</v>
      </c>
      <c r="B1849">
        <f>_xlfn.XLOOKUP(A1849,Ethereum_Historical_Data[Date],Ethereum_Historical_Data[Price]," ")</f>
        <v>174.18</v>
      </c>
      <c r="C1849">
        <f>STANDARDIZE(Table6[[#This Row],[ETH]],$U$4,$U$5)</f>
        <v>-1.0595938928939515</v>
      </c>
      <c r="D1849" s="2">
        <f>_xlfn.XLOOKUP(Table6[[#This Row],[Date]],BNB_Historical_Data[Date],BNB_Historical_Data[Price]," ")</f>
        <v>18.25</v>
      </c>
      <c r="E1849" s="2">
        <f>STANDARDIZE(Table6[[#This Row],[BNB]],$V$4,$V$5)</f>
        <v>-0.94149696204735434</v>
      </c>
      <c r="F1849" s="2">
        <f>_xlfn.XLOOKUP(Table6[[#This Row],[Date]],Tether_USDt_Historical_Data[Date],Tether_USDt_Historical_Data[Price]," ")</f>
        <v>1.0058</v>
      </c>
      <c r="G1849" s="2">
        <f>IFERROR(STANDARDIZE(Table6[[#This Row],[Tether]],$W$4,$W$5),"")</f>
        <v>1.1435012013846069</v>
      </c>
      <c r="H1849" s="2">
        <f>_xlfn.XLOOKUP(Table6[[#This Row],[Date]],Bitcoin_Historical_Data__2[Date],Bitcoin_Historical_Data__2[Price]," ")</f>
        <v>8208.2000000000007</v>
      </c>
      <c r="I1849" s="2">
        <f>STANDARDIZE(Table6[[#This Row],[BTC]],$X$4,$X$5)</f>
        <v>-0.90964432428600717</v>
      </c>
      <c r="J1849" s="2">
        <f>_xlfn.XLOOKUP(Table6[[#This Row],[Date]],S_P_500_Historical_Data[Date],S_P_500_Historical_Data[Price]," ")</f>
        <v>3006.7</v>
      </c>
      <c r="K1849" s="2">
        <f>IFERROR(STANDARDIZE(Table6[[#This Row],[S&amp;P500]],$Y$4,$Y$5),"")</f>
        <v>-0.88188520780234969</v>
      </c>
    </row>
    <row r="1850" spans="1:11" x14ac:dyDescent="0.35">
      <c r="A1850" s="1">
        <f t="shared" si="28"/>
        <v>43758</v>
      </c>
      <c r="B1850">
        <f>_xlfn.XLOOKUP(A1850,Ethereum_Historical_Data[Date],Ethereum_Historical_Data[Price]," ")</f>
        <v>175.14</v>
      </c>
      <c r="C1850">
        <f>STANDARDIZE(Table6[[#This Row],[ETH]],$U$4,$U$5)</f>
        <v>-1.0587966787285605</v>
      </c>
      <c r="D1850" s="2">
        <f>_xlfn.XLOOKUP(Table6[[#This Row],[Date]],BNB_Historical_Data[Date],BNB_Historical_Data[Price]," ")</f>
        <v>18.47</v>
      </c>
      <c r="E1850" s="2">
        <f>STANDARDIZE(Table6[[#This Row],[BNB]],$V$4,$V$5)</f>
        <v>-0.94041701808386491</v>
      </c>
      <c r="F1850" s="2">
        <f>_xlfn.XLOOKUP(Table6[[#This Row],[Date]],Tether_USDt_Historical_Data[Date],Tether_USDt_Historical_Data[Price]," ")</f>
        <v>1.0097</v>
      </c>
      <c r="G1850" s="2">
        <f>IFERROR(STANDARDIZE(Table6[[#This Row],[Tether]],$W$4,$W$5),"")</f>
        <v>1.9411767053774298</v>
      </c>
      <c r="H1850" s="2">
        <f>_xlfn.XLOOKUP(Table6[[#This Row],[Date]],Bitcoin_Historical_Data__2[Date],Bitcoin_Historical_Data__2[Price]," ")</f>
        <v>8223.4</v>
      </c>
      <c r="I1850" s="2">
        <f>STANDARDIZE(Table6[[#This Row],[BTC]],$X$4,$X$5)</f>
        <v>-0.90888345915450852</v>
      </c>
      <c r="J1850" s="2" t="str">
        <f>_xlfn.XLOOKUP(Table6[[#This Row],[Date]],S_P_500_Historical_Data[Date],S_P_500_Historical_Data[Price]," ")</f>
        <v xml:space="preserve"> </v>
      </c>
      <c r="K1850" s="2" t="str">
        <f>IFERROR(STANDARDIZE(Table6[[#This Row],[S&amp;P500]],$Y$4,$Y$5),"")</f>
        <v/>
      </c>
    </row>
    <row r="1851" spans="1:11" x14ac:dyDescent="0.35">
      <c r="A1851" s="1">
        <f t="shared" si="28"/>
        <v>43757</v>
      </c>
      <c r="B1851">
        <f>_xlfn.XLOOKUP(A1851,Ethereum_Historical_Data[Date],Ethereum_Historical_Data[Price]," ")</f>
        <v>171.91</v>
      </c>
      <c r="C1851">
        <f>STANDARDIZE(Table6[[#This Row],[ETH]],$U$4,$U$5)</f>
        <v>-1.0614789722225324</v>
      </c>
      <c r="D1851" s="2">
        <f>_xlfn.XLOOKUP(Table6[[#This Row],[Date]],BNB_Historical_Data[Date],BNB_Historical_Data[Price]," ")</f>
        <v>18.170000000000002</v>
      </c>
      <c r="E1851" s="2">
        <f>STANDARDIZE(Table6[[#This Row],[BNB]],$V$4,$V$5)</f>
        <v>-0.94188966894316861</v>
      </c>
      <c r="F1851" s="2">
        <f>_xlfn.XLOOKUP(Table6[[#This Row],[Date]],Tether_USDt_Historical_Data[Date],Tether_USDt_Historical_Data[Price]," ")</f>
        <v>1.0061</v>
      </c>
      <c r="G1851" s="2">
        <f>IFERROR(STANDARDIZE(Table6[[#This Row],[Tether]],$W$4,$W$5),"")</f>
        <v>1.2048608555378941</v>
      </c>
      <c r="H1851" s="2">
        <f>_xlfn.XLOOKUP(Table6[[#This Row],[Date]],Bitcoin_Historical_Data__2[Date],Bitcoin_Historical_Data__2[Price]," ")</f>
        <v>7957.3</v>
      </c>
      <c r="I1851" s="2">
        <f>STANDARDIZE(Table6[[#This Row],[BTC]],$X$4,$X$5)</f>
        <v>-0.92220360464738937</v>
      </c>
      <c r="J1851" s="2" t="str">
        <f>_xlfn.XLOOKUP(Table6[[#This Row],[Date]],S_P_500_Historical_Data[Date],S_P_500_Historical_Data[Price]," ")</f>
        <v xml:space="preserve"> </v>
      </c>
      <c r="K1851" s="2" t="str">
        <f>IFERROR(STANDARDIZE(Table6[[#This Row],[S&amp;P500]],$Y$4,$Y$5),"")</f>
        <v/>
      </c>
    </row>
    <row r="1852" spans="1:11" x14ac:dyDescent="0.35">
      <c r="A1852" s="1">
        <f t="shared" si="28"/>
        <v>43756</v>
      </c>
      <c r="B1852">
        <f>_xlfn.XLOOKUP(A1852,Ethereum_Historical_Data[Date],Ethereum_Historical_Data[Price]," ")</f>
        <v>172.81</v>
      </c>
      <c r="C1852">
        <f>STANDARDIZE(Table6[[#This Row],[ETH]],$U$4,$U$5)</f>
        <v>-1.0607315839424785</v>
      </c>
      <c r="D1852" s="2">
        <f>_xlfn.XLOOKUP(Table6[[#This Row],[Date]],BNB_Historical_Data[Date],BNB_Historical_Data[Price]," ")</f>
        <v>18.2</v>
      </c>
      <c r="E1852" s="2">
        <f>STANDARDIZE(Table6[[#This Row],[BNB]],$V$4,$V$5)</f>
        <v>-0.9417424038572384</v>
      </c>
      <c r="F1852" s="2">
        <f>_xlfn.XLOOKUP(Table6[[#This Row],[Date]],Tether_USDt_Historical_Data[Date],Tether_USDt_Historical_Data[Price]," ")</f>
        <v>1.0058</v>
      </c>
      <c r="G1852" s="2">
        <f>IFERROR(STANDARDIZE(Table6[[#This Row],[Tether]],$W$4,$W$5),"")</f>
        <v>1.1435012013846069</v>
      </c>
      <c r="H1852" s="2">
        <f>_xlfn.XLOOKUP(Table6[[#This Row],[Date]],Bitcoin_Historical_Data__2[Date],Bitcoin_Historical_Data__2[Price]," ")</f>
        <v>7948.5</v>
      </c>
      <c r="I1852" s="2">
        <f>STANDARDIZE(Table6[[#This Row],[BTC]],$X$4,$X$5)</f>
        <v>-0.92264410551299381</v>
      </c>
      <c r="J1852" s="2">
        <f>_xlfn.XLOOKUP(Table6[[#This Row],[Date]],S_P_500_Historical_Data[Date],S_P_500_Historical_Data[Price]," ")</f>
        <v>2986.2</v>
      </c>
      <c r="K1852" s="2">
        <f>IFERROR(STANDARDIZE(Table6[[#This Row],[S&amp;P500]],$Y$4,$Y$5),"")</f>
        <v>-0.90512722052329742</v>
      </c>
    </row>
    <row r="1853" spans="1:11" x14ac:dyDescent="0.35">
      <c r="A1853" s="1">
        <f t="shared" si="28"/>
        <v>43755</v>
      </c>
      <c r="B1853">
        <f>_xlfn.XLOOKUP(A1853,Ethereum_Historical_Data[Date],Ethereum_Historical_Data[Price]," ")</f>
        <v>177.31</v>
      </c>
      <c r="C1853">
        <f>STANDARDIZE(Table6[[#This Row],[ETH]],$U$4,$U$5)</f>
        <v>-1.0569946425422079</v>
      </c>
      <c r="D1853" s="2">
        <f>_xlfn.XLOOKUP(Table6[[#This Row],[Date]],BNB_Historical_Data[Date],BNB_Historical_Data[Price]," ")</f>
        <v>18.5</v>
      </c>
      <c r="E1853" s="2">
        <f>STANDARDIZE(Table6[[#This Row],[BNB]],$V$4,$V$5)</f>
        <v>-0.94026975299793447</v>
      </c>
      <c r="F1853" s="2">
        <f>_xlfn.XLOOKUP(Table6[[#This Row],[Date]],Tether_USDt_Historical_Data[Date],Tether_USDt_Historical_Data[Price]," ")</f>
        <v>1.0041</v>
      </c>
      <c r="G1853" s="2">
        <f>IFERROR(STANDARDIZE(Table6[[#This Row],[Tether]],$W$4,$W$5),"")</f>
        <v>0.79579649451593482</v>
      </c>
      <c r="H1853" s="2">
        <f>_xlfn.XLOOKUP(Table6[[#This Row],[Date]],Bitcoin_Historical_Data__2[Date],Bitcoin_Historical_Data__2[Price]," ")</f>
        <v>8073.3</v>
      </c>
      <c r="I1853" s="2">
        <f>STANDARDIZE(Table6[[#This Row],[BTC]],$X$4,$X$5)</f>
        <v>-0.91639700232805765</v>
      </c>
      <c r="J1853" s="2">
        <f>_xlfn.XLOOKUP(Table6[[#This Row],[Date]],S_P_500_Historical_Data[Date],S_P_500_Historical_Data[Price]," ")</f>
        <v>2997.9</v>
      </c>
      <c r="K1853" s="2">
        <f>IFERROR(STANDARDIZE(Table6[[#This Row],[S&amp;P500]],$Y$4,$Y$5),"")</f>
        <v>-0.89186226692158554</v>
      </c>
    </row>
    <row r="1854" spans="1:11" x14ac:dyDescent="0.35">
      <c r="A1854" s="1">
        <f t="shared" si="28"/>
        <v>43754</v>
      </c>
      <c r="B1854">
        <f>_xlfn.XLOOKUP(A1854,Ethereum_Historical_Data[Date],Ethereum_Historical_Data[Price]," ")</f>
        <v>174.53</v>
      </c>
      <c r="C1854">
        <f>STANDARDIZE(Table6[[#This Row],[ETH]],$U$4,$U$5)</f>
        <v>-1.0593032418961528</v>
      </c>
      <c r="D1854" s="2">
        <f>_xlfn.XLOOKUP(Table6[[#This Row],[Date]],BNB_Historical_Data[Date],BNB_Historical_Data[Price]," ")</f>
        <v>17.760000000000002</v>
      </c>
      <c r="E1854" s="2">
        <f>STANDARDIZE(Table6[[#This Row],[BNB]],$V$4,$V$5)</f>
        <v>-0.94390229178421736</v>
      </c>
      <c r="F1854" s="2">
        <f>_xlfn.XLOOKUP(Table6[[#This Row],[Date]],Tether_USDt_Historical_Data[Date],Tether_USDt_Historical_Data[Price]," ")</f>
        <v>1.0033000000000001</v>
      </c>
      <c r="G1854" s="2">
        <f>IFERROR(STANDARDIZE(Table6[[#This Row],[Tether]],$W$4,$W$5),"")</f>
        <v>0.63217075010716928</v>
      </c>
      <c r="H1854" s="2">
        <f>_xlfn.XLOOKUP(Table6[[#This Row],[Date]],Bitcoin_Historical_Data__2[Date],Bitcoin_Historical_Data__2[Price]," ")</f>
        <v>8000.4</v>
      </c>
      <c r="I1854" s="2">
        <f>STANDARDIZE(Table6[[#This Row],[BTC]],$X$4,$X$5)</f>
        <v>-0.92004615154425828</v>
      </c>
      <c r="J1854" s="2">
        <f>_xlfn.XLOOKUP(Table6[[#This Row],[Date]],S_P_500_Historical_Data[Date],S_P_500_Historical_Data[Price]," ")</f>
        <v>2989.7</v>
      </c>
      <c r="K1854" s="2">
        <f>IFERROR(STANDARDIZE(Table6[[#This Row],[S&amp;P500]],$Y$4,$Y$5),"")</f>
        <v>-0.90115907200996492</v>
      </c>
    </row>
    <row r="1855" spans="1:11" x14ac:dyDescent="0.35">
      <c r="A1855" s="1">
        <f t="shared" si="28"/>
        <v>43753</v>
      </c>
      <c r="B1855">
        <f>_xlfn.XLOOKUP(A1855,Ethereum_Historical_Data[Date],Ethereum_Historical_Data[Price]," ")</f>
        <v>180.59</v>
      </c>
      <c r="C1855">
        <f>STANDARDIZE(Table6[[#This Row],[ETH]],$U$4,$U$5)</f>
        <v>-1.054270827477122</v>
      </c>
      <c r="D1855" s="2">
        <f>_xlfn.XLOOKUP(Table6[[#This Row],[Date]],BNB_Historical_Data[Date],BNB_Historical_Data[Price]," ")</f>
        <v>18.440000000000001</v>
      </c>
      <c r="E1855" s="2">
        <f>STANDARDIZE(Table6[[#This Row],[BNB]],$V$4,$V$5)</f>
        <v>-0.94056428316979535</v>
      </c>
      <c r="F1855" s="2">
        <f>_xlfn.XLOOKUP(Table6[[#This Row],[Date]],Tether_USDt_Historical_Data[Date],Tether_USDt_Historical_Data[Price]," ")</f>
        <v>1.0044999999999999</v>
      </c>
      <c r="G1855" s="2">
        <f>IFERROR(STANDARDIZE(Table6[[#This Row],[Tether]],$W$4,$W$5),"")</f>
        <v>0.87760936672031753</v>
      </c>
      <c r="H1855" s="2">
        <f>_xlfn.XLOOKUP(Table6[[#This Row],[Date]],Bitcoin_Historical_Data__2[Date],Bitcoin_Historical_Data__2[Price]," ")</f>
        <v>8167.2</v>
      </c>
      <c r="I1855" s="2">
        <f>STANDARDIZE(Table6[[#This Row],[BTC]],$X$4,$X$5)</f>
        <v>-0.91169665786439169</v>
      </c>
      <c r="J1855" s="2">
        <f>_xlfn.XLOOKUP(Table6[[#This Row],[Date]],S_P_500_Historical_Data[Date],S_P_500_Historical_Data[Price]," ")</f>
        <v>2995.7</v>
      </c>
      <c r="K1855" s="2">
        <f>IFERROR(STANDARDIZE(Table6[[#This Row],[S&amp;P500]],$Y$4,$Y$5),"")</f>
        <v>-0.89435653170139484</v>
      </c>
    </row>
    <row r="1856" spans="1:11" x14ac:dyDescent="0.35">
      <c r="A1856" s="1">
        <f t="shared" si="28"/>
        <v>43752</v>
      </c>
      <c r="B1856">
        <f>_xlfn.XLOOKUP(A1856,Ethereum_Historical_Data[Date],Ethereum_Historical_Data[Price]," ")</f>
        <v>186.63</v>
      </c>
      <c r="C1856">
        <f>STANDARDIZE(Table6[[#This Row],[ETH]],$U$4,$U$5)</f>
        <v>-1.0492550216865364</v>
      </c>
      <c r="D1856" s="2">
        <f>_xlfn.XLOOKUP(Table6[[#This Row],[Date]],BNB_Historical_Data[Date],BNB_Historical_Data[Price]," ")</f>
        <v>18.43</v>
      </c>
      <c r="E1856" s="2">
        <f>STANDARDIZE(Table6[[#This Row],[BNB]],$V$4,$V$5)</f>
        <v>-0.94061337153177205</v>
      </c>
      <c r="F1856" s="2">
        <f>_xlfn.XLOOKUP(Table6[[#This Row],[Date]],Tether_USDt_Historical_Data[Date],Tether_USDt_Historical_Data[Price]," ")</f>
        <v>1.0031000000000001</v>
      </c>
      <c r="G1856" s="2">
        <f>IFERROR(STANDARDIZE(Table6[[#This Row],[Tether]],$W$4,$W$5),"")</f>
        <v>0.59126431400497781</v>
      </c>
      <c r="H1856" s="2">
        <f>_xlfn.XLOOKUP(Table6[[#This Row],[Date]],Bitcoin_Historical_Data__2[Date],Bitcoin_Historical_Data__2[Price]," ")</f>
        <v>8353.2999999999993</v>
      </c>
      <c r="I1856" s="2">
        <f>STANDARDIZE(Table6[[#This Row],[BTC]],$X$4,$X$5)</f>
        <v>-0.90238106569518806</v>
      </c>
      <c r="J1856" s="2">
        <f>_xlfn.XLOOKUP(Table6[[#This Row],[Date]],S_P_500_Historical_Data[Date],S_P_500_Historical_Data[Price]," ")</f>
        <v>2966.2</v>
      </c>
      <c r="K1856" s="2">
        <f>IFERROR(STANDARDIZE(Table6[[#This Row],[S&amp;P500]],$Y$4,$Y$5),"")</f>
        <v>-0.92780235488519758</v>
      </c>
    </row>
    <row r="1857" spans="1:11" x14ac:dyDescent="0.35">
      <c r="A1857" s="1">
        <f t="shared" si="28"/>
        <v>43751</v>
      </c>
      <c r="B1857">
        <f>_xlfn.XLOOKUP(A1857,Ethereum_Historical_Data[Date],Ethereum_Historical_Data[Price]," ")</f>
        <v>181.11</v>
      </c>
      <c r="C1857">
        <f>STANDARDIZE(Table6[[#This Row],[ETH]],$U$4,$U$5)</f>
        <v>-1.0538390031375349</v>
      </c>
      <c r="D1857" s="2">
        <f>_xlfn.XLOOKUP(Table6[[#This Row],[Date]],BNB_Historical_Data[Date],BNB_Historical_Data[Price]," ")</f>
        <v>18.21</v>
      </c>
      <c r="E1857" s="2">
        <f>STANDARDIZE(Table6[[#This Row],[BNB]],$V$4,$V$5)</f>
        <v>-0.94169331549526147</v>
      </c>
      <c r="F1857" s="2">
        <f>_xlfn.XLOOKUP(Table6[[#This Row],[Date]],Tether_USDt_Historical_Data[Date],Tether_USDt_Historical_Data[Price]," ")</f>
        <v>1.0037</v>
      </c>
      <c r="G1857" s="2">
        <f>IFERROR(STANDARDIZE(Table6[[#This Row],[Tether]],$W$4,$W$5),"")</f>
        <v>0.71398362231155199</v>
      </c>
      <c r="H1857" s="2">
        <f>_xlfn.XLOOKUP(Table6[[#This Row],[Date]],Bitcoin_Historical_Data__2[Date],Bitcoin_Historical_Data__2[Price]," ")</f>
        <v>8281.5</v>
      </c>
      <c r="I1857" s="2">
        <f>STANDARDIZE(Table6[[#This Row],[BTC]],$X$4,$X$5)</f>
        <v>-0.90597515230318815</v>
      </c>
      <c r="J1857" s="2" t="str">
        <f>_xlfn.XLOOKUP(Table6[[#This Row],[Date]],S_P_500_Historical_Data[Date],S_P_500_Historical_Data[Price]," ")</f>
        <v xml:space="preserve"> </v>
      </c>
      <c r="K1857" s="2" t="str">
        <f>IFERROR(STANDARDIZE(Table6[[#This Row],[S&amp;P500]],$Y$4,$Y$5),"")</f>
        <v/>
      </c>
    </row>
    <row r="1858" spans="1:11" x14ac:dyDescent="0.35">
      <c r="A1858" s="1">
        <f t="shared" si="28"/>
        <v>43750</v>
      </c>
      <c r="B1858">
        <f>_xlfn.XLOOKUP(A1858,Ethereum_Historical_Data[Date],Ethereum_Historical_Data[Price]," ")</f>
        <v>179.87</v>
      </c>
      <c r="C1858">
        <f>STANDARDIZE(Table6[[#This Row],[ETH]],$U$4,$U$5)</f>
        <v>-1.0548687381011652</v>
      </c>
      <c r="D1858" s="2">
        <f>_xlfn.XLOOKUP(Table6[[#This Row],[Date]],BNB_Historical_Data[Date],BNB_Historical_Data[Price]," ")</f>
        <v>17.2</v>
      </c>
      <c r="E1858" s="2">
        <f>STANDARDIZE(Table6[[#This Row],[BNB]],$V$4,$V$5)</f>
        <v>-0.94665124005491774</v>
      </c>
      <c r="F1858" s="2">
        <f>_xlfn.XLOOKUP(Table6[[#This Row],[Date]],Tether_USDt_Historical_Data[Date],Tether_USDt_Historical_Data[Price]," ")</f>
        <v>1.0059</v>
      </c>
      <c r="G1858" s="2">
        <f>IFERROR(STANDARDIZE(Table6[[#This Row],[Tether]],$W$4,$W$5),"")</f>
        <v>1.1639544194357028</v>
      </c>
      <c r="H1858" s="2">
        <f>_xlfn.XLOOKUP(Table6[[#This Row],[Date]],Bitcoin_Historical_Data__2[Date],Bitcoin_Historical_Data__2[Price]," ")</f>
        <v>8304.4</v>
      </c>
      <c r="I1858" s="2">
        <f>STANDARDIZE(Table6[[#This Row],[BTC]],$X$4,$X$5)</f>
        <v>-0.9048288489142855</v>
      </c>
      <c r="J1858" s="2" t="str">
        <f>_xlfn.XLOOKUP(Table6[[#This Row],[Date]],S_P_500_Historical_Data[Date],S_P_500_Historical_Data[Price]," ")</f>
        <v xml:space="preserve"> </v>
      </c>
      <c r="K1858" s="2" t="str">
        <f>IFERROR(STANDARDIZE(Table6[[#This Row],[S&amp;P500]],$Y$4,$Y$5),"")</f>
        <v/>
      </c>
    </row>
    <row r="1859" spans="1:11" x14ac:dyDescent="0.35">
      <c r="A1859" s="1">
        <f t="shared" si="28"/>
        <v>43749</v>
      </c>
      <c r="B1859">
        <f>_xlfn.XLOOKUP(A1859,Ethereum_Historical_Data[Date],Ethereum_Historical_Data[Price]," ")</f>
        <v>180.6</v>
      </c>
      <c r="C1859">
        <f>STANDARDIZE(Table6[[#This Row],[ETH]],$U$4,$U$5)</f>
        <v>-1.054262523162899</v>
      </c>
      <c r="D1859" s="2">
        <f>_xlfn.XLOOKUP(Table6[[#This Row],[Date]],BNB_Historical_Data[Date],BNB_Historical_Data[Price]," ")</f>
        <v>16.600000000000001</v>
      </c>
      <c r="E1859" s="2">
        <f>STANDARDIZE(Table6[[#This Row],[BNB]],$V$4,$V$5)</f>
        <v>-0.94959654177352537</v>
      </c>
      <c r="F1859" s="2">
        <f>_xlfn.XLOOKUP(Table6[[#This Row],[Date]],Tether_USDt_Historical_Data[Date],Tether_USDt_Historical_Data[Price]," ")</f>
        <v>1.0028999999999999</v>
      </c>
      <c r="G1859" s="2">
        <f>IFERROR(STANDARDIZE(Table6[[#This Row],[Tether]],$W$4,$W$5),"")</f>
        <v>0.55035787790274104</v>
      </c>
      <c r="H1859" s="2">
        <f>_xlfn.XLOOKUP(Table6[[#This Row],[Date]],Bitcoin_Historical_Data__2[Date],Bitcoin_Historical_Data__2[Price]," ")</f>
        <v>8267.7999999999993</v>
      </c>
      <c r="I1859" s="2">
        <f>STANDARDIZE(Table6[[#This Row],[BTC]],$X$4,$X$5)</f>
        <v>-0.90666093205986786</v>
      </c>
      <c r="J1859" s="2">
        <f>_xlfn.XLOOKUP(Table6[[#This Row],[Date]],S_P_500_Historical_Data[Date],S_P_500_Historical_Data[Price]," ")</f>
        <v>2970.3</v>
      </c>
      <c r="K1859" s="2">
        <f>IFERROR(STANDARDIZE(Table6[[#This Row],[S&amp;P500]],$Y$4,$Y$5),"")</f>
        <v>-0.92315395234100761</v>
      </c>
    </row>
    <row r="1860" spans="1:11" x14ac:dyDescent="0.35">
      <c r="A1860" s="1">
        <f t="shared" ref="A1860:A1923" si="29">A1859-1</f>
        <v>43748</v>
      </c>
      <c r="B1860">
        <f>_xlfn.XLOOKUP(A1860,Ethereum_Historical_Data[Date],Ethereum_Historical_Data[Price]," ")</f>
        <v>191.1</v>
      </c>
      <c r="C1860">
        <f>STANDARDIZE(Table6[[#This Row],[ETH]],$U$4,$U$5)</f>
        <v>-1.0455429932289346</v>
      </c>
      <c r="D1860" s="2">
        <f>_xlfn.XLOOKUP(Table6[[#This Row],[Date]],BNB_Historical_Data[Date],BNB_Historical_Data[Price]," ")</f>
        <v>17.53</v>
      </c>
      <c r="E1860" s="2">
        <f>STANDARDIZE(Table6[[#This Row],[BNB]],$V$4,$V$5)</f>
        <v>-0.94503132410968349</v>
      </c>
      <c r="F1860" s="2">
        <f>_xlfn.XLOOKUP(Table6[[#This Row],[Date]],Tether_USDt_Historical_Data[Date],Tether_USDt_Historical_Data[Price]," ")</f>
        <v>1.0038</v>
      </c>
      <c r="G1860" s="2">
        <f>IFERROR(STANDARDIZE(Table6[[#This Row],[Tether]],$W$4,$W$5),"")</f>
        <v>0.73443684036264767</v>
      </c>
      <c r="H1860" s="2">
        <f>_xlfn.XLOOKUP(Table6[[#This Row],[Date]],Bitcoin_Historical_Data__2[Date],Bitcoin_Historical_Data__2[Price]," ")</f>
        <v>8562.2999999999993</v>
      </c>
      <c r="I1860" s="2">
        <f>STANDARDIZE(Table6[[#This Row],[BTC]],$X$4,$X$5)</f>
        <v>-0.89191917013708177</v>
      </c>
      <c r="J1860" s="2">
        <f>_xlfn.XLOOKUP(Table6[[#This Row],[Date]],S_P_500_Historical_Data[Date],S_P_500_Historical_Data[Price]," ")</f>
        <v>2938.1</v>
      </c>
      <c r="K1860" s="2">
        <f>IFERROR(STANDARDIZE(Table6[[#This Row],[S&amp;P500]],$Y$4,$Y$5),"")</f>
        <v>-0.95966091866366721</v>
      </c>
    </row>
    <row r="1861" spans="1:11" x14ac:dyDescent="0.35">
      <c r="A1861" s="1">
        <f t="shared" si="29"/>
        <v>43747</v>
      </c>
      <c r="B1861">
        <f>_xlfn.XLOOKUP(A1861,Ethereum_Historical_Data[Date],Ethereum_Historical_Data[Price]," ")</f>
        <v>192.64</v>
      </c>
      <c r="C1861">
        <f>STANDARDIZE(Table6[[#This Row],[ETH]],$U$4,$U$5)</f>
        <v>-1.0442641288386199</v>
      </c>
      <c r="D1861" s="2">
        <f>_xlfn.XLOOKUP(Table6[[#This Row],[Date]],BNB_Historical_Data[Date],BNB_Historical_Data[Price]," ")</f>
        <v>17.71</v>
      </c>
      <c r="E1861" s="2">
        <f>STANDARDIZE(Table6[[#This Row],[BNB]],$V$4,$V$5)</f>
        <v>-0.9441477335941012</v>
      </c>
      <c r="F1861" s="2">
        <f>_xlfn.XLOOKUP(Table6[[#This Row],[Date]],Tether_USDt_Historical_Data[Date],Tether_USDt_Historical_Data[Price]," ")</f>
        <v>1.0029999999999999</v>
      </c>
      <c r="G1861" s="2">
        <f>IFERROR(STANDARDIZE(Table6[[#This Row],[Tether]],$W$4,$W$5),"")</f>
        <v>0.57081109595383672</v>
      </c>
      <c r="H1861" s="2">
        <f>_xlfn.XLOOKUP(Table6[[#This Row],[Date]],Bitcoin_Historical_Data__2[Date],Bitcoin_Historical_Data__2[Price]," ")</f>
        <v>8566.7000000000007</v>
      </c>
      <c r="I1861" s="2">
        <f>STANDARDIZE(Table6[[#This Row],[BTC]],$X$4,$X$5)</f>
        <v>-0.8916989197042795</v>
      </c>
      <c r="J1861" s="2">
        <f>_xlfn.XLOOKUP(Table6[[#This Row],[Date]],S_P_500_Historical_Data[Date],S_P_500_Historical_Data[Price]," ")</f>
        <v>2919.4</v>
      </c>
      <c r="K1861" s="2">
        <f>IFERROR(STANDARDIZE(Table6[[#This Row],[S&amp;P500]],$Y$4,$Y$5),"")</f>
        <v>-0.98086216929204362</v>
      </c>
    </row>
    <row r="1862" spans="1:11" x14ac:dyDescent="0.35">
      <c r="A1862" s="1">
        <f t="shared" si="29"/>
        <v>43746</v>
      </c>
      <c r="B1862">
        <f>_xlfn.XLOOKUP(A1862,Ethereum_Historical_Data[Date],Ethereum_Historical_Data[Price]," ")</f>
        <v>180.78</v>
      </c>
      <c r="C1862">
        <f>STANDARDIZE(Table6[[#This Row],[ETH]],$U$4,$U$5)</f>
        <v>-1.0541130455068881</v>
      </c>
      <c r="D1862" s="2">
        <f>_xlfn.XLOOKUP(Table6[[#This Row],[Date]],BNB_Historical_Data[Date],BNB_Historical_Data[Price]," ")</f>
        <v>16.04</v>
      </c>
      <c r="E1862" s="2">
        <f>STANDARDIZE(Table6[[#This Row],[BNB]],$V$4,$V$5)</f>
        <v>-0.95234549004422586</v>
      </c>
      <c r="F1862" s="2">
        <f>_xlfn.XLOOKUP(Table6[[#This Row],[Date]],Tether_USDt_Historical_Data[Date],Tether_USDt_Historical_Data[Price]," ")</f>
        <v>1.0039</v>
      </c>
      <c r="G1862" s="2">
        <f>IFERROR(STANDARDIZE(Table6[[#This Row],[Tether]],$W$4,$W$5),"")</f>
        <v>0.75489005841374335</v>
      </c>
      <c r="H1862" s="2">
        <f>_xlfn.XLOOKUP(Table6[[#This Row],[Date]],Bitcoin_Historical_Data__2[Date],Bitcoin_Historical_Data__2[Price]," ")</f>
        <v>8182.9</v>
      </c>
      <c r="I1862" s="2">
        <f>STANDARDIZE(Table6[[#This Row],[BTC]],$X$4,$X$5)</f>
        <v>-0.91091076427462003</v>
      </c>
      <c r="J1862" s="2">
        <f>_xlfn.XLOOKUP(Table6[[#This Row],[Date]],S_P_500_Historical_Data[Date],S_P_500_Historical_Data[Price]," ")</f>
        <v>2893.1</v>
      </c>
      <c r="K1862" s="2">
        <f>IFERROR(STANDARDIZE(Table6[[#This Row],[S&amp;P500]],$Y$4,$Y$5),"")</f>
        <v>-1.0106799709779426</v>
      </c>
    </row>
    <row r="1863" spans="1:11" x14ac:dyDescent="0.35">
      <c r="A1863" s="1">
        <f t="shared" si="29"/>
        <v>43745</v>
      </c>
      <c r="B1863">
        <f>_xlfn.XLOOKUP(A1863,Ethereum_Historical_Data[Date],Ethereum_Historical_Data[Price]," ")</f>
        <v>179.87</v>
      </c>
      <c r="C1863">
        <f>STANDARDIZE(Table6[[#This Row],[ETH]],$U$4,$U$5)</f>
        <v>-1.0548687381011652</v>
      </c>
      <c r="D1863" s="2">
        <f>_xlfn.XLOOKUP(Table6[[#This Row],[Date]],BNB_Historical_Data[Date],BNB_Historical_Data[Price]," ")</f>
        <v>16.05</v>
      </c>
      <c r="E1863" s="2">
        <f>STANDARDIZE(Table6[[#This Row],[BNB]],$V$4,$V$5)</f>
        <v>-0.95229640168224894</v>
      </c>
      <c r="F1863" s="2">
        <f>_xlfn.XLOOKUP(Table6[[#This Row],[Date]],Tether_USDt_Historical_Data[Date],Tether_USDt_Historical_Data[Price]," ")</f>
        <v>1.0046999999999999</v>
      </c>
      <c r="G1863" s="2">
        <f>IFERROR(STANDARDIZE(Table6[[#This Row],[Tether]],$W$4,$W$5),"")</f>
        <v>0.91851580282250889</v>
      </c>
      <c r="H1863" s="2">
        <f>_xlfn.XLOOKUP(Table6[[#This Row],[Date]],Bitcoin_Historical_Data__2[Date],Bitcoin_Historical_Data__2[Price]," ")</f>
        <v>8198.6</v>
      </c>
      <c r="I1863" s="2">
        <f>STANDARDIZE(Table6[[#This Row],[BTC]],$X$4,$X$5)</f>
        <v>-0.91012487068484849</v>
      </c>
      <c r="J1863" s="2">
        <f>_xlfn.XLOOKUP(Table6[[#This Row],[Date]],S_P_500_Historical_Data[Date],S_P_500_Historical_Data[Price]," ")</f>
        <v>2938.8</v>
      </c>
      <c r="K1863" s="2">
        <f>IFERROR(STANDARDIZE(Table6[[#This Row],[S&amp;P500]],$Y$4,$Y$5),"")</f>
        <v>-0.95886728896100037</v>
      </c>
    </row>
    <row r="1864" spans="1:11" x14ac:dyDescent="0.35">
      <c r="A1864" s="1">
        <f t="shared" si="29"/>
        <v>43744</v>
      </c>
      <c r="B1864">
        <f>_xlfn.XLOOKUP(A1864,Ethereum_Historical_Data[Date],Ethereum_Historical_Data[Price]," ")</f>
        <v>170.55</v>
      </c>
      <c r="C1864">
        <f>STANDARDIZE(Table6[[#This Row],[ETH]],$U$4,$U$5)</f>
        <v>-1.0626083589568365</v>
      </c>
      <c r="D1864" s="2">
        <f>_xlfn.XLOOKUP(Table6[[#This Row],[Date]],BNB_Historical_Data[Date],BNB_Historical_Data[Price]," ")</f>
        <v>15.36</v>
      </c>
      <c r="E1864" s="2">
        <f>STANDARDIZE(Table6[[#This Row],[BNB]],$V$4,$V$5)</f>
        <v>-0.95568349865864777</v>
      </c>
      <c r="F1864" s="2">
        <f>_xlfn.XLOOKUP(Table6[[#This Row],[Date]],Tether_USDt_Historical_Data[Date],Tether_USDt_Historical_Data[Price]," ")</f>
        <v>1.0065</v>
      </c>
      <c r="G1864" s="2">
        <f>IFERROR(STANDARDIZE(Table6[[#This Row],[Tether]],$W$4,$W$5),"")</f>
        <v>1.2866737277422768</v>
      </c>
      <c r="H1864" s="2">
        <f>_xlfn.XLOOKUP(Table6[[#This Row],[Date]],Bitcoin_Historical_Data__2[Date],Bitcoin_Historical_Data__2[Price]," ")</f>
        <v>7881.9</v>
      </c>
      <c r="I1864" s="2">
        <f>STANDARDIZE(Table6[[#This Row],[BTC]],$X$4,$X$5)</f>
        <v>-0.92597789615495485</v>
      </c>
      <c r="J1864" s="2" t="str">
        <f>_xlfn.XLOOKUP(Table6[[#This Row],[Date]],S_P_500_Historical_Data[Date],S_P_500_Historical_Data[Price]," ")</f>
        <v xml:space="preserve"> </v>
      </c>
      <c r="K1864" s="2" t="str">
        <f>IFERROR(STANDARDIZE(Table6[[#This Row],[S&amp;P500]],$Y$4,$Y$5),"")</f>
        <v/>
      </c>
    </row>
    <row r="1865" spans="1:11" x14ac:dyDescent="0.35">
      <c r="A1865" s="1">
        <f t="shared" si="29"/>
        <v>43743</v>
      </c>
      <c r="B1865">
        <f>_xlfn.XLOOKUP(A1865,Ethereum_Historical_Data[Date],Ethereum_Historical_Data[Price]," ")</f>
        <v>176.43</v>
      </c>
      <c r="C1865">
        <f>STANDARDIZE(Table6[[#This Row],[ETH]],$U$4,$U$5)</f>
        <v>-1.0577254221938162</v>
      </c>
      <c r="D1865" s="2">
        <f>_xlfn.XLOOKUP(Table6[[#This Row],[Date]],BNB_Historical_Data[Date],BNB_Historical_Data[Price]," ")</f>
        <v>15.71</v>
      </c>
      <c r="E1865" s="2">
        <f>STANDARDIZE(Table6[[#This Row],[BNB]],$V$4,$V$5)</f>
        <v>-0.95396540598946</v>
      </c>
      <c r="F1865" s="2">
        <f>_xlfn.XLOOKUP(Table6[[#This Row],[Date]],Tether_USDt_Historical_Data[Date],Tether_USDt_Historical_Data[Price]," ")</f>
        <v>1.0075000000000001</v>
      </c>
      <c r="G1865" s="2">
        <f>IFERROR(STANDARDIZE(Table6[[#This Row],[Tether]],$W$4,$W$5),"")</f>
        <v>1.4912059082532791</v>
      </c>
      <c r="H1865" s="2">
        <f>_xlfn.XLOOKUP(Table6[[#This Row],[Date]],Bitcoin_Historical_Data__2[Date],Bitcoin_Historical_Data__2[Price]," ")</f>
        <v>8127.3</v>
      </c>
      <c r="I1865" s="2">
        <f>STANDARDIZE(Table6[[#This Row],[BTC]],$X$4,$X$5)</f>
        <v>-0.91369392883457567</v>
      </c>
      <c r="J1865" s="2" t="str">
        <f>_xlfn.XLOOKUP(Table6[[#This Row],[Date]],S_P_500_Historical_Data[Date],S_P_500_Historical_Data[Price]," ")</f>
        <v xml:space="preserve"> </v>
      </c>
      <c r="K1865" s="2" t="str">
        <f>IFERROR(STANDARDIZE(Table6[[#This Row],[S&amp;P500]],$Y$4,$Y$5),"")</f>
        <v/>
      </c>
    </row>
    <row r="1866" spans="1:11" x14ac:dyDescent="0.35">
      <c r="A1866" s="1">
        <f t="shared" si="29"/>
        <v>43742</v>
      </c>
      <c r="B1866">
        <f>_xlfn.XLOOKUP(A1866,Ethereum_Historical_Data[Date],Ethereum_Historical_Data[Price]," ")</f>
        <v>175.65</v>
      </c>
      <c r="C1866">
        <f>STANDARDIZE(Table6[[#This Row],[ETH]],$U$4,$U$5)</f>
        <v>-1.0583731587031964</v>
      </c>
      <c r="D1866" s="2">
        <f>_xlfn.XLOOKUP(Table6[[#This Row],[Date]],BNB_Historical_Data[Date],BNB_Historical_Data[Price]," ")</f>
        <v>15.65</v>
      </c>
      <c r="E1866" s="2">
        <f>STANDARDIZE(Table6[[#This Row],[BNB]],$V$4,$V$5)</f>
        <v>-0.95425993616132077</v>
      </c>
      <c r="F1866" s="2">
        <f>_xlfn.XLOOKUP(Table6[[#This Row],[Date]],Tether_USDt_Historical_Data[Date],Tether_USDt_Historical_Data[Price]," ")</f>
        <v>1.006</v>
      </c>
      <c r="G1866" s="2">
        <f>IFERROR(STANDARDIZE(Table6[[#This Row],[Tether]],$W$4,$W$5),"")</f>
        <v>1.1844076374867984</v>
      </c>
      <c r="H1866" s="2">
        <f>_xlfn.XLOOKUP(Table6[[#This Row],[Date]],Bitcoin_Historical_Data__2[Date],Bitcoin_Historical_Data__2[Price]," ")</f>
        <v>8148.1</v>
      </c>
      <c r="I1866" s="2">
        <f>STANDARDIZE(Table6[[#This Row],[BTC]],$X$4,$X$5)</f>
        <v>-0.9126527449704197</v>
      </c>
      <c r="J1866" s="2">
        <f>_xlfn.XLOOKUP(Table6[[#This Row],[Date]],S_P_500_Historical_Data[Date],S_P_500_Historical_Data[Price]," ")</f>
        <v>2952</v>
      </c>
      <c r="K1866" s="2">
        <f>IFERROR(STANDARDIZE(Table6[[#This Row],[S&amp;P500]],$Y$4,$Y$5),"")</f>
        <v>-0.94390170028214648</v>
      </c>
    </row>
    <row r="1867" spans="1:11" x14ac:dyDescent="0.35">
      <c r="A1867" s="1">
        <f t="shared" si="29"/>
        <v>43741</v>
      </c>
      <c r="B1867">
        <f>_xlfn.XLOOKUP(A1867,Ethereum_Historical_Data[Date],Ethereum_Historical_Data[Price]," ")</f>
        <v>174.54</v>
      </c>
      <c r="C1867">
        <f>STANDARDIZE(Table6[[#This Row],[ETH]],$U$4,$U$5)</f>
        <v>-1.0592949375819298</v>
      </c>
      <c r="D1867" s="2">
        <f>_xlfn.XLOOKUP(Table6[[#This Row],[Date]],BNB_Historical_Data[Date],BNB_Historical_Data[Price]," ")</f>
        <v>15.7</v>
      </c>
      <c r="E1867" s="2">
        <f>STANDARDIZE(Table6[[#This Row],[BNB]],$V$4,$V$5)</f>
        <v>-0.95401449435143681</v>
      </c>
      <c r="F1867" s="2">
        <f>_xlfn.XLOOKUP(Table6[[#This Row],[Date]],Tether_USDt_Historical_Data[Date],Tether_USDt_Historical_Data[Price]," ")</f>
        <v>1.0062</v>
      </c>
      <c r="G1867" s="2">
        <f>IFERROR(STANDARDIZE(Table6[[#This Row],[Tether]],$W$4,$W$5),"")</f>
        <v>1.2253140735889898</v>
      </c>
      <c r="H1867" s="2">
        <f>_xlfn.XLOOKUP(Table6[[#This Row],[Date]],Bitcoin_Historical_Data__2[Date],Bitcoin_Historical_Data__2[Price]," ")</f>
        <v>8226.9</v>
      </c>
      <c r="I1867" s="2">
        <f>STANDARDIZE(Table6[[#This Row],[BTC]],$X$4,$X$5)</f>
        <v>-0.90870825994659765</v>
      </c>
      <c r="J1867" s="2">
        <f>_xlfn.XLOOKUP(Table6[[#This Row],[Date]],S_P_500_Historical_Data[Date],S_P_500_Historical_Data[Price]," ")</f>
        <v>2910.6</v>
      </c>
      <c r="K1867" s="2">
        <f>IFERROR(STANDARDIZE(Table6[[#This Row],[S&amp;P500]],$Y$4,$Y$5),"")</f>
        <v>-0.99083922841127992</v>
      </c>
    </row>
    <row r="1868" spans="1:11" x14ac:dyDescent="0.35">
      <c r="A1868" s="1">
        <f t="shared" si="29"/>
        <v>43740</v>
      </c>
      <c r="B1868">
        <f>_xlfn.XLOOKUP(A1868,Ethereum_Historical_Data[Date],Ethereum_Historical_Data[Price]," ")</f>
        <v>180.27</v>
      </c>
      <c r="C1868">
        <f>STANDARDIZE(Table6[[#This Row],[ETH]],$U$4,$U$5)</f>
        <v>-1.0545365655322521</v>
      </c>
      <c r="D1868" s="2">
        <f>_xlfn.XLOOKUP(Table6[[#This Row],[Date]],BNB_Historical_Data[Date],BNB_Historical_Data[Price]," ")</f>
        <v>15.91</v>
      </c>
      <c r="E1868" s="2">
        <f>STANDARDIZE(Table6[[#This Row],[BNB]],$V$4,$V$5)</f>
        <v>-0.9529836387499242</v>
      </c>
      <c r="F1868" s="2">
        <f>_xlfn.XLOOKUP(Table6[[#This Row],[Date]],Tether_USDt_Historical_Data[Date],Tether_USDt_Historical_Data[Price]," ")</f>
        <v>1.0065999999999999</v>
      </c>
      <c r="G1868" s="2">
        <f>IFERROR(STANDARDIZE(Table6[[#This Row],[Tether]],$W$4,$W$5),"")</f>
        <v>1.3071269457933725</v>
      </c>
      <c r="H1868" s="2">
        <f>_xlfn.XLOOKUP(Table6[[#This Row],[Date]],Bitcoin_Historical_Data__2[Date],Bitcoin_Historical_Data__2[Price]," ")</f>
        <v>8364.1</v>
      </c>
      <c r="I1868" s="2">
        <f>STANDARDIZE(Table6[[#This Row],[BTC]],$X$4,$X$5)</f>
        <v>-0.90184045099649168</v>
      </c>
      <c r="J1868" s="2">
        <f>_xlfn.XLOOKUP(Table6[[#This Row],[Date]],S_P_500_Historical_Data[Date],S_P_500_Historical_Data[Price]," ")</f>
        <v>2887.6</v>
      </c>
      <c r="K1868" s="2">
        <f>IFERROR(STANDARDIZE(Table6[[#This Row],[S&amp;P500]],$Y$4,$Y$5),"")</f>
        <v>-1.0169156329274651</v>
      </c>
    </row>
    <row r="1869" spans="1:11" x14ac:dyDescent="0.35">
      <c r="A1869" s="1">
        <f t="shared" si="29"/>
        <v>43739</v>
      </c>
      <c r="B1869">
        <f>_xlfn.XLOOKUP(A1869,Ethereum_Historical_Data[Date],Ethereum_Historical_Data[Price]," ")</f>
        <v>175.78</v>
      </c>
      <c r="C1869">
        <f>STANDARDIZE(Table6[[#This Row],[ETH]],$U$4,$U$5)</f>
        <v>-1.0582652026182999</v>
      </c>
      <c r="D1869" s="2">
        <f>_xlfn.XLOOKUP(Table6[[#This Row],[Date]],BNB_Historical_Data[Date],BNB_Historical_Data[Price]," ")</f>
        <v>15.85</v>
      </c>
      <c r="E1869" s="2">
        <f>STANDARDIZE(Table6[[#This Row],[BNB]],$V$4,$V$5)</f>
        <v>-0.95327816892178496</v>
      </c>
      <c r="F1869" s="2">
        <f>_xlfn.XLOOKUP(Table6[[#This Row],[Date]],Tether_USDt_Historical_Data[Date],Tether_USDt_Historical_Data[Price]," ")</f>
        <v>1.0055000000000001</v>
      </c>
      <c r="G1869" s="2">
        <f>IFERROR(STANDARDIZE(Table6[[#This Row],[Tether]],$W$4,$W$5),"")</f>
        <v>1.0821415472313198</v>
      </c>
      <c r="H1869" s="2">
        <f>_xlfn.XLOOKUP(Table6[[#This Row],[Date]],Bitcoin_Historical_Data__2[Date],Bitcoin_Historical_Data__2[Price]," ")</f>
        <v>8302.7000000000007</v>
      </c>
      <c r="I1869" s="2">
        <f>STANDARDIZE(Table6[[#This Row],[BTC]],$X$4,$X$5)</f>
        <v>-0.90491394567241368</v>
      </c>
      <c r="J1869" s="2">
        <f>_xlfn.XLOOKUP(Table6[[#This Row],[Date]],S_P_500_Historical_Data[Date],S_P_500_Historical_Data[Price]," ")</f>
        <v>2940.2</v>
      </c>
      <c r="K1869" s="2">
        <f>IFERROR(STANDARDIZE(Table6[[#This Row],[S&amp;P500]],$Y$4,$Y$5),"")</f>
        <v>-0.95728002955566782</v>
      </c>
    </row>
    <row r="1870" spans="1:11" x14ac:dyDescent="0.35">
      <c r="A1870" s="1">
        <f t="shared" si="29"/>
        <v>43738</v>
      </c>
      <c r="B1870">
        <f>_xlfn.XLOOKUP(A1870,Ethereum_Historical_Data[Date],Ethereum_Historical_Data[Price]," ")</f>
        <v>180.35</v>
      </c>
      <c r="C1870">
        <f>STANDARDIZE(Table6[[#This Row],[ETH]],$U$4,$U$5)</f>
        <v>-1.0544701310184696</v>
      </c>
      <c r="D1870" s="2">
        <f>_xlfn.XLOOKUP(Table6[[#This Row],[Date]],BNB_Historical_Data[Date],BNB_Historical_Data[Price]," ")</f>
        <v>15.84</v>
      </c>
      <c r="E1870" s="2">
        <f>STANDARDIZE(Table6[[#This Row],[BNB]],$V$4,$V$5)</f>
        <v>-0.95332725728376166</v>
      </c>
      <c r="F1870" s="2">
        <f>_xlfn.XLOOKUP(Table6[[#This Row],[Date]],Tether_USDt_Historical_Data[Date],Tether_USDt_Historical_Data[Price]," ")</f>
        <v>1.0058</v>
      </c>
      <c r="G1870" s="2">
        <f>IFERROR(STANDARDIZE(Table6[[#This Row],[Tether]],$W$4,$W$5),"")</f>
        <v>1.1435012013846069</v>
      </c>
      <c r="H1870" s="2">
        <f>_xlfn.XLOOKUP(Table6[[#This Row],[Date]],Bitcoin_Historical_Data__2[Date],Bitcoin_Historical_Data__2[Price]," ")</f>
        <v>8284.2999999999993</v>
      </c>
      <c r="I1870" s="2">
        <f>STANDARDIZE(Table6[[#This Row],[BTC]],$X$4,$X$5)</f>
        <v>-0.90583499293685943</v>
      </c>
      <c r="J1870" s="2">
        <f>_xlfn.XLOOKUP(Table6[[#This Row],[Date]],S_P_500_Historical_Data[Date],S_P_500_Historical_Data[Price]," ")</f>
        <v>2976.7</v>
      </c>
      <c r="K1870" s="2">
        <f>IFERROR(STANDARDIZE(Table6[[#This Row],[S&amp;P500]],$Y$4,$Y$5),"")</f>
        <v>-0.91589790934519999</v>
      </c>
    </row>
    <row r="1871" spans="1:11" x14ac:dyDescent="0.35">
      <c r="A1871" s="1">
        <f t="shared" si="29"/>
        <v>43737</v>
      </c>
      <c r="B1871">
        <f>_xlfn.XLOOKUP(A1871,Ethereum_Historical_Data[Date],Ethereum_Historical_Data[Price]," ")</f>
        <v>169.29</v>
      </c>
      <c r="C1871">
        <f>STANDARDIZE(Table6[[#This Row],[ETH]],$U$4,$U$5)</f>
        <v>-1.0636547025489123</v>
      </c>
      <c r="D1871" s="2">
        <f>_xlfn.XLOOKUP(Table6[[#This Row],[Date]],BNB_Historical_Data[Date],BNB_Historical_Data[Price]," ")</f>
        <v>15.27</v>
      </c>
      <c r="E1871" s="2">
        <f>STANDARDIZE(Table6[[#This Row],[BNB]],$V$4,$V$5)</f>
        <v>-0.95612529391643886</v>
      </c>
      <c r="F1871" s="2">
        <f>_xlfn.XLOOKUP(Table6[[#This Row],[Date]],Tether_USDt_Historical_Data[Date],Tether_USDt_Historical_Data[Price]," ")</f>
        <v>1.0055000000000001</v>
      </c>
      <c r="G1871" s="2">
        <f>IFERROR(STANDARDIZE(Table6[[#This Row],[Tether]],$W$4,$W$5),"")</f>
        <v>1.0821415472313198</v>
      </c>
      <c r="H1871" s="2">
        <f>_xlfn.XLOOKUP(Table6[[#This Row],[Date]],Bitcoin_Historical_Data__2[Date],Bitcoin_Historical_Data__2[Price]," ")</f>
        <v>8049.1</v>
      </c>
      <c r="I1871" s="2">
        <f>STANDARDIZE(Table6[[#This Row],[BTC]],$X$4,$X$5)</f>
        <v>-0.91760837970846998</v>
      </c>
      <c r="J1871" s="2" t="str">
        <f>_xlfn.XLOOKUP(Table6[[#This Row],[Date]],S_P_500_Historical_Data[Date],S_P_500_Historical_Data[Price]," ")</f>
        <v xml:space="preserve"> </v>
      </c>
      <c r="K1871" s="2" t="str">
        <f>IFERROR(STANDARDIZE(Table6[[#This Row],[S&amp;P500]],$Y$4,$Y$5),"")</f>
        <v/>
      </c>
    </row>
    <row r="1872" spans="1:11" x14ac:dyDescent="0.35">
      <c r="A1872" s="1">
        <f t="shared" si="29"/>
        <v>43736</v>
      </c>
      <c r="B1872">
        <f>_xlfn.XLOOKUP(A1872,Ethereum_Historical_Data[Date],Ethereum_Historical_Data[Price]," ")</f>
        <v>173.62</v>
      </c>
      <c r="C1872">
        <f>STANDARDIZE(Table6[[#This Row],[ETH]],$U$4,$U$5)</f>
        <v>-1.0600589344904296</v>
      </c>
      <c r="D1872" s="2">
        <f>_xlfn.XLOOKUP(Table6[[#This Row],[Date]],BNB_Historical_Data[Date],BNB_Historical_Data[Price]," ")</f>
        <v>15.75</v>
      </c>
      <c r="E1872" s="2">
        <f>STANDARDIZE(Table6[[#This Row],[BNB]],$V$4,$V$5)</f>
        <v>-0.95376905254155286</v>
      </c>
      <c r="F1872" s="2">
        <f>_xlfn.XLOOKUP(Table6[[#This Row],[Date]],Tether_USDt_Historical_Data[Date],Tether_USDt_Historical_Data[Price]," ")</f>
        <v>1.0041</v>
      </c>
      <c r="G1872" s="2">
        <f>IFERROR(STANDARDIZE(Table6[[#This Row],[Tether]],$W$4,$W$5),"")</f>
        <v>0.79579649451593482</v>
      </c>
      <c r="H1872" s="2">
        <f>_xlfn.XLOOKUP(Table6[[#This Row],[Date]],Bitcoin_Historical_Data__2[Date],Bitcoin_Historical_Data__2[Price]," ")</f>
        <v>8208.5</v>
      </c>
      <c r="I1872" s="2">
        <f>STANDARDIZE(Table6[[#This Row],[BTC]],$X$4,$X$5)</f>
        <v>-0.9096293072110434</v>
      </c>
      <c r="J1872" s="2" t="str">
        <f>_xlfn.XLOOKUP(Table6[[#This Row],[Date]],S_P_500_Historical_Data[Date],S_P_500_Historical_Data[Price]," ")</f>
        <v xml:space="preserve"> </v>
      </c>
      <c r="K1872" s="2" t="str">
        <f>IFERROR(STANDARDIZE(Table6[[#This Row],[S&amp;P500]],$Y$4,$Y$5),"")</f>
        <v/>
      </c>
    </row>
    <row r="1873" spans="1:11" x14ac:dyDescent="0.35">
      <c r="A1873" s="1">
        <f t="shared" si="29"/>
        <v>43735</v>
      </c>
      <c r="B1873">
        <f>_xlfn.XLOOKUP(A1873,Ethereum_Historical_Data[Date],Ethereum_Historical_Data[Price]," ")</f>
        <v>173.19</v>
      </c>
      <c r="C1873">
        <f>STANDARDIZE(Table6[[#This Row],[ETH]],$U$4,$U$5)</f>
        <v>-1.060416020002011</v>
      </c>
      <c r="D1873" s="2">
        <f>_xlfn.XLOOKUP(Table6[[#This Row],[Date]],BNB_Historical_Data[Date],BNB_Historical_Data[Price]," ")</f>
        <v>15.65</v>
      </c>
      <c r="E1873" s="2">
        <f>STANDARDIZE(Table6[[#This Row],[BNB]],$V$4,$V$5)</f>
        <v>-0.95425993616132077</v>
      </c>
      <c r="F1873" s="2">
        <f>_xlfn.XLOOKUP(Table6[[#This Row],[Date]],Tether_USDt_Historical_Data[Date],Tether_USDt_Historical_Data[Price]," ")</f>
        <v>1.0042</v>
      </c>
      <c r="G1873" s="2">
        <f>IFERROR(STANDARDIZE(Table6[[#This Row],[Tether]],$W$4,$W$5),"")</f>
        <v>0.81624971256703049</v>
      </c>
      <c r="H1873" s="2">
        <f>_xlfn.XLOOKUP(Table6[[#This Row],[Date]],Bitcoin_Historical_Data__2[Date],Bitcoin_Historical_Data__2[Price]," ")</f>
        <v>8184.9</v>
      </c>
      <c r="I1873" s="2">
        <f>STANDARDIZE(Table6[[#This Row],[BTC]],$X$4,$X$5)</f>
        <v>-0.91081065044152809</v>
      </c>
      <c r="J1873" s="2">
        <f>_xlfn.XLOOKUP(Table6[[#This Row],[Date]],S_P_500_Historical_Data[Date],S_P_500_Historical_Data[Price]," ")</f>
        <v>2961.8</v>
      </c>
      <c r="K1873" s="2">
        <f>IFERROR(STANDARDIZE(Table6[[#This Row],[S&amp;P500]],$Y$4,$Y$5),"")</f>
        <v>-0.93279088444481517</v>
      </c>
    </row>
    <row r="1874" spans="1:11" x14ac:dyDescent="0.35">
      <c r="A1874" s="1">
        <f t="shared" si="29"/>
        <v>43734</v>
      </c>
      <c r="B1874">
        <f>_xlfn.XLOOKUP(A1874,Ethereum_Historical_Data[Date],Ethereum_Historical_Data[Price]," ")</f>
        <v>164.56</v>
      </c>
      <c r="C1874">
        <f>STANDARDIZE(Table6[[#This Row],[ETH]],$U$4,$U$5)</f>
        <v>-1.0675826431763076</v>
      </c>
      <c r="D1874" s="2">
        <f>_xlfn.XLOOKUP(Table6[[#This Row],[Date]],BNB_Historical_Data[Date],BNB_Historical_Data[Price]," ")</f>
        <v>15.41</v>
      </c>
      <c r="E1874" s="2">
        <f>STANDARDIZE(Table6[[#This Row],[BNB]],$V$4,$V$5)</f>
        <v>-0.95543805684876382</v>
      </c>
      <c r="F1874" s="2">
        <f>_xlfn.XLOOKUP(Table6[[#This Row],[Date]],Tether_USDt_Historical_Data[Date],Tether_USDt_Historical_Data[Price]," ")</f>
        <v>1.0046999999999999</v>
      </c>
      <c r="G1874" s="2">
        <f>IFERROR(STANDARDIZE(Table6[[#This Row],[Tether]],$W$4,$W$5),"")</f>
        <v>0.91851580282250889</v>
      </c>
      <c r="H1874" s="2">
        <f>_xlfn.XLOOKUP(Table6[[#This Row],[Date]],Bitcoin_Historical_Data__2[Date],Bitcoin_Historical_Data__2[Price]," ")</f>
        <v>8063.8</v>
      </c>
      <c r="I1874" s="2">
        <f>STANDARDIZE(Table6[[#This Row],[BTC]],$X$4,$X$5)</f>
        <v>-0.91687254303524435</v>
      </c>
      <c r="J1874" s="2">
        <f>_xlfn.XLOOKUP(Table6[[#This Row],[Date]],S_P_500_Historical_Data[Date],S_P_500_Historical_Data[Price]," ")</f>
        <v>2977.6</v>
      </c>
      <c r="K1874" s="2">
        <f>IFERROR(STANDARDIZE(Table6[[#This Row],[S&amp;P500]],$Y$4,$Y$5),"")</f>
        <v>-0.91487752829891433</v>
      </c>
    </row>
    <row r="1875" spans="1:11" x14ac:dyDescent="0.35">
      <c r="A1875" s="1">
        <f t="shared" si="29"/>
        <v>43733</v>
      </c>
      <c r="B1875">
        <f>_xlfn.XLOOKUP(A1875,Ethereum_Historical_Data[Date],Ethereum_Historical_Data[Price]," ")</f>
        <v>168.92</v>
      </c>
      <c r="C1875">
        <f>STANDARDIZE(Table6[[#This Row],[ETH]],$U$4,$U$5)</f>
        <v>-1.0639619621751566</v>
      </c>
      <c r="D1875" s="2">
        <f>_xlfn.XLOOKUP(Table6[[#This Row],[Date]],BNB_Historical_Data[Date],BNB_Historical_Data[Price]," ")</f>
        <v>16.25</v>
      </c>
      <c r="E1875" s="2">
        <f>STANDARDIZE(Table6[[#This Row],[BNB]],$V$4,$V$5)</f>
        <v>-0.95131463444271314</v>
      </c>
      <c r="F1875" s="2">
        <f>_xlfn.XLOOKUP(Table6[[#This Row],[Date]],Tether_USDt_Historical_Data[Date],Tether_USDt_Historical_Data[Price]," ")</f>
        <v>1.0044</v>
      </c>
      <c r="G1875" s="2">
        <f>IFERROR(STANDARDIZE(Table6[[#This Row],[Tether]],$W$4,$W$5),"")</f>
        <v>0.85715614866922185</v>
      </c>
      <c r="H1875" s="2">
        <f>_xlfn.XLOOKUP(Table6[[#This Row],[Date]],Bitcoin_Historical_Data__2[Date],Bitcoin_Historical_Data__2[Price]," ")</f>
        <v>8432.4</v>
      </c>
      <c r="I1875" s="2">
        <f>STANDARDIZE(Table6[[#This Row],[BTC]],$X$4,$X$5)</f>
        <v>-0.89842156359640224</v>
      </c>
      <c r="J1875" s="2">
        <f>_xlfn.XLOOKUP(Table6[[#This Row],[Date]],S_P_500_Historical_Data[Date],S_P_500_Historical_Data[Price]," ")</f>
        <v>2984.9</v>
      </c>
      <c r="K1875" s="2">
        <f>IFERROR(STANDARDIZE(Table6[[#This Row],[S&amp;P500]],$Y$4,$Y$5),"")</f>
        <v>-0.90660110425682061</v>
      </c>
    </row>
    <row r="1876" spans="1:11" x14ac:dyDescent="0.35">
      <c r="A1876" s="1">
        <f t="shared" si="29"/>
        <v>43732</v>
      </c>
      <c r="B1876">
        <f>_xlfn.XLOOKUP(A1876,Ethereum_Historical_Data[Date],Ethereum_Historical_Data[Price]," ")</f>
        <v>166.29</v>
      </c>
      <c r="C1876">
        <f>STANDARDIZE(Table6[[#This Row],[ETH]],$U$4,$U$5)</f>
        <v>-1.0661459968157592</v>
      </c>
      <c r="D1876" s="2">
        <f>_xlfn.XLOOKUP(Table6[[#This Row],[Date]],BNB_Historical_Data[Date],BNB_Historical_Data[Price]," ")</f>
        <v>16.010000000000002</v>
      </c>
      <c r="E1876" s="2">
        <f>STANDARDIZE(Table6[[#This Row],[BNB]],$V$4,$V$5)</f>
        <v>-0.9524927551301563</v>
      </c>
      <c r="F1876" s="2">
        <f>_xlfn.XLOOKUP(Table6[[#This Row],[Date]],Tether_USDt_Historical_Data[Date],Tether_USDt_Historical_Data[Price]," ")</f>
        <v>1.0039</v>
      </c>
      <c r="G1876" s="2">
        <f>IFERROR(STANDARDIZE(Table6[[#This Row],[Tether]],$W$4,$W$5),"")</f>
        <v>0.75489005841374335</v>
      </c>
      <c r="H1876" s="2">
        <f>_xlfn.XLOOKUP(Table6[[#This Row],[Date]],Bitcoin_Historical_Data__2[Date],Bitcoin_Historical_Data__2[Price]," ")</f>
        <v>8513.9</v>
      </c>
      <c r="I1876" s="2">
        <f>STANDARDIZE(Table6[[#This Row],[BTC]],$X$4,$X$5)</f>
        <v>-0.8943419248979062</v>
      </c>
      <c r="J1876" s="2">
        <f>_xlfn.XLOOKUP(Table6[[#This Row],[Date]],S_P_500_Historical_Data[Date],S_P_500_Historical_Data[Price]," ")</f>
        <v>2966.6</v>
      </c>
      <c r="K1876" s="2">
        <f>IFERROR(STANDARDIZE(Table6[[#This Row],[S&amp;P500]],$Y$4,$Y$5),"")</f>
        <v>-0.92734885219795948</v>
      </c>
    </row>
    <row r="1877" spans="1:11" x14ac:dyDescent="0.35">
      <c r="A1877" s="1">
        <f t="shared" si="29"/>
        <v>43731</v>
      </c>
      <c r="B1877">
        <f>_xlfn.XLOOKUP(A1877,Ethereum_Historical_Data[Date],Ethereum_Historical_Data[Price]," ")</f>
        <v>201.18</v>
      </c>
      <c r="C1877">
        <f>STANDARDIZE(Table6[[#This Row],[ETH]],$U$4,$U$5)</f>
        <v>-1.0371722444923286</v>
      </c>
      <c r="D1877" s="2">
        <f>_xlfn.XLOOKUP(Table6[[#This Row],[Date]],BNB_Historical_Data[Date],BNB_Historical_Data[Price]," ")</f>
        <v>19.59</v>
      </c>
      <c r="E1877" s="2">
        <f>STANDARDIZE(Table6[[#This Row],[BNB]],$V$4,$V$5)</f>
        <v>-0.93491912154246393</v>
      </c>
      <c r="F1877" s="2">
        <f>_xlfn.XLOOKUP(Table6[[#This Row],[Date]],Tether_USDt_Historical_Data[Date],Tether_USDt_Historical_Data[Price]," ")</f>
        <v>1.0017</v>
      </c>
      <c r="G1877" s="2">
        <f>IFERROR(STANDARDIZE(Table6[[#This Row],[Tether]],$W$4,$W$5),"")</f>
        <v>0.30491926128959274</v>
      </c>
      <c r="H1877" s="2">
        <f>_xlfn.XLOOKUP(Table6[[#This Row],[Date]],Bitcoin_Historical_Data__2[Date],Bitcoin_Historical_Data__2[Price]," ")</f>
        <v>9702.2000000000007</v>
      </c>
      <c r="I1877" s="2">
        <f>STANDARDIZE(Table6[[#This Row],[BTC]],$X$4,$X$5)</f>
        <v>-0.83485929096633849</v>
      </c>
      <c r="J1877" s="2">
        <f>_xlfn.XLOOKUP(Table6[[#This Row],[Date]],S_P_500_Historical_Data[Date],S_P_500_Historical_Data[Price]," ")</f>
        <v>2991.8</v>
      </c>
      <c r="K1877" s="2">
        <f>IFERROR(STANDARDIZE(Table6[[#This Row],[S&amp;P500]],$Y$4,$Y$5),"")</f>
        <v>-0.89877818290196498</v>
      </c>
    </row>
    <row r="1878" spans="1:11" x14ac:dyDescent="0.35">
      <c r="A1878" s="1">
        <f t="shared" si="29"/>
        <v>43730</v>
      </c>
      <c r="B1878">
        <f>_xlfn.XLOOKUP(A1878,Ethereum_Historical_Data[Date],Ethereum_Historical_Data[Price]," ")</f>
        <v>211.13</v>
      </c>
      <c r="C1878">
        <f>STANDARDIZE(Table6[[#This Row],[ETH]],$U$4,$U$5)</f>
        <v>-1.0289094518406194</v>
      </c>
      <c r="D1878" s="2">
        <f>_xlfn.XLOOKUP(Table6[[#This Row],[Date]],BNB_Historical_Data[Date],BNB_Historical_Data[Price]," ")</f>
        <v>20.55</v>
      </c>
      <c r="E1878" s="2">
        <f>STANDARDIZE(Table6[[#This Row],[BNB]],$V$4,$V$5)</f>
        <v>-0.93020663879269172</v>
      </c>
      <c r="F1878" s="2">
        <f>_xlfn.XLOOKUP(Table6[[#This Row],[Date]],Tether_USDt_Historical_Data[Date],Tether_USDt_Historical_Data[Price]," ")</f>
        <v>1.0035000000000001</v>
      </c>
      <c r="G1878" s="2">
        <f>IFERROR(STANDARDIZE(Table6[[#This Row],[Tether]],$W$4,$W$5),"")</f>
        <v>0.67307718620936063</v>
      </c>
      <c r="H1878" s="2">
        <f>_xlfn.XLOOKUP(Table6[[#This Row],[Date]],Bitcoin_Historical_Data__2[Date],Bitcoin_Historical_Data__2[Price]," ")</f>
        <v>10031.6</v>
      </c>
      <c r="I1878" s="2">
        <f>STANDARDIZE(Table6[[#This Row],[BTC]],$X$4,$X$5)</f>
        <v>-0.81837054265609832</v>
      </c>
      <c r="J1878" s="2" t="str">
        <f>_xlfn.XLOOKUP(Table6[[#This Row],[Date]],S_P_500_Historical_Data[Date],S_P_500_Historical_Data[Price]," ")</f>
        <v xml:space="preserve"> </v>
      </c>
      <c r="K1878" s="2" t="str">
        <f>IFERROR(STANDARDIZE(Table6[[#This Row],[S&amp;P500]],$Y$4,$Y$5),"")</f>
        <v/>
      </c>
    </row>
    <row r="1879" spans="1:11" x14ac:dyDescent="0.35">
      <c r="A1879" s="1">
        <f t="shared" si="29"/>
        <v>43729</v>
      </c>
      <c r="B1879">
        <f>_xlfn.XLOOKUP(A1879,Ethereum_Historical_Data[Date],Ethereum_Historical_Data[Price]," ")</f>
        <v>215.22</v>
      </c>
      <c r="C1879">
        <f>STANDARDIZE(Table6[[#This Row],[ETH]],$U$4,$U$5)</f>
        <v>-1.0255129873234847</v>
      </c>
      <c r="D1879" s="2">
        <f>_xlfn.XLOOKUP(Table6[[#This Row],[Date]],BNB_Historical_Data[Date],BNB_Historical_Data[Price]," ")</f>
        <v>21.14</v>
      </c>
      <c r="E1879" s="2">
        <f>STANDARDIZE(Table6[[#This Row],[BNB]],$V$4,$V$5)</f>
        <v>-0.92731042543606101</v>
      </c>
      <c r="F1879" s="2">
        <f>_xlfn.XLOOKUP(Table6[[#This Row],[Date]],Tether_USDt_Historical_Data[Date],Tether_USDt_Historical_Data[Price]," ")</f>
        <v>1.0033000000000001</v>
      </c>
      <c r="G1879" s="2">
        <f>IFERROR(STANDARDIZE(Table6[[#This Row],[Tether]],$W$4,$W$5),"")</f>
        <v>0.63217075010716928</v>
      </c>
      <c r="H1879" s="2">
        <f>_xlfn.XLOOKUP(Table6[[#This Row],[Date]],Bitcoin_Historical_Data__2[Date],Bitcoin_Historical_Data__2[Price]," ")</f>
        <v>9993</v>
      </c>
      <c r="I1879" s="2">
        <f>STANDARDIZE(Table6[[#This Row],[BTC]],$X$4,$X$5)</f>
        <v>-0.82030273963477252</v>
      </c>
      <c r="J1879" s="2" t="str">
        <f>_xlfn.XLOOKUP(Table6[[#This Row],[Date]],S_P_500_Historical_Data[Date],S_P_500_Historical_Data[Price]," ")</f>
        <v xml:space="preserve"> </v>
      </c>
      <c r="K1879" s="2" t="str">
        <f>IFERROR(STANDARDIZE(Table6[[#This Row],[S&amp;P500]],$Y$4,$Y$5),"")</f>
        <v/>
      </c>
    </row>
    <row r="1880" spans="1:11" x14ac:dyDescent="0.35">
      <c r="A1880" s="1">
        <f t="shared" si="29"/>
        <v>43728</v>
      </c>
      <c r="B1880">
        <f>_xlfn.XLOOKUP(A1880,Ethereum_Historical_Data[Date],Ethereum_Historical_Data[Price]," ")</f>
        <v>218</v>
      </c>
      <c r="C1880">
        <f>STANDARDIZE(Table6[[#This Row],[ETH]],$U$4,$U$5)</f>
        <v>-1.0232043879695398</v>
      </c>
      <c r="D1880" s="2">
        <f>_xlfn.XLOOKUP(Table6[[#This Row],[Date]],BNB_Historical_Data[Date],BNB_Historical_Data[Price]," ")</f>
        <v>21.4</v>
      </c>
      <c r="E1880" s="2">
        <f>STANDARDIZE(Table6[[#This Row],[BNB]],$V$4,$V$5)</f>
        <v>-0.92603412802466423</v>
      </c>
      <c r="F1880" s="2">
        <f>_xlfn.XLOOKUP(Table6[[#This Row],[Date]],Tether_USDt_Historical_Data[Date],Tether_USDt_Historical_Data[Price]," ")</f>
        <v>1.0026999999999999</v>
      </c>
      <c r="G1880" s="2">
        <f>IFERROR(STANDARDIZE(Table6[[#This Row],[Tether]],$W$4,$W$5),"")</f>
        <v>0.50945144180054969</v>
      </c>
      <c r="H1880" s="2">
        <f>_xlfn.XLOOKUP(Table6[[#This Row],[Date]],Bitcoin_Historical_Data__2[Date],Bitcoin_Historical_Data__2[Price]," ")</f>
        <v>10172.700000000001</v>
      </c>
      <c r="I1880" s="2">
        <f>STANDARDIZE(Table6[[#This Row],[BTC]],$X$4,$X$5)</f>
        <v>-0.81130751173146287</v>
      </c>
      <c r="J1880" s="2">
        <f>_xlfn.XLOOKUP(Table6[[#This Row],[Date]],S_P_500_Historical_Data[Date],S_P_500_Historical_Data[Price]," ")</f>
        <v>2992.1</v>
      </c>
      <c r="K1880" s="2">
        <f>IFERROR(STANDARDIZE(Table6[[#This Row],[S&amp;P500]],$Y$4,$Y$5),"")</f>
        <v>-0.8984380558865368</v>
      </c>
    </row>
    <row r="1881" spans="1:11" x14ac:dyDescent="0.35">
      <c r="A1881" s="1">
        <f t="shared" si="29"/>
        <v>43727</v>
      </c>
      <c r="B1881">
        <f>_xlfn.XLOOKUP(A1881,Ethereum_Historical_Data[Date],Ethereum_Historical_Data[Price]," ")</f>
        <v>220.21</v>
      </c>
      <c r="C1881">
        <f>STANDARDIZE(Table6[[#This Row],[ETH]],$U$4,$U$5)</f>
        <v>-1.0213691345262959</v>
      </c>
      <c r="D1881" s="2">
        <f>_xlfn.XLOOKUP(Table6[[#This Row],[Date]],BNB_Historical_Data[Date],BNB_Historical_Data[Price]," ")</f>
        <v>21.61</v>
      </c>
      <c r="E1881" s="2">
        <f>STANDARDIZE(Table6[[#This Row],[BNB]],$V$4,$V$5)</f>
        <v>-0.9250032724231515</v>
      </c>
      <c r="F1881" s="2">
        <f>_xlfn.XLOOKUP(Table6[[#This Row],[Date]],Tether_USDt_Historical_Data[Date],Tether_USDt_Historical_Data[Price]," ")</f>
        <v>1.0041</v>
      </c>
      <c r="G1881" s="2">
        <f>IFERROR(STANDARDIZE(Table6[[#This Row],[Tether]],$W$4,$W$5),"")</f>
        <v>0.79579649451593482</v>
      </c>
      <c r="H1881" s="2">
        <f>_xlfn.XLOOKUP(Table6[[#This Row],[Date]],Bitcoin_Historical_Data__2[Date],Bitcoin_Historical_Data__2[Price]," ")</f>
        <v>10250.5</v>
      </c>
      <c r="I1881" s="2">
        <f>STANDARDIZE(Table6[[#This Row],[BTC]],$X$4,$X$5)</f>
        <v>-0.80741308362418707</v>
      </c>
      <c r="J1881" s="2">
        <f>_xlfn.XLOOKUP(Table6[[#This Row],[Date]],S_P_500_Historical_Data[Date],S_P_500_Historical_Data[Price]," ")</f>
        <v>3006.8</v>
      </c>
      <c r="K1881" s="2">
        <f>IFERROR(STANDARDIZE(Table6[[#This Row],[S&amp;P500]],$Y$4,$Y$5),"")</f>
        <v>-0.88177183213053978</v>
      </c>
    </row>
    <row r="1882" spans="1:11" x14ac:dyDescent="0.35">
      <c r="A1882" s="1">
        <f t="shared" si="29"/>
        <v>43726</v>
      </c>
      <c r="B1882">
        <f>_xlfn.XLOOKUP(A1882,Ethereum_Historical_Data[Date],Ethereum_Historical_Data[Price]," ")</f>
        <v>210.43</v>
      </c>
      <c r="C1882">
        <f>STANDARDIZE(Table6[[#This Row],[ETH]],$U$4,$U$5)</f>
        <v>-1.029490753836217</v>
      </c>
      <c r="D1882" s="2">
        <f>_xlfn.XLOOKUP(Table6[[#This Row],[Date]],BNB_Historical_Data[Date],BNB_Historical_Data[Price]," ")</f>
        <v>22.22</v>
      </c>
      <c r="E1882" s="2">
        <f>STANDARDIZE(Table6[[#This Row],[BNB]],$V$4,$V$5)</f>
        <v>-0.92200888234256717</v>
      </c>
      <c r="F1882" s="2">
        <f>_xlfn.XLOOKUP(Table6[[#This Row],[Date]],Tether_USDt_Historical_Data[Date],Tether_USDt_Historical_Data[Price]," ")</f>
        <v>1.002</v>
      </c>
      <c r="G1882" s="2">
        <f>IFERROR(STANDARDIZE(Table6[[#This Row],[Tether]],$W$4,$W$5),"")</f>
        <v>0.36627891544287983</v>
      </c>
      <c r="H1882" s="2">
        <f>_xlfn.XLOOKUP(Table6[[#This Row],[Date]],Bitcoin_Historical_Data__2[Date],Bitcoin_Historical_Data__2[Price]," ")</f>
        <v>10164.700000000001</v>
      </c>
      <c r="I1882" s="2">
        <f>STANDARDIZE(Table6[[#This Row],[BTC]],$X$4,$X$5)</f>
        <v>-0.81170796706383064</v>
      </c>
      <c r="J1882" s="2">
        <f>_xlfn.XLOOKUP(Table6[[#This Row],[Date]],S_P_500_Historical_Data[Date],S_P_500_Historical_Data[Price]," ")</f>
        <v>3006.7</v>
      </c>
      <c r="K1882" s="2">
        <f>IFERROR(STANDARDIZE(Table6[[#This Row],[S&amp;P500]],$Y$4,$Y$5),"")</f>
        <v>-0.88188520780234969</v>
      </c>
    </row>
    <row r="1883" spans="1:11" x14ac:dyDescent="0.35">
      <c r="A1883" s="1">
        <f t="shared" si="29"/>
        <v>43725</v>
      </c>
      <c r="B1883">
        <f>_xlfn.XLOOKUP(A1883,Ethereum_Historical_Data[Date],Ethereum_Historical_Data[Price]," ")</f>
        <v>207.77</v>
      </c>
      <c r="C1883">
        <f>STANDARDIZE(Table6[[#This Row],[ETH]],$U$4,$U$5)</f>
        <v>-1.031699701419488</v>
      </c>
      <c r="D1883" s="2">
        <f>_xlfn.XLOOKUP(Table6[[#This Row],[Date]],BNB_Historical_Data[Date],BNB_Historical_Data[Price]," ")</f>
        <v>21.08</v>
      </c>
      <c r="E1883" s="2">
        <f>STANDARDIZE(Table6[[#This Row],[BNB]],$V$4,$V$5)</f>
        <v>-0.92760495560792178</v>
      </c>
      <c r="F1883" s="2">
        <f>_xlfn.XLOOKUP(Table6[[#This Row],[Date]],Tether_USDt_Historical_Data[Date],Tether_USDt_Historical_Data[Price]," ")</f>
        <v>1.0027999999999999</v>
      </c>
      <c r="G1883" s="2">
        <f>IFERROR(STANDARDIZE(Table6[[#This Row],[Tether]],$W$4,$W$5),"")</f>
        <v>0.52990465985164537</v>
      </c>
      <c r="H1883" s="2">
        <f>_xlfn.XLOOKUP(Table6[[#This Row],[Date]],Bitcoin_Historical_Data__2[Date],Bitcoin_Historical_Data__2[Price]," ")</f>
        <v>10195.700000000001</v>
      </c>
      <c r="I1883" s="2">
        <f>STANDARDIZE(Table6[[#This Row],[BTC]],$X$4,$X$5)</f>
        <v>-0.81015620265090571</v>
      </c>
      <c r="J1883" s="2">
        <f>_xlfn.XLOOKUP(Table6[[#This Row],[Date]],S_P_500_Historical_Data[Date],S_P_500_Historical_Data[Price]," ")</f>
        <v>3005.7</v>
      </c>
      <c r="K1883" s="2">
        <f>IFERROR(STANDARDIZE(Table6[[#This Row],[S&amp;P500]],$Y$4,$Y$5),"")</f>
        <v>-0.8830189645204447</v>
      </c>
    </row>
    <row r="1884" spans="1:11" x14ac:dyDescent="0.35">
      <c r="A1884" s="1">
        <f t="shared" si="29"/>
        <v>43724</v>
      </c>
      <c r="B1884">
        <f>_xlfn.XLOOKUP(A1884,Ethereum_Historical_Data[Date],Ethereum_Historical_Data[Price]," ")</f>
        <v>197.32</v>
      </c>
      <c r="C1884">
        <f>STANDARDIZE(Table6[[#This Row],[ETH]],$U$4,$U$5)</f>
        <v>-1.0403777097823386</v>
      </c>
      <c r="D1884" s="2">
        <f>_xlfn.XLOOKUP(Table6[[#This Row],[Date]],BNB_Historical_Data[Date],BNB_Historical_Data[Price]," ")</f>
        <v>20.46</v>
      </c>
      <c r="E1884" s="2">
        <f>STANDARDIZE(Table6[[#This Row],[BNB]],$V$4,$V$5)</f>
        <v>-0.93064843405048292</v>
      </c>
      <c r="F1884" s="2">
        <f>_xlfn.XLOOKUP(Table6[[#This Row],[Date]],Tether_USDt_Historical_Data[Date],Tether_USDt_Historical_Data[Price]," ")</f>
        <v>1.0029999999999999</v>
      </c>
      <c r="G1884" s="2">
        <f>IFERROR(STANDARDIZE(Table6[[#This Row],[Tether]],$W$4,$W$5),"")</f>
        <v>0.57081109595383672</v>
      </c>
      <c r="H1884" s="2">
        <f>_xlfn.XLOOKUP(Table6[[#This Row],[Date]],Bitcoin_Historical_Data__2[Date],Bitcoin_Historical_Data__2[Price]," ")</f>
        <v>10255.5</v>
      </c>
      <c r="I1884" s="2">
        <f>STANDARDIZE(Table6[[#This Row],[BTC]],$X$4,$X$5)</f>
        <v>-0.80716279904145716</v>
      </c>
      <c r="J1884" s="2">
        <f>_xlfn.XLOOKUP(Table6[[#This Row],[Date]],S_P_500_Historical_Data[Date],S_P_500_Historical_Data[Price]," ")</f>
        <v>2998</v>
      </c>
      <c r="K1884" s="2">
        <f>IFERROR(STANDARDIZE(Table6[[#This Row],[S&amp;P500]],$Y$4,$Y$5),"")</f>
        <v>-0.89174889124977608</v>
      </c>
    </row>
    <row r="1885" spans="1:11" x14ac:dyDescent="0.35">
      <c r="A1885" s="1">
        <f t="shared" si="29"/>
        <v>43723</v>
      </c>
      <c r="B1885">
        <f>_xlfn.XLOOKUP(A1885,Ethereum_Historical_Data[Date],Ethereum_Historical_Data[Price]," ")</f>
        <v>189.1</v>
      </c>
      <c r="C1885">
        <f>STANDARDIZE(Table6[[#This Row],[ETH]],$U$4,$U$5)</f>
        <v>-1.0472038560734993</v>
      </c>
      <c r="D1885" s="2">
        <f>_xlfn.XLOOKUP(Table6[[#This Row],[Date]],BNB_Historical_Data[Date],BNB_Historical_Data[Price]," ")</f>
        <v>20.6</v>
      </c>
      <c r="E1885" s="2">
        <f>STANDARDIZE(Table6[[#This Row],[BNB]],$V$4,$V$5)</f>
        <v>-0.92996119698280788</v>
      </c>
      <c r="F1885" s="2">
        <f>_xlfn.XLOOKUP(Table6[[#This Row],[Date]],Tether_USDt_Historical_Data[Date],Tether_USDt_Historical_Data[Price]," ")</f>
        <v>1.0044</v>
      </c>
      <c r="G1885" s="2">
        <f>IFERROR(STANDARDIZE(Table6[[#This Row],[Tether]],$W$4,$W$5),"")</f>
        <v>0.85715614866922185</v>
      </c>
      <c r="H1885" s="2">
        <f>_xlfn.XLOOKUP(Table6[[#This Row],[Date]],Bitcoin_Historical_Data__2[Date],Bitcoin_Historical_Data__2[Price]," ")</f>
        <v>10311.5</v>
      </c>
      <c r="I1885" s="2">
        <f>STANDARDIZE(Table6[[#This Row],[BTC]],$X$4,$X$5)</f>
        <v>-0.80435961171488324</v>
      </c>
      <c r="J1885" s="2" t="str">
        <f>_xlfn.XLOOKUP(Table6[[#This Row],[Date]],S_P_500_Historical_Data[Date],S_P_500_Historical_Data[Price]," ")</f>
        <v xml:space="preserve"> </v>
      </c>
      <c r="K1885" s="2" t="str">
        <f>IFERROR(STANDARDIZE(Table6[[#This Row],[S&amp;P500]],$Y$4,$Y$5),"")</f>
        <v/>
      </c>
    </row>
    <row r="1886" spans="1:11" x14ac:dyDescent="0.35">
      <c r="A1886" s="1">
        <f t="shared" si="29"/>
        <v>43722</v>
      </c>
      <c r="B1886">
        <f>_xlfn.XLOOKUP(A1886,Ethereum_Historical_Data[Date],Ethereum_Historical_Data[Price]," ")</f>
        <v>188.16</v>
      </c>
      <c r="C1886">
        <f>STANDARDIZE(Table6[[#This Row],[ETH]],$U$4,$U$5)</f>
        <v>-1.0479844616104446</v>
      </c>
      <c r="D1886" s="2">
        <f>_xlfn.XLOOKUP(Table6[[#This Row],[Date]],BNB_Historical_Data[Date],BNB_Historical_Data[Price]," ")</f>
        <v>21.1</v>
      </c>
      <c r="E1886" s="2">
        <f>STANDARDIZE(Table6[[#This Row],[BNB]],$V$4,$V$5)</f>
        <v>-0.92750677888396815</v>
      </c>
      <c r="F1886" s="2">
        <f>_xlfn.XLOOKUP(Table6[[#This Row],[Date]],Tether_USDt_Historical_Data[Date],Tether_USDt_Historical_Data[Price]," ")</f>
        <v>1.0044</v>
      </c>
      <c r="G1886" s="2">
        <f>IFERROR(STANDARDIZE(Table6[[#This Row],[Tether]],$W$4,$W$5),"")</f>
        <v>0.85715614866922185</v>
      </c>
      <c r="H1886" s="2">
        <f>_xlfn.XLOOKUP(Table6[[#This Row],[Date]],Bitcoin_Historical_Data__2[Date],Bitcoin_Historical_Data__2[Price]," ")</f>
        <v>10337.299999999999</v>
      </c>
      <c r="I1886" s="2">
        <f>STANDARDIZE(Table6[[#This Row],[BTC]],$X$4,$X$5)</f>
        <v>-0.80306814326799747</v>
      </c>
      <c r="J1886" s="2" t="str">
        <f>_xlfn.XLOOKUP(Table6[[#This Row],[Date]],S_P_500_Historical_Data[Date],S_P_500_Historical_Data[Price]," ")</f>
        <v xml:space="preserve"> </v>
      </c>
      <c r="K1886" s="2" t="str">
        <f>IFERROR(STANDARDIZE(Table6[[#This Row],[S&amp;P500]],$Y$4,$Y$5),"")</f>
        <v/>
      </c>
    </row>
    <row r="1887" spans="1:11" x14ac:dyDescent="0.35">
      <c r="A1887" s="1">
        <f t="shared" si="29"/>
        <v>43721</v>
      </c>
      <c r="B1887">
        <f>_xlfn.XLOOKUP(A1887,Ethereum_Historical_Data[Date],Ethereum_Historical_Data[Price]," ")</f>
        <v>181.11</v>
      </c>
      <c r="C1887">
        <f>STANDARDIZE(Table6[[#This Row],[ETH]],$U$4,$U$5)</f>
        <v>-1.0538390031375349</v>
      </c>
      <c r="D1887" s="2">
        <f>_xlfn.XLOOKUP(Table6[[#This Row],[Date]],BNB_Historical_Data[Date],BNB_Historical_Data[Price]," ")</f>
        <v>20.93</v>
      </c>
      <c r="E1887" s="2">
        <f>STANDARDIZE(Table6[[#This Row],[BNB]],$V$4,$V$5)</f>
        <v>-0.92834128103757352</v>
      </c>
      <c r="F1887" s="2">
        <f>_xlfn.XLOOKUP(Table6[[#This Row],[Date]],Tether_USDt_Historical_Data[Date],Tether_USDt_Historical_Data[Price]," ")</f>
        <v>1.0032000000000001</v>
      </c>
      <c r="G1887" s="2">
        <f>IFERROR(STANDARDIZE(Table6[[#This Row],[Tether]],$W$4,$W$5),"")</f>
        <v>0.6117175320560736</v>
      </c>
      <c r="H1887" s="2">
        <f>_xlfn.XLOOKUP(Table6[[#This Row],[Date]],Bitcoin_Historical_Data__2[Date],Bitcoin_Historical_Data__2[Price]," ")</f>
        <v>10342.1</v>
      </c>
      <c r="I1887" s="2">
        <f>STANDARDIZE(Table6[[#This Row],[BTC]],$X$4,$X$5)</f>
        <v>-0.80282787006857681</v>
      </c>
      <c r="J1887" s="2">
        <f>_xlfn.XLOOKUP(Table6[[#This Row],[Date]],S_P_500_Historical_Data[Date],S_P_500_Historical_Data[Price]," ")</f>
        <v>3007.4</v>
      </c>
      <c r="K1887" s="2">
        <f>IFERROR(STANDARDIZE(Table6[[#This Row],[S&amp;P500]],$Y$4,$Y$5),"")</f>
        <v>-0.88109157809968297</v>
      </c>
    </row>
    <row r="1888" spans="1:11" x14ac:dyDescent="0.35">
      <c r="A1888" s="1">
        <f t="shared" si="29"/>
        <v>43720</v>
      </c>
      <c r="B1888">
        <f>_xlfn.XLOOKUP(A1888,Ethereum_Historical_Data[Date],Ethereum_Historical_Data[Price]," ")</f>
        <v>180.87</v>
      </c>
      <c r="C1888">
        <f>STANDARDIZE(Table6[[#This Row],[ETH]],$U$4,$U$5)</f>
        <v>-1.0540383066788828</v>
      </c>
      <c r="D1888" s="2">
        <f>_xlfn.XLOOKUP(Table6[[#This Row],[Date]],BNB_Historical_Data[Date],BNB_Historical_Data[Price]," ")</f>
        <v>20.92</v>
      </c>
      <c r="E1888" s="2">
        <f>STANDARDIZE(Table6[[#This Row],[BNB]],$V$4,$V$5)</f>
        <v>-0.92839036939955033</v>
      </c>
      <c r="F1888" s="2">
        <f>_xlfn.XLOOKUP(Table6[[#This Row],[Date]],Tether_USDt_Historical_Data[Date],Tether_USDt_Historical_Data[Price]," ")</f>
        <v>1.0029999999999999</v>
      </c>
      <c r="G1888" s="2">
        <f>IFERROR(STANDARDIZE(Table6[[#This Row],[Tether]],$W$4,$W$5),"")</f>
        <v>0.57081109595383672</v>
      </c>
      <c r="H1888" s="2">
        <f>_xlfn.XLOOKUP(Table6[[#This Row],[Date]],Bitcoin_Historical_Data__2[Date],Bitcoin_Historical_Data__2[Price]," ")</f>
        <v>10415.1</v>
      </c>
      <c r="I1888" s="2">
        <f>STANDARDIZE(Table6[[#This Row],[BTC]],$X$4,$X$5)</f>
        <v>-0.79917371516072144</v>
      </c>
      <c r="J1888" s="2">
        <f>_xlfn.XLOOKUP(Table6[[#This Row],[Date]],S_P_500_Historical_Data[Date],S_P_500_Historical_Data[Price]," ")</f>
        <v>3009.6</v>
      </c>
      <c r="K1888" s="2">
        <f>IFERROR(STANDARDIZE(Table6[[#This Row],[S&amp;P500]],$Y$4,$Y$5),"")</f>
        <v>-0.87859731331987412</v>
      </c>
    </row>
    <row r="1889" spans="1:11" x14ac:dyDescent="0.35">
      <c r="A1889" s="1">
        <f t="shared" si="29"/>
        <v>43719</v>
      </c>
      <c r="B1889">
        <f>_xlfn.XLOOKUP(A1889,Ethereum_Historical_Data[Date],Ethereum_Historical_Data[Price]," ")</f>
        <v>178.47</v>
      </c>
      <c r="C1889">
        <f>STANDARDIZE(Table6[[#This Row],[ETH]],$U$4,$U$5)</f>
        <v>-1.0560313420923604</v>
      </c>
      <c r="D1889" s="2">
        <f>_xlfn.XLOOKUP(Table6[[#This Row],[Date]],BNB_Historical_Data[Date],BNB_Historical_Data[Price]," ")</f>
        <v>20.97</v>
      </c>
      <c r="E1889" s="2">
        <f>STANDARDIZE(Table6[[#This Row],[BNB]],$V$4,$V$5)</f>
        <v>-0.92814492758966638</v>
      </c>
      <c r="F1889" s="2">
        <f>_xlfn.XLOOKUP(Table6[[#This Row],[Date]],Tether_USDt_Historical_Data[Date],Tether_USDt_Historical_Data[Price]," ")</f>
        <v>1.0034000000000001</v>
      </c>
      <c r="G1889" s="2">
        <f>IFERROR(STANDARDIZE(Table6[[#This Row],[Tether]],$W$4,$W$5),"")</f>
        <v>0.65262396815826496</v>
      </c>
      <c r="H1889" s="2">
        <f>_xlfn.XLOOKUP(Table6[[#This Row],[Date]],Bitcoin_Historical_Data__2[Date],Bitcoin_Historical_Data__2[Price]," ")</f>
        <v>10162.5</v>
      </c>
      <c r="I1889" s="2">
        <f>STANDARDIZE(Table6[[#This Row],[BTC]],$X$4,$X$5)</f>
        <v>-0.81181809228023172</v>
      </c>
      <c r="J1889" s="2">
        <f>_xlfn.XLOOKUP(Table6[[#This Row],[Date]],S_P_500_Historical_Data[Date],S_P_500_Historical_Data[Price]," ")</f>
        <v>3000.9</v>
      </c>
      <c r="K1889" s="2">
        <f>IFERROR(STANDARDIZE(Table6[[#This Row],[S&amp;P500]],$Y$4,$Y$5),"")</f>
        <v>-0.8884609967673005</v>
      </c>
    </row>
    <row r="1890" spans="1:11" x14ac:dyDescent="0.35">
      <c r="A1890" s="1">
        <f t="shared" si="29"/>
        <v>43718</v>
      </c>
      <c r="B1890">
        <f>_xlfn.XLOOKUP(A1890,Ethereum_Historical_Data[Date],Ethereum_Historical_Data[Price]," ")</f>
        <v>180.05</v>
      </c>
      <c r="C1890">
        <f>STANDARDIZE(Table6[[#This Row],[ETH]],$U$4,$U$5)</f>
        <v>-1.0547192604451543</v>
      </c>
      <c r="D1890" s="2">
        <f>_xlfn.XLOOKUP(Table6[[#This Row],[Date]],BNB_Historical_Data[Date],BNB_Historical_Data[Price]," ")</f>
        <v>22.07</v>
      </c>
      <c r="E1890" s="2">
        <f>STANDARDIZE(Table6[[#This Row],[BNB]],$V$4,$V$5)</f>
        <v>-0.92274520777221913</v>
      </c>
      <c r="F1890" s="2">
        <f>_xlfn.XLOOKUP(Table6[[#This Row],[Date]],Tether_USDt_Historical_Data[Date],Tether_USDt_Historical_Data[Price]," ")</f>
        <v>1.0029999999999999</v>
      </c>
      <c r="G1890" s="2">
        <f>IFERROR(STANDARDIZE(Table6[[#This Row],[Tether]],$W$4,$W$5),"")</f>
        <v>0.57081109595383672</v>
      </c>
      <c r="H1890" s="2">
        <f>_xlfn.XLOOKUP(Table6[[#This Row],[Date]],Bitcoin_Historical_Data__2[Date],Bitcoin_Historical_Data__2[Price]," ")</f>
        <v>10105.4</v>
      </c>
      <c r="I1890" s="2">
        <f>STANDARDIZE(Table6[[#This Row],[BTC]],$X$4,$X$5)</f>
        <v>-0.81467634221500629</v>
      </c>
      <c r="J1890" s="2">
        <f>_xlfn.XLOOKUP(Table6[[#This Row],[Date]],S_P_500_Historical_Data[Date],S_P_500_Historical_Data[Price]," ")</f>
        <v>2979.4</v>
      </c>
      <c r="K1890" s="2">
        <f>IFERROR(STANDARDIZE(Table6[[#This Row],[S&amp;P500]],$Y$4,$Y$5),"")</f>
        <v>-0.91283676620634313</v>
      </c>
    </row>
    <row r="1891" spans="1:11" x14ac:dyDescent="0.35">
      <c r="A1891" s="1">
        <f t="shared" si="29"/>
        <v>43717</v>
      </c>
      <c r="B1891">
        <f>_xlfn.XLOOKUP(A1891,Ethereum_Historical_Data[Date],Ethereum_Historical_Data[Price]," ")</f>
        <v>180.65</v>
      </c>
      <c r="C1891">
        <f>STANDARDIZE(Table6[[#This Row],[ETH]],$U$4,$U$5)</f>
        <v>-1.0542210015917848</v>
      </c>
      <c r="D1891" s="2">
        <f>_xlfn.XLOOKUP(Table6[[#This Row],[Date]],BNB_Historical_Data[Date],BNB_Historical_Data[Price]," ")</f>
        <v>22.33</v>
      </c>
      <c r="E1891" s="2">
        <f>STANDARDIZE(Table6[[#This Row],[BNB]],$V$4,$V$5)</f>
        <v>-0.92146891036082257</v>
      </c>
      <c r="F1891" s="2">
        <f>_xlfn.XLOOKUP(Table6[[#This Row],[Date]],Tether_USDt_Historical_Data[Date],Tether_USDt_Historical_Data[Price]," ")</f>
        <v>1.0026999999999999</v>
      </c>
      <c r="G1891" s="2">
        <f>IFERROR(STANDARDIZE(Table6[[#This Row],[Tether]],$W$4,$W$5),"")</f>
        <v>0.50945144180054969</v>
      </c>
      <c r="H1891" s="2">
        <f>_xlfn.XLOOKUP(Table6[[#This Row],[Date]],Bitcoin_Historical_Data__2[Date],Bitcoin_Historical_Data__2[Price]," ")</f>
        <v>10309</v>
      </c>
      <c r="I1891" s="2">
        <f>STANDARDIZE(Table6[[#This Row],[BTC]],$X$4,$X$5)</f>
        <v>-0.80448475400624819</v>
      </c>
      <c r="J1891" s="2">
        <f>_xlfn.XLOOKUP(Table6[[#This Row],[Date]],S_P_500_Historical_Data[Date],S_P_500_Historical_Data[Price]," ")</f>
        <v>2978.4</v>
      </c>
      <c r="K1891" s="2">
        <f>IFERROR(STANDARDIZE(Table6[[#This Row],[S&amp;P500]],$Y$4,$Y$5),"")</f>
        <v>-0.91397052292443814</v>
      </c>
    </row>
    <row r="1892" spans="1:11" x14ac:dyDescent="0.35">
      <c r="A1892" s="1">
        <f t="shared" si="29"/>
        <v>43716</v>
      </c>
      <c r="B1892">
        <f>_xlfn.XLOOKUP(A1892,Ethereum_Historical_Data[Date],Ethereum_Historical_Data[Price]," ")</f>
        <v>181.44</v>
      </c>
      <c r="C1892">
        <f>STANDARDIZE(Table6[[#This Row],[ETH]],$U$4,$U$5)</f>
        <v>-1.0535649607681818</v>
      </c>
      <c r="D1892" s="2">
        <f>_xlfn.XLOOKUP(Table6[[#This Row],[Date]],BNB_Historical_Data[Date],BNB_Historical_Data[Price]," ")</f>
        <v>22.59</v>
      </c>
      <c r="E1892" s="2">
        <f>STANDARDIZE(Table6[[#This Row],[BNB]],$V$4,$V$5)</f>
        <v>-0.92019261294942578</v>
      </c>
      <c r="F1892" s="2">
        <f>_xlfn.XLOOKUP(Table6[[#This Row],[Date]],Tether_USDt_Historical_Data[Date],Tether_USDt_Historical_Data[Price]," ")</f>
        <v>1.0043</v>
      </c>
      <c r="G1892" s="2">
        <f>IFERROR(STANDARDIZE(Table6[[#This Row],[Tether]],$W$4,$W$5),"")</f>
        <v>0.83670293061812617</v>
      </c>
      <c r="H1892" s="2">
        <f>_xlfn.XLOOKUP(Table6[[#This Row],[Date]],Bitcoin_Historical_Data__2[Date],Bitcoin_Historical_Data__2[Price]," ")</f>
        <v>10402.799999999999</v>
      </c>
      <c r="I1892" s="2">
        <f>STANDARDIZE(Table6[[#This Row],[BTC]],$X$4,$X$5)</f>
        <v>-0.79978941523423686</v>
      </c>
      <c r="J1892" s="2" t="str">
        <f>_xlfn.XLOOKUP(Table6[[#This Row],[Date]],S_P_500_Historical_Data[Date],S_P_500_Historical_Data[Price]," ")</f>
        <v xml:space="preserve"> </v>
      </c>
      <c r="K1892" s="2" t="str">
        <f>IFERROR(STANDARDIZE(Table6[[#This Row],[S&amp;P500]],$Y$4,$Y$5),"")</f>
        <v/>
      </c>
    </row>
    <row r="1893" spans="1:11" x14ac:dyDescent="0.35">
      <c r="A1893" s="1">
        <f t="shared" si="29"/>
        <v>43715</v>
      </c>
      <c r="B1893">
        <f>_xlfn.XLOOKUP(A1893,Ethereum_Historical_Data[Date],Ethereum_Historical_Data[Price]," ")</f>
        <v>177.74</v>
      </c>
      <c r="C1893">
        <f>STANDARDIZE(Table6[[#This Row],[ETH]],$U$4,$U$5)</f>
        <v>-1.0566375570306263</v>
      </c>
      <c r="D1893" s="2">
        <f>_xlfn.XLOOKUP(Table6[[#This Row],[Date]],BNB_Historical_Data[Date],BNB_Historical_Data[Price]," ")</f>
        <v>22.48</v>
      </c>
      <c r="E1893" s="2">
        <f>STANDARDIZE(Table6[[#This Row],[BNB]],$V$4,$V$5)</f>
        <v>-0.92073258493117061</v>
      </c>
      <c r="F1893" s="2">
        <f>_xlfn.XLOOKUP(Table6[[#This Row],[Date]],Tether_USDt_Historical_Data[Date],Tether_USDt_Historical_Data[Price]," ")</f>
        <v>1.0047999999999999</v>
      </c>
      <c r="G1893" s="2">
        <f>IFERROR(STANDARDIZE(Table6[[#This Row],[Tether]],$W$4,$W$5),"")</f>
        <v>0.93896902087360468</v>
      </c>
      <c r="H1893" s="2">
        <f>_xlfn.XLOOKUP(Table6[[#This Row],[Date]],Bitcoin_Historical_Data__2[Date],Bitcoin_Historical_Data__2[Price]," ")</f>
        <v>10461.1</v>
      </c>
      <c r="I1893" s="2">
        <f>STANDARDIZE(Table6[[#This Row],[BTC]],$X$4,$X$5)</f>
        <v>-0.79687109699960723</v>
      </c>
      <c r="J1893" s="2" t="str">
        <f>_xlfn.XLOOKUP(Table6[[#This Row],[Date]],S_P_500_Historical_Data[Date],S_P_500_Historical_Data[Price]," ")</f>
        <v xml:space="preserve"> </v>
      </c>
      <c r="K1893" s="2" t="str">
        <f>IFERROR(STANDARDIZE(Table6[[#This Row],[S&amp;P500]],$Y$4,$Y$5),"")</f>
        <v/>
      </c>
    </row>
    <row r="1894" spans="1:11" x14ac:dyDescent="0.35">
      <c r="A1894" s="1">
        <f t="shared" si="29"/>
        <v>43714</v>
      </c>
      <c r="B1894">
        <f>_xlfn.XLOOKUP(A1894,Ethereum_Historical_Data[Date],Ethereum_Historical_Data[Price]," ")</f>
        <v>169.15</v>
      </c>
      <c r="C1894">
        <f>STANDARDIZE(Table6[[#This Row],[ETH]],$U$4,$U$5)</f>
        <v>-1.0637709629480316</v>
      </c>
      <c r="D1894" s="2">
        <f>_xlfn.XLOOKUP(Table6[[#This Row],[Date]],BNB_Historical_Data[Date],BNB_Historical_Data[Price]," ")</f>
        <v>22.08</v>
      </c>
      <c r="E1894" s="2">
        <f>STANDARDIZE(Table6[[#This Row],[BNB]],$V$4,$V$5)</f>
        <v>-0.92269611941024243</v>
      </c>
      <c r="F1894" s="2">
        <f>_xlfn.XLOOKUP(Table6[[#This Row],[Date]],Tether_USDt_Historical_Data[Date],Tether_USDt_Historical_Data[Price]," ")</f>
        <v>1.0024</v>
      </c>
      <c r="G1894" s="2">
        <f>IFERROR(STANDARDIZE(Table6[[#This Row],[Tether]],$W$4,$W$5),"")</f>
        <v>0.4480917876472626</v>
      </c>
      <c r="H1894" s="2">
        <f>_xlfn.XLOOKUP(Table6[[#This Row],[Date]],Bitcoin_Historical_Data__2[Date],Bitcoin_Historical_Data__2[Price]," ")</f>
        <v>10309.299999999999</v>
      </c>
      <c r="I1894" s="2">
        <f>STANDARDIZE(Table6[[#This Row],[BTC]],$X$4,$X$5)</f>
        <v>-0.80446973693128443</v>
      </c>
      <c r="J1894" s="2">
        <f>_xlfn.XLOOKUP(Table6[[#This Row],[Date]],S_P_500_Historical_Data[Date],S_P_500_Historical_Data[Price]," ")</f>
        <v>2978.7</v>
      </c>
      <c r="K1894" s="2">
        <f>IFERROR(STANDARDIZE(Table6[[#This Row],[S&amp;P500]],$Y$4,$Y$5),"")</f>
        <v>-0.91363039590900996</v>
      </c>
    </row>
    <row r="1895" spans="1:11" x14ac:dyDescent="0.35">
      <c r="A1895" s="1">
        <f t="shared" si="29"/>
        <v>43713</v>
      </c>
      <c r="B1895">
        <f>_xlfn.XLOOKUP(A1895,Ethereum_Historical_Data[Date],Ethereum_Historical_Data[Price]," ")</f>
        <v>173.83</v>
      </c>
      <c r="C1895">
        <f>STANDARDIZE(Table6[[#This Row],[ETH]],$U$4,$U$5)</f>
        <v>-1.0598845438917504</v>
      </c>
      <c r="D1895" s="2">
        <f>_xlfn.XLOOKUP(Table6[[#This Row],[Date]],BNB_Historical_Data[Date],BNB_Historical_Data[Price]," ")</f>
        <v>22.76</v>
      </c>
      <c r="E1895" s="2">
        <f>STANDARDIZE(Table6[[#This Row],[BNB]],$V$4,$V$5)</f>
        <v>-0.91935811079582042</v>
      </c>
      <c r="F1895" s="2">
        <f>_xlfn.XLOOKUP(Table6[[#This Row],[Date]],Tether_USDt_Historical_Data[Date],Tether_USDt_Historical_Data[Price]," ")</f>
        <v>1.0026999999999999</v>
      </c>
      <c r="G1895" s="2">
        <f>IFERROR(STANDARDIZE(Table6[[#This Row],[Tether]],$W$4,$W$5),"")</f>
        <v>0.50945144180054969</v>
      </c>
      <c r="H1895" s="2">
        <f>_xlfn.XLOOKUP(Table6[[#This Row],[Date]],Bitcoin_Historical_Data__2[Date],Bitcoin_Historical_Data__2[Price]," ")</f>
        <v>10566.9</v>
      </c>
      <c r="I1895" s="2">
        <f>STANDARDIZE(Table6[[#This Row],[BTC]],$X$4,$X$5)</f>
        <v>-0.79157507522904436</v>
      </c>
      <c r="J1895" s="2">
        <f>_xlfn.XLOOKUP(Table6[[#This Row],[Date]],S_P_500_Historical_Data[Date],S_P_500_Historical_Data[Price]," ")</f>
        <v>2976</v>
      </c>
      <c r="K1895" s="2">
        <f>IFERROR(STANDARDIZE(Table6[[#This Row],[S&amp;P500]],$Y$4,$Y$5),"")</f>
        <v>-0.91669153904786627</v>
      </c>
    </row>
    <row r="1896" spans="1:11" x14ac:dyDescent="0.35">
      <c r="A1896" s="1">
        <f t="shared" si="29"/>
        <v>43712</v>
      </c>
      <c r="B1896">
        <f>_xlfn.XLOOKUP(A1896,Ethereum_Historical_Data[Date],Ethereum_Historical_Data[Price]," ")</f>
        <v>174.79</v>
      </c>
      <c r="C1896">
        <f>STANDARDIZE(Table6[[#This Row],[ETH]],$U$4,$U$5)</f>
        <v>-1.0590873297263594</v>
      </c>
      <c r="D1896" s="2">
        <f>_xlfn.XLOOKUP(Table6[[#This Row],[Date]],BNB_Historical_Data[Date],BNB_Historical_Data[Price]," ")</f>
        <v>21.83</v>
      </c>
      <c r="E1896" s="2">
        <f>STANDARDIZE(Table6[[#This Row],[BNB]],$V$4,$V$5)</f>
        <v>-0.92392332845966219</v>
      </c>
      <c r="F1896" s="2">
        <f>_xlfn.XLOOKUP(Table6[[#This Row],[Date]],Tether_USDt_Historical_Data[Date],Tether_USDt_Historical_Data[Price]," ")</f>
        <v>1.0027999999999999</v>
      </c>
      <c r="G1896" s="2">
        <f>IFERROR(STANDARDIZE(Table6[[#This Row],[Tether]],$W$4,$W$5),"")</f>
        <v>0.52990465985164537</v>
      </c>
      <c r="H1896" s="2">
        <f>_xlfn.XLOOKUP(Table6[[#This Row],[Date]],Bitcoin_Historical_Data__2[Date],Bitcoin_Historical_Data__2[Price]," ")</f>
        <v>10568.2</v>
      </c>
      <c r="I1896" s="2">
        <f>STANDARDIZE(Table6[[#This Row],[BTC]],$X$4,$X$5)</f>
        <v>-0.79151000123753457</v>
      </c>
      <c r="J1896" s="2">
        <f>_xlfn.XLOOKUP(Table6[[#This Row],[Date]],S_P_500_Historical_Data[Date],S_P_500_Historical_Data[Price]," ")</f>
        <v>2937.8</v>
      </c>
      <c r="K1896" s="2">
        <f>IFERROR(STANDARDIZE(Table6[[#This Row],[S&amp;P500]],$Y$4,$Y$5),"")</f>
        <v>-0.96000104567909539</v>
      </c>
    </row>
    <row r="1897" spans="1:11" x14ac:dyDescent="0.35">
      <c r="A1897" s="1">
        <f t="shared" si="29"/>
        <v>43711</v>
      </c>
      <c r="B1897">
        <f>_xlfn.XLOOKUP(A1897,Ethereum_Historical_Data[Date],Ethereum_Historical_Data[Price]," ")</f>
        <v>178.81</v>
      </c>
      <c r="C1897">
        <f>STANDARDIZE(Table6[[#This Row],[ETH]],$U$4,$U$5)</f>
        <v>-1.0557489954087844</v>
      </c>
      <c r="D1897" s="2">
        <f>_xlfn.XLOOKUP(Table6[[#This Row],[Date]],BNB_Historical_Data[Date],BNB_Historical_Data[Price]," ")</f>
        <v>22.5</v>
      </c>
      <c r="E1897" s="2">
        <f>STANDARDIZE(Table6[[#This Row],[BNB]],$V$4,$V$5)</f>
        <v>-0.92063440820721698</v>
      </c>
      <c r="F1897" s="2">
        <f>_xlfn.XLOOKUP(Table6[[#This Row],[Date]],Tether_USDt_Historical_Data[Date],Tether_USDt_Historical_Data[Price]," ")</f>
        <v>1.0023</v>
      </c>
      <c r="G1897" s="2">
        <f>IFERROR(STANDARDIZE(Table6[[#This Row],[Tether]],$W$4,$W$5),"")</f>
        <v>0.42763856959616692</v>
      </c>
      <c r="H1897" s="2">
        <f>_xlfn.XLOOKUP(Table6[[#This Row],[Date]],Bitcoin_Historical_Data__2[Date],Bitcoin_Historical_Data__2[Price]," ")</f>
        <v>10612.3</v>
      </c>
      <c r="I1897" s="2">
        <f>STANDARDIZE(Table6[[#This Row],[BTC]],$X$4,$X$5)</f>
        <v>-0.78930249121785767</v>
      </c>
      <c r="J1897" s="2">
        <f>_xlfn.XLOOKUP(Table6[[#This Row],[Date]],S_P_500_Historical_Data[Date],S_P_500_Historical_Data[Price]," ")</f>
        <v>2906.3</v>
      </c>
      <c r="K1897" s="2">
        <f>IFERROR(STANDARDIZE(Table6[[#This Row],[S&amp;P500]],$Y$4,$Y$5),"")</f>
        <v>-0.99571438229908815</v>
      </c>
    </row>
    <row r="1898" spans="1:11" x14ac:dyDescent="0.35">
      <c r="A1898" s="1">
        <f t="shared" si="29"/>
        <v>43710</v>
      </c>
      <c r="B1898">
        <f>_xlfn.XLOOKUP(A1898,Ethereum_Historical_Data[Date],Ethereum_Historical_Data[Price]," ")</f>
        <v>178.11</v>
      </c>
      <c r="C1898">
        <f>STANDARDIZE(Table6[[#This Row],[ETH]],$U$4,$U$5)</f>
        <v>-1.0563302974043818</v>
      </c>
      <c r="D1898" s="2">
        <f>_xlfn.XLOOKUP(Table6[[#This Row],[Date]],BNB_Historical_Data[Date],BNB_Historical_Data[Price]," ")</f>
        <v>22.77</v>
      </c>
      <c r="E1898" s="2">
        <f>STANDARDIZE(Table6[[#This Row],[BNB]],$V$4,$V$5)</f>
        <v>-0.91930902243384349</v>
      </c>
      <c r="F1898" s="2">
        <f>_xlfn.XLOOKUP(Table6[[#This Row],[Date]],Tether_USDt_Historical_Data[Date],Tether_USDt_Historical_Data[Price]," ")</f>
        <v>1.0032000000000001</v>
      </c>
      <c r="G1898" s="2">
        <f>IFERROR(STANDARDIZE(Table6[[#This Row],[Tether]],$W$4,$W$5),"")</f>
        <v>0.6117175320560736</v>
      </c>
      <c r="H1898" s="2">
        <f>_xlfn.XLOOKUP(Table6[[#This Row],[Date]],Bitcoin_Historical_Data__2[Date],Bitcoin_Historical_Data__2[Price]," ")</f>
        <v>10348.799999999999</v>
      </c>
      <c r="I1898" s="2">
        <f>STANDARDIZE(Table6[[#This Row],[BTC]],$X$4,$X$5)</f>
        <v>-0.80249248872771894</v>
      </c>
      <c r="J1898" s="2" t="str">
        <f>_xlfn.XLOOKUP(Table6[[#This Row],[Date]],S_P_500_Historical_Data[Date],S_P_500_Historical_Data[Price]," ")</f>
        <v xml:space="preserve"> </v>
      </c>
      <c r="K1898" s="2" t="str">
        <f>IFERROR(STANDARDIZE(Table6[[#This Row],[S&amp;P500]],$Y$4,$Y$5),"")</f>
        <v/>
      </c>
    </row>
    <row r="1899" spans="1:11" x14ac:dyDescent="0.35">
      <c r="A1899" s="1">
        <f t="shared" si="29"/>
        <v>43709</v>
      </c>
      <c r="B1899">
        <f>_xlfn.XLOOKUP(A1899,Ethereum_Historical_Data[Date],Ethereum_Historical_Data[Price]," ")</f>
        <v>169.72</v>
      </c>
      <c r="C1899">
        <f>STANDARDIZE(Table6[[#This Row],[ETH]],$U$4,$U$5)</f>
        <v>-1.0632976170373307</v>
      </c>
      <c r="D1899" s="2">
        <f>_xlfn.XLOOKUP(Table6[[#This Row],[Date]],BNB_Historical_Data[Date],BNB_Historical_Data[Price]," ")</f>
        <v>21.54</v>
      </c>
      <c r="E1899" s="2">
        <f>STANDARDIZE(Table6[[#This Row],[BNB]],$V$4,$V$5)</f>
        <v>-0.92534689095698919</v>
      </c>
      <c r="F1899" s="2">
        <f>_xlfn.XLOOKUP(Table6[[#This Row],[Date]],Tether_USDt_Historical_Data[Date],Tether_USDt_Historical_Data[Price]," ")</f>
        <v>1.0039</v>
      </c>
      <c r="G1899" s="2">
        <f>IFERROR(STANDARDIZE(Table6[[#This Row],[Tether]],$W$4,$W$5),"")</f>
        <v>0.75489005841374335</v>
      </c>
      <c r="H1899" s="2">
        <f>_xlfn.XLOOKUP(Table6[[#This Row],[Date]],Bitcoin_Historical_Data__2[Date],Bitcoin_Historical_Data__2[Price]," ")</f>
        <v>9729.2999999999993</v>
      </c>
      <c r="I1899" s="2">
        <f>STANDARDIZE(Table6[[#This Row],[BTC]],$X$4,$X$5)</f>
        <v>-0.83350274852794293</v>
      </c>
      <c r="J1899" s="2" t="str">
        <f>_xlfn.XLOOKUP(Table6[[#This Row],[Date]],S_P_500_Historical_Data[Date],S_P_500_Historical_Data[Price]," ")</f>
        <v xml:space="preserve"> </v>
      </c>
      <c r="K1899" s="2" t="str">
        <f>IFERROR(STANDARDIZE(Table6[[#This Row],[S&amp;P500]],$Y$4,$Y$5),"")</f>
        <v/>
      </c>
    </row>
    <row r="1900" spans="1:11" x14ac:dyDescent="0.35">
      <c r="A1900" s="1">
        <f t="shared" si="29"/>
        <v>43708</v>
      </c>
      <c r="B1900">
        <f>_xlfn.XLOOKUP(A1900,Ethereum_Historical_Data[Date],Ethereum_Historical_Data[Price]," ")</f>
        <v>171.62</v>
      </c>
      <c r="C1900">
        <f>STANDARDIZE(Table6[[#This Row],[ETH]],$U$4,$U$5)</f>
        <v>-1.0617197973349943</v>
      </c>
      <c r="D1900" s="2">
        <f>_xlfn.XLOOKUP(Table6[[#This Row],[Date]],BNB_Historical_Data[Date],BNB_Historical_Data[Price]," ")</f>
        <v>21.22</v>
      </c>
      <c r="E1900" s="2">
        <f>STANDARDIZE(Table6[[#This Row],[BNB]],$V$4,$V$5)</f>
        <v>-0.92691771854024663</v>
      </c>
      <c r="F1900" s="2">
        <f>_xlfn.XLOOKUP(Table6[[#This Row],[Date]],Tether_USDt_Historical_Data[Date],Tether_USDt_Historical_Data[Price]," ")</f>
        <v>1.0035000000000001</v>
      </c>
      <c r="G1900" s="2">
        <f>IFERROR(STANDARDIZE(Table6[[#This Row],[Tether]],$W$4,$W$5),"")</f>
        <v>0.67307718620936063</v>
      </c>
      <c r="H1900" s="2">
        <f>_xlfn.XLOOKUP(Table6[[#This Row],[Date]],Bitcoin_Historical_Data__2[Date],Bitcoin_Historical_Data__2[Price]," ")</f>
        <v>9594.4</v>
      </c>
      <c r="I1900" s="2">
        <f>STANDARDIZE(Table6[[#This Row],[BTC]],$X$4,$X$5)</f>
        <v>-0.8402554265699933</v>
      </c>
      <c r="J1900" s="2" t="str">
        <f>_xlfn.XLOOKUP(Table6[[#This Row],[Date]],S_P_500_Historical_Data[Date],S_P_500_Historical_Data[Price]," ")</f>
        <v xml:space="preserve"> </v>
      </c>
      <c r="K1900" s="2" t="str">
        <f>IFERROR(STANDARDIZE(Table6[[#This Row],[S&amp;P500]],$Y$4,$Y$5),"")</f>
        <v/>
      </c>
    </row>
    <row r="1901" spans="1:11" x14ac:dyDescent="0.35">
      <c r="A1901" s="1">
        <f t="shared" si="29"/>
        <v>43707</v>
      </c>
      <c r="B1901">
        <f>_xlfn.XLOOKUP(A1901,Ethereum_Historical_Data[Date],Ethereum_Historical_Data[Price]," ")</f>
        <v>168.16</v>
      </c>
      <c r="C1901">
        <f>STANDARDIZE(Table6[[#This Row],[ETH]],$U$4,$U$5)</f>
        <v>-1.0645930900560912</v>
      </c>
      <c r="D1901" s="2">
        <f>_xlfn.XLOOKUP(Table6[[#This Row],[Date]],BNB_Historical_Data[Date],BNB_Historical_Data[Price]," ")</f>
        <v>22.17</v>
      </c>
      <c r="E1901" s="2">
        <f>STANDARDIZE(Table6[[#This Row],[BNB]],$V$4,$V$5)</f>
        <v>-0.92225432415245112</v>
      </c>
      <c r="F1901" s="2">
        <f>_xlfn.XLOOKUP(Table6[[#This Row],[Date]],Tether_USDt_Historical_Data[Date],Tether_USDt_Historical_Data[Price]," ")</f>
        <v>1.0038</v>
      </c>
      <c r="G1901" s="2">
        <f>IFERROR(STANDARDIZE(Table6[[#This Row],[Tether]],$W$4,$W$5),"")</f>
        <v>0.73443684036264767</v>
      </c>
      <c r="H1901" s="2">
        <f>_xlfn.XLOOKUP(Table6[[#This Row],[Date]],Bitcoin_Historical_Data__2[Date],Bitcoin_Historical_Data__2[Price]," ")</f>
        <v>9585.4</v>
      </c>
      <c r="I1901" s="2">
        <f>STANDARDIZE(Table6[[#This Row],[BTC]],$X$4,$X$5)</f>
        <v>-0.84070593881890687</v>
      </c>
      <c r="J1901" s="2">
        <f>_xlfn.XLOOKUP(Table6[[#This Row],[Date]],S_P_500_Historical_Data[Date],S_P_500_Historical_Data[Price]," ")</f>
        <v>2926.5</v>
      </c>
      <c r="K1901" s="2">
        <f>IFERROR(STANDARDIZE(Table6[[#This Row],[S&amp;P500]],$Y$4,$Y$5),"")</f>
        <v>-0.97281249659356916</v>
      </c>
    </row>
    <row r="1902" spans="1:11" x14ac:dyDescent="0.35">
      <c r="A1902" s="1">
        <f t="shared" si="29"/>
        <v>43706</v>
      </c>
      <c r="B1902">
        <f>_xlfn.XLOOKUP(A1902,Ethereum_Historical_Data[Date],Ethereum_Historical_Data[Price]," ")</f>
        <v>168.66</v>
      </c>
      <c r="C1902">
        <f>STANDARDIZE(Table6[[#This Row],[ETH]],$U$4,$U$5)</f>
        <v>-1.0641778743449499</v>
      </c>
      <c r="D1902" s="2">
        <f>_xlfn.XLOOKUP(Table6[[#This Row],[Date]],BNB_Historical_Data[Date],BNB_Historical_Data[Price]," ")</f>
        <v>21.84</v>
      </c>
      <c r="E1902" s="2">
        <f>STANDARDIZE(Table6[[#This Row],[BNB]],$V$4,$V$5)</f>
        <v>-0.92387424009768537</v>
      </c>
      <c r="F1902" s="2">
        <f>_xlfn.XLOOKUP(Table6[[#This Row],[Date]],Tether_USDt_Historical_Data[Date],Tether_USDt_Historical_Data[Price]," ")</f>
        <v>1.0022</v>
      </c>
      <c r="G1902" s="2">
        <f>IFERROR(STANDARDIZE(Table6[[#This Row],[Tether]],$W$4,$W$5),"")</f>
        <v>0.40718535154507118</v>
      </c>
      <c r="H1902" s="2">
        <f>_xlfn.XLOOKUP(Table6[[#This Row],[Date]],Bitcoin_Historical_Data__2[Date],Bitcoin_Historical_Data__2[Price]," ")</f>
        <v>9491</v>
      </c>
      <c r="I1902" s="2">
        <f>STANDARDIZE(Table6[[#This Row],[BTC]],$X$4,$X$5)</f>
        <v>-0.84543131174084596</v>
      </c>
      <c r="J1902" s="2">
        <f>_xlfn.XLOOKUP(Table6[[#This Row],[Date]],S_P_500_Historical_Data[Date],S_P_500_Historical_Data[Price]," ")</f>
        <v>2924.6</v>
      </c>
      <c r="K1902" s="2">
        <f>IFERROR(STANDARDIZE(Table6[[#This Row],[S&amp;P500]],$Y$4,$Y$5),"")</f>
        <v>-0.97496663435794984</v>
      </c>
    </row>
    <row r="1903" spans="1:11" x14ac:dyDescent="0.35">
      <c r="A1903" s="1">
        <f t="shared" si="29"/>
        <v>43705</v>
      </c>
      <c r="B1903">
        <f>_xlfn.XLOOKUP(A1903,Ethereum_Historical_Data[Date],Ethereum_Historical_Data[Price]," ")</f>
        <v>172.85</v>
      </c>
      <c r="C1903">
        <f>STANDARDIZE(Table6[[#This Row],[ETH]],$U$4,$U$5)</f>
        <v>-1.0606983666855871</v>
      </c>
      <c r="D1903" s="2">
        <f>_xlfn.XLOOKUP(Table6[[#This Row],[Date]],BNB_Historical_Data[Date],BNB_Historical_Data[Price]," ")</f>
        <v>23.42</v>
      </c>
      <c r="E1903" s="2">
        <f>STANDARDIZE(Table6[[#This Row],[BNB]],$V$4,$V$5)</f>
        <v>-0.9161182789053518</v>
      </c>
      <c r="F1903" s="2">
        <f>_xlfn.XLOOKUP(Table6[[#This Row],[Date]],Tether_USDt_Historical_Data[Date],Tether_USDt_Historical_Data[Price]," ")</f>
        <v>1.0016</v>
      </c>
      <c r="G1903" s="2">
        <f>IFERROR(STANDARDIZE(Table6[[#This Row],[Tether]],$W$4,$W$5),"")</f>
        <v>0.28446604323849706</v>
      </c>
      <c r="H1903" s="2">
        <f>_xlfn.XLOOKUP(Table6[[#This Row],[Date]],Bitcoin_Historical_Data__2[Date],Bitcoin_Historical_Data__2[Price]," ")</f>
        <v>9729.4</v>
      </c>
      <c r="I1903" s="2">
        <f>STANDARDIZE(Table6[[#This Row],[BTC]],$X$4,$X$5)</f>
        <v>-0.8334977428362883</v>
      </c>
      <c r="J1903" s="2">
        <f>_xlfn.XLOOKUP(Table6[[#This Row],[Date]],S_P_500_Historical_Data[Date],S_P_500_Historical_Data[Price]," ")</f>
        <v>2887.9</v>
      </c>
      <c r="K1903" s="2">
        <f>IFERROR(STANDARDIZE(Table6[[#This Row],[S&amp;P500]],$Y$4,$Y$5),"")</f>
        <v>-1.0165755059120365</v>
      </c>
    </row>
    <row r="1904" spans="1:11" x14ac:dyDescent="0.35">
      <c r="A1904" s="1">
        <f t="shared" si="29"/>
        <v>43704</v>
      </c>
      <c r="B1904">
        <f>_xlfn.XLOOKUP(A1904,Ethereum_Historical_Data[Date],Ethereum_Historical_Data[Price]," ")</f>
        <v>186.58</v>
      </c>
      <c r="C1904">
        <f>STANDARDIZE(Table6[[#This Row],[ETH]],$U$4,$U$5)</f>
        <v>-1.0492965432576506</v>
      </c>
      <c r="D1904" s="2">
        <f>_xlfn.XLOOKUP(Table6[[#This Row],[Date]],BNB_Historical_Data[Date],BNB_Historical_Data[Price]," ")</f>
        <v>25.59</v>
      </c>
      <c r="E1904" s="2">
        <f>STANDARDIZE(Table6[[#This Row],[BNB]],$V$4,$V$5)</f>
        <v>-0.90546610435638764</v>
      </c>
      <c r="F1904" s="2">
        <f>_xlfn.XLOOKUP(Table6[[#This Row],[Date]],Tether_USDt_Historical_Data[Date],Tether_USDt_Historical_Data[Price]," ")</f>
        <v>1.0015000000000001</v>
      </c>
      <c r="G1904" s="2">
        <f>IFERROR(STANDARDIZE(Table6[[#This Row],[Tether]],$W$4,$W$5),"")</f>
        <v>0.26401282518740138</v>
      </c>
      <c r="H1904" s="2">
        <f>_xlfn.XLOOKUP(Table6[[#This Row],[Date]],Bitcoin_Historical_Data__2[Date],Bitcoin_Historical_Data__2[Price]," ")</f>
        <v>10184.799999999999</v>
      </c>
      <c r="I1904" s="2">
        <f>STANDARDIZE(Table6[[#This Row],[BTC]],$X$4,$X$5)</f>
        <v>-0.81070182304125682</v>
      </c>
      <c r="J1904" s="2">
        <f>_xlfn.XLOOKUP(Table6[[#This Row],[Date]],S_P_500_Historical_Data[Date],S_P_500_Historical_Data[Price]," ")</f>
        <v>2869.2</v>
      </c>
      <c r="K1904" s="2">
        <f>IFERROR(STANDARDIZE(Table6[[#This Row],[S&amp;P500]],$Y$4,$Y$5),"")</f>
        <v>-1.0377767565404135</v>
      </c>
    </row>
    <row r="1905" spans="1:11" x14ac:dyDescent="0.35">
      <c r="A1905" s="1">
        <f t="shared" si="29"/>
        <v>43703</v>
      </c>
      <c r="B1905">
        <f>_xlfn.XLOOKUP(A1905,Ethereum_Historical_Data[Date],Ethereum_Historical_Data[Price]," ")</f>
        <v>188.34</v>
      </c>
      <c r="C1905">
        <f>STANDARDIZE(Table6[[#This Row],[ETH]],$U$4,$U$5)</f>
        <v>-1.0478349839544339</v>
      </c>
      <c r="D1905" s="2">
        <f>_xlfn.XLOOKUP(Table6[[#This Row],[Date]],BNB_Historical_Data[Date],BNB_Historical_Data[Price]," ")</f>
        <v>26.12</v>
      </c>
      <c r="E1905" s="2">
        <f>STANDARDIZE(Table6[[#This Row],[BNB]],$V$4,$V$5)</f>
        <v>-0.90286442117161758</v>
      </c>
      <c r="F1905" s="2">
        <f>_xlfn.XLOOKUP(Table6[[#This Row],[Date]],Tether_USDt_Historical_Data[Date],Tether_USDt_Historical_Data[Price]," ")</f>
        <v>1.0007999999999999</v>
      </c>
      <c r="G1905" s="2">
        <f>IFERROR(STANDARDIZE(Table6[[#This Row],[Tether]],$W$4,$W$5),"")</f>
        <v>0.1208402988296861</v>
      </c>
      <c r="H1905" s="2">
        <f>_xlfn.XLOOKUP(Table6[[#This Row],[Date]],Bitcoin_Historical_Data__2[Date],Bitcoin_Historical_Data__2[Price]," ")</f>
        <v>10371.799999999999</v>
      </c>
      <c r="I1905" s="2">
        <f>STANDARDIZE(Table6[[#This Row],[BTC]],$X$4,$X$5)</f>
        <v>-0.80134117964716178</v>
      </c>
      <c r="J1905" s="2">
        <f>_xlfn.XLOOKUP(Table6[[#This Row],[Date]],S_P_500_Historical_Data[Date],S_P_500_Historical_Data[Price]," ")</f>
        <v>2878.4</v>
      </c>
      <c r="K1905" s="2">
        <f>IFERROR(STANDARDIZE(Table6[[#This Row],[S&amp;P500]],$Y$4,$Y$5),"")</f>
        <v>-1.0273461947339391</v>
      </c>
    </row>
    <row r="1906" spans="1:11" x14ac:dyDescent="0.35">
      <c r="A1906" s="1">
        <f t="shared" si="29"/>
        <v>43702</v>
      </c>
      <c r="B1906">
        <f>_xlfn.XLOOKUP(A1906,Ethereum_Historical_Data[Date],Ethereum_Historical_Data[Price]," ")</f>
        <v>186.3</v>
      </c>
      <c r="C1906">
        <f>STANDARDIZE(Table6[[#This Row],[ETH]],$U$4,$U$5)</f>
        <v>-1.0495290640558896</v>
      </c>
      <c r="D1906" s="2">
        <f>_xlfn.XLOOKUP(Table6[[#This Row],[Date]],BNB_Historical_Data[Date],BNB_Historical_Data[Price]," ")</f>
        <v>26.08</v>
      </c>
      <c r="E1906" s="2">
        <f>STANDARDIZE(Table6[[#This Row],[BNB]],$V$4,$V$5)</f>
        <v>-0.90306077461952483</v>
      </c>
      <c r="F1906" s="2">
        <f>_xlfn.XLOOKUP(Table6[[#This Row],[Date]],Tether_USDt_Historical_Data[Date],Tether_USDt_Historical_Data[Price]," ")</f>
        <v>1.002</v>
      </c>
      <c r="G1906" s="2">
        <f>IFERROR(STANDARDIZE(Table6[[#This Row],[Tether]],$W$4,$W$5),"")</f>
        <v>0.36627891544287983</v>
      </c>
      <c r="H1906" s="2">
        <f>_xlfn.XLOOKUP(Table6[[#This Row],[Date]],Bitcoin_Historical_Data__2[Date],Bitcoin_Historical_Data__2[Price]," ")</f>
        <v>10136.299999999999</v>
      </c>
      <c r="I1906" s="2">
        <f>STANDARDIZE(Table6[[#This Row],[BTC]],$X$4,$X$5)</f>
        <v>-0.81312958349373599</v>
      </c>
      <c r="J1906" s="2" t="str">
        <f>_xlfn.XLOOKUP(Table6[[#This Row],[Date]],S_P_500_Historical_Data[Date],S_P_500_Historical_Data[Price]," ")</f>
        <v xml:space="preserve"> </v>
      </c>
      <c r="K1906" s="2" t="str">
        <f>IFERROR(STANDARDIZE(Table6[[#This Row],[S&amp;P500]],$Y$4,$Y$5),"")</f>
        <v/>
      </c>
    </row>
    <row r="1907" spans="1:11" x14ac:dyDescent="0.35">
      <c r="A1907" s="1">
        <f t="shared" si="29"/>
        <v>43701</v>
      </c>
      <c r="B1907">
        <f>_xlfn.XLOOKUP(A1907,Ethereum_Historical_Data[Date],Ethereum_Historical_Data[Price]," ")</f>
        <v>190.15</v>
      </c>
      <c r="C1907">
        <f>STANDARDIZE(Table6[[#This Row],[ETH]],$U$4,$U$5)</f>
        <v>-1.0463319030801026</v>
      </c>
      <c r="D1907" s="2">
        <f>_xlfn.XLOOKUP(Table6[[#This Row],[Date]],BNB_Historical_Data[Date],BNB_Historical_Data[Price]," ")</f>
        <v>26.44</v>
      </c>
      <c r="E1907" s="2">
        <f>STANDARDIZE(Table6[[#This Row],[BNB]],$V$4,$V$5)</f>
        <v>-0.90129359358836014</v>
      </c>
      <c r="F1907" s="2">
        <f>_xlfn.XLOOKUP(Table6[[#This Row],[Date]],Tether_USDt_Historical_Data[Date],Tether_USDt_Historical_Data[Price]," ")</f>
        <v>1.0031000000000001</v>
      </c>
      <c r="G1907" s="2">
        <f>IFERROR(STANDARDIZE(Table6[[#This Row],[Tether]],$W$4,$W$5),"")</f>
        <v>0.59126431400497781</v>
      </c>
      <c r="H1907" s="2">
        <f>_xlfn.XLOOKUP(Table6[[#This Row],[Date]],Bitcoin_Historical_Data__2[Date],Bitcoin_Historical_Data__2[Price]," ")</f>
        <v>10131</v>
      </c>
      <c r="I1907" s="2">
        <f>STANDARDIZE(Table6[[#This Row],[BTC]],$X$4,$X$5)</f>
        <v>-0.81339488515142955</v>
      </c>
      <c r="J1907" s="2" t="str">
        <f>_xlfn.XLOOKUP(Table6[[#This Row],[Date]],S_P_500_Historical_Data[Date],S_P_500_Historical_Data[Price]," ")</f>
        <v xml:space="preserve"> </v>
      </c>
      <c r="K1907" s="2" t="str">
        <f>IFERROR(STANDARDIZE(Table6[[#This Row],[S&amp;P500]],$Y$4,$Y$5),"")</f>
        <v/>
      </c>
    </row>
    <row r="1908" spans="1:11" x14ac:dyDescent="0.35">
      <c r="A1908" s="1">
        <f t="shared" si="29"/>
        <v>43700</v>
      </c>
      <c r="B1908">
        <f>_xlfn.XLOOKUP(A1908,Ethereum_Historical_Data[Date],Ethereum_Historical_Data[Price]," ")</f>
        <v>193.43</v>
      </c>
      <c r="C1908">
        <f>STANDARDIZE(Table6[[#This Row],[ETH]],$U$4,$U$5)</f>
        <v>-1.0436080880150167</v>
      </c>
      <c r="D1908" s="2">
        <f>_xlfn.XLOOKUP(Table6[[#This Row],[Date]],BNB_Historical_Data[Date],BNB_Historical_Data[Price]," ")</f>
        <v>27.03</v>
      </c>
      <c r="E1908" s="2">
        <f>STANDARDIZE(Table6[[#This Row],[BNB]],$V$4,$V$5)</f>
        <v>-0.89839738023172933</v>
      </c>
      <c r="F1908" s="2">
        <f>_xlfn.XLOOKUP(Table6[[#This Row],[Date]],Tether_USDt_Historical_Data[Date],Tether_USDt_Historical_Data[Price]," ")</f>
        <v>1.0024</v>
      </c>
      <c r="G1908" s="2">
        <f>IFERROR(STANDARDIZE(Table6[[#This Row],[Tether]],$W$4,$W$5),"")</f>
        <v>0.4480917876472626</v>
      </c>
      <c r="H1908" s="2">
        <f>_xlfn.XLOOKUP(Table6[[#This Row],[Date]],Bitcoin_Historical_Data__2[Date],Bitcoin_Historical_Data__2[Price]," ")</f>
        <v>10388.700000000001</v>
      </c>
      <c r="I1908" s="2">
        <f>STANDARDIZE(Table6[[#This Row],[BTC]],$X$4,$X$5)</f>
        <v>-0.80049521775753485</v>
      </c>
      <c r="J1908" s="2">
        <f>_xlfn.XLOOKUP(Table6[[#This Row],[Date]],S_P_500_Historical_Data[Date],S_P_500_Historical_Data[Price]," ")</f>
        <v>2847.1</v>
      </c>
      <c r="K1908" s="2">
        <f>IFERROR(STANDARDIZE(Table6[[#This Row],[S&amp;P500]],$Y$4,$Y$5),"")</f>
        <v>-1.062832780010313</v>
      </c>
    </row>
    <row r="1909" spans="1:11" x14ac:dyDescent="0.35">
      <c r="A1909" s="1">
        <f t="shared" si="29"/>
        <v>43699</v>
      </c>
      <c r="B1909">
        <f>_xlfn.XLOOKUP(A1909,Ethereum_Historical_Data[Date],Ethereum_Historical_Data[Price]," ")</f>
        <v>190.29</v>
      </c>
      <c r="C1909">
        <f>STANDARDIZE(Table6[[#This Row],[ETH]],$U$4,$U$5)</f>
        <v>-1.0462156426809832</v>
      </c>
      <c r="D1909" s="2">
        <f>_xlfn.XLOOKUP(Table6[[#This Row],[Date]],BNB_Historical_Data[Date],BNB_Historical_Data[Price]," ")</f>
        <v>27.02</v>
      </c>
      <c r="E1909" s="2">
        <f>STANDARDIZE(Table6[[#This Row],[BNB]],$V$4,$V$5)</f>
        <v>-0.89844646859370603</v>
      </c>
      <c r="F1909" s="2">
        <f>_xlfn.XLOOKUP(Table6[[#This Row],[Date]],Tether_USDt_Historical_Data[Date],Tether_USDt_Historical_Data[Price]," ")</f>
        <v>1.002</v>
      </c>
      <c r="G1909" s="2">
        <f>IFERROR(STANDARDIZE(Table6[[#This Row],[Tether]],$W$4,$W$5),"")</f>
        <v>0.36627891544287983</v>
      </c>
      <c r="H1909" s="2">
        <f>_xlfn.XLOOKUP(Table6[[#This Row],[Date]],Bitcoin_Historical_Data__2[Date],Bitcoin_Historical_Data__2[Price]," ")</f>
        <v>10105</v>
      </c>
      <c r="I1909" s="2">
        <f>STANDARDIZE(Table6[[#This Row],[BTC]],$X$4,$X$5)</f>
        <v>-0.81469636498162468</v>
      </c>
      <c r="J1909" s="2">
        <f>_xlfn.XLOOKUP(Table6[[#This Row],[Date]],S_P_500_Historical_Data[Date],S_P_500_Historical_Data[Price]," ")</f>
        <v>2922.9</v>
      </c>
      <c r="K1909" s="2">
        <f>IFERROR(STANDARDIZE(Table6[[#This Row],[S&amp;P500]],$Y$4,$Y$5),"")</f>
        <v>-0.97689402077871113</v>
      </c>
    </row>
    <row r="1910" spans="1:11" x14ac:dyDescent="0.35">
      <c r="A1910" s="1">
        <f t="shared" si="29"/>
        <v>43698</v>
      </c>
      <c r="B1910">
        <f>_xlfn.XLOOKUP(A1910,Ethereum_Historical_Data[Date],Ethereum_Historical_Data[Price]," ")</f>
        <v>187.24</v>
      </c>
      <c r="C1910">
        <f>STANDARDIZE(Table6[[#This Row],[ETH]],$U$4,$U$5)</f>
        <v>-1.0487484585189444</v>
      </c>
      <c r="D1910" s="2">
        <f>_xlfn.XLOOKUP(Table6[[#This Row],[Date]],BNB_Historical_Data[Date],BNB_Historical_Data[Price]," ")</f>
        <v>26.95</v>
      </c>
      <c r="E1910" s="2">
        <f>STANDARDIZE(Table6[[#This Row],[BNB]],$V$4,$V$5)</f>
        <v>-0.89879008712754371</v>
      </c>
      <c r="F1910" s="2">
        <f>_xlfn.XLOOKUP(Table6[[#This Row],[Date]],Tether_USDt_Historical_Data[Date],Tether_USDt_Historical_Data[Price]," ")</f>
        <v>1.0006999999999999</v>
      </c>
      <c r="G1910" s="2">
        <f>IFERROR(STANDARDIZE(Table6[[#This Row],[Tether]],$W$4,$W$5),"")</f>
        <v>0.1003870807785904</v>
      </c>
      <c r="H1910" s="2">
        <f>_xlfn.XLOOKUP(Table6[[#This Row],[Date]],Bitcoin_Historical_Data__2[Date],Bitcoin_Historical_Data__2[Price]," ")</f>
        <v>10141.5</v>
      </c>
      <c r="I1910" s="2">
        <f>STANDARDIZE(Table6[[#This Row],[BTC]],$X$4,$X$5)</f>
        <v>-0.81286928752769694</v>
      </c>
      <c r="J1910" s="2">
        <f>_xlfn.XLOOKUP(Table6[[#This Row],[Date]],S_P_500_Historical_Data[Date],S_P_500_Historical_Data[Price]," ")</f>
        <v>2924.4</v>
      </c>
      <c r="K1910" s="2">
        <f>IFERROR(STANDARDIZE(Table6[[#This Row],[S&amp;P500]],$Y$4,$Y$5),"")</f>
        <v>-0.97519338570156866</v>
      </c>
    </row>
    <row r="1911" spans="1:11" x14ac:dyDescent="0.35">
      <c r="A1911" s="1">
        <f t="shared" si="29"/>
        <v>43697</v>
      </c>
      <c r="B1911">
        <f>_xlfn.XLOOKUP(A1911,Ethereum_Historical_Data[Date],Ethereum_Historical_Data[Price]," ")</f>
        <v>196.14</v>
      </c>
      <c r="C1911">
        <f>STANDARDIZE(Table6[[#This Row],[ETH]],$U$4,$U$5)</f>
        <v>-1.0413576188606317</v>
      </c>
      <c r="D1911" s="2">
        <f>_xlfn.XLOOKUP(Table6[[#This Row],[Date]],BNB_Historical_Data[Date],BNB_Historical_Data[Price]," ")</f>
        <v>27.99</v>
      </c>
      <c r="E1911" s="2">
        <f>STANDARDIZE(Table6[[#This Row],[BNB]],$V$4,$V$5)</f>
        <v>-0.89368489748195712</v>
      </c>
      <c r="F1911" s="2">
        <f>_xlfn.XLOOKUP(Table6[[#This Row],[Date]],Tether_USDt_Historical_Data[Date],Tether_USDt_Historical_Data[Price]," ")</f>
        <v>1.0015000000000001</v>
      </c>
      <c r="G1911" s="2">
        <f>IFERROR(STANDARDIZE(Table6[[#This Row],[Tether]],$W$4,$W$5),"")</f>
        <v>0.26401282518740138</v>
      </c>
      <c r="H1911" s="2">
        <f>_xlfn.XLOOKUP(Table6[[#This Row],[Date]],Bitcoin_Historical_Data__2[Date],Bitcoin_Historical_Data__2[Price]," ")</f>
        <v>10752.6</v>
      </c>
      <c r="I1911" s="2">
        <f>STANDARDIZE(Table6[[#This Row],[BTC]],$X$4,$X$5)</f>
        <v>-0.782279505826459</v>
      </c>
      <c r="J1911" s="2">
        <f>_xlfn.XLOOKUP(Table6[[#This Row],[Date]],S_P_500_Historical_Data[Date],S_P_500_Historical_Data[Price]," ")</f>
        <v>2900.5</v>
      </c>
      <c r="K1911" s="2">
        <f>IFERROR(STANDARDIZE(Table6[[#This Row],[S&amp;P500]],$Y$4,$Y$5),"")</f>
        <v>-1.0022901712640395</v>
      </c>
    </row>
    <row r="1912" spans="1:11" x14ac:dyDescent="0.35">
      <c r="A1912" s="1">
        <f t="shared" si="29"/>
        <v>43696</v>
      </c>
      <c r="B1912">
        <f>_xlfn.XLOOKUP(A1912,Ethereum_Historical_Data[Date],Ethereum_Historical_Data[Price]," ")</f>
        <v>201.64</v>
      </c>
      <c r="C1912">
        <f>STANDARDIZE(Table6[[#This Row],[ETH]],$U$4,$U$5)</f>
        <v>-1.0367902460380789</v>
      </c>
      <c r="D1912" s="2">
        <f>_xlfn.XLOOKUP(Table6[[#This Row],[Date]],BNB_Historical_Data[Date],BNB_Historical_Data[Price]," ")</f>
        <v>28.78</v>
      </c>
      <c r="E1912" s="2">
        <f>STANDARDIZE(Table6[[#This Row],[BNB]],$V$4,$V$5)</f>
        <v>-0.88980691688579039</v>
      </c>
      <c r="F1912" s="2">
        <f>_xlfn.XLOOKUP(Table6[[#This Row],[Date]],Tether_USDt_Historical_Data[Date],Tether_USDt_Historical_Data[Price]," ")</f>
        <v>1.0016</v>
      </c>
      <c r="G1912" s="2">
        <f>IFERROR(STANDARDIZE(Table6[[#This Row],[Tether]],$W$4,$W$5),"")</f>
        <v>0.28446604323849706</v>
      </c>
      <c r="H1912" s="2">
        <f>_xlfn.XLOOKUP(Table6[[#This Row],[Date]],Bitcoin_Historical_Data__2[Date],Bitcoin_Historical_Data__2[Price]," ")</f>
        <v>10910.7</v>
      </c>
      <c r="I1912" s="2">
        <f>STANDARDIZE(Table6[[#This Row],[BTC]],$X$4,$X$5)</f>
        <v>-0.77436550732054221</v>
      </c>
      <c r="J1912" s="2">
        <f>_xlfn.XLOOKUP(Table6[[#This Row],[Date]],S_P_500_Historical_Data[Date],S_P_500_Historical_Data[Price]," ")</f>
        <v>2923.7</v>
      </c>
      <c r="K1912" s="2">
        <f>IFERROR(STANDARDIZE(Table6[[#This Row],[S&amp;P500]],$Y$4,$Y$5),"")</f>
        <v>-0.97598701540423538</v>
      </c>
    </row>
    <row r="1913" spans="1:11" x14ac:dyDescent="0.35">
      <c r="A1913" s="1">
        <f t="shared" si="29"/>
        <v>43695</v>
      </c>
      <c r="B1913">
        <f>_xlfn.XLOOKUP(A1913,Ethereum_Historical_Data[Date],Ethereum_Historical_Data[Price]," ")</f>
        <v>193.68</v>
      </c>
      <c r="C1913">
        <f>STANDARDIZE(Table6[[#This Row],[ETH]],$U$4,$U$5)</f>
        <v>-1.0434004801594461</v>
      </c>
      <c r="D1913" s="2">
        <f>_xlfn.XLOOKUP(Table6[[#This Row],[Date]],BNB_Historical_Data[Date],BNB_Historical_Data[Price]," ")</f>
        <v>27.91</v>
      </c>
      <c r="E1913" s="2">
        <f>STANDARDIZE(Table6[[#This Row],[BNB]],$V$4,$V$5)</f>
        <v>-0.89407760437777151</v>
      </c>
      <c r="F1913" s="2">
        <f>_xlfn.XLOOKUP(Table6[[#This Row],[Date]],Tether_USDt_Historical_Data[Date],Tether_USDt_Historical_Data[Price]," ")</f>
        <v>1.0025999999999999</v>
      </c>
      <c r="G1913" s="2">
        <f>IFERROR(STANDARDIZE(Table6[[#This Row],[Tether]],$W$4,$W$5),"")</f>
        <v>0.48899822374945401</v>
      </c>
      <c r="H1913" s="2">
        <f>_xlfn.XLOOKUP(Table6[[#This Row],[Date]],Bitcoin_Historical_Data__2[Date],Bitcoin_Historical_Data__2[Price]," ")</f>
        <v>10312.700000000001</v>
      </c>
      <c r="I1913" s="2">
        <f>STANDARDIZE(Table6[[#This Row],[BTC]],$X$4,$X$5)</f>
        <v>-0.80429954341502807</v>
      </c>
      <c r="J1913" s="2" t="str">
        <f>_xlfn.XLOOKUP(Table6[[#This Row],[Date]],S_P_500_Historical_Data[Date],S_P_500_Historical_Data[Price]," ")</f>
        <v xml:space="preserve"> </v>
      </c>
      <c r="K1913" s="2" t="str">
        <f>IFERROR(STANDARDIZE(Table6[[#This Row],[S&amp;P500]],$Y$4,$Y$5),"")</f>
        <v/>
      </c>
    </row>
    <row r="1914" spans="1:11" x14ac:dyDescent="0.35">
      <c r="A1914" s="1">
        <f t="shared" si="29"/>
        <v>43694</v>
      </c>
      <c r="B1914">
        <f>_xlfn.XLOOKUP(A1914,Ethereum_Historical_Data[Date],Ethereum_Historical_Data[Price]," ")</f>
        <v>184.81</v>
      </c>
      <c r="C1914">
        <f>STANDARDIZE(Table6[[#This Row],[ETH]],$U$4,$U$5)</f>
        <v>-1.0507664068750904</v>
      </c>
      <c r="D1914" s="2">
        <f>_xlfn.XLOOKUP(Table6[[#This Row],[Date]],BNB_Historical_Data[Date],BNB_Historical_Data[Price]," ")</f>
        <v>27.45</v>
      </c>
      <c r="E1914" s="2">
        <f>STANDARDIZE(Table6[[#This Row],[BNB]],$V$4,$V$5)</f>
        <v>-0.89633566902870399</v>
      </c>
      <c r="F1914" s="2">
        <f>_xlfn.XLOOKUP(Table6[[#This Row],[Date]],Tether_USDt_Historical_Data[Date],Tether_USDt_Historical_Data[Price]," ")</f>
        <v>1.0031000000000001</v>
      </c>
      <c r="G1914" s="2">
        <f>IFERROR(STANDARDIZE(Table6[[#This Row],[Tether]],$W$4,$W$5),"")</f>
        <v>0.59126431400497781</v>
      </c>
      <c r="H1914" s="2">
        <f>_xlfn.XLOOKUP(Table6[[#This Row],[Date]],Bitcoin_Historical_Data__2[Date],Bitcoin_Historical_Data__2[Price]," ")</f>
        <v>10218.1</v>
      </c>
      <c r="I1914" s="2">
        <f>STANDARDIZE(Table6[[#This Row],[BTC]],$X$4,$X$5)</f>
        <v>-0.80903492772027619</v>
      </c>
      <c r="J1914" s="2" t="str">
        <f>_xlfn.XLOOKUP(Table6[[#This Row],[Date]],S_P_500_Historical_Data[Date],S_P_500_Historical_Data[Price]," ")</f>
        <v xml:space="preserve"> </v>
      </c>
      <c r="K1914" s="2" t="str">
        <f>IFERROR(STANDARDIZE(Table6[[#This Row],[S&amp;P500]],$Y$4,$Y$5),"")</f>
        <v/>
      </c>
    </row>
    <row r="1915" spans="1:11" x14ac:dyDescent="0.35">
      <c r="A1915" s="1">
        <f t="shared" si="29"/>
        <v>43693</v>
      </c>
      <c r="B1915">
        <f>_xlfn.XLOOKUP(A1915,Ethereum_Historical_Data[Date],Ethereum_Historical_Data[Price]," ")</f>
        <v>184.55</v>
      </c>
      <c r="C1915">
        <f>STANDARDIZE(Table6[[#This Row],[ETH]],$U$4,$U$5)</f>
        <v>-1.0509823190448837</v>
      </c>
      <c r="D1915" s="2">
        <f>_xlfn.XLOOKUP(Table6[[#This Row],[Date]],BNB_Historical_Data[Date],BNB_Historical_Data[Price]," ")</f>
        <v>27.5</v>
      </c>
      <c r="E1915" s="2">
        <f>STANDARDIZE(Table6[[#This Row],[BNB]],$V$4,$V$5)</f>
        <v>-0.89609022721882003</v>
      </c>
      <c r="F1915" s="2">
        <f>_xlfn.XLOOKUP(Table6[[#This Row],[Date]],Tether_USDt_Historical_Data[Date],Tether_USDt_Historical_Data[Price]," ")</f>
        <v>1.0023</v>
      </c>
      <c r="G1915" s="2">
        <f>IFERROR(STANDARDIZE(Table6[[#This Row],[Tether]],$W$4,$W$5),"")</f>
        <v>0.42763856959616692</v>
      </c>
      <c r="H1915" s="2">
        <f>_xlfn.XLOOKUP(Table6[[#This Row],[Date]],Bitcoin_Historical_Data__2[Date],Bitcoin_Historical_Data__2[Price]," ")</f>
        <v>10335.6</v>
      </c>
      <c r="I1915" s="2">
        <f>STANDARDIZE(Table6[[#This Row],[BTC]],$X$4,$X$5)</f>
        <v>-0.80315324002612554</v>
      </c>
      <c r="J1915" s="2">
        <f>_xlfn.XLOOKUP(Table6[[#This Row],[Date]],S_P_500_Historical_Data[Date],S_P_500_Historical_Data[Price]," ")</f>
        <v>2888.7</v>
      </c>
      <c r="K1915" s="2">
        <f>IFERROR(STANDARDIZE(Table6[[#This Row],[S&amp;P500]],$Y$4,$Y$5),"")</f>
        <v>-1.0156685005375607</v>
      </c>
    </row>
    <row r="1916" spans="1:11" x14ac:dyDescent="0.35">
      <c r="A1916" s="1">
        <f t="shared" si="29"/>
        <v>43692</v>
      </c>
      <c r="B1916">
        <f>_xlfn.XLOOKUP(A1916,Ethereum_Historical_Data[Date],Ethereum_Historical_Data[Price]," ")</f>
        <v>187.8</v>
      </c>
      <c r="C1916">
        <f>STANDARDIZE(Table6[[#This Row],[ETH]],$U$4,$U$5)</f>
        <v>-1.0482834169224662</v>
      </c>
      <c r="D1916" s="2">
        <f>_xlfn.XLOOKUP(Table6[[#This Row],[Date]],BNB_Historical_Data[Date],BNB_Historical_Data[Price]," ")</f>
        <v>28.1</v>
      </c>
      <c r="E1916" s="2">
        <f>STANDARDIZE(Table6[[#This Row],[BNB]],$V$4,$V$5)</f>
        <v>-0.89314492550021241</v>
      </c>
      <c r="F1916" s="2">
        <f>_xlfn.XLOOKUP(Table6[[#This Row],[Date]],Tether_USDt_Historical_Data[Date],Tether_USDt_Historical_Data[Price]," ")</f>
        <v>1.0019</v>
      </c>
      <c r="G1916" s="2">
        <f>IFERROR(STANDARDIZE(Table6[[#This Row],[Tether]],$W$4,$W$5),"")</f>
        <v>0.34582569739178415</v>
      </c>
      <c r="H1916" s="2">
        <f>_xlfn.XLOOKUP(Table6[[#This Row],[Date]],Bitcoin_Historical_Data__2[Date],Bitcoin_Historical_Data__2[Price]," ")</f>
        <v>10303.4</v>
      </c>
      <c r="I1916" s="2">
        <f>STANDARDIZE(Table6[[#This Row],[BTC]],$X$4,$X$5)</f>
        <v>-0.80476507273890563</v>
      </c>
      <c r="J1916" s="2">
        <f>_xlfn.XLOOKUP(Table6[[#This Row],[Date]],S_P_500_Historical_Data[Date],S_P_500_Historical_Data[Price]," ")</f>
        <v>2847.6</v>
      </c>
      <c r="K1916" s="2">
        <f>IFERROR(STANDARDIZE(Table6[[#This Row],[S&amp;P500]],$Y$4,$Y$5),"")</f>
        <v>-1.0622659016512654</v>
      </c>
    </row>
    <row r="1917" spans="1:11" x14ac:dyDescent="0.35">
      <c r="A1917" s="1">
        <f t="shared" si="29"/>
        <v>43691</v>
      </c>
      <c r="B1917">
        <f>_xlfn.XLOOKUP(A1917,Ethereum_Historical_Data[Date],Ethereum_Historical_Data[Price]," ")</f>
        <v>186.56</v>
      </c>
      <c r="C1917">
        <f>STANDARDIZE(Table6[[#This Row],[ETH]],$U$4,$U$5)</f>
        <v>-1.0493131518860963</v>
      </c>
      <c r="D1917" s="2">
        <f>_xlfn.XLOOKUP(Table6[[#This Row],[Date]],BNB_Historical_Data[Date],BNB_Historical_Data[Price]," ")</f>
        <v>27</v>
      </c>
      <c r="E1917" s="2">
        <f>STANDARDIZE(Table6[[#This Row],[BNB]],$V$4,$V$5)</f>
        <v>-0.89854464531765965</v>
      </c>
      <c r="F1917" s="2">
        <f>_xlfn.XLOOKUP(Table6[[#This Row],[Date]],Tether_USDt_Historical_Data[Date],Tether_USDt_Historical_Data[Price]," ")</f>
        <v>1.0006999999999999</v>
      </c>
      <c r="G1917" s="2">
        <f>IFERROR(STANDARDIZE(Table6[[#This Row],[Tether]],$W$4,$W$5),"")</f>
        <v>0.1003870807785904</v>
      </c>
      <c r="H1917" s="2">
        <f>_xlfn.XLOOKUP(Table6[[#This Row],[Date]],Bitcoin_Historical_Data__2[Date],Bitcoin_Historical_Data__2[Price]," ")</f>
        <v>10049.4</v>
      </c>
      <c r="I1917" s="2">
        <f>STANDARDIZE(Table6[[#This Row],[BTC]],$X$4,$X$5)</f>
        <v>-0.81747952954158021</v>
      </c>
      <c r="J1917" s="2">
        <f>_xlfn.XLOOKUP(Table6[[#This Row],[Date]],S_P_500_Historical_Data[Date],S_P_500_Historical_Data[Price]," ")</f>
        <v>2840.6</v>
      </c>
      <c r="K1917" s="2">
        <f>IFERROR(STANDARDIZE(Table6[[#This Row],[S&amp;P500]],$Y$4,$Y$5),"")</f>
        <v>-1.0702021986779304</v>
      </c>
    </row>
    <row r="1918" spans="1:11" x14ac:dyDescent="0.35">
      <c r="A1918" s="1">
        <f t="shared" si="29"/>
        <v>43690</v>
      </c>
      <c r="B1918">
        <f>_xlfn.XLOOKUP(A1918,Ethereum_Historical_Data[Date],Ethereum_Historical_Data[Price]," ")</f>
        <v>207.68</v>
      </c>
      <c r="C1918">
        <f>STANDARDIZE(Table6[[#This Row],[ETH]],$U$4,$U$5)</f>
        <v>-1.0317744402474933</v>
      </c>
      <c r="D1918" s="2">
        <f>_xlfn.XLOOKUP(Table6[[#This Row],[Date]],BNB_Historical_Data[Date],BNB_Historical_Data[Price]," ")</f>
        <v>29.44</v>
      </c>
      <c r="E1918" s="2">
        <f>STANDARDIZE(Table6[[#This Row],[BNB]],$V$4,$V$5)</f>
        <v>-0.886567084995322</v>
      </c>
      <c r="F1918" s="2">
        <f>_xlfn.XLOOKUP(Table6[[#This Row],[Date]],Tether_USDt_Historical_Data[Date],Tether_USDt_Historical_Data[Price]," ")</f>
        <v>0.99919999999999998</v>
      </c>
      <c r="G1918" s="2">
        <f>IFERROR(STANDARDIZE(Table6[[#This Row],[Tether]],$W$4,$W$5),"")</f>
        <v>-0.2064111899878677</v>
      </c>
      <c r="H1918" s="2">
        <f>_xlfn.XLOOKUP(Table6[[#This Row],[Date]],Bitcoin_Historical_Data__2[Date],Bitcoin_Historical_Data__2[Price]," ")</f>
        <v>10892.9</v>
      </c>
      <c r="I1918" s="2">
        <f>STANDARDIZE(Table6[[#This Row],[BTC]],$X$4,$X$5)</f>
        <v>-0.77525652043506044</v>
      </c>
      <c r="J1918" s="2">
        <f>_xlfn.XLOOKUP(Table6[[#This Row],[Date]],S_P_500_Historical_Data[Date],S_P_500_Historical_Data[Price]," ")</f>
        <v>2926.3</v>
      </c>
      <c r="K1918" s="2">
        <f>IFERROR(STANDARDIZE(Table6[[#This Row],[S&amp;P500]],$Y$4,$Y$5),"")</f>
        <v>-0.97303924793718799</v>
      </c>
    </row>
    <row r="1919" spans="1:11" x14ac:dyDescent="0.35">
      <c r="A1919" s="1">
        <f t="shared" si="29"/>
        <v>43689</v>
      </c>
      <c r="B1919">
        <f>_xlfn.XLOOKUP(A1919,Ethereum_Historical_Data[Date],Ethereum_Historical_Data[Price]," ")</f>
        <v>210.45</v>
      </c>
      <c r="C1919">
        <f>STANDARDIZE(Table6[[#This Row],[ETH]],$U$4,$U$5)</f>
        <v>-1.0294741452077714</v>
      </c>
      <c r="D1919" s="2">
        <f>_xlfn.XLOOKUP(Table6[[#This Row],[Date]],BNB_Historical_Data[Date],BNB_Historical_Data[Price]," ")</f>
        <v>30.18</v>
      </c>
      <c r="E1919" s="2">
        <f>STANDARDIZE(Table6[[#This Row],[BNB]],$V$4,$V$5)</f>
        <v>-0.88293454620903922</v>
      </c>
      <c r="F1919" s="2">
        <f>_xlfn.XLOOKUP(Table6[[#This Row],[Date]],Tether_USDt_Historical_Data[Date],Tether_USDt_Historical_Data[Price]," ")</f>
        <v>0.99950000000000006</v>
      </c>
      <c r="G1919" s="2">
        <f>IFERROR(STANDARDIZE(Table6[[#This Row],[Tether]],$W$4,$W$5),"")</f>
        <v>-0.1450515358345579</v>
      </c>
      <c r="H1919" s="2">
        <f>_xlfn.XLOOKUP(Table6[[#This Row],[Date]],Bitcoin_Historical_Data__2[Date],Bitcoin_Historical_Data__2[Price]," ")</f>
        <v>11394.2</v>
      </c>
      <c r="I1919" s="2">
        <f>STANDARDIZE(Table6[[#This Row],[BTC]],$X$4,$X$5)</f>
        <v>-0.75016298817056914</v>
      </c>
      <c r="J1919" s="2">
        <f>_xlfn.XLOOKUP(Table6[[#This Row],[Date]],S_P_500_Historical_Data[Date],S_P_500_Historical_Data[Price]," ")</f>
        <v>2883.8</v>
      </c>
      <c r="K1919" s="2">
        <f>IFERROR(STANDARDIZE(Table6[[#This Row],[S&amp;P500]],$Y$4,$Y$5),"")</f>
        <v>-1.0212239084562258</v>
      </c>
    </row>
    <row r="1920" spans="1:11" x14ac:dyDescent="0.35">
      <c r="A1920" s="1">
        <f t="shared" si="29"/>
        <v>43688</v>
      </c>
      <c r="B1920">
        <f>_xlfn.XLOOKUP(A1920,Ethereum_Historical_Data[Date],Ethereum_Historical_Data[Price]," ")</f>
        <v>215.83</v>
      </c>
      <c r="C1920">
        <f>STANDARDIZE(Table6[[#This Row],[ETH]],$U$4,$U$5)</f>
        <v>-1.0250064241558925</v>
      </c>
      <c r="D1920" s="2">
        <f>_xlfn.XLOOKUP(Table6[[#This Row],[Date]],BNB_Historical_Data[Date],BNB_Historical_Data[Price]," ")</f>
        <v>30.26</v>
      </c>
      <c r="E1920" s="2">
        <f>STANDARDIZE(Table6[[#This Row],[BNB]],$V$4,$V$5)</f>
        <v>-0.88254183931322494</v>
      </c>
      <c r="F1920" s="2">
        <f>_xlfn.XLOOKUP(Table6[[#This Row],[Date]],Tether_USDt_Historical_Data[Date],Tether_USDt_Historical_Data[Price]," ")</f>
        <v>1</v>
      </c>
      <c r="G1920" s="2">
        <f>IFERROR(STANDARDIZE(Table6[[#This Row],[Tether]],$W$4,$W$5),"")</f>
        <v>-4.2785445579079442E-2</v>
      </c>
      <c r="H1920" s="2">
        <f>_xlfn.XLOOKUP(Table6[[#This Row],[Date]],Bitcoin_Historical_Data__2[Date],Bitcoin_Historical_Data__2[Price]," ")</f>
        <v>11517.2</v>
      </c>
      <c r="I1920" s="2">
        <f>STANDARDIZE(Table6[[#This Row],[BTC]],$X$4,$X$5)</f>
        <v>-0.74400598743541568</v>
      </c>
      <c r="J1920" s="2" t="str">
        <f>_xlfn.XLOOKUP(Table6[[#This Row],[Date]],S_P_500_Historical_Data[Date],S_P_500_Historical_Data[Price]," ")</f>
        <v xml:space="preserve"> </v>
      </c>
      <c r="K1920" s="2" t="str">
        <f>IFERROR(STANDARDIZE(Table6[[#This Row],[S&amp;P500]],$Y$4,$Y$5),"")</f>
        <v/>
      </c>
    </row>
    <row r="1921" spans="1:11" x14ac:dyDescent="0.35">
      <c r="A1921" s="1">
        <f t="shared" si="29"/>
        <v>43687</v>
      </c>
      <c r="B1921">
        <f>_xlfn.XLOOKUP(A1921,Ethereum_Historical_Data[Date],Ethereum_Historical_Data[Price]," ")</f>
        <v>205.93</v>
      </c>
      <c r="C1921">
        <f>STANDARDIZE(Table6[[#This Row],[ETH]],$U$4,$U$5)</f>
        <v>-1.0332276952364874</v>
      </c>
      <c r="D1921" s="2">
        <f>_xlfn.XLOOKUP(Table6[[#This Row],[Date]],BNB_Historical_Data[Date],BNB_Historical_Data[Price]," ")</f>
        <v>29.6</v>
      </c>
      <c r="E1921" s="2">
        <f>STANDARDIZE(Table6[[#This Row],[BNB]],$V$4,$V$5)</f>
        <v>-0.88578167120369333</v>
      </c>
      <c r="F1921" s="2">
        <f>_xlfn.XLOOKUP(Table6[[#This Row],[Date]],Tether_USDt_Historical_Data[Date],Tether_USDt_Historical_Data[Price]," ")</f>
        <v>0.99870000000000003</v>
      </c>
      <c r="G1921" s="2">
        <f>IFERROR(STANDARDIZE(Table6[[#This Row],[Tether]],$W$4,$W$5),"")</f>
        <v>-0.30867728024334617</v>
      </c>
      <c r="H1921" s="2">
        <f>_xlfn.XLOOKUP(Table6[[#This Row],[Date]],Bitcoin_Historical_Data__2[Date],Bitcoin_Historical_Data__2[Price]," ")</f>
        <v>11314.5</v>
      </c>
      <c r="I1921" s="2">
        <f>STANDARDIZE(Table6[[#This Row],[BTC]],$X$4,$X$5)</f>
        <v>-0.75415252441928238</v>
      </c>
      <c r="J1921" s="2" t="str">
        <f>_xlfn.XLOOKUP(Table6[[#This Row],[Date]],S_P_500_Historical_Data[Date],S_P_500_Historical_Data[Price]," ")</f>
        <v xml:space="preserve"> </v>
      </c>
      <c r="K1921" s="2" t="str">
        <f>IFERROR(STANDARDIZE(Table6[[#This Row],[S&amp;P500]],$Y$4,$Y$5),"")</f>
        <v/>
      </c>
    </row>
    <row r="1922" spans="1:11" x14ac:dyDescent="0.35">
      <c r="A1922" s="1">
        <f t="shared" si="29"/>
        <v>43686</v>
      </c>
      <c r="B1922">
        <f>_xlfn.XLOOKUP(A1922,Ethereum_Historical_Data[Date],Ethereum_Historical_Data[Price]," ")</f>
        <v>209.49</v>
      </c>
      <c r="C1922">
        <f>STANDARDIZE(Table6[[#This Row],[ETH]],$U$4,$U$5)</f>
        <v>-1.0302713593731625</v>
      </c>
      <c r="D1922" s="2">
        <f>_xlfn.XLOOKUP(Table6[[#This Row],[Date]],BNB_Historical_Data[Date],BNB_Historical_Data[Price]," ")</f>
        <v>29.82</v>
      </c>
      <c r="E1922" s="2">
        <f>STANDARDIZE(Table6[[#This Row],[BNB]],$V$4,$V$5)</f>
        <v>-0.88470172724020391</v>
      </c>
      <c r="F1922" s="2">
        <f>_xlfn.XLOOKUP(Table6[[#This Row],[Date]],Tether_USDt_Historical_Data[Date],Tether_USDt_Historical_Data[Price]," ")</f>
        <v>1.0007999999999999</v>
      </c>
      <c r="G1922" s="2">
        <f>IFERROR(STANDARDIZE(Table6[[#This Row],[Tether]],$W$4,$W$5),"")</f>
        <v>0.1208402988296861</v>
      </c>
      <c r="H1922" s="2">
        <f>_xlfn.XLOOKUP(Table6[[#This Row],[Date]],Bitcoin_Historical_Data__2[Date],Bitcoin_Historical_Data__2[Price]," ")</f>
        <v>12089.8</v>
      </c>
      <c r="I1922" s="2">
        <f>STANDARDIZE(Table6[[#This Row],[BTC]],$X$4,$X$5)</f>
        <v>-0.71534339702119731</v>
      </c>
      <c r="J1922" s="2">
        <f>_xlfn.XLOOKUP(Table6[[#This Row],[Date]],S_P_500_Historical_Data[Date],S_P_500_Historical_Data[Price]," ")</f>
        <v>2918.7</v>
      </c>
      <c r="K1922" s="2">
        <f>IFERROR(STANDARDIZE(Table6[[#This Row],[S&amp;P500]],$Y$4,$Y$5),"")</f>
        <v>-0.98165579899471045</v>
      </c>
    </row>
    <row r="1923" spans="1:11" x14ac:dyDescent="0.35">
      <c r="A1923" s="1">
        <f t="shared" si="29"/>
        <v>43685</v>
      </c>
      <c r="B1923">
        <f>_xlfn.XLOOKUP(A1923,Ethereum_Historical_Data[Date],Ethereum_Historical_Data[Price]," ")</f>
        <v>220.16</v>
      </c>
      <c r="C1923">
        <f>STANDARDIZE(Table6[[#This Row],[ETH]],$U$4,$U$5)</f>
        <v>-1.0214106560974099</v>
      </c>
      <c r="D1923" s="2">
        <f>_xlfn.XLOOKUP(Table6[[#This Row],[Date]],BNB_Historical_Data[Date],BNB_Historical_Data[Price]," ")</f>
        <v>31.2</v>
      </c>
      <c r="E1923" s="2">
        <f>STANDARDIZE(Table6[[#This Row],[BNB]],$V$4,$V$5)</f>
        <v>-0.87792753328740636</v>
      </c>
      <c r="F1923" s="2">
        <f>_xlfn.XLOOKUP(Table6[[#This Row],[Date]],Tether_USDt_Historical_Data[Date],Tether_USDt_Historical_Data[Price]," ")</f>
        <v>1.0009999999999999</v>
      </c>
      <c r="G1923" s="2">
        <f>IFERROR(STANDARDIZE(Table6[[#This Row],[Tether]],$W$4,$W$5),"")</f>
        <v>0.16174673493187749</v>
      </c>
      <c r="H1923" s="2">
        <f>_xlfn.XLOOKUP(Table6[[#This Row],[Date]],Bitcoin_Historical_Data__2[Date],Bitcoin_Historical_Data__2[Price]," ")</f>
        <v>12191.6</v>
      </c>
      <c r="I1923" s="2">
        <f>STANDARDIZE(Table6[[#This Row],[BTC]],$X$4,$X$5)</f>
        <v>-0.71024760291681832</v>
      </c>
      <c r="J1923" s="2">
        <f>_xlfn.XLOOKUP(Table6[[#This Row],[Date]],S_P_500_Historical_Data[Date],S_P_500_Historical_Data[Price]," ")</f>
        <v>2938.1</v>
      </c>
      <c r="K1923" s="2">
        <f>IFERROR(STANDARDIZE(Table6[[#This Row],[S&amp;P500]],$Y$4,$Y$5),"")</f>
        <v>-0.95966091866366721</v>
      </c>
    </row>
    <row r="1924" spans="1:11" x14ac:dyDescent="0.35">
      <c r="A1924" s="1">
        <f t="shared" ref="A1924:A1987" si="30">A1923-1</f>
        <v>43684</v>
      </c>
      <c r="B1924">
        <f>_xlfn.XLOOKUP(A1924,Ethereum_Historical_Data[Date],Ethereum_Historical_Data[Price]," ")</f>
        <v>224.66</v>
      </c>
      <c r="C1924">
        <f>STANDARDIZE(Table6[[#This Row],[ETH]],$U$4,$U$5)</f>
        <v>-1.0176737146971395</v>
      </c>
      <c r="D1924" s="2">
        <f>_xlfn.XLOOKUP(Table6[[#This Row],[Date]],BNB_Historical_Data[Date],BNB_Historical_Data[Price]," ")</f>
        <v>29.65</v>
      </c>
      <c r="E1924" s="2">
        <f>STANDARDIZE(Table6[[#This Row],[BNB]],$V$4,$V$5)</f>
        <v>-0.88553622939380927</v>
      </c>
      <c r="F1924" s="2">
        <f>_xlfn.XLOOKUP(Table6[[#This Row],[Date]],Tether_USDt_Historical_Data[Date],Tether_USDt_Historical_Data[Price]," ")</f>
        <v>1.0004999999999999</v>
      </c>
      <c r="G1924" s="2">
        <f>IFERROR(STANDARDIZE(Table6[[#This Row],[Tether]],$W$4,$W$5),"")</f>
        <v>5.9480644676399026E-2</v>
      </c>
      <c r="H1924" s="2">
        <f>_xlfn.XLOOKUP(Table6[[#This Row],[Date]],Bitcoin_Historical_Data__2[Date],Bitcoin_Historical_Data__2[Price]," ")</f>
        <v>12013.9</v>
      </c>
      <c r="I1924" s="2">
        <f>STANDARDIZE(Table6[[#This Row],[BTC]],$X$4,$X$5)</f>
        <v>-0.71914271698703591</v>
      </c>
      <c r="J1924" s="2">
        <f>_xlfn.XLOOKUP(Table6[[#This Row],[Date]],S_P_500_Historical_Data[Date],S_P_500_Historical_Data[Price]," ")</f>
        <v>2884</v>
      </c>
      <c r="K1924" s="2">
        <f>IFERROR(STANDARDIZE(Table6[[#This Row],[S&amp;P500]],$Y$4,$Y$5),"")</f>
        <v>-1.0209971571126071</v>
      </c>
    </row>
    <row r="1925" spans="1:11" x14ac:dyDescent="0.35">
      <c r="A1925" s="1">
        <f t="shared" si="30"/>
        <v>43683</v>
      </c>
      <c r="B1925">
        <f>_xlfn.XLOOKUP(A1925,Ethereum_Historical_Data[Date],Ethereum_Historical_Data[Price]," ")</f>
        <v>225.63</v>
      </c>
      <c r="C1925">
        <f>STANDARDIZE(Table6[[#This Row],[ETH]],$U$4,$U$5)</f>
        <v>-1.0168681962175254</v>
      </c>
      <c r="D1925" s="2">
        <f>_xlfn.XLOOKUP(Table6[[#This Row],[Date]],BNB_Historical_Data[Date],BNB_Historical_Data[Price]," ")</f>
        <v>27.65</v>
      </c>
      <c r="E1925" s="2">
        <f>STANDARDIZE(Table6[[#This Row],[BNB]],$V$4,$V$5)</f>
        <v>-0.89535390178916807</v>
      </c>
      <c r="F1925" s="2">
        <f>_xlfn.XLOOKUP(Table6[[#This Row],[Date]],Tether_USDt_Historical_Data[Date],Tether_USDt_Historical_Data[Price]," ")</f>
        <v>0.99939999999999996</v>
      </c>
      <c r="G1925" s="2">
        <f>IFERROR(STANDARDIZE(Table6[[#This Row],[Tether]],$W$4,$W$5),"")</f>
        <v>-0.16550475388567631</v>
      </c>
      <c r="H1925" s="2">
        <f>_xlfn.XLOOKUP(Table6[[#This Row],[Date]],Bitcoin_Historical_Data__2[Date],Bitcoin_Historical_Data__2[Price]," ")</f>
        <v>11480.9</v>
      </c>
      <c r="I1925" s="2">
        <f>STANDARDIZE(Table6[[#This Row],[BTC]],$X$4,$X$5)</f>
        <v>-0.74582305350603417</v>
      </c>
      <c r="J1925" s="2">
        <f>_xlfn.XLOOKUP(Table6[[#This Row],[Date]],S_P_500_Historical_Data[Date],S_P_500_Historical_Data[Price]," ")</f>
        <v>2881.8</v>
      </c>
      <c r="K1925" s="2">
        <f>IFERROR(STANDARDIZE(Table6[[#This Row],[S&amp;P500]],$Y$4,$Y$5),"")</f>
        <v>-1.0234914218924158</v>
      </c>
    </row>
    <row r="1926" spans="1:11" x14ac:dyDescent="0.35">
      <c r="A1926" s="1">
        <f t="shared" si="30"/>
        <v>43682</v>
      </c>
      <c r="B1926">
        <f>_xlfn.XLOOKUP(A1926,Ethereum_Historical_Data[Date],Ethereum_Historical_Data[Price]," ")</f>
        <v>232.45</v>
      </c>
      <c r="C1926">
        <f>STANDARDIZE(Table6[[#This Row],[ETH]],$U$4,$U$5)</f>
        <v>-1.0112046539175601</v>
      </c>
      <c r="D1926" s="2">
        <f>_xlfn.XLOOKUP(Table6[[#This Row],[Date]],BNB_Historical_Data[Date],BNB_Historical_Data[Price]," ")</f>
        <v>27.97</v>
      </c>
      <c r="E1926" s="2">
        <f>STANDARDIZE(Table6[[#This Row],[BNB]],$V$4,$V$5)</f>
        <v>-0.89378307420591074</v>
      </c>
      <c r="F1926" s="2">
        <f>_xlfn.XLOOKUP(Table6[[#This Row],[Date]],Tether_USDt_Historical_Data[Date],Tether_USDt_Historical_Data[Price]," ")</f>
        <v>1.0004</v>
      </c>
      <c r="G1926" s="2">
        <f>IFERROR(STANDARDIZE(Table6[[#This Row],[Tether]],$W$4,$W$5),"")</f>
        <v>3.9027426625303327E-2</v>
      </c>
      <c r="H1926" s="2">
        <f>_xlfn.XLOOKUP(Table6[[#This Row],[Date]],Bitcoin_Historical_Data__2[Date],Bitcoin_Historical_Data__2[Price]," ")</f>
        <v>11816.8</v>
      </c>
      <c r="I1926" s="2">
        <f>STANDARDIZE(Table6[[#This Row],[BTC]],$X$4,$X$5)</f>
        <v>-0.72900893523824528</v>
      </c>
      <c r="J1926" s="2">
        <f>_xlfn.XLOOKUP(Table6[[#This Row],[Date]],S_P_500_Historical_Data[Date],S_P_500_Historical_Data[Price]," ")</f>
        <v>2844.7</v>
      </c>
      <c r="K1926" s="2">
        <f>IFERROR(STANDARDIZE(Table6[[#This Row],[S&amp;P500]],$Y$4,$Y$5),"")</f>
        <v>-1.0655537961337411</v>
      </c>
    </row>
    <row r="1927" spans="1:11" x14ac:dyDescent="0.35">
      <c r="A1927" s="1">
        <f t="shared" si="30"/>
        <v>43681</v>
      </c>
      <c r="B1927">
        <f>_xlfn.XLOOKUP(A1927,Ethereum_Historical_Data[Date],Ethereum_Historical_Data[Price]," ")</f>
        <v>220.72</v>
      </c>
      <c r="C1927">
        <f>STANDARDIZE(Table6[[#This Row],[ETH]],$U$4,$U$5)</f>
        <v>-1.0209456145009319</v>
      </c>
      <c r="D1927" s="2">
        <f>_xlfn.XLOOKUP(Table6[[#This Row],[Date]],BNB_Historical_Data[Date],BNB_Historical_Data[Price]," ")</f>
        <v>27.38</v>
      </c>
      <c r="E1927" s="2">
        <f>STANDARDIZE(Table6[[#This Row],[BNB]],$V$4,$V$5)</f>
        <v>-0.89667928756254156</v>
      </c>
      <c r="F1927" s="2">
        <f>_xlfn.XLOOKUP(Table6[[#This Row],[Date]],Tether_USDt_Historical_Data[Date],Tether_USDt_Historical_Data[Price]," ")</f>
        <v>1.0025999999999999</v>
      </c>
      <c r="G1927" s="2">
        <f>IFERROR(STANDARDIZE(Table6[[#This Row],[Tether]],$W$4,$W$5),"")</f>
        <v>0.48899822374945401</v>
      </c>
      <c r="H1927" s="2">
        <f>_xlfn.XLOOKUP(Table6[[#This Row],[Date]],Bitcoin_Historical_Data__2[Date],Bitcoin_Historical_Data__2[Price]," ")</f>
        <v>10934.6</v>
      </c>
      <c r="I1927" s="2">
        <f>STANDARDIZE(Table6[[#This Row],[BTC]],$X$4,$X$5)</f>
        <v>-0.77316914701509376</v>
      </c>
      <c r="J1927" s="2" t="str">
        <f>_xlfn.XLOOKUP(Table6[[#This Row],[Date]],S_P_500_Historical_Data[Date],S_P_500_Historical_Data[Price]," ")</f>
        <v xml:space="preserve"> </v>
      </c>
      <c r="K1927" s="2" t="str">
        <f>IFERROR(STANDARDIZE(Table6[[#This Row],[S&amp;P500]],$Y$4,$Y$5),"")</f>
        <v/>
      </c>
    </row>
    <row r="1928" spans="1:11" x14ac:dyDescent="0.35">
      <c r="A1928" s="1">
        <f t="shared" si="30"/>
        <v>43680</v>
      </c>
      <c r="B1928">
        <f>_xlfn.XLOOKUP(A1928,Ethereum_Historical_Data[Date],Ethereum_Historical_Data[Price]," ")</f>
        <v>220.89</v>
      </c>
      <c r="C1928">
        <f>STANDARDIZE(Table6[[#This Row],[ETH]],$U$4,$U$5)</f>
        <v>-1.0208044411591439</v>
      </c>
      <c r="D1928" s="2">
        <f>_xlfn.XLOOKUP(Table6[[#This Row],[Date]],BNB_Historical_Data[Date],BNB_Historical_Data[Price]," ")</f>
        <v>27.74</v>
      </c>
      <c r="E1928" s="2">
        <f>STANDARDIZE(Table6[[#This Row],[BNB]],$V$4,$V$5)</f>
        <v>-0.89491210653137687</v>
      </c>
      <c r="F1928" s="2">
        <f>_xlfn.XLOOKUP(Table6[[#This Row],[Date]],Tether_USDt_Historical_Data[Date],Tether_USDt_Historical_Data[Price]," ")</f>
        <v>1.0011000000000001</v>
      </c>
      <c r="G1928" s="2">
        <f>IFERROR(STANDARDIZE(Table6[[#This Row],[Tether]],$W$4,$W$5),"")</f>
        <v>0.18219995298301858</v>
      </c>
      <c r="H1928" s="2">
        <f>_xlfn.XLOOKUP(Table6[[#This Row],[Date]],Bitcoin_Historical_Data__2[Date],Bitcoin_Historical_Data__2[Price]," ")</f>
        <v>10815.7</v>
      </c>
      <c r="I1928" s="2">
        <f>STANDARDIZE(Table6[[#This Row],[BTC]],$X$4,$X$5)</f>
        <v>-0.77912091439240871</v>
      </c>
      <c r="J1928" s="2" t="str">
        <f>_xlfn.XLOOKUP(Table6[[#This Row],[Date]],S_P_500_Historical_Data[Date],S_P_500_Historical_Data[Price]," ")</f>
        <v xml:space="preserve"> </v>
      </c>
      <c r="K1928" s="2" t="str">
        <f>IFERROR(STANDARDIZE(Table6[[#This Row],[S&amp;P500]],$Y$4,$Y$5),"")</f>
        <v/>
      </c>
    </row>
    <row r="1929" spans="1:11" x14ac:dyDescent="0.35">
      <c r="A1929" s="1">
        <f t="shared" si="30"/>
        <v>43679</v>
      </c>
      <c r="B1929">
        <f>_xlfn.XLOOKUP(A1929,Ethereum_Historical_Data[Date],Ethereum_Historical_Data[Price]," ")</f>
        <v>216.54</v>
      </c>
      <c r="C1929">
        <f>STANDARDIZE(Table6[[#This Row],[ETH]],$U$4,$U$5)</f>
        <v>-1.024416817846072</v>
      </c>
      <c r="D1929" s="2">
        <f>_xlfn.XLOOKUP(Table6[[#This Row],[Date]],BNB_Historical_Data[Date],BNB_Historical_Data[Price]," ")</f>
        <v>28.1</v>
      </c>
      <c r="E1929" s="2">
        <f>STANDARDIZE(Table6[[#This Row],[BNB]],$V$4,$V$5)</f>
        <v>-0.89314492550021241</v>
      </c>
      <c r="F1929" s="2">
        <f>_xlfn.XLOOKUP(Table6[[#This Row],[Date]],Tether_USDt_Historical_Data[Date],Tether_USDt_Historical_Data[Price]," ")</f>
        <v>1.0003</v>
      </c>
      <c r="G1929" s="2">
        <f>IFERROR(STANDARDIZE(Table6[[#This Row],[Tether]],$W$4,$W$5),"")</f>
        <v>1.8574208574207638E-2</v>
      </c>
      <c r="H1929" s="2">
        <f>_xlfn.XLOOKUP(Table6[[#This Row],[Date]],Bitcoin_Historical_Data__2[Date],Bitcoin_Historical_Data__2[Price]," ")</f>
        <v>10520.1</v>
      </c>
      <c r="I1929" s="2">
        <f>STANDARDIZE(Table6[[#This Row],[BTC]],$X$4,$X$5)</f>
        <v>-0.79391773892339534</v>
      </c>
      <c r="J1929" s="2">
        <f>_xlfn.XLOOKUP(Table6[[#This Row],[Date]],S_P_500_Historical_Data[Date],S_P_500_Historical_Data[Price]," ")</f>
        <v>2932.1</v>
      </c>
      <c r="K1929" s="2">
        <f>IFERROR(STANDARDIZE(Table6[[#This Row],[S&amp;P500]],$Y$4,$Y$5),"")</f>
        <v>-0.96646345897223729</v>
      </c>
    </row>
    <row r="1930" spans="1:11" x14ac:dyDescent="0.35">
      <c r="A1930" s="1">
        <f t="shared" si="30"/>
        <v>43678</v>
      </c>
      <c r="B1930">
        <f>_xlfn.XLOOKUP(A1930,Ethereum_Historical_Data[Date],Ethereum_Historical_Data[Price]," ")</f>
        <v>216.37</v>
      </c>
      <c r="C1930">
        <f>STANDARDIZE(Table6[[#This Row],[ETH]],$U$4,$U$5)</f>
        <v>-1.0245579911878602</v>
      </c>
      <c r="D1930" s="2">
        <f>_xlfn.XLOOKUP(Table6[[#This Row],[Date]],BNB_Historical_Data[Date],BNB_Historical_Data[Price]," ")</f>
        <v>28.69</v>
      </c>
      <c r="E1930" s="2">
        <f>STANDARDIZE(Table6[[#This Row],[BNB]],$V$4,$V$5)</f>
        <v>-0.89024871214358159</v>
      </c>
      <c r="F1930" s="2">
        <f>_xlfn.XLOOKUP(Table6[[#This Row],[Date]],Tether_USDt_Historical_Data[Date],Tether_USDt_Historical_Data[Price]," ")</f>
        <v>1.002</v>
      </c>
      <c r="G1930" s="2">
        <f>IFERROR(STANDARDIZE(Table6[[#This Row],[Tether]],$W$4,$W$5),"")</f>
        <v>0.36627891544287983</v>
      </c>
      <c r="H1930" s="2">
        <f>_xlfn.XLOOKUP(Table6[[#This Row],[Date]],Bitcoin_Historical_Data__2[Date],Bitcoin_Historical_Data__2[Price]," ")</f>
        <v>10380</v>
      </c>
      <c r="I1930" s="2">
        <f>STANDARDIZE(Table6[[#This Row],[BTC]],$X$4,$X$5)</f>
        <v>-0.80093071293148477</v>
      </c>
      <c r="J1930" s="2">
        <f>_xlfn.XLOOKUP(Table6[[#This Row],[Date]],S_P_500_Historical_Data[Date],S_P_500_Historical_Data[Price]," ")</f>
        <v>2953.6</v>
      </c>
      <c r="K1930" s="2">
        <f>IFERROR(STANDARDIZE(Table6[[#This Row],[S&amp;P500]],$Y$4,$Y$5),"")</f>
        <v>-0.94208768953319455</v>
      </c>
    </row>
    <row r="1931" spans="1:11" x14ac:dyDescent="0.35">
      <c r="A1931" s="1">
        <f t="shared" si="30"/>
        <v>43677</v>
      </c>
      <c r="B1931">
        <f>_xlfn.XLOOKUP(A1931,Ethereum_Historical_Data[Date],Ethereum_Historical_Data[Price]," ")</f>
        <v>217.23</v>
      </c>
      <c r="C1931">
        <f>STANDARDIZE(Table6[[#This Row],[ETH]],$U$4,$U$5)</f>
        <v>-1.0238438201646971</v>
      </c>
      <c r="D1931" s="2">
        <f>_xlfn.XLOOKUP(Table6[[#This Row],[Date]],BNB_Historical_Data[Date],BNB_Historical_Data[Price]," ")</f>
        <v>27.73</v>
      </c>
      <c r="E1931" s="2">
        <f>STANDARDIZE(Table6[[#This Row],[BNB]],$V$4,$V$5)</f>
        <v>-0.8949611948933538</v>
      </c>
      <c r="F1931" s="2">
        <f>_xlfn.XLOOKUP(Table6[[#This Row],[Date]],Tether_USDt_Historical_Data[Date],Tether_USDt_Historical_Data[Price]," ")</f>
        <v>1.0015000000000001</v>
      </c>
      <c r="G1931" s="2">
        <f>IFERROR(STANDARDIZE(Table6[[#This Row],[Tether]],$W$4,$W$5),"")</f>
        <v>0.26401282518740138</v>
      </c>
      <c r="H1931" s="2">
        <f>_xlfn.XLOOKUP(Table6[[#This Row],[Date]],Bitcoin_Historical_Data__2[Date],Bitcoin_Historical_Data__2[Price]," ")</f>
        <v>10082</v>
      </c>
      <c r="I1931" s="2">
        <f>STANDARDIZE(Table6[[#This Row],[BTC]],$X$4,$X$5)</f>
        <v>-0.81584767406218184</v>
      </c>
      <c r="J1931" s="2">
        <f>_xlfn.XLOOKUP(Table6[[#This Row],[Date]],S_P_500_Historical_Data[Date],S_P_500_Historical_Data[Price]," ")</f>
        <v>2980.4</v>
      </c>
      <c r="K1931" s="2">
        <f>IFERROR(STANDARDIZE(Table6[[#This Row],[S&amp;P500]],$Y$4,$Y$5),"")</f>
        <v>-0.91170300948824812</v>
      </c>
    </row>
    <row r="1932" spans="1:11" x14ac:dyDescent="0.35">
      <c r="A1932" s="1">
        <f t="shared" si="30"/>
        <v>43676</v>
      </c>
      <c r="B1932">
        <f>_xlfn.XLOOKUP(A1932,Ethereum_Historical_Data[Date],Ethereum_Historical_Data[Price]," ")</f>
        <v>208.49</v>
      </c>
      <c r="C1932">
        <f>STANDARDIZE(Table6[[#This Row],[ETH]],$U$4,$U$5)</f>
        <v>-1.0311017907954447</v>
      </c>
      <c r="D1932" s="2">
        <f>_xlfn.XLOOKUP(Table6[[#This Row],[Date]],BNB_Historical_Data[Date],BNB_Historical_Data[Price]," ")</f>
        <v>26.94</v>
      </c>
      <c r="E1932" s="2">
        <f>STANDARDIZE(Table6[[#This Row],[BNB]],$V$4,$V$5)</f>
        <v>-0.89883917548952053</v>
      </c>
      <c r="F1932" s="2">
        <f>_xlfn.XLOOKUP(Table6[[#This Row],[Date]],Tether_USDt_Historical_Data[Date],Tether_USDt_Historical_Data[Price]," ")</f>
        <v>1.0013000000000001</v>
      </c>
      <c r="G1932" s="2">
        <f>IFERROR(STANDARDIZE(Table6[[#This Row],[Tether]],$W$4,$W$5),"")</f>
        <v>0.22310638908520997</v>
      </c>
      <c r="H1932" s="2">
        <f>_xlfn.XLOOKUP(Table6[[#This Row],[Date]],Bitcoin_Historical_Data__2[Date],Bitcoin_Historical_Data__2[Price]," ")</f>
        <v>9580.7000000000007</v>
      </c>
      <c r="I1932" s="2">
        <f>STANDARDIZE(Table6[[#This Row],[BTC]],$X$4,$X$5)</f>
        <v>-0.84094120632667302</v>
      </c>
      <c r="J1932" s="2">
        <f>_xlfn.XLOOKUP(Table6[[#This Row],[Date]],S_P_500_Historical_Data[Date],S_P_500_Historical_Data[Price]," ")</f>
        <v>3013.2</v>
      </c>
      <c r="K1932" s="2">
        <f>IFERROR(STANDARDIZE(Table6[[#This Row],[S&amp;P500]],$Y$4,$Y$5),"")</f>
        <v>-0.87451578913473216</v>
      </c>
    </row>
    <row r="1933" spans="1:11" x14ac:dyDescent="0.35">
      <c r="A1933" s="1">
        <f t="shared" si="30"/>
        <v>43675</v>
      </c>
      <c r="B1933">
        <f>_xlfn.XLOOKUP(A1933,Ethereum_Historical_Data[Date],Ethereum_Historical_Data[Price]," ")</f>
        <v>209.82</v>
      </c>
      <c r="C1933">
        <f>STANDARDIZE(Table6[[#This Row],[ETH]],$U$4,$U$5)</f>
        <v>-1.0299973170038093</v>
      </c>
      <c r="D1933" s="2">
        <f>_xlfn.XLOOKUP(Table6[[#This Row],[Date]],BNB_Historical_Data[Date],BNB_Historical_Data[Price]," ")</f>
        <v>27.03</v>
      </c>
      <c r="E1933" s="2">
        <f>STANDARDIZE(Table6[[#This Row],[BNB]],$V$4,$V$5)</f>
        <v>-0.89839738023172933</v>
      </c>
      <c r="F1933" s="2">
        <f>_xlfn.XLOOKUP(Table6[[#This Row],[Date]],Tether_USDt_Historical_Data[Date],Tether_USDt_Historical_Data[Price]," ")</f>
        <v>0.99850000000000005</v>
      </c>
      <c r="G1933" s="2">
        <f>IFERROR(STANDARDIZE(Table6[[#This Row],[Tether]],$W$4,$W$5),"")</f>
        <v>-0.34958371634553753</v>
      </c>
      <c r="H1933" s="2">
        <f>_xlfn.XLOOKUP(Table6[[#This Row],[Date]],Bitcoin_Historical_Data__2[Date],Bitcoin_Historical_Data__2[Price]," ")</f>
        <v>9580.9</v>
      </c>
      <c r="I1933" s="2">
        <f>STANDARDIZE(Table6[[#This Row],[BTC]],$X$4,$X$5)</f>
        <v>-0.84093119494336377</v>
      </c>
      <c r="J1933" s="2">
        <f>_xlfn.XLOOKUP(Table6[[#This Row],[Date]],S_P_500_Historical_Data[Date],S_P_500_Historical_Data[Price]," ")</f>
        <v>3021</v>
      </c>
      <c r="K1933" s="2">
        <f>IFERROR(STANDARDIZE(Table6[[#This Row],[S&amp;P500]],$Y$4,$Y$5),"")</f>
        <v>-0.86567248673359087</v>
      </c>
    </row>
    <row r="1934" spans="1:11" x14ac:dyDescent="0.35">
      <c r="A1934" s="1">
        <f t="shared" si="30"/>
        <v>43674</v>
      </c>
      <c r="B1934">
        <f>_xlfn.XLOOKUP(A1934,Ethereum_Historical_Data[Date],Ethereum_Historical_Data[Price]," ")</f>
        <v>210.37</v>
      </c>
      <c r="C1934">
        <f>STANDARDIZE(Table6[[#This Row],[ETH]],$U$4,$U$5)</f>
        <v>-1.029540579721554</v>
      </c>
      <c r="D1934" s="2">
        <f>_xlfn.XLOOKUP(Table6[[#This Row],[Date]],BNB_Historical_Data[Date],BNB_Historical_Data[Price]," ")</f>
        <v>27.72</v>
      </c>
      <c r="E1934" s="2">
        <f>STANDARDIZE(Table6[[#This Row],[BNB]],$V$4,$V$5)</f>
        <v>-0.8950102832553305</v>
      </c>
      <c r="F1934" s="2">
        <f>_xlfn.XLOOKUP(Table6[[#This Row],[Date]],Tether_USDt_Historical_Data[Date],Tether_USDt_Historical_Data[Price]," ")</f>
        <v>0.99939999999999996</v>
      </c>
      <c r="G1934" s="2">
        <f>IFERROR(STANDARDIZE(Table6[[#This Row],[Tether]],$W$4,$W$5),"")</f>
        <v>-0.16550475388567631</v>
      </c>
      <c r="H1934" s="2">
        <f>_xlfn.XLOOKUP(Table6[[#This Row],[Date]],Bitcoin_Historical_Data__2[Date],Bitcoin_Historical_Data__2[Price]," ")</f>
        <v>9727.7999999999993</v>
      </c>
      <c r="I1934" s="2">
        <f>STANDARDIZE(Table6[[#This Row],[BTC]],$X$4,$X$5)</f>
        <v>-0.83357783390276186</v>
      </c>
      <c r="J1934" s="2" t="str">
        <f>_xlfn.XLOOKUP(Table6[[#This Row],[Date]],S_P_500_Historical_Data[Date],S_P_500_Historical_Data[Price]," ")</f>
        <v xml:space="preserve"> </v>
      </c>
      <c r="K1934" s="2" t="str">
        <f>IFERROR(STANDARDIZE(Table6[[#This Row],[S&amp;P500]],$Y$4,$Y$5),"")</f>
        <v/>
      </c>
    </row>
    <row r="1935" spans="1:11" x14ac:dyDescent="0.35">
      <c r="A1935" s="1">
        <f t="shared" si="30"/>
        <v>43673</v>
      </c>
      <c r="B1935">
        <f>_xlfn.XLOOKUP(A1935,Ethereum_Historical_Data[Date],Ethereum_Historical_Data[Price]," ")</f>
        <v>206.62</v>
      </c>
      <c r="C1935">
        <f>STANDARDIZE(Table6[[#This Row],[ETH]],$U$4,$U$5)</f>
        <v>-1.0326546975551127</v>
      </c>
      <c r="D1935" s="2">
        <f>_xlfn.XLOOKUP(Table6[[#This Row],[Date]],BNB_Historical_Data[Date],BNB_Historical_Data[Price]," ")</f>
        <v>27.7</v>
      </c>
      <c r="E1935" s="2">
        <f>STANDARDIZE(Table6[[#This Row],[BNB]],$V$4,$V$5)</f>
        <v>-0.89510845997928423</v>
      </c>
      <c r="F1935" s="2">
        <f>_xlfn.XLOOKUP(Table6[[#This Row],[Date]],Tether_USDt_Historical_Data[Date],Tether_USDt_Historical_Data[Price]," ")</f>
        <v>0.99950000000000006</v>
      </c>
      <c r="G1935" s="2">
        <f>IFERROR(STANDARDIZE(Table6[[#This Row],[Tether]],$W$4,$W$5),"")</f>
        <v>-0.1450515358345579</v>
      </c>
      <c r="H1935" s="2">
        <f>_xlfn.XLOOKUP(Table6[[#This Row],[Date]],Bitcoin_Historical_Data__2[Date],Bitcoin_Historical_Data__2[Price]," ")</f>
        <v>9492.1</v>
      </c>
      <c r="I1935" s="2">
        <f>STANDARDIZE(Table6[[#This Row],[BTC]],$X$4,$X$5)</f>
        <v>-0.84537624913264542</v>
      </c>
      <c r="J1935" s="2" t="str">
        <f>_xlfn.XLOOKUP(Table6[[#This Row],[Date]],S_P_500_Historical_Data[Date],S_P_500_Historical_Data[Price]," ")</f>
        <v xml:space="preserve"> </v>
      </c>
      <c r="K1935" s="2" t="str">
        <f>IFERROR(STANDARDIZE(Table6[[#This Row],[S&amp;P500]],$Y$4,$Y$5),"")</f>
        <v/>
      </c>
    </row>
    <row r="1936" spans="1:11" x14ac:dyDescent="0.35">
      <c r="A1936" s="1">
        <f t="shared" si="30"/>
        <v>43672</v>
      </c>
      <c r="B1936">
        <f>_xlfn.XLOOKUP(A1936,Ethereum_Historical_Data[Date],Ethereum_Historical_Data[Price]," ")</f>
        <v>217.83</v>
      </c>
      <c r="C1936">
        <f>STANDARDIZE(Table6[[#This Row],[ETH]],$U$4,$U$5)</f>
        <v>-1.0233455613113278</v>
      </c>
      <c r="D1936" s="2">
        <f>_xlfn.XLOOKUP(Table6[[#This Row],[Date]],BNB_Historical_Data[Date],BNB_Historical_Data[Price]," ")</f>
        <v>28.88</v>
      </c>
      <c r="E1936" s="2">
        <f>STANDARDIZE(Table6[[#This Row],[BNB]],$V$4,$V$5)</f>
        <v>-0.88931603326602249</v>
      </c>
      <c r="F1936" s="2">
        <f>_xlfn.XLOOKUP(Table6[[#This Row],[Date]],Tether_USDt_Historical_Data[Date],Tether_USDt_Historical_Data[Price]," ")</f>
        <v>1.0012000000000001</v>
      </c>
      <c r="G1936" s="2">
        <f>IFERROR(STANDARDIZE(Table6[[#This Row],[Tether]],$W$4,$W$5),"")</f>
        <v>0.20265317103411429</v>
      </c>
      <c r="H1936" s="2">
        <f>_xlfn.XLOOKUP(Table6[[#This Row],[Date]],Bitcoin_Historical_Data__2[Date],Bitcoin_Historical_Data__2[Price]," ")</f>
        <v>9831</v>
      </c>
      <c r="I1936" s="2">
        <f>STANDARDIZE(Table6[[#This Row],[BTC]],$X$4,$X$5)</f>
        <v>-0.82841196011521845</v>
      </c>
      <c r="J1936" s="2">
        <f>_xlfn.XLOOKUP(Table6[[#This Row],[Date]],S_P_500_Historical_Data[Date],S_P_500_Historical_Data[Price]," ")</f>
        <v>3025.9</v>
      </c>
      <c r="K1936" s="2">
        <f>IFERROR(STANDARDIZE(Table6[[#This Row],[S&amp;P500]],$Y$4,$Y$5),"")</f>
        <v>-0.86011707881492527</v>
      </c>
    </row>
    <row r="1937" spans="1:11" x14ac:dyDescent="0.35">
      <c r="A1937" s="1">
        <f t="shared" si="30"/>
        <v>43671</v>
      </c>
      <c r="B1937">
        <f>_xlfn.XLOOKUP(A1937,Ethereum_Historical_Data[Date],Ethereum_Historical_Data[Price]," ")</f>
        <v>217.65</v>
      </c>
      <c r="C1937">
        <f>STANDARDIZE(Table6[[#This Row],[ETH]],$U$4,$U$5)</f>
        <v>-1.0234950389673385</v>
      </c>
      <c r="D1937" s="2">
        <f>_xlfn.XLOOKUP(Table6[[#This Row],[Date]],BNB_Historical_Data[Date],BNB_Historical_Data[Price]," ")</f>
        <v>28.92</v>
      </c>
      <c r="E1937" s="2">
        <f>STANDARDIZE(Table6[[#This Row],[BNB]],$V$4,$V$5)</f>
        <v>-0.88911967981811524</v>
      </c>
      <c r="F1937" s="2">
        <f>_xlfn.XLOOKUP(Table6[[#This Row],[Date]],Tether_USDt_Historical_Data[Date],Tether_USDt_Historical_Data[Price]," ")</f>
        <v>1.0008999999999999</v>
      </c>
      <c r="G1937" s="2">
        <f>IFERROR(STANDARDIZE(Table6[[#This Row],[Tether]],$W$4,$W$5),"")</f>
        <v>0.14129351688078179</v>
      </c>
      <c r="H1937" s="2">
        <f>_xlfn.XLOOKUP(Table6[[#This Row],[Date]],Bitcoin_Historical_Data__2[Date],Bitcoin_Historical_Data__2[Price]," ")</f>
        <v>9945.2999999999993</v>
      </c>
      <c r="I1937" s="2">
        <f>STANDARDIZE(Table6[[#This Row],[BTC]],$X$4,$X$5)</f>
        <v>-0.8226904545540149</v>
      </c>
      <c r="J1937" s="2">
        <f>_xlfn.XLOOKUP(Table6[[#This Row],[Date]],S_P_500_Historical_Data[Date],S_P_500_Historical_Data[Price]," ")</f>
        <v>3003.7</v>
      </c>
      <c r="K1937" s="2">
        <f>IFERROR(STANDARDIZE(Table6[[#This Row],[S&amp;P500]],$Y$4,$Y$5),"")</f>
        <v>-0.88528647795663473</v>
      </c>
    </row>
    <row r="1938" spans="1:11" x14ac:dyDescent="0.35">
      <c r="A1938" s="1">
        <f t="shared" si="30"/>
        <v>43670</v>
      </c>
      <c r="B1938">
        <f>_xlfn.XLOOKUP(A1938,Ethereum_Historical_Data[Date],Ethereum_Historical_Data[Price]," ")</f>
        <v>215.44</v>
      </c>
      <c r="C1938">
        <f>STANDARDIZE(Table6[[#This Row],[ETH]],$U$4,$U$5)</f>
        <v>-1.0253302924105825</v>
      </c>
      <c r="D1938" s="2">
        <f>_xlfn.XLOOKUP(Table6[[#This Row],[Date]],BNB_Historical_Data[Date],BNB_Historical_Data[Price]," ")</f>
        <v>28.88</v>
      </c>
      <c r="E1938" s="2">
        <f>STANDARDIZE(Table6[[#This Row],[BNB]],$V$4,$V$5)</f>
        <v>-0.88931603326602249</v>
      </c>
      <c r="F1938" s="2">
        <f>_xlfn.XLOOKUP(Table6[[#This Row],[Date]],Tether_USDt_Historical_Data[Date],Tether_USDt_Historical_Data[Price]," ")</f>
        <v>1.0004</v>
      </c>
      <c r="G1938" s="2">
        <f>IFERROR(STANDARDIZE(Table6[[#This Row],[Tether]],$W$4,$W$5),"")</f>
        <v>3.9027426625303327E-2</v>
      </c>
      <c r="H1938" s="2">
        <f>_xlfn.XLOOKUP(Table6[[#This Row],[Date]],Bitcoin_Historical_Data__2[Date],Bitcoin_Historical_Data__2[Price]," ")</f>
        <v>9804.2999999999993</v>
      </c>
      <c r="I1938" s="2">
        <f>STANDARDIZE(Table6[[#This Row],[BTC]],$X$4,$X$5)</f>
        <v>-0.82974847978699573</v>
      </c>
      <c r="J1938" s="2">
        <f>_xlfn.XLOOKUP(Table6[[#This Row],[Date]],S_P_500_Historical_Data[Date],S_P_500_Historical_Data[Price]," ")</f>
        <v>3019.6</v>
      </c>
      <c r="K1938" s="2">
        <f>IFERROR(STANDARDIZE(Table6[[#This Row],[S&amp;P500]],$Y$4,$Y$5),"")</f>
        <v>-0.86725974613892398</v>
      </c>
    </row>
    <row r="1939" spans="1:11" x14ac:dyDescent="0.35">
      <c r="A1939" s="1">
        <f t="shared" si="30"/>
        <v>43669</v>
      </c>
      <c r="B1939">
        <f>_xlfn.XLOOKUP(A1939,Ethereum_Historical_Data[Date],Ethereum_Historical_Data[Price]," ")</f>
        <v>211.87</v>
      </c>
      <c r="C1939">
        <f>STANDARDIZE(Table6[[#This Row],[ETH]],$U$4,$U$5)</f>
        <v>-1.0282949325881305</v>
      </c>
      <c r="D1939" s="2">
        <f>_xlfn.XLOOKUP(Table6[[#This Row],[Date]],BNB_Historical_Data[Date],BNB_Historical_Data[Price]," ")</f>
        <v>29.46</v>
      </c>
      <c r="E1939" s="2">
        <f>STANDARDIZE(Table6[[#This Row],[BNB]],$V$4,$V$5)</f>
        <v>-0.88646890827136837</v>
      </c>
      <c r="F1939" s="2">
        <f>_xlfn.XLOOKUP(Table6[[#This Row],[Date]],Tether_USDt_Historical_Data[Date],Tether_USDt_Historical_Data[Price]," ")</f>
        <v>0.99970000000000003</v>
      </c>
      <c r="G1939" s="2">
        <f>IFERROR(STANDARDIZE(Table6[[#This Row],[Tether]],$W$4,$W$5),"")</f>
        <v>-0.10414509973236652</v>
      </c>
      <c r="H1939" s="2">
        <f>_xlfn.XLOOKUP(Table6[[#This Row],[Date]],Bitcoin_Historical_Data__2[Date],Bitcoin_Historical_Data__2[Price]," ")</f>
        <v>9888.7000000000007</v>
      </c>
      <c r="I1939" s="2">
        <f>STANDARDIZE(Table6[[#This Row],[BTC]],$X$4,$X$5)</f>
        <v>-0.82552367603051635</v>
      </c>
      <c r="J1939" s="2">
        <f>_xlfn.XLOOKUP(Table6[[#This Row],[Date]],S_P_500_Historical_Data[Date],S_P_500_Historical_Data[Price]," ")</f>
        <v>3005.5</v>
      </c>
      <c r="K1939" s="2">
        <f>IFERROR(STANDARDIZE(Table6[[#This Row],[S&amp;P500]],$Y$4,$Y$5),"")</f>
        <v>-0.88324571586406353</v>
      </c>
    </row>
    <row r="1940" spans="1:11" x14ac:dyDescent="0.35">
      <c r="A1940" s="1">
        <f t="shared" si="30"/>
        <v>43668</v>
      </c>
      <c r="B1940">
        <f>_xlfn.XLOOKUP(A1940,Ethereum_Historical_Data[Date],Ethereum_Historical_Data[Price]," ")</f>
        <v>217.27</v>
      </c>
      <c r="C1940">
        <f>STANDARDIZE(Table6[[#This Row],[ETH]],$U$4,$U$5)</f>
        <v>-1.023810602907806</v>
      </c>
      <c r="D1940" s="2">
        <f>_xlfn.XLOOKUP(Table6[[#This Row],[Date]],BNB_Historical_Data[Date],BNB_Historical_Data[Price]," ")</f>
        <v>30.84</v>
      </c>
      <c r="E1940" s="2">
        <f>STANDARDIZE(Table6[[#This Row],[BNB]],$V$4,$V$5)</f>
        <v>-0.87969471431857083</v>
      </c>
      <c r="F1940" s="2">
        <f>_xlfn.XLOOKUP(Table6[[#This Row],[Date]],Tether_USDt_Historical_Data[Date],Tether_USDt_Historical_Data[Price]," ")</f>
        <v>0.99880000000000002</v>
      </c>
      <c r="G1940" s="2">
        <f>IFERROR(STANDARDIZE(Table6[[#This Row],[Tether]],$W$4,$W$5),"")</f>
        <v>-0.28822406219225044</v>
      </c>
      <c r="H1940" s="2">
        <f>_xlfn.XLOOKUP(Table6[[#This Row],[Date]],Bitcoin_Historical_Data__2[Date],Bitcoin_Historical_Data__2[Price]," ")</f>
        <v>10412.5</v>
      </c>
      <c r="I1940" s="2">
        <f>STANDARDIZE(Table6[[#This Row],[BTC]],$X$4,$X$5)</f>
        <v>-0.79930386314374102</v>
      </c>
      <c r="J1940" s="2">
        <f>_xlfn.XLOOKUP(Table6[[#This Row],[Date]],S_P_500_Historical_Data[Date],S_P_500_Historical_Data[Price]," ")</f>
        <v>2985</v>
      </c>
      <c r="K1940" s="2">
        <f>IFERROR(STANDARDIZE(Table6[[#This Row],[S&amp;P500]],$Y$4,$Y$5),"")</f>
        <v>-0.90648772858501125</v>
      </c>
    </row>
    <row r="1941" spans="1:11" x14ac:dyDescent="0.35">
      <c r="A1941" s="1">
        <f t="shared" si="30"/>
        <v>43667</v>
      </c>
      <c r="B1941">
        <f>_xlfn.XLOOKUP(A1941,Ethereum_Historical_Data[Date],Ethereum_Historical_Data[Price]," ")</f>
        <v>225.01</v>
      </c>
      <c r="C1941">
        <f>STANDARDIZE(Table6[[#This Row],[ETH]],$U$4,$U$5)</f>
        <v>-1.0173830636993406</v>
      </c>
      <c r="D1941" s="2">
        <f>_xlfn.XLOOKUP(Table6[[#This Row],[Date]],BNB_Historical_Data[Date],BNB_Historical_Data[Price]," ")</f>
        <v>30.42</v>
      </c>
      <c r="E1941" s="2">
        <f>STANDARDIZE(Table6[[#This Row],[BNB]],$V$4,$V$5)</f>
        <v>-0.88175642552159617</v>
      </c>
      <c r="F1941" s="2">
        <f>_xlfn.XLOOKUP(Table6[[#This Row],[Date]],Tether_USDt_Historical_Data[Date],Tether_USDt_Historical_Data[Price]," ")</f>
        <v>0.99960000000000004</v>
      </c>
      <c r="G1941" s="2">
        <f>IFERROR(STANDARDIZE(Table6[[#This Row],[Tether]],$W$4,$W$5),"")</f>
        <v>-0.12459831778346221</v>
      </c>
      <c r="H1941" s="2">
        <f>_xlfn.XLOOKUP(Table6[[#This Row],[Date]],Bitcoin_Historical_Data__2[Date],Bitcoin_Historical_Data__2[Price]," ")</f>
        <v>10714.4</v>
      </c>
      <c r="I1941" s="2">
        <f>STANDARDIZE(Table6[[#This Row],[BTC]],$X$4,$X$5)</f>
        <v>-0.7841916800385148</v>
      </c>
      <c r="J1941" s="2" t="str">
        <f>_xlfn.XLOOKUP(Table6[[#This Row],[Date]],S_P_500_Historical_Data[Date],S_P_500_Historical_Data[Price]," ")</f>
        <v xml:space="preserve"> </v>
      </c>
      <c r="K1941" s="2" t="str">
        <f>IFERROR(STANDARDIZE(Table6[[#This Row],[S&amp;P500]],$Y$4,$Y$5),"")</f>
        <v/>
      </c>
    </row>
    <row r="1942" spans="1:11" x14ac:dyDescent="0.35">
      <c r="A1942" s="1">
        <f t="shared" si="30"/>
        <v>43666</v>
      </c>
      <c r="B1942">
        <f>_xlfn.XLOOKUP(A1942,Ethereum_Historical_Data[Date],Ethereum_Historical_Data[Price]," ")</f>
        <v>227.86</v>
      </c>
      <c r="C1942">
        <f>STANDARDIZE(Table6[[#This Row],[ETH]],$U$4,$U$5)</f>
        <v>-1.015016334145836</v>
      </c>
      <c r="D1942" s="2">
        <f>_xlfn.XLOOKUP(Table6[[#This Row],[Date]],BNB_Historical_Data[Date],BNB_Historical_Data[Price]," ")</f>
        <v>31.07</v>
      </c>
      <c r="E1942" s="2">
        <f>STANDARDIZE(Table6[[#This Row],[BNB]],$V$4,$V$5)</f>
        <v>-0.87856568199310459</v>
      </c>
      <c r="F1942" s="2">
        <f>_xlfn.XLOOKUP(Table6[[#This Row],[Date]],Tether_USDt_Historical_Data[Date],Tether_USDt_Historical_Data[Price]," ")</f>
        <v>1.0013000000000001</v>
      </c>
      <c r="G1942" s="2">
        <f>IFERROR(STANDARDIZE(Table6[[#This Row],[Tether]],$W$4,$W$5),"")</f>
        <v>0.22310638908520997</v>
      </c>
      <c r="H1942" s="2">
        <f>_xlfn.XLOOKUP(Table6[[#This Row],[Date]],Bitcoin_Historical_Data__2[Date],Bitcoin_Historical_Data__2[Price]," ")</f>
        <v>10826.7</v>
      </c>
      <c r="I1942" s="2">
        <f>STANDARDIZE(Table6[[#This Row],[BTC]],$X$4,$X$5)</f>
        <v>-0.77857028831040309</v>
      </c>
      <c r="J1942" s="2" t="str">
        <f>_xlfn.XLOOKUP(Table6[[#This Row],[Date]],S_P_500_Historical_Data[Date],S_P_500_Historical_Data[Price]," ")</f>
        <v xml:space="preserve"> </v>
      </c>
      <c r="K1942" s="2" t="str">
        <f>IFERROR(STANDARDIZE(Table6[[#This Row],[S&amp;P500]],$Y$4,$Y$5),"")</f>
        <v/>
      </c>
    </row>
    <row r="1943" spans="1:11" x14ac:dyDescent="0.35">
      <c r="A1943" s="1">
        <f t="shared" si="30"/>
        <v>43665</v>
      </c>
      <c r="B1943">
        <f>_xlfn.XLOOKUP(A1943,Ethereum_Historical_Data[Date],Ethereum_Historical_Data[Price]," ")</f>
        <v>220.09</v>
      </c>
      <c r="C1943">
        <f>STANDARDIZE(Table6[[#This Row],[ETH]],$U$4,$U$5)</f>
        <v>-1.0214687862969698</v>
      </c>
      <c r="D1943" s="2">
        <f>_xlfn.XLOOKUP(Table6[[#This Row],[Date]],BNB_Historical_Data[Date],BNB_Historical_Data[Price]," ")</f>
        <v>28.99</v>
      </c>
      <c r="E1943" s="2">
        <f>STANDARDIZE(Table6[[#This Row],[BNB]],$V$4,$V$5)</f>
        <v>-0.88877606128427766</v>
      </c>
      <c r="F1943" s="2">
        <f>_xlfn.XLOOKUP(Table6[[#This Row],[Date]],Tether_USDt_Historical_Data[Date],Tether_USDt_Historical_Data[Price]," ")</f>
        <v>1.0017</v>
      </c>
      <c r="G1943" s="2">
        <f>IFERROR(STANDARDIZE(Table6[[#This Row],[Tether]],$W$4,$W$5),"")</f>
        <v>0.30491926128959274</v>
      </c>
      <c r="H1943" s="2">
        <f>_xlfn.XLOOKUP(Table6[[#This Row],[Date]],Bitcoin_Historical_Data__2[Date],Bitcoin_Historical_Data__2[Price]," ")</f>
        <v>10571.5</v>
      </c>
      <c r="I1943" s="2">
        <f>STANDARDIZE(Table6[[#This Row],[BTC]],$X$4,$X$5)</f>
        <v>-0.79134481341293295</v>
      </c>
      <c r="J1943" s="2">
        <f>_xlfn.XLOOKUP(Table6[[#This Row],[Date]],S_P_500_Historical_Data[Date],S_P_500_Historical_Data[Price]," ")</f>
        <v>2976.6</v>
      </c>
      <c r="K1943" s="2">
        <f>IFERROR(STANDARDIZE(Table6[[#This Row],[S&amp;P500]],$Y$4,$Y$5),"")</f>
        <v>-0.91601128501700935</v>
      </c>
    </row>
    <row r="1944" spans="1:11" x14ac:dyDescent="0.35">
      <c r="A1944" s="1">
        <f t="shared" si="30"/>
        <v>43664</v>
      </c>
      <c r="B1944">
        <f>_xlfn.XLOOKUP(A1944,Ethereum_Historical_Data[Date],Ethereum_Historical_Data[Price]," ")</f>
        <v>225.23</v>
      </c>
      <c r="C1944">
        <f>STANDARDIZE(Table6[[#This Row],[ETH]],$U$4,$U$5)</f>
        <v>-1.0172003687864386</v>
      </c>
      <c r="D1944" s="2">
        <f>_xlfn.XLOOKUP(Table6[[#This Row],[Date]],BNB_Historical_Data[Date],BNB_Historical_Data[Price]," ")</f>
        <v>28.91</v>
      </c>
      <c r="E1944" s="2">
        <f>STANDARDIZE(Table6[[#This Row],[BNB]],$V$4,$V$5)</f>
        <v>-0.88916876818009205</v>
      </c>
      <c r="F1944" s="2">
        <f>_xlfn.XLOOKUP(Table6[[#This Row],[Date]],Tether_USDt_Historical_Data[Date],Tether_USDt_Historical_Data[Price]," ")</f>
        <v>1.0019</v>
      </c>
      <c r="G1944" s="2">
        <f>IFERROR(STANDARDIZE(Table6[[#This Row],[Tether]],$W$4,$W$5),"")</f>
        <v>0.34582569739178415</v>
      </c>
      <c r="H1944" s="2">
        <f>_xlfn.XLOOKUP(Table6[[#This Row],[Date]],Bitcoin_Historical_Data__2[Date],Bitcoin_Historical_Data__2[Price]," ")</f>
        <v>10651.4</v>
      </c>
      <c r="I1944" s="2">
        <f>STANDARDIZE(Table6[[#This Row],[BTC]],$X$4,$X$5)</f>
        <v>-0.78734526578091046</v>
      </c>
      <c r="J1944" s="2">
        <f>_xlfn.XLOOKUP(Table6[[#This Row],[Date]],S_P_500_Historical_Data[Date],S_P_500_Historical_Data[Price]," ")</f>
        <v>2995.1</v>
      </c>
      <c r="K1944" s="2">
        <f>IFERROR(STANDARDIZE(Table6[[#This Row],[S&amp;P500]],$Y$4,$Y$5),"")</f>
        <v>-0.89503678573225176</v>
      </c>
    </row>
    <row r="1945" spans="1:11" x14ac:dyDescent="0.35">
      <c r="A1945" s="1">
        <f t="shared" si="30"/>
        <v>43663</v>
      </c>
      <c r="B1945">
        <f>_xlfn.XLOOKUP(A1945,Ethereum_Historical_Data[Date],Ethereum_Historical_Data[Price]," ")</f>
        <v>210.95</v>
      </c>
      <c r="C1945">
        <f>STANDARDIZE(Table6[[#This Row],[ETH]],$U$4,$U$5)</f>
        <v>-1.0290589294966301</v>
      </c>
      <c r="D1945" s="2">
        <f>_xlfn.XLOOKUP(Table6[[#This Row],[Date]],BNB_Historical_Data[Date],BNB_Historical_Data[Price]," ")</f>
        <v>27.61</v>
      </c>
      <c r="E1945" s="2">
        <f>STANDARDIZE(Table6[[#This Row],[BNB]],$V$4,$V$5)</f>
        <v>-0.89555025523707521</v>
      </c>
      <c r="F1945" s="2">
        <f>_xlfn.XLOOKUP(Table6[[#This Row],[Date]],Tether_USDt_Historical_Data[Date],Tether_USDt_Historical_Data[Price]," ")</f>
        <v>1.0024</v>
      </c>
      <c r="G1945" s="2">
        <f>IFERROR(STANDARDIZE(Table6[[#This Row],[Tether]],$W$4,$W$5),"")</f>
        <v>0.4480917876472626</v>
      </c>
      <c r="H1945" s="2">
        <f>_xlfn.XLOOKUP(Table6[[#This Row],[Date]],Bitcoin_Historical_Data__2[Date],Bitcoin_Historical_Data__2[Price]," ")</f>
        <v>9723.2000000000007</v>
      </c>
      <c r="I1945" s="2">
        <f>STANDARDIZE(Table6[[#This Row],[BTC]],$X$4,$X$5)</f>
        <v>-0.83380809571887327</v>
      </c>
      <c r="J1945" s="2">
        <f>_xlfn.XLOOKUP(Table6[[#This Row],[Date]],S_P_500_Historical_Data[Date],S_P_500_Historical_Data[Price]," ")</f>
        <v>2984.4</v>
      </c>
      <c r="K1945" s="2">
        <f>IFERROR(STANDARDIZE(Table6[[#This Row],[S&amp;P500]],$Y$4,$Y$5),"")</f>
        <v>-0.90716798261586817</v>
      </c>
    </row>
    <row r="1946" spans="1:11" x14ac:dyDescent="0.35">
      <c r="A1946" s="1">
        <f t="shared" si="30"/>
        <v>43662</v>
      </c>
      <c r="B1946">
        <f>_xlfn.XLOOKUP(A1946,Ethereum_Historical_Data[Date],Ethereum_Historical_Data[Price]," ")</f>
        <v>198.87</v>
      </c>
      <c r="C1946">
        <f>STANDARDIZE(Table6[[#This Row],[ETH]],$U$4,$U$5)</f>
        <v>-1.0390905410778009</v>
      </c>
      <c r="D1946" s="2">
        <f>_xlfn.XLOOKUP(Table6[[#This Row],[Date]],BNB_Historical_Data[Date],BNB_Historical_Data[Price]," ")</f>
        <v>25.06</v>
      </c>
      <c r="E1946" s="2">
        <f>STANDARDIZE(Table6[[#This Row],[BNB]],$V$4,$V$5)</f>
        <v>-0.90806778754115769</v>
      </c>
      <c r="F1946" s="2">
        <f>_xlfn.XLOOKUP(Table6[[#This Row],[Date]],Tether_USDt_Historical_Data[Date],Tether_USDt_Historical_Data[Price]," ")</f>
        <v>1.0002</v>
      </c>
      <c r="G1946" s="2">
        <f>IFERROR(STANDARDIZE(Table6[[#This Row],[Tether]],$W$4,$W$5),"")</f>
        <v>-1.8790094768880547E-3</v>
      </c>
      <c r="H1946" s="2">
        <f>_xlfn.XLOOKUP(Table6[[#This Row],[Date]],Bitcoin_Historical_Data__2[Date],Bitcoin_Historical_Data__2[Price]," ")</f>
        <v>9424.7999999999993</v>
      </c>
      <c r="I1946" s="2">
        <f>STANDARDIZE(Table6[[#This Row],[BTC]],$X$4,$X$5)</f>
        <v>-0.84874507961618872</v>
      </c>
      <c r="J1946" s="2">
        <f>_xlfn.XLOOKUP(Table6[[#This Row],[Date]],S_P_500_Historical_Data[Date],S_P_500_Historical_Data[Price]," ")</f>
        <v>3004</v>
      </c>
      <c r="K1946" s="2">
        <f>IFERROR(STANDARDIZE(Table6[[#This Row],[S&amp;P500]],$Y$4,$Y$5),"")</f>
        <v>-0.88494635094120611</v>
      </c>
    </row>
    <row r="1947" spans="1:11" x14ac:dyDescent="0.35">
      <c r="A1947" s="1">
        <f t="shared" si="30"/>
        <v>43661</v>
      </c>
      <c r="B1947">
        <f>_xlfn.XLOOKUP(A1947,Ethereum_Historical_Data[Date],Ethereum_Historical_Data[Price]," ")</f>
        <v>228.49</v>
      </c>
      <c r="C1947">
        <f>STANDARDIZE(Table6[[#This Row],[ETH]],$U$4,$U$5)</f>
        <v>-1.0144931623497981</v>
      </c>
      <c r="D1947" s="2">
        <f>_xlfn.XLOOKUP(Table6[[#This Row],[Date]],BNB_Historical_Data[Date],BNB_Historical_Data[Price]," ")</f>
        <v>28.58</v>
      </c>
      <c r="E1947" s="2">
        <f>STANDARDIZE(Table6[[#This Row],[BNB]],$V$4,$V$5)</f>
        <v>-0.8907886841253263</v>
      </c>
      <c r="F1947" s="2">
        <f>_xlfn.XLOOKUP(Table6[[#This Row],[Date]],Tether_USDt_Historical_Data[Date],Tether_USDt_Historical_Data[Price]," ")</f>
        <v>0.99890000000000001</v>
      </c>
      <c r="G1947" s="2">
        <f>IFERROR(STANDARDIZE(Table6[[#This Row],[Tether]],$W$4,$W$5),"")</f>
        <v>-0.26777084414115476</v>
      </c>
      <c r="H1947" s="2">
        <f>_xlfn.XLOOKUP(Table6[[#This Row],[Date]],Bitcoin_Historical_Data__2[Date],Bitcoin_Historical_Data__2[Price]," ")</f>
        <v>10845.9</v>
      </c>
      <c r="I1947" s="2">
        <f>STANDARDIZE(Table6[[#This Row],[BTC]],$X$4,$X$5)</f>
        <v>-0.77760919551272067</v>
      </c>
      <c r="J1947" s="2">
        <f>_xlfn.XLOOKUP(Table6[[#This Row],[Date]],S_P_500_Historical_Data[Date],S_P_500_Historical_Data[Price]," ")</f>
        <v>3014.3</v>
      </c>
      <c r="K1947" s="2">
        <f>IFERROR(STANDARDIZE(Table6[[#This Row],[S&amp;P500]],$Y$4,$Y$5),"")</f>
        <v>-0.87326865674482723</v>
      </c>
    </row>
    <row r="1948" spans="1:11" x14ac:dyDescent="0.35">
      <c r="A1948" s="1">
        <f t="shared" si="30"/>
        <v>43660</v>
      </c>
      <c r="B1948">
        <f>_xlfn.XLOOKUP(A1948,Ethereum_Historical_Data[Date],Ethereum_Historical_Data[Price]," ")</f>
        <v>226.62</v>
      </c>
      <c r="C1948">
        <f>STANDARDIZE(Table6[[#This Row],[ETH]],$U$4,$U$5)</f>
        <v>-1.0160460691094662</v>
      </c>
      <c r="D1948" s="2">
        <f>_xlfn.XLOOKUP(Table6[[#This Row],[Date]],BNB_Historical_Data[Date],BNB_Historical_Data[Price]," ")</f>
        <v>28.5</v>
      </c>
      <c r="E1948" s="2">
        <f>STANDARDIZE(Table6[[#This Row],[BNB]],$V$4,$V$5)</f>
        <v>-0.89118139102114058</v>
      </c>
      <c r="F1948" s="2">
        <f>_xlfn.XLOOKUP(Table6[[#This Row],[Date]],Tether_USDt_Historical_Data[Date],Tether_USDt_Historical_Data[Price]," ")</f>
        <v>1.0005999999999999</v>
      </c>
      <c r="G1948" s="2">
        <f>IFERROR(STANDARDIZE(Table6[[#This Row],[Tether]],$W$4,$W$5),"")</f>
        <v>7.9933862727494712E-2</v>
      </c>
      <c r="H1948" s="2">
        <f>_xlfn.XLOOKUP(Table6[[#This Row],[Date]],Bitcoin_Historical_Data__2[Date],Bitcoin_Historical_Data__2[Price]," ")</f>
        <v>10200.1</v>
      </c>
      <c r="I1948" s="2">
        <f>STANDARDIZE(Table6[[#This Row],[BTC]],$X$4,$X$5)</f>
        <v>-0.80993595221810355</v>
      </c>
      <c r="J1948" s="2" t="str">
        <f>_xlfn.XLOOKUP(Table6[[#This Row],[Date]],S_P_500_Historical_Data[Date],S_P_500_Historical_Data[Price]," ")</f>
        <v xml:space="preserve"> </v>
      </c>
      <c r="K1948" s="2" t="str">
        <f>IFERROR(STANDARDIZE(Table6[[#This Row],[S&amp;P500]],$Y$4,$Y$5),"")</f>
        <v/>
      </c>
    </row>
    <row r="1949" spans="1:11" x14ac:dyDescent="0.35">
      <c r="A1949" s="1">
        <f t="shared" si="30"/>
        <v>43659</v>
      </c>
      <c r="B1949">
        <f>_xlfn.XLOOKUP(A1949,Ethereum_Historical_Data[Date],Ethereum_Historical_Data[Price]," ")</f>
        <v>269.16000000000003</v>
      </c>
      <c r="C1949">
        <f>STANDARDIZE(Table6[[#This Row],[ETH]],$U$4,$U$5)</f>
        <v>-0.98071951640557575</v>
      </c>
      <c r="D1949" s="2">
        <f>_xlfn.XLOOKUP(Table6[[#This Row],[Date]],BNB_Historical_Data[Date],BNB_Historical_Data[Price]," ")</f>
        <v>31.46</v>
      </c>
      <c r="E1949" s="2">
        <f>STANDARDIZE(Table6[[#This Row],[BNB]],$V$4,$V$5)</f>
        <v>-0.87665123587600957</v>
      </c>
      <c r="F1949" s="2">
        <f>_xlfn.XLOOKUP(Table6[[#This Row],[Date]],Tether_USDt_Historical_Data[Date],Tether_USDt_Historical_Data[Price]," ")</f>
        <v>0.99770000000000003</v>
      </c>
      <c r="G1949" s="2">
        <f>IFERROR(STANDARDIZE(Table6[[#This Row],[Tether]],$W$4,$W$5),"")</f>
        <v>-0.51320946075432583</v>
      </c>
      <c r="H1949" s="2">
        <f>_xlfn.XLOOKUP(Table6[[#This Row],[Date]],Bitcoin_Historical_Data__2[Date],Bitcoin_Historical_Data__2[Price]," ")</f>
        <v>11364.9</v>
      </c>
      <c r="I1949" s="2">
        <f>STANDARDIZE(Table6[[#This Row],[BTC]],$X$4,$X$5)</f>
        <v>-0.75162965582536589</v>
      </c>
      <c r="J1949" s="2" t="str">
        <f>_xlfn.XLOOKUP(Table6[[#This Row],[Date]],S_P_500_Historical_Data[Date],S_P_500_Historical_Data[Price]," ")</f>
        <v xml:space="preserve"> </v>
      </c>
      <c r="K1949" s="2" t="str">
        <f>IFERROR(STANDARDIZE(Table6[[#This Row],[S&amp;P500]],$Y$4,$Y$5),"")</f>
        <v/>
      </c>
    </row>
    <row r="1950" spans="1:11" x14ac:dyDescent="0.35">
      <c r="A1950" s="1">
        <f t="shared" si="30"/>
        <v>43658</v>
      </c>
      <c r="B1950">
        <f>_xlfn.XLOOKUP(A1950,Ethereum_Historical_Data[Date],Ethereum_Historical_Data[Price]," ")</f>
        <v>274.68</v>
      </c>
      <c r="C1950">
        <f>STANDARDIZE(Table6[[#This Row],[ETH]],$U$4,$U$5)</f>
        <v>-0.97613553495457728</v>
      </c>
      <c r="D1950" s="2">
        <f>_xlfn.XLOOKUP(Table6[[#This Row],[Date]],BNB_Historical_Data[Date],BNB_Historical_Data[Price]," ")</f>
        <v>31.88</v>
      </c>
      <c r="E1950" s="2">
        <f>STANDARDIZE(Table6[[#This Row],[BNB]],$V$4,$V$5)</f>
        <v>-0.87458952467298434</v>
      </c>
      <c r="F1950" s="2">
        <f>_xlfn.XLOOKUP(Table6[[#This Row],[Date]],Tether_USDt_Historical_Data[Date],Tether_USDt_Historical_Data[Price]," ")</f>
        <v>1.0026999999999999</v>
      </c>
      <c r="G1950" s="2">
        <f>IFERROR(STANDARDIZE(Table6[[#This Row],[Tether]],$W$4,$W$5),"")</f>
        <v>0.50945144180054969</v>
      </c>
      <c r="H1950" s="2">
        <f>_xlfn.XLOOKUP(Table6[[#This Row],[Date]],Bitcoin_Historical_Data__2[Date],Bitcoin_Historical_Data__2[Price]," ")</f>
        <v>11762.1</v>
      </c>
      <c r="I1950" s="2">
        <f>STANDARDIZE(Table6[[#This Row],[BTC]],$X$4,$X$5)</f>
        <v>-0.73174704857330941</v>
      </c>
      <c r="J1950" s="2">
        <f>_xlfn.XLOOKUP(Table6[[#This Row],[Date]],S_P_500_Historical_Data[Date],S_P_500_Historical_Data[Price]," ")</f>
        <v>3013.8</v>
      </c>
      <c r="K1950" s="2">
        <f>IFERROR(STANDARDIZE(Table6[[#This Row],[S&amp;P500]],$Y$4,$Y$5),"")</f>
        <v>-0.87383553510387479</v>
      </c>
    </row>
    <row r="1951" spans="1:11" x14ac:dyDescent="0.35">
      <c r="A1951" s="1">
        <f t="shared" si="30"/>
        <v>43657</v>
      </c>
      <c r="B1951">
        <f>_xlfn.XLOOKUP(A1951,Ethereum_Historical_Data[Date],Ethereum_Historical_Data[Price]," ")</f>
        <v>268.72000000000003</v>
      </c>
      <c r="C1951">
        <f>STANDARDIZE(Table6[[#This Row],[ETH]],$U$4,$U$5)</f>
        <v>-0.98108490623138001</v>
      </c>
      <c r="D1951" s="2">
        <f>_xlfn.XLOOKUP(Table6[[#This Row],[Date]],BNB_Historical_Data[Date],BNB_Historical_Data[Price]," ")</f>
        <v>29.43</v>
      </c>
      <c r="E1951" s="2">
        <f>STANDARDIZE(Table6[[#This Row],[BNB]],$V$4,$V$5)</f>
        <v>-0.88661617335729881</v>
      </c>
      <c r="F1951" s="2">
        <f>_xlfn.XLOOKUP(Table6[[#This Row],[Date]],Tether_USDt_Historical_Data[Date],Tether_USDt_Historical_Data[Price]," ")</f>
        <v>1.0002</v>
      </c>
      <c r="G1951" s="2">
        <f>IFERROR(STANDARDIZE(Table6[[#This Row],[Tether]],$W$4,$W$5),"")</f>
        <v>-1.8790094768880547E-3</v>
      </c>
      <c r="H1951" s="2">
        <f>_xlfn.XLOOKUP(Table6[[#This Row],[Date]],Bitcoin_Historical_Data__2[Date],Bitcoin_Historical_Data__2[Price]," ")</f>
        <v>11342.3</v>
      </c>
      <c r="I1951" s="2">
        <f>STANDARDIZE(Table6[[#This Row],[BTC]],$X$4,$X$5)</f>
        <v>-0.75276094213930467</v>
      </c>
      <c r="J1951" s="2">
        <f>_xlfn.XLOOKUP(Table6[[#This Row],[Date]],S_P_500_Historical_Data[Date],S_P_500_Historical_Data[Price]," ")</f>
        <v>2999.9</v>
      </c>
      <c r="K1951" s="2">
        <f>IFERROR(STANDARDIZE(Table6[[#This Row],[S&amp;P500]],$Y$4,$Y$5),"")</f>
        <v>-0.88959475348539552</v>
      </c>
    </row>
    <row r="1952" spans="1:11" x14ac:dyDescent="0.35">
      <c r="A1952" s="1">
        <f t="shared" si="30"/>
        <v>43656</v>
      </c>
      <c r="B1952">
        <f>_xlfn.XLOOKUP(A1952,Ethereum_Historical_Data[Date],Ethereum_Historical_Data[Price]," ")</f>
        <v>289.10000000000002</v>
      </c>
      <c r="C1952">
        <f>STANDARDIZE(Table6[[#This Row],[ETH]],$U$4,$U$5)</f>
        <v>-0.96416071384526625</v>
      </c>
      <c r="D1952" s="2">
        <f>_xlfn.XLOOKUP(Table6[[#This Row],[Date]],BNB_Historical_Data[Date],BNB_Historical_Data[Price]," ")</f>
        <v>31.22</v>
      </c>
      <c r="E1952" s="2">
        <f>STANDARDIZE(Table6[[#This Row],[BNB]],$V$4,$V$5)</f>
        <v>-0.87782935656345273</v>
      </c>
      <c r="F1952" s="2">
        <f>_xlfn.XLOOKUP(Table6[[#This Row],[Date]],Tether_USDt_Historical_Data[Date],Tether_USDt_Historical_Data[Price]," ")</f>
        <v>0.99850000000000005</v>
      </c>
      <c r="G1952" s="2">
        <f>IFERROR(STANDARDIZE(Table6[[#This Row],[Tether]],$W$4,$W$5),"")</f>
        <v>-0.34958371634553753</v>
      </c>
      <c r="H1952" s="2">
        <f>_xlfn.XLOOKUP(Table6[[#This Row],[Date]],Bitcoin_Historical_Data__2[Date],Bitcoin_Historical_Data__2[Price]," ")</f>
        <v>12110.6</v>
      </c>
      <c r="I1952" s="2">
        <f>STANDARDIZE(Table6[[#This Row],[BTC]],$X$4,$X$5)</f>
        <v>-0.71430221315704123</v>
      </c>
      <c r="J1952" s="2">
        <f>_xlfn.XLOOKUP(Table6[[#This Row],[Date]],S_P_500_Historical_Data[Date],S_P_500_Historical_Data[Price]," ")</f>
        <v>2993.1</v>
      </c>
      <c r="K1952" s="2">
        <f>IFERROR(STANDARDIZE(Table6[[#This Row],[S&amp;P500]],$Y$4,$Y$5),"")</f>
        <v>-0.89730429916844179</v>
      </c>
    </row>
    <row r="1953" spans="1:11" x14ac:dyDescent="0.35">
      <c r="A1953" s="1">
        <f t="shared" si="30"/>
        <v>43655</v>
      </c>
      <c r="B1953">
        <f>_xlfn.XLOOKUP(A1953,Ethereum_Historical_Data[Date],Ethereum_Historical_Data[Price]," ")</f>
        <v>307.41000000000003</v>
      </c>
      <c r="C1953">
        <f>STANDARDIZE(Table6[[#This Row],[ETH]],$U$4,$U$5)</f>
        <v>-0.94895551450327653</v>
      </c>
      <c r="D1953" s="2">
        <f>_xlfn.XLOOKUP(Table6[[#This Row],[Date]],BNB_Historical_Data[Date],BNB_Historical_Data[Price]," ")</f>
        <v>32.520000000000003</v>
      </c>
      <c r="E1953" s="2">
        <f>STANDARDIZE(Table6[[#This Row],[BNB]],$V$4,$V$5)</f>
        <v>-0.87144786950646946</v>
      </c>
      <c r="F1953" s="2">
        <f>_xlfn.XLOOKUP(Table6[[#This Row],[Date]],Tether_USDt_Historical_Data[Date],Tether_USDt_Historical_Data[Price]," ")</f>
        <v>1.0017</v>
      </c>
      <c r="G1953" s="2">
        <f>IFERROR(STANDARDIZE(Table6[[#This Row],[Tether]],$W$4,$W$5),"")</f>
        <v>0.30491926128959274</v>
      </c>
      <c r="H1953" s="2">
        <f>_xlfn.XLOOKUP(Table6[[#This Row],[Date]],Bitcoin_Historical_Data__2[Date],Bitcoin_Historical_Data__2[Price]," ")</f>
        <v>12541.5</v>
      </c>
      <c r="I1953" s="2">
        <f>STANDARDIZE(Table6[[#This Row],[BTC]],$X$4,$X$5)</f>
        <v>-0.69273268781738584</v>
      </c>
      <c r="J1953" s="2">
        <f>_xlfn.XLOOKUP(Table6[[#This Row],[Date]],S_P_500_Historical_Data[Date],S_P_500_Historical_Data[Price]," ")</f>
        <v>2979.6</v>
      </c>
      <c r="K1953" s="2">
        <f>IFERROR(STANDARDIZE(Table6[[#This Row],[S&amp;P500]],$Y$4,$Y$5),"")</f>
        <v>-0.91261001486272442</v>
      </c>
    </row>
    <row r="1954" spans="1:11" x14ac:dyDescent="0.35">
      <c r="A1954" s="1">
        <f t="shared" si="30"/>
        <v>43654</v>
      </c>
      <c r="B1954">
        <f>_xlfn.XLOOKUP(A1954,Ethereum_Historical_Data[Date],Ethereum_Historical_Data[Price]," ")</f>
        <v>312.23</v>
      </c>
      <c r="C1954">
        <f>STANDARDIZE(Table6[[#This Row],[ETH]],$U$4,$U$5)</f>
        <v>-0.94495283504787575</v>
      </c>
      <c r="D1954" s="2">
        <f>_xlfn.XLOOKUP(Table6[[#This Row],[Date]],BNB_Historical_Data[Date],BNB_Historical_Data[Price]," ")</f>
        <v>33.4</v>
      </c>
      <c r="E1954" s="2">
        <f>STANDARDIZE(Table6[[#This Row],[BNB]],$V$4,$V$5)</f>
        <v>-0.86712809365251153</v>
      </c>
      <c r="F1954" s="2">
        <f>_xlfn.XLOOKUP(Table6[[#This Row],[Date]],Tether_USDt_Historical_Data[Date],Tether_USDt_Historical_Data[Price]," ")</f>
        <v>1.0039</v>
      </c>
      <c r="G1954" s="2">
        <f>IFERROR(STANDARDIZE(Table6[[#This Row],[Tether]],$W$4,$W$5),"")</f>
        <v>0.75489005841374335</v>
      </c>
      <c r="H1954" s="2">
        <f>_xlfn.XLOOKUP(Table6[[#This Row],[Date]],Bitcoin_Historical_Data__2[Date],Bitcoin_Historical_Data__2[Price]," ")</f>
        <v>12252.6</v>
      </c>
      <c r="I1954" s="2">
        <f>STANDARDIZE(Table6[[#This Row],[BTC]],$X$4,$X$5)</f>
        <v>-0.70719413100751449</v>
      </c>
      <c r="J1954" s="2">
        <f>_xlfn.XLOOKUP(Table6[[#This Row],[Date]],S_P_500_Historical_Data[Date],S_P_500_Historical_Data[Price]," ")</f>
        <v>2975.9</v>
      </c>
      <c r="K1954" s="2">
        <f>IFERROR(STANDARDIZE(Table6[[#This Row],[S&amp;P500]],$Y$4,$Y$5),"")</f>
        <v>-0.91680491471967573</v>
      </c>
    </row>
    <row r="1955" spans="1:11" x14ac:dyDescent="0.35">
      <c r="A1955" s="1">
        <f t="shared" si="30"/>
        <v>43653</v>
      </c>
      <c r="B1955">
        <f>_xlfn.XLOOKUP(A1955,Ethereum_Historical_Data[Date],Ethereum_Historical_Data[Price]," ")</f>
        <v>304.88</v>
      </c>
      <c r="C1955">
        <f>STANDARDIZE(Table6[[#This Row],[ETH]],$U$4,$U$5)</f>
        <v>-0.95105650600165081</v>
      </c>
      <c r="D1955" s="2">
        <f>_xlfn.XLOOKUP(Table6[[#This Row],[Date]],BNB_Historical_Data[Date],BNB_Historical_Data[Price]," ")</f>
        <v>32.97</v>
      </c>
      <c r="E1955" s="2">
        <f>STANDARDIZE(Table6[[#This Row],[BNB]],$V$4,$V$5)</f>
        <v>-0.8692388932175138</v>
      </c>
      <c r="F1955" s="2">
        <f>_xlfn.XLOOKUP(Table6[[#This Row],[Date]],Tether_USDt_Historical_Data[Date],Tether_USDt_Historical_Data[Price]," ")</f>
        <v>1.0044999999999999</v>
      </c>
      <c r="G1955" s="2">
        <f>IFERROR(STANDARDIZE(Table6[[#This Row],[Tether]],$W$4,$W$5),"")</f>
        <v>0.87760936672031753</v>
      </c>
      <c r="H1955" s="2">
        <f>_xlfn.XLOOKUP(Table6[[#This Row],[Date]],Bitcoin_Historical_Data__2[Date],Bitcoin_Historical_Data__2[Price]," ")</f>
        <v>11415.9</v>
      </c>
      <c r="I1955" s="2">
        <f>STANDARDIZE(Table6[[#This Row],[BTC]],$X$4,$X$5)</f>
        <v>-0.74907675308152177</v>
      </c>
      <c r="J1955" s="2" t="str">
        <f>_xlfn.XLOOKUP(Table6[[#This Row],[Date]],S_P_500_Historical_Data[Date],S_P_500_Historical_Data[Price]," ")</f>
        <v xml:space="preserve"> </v>
      </c>
      <c r="K1955" s="2" t="str">
        <f>IFERROR(STANDARDIZE(Table6[[#This Row],[S&amp;P500]],$Y$4,$Y$5),"")</f>
        <v/>
      </c>
    </row>
    <row r="1956" spans="1:11" x14ac:dyDescent="0.35">
      <c r="A1956" s="1">
        <f t="shared" si="30"/>
        <v>43652</v>
      </c>
      <c r="B1956">
        <f>_xlfn.XLOOKUP(A1956,Ethereum_Historical_Data[Date],Ethereum_Historical_Data[Price]," ")</f>
        <v>288.08</v>
      </c>
      <c r="C1956">
        <f>STANDARDIZE(Table6[[#This Row],[ETH]],$U$4,$U$5)</f>
        <v>-0.96500775389599414</v>
      </c>
      <c r="D1956" s="2">
        <f>_xlfn.XLOOKUP(Table6[[#This Row],[Date]],BNB_Historical_Data[Date],BNB_Historical_Data[Price]," ")</f>
        <v>32.61</v>
      </c>
      <c r="E1956" s="2">
        <f>STANDARDIZE(Table6[[#This Row],[BNB]],$V$4,$V$5)</f>
        <v>-0.87100607424867826</v>
      </c>
      <c r="F1956" s="2">
        <f>_xlfn.XLOOKUP(Table6[[#This Row],[Date]],Tether_USDt_Historical_Data[Date],Tether_USDt_Historical_Data[Price]," ")</f>
        <v>1.0025999999999999</v>
      </c>
      <c r="G1956" s="2">
        <f>IFERROR(STANDARDIZE(Table6[[#This Row],[Tether]],$W$4,$W$5),"")</f>
        <v>0.48899822374945401</v>
      </c>
      <c r="H1956" s="2">
        <f>_xlfn.XLOOKUP(Table6[[#This Row],[Date]],Bitcoin_Historical_Data__2[Date],Bitcoin_Historical_Data__2[Price]," ")</f>
        <v>11268</v>
      </c>
      <c r="I1956" s="2">
        <f>STANDARDIZE(Table6[[#This Row],[BTC]],$X$4,$X$5)</f>
        <v>-0.75648017103866971</v>
      </c>
      <c r="J1956" s="2" t="str">
        <f>_xlfn.XLOOKUP(Table6[[#This Row],[Date]],S_P_500_Historical_Data[Date],S_P_500_Historical_Data[Price]," ")</f>
        <v xml:space="preserve"> </v>
      </c>
      <c r="K1956" s="2" t="str">
        <f>IFERROR(STANDARDIZE(Table6[[#This Row],[S&amp;P500]],$Y$4,$Y$5),"")</f>
        <v/>
      </c>
    </row>
    <row r="1957" spans="1:11" x14ac:dyDescent="0.35">
      <c r="A1957" s="1">
        <f t="shared" si="30"/>
        <v>43651</v>
      </c>
      <c r="B1957">
        <f>_xlfn.XLOOKUP(A1957,Ethereum_Historical_Data[Date],Ethereum_Historical_Data[Price]," ")</f>
        <v>287.14999999999998</v>
      </c>
      <c r="C1957">
        <f>STANDARDIZE(Table6[[#This Row],[ETH]],$U$4,$U$5)</f>
        <v>-0.96578005511871656</v>
      </c>
      <c r="D1957" s="2">
        <f>_xlfn.XLOOKUP(Table6[[#This Row],[Date]],BNB_Historical_Data[Date],BNB_Historical_Data[Price]," ")</f>
        <v>32.6</v>
      </c>
      <c r="E1957" s="2">
        <f>STANDARDIZE(Table6[[#This Row],[BNB]],$V$4,$V$5)</f>
        <v>-0.87105516261065519</v>
      </c>
      <c r="F1957" s="2">
        <f>_xlfn.XLOOKUP(Table6[[#This Row],[Date]],Tether_USDt_Historical_Data[Date],Tether_USDt_Historical_Data[Price]," ")</f>
        <v>1.0022</v>
      </c>
      <c r="G1957" s="2">
        <f>IFERROR(STANDARDIZE(Table6[[#This Row],[Tether]],$W$4,$W$5),"")</f>
        <v>0.40718535154507118</v>
      </c>
      <c r="H1957" s="2">
        <f>_xlfn.XLOOKUP(Table6[[#This Row],[Date]],Bitcoin_Historical_Data__2[Date],Bitcoin_Historical_Data__2[Price]," ")</f>
        <v>10970.2</v>
      </c>
      <c r="I1957" s="2">
        <f>STANDARDIZE(Table6[[#This Row],[BTC]],$X$4,$X$5)</f>
        <v>-0.77138712078605742</v>
      </c>
      <c r="J1957" s="2">
        <f>_xlfn.XLOOKUP(Table6[[#This Row],[Date]],S_P_500_Historical_Data[Date],S_P_500_Historical_Data[Price]," ")</f>
        <v>2990.4</v>
      </c>
      <c r="K1957" s="2">
        <f>IFERROR(STANDARDIZE(Table6[[#This Row],[S&amp;P500]],$Y$4,$Y$5),"")</f>
        <v>-0.90036544230729809</v>
      </c>
    </row>
    <row r="1958" spans="1:11" x14ac:dyDescent="0.35">
      <c r="A1958" s="1">
        <f t="shared" si="30"/>
        <v>43650</v>
      </c>
      <c r="B1958">
        <f>_xlfn.XLOOKUP(A1958,Ethereum_Historical_Data[Date],Ethereum_Historical_Data[Price]," ")</f>
        <v>283.43</v>
      </c>
      <c r="C1958">
        <f>STANDARDIZE(Table6[[#This Row],[ETH]],$U$4,$U$5)</f>
        <v>-0.96886926000960683</v>
      </c>
      <c r="D1958" s="2">
        <f>_xlfn.XLOOKUP(Table6[[#This Row],[Date]],BNB_Historical_Data[Date],BNB_Historical_Data[Price]," ")</f>
        <v>33.07</v>
      </c>
      <c r="E1958" s="2">
        <f>STANDARDIZE(Table6[[#This Row],[BNB]],$V$4,$V$5)</f>
        <v>-0.8687480095977459</v>
      </c>
      <c r="F1958" s="2">
        <f>_xlfn.XLOOKUP(Table6[[#This Row],[Date]],Tether_USDt_Historical_Data[Date],Tether_USDt_Historical_Data[Price]," ")</f>
        <v>1.0014000000000001</v>
      </c>
      <c r="G1958" s="2">
        <f>IFERROR(STANDARDIZE(Table6[[#This Row],[Tether]],$W$4,$W$5),"")</f>
        <v>0.24355960713630567</v>
      </c>
      <c r="H1958" s="2">
        <f>_xlfn.XLOOKUP(Table6[[#This Row],[Date]],Bitcoin_Historical_Data__2[Date],Bitcoin_Historical_Data__2[Price]," ")</f>
        <v>11163.1</v>
      </c>
      <c r="I1958" s="2">
        <f>STANDARDIZE(Table6[[#This Row],[BTC]],$X$4,$X$5)</f>
        <v>-0.76173114158434119</v>
      </c>
      <c r="J1958" s="2" t="str">
        <f>_xlfn.XLOOKUP(Table6[[#This Row],[Date]],S_P_500_Historical_Data[Date],S_P_500_Historical_Data[Price]," ")</f>
        <v xml:space="preserve"> </v>
      </c>
      <c r="K1958" s="2" t="str">
        <f>IFERROR(STANDARDIZE(Table6[[#This Row],[S&amp;P500]],$Y$4,$Y$5),"")</f>
        <v/>
      </c>
    </row>
    <row r="1959" spans="1:11" x14ac:dyDescent="0.35">
      <c r="A1959" s="1">
        <f t="shared" si="30"/>
        <v>43649</v>
      </c>
      <c r="B1959">
        <f>_xlfn.XLOOKUP(A1959,Ethereum_Historical_Data[Date],Ethereum_Historical_Data[Price]," ")</f>
        <v>300.58</v>
      </c>
      <c r="C1959">
        <f>STANDARDIZE(Table6[[#This Row],[ETH]],$U$4,$U$5)</f>
        <v>-0.95462736111746505</v>
      </c>
      <c r="D1959" s="2">
        <f>_xlfn.XLOOKUP(Table6[[#This Row],[Date]],BNB_Historical_Data[Date],BNB_Historical_Data[Price]," ")</f>
        <v>32.479999999999997</v>
      </c>
      <c r="E1959" s="2">
        <f>STANDARDIZE(Table6[[#This Row],[BNB]],$V$4,$V$5)</f>
        <v>-0.87164422295437671</v>
      </c>
      <c r="F1959" s="2">
        <f>_xlfn.XLOOKUP(Table6[[#This Row],[Date]],Tether_USDt_Historical_Data[Date],Tether_USDt_Historical_Data[Price]," ")</f>
        <v>1.0028999999999999</v>
      </c>
      <c r="G1959" s="2">
        <f>IFERROR(STANDARDIZE(Table6[[#This Row],[Tether]],$W$4,$W$5),"")</f>
        <v>0.55035787790274104</v>
      </c>
      <c r="H1959" s="2">
        <f>_xlfn.XLOOKUP(Table6[[#This Row],[Date]],Bitcoin_Historical_Data__2[Date],Bitcoin_Historical_Data__2[Price]," ")</f>
        <v>11900.8</v>
      </c>
      <c r="I1959" s="2">
        <f>STANDARDIZE(Table6[[#This Row],[BTC]],$X$4,$X$5)</f>
        <v>-0.7248041542483844</v>
      </c>
      <c r="J1959" s="2">
        <f>_xlfn.XLOOKUP(Table6[[#This Row],[Date]],S_P_500_Historical_Data[Date],S_P_500_Historical_Data[Price]," ")</f>
        <v>2995.8</v>
      </c>
      <c r="K1959" s="2">
        <f>IFERROR(STANDARDIZE(Table6[[#This Row],[S&amp;P500]],$Y$4,$Y$5),"")</f>
        <v>-0.89424315602958493</v>
      </c>
    </row>
    <row r="1960" spans="1:11" x14ac:dyDescent="0.35">
      <c r="A1960" s="1">
        <f t="shared" si="30"/>
        <v>43648</v>
      </c>
      <c r="B1960">
        <f>_xlfn.XLOOKUP(A1960,Ethereum_Historical_Data[Date],Ethereum_Historical_Data[Price]," ")</f>
        <v>291.41000000000003</v>
      </c>
      <c r="C1960">
        <f>STANDARDIZE(Table6[[#This Row],[ETH]],$U$4,$U$5)</f>
        <v>-0.96224241725979387</v>
      </c>
      <c r="D1960" s="2">
        <f>_xlfn.XLOOKUP(Table6[[#This Row],[Date]],BNB_Historical_Data[Date],BNB_Historical_Data[Price]," ")</f>
        <v>31.97</v>
      </c>
      <c r="E1960" s="2">
        <f>STANDARDIZE(Table6[[#This Row],[BNB]],$V$4,$V$5)</f>
        <v>-0.87414772941519314</v>
      </c>
      <c r="F1960" s="2">
        <f>_xlfn.XLOOKUP(Table6[[#This Row],[Date]],Tether_USDt_Historical_Data[Date],Tether_USDt_Historical_Data[Price]," ")</f>
        <v>1.0021</v>
      </c>
      <c r="G1960" s="2">
        <f>IFERROR(STANDARDIZE(Table6[[#This Row],[Tether]],$W$4,$W$5),"")</f>
        <v>0.38673213349397551</v>
      </c>
      <c r="H1960" s="2">
        <f>_xlfn.XLOOKUP(Table6[[#This Row],[Date]],Bitcoin_Historical_Data__2[Date],Bitcoin_Historical_Data__2[Price]," ")</f>
        <v>10835.9</v>
      </c>
      <c r="I1960" s="2">
        <f>STANDARDIZE(Table6[[#This Row],[BTC]],$X$4,$X$5)</f>
        <v>-0.77810976467818027</v>
      </c>
      <c r="J1960" s="2">
        <f>_xlfn.XLOOKUP(Table6[[#This Row],[Date]],S_P_500_Historical_Data[Date],S_P_500_Historical_Data[Price]," ")</f>
        <v>2973</v>
      </c>
      <c r="K1960" s="2">
        <f>IFERROR(STANDARDIZE(Table6[[#This Row],[S&amp;P500]],$Y$4,$Y$5),"")</f>
        <v>-0.92009280920215131</v>
      </c>
    </row>
    <row r="1961" spans="1:11" x14ac:dyDescent="0.35">
      <c r="A1961" s="1">
        <f t="shared" si="30"/>
        <v>43647</v>
      </c>
      <c r="B1961">
        <f>_xlfn.XLOOKUP(A1961,Ethereum_Historical_Data[Date],Ethereum_Historical_Data[Price]," ")</f>
        <v>294.83</v>
      </c>
      <c r="C1961">
        <f>STANDARDIZE(Table6[[#This Row],[ETH]],$U$4,$U$5)</f>
        <v>-0.95940234179558848</v>
      </c>
      <c r="D1961" s="2">
        <f>_xlfn.XLOOKUP(Table6[[#This Row],[Date]],BNB_Historical_Data[Date],BNB_Historical_Data[Price]," ")</f>
        <v>33.270000000000003</v>
      </c>
      <c r="E1961" s="2">
        <f>STANDARDIZE(Table6[[#This Row],[BNB]],$V$4,$V$5)</f>
        <v>-0.86776624235820987</v>
      </c>
      <c r="F1961" s="2">
        <f>_xlfn.XLOOKUP(Table6[[#This Row],[Date]],Tether_USDt_Historical_Data[Date],Tether_USDt_Historical_Data[Price]," ")</f>
        <v>1.0006999999999999</v>
      </c>
      <c r="G1961" s="2">
        <f>IFERROR(STANDARDIZE(Table6[[#This Row],[Tether]],$W$4,$W$5),"")</f>
        <v>0.1003870807785904</v>
      </c>
      <c r="H1961" s="2">
        <f>_xlfn.XLOOKUP(Table6[[#This Row],[Date]],Bitcoin_Historical_Data__2[Date],Bitcoin_Historical_Data__2[Price]," ")</f>
        <v>10616.6</v>
      </c>
      <c r="I1961" s="2">
        <f>STANDARDIZE(Table6[[#This Row],[BTC]],$X$4,$X$5)</f>
        <v>-0.78908724647670991</v>
      </c>
      <c r="J1961" s="2">
        <f>_xlfn.XLOOKUP(Table6[[#This Row],[Date]],S_P_500_Historical_Data[Date],S_P_500_Historical_Data[Price]," ")</f>
        <v>2964.3</v>
      </c>
      <c r="K1961" s="2">
        <f>IFERROR(STANDARDIZE(Table6[[#This Row],[S&amp;P500]],$Y$4,$Y$5),"")</f>
        <v>-0.92995649264957769</v>
      </c>
    </row>
    <row r="1962" spans="1:11" x14ac:dyDescent="0.35">
      <c r="A1962" s="1">
        <f t="shared" si="30"/>
        <v>43646</v>
      </c>
      <c r="B1962">
        <f>_xlfn.XLOOKUP(A1962,Ethereum_Historical_Data[Date],Ethereum_Historical_Data[Price]," ")</f>
        <v>292.20999999999998</v>
      </c>
      <c r="C1962">
        <f>STANDARDIZE(Table6[[#This Row],[ETH]],$U$4,$U$5)</f>
        <v>-0.961578072121968</v>
      </c>
      <c r="D1962" s="2">
        <f>_xlfn.XLOOKUP(Table6[[#This Row],[Date]],BNB_Historical_Data[Date],BNB_Historical_Data[Price]," ")</f>
        <v>32.11</v>
      </c>
      <c r="E1962" s="2">
        <f>STANDARDIZE(Table6[[#This Row],[BNB]],$V$4,$V$5)</f>
        <v>-0.87346049234751799</v>
      </c>
      <c r="F1962" s="2">
        <f>_xlfn.XLOOKUP(Table6[[#This Row],[Date]],Tether_USDt_Historical_Data[Date],Tether_USDt_Historical_Data[Price]," ")</f>
        <v>0.99370000000000003</v>
      </c>
      <c r="G1962" s="2">
        <f>IFERROR(STANDARDIZE(Table6[[#This Row],[Tether]],$W$4,$W$5),"")</f>
        <v>-1.3313381827982442</v>
      </c>
      <c r="H1962" s="2">
        <f>_xlfn.XLOOKUP(Table6[[#This Row],[Date]],Bitcoin_Historical_Data__2[Date],Bitcoin_Historical_Data__2[Price]," ")</f>
        <v>10818.6</v>
      </c>
      <c r="I1962" s="2">
        <f>STANDARDIZE(Table6[[#This Row],[BTC]],$X$4,$X$5)</f>
        <v>-0.77897574933442548</v>
      </c>
      <c r="J1962" s="2" t="str">
        <f>_xlfn.XLOOKUP(Table6[[#This Row],[Date]],S_P_500_Historical_Data[Date],S_P_500_Historical_Data[Price]," ")</f>
        <v xml:space="preserve"> </v>
      </c>
      <c r="K1962" s="2" t="str">
        <f>IFERROR(STANDARDIZE(Table6[[#This Row],[S&amp;P500]],$Y$4,$Y$5),"")</f>
        <v/>
      </c>
    </row>
    <row r="1963" spans="1:11" x14ac:dyDescent="0.35">
      <c r="A1963" s="1">
        <f t="shared" si="30"/>
        <v>43645</v>
      </c>
      <c r="B1963">
        <f>_xlfn.XLOOKUP(A1963,Ethereum_Historical_Data[Date],Ethereum_Historical_Data[Price]," ")</f>
        <v>318.48</v>
      </c>
      <c r="C1963">
        <f>STANDARDIZE(Table6[[#This Row],[ETH]],$U$4,$U$5)</f>
        <v>-0.9397626386586112</v>
      </c>
      <c r="D1963" s="2">
        <f>_xlfn.XLOOKUP(Table6[[#This Row],[Date]],BNB_Historical_Data[Date],BNB_Historical_Data[Price]," ")</f>
        <v>35.49</v>
      </c>
      <c r="E1963" s="2">
        <f>STANDARDIZE(Table6[[#This Row],[BNB]],$V$4,$V$5)</f>
        <v>-0.85686862599936164</v>
      </c>
      <c r="F1963" s="2">
        <f>_xlfn.XLOOKUP(Table6[[#This Row],[Date]],Tether_USDt_Historical_Data[Date],Tether_USDt_Historical_Data[Price]," ")</f>
        <v>0.99890000000000001</v>
      </c>
      <c r="G1963" s="2">
        <f>IFERROR(STANDARDIZE(Table6[[#This Row],[Tether]],$W$4,$W$5),"")</f>
        <v>-0.26777084414115476</v>
      </c>
      <c r="H1963" s="2">
        <f>_xlfn.XLOOKUP(Table6[[#This Row],[Date]],Bitcoin_Historical_Data__2[Date],Bitcoin_Historical_Data__2[Price]," ")</f>
        <v>11906.5</v>
      </c>
      <c r="I1963" s="2">
        <f>STANDARDIZE(Table6[[#This Row],[BTC]],$X$4,$X$5)</f>
        <v>-0.72451882982407234</v>
      </c>
      <c r="J1963" s="2" t="str">
        <f>_xlfn.XLOOKUP(Table6[[#This Row],[Date]],S_P_500_Historical_Data[Date],S_P_500_Historical_Data[Price]," ")</f>
        <v xml:space="preserve"> </v>
      </c>
      <c r="K1963" s="2" t="str">
        <f>IFERROR(STANDARDIZE(Table6[[#This Row],[S&amp;P500]],$Y$4,$Y$5),"")</f>
        <v/>
      </c>
    </row>
    <row r="1964" spans="1:11" x14ac:dyDescent="0.35">
      <c r="A1964" s="1">
        <f t="shared" si="30"/>
        <v>43644</v>
      </c>
      <c r="B1964">
        <f>_xlfn.XLOOKUP(A1964,Ethereum_Historical_Data[Date],Ethereum_Historical_Data[Price]," ")</f>
        <v>310.56</v>
      </c>
      <c r="C1964">
        <f>STANDARDIZE(Table6[[#This Row],[ETH]],$U$4,$U$5)</f>
        <v>-0.9463396555230873</v>
      </c>
      <c r="D1964" s="2">
        <f>_xlfn.XLOOKUP(Table6[[#This Row],[Date]],BNB_Historical_Data[Date],BNB_Historical_Data[Price]," ")</f>
        <v>34.61</v>
      </c>
      <c r="E1964" s="2">
        <f>STANDARDIZE(Table6[[#This Row],[BNB]],$V$4,$V$5)</f>
        <v>-0.86118840185331946</v>
      </c>
      <c r="F1964" s="2">
        <f>_xlfn.XLOOKUP(Table6[[#This Row],[Date]],Tether_USDt_Historical_Data[Date],Tether_USDt_Historical_Data[Price]," ")</f>
        <v>0.99280000000000002</v>
      </c>
      <c r="G1964" s="2">
        <f>IFERROR(STANDARDIZE(Table6[[#This Row],[Tether]],$W$4,$W$5),"")</f>
        <v>-1.5154171452581282</v>
      </c>
      <c r="H1964" s="2">
        <f>_xlfn.XLOOKUP(Table6[[#This Row],[Date]],Bitcoin_Historical_Data__2[Date],Bitcoin_Historical_Data__2[Price]," ")</f>
        <v>12409.1</v>
      </c>
      <c r="I1964" s="2">
        <f>STANDARDIZE(Table6[[#This Row],[BTC]],$X$4,$X$5)</f>
        <v>-0.69936022356807137</v>
      </c>
      <c r="J1964" s="2">
        <f>_xlfn.XLOOKUP(Table6[[#This Row],[Date]],S_P_500_Historical_Data[Date],S_P_500_Historical_Data[Price]," ")</f>
        <v>2941.8</v>
      </c>
      <c r="K1964" s="2">
        <f>IFERROR(STANDARDIZE(Table6[[#This Row],[S&amp;P500]],$Y$4,$Y$5),"")</f>
        <v>-0.95546601880671533</v>
      </c>
    </row>
    <row r="1965" spans="1:11" x14ac:dyDescent="0.35">
      <c r="A1965" s="1">
        <f t="shared" si="30"/>
        <v>43643</v>
      </c>
      <c r="B1965">
        <f>_xlfn.XLOOKUP(A1965,Ethereum_Historical_Data[Date],Ethereum_Historical_Data[Price]," ")</f>
        <v>297.55</v>
      </c>
      <c r="C1965">
        <f>STANDARDIZE(Table6[[#This Row],[ETH]],$U$4,$U$5)</f>
        <v>-0.95714356832698044</v>
      </c>
      <c r="D1965" s="2">
        <f>_xlfn.XLOOKUP(Table6[[#This Row],[Date]],BNB_Historical_Data[Date],BNB_Historical_Data[Price]," ")</f>
        <v>34.42</v>
      </c>
      <c r="E1965" s="2">
        <f>STANDARDIZE(Table6[[#This Row],[BNB]],$V$4,$V$5)</f>
        <v>-0.86212108073087856</v>
      </c>
      <c r="F1965" s="2">
        <f>_xlfn.XLOOKUP(Table6[[#This Row],[Date]],Tether_USDt_Historical_Data[Date],Tether_USDt_Historical_Data[Price]," ")</f>
        <v>0.98839999999999995</v>
      </c>
      <c r="G1965" s="2">
        <f>IFERROR(STANDARDIZE(Table6[[#This Row],[Tether]],$W$4,$W$5),"")</f>
        <v>-2.4153587395064524</v>
      </c>
      <c r="H1965" s="2">
        <f>_xlfn.XLOOKUP(Table6[[#This Row],[Date]],Bitcoin_Historical_Data__2[Date],Bitcoin_Historical_Data__2[Price]," ")</f>
        <v>11287.8</v>
      </c>
      <c r="I1965" s="2">
        <f>STANDARDIZE(Table6[[#This Row],[BTC]],$X$4,$X$5)</f>
        <v>-0.75548904409105966</v>
      </c>
      <c r="J1965" s="2">
        <f>_xlfn.XLOOKUP(Table6[[#This Row],[Date]],S_P_500_Historical_Data[Date],S_P_500_Historical_Data[Price]," ")</f>
        <v>2924.9</v>
      </c>
      <c r="K1965" s="2">
        <f>IFERROR(STANDARDIZE(Table6[[#This Row],[S&amp;P500]],$Y$4,$Y$5),"")</f>
        <v>-0.9746265073425211</v>
      </c>
    </row>
    <row r="1966" spans="1:11" x14ac:dyDescent="0.35">
      <c r="A1966" s="1">
        <f t="shared" si="30"/>
        <v>43642</v>
      </c>
      <c r="B1966">
        <f>_xlfn.XLOOKUP(A1966,Ethereum_Historical_Data[Date],Ethereum_Historical_Data[Price]," ")</f>
        <v>338.54</v>
      </c>
      <c r="C1966">
        <f>STANDARDIZE(Table6[[#This Row],[ETH]],$U$4,$U$5)</f>
        <v>-0.92310418432762775</v>
      </c>
      <c r="D1966" s="2">
        <f>_xlfn.XLOOKUP(Table6[[#This Row],[Date]],BNB_Historical_Data[Date],BNB_Historical_Data[Price]," ")</f>
        <v>36.020000000000003</v>
      </c>
      <c r="E1966" s="2">
        <f>STANDARDIZE(Table6[[#This Row],[BNB]],$V$4,$V$5)</f>
        <v>-0.85426694281459159</v>
      </c>
      <c r="F1966" s="2">
        <f>_xlfn.XLOOKUP(Table6[[#This Row],[Date]],Tether_USDt_Historical_Data[Date],Tether_USDt_Historical_Data[Price]," ")</f>
        <v>0.9869</v>
      </c>
      <c r="G1966" s="2">
        <f>IFERROR(STANDARDIZE(Table6[[#This Row],[Tether]],$W$4,$W$5),"")</f>
        <v>-2.7221570102729102</v>
      </c>
      <c r="H1966" s="2">
        <f>_xlfn.XLOOKUP(Table6[[#This Row],[Date]],Bitcoin_Historical_Data__2[Date],Bitcoin_Historical_Data__2[Price]," ")</f>
        <v>13063.8</v>
      </c>
      <c r="I1966" s="2">
        <f>STANDARDIZE(Table6[[#This Row],[BTC]],$X$4,$X$5)</f>
        <v>-0.66658796030542944</v>
      </c>
      <c r="J1966" s="2">
        <f>_xlfn.XLOOKUP(Table6[[#This Row],[Date]],S_P_500_Historical_Data[Date],S_P_500_Historical_Data[Price]," ")</f>
        <v>2913.8</v>
      </c>
      <c r="K1966" s="2">
        <f>IFERROR(STANDARDIZE(Table6[[#This Row],[S&amp;P500]],$Y$4,$Y$5),"")</f>
        <v>-0.98721120691337561</v>
      </c>
    </row>
    <row r="1967" spans="1:11" x14ac:dyDescent="0.35">
      <c r="A1967" s="1">
        <f t="shared" si="30"/>
        <v>43641</v>
      </c>
      <c r="B1967">
        <f>_xlfn.XLOOKUP(A1967,Ethereum_Historical_Data[Date],Ethereum_Historical_Data[Price]," ")</f>
        <v>317.64999999999998</v>
      </c>
      <c r="C1967">
        <f>STANDARDIZE(Table6[[#This Row],[ETH]],$U$4,$U$5)</f>
        <v>-0.94045189673910545</v>
      </c>
      <c r="D1967" s="2">
        <f>_xlfn.XLOOKUP(Table6[[#This Row],[Date]],BNB_Historical_Data[Date],BNB_Historical_Data[Price]," ")</f>
        <v>36.08</v>
      </c>
      <c r="E1967" s="2">
        <f>STANDARDIZE(Table6[[#This Row],[BNB]],$V$4,$V$5)</f>
        <v>-0.85397241264273094</v>
      </c>
      <c r="F1967" s="2">
        <f>_xlfn.XLOOKUP(Table6[[#This Row],[Date]],Tether_USDt_Historical_Data[Date],Tether_USDt_Historical_Data[Price]," ")</f>
        <v>0.99529999999999996</v>
      </c>
      <c r="G1967" s="2">
        <f>IFERROR(STANDARDIZE(Table6[[#This Row],[Tether]],$W$4,$W$5),"")</f>
        <v>-1.0040866939806905</v>
      </c>
      <c r="H1967" s="2">
        <f>_xlfn.XLOOKUP(Table6[[#This Row],[Date]],Bitcoin_Historical_Data__2[Date],Bitcoin_Historical_Data__2[Price]," ")</f>
        <v>11809.9</v>
      </c>
      <c r="I1967" s="2">
        <f>STANDARDIZE(Table6[[#This Row],[BTC]],$X$4,$X$5)</f>
        <v>-0.7293543279624124</v>
      </c>
      <c r="J1967" s="2">
        <f>_xlfn.XLOOKUP(Table6[[#This Row],[Date]],S_P_500_Historical_Data[Date],S_P_500_Historical_Data[Price]," ")</f>
        <v>2917.4</v>
      </c>
      <c r="K1967" s="2">
        <f>IFERROR(STANDARDIZE(Table6[[#This Row],[S&amp;P500]],$Y$4,$Y$5),"")</f>
        <v>-0.98312968272823364</v>
      </c>
    </row>
    <row r="1968" spans="1:11" x14ac:dyDescent="0.35">
      <c r="A1968" s="1">
        <f t="shared" si="30"/>
        <v>43640</v>
      </c>
      <c r="B1968">
        <f>_xlfn.XLOOKUP(A1968,Ethereum_Historical_Data[Date],Ethereum_Historical_Data[Price]," ")</f>
        <v>311.45999999999998</v>
      </c>
      <c r="C1968">
        <f>STANDARDIZE(Table6[[#This Row],[ETH]],$U$4,$U$5)</f>
        <v>-0.94559226724303314</v>
      </c>
      <c r="D1968" s="2">
        <f>_xlfn.XLOOKUP(Table6[[#This Row],[Date]],BNB_Historical_Data[Date],BNB_Historical_Data[Price]," ")</f>
        <v>37.43</v>
      </c>
      <c r="E1968" s="2">
        <f>STANDARDIZE(Table6[[#This Row],[BNB]],$V$4,$V$5)</f>
        <v>-0.84734548377586361</v>
      </c>
      <c r="F1968" s="2">
        <f>_xlfn.XLOOKUP(Table6[[#This Row],[Date]],Tether_USDt_Historical_Data[Date],Tether_USDt_Historical_Data[Price]," ")</f>
        <v>0.99839999999999995</v>
      </c>
      <c r="G1968" s="2">
        <f>IFERROR(STANDARDIZE(Table6[[#This Row],[Tether]],$W$4,$W$5),"")</f>
        <v>-0.37003693439665591</v>
      </c>
      <c r="H1968" s="2">
        <f>_xlfn.XLOOKUP(Table6[[#This Row],[Date]],Bitcoin_Historical_Data__2[Date],Bitcoin_Historical_Data__2[Price]," ")</f>
        <v>11046.4</v>
      </c>
      <c r="I1968" s="2">
        <f>STANDARDIZE(Table6[[#This Row],[BTC]],$X$4,$X$5)</f>
        <v>-0.76757278374525506</v>
      </c>
      <c r="J1968" s="2">
        <f>_xlfn.XLOOKUP(Table6[[#This Row],[Date]],S_P_500_Historical_Data[Date],S_P_500_Historical_Data[Price]," ")</f>
        <v>2945.3</v>
      </c>
      <c r="K1968" s="2">
        <f>IFERROR(STANDARDIZE(Table6[[#This Row],[S&amp;P500]],$Y$4,$Y$5),"")</f>
        <v>-0.95149787029338284</v>
      </c>
    </row>
    <row r="1969" spans="1:11" x14ac:dyDescent="0.35">
      <c r="A1969" s="1">
        <f t="shared" si="30"/>
        <v>43639</v>
      </c>
      <c r="B1969">
        <f>_xlfn.XLOOKUP(A1969,Ethereum_Historical_Data[Date],Ethereum_Historical_Data[Price]," ")</f>
        <v>308.52999999999997</v>
      </c>
      <c r="C1969">
        <f>STANDARDIZE(Table6[[#This Row],[ETH]],$U$4,$U$5)</f>
        <v>-0.94802543131032047</v>
      </c>
      <c r="D1969" s="2">
        <f>_xlfn.XLOOKUP(Table6[[#This Row],[Date]],BNB_Historical_Data[Date],BNB_Historical_Data[Price]," ")</f>
        <v>37.25</v>
      </c>
      <c r="E1969" s="2">
        <f>STANDARDIZE(Table6[[#This Row],[BNB]],$V$4,$V$5)</f>
        <v>-0.84822907429144601</v>
      </c>
      <c r="F1969" s="2">
        <f>_xlfn.XLOOKUP(Table6[[#This Row],[Date]],Tether_USDt_Historical_Data[Date],Tether_USDt_Historical_Data[Price]," ")</f>
        <v>0.99770000000000003</v>
      </c>
      <c r="G1969" s="2">
        <f>IFERROR(STANDARDIZE(Table6[[#This Row],[Tether]],$W$4,$W$5),"")</f>
        <v>-0.51320946075432583</v>
      </c>
      <c r="H1969" s="2">
        <f>_xlfn.XLOOKUP(Table6[[#This Row],[Date]],Bitcoin_Historical_Data__2[Date],Bitcoin_Historical_Data__2[Price]," ")</f>
        <v>10897.1</v>
      </c>
      <c r="I1969" s="2">
        <f>STANDARDIZE(Table6[[#This Row],[BTC]],$X$4,$X$5)</f>
        <v>-0.7750462813855673</v>
      </c>
      <c r="J1969" s="2" t="str">
        <f>_xlfn.XLOOKUP(Table6[[#This Row],[Date]],S_P_500_Historical_Data[Date],S_P_500_Historical_Data[Price]," ")</f>
        <v xml:space="preserve"> </v>
      </c>
      <c r="K1969" s="2" t="str">
        <f>IFERROR(STANDARDIZE(Table6[[#This Row],[S&amp;P500]],$Y$4,$Y$5),"")</f>
        <v/>
      </c>
    </row>
    <row r="1970" spans="1:11" x14ac:dyDescent="0.35">
      <c r="A1970" s="1">
        <f t="shared" si="30"/>
        <v>43638</v>
      </c>
      <c r="B1970">
        <f>_xlfn.XLOOKUP(A1970,Ethereum_Historical_Data[Date],Ethereum_Historical_Data[Price]," ")</f>
        <v>310.38</v>
      </c>
      <c r="C1970">
        <f>STANDARDIZE(Table6[[#This Row],[ETH]],$U$4,$U$5)</f>
        <v>-0.946489133179098</v>
      </c>
      <c r="D1970" s="2">
        <f>_xlfn.XLOOKUP(Table6[[#This Row],[Date]],BNB_Historical_Data[Date],BNB_Historical_Data[Price]," ")</f>
        <v>37.96</v>
      </c>
      <c r="E1970" s="2">
        <f>STANDARDIZE(Table6[[#This Row],[BNB]],$V$4,$V$5)</f>
        <v>-0.84474380059109355</v>
      </c>
      <c r="F1970" s="2">
        <f>_xlfn.XLOOKUP(Table6[[#This Row],[Date]],Tether_USDt_Historical_Data[Date],Tether_USDt_Historical_Data[Price]," ")</f>
        <v>1.0001</v>
      </c>
      <c r="G1970" s="2">
        <f>IFERROR(STANDARDIZE(Table6[[#This Row],[Tether]],$W$4,$W$5),"")</f>
        <v>-2.2332227527983747E-2</v>
      </c>
      <c r="H1970" s="2">
        <f>_xlfn.XLOOKUP(Table6[[#This Row],[Date]],Bitcoin_Historical_Data__2[Date],Bitcoin_Historical_Data__2[Price]," ")</f>
        <v>10721.7</v>
      </c>
      <c r="I1970" s="2">
        <f>STANDARDIZE(Table6[[#This Row],[BTC]],$X$4,$X$5)</f>
        <v>-0.78382626454772919</v>
      </c>
      <c r="J1970" s="2" t="str">
        <f>_xlfn.XLOOKUP(Table6[[#This Row],[Date]],S_P_500_Historical_Data[Date],S_P_500_Historical_Data[Price]," ")</f>
        <v xml:space="preserve"> </v>
      </c>
      <c r="K1970" s="2" t="str">
        <f>IFERROR(STANDARDIZE(Table6[[#This Row],[S&amp;P500]],$Y$4,$Y$5),"")</f>
        <v/>
      </c>
    </row>
    <row r="1971" spans="1:11" x14ac:dyDescent="0.35">
      <c r="A1971" s="1">
        <f t="shared" si="30"/>
        <v>43637</v>
      </c>
      <c r="B1971">
        <f>_xlfn.XLOOKUP(A1971,Ethereum_Historical_Data[Date],Ethereum_Historical_Data[Price]," ")</f>
        <v>294.72000000000003</v>
      </c>
      <c r="C1971">
        <f>STANDARDIZE(Table6[[#This Row],[ETH]],$U$4,$U$5)</f>
        <v>-0.95949368925203937</v>
      </c>
      <c r="D1971" s="2">
        <f>_xlfn.XLOOKUP(Table6[[#This Row],[Date]],BNB_Historical_Data[Date],BNB_Historical_Data[Price]," ")</f>
        <v>38.65</v>
      </c>
      <c r="E1971" s="2">
        <f>STANDARDIZE(Table6[[#This Row],[BNB]],$V$4,$V$5)</f>
        <v>-0.84135670361469483</v>
      </c>
      <c r="F1971" s="2">
        <f>_xlfn.XLOOKUP(Table6[[#This Row],[Date]],Tether_USDt_Historical_Data[Date],Tether_USDt_Historical_Data[Price]," ")</f>
        <v>1.0033000000000001</v>
      </c>
      <c r="G1971" s="2">
        <f>IFERROR(STANDARDIZE(Table6[[#This Row],[Tether]],$W$4,$W$5),"")</f>
        <v>0.63217075010716928</v>
      </c>
      <c r="H1971" s="2">
        <f>_xlfn.XLOOKUP(Table6[[#This Row],[Date]],Bitcoin_Historical_Data__2[Date],Bitcoin_Historical_Data__2[Price]," ")</f>
        <v>10179.299999999999</v>
      </c>
      <c r="I1971" s="2">
        <f>STANDARDIZE(Table6[[#This Row],[BTC]],$X$4,$X$5)</f>
        <v>-0.81097713608225963</v>
      </c>
      <c r="J1971" s="2">
        <f>_xlfn.XLOOKUP(Table6[[#This Row],[Date]],S_P_500_Historical_Data[Date],S_P_500_Historical_Data[Price]," ")</f>
        <v>2950.5</v>
      </c>
      <c r="K1971" s="2">
        <f>IFERROR(STANDARDIZE(Table6[[#This Row],[S&amp;P500]],$Y$4,$Y$5),"")</f>
        <v>-0.94560233535928895</v>
      </c>
    </row>
    <row r="1972" spans="1:11" x14ac:dyDescent="0.35">
      <c r="A1972" s="1">
        <f t="shared" si="30"/>
        <v>43636</v>
      </c>
      <c r="B1972">
        <f>_xlfn.XLOOKUP(A1972,Ethereum_Historical_Data[Date],Ethereum_Historical_Data[Price]," ")</f>
        <v>271.43</v>
      </c>
      <c r="C1972">
        <f>STANDARDIZE(Table6[[#This Row],[ETH]],$U$4,$U$5)</f>
        <v>-0.9788344370769948</v>
      </c>
      <c r="D1972" s="2">
        <f>_xlfn.XLOOKUP(Table6[[#This Row],[Date]],BNB_Historical_Data[Date],BNB_Historical_Data[Price]," ")</f>
        <v>36.78</v>
      </c>
      <c r="E1972" s="2">
        <f>STANDARDIZE(Table6[[#This Row],[BNB]],$V$4,$V$5)</f>
        <v>-0.8505362273043553</v>
      </c>
      <c r="F1972" s="2">
        <f>_xlfn.XLOOKUP(Table6[[#This Row],[Date]],Tether_USDt_Historical_Data[Date],Tether_USDt_Historical_Data[Price]," ")</f>
        <v>1.0034000000000001</v>
      </c>
      <c r="G1972" s="2">
        <f>IFERROR(STANDARDIZE(Table6[[#This Row],[Tether]],$W$4,$W$5),"")</f>
        <v>0.65262396815826496</v>
      </c>
      <c r="H1972" s="2">
        <f>_xlfn.XLOOKUP(Table6[[#This Row],[Date]],Bitcoin_Historical_Data__2[Date],Bitcoin_Historical_Data__2[Price]," ")</f>
        <v>9517</v>
      </c>
      <c r="I1972" s="2">
        <f>STANDARDIZE(Table6[[#This Row],[BTC]],$X$4,$X$5)</f>
        <v>-0.84412983191065083</v>
      </c>
      <c r="J1972" s="2">
        <f>_xlfn.XLOOKUP(Table6[[#This Row],[Date]],S_P_500_Historical_Data[Date],S_P_500_Historical_Data[Price]," ")</f>
        <v>2954.2</v>
      </c>
      <c r="K1972" s="2">
        <f>IFERROR(STANDARDIZE(Table6[[#This Row],[S&amp;P500]],$Y$4,$Y$5),"")</f>
        <v>-0.94140743550233763</v>
      </c>
    </row>
    <row r="1973" spans="1:11" x14ac:dyDescent="0.35">
      <c r="A1973" s="1">
        <f t="shared" si="30"/>
        <v>43635</v>
      </c>
      <c r="B1973">
        <f>_xlfn.XLOOKUP(A1973,Ethereum_Historical_Data[Date],Ethereum_Historical_Data[Price]," ")</f>
        <v>268.26</v>
      </c>
      <c r="C1973">
        <f>STANDARDIZE(Table6[[#This Row],[ETH]],$U$4,$U$5)</f>
        <v>-0.98146690468562992</v>
      </c>
      <c r="D1973" s="2">
        <f>_xlfn.XLOOKUP(Table6[[#This Row],[Date]],BNB_Historical_Data[Date],BNB_Historical_Data[Price]," ")</f>
        <v>35.119999999999997</v>
      </c>
      <c r="E1973" s="2">
        <f>STANDARDIZE(Table6[[#This Row],[BNB]],$V$4,$V$5)</f>
        <v>-0.85868489539250303</v>
      </c>
      <c r="F1973" s="2">
        <f>_xlfn.XLOOKUP(Table6[[#This Row],[Date]],Tether_USDt_Historical_Data[Date],Tether_USDt_Historical_Data[Price]," ")</f>
        <v>1.0034000000000001</v>
      </c>
      <c r="G1973" s="2">
        <f>IFERROR(STANDARDIZE(Table6[[#This Row],[Tether]],$W$4,$W$5),"")</f>
        <v>0.65262396815826496</v>
      </c>
      <c r="H1973" s="2">
        <f>_xlfn.XLOOKUP(Table6[[#This Row],[Date]],Bitcoin_Historical_Data__2[Date],Bitcoin_Historical_Data__2[Price]," ")</f>
        <v>9255.4</v>
      </c>
      <c r="I1973" s="2">
        <f>STANDARDIZE(Table6[[#This Row],[BTC]],$X$4,$X$5)</f>
        <v>-0.85722472127907468</v>
      </c>
      <c r="J1973" s="2">
        <f>_xlfn.XLOOKUP(Table6[[#This Row],[Date]],S_P_500_Historical_Data[Date],S_P_500_Historical_Data[Price]," ")</f>
        <v>2926.5</v>
      </c>
      <c r="K1973" s="2">
        <f>IFERROR(STANDARDIZE(Table6[[#This Row],[S&amp;P500]],$Y$4,$Y$5),"")</f>
        <v>-0.97281249659356916</v>
      </c>
    </row>
    <row r="1974" spans="1:11" x14ac:dyDescent="0.35">
      <c r="A1974" s="1">
        <f t="shared" si="30"/>
        <v>43634</v>
      </c>
      <c r="B1974">
        <f>_xlfn.XLOOKUP(A1974,Ethereum_Historical_Data[Date],Ethereum_Historical_Data[Price]," ")</f>
        <v>264.58999999999997</v>
      </c>
      <c r="C1974">
        <f>STANDARDIZE(Table6[[#This Row],[ETH]],$U$4,$U$5)</f>
        <v>-0.98451458800540614</v>
      </c>
      <c r="D1974" s="2">
        <f>_xlfn.XLOOKUP(Table6[[#This Row],[Date]],BNB_Historical_Data[Date],BNB_Historical_Data[Price]," ")</f>
        <v>34.5</v>
      </c>
      <c r="E1974" s="2">
        <f>STANDARDIZE(Table6[[#This Row],[BNB]],$V$4,$V$5)</f>
        <v>-0.86172837383506429</v>
      </c>
      <c r="F1974" s="2">
        <f>_xlfn.XLOOKUP(Table6[[#This Row],[Date]],Tether_USDt_Historical_Data[Date],Tether_USDt_Historical_Data[Price]," ")</f>
        <v>1.0004999999999999</v>
      </c>
      <c r="G1974" s="2">
        <f>IFERROR(STANDARDIZE(Table6[[#This Row],[Tether]],$W$4,$W$5),"")</f>
        <v>5.9480644676399026E-2</v>
      </c>
      <c r="H1974" s="2">
        <f>_xlfn.XLOOKUP(Table6[[#This Row],[Date]],Bitcoin_Historical_Data__2[Date],Bitcoin_Historical_Data__2[Price]," ")</f>
        <v>9080.6</v>
      </c>
      <c r="I1974" s="2">
        <f>STANDARDIZE(Table6[[#This Row],[BTC]],$X$4,$X$5)</f>
        <v>-0.86597467029130915</v>
      </c>
      <c r="J1974" s="2">
        <f>_xlfn.XLOOKUP(Table6[[#This Row],[Date]],S_P_500_Historical_Data[Date],S_P_500_Historical_Data[Price]," ")</f>
        <v>2917.8</v>
      </c>
      <c r="K1974" s="2">
        <f>IFERROR(STANDARDIZE(Table6[[#This Row],[S&amp;P500]],$Y$4,$Y$5),"")</f>
        <v>-0.98267618004099555</v>
      </c>
    </row>
    <row r="1975" spans="1:11" x14ac:dyDescent="0.35">
      <c r="A1975" s="1">
        <f t="shared" si="30"/>
        <v>43633</v>
      </c>
      <c r="B1975">
        <f>_xlfn.XLOOKUP(A1975,Ethereum_Historical_Data[Date],Ethereum_Historical_Data[Price]," ")</f>
        <v>273</v>
      </c>
      <c r="C1975">
        <f>STANDARDIZE(Table6[[#This Row],[ETH]],$U$4,$U$5)</f>
        <v>-0.97753065974401165</v>
      </c>
      <c r="D1975" s="2">
        <f>_xlfn.XLOOKUP(Table6[[#This Row],[Date]],BNB_Historical_Data[Date],BNB_Historical_Data[Price]," ")</f>
        <v>33.78</v>
      </c>
      <c r="E1975" s="2">
        <f>STANDARDIZE(Table6[[#This Row],[BNB]],$V$4,$V$5)</f>
        <v>-0.86526273589739344</v>
      </c>
      <c r="F1975" s="2">
        <f>_xlfn.XLOOKUP(Table6[[#This Row],[Date]],Tether_USDt_Historical_Data[Date],Tether_USDt_Historical_Data[Price]," ")</f>
        <v>1.0033000000000001</v>
      </c>
      <c r="G1975" s="2">
        <f>IFERROR(STANDARDIZE(Table6[[#This Row],[Tether]],$W$4,$W$5),"")</f>
        <v>0.63217075010716928</v>
      </c>
      <c r="H1975" s="2">
        <f>_xlfn.XLOOKUP(Table6[[#This Row],[Date]],Bitcoin_Historical_Data__2[Date],Bitcoin_Historical_Data__2[Price]," ")</f>
        <v>9318.7999999999993</v>
      </c>
      <c r="I1975" s="2">
        <f>STANDARDIZE(Table6[[#This Row],[BTC]],$X$4,$X$5)</f>
        <v>-0.85405111277006074</v>
      </c>
      <c r="J1975" s="2">
        <f>_xlfn.XLOOKUP(Table6[[#This Row],[Date]],S_P_500_Historical_Data[Date],S_P_500_Historical_Data[Price]," ")</f>
        <v>2889.7</v>
      </c>
      <c r="K1975" s="2">
        <f>IFERROR(STANDARDIZE(Table6[[#This Row],[S&amp;P500]],$Y$4,$Y$5),"")</f>
        <v>-1.0145347438194656</v>
      </c>
    </row>
    <row r="1976" spans="1:11" x14ac:dyDescent="0.35">
      <c r="A1976" s="1">
        <f t="shared" si="30"/>
        <v>43632</v>
      </c>
      <c r="B1976">
        <f>_xlfn.XLOOKUP(A1976,Ethereum_Historical_Data[Date],Ethereum_Historical_Data[Price]," ")</f>
        <v>267.98</v>
      </c>
      <c r="C1976">
        <f>STANDARDIZE(Table6[[#This Row],[ETH]],$U$4,$U$5)</f>
        <v>-0.9816994254838689</v>
      </c>
      <c r="D1976" s="2">
        <f>_xlfn.XLOOKUP(Table6[[#This Row],[Date]],BNB_Historical_Data[Date],BNB_Historical_Data[Price]," ")</f>
        <v>32.200000000000003</v>
      </c>
      <c r="E1976" s="2">
        <f>STANDARDIZE(Table6[[#This Row],[BNB]],$V$4,$V$5)</f>
        <v>-0.8730186970897269</v>
      </c>
      <c r="F1976" s="2">
        <f>_xlfn.XLOOKUP(Table6[[#This Row],[Date]],Tether_USDt_Historical_Data[Date],Tether_USDt_Historical_Data[Price]," ")</f>
        <v>1.0022</v>
      </c>
      <c r="G1976" s="2">
        <f>IFERROR(STANDARDIZE(Table6[[#This Row],[Tether]],$W$4,$W$5),"")</f>
        <v>0.40718535154507118</v>
      </c>
      <c r="H1976" s="2">
        <f>_xlfn.XLOOKUP(Table6[[#This Row],[Date]],Bitcoin_Historical_Data__2[Date],Bitcoin_Historical_Data__2[Price]," ")</f>
        <v>8962.5</v>
      </c>
      <c r="I1976" s="2">
        <f>STANDARDIZE(Table6[[#This Row],[BTC]],$X$4,$X$5)</f>
        <v>-0.87188639213538732</v>
      </c>
      <c r="J1976" s="2" t="str">
        <f>_xlfn.XLOOKUP(Table6[[#This Row],[Date]],S_P_500_Historical_Data[Date],S_P_500_Historical_Data[Price]," ")</f>
        <v xml:space="preserve"> </v>
      </c>
      <c r="K1976" s="2" t="str">
        <f>IFERROR(STANDARDIZE(Table6[[#This Row],[S&amp;P500]],$Y$4,$Y$5),"")</f>
        <v/>
      </c>
    </row>
    <row r="1977" spans="1:11" x14ac:dyDescent="0.35">
      <c r="A1977" s="1">
        <f t="shared" si="30"/>
        <v>43631</v>
      </c>
      <c r="B1977">
        <f>_xlfn.XLOOKUP(A1977,Ethereum_Historical_Data[Date],Ethereum_Historical_Data[Price]," ")</f>
        <v>267.75</v>
      </c>
      <c r="C1977">
        <f>STANDARDIZE(Table6[[#This Row],[ETH]],$U$4,$U$5)</f>
        <v>-0.98189042471099386</v>
      </c>
      <c r="D1977" s="2">
        <f>_xlfn.XLOOKUP(Table6[[#This Row],[Date]],BNB_Historical_Data[Date],BNB_Historical_Data[Price]," ")</f>
        <v>32.71</v>
      </c>
      <c r="E1977" s="2">
        <f>STANDARDIZE(Table6[[#This Row],[BNB]],$V$4,$V$5)</f>
        <v>-0.87051519062891036</v>
      </c>
      <c r="F1977" s="2">
        <f>_xlfn.XLOOKUP(Table6[[#This Row],[Date]],Tether_USDt_Historical_Data[Date],Tether_USDt_Historical_Data[Price]," ")</f>
        <v>1.0037</v>
      </c>
      <c r="G1977" s="2">
        <f>IFERROR(STANDARDIZE(Table6[[#This Row],[Tether]],$W$4,$W$5),"")</f>
        <v>0.71398362231155199</v>
      </c>
      <c r="H1977" s="2">
        <f>_xlfn.XLOOKUP(Table6[[#This Row],[Date]],Bitcoin_Historical_Data__2[Date],Bitcoin_Historical_Data__2[Price]," ")</f>
        <v>8812.5</v>
      </c>
      <c r="I1977" s="2">
        <f>STANDARDIZE(Table6[[#This Row],[BTC]],$X$4,$X$5)</f>
        <v>-0.87939492961728183</v>
      </c>
      <c r="J1977" s="2" t="str">
        <f>_xlfn.XLOOKUP(Table6[[#This Row],[Date]],S_P_500_Historical_Data[Date],S_P_500_Historical_Data[Price]," ")</f>
        <v xml:space="preserve"> </v>
      </c>
      <c r="K1977" s="2" t="str">
        <f>IFERROR(STANDARDIZE(Table6[[#This Row],[S&amp;P500]],$Y$4,$Y$5),"")</f>
        <v/>
      </c>
    </row>
    <row r="1978" spans="1:11" x14ac:dyDescent="0.35">
      <c r="A1978" s="1">
        <f t="shared" si="30"/>
        <v>43630</v>
      </c>
      <c r="B1978">
        <f>_xlfn.XLOOKUP(A1978,Ethereum_Historical_Data[Date],Ethereum_Historical_Data[Price]," ")</f>
        <v>262.52999999999997</v>
      </c>
      <c r="C1978">
        <f>STANDARDIZE(Table6[[#This Row],[ETH]],$U$4,$U$5)</f>
        <v>-0.98622527673530769</v>
      </c>
      <c r="D1978" s="2">
        <f>_xlfn.XLOOKUP(Table6[[#This Row],[Date]],BNB_Historical_Data[Date],BNB_Historical_Data[Price]," ")</f>
        <v>32.42</v>
      </c>
      <c r="E1978" s="2">
        <f>STANDARDIZE(Table6[[#This Row],[BNB]],$V$4,$V$5)</f>
        <v>-0.87193875312623736</v>
      </c>
      <c r="F1978" s="2">
        <f>_xlfn.XLOOKUP(Table6[[#This Row],[Date]],Tether_USDt_Historical_Data[Date],Tether_USDt_Historical_Data[Price]," ")</f>
        <v>1.0041</v>
      </c>
      <c r="G1978" s="2">
        <f>IFERROR(STANDARDIZE(Table6[[#This Row],[Tether]],$W$4,$W$5),"")</f>
        <v>0.79579649451593482</v>
      </c>
      <c r="H1978" s="2">
        <f>_xlfn.XLOOKUP(Table6[[#This Row],[Date]],Bitcoin_Historical_Data__2[Date],Bitcoin_Historical_Data__2[Price]," ")</f>
        <v>8656.1</v>
      </c>
      <c r="I1978" s="2">
        <f>STANDARDIZE(Table6[[#This Row],[BTC]],$X$4,$X$5)</f>
        <v>-0.88722383136507044</v>
      </c>
      <c r="J1978" s="2">
        <f>_xlfn.XLOOKUP(Table6[[#This Row],[Date]],S_P_500_Historical_Data[Date],S_P_500_Historical_Data[Price]," ")</f>
        <v>2887</v>
      </c>
      <c r="K1978" s="2">
        <f>IFERROR(STANDARDIZE(Table6[[#This Row],[S&amp;P500]],$Y$4,$Y$5),"")</f>
        <v>-1.0175958869583219</v>
      </c>
    </row>
    <row r="1979" spans="1:11" x14ac:dyDescent="0.35">
      <c r="A1979" s="1">
        <f t="shared" si="30"/>
        <v>43629</v>
      </c>
      <c r="B1979">
        <f>_xlfn.XLOOKUP(A1979,Ethereum_Historical_Data[Date],Ethereum_Historical_Data[Price]," ")</f>
        <v>254.86</v>
      </c>
      <c r="C1979">
        <f>STANDARDIZE(Table6[[#This Row],[ETH]],$U$4,$U$5)</f>
        <v>-0.99259468574421306</v>
      </c>
      <c r="D1979" s="2">
        <f>_xlfn.XLOOKUP(Table6[[#This Row],[Date]],BNB_Historical_Data[Date],BNB_Historical_Data[Price]," ")</f>
        <v>35.200000000000003</v>
      </c>
      <c r="E1979" s="2">
        <f>STANDARDIZE(Table6[[#This Row],[BNB]],$V$4,$V$5)</f>
        <v>-0.85829218849668876</v>
      </c>
      <c r="F1979" s="2">
        <f>_xlfn.XLOOKUP(Table6[[#This Row],[Date]],Tether_USDt_Historical_Data[Date],Tether_USDt_Historical_Data[Price]," ")</f>
        <v>1.0017</v>
      </c>
      <c r="G1979" s="2">
        <f>IFERROR(STANDARDIZE(Table6[[#This Row],[Tether]],$W$4,$W$5),"")</f>
        <v>0.30491926128959274</v>
      </c>
      <c r="H1979" s="2">
        <f>_xlfn.XLOOKUP(Table6[[#This Row],[Date]],Bitcoin_Historical_Data__2[Date],Bitcoin_Historical_Data__2[Price]," ")</f>
        <v>8219</v>
      </c>
      <c r="I1979" s="2">
        <f>STANDARDIZE(Table6[[#This Row],[BTC]],$X$4,$X$5)</f>
        <v>-0.90910370958731079</v>
      </c>
      <c r="J1979" s="2">
        <f>_xlfn.XLOOKUP(Table6[[#This Row],[Date]],S_P_500_Historical_Data[Date],S_P_500_Historical_Data[Price]," ")</f>
        <v>2891.6</v>
      </c>
      <c r="K1979" s="2">
        <f>IFERROR(STANDARDIZE(Table6[[#This Row],[S&amp;P500]],$Y$4,$Y$5),"")</f>
        <v>-1.0123806060550851</v>
      </c>
    </row>
    <row r="1980" spans="1:11" x14ac:dyDescent="0.35">
      <c r="A1980" s="1">
        <f t="shared" si="30"/>
        <v>43628</v>
      </c>
      <c r="B1980">
        <f>_xlfn.XLOOKUP(A1980,Ethereum_Historical_Data[Date],Ethereum_Historical_Data[Price]," ")</f>
        <v>261.54000000000002</v>
      </c>
      <c r="C1980">
        <f>STANDARDIZE(Table6[[#This Row],[ETH]],$U$4,$U$5)</f>
        <v>-0.9870474038433672</v>
      </c>
      <c r="D1980" s="2">
        <f>_xlfn.XLOOKUP(Table6[[#This Row],[Date]],BNB_Historical_Data[Date],BNB_Historical_Data[Price]," ")</f>
        <v>34.840000000000003</v>
      </c>
      <c r="E1980" s="2">
        <f>STANDARDIZE(Table6[[#This Row],[BNB]],$V$4,$V$5)</f>
        <v>-0.86005936952785322</v>
      </c>
      <c r="F1980" s="2">
        <f>_xlfn.XLOOKUP(Table6[[#This Row],[Date]],Tether_USDt_Historical_Data[Date],Tether_USDt_Historical_Data[Price]," ")</f>
        <v>1.0036</v>
      </c>
      <c r="G1980" s="2">
        <f>IFERROR(STANDARDIZE(Table6[[#This Row],[Tether]],$W$4,$W$5),"")</f>
        <v>0.69353040426045631</v>
      </c>
      <c r="H1980" s="2">
        <f>_xlfn.XLOOKUP(Table6[[#This Row],[Date]],Bitcoin_Historical_Data__2[Date],Bitcoin_Historical_Data__2[Price]," ")</f>
        <v>8133.1</v>
      </c>
      <c r="I1980" s="2">
        <f>STANDARDIZE(Table6[[#This Row],[BTC]],$X$4,$X$5)</f>
        <v>-0.9134035987186091</v>
      </c>
      <c r="J1980" s="2">
        <f>_xlfn.XLOOKUP(Table6[[#This Row],[Date]],S_P_500_Historical_Data[Date],S_P_500_Historical_Data[Price]," ")</f>
        <v>2879.8</v>
      </c>
      <c r="K1980" s="2">
        <f>IFERROR(STANDARDIZE(Table6[[#This Row],[S&amp;P500]],$Y$4,$Y$5),"")</f>
        <v>-1.0257589353286058</v>
      </c>
    </row>
    <row r="1981" spans="1:11" x14ac:dyDescent="0.35">
      <c r="A1981" s="1">
        <f t="shared" si="30"/>
        <v>43627</v>
      </c>
      <c r="B1981">
        <f>_xlfn.XLOOKUP(A1981,Ethereum_Historical_Data[Date],Ethereum_Historical_Data[Price]," ")</f>
        <v>244.41</v>
      </c>
      <c r="C1981">
        <f>STANDARDIZE(Table6[[#This Row],[ETH]],$U$4,$U$5)</f>
        <v>-1.0012726941070633</v>
      </c>
      <c r="D1981" s="2">
        <f>_xlfn.XLOOKUP(Table6[[#This Row],[Date]],BNB_Historical_Data[Date],BNB_Historical_Data[Price]," ")</f>
        <v>31.89</v>
      </c>
      <c r="E1981" s="2">
        <f>STANDARDIZE(Table6[[#This Row],[BNB]],$V$4,$V$5)</f>
        <v>-0.87454043631100753</v>
      </c>
      <c r="F1981" s="2">
        <f>_xlfn.XLOOKUP(Table6[[#This Row],[Date]],Tether_USDt_Historical_Data[Date],Tether_USDt_Historical_Data[Price]," ")</f>
        <v>1.0031000000000001</v>
      </c>
      <c r="G1981" s="2">
        <f>IFERROR(STANDARDIZE(Table6[[#This Row],[Tether]],$W$4,$W$5),"")</f>
        <v>0.59126431400497781</v>
      </c>
      <c r="H1981" s="2">
        <f>_xlfn.XLOOKUP(Table6[[#This Row],[Date]],Bitcoin_Historical_Data__2[Date],Bitcoin_Historical_Data__2[Price]," ")</f>
        <v>7888</v>
      </c>
      <c r="I1981" s="2">
        <f>STANDARDIZE(Table6[[#This Row],[BTC]],$X$4,$X$5)</f>
        <v>-0.92567254896402451</v>
      </c>
      <c r="J1981" s="2">
        <f>_xlfn.XLOOKUP(Table6[[#This Row],[Date]],S_P_500_Historical_Data[Date],S_P_500_Historical_Data[Price]," ")</f>
        <v>2885.7</v>
      </c>
      <c r="K1981" s="2">
        <f>IFERROR(STANDARDIZE(Table6[[#This Row],[S&amp;P500]],$Y$4,$Y$5),"")</f>
        <v>-1.0190697706918457</v>
      </c>
    </row>
    <row r="1982" spans="1:11" x14ac:dyDescent="0.35">
      <c r="A1982" s="1">
        <f t="shared" si="30"/>
        <v>43626</v>
      </c>
      <c r="B1982">
        <f>_xlfn.XLOOKUP(A1982,Ethereum_Historical_Data[Date],Ethereum_Historical_Data[Price]," ")</f>
        <v>246.86</v>
      </c>
      <c r="C1982">
        <f>STANDARDIZE(Table6[[#This Row],[ETH]],$U$4,$U$5)</f>
        <v>-0.99923813712247167</v>
      </c>
      <c r="D1982" s="2">
        <f>_xlfn.XLOOKUP(Table6[[#This Row],[Date]],BNB_Historical_Data[Date],BNB_Historical_Data[Price]," ")</f>
        <v>31.99</v>
      </c>
      <c r="E1982" s="2">
        <f>STANDARDIZE(Table6[[#This Row],[BNB]],$V$4,$V$5)</f>
        <v>-0.87404955269123952</v>
      </c>
      <c r="F1982" s="2">
        <f>_xlfn.XLOOKUP(Table6[[#This Row],[Date]],Tether_USDt_Historical_Data[Date],Tether_USDt_Historical_Data[Price]," ")</f>
        <v>1.0039</v>
      </c>
      <c r="G1982" s="2">
        <f>IFERROR(STANDARDIZE(Table6[[#This Row],[Tether]],$W$4,$W$5),"")</f>
        <v>0.75489005841374335</v>
      </c>
      <c r="H1982" s="2">
        <f>_xlfn.XLOOKUP(Table6[[#This Row],[Date]],Bitcoin_Historical_Data__2[Date],Bitcoin_Historical_Data__2[Price]," ")</f>
        <v>7987.8</v>
      </c>
      <c r="I1982" s="2">
        <f>STANDARDIZE(Table6[[#This Row],[BTC]],$X$4,$X$5)</f>
        <v>-0.92067686869273746</v>
      </c>
      <c r="J1982" s="2">
        <f>_xlfn.XLOOKUP(Table6[[#This Row],[Date]],S_P_500_Historical_Data[Date],S_P_500_Historical_Data[Price]," ")</f>
        <v>2886.7</v>
      </c>
      <c r="K1982" s="2">
        <f>IFERROR(STANDARDIZE(Table6[[#This Row],[S&amp;P500]],$Y$4,$Y$5),"")</f>
        <v>-1.0179360139737508</v>
      </c>
    </row>
    <row r="1983" spans="1:11" x14ac:dyDescent="0.35">
      <c r="A1983" s="1">
        <f t="shared" si="30"/>
        <v>43625</v>
      </c>
      <c r="B1983">
        <f>_xlfn.XLOOKUP(A1983,Ethereum_Historical_Data[Date],Ethereum_Historical_Data[Price]," ")</f>
        <v>231.27</v>
      </c>
      <c r="C1983">
        <f>STANDARDIZE(Table6[[#This Row],[ETH]],$U$4,$U$5)</f>
        <v>-1.0121845629958532</v>
      </c>
      <c r="D1983" s="2">
        <f>_xlfn.XLOOKUP(Table6[[#This Row],[Date]],BNB_Historical_Data[Date],BNB_Historical_Data[Price]," ")</f>
        <v>30.15</v>
      </c>
      <c r="E1983" s="2">
        <f>STANDARDIZE(Table6[[#This Row],[BNB]],$V$4,$V$5)</f>
        <v>-0.88308181129496965</v>
      </c>
      <c r="F1983" s="2">
        <f>_xlfn.XLOOKUP(Table6[[#This Row],[Date]],Tether_USDt_Historical_Data[Date],Tether_USDt_Historical_Data[Price]," ")</f>
        <v>1.0013000000000001</v>
      </c>
      <c r="G1983" s="2">
        <f>IFERROR(STANDARDIZE(Table6[[#This Row],[Tether]],$W$4,$W$5),"")</f>
        <v>0.22310638908520997</v>
      </c>
      <c r="H1983" s="2">
        <f>_xlfn.XLOOKUP(Table6[[#This Row],[Date]],Bitcoin_Historical_Data__2[Date],Bitcoin_Historical_Data__2[Price]," ")</f>
        <v>7635</v>
      </c>
      <c r="I1983" s="2">
        <f>STANDARDIZE(Table6[[#This Row],[BTC]],$X$4,$X$5)</f>
        <v>-0.93833694885015317</v>
      </c>
      <c r="J1983" s="2" t="str">
        <f>_xlfn.XLOOKUP(Table6[[#This Row],[Date]],S_P_500_Historical_Data[Date],S_P_500_Historical_Data[Price]," ")</f>
        <v xml:space="preserve"> </v>
      </c>
      <c r="K1983" s="2" t="str">
        <f>IFERROR(STANDARDIZE(Table6[[#This Row],[S&amp;P500]],$Y$4,$Y$5),"")</f>
        <v/>
      </c>
    </row>
    <row r="1984" spans="1:11" x14ac:dyDescent="0.35">
      <c r="A1984" s="1">
        <f t="shared" si="30"/>
        <v>43624</v>
      </c>
      <c r="B1984">
        <f>_xlfn.XLOOKUP(A1984,Ethereum_Historical_Data[Date],Ethereum_Historical_Data[Price]," ")</f>
        <v>243.42</v>
      </c>
      <c r="C1984">
        <f>STANDARDIZE(Table6[[#This Row],[ETH]],$U$4,$U$5)</f>
        <v>-1.0020948212151228</v>
      </c>
      <c r="D1984" s="2">
        <f>_xlfn.XLOOKUP(Table6[[#This Row],[Date]],BNB_Historical_Data[Date],BNB_Historical_Data[Price]," ")</f>
        <v>31.7</v>
      </c>
      <c r="E1984" s="2">
        <f>STANDARDIZE(Table6[[#This Row],[BNB]],$V$4,$V$5)</f>
        <v>-0.87547311518856663</v>
      </c>
      <c r="F1984" s="2">
        <f>_xlfn.XLOOKUP(Table6[[#This Row],[Date]],Tether_USDt_Historical_Data[Date],Tether_USDt_Historical_Data[Price]," ")</f>
        <v>1.0039</v>
      </c>
      <c r="G1984" s="2">
        <f>IFERROR(STANDARDIZE(Table6[[#This Row],[Tether]],$W$4,$W$5),"")</f>
        <v>0.75489005841374335</v>
      </c>
      <c r="H1984" s="2">
        <f>_xlfn.XLOOKUP(Table6[[#This Row],[Date]],Bitcoin_Historical_Data__2[Date],Bitcoin_Historical_Data__2[Price]," ")</f>
        <v>7901.4</v>
      </c>
      <c r="I1984" s="2">
        <f>STANDARDIZE(Table6[[#This Row],[BTC]],$X$4,$X$5)</f>
        <v>-0.92500178628230856</v>
      </c>
      <c r="J1984" s="2" t="str">
        <f>_xlfn.XLOOKUP(Table6[[#This Row],[Date]],S_P_500_Historical_Data[Date],S_P_500_Historical_Data[Price]," ")</f>
        <v xml:space="preserve"> </v>
      </c>
      <c r="K1984" s="2" t="str">
        <f>IFERROR(STANDARDIZE(Table6[[#This Row],[S&amp;P500]],$Y$4,$Y$5),"")</f>
        <v/>
      </c>
    </row>
    <row r="1985" spans="1:11" x14ac:dyDescent="0.35">
      <c r="A1985" s="1">
        <f t="shared" si="30"/>
        <v>43623</v>
      </c>
      <c r="B1985">
        <f>_xlfn.XLOOKUP(A1985,Ethereum_Historical_Data[Date],Ethereum_Historical_Data[Price]," ")</f>
        <v>248.98</v>
      </c>
      <c r="C1985">
        <f>STANDARDIZE(Table6[[#This Row],[ETH]],$U$4,$U$5)</f>
        <v>-0.99747762250723315</v>
      </c>
      <c r="D1985" s="2">
        <f>_xlfn.XLOOKUP(Table6[[#This Row],[Date]],BNB_Historical_Data[Date],BNB_Historical_Data[Price]," ")</f>
        <v>31.43</v>
      </c>
      <c r="E1985" s="2">
        <f>STANDARDIZE(Table6[[#This Row],[BNB]],$V$4,$V$5)</f>
        <v>-0.87679850096194001</v>
      </c>
      <c r="F1985" s="2">
        <f>_xlfn.XLOOKUP(Table6[[#This Row],[Date]],Tether_USDt_Historical_Data[Date],Tether_USDt_Historical_Data[Price]," ")</f>
        <v>1.0024</v>
      </c>
      <c r="G1985" s="2">
        <f>IFERROR(STANDARDIZE(Table6[[#This Row],[Tether]],$W$4,$W$5),"")</f>
        <v>0.4480917876472626</v>
      </c>
      <c r="H1985" s="2">
        <f>_xlfn.XLOOKUP(Table6[[#This Row],[Date]],Bitcoin_Historical_Data__2[Date],Bitcoin_Historical_Data__2[Price]," ")</f>
        <v>7985.2</v>
      </c>
      <c r="I1985" s="2">
        <f>STANDARDIZE(Table6[[#This Row],[BTC]],$X$4,$X$5)</f>
        <v>-0.92080701667575693</v>
      </c>
      <c r="J1985" s="2">
        <f>_xlfn.XLOOKUP(Table6[[#This Row],[Date]],S_P_500_Historical_Data[Date],S_P_500_Historical_Data[Price]," ")</f>
        <v>2873.3</v>
      </c>
      <c r="K1985" s="2">
        <f>IFERROR(STANDARDIZE(Table6[[#This Row],[S&amp;P500]],$Y$4,$Y$5),"")</f>
        <v>-1.0331283539962235</v>
      </c>
    </row>
    <row r="1986" spans="1:11" x14ac:dyDescent="0.35">
      <c r="A1986" s="1">
        <f t="shared" si="30"/>
        <v>43622</v>
      </c>
      <c r="B1986">
        <f>_xlfn.XLOOKUP(A1986,Ethereum_Historical_Data[Date],Ethereum_Historical_Data[Price]," ")</f>
        <v>248.54</v>
      </c>
      <c r="C1986">
        <f>STANDARDIZE(Table6[[#This Row],[ETH]],$U$4,$U$5)</f>
        <v>-0.99784301233303752</v>
      </c>
      <c r="D1986" s="2">
        <f>_xlfn.XLOOKUP(Table6[[#This Row],[Date]],BNB_Historical_Data[Date],BNB_Historical_Data[Price]," ")</f>
        <v>31.15</v>
      </c>
      <c r="E1986" s="2">
        <f>STANDARDIZE(Table6[[#This Row],[BNB]],$V$4,$V$5)</f>
        <v>-0.8781729750972902</v>
      </c>
      <c r="F1986" s="2">
        <f>_xlfn.XLOOKUP(Table6[[#This Row],[Date]],Tether_USDt_Historical_Data[Date],Tether_USDt_Historical_Data[Price]," ")</f>
        <v>1.0024</v>
      </c>
      <c r="G1986" s="2">
        <f>IFERROR(STANDARDIZE(Table6[[#This Row],[Tether]],$W$4,$W$5),"")</f>
        <v>0.4480917876472626</v>
      </c>
      <c r="H1986" s="2">
        <f>_xlfn.XLOOKUP(Table6[[#This Row],[Date]],Bitcoin_Historical_Data__2[Date],Bitcoin_Historical_Data__2[Price]," ")</f>
        <v>7784.9</v>
      </c>
      <c r="I1986" s="2">
        <f>STANDARDIZE(Table6[[#This Row],[BTC]],$X$4,$X$5)</f>
        <v>-0.93083341705991329</v>
      </c>
      <c r="J1986" s="2">
        <f>_xlfn.XLOOKUP(Table6[[#This Row],[Date]],S_P_500_Historical_Data[Date],S_P_500_Historical_Data[Price]," ")</f>
        <v>2843.5</v>
      </c>
      <c r="K1986" s="2">
        <f>IFERROR(STANDARDIZE(Table6[[#This Row],[S&amp;P500]],$Y$4,$Y$5),"")</f>
        <v>-1.066914304195455</v>
      </c>
    </row>
    <row r="1987" spans="1:11" x14ac:dyDescent="0.35">
      <c r="A1987" s="1">
        <f t="shared" si="30"/>
        <v>43621</v>
      </c>
      <c r="B1987">
        <f>_xlfn.XLOOKUP(A1987,Ethereum_Historical_Data[Date],Ethereum_Historical_Data[Price]," ")</f>
        <v>245.83</v>
      </c>
      <c r="C1987">
        <f>STANDARDIZE(Table6[[#This Row],[ETH]],$U$4,$U$5)</f>
        <v>-1.0000934814874227</v>
      </c>
      <c r="D1987" s="2">
        <f>_xlfn.XLOOKUP(Table6[[#This Row],[Date]],BNB_Historical_Data[Date],BNB_Historical_Data[Price]," ")</f>
        <v>30.85</v>
      </c>
      <c r="E1987" s="2">
        <f>STANDARDIZE(Table6[[#This Row],[BNB]],$V$4,$V$5)</f>
        <v>-0.87964562595659412</v>
      </c>
      <c r="F1987" s="2">
        <f>_xlfn.XLOOKUP(Table6[[#This Row],[Date]],Tether_USDt_Historical_Data[Date],Tether_USDt_Historical_Data[Price]," ")</f>
        <v>1.002</v>
      </c>
      <c r="G1987" s="2">
        <f>IFERROR(STANDARDIZE(Table6[[#This Row],[Tether]],$W$4,$W$5),"")</f>
        <v>0.36627891544287983</v>
      </c>
      <c r="H1987" s="2">
        <f>_xlfn.XLOOKUP(Table6[[#This Row],[Date]],Bitcoin_Historical_Data__2[Date],Bitcoin_Historical_Data__2[Price]," ")</f>
        <v>7779.1</v>
      </c>
      <c r="I1987" s="2">
        <f>STANDARDIZE(Table6[[#This Row],[BTC]],$X$4,$X$5)</f>
        <v>-0.93112374717587998</v>
      </c>
      <c r="J1987" s="2">
        <f>_xlfn.XLOOKUP(Table6[[#This Row],[Date]],S_P_500_Historical_Data[Date],S_P_500_Historical_Data[Price]," ")</f>
        <v>2826.2</v>
      </c>
      <c r="K1987" s="2">
        <f>IFERROR(STANDARDIZE(Table6[[#This Row],[S&amp;P500]],$Y$4,$Y$5),"")</f>
        <v>-1.0865282954184987</v>
      </c>
    </row>
    <row r="1988" spans="1:11" x14ac:dyDescent="0.35">
      <c r="A1988" s="1">
        <f t="shared" ref="A1988:A2051" si="31">A1987-1</f>
        <v>43620</v>
      </c>
      <c r="B1988">
        <f>_xlfn.XLOOKUP(A1988,Ethereum_Historical_Data[Date],Ethereum_Historical_Data[Price]," ")</f>
        <v>241.26</v>
      </c>
      <c r="C1988">
        <f>STANDARDIZE(Table6[[#This Row],[ETH]],$U$4,$U$5)</f>
        <v>-1.0038885530872528</v>
      </c>
      <c r="D1988" s="2">
        <f>_xlfn.XLOOKUP(Table6[[#This Row],[Date]],BNB_Historical_Data[Date],BNB_Historical_Data[Price]," ")</f>
        <v>29.2</v>
      </c>
      <c r="E1988" s="2">
        <f>STANDARDIZE(Table6[[#This Row],[BNB]],$V$4,$V$5)</f>
        <v>-0.88774520568276505</v>
      </c>
      <c r="F1988" s="2">
        <f>_xlfn.XLOOKUP(Table6[[#This Row],[Date]],Tether_USDt_Historical_Data[Date],Tether_USDt_Historical_Data[Price]," ")</f>
        <v>0.99950000000000006</v>
      </c>
      <c r="G1988" s="2">
        <f>IFERROR(STANDARDIZE(Table6[[#This Row],[Tether]],$W$4,$W$5),"")</f>
        <v>-0.1450515358345579</v>
      </c>
      <c r="H1988" s="2">
        <f>_xlfn.XLOOKUP(Table6[[#This Row],[Date]],Bitcoin_Historical_Data__2[Date],Bitcoin_Historical_Data__2[Price]," ")</f>
        <v>7685.5</v>
      </c>
      <c r="I1988" s="2">
        <f>STANDARDIZE(Table6[[#This Row],[BTC]],$X$4,$X$5)</f>
        <v>-0.93580907456458207</v>
      </c>
      <c r="J1988" s="2">
        <f>_xlfn.XLOOKUP(Table6[[#This Row],[Date]],S_P_500_Historical_Data[Date],S_P_500_Historical_Data[Price]," ")</f>
        <v>2803.3</v>
      </c>
      <c r="K1988" s="2">
        <f>IFERROR(STANDARDIZE(Table6[[#This Row],[S&amp;P500]],$Y$4,$Y$5),"")</f>
        <v>-1.112491324262874</v>
      </c>
    </row>
    <row r="1989" spans="1:11" x14ac:dyDescent="0.35">
      <c r="A1989" s="1">
        <f t="shared" si="31"/>
        <v>43619</v>
      </c>
      <c r="B1989">
        <f>_xlfn.XLOOKUP(A1989,Ethereum_Historical_Data[Date],Ethereum_Historical_Data[Price]," ")</f>
        <v>250.37</v>
      </c>
      <c r="C1989">
        <f>STANDARDIZE(Table6[[#This Row],[ETH]],$U$4,$U$5)</f>
        <v>-0.99632332283026082</v>
      </c>
      <c r="D1989" s="2">
        <f>_xlfn.XLOOKUP(Table6[[#This Row],[Date]],BNB_Historical_Data[Date],BNB_Historical_Data[Price]," ")</f>
        <v>30.87</v>
      </c>
      <c r="E1989" s="2">
        <f>STANDARDIZE(Table6[[#This Row],[BNB]],$V$4,$V$5)</f>
        <v>-0.8795474492326405</v>
      </c>
      <c r="F1989" s="2">
        <f>_xlfn.XLOOKUP(Table6[[#This Row],[Date]],Tether_USDt_Historical_Data[Date],Tether_USDt_Historical_Data[Price]," ")</f>
        <v>0.99890000000000001</v>
      </c>
      <c r="G1989" s="2">
        <f>IFERROR(STANDARDIZE(Table6[[#This Row],[Tether]],$W$4,$W$5),"")</f>
        <v>-0.26777084414115476</v>
      </c>
      <c r="H1989" s="2">
        <f>_xlfn.XLOOKUP(Table6[[#This Row],[Date]],Bitcoin_Historical_Data__2[Date],Bitcoin_Historical_Data__2[Price]," ")</f>
        <v>8124.8</v>
      </c>
      <c r="I1989" s="2">
        <f>STANDARDIZE(Table6[[#This Row],[BTC]],$X$4,$X$5)</f>
        <v>-0.91381907112594052</v>
      </c>
      <c r="J1989" s="2">
        <f>_xlfn.XLOOKUP(Table6[[#This Row],[Date]],S_P_500_Historical_Data[Date],S_P_500_Historical_Data[Price]," ")</f>
        <v>2744.4</v>
      </c>
      <c r="K1989" s="2">
        <f>IFERROR(STANDARDIZE(Table6[[#This Row],[S&amp;P500]],$Y$4,$Y$5),"")</f>
        <v>-1.17926959495867</v>
      </c>
    </row>
    <row r="1990" spans="1:11" x14ac:dyDescent="0.35">
      <c r="A1990" s="1">
        <f t="shared" si="31"/>
        <v>43618</v>
      </c>
      <c r="B1990">
        <f>_xlfn.XLOOKUP(A1990,Ethereum_Historical_Data[Date],Ethereum_Historical_Data[Price]," ")</f>
        <v>269.01</v>
      </c>
      <c r="C1990">
        <f>STANDARDIZE(Table6[[#This Row],[ETH]],$U$4,$U$5)</f>
        <v>-0.98084408111891819</v>
      </c>
      <c r="D1990" s="2">
        <f>_xlfn.XLOOKUP(Table6[[#This Row],[Date]],BNB_Historical_Data[Date],BNB_Historical_Data[Price]," ")</f>
        <v>33.159999999999997</v>
      </c>
      <c r="E1990" s="2">
        <f>STANDARDIZE(Table6[[#This Row],[BNB]],$V$4,$V$5)</f>
        <v>-0.8683062143399547</v>
      </c>
      <c r="F1990" s="2">
        <f>_xlfn.XLOOKUP(Table6[[#This Row],[Date]],Tether_USDt_Historical_Data[Date],Tether_USDt_Historical_Data[Price]," ")</f>
        <v>1.0005999999999999</v>
      </c>
      <c r="G1990" s="2">
        <f>IFERROR(STANDARDIZE(Table6[[#This Row],[Tether]],$W$4,$W$5),"")</f>
        <v>7.9933862727494712E-2</v>
      </c>
      <c r="H1990" s="2">
        <f>_xlfn.XLOOKUP(Table6[[#This Row],[Date]],Bitcoin_Historical_Data__2[Date],Bitcoin_Historical_Data__2[Price]," ")</f>
        <v>8728.6</v>
      </c>
      <c r="I1990" s="2">
        <f>STANDARDIZE(Table6[[#This Row],[BTC]],$X$4,$X$5)</f>
        <v>-0.88359470491548819</v>
      </c>
      <c r="J1990" s="2" t="str">
        <f>_xlfn.XLOOKUP(Table6[[#This Row],[Date]],S_P_500_Historical_Data[Date],S_P_500_Historical_Data[Price]," ")</f>
        <v xml:space="preserve"> </v>
      </c>
      <c r="K1990" s="2" t="str">
        <f>IFERROR(STANDARDIZE(Table6[[#This Row],[S&amp;P500]],$Y$4,$Y$5),"")</f>
        <v/>
      </c>
    </row>
    <row r="1991" spans="1:11" x14ac:dyDescent="0.35">
      <c r="A1991" s="1">
        <f t="shared" si="31"/>
        <v>43617</v>
      </c>
      <c r="B1991">
        <f>_xlfn.XLOOKUP(A1991,Ethereum_Historical_Data[Date],Ethereum_Historical_Data[Price]," ")</f>
        <v>264.31</v>
      </c>
      <c r="C1991">
        <f>STANDARDIZE(Table6[[#This Row],[ETH]],$U$4,$U$5)</f>
        <v>-0.98474710880364513</v>
      </c>
      <c r="D1991" s="2">
        <f>_xlfn.XLOOKUP(Table6[[#This Row],[Date]],BNB_Historical_Data[Date],BNB_Historical_Data[Price]," ")</f>
        <v>33.299999999999997</v>
      </c>
      <c r="E1991" s="2">
        <f>STANDARDIZE(Table6[[#This Row],[BNB]],$V$4,$V$5)</f>
        <v>-0.86761897727227955</v>
      </c>
      <c r="F1991" s="2">
        <f>_xlfn.XLOOKUP(Table6[[#This Row],[Date]],Tether_USDt_Historical_Data[Date],Tether_USDt_Historical_Data[Price]," ")</f>
        <v>1.0002</v>
      </c>
      <c r="G1991" s="2">
        <f>IFERROR(STANDARDIZE(Table6[[#This Row],[Tether]],$W$4,$W$5),"")</f>
        <v>-1.8790094768880547E-3</v>
      </c>
      <c r="H1991" s="2">
        <f>_xlfn.XLOOKUP(Table6[[#This Row],[Date]],Bitcoin_Historical_Data__2[Date],Bitcoin_Historical_Data__2[Price]," ")</f>
        <v>8545.7000000000007</v>
      </c>
      <c r="I1991" s="2">
        <f>STANDARDIZE(Table6[[#This Row],[BTC]],$X$4,$X$5)</f>
        <v>-0.89275011495174472</v>
      </c>
      <c r="J1991" s="2" t="str">
        <f>_xlfn.XLOOKUP(Table6[[#This Row],[Date]],S_P_500_Historical_Data[Date],S_P_500_Historical_Data[Price]," ")</f>
        <v xml:space="preserve"> </v>
      </c>
      <c r="K1991" s="2" t="str">
        <f>IFERROR(STANDARDIZE(Table6[[#This Row],[S&amp;P500]],$Y$4,$Y$5),"")</f>
        <v/>
      </c>
    </row>
    <row r="1992" spans="1:11" x14ac:dyDescent="0.35">
      <c r="A1992" s="1">
        <f t="shared" si="31"/>
        <v>43616</v>
      </c>
      <c r="B1992">
        <f>_xlfn.XLOOKUP(A1992,Ethereum_Historical_Data[Date],Ethereum_Historical_Data[Price]," ")</f>
        <v>267.99</v>
      </c>
      <c r="C1992">
        <f>STANDARDIZE(Table6[[#This Row],[ETH]],$U$4,$U$5)</f>
        <v>-0.98169112116964607</v>
      </c>
      <c r="D1992" s="2">
        <f>_xlfn.XLOOKUP(Table6[[#This Row],[Date]],BNB_Historical_Data[Date],BNB_Historical_Data[Price]," ")</f>
        <v>32.93</v>
      </c>
      <c r="E1992" s="2">
        <f>STANDARDIZE(Table6[[#This Row],[BNB]],$V$4,$V$5)</f>
        <v>-0.86943524666542094</v>
      </c>
      <c r="F1992" s="2">
        <f>_xlfn.XLOOKUP(Table6[[#This Row],[Date]],Tether_USDt_Historical_Data[Date],Tether_USDt_Historical_Data[Price]," ")</f>
        <v>0.99880000000000002</v>
      </c>
      <c r="G1992" s="2">
        <f>IFERROR(STANDARDIZE(Table6[[#This Row],[Tether]],$W$4,$W$5),"")</f>
        <v>-0.28822406219225044</v>
      </c>
      <c r="H1992" s="2">
        <f>_xlfn.XLOOKUP(Table6[[#This Row],[Date]],Bitcoin_Historical_Data__2[Date],Bitcoin_Historical_Data__2[Price]," ")</f>
        <v>8558.2999999999993</v>
      </c>
      <c r="I1992" s="2">
        <f>STANDARDIZE(Table6[[#This Row],[BTC]],$X$4,$X$5)</f>
        <v>-0.89211939780326566</v>
      </c>
      <c r="J1992" s="2">
        <f>_xlfn.XLOOKUP(Table6[[#This Row],[Date]],S_P_500_Historical_Data[Date],S_P_500_Historical_Data[Price]," ")</f>
        <v>2752.1</v>
      </c>
      <c r="K1992" s="2">
        <f>IFERROR(STANDARDIZE(Table6[[#This Row],[S&amp;P500]],$Y$4,$Y$5),"")</f>
        <v>-1.1705396682293387</v>
      </c>
    </row>
    <row r="1993" spans="1:11" x14ac:dyDescent="0.35">
      <c r="A1993" s="1">
        <f t="shared" si="31"/>
        <v>43615</v>
      </c>
      <c r="B1993">
        <f>_xlfn.XLOOKUP(A1993,Ethereum_Historical_Data[Date],Ethereum_Historical_Data[Price]," ")</f>
        <v>254.52</v>
      </c>
      <c r="C1993">
        <f>STANDARDIZE(Table6[[#This Row],[ETH]],$U$4,$U$5)</f>
        <v>-0.99287703242778913</v>
      </c>
      <c r="D1993" s="2">
        <f>_xlfn.XLOOKUP(Table6[[#This Row],[Date]],BNB_Historical_Data[Date],BNB_Historical_Data[Price]," ")</f>
        <v>31.63</v>
      </c>
      <c r="E1993" s="2">
        <f>STANDARDIZE(Table6[[#This Row],[BNB]],$V$4,$V$5)</f>
        <v>-0.87581673372240421</v>
      </c>
      <c r="F1993" s="2">
        <f>_xlfn.XLOOKUP(Table6[[#This Row],[Date]],Tether_USDt_Historical_Data[Date],Tether_USDt_Historical_Data[Price]," ")</f>
        <v>1.0003</v>
      </c>
      <c r="G1993" s="2">
        <f>IFERROR(STANDARDIZE(Table6[[#This Row],[Tether]],$W$4,$W$5),"")</f>
        <v>1.8574208574207638E-2</v>
      </c>
      <c r="H1993" s="2">
        <f>_xlfn.XLOOKUP(Table6[[#This Row],[Date]],Bitcoin_Historical_Data__2[Date],Bitcoin_Historical_Data__2[Price]," ")</f>
        <v>8271.9</v>
      </c>
      <c r="I1993" s="2">
        <f>STANDARDIZE(Table6[[#This Row],[BTC]],$X$4,$X$5)</f>
        <v>-0.90645569870202924</v>
      </c>
      <c r="J1993" s="2">
        <f>_xlfn.XLOOKUP(Table6[[#This Row],[Date]],S_P_500_Historical_Data[Date],S_P_500_Historical_Data[Price]," ")</f>
        <v>2788.9</v>
      </c>
      <c r="K1993" s="2">
        <f>IFERROR(STANDARDIZE(Table6[[#This Row],[S&amp;P500]],$Y$4,$Y$5),"")</f>
        <v>-1.1288174210034423</v>
      </c>
    </row>
    <row r="1994" spans="1:11" x14ac:dyDescent="0.35">
      <c r="A1994" s="1">
        <f t="shared" si="31"/>
        <v>43614</v>
      </c>
      <c r="B1994">
        <f>_xlfn.XLOOKUP(A1994,Ethereum_Historical_Data[Date],Ethereum_Historical_Data[Price]," ")</f>
        <v>268.61</v>
      </c>
      <c r="C1994">
        <f>STANDARDIZE(Table6[[#This Row],[ETH]],$U$4,$U$5)</f>
        <v>-0.98117625368783101</v>
      </c>
      <c r="D1994" s="2">
        <f>_xlfn.XLOOKUP(Table6[[#This Row],[Date]],BNB_Historical_Data[Date],BNB_Historical_Data[Price]," ")</f>
        <v>33.619999999999997</v>
      </c>
      <c r="E1994" s="2">
        <f>STANDARDIZE(Table6[[#This Row],[BNB]],$V$4,$V$5)</f>
        <v>-0.86604814968902211</v>
      </c>
      <c r="F1994" s="2">
        <f>_xlfn.XLOOKUP(Table6[[#This Row],[Date]],Tether_USDt_Historical_Data[Date],Tether_USDt_Historical_Data[Price]," ")</f>
        <v>1.0031000000000001</v>
      </c>
      <c r="G1994" s="2">
        <f>IFERROR(STANDARDIZE(Table6[[#This Row],[Tether]],$W$4,$W$5),"")</f>
        <v>0.59126431400497781</v>
      </c>
      <c r="H1994" s="2">
        <f>_xlfn.XLOOKUP(Table6[[#This Row],[Date]],Bitcoin_Historical_Data__2[Date],Bitcoin_Historical_Data__2[Price]," ")</f>
        <v>8647.7999999999993</v>
      </c>
      <c r="I1994" s="2">
        <f>STANDARDIZE(Table6[[#This Row],[BTC]],$X$4,$X$5)</f>
        <v>-0.88763930377240197</v>
      </c>
      <c r="J1994" s="2">
        <f>_xlfn.XLOOKUP(Table6[[#This Row],[Date]],S_P_500_Historical_Data[Date],S_P_500_Historical_Data[Price]," ")</f>
        <v>2783</v>
      </c>
      <c r="K1994" s="2">
        <f>IFERROR(STANDARDIZE(Table6[[#This Row],[S&amp;P500]],$Y$4,$Y$5),"")</f>
        <v>-1.1355065856402029</v>
      </c>
    </row>
    <row r="1995" spans="1:11" x14ac:dyDescent="0.35">
      <c r="A1995" s="1">
        <f t="shared" si="31"/>
        <v>43613</v>
      </c>
      <c r="B1995">
        <f>_xlfn.XLOOKUP(A1995,Ethereum_Historical_Data[Date],Ethereum_Historical_Data[Price]," ")</f>
        <v>271.18</v>
      </c>
      <c r="C1995">
        <f>STANDARDIZE(Table6[[#This Row],[ETH]],$U$4,$U$5)</f>
        <v>-0.97904204493256541</v>
      </c>
      <c r="D1995" s="2">
        <f>_xlfn.XLOOKUP(Table6[[#This Row],[Date]],BNB_Historical_Data[Date],BNB_Historical_Data[Price]," ")</f>
        <v>33.119999999999997</v>
      </c>
      <c r="E1995" s="2">
        <f>STANDARDIZE(Table6[[#This Row],[BNB]],$V$4,$V$5)</f>
        <v>-0.86850256778786183</v>
      </c>
      <c r="F1995" s="2">
        <f>_xlfn.XLOOKUP(Table6[[#This Row],[Date]],Tether_USDt_Historical_Data[Date],Tether_USDt_Historical_Data[Price]," ")</f>
        <v>1.0014000000000001</v>
      </c>
      <c r="G1995" s="2">
        <f>IFERROR(STANDARDIZE(Table6[[#This Row],[Tether]],$W$4,$W$5),"")</f>
        <v>0.24355960713630567</v>
      </c>
      <c r="H1995" s="2">
        <f>_xlfn.XLOOKUP(Table6[[#This Row],[Date]],Bitcoin_Historical_Data__2[Date],Bitcoin_Historical_Data__2[Price]," ")</f>
        <v>8716.2999999999993</v>
      </c>
      <c r="I1995" s="2">
        <f>STANDARDIZE(Table6[[#This Row],[BTC]],$X$4,$X$5)</f>
        <v>-0.8842104049890035</v>
      </c>
      <c r="J1995" s="2">
        <f>_xlfn.XLOOKUP(Table6[[#This Row],[Date]],S_P_500_Historical_Data[Date],S_P_500_Historical_Data[Price]," ")</f>
        <v>2802.4</v>
      </c>
      <c r="K1995" s="2">
        <f>IFERROR(STANDARDIZE(Table6[[#This Row],[S&amp;P500]],$Y$4,$Y$5),"")</f>
        <v>-1.1135117053091597</v>
      </c>
    </row>
    <row r="1996" spans="1:11" x14ac:dyDescent="0.35">
      <c r="A1996" s="1">
        <f t="shared" si="31"/>
        <v>43612</v>
      </c>
      <c r="B1996">
        <f>_xlfn.XLOOKUP(A1996,Ethereum_Historical_Data[Date],Ethereum_Historical_Data[Price]," ")</f>
        <v>270.98</v>
      </c>
      <c r="C1996">
        <f>STANDARDIZE(Table6[[#This Row],[ETH]],$U$4,$U$5)</f>
        <v>-0.97920813121702188</v>
      </c>
      <c r="D1996" s="2">
        <f>_xlfn.XLOOKUP(Table6[[#This Row],[Date]],BNB_Historical_Data[Date],BNB_Historical_Data[Price]," ")</f>
        <v>33.46</v>
      </c>
      <c r="E1996" s="2">
        <f>STANDARDIZE(Table6[[#This Row],[BNB]],$V$4,$V$5)</f>
        <v>-0.86683356348065077</v>
      </c>
      <c r="F1996" s="2">
        <f>_xlfn.XLOOKUP(Table6[[#This Row],[Date]],Tether_USDt_Historical_Data[Date],Tether_USDt_Historical_Data[Price]," ")</f>
        <v>1.0036</v>
      </c>
      <c r="G1996" s="2">
        <f>IFERROR(STANDARDIZE(Table6[[#This Row],[Tether]],$W$4,$W$5),"")</f>
        <v>0.69353040426045631</v>
      </c>
      <c r="H1996" s="2">
        <f>_xlfn.XLOOKUP(Table6[[#This Row],[Date]],Bitcoin_Historical_Data__2[Date],Bitcoin_Historical_Data__2[Price]," ")</f>
        <v>8760.1</v>
      </c>
      <c r="I1996" s="2">
        <f>STANDARDIZE(Table6[[#This Row],[BTC]],$X$4,$X$5)</f>
        <v>-0.88201791204429036</v>
      </c>
      <c r="J1996" s="2" t="str">
        <f>_xlfn.XLOOKUP(Table6[[#This Row],[Date]],S_P_500_Historical_Data[Date],S_P_500_Historical_Data[Price]," ")</f>
        <v xml:space="preserve"> </v>
      </c>
      <c r="K1996" s="2" t="str">
        <f>IFERROR(STANDARDIZE(Table6[[#This Row],[S&amp;P500]],$Y$4,$Y$5),"")</f>
        <v/>
      </c>
    </row>
    <row r="1997" spans="1:11" x14ac:dyDescent="0.35">
      <c r="A1997" s="1">
        <f t="shared" si="31"/>
        <v>43611</v>
      </c>
      <c r="B1997">
        <f>_xlfn.XLOOKUP(A1997,Ethereum_Historical_Data[Date],Ethereum_Historical_Data[Price]," ")</f>
        <v>264.68</v>
      </c>
      <c r="C1997">
        <f>STANDARDIZE(Table6[[#This Row],[ETH]],$U$4,$U$5)</f>
        <v>-0.98443984917740057</v>
      </c>
      <c r="D1997" s="2">
        <f>_xlfn.XLOOKUP(Table6[[#This Row],[Date]],BNB_Historical_Data[Date],BNB_Historical_Data[Price]," ")</f>
        <v>33.270000000000003</v>
      </c>
      <c r="E1997" s="2">
        <f>STANDARDIZE(Table6[[#This Row],[BNB]],$V$4,$V$5)</f>
        <v>-0.86776624235820987</v>
      </c>
      <c r="F1997" s="2">
        <f>_xlfn.XLOOKUP(Table6[[#This Row],[Date]],Tether_USDt_Historical_Data[Date],Tether_USDt_Historical_Data[Price]," ")</f>
        <v>1.0091000000000001</v>
      </c>
      <c r="G1997" s="2">
        <f>IFERROR(STANDARDIZE(Table6[[#This Row],[Tether]],$W$4,$W$5),"")</f>
        <v>1.8184573970708557</v>
      </c>
      <c r="H1997" s="2">
        <f>_xlfn.XLOOKUP(Table6[[#This Row],[Date]],Bitcoin_Historical_Data__2[Date],Bitcoin_Historical_Data__2[Price]," ")</f>
        <v>8630.2000000000007</v>
      </c>
      <c r="I1997" s="2">
        <f>STANDARDIZE(Table6[[#This Row],[BTC]],$X$4,$X$5)</f>
        <v>-0.88852030550361083</v>
      </c>
      <c r="J1997" s="2" t="str">
        <f>_xlfn.XLOOKUP(Table6[[#This Row],[Date]],S_P_500_Historical_Data[Date],S_P_500_Historical_Data[Price]," ")</f>
        <v xml:space="preserve"> </v>
      </c>
      <c r="K1997" s="2" t="str">
        <f>IFERROR(STANDARDIZE(Table6[[#This Row],[S&amp;P500]],$Y$4,$Y$5),"")</f>
        <v/>
      </c>
    </row>
    <row r="1998" spans="1:11" x14ac:dyDescent="0.35">
      <c r="A1998" s="1">
        <f t="shared" si="31"/>
        <v>43610</v>
      </c>
      <c r="B1998">
        <f>_xlfn.XLOOKUP(A1998,Ethereum_Historical_Data[Date],Ethereum_Historical_Data[Price]," ")</f>
        <v>250.68</v>
      </c>
      <c r="C1998">
        <f>STANDARDIZE(Table6[[#This Row],[ETH]],$U$4,$U$5)</f>
        <v>-0.99606588908935323</v>
      </c>
      <c r="D1998" s="2">
        <f>_xlfn.XLOOKUP(Table6[[#This Row],[Date]],BNB_Historical_Data[Date],BNB_Historical_Data[Price]," ")</f>
        <v>35.119999999999997</v>
      </c>
      <c r="E1998" s="2">
        <f>STANDARDIZE(Table6[[#This Row],[BNB]],$V$4,$V$5)</f>
        <v>-0.85868489539250303</v>
      </c>
      <c r="F1998" s="2">
        <f>_xlfn.XLOOKUP(Table6[[#This Row],[Date]],Tether_USDt_Historical_Data[Date],Tether_USDt_Historical_Data[Price]," ")</f>
        <v>1.0029999999999999</v>
      </c>
      <c r="G1998" s="2">
        <f>IFERROR(STANDARDIZE(Table6[[#This Row],[Tether]],$W$4,$W$5),"")</f>
        <v>0.57081109595383672</v>
      </c>
      <c r="H1998" s="2">
        <f>_xlfn.XLOOKUP(Table6[[#This Row],[Date]],Bitcoin_Historical_Data__2[Date],Bitcoin_Historical_Data__2[Price]," ")</f>
        <v>8027.4</v>
      </c>
      <c r="I1998" s="2">
        <f>STANDARDIZE(Table6[[#This Row],[BTC]],$X$4,$X$5)</f>
        <v>-0.91869461479751724</v>
      </c>
      <c r="J1998" s="2" t="str">
        <f>_xlfn.XLOOKUP(Table6[[#This Row],[Date]],S_P_500_Historical_Data[Date],S_P_500_Historical_Data[Price]," ")</f>
        <v xml:space="preserve"> </v>
      </c>
      <c r="K1998" s="2" t="str">
        <f>IFERROR(STANDARDIZE(Table6[[#This Row],[S&amp;P500]],$Y$4,$Y$5),"")</f>
        <v/>
      </c>
    </row>
    <row r="1999" spans="1:11" x14ac:dyDescent="0.35">
      <c r="A1999" s="1">
        <f t="shared" si="31"/>
        <v>43609</v>
      </c>
      <c r="B1999">
        <f>_xlfn.XLOOKUP(A1999,Ethereum_Historical_Data[Date],Ethereum_Historical_Data[Price]," ")</f>
        <v>249.17</v>
      </c>
      <c r="C1999">
        <f>STANDARDIZE(Table6[[#This Row],[ETH]],$U$4,$U$5)</f>
        <v>-0.99731984053699951</v>
      </c>
      <c r="D1999" s="2">
        <f>_xlfn.XLOOKUP(Table6[[#This Row],[Date]],BNB_Historical_Data[Date],BNB_Historical_Data[Price]," ")</f>
        <v>34.1</v>
      </c>
      <c r="E1999" s="2">
        <f>STANDARDIZE(Table6[[#This Row],[BNB]],$V$4,$V$5)</f>
        <v>-0.86369190831413611</v>
      </c>
      <c r="F1999" s="2">
        <f>_xlfn.XLOOKUP(Table6[[#This Row],[Date]],Tether_USDt_Historical_Data[Date],Tether_USDt_Historical_Data[Price]," ")</f>
        <v>1.0029999999999999</v>
      </c>
      <c r="G1999" s="2">
        <f>IFERROR(STANDARDIZE(Table6[[#This Row],[Tether]],$W$4,$W$5),"")</f>
        <v>0.57081109595383672</v>
      </c>
      <c r="H1999" s="2">
        <f>_xlfn.XLOOKUP(Table6[[#This Row],[Date]],Bitcoin_Historical_Data__2[Date],Bitcoin_Historical_Data__2[Price]," ")</f>
        <v>7970.1</v>
      </c>
      <c r="I1999" s="2">
        <f>STANDARDIZE(Table6[[#This Row],[BTC]],$X$4,$X$5)</f>
        <v>-0.92156287611560106</v>
      </c>
      <c r="J1999" s="2">
        <f>_xlfn.XLOOKUP(Table6[[#This Row],[Date]],S_P_500_Historical_Data[Date],S_P_500_Historical_Data[Price]," ")</f>
        <v>2826.1</v>
      </c>
      <c r="K1999" s="2">
        <f>IFERROR(STANDARDIZE(Table6[[#This Row],[S&amp;P500]],$Y$4,$Y$5),"")</f>
        <v>-1.0866416710903082</v>
      </c>
    </row>
    <row r="2000" spans="1:11" x14ac:dyDescent="0.35">
      <c r="A2000" s="1">
        <f t="shared" si="31"/>
        <v>43608</v>
      </c>
      <c r="B2000">
        <f>_xlfn.XLOOKUP(A2000,Ethereum_Historical_Data[Date],Ethereum_Historical_Data[Price]," ")</f>
        <v>244.68</v>
      </c>
      <c r="C2000">
        <f>STANDARDIZE(Table6[[#This Row],[ETH]],$U$4,$U$5)</f>
        <v>-1.0010484776230473</v>
      </c>
      <c r="D2000" s="2">
        <f>_xlfn.XLOOKUP(Table6[[#This Row],[Date]],BNB_Historical_Data[Date],BNB_Historical_Data[Price]," ")</f>
        <v>31.42</v>
      </c>
      <c r="E2000" s="2">
        <f>STANDARDIZE(Table6[[#This Row],[BNB]],$V$4,$V$5)</f>
        <v>-0.87684758932391671</v>
      </c>
      <c r="F2000" s="2">
        <f>_xlfn.XLOOKUP(Table6[[#This Row],[Date]],Tether_USDt_Historical_Data[Date],Tether_USDt_Historical_Data[Price]," ")</f>
        <v>1.0028999999999999</v>
      </c>
      <c r="G2000" s="2">
        <f>IFERROR(STANDARDIZE(Table6[[#This Row],[Tether]],$W$4,$W$5),"")</f>
        <v>0.55035787790274104</v>
      </c>
      <c r="H2000" s="2">
        <f>_xlfn.XLOOKUP(Table6[[#This Row],[Date]],Bitcoin_Historical_Data__2[Date],Bitcoin_Historical_Data__2[Price]," ")</f>
        <v>7852.1</v>
      </c>
      <c r="I2000" s="2">
        <f>STANDARDIZE(Table6[[#This Row],[BTC]],$X$4,$X$5)</f>
        <v>-0.92746959226802472</v>
      </c>
      <c r="J2000" s="2">
        <f>_xlfn.XLOOKUP(Table6[[#This Row],[Date]],S_P_500_Historical_Data[Date],S_P_500_Historical_Data[Price]," ")</f>
        <v>2822.2</v>
      </c>
      <c r="K2000" s="2">
        <f>IFERROR(STANDARDIZE(Table6[[#This Row],[S&amp;P500]],$Y$4,$Y$5),"")</f>
        <v>-1.0910633222908788</v>
      </c>
    </row>
    <row r="2001" spans="1:11" x14ac:dyDescent="0.35">
      <c r="A2001" s="1">
        <f t="shared" si="31"/>
        <v>43607</v>
      </c>
      <c r="B2001">
        <f>_xlfn.XLOOKUP(A2001,Ethereum_Historical_Data[Date],Ethereum_Historical_Data[Price]," ")</f>
        <v>244.34</v>
      </c>
      <c r="C2001">
        <f>STANDARDIZE(Table6[[#This Row],[ETH]],$U$4,$U$5)</f>
        <v>-1.0013308243066232</v>
      </c>
      <c r="D2001" s="2">
        <f>_xlfn.XLOOKUP(Table6[[#This Row],[Date]],BNB_Historical_Data[Date],BNB_Historical_Data[Price]," ")</f>
        <v>31.05</v>
      </c>
      <c r="E2001" s="2">
        <f>STANDARDIZE(Table6[[#This Row],[BNB]],$V$4,$V$5)</f>
        <v>-0.8786638587170581</v>
      </c>
      <c r="F2001" s="2">
        <f>_xlfn.XLOOKUP(Table6[[#This Row],[Date]],Tether_USDt_Historical_Data[Date],Tether_USDt_Historical_Data[Price]," ")</f>
        <v>1</v>
      </c>
      <c r="G2001" s="2">
        <f>IFERROR(STANDARDIZE(Table6[[#This Row],[Tether]],$W$4,$W$5),"")</f>
        <v>-4.2785445579079442E-2</v>
      </c>
      <c r="H2001" s="2">
        <f>_xlfn.XLOOKUP(Table6[[#This Row],[Date]],Bitcoin_Historical_Data__2[Date],Bitcoin_Historical_Data__2[Price]," ")</f>
        <v>7635.7</v>
      </c>
      <c r="I2001" s="2">
        <f>STANDARDIZE(Table6[[#This Row],[BTC]],$X$4,$X$5)</f>
        <v>-0.93830190900857102</v>
      </c>
      <c r="J2001" s="2">
        <f>_xlfn.XLOOKUP(Table6[[#This Row],[Date]],S_P_500_Historical_Data[Date],S_P_500_Historical_Data[Price]," ")</f>
        <v>2856.3</v>
      </c>
      <c r="K2001" s="2">
        <f>IFERROR(STANDARDIZE(Table6[[#This Row],[S&amp;P500]],$Y$4,$Y$5),"")</f>
        <v>-1.0524022182038386</v>
      </c>
    </row>
    <row r="2002" spans="1:11" x14ac:dyDescent="0.35">
      <c r="A2002" s="1">
        <f t="shared" si="31"/>
        <v>43606</v>
      </c>
      <c r="B2002">
        <f>_xlfn.XLOOKUP(A2002,Ethereum_Historical_Data[Date],Ethereum_Historical_Data[Price]," ")</f>
        <v>253.76</v>
      </c>
      <c r="C2002">
        <f>STANDARDIZE(Table6[[#This Row],[ETH]],$U$4,$U$5)</f>
        <v>-0.99350816030872369</v>
      </c>
      <c r="D2002" s="2">
        <f>_xlfn.XLOOKUP(Table6[[#This Row],[Date]],BNB_Historical_Data[Date],BNB_Historical_Data[Price]," ")</f>
        <v>32.409999999999997</v>
      </c>
      <c r="E2002" s="2">
        <f>STANDARDIZE(Table6[[#This Row],[BNB]],$V$4,$V$5)</f>
        <v>-0.87198784148821418</v>
      </c>
      <c r="F2002" s="2">
        <f>_xlfn.XLOOKUP(Table6[[#This Row],[Date]],Tether_USDt_Historical_Data[Date],Tether_USDt_Historical_Data[Price]," ")</f>
        <v>1.0039</v>
      </c>
      <c r="G2002" s="2">
        <f>IFERROR(STANDARDIZE(Table6[[#This Row],[Tether]],$W$4,$W$5),"")</f>
        <v>0.75489005841374335</v>
      </c>
      <c r="H2002" s="2">
        <f>_xlfn.XLOOKUP(Table6[[#This Row],[Date]],Bitcoin_Historical_Data__2[Date],Bitcoin_Historical_Data__2[Price]," ")</f>
        <v>7930.3</v>
      </c>
      <c r="I2002" s="2">
        <f>STANDARDIZE(Table6[[#This Row],[BTC]],$X$4,$X$5)</f>
        <v>-0.92355514139413031</v>
      </c>
      <c r="J2002" s="2">
        <f>_xlfn.XLOOKUP(Table6[[#This Row],[Date]],S_P_500_Historical_Data[Date],S_P_500_Historical_Data[Price]," ")</f>
        <v>2864.4</v>
      </c>
      <c r="K2002" s="2">
        <f>IFERROR(STANDARDIZE(Table6[[#This Row],[S&amp;P500]],$Y$4,$Y$5),"")</f>
        <v>-1.043218788787269</v>
      </c>
    </row>
    <row r="2003" spans="1:11" x14ac:dyDescent="0.35">
      <c r="A2003" s="1">
        <f t="shared" si="31"/>
        <v>43605</v>
      </c>
      <c r="B2003">
        <f>_xlfn.XLOOKUP(A2003,Ethereum_Historical_Data[Date],Ethereum_Historical_Data[Price]," ")</f>
        <v>250.72</v>
      </c>
      <c r="C2003">
        <f>STANDARDIZE(Table6[[#This Row],[ETH]],$U$4,$U$5)</f>
        <v>-0.99603267183246191</v>
      </c>
      <c r="D2003" s="2">
        <f>_xlfn.XLOOKUP(Table6[[#This Row],[Date]],BNB_Historical_Data[Date],BNB_Historical_Data[Price]," ")</f>
        <v>29.27</v>
      </c>
      <c r="E2003" s="2">
        <f>STANDARDIZE(Table6[[#This Row],[BNB]],$V$4,$V$5)</f>
        <v>-0.88740158714892747</v>
      </c>
      <c r="F2003" s="2">
        <f>_xlfn.XLOOKUP(Table6[[#This Row],[Date]],Tether_USDt_Historical_Data[Date],Tether_USDt_Historical_Data[Price]," ")</f>
        <v>1.0057</v>
      </c>
      <c r="G2003" s="2">
        <f>IFERROR(STANDARDIZE(Table6[[#This Row],[Tether]],$W$4,$W$5),"")</f>
        <v>1.1230479833335112</v>
      </c>
      <c r="H2003" s="2">
        <f>_xlfn.XLOOKUP(Table6[[#This Row],[Date]],Bitcoin_Historical_Data__2[Date],Bitcoin_Historical_Data__2[Price]," ")</f>
        <v>7965.3</v>
      </c>
      <c r="I2003" s="2">
        <f>STANDARDIZE(Table6[[#This Row],[BTC]],$X$4,$X$5)</f>
        <v>-0.92180314931502161</v>
      </c>
      <c r="J2003" s="2">
        <f>_xlfn.XLOOKUP(Table6[[#This Row],[Date]],S_P_500_Historical_Data[Date],S_P_500_Historical_Data[Price]," ")</f>
        <v>2840.2</v>
      </c>
      <c r="K2003" s="2">
        <f>IFERROR(STANDARDIZE(Table6[[#This Row],[S&amp;P500]],$Y$4,$Y$5),"")</f>
        <v>-1.0706557013651685</v>
      </c>
    </row>
    <row r="2004" spans="1:11" x14ac:dyDescent="0.35">
      <c r="A2004" s="1">
        <f t="shared" si="31"/>
        <v>43604</v>
      </c>
      <c r="B2004">
        <f>_xlfn.XLOOKUP(A2004,Ethereum_Historical_Data[Date],Ethereum_Historical_Data[Price]," ")</f>
        <v>259.63</v>
      </c>
      <c r="C2004">
        <f>STANDARDIZE(Table6[[#This Row],[ETH]],$U$4,$U$5)</f>
        <v>-0.98863352785992631</v>
      </c>
      <c r="D2004" s="2">
        <f>_xlfn.XLOOKUP(Table6[[#This Row],[Date]],BNB_Historical_Data[Date],BNB_Historical_Data[Price]," ")</f>
        <v>29.17</v>
      </c>
      <c r="E2004" s="2">
        <f>STANDARDIZE(Table6[[#This Row],[BNB]],$V$4,$V$5)</f>
        <v>-0.88789247076869537</v>
      </c>
      <c r="F2004" s="2">
        <f>_xlfn.XLOOKUP(Table6[[#This Row],[Date]],Tether_USDt_Historical_Data[Date],Tether_USDt_Historical_Data[Price]," ")</f>
        <v>1.0044</v>
      </c>
      <c r="G2004" s="2">
        <f>IFERROR(STANDARDIZE(Table6[[#This Row],[Tether]],$W$4,$W$5),"")</f>
        <v>0.85715614866922185</v>
      </c>
      <c r="H2004" s="2">
        <f>_xlfn.XLOOKUP(Table6[[#This Row],[Date]],Bitcoin_Historical_Data__2[Date],Bitcoin_Historical_Data__2[Price]," ")</f>
        <v>8157.2</v>
      </c>
      <c r="I2004" s="2">
        <f>STANDARDIZE(Table6[[#This Row],[BTC]],$X$4,$X$5)</f>
        <v>-0.91219722702985129</v>
      </c>
      <c r="J2004" s="2" t="str">
        <f>_xlfn.XLOOKUP(Table6[[#This Row],[Date]],S_P_500_Historical_Data[Date],S_P_500_Historical_Data[Price]," ")</f>
        <v xml:space="preserve"> </v>
      </c>
      <c r="K2004" s="2" t="str">
        <f>IFERROR(STANDARDIZE(Table6[[#This Row],[S&amp;P500]],$Y$4,$Y$5),"")</f>
        <v/>
      </c>
    </row>
    <row r="2005" spans="1:11" x14ac:dyDescent="0.35">
      <c r="A2005" s="1">
        <f t="shared" si="31"/>
        <v>43603</v>
      </c>
      <c r="B2005">
        <f>_xlfn.XLOOKUP(A2005,Ethereum_Historical_Data[Date],Ethereum_Historical_Data[Price]," ")</f>
        <v>233.89</v>
      </c>
      <c r="C2005">
        <f>STANDARDIZE(Table6[[#This Row],[ETH]],$U$4,$U$5)</f>
        <v>-1.0100088326694736</v>
      </c>
      <c r="D2005" s="2">
        <f>_xlfn.XLOOKUP(Table6[[#This Row],[Date]],BNB_Historical_Data[Date],BNB_Historical_Data[Price]," ")</f>
        <v>28.87</v>
      </c>
      <c r="E2005" s="2">
        <f>STANDARDIZE(Table6[[#This Row],[BNB]],$V$4,$V$5)</f>
        <v>-0.88936512162799919</v>
      </c>
      <c r="F2005" s="2">
        <f>_xlfn.XLOOKUP(Table6[[#This Row],[Date]],Tether_USDt_Historical_Data[Date],Tether_USDt_Historical_Data[Price]," ")</f>
        <v>1.0012000000000001</v>
      </c>
      <c r="G2005" s="2">
        <f>IFERROR(STANDARDIZE(Table6[[#This Row],[Tether]],$W$4,$W$5),"")</f>
        <v>0.20265317103411429</v>
      </c>
      <c r="H2005" s="2">
        <f>_xlfn.XLOOKUP(Table6[[#This Row],[Date]],Bitcoin_Historical_Data__2[Date],Bitcoin_Historical_Data__2[Price]," ")</f>
        <v>7262.6</v>
      </c>
      <c r="I2005" s="2">
        <f>STANDARDIZE(Table6[[#This Row],[BTC]],$X$4,$X$5)</f>
        <v>-0.95697814457186992</v>
      </c>
      <c r="J2005" s="2" t="str">
        <f>_xlfn.XLOOKUP(Table6[[#This Row],[Date]],S_P_500_Historical_Data[Date],S_P_500_Historical_Data[Price]," ")</f>
        <v xml:space="preserve"> </v>
      </c>
      <c r="K2005" s="2" t="str">
        <f>IFERROR(STANDARDIZE(Table6[[#This Row],[S&amp;P500]],$Y$4,$Y$5),"")</f>
        <v/>
      </c>
    </row>
    <row r="2006" spans="1:11" x14ac:dyDescent="0.35">
      <c r="A2006" s="1">
        <f t="shared" si="31"/>
        <v>43602</v>
      </c>
      <c r="B2006">
        <f>_xlfn.XLOOKUP(A2006,Ethereum_Historical_Data[Date],Ethereum_Historical_Data[Price]," ")</f>
        <v>244.45</v>
      </c>
      <c r="C2006">
        <f>STANDARDIZE(Table6[[#This Row],[ETH]],$U$4,$U$5)</f>
        <v>-1.0012394768501722</v>
      </c>
      <c r="D2006" s="2">
        <f>_xlfn.XLOOKUP(Table6[[#This Row],[Date]],BNB_Historical_Data[Date],BNB_Historical_Data[Price]," ")</f>
        <v>25.8</v>
      </c>
      <c r="E2006" s="2">
        <f>STANDARDIZE(Table6[[#This Row],[BNB]],$V$4,$V$5)</f>
        <v>-0.90443524875487491</v>
      </c>
      <c r="F2006" s="2">
        <f>_xlfn.XLOOKUP(Table6[[#This Row],[Date]],Tether_USDt_Historical_Data[Date],Tether_USDt_Historical_Data[Price]," ")</f>
        <v>1.0049999999999999</v>
      </c>
      <c r="G2006" s="2">
        <f>IFERROR(STANDARDIZE(Table6[[#This Row],[Tether]],$W$4,$W$5),"")</f>
        <v>0.97987545697579603</v>
      </c>
      <c r="H2006" s="2">
        <f>_xlfn.XLOOKUP(Table6[[#This Row],[Date]],Bitcoin_Historical_Data__2[Date],Bitcoin_Historical_Data__2[Price]," ")</f>
        <v>7359.5</v>
      </c>
      <c r="I2006" s="2">
        <f>STANDARDIZE(Table6[[#This Row],[BTC]],$X$4,$X$5)</f>
        <v>-0.95212762935856599</v>
      </c>
      <c r="J2006" s="2">
        <f>_xlfn.XLOOKUP(Table6[[#This Row],[Date]],S_P_500_Historical_Data[Date],S_P_500_Historical_Data[Price]," ")</f>
        <v>2859.5</v>
      </c>
      <c r="K2006" s="2">
        <f>IFERROR(STANDARDIZE(Table6[[#This Row],[S&amp;P500]],$Y$4,$Y$5),"")</f>
        <v>-1.0487741967059347</v>
      </c>
    </row>
    <row r="2007" spans="1:11" x14ac:dyDescent="0.35">
      <c r="A2007" s="1">
        <f t="shared" si="31"/>
        <v>43601</v>
      </c>
      <c r="B2007">
        <f>_xlfn.XLOOKUP(A2007,Ethereum_Historical_Data[Date],Ethereum_Historical_Data[Price]," ")</f>
        <v>264.69</v>
      </c>
      <c r="C2007">
        <f>STANDARDIZE(Table6[[#This Row],[ETH]],$U$4,$U$5)</f>
        <v>-0.98443154486317774</v>
      </c>
      <c r="D2007" s="2">
        <f>_xlfn.XLOOKUP(Table6[[#This Row],[Date]],BNB_Historical_Data[Date],BNB_Historical_Data[Price]," ")</f>
        <v>26.29</v>
      </c>
      <c r="E2007" s="2">
        <f>STANDARDIZE(Table6[[#This Row],[BNB]],$V$4,$V$5)</f>
        <v>-0.90202991901801211</v>
      </c>
      <c r="F2007" s="2">
        <f>_xlfn.XLOOKUP(Table6[[#This Row],[Date]],Tether_USDt_Historical_Data[Date],Tether_USDt_Historical_Data[Price]," ")</f>
        <v>0.99939999999999996</v>
      </c>
      <c r="G2007" s="2">
        <f>IFERROR(STANDARDIZE(Table6[[#This Row],[Tether]],$W$4,$W$5),"")</f>
        <v>-0.16550475388567631</v>
      </c>
      <c r="H2007" s="2">
        <f>_xlfn.XLOOKUP(Table6[[#This Row],[Date]],Bitcoin_Historical_Data__2[Date],Bitcoin_Historical_Data__2[Price]," ")</f>
        <v>7871.8</v>
      </c>
      <c r="I2007" s="2">
        <f>STANDARDIZE(Table6[[#This Row],[BTC]],$X$4,$X$5)</f>
        <v>-0.92648347101206918</v>
      </c>
      <c r="J2007" s="2">
        <f>_xlfn.XLOOKUP(Table6[[#This Row],[Date]],S_P_500_Historical_Data[Date],S_P_500_Historical_Data[Price]," ")</f>
        <v>2876.3</v>
      </c>
      <c r="K2007" s="2">
        <f>IFERROR(STANDARDIZE(Table6[[#This Row],[S&amp;P500]],$Y$4,$Y$5),"")</f>
        <v>-1.0297270838419383</v>
      </c>
    </row>
    <row r="2008" spans="1:11" x14ac:dyDescent="0.35">
      <c r="A2008" s="1">
        <f t="shared" si="31"/>
        <v>43600</v>
      </c>
      <c r="B2008">
        <f>_xlfn.XLOOKUP(A2008,Ethereum_Historical_Data[Date],Ethereum_Historical_Data[Price]," ")</f>
        <v>248.15</v>
      </c>
      <c r="C2008">
        <f>STANDARDIZE(Table6[[#This Row],[ETH]],$U$4,$U$5)</f>
        <v>-0.99816688058772751</v>
      </c>
      <c r="D2008" s="2">
        <f>_xlfn.XLOOKUP(Table6[[#This Row],[Date]],BNB_Historical_Data[Date],BNB_Historical_Data[Price]," ")</f>
        <v>26.82</v>
      </c>
      <c r="E2008" s="2">
        <f>STANDARDIZE(Table6[[#This Row],[BNB]],$V$4,$V$5)</f>
        <v>-0.89942823583324205</v>
      </c>
      <c r="F2008" s="2">
        <f>_xlfn.XLOOKUP(Table6[[#This Row],[Date]],Tether_USDt_Historical_Data[Date],Tether_USDt_Historical_Data[Price]," ")</f>
        <v>0.99780000000000002</v>
      </c>
      <c r="G2008" s="2">
        <f>IFERROR(STANDARDIZE(Table6[[#This Row],[Tether]],$W$4,$W$5),"")</f>
        <v>-0.4927562427032301</v>
      </c>
      <c r="H2008" s="2">
        <f>_xlfn.XLOOKUP(Table6[[#This Row],[Date]],Bitcoin_Historical_Data__2[Date],Bitcoin_Historical_Data__2[Price]," ")</f>
        <v>8164.6</v>
      </c>
      <c r="I2008" s="2">
        <f>STANDARDIZE(Table6[[#This Row],[BTC]],$X$4,$X$5)</f>
        <v>-0.91182680584741127</v>
      </c>
      <c r="J2008" s="2">
        <f>_xlfn.XLOOKUP(Table6[[#This Row],[Date]],S_P_500_Historical_Data[Date],S_P_500_Historical_Data[Price]," ")</f>
        <v>2851</v>
      </c>
      <c r="K2008" s="2">
        <f>IFERROR(STANDARDIZE(Table6[[#This Row],[S&amp;P500]],$Y$4,$Y$5),"")</f>
        <v>-1.0584111288097424</v>
      </c>
    </row>
    <row r="2009" spans="1:11" x14ac:dyDescent="0.35">
      <c r="A2009" s="1">
        <f t="shared" si="31"/>
        <v>43599</v>
      </c>
      <c r="B2009">
        <f>_xlfn.XLOOKUP(A2009,Ethereum_Historical_Data[Date],Ethereum_Historical_Data[Price]," ")</f>
        <v>217.42</v>
      </c>
      <c r="C2009">
        <f>STANDARDIZE(Table6[[#This Row],[ETH]],$U$4,$U$5)</f>
        <v>-1.0236860381944635</v>
      </c>
      <c r="D2009" s="2">
        <f>_xlfn.XLOOKUP(Table6[[#This Row],[Date]],BNB_Historical_Data[Date],BNB_Historical_Data[Price]," ")</f>
        <v>23.64</v>
      </c>
      <c r="E2009" s="2">
        <f>STANDARDIZE(Table6[[#This Row],[BNB]],$V$4,$V$5)</f>
        <v>-0.91503833494186249</v>
      </c>
      <c r="F2009" s="2">
        <f>_xlfn.XLOOKUP(Table6[[#This Row],[Date]],Tether_USDt_Historical_Data[Date],Tether_USDt_Historical_Data[Price]," ")</f>
        <v>0.99660000000000004</v>
      </c>
      <c r="G2009" s="2">
        <f>IFERROR(STANDARDIZE(Table6[[#This Row],[Tether]],$W$4,$W$5),"")</f>
        <v>-0.73819485931640105</v>
      </c>
      <c r="H2009" s="2">
        <f>_xlfn.XLOOKUP(Table6[[#This Row],[Date]],Bitcoin_Historical_Data__2[Date],Bitcoin_Historical_Data__2[Price]," ")</f>
        <v>7994.6</v>
      </c>
      <c r="I2009" s="2">
        <f>STANDARDIZE(Table6[[#This Row],[BTC]],$X$4,$X$5)</f>
        <v>-0.92033648166022497</v>
      </c>
      <c r="J2009" s="2">
        <f>_xlfn.XLOOKUP(Table6[[#This Row],[Date]],S_P_500_Historical_Data[Date],S_P_500_Historical_Data[Price]," ")</f>
        <v>2834.4</v>
      </c>
      <c r="K2009" s="2">
        <f>IFERROR(STANDARDIZE(Table6[[#This Row],[S&amp;P500]],$Y$4,$Y$5),"")</f>
        <v>-1.0772314903301194</v>
      </c>
    </row>
    <row r="2010" spans="1:11" x14ac:dyDescent="0.35">
      <c r="A2010" s="1">
        <f t="shared" si="31"/>
        <v>43598</v>
      </c>
      <c r="B2010">
        <f>_xlfn.XLOOKUP(A2010,Ethereum_Historical_Data[Date],Ethereum_Historical_Data[Price]," ")</f>
        <v>196.02</v>
      </c>
      <c r="C2010">
        <f>STANDARDIZE(Table6[[#This Row],[ETH]],$U$4,$U$5)</f>
        <v>-1.0414572706313054</v>
      </c>
      <c r="D2010" s="2">
        <f>_xlfn.XLOOKUP(Table6[[#This Row],[Date]],BNB_Historical_Data[Date],BNB_Historical_Data[Price]," ")</f>
        <v>23.5</v>
      </c>
      <c r="E2010" s="2">
        <f>STANDARDIZE(Table6[[#This Row],[BNB]],$V$4,$V$5)</f>
        <v>-0.91572557200953753</v>
      </c>
      <c r="F2010" s="2">
        <f>_xlfn.XLOOKUP(Table6[[#This Row],[Date]],Tether_USDt_Historical_Data[Date],Tether_USDt_Historical_Data[Price]," ")</f>
        <v>0.99890000000000001</v>
      </c>
      <c r="G2010" s="2">
        <f>IFERROR(STANDARDIZE(Table6[[#This Row],[Tether]],$W$4,$W$5),"")</f>
        <v>-0.26777084414115476</v>
      </c>
      <c r="H2010" s="2">
        <f>_xlfn.XLOOKUP(Table6[[#This Row],[Date]],Bitcoin_Historical_Data__2[Date],Bitcoin_Historical_Data__2[Price]," ")</f>
        <v>7806</v>
      </c>
      <c r="I2010" s="2">
        <f>STANDARDIZE(Table6[[#This Row],[BTC]],$X$4,$X$5)</f>
        <v>-0.92977721612079356</v>
      </c>
      <c r="J2010" s="2">
        <f>_xlfn.XLOOKUP(Table6[[#This Row],[Date]],S_P_500_Historical_Data[Date],S_P_500_Historical_Data[Price]," ")</f>
        <v>2811.9</v>
      </c>
      <c r="K2010" s="2">
        <f>IFERROR(STANDARDIZE(Table6[[#This Row],[S&amp;P500]],$Y$4,$Y$5),"")</f>
        <v>-1.1027410164872571</v>
      </c>
    </row>
    <row r="2011" spans="1:11" x14ac:dyDescent="0.35">
      <c r="A2011" s="1">
        <f t="shared" si="31"/>
        <v>43597</v>
      </c>
      <c r="B2011">
        <f>_xlfn.XLOOKUP(A2011,Ethereum_Historical_Data[Date],Ethereum_Historical_Data[Price]," ")</f>
        <v>188.07</v>
      </c>
      <c r="C2011">
        <f>STANDARDIZE(Table6[[#This Row],[ETH]],$U$4,$U$5)</f>
        <v>-1.0480592004384499</v>
      </c>
      <c r="D2011" s="2">
        <f>_xlfn.XLOOKUP(Table6[[#This Row],[Date]],BNB_Historical_Data[Date],BNB_Historical_Data[Price]," ")</f>
        <v>20.96</v>
      </c>
      <c r="E2011" s="2">
        <f>STANDARDIZE(Table6[[#This Row],[BNB]],$V$4,$V$5)</f>
        <v>-0.92819401595164319</v>
      </c>
      <c r="F2011" s="2">
        <f>_xlfn.XLOOKUP(Table6[[#This Row],[Date]],Tether_USDt_Historical_Data[Date],Tether_USDt_Historical_Data[Price]," ")</f>
        <v>1.0011000000000001</v>
      </c>
      <c r="G2011" s="2">
        <f>IFERROR(STANDARDIZE(Table6[[#This Row],[Tether]],$W$4,$W$5),"")</f>
        <v>0.18219995298301858</v>
      </c>
      <c r="H2011" s="2">
        <f>_xlfn.XLOOKUP(Table6[[#This Row],[Date]],Bitcoin_Historical_Data__2[Date],Bitcoin_Historical_Data__2[Price]," ")</f>
        <v>6984.8</v>
      </c>
      <c r="I2011" s="2">
        <f>STANDARDIZE(Table6[[#This Row],[BTC]],$X$4,$X$5)</f>
        <v>-0.97088395598833832</v>
      </c>
      <c r="J2011" s="2" t="str">
        <f>_xlfn.XLOOKUP(Table6[[#This Row],[Date]],S_P_500_Historical_Data[Date],S_P_500_Historical_Data[Price]," ")</f>
        <v xml:space="preserve"> </v>
      </c>
      <c r="K2011" s="2" t="str">
        <f>IFERROR(STANDARDIZE(Table6[[#This Row],[S&amp;P500]],$Y$4,$Y$5),"")</f>
        <v/>
      </c>
    </row>
    <row r="2012" spans="1:11" x14ac:dyDescent="0.35">
      <c r="A2012" s="1">
        <f t="shared" si="31"/>
        <v>43596</v>
      </c>
      <c r="B2012">
        <f>_xlfn.XLOOKUP(A2012,Ethereum_Historical_Data[Date],Ethereum_Historical_Data[Price]," ")</f>
        <v>192.27</v>
      </c>
      <c r="C2012">
        <f>STANDARDIZE(Table6[[#This Row],[ETH]],$U$4,$U$5)</f>
        <v>-1.0445713884648642</v>
      </c>
      <c r="D2012" s="2">
        <f>_xlfn.XLOOKUP(Table6[[#This Row],[Date]],BNB_Historical_Data[Date],BNB_Historical_Data[Price]," ")</f>
        <v>20.85</v>
      </c>
      <c r="E2012" s="2">
        <f>STANDARDIZE(Table6[[#This Row],[BNB]],$V$4,$V$5)</f>
        <v>-0.92873398793338802</v>
      </c>
      <c r="F2012" s="2">
        <f>_xlfn.XLOOKUP(Table6[[#This Row],[Date]],Tether_USDt_Historical_Data[Date],Tether_USDt_Historical_Data[Price]," ")</f>
        <v>1</v>
      </c>
      <c r="G2012" s="2">
        <f>IFERROR(STANDARDIZE(Table6[[#This Row],[Tether]],$W$4,$W$5),"")</f>
        <v>-4.2785445579079442E-2</v>
      </c>
      <c r="H2012" s="2">
        <f>_xlfn.XLOOKUP(Table6[[#This Row],[Date]],Bitcoin_Historical_Data__2[Date],Bitcoin_Historical_Data__2[Price]," ")</f>
        <v>7190.3</v>
      </c>
      <c r="I2012" s="2">
        <f>STANDARDIZE(Table6[[#This Row],[BTC]],$X$4,$X$5)</f>
        <v>-0.96059725963814302</v>
      </c>
      <c r="J2012" s="2" t="str">
        <f>_xlfn.XLOOKUP(Table6[[#This Row],[Date]],S_P_500_Historical_Data[Date],S_P_500_Historical_Data[Price]," ")</f>
        <v xml:space="preserve"> </v>
      </c>
      <c r="K2012" s="2" t="str">
        <f>IFERROR(STANDARDIZE(Table6[[#This Row],[S&amp;P500]],$Y$4,$Y$5),"")</f>
        <v/>
      </c>
    </row>
    <row r="2013" spans="1:11" x14ac:dyDescent="0.35">
      <c r="A2013" s="1">
        <f t="shared" si="31"/>
        <v>43595</v>
      </c>
      <c r="B2013">
        <f>_xlfn.XLOOKUP(A2013,Ethereum_Historical_Data[Date],Ethereum_Historical_Data[Price]," ")</f>
        <v>172.77</v>
      </c>
      <c r="C2013">
        <f>STANDARDIZE(Table6[[#This Row],[ETH]],$U$4,$U$5)</f>
        <v>-1.0607648011993696</v>
      </c>
      <c r="D2013" s="2">
        <f>_xlfn.XLOOKUP(Table6[[#This Row],[Date]],BNB_Historical_Data[Date],BNB_Historical_Data[Price]," ")</f>
        <v>19.62</v>
      </c>
      <c r="E2013" s="2">
        <f>STANDARDIZE(Table6[[#This Row],[BNB]],$V$4,$V$5)</f>
        <v>-0.9347718564565336</v>
      </c>
      <c r="F2013" s="2">
        <f>_xlfn.XLOOKUP(Table6[[#This Row],[Date]],Tether_USDt_Historical_Data[Date],Tether_USDt_Historical_Data[Price]," ")</f>
        <v>1.0031000000000001</v>
      </c>
      <c r="G2013" s="2">
        <f>IFERROR(STANDARDIZE(Table6[[#This Row],[Tether]],$W$4,$W$5),"")</f>
        <v>0.59126431400497781</v>
      </c>
      <c r="H2013" s="2">
        <f>_xlfn.XLOOKUP(Table6[[#This Row],[Date]],Bitcoin_Historical_Data__2[Date],Bitcoin_Historical_Data__2[Price]," ")</f>
        <v>6386</v>
      </c>
      <c r="I2013" s="2">
        <f>STANDARDIZE(Table6[[#This Row],[BTC]],$X$4,$X$5)</f>
        <v>-1.000858037616061</v>
      </c>
      <c r="J2013" s="2">
        <f>_xlfn.XLOOKUP(Table6[[#This Row],[Date]],S_P_500_Historical_Data[Date],S_P_500_Historical_Data[Price]," ")</f>
        <v>2881.4</v>
      </c>
      <c r="K2013" s="2">
        <f>IFERROR(STANDARDIZE(Table6[[#This Row],[S&amp;P500]],$Y$4,$Y$5),"")</f>
        <v>-1.0239449245796539</v>
      </c>
    </row>
    <row r="2014" spans="1:11" x14ac:dyDescent="0.35">
      <c r="A2014" s="1">
        <f t="shared" si="31"/>
        <v>43594</v>
      </c>
      <c r="B2014">
        <f>_xlfn.XLOOKUP(A2014,Ethereum_Historical_Data[Date],Ethereum_Historical_Data[Price]," ")</f>
        <v>170.84</v>
      </c>
      <c r="C2014">
        <f>STANDARDIZE(Table6[[#This Row],[ETH]],$U$4,$U$5)</f>
        <v>-1.0623675338443745</v>
      </c>
      <c r="D2014" s="2">
        <f>_xlfn.XLOOKUP(Table6[[#This Row],[Date]],BNB_Historical_Data[Date],BNB_Historical_Data[Price]," ")</f>
        <v>18.82</v>
      </c>
      <c r="E2014" s="2">
        <f>STANDARDIZE(Table6[[#This Row],[BNB]],$V$4,$V$5)</f>
        <v>-0.93869892541467714</v>
      </c>
      <c r="F2014" s="2">
        <f>_xlfn.XLOOKUP(Table6[[#This Row],[Date]],Tether_USDt_Historical_Data[Date],Tether_USDt_Historical_Data[Price]," ")</f>
        <v>1.0057</v>
      </c>
      <c r="G2014" s="2">
        <f>IFERROR(STANDARDIZE(Table6[[#This Row],[Tether]],$W$4,$W$5),"")</f>
        <v>1.1230479833335112</v>
      </c>
      <c r="H2014" s="2">
        <f>_xlfn.XLOOKUP(Table6[[#This Row],[Date]],Bitcoin_Historical_Data__2[Date],Bitcoin_Historical_Data__2[Price]," ")</f>
        <v>6191.5</v>
      </c>
      <c r="I2014" s="2">
        <f>STANDARDIZE(Table6[[#This Row],[BTC]],$X$4,$X$5)</f>
        <v>-1.0105941078842509</v>
      </c>
      <c r="J2014" s="2">
        <f>_xlfn.XLOOKUP(Table6[[#This Row],[Date]],S_P_500_Historical_Data[Date],S_P_500_Historical_Data[Price]," ")</f>
        <v>2870.7</v>
      </c>
      <c r="K2014" s="2">
        <f>IFERROR(STANDARDIZE(Table6[[#This Row],[S&amp;P500]],$Y$4,$Y$5),"")</f>
        <v>-1.0360761214632708</v>
      </c>
    </row>
    <row r="2015" spans="1:11" x14ac:dyDescent="0.35">
      <c r="A2015" s="1">
        <f t="shared" si="31"/>
        <v>43593</v>
      </c>
      <c r="B2015">
        <f>_xlfn.XLOOKUP(A2015,Ethereum_Historical_Data[Date],Ethereum_Historical_Data[Price]," ")</f>
        <v>170.77</v>
      </c>
      <c r="C2015">
        <f>STANDARDIZE(Table6[[#This Row],[ETH]],$U$4,$U$5)</f>
        <v>-1.0624256640439342</v>
      </c>
      <c r="D2015" s="2">
        <f>_xlfn.XLOOKUP(Table6[[#This Row],[Date]],BNB_Historical_Data[Date],BNB_Historical_Data[Price]," ")</f>
        <v>20.67</v>
      </c>
      <c r="E2015" s="2">
        <f>STANDARDIZE(Table6[[#This Row],[BNB]],$V$4,$V$5)</f>
        <v>-0.92961757844897019</v>
      </c>
      <c r="F2015" s="2">
        <f>_xlfn.XLOOKUP(Table6[[#This Row],[Date]],Tether_USDt_Historical_Data[Date],Tether_USDt_Historical_Data[Price]," ")</f>
        <v>1.0188999999999999</v>
      </c>
      <c r="G2015" s="2">
        <f>IFERROR(STANDARDIZE(Table6[[#This Row],[Tether]],$W$4,$W$5),"")</f>
        <v>3.8228727660784152</v>
      </c>
      <c r="H2015" s="2">
        <f>_xlfn.XLOOKUP(Table6[[#This Row],[Date]],Bitcoin_Historical_Data__2[Date],Bitcoin_Historical_Data__2[Price]," ")</f>
        <v>5990.3</v>
      </c>
      <c r="I2015" s="2">
        <f>STANDARDIZE(Table6[[#This Row],[BTC]],$X$4,$X$5)</f>
        <v>-1.0206655594932985</v>
      </c>
      <c r="J2015" s="2">
        <f>_xlfn.XLOOKUP(Table6[[#This Row],[Date]],S_P_500_Historical_Data[Date],S_P_500_Historical_Data[Price]," ")</f>
        <v>2879.4</v>
      </c>
      <c r="K2015" s="2">
        <f>IFERROR(STANDARDIZE(Table6[[#This Row],[S&amp;P500]],$Y$4,$Y$5),"")</f>
        <v>-1.0262124380158439</v>
      </c>
    </row>
    <row r="2016" spans="1:11" x14ac:dyDescent="0.35">
      <c r="A2016" s="1">
        <f t="shared" si="31"/>
        <v>43592</v>
      </c>
      <c r="B2016">
        <f>_xlfn.XLOOKUP(A2016,Ethereum_Historical_Data[Date],Ethereum_Historical_Data[Price]," ")</f>
        <v>169.34</v>
      </c>
      <c r="C2016">
        <f>STANDARDIZE(Table6[[#This Row],[ETH]],$U$4,$U$5)</f>
        <v>-1.063613180977798</v>
      </c>
      <c r="D2016" s="2">
        <f>_xlfn.XLOOKUP(Table6[[#This Row],[Date]],BNB_Historical_Data[Date],BNB_Historical_Data[Price]," ")</f>
        <v>20.66</v>
      </c>
      <c r="E2016" s="2">
        <f>STANDARDIZE(Table6[[#This Row],[BNB]],$V$4,$V$5)</f>
        <v>-0.92966666681094701</v>
      </c>
      <c r="F2016" s="2">
        <f>_xlfn.XLOOKUP(Table6[[#This Row],[Date]],Tether_USDt_Historical_Data[Date],Tether_USDt_Historical_Data[Price]," ")</f>
        <v>1.0281</v>
      </c>
      <c r="G2016" s="2">
        <f>IFERROR(STANDARDIZE(Table6[[#This Row],[Tether]],$W$4,$W$5),"")</f>
        <v>5.7045688267794459</v>
      </c>
      <c r="H2016" s="2">
        <f>_xlfn.XLOOKUP(Table6[[#This Row],[Date]],Bitcoin_Historical_Data__2[Date],Bitcoin_Historical_Data__2[Price]," ")</f>
        <v>5849.5</v>
      </c>
      <c r="I2016" s="2">
        <f>STANDARDIZE(Table6[[#This Row],[BTC]],$X$4,$X$5)</f>
        <v>-1.0277135733429701</v>
      </c>
      <c r="J2016" s="2">
        <f>_xlfn.XLOOKUP(Table6[[#This Row],[Date]],S_P_500_Historical_Data[Date],S_P_500_Historical_Data[Price]," ")</f>
        <v>2884.1</v>
      </c>
      <c r="K2016" s="2">
        <f>IFERROR(STANDARDIZE(Table6[[#This Row],[S&amp;P500]],$Y$4,$Y$5),"")</f>
        <v>-1.0208837814407976</v>
      </c>
    </row>
    <row r="2017" spans="1:11" x14ac:dyDescent="0.35">
      <c r="A2017" s="1">
        <f t="shared" si="31"/>
        <v>43591</v>
      </c>
      <c r="B2017">
        <f>_xlfn.XLOOKUP(A2017,Ethereum_Historical_Data[Date],Ethereum_Historical_Data[Price]," ")</f>
        <v>173</v>
      </c>
      <c r="C2017">
        <f>STANDARDIZE(Table6[[#This Row],[ETH]],$U$4,$U$5)</f>
        <v>-1.0605738019722446</v>
      </c>
      <c r="D2017" s="2">
        <f>_xlfn.XLOOKUP(Table6[[#This Row],[Date]],BNB_Historical_Data[Date],BNB_Historical_Data[Price]," ")</f>
        <v>22.18</v>
      </c>
      <c r="E2017" s="2">
        <f>STANDARDIZE(Table6[[#This Row],[BNB]],$V$4,$V$5)</f>
        <v>-0.92220523579047431</v>
      </c>
      <c r="F2017" s="2">
        <f>_xlfn.XLOOKUP(Table6[[#This Row],[Date]],Tether_USDt_Historical_Data[Date],Tether_USDt_Historical_Data[Price]," ")</f>
        <v>1.0213000000000001</v>
      </c>
      <c r="G2017" s="2">
        <f>IFERROR(STANDARDIZE(Table6[[#This Row],[Tether]],$W$4,$W$5),"")</f>
        <v>4.313749999304803</v>
      </c>
      <c r="H2017" s="2">
        <f>_xlfn.XLOOKUP(Table6[[#This Row],[Date]],Bitcoin_Historical_Data__2[Date],Bitcoin_Historical_Data__2[Price]," ")</f>
        <v>5745.1</v>
      </c>
      <c r="I2017" s="2">
        <f>STANDARDIZE(Table6[[#This Row],[BTC]],$X$4,$X$5)</f>
        <v>-1.0329395154303687</v>
      </c>
      <c r="J2017" s="2">
        <f>_xlfn.XLOOKUP(Table6[[#This Row],[Date]],S_P_500_Historical_Data[Date],S_P_500_Historical_Data[Price]," ")</f>
        <v>2932.5</v>
      </c>
      <c r="K2017" s="2">
        <f>IFERROR(STANDARDIZE(Table6[[#This Row],[S&amp;P500]],$Y$4,$Y$5),"")</f>
        <v>-0.96600995628499919</v>
      </c>
    </row>
    <row r="2018" spans="1:11" x14ac:dyDescent="0.35">
      <c r="A2018" s="1">
        <f t="shared" si="31"/>
        <v>43590</v>
      </c>
      <c r="B2018">
        <f>_xlfn.XLOOKUP(A2018,Ethereum_Historical_Data[Date],Ethereum_Historical_Data[Price]," ")</f>
        <v>163.03</v>
      </c>
      <c r="C2018">
        <f>STANDARDIZE(Table6[[#This Row],[ETH]],$U$4,$U$5)</f>
        <v>-1.0688532032523996</v>
      </c>
      <c r="D2018" s="2">
        <f>_xlfn.XLOOKUP(Table6[[#This Row],[Date]],BNB_Historical_Data[Date],BNB_Historical_Data[Price]," ")</f>
        <v>22.98</v>
      </c>
      <c r="E2018" s="2">
        <f>STANDARDIZE(Table6[[#This Row],[BNB]],$V$4,$V$5)</f>
        <v>-0.91827816683233088</v>
      </c>
      <c r="F2018" s="2">
        <f>_xlfn.XLOOKUP(Table6[[#This Row],[Date]],Tether_USDt_Historical_Data[Date],Tether_USDt_Historical_Data[Price]," ")</f>
        <v>1.0287999999999999</v>
      </c>
      <c r="G2018" s="2">
        <f>IFERROR(STANDARDIZE(Table6[[#This Row],[Tether]],$W$4,$W$5),"")</f>
        <v>5.8477413531371161</v>
      </c>
      <c r="H2018" s="2">
        <f>_xlfn.XLOOKUP(Table6[[#This Row],[Date]],Bitcoin_Historical_Data__2[Date],Bitcoin_Historical_Data__2[Price]," ")</f>
        <v>5774.9</v>
      </c>
      <c r="I2018" s="2">
        <f>STANDARDIZE(Table6[[#This Row],[BTC]],$X$4,$X$5)</f>
        <v>-1.0314478193172989</v>
      </c>
      <c r="J2018" s="2" t="str">
        <f>_xlfn.XLOOKUP(Table6[[#This Row],[Date]],S_P_500_Historical_Data[Date],S_P_500_Historical_Data[Price]," ")</f>
        <v xml:space="preserve"> </v>
      </c>
      <c r="K2018" s="2" t="str">
        <f>IFERROR(STANDARDIZE(Table6[[#This Row],[S&amp;P500]],$Y$4,$Y$5),"")</f>
        <v/>
      </c>
    </row>
    <row r="2019" spans="1:11" x14ac:dyDescent="0.35">
      <c r="A2019" s="1">
        <f t="shared" si="31"/>
        <v>43589</v>
      </c>
      <c r="B2019">
        <f>_xlfn.XLOOKUP(A2019,Ethereum_Historical_Data[Date],Ethereum_Historical_Data[Price]," ")</f>
        <v>163.68</v>
      </c>
      <c r="C2019">
        <f>STANDARDIZE(Table6[[#This Row],[ETH]],$U$4,$U$5)</f>
        <v>-1.0683134228279159</v>
      </c>
      <c r="D2019" s="2">
        <f>_xlfn.XLOOKUP(Table6[[#This Row],[Date]],BNB_Historical_Data[Date],BNB_Historical_Data[Price]," ")</f>
        <v>22.9</v>
      </c>
      <c r="E2019" s="2">
        <f>STANDARDIZE(Table6[[#This Row],[BNB]],$V$4,$V$5)</f>
        <v>-0.91867087372814515</v>
      </c>
      <c r="F2019" s="2">
        <f>_xlfn.XLOOKUP(Table6[[#This Row],[Date]],Tether_USDt_Historical_Data[Date],Tether_USDt_Historical_Data[Price]," ")</f>
        <v>1.0114000000000001</v>
      </c>
      <c r="G2019" s="2">
        <f>IFERROR(STANDARDIZE(Table6[[#This Row],[Tether]],$W$4,$W$5),"")</f>
        <v>2.2888814122461021</v>
      </c>
      <c r="H2019" s="2">
        <f>_xlfn.XLOOKUP(Table6[[#This Row],[Date]],Bitcoin_Historical_Data__2[Date],Bitcoin_Historical_Data__2[Price]," ")</f>
        <v>5830.9</v>
      </c>
      <c r="I2019" s="2">
        <f>STANDARDIZE(Table6[[#This Row],[BTC]],$X$4,$X$5)</f>
        <v>-1.028644631990725</v>
      </c>
      <c r="J2019" s="2" t="str">
        <f>_xlfn.XLOOKUP(Table6[[#This Row],[Date]],S_P_500_Historical_Data[Date],S_P_500_Historical_Data[Price]," ")</f>
        <v xml:space="preserve"> </v>
      </c>
      <c r="K2019" s="2" t="str">
        <f>IFERROR(STANDARDIZE(Table6[[#This Row],[S&amp;P500]],$Y$4,$Y$5),"")</f>
        <v/>
      </c>
    </row>
    <row r="2020" spans="1:11" x14ac:dyDescent="0.35">
      <c r="A2020" s="1">
        <f t="shared" si="31"/>
        <v>43588</v>
      </c>
      <c r="B2020">
        <f>_xlfn.XLOOKUP(A2020,Ethereum_Historical_Data[Date],Ethereum_Historical_Data[Price]," ")</f>
        <v>167.86</v>
      </c>
      <c r="C2020">
        <f>STANDARDIZE(Table6[[#This Row],[ETH]],$U$4,$U$5)</f>
        <v>-1.0648422194827758</v>
      </c>
      <c r="D2020" s="2">
        <f>_xlfn.XLOOKUP(Table6[[#This Row],[Date]],BNB_Historical_Data[Date],BNB_Historical_Data[Price]," ")</f>
        <v>23.7</v>
      </c>
      <c r="E2020" s="2">
        <f>STANDARDIZE(Table6[[#This Row],[BNB]],$V$4,$V$5)</f>
        <v>-0.91474380477000172</v>
      </c>
      <c r="F2020" s="2">
        <f>_xlfn.XLOOKUP(Table6[[#This Row],[Date]],Tether_USDt_Historical_Data[Date],Tether_USDt_Historical_Data[Price]," ")</f>
        <v>1.0159</v>
      </c>
      <c r="G2020" s="2">
        <f>IFERROR(STANDARDIZE(Table6[[#This Row],[Tether]],$W$4,$W$5),"")</f>
        <v>3.2092762245454991</v>
      </c>
      <c r="H2020" s="2">
        <f>_xlfn.XLOOKUP(Table6[[#This Row],[Date]],Bitcoin_Historical_Data__2[Date],Bitcoin_Historical_Data__2[Price]," ")</f>
        <v>5766.8</v>
      </c>
      <c r="I2020" s="2">
        <f>STANDARDIZE(Table6[[#This Row],[BTC]],$X$4,$X$5)</f>
        <v>-1.0318532803413212</v>
      </c>
      <c r="J2020" s="2">
        <f>_xlfn.XLOOKUP(Table6[[#This Row],[Date]],S_P_500_Historical_Data[Date],S_P_500_Historical_Data[Price]," ")</f>
        <v>2945.6</v>
      </c>
      <c r="K2020" s="2">
        <f>IFERROR(STANDARDIZE(Table6[[#This Row],[S&amp;P500]],$Y$4,$Y$5),"")</f>
        <v>-0.95115774327795466</v>
      </c>
    </row>
    <row r="2021" spans="1:11" x14ac:dyDescent="0.35">
      <c r="A2021" s="1">
        <f t="shared" si="31"/>
        <v>43587</v>
      </c>
      <c r="B2021">
        <f>_xlfn.XLOOKUP(A2021,Ethereum_Historical_Data[Date],Ethereum_Historical_Data[Price]," ")</f>
        <v>161.66</v>
      </c>
      <c r="C2021">
        <f>STANDARDIZE(Table6[[#This Row],[ETH]],$U$4,$U$5)</f>
        <v>-1.0699908943009262</v>
      </c>
      <c r="D2021" s="2">
        <f>_xlfn.XLOOKUP(Table6[[#This Row],[Date]],BNB_Historical_Data[Date],BNB_Historical_Data[Price]," ")</f>
        <v>23.61</v>
      </c>
      <c r="E2021" s="2">
        <f>STANDARDIZE(Table6[[#This Row],[BNB]],$V$4,$V$5)</f>
        <v>-0.91518560002779281</v>
      </c>
      <c r="F2021" s="2">
        <f>_xlfn.XLOOKUP(Table6[[#This Row],[Date]],Tether_USDt_Historical_Data[Date],Tether_USDt_Historical_Data[Price]," ")</f>
        <v>1.0165999999999999</v>
      </c>
      <c r="G2021" s="2">
        <f>IFERROR(STANDARDIZE(Table6[[#This Row],[Tether]],$W$4,$W$5),"")</f>
        <v>3.3524487509031689</v>
      </c>
      <c r="H2021" s="2">
        <f>_xlfn.XLOOKUP(Table6[[#This Row],[Date]],Bitcoin_Historical_Data__2[Date],Bitcoin_Historical_Data__2[Price]," ")</f>
        <v>5493.8</v>
      </c>
      <c r="I2021" s="2">
        <f>STANDARDIZE(Table6[[#This Row],[BTC]],$X$4,$X$5)</f>
        <v>-1.0455188185583693</v>
      </c>
      <c r="J2021" s="2">
        <f>_xlfn.XLOOKUP(Table6[[#This Row],[Date]],S_P_500_Historical_Data[Date],S_P_500_Historical_Data[Price]," ")</f>
        <v>2917.5</v>
      </c>
      <c r="K2021" s="2">
        <f>IFERROR(STANDARDIZE(Table6[[#This Row],[S&amp;P500]],$Y$4,$Y$5),"")</f>
        <v>-0.98301630705642429</v>
      </c>
    </row>
    <row r="2022" spans="1:11" x14ac:dyDescent="0.35">
      <c r="A2022" s="1">
        <f t="shared" si="31"/>
        <v>43586</v>
      </c>
      <c r="B2022">
        <f>_xlfn.XLOOKUP(A2022,Ethereum_Historical_Data[Date],Ethereum_Historical_Data[Price]," ")</f>
        <v>160.38</v>
      </c>
      <c r="C2022">
        <f>STANDARDIZE(Table6[[#This Row],[ETH]],$U$4,$U$5)</f>
        <v>-1.0710538465214476</v>
      </c>
      <c r="D2022" s="2">
        <f>_xlfn.XLOOKUP(Table6[[#This Row],[Date]],BNB_Historical_Data[Date],BNB_Historical_Data[Price]," ")</f>
        <v>21.88</v>
      </c>
      <c r="E2022" s="2">
        <f>STANDARDIZE(Table6[[#This Row],[BNB]],$V$4,$V$5)</f>
        <v>-0.92367788664977823</v>
      </c>
      <c r="F2022" s="2">
        <f>_xlfn.XLOOKUP(Table6[[#This Row],[Date]],Tether_USDt_Historical_Data[Date],Tether_USDt_Historical_Data[Price]," ")</f>
        <v>1.0111000000000001</v>
      </c>
      <c r="G2022" s="2">
        <f>IFERROR(STANDARDIZE(Table6[[#This Row],[Tether]],$W$4,$W$5),"")</f>
        <v>2.2275217580928151</v>
      </c>
      <c r="H2022" s="2">
        <f>_xlfn.XLOOKUP(Table6[[#This Row],[Date]],Bitcoin_Historical_Data__2[Date],Bitcoin_Historical_Data__2[Price]," ")</f>
        <v>5384.2</v>
      </c>
      <c r="I2022" s="2">
        <f>STANDARDIZE(Table6[[#This Row],[BTC]],$X$4,$X$5)</f>
        <v>-1.0510050566118065</v>
      </c>
      <c r="J2022" s="2">
        <f>_xlfn.XLOOKUP(Table6[[#This Row],[Date]],S_P_500_Historical_Data[Date],S_P_500_Historical_Data[Price]," ")</f>
        <v>2923.7</v>
      </c>
      <c r="K2022" s="2">
        <f>IFERROR(STANDARDIZE(Table6[[#This Row],[S&amp;P500]],$Y$4,$Y$5),"")</f>
        <v>-0.97598701540423538</v>
      </c>
    </row>
    <row r="2023" spans="1:11" x14ac:dyDescent="0.35">
      <c r="A2023" s="1">
        <f t="shared" si="31"/>
        <v>43585</v>
      </c>
      <c r="B2023">
        <f>_xlfn.XLOOKUP(A2023,Ethereum_Historical_Data[Date],Ethereum_Historical_Data[Price]," ")</f>
        <v>161.80000000000001</v>
      </c>
      <c r="C2023">
        <f>STANDARDIZE(Table6[[#This Row],[ETH]],$U$4,$U$5)</f>
        <v>-1.0698746339018068</v>
      </c>
      <c r="D2023" s="2">
        <f>_xlfn.XLOOKUP(Table6[[#This Row],[Date]],BNB_Historical_Data[Date],BNB_Historical_Data[Price]," ")</f>
        <v>22.04</v>
      </c>
      <c r="E2023" s="2">
        <f>STANDARDIZE(Table6[[#This Row],[BNB]],$V$4,$V$5)</f>
        <v>-0.92289247285814957</v>
      </c>
      <c r="F2023" s="2">
        <f>_xlfn.XLOOKUP(Table6[[#This Row],[Date]],Tether_USDt_Historical_Data[Date],Tether_USDt_Historical_Data[Price]," ")</f>
        <v>1.0206999999999999</v>
      </c>
      <c r="G2023" s="2">
        <f>IFERROR(STANDARDIZE(Table6[[#This Row],[Tether]],$W$4,$W$5),"")</f>
        <v>4.1910306909981827</v>
      </c>
      <c r="H2023" s="2">
        <f>_xlfn.XLOOKUP(Table6[[#This Row],[Date]],Bitcoin_Historical_Data__2[Date],Bitcoin_Historical_Data__2[Price]," ")</f>
        <v>5320.8</v>
      </c>
      <c r="I2023" s="2">
        <f>STANDARDIZE(Table6[[#This Row],[BTC]],$X$4,$X$5)</f>
        <v>-1.0541786651208207</v>
      </c>
      <c r="J2023" s="2">
        <f>_xlfn.XLOOKUP(Table6[[#This Row],[Date]],S_P_500_Historical_Data[Date],S_P_500_Historical_Data[Price]," ")</f>
        <v>2945.8</v>
      </c>
      <c r="K2023" s="2">
        <f>IFERROR(STANDARDIZE(Table6[[#This Row],[S&amp;P500]],$Y$4,$Y$5),"")</f>
        <v>-0.95093099193433539</v>
      </c>
    </row>
    <row r="2024" spans="1:11" x14ac:dyDescent="0.35">
      <c r="A2024" s="1">
        <f t="shared" si="31"/>
        <v>43584</v>
      </c>
      <c r="B2024">
        <f>_xlfn.XLOOKUP(A2024,Ethereum_Historical_Data[Date],Ethereum_Historical_Data[Price]," ")</f>
        <v>154.93</v>
      </c>
      <c r="C2024">
        <f>STANDARDIZE(Table6[[#This Row],[ETH]],$U$4,$U$5)</f>
        <v>-1.0755796977728864</v>
      </c>
      <c r="D2024" s="2">
        <f>_xlfn.XLOOKUP(Table6[[#This Row],[Date]],BNB_Historical_Data[Date],BNB_Historical_Data[Price]," ")</f>
        <v>21.67</v>
      </c>
      <c r="E2024" s="2">
        <f>STANDARDIZE(Table6[[#This Row],[BNB]],$V$4,$V$5)</f>
        <v>-0.92470874225129074</v>
      </c>
      <c r="F2024" s="2">
        <f>_xlfn.XLOOKUP(Table6[[#This Row],[Date]],Tether_USDt_Historical_Data[Date],Tether_USDt_Historical_Data[Price]," ")</f>
        <v>1.0152000000000001</v>
      </c>
      <c r="G2024" s="2">
        <f>IFERROR(STANDARDIZE(Table6[[#This Row],[Tether]],$W$4,$W$5),"")</f>
        <v>3.0661036981878294</v>
      </c>
      <c r="H2024" s="2">
        <f>_xlfn.XLOOKUP(Table6[[#This Row],[Date]],Bitcoin_Historical_Data__2[Date],Bitcoin_Historical_Data__2[Price]," ")</f>
        <v>5235</v>
      </c>
      <c r="I2024" s="2">
        <f>STANDARDIZE(Table6[[#This Row],[BTC]],$X$4,$X$5)</f>
        <v>-1.0584735485604644</v>
      </c>
      <c r="J2024" s="2">
        <f>_xlfn.XLOOKUP(Table6[[#This Row],[Date]],S_P_500_Historical_Data[Date],S_P_500_Historical_Data[Price]," ")</f>
        <v>2943</v>
      </c>
      <c r="K2024" s="2">
        <f>IFERROR(STANDARDIZE(Table6[[#This Row],[S&amp;P500]],$Y$4,$Y$5),"")</f>
        <v>-0.95410551074500161</v>
      </c>
    </row>
    <row r="2025" spans="1:11" x14ac:dyDescent="0.35">
      <c r="A2025" s="1">
        <f t="shared" si="31"/>
        <v>43583</v>
      </c>
      <c r="B2025">
        <f>_xlfn.XLOOKUP(A2025,Ethereum_Historical_Data[Date],Ethereum_Historical_Data[Price]," ")</f>
        <v>158.27000000000001</v>
      </c>
      <c r="C2025">
        <f>STANDARDIZE(Table6[[#This Row],[ETH]],$U$4,$U$5)</f>
        <v>-1.0728060568224633</v>
      </c>
      <c r="D2025" s="2">
        <f>_xlfn.XLOOKUP(Table6[[#This Row],[Date]],BNB_Historical_Data[Date],BNB_Historical_Data[Price]," ")</f>
        <v>23.01</v>
      </c>
      <c r="E2025" s="2">
        <f>STANDARDIZE(Table6[[#This Row],[BNB]],$V$4,$V$5)</f>
        <v>-0.91813090174640055</v>
      </c>
      <c r="F2025" s="2">
        <f>_xlfn.XLOOKUP(Table6[[#This Row],[Date]],Tether_USDt_Historical_Data[Date],Tether_USDt_Historical_Data[Price]," ")</f>
        <v>0.99529999999999996</v>
      </c>
      <c r="G2025" s="2">
        <f>IFERROR(STANDARDIZE(Table6[[#This Row],[Tether]],$W$4,$W$5),"")</f>
        <v>-1.0040866939806905</v>
      </c>
      <c r="H2025" s="2">
        <f>_xlfn.XLOOKUP(Table6[[#This Row],[Date]],Bitcoin_Historical_Data__2[Date],Bitcoin_Historical_Data__2[Price]," ")</f>
        <v>5302.3</v>
      </c>
      <c r="I2025" s="2">
        <f>STANDARDIZE(Table6[[#This Row],[BTC]],$X$4,$X$5)</f>
        <v>-1.0551047180769211</v>
      </c>
      <c r="J2025" s="2" t="str">
        <f>_xlfn.XLOOKUP(Table6[[#This Row],[Date]],S_P_500_Historical_Data[Date],S_P_500_Historical_Data[Price]," ")</f>
        <v xml:space="preserve"> </v>
      </c>
      <c r="K2025" s="2" t="str">
        <f>IFERROR(STANDARDIZE(Table6[[#This Row],[S&amp;P500]],$Y$4,$Y$5),"")</f>
        <v/>
      </c>
    </row>
    <row r="2026" spans="1:11" x14ac:dyDescent="0.35">
      <c r="A2026" s="1">
        <f t="shared" si="31"/>
        <v>43582</v>
      </c>
      <c r="B2026">
        <f>_xlfn.XLOOKUP(A2026,Ethereum_Historical_Data[Date],Ethereum_Historical_Data[Price]," ")</f>
        <v>159.41</v>
      </c>
      <c r="C2026">
        <f>STANDARDIZE(Table6[[#This Row],[ETH]],$U$4,$U$5)</f>
        <v>-1.0718593650010615</v>
      </c>
      <c r="D2026" s="2">
        <f>_xlfn.XLOOKUP(Table6[[#This Row],[Date]],BNB_Historical_Data[Date],BNB_Historical_Data[Price]," ")</f>
        <v>22.42</v>
      </c>
      <c r="E2026" s="2">
        <f>STANDARDIZE(Table6[[#This Row],[BNB]],$V$4,$V$5)</f>
        <v>-0.92102711510303126</v>
      </c>
      <c r="F2026" s="2">
        <f>_xlfn.XLOOKUP(Table6[[#This Row],[Date]],Tether_USDt_Historical_Data[Date],Tether_USDt_Historical_Data[Price]," ")</f>
        <v>1.0068999999999999</v>
      </c>
      <c r="G2026" s="2">
        <f>IFERROR(STANDARDIZE(Table6[[#This Row],[Tether]],$W$4,$W$5),"")</f>
        <v>1.3684865999466596</v>
      </c>
      <c r="H2026" s="2">
        <f>_xlfn.XLOOKUP(Table6[[#This Row],[Date]],Bitcoin_Historical_Data__2[Date],Bitcoin_Historical_Data__2[Price]," ")</f>
        <v>5265.9</v>
      </c>
      <c r="I2026" s="2">
        <f>STANDARDIZE(Table6[[#This Row],[BTC]],$X$4,$X$5)</f>
        <v>-1.0569267898391941</v>
      </c>
      <c r="J2026" s="2" t="str">
        <f>_xlfn.XLOOKUP(Table6[[#This Row],[Date]],S_P_500_Historical_Data[Date],S_P_500_Historical_Data[Price]," ")</f>
        <v xml:space="preserve"> </v>
      </c>
      <c r="K2026" s="2" t="str">
        <f>IFERROR(STANDARDIZE(Table6[[#This Row],[S&amp;P500]],$Y$4,$Y$5),"")</f>
        <v/>
      </c>
    </row>
    <row r="2027" spans="1:11" x14ac:dyDescent="0.35">
      <c r="A2027" s="1">
        <f t="shared" si="31"/>
        <v>43581</v>
      </c>
      <c r="B2027">
        <f>_xlfn.XLOOKUP(A2027,Ethereum_Historical_Data[Date],Ethereum_Historical_Data[Price]," ")</f>
        <v>157.97</v>
      </c>
      <c r="C2027">
        <f>STANDARDIZE(Table6[[#This Row],[ETH]],$U$4,$U$5)</f>
        <v>-1.0730551862491482</v>
      </c>
      <c r="D2027" s="2">
        <f>_xlfn.XLOOKUP(Table6[[#This Row],[Date]],BNB_Historical_Data[Date],BNB_Historical_Data[Price]," ")</f>
        <v>23.06</v>
      </c>
      <c r="E2027" s="2">
        <f>STANDARDIZE(Table6[[#This Row],[BNB]],$V$4,$V$5)</f>
        <v>-0.91788545993651649</v>
      </c>
      <c r="F2027" s="2">
        <f>_xlfn.XLOOKUP(Table6[[#This Row],[Date]],Tether_USDt_Historical_Data[Date],Tether_USDt_Historical_Data[Price]," ")</f>
        <v>0.99729999999999996</v>
      </c>
      <c r="G2027" s="2">
        <f>IFERROR(STANDARDIZE(Table6[[#This Row],[Tether]],$W$4,$W$5),"")</f>
        <v>-0.5950223329587313</v>
      </c>
      <c r="H2027" s="2">
        <f>_xlfn.XLOOKUP(Table6[[#This Row],[Date]],Bitcoin_Historical_Data__2[Date],Bitcoin_Historical_Data__2[Price]," ")</f>
        <v>5298.3</v>
      </c>
      <c r="I2027" s="2">
        <f>STANDARDIZE(Table6[[#This Row],[BTC]],$X$4,$X$5)</f>
        <v>-1.055304945743105</v>
      </c>
      <c r="J2027" s="2">
        <f>_xlfn.XLOOKUP(Table6[[#This Row],[Date]],S_P_500_Historical_Data[Date],S_P_500_Historical_Data[Price]," ")</f>
        <v>2939.9</v>
      </c>
      <c r="K2027" s="2">
        <f>IFERROR(STANDARDIZE(Table6[[#This Row],[S&amp;P500]],$Y$4,$Y$5),"")</f>
        <v>-0.957620156571096</v>
      </c>
    </row>
    <row r="2028" spans="1:11" x14ac:dyDescent="0.35">
      <c r="A2028" s="1">
        <f t="shared" si="31"/>
        <v>43580</v>
      </c>
      <c r="B2028">
        <f>_xlfn.XLOOKUP(A2028,Ethereum_Historical_Data[Date],Ethereum_Historical_Data[Price]," ")</f>
        <v>155.18</v>
      </c>
      <c r="C2028">
        <f>STANDARDIZE(Table6[[#This Row],[ETH]],$U$4,$U$5)</f>
        <v>-1.0753720899173158</v>
      </c>
      <c r="D2028" s="2">
        <f>_xlfn.XLOOKUP(Table6[[#This Row],[Date]],BNB_Historical_Data[Date],BNB_Historical_Data[Price]," ")</f>
        <v>22.48</v>
      </c>
      <c r="E2028" s="2">
        <f>STANDARDIZE(Table6[[#This Row],[BNB]],$V$4,$V$5)</f>
        <v>-0.92073258493117061</v>
      </c>
      <c r="F2028" s="2">
        <f>_xlfn.XLOOKUP(Table6[[#This Row],[Date]],Tether_USDt_Historical_Data[Date],Tether_USDt_Historical_Data[Price]," ")</f>
        <v>0.98950000000000005</v>
      </c>
      <c r="G2028" s="2">
        <f>IFERROR(STANDARDIZE(Table6[[#This Row],[Tether]],$W$4,$W$5),"")</f>
        <v>-2.1903733409443542</v>
      </c>
      <c r="H2028" s="2">
        <f>_xlfn.XLOOKUP(Table6[[#This Row],[Date]],Bitcoin_Historical_Data__2[Date],Bitcoin_Historical_Data__2[Price]," ")</f>
        <v>5209.1000000000004</v>
      </c>
      <c r="I2028" s="2">
        <f>STANDARDIZE(Table6[[#This Row],[BTC]],$X$4,$X$5)</f>
        <v>-1.0597700226990048</v>
      </c>
      <c r="J2028" s="2">
        <f>_xlfn.XLOOKUP(Table6[[#This Row],[Date]],S_P_500_Historical_Data[Date],S_P_500_Historical_Data[Price]," ")</f>
        <v>2926.2</v>
      </c>
      <c r="K2028" s="2">
        <f>IFERROR(STANDARDIZE(Table6[[#This Row],[S&amp;P500]],$Y$4,$Y$5),"")</f>
        <v>-0.9731526236089979</v>
      </c>
    </row>
    <row r="2029" spans="1:11" x14ac:dyDescent="0.35">
      <c r="A2029" s="1">
        <f t="shared" si="31"/>
        <v>43579</v>
      </c>
      <c r="B2029">
        <f>_xlfn.XLOOKUP(A2029,Ethereum_Historical_Data[Date],Ethereum_Historical_Data[Price]," ")</f>
        <v>165.22</v>
      </c>
      <c r="C2029">
        <f>STANDARDIZE(Table6[[#This Row],[ETH]],$U$4,$U$5)</f>
        <v>-1.0670345584376011</v>
      </c>
      <c r="D2029" s="2">
        <f>_xlfn.XLOOKUP(Table6[[#This Row],[Date]],BNB_Historical_Data[Date],BNB_Historical_Data[Price]," ")</f>
        <v>23.01</v>
      </c>
      <c r="E2029" s="2">
        <f>STANDARDIZE(Table6[[#This Row],[BNB]],$V$4,$V$5)</f>
        <v>-0.91813090174640055</v>
      </c>
      <c r="F2029" s="2">
        <f>_xlfn.XLOOKUP(Table6[[#This Row],[Date]],Tether_USDt_Historical_Data[Date],Tether_USDt_Historical_Data[Price]," ")</f>
        <v>1.0045999999999999</v>
      </c>
      <c r="G2029" s="2">
        <f>IFERROR(STANDARDIZE(Table6[[#This Row],[Tether]],$W$4,$W$5),"")</f>
        <v>0.89806258477141321</v>
      </c>
      <c r="H2029" s="2">
        <f>_xlfn.XLOOKUP(Table6[[#This Row],[Date]],Bitcoin_Historical_Data__2[Date],Bitcoin_Historical_Data__2[Price]," ")</f>
        <v>5415.6</v>
      </c>
      <c r="I2029" s="2">
        <f>STANDARDIZE(Table6[[#This Row],[BTC]],$X$4,$X$5)</f>
        <v>-1.0494332694322634</v>
      </c>
      <c r="J2029" s="2">
        <f>_xlfn.XLOOKUP(Table6[[#This Row],[Date]],S_P_500_Historical_Data[Date],S_P_500_Historical_Data[Price]," ")</f>
        <v>2927.2</v>
      </c>
      <c r="K2029" s="2">
        <f>IFERROR(STANDARDIZE(Table6[[#This Row],[S&amp;P500]],$Y$4,$Y$5),"")</f>
        <v>-0.97201886689090289</v>
      </c>
    </row>
    <row r="2030" spans="1:11" x14ac:dyDescent="0.35">
      <c r="A2030" s="1">
        <f t="shared" si="31"/>
        <v>43578</v>
      </c>
      <c r="B2030">
        <f>_xlfn.XLOOKUP(A2030,Ethereum_Historical_Data[Date],Ethereum_Historical_Data[Price]," ")</f>
        <v>169.95</v>
      </c>
      <c r="C2030">
        <f>STANDARDIZE(Table6[[#This Row],[ETH]],$U$4,$U$5)</f>
        <v>-1.0631066178102058</v>
      </c>
      <c r="D2030" s="2">
        <f>_xlfn.XLOOKUP(Table6[[#This Row],[Date]],BNB_Historical_Data[Date],BNB_Historical_Data[Price]," ")</f>
        <v>22.55</v>
      </c>
      <c r="E2030" s="2">
        <f>STANDARDIZE(Table6[[#This Row],[BNB]],$V$4,$V$5)</f>
        <v>-0.92038896639733292</v>
      </c>
      <c r="F2030" s="2">
        <f>_xlfn.XLOOKUP(Table6[[#This Row],[Date]],Tether_USDt_Historical_Data[Date],Tether_USDt_Historical_Data[Price]," ")</f>
        <v>1.006</v>
      </c>
      <c r="G2030" s="2">
        <f>IFERROR(STANDARDIZE(Table6[[#This Row],[Tether]],$W$4,$W$5),"")</f>
        <v>1.1844076374867984</v>
      </c>
      <c r="H2030" s="2">
        <f>_xlfn.XLOOKUP(Table6[[#This Row],[Date]],Bitcoin_Historical_Data__2[Date],Bitcoin_Historical_Data__2[Price]," ")</f>
        <v>5511.6</v>
      </c>
      <c r="I2030" s="2">
        <f>STANDARDIZE(Table6[[#This Row],[BTC]],$X$4,$X$5)</f>
        <v>-1.0446278054438511</v>
      </c>
      <c r="J2030" s="2">
        <f>_xlfn.XLOOKUP(Table6[[#This Row],[Date]],S_P_500_Historical_Data[Date],S_P_500_Historical_Data[Price]," ")</f>
        <v>2933.7</v>
      </c>
      <c r="K2030" s="2">
        <f>IFERROR(STANDARDIZE(Table6[[#This Row],[S&amp;P500]],$Y$4,$Y$5),"")</f>
        <v>-0.96464944822328536</v>
      </c>
    </row>
    <row r="2031" spans="1:11" x14ac:dyDescent="0.35">
      <c r="A2031" s="1">
        <f t="shared" si="31"/>
        <v>43577</v>
      </c>
      <c r="B2031">
        <f>_xlfn.XLOOKUP(A2031,Ethereum_Historical_Data[Date],Ethereum_Historical_Data[Price]," ")</f>
        <v>170.87</v>
      </c>
      <c r="C2031">
        <f>STANDARDIZE(Table6[[#This Row],[ETH]],$U$4,$U$5)</f>
        <v>-1.0623426209017062</v>
      </c>
      <c r="D2031" s="2">
        <f>_xlfn.XLOOKUP(Table6[[#This Row],[Date]],BNB_Historical_Data[Date],BNB_Historical_Data[Price]," ")</f>
        <v>23.78</v>
      </c>
      <c r="E2031" s="2">
        <f>STANDARDIZE(Table6[[#This Row],[BNB]],$V$4,$V$5)</f>
        <v>-0.91435109787418734</v>
      </c>
      <c r="F2031" s="2">
        <f>_xlfn.XLOOKUP(Table6[[#This Row],[Date]],Tether_USDt_Historical_Data[Date],Tether_USDt_Historical_Data[Price]," ")</f>
        <v>1.0041</v>
      </c>
      <c r="G2031" s="2">
        <f>IFERROR(STANDARDIZE(Table6[[#This Row],[Tether]],$W$4,$W$5),"")</f>
        <v>0.79579649451593482</v>
      </c>
      <c r="H2031" s="2">
        <f>_xlfn.XLOOKUP(Table6[[#This Row],[Date]],Bitcoin_Historical_Data__2[Date],Bitcoin_Historical_Data__2[Price]," ")</f>
        <v>5346.7</v>
      </c>
      <c r="I2031" s="2">
        <f>STANDARDIZE(Table6[[#This Row],[BTC]],$X$4,$X$5)</f>
        <v>-1.0528821909822803</v>
      </c>
      <c r="J2031" s="2">
        <f>_xlfn.XLOOKUP(Table6[[#This Row],[Date]],S_P_500_Historical_Data[Date],S_P_500_Historical_Data[Price]," ")</f>
        <v>2908</v>
      </c>
      <c r="K2031" s="2">
        <f>IFERROR(STANDARDIZE(Table6[[#This Row],[S&amp;P500]],$Y$4,$Y$5),"")</f>
        <v>-0.99378699587832686</v>
      </c>
    </row>
    <row r="2032" spans="1:11" x14ac:dyDescent="0.35">
      <c r="A2032" s="1">
        <f t="shared" si="31"/>
        <v>43576</v>
      </c>
      <c r="B2032">
        <f>_xlfn.XLOOKUP(A2032,Ethereum_Historical_Data[Date],Ethereum_Historical_Data[Price]," ")</f>
        <v>168.52</v>
      </c>
      <c r="C2032">
        <f>STANDARDIZE(Table6[[#This Row],[ETH]],$U$4,$U$5)</f>
        <v>-1.0642941347440695</v>
      </c>
      <c r="D2032" s="2">
        <f>_xlfn.XLOOKUP(Table6[[#This Row],[Date]],BNB_Historical_Data[Date],BNB_Historical_Data[Price]," ")</f>
        <v>24.03</v>
      </c>
      <c r="E2032" s="2">
        <f>STANDARDIZE(Table6[[#This Row],[BNB]],$V$4,$V$5)</f>
        <v>-0.91312388882476747</v>
      </c>
      <c r="F2032" s="2">
        <f>_xlfn.XLOOKUP(Table6[[#This Row],[Date]],Tether_USDt_Historical_Data[Date],Tether_USDt_Historical_Data[Price]," ")</f>
        <v>1.0048999999999999</v>
      </c>
      <c r="G2032" s="2">
        <f>IFERROR(STANDARDIZE(Table6[[#This Row],[Tether]],$W$4,$W$5),"")</f>
        <v>0.95942223892470035</v>
      </c>
      <c r="H2032" s="2">
        <f>_xlfn.XLOOKUP(Table6[[#This Row],[Date]],Bitcoin_Historical_Data__2[Date],Bitcoin_Historical_Data__2[Price]," ")</f>
        <v>5243.5</v>
      </c>
      <c r="I2032" s="2">
        <f>STANDARDIZE(Table6[[#This Row],[BTC]],$X$4,$X$5)</f>
        <v>-1.0580480647698236</v>
      </c>
      <c r="J2032" s="2" t="str">
        <f>_xlfn.XLOOKUP(Table6[[#This Row],[Date]],S_P_500_Historical_Data[Date],S_P_500_Historical_Data[Price]," ")</f>
        <v xml:space="preserve"> </v>
      </c>
      <c r="K2032" s="2" t="str">
        <f>IFERROR(STANDARDIZE(Table6[[#This Row],[S&amp;P500]],$Y$4,$Y$5),"")</f>
        <v/>
      </c>
    </row>
    <row r="2033" spans="1:11" x14ac:dyDescent="0.35">
      <c r="A2033" s="1">
        <f t="shared" si="31"/>
        <v>43575</v>
      </c>
      <c r="B2033">
        <f>_xlfn.XLOOKUP(A2033,Ethereum_Historical_Data[Date],Ethereum_Historical_Data[Price]," ")</f>
        <v>172.73</v>
      </c>
      <c r="C2033">
        <f>STANDARDIZE(Table6[[#This Row],[ETH]],$U$4,$U$5)</f>
        <v>-1.0607980184562609</v>
      </c>
      <c r="D2033" s="2">
        <f>_xlfn.XLOOKUP(Table6[[#This Row],[Date]],BNB_Historical_Data[Date],BNB_Historical_Data[Price]," ")</f>
        <v>24.89</v>
      </c>
      <c r="E2033" s="2">
        <f>STANDARDIZE(Table6[[#This Row],[BNB]],$V$4,$V$5)</f>
        <v>-0.90890228969476328</v>
      </c>
      <c r="F2033" s="2">
        <f>_xlfn.XLOOKUP(Table6[[#This Row],[Date]],Tether_USDt_Historical_Data[Date],Tether_USDt_Historical_Data[Price]," ")</f>
        <v>1.0034000000000001</v>
      </c>
      <c r="G2033" s="2">
        <f>IFERROR(STANDARDIZE(Table6[[#This Row],[Tether]],$W$4,$W$5),"")</f>
        <v>0.65262396815826496</v>
      </c>
      <c r="H2033" s="2">
        <f>_xlfn.XLOOKUP(Table6[[#This Row],[Date]],Bitcoin_Historical_Data__2[Date],Bitcoin_Historical_Data__2[Price]," ")</f>
        <v>5290.2</v>
      </c>
      <c r="I2033" s="2">
        <f>STANDARDIZE(Table6[[#This Row],[BTC]],$X$4,$X$5)</f>
        <v>-1.0557104067671272</v>
      </c>
      <c r="J2033" s="2" t="str">
        <f>_xlfn.XLOOKUP(Table6[[#This Row],[Date]],S_P_500_Historical_Data[Date],S_P_500_Historical_Data[Price]," ")</f>
        <v xml:space="preserve"> </v>
      </c>
      <c r="K2033" s="2" t="str">
        <f>IFERROR(STANDARDIZE(Table6[[#This Row],[S&amp;P500]],$Y$4,$Y$5),"")</f>
        <v/>
      </c>
    </row>
    <row r="2034" spans="1:11" x14ac:dyDescent="0.35">
      <c r="A2034" s="1">
        <f t="shared" si="31"/>
        <v>43574</v>
      </c>
      <c r="B2034">
        <f>_xlfn.XLOOKUP(A2034,Ethereum_Historical_Data[Date],Ethereum_Historical_Data[Price]," ")</f>
        <v>172.79</v>
      </c>
      <c r="C2034">
        <f>STANDARDIZE(Table6[[#This Row],[ETH]],$U$4,$U$5)</f>
        <v>-1.0607481925709241</v>
      </c>
      <c r="D2034" s="2">
        <f>_xlfn.XLOOKUP(Table6[[#This Row],[Date]],BNB_Historical_Data[Date],BNB_Historical_Data[Price]," ")</f>
        <v>24.32</v>
      </c>
      <c r="E2034" s="2">
        <f>STANDARDIZE(Table6[[#This Row],[BNB]],$V$4,$V$5)</f>
        <v>-0.91170032632744047</v>
      </c>
      <c r="F2034" s="2">
        <f>_xlfn.XLOOKUP(Table6[[#This Row],[Date]],Tether_USDt_Historical_Data[Date],Tether_USDt_Historical_Data[Price]," ")</f>
        <v>1.0035000000000001</v>
      </c>
      <c r="G2034" s="2">
        <f>IFERROR(STANDARDIZE(Table6[[#This Row],[Tether]],$W$4,$W$5),"")</f>
        <v>0.67307718620936063</v>
      </c>
      <c r="H2034" s="2">
        <f>_xlfn.XLOOKUP(Table6[[#This Row],[Date]],Bitcoin_Historical_Data__2[Date],Bitcoin_Historical_Data__2[Price]," ")</f>
        <v>5241</v>
      </c>
      <c r="I2034" s="2">
        <f>STANDARDIZE(Table6[[#This Row],[BTC]],$X$4,$X$5)</f>
        <v>-1.0581732070611887</v>
      </c>
      <c r="J2034" s="2" t="str">
        <f>_xlfn.XLOOKUP(Table6[[#This Row],[Date]],S_P_500_Historical_Data[Date],S_P_500_Historical_Data[Price]," ")</f>
        <v xml:space="preserve"> </v>
      </c>
      <c r="K2034" s="2" t="str">
        <f>IFERROR(STANDARDIZE(Table6[[#This Row],[S&amp;P500]],$Y$4,$Y$5),"")</f>
        <v/>
      </c>
    </row>
    <row r="2035" spans="1:11" x14ac:dyDescent="0.35">
      <c r="A2035" s="1">
        <f t="shared" si="31"/>
        <v>43573</v>
      </c>
      <c r="B2035">
        <f>_xlfn.XLOOKUP(A2035,Ethereum_Historical_Data[Date],Ethereum_Historical_Data[Price]," ")</f>
        <v>173.33</v>
      </c>
      <c r="C2035">
        <f>STANDARDIZE(Table6[[#This Row],[ETH]],$U$4,$U$5)</f>
        <v>-1.0602997596028916</v>
      </c>
      <c r="D2035" s="2">
        <f>_xlfn.XLOOKUP(Table6[[#This Row],[Date]],BNB_Historical_Data[Date],BNB_Historical_Data[Price]," ")</f>
        <v>21.88</v>
      </c>
      <c r="E2035" s="2">
        <f>STANDARDIZE(Table6[[#This Row],[BNB]],$V$4,$V$5)</f>
        <v>-0.92367788664977823</v>
      </c>
      <c r="F2035" s="2">
        <f>_xlfn.XLOOKUP(Table6[[#This Row],[Date]],Tether_USDt_Historical_Data[Date],Tether_USDt_Historical_Data[Price]," ")</f>
        <v>1.0036</v>
      </c>
      <c r="G2035" s="2">
        <f>IFERROR(STANDARDIZE(Table6[[#This Row],[Tether]],$W$4,$W$5),"")</f>
        <v>0.69353040426045631</v>
      </c>
      <c r="H2035" s="2">
        <f>_xlfn.XLOOKUP(Table6[[#This Row],[Date]],Bitcoin_Historical_Data__2[Date],Bitcoin_Historical_Data__2[Price]," ")</f>
        <v>5264.7</v>
      </c>
      <c r="I2035" s="2">
        <f>STANDARDIZE(Table6[[#This Row],[BTC]],$X$4,$X$5)</f>
        <v>-1.0569868581390491</v>
      </c>
      <c r="J2035" s="2">
        <f>_xlfn.XLOOKUP(Table6[[#This Row],[Date]],S_P_500_Historical_Data[Date],S_P_500_Historical_Data[Price]," ")</f>
        <v>2905</v>
      </c>
      <c r="K2035" s="2">
        <f>IFERROR(STANDARDIZE(Table6[[#This Row],[S&amp;P500]],$Y$4,$Y$5),"")</f>
        <v>-0.9971882660326119</v>
      </c>
    </row>
    <row r="2036" spans="1:11" x14ac:dyDescent="0.35">
      <c r="A2036" s="1">
        <f t="shared" si="31"/>
        <v>43572</v>
      </c>
      <c r="B2036">
        <f>_xlfn.XLOOKUP(A2036,Ethereum_Historical_Data[Date],Ethereum_Historical_Data[Price]," ")</f>
        <v>165.9</v>
      </c>
      <c r="C2036">
        <f>STANDARDIZE(Table6[[#This Row],[ETH]],$U$4,$U$5)</f>
        <v>-1.0664698650704492</v>
      </c>
      <c r="D2036" s="2">
        <f>_xlfn.XLOOKUP(Table6[[#This Row],[Date]],BNB_Historical_Data[Date],BNB_Historical_Data[Price]," ")</f>
        <v>19.489999999999998</v>
      </c>
      <c r="E2036" s="2">
        <f>STANDARDIZE(Table6[[#This Row],[BNB]],$V$4,$V$5)</f>
        <v>-0.93541000516223183</v>
      </c>
      <c r="F2036" s="2">
        <f>_xlfn.XLOOKUP(Table6[[#This Row],[Date]],Tether_USDt_Historical_Data[Date],Tether_USDt_Historical_Data[Price]," ")</f>
        <v>1.0028999999999999</v>
      </c>
      <c r="G2036" s="2">
        <f>IFERROR(STANDARDIZE(Table6[[#This Row],[Tether]],$W$4,$W$5),"")</f>
        <v>0.55035787790274104</v>
      </c>
      <c r="H2036" s="2">
        <f>_xlfn.XLOOKUP(Table6[[#This Row],[Date]],Bitcoin_Historical_Data__2[Date],Bitcoin_Historical_Data__2[Price]," ")</f>
        <v>5208.3</v>
      </c>
      <c r="I2036" s="2">
        <f>STANDARDIZE(Table6[[#This Row],[BTC]],$X$4,$X$5)</f>
        <v>-1.0598100682322416</v>
      </c>
      <c r="J2036" s="2">
        <f>_xlfn.XLOOKUP(Table6[[#This Row],[Date]],S_P_500_Historical_Data[Date],S_P_500_Historical_Data[Price]," ")</f>
        <v>2900.4</v>
      </c>
      <c r="K2036" s="2">
        <f>IFERROR(STANDARDIZE(Table6[[#This Row],[S&amp;P500]],$Y$4,$Y$5),"")</f>
        <v>-1.0024035469358488</v>
      </c>
    </row>
    <row r="2037" spans="1:11" x14ac:dyDescent="0.35">
      <c r="A2037" s="1">
        <f t="shared" si="31"/>
        <v>43571</v>
      </c>
      <c r="B2037">
        <f>_xlfn.XLOOKUP(A2037,Ethereum_Historical_Data[Date],Ethereum_Historical_Data[Price]," ")</f>
        <v>165.65</v>
      </c>
      <c r="C2037">
        <f>STANDARDIZE(Table6[[#This Row],[ETH]],$U$4,$U$5)</f>
        <v>-1.0666774729260198</v>
      </c>
      <c r="D2037" s="2">
        <f>_xlfn.XLOOKUP(Table6[[#This Row],[Date]],BNB_Historical_Data[Date],BNB_Historical_Data[Price]," ")</f>
        <v>19.64</v>
      </c>
      <c r="E2037" s="2">
        <f>STANDARDIZE(Table6[[#This Row],[BNB]],$V$4,$V$5)</f>
        <v>-0.93467367973258009</v>
      </c>
      <c r="F2037" s="2">
        <f>_xlfn.XLOOKUP(Table6[[#This Row],[Date]],Tether_USDt_Historical_Data[Date],Tether_USDt_Historical_Data[Price]," ")</f>
        <v>1.0035000000000001</v>
      </c>
      <c r="G2037" s="2">
        <f>IFERROR(STANDARDIZE(Table6[[#This Row],[Tether]],$W$4,$W$5),"")</f>
        <v>0.67307718620936063</v>
      </c>
      <c r="H2037" s="2">
        <f>_xlfn.XLOOKUP(Table6[[#This Row],[Date]],Bitcoin_Historical_Data__2[Date],Bitcoin_Historical_Data__2[Price]," ")</f>
        <v>5180.8999999999996</v>
      </c>
      <c r="I2037" s="2">
        <f>STANDARDIZE(Table6[[#This Row],[BTC]],$X$4,$X$5)</f>
        <v>-1.0611816277456008</v>
      </c>
      <c r="J2037" s="2">
        <f>_xlfn.XLOOKUP(Table6[[#This Row],[Date]],S_P_500_Historical_Data[Date],S_P_500_Historical_Data[Price]," ")</f>
        <v>2907.1</v>
      </c>
      <c r="K2037" s="2">
        <f>IFERROR(STANDARDIZE(Table6[[#This Row],[S&amp;P500]],$Y$4,$Y$5),"")</f>
        <v>-0.99480737692461252</v>
      </c>
    </row>
    <row r="2038" spans="1:11" x14ac:dyDescent="0.35">
      <c r="A2038" s="1">
        <f t="shared" si="31"/>
        <v>43570</v>
      </c>
      <c r="B2038">
        <f>_xlfn.XLOOKUP(A2038,Ethereum_Historical_Data[Date],Ethereum_Historical_Data[Price]," ")</f>
        <v>160.16999999999999</v>
      </c>
      <c r="C2038">
        <f>STANDARDIZE(Table6[[#This Row],[ETH]],$U$4,$U$5)</f>
        <v>-1.0712282371201269</v>
      </c>
      <c r="D2038" s="2">
        <f>_xlfn.XLOOKUP(Table6[[#This Row],[Date]],BNB_Historical_Data[Date],BNB_Historical_Data[Price]," ")</f>
        <v>19.27</v>
      </c>
      <c r="E2038" s="2">
        <f>STANDARDIZE(Table6[[#This Row],[BNB]],$V$4,$V$5)</f>
        <v>-0.93648994912572137</v>
      </c>
      <c r="F2038" s="2">
        <f>_xlfn.XLOOKUP(Table6[[#This Row],[Date]],Tether_USDt_Historical_Data[Date],Tether_USDt_Historical_Data[Price]," ")</f>
        <v>1.0005999999999999</v>
      </c>
      <c r="G2038" s="2">
        <f>IFERROR(STANDARDIZE(Table6[[#This Row],[Tether]],$W$4,$W$5),"")</f>
        <v>7.9933862727494712E-2</v>
      </c>
      <c r="H2038" s="2">
        <f>_xlfn.XLOOKUP(Table6[[#This Row],[Date]],Bitcoin_Historical_Data__2[Date],Bitcoin_Historical_Data__2[Price]," ")</f>
        <v>5032.3</v>
      </c>
      <c r="I2038" s="2">
        <f>STANDARDIZE(Table6[[#This Row],[BTC]],$X$4,$X$5)</f>
        <v>-1.0686200855443311</v>
      </c>
      <c r="J2038" s="2">
        <f>_xlfn.XLOOKUP(Table6[[#This Row],[Date]],S_P_500_Historical_Data[Date],S_P_500_Historical_Data[Price]," ")</f>
        <v>2905.6</v>
      </c>
      <c r="K2038" s="2">
        <f>IFERROR(STANDARDIZE(Table6[[#This Row],[S&amp;P500]],$Y$4,$Y$5),"")</f>
        <v>-0.99650801200175498</v>
      </c>
    </row>
    <row r="2039" spans="1:11" x14ac:dyDescent="0.35">
      <c r="A2039" s="1">
        <f t="shared" si="31"/>
        <v>43569</v>
      </c>
      <c r="B2039">
        <f>_xlfn.XLOOKUP(A2039,Ethereum_Historical_Data[Date],Ethereum_Historical_Data[Price]," ")</f>
        <v>167.29</v>
      </c>
      <c r="C2039">
        <f>STANDARDIZE(Table6[[#This Row],[ETH]],$U$4,$U$5)</f>
        <v>-1.0653155653934769</v>
      </c>
      <c r="D2039" s="2">
        <f>_xlfn.XLOOKUP(Table6[[#This Row],[Date]],BNB_Historical_Data[Date],BNB_Historical_Data[Price]," ")</f>
        <v>19.38</v>
      </c>
      <c r="E2039" s="2">
        <f>STANDARDIZE(Table6[[#This Row],[BNB]],$V$4,$V$5)</f>
        <v>-0.93594997714397665</v>
      </c>
      <c r="F2039" s="2">
        <f>_xlfn.XLOOKUP(Table6[[#This Row],[Date]],Tether_USDt_Historical_Data[Date],Tether_USDt_Historical_Data[Price]," ")</f>
        <v>1.004</v>
      </c>
      <c r="G2039" s="2">
        <f>IFERROR(STANDARDIZE(Table6[[#This Row],[Tether]],$W$4,$W$5),"")</f>
        <v>0.77534327646483914</v>
      </c>
      <c r="H2039" s="2">
        <f>_xlfn.XLOOKUP(Table6[[#This Row],[Date]],Bitcoin_Historical_Data__2[Date],Bitcoin_Historical_Data__2[Price]," ")</f>
        <v>5134.8</v>
      </c>
      <c r="I2039" s="2">
        <f>STANDARDIZE(Table6[[#This Row],[BTC]],$X$4,$X$5)</f>
        <v>-1.0634892515983698</v>
      </c>
      <c r="J2039" s="2" t="str">
        <f>_xlfn.XLOOKUP(Table6[[#This Row],[Date]],S_P_500_Historical_Data[Date],S_P_500_Historical_Data[Price]," ")</f>
        <v xml:space="preserve"> </v>
      </c>
      <c r="K2039" s="2" t="str">
        <f>IFERROR(STANDARDIZE(Table6[[#This Row],[S&amp;P500]],$Y$4,$Y$5),"")</f>
        <v/>
      </c>
    </row>
    <row r="2040" spans="1:11" x14ac:dyDescent="0.35">
      <c r="A2040" s="1">
        <f t="shared" si="31"/>
        <v>43568</v>
      </c>
      <c r="B2040">
        <f>_xlfn.XLOOKUP(A2040,Ethereum_Historical_Data[Date],Ethereum_Historical_Data[Price]," ")</f>
        <v>163.19</v>
      </c>
      <c r="C2040">
        <f>STANDARDIZE(Table6[[#This Row],[ETH]],$U$4,$U$5)</f>
        <v>-1.0687203342248344</v>
      </c>
      <c r="D2040" s="2">
        <f>_xlfn.XLOOKUP(Table6[[#This Row],[Date]],BNB_Historical_Data[Date],BNB_Historical_Data[Price]," ")</f>
        <v>18.62</v>
      </c>
      <c r="E2040" s="2">
        <f>STANDARDIZE(Table6[[#This Row],[BNB]],$V$4,$V$5)</f>
        <v>-0.93968069265421295</v>
      </c>
      <c r="F2040" s="2">
        <f>_xlfn.XLOOKUP(Table6[[#This Row],[Date]],Tether_USDt_Historical_Data[Date],Tether_USDt_Historical_Data[Price]," ")</f>
        <v>1.0038</v>
      </c>
      <c r="G2040" s="2">
        <f>IFERROR(STANDARDIZE(Table6[[#This Row],[Tether]],$W$4,$W$5),"")</f>
        <v>0.73443684036264767</v>
      </c>
      <c r="H2040" s="2">
        <f>_xlfn.XLOOKUP(Table6[[#This Row],[Date]],Bitcoin_Historical_Data__2[Date],Bitcoin_Historical_Data__2[Price]," ")</f>
        <v>5051.8</v>
      </c>
      <c r="I2040" s="2">
        <f>STANDARDIZE(Table6[[#This Row],[BTC]],$X$4,$X$5)</f>
        <v>-1.0676439756716849</v>
      </c>
      <c r="J2040" s="2" t="str">
        <f>_xlfn.XLOOKUP(Table6[[#This Row],[Date]],S_P_500_Historical_Data[Date],S_P_500_Historical_Data[Price]," ")</f>
        <v xml:space="preserve"> </v>
      </c>
      <c r="K2040" s="2" t="str">
        <f>IFERROR(STANDARDIZE(Table6[[#This Row],[S&amp;P500]],$Y$4,$Y$5),"")</f>
        <v/>
      </c>
    </row>
    <row r="2041" spans="1:11" x14ac:dyDescent="0.35">
      <c r="A2041" s="1">
        <f t="shared" si="31"/>
        <v>43567</v>
      </c>
      <c r="B2041">
        <f>_xlfn.XLOOKUP(A2041,Ethereum_Historical_Data[Date],Ethereum_Historical_Data[Price]," ")</f>
        <v>163.47</v>
      </c>
      <c r="C2041">
        <f>STANDARDIZE(Table6[[#This Row],[ETH]],$U$4,$U$5)</f>
        <v>-1.0684878134265954</v>
      </c>
      <c r="D2041" s="2">
        <f>_xlfn.XLOOKUP(Table6[[#This Row],[Date]],BNB_Historical_Data[Date],BNB_Historical_Data[Price]," ")</f>
        <v>18.32</v>
      </c>
      <c r="E2041" s="2">
        <f>STANDARDIZE(Table6[[#This Row],[BNB]],$V$4,$V$5)</f>
        <v>-0.94115334351351687</v>
      </c>
      <c r="F2041" s="2">
        <f>_xlfn.XLOOKUP(Table6[[#This Row],[Date]],Tether_USDt_Historical_Data[Date],Tether_USDt_Historical_Data[Price]," ")</f>
        <v>1.0032000000000001</v>
      </c>
      <c r="G2041" s="2">
        <f>IFERROR(STANDARDIZE(Table6[[#This Row],[Tether]],$W$4,$W$5),"")</f>
        <v>0.6117175320560736</v>
      </c>
      <c r="H2041" s="2">
        <f>_xlfn.XLOOKUP(Table6[[#This Row],[Date]],Bitcoin_Historical_Data__2[Date],Bitcoin_Historical_Data__2[Price]," ")</f>
        <v>5054.2</v>
      </c>
      <c r="I2041" s="2">
        <f>STANDARDIZE(Table6[[#This Row],[BTC]],$X$4,$X$5)</f>
        <v>-1.0675238390719743</v>
      </c>
      <c r="J2041" s="2">
        <f>_xlfn.XLOOKUP(Table6[[#This Row],[Date]],S_P_500_Historical_Data[Date],S_P_500_Historical_Data[Price]," ")</f>
        <v>2907.4</v>
      </c>
      <c r="K2041" s="2">
        <f>IFERROR(STANDARDIZE(Table6[[#This Row],[S&amp;P500]],$Y$4,$Y$5),"")</f>
        <v>-0.99446724990918378</v>
      </c>
    </row>
    <row r="2042" spans="1:11" x14ac:dyDescent="0.35">
      <c r="A2042" s="1">
        <f t="shared" si="31"/>
        <v>43566</v>
      </c>
      <c r="B2042">
        <f>_xlfn.XLOOKUP(A2042,Ethereum_Historical_Data[Date],Ethereum_Historical_Data[Price]," ")</f>
        <v>164.36</v>
      </c>
      <c r="C2042">
        <f>STANDARDIZE(Table6[[#This Row],[ETH]],$U$4,$U$5)</f>
        <v>-1.0677487294607639</v>
      </c>
      <c r="D2042" s="2">
        <f>_xlfn.XLOOKUP(Table6[[#This Row],[Date]],BNB_Historical_Data[Date],BNB_Historical_Data[Price]," ")</f>
        <v>17.53</v>
      </c>
      <c r="E2042" s="2">
        <f>STANDARDIZE(Table6[[#This Row],[BNB]],$V$4,$V$5)</f>
        <v>-0.94503132410968349</v>
      </c>
      <c r="F2042" s="2">
        <f>_xlfn.XLOOKUP(Table6[[#This Row],[Date]],Tether_USDt_Historical_Data[Date],Tether_USDt_Historical_Data[Price]," ")</f>
        <v>1.0041</v>
      </c>
      <c r="G2042" s="2">
        <f>IFERROR(STANDARDIZE(Table6[[#This Row],[Tether]],$W$4,$W$5),"")</f>
        <v>0.79579649451593482</v>
      </c>
      <c r="H2042" s="2">
        <f>_xlfn.XLOOKUP(Table6[[#This Row],[Date]],Bitcoin_Historical_Data__2[Date],Bitcoin_Historical_Data__2[Price]," ")</f>
        <v>5022.6000000000004</v>
      </c>
      <c r="I2042" s="2">
        <f>STANDARDIZE(Table6[[#This Row],[BTC]],$X$4,$X$5)</f>
        <v>-1.0691056376348269</v>
      </c>
      <c r="J2042" s="2">
        <f>_xlfn.XLOOKUP(Table6[[#This Row],[Date]],S_P_500_Historical_Data[Date],S_P_500_Historical_Data[Price]," ")</f>
        <v>2888.3</v>
      </c>
      <c r="K2042" s="2">
        <f>IFERROR(STANDARDIZE(Table6[[#This Row],[S&amp;P500]],$Y$4,$Y$5),"")</f>
        <v>-1.0161220032247984</v>
      </c>
    </row>
    <row r="2043" spans="1:11" x14ac:dyDescent="0.35">
      <c r="A2043" s="1">
        <f t="shared" si="31"/>
        <v>43565</v>
      </c>
      <c r="B2043">
        <f>_xlfn.XLOOKUP(A2043,Ethereum_Historical_Data[Date],Ethereum_Historical_Data[Price]," ")</f>
        <v>177.37</v>
      </c>
      <c r="C2043">
        <f>STANDARDIZE(Table6[[#This Row],[ETH]],$U$4,$U$5)</f>
        <v>-1.0569448166568709</v>
      </c>
      <c r="D2043" s="2">
        <f>_xlfn.XLOOKUP(Table6[[#This Row],[Date]],BNB_Historical_Data[Date],BNB_Historical_Data[Price]," ")</f>
        <v>18.239999999999998</v>
      </c>
      <c r="E2043" s="2">
        <f>STANDARDIZE(Table6[[#This Row],[BNB]],$V$4,$V$5)</f>
        <v>-0.94154605040933115</v>
      </c>
      <c r="F2043" s="2">
        <f>_xlfn.XLOOKUP(Table6[[#This Row],[Date]],Tether_USDt_Historical_Data[Date],Tether_USDt_Historical_Data[Price]," ")</f>
        <v>1.0022</v>
      </c>
      <c r="G2043" s="2">
        <f>IFERROR(STANDARDIZE(Table6[[#This Row],[Tether]],$W$4,$W$5),"")</f>
        <v>0.40718535154507118</v>
      </c>
      <c r="H2043" s="2">
        <f>_xlfn.XLOOKUP(Table6[[#This Row],[Date]],Bitcoin_Historical_Data__2[Date],Bitcoin_Historical_Data__2[Price]," ")</f>
        <v>5307.8</v>
      </c>
      <c r="I2043" s="2">
        <f>STANDARDIZE(Table6[[#This Row],[BTC]],$X$4,$X$5)</f>
        <v>-1.0548294050359184</v>
      </c>
      <c r="J2043" s="2">
        <f>_xlfn.XLOOKUP(Table6[[#This Row],[Date]],S_P_500_Historical_Data[Date],S_P_500_Historical_Data[Price]," ")</f>
        <v>2888.2</v>
      </c>
      <c r="K2043" s="2">
        <f>IFERROR(STANDARDIZE(Table6[[#This Row],[S&amp;P500]],$Y$4,$Y$5),"")</f>
        <v>-1.0162353788966083</v>
      </c>
    </row>
    <row r="2044" spans="1:11" x14ac:dyDescent="0.35">
      <c r="A2044" s="1">
        <f t="shared" si="31"/>
        <v>43564</v>
      </c>
      <c r="B2044">
        <f>_xlfn.XLOOKUP(A2044,Ethereum_Historical_Data[Date],Ethereum_Historical_Data[Price]," ")</f>
        <v>175.09</v>
      </c>
      <c r="C2044">
        <f>STANDARDIZE(Table6[[#This Row],[ETH]],$U$4,$U$5)</f>
        <v>-1.0588382002996748</v>
      </c>
      <c r="D2044" s="2">
        <f>_xlfn.XLOOKUP(Table6[[#This Row],[Date]],BNB_Historical_Data[Date],BNB_Historical_Data[Price]," ")</f>
        <v>18.3</v>
      </c>
      <c r="E2044" s="2">
        <f>STANDARDIZE(Table6[[#This Row],[BNB]],$V$4,$V$5)</f>
        <v>-0.94125152023747038</v>
      </c>
      <c r="F2044" s="2">
        <f>_xlfn.XLOOKUP(Table6[[#This Row],[Date]],Tether_USDt_Historical_Data[Date],Tether_USDt_Historical_Data[Price]," ")</f>
        <v>1.0065999999999999</v>
      </c>
      <c r="G2044" s="2">
        <f>IFERROR(STANDARDIZE(Table6[[#This Row],[Tether]],$W$4,$W$5),"")</f>
        <v>1.3071269457933725</v>
      </c>
      <c r="H2044" s="2">
        <f>_xlfn.XLOOKUP(Table6[[#This Row],[Date]],Bitcoin_Historical_Data__2[Date],Bitcoin_Historical_Data__2[Price]," ")</f>
        <v>5158.3999999999996</v>
      </c>
      <c r="I2044" s="2">
        <f>STANDARDIZE(Table6[[#This Row],[BTC]],$X$4,$X$5)</f>
        <v>-1.062307908367885</v>
      </c>
      <c r="J2044" s="2">
        <f>_xlfn.XLOOKUP(Table6[[#This Row],[Date]],S_P_500_Historical_Data[Date],S_P_500_Historical_Data[Price]," ")</f>
        <v>2878.2</v>
      </c>
      <c r="K2044" s="2">
        <f>IFERROR(STANDARDIZE(Table6[[#This Row],[S&amp;P500]],$Y$4,$Y$5),"")</f>
        <v>-1.0275729460775582</v>
      </c>
    </row>
    <row r="2045" spans="1:11" x14ac:dyDescent="0.35">
      <c r="A2045" s="1">
        <f t="shared" si="31"/>
        <v>43563</v>
      </c>
      <c r="B2045">
        <f>_xlfn.XLOOKUP(A2045,Ethereum_Historical_Data[Date],Ethereum_Historical_Data[Price]," ")</f>
        <v>179.16</v>
      </c>
      <c r="C2045">
        <f>STANDARDIZE(Table6[[#This Row],[ETH]],$U$4,$U$5)</f>
        <v>-1.0554583444109855</v>
      </c>
      <c r="D2045" s="2">
        <f>_xlfn.XLOOKUP(Table6[[#This Row],[Date]],BNB_Historical_Data[Date],BNB_Historical_Data[Price]," ")</f>
        <v>17.98</v>
      </c>
      <c r="E2045" s="2">
        <f>STANDARDIZE(Table6[[#This Row],[BNB]],$V$4,$V$5)</f>
        <v>-0.94282234782072782</v>
      </c>
      <c r="F2045" s="2">
        <f>_xlfn.XLOOKUP(Table6[[#This Row],[Date]],Tether_USDt_Historical_Data[Date],Tether_USDt_Historical_Data[Price]," ")</f>
        <v>1.0066999999999999</v>
      </c>
      <c r="G2045" s="2">
        <f>IFERROR(STANDARDIZE(Table6[[#This Row],[Tether]],$W$4,$W$5),"")</f>
        <v>1.3275801638444682</v>
      </c>
      <c r="H2045" s="2">
        <f>_xlfn.XLOOKUP(Table6[[#This Row],[Date]],Bitcoin_Historical_Data__2[Date],Bitcoin_Historical_Data__2[Price]," ")</f>
        <v>5245.2</v>
      </c>
      <c r="I2045" s="2">
        <f>STANDARDIZE(Table6[[#This Row],[BTC]],$X$4,$X$5)</f>
        <v>-1.0579629680116955</v>
      </c>
      <c r="J2045" s="2">
        <f>_xlfn.XLOOKUP(Table6[[#This Row],[Date]],S_P_500_Historical_Data[Date],S_P_500_Historical_Data[Price]," ")</f>
        <v>2895.8</v>
      </c>
      <c r="K2045" s="2">
        <f>IFERROR(STANDARDIZE(Table6[[#This Row],[S&amp;P500]],$Y$4,$Y$5),"")</f>
        <v>-1.0076188278390859</v>
      </c>
    </row>
    <row r="2046" spans="1:11" x14ac:dyDescent="0.35">
      <c r="A2046" s="1">
        <f t="shared" si="31"/>
        <v>43562</v>
      </c>
      <c r="B2046">
        <f>_xlfn.XLOOKUP(A2046,Ethereum_Historical_Data[Date],Ethereum_Historical_Data[Price]," ")</f>
        <v>174.33</v>
      </c>
      <c r="C2046">
        <f>STANDARDIZE(Table6[[#This Row],[ETH]],$U$4,$U$5)</f>
        <v>-1.0594693281806093</v>
      </c>
      <c r="D2046" s="2">
        <f>_xlfn.XLOOKUP(Table6[[#This Row],[Date]],BNB_Historical_Data[Date],BNB_Historical_Data[Price]," ")</f>
        <v>18.96</v>
      </c>
      <c r="E2046" s="2">
        <f>STANDARDIZE(Table6[[#This Row],[BNB]],$V$4,$V$5)</f>
        <v>-0.93801168834700199</v>
      </c>
      <c r="F2046" s="2">
        <f>_xlfn.XLOOKUP(Table6[[#This Row],[Date]],Tether_USDt_Historical_Data[Date],Tether_USDt_Historical_Data[Price]," ")</f>
        <v>1.0036</v>
      </c>
      <c r="G2046" s="2">
        <f>IFERROR(STANDARDIZE(Table6[[#This Row],[Tether]],$W$4,$W$5),"")</f>
        <v>0.69353040426045631</v>
      </c>
      <c r="H2046" s="2">
        <f>_xlfn.XLOOKUP(Table6[[#This Row],[Date]],Bitcoin_Historical_Data__2[Date],Bitcoin_Historical_Data__2[Price]," ")</f>
        <v>5173.6000000000004</v>
      </c>
      <c r="I2046" s="2">
        <f>STANDARDIZE(Table6[[#This Row],[BTC]],$X$4,$X$5)</f>
        <v>-1.0615470432363865</v>
      </c>
      <c r="J2046" s="2" t="str">
        <f>_xlfn.XLOOKUP(Table6[[#This Row],[Date]],S_P_500_Historical_Data[Date],S_P_500_Historical_Data[Price]," ")</f>
        <v xml:space="preserve"> </v>
      </c>
      <c r="K2046" s="2" t="str">
        <f>IFERROR(STANDARDIZE(Table6[[#This Row],[S&amp;P500]],$Y$4,$Y$5),"")</f>
        <v/>
      </c>
    </row>
    <row r="2047" spans="1:11" x14ac:dyDescent="0.35">
      <c r="A2047" s="1">
        <f t="shared" si="31"/>
        <v>43561</v>
      </c>
      <c r="B2047">
        <f>_xlfn.XLOOKUP(A2047,Ethereum_Historical_Data[Date],Ethereum_Historical_Data[Price]," ")</f>
        <v>165.55</v>
      </c>
      <c r="C2047">
        <f>STANDARDIZE(Table6[[#This Row],[ETH]],$U$4,$U$5)</f>
        <v>-1.0667605160682481</v>
      </c>
      <c r="D2047" s="2">
        <f>_xlfn.XLOOKUP(Table6[[#This Row],[Date]],BNB_Historical_Data[Date],BNB_Historical_Data[Price]," ")</f>
        <v>19.059999999999999</v>
      </c>
      <c r="E2047" s="2">
        <f>STANDARDIZE(Table6[[#This Row],[BNB]],$V$4,$V$5)</f>
        <v>-0.93752080472723409</v>
      </c>
      <c r="F2047" s="2">
        <f>_xlfn.XLOOKUP(Table6[[#This Row],[Date]],Tether_USDt_Historical_Data[Date],Tether_USDt_Historical_Data[Price]," ")</f>
        <v>1.0004</v>
      </c>
      <c r="G2047" s="2">
        <f>IFERROR(STANDARDIZE(Table6[[#This Row],[Tether]],$W$4,$W$5),"")</f>
        <v>3.9027426625303327E-2</v>
      </c>
      <c r="H2047" s="2">
        <f>_xlfn.XLOOKUP(Table6[[#This Row],[Date]],Bitcoin_Historical_Data__2[Date],Bitcoin_Historical_Data__2[Price]," ")</f>
        <v>5046.2</v>
      </c>
      <c r="I2047" s="2">
        <f>STANDARDIZE(Table6[[#This Row],[BTC]],$X$4,$X$5)</f>
        <v>-1.0679242944043421</v>
      </c>
      <c r="J2047" s="2" t="str">
        <f>_xlfn.XLOOKUP(Table6[[#This Row],[Date]],S_P_500_Historical_Data[Date],S_P_500_Historical_Data[Price]," ")</f>
        <v xml:space="preserve"> </v>
      </c>
      <c r="K2047" s="2" t="str">
        <f>IFERROR(STANDARDIZE(Table6[[#This Row],[S&amp;P500]],$Y$4,$Y$5),"")</f>
        <v/>
      </c>
    </row>
    <row r="2048" spans="1:11" x14ac:dyDescent="0.35">
      <c r="A2048" s="1">
        <f t="shared" si="31"/>
        <v>43560</v>
      </c>
      <c r="B2048">
        <f>_xlfn.XLOOKUP(A2048,Ethereum_Historical_Data[Date],Ethereum_Historical_Data[Price]," ")</f>
        <v>164.93</v>
      </c>
      <c r="C2048">
        <f>STANDARDIZE(Table6[[#This Row],[ETH]],$U$4,$U$5)</f>
        <v>-1.067275383550063</v>
      </c>
      <c r="D2048" s="2">
        <f>_xlfn.XLOOKUP(Table6[[#This Row],[Date]],BNB_Historical_Data[Date],BNB_Historical_Data[Price]," ")</f>
        <v>19.36</v>
      </c>
      <c r="E2048" s="2">
        <f>STANDARDIZE(Table6[[#This Row],[BNB]],$V$4,$V$5)</f>
        <v>-0.93604815386793017</v>
      </c>
      <c r="F2048" s="2">
        <f>_xlfn.XLOOKUP(Table6[[#This Row],[Date]],Tether_USDt_Historical_Data[Date],Tether_USDt_Historical_Data[Price]," ")</f>
        <v>1.0054000000000001</v>
      </c>
      <c r="G2048" s="2">
        <f>IFERROR(STANDARDIZE(Table6[[#This Row],[Tether]],$W$4,$W$5),"")</f>
        <v>1.0616883291802242</v>
      </c>
      <c r="H2048" s="2">
        <f>_xlfn.XLOOKUP(Table6[[#This Row],[Date]],Bitcoin_Historical_Data__2[Date],Bitcoin_Historical_Data__2[Price]," ")</f>
        <v>5010.2</v>
      </c>
      <c r="I2048" s="2">
        <f>STANDARDIZE(Table6[[#This Row],[BTC]],$X$4,$X$5)</f>
        <v>-1.0697263433999968</v>
      </c>
      <c r="J2048" s="2">
        <f>_xlfn.XLOOKUP(Table6[[#This Row],[Date]],S_P_500_Historical_Data[Date],S_P_500_Historical_Data[Price]," ")</f>
        <v>2892.7</v>
      </c>
      <c r="K2048" s="2">
        <f>IFERROR(STANDARDIZE(Table6[[#This Row],[S&amp;P500]],$Y$4,$Y$5),"")</f>
        <v>-1.0111334736651807</v>
      </c>
    </row>
    <row r="2049" spans="1:11" x14ac:dyDescent="0.35">
      <c r="A2049" s="1">
        <f t="shared" si="31"/>
        <v>43559</v>
      </c>
      <c r="B2049">
        <f>_xlfn.XLOOKUP(A2049,Ethereum_Historical_Data[Date],Ethereum_Historical_Data[Price]," ")</f>
        <v>157.43</v>
      </c>
      <c r="C2049">
        <f>STANDARDIZE(Table6[[#This Row],[ETH]],$U$4,$U$5)</f>
        <v>-1.0735036192171805</v>
      </c>
      <c r="D2049" s="2">
        <f>_xlfn.XLOOKUP(Table6[[#This Row],[Date]],BNB_Historical_Data[Date],BNB_Historical_Data[Price]," ")</f>
        <v>19</v>
      </c>
      <c r="E2049" s="2">
        <f>STANDARDIZE(Table6[[#This Row],[BNB]],$V$4,$V$5)</f>
        <v>-0.93781533489909485</v>
      </c>
      <c r="F2049" s="2">
        <f>_xlfn.XLOOKUP(Table6[[#This Row],[Date]],Tether_USDt_Historical_Data[Date],Tether_USDt_Historical_Data[Price]," ")</f>
        <v>1.002</v>
      </c>
      <c r="G2049" s="2">
        <f>IFERROR(STANDARDIZE(Table6[[#This Row],[Tether]],$W$4,$W$5),"")</f>
        <v>0.36627891544287983</v>
      </c>
      <c r="H2049" s="2">
        <f>_xlfn.XLOOKUP(Table6[[#This Row],[Date]],Bitcoin_Historical_Data__2[Date],Bitcoin_Historical_Data__2[Price]," ")</f>
        <v>4902.3999999999996</v>
      </c>
      <c r="I2049" s="2">
        <f>STANDARDIZE(Table6[[#This Row],[BTC]],$X$4,$X$5)</f>
        <v>-1.0751224790036515</v>
      </c>
      <c r="J2049" s="2">
        <f>_xlfn.XLOOKUP(Table6[[#This Row],[Date]],S_P_500_Historical_Data[Date],S_P_500_Historical_Data[Price]," ")</f>
        <v>2879.4</v>
      </c>
      <c r="K2049" s="2">
        <f>IFERROR(STANDARDIZE(Table6[[#This Row],[S&amp;P500]],$Y$4,$Y$5),"")</f>
        <v>-1.0262124380158439</v>
      </c>
    </row>
    <row r="2050" spans="1:11" x14ac:dyDescent="0.35">
      <c r="A2050" s="1">
        <f t="shared" si="31"/>
        <v>43558</v>
      </c>
      <c r="B2050">
        <f>_xlfn.XLOOKUP(A2050,Ethereum_Historical_Data[Date],Ethereum_Historical_Data[Price]," ")</f>
        <v>160.34</v>
      </c>
      <c r="C2050">
        <f>STANDARDIZE(Table6[[#This Row],[ETH]],$U$4,$U$5)</f>
        <v>-1.071087063778339</v>
      </c>
      <c r="D2050" s="2">
        <f>_xlfn.XLOOKUP(Table6[[#This Row],[Date]],BNB_Historical_Data[Date],BNB_Historical_Data[Price]," ")</f>
        <v>18.510000000000002</v>
      </c>
      <c r="E2050" s="2">
        <f>STANDARDIZE(Table6[[#This Row],[BNB]],$V$4,$V$5)</f>
        <v>-0.94022066463595777</v>
      </c>
      <c r="F2050" s="2">
        <f>_xlfn.XLOOKUP(Table6[[#This Row],[Date]],Tether_USDt_Historical_Data[Date],Tether_USDt_Historical_Data[Price]," ")</f>
        <v>1.0054000000000001</v>
      </c>
      <c r="G2050" s="2">
        <f>IFERROR(STANDARDIZE(Table6[[#This Row],[Tether]],$W$4,$W$5),"")</f>
        <v>1.0616883291802242</v>
      </c>
      <c r="H2050" s="2">
        <f>_xlfn.XLOOKUP(Table6[[#This Row],[Date]],Bitcoin_Historical_Data__2[Date],Bitcoin_Historical_Data__2[Price]," ")</f>
        <v>4968.7</v>
      </c>
      <c r="I2050" s="2">
        <f>STANDARDIZE(Table6[[#This Row],[BTC]],$X$4,$X$5)</f>
        <v>-1.0718037054366543</v>
      </c>
      <c r="J2050" s="2">
        <f>_xlfn.XLOOKUP(Table6[[#This Row],[Date]],S_P_500_Historical_Data[Date],S_P_500_Historical_Data[Price]," ")</f>
        <v>2873.4</v>
      </c>
      <c r="K2050" s="2">
        <f>IFERROR(STANDARDIZE(Table6[[#This Row],[S&amp;P500]],$Y$4,$Y$5),"")</f>
        <v>-1.033014978324414</v>
      </c>
    </row>
    <row r="2051" spans="1:11" x14ac:dyDescent="0.35">
      <c r="A2051" s="1">
        <f t="shared" si="31"/>
        <v>43557</v>
      </c>
      <c r="B2051">
        <f>_xlfn.XLOOKUP(A2051,Ethereum_Historical_Data[Date],Ethereum_Historical_Data[Price]," ")</f>
        <v>163.47</v>
      </c>
      <c r="C2051">
        <f>STANDARDIZE(Table6[[#This Row],[ETH]],$U$4,$U$5)</f>
        <v>-1.0684878134265954</v>
      </c>
      <c r="D2051" s="2">
        <f>_xlfn.XLOOKUP(Table6[[#This Row],[Date]],BNB_Historical_Data[Date],BNB_Historical_Data[Price]," ")</f>
        <v>19.72</v>
      </c>
      <c r="E2051" s="2">
        <f>STANDARDIZE(Table6[[#This Row],[BNB]],$V$4,$V$5)</f>
        <v>-0.9342809728367657</v>
      </c>
      <c r="F2051" s="2">
        <f>_xlfn.XLOOKUP(Table6[[#This Row],[Date]],Tether_USDt_Historical_Data[Date],Tether_USDt_Historical_Data[Price]," ")</f>
        <v>1.0072000000000001</v>
      </c>
      <c r="G2051" s="2">
        <f>IFERROR(STANDARDIZE(Table6[[#This Row],[Tether]],$W$4,$W$5),"")</f>
        <v>1.4298462540999921</v>
      </c>
      <c r="H2051" s="2">
        <f>_xlfn.XLOOKUP(Table6[[#This Row],[Date]],Bitcoin_Historical_Data__2[Date],Bitcoin_Historical_Data__2[Price]," ")</f>
        <v>4859.3</v>
      </c>
      <c r="I2051" s="2">
        <f>STANDARDIZE(Table6[[#This Row],[BTC]],$X$4,$X$5)</f>
        <v>-1.0772799321067827</v>
      </c>
      <c r="J2051" s="2">
        <f>_xlfn.XLOOKUP(Table6[[#This Row],[Date]],S_P_500_Historical_Data[Date],S_P_500_Historical_Data[Price]," ")</f>
        <v>2867.2</v>
      </c>
      <c r="K2051" s="2">
        <f>IFERROR(STANDARDIZE(Table6[[#This Row],[S&amp;P500]],$Y$4,$Y$5),"")</f>
        <v>-1.0400442699766035</v>
      </c>
    </row>
    <row r="2052" spans="1:11" x14ac:dyDescent="0.35">
      <c r="A2052" s="1">
        <f t="shared" ref="A2052:A2115" si="32">A2051-1</f>
        <v>43556</v>
      </c>
      <c r="B2052">
        <f>_xlfn.XLOOKUP(A2052,Ethereum_Historical_Data[Date],Ethereum_Historical_Data[Price]," ")</f>
        <v>141.5</v>
      </c>
      <c r="C2052">
        <f>STANDARDIZE(Table6[[#This Row],[ETH]],$U$4,$U$5)</f>
        <v>-1.0867323917741381</v>
      </c>
      <c r="D2052" s="2">
        <f>_xlfn.XLOOKUP(Table6[[#This Row],[Date]],BNB_Historical_Data[Date],BNB_Historical_Data[Price]," ")</f>
        <v>17.91</v>
      </c>
      <c r="E2052" s="2">
        <f>STANDARDIZE(Table6[[#This Row],[BNB]],$V$4,$V$5)</f>
        <v>-0.9431659663545654</v>
      </c>
      <c r="F2052" s="2">
        <f>_xlfn.XLOOKUP(Table6[[#This Row],[Date]],Tether_USDt_Historical_Data[Date],Tether_USDt_Historical_Data[Price]," ")</f>
        <v>0.99829999999999997</v>
      </c>
      <c r="G2052" s="2">
        <f>IFERROR(STANDARDIZE(Table6[[#This Row],[Tether]],$W$4,$W$5),"")</f>
        <v>-0.39049015244775165</v>
      </c>
      <c r="H2052" s="2">
        <f>_xlfn.XLOOKUP(Table6[[#This Row],[Date]],Bitcoin_Historical_Data__2[Date],Bitcoin_Historical_Data__2[Price]," ")</f>
        <v>4145.1000000000004</v>
      </c>
      <c r="I2052" s="2">
        <f>STANDARDIZE(Table6[[#This Row],[BTC]],$X$4,$X$5)</f>
        <v>-1.1130305819039095</v>
      </c>
      <c r="J2052" s="2">
        <f>_xlfn.XLOOKUP(Table6[[#This Row],[Date]],S_P_500_Historical_Data[Date],S_P_500_Historical_Data[Price]," ")</f>
        <v>2867.2</v>
      </c>
      <c r="K2052" s="2">
        <f>IFERROR(STANDARDIZE(Table6[[#This Row],[S&amp;P500]],$Y$4,$Y$5),"")</f>
        <v>-1.0400442699766035</v>
      </c>
    </row>
    <row r="2053" spans="1:11" x14ac:dyDescent="0.35">
      <c r="A2053" s="1">
        <f t="shared" si="32"/>
        <v>43555</v>
      </c>
      <c r="B2053">
        <f>_xlfn.XLOOKUP(A2053,Ethereum_Historical_Data[Date],Ethereum_Historical_Data[Price]," ")</f>
        <v>141.79</v>
      </c>
      <c r="C2053">
        <f>STANDARDIZE(Table6[[#This Row],[ETH]],$U$4,$U$5)</f>
        <v>-1.0864915666616763</v>
      </c>
      <c r="D2053" s="2">
        <f>_xlfn.XLOOKUP(Table6[[#This Row],[Date]],BNB_Historical_Data[Date],BNB_Historical_Data[Price]," ")</f>
        <v>17.53</v>
      </c>
      <c r="E2053" s="2">
        <f>STANDARDIZE(Table6[[#This Row],[BNB]],$V$4,$V$5)</f>
        <v>-0.94503132410968349</v>
      </c>
      <c r="F2053" s="2">
        <f>_xlfn.XLOOKUP(Table6[[#This Row],[Date]],Tether_USDt_Historical_Data[Date],Tether_USDt_Historical_Data[Price]," ")</f>
        <v>1.0005999999999999</v>
      </c>
      <c r="G2053" s="2">
        <f>IFERROR(STANDARDIZE(Table6[[#This Row],[Tether]],$W$4,$W$5),"")</f>
        <v>7.9933862727494712E-2</v>
      </c>
      <c r="H2053" s="2">
        <f>_xlfn.XLOOKUP(Table6[[#This Row],[Date]],Bitcoin_Historical_Data__2[Date],Bitcoin_Historical_Data__2[Price]," ")</f>
        <v>4102.3</v>
      </c>
      <c r="I2053" s="2">
        <f>STANDARDIZE(Table6[[#This Row],[BTC]],$X$4,$X$5)</f>
        <v>-1.1151730179320767</v>
      </c>
      <c r="J2053" s="2" t="str">
        <f>_xlfn.XLOOKUP(Table6[[#This Row],[Date]],S_P_500_Historical_Data[Date],S_P_500_Historical_Data[Price]," ")</f>
        <v xml:space="preserve"> </v>
      </c>
      <c r="K2053" s="2" t="str">
        <f>IFERROR(STANDARDIZE(Table6[[#This Row],[S&amp;P500]],$Y$4,$Y$5),"")</f>
        <v/>
      </c>
    </row>
    <row r="2054" spans="1:11" x14ac:dyDescent="0.35">
      <c r="A2054" s="1">
        <f t="shared" si="32"/>
        <v>43554</v>
      </c>
      <c r="B2054">
        <f>_xlfn.XLOOKUP(A2054,Ethereum_Historical_Data[Date],Ethereum_Historical_Data[Price]," ")</f>
        <v>142.65</v>
      </c>
      <c r="C2054">
        <f>STANDARDIZE(Table6[[#This Row],[ETH]],$U$4,$U$5)</f>
        <v>-1.0857773956385133</v>
      </c>
      <c r="D2054" s="2">
        <f>_xlfn.XLOOKUP(Table6[[#This Row],[Date]],BNB_Historical_Data[Date],BNB_Historical_Data[Price]," ")</f>
        <v>16.97</v>
      </c>
      <c r="E2054" s="2">
        <f>STANDARDIZE(Table6[[#This Row],[BNB]],$V$4,$V$5)</f>
        <v>-0.94778027238038398</v>
      </c>
      <c r="F2054" s="2">
        <f>_xlfn.XLOOKUP(Table6[[#This Row],[Date]],Tether_USDt_Historical_Data[Date],Tether_USDt_Historical_Data[Price]," ")</f>
        <v>0.99790000000000001</v>
      </c>
      <c r="G2054" s="2">
        <f>IFERROR(STANDARDIZE(Table6[[#This Row],[Tether]],$W$4,$W$5),"")</f>
        <v>-0.47230302465213442</v>
      </c>
      <c r="H2054" s="2">
        <f>_xlfn.XLOOKUP(Table6[[#This Row],[Date]],Bitcoin_Historical_Data__2[Date],Bitcoin_Historical_Data__2[Price]," ")</f>
        <v>4111.8</v>
      </c>
      <c r="I2054" s="2">
        <f>STANDARDIZE(Table6[[#This Row],[BTC]],$X$4,$X$5)</f>
        <v>-1.1146974772248901</v>
      </c>
      <c r="J2054" s="2" t="str">
        <f>_xlfn.XLOOKUP(Table6[[#This Row],[Date]],S_P_500_Historical_Data[Date],S_P_500_Historical_Data[Price]," ")</f>
        <v xml:space="preserve"> </v>
      </c>
      <c r="K2054" s="2" t="str">
        <f>IFERROR(STANDARDIZE(Table6[[#This Row],[S&amp;P500]],$Y$4,$Y$5),"")</f>
        <v/>
      </c>
    </row>
    <row r="2055" spans="1:11" x14ac:dyDescent="0.35">
      <c r="A2055" s="1">
        <f t="shared" si="32"/>
        <v>43553</v>
      </c>
      <c r="B2055">
        <f>_xlfn.XLOOKUP(A2055,Ethereum_Historical_Data[Date],Ethereum_Historical_Data[Price]," ")</f>
        <v>143.38</v>
      </c>
      <c r="C2055">
        <f>STANDARDIZE(Table6[[#This Row],[ETH]],$U$4,$U$5)</f>
        <v>-1.0851711807002473</v>
      </c>
      <c r="D2055" s="2">
        <f>_xlfn.XLOOKUP(Table6[[#This Row],[Date]],BNB_Historical_Data[Date],BNB_Historical_Data[Price]," ")</f>
        <v>16.489999999999998</v>
      </c>
      <c r="E2055" s="2">
        <f>STANDARDIZE(Table6[[#This Row],[BNB]],$V$4,$V$5)</f>
        <v>-0.95013651375527008</v>
      </c>
      <c r="F2055" s="2">
        <f>_xlfn.XLOOKUP(Table6[[#This Row],[Date]],Tether_USDt_Historical_Data[Date],Tether_USDt_Historical_Data[Price]," ")</f>
        <v>0.99729999999999996</v>
      </c>
      <c r="G2055" s="2">
        <f>IFERROR(STANDARDIZE(Table6[[#This Row],[Tether]],$W$4,$W$5),"")</f>
        <v>-0.5950223329587313</v>
      </c>
      <c r="H2055" s="2">
        <f>_xlfn.XLOOKUP(Table6[[#This Row],[Date]],Bitcoin_Historical_Data__2[Date],Bitcoin_Historical_Data__2[Price]," ")</f>
        <v>4102.2</v>
      </c>
      <c r="I2055" s="2">
        <f>STANDARDIZE(Table6[[#This Row],[BTC]],$X$4,$X$5)</f>
        <v>-1.1151780236237312</v>
      </c>
      <c r="J2055" s="2">
        <f>_xlfn.XLOOKUP(Table6[[#This Row],[Date]],S_P_500_Historical_Data[Date],S_P_500_Historical_Data[Price]," ")</f>
        <v>2834.4</v>
      </c>
      <c r="K2055" s="2">
        <f>IFERROR(STANDARDIZE(Table6[[#This Row],[S&amp;P500]],$Y$4,$Y$5),"")</f>
        <v>-1.0772314903301194</v>
      </c>
    </row>
    <row r="2056" spans="1:11" x14ac:dyDescent="0.35">
      <c r="A2056" s="1">
        <f t="shared" si="32"/>
        <v>43552</v>
      </c>
      <c r="B2056">
        <f>_xlfn.XLOOKUP(A2056,Ethereum_Historical_Data[Date],Ethereum_Historical_Data[Price]," ")</f>
        <v>138.15</v>
      </c>
      <c r="C2056">
        <f>STANDARDIZE(Table6[[#This Row],[ETH]],$U$4,$U$5)</f>
        <v>-1.0895143370387839</v>
      </c>
      <c r="D2056" s="2">
        <f>_xlfn.XLOOKUP(Table6[[#This Row],[Date]],BNB_Historical_Data[Date],BNB_Historical_Data[Price]," ")</f>
        <v>16.649999999999999</v>
      </c>
      <c r="E2056" s="2">
        <f>STANDARDIZE(Table6[[#This Row],[BNB]],$V$4,$V$5)</f>
        <v>-0.94935109996364142</v>
      </c>
      <c r="F2056" s="2">
        <f>_xlfn.XLOOKUP(Table6[[#This Row],[Date]],Tether_USDt_Historical_Data[Date],Tether_USDt_Historical_Data[Price]," ")</f>
        <v>0.99609999999999999</v>
      </c>
      <c r="G2056" s="2">
        <f>IFERROR(STANDARDIZE(Table6[[#This Row],[Tether]],$W$4,$W$5),"")</f>
        <v>-0.84046094957190232</v>
      </c>
      <c r="H2056" s="2">
        <f>_xlfn.XLOOKUP(Table6[[#This Row],[Date]],Bitcoin_Historical_Data__2[Date],Bitcoin_Historical_Data__2[Price]," ")</f>
        <v>4025.6</v>
      </c>
      <c r="I2056" s="2">
        <f>STANDARDIZE(Table6[[#This Row],[BTC]],$X$4,$X$5)</f>
        <v>-1.1190123834311521</v>
      </c>
      <c r="J2056" s="2">
        <f>_xlfn.XLOOKUP(Table6[[#This Row],[Date]],S_P_500_Historical_Data[Date],S_P_500_Historical_Data[Price]," ")</f>
        <v>2815.4</v>
      </c>
      <c r="K2056" s="2">
        <f>IFERROR(STANDARDIZE(Table6[[#This Row],[S&amp;P500]],$Y$4,$Y$5),"")</f>
        <v>-1.0987728679739246</v>
      </c>
    </row>
    <row r="2057" spans="1:11" x14ac:dyDescent="0.35">
      <c r="A2057" s="1">
        <f t="shared" si="32"/>
        <v>43551</v>
      </c>
      <c r="B2057">
        <f>_xlfn.XLOOKUP(A2057,Ethereum_Historical_Data[Date],Ethereum_Historical_Data[Price]," ")</f>
        <v>139.65</v>
      </c>
      <c r="C2057">
        <f>STANDARDIZE(Table6[[#This Row],[ETH]],$U$4,$U$5)</f>
        <v>-1.0882686899053604</v>
      </c>
      <c r="D2057" s="2">
        <f>_xlfn.XLOOKUP(Table6[[#This Row],[Date]],BNB_Historical_Data[Date],BNB_Historical_Data[Price]," ")</f>
        <v>16.579999999999998</v>
      </c>
      <c r="E2057" s="2">
        <f>STANDARDIZE(Table6[[#This Row],[BNB]],$V$4,$V$5)</f>
        <v>-0.949694718497479</v>
      </c>
      <c r="F2057" s="2">
        <f>_xlfn.XLOOKUP(Table6[[#This Row],[Date]],Tether_USDt_Historical_Data[Date],Tether_USDt_Historical_Data[Price]," ")</f>
        <v>0.997</v>
      </c>
      <c r="G2057" s="2">
        <f>IFERROR(STANDARDIZE(Table6[[#This Row],[Tether]],$W$4,$W$5),"")</f>
        <v>-0.65638198711201834</v>
      </c>
      <c r="H2057" s="2">
        <f>_xlfn.XLOOKUP(Table6[[#This Row],[Date]],Bitcoin_Historical_Data__2[Date],Bitcoin_Historical_Data__2[Price]," ")</f>
        <v>4041.7</v>
      </c>
      <c r="I2057" s="2">
        <f>STANDARDIZE(Table6[[#This Row],[BTC]],$X$4,$X$5)</f>
        <v>-1.118206467074762</v>
      </c>
      <c r="J2057" s="2">
        <f>_xlfn.XLOOKUP(Table6[[#This Row],[Date]],S_P_500_Historical_Data[Date],S_P_500_Historical_Data[Price]," ")</f>
        <v>2805.4</v>
      </c>
      <c r="K2057" s="2">
        <f>IFERROR(STANDARDIZE(Table6[[#This Row],[S&amp;P500]],$Y$4,$Y$5),"")</f>
        <v>-1.1101104351548745</v>
      </c>
    </row>
    <row r="2058" spans="1:11" x14ac:dyDescent="0.35">
      <c r="A2058" s="1">
        <f t="shared" si="32"/>
        <v>43550</v>
      </c>
      <c r="B2058">
        <f>_xlfn.XLOOKUP(A2058,Ethereum_Historical_Data[Date],Ethereum_Historical_Data[Price]," ")</f>
        <v>134.37</v>
      </c>
      <c r="C2058">
        <f>STANDARDIZE(Table6[[#This Row],[ETH]],$U$4,$U$5)</f>
        <v>-1.0926533678150112</v>
      </c>
      <c r="D2058" s="2">
        <f>_xlfn.XLOOKUP(Table6[[#This Row],[Date]],BNB_Historical_Data[Date],BNB_Historical_Data[Price]," ")</f>
        <v>16.18</v>
      </c>
      <c r="E2058" s="2">
        <f>STANDARDIZE(Table6[[#This Row],[BNB]],$V$4,$V$5)</f>
        <v>-0.95165825297655071</v>
      </c>
      <c r="F2058" s="2">
        <f>_xlfn.XLOOKUP(Table6[[#This Row],[Date]],Tether_USDt_Historical_Data[Date],Tether_USDt_Historical_Data[Price]," ")</f>
        <v>0.99650000000000005</v>
      </c>
      <c r="G2058" s="2">
        <f>IFERROR(STANDARDIZE(Table6[[#This Row],[Tether]],$W$4,$W$5),"")</f>
        <v>-0.75864807736749684</v>
      </c>
      <c r="H2058" s="2">
        <f>_xlfn.XLOOKUP(Table6[[#This Row],[Date]],Bitcoin_Historical_Data__2[Date],Bitcoin_Historical_Data__2[Price]," ")</f>
        <v>3942.8</v>
      </c>
      <c r="I2058" s="2">
        <f>STANDARDIZE(Table6[[#This Row],[BTC]],$X$4,$X$5)</f>
        <v>-1.1231570961211577</v>
      </c>
      <c r="J2058" s="2">
        <f>_xlfn.XLOOKUP(Table6[[#This Row],[Date]],S_P_500_Historical_Data[Date],S_P_500_Historical_Data[Price]," ")</f>
        <v>2818.5</v>
      </c>
      <c r="K2058" s="2">
        <f>IFERROR(STANDARDIZE(Table6[[#This Row],[S&amp;P500]],$Y$4,$Y$5),"")</f>
        <v>-1.0952582221478302</v>
      </c>
    </row>
    <row r="2059" spans="1:11" x14ac:dyDescent="0.35">
      <c r="A2059" s="1">
        <f t="shared" si="32"/>
        <v>43549</v>
      </c>
      <c r="B2059">
        <f>_xlfn.XLOOKUP(A2059,Ethereum_Historical_Data[Date],Ethereum_Historical_Data[Price]," ")</f>
        <v>134.25</v>
      </c>
      <c r="C2059">
        <f>STANDARDIZE(Table6[[#This Row],[ETH]],$U$4,$U$5)</f>
        <v>-1.0927530195856849</v>
      </c>
      <c r="D2059" s="2">
        <f>_xlfn.XLOOKUP(Table6[[#This Row],[Date]],BNB_Historical_Data[Date],BNB_Historical_Data[Price]," ")</f>
        <v>16.79</v>
      </c>
      <c r="E2059" s="2">
        <f>STANDARDIZE(Table6[[#This Row],[BNB]],$V$4,$V$5)</f>
        <v>-0.94866386289596627</v>
      </c>
      <c r="F2059" s="2">
        <f>_xlfn.XLOOKUP(Table6[[#This Row],[Date]],Tether_USDt_Historical_Data[Date],Tether_USDt_Historical_Data[Price]," ")</f>
        <v>0.99490000000000001</v>
      </c>
      <c r="G2059" s="2">
        <f>IFERROR(STANDARDIZE(Table6[[#This Row],[Tether]],$W$4,$W$5),"")</f>
        <v>-1.0858995661850732</v>
      </c>
      <c r="H2059" s="2">
        <f>_xlfn.XLOOKUP(Table6[[#This Row],[Date]],Bitcoin_Historical_Data__2[Date],Bitcoin_Historical_Data__2[Price]," ")</f>
        <v>3937</v>
      </c>
      <c r="I2059" s="2">
        <f>STANDARDIZE(Table6[[#This Row],[BTC]],$X$4,$X$5)</f>
        <v>-1.1234474262371243</v>
      </c>
      <c r="J2059" s="2">
        <f>_xlfn.XLOOKUP(Table6[[#This Row],[Date]],S_P_500_Historical_Data[Date],S_P_500_Historical_Data[Price]," ")</f>
        <v>2798.4</v>
      </c>
      <c r="K2059" s="2">
        <f>IFERROR(STANDARDIZE(Table6[[#This Row],[S&amp;P500]],$Y$4,$Y$5),"")</f>
        <v>-1.1180467321815397</v>
      </c>
    </row>
    <row r="2060" spans="1:11" x14ac:dyDescent="0.35">
      <c r="A2060" s="1">
        <f t="shared" si="32"/>
        <v>43548</v>
      </c>
      <c r="B2060">
        <f>_xlfn.XLOOKUP(A2060,Ethereum_Historical_Data[Date],Ethereum_Historical_Data[Price]," ")</f>
        <v>136.44</v>
      </c>
      <c r="C2060">
        <f>STANDARDIZE(Table6[[#This Row],[ETH]],$U$4,$U$5)</f>
        <v>-1.0909343747708866</v>
      </c>
      <c r="D2060" s="2">
        <f>_xlfn.XLOOKUP(Table6[[#This Row],[Date]],BNB_Historical_Data[Date],BNB_Historical_Data[Price]," ")</f>
        <v>17.13</v>
      </c>
      <c r="E2060" s="2">
        <f>STANDARDIZE(Table6[[#This Row],[BNB]],$V$4,$V$5)</f>
        <v>-0.94699485858875532</v>
      </c>
      <c r="F2060" s="2">
        <f>_xlfn.XLOOKUP(Table6[[#This Row],[Date]],Tether_USDt_Historical_Data[Date],Tether_USDt_Historical_Data[Price]," ")</f>
        <v>0.99690000000000001</v>
      </c>
      <c r="G2060" s="2">
        <f>IFERROR(STANDARDIZE(Table6[[#This Row],[Tether]],$W$4,$W$5),"")</f>
        <v>-0.67683520516311402</v>
      </c>
      <c r="H2060" s="2">
        <f>_xlfn.XLOOKUP(Table6[[#This Row],[Date]],Bitcoin_Historical_Data__2[Date],Bitcoin_Historical_Data__2[Price]," ")</f>
        <v>3994.7</v>
      </c>
      <c r="I2060" s="2">
        <f>STANDARDIZE(Table6[[#This Row],[BTC]],$X$4,$X$5)</f>
        <v>-1.1205591421524221</v>
      </c>
      <c r="J2060" s="2" t="str">
        <f>_xlfn.XLOOKUP(Table6[[#This Row],[Date]],S_P_500_Historical_Data[Date],S_P_500_Historical_Data[Price]," ")</f>
        <v xml:space="preserve"> </v>
      </c>
      <c r="K2060" s="2" t="str">
        <f>IFERROR(STANDARDIZE(Table6[[#This Row],[S&amp;P500]],$Y$4,$Y$5),"")</f>
        <v/>
      </c>
    </row>
    <row r="2061" spans="1:11" x14ac:dyDescent="0.35">
      <c r="A2061" s="1">
        <f t="shared" si="32"/>
        <v>43547</v>
      </c>
      <c r="B2061">
        <f>_xlfn.XLOOKUP(A2061,Ethereum_Historical_Data[Date],Ethereum_Historical_Data[Price]," ")</f>
        <v>137.53</v>
      </c>
      <c r="C2061">
        <f>STANDARDIZE(Table6[[#This Row],[ETH]],$U$4,$U$5)</f>
        <v>-1.090029204520599</v>
      </c>
      <c r="D2061" s="2">
        <f>_xlfn.XLOOKUP(Table6[[#This Row],[Date]],BNB_Historical_Data[Date],BNB_Historical_Data[Price]," ")</f>
        <v>15.15</v>
      </c>
      <c r="E2061" s="2">
        <f>STANDARDIZE(Table6[[#This Row],[BNB]],$V$4,$V$5)</f>
        <v>-0.95671435426016049</v>
      </c>
      <c r="F2061" s="2">
        <f>_xlfn.XLOOKUP(Table6[[#This Row],[Date]],Tether_USDt_Historical_Data[Date],Tether_USDt_Historical_Data[Price]," ")</f>
        <v>0.99650000000000005</v>
      </c>
      <c r="G2061" s="2">
        <f>IFERROR(STANDARDIZE(Table6[[#This Row],[Tether]],$W$4,$W$5),"")</f>
        <v>-0.75864807736749684</v>
      </c>
      <c r="H2061" s="2">
        <f>_xlfn.XLOOKUP(Table6[[#This Row],[Date]],Bitcoin_Historical_Data__2[Date],Bitcoin_Historical_Data__2[Price]," ")</f>
        <v>4002.5</v>
      </c>
      <c r="I2061" s="2">
        <f>STANDARDIZE(Table6[[#This Row],[BTC]],$X$4,$X$5)</f>
        <v>-1.1201686982033636</v>
      </c>
      <c r="J2061" s="2" t="str">
        <f>_xlfn.XLOOKUP(Table6[[#This Row],[Date]],S_P_500_Historical_Data[Date],S_P_500_Historical_Data[Price]," ")</f>
        <v xml:space="preserve"> </v>
      </c>
      <c r="K2061" s="2" t="str">
        <f>IFERROR(STANDARDIZE(Table6[[#This Row],[S&amp;P500]],$Y$4,$Y$5),"")</f>
        <v/>
      </c>
    </row>
    <row r="2062" spans="1:11" x14ac:dyDescent="0.35">
      <c r="A2062" s="1">
        <f t="shared" si="32"/>
        <v>43546</v>
      </c>
      <c r="B2062">
        <f>_xlfn.XLOOKUP(A2062,Ethereum_Historical_Data[Date],Ethereum_Historical_Data[Price]," ")</f>
        <v>136.41999999999999</v>
      </c>
      <c r="C2062">
        <f>STANDARDIZE(Table6[[#This Row],[ETH]],$U$4,$U$5)</f>
        <v>-1.0909509833993323</v>
      </c>
      <c r="D2062" s="2">
        <f>_xlfn.XLOOKUP(Table6[[#This Row],[Date]],BNB_Historical_Data[Date],BNB_Historical_Data[Price]," ")</f>
        <v>15.15</v>
      </c>
      <c r="E2062" s="2">
        <f>STANDARDIZE(Table6[[#This Row],[BNB]],$V$4,$V$5)</f>
        <v>-0.95671435426016049</v>
      </c>
      <c r="F2062" s="2">
        <f>_xlfn.XLOOKUP(Table6[[#This Row],[Date]],Tether_USDt_Historical_Data[Date],Tether_USDt_Historical_Data[Price]," ")</f>
        <v>0.99790000000000001</v>
      </c>
      <c r="G2062" s="2">
        <f>IFERROR(STANDARDIZE(Table6[[#This Row],[Tether]],$W$4,$W$5),"")</f>
        <v>-0.47230302465213442</v>
      </c>
      <c r="H2062" s="2">
        <f>_xlfn.XLOOKUP(Table6[[#This Row],[Date]],Bitcoin_Historical_Data__2[Date],Bitcoin_Historical_Data__2[Price]," ")</f>
        <v>3990.4</v>
      </c>
      <c r="I2062" s="2">
        <f>STANDARDIZE(Table6[[#This Row],[BTC]],$X$4,$X$5)</f>
        <v>-1.1207743868935698</v>
      </c>
      <c r="J2062" s="2">
        <f>_xlfn.XLOOKUP(Table6[[#This Row],[Date]],S_P_500_Historical_Data[Date],S_P_500_Historical_Data[Price]," ")</f>
        <v>2800.7</v>
      </c>
      <c r="K2062" s="2">
        <f>IFERROR(STANDARDIZE(Table6[[#This Row],[S&amp;P500]],$Y$4,$Y$5),"")</f>
        <v>-1.1154390917299215</v>
      </c>
    </row>
    <row r="2063" spans="1:11" x14ac:dyDescent="0.35">
      <c r="A2063" s="1">
        <f t="shared" si="32"/>
        <v>43545</v>
      </c>
      <c r="B2063">
        <f>_xlfn.XLOOKUP(A2063,Ethereum_Historical_Data[Date],Ethereum_Historical_Data[Price]," ")</f>
        <v>135.11000000000001</v>
      </c>
      <c r="C2063">
        <f>STANDARDIZE(Table6[[#This Row],[ETH]],$U$4,$U$5)</f>
        <v>-1.0920388485625221</v>
      </c>
      <c r="D2063" s="2">
        <f>_xlfn.XLOOKUP(Table6[[#This Row],[Date]],BNB_Historical_Data[Date],BNB_Historical_Data[Price]," ")</f>
        <v>14.35</v>
      </c>
      <c r="E2063" s="2">
        <f>STANDARDIZE(Table6[[#This Row],[BNB]],$V$4,$V$5)</f>
        <v>-0.96064142321830404</v>
      </c>
      <c r="F2063" s="2">
        <f>_xlfn.XLOOKUP(Table6[[#This Row],[Date]],Tether_USDt_Historical_Data[Date],Tether_USDt_Historical_Data[Price]," ")</f>
        <v>0.99790000000000001</v>
      </c>
      <c r="G2063" s="2">
        <f>IFERROR(STANDARDIZE(Table6[[#This Row],[Tether]],$W$4,$W$5),"")</f>
        <v>-0.47230302465213442</v>
      </c>
      <c r="H2063" s="2">
        <f>_xlfn.XLOOKUP(Table6[[#This Row],[Date]],Bitcoin_Historical_Data__2[Date],Bitcoin_Historical_Data__2[Price]," ")</f>
        <v>3982.2</v>
      </c>
      <c r="I2063" s="2">
        <f>STANDARDIZE(Table6[[#This Row],[BTC]],$X$4,$X$5)</f>
        <v>-1.1211848536092468</v>
      </c>
      <c r="J2063" s="2">
        <f>_xlfn.XLOOKUP(Table6[[#This Row],[Date]],S_P_500_Historical_Data[Date],S_P_500_Historical_Data[Price]," ")</f>
        <v>2854.9</v>
      </c>
      <c r="K2063" s="2">
        <f>IFERROR(STANDARDIZE(Table6[[#This Row],[S&amp;P500]],$Y$4,$Y$5),"")</f>
        <v>-1.0539894776091716</v>
      </c>
    </row>
    <row r="2064" spans="1:11" x14ac:dyDescent="0.35">
      <c r="A2064" s="1">
        <f t="shared" si="32"/>
        <v>43544</v>
      </c>
      <c r="B2064">
        <f>_xlfn.XLOOKUP(A2064,Ethereum_Historical_Data[Date],Ethereum_Historical_Data[Price]," ")</f>
        <v>139.31</v>
      </c>
      <c r="C2064">
        <f>STANDARDIZE(Table6[[#This Row],[ETH]],$U$4,$U$5)</f>
        <v>-1.0885510365889364</v>
      </c>
      <c r="D2064" s="2">
        <f>_xlfn.XLOOKUP(Table6[[#This Row],[Date]],BNB_Historical_Data[Date],BNB_Historical_Data[Price]," ")</f>
        <v>15.13</v>
      </c>
      <c r="E2064" s="2">
        <f>STANDARDIZE(Table6[[#This Row],[BNB]],$V$4,$V$5)</f>
        <v>-0.95681253098411412</v>
      </c>
      <c r="F2064" s="2">
        <f>_xlfn.XLOOKUP(Table6[[#This Row],[Date]],Tether_USDt_Historical_Data[Date],Tether_USDt_Historical_Data[Price]," ")</f>
        <v>0.99760000000000004</v>
      </c>
      <c r="G2064" s="2">
        <f>IFERROR(STANDARDIZE(Table6[[#This Row],[Tether]],$W$4,$W$5),"")</f>
        <v>-0.53366267880542151</v>
      </c>
      <c r="H2064" s="2">
        <f>_xlfn.XLOOKUP(Table6[[#This Row],[Date]],Bitcoin_Historical_Data__2[Date],Bitcoin_Historical_Data__2[Price]," ")</f>
        <v>4041.2</v>
      </c>
      <c r="I2064" s="2">
        <f>STANDARDIZE(Table6[[#This Row],[BTC]],$X$4,$X$5)</f>
        <v>-1.1182314955330348</v>
      </c>
      <c r="J2064" s="2">
        <f>_xlfn.XLOOKUP(Table6[[#This Row],[Date]],S_P_500_Historical_Data[Date],S_P_500_Historical_Data[Price]," ")</f>
        <v>2824.2</v>
      </c>
      <c r="K2064" s="2">
        <f>IFERROR(STANDARDIZE(Table6[[#This Row],[S&amp;P500]],$Y$4,$Y$5),"")</f>
        <v>-1.0887958088546887</v>
      </c>
    </row>
    <row r="2065" spans="1:11" x14ac:dyDescent="0.35">
      <c r="A2065" s="1">
        <f t="shared" si="32"/>
        <v>43543</v>
      </c>
      <c r="B2065">
        <f>_xlfn.XLOOKUP(A2065,Ethereum_Historical_Data[Date],Ethereum_Historical_Data[Price]," ")</f>
        <v>138.72</v>
      </c>
      <c r="C2065">
        <f>STANDARDIZE(Table6[[#This Row],[ETH]],$U$4,$U$5)</f>
        <v>-1.0890409911280829</v>
      </c>
      <c r="D2065" s="2">
        <f>_xlfn.XLOOKUP(Table6[[#This Row],[Date]],BNB_Historical_Data[Date],BNB_Historical_Data[Price]," ")</f>
        <v>15.51</v>
      </c>
      <c r="E2065" s="2">
        <f>STANDARDIZE(Table6[[#This Row],[BNB]],$V$4,$V$5)</f>
        <v>-0.95494717322899592</v>
      </c>
      <c r="F2065" s="2">
        <f>_xlfn.XLOOKUP(Table6[[#This Row],[Date]],Tether_USDt_Historical_Data[Date],Tether_USDt_Historical_Data[Price]," ")</f>
        <v>0.99650000000000005</v>
      </c>
      <c r="G2065" s="2">
        <f>IFERROR(STANDARDIZE(Table6[[#This Row],[Tether]],$W$4,$W$5),"")</f>
        <v>-0.75864807736749684</v>
      </c>
      <c r="H2065" s="2">
        <f>_xlfn.XLOOKUP(Table6[[#This Row],[Date]],Bitcoin_Historical_Data__2[Date],Bitcoin_Historical_Data__2[Price]," ")</f>
        <v>4017</v>
      </c>
      <c r="I2065" s="2">
        <f>STANDARDIZE(Table6[[#This Row],[BTC]],$X$4,$X$5)</f>
        <v>-1.1194428729134474</v>
      </c>
      <c r="J2065" s="2">
        <f>_xlfn.XLOOKUP(Table6[[#This Row],[Date]],S_P_500_Historical_Data[Date],S_P_500_Historical_Data[Price]," ")</f>
        <v>2832.6</v>
      </c>
      <c r="K2065" s="2">
        <f>IFERROR(STANDARDIZE(Table6[[#This Row],[S&amp;P500]],$Y$4,$Y$5),"")</f>
        <v>-1.0792722524226905</v>
      </c>
    </row>
    <row r="2066" spans="1:11" x14ac:dyDescent="0.35">
      <c r="A2066" s="1">
        <f t="shared" si="32"/>
        <v>43542</v>
      </c>
      <c r="B2066">
        <f>_xlfn.XLOOKUP(A2066,Ethereum_Historical_Data[Date],Ethereum_Historical_Data[Price]," ")</f>
        <v>137.91999999999999</v>
      </c>
      <c r="C2066">
        <f>STANDARDIZE(Table6[[#This Row],[ETH]],$U$4,$U$5)</f>
        <v>-1.0897053362659088</v>
      </c>
      <c r="D2066" s="2">
        <f>_xlfn.XLOOKUP(Table6[[#This Row],[Date]],BNB_Historical_Data[Date],BNB_Historical_Data[Price]," ")</f>
        <v>15.54</v>
      </c>
      <c r="E2066" s="2">
        <f>STANDARDIZE(Table6[[#This Row],[BNB]],$V$4,$V$5)</f>
        <v>-0.95479990814306559</v>
      </c>
      <c r="F2066" s="2">
        <f>_xlfn.XLOOKUP(Table6[[#This Row],[Date]],Tether_USDt_Historical_Data[Date],Tether_USDt_Historical_Data[Price]," ")</f>
        <v>0.99619999999999997</v>
      </c>
      <c r="G2066" s="2">
        <f>IFERROR(STANDARDIZE(Table6[[#This Row],[Tether]],$W$4,$W$5),"")</f>
        <v>-0.82000773152080664</v>
      </c>
      <c r="H2066" s="2">
        <f>_xlfn.XLOOKUP(Table6[[#This Row],[Date]],Bitcoin_Historical_Data__2[Date],Bitcoin_Historical_Data__2[Price]," ")</f>
        <v>3990.2</v>
      </c>
      <c r="I2066" s="2">
        <f>STANDARDIZE(Table6[[#This Row],[BTC]],$X$4,$X$5)</f>
        <v>-1.120784398276879</v>
      </c>
      <c r="J2066" s="2">
        <f>_xlfn.XLOOKUP(Table6[[#This Row],[Date]],S_P_500_Historical_Data[Date],S_P_500_Historical_Data[Price]," ")</f>
        <v>2832.9</v>
      </c>
      <c r="K2066" s="2">
        <f>IFERROR(STANDARDIZE(Table6[[#This Row],[S&amp;P500]],$Y$4,$Y$5),"")</f>
        <v>-1.0789321254072619</v>
      </c>
    </row>
    <row r="2067" spans="1:11" x14ac:dyDescent="0.35">
      <c r="A2067" s="1">
        <f t="shared" si="32"/>
        <v>43541</v>
      </c>
      <c r="B2067">
        <f>_xlfn.XLOOKUP(A2067,Ethereum_Historical_Data[Date],Ethereum_Historical_Data[Price]," ")</f>
        <v>138.91</v>
      </c>
      <c r="C2067">
        <f>STANDARDIZE(Table6[[#This Row],[ETH]],$U$4,$U$5)</f>
        <v>-1.0888832091578493</v>
      </c>
      <c r="D2067" s="2">
        <f>_xlfn.XLOOKUP(Table6[[#This Row],[Date]],BNB_Historical_Data[Date],BNB_Historical_Data[Price]," ")</f>
        <v>15.62</v>
      </c>
      <c r="E2067" s="2">
        <f>STANDARDIZE(Table6[[#This Row],[BNB]],$V$4,$V$5)</f>
        <v>-0.95440720124725109</v>
      </c>
      <c r="F2067" s="2">
        <f>_xlfn.XLOOKUP(Table6[[#This Row],[Date]],Tether_USDt_Historical_Data[Date],Tether_USDt_Historical_Data[Price]," ")</f>
        <v>0.99629999999999996</v>
      </c>
      <c r="G2067" s="2">
        <f>IFERROR(STANDARDIZE(Table6[[#This Row],[Tether]],$W$4,$W$5),"")</f>
        <v>-0.79955451346971085</v>
      </c>
      <c r="H2067" s="2">
        <f>_xlfn.XLOOKUP(Table6[[#This Row],[Date]],Bitcoin_Historical_Data__2[Date],Bitcoin_Historical_Data__2[Price]," ")</f>
        <v>3981.5</v>
      </c>
      <c r="I2067" s="2">
        <f>STANDARDIZE(Table6[[#This Row],[BTC]],$X$4,$X$5)</f>
        <v>-1.1212198934508288</v>
      </c>
      <c r="J2067" s="2" t="str">
        <f>_xlfn.XLOOKUP(Table6[[#This Row],[Date]],S_P_500_Historical_Data[Date],S_P_500_Historical_Data[Price]," ")</f>
        <v xml:space="preserve"> </v>
      </c>
      <c r="K2067" s="2" t="str">
        <f>IFERROR(STANDARDIZE(Table6[[#This Row],[S&amp;P500]],$Y$4,$Y$5),"")</f>
        <v/>
      </c>
    </row>
    <row r="2068" spans="1:11" x14ac:dyDescent="0.35">
      <c r="A2068" s="1">
        <f t="shared" si="32"/>
        <v>43540</v>
      </c>
      <c r="B2068">
        <f>_xlfn.XLOOKUP(A2068,Ethereum_Historical_Data[Date],Ethereum_Historical_Data[Price]," ")</f>
        <v>141.15</v>
      </c>
      <c r="C2068">
        <f>STANDARDIZE(Table6[[#This Row],[ETH]],$U$4,$U$5)</f>
        <v>-1.0870230427719367</v>
      </c>
      <c r="D2068" s="2">
        <f>_xlfn.XLOOKUP(Table6[[#This Row],[Date]],BNB_Historical_Data[Date],BNB_Historical_Data[Price]," ")</f>
        <v>15.95</v>
      </c>
      <c r="E2068" s="2">
        <f>STANDARDIZE(Table6[[#This Row],[BNB]],$V$4,$V$5)</f>
        <v>-0.95278728530201706</v>
      </c>
      <c r="F2068" s="2">
        <f>_xlfn.XLOOKUP(Table6[[#This Row],[Date]],Tether_USDt_Historical_Data[Date],Tether_USDt_Historical_Data[Price]," ")</f>
        <v>0.99850000000000005</v>
      </c>
      <c r="G2068" s="2">
        <f>IFERROR(STANDARDIZE(Table6[[#This Row],[Tether]],$W$4,$W$5),"")</f>
        <v>-0.34958371634553753</v>
      </c>
      <c r="H2068" s="2">
        <f>_xlfn.XLOOKUP(Table6[[#This Row],[Date]],Bitcoin_Historical_Data__2[Date],Bitcoin_Historical_Data__2[Price]," ")</f>
        <v>4006.4</v>
      </c>
      <c r="I2068" s="2">
        <f>STANDARDIZE(Table6[[#This Row],[BTC]],$X$4,$X$5)</f>
        <v>-1.1199734762288345</v>
      </c>
      <c r="J2068" s="2" t="str">
        <f>_xlfn.XLOOKUP(Table6[[#This Row],[Date]],S_P_500_Historical_Data[Date],S_P_500_Historical_Data[Price]," ")</f>
        <v xml:space="preserve"> </v>
      </c>
      <c r="K2068" s="2" t="str">
        <f>IFERROR(STANDARDIZE(Table6[[#This Row],[S&amp;P500]],$Y$4,$Y$5),"")</f>
        <v/>
      </c>
    </row>
    <row r="2069" spans="1:11" x14ac:dyDescent="0.35">
      <c r="A2069" s="1">
        <f t="shared" si="32"/>
        <v>43539</v>
      </c>
      <c r="B2069">
        <f>_xlfn.XLOOKUP(A2069,Ethereum_Historical_Data[Date],Ethereum_Historical_Data[Price]," ")</f>
        <v>136.75</v>
      </c>
      <c r="C2069">
        <f>STANDARDIZE(Table6[[#This Row],[ETH]],$U$4,$U$5)</f>
        <v>-1.0906769410299793</v>
      </c>
      <c r="D2069" s="2">
        <f>_xlfn.XLOOKUP(Table6[[#This Row],[Date]],BNB_Historical_Data[Date],BNB_Historical_Data[Price]," ")</f>
        <v>14.94</v>
      </c>
      <c r="E2069" s="2">
        <f>STANDARDIZE(Table6[[#This Row],[BNB]],$V$4,$V$5)</f>
        <v>-0.95774520986167311</v>
      </c>
      <c r="F2069" s="2">
        <f>_xlfn.XLOOKUP(Table6[[#This Row],[Date]],Tether_USDt_Historical_Data[Date],Tether_USDt_Historical_Data[Price]," ")</f>
        <v>0.99580000000000002</v>
      </c>
      <c r="G2069" s="2">
        <f>IFERROR(STANDARDIZE(Table6[[#This Row],[Tether]],$W$4,$W$5),"")</f>
        <v>-0.90182060372518935</v>
      </c>
      <c r="H2069" s="2">
        <f>_xlfn.XLOOKUP(Table6[[#This Row],[Date]],Bitcoin_Historical_Data__2[Date],Bitcoin_Historical_Data__2[Price]," ")</f>
        <v>3924.3</v>
      </c>
      <c r="I2069" s="2">
        <f>STANDARDIZE(Table6[[#This Row],[BTC]],$X$4,$X$5)</f>
        <v>-1.124083149077258</v>
      </c>
      <c r="J2069" s="2">
        <f>_xlfn.XLOOKUP(Table6[[#This Row],[Date]],S_P_500_Historical_Data[Date],S_P_500_Historical_Data[Price]," ")</f>
        <v>2822.5</v>
      </c>
      <c r="K2069" s="2">
        <f>IFERROR(STANDARDIZE(Table6[[#This Row],[S&amp;P500]],$Y$4,$Y$5),"")</f>
        <v>-1.0907231952754501</v>
      </c>
    </row>
    <row r="2070" spans="1:11" x14ac:dyDescent="0.35">
      <c r="A2070" s="1">
        <f t="shared" si="32"/>
        <v>43538</v>
      </c>
      <c r="B2070">
        <f>_xlfn.XLOOKUP(A2070,Ethereum_Historical_Data[Date],Ethereum_Historical_Data[Price]," ")</f>
        <v>132.44999999999999</v>
      </c>
      <c r="C2070">
        <f>STANDARDIZE(Table6[[#This Row],[ETH]],$U$4,$U$5)</f>
        <v>-1.0942477961457933</v>
      </c>
      <c r="D2070" s="2">
        <f>_xlfn.XLOOKUP(Table6[[#This Row],[Date]],BNB_Historical_Data[Date],BNB_Historical_Data[Price]," ")</f>
        <v>14.9</v>
      </c>
      <c r="E2070" s="2">
        <f>STANDARDIZE(Table6[[#This Row],[BNB]],$V$4,$V$5)</f>
        <v>-0.95794156330958025</v>
      </c>
      <c r="F2070" s="2">
        <f>_xlfn.XLOOKUP(Table6[[#This Row],[Date]],Tether_USDt_Historical_Data[Date],Tether_USDt_Historical_Data[Price]," ")</f>
        <v>0.99480000000000002</v>
      </c>
      <c r="G2070" s="2">
        <f>IFERROR(STANDARDIZE(Table6[[#This Row],[Tether]],$W$4,$W$5),"")</f>
        <v>-1.1063527842361689</v>
      </c>
      <c r="H2070" s="2">
        <f>_xlfn.XLOOKUP(Table6[[#This Row],[Date]],Bitcoin_Historical_Data__2[Date],Bitcoin_Historical_Data__2[Price]," ")</f>
        <v>3879</v>
      </c>
      <c r="I2070" s="2">
        <f>STANDARDIZE(Table6[[#This Row],[BTC]],$X$4,$X$5)</f>
        <v>-1.1263507273967901</v>
      </c>
      <c r="J2070" s="2">
        <f>_xlfn.XLOOKUP(Table6[[#This Row],[Date]],S_P_500_Historical_Data[Date],S_P_500_Historical_Data[Price]," ")</f>
        <v>2808.5</v>
      </c>
      <c r="K2070" s="2">
        <f>IFERROR(STANDARDIZE(Table6[[#This Row],[S&amp;P500]],$Y$4,$Y$5),"")</f>
        <v>-1.1065957893287801</v>
      </c>
    </row>
    <row r="2071" spans="1:11" x14ac:dyDescent="0.35">
      <c r="A2071" s="1">
        <f t="shared" si="32"/>
        <v>43537</v>
      </c>
      <c r="B2071">
        <f>_xlfn.XLOOKUP(A2071,Ethereum_Historical_Data[Date],Ethereum_Historical_Data[Price]," ")</f>
        <v>131.97</v>
      </c>
      <c r="C2071">
        <f>STANDARDIZE(Table6[[#This Row],[ETH]],$U$4,$U$5)</f>
        <v>-1.0946464032284886</v>
      </c>
      <c r="D2071" s="2">
        <f>_xlfn.XLOOKUP(Table6[[#This Row],[Date]],BNB_Historical_Data[Date],BNB_Historical_Data[Price]," ")</f>
        <v>15.02</v>
      </c>
      <c r="E2071" s="2">
        <f>STANDARDIZE(Table6[[#This Row],[BNB]],$V$4,$V$5)</f>
        <v>-0.95735250296585872</v>
      </c>
      <c r="F2071" s="2">
        <f>_xlfn.XLOOKUP(Table6[[#This Row],[Date]],Tether_USDt_Historical_Data[Date],Tether_USDt_Historical_Data[Price]," ")</f>
        <v>0.997</v>
      </c>
      <c r="G2071" s="2">
        <f>IFERROR(STANDARDIZE(Table6[[#This Row],[Tether]],$W$4,$W$5),"")</f>
        <v>-0.65638198711201834</v>
      </c>
      <c r="H2071" s="2">
        <f>_xlfn.XLOOKUP(Table6[[#This Row],[Date]],Bitcoin_Historical_Data__2[Date],Bitcoin_Historical_Data__2[Price]," ")</f>
        <v>3865.1</v>
      </c>
      <c r="I2071" s="2">
        <f>STANDARDIZE(Table6[[#This Row],[BTC]],$X$4,$X$5)</f>
        <v>-1.1270465185367791</v>
      </c>
      <c r="J2071" s="2">
        <f>_xlfn.XLOOKUP(Table6[[#This Row],[Date]],S_P_500_Historical_Data[Date],S_P_500_Historical_Data[Price]," ")</f>
        <v>2810.9</v>
      </c>
      <c r="K2071" s="2">
        <f>IFERROR(STANDARDIZE(Table6[[#This Row],[S&amp;P500]],$Y$4,$Y$5),"")</f>
        <v>-1.103874773205352</v>
      </c>
    </row>
    <row r="2072" spans="1:11" x14ac:dyDescent="0.35">
      <c r="A2072" s="1">
        <f t="shared" si="32"/>
        <v>43536</v>
      </c>
      <c r="B2072">
        <f>_xlfn.XLOOKUP(A2072,Ethereum_Historical_Data[Date],Ethereum_Historical_Data[Price]," ")</f>
        <v>133.80000000000001</v>
      </c>
      <c r="C2072">
        <f>STANDARDIZE(Table6[[#This Row],[ETH]],$U$4,$U$5)</f>
        <v>-1.0931267137257121</v>
      </c>
      <c r="D2072" s="2">
        <f>_xlfn.XLOOKUP(Table6[[#This Row],[Date]],BNB_Historical_Data[Date],BNB_Historical_Data[Price]," ")</f>
        <v>15.34</v>
      </c>
      <c r="E2072" s="2">
        <f>STANDARDIZE(Table6[[#This Row],[BNB]],$V$4,$V$5)</f>
        <v>-0.95578167538260139</v>
      </c>
      <c r="F2072" s="2">
        <f>_xlfn.XLOOKUP(Table6[[#This Row],[Date]],Tether_USDt_Historical_Data[Date],Tether_USDt_Historical_Data[Price]," ")</f>
        <v>0.99609999999999999</v>
      </c>
      <c r="G2072" s="2">
        <f>IFERROR(STANDARDIZE(Table6[[#This Row],[Tether]],$W$4,$W$5),"")</f>
        <v>-0.84046094957190232</v>
      </c>
      <c r="H2072" s="2">
        <f>_xlfn.XLOOKUP(Table6[[#This Row],[Date]],Bitcoin_Historical_Data__2[Date],Bitcoin_Historical_Data__2[Price]," ")</f>
        <v>3886</v>
      </c>
      <c r="I2072" s="2">
        <f>STANDARDIZE(Table6[[#This Row],[BTC]],$X$4,$X$5)</f>
        <v>-1.1260003289809684</v>
      </c>
      <c r="J2072" s="2">
        <f>_xlfn.XLOOKUP(Table6[[#This Row],[Date]],S_P_500_Historical_Data[Date],S_P_500_Historical_Data[Price]," ")</f>
        <v>2791.5</v>
      </c>
      <c r="K2072" s="2">
        <f>IFERROR(STANDARDIZE(Table6[[#This Row],[S&amp;P500]],$Y$4,$Y$5),"")</f>
        <v>-1.1258696535363952</v>
      </c>
    </row>
    <row r="2073" spans="1:11" x14ac:dyDescent="0.35">
      <c r="A2073" s="1">
        <f t="shared" si="32"/>
        <v>43535</v>
      </c>
      <c r="B2073">
        <f>_xlfn.XLOOKUP(A2073,Ethereum_Historical_Data[Date],Ethereum_Historical_Data[Price]," ")</f>
        <v>132.99</v>
      </c>
      <c r="C2073">
        <f>STANDARDIZE(Table6[[#This Row],[ETH]],$U$4,$U$5)</f>
        <v>-1.0937993631777607</v>
      </c>
      <c r="D2073" s="2">
        <f>_xlfn.XLOOKUP(Table6[[#This Row],[Date]],BNB_Historical_Data[Date],BNB_Historical_Data[Price]," ")</f>
        <v>14.41</v>
      </c>
      <c r="E2073" s="2">
        <f>STANDARDIZE(Table6[[#This Row],[BNB]],$V$4,$V$5)</f>
        <v>-0.96034689304644327</v>
      </c>
      <c r="F2073" s="2">
        <f>_xlfn.XLOOKUP(Table6[[#This Row],[Date]],Tether_USDt_Historical_Data[Date],Tether_USDt_Historical_Data[Price]," ")</f>
        <v>0.99529999999999996</v>
      </c>
      <c r="G2073" s="2">
        <f>IFERROR(STANDARDIZE(Table6[[#This Row],[Tether]],$W$4,$W$5),"")</f>
        <v>-1.0040866939806905</v>
      </c>
      <c r="H2073" s="2">
        <f>_xlfn.XLOOKUP(Table6[[#This Row],[Date]],Bitcoin_Historical_Data__2[Date],Bitcoin_Historical_Data__2[Price]," ")</f>
        <v>3870.3</v>
      </c>
      <c r="I2073" s="2">
        <f>STANDARDIZE(Table6[[#This Row],[BTC]],$X$4,$X$5)</f>
        <v>-1.1267862225707401</v>
      </c>
      <c r="J2073" s="2">
        <f>_xlfn.XLOOKUP(Table6[[#This Row],[Date]],S_P_500_Historical_Data[Date],S_P_500_Historical_Data[Price]," ")</f>
        <v>2783.3</v>
      </c>
      <c r="K2073" s="2">
        <f>IFERROR(STANDARDIZE(Table6[[#This Row],[S&amp;P500]],$Y$4,$Y$5),"")</f>
        <v>-1.1351664586247743</v>
      </c>
    </row>
    <row r="2074" spans="1:11" x14ac:dyDescent="0.35">
      <c r="A2074" s="1">
        <f t="shared" si="32"/>
        <v>43534</v>
      </c>
      <c r="B2074">
        <f>_xlfn.XLOOKUP(A2074,Ethereum_Historical_Data[Date],Ethereum_Historical_Data[Price]," ")</f>
        <v>135.72</v>
      </c>
      <c r="C2074">
        <f>STANDARDIZE(Table6[[#This Row],[ETH]],$U$4,$U$5)</f>
        <v>-1.0915322853949299</v>
      </c>
      <c r="D2074" s="2">
        <f>_xlfn.XLOOKUP(Table6[[#This Row],[Date]],BNB_Historical_Data[Date],BNB_Historical_Data[Price]," ")</f>
        <v>14.37</v>
      </c>
      <c r="E2074" s="2">
        <f>STANDARDIZE(Table6[[#This Row],[BNB]],$V$4,$V$5)</f>
        <v>-0.96054324649435041</v>
      </c>
      <c r="F2074" s="2">
        <f>_xlfn.XLOOKUP(Table6[[#This Row],[Date]],Tether_USDt_Historical_Data[Date],Tether_USDt_Historical_Data[Price]," ")</f>
        <v>0.99660000000000004</v>
      </c>
      <c r="G2074" s="2">
        <f>IFERROR(STANDARDIZE(Table6[[#This Row],[Tether]],$W$4,$W$5),"")</f>
        <v>-0.73819485931640105</v>
      </c>
      <c r="H2074" s="2">
        <f>_xlfn.XLOOKUP(Table6[[#This Row],[Date]],Bitcoin_Historical_Data__2[Date],Bitcoin_Historical_Data__2[Price]," ")</f>
        <v>3915.2</v>
      </c>
      <c r="I2074" s="2">
        <f>STANDARDIZE(Table6[[#This Row],[BTC]],$X$4,$X$5)</f>
        <v>-1.1245386670178263</v>
      </c>
      <c r="J2074" s="2" t="str">
        <f>_xlfn.XLOOKUP(Table6[[#This Row],[Date]],S_P_500_Historical_Data[Date],S_P_500_Historical_Data[Price]," ")</f>
        <v xml:space="preserve"> </v>
      </c>
      <c r="K2074" s="2" t="str">
        <f>IFERROR(STANDARDIZE(Table6[[#This Row],[S&amp;P500]],$Y$4,$Y$5),"")</f>
        <v/>
      </c>
    </row>
    <row r="2075" spans="1:11" x14ac:dyDescent="0.35">
      <c r="A2075" s="1">
        <f t="shared" si="32"/>
        <v>43533</v>
      </c>
      <c r="B2075">
        <f>_xlfn.XLOOKUP(A2075,Ethereum_Historical_Data[Date],Ethereum_Historical_Data[Price]," ")</f>
        <v>137.52000000000001</v>
      </c>
      <c r="C2075">
        <f>STANDARDIZE(Table6[[#This Row],[ETH]],$U$4,$U$5)</f>
        <v>-1.0900375088348218</v>
      </c>
      <c r="D2075" s="2">
        <f>_xlfn.XLOOKUP(Table6[[#This Row],[Date]],BNB_Historical_Data[Date],BNB_Historical_Data[Price]," ")</f>
        <v>14.47</v>
      </c>
      <c r="E2075" s="2">
        <f>STANDARDIZE(Table6[[#This Row],[BNB]],$V$4,$V$5)</f>
        <v>-0.96005236287458251</v>
      </c>
      <c r="F2075" s="2">
        <f>_xlfn.XLOOKUP(Table6[[#This Row],[Date]],Tether_USDt_Historical_Data[Date],Tether_USDt_Historical_Data[Price]," ")</f>
        <v>0.99399999999999999</v>
      </c>
      <c r="G2075" s="2">
        <f>IFERROR(STANDARDIZE(Table6[[#This Row],[Tether]],$W$4,$W$5),"")</f>
        <v>-1.2699785286449572</v>
      </c>
      <c r="H2075" s="2">
        <f>_xlfn.XLOOKUP(Table6[[#This Row],[Date]],Bitcoin_Historical_Data__2[Date],Bitcoin_Historical_Data__2[Price]," ")</f>
        <v>3944.3</v>
      </c>
      <c r="I2075" s="2">
        <f>STANDARDIZE(Table6[[#This Row],[BTC]],$X$4,$X$5)</f>
        <v>-1.1230820107463388</v>
      </c>
      <c r="J2075" s="2" t="str">
        <f>_xlfn.XLOOKUP(Table6[[#This Row],[Date]],S_P_500_Historical_Data[Date],S_P_500_Historical_Data[Price]," ")</f>
        <v xml:space="preserve"> </v>
      </c>
      <c r="K2075" s="2" t="str">
        <f>IFERROR(STANDARDIZE(Table6[[#This Row],[S&amp;P500]],$Y$4,$Y$5),"")</f>
        <v/>
      </c>
    </row>
    <row r="2076" spans="1:11" x14ac:dyDescent="0.35">
      <c r="A2076" s="1">
        <f t="shared" si="32"/>
        <v>43532</v>
      </c>
      <c r="B2076">
        <f>_xlfn.XLOOKUP(A2076,Ethereum_Historical_Data[Date],Ethereum_Historical_Data[Price]," ")</f>
        <v>133.85</v>
      </c>
      <c r="C2076">
        <f>STANDARDIZE(Table6[[#This Row],[ETH]],$U$4,$U$5)</f>
        <v>-1.0930851921545981</v>
      </c>
      <c r="D2076" s="2">
        <f>_xlfn.XLOOKUP(Table6[[#This Row],[Date]],BNB_Historical_Data[Date],BNB_Historical_Data[Price]," ")</f>
        <v>14.29</v>
      </c>
      <c r="E2076" s="2">
        <f>STANDARDIZE(Table6[[#This Row],[BNB]],$V$4,$V$5)</f>
        <v>-0.9609359533901648</v>
      </c>
      <c r="F2076" s="2">
        <f>_xlfn.XLOOKUP(Table6[[#This Row],[Date]],Tether_USDt_Historical_Data[Date],Tether_USDt_Historical_Data[Price]," ")</f>
        <v>0.99429999999999996</v>
      </c>
      <c r="G2076" s="2">
        <f>IFERROR(STANDARDIZE(Table6[[#This Row],[Tether]],$W$4,$W$5),"")</f>
        <v>-1.2086188744916702</v>
      </c>
      <c r="H2076" s="2">
        <f>_xlfn.XLOOKUP(Table6[[#This Row],[Date]],Bitcoin_Historical_Data__2[Date],Bitcoin_Historical_Data__2[Price]," ")</f>
        <v>3865.9</v>
      </c>
      <c r="I2076" s="2">
        <f>STANDARDIZE(Table6[[#This Row],[BTC]],$X$4,$X$5)</f>
        <v>-1.1270064730035423</v>
      </c>
      <c r="J2076" s="2">
        <f>_xlfn.XLOOKUP(Table6[[#This Row],[Date]],S_P_500_Historical_Data[Date],S_P_500_Historical_Data[Price]," ")</f>
        <v>2743.1</v>
      </c>
      <c r="K2076" s="2">
        <f>IFERROR(STANDARDIZE(Table6[[#This Row],[S&amp;P500]],$Y$4,$Y$5),"")</f>
        <v>-1.1807434786921938</v>
      </c>
    </row>
    <row r="2077" spans="1:11" x14ac:dyDescent="0.35">
      <c r="A2077" s="1">
        <f t="shared" si="32"/>
        <v>43531</v>
      </c>
      <c r="B2077">
        <f>_xlfn.XLOOKUP(A2077,Ethereum_Historical_Data[Date],Ethereum_Historical_Data[Price]," ")</f>
        <v>136.93</v>
      </c>
      <c r="C2077">
        <f>STANDARDIZE(Table6[[#This Row],[ETH]],$U$4,$U$5)</f>
        <v>-1.0905274633739683</v>
      </c>
      <c r="D2077" s="2">
        <f>_xlfn.XLOOKUP(Table6[[#This Row],[Date]],BNB_Historical_Data[Date],BNB_Historical_Data[Price]," ")</f>
        <v>15.1</v>
      </c>
      <c r="E2077" s="2">
        <f>STANDARDIZE(Table6[[#This Row],[BNB]],$V$4,$V$5)</f>
        <v>-0.95695979607004444</v>
      </c>
      <c r="F2077" s="2">
        <f>_xlfn.XLOOKUP(Table6[[#This Row],[Date]],Tether_USDt_Historical_Data[Date],Tether_USDt_Historical_Data[Price]," ")</f>
        <v>0.99580000000000002</v>
      </c>
      <c r="G2077" s="2">
        <f>IFERROR(STANDARDIZE(Table6[[#This Row],[Tether]],$W$4,$W$5),"")</f>
        <v>-0.90182060372518935</v>
      </c>
      <c r="H2077" s="2">
        <f>_xlfn.XLOOKUP(Table6[[#This Row],[Date]],Bitcoin_Historical_Data__2[Date],Bitcoin_Historical_Data__2[Price]," ")</f>
        <v>3875.1</v>
      </c>
      <c r="I2077" s="2">
        <f>STANDARDIZE(Table6[[#This Row],[BTC]],$X$4,$X$5)</f>
        <v>-1.1265459493713195</v>
      </c>
      <c r="J2077" s="2">
        <f>_xlfn.XLOOKUP(Table6[[#This Row],[Date]],S_P_500_Historical_Data[Date],S_P_500_Historical_Data[Price]," ")</f>
        <v>2748.9</v>
      </c>
      <c r="K2077" s="2">
        <f>IFERROR(STANDARDIZE(Table6[[#This Row],[S&amp;P500]],$Y$4,$Y$5),"")</f>
        <v>-1.1741676897272426</v>
      </c>
    </row>
    <row r="2078" spans="1:11" x14ac:dyDescent="0.35">
      <c r="A2078" s="1">
        <f t="shared" si="32"/>
        <v>43530</v>
      </c>
      <c r="B2078">
        <f>_xlfn.XLOOKUP(A2078,Ethereum_Historical_Data[Date],Ethereum_Historical_Data[Price]," ")</f>
        <v>137.62</v>
      </c>
      <c r="C2078">
        <f>STANDARDIZE(Table6[[#This Row],[ETH]],$U$4,$U$5)</f>
        <v>-1.0899544656925937</v>
      </c>
      <c r="D2078" s="2">
        <f>_xlfn.XLOOKUP(Table6[[#This Row],[Date]],BNB_Historical_Data[Date],BNB_Historical_Data[Price]," ")</f>
        <v>14.58</v>
      </c>
      <c r="E2078" s="2">
        <f>STANDARDIZE(Table6[[#This Row],[BNB]],$V$4,$V$5)</f>
        <v>-0.95951239089283769</v>
      </c>
      <c r="F2078" s="2">
        <f>_xlfn.XLOOKUP(Table6[[#This Row],[Date]],Tether_USDt_Historical_Data[Date],Tether_USDt_Historical_Data[Price]," ")</f>
        <v>0.99639999999999995</v>
      </c>
      <c r="G2078" s="2">
        <f>IFERROR(STANDARDIZE(Table6[[#This Row],[Tether]],$W$4,$W$5),"")</f>
        <v>-0.77910129541861517</v>
      </c>
      <c r="H2078" s="2">
        <f>_xlfn.XLOOKUP(Table6[[#This Row],[Date]],Bitcoin_Historical_Data__2[Date],Bitcoin_Historical_Data__2[Price]," ")</f>
        <v>3863</v>
      </c>
      <c r="I2078" s="2">
        <f>STANDARDIZE(Table6[[#This Row],[BTC]],$X$4,$X$5)</f>
        <v>-1.1271516380615256</v>
      </c>
      <c r="J2078" s="2">
        <f>_xlfn.XLOOKUP(Table6[[#This Row],[Date]],S_P_500_Historical_Data[Date],S_P_500_Historical_Data[Price]," ")</f>
        <v>2771.4</v>
      </c>
      <c r="K2078" s="2">
        <f>IFERROR(STANDARDIZE(Table6[[#This Row],[S&amp;P500]],$Y$4,$Y$5),"")</f>
        <v>-1.148658163570105</v>
      </c>
    </row>
    <row r="2079" spans="1:11" x14ac:dyDescent="0.35">
      <c r="A2079" s="1">
        <f t="shared" si="32"/>
        <v>43529</v>
      </c>
      <c r="B2079">
        <f>_xlfn.XLOOKUP(A2079,Ethereum_Historical_Data[Date],Ethereum_Historical_Data[Price]," ")</f>
        <v>136.82</v>
      </c>
      <c r="C2079">
        <f>STANDARDIZE(Table6[[#This Row],[ETH]],$U$4,$U$5)</f>
        <v>-1.0906188108304196</v>
      </c>
      <c r="D2079" s="2">
        <f>_xlfn.XLOOKUP(Table6[[#This Row],[Date]],BNB_Historical_Data[Date],BNB_Historical_Data[Price]," ")</f>
        <v>13.65</v>
      </c>
      <c r="E2079" s="2">
        <f>STANDARDIZE(Table6[[#This Row],[BNB]],$V$4,$V$5)</f>
        <v>-0.96407760855667957</v>
      </c>
      <c r="F2079" s="2">
        <f>_xlfn.XLOOKUP(Table6[[#This Row],[Date]],Tether_USDt_Historical_Data[Date],Tether_USDt_Historical_Data[Price]," ")</f>
        <v>0.99719999999999998</v>
      </c>
      <c r="G2079" s="2">
        <f>IFERROR(STANDARDIZE(Table6[[#This Row],[Tether]],$W$4,$W$5),"")</f>
        <v>-0.61547555100982698</v>
      </c>
      <c r="H2079" s="2">
        <f>_xlfn.XLOOKUP(Table6[[#This Row],[Date]],Bitcoin_Historical_Data__2[Date],Bitcoin_Historical_Data__2[Price]," ")</f>
        <v>3857.2</v>
      </c>
      <c r="I2079" s="2">
        <f>STANDARDIZE(Table6[[#This Row],[BTC]],$X$4,$X$5)</f>
        <v>-1.1274419681774921</v>
      </c>
      <c r="J2079" s="2">
        <f>_xlfn.XLOOKUP(Table6[[#This Row],[Date]],S_P_500_Historical_Data[Date],S_P_500_Historical_Data[Price]," ")</f>
        <v>2789.7</v>
      </c>
      <c r="K2079" s="2">
        <f>IFERROR(STANDARDIZE(Table6[[#This Row],[S&amp;P500]],$Y$4,$Y$5),"")</f>
        <v>-1.1279104156289665</v>
      </c>
    </row>
    <row r="2080" spans="1:11" x14ac:dyDescent="0.35">
      <c r="A2080" s="1">
        <f t="shared" si="32"/>
        <v>43528</v>
      </c>
      <c r="B2080">
        <f>_xlfn.XLOOKUP(A2080,Ethereum_Historical_Data[Date],Ethereum_Historical_Data[Price]," ")</f>
        <v>125.97</v>
      </c>
      <c r="C2080">
        <f>STANDARDIZE(Table6[[#This Row],[ETH]],$U$4,$U$5)</f>
        <v>-1.0996289917621827</v>
      </c>
      <c r="D2080" s="2">
        <f>_xlfn.XLOOKUP(Table6[[#This Row],[Date]],BNB_Historical_Data[Date],BNB_Historical_Data[Price]," ")</f>
        <v>11.41</v>
      </c>
      <c r="E2080" s="2">
        <f>STANDARDIZE(Table6[[#This Row],[BNB]],$V$4,$V$5)</f>
        <v>-0.97507340163948142</v>
      </c>
      <c r="F2080" s="2">
        <f>_xlfn.XLOOKUP(Table6[[#This Row],[Date]],Tether_USDt_Historical_Data[Date],Tether_USDt_Historical_Data[Price]," ")</f>
        <v>0.99670000000000003</v>
      </c>
      <c r="G2080" s="2">
        <f>IFERROR(STANDARDIZE(Table6[[#This Row],[Tether]],$W$4,$W$5),"")</f>
        <v>-0.71774164126530537</v>
      </c>
      <c r="H2080" s="2">
        <f>_xlfn.XLOOKUP(Table6[[#This Row],[Date]],Bitcoin_Historical_Data__2[Date],Bitcoin_Historical_Data__2[Price]," ")</f>
        <v>3715.9</v>
      </c>
      <c r="I2080" s="2">
        <f>STANDARDIZE(Table6[[#This Row],[BTC]],$X$4,$X$5)</f>
        <v>-1.1345150104854367</v>
      </c>
      <c r="J2080" s="2">
        <f>_xlfn.XLOOKUP(Table6[[#This Row],[Date]],S_P_500_Historical_Data[Date],S_P_500_Historical_Data[Price]," ")</f>
        <v>2792.8</v>
      </c>
      <c r="K2080" s="2">
        <f>IFERROR(STANDARDIZE(Table6[[#This Row],[S&amp;P500]],$Y$4,$Y$5),"")</f>
        <v>-1.1243957698028717</v>
      </c>
    </row>
    <row r="2081" spans="1:11" x14ac:dyDescent="0.35">
      <c r="A2081" s="1">
        <f t="shared" si="32"/>
        <v>43527</v>
      </c>
      <c r="B2081">
        <f>_xlfn.XLOOKUP(A2081,Ethereum_Historical_Data[Date],Ethereum_Historical_Data[Price]," ")</f>
        <v>131.01</v>
      </c>
      <c r="C2081">
        <f>STANDARDIZE(Table6[[#This Row],[ETH]],$U$4,$U$5)</f>
        <v>-1.0954436173938797</v>
      </c>
      <c r="D2081" s="2">
        <f>_xlfn.XLOOKUP(Table6[[#This Row],[Date]],BNB_Historical_Data[Date],BNB_Historical_Data[Price]," ")</f>
        <v>11.45</v>
      </c>
      <c r="E2081" s="2">
        <f>STANDARDIZE(Table6[[#This Row],[BNB]],$V$4,$V$5)</f>
        <v>-0.97487704819157428</v>
      </c>
      <c r="F2081" s="2">
        <f>_xlfn.XLOOKUP(Table6[[#This Row],[Date]],Tether_USDt_Historical_Data[Date],Tether_USDt_Historical_Data[Price]," ")</f>
        <v>0.99470000000000003</v>
      </c>
      <c r="G2081" s="2">
        <f>IFERROR(STANDARDIZE(Table6[[#This Row],[Tether]],$W$4,$W$5),"")</f>
        <v>-1.1268060022872646</v>
      </c>
      <c r="H2081" s="2">
        <f>_xlfn.XLOOKUP(Table6[[#This Row],[Date]],Bitcoin_Historical_Data__2[Date],Bitcoin_Historical_Data__2[Price]," ")</f>
        <v>3809.5</v>
      </c>
      <c r="I2081" s="2">
        <f>STANDARDIZE(Table6[[#This Row],[BTC]],$X$4,$X$5)</f>
        <v>-1.1298296830967345</v>
      </c>
      <c r="J2081" s="2" t="str">
        <f>_xlfn.XLOOKUP(Table6[[#This Row],[Date]],S_P_500_Historical_Data[Date],S_P_500_Historical_Data[Price]," ")</f>
        <v xml:space="preserve"> </v>
      </c>
      <c r="K2081" s="2" t="str">
        <f>IFERROR(STANDARDIZE(Table6[[#This Row],[S&amp;P500]],$Y$4,$Y$5),"")</f>
        <v/>
      </c>
    </row>
    <row r="2082" spans="1:11" x14ac:dyDescent="0.35">
      <c r="A2082" s="1">
        <f t="shared" si="32"/>
        <v>43526</v>
      </c>
      <c r="B2082">
        <f>_xlfn.XLOOKUP(A2082,Ethereum_Historical_Data[Date],Ethereum_Historical_Data[Price]," ")</f>
        <v>132.76</v>
      </c>
      <c r="C2082">
        <f>STANDARDIZE(Table6[[#This Row],[ETH]],$U$4,$U$5)</f>
        <v>-1.0939903624048857</v>
      </c>
      <c r="D2082" s="2">
        <f>_xlfn.XLOOKUP(Table6[[#This Row],[Date]],BNB_Historical_Data[Date],BNB_Historical_Data[Price]," ")</f>
        <v>11.75</v>
      </c>
      <c r="E2082" s="2">
        <f>STANDARDIZE(Table6[[#This Row],[BNB]],$V$4,$V$5)</f>
        <v>-0.97340439733227035</v>
      </c>
      <c r="F2082" s="2">
        <f>_xlfn.XLOOKUP(Table6[[#This Row],[Date]],Tether_USDt_Historical_Data[Date],Tether_USDt_Historical_Data[Price]," ")</f>
        <v>0.999</v>
      </c>
      <c r="G2082" s="2">
        <f>IFERROR(STANDARDIZE(Table6[[#This Row],[Tether]],$W$4,$W$5),"")</f>
        <v>-0.24731762609005908</v>
      </c>
      <c r="H2082" s="2">
        <f>_xlfn.XLOOKUP(Table6[[#This Row],[Date]],Bitcoin_Historical_Data__2[Date],Bitcoin_Historical_Data__2[Price]," ")</f>
        <v>3823.1</v>
      </c>
      <c r="I2082" s="2">
        <f>STANDARDIZE(Table6[[#This Row],[BTC]],$X$4,$X$5)</f>
        <v>-1.1291489090317095</v>
      </c>
      <c r="J2082" s="2" t="str">
        <f>_xlfn.XLOOKUP(Table6[[#This Row],[Date]],S_P_500_Historical_Data[Date],S_P_500_Historical_Data[Price]," ")</f>
        <v xml:space="preserve"> </v>
      </c>
      <c r="K2082" s="2" t="str">
        <f>IFERROR(STANDARDIZE(Table6[[#This Row],[S&amp;P500]],$Y$4,$Y$5),"")</f>
        <v/>
      </c>
    </row>
    <row r="2083" spans="1:11" x14ac:dyDescent="0.35">
      <c r="A2083" s="1">
        <f t="shared" si="32"/>
        <v>43525</v>
      </c>
      <c r="B2083">
        <f>_xlfn.XLOOKUP(A2083,Ethereum_Historical_Data[Date],Ethereum_Historical_Data[Price]," ")</f>
        <v>135.72</v>
      </c>
      <c r="C2083">
        <f>STANDARDIZE(Table6[[#This Row],[ETH]],$U$4,$U$5)</f>
        <v>-1.0915322853949299</v>
      </c>
      <c r="D2083" s="2">
        <f>_xlfn.XLOOKUP(Table6[[#This Row],[Date]],BNB_Historical_Data[Date],BNB_Historical_Data[Price]," ")</f>
        <v>11.35</v>
      </c>
      <c r="E2083" s="2">
        <f>STANDARDIZE(Table6[[#This Row],[BNB]],$V$4,$V$5)</f>
        <v>-0.97536793181134218</v>
      </c>
      <c r="F2083" s="2">
        <f>_xlfn.XLOOKUP(Table6[[#This Row],[Date]],Tether_USDt_Historical_Data[Date],Tether_USDt_Historical_Data[Price]," ")</f>
        <v>0.99619999999999997</v>
      </c>
      <c r="G2083" s="2">
        <f>IFERROR(STANDARDIZE(Table6[[#This Row],[Tether]],$W$4,$W$5),"")</f>
        <v>-0.82000773152080664</v>
      </c>
      <c r="H2083" s="2">
        <f>_xlfn.XLOOKUP(Table6[[#This Row],[Date]],Bitcoin_Historical_Data__2[Date],Bitcoin_Historical_Data__2[Price]," ")</f>
        <v>3821.9</v>
      </c>
      <c r="I2083" s="2">
        <f>STANDARDIZE(Table6[[#This Row],[BTC]],$X$4,$X$5)</f>
        <v>-1.1292089773315646</v>
      </c>
      <c r="J2083" s="2">
        <f>_xlfn.XLOOKUP(Table6[[#This Row],[Date]],S_P_500_Historical_Data[Date],S_P_500_Historical_Data[Price]," ")</f>
        <v>2803.7</v>
      </c>
      <c r="K2083" s="2">
        <f>IFERROR(STANDARDIZE(Table6[[#This Row],[S&amp;P500]],$Y$4,$Y$5),"")</f>
        <v>-1.1120378215756364</v>
      </c>
    </row>
    <row r="2084" spans="1:11" x14ac:dyDescent="0.35">
      <c r="A2084" s="1">
        <f t="shared" si="32"/>
        <v>43524</v>
      </c>
      <c r="B2084">
        <f>_xlfn.XLOOKUP(A2084,Ethereum_Historical_Data[Date],Ethereum_Historical_Data[Price]," ")</f>
        <v>135.47</v>
      </c>
      <c r="C2084">
        <f>STANDARDIZE(Table6[[#This Row],[ETH]],$U$4,$U$5)</f>
        <v>-1.0917398932505005</v>
      </c>
      <c r="D2084" s="2">
        <f>_xlfn.XLOOKUP(Table6[[#This Row],[Date]],BNB_Historical_Data[Date],BNB_Historical_Data[Price]," ")</f>
        <v>10.27</v>
      </c>
      <c r="E2084" s="2">
        <f>STANDARDIZE(Table6[[#This Row],[BNB]],$V$4,$V$5)</f>
        <v>-0.9806694749048358</v>
      </c>
      <c r="F2084" s="2">
        <f>_xlfn.XLOOKUP(Table6[[#This Row],[Date]],Tether_USDt_Historical_Data[Date],Tether_USDt_Historical_Data[Price]," ")</f>
        <v>0.99539999999999995</v>
      </c>
      <c r="G2084" s="2">
        <f>IFERROR(STANDARDIZE(Table6[[#This Row],[Tether]],$W$4,$W$5),"")</f>
        <v>-0.98363347592959482</v>
      </c>
      <c r="H2084" s="2">
        <f>_xlfn.XLOOKUP(Table6[[#This Row],[Date]],Bitcoin_Historical_Data__2[Date],Bitcoin_Historical_Data__2[Price]," ")</f>
        <v>3816.6</v>
      </c>
      <c r="I2084" s="2">
        <f>STANDARDIZE(Table6[[#This Row],[BTC]],$X$4,$X$5)</f>
        <v>-1.1294742789892582</v>
      </c>
      <c r="J2084" s="2">
        <f>_xlfn.XLOOKUP(Table6[[#This Row],[Date]],S_P_500_Historical_Data[Date],S_P_500_Historical_Data[Price]," ")</f>
        <v>2784.5</v>
      </c>
      <c r="K2084" s="2">
        <f>IFERROR(STANDARDIZE(Table6[[#This Row],[S&amp;P500]],$Y$4,$Y$5),"")</f>
        <v>-1.1338059505630604</v>
      </c>
    </row>
    <row r="2085" spans="1:11" x14ac:dyDescent="0.35">
      <c r="A2085" s="1">
        <f t="shared" si="32"/>
        <v>43523</v>
      </c>
      <c r="B2085">
        <f>_xlfn.XLOOKUP(A2085,Ethereum_Historical_Data[Date],Ethereum_Historical_Data[Price]," ")</f>
        <v>135.19999999999999</v>
      </c>
      <c r="C2085">
        <f>STANDARDIZE(Table6[[#This Row],[ETH]],$U$4,$U$5)</f>
        <v>-1.0919641097345167</v>
      </c>
      <c r="D2085" s="2">
        <f>_xlfn.XLOOKUP(Table6[[#This Row],[Date]],BNB_Historical_Data[Date],BNB_Historical_Data[Price]," ")</f>
        <v>9.85</v>
      </c>
      <c r="E2085" s="2">
        <f>STANDARDIZE(Table6[[#This Row],[BNB]],$V$4,$V$5)</f>
        <v>-0.98273118610786125</v>
      </c>
      <c r="F2085" s="2">
        <f>_xlfn.XLOOKUP(Table6[[#This Row],[Date]],Tether_USDt_Historical_Data[Date],Tether_USDt_Historical_Data[Price]," ")</f>
        <v>0.99550000000000005</v>
      </c>
      <c r="G2085" s="2">
        <f>IFERROR(STANDARDIZE(Table6[[#This Row],[Tether]],$W$4,$W$5),"")</f>
        <v>-0.96318025787847639</v>
      </c>
      <c r="H2085" s="2">
        <f>_xlfn.XLOOKUP(Table6[[#This Row],[Date]],Bitcoin_Historical_Data__2[Date],Bitcoin_Historical_Data__2[Price]," ")</f>
        <v>3814.6</v>
      </c>
      <c r="I2085" s="2">
        <f>STANDARDIZE(Table6[[#This Row],[BTC]],$X$4,$X$5)</f>
        <v>-1.1295743928223503</v>
      </c>
      <c r="J2085" s="2">
        <f>_xlfn.XLOOKUP(Table6[[#This Row],[Date]],S_P_500_Historical_Data[Date],S_P_500_Historical_Data[Price]," ")</f>
        <v>2792.4</v>
      </c>
      <c r="K2085" s="2">
        <f>IFERROR(STANDARDIZE(Table6[[#This Row],[S&amp;P500]],$Y$4,$Y$5),"")</f>
        <v>-1.1248492724901098</v>
      </c>
    </row>
    <row r="2086" spans="1:11" x14ac:dyDescent="0.35">
      <c r="A2086" s="1">
        <f t="shared" si="32"/>
        <v>43522</v>
      </c>
      <c r="B2086">
        <f>_xlfn.XLOOKUP(A2086,Ethereum_Historical_Data[Date],Ethereum_Historical_Data[Price]," ")</f>
        <v>136.66999999999999</v>
      </c>
      <c r="C2086">
        <f>STANDARDIZE(Table6[[#This Row],[ETH]],$U$4,$U$5)</f>
        <v>-1.0907433755437617</v>
      </c>
      <c r="D2086" s="2">
        <f>_xlfn.XLOOKUP(Table6[[#This Row],[Date]],BNB_Historical_Data[Date],BNB_Historical_Data[Price]," ")</f>
        <v>9.43</v>
      </c>
      <c r="E2086" s="2">
        <f>STANDARDIZE(Table6[[#This Row],[BNB]],$V$4,$V$5)</f>
        <v>-0.98479289731088659</v>
      </c>
      <c r="F2086" s="2">
        <f>_xlfn.XLOOKUP(Table6[[#This Row],[Date]],Tether_USDt_Historical_Data[Date],Tether_USDt_Historical_Data[Price]," ")</f>
        <v>0.997</v>
      </c>
      <c r="G2086" s="2">
        <f>IFERROR(STANDARDIZE(Table6[[#This Row],[Tether]],$W$4,$W$5),"")</f>
        <v>-0.65638198711201834</v>
      </c>
      <c r="H2086" s="2">
        <f>_xlfn.XLOOKUP(Table6[[#This Row],[Date]],Bitcoin_Historical_Data__2[Date],Bitcoin_Historical_Data__2[Price]," ")</f>
        <v>3810.3</v>
      </c>
      <c r="I2086" s="2">
        <f>STANDARDIZE(Table6[[#This Row],[BTC]],$X$4,$X$5)</f>
        <v>-1.1297896375634979</v>
      </c>
      <c r="J2086" s="2">
        <f>_xlfn.XLOOKUP(Table6[[#This Row],[Date]],S_P_500_Historical_Data[Date],S_P_500_Historical_Data[Price]," ")</f>
        <v>2793.9</v>
      </c>
      <c r="K2086" s="2">
        <f>IFERROR(STANDARDIZE(Table6[[#This Row],[S&amp;P500]],$Y$4,$Y$5),"")</f>
        <v>-1.1231486374129671</v>
      </c>
    </row>
    <row r="2087" spans="1:11" x14ac:dyDescent="0.35">
      <c r="A2087" s="1">
        <f t="shared" si="32"/>
        <v>43521</v>
      </c>
      <c r="B2087">
        <f>_xlfn.XLOOKUP(A2087,Ethereum_Historical_Data[Date],Ethereum_Historical_Data[Price]," ")</f>
        <v>138.27000000000001</v>
      </c>
      <c r="C2087">
        <f>STANDARDIZE(Table6[[#This Row],[ETH]],$U$4,$U$5)</f>
        <v>-1.0894146852681101</v>
      </c>
      <c r="D2087" s="2">
        <f>_xlfn.XLOOKUP(Table6[[#This Row],[Date]],BNB_Historical_Data[Date],BNB_Historical_Data[Price]," ")</f>
        <v>9.69</v>
      </c>
      <c r="E2087" s="2">
        <f>STANDARDIZE(Table6[[#This Row],[BNB]],$V$4,$V$5)</f>
        <v>-0.98351659989948992</v>
      </c>
      <c r="F2087" s="2">
        <f>_xlfn.XLOOKUP(Table6[[#This Row],[Date]],Tether_USDt_Historical_Data[Date],Tether_USDt_Historical_Data[Price]," ")</f>
        <v>0.99709999999999999</v>
      </c>
      <c r="G2087" s="2">
        <f>IFERROR(STANDARDIZE(Table6[[#This Row],[Tether]],$W$4,$W$5),"")</f>
        <v>-0.63592876906092266</v>
      </c>
      <c r="H2087" s="2">
        <f>_xlfn.XLOOKUP(Table6[[#This Row],[Date]],Bitcoin_Historical_Data__2[Date],Bitcoin_Historical_Data__2[Price]," ")</f>
        <v>3833.7</v>
      </c>
      <c r="I2087" s="2">
        <f>STANDARDIZE(Table6[[#This Row],[BTC]],$X$4,$X$5)</f>
        <v>-1.1286183057163222</v>
      </c>
      <c r="J2087" s="2">
        <f>_xlfn.XLOOKUP(Table6[[#This Row],[Date]],S_P_500_Historical_Data[Date],S_P_500_Historical_Data[Price]," ")</f>
        <v>2796.1</v>
      </c>
      <c r="K2087" s="2">
        <f>IFERROR(STANDARDIZE(Table6[[#This Row],[S&amp;P500]],$Y$4,$Y$5),"")</f>
        <v>-1.1206543726331584</v>
      </c>
    </row>
    <row r="2088" spans="1:11" x14ac:dyDescent="0.35">
      <c r="A2088" s="1">
        <f t="shared" si="32"/>
        <v>43520</v>
      </c>
      <c r="B2088">
        <f>_xlfn.XLOOKUP(A2088,Ethereum_Historical_Data[Date],Ethereum_Historical_Data[Price]," ")</f>
        <v>132.93</v>
      </c>
      <c r="C2088">
        <f>STANDARDIZE(Table6[[#This Row],[ETH]],$U$4,$U$5)</f>
        <v>-1.0938491890630977</v>
      </c>
      <c r="D2088" s="2">
        <f>_xlfn.XLOOKUP(Table6[[#This Row],[Date]],BNB_Historical_Data[Date],BNB_Historical_Data[Price]," ")</f>
        <v>9.93</v>
      </c>
      <c r="E2088" s="2">
        <f>STANDARDIZE(Table6[[#This Row],[BNB]],$V$4,$V$5)</f>
        <v>-0.98233847921204687</v>
      </c>
      <c r="F2088" s="2">
        <f>_xlfn.XLOOKUP(Table6[[#This Row],[Date]],Tether_USDt_Historical_Data[Date],Tether_USDt_Historical_Data[Price]," ")</f>
        <v>0.99839999999999995</v>
      </c>
      <c r="G2088" s="2">
        <f>IFERROR(STANDARDIZE(Table6[[#This Row],[Tether]],$W$4,$W$5),"")</f>
        <v>-0.37003693439665591</v>
      </c>
      <c r="H2088" s="2">
        <f>_xlfn.XLOOKUP(Table6[[#This Row],[Date]],Bitcoin_Historical_Data__2[Date],Bitcoin_Historical_Data__2[Price]," ")</f>
        <v>3755.2</v>
      </c>
      <c r="I2088" s="2">
        <f>STANDARDIZE(Table6[[#This Row],[BTC]],$X$4,$X$5)</f>
        <v>-1.1325477736651803</v>
      </c>
      <c r="J2088" s="2" t="str">
        <f>_xlfn.XLOOKUP(Table6[[#This Row],[Date]],S_P_500_Historical_Data[Date],S_P_500_Historical_Data[Price]," ")</f>
        <v xml:space="preserve"> </v>
      </c>
      <c r="K2088" s="2" t="str">
        <f>IFERROR(STANDARDIZE(Table6[[#This Row],[S&amp;P500]],$Y$4,$Y$5),"")</f>
        <v/>
      </c>
    </row>
    <row r="2089" spans="1:11" x14ac:dyDescent="0.35">
      <c r="A2089" s="1">
        <f t="shared" si="32"/>
        <v>43519</v>
      </c>
      <c r="B2089">
        <f>_xlfn.XLOOKUP(A2089,Ethereum_Historical_Data[Date],Ethereum_Historical_Data[Price]," ")</f>
        <v>158.30000000000001</v>
      </c>
      <c r="C2089">
        <f>STANDARDIZE(Table6[[#This Row],[ETH]],$U$4,$U$5)</f>
        <v>-1.072781143879795</v>
      </c>
      <c r="D2089" s="2">
        <f>_xlfn.XLOOKUP(Table6[[#This Row],[Date]],BNB_Historical_Data[Date],BNB_Historical_Data[Price]," ")</f>
        <v>10.73</v>
      </c>
      <c r="E2089" s="2">
        <f>STANDARDIZE(Table6[[#This Row],[BNB]],$V$4,$V$5)</f>
        <v>-0.97841141025390344</v>
      </c>
      <c r="F2089" s="2">
        <f>_xlfn.XLOOKUP(Table6[[#This Row],[Date]],Tether_USDt_Historical_Data[Date],Tether_USDt_Historical_Data[Price]," ")</f>
        <v>0.99860000000000004</v>
      </c>
      <c r="G2089" s="2">
        <f>IFERROR(STANDARDIZE(Table6[[#This Row],[Tether]],$W$4,$W$5),"")</f>
        <v>-0.32913049829444185</v>
      </c>
      <c r="H2089" s="2">
        <f>_xlfn.XLOOKUP(Table6[[#This Row],[Date]],Bitcoin_Historical_Data__2[Date],Bitcoin_Historical_Data__2[Price]," ")</f>
        <v>4120.3999999999996</v>
      </c>
      <c r="I2089" s="2">
        <f>STANDARDIZE(Table6[[#This Row],[BTC]],$X$4,$X$5)</f>
        <v>-1.1142669877425946</v>
      </c>
      <c r="J2089" s="2" t="str">
        <f>_xlfn.XLOOKUP(Table6[[#This Row],[Date]],S_P_500_Historical_Data[Date],S_P_500_Historical_Data[Price]," ")</f>
        <v xml:space="preserve"> </v>
      </c>
      <c r="K2089" s="2" t="str">
        <f>IFERROR(STANDARDIZE(Table6[[#This Row],[S&amp;P500]],$Y$4,$Y$5),"")</f>
        <v/>
      </c>
    </row>
    <row r="2090" spans="1:11" x14ac:dyDescent="0.35">
      <c r="A2090" s="1">
        <f t="shared" si="32"/>
        <v>43518</v>
      </c>
      <c r="B2090">
        <f>_xlfn.XLOOKUP(A2090,Ethereum_Historical_Data[Date],Ethereum_Historical_Data[Price]," ")</f>
        <v>147.97</v>
      </c>
      <c r="C2090">
        <f>STANDARDIZE(Table6[[#This Row],[ETH]],$U$4,$U$5)</f>
        <v>-1.0813595004719714</v>
      </c>
      <c r="D2090" s="2">
        <f>_xlfn.XLOOKUP(Table6[[#This Row],[Date]],BNB_Historical_Data[Date],BNB_Historical_Data[Price]," ")</f>
        <v>10.76</v>
      </c>
      <c r="E2090" s="2">
        <f>STANDARDIZE(Table6[[#This Row],[BNB]],$V$4,$V$5)</f>
        <v>-0.978264145167973</v>
      </c>
      <c r="F2090" s="2">
        <f>_xlfn.XLOOKUP(Table6[[#This Row],[Date]],Tether_USDt_Historical_Data[Date],Tether_USDt_Historical_Data[Price]," ")</f>
        <v>0.9929</v>
      </c>
      <c r="G2090" s="2">
        <f>IFERROR(STANDARDIZE(Table6[[#This Row],[Tether]],$W$4,$W$5),"")</f>
        <v>-1.4949639272070325</v>
      </c>
      <c r="H2090" s="2">
        <f>_xlfn.XLOOKUP(Table6[[#This Row],[Date]],Bitcoin_Historical_Data__2[Date],Bitcoin_Historical_Data__2[Price]," ")</f>
        <v>3965.2</v>
      </c>
      <c r="I2090" s="2">
        <f>STANDARDIZE(Table6[[#This Row],[BTC]],$X$4,$X$5)</f>
        <v>-1.1220358211905281</v>
      </c>
      <c r="J2090" s="2">
        <f>_xlfn.XLOOKUP(Table6[[#This Row],[Date]],S_P_500_Historical_Data[Date],S_P_500_Historical_Data[Price]," ")</f>
        <v>2792.7</v>
      </c>
      <c r="K2090" s="2">
        <f>IFERROR(STANDARDIZE(Table6[[#This Row],[S&amp;P500]],$Y$4,$Y$5),"")</f>
        <v>-1.1245091454746816</v>
      </c>
    </row>
    <row r="2091" spans="1:11" x14ac:dyDescent="0.35">
      <c r="A2091" s="1">
        <f t="shared" si="32"/>
        <v>43517</v>
      </c>
      <c r="B2091">
        <f>_xlfn.XLOOKUP(A2091,Ethereum_Historical_Data[Date],Ethereum_Historical_Data[Price]," ")</f>
        <v>145.78</v>
      </c>
      <c r="C2091">
        <f>STANDARDIZE(Table6[[#This Row],[ETH]],$U$4,$U$5)</f>
        <v>-1.0831781452867697</v>
      </c>
      <c r="D2091" s="2">
        <f>_xlfn.XLOOKUP(Table6[[#This Row],[Date]],BNB_Historical_Data[Date],BNB_Historical_Data[Price]," ")</f>
        <v>10.47</v>
      </c>
      <c r="E2091" s="2">
        <f>STANDARDIZE(Table6[[#This Row],[BNB]],$V$4,$V$5)</f>
        <v>-0.9796877076653</v>
      </c>
      <c r="F2091" s="2">
        <f>_xlfn.XLOOKUP(Table6[[#This Row],[Date]],Tether_USDt_Historical_Data[Date],Tether_USDt_Historical_Data[Price]," ")</f>
        <v>0.99019999999999997</v>
      </c>
      <c r="G2091" s="2">
        <f>IFERROR(STANDARDIZE(Table6[[#This Row],[Tether]],$W$4,$W$5),"")</f>
        <v>-2.0472008145866845</v>
      </c>
      <c r="H2091" s="2">
        <f>_xlfn.XLOOKUP(Table6[[#This Row],[Date]],Bitcoin_Historical_Data__2[Date],Bitcoin_Historical_Data__2[Price]," ")</f>
        <v>3936.6</v>
      </c>
      <c r="I2091" s="2">
        <f>STANDARDIZE(Table6[[#This Row],[BTC]],$X$4,$X$5)</f>
        <v>-1.1234674490037428</v>
      </c>
      <c r="J2091" s="2">
        <f>_xlfn.XLOOKUP(Table6[[#This Row],[Date]],S_P_500_Historical_Data[Date],S_P_500_Historical_Data[Price]," ")</f>
        <v>2774.9</v>
      </c>
      <c r="K2091" s="2">
        <f>IFERROR(STANDARDIZE(Table6[[#This Row],[S&amp;P500]],$Y$4,$Y$5),"")</f>
        <v>-1.1446900150567723</v>
      </c>
    </row>
    <row r="2092" spans="1:11" x14ac:dyDescent="0.35">
      <c r="A2092" s="1">
        <f t="shared" si="32"/>
        <v>43516</v>
      </c>
      <c r="B2092">
        <f>_xlfn.XLOOKUP(A2092,Ethereum_Historical_Data[Date],Ethereum_Historical_Data[Price]," ")</f>
        <v>149.11000000000001</v>
      </c>
      <c r="C2092">
        <f>STANDARDIZE(Table6[[#This Row],[ETH]],$U$4,$U$5)</f>
        <v>-1.0804128086505695</v>
      </c>
      <c r="D2092" s="2">
        <f>_xlfn.XLOOKUP(Table6[[#This Row],[Date]],BNB_Historical_Data[Date],BNB_Historical_Data[Price]," ")</f>
        <v>10.94</v>
      </c>
      <c r="E2092" s="2">
        <f>STANDARDIZE(Table6[[#This Row],[BNB]],$V$4,$V$5)</f>
        <v>-0.97738055465239071</v>
      </c>
      <c r="F2092" s="2">
        <f>_xlfn.XLOOKUP(Table6[[#This Row],[Date]],Tether_USDt_Historical_Data[Date],Tether_USDt_Historical_Data[Price]," ")</f>
        <v>0.9919</v>
      </c>
      <c r="G2092" s="2">
        <f>IFERROR(STANDARDIZE(Table6[[#This Row],[Tether]],$W$4,$W$5),"")</f>
        <v>-1.6994961077180122</v>
      </c>
      <c r="H2092" s="2">
        <f>_xlfn.XLOOKUP(Table6[[#This Row],[Date]],Bitcoin_Historical_Data__2[Date],Bitcoin_Historical_Data__2[Price]," ")</f>
        <v>3972.4</v>
      </c>
      <c r="I2092" s="2">
        <f>STANDARDIZE(Table6[[#This Row],[BTC]],$X$4,$X$5)</f>
        <v>-1.1216754113913971</v>
      </c>
      <c r="J2092" s="2">
        <f>_xlfn.XLOOKUP(Table6[[#This Row],[Date]],S_P_500_Historical_Data[Date],S_P_500_Historical_Data[Price]," ")</f>
        <v>2784.7</v>
      </c>
      <c r="K2092" s="2">
        <f>IFERROR(STANDARDIZE(Table6[[#This Row],[S&amp;P500]],$Y$4,$Y$5),"")</f>
        <v>-1.1335791992194415</v>
      </c>
    </row>
    <row r="2093" spans="1:11" x14ac:dyDescent="0.35">
      <c r="A2093" s="1">
        <f t="shared" si="32"/>
        <v>43515</v>
      </c>
      <c r="B2093">
        <f>_xlfn.XLOOKUP(A2093,Ethereum_Historical_Data[Date],Ethereum_Historical_Data[Price]," ")</f>
        <v>144.01</v>
      </c>
      <c r="C2093">
        <f>STANDARDIZE(Table6[[#This Row],[ETH]],$U$4,$U$5)</f>
        <v>-1.0846480089042094</v>
      </c>
      <c r="D2093" s="2">
        <f>_xlfn.XLOOKUP(Table6[[#This Row],[Date]],BNB_Historical_Data[Date],BNB_Historical_Data[Price]," ")</f>
        <v>10.47</v>
      </c>
      <c r="E2093" s="2">
        <f>STANDARDIZE(Table6[[#This Row],[BNB]],$V$4,$V$5)</f>
        <v>-0.9796877076653</v>
      </c>
      <c r="F2093" s="2">
        <f>_xlfn.XLOOKUP(Table6[[#This Row],[Date]],Tether_USDt_Historical_Data[Date],Tether_USDt_Historical_Data[Price]," ")</f>
        <v>0.99309999999999998</v>
      </c>
      <c r="G2093" s="2">
        <f>IFERROR(STANDARDIZE(Table6[[#This Row],[Tether]],$W$4,$W$5),"")</f>
        <v>-1.4540574911048412</v>
      </c>
      <c r="H2093" s="2">
        <f>_xlfn.XLOOKUP(Table6[[#This Row],[Date]],Bitcoin_Historical_Data__2[Date],Bitcoin_Historical_Data__2[Price]," ")</f>
        <v>3914.3</v>
      </c>
      <c r="I2093" s="2">
        <f>STANDARDIZE(Table6[[#This Row],[BTC]],$X$4,$X$5)</f>
        <v>-1.1245837182427176</v>
      </c>
      <c r="J2093" s="2">
        <f>_xlfn.XLOOKUP(Table6[[#This Row],[Date]],S_P_500_Historical_Data[Date],S_P_500_Historical_Data[Price]," ")</f>
        <v>2779.8</v>
      </c>
      <c r="K2093" s="2">
        <f>IFERROR(STANDARDIZE(Table6[[#This Row],[S&amp;P500]],$Y$4,$Y$5),"")</f>
        <v>-1.1391346071381068</v>
      </c>
    </row>
    <row r="2094" spans="1:11" x14ac:dyDescent="0.35">
      <c r="A2094" s="1">
        <f t="shared" si="32"/>
        <v>43514</v>
      </c>
      <c r="B2094">
        <f>_xlfn.XLOOKUP(A2094,Ethereum_Historical_Data[Date],Ethereum_Historical_Data[Price]," ")</f>
        <v>145.80000000000001</v>
      </c>
      <c r="C2094">
        <f>STANDARDIZE(Table6[[#This Row],[ETH]],$U$4,$U$5)</f>
        <v>-1.083161536658324</v>
      </c>
      <c r="D2094" s="2">
        <f>_xlfn.XLOOKUP(Table6[[#This Row],[Date]],BNB_Historical_Data[Date],BNB_Historical_Data[Price]," ")</f>
        <v>9.61</v>
      </c>
      <c r="E2094" s="2">
        <f>STANDARDIZE(Table6[[#This Row],[BNB]],$V$4,$V$5)</f>
        <v>-0.98390930679530419</v>
      </c>
      <c r="F2094" s="2">
        <f>_xlfn.XLOOKUP(Table6[[#This Row],[Date]],Tether_USDt_Historical_Data[Date],Tether_USDt_Historical_Data[Price]," ")</f>
        <v>0.99250000000000005</v>
      </c>
      <c r="G2094" s="2">
        <f>IFERROR(STANDARDIZE(Table6[[#This Row],[Tether]],$W$4,$W$5),"")</f>
        <v>-1.5767767994114152</v>
      </c>
      <c r="H2094" s="2">
        <f>_xlfn.XLOOKUP(Table6[[#This Row],[Date]],Bitcoin_Historical_Data__2[Date],Bitcoin_Historical_Data__2[Price]," ")</f>
        <v>3896</v>
      </c>
      <c r="I2094" s="2">
        <f>STANDARDIZE(Table6[[#This Row],[BTC]],$X$4,$X$5)</f>
        <v>-1.1254997598155088</v>
      </c>
      <c r="J2094" s="2" t="str">
        <f>_xlfn.XLOOKUP(Table6[[#This Row],[Date]],S_P_500_Historical_Data[Date],S_P_500_Historical_Data[Price]," ")</f>
        <v xml:space="preserve"> </v>
      </c>
      <c r="K2094" s="2" t="str">
        <f>IFERROR(STANDARDIZE(Table6[[#This Row],[S&amp;P500]],$Y$4,$Y$5),"")</f>
        <v/>
      </c>
    </row>
    <row r="2095" spans="1:11" x14ac:dyDescent="0.35">
      <c r="A2095" s="1">
        <f t="shared" si="32"/>
        <v>43513</v>
      </c>
      <c r="B2095">
        <f>_xlfn.XLOOKUP(A2095,Ethereum_Historical_Data[Date],Ethereum_Historical_Data[Price]," ")</f>
        <v>133.79</v>
      </c>
      <c r="C2095">
        <f>STANDARDIZE(Table6[[#This Row],[ETH]],$U$4,$U$5)</f>
        <v>-1.0931350180399348</v>
      </c>
      <c r="D2095" s="2">
        <f>_xlfn.XLOOKUP(Table6[[#This Row],[Date]],BNB_Historical_Data[Date],BNB_Historical_Data[Price]," ")</f>
        <v>9.2200000000000006</v>
      </c>
      <c r="E2095" s="2">
        <f>STANDARDIZE(Table6[[#This Row],[BNB]],$V$4,$V$5)</f>
        <v>-0.98582375291239932</v>
      </c>
      <c r="F2095" s="2">
        <f>_xlfn.XLOOKUP(Table6[[#This Row],[Date]],Tether_USDt_Historical_Data[Date],Tether_USDt_Historical_Data[Price]," ")</f>
        <v>0.98929999999999996</v>
      </c>
      <c r="G2095" s="2">
        <f>IFERROR(STANDARDIZE(Table6[[#This Row],[Tether]],$W$4,$W$5),"")</f>
        <v>-2.2312797770465682</v>
      </c>
      <c r="H2095" s="2">
        <f>_xlfn.XLOOKUP(Table6[[#This Row],[Date]],Bitcoin_Historical_Data__2[Date],Bitcoin_Historical_Data__2[Price]," ")</f>
        <v>3664.2</v>
      </c>
      <c r="I2095" s="2">
        <f>STANDARDIZE(Table6[[#This Row],[BTC]],$X$4,$X$5)</f>
        <v>-1.137102953070863</v>
      </c>
      <c r="J2095" s="2" t="str">
        <f>_xlfn.XLOOKUP(Table6[[#This Row],[Date]],S_P_500_Historical_Data[Date],S_P_500_Historical_Data[Price]," ")</f>
        <v xml:space="preserve"> </v>
      </c>
      <c r="K2095" s="2" t="str">
        <f>IFERROR(STANDARDIZE(Table6[[#This Row],[S&amp;P500]],$Y$4,$Y$5),"")</f>
        <v/>
      </c>
    </row>
    <row r="2096" spans="1:11" x14ac:dyDescent="0.35">
      <c r="A2096" s="1">
        <f t="shared" si="32"/>
        <v>43512</v>
      </c>
      <c r="B2096">
        <f>_xlfn.XLOOKUP(A2096,Ethereum_Historical_Data[Date],Ethereum_Historical_Data[Price]," ")</f>
        <v>122.87</v>
      </c>
      <c r="C2096">
        <f>STANDARDIZE(Table6[[#This Row],[ETH]],$U$4,$U$5)</f>
        <v>-1.1022033291712581</v>
      </c>
      <c r="D2096" s="2">
        <f>_xlfn.XLOOKUP(Table6[[#This Row],[Date]],BNB_Historical_Data[Date],BNB_Historical_Data[Price]," ")</f>
        <v>9.1</v>
      </c>
      <c r="E2096" s="2">
        <f>STANDARDIZE(Table6[[#This Row],[BNB]],$V$4,$V$5)</f>
        <v>-0.98641281325612085</v>
      </c>
      <c r="F2096" s="2">
        <f>_xlfn.XLOOKUP(Table6[[#This Row],[Date]],Tether_USDt_Historical_Data[Date],Tether_USDt_Historical_Data[Price]," ")</f>
        <v>0.99060000000000004</v>
      </c>
      <c r="G2096" s="2">
        <f>IFERROR(STANDARDIZE(Table6[[#This Row],[Tether]],$W$4,$W$5),"")</f>
        <v>-1.9653879423822789</v>
      </c>
      <c r="H2096" s="2">
        <f>_xlfn.XLOOKUP(Table6[[#This Row],[Date]],Bitcoin_Historical_Data__2[Date],Bitcoin_Historical_Data__2[Price]," ")</f>
        <v>3616.8</v>
      </c>
      <c r="I2096" s="2">
        <f>STANDARDIZE(Table6[[#This Row],[BTC]],$X$4,$X$5)</f>
        <v>-1.1394756509151416</v>
      </c>
      <c r="J2096" s="2" t="str">
        <f>_xlfn.XLOOKUP(Table6[[#This Row],[Date]],S_P_500_Historical_Data[Date],S_P_500_Historical_Data[Price]," ")</f>
        <v xml:space="preserve"> </v>
      </c>
      <c r="K2096" s="2" t="str">
        <f>IFERROR(STANDARDIZE(Table6[[#This Row],[S&amp;P500]],$Y$4,$Y$5),"")</f>
        <v/>
      </c>
    </row>
    <row r="2097" spans="1:11" x14ac:dyDescent="0.35">
      <c r="A2097" s="1">
        <f t="shared" si="32"/>
        <v>43511</v>
      </c>
      <c r="B2097">
        <f>_xlfn.XLOOKUP(A2097,Ethereum_Historical_Data[Date],Ethereum_Historical_Data[Price]," ")</f>
        <v>121.73</v>
      </c>
      <c r="C2097">
        <f>STANDARDIZE(Table6[[#This Row],[ETH]],$U$4,$U$5)</f>
        <v>-1.1031500209926597</v>
      </c>
      <c r="D2097" s="2">
        <f>_xlfn.XLOOKUP(Table6[[#This Row],[Date]],BNB_Historical_Data[Date],BNB_Historical_Data[Price]," ")</f>
        <v>9.25</v>
      </c>
      <c r="E2097" s="2">
        <f>STANDARDIZE(Table6[[#This Row],[BNB]],$V$4,$V$5)</f>
        <v>-0.98567648782646888</v>
      </c>
      <c r="F2097" s="2">
        <f>_xlfn.XLOOKUP(Table6[[#This Row],[Date]],Tether_USDt_Historical_Data[Date],Tether_USDt_Historical_Data[Price]," ")</f>
        <v>0.99060000000000004</v>
      </c>
      <c r="G2097" s="2">
        <f>IFERROR(STANDARDIZE(Table6[[#This Row],[Tether]],$W$4,$W$5),"")</f>
        <v>-1.9653879423822789</v>
      </c>
      <c r="H2097" s="2">
        <f>_xlfn.XLOOKUP(Table6[[#This Row],[Date]],Bitcoin_Historical_Data__2[Date],Bitcoin_Historical_Data__2[Price]," ")</f>
        <v>3604.7</v>
      </c>
      <c r="I2097" s="2">
        <f>STANDARDIZE(Table6[[#This Row],[BTC]],$X$4,$X$5)</f>
        <v>-1.1400813396053477</v>
      </c>
      <c r="J2097" s="2">
        <f>_xlfn.XLOOKUP(Table6[[#This Row],[Date]],S_P_500_Historical_Data[Date],S_P_500_Historical_Data[Price]," ")</f>
        <v>2775.6</v>
      </c>
      <c r="K2097" s="2">
        <f>IFERROR(STANDARDIZE(Table6[[#This Row],[S&amp;P500]],$Y$4,$Y$5),"")</f>
        <v>-1.143896385354106</v>
      </c>
    </row>
    <row r="2098" spans="1:11" x14ac:dyDescent="0.35">
      <c r="A2098" s="1">
        <f t="shared" si="32"/>
        <v>43510</v>
      </c>
      <c r="B2098">
        <f>_xlfn.XLOOKUP(A2098,Ethereum_Historical_Data[Date],Ethereum_Historical_Data[Price]," ")</f>
        <v>120.97</v>
      </c>
      <c r="C2098">
        <f>STANDARDIZE(Table6[[#This Row],[ETH]],$U$4,$U$5)</f>
        <v>-1.1037811488735942</v>
      </c>
      <c r="D2098" s="2">
        <f>_xlfn.XLOOKUP(Table6[[#This Row],[Date]],BNB_Historical_Data[Date],BNB_Historical_Data[Price]," ")</f>
        <v>8.75</v>
      </c>
      <c r="E2098" s="2">
        <f>STANDARDIZE(Table6[[#This Row],[BNB]],$V$4,$V$5)</f>
        <v>-0.98813090592530861</v>
      </c>
      <c r="F2098" s="2">
        <f>_xlfn.XLOOKUP(Table6[[#This Row],[Date]],Tether_USDt_Historical_Data[Date],Tether_USDt_Historical_Data[Price]," ")</f>
        <v>0.99070000000000003</v>
      </c>
      <c r="G2098" s="2">
        <f>IFERROR(STANDARDIZE(Table6[[#This Row],[Tether]],$W$4,$W$5),"")</f>
        <v>-1.9449347243311832</v>
      </c>
      <c r="H2098" s="2">
        <f>_xlfn.XLOOKUP(Table6[[#This Row],[Date]],Bitcoin_Historical_Data__2[Date],Bitcoin_Historical_Data__2[Price]," ")</f>
        <v>3592.6</v>
      </c>
      <c r="I2098" s="2">
        <f>STANDARDIZE(Table6[[#This Row],[BTC]],$X$4,$X$5)</f>
        <v>-1.1406870282955539</v>
      </c>
      <c r="J2098" s="2">
        <f>_xlfn.XLOOKUP(Table6[[#This Row],[Date]],S_P_500_Historical_Data[Date],S_P_500_Historical_Data[Price]," ")</f>
        <v>2745.7</v>
      </c>
      <c r="K2098" s="2">
        <f>IFERROR(STANDARDIZE(Table6[[#This Row],[S&amp;P500]],$Y$4,$Y$5),"")</f>
        <v>-1.1777957112251469</v>
      </c>
    </row>
    <row r="2099" spans="1:11" x14ac:dyDescent="0.35">
      <c r="A2099" s="1">
        <f t="shared" si="32"/>
        <v>43509</v>
      </c>
      <c r="B2099">
        <f>_xlfn.XLOOKUP(A2099,Ethereum_Historical_Data[Date],Ethereum_Historical_Data[Price]," ")</f>
        <v>122.22</v>
      </c>
      <c r="C2099">
        <f>STANDARDIZE(Table6[[#This Row],[ETH]],$U$4,$U$5)</f>
        <v>-1.1027431095957414</v>
      </c>
      <c r="D2099" s="2">
        <f>_xlfn.XLOOKUP(Table6[[#This Row],[Date]],BNB_Historical_Data[Date],BNB_Historical_Data[Price]," ")</f>
        <v>8.92</v>
      </c>
      <c r="E2099" s="2">
        <f>STANDARDIZE(Table6[[#This Row],[BNB]],$V$4,$V$5)</f>
        <v>-0.98729640377170313</v>
      </c>
      <c r="F2099" s="2">
        <f>_xlfn.XLOOKUP(Table6[[#This Row],[Date]],Tether_USDt_Historical_Data[Date],Tether_USDt_Historical_Data[Price]," ")</f>
        <v>0.98960000000000004</v>
      </c>
      <c r="G2099" s="2">
        <f>IFERROR(STANDARDIZE(Table6[[#This Row],[Tether]],$W$4,$W$5),"")</f>
        <v>-2.1699201228932585</v>
      </c>
      <c r="H2099" s="2">
        <f>_xlfn.XLOOKUP(Table6[[#This Row],[Date]],Bitcoin_Historical_Data__2[Date],Bitcoin_Historical_Data__2[Price]," ")</f>
        <v>3611.5</v>
      </c>
      <c r="I2099" s="2">
        <f>STANDARDIZE(Table6[[#This Row],[BTC]],$X$4,$X$5)</f>
        <v>-1.1397409525728353</v>
      </c>
      <c r="J2099" s="2">
        <f>_xlfn.XLOOKUP(Table6[[#This Row],[Date]],S_P_500_Historical_Data[Date],S_P_500_Historical_Data[Price]," ")</f>
        <v>2753</v>
      </c>
      <c r="K2099" s="2">
        <f>IFERROR(STANDARDIZE(Table6[[#This Row],[S&amp;P500]],$Y$4,$Y$5),"")</f>
        <v>-1.1695192871830531</v>
      </c>
    </row>
    <row r="2100" spans="1:11" x14ac:dyDescent="0.35">
      <c r="A2100" s="1">
        <f t="shared" si="32"/>
        <v>43508</v>
      </c>
      <c r="B2100">
        <f>_xlfn.XLOOKUP(A2100,Ethereum_Historical_Data[Date],Ethereum_Historical_Data[Price]," ")</f>
        <v>122.64</v>
      </c>
      <c r="C2100">
        <f>STANDARDIZE(Table6[[#This Row],[ETH]],$U$4,$U$5)</f>
        <v>-1.1023943283983828</v>
      </c>
      <c r="D2100" s="2">
        <f>_xlfn.XLOOKUP(Table6[[#This Row],[Date]],BNB_Historical_Data[Date],BNB_Historical_Data[Price]," ")</f>
        <v>9.2799999999999994</v>
      </c>
      <c r="E2100" s="2">
        <f>STANDARDIZE(Table6[[#This Row],[BNB]],$V$4,$V$5)</f>
        <v>-0.98552922274053845</v>
      </c>
      <c r="F2100" s="2">
        <f>_xlfn.XLOOKUP(Table6[[#This Row],[Date]],Tether_USDt_Historical_Data[Date],Tether_USDt_Historical_Data[Price]," ")</f>
        <v>0.98870000000000002</v>
      </c>
      <c r="G2100" s="2">
        <f>IFERROR(STANDARDIZE(Table6[[#This Row],[Tether]],$W$4,$W$5),"")</f>
        <v>-2.3539990853531423</v>
      </c>
      <c r="H2100" s="2">
        <f>_xlfn.XLOOKUP(Table6[[#This Row],[Date]],Bitcoin_Historical_Data__2[Date],Bitcoin_Historical_Data__2[Price]," ")</f>
        <v>3632</v>
      </c>
      <c r="I2100" s="2">
        <f>STANDARDIZE(Table6[[#This Row],[BTC]],$X$4,$X$5)</f>
        <v>-1.138714785783643</v>
      </c>
      <c r="J2100" s="2">
        <f>_xlfn.XLOOKUP(Table6[[#This Row],[Date]],S_P_500_Historical_Data[Date],S_P_500_Historical_Data[Price]," ")</f>
        <v>2744.7</v>
      </c>
      <c r="K2100" s="2">
        <f>IFERROR(STANDARDIZE(Table6[[#This Row],[S&amp;P500]],$Y$4,$Y$5),"")</f>
        <v>-1.1789294679432418</v>
      </c>
    </row>
    <row r="2101" spans="1:11" x14ac:dyDescent="0.35">
      <c r="A2101" s="1">
        <f t="shared" si="32"/>
        <v>43507</v>
      </c>
      <c r="B2101">
        <f>_xlfn.XLOOKUP(A2101,Ethereum_Historical_Data[Date],Ethereum_Historical_Data[Price]," ")</f>
        <v>121.3</v>
      </c>
      <c r="C2101">
        <f>STANDARDIZE(Table6[[#This Row],[ETH]],$U$4,$U$5)</f>
        <v>-1.1035071065042412</v>
      </c>
      <c r="D2101" s="2">
        <f>_xlfn.XLOOKUP(Table6[[#This Row],[Date]],BNB_Historical_Data[Date],BNB_Historical_Data[Price]," ")</f>
        <v>9.5299999999999994</v>
      </c>
      <c r="E2101" s="2">
        <f>STANDARDIZE(Table6[[#This Row],[BNB]],$V$4,$V$5)</f>
        <v>-0.98430201369111869</v>
      </c>
      <c r="F2101" s="2">
        <f>_xlfn.XLOOKUP(Table6[[#This Row],[Date]],Tether_USDt_Historical_Data[Date],Tether_USDt_Historical_Data[Price]," ")</f>
        <v>0.98860000000000003</v>
      </c>
      <c r="G2101" s="2">
        <f>IFERROR(STANDARDIZE(Table6[[#This Row],[Tether]],$W$4,$W$5),"")</f>
        <v>-2.374452303404238</v>
      </c>
      <c r="H2101" s="2">
        <f>_xlfn.XLOOKUP(Table6[[#This Row],[Date]],Bitcoin_Historical_Data__2[Date],Bitcoin_Historical_Data__2[Price]," ")</f>
        <v>3631.8</v>
      </c>
      <c r="I2101" s="2">
        <f>STANDARDIZE(Table6[[#This Row],[BTC]],$X$4,$X$5)</f>
        <v>-1.1387247971669523</v>
      </c>
      <c r="J2101" s="2">
        <f>_xlfn.XLOOKUP(Table6[[#This Row],[Date]],S_P_500_Historical_Data[Date],S_P_500_Historical_Data[Price]," ")</f>
        <v>2709.8</v>
      </c>
      <c r="K2101" s="2">
        <f>IFERROR(STANDARDIZE(Table6[[#This Row],[S&amp;P500]],$Y$4,$Y$5),"")</f>
        <v>-1.2184975774047573</v>
      </c>
    </row>
    <row r="2102" spans="1:11" x14ac:dyDescent="0.35">
      <c r="A2102" s="1">
        <f t="shared" si="32"/>
        <v>43506</v>
      </c>
      <c r="B2102">
        <f>_xlfn.XLOOKUP(A2102,Ethereum_Historical_Data[Date],Ethereum_Historical_Data[Price]," ")</f>
        <v>124.92</v>
      </c>
      <c r="C2102">
        <f>STANDARDIZE(Table6[[#This Row],[ETH]],$U$4,$U$5)</f>
        <v>-1.1005009447555791</v>
      </c>
      <c r="D2102" s="2">
        <f>_xlfn.XLOOKUP(Table6[[#This Row],[Date]],BNB_Historical_Data[Date],BNB_Historical_Data[Price]," ")</f>
        <v>9.16</v>
      </c>
      <c r="E2102" s="2">
        <f>STANDARDIZE(Table6[[#This Row],[BNB]],$V$4,$V$5)</f>
        <v>-0.98611828308426008</v>
      </c>
      <c r="F2102" s="2">
        <f>_xlfn.XLOOKUP(Table6[[#This Row],[Date]],Tether_USDt_Historical_Data[Date],Tether_USDt_Historical_Data[Price]," ")</f>
        <v>0.99239999999999995</v>
      </c>
      <c r="G2102" s="2">
        <f>IFERROR(STANDARDIZE(Table6[[#This Row],[Tether]],$W$4,$W$5),"")</f>
        <v>-1.5972300174625338</v>
      </c>
      <c r="H2102" s="2">
        <f>_xlfn.XLOOKUP(Table6[[#This Row],[Date]],Bitcoin_Historical_Data__2[Date],Bitcoin_Historical_Data__2[Price]," ")</f>
        <v>3679</v>
      </c>
      <c r="I2102" s="2">
        <f>STANDARDIZE(Table6[[#This Row],[BTC]],$X$4,$X$5)</f>
        <v>-1.1363621107059827</v>
      </c>
      <c r="J2102" s="2" t="str">
        <f>_xlfn.XLOOKUP(Table6[[#This Row],[Date]],S_P_500_Historical_Data[Date],S_P_500_Historical_Data[Price]," ")</f>
        <v xml:space="preserve"> </v>
      </c>
      <c r="K2102" s="2" t="str">
        <f>IFERROR(STANDARDIZE(Table6[[#This Row],[S&amp;P500]],$Y$4,$Y$5),"")</f>
        <v/>
      </c>
    </row>
    <row r="2103" spans="1:11" x14ac:dyDescent="0.35">
      <c r="A2103" s="1">
        <f t="shared" si="32"/>
        <v>43505</v>
      </c>
      <c r="B2103">
        <f>_xlfn.XLOOKUP(A2103,Ethereum_Historical_Data[Date],Ethereum_Historical_Data[Price]," ")</f>
        <v>119.44</v>
      </c>
      <c r="C2103">
        <f>STANDARDIZE(Table6[[#This Row],[ETH]],$U$4,$U$5)</f>
        <v>-1.1050517089496863</v>
      </c>
      <c r="D2103" s="2">
        <f>_xlfn.XLOOKUP(Table6[[#This Row],[Date]],BNB_Historical_Data[Date],BNB_Historical_Data[Price]," ")</f>
        <v>8.9</v>
      </c>
      <c r="E2103" s="2">
        <f>STANDARDIZE(Table6[[#This Row],[BNB]],$V$4,$V$5)</f>
        <v>-0.98739458049565665</v>
      </c>
      <c r="F2103" s="2">
        <f>_xlfn.XLOOKUP(Table6[[#This Row],[Date]],Tether_USDt_Historical_Data[Date],Tether_USDt_Historical_Data[Price]," ")</f>
        <v>0.98980000000000001</v>
      </c>
      <c r="G2103" s="2">
        <f>IFERROR(STANDARDIZE(Table6[[#This Row],[Tether]],$W$4,$W$5),"")</f>
        <v>-2.1290136867910672</v>
      </c>
      <c r="H2103" s="2">
        <f>_xlfn.XLOOKUP(Table6[[#This Row],[Date]],Bitcoin_Historical_Data__2[Date],Bitcoin_Historical_Data__2[Price]," ")</f>
        <v>3661.4</v>
      </c>
      <c r="I2103" s="2">
        <f>STANDARDIZE(Table6[[#This Row],[BTC]],$X$4,$X$5)</f>
        <v>-1.1372431124371916</v>
      </c>
      <c r="J2103" s="2" t="str">
        <f>_xlfn.XLOOKUP(Table6[[#This Row],[Date]],S_P_500_Historical_Data[Date],S_P_500_Historical_Data[Price]," ")</f>
        <v xml:space="preserve"> </v>
      </c>
      <c r="K2103" s="2" t="str">
        <f>IFERROR(STANDARDIZE(Table6[[#This Row],[S&amp;P500]],$Y$4,$Y$5),"")</f>
        <v/>
      </c>
    </row>
    <row r="2104" spans="1:11" x14ac:dyDescent="0.35">
      <c r="A2104" s="1">
        <f t="shared" si="32"/>
        <v>43504</v>
      </c>
      <c r="B2104">
        <f>_xlfn.XLOOKUP(A2104,Ethereum_Historical_Data[Date],Ethereum_Historical_Data[Price]," ")</f>
        <v>119.23</v>
      </c>
      <c r="C2104">
        <f>STANDARDIZE(Table6[[#This Row],[ETH]],$U$4,$U$5)</f>
        <v>-1.1052260995483656</v>
      </c>
      <c r="D2104" s="2">
        <f>_xlfn.XLOOKUP(Table6[[#This Row],[Date]],BNB_Historical_Data[Date],BNB_Historical_Data[Price]," ")</f>
        <v>8.59</v>
      </c>
      <c r="E2104" s="2">
        <f>STANDARDIZE(Table6[[#This Row],[BNB]],$V$4,$V$5)</f>
        <v>-0.98891631971693728</v>
      </c>
      <c r="F2104" s="2">
        <f>_xlfn.XLOOKUP(Table6[[#This Row],[Date]],Tether_USDt_Historical_Data[Date],Tether_USDt_Historical_Data[Price]," ")</f>
        <v>0.9899</v>
      </c>
      <c r="G2104" s="2">
        <f>IFERROR(STANDARDIZE(Table6[[#This Row],[Tether]],$W$4,$W$5),"")</f>
        <v>-2.1085604687399715</v>
      </c>
      <c r="H2104" s="2">
        <f>_xlfn.XLOOKUP(Table6[[#This Row],[Date]],Bitcoin_Historical_Data__2[Date],Bitcoin_Historical_Data__2[Price]," ")</f>
        <v>3661.7</v>
      </c>
      <c r="I2104" s="2">
        <f>STANDARDIZE(Table6[[#This Row],[BTC]],$X$4,$X$5)</f>
        <v>-1.1372280953622278</v>
      </c>
      <c r="J2104" s="2">
        <f>_xlfn.XLOOKUP(Table6[[#This Row],[Date]],S_P_500_Historical_Data[Date],S_P_500_Historical_Data[Price]," ")</f>
        <v>2707.9</v>
      </c>
      <c r="K2104" s="2">
        <f>IFERROR(STANDARDIZE(Table6[[#This Row],[S&amp;P500]],$Y$4,$Y$5),"")</f>
        <v>-1.2206517151691378</v>
      </c>
    </row>
    <row r="2105" spans="1:11" x14ac:dyDescent="0.35">
      <c r="A2105" s="1">
        <f t="shared" si="32"/>
        <v>43503</v>
      </c>
      <c r="B2105">
        <f>_xlfn.XLOOKUP(A2105,Ethereum_Historical_Data[Date],Ethereum_Historical_Data[Price]," ")</f>
        <v>104.55</v>
      </c>
      <c r="C2105">
        <f>STANDARDIZE(Table6[[#This Row],[ETH]],$U$4,$U$5)</f>
        <v>-1.1174168328274703</v>
      </c>
      <c r="D2105" s="2">
        <f>_xlfn.XLOOKUP(Table6[[#This Row],[Date]],BNB_Historical_Data[Date],BNB_Historical_Data[Price]," ")</f>
        <v>7.81</v>
      </c>
      <c r="E2105" s="2">
        <f>STANDARDIZE(Table6[[#This Row],[BNB]],$V$4,$V$5)</f>
        <v>-0.99274521195112719</v>
      </c>
      <c r="F2105" s="2">
        <f>_xlfn.XLOOKUP(Table6[[#This Row],[Date]],Tether_USDt_Historical_Data[Date],Tether_USDt_Historical_Data[Price]," ")</f>
        <v>0.98880000000000001</v>
      </c>
      <c r="G2105" s="2">
        <f>IFERROR(STANDARDIZE(Table6[[#This Row],[Tether]],$W$4,$W$5),"")</f>
        <v>-2.3335458673020466</v>
      </c>
      <c r="H2105" s="2">
        <f>_xlfn.XLOOKUP(Table6[[#This Row],[Date]],Bitcoin_Historical_Data__2[Date],Bitcoin_Historical_Data__2[Price]," ")</f>
        <v>3397.7</v>
      </c>
      <c r="I2105" s="2">
        <f>STANDARDIZE(Table6[[#This Row],[BTC]],$X$4,$X$5)</f>
        <v>-1.1504431213303621</v>
      </c>
      <c r="J2105" s="2">
        <f>_xlfn.XLOOKUP(Table6[[#This Row],[Date]],S_P_500_Historical_Data[Date],S_P_500_Historical_Data[Price]," ")</f>
        <v>2706.1</v>
      </c>
      <c r="K2105" s="2">
        <f>IFERROR(STANDARDIZE(Table6[[#This Row],[S&amp;P500]],$Y$4,$Y$5),"")</f>
        <v>-1.2226924772617092</v>
      </c>
    </row>
    <row r="2106" spans="1:11" x14ac:dyDescent="0.35">
      <c r="A2106" s="1">
        <f t="shared" si="32"/>
        <v>43502</v>
      </c>
      <c r="B2106">
        <f>_xlfn.XLOOKUP(A2106,Ethereum_Historical_Data[Date],Ethereum_Historical_Data[Price]," ")</f>
        <v>104.63</v>
      </c>
      <c r="C2106">
        <f>STANDARDIZE(Table6[[#This Row],[ETH]],$U$4,$U$5)</f>
        <v>-1.1173503983136874</v>
      </c>
      <c r="D2106" s="2">
        <f>_xlfn.XLOOKUP(Table6[[#This Row],[Date]],BNB_Historical_Data[Date],BNB_Historical_Data[Price]," ")</f>
        <v>8.1300000000000008</v>
      </c>
      <c r="E2106" s="2">
        <f>STANDARDIZE(Table6[[#This Row],[BNB]],$V$4,$V$5)</f>
        <v>-0.99117438436786987</v>
      </c>
      <c r="F2106" s="2">
        <f>_xlfn.XLOOKUP(Table6[[#This Row],[Date]],Tether_USDt_Historical_Data[Date],Tether_USDt_Historical_Data[Price]," ")</f>
        <v>0.98880000000000001</v>
      </c>
      <c r="G2106" s="2">
        <f>IFERROR(STANDARDIZE(Table6[[#This Row],[Tether]],$W$4,$W$5),"")</f>
        <v>-2.3335458673020466</v>
      </c>
      <c r="H2106" s="2">
        <f>_xlfn.XLOOKUP(Table6[[#This Row],[Date]],Bitcoin_Historical_Data__2[Date],Bitcoin_Historical_Data__2[Price]," ")</f>
        <v>3404.3</v>
      </c>
      <c r="I2106" s="2">
        <f>STANDARDIZE(Table6[[#This Row],[BTC]],$X$4,$X$5)</f>
        <v>-1.1501127456811588</v>
      </c>
      <c r="J2106" s="2">
        <f>_xlfn.XLOOKUP(Table6[[#This Row],[Date]],S_P_500_Historical_Data[Date],S_P_500_Historical_Data[Price]," ")</f>
        <v>2731.6</v>
      </c>
      <c r="K2106" s="2">
        <f>IFERROR(STANDARDIZE(Table6[[#This Row],[S&amp;P500]],$Y$4,$Y$5),"")</f>
        <v>-1.1937816809502864</v>
      </c>
    </row>
    <row r="2107" spans="1:11" x14ac:dyDescent="0.35">
      <c r="A2107" s="1">
        <f t="shared" si="32"/>
        <v>43501</v>
      </c>
      <c r="B2107">
        <f>_xlfn.XLOOKUP(A2107,Ethereum_Historical_Data[Date],Ethereum_Historical_Data[Price]," ")</f>
        <v>107.37</v>
      </c>
      <c r="C2107">
        <f>STANDARDIZE(Table6[[#This Row],[ETH]],$U$4,$U$5)</f>
        <v>-1.1150750162166341</v>
      </c>
      <c r="D2107" s="2">
        <f>_xlfn.XLOOKUP(Table6[[#This Row],[Date]],BNB_Historical_Data[Date],BNB_Historical_Data[Price]," ")</f>
        <v>7.86</v>
      </c>
      <c r="E2107" s="2">
        <f>STANDARDIZE(Table6[[#This Row],[BNB]],$V$4,$V$5)</f>
        <v>-0.99249977014124313</v>
      </c>
      <c r="F2107" s="2">
        <f>_xlfn.XLOOKUP(Table6[[#This Row],[Date]],Tether_USDt_Historical_Data[Date],Tether_USDt_Historical_Data[Price]," ")</f>
        <v>0.9889</v>
      </c>
      <c r="G2107" s="2">
        <f>IFERROR(STANDARDIZE(Table6[[#This Row],[Tether]],$W$4,$W$5),"")</f>
        <v>-2.3130926492509509</v>
      </c>
      <c r="H2107" s="2">
        <f>_xlfn.XLOOKUP(Table6[[#This Row],[Date]],Bitcoin_Historical_Data__2[Date],Bitcoin_Historical_Data__2[Price]," ")</f>
        <v>3468.4</v>
      </c>
      <c r="I2107" s="2">
        <f>STANDARDIZE(Table6[[#This Row],[BTC]],$X$4,$X$5)</f>
        <v>-1.1469040973305624</v>
      </c>
      <c r="J2107" s="2">
        <f>_xlfn.XLOOKUP(Table6[[#This Row],[Date]],S_P_500_Historical_Data[Date],S_P_500_Historical_Data[Price]," ")</f>
        <v>2737.7</v>
      </c>
      <c r="K2107" s="2">
        <f>IFERROR(STANDARDIZE(Table6[[#This Row],[S&amp;P500]],$Y$4,$Y$5),"")</f>
        <v>-1.186865764969907</v>
      </c>
    </row>
    <row r="2108" spans="1:11" x14ac:dyDescent="0.35">
      <c r="A2108" s="1">
        <f t="shared" si="32"/>
        <v>43500</v>
      </c>
      <c r="B2108">
        <f>_xlfn.XLOOKUP(A2108,Ethereum_Historical_Data[Date],Ethereum_Historical_Data[Price]," ")</f>
        <v>107.9</v>
      </c>
      <c r="C2108">
        <f>STANDARDIZE(Table6[[#This Row],[ETH]],$U$4,$U$5)</f>
        <v>-1.1146348875628243</v>
      </c>
      <c r="D2108" s="2">
        <f>_xlfn.XLOOKUP(Table6[[#This Row],[Date]],BNB_Historical_Data[Date],BNB_Historical_Data[Price]," ")</f>
        <v>7.11</v>
      </c>
      <c r="E2108" s="2">
        <f>STANDARDIZE(Table6[[#This Row],[BNB]],$V$4,$V$5)</f>
        <v>-0.99618139728950272</v>
      </c>
      <c r="F2108" s="2">
        <f>_xlfn.XLOOKUP(Table6[[#This Row],[Date]],Tether_USDt_Historical_Data[Date],Tether_USDt_Historical_Data[Price]," ")</f>
        <v>0.9859</v>
      </c>
      <c r="G2108" s="2">
        <f>IFERROR(STANDARDIZE(Table6[[#This Row],[Tether]],$W$4,$W$5),"")</f>
        <v>-2.9266891907838901</v>
      </c>
      <c r="H2108" s="2">
        <f>_xlfn.XLOOKUP(Table6[[#This Row],[Date]],Bitcoin_Historical_Data__2[Date],Bitcoin_Historical_Data__2[Price]," ")</f>
        <v>3462.8</v>
      </c>
      <c r="I2108" s="2">
        <f>STANDARDIZE(Table6[[#This Row],[BTC]],$X$4,$X$5)</f>
        <v>-1.1471844160632201</v>
      </c>
      <c r="J2108" s="2">
        <f>_xlfn.XLOOKUP(Table6[[#This Row],[Date]],S_P_500_Historical_Data[Date],S_P_500_Historical_Data[Price]," ")</f>
        <v>2724.9</v>
      </c>
      <c r="K2108" s="2">
        <f>IFERROR(STANDARDIZE(Table6[[#This Row],[S&amp;P500]],$Y$4,$Y$5),"")</f>
        <v>-1.2013778509615227</v>
      </c>
    </row>
    <row r="2109" spans="1:11" x14ac:dyDescent="0.35">
      <c r="A2109" s="1">
        <f t="shared" si="32"/>
        <v>43499</v>
      </c>
      <c r="B2109">
        <f>_xlfn.XLOOKUP(A2109,Ethereum_Historical_Data[Date],Ethereum_Historical_Data[Price]," ")</f>
        <v>107.62</v>
      </c>
      <c r="C2109">
        <f>STANDARDIZE(Table6[[#This Row],[ETH]],$U$4,$U$5)</f>
        <v>-1.1148674083610635</v>
      </c>
      <c r="D2109" s="2">
        <f>_xlfn.XLOOKUP(Table6[[#This Row],[Date]],BNB_Historical_Data[Date],BNB_Historical_Data[Price]," ")</f>
        <v>6.79</v>
      </c>
      <c r="E2109" s="2">
        <f>STANDARDIZE(Table6[[#This Row],[BNB]],$V$4,$V$5)</f>
        <v>-0.99775222487276027</v>
      </c>
      <c r="F2109" s="2">
        <f>_xlfn.XLOOKUP(Table6[[#This Row],[Date]],Tether_USDt_Historical_Data[Date],Tether_USDt_Historical_Data[Price]," ")</f>
        <v>0.9889</v>
      </c>
      <c r="G2109" s="2">
        <f>IFERROR(STANDARDIZE(Table6[[#This Row],[Tether]],$W$4,$W$5),"")</f>
        <v>-2.3130926492509509</v>
      </c>
      <c r="H2109" s="2">
        <f>_xlfn.XLOOKUP(Table6[[#This Row],[Date]],Bitcoin_Historical_Data__2[Date],Bitcoin_Historical_Data__2[Price]," ")</f>
        <v>3459.1</v>
      </c>
      <c r="I2109" s="2">
        <f>STANDARDIZE(Table6[[#This Row],[BTC]],$X$4,$X$5)</f>
        <v>-1.14736962665444</v>
      </c>
      <c r="J2109" s="2" t="str">
        <f>_xlfn.XLOOKUP(Table6[[#This Row],[Date]],S_P_500_Historical_Data[Date],S_P_500_Historical_Data[Price]," ")</f>
        <v xml:space="preserve"> </v>
      </c>
      <c r="K2109" s="2" t="str">
        <f>IFERROR(STANDARDIZE(Table6[[#This Row],[S&amp;P500]],$Y$4,$Y$5),"")</f>
        <v/>
      </c>
    </row>
    <row r="2110" spans="1:11" x14ac:dyDescent="0.35">
      <c r="A2110" s="1">
        <f t="shared" si="32"/>
        <v>43498</v>
      </c>
      <c r="B2110">
        <f>_xlfn.XLOOKUP(A2110,Ethereum_Historical_Data[Date],Ethereum_Historical_Data[Price]," ")</f>
        <v>110.68</v>
      </c>
      <c r="C2110">
        <f>STANDARDIZE(Table6[[#This Row],[ETH]],$U$4,$U$5)</f>
        <v>-1.1123262882088796</v>
      </c>
      <c r="D2110" s="2">
        <f>_xlfn.XLOOKUP(Table6[[#This Row],[Date]],BNB_Historical_Data[Date],BNB_Historical_Data[Price]," ")</f>
        <v>6.87</v>
      </c>
      <c r="E2110" s="2">
        <f>STANDARDIZE(Table6[[#This Row],[BNB]],$V$4,$V$5)</f>
        <v>-0.99735951797694578</v>
      </c>
      <c r="F2110" s="2">
        <f>_xlfn.XLOOKUP(Table6[[#This Row],[Date]],Tether_USDt_Historical_Data[Date],Tether_USDt_Historical_Data[Price]," ")</f>
        <v>0.99039999999999995</v>
      </c>
      <c r="G2110" s="2">
        <f>IFERROR(STANDARDIZE(Table6[[#This Row],[Tether]],$W$4,$W$5),"")</f>
        <v>-2.0062943784844931</v>
      </c>
      <c r="H2110" s="2">
        <f>_xlfn.XLOOKUP(Table6[[#This Row],[Date]],Bitcoin_Historical_Data__2[Date],Bitcoin_Historical_Data__2[Price]," ")</f>
        <v>3502.5</v>
      </c>
      <c r="I2110" s="2">
        <f>STANDARDIZE(Table6[[#This Row],[BTC]],$X$4,$X$5)</f>
        <v>-1.1451971564763452</v>
      </c>
      <c r="J2110" s="2" t="str">
        <f>_xlfn.XLOOKUP(Table6[[#This Row],[Date]],S_P_500_Historical_Data[Date],S_P_500_Historical_Data[Price]," ")</f>
        <v xml:space="preserve"> </v>
      </c>
      <c r="K2110" s="2" t="str">
        <f>IFERROR(STANDARDIZE(Table6[[#This Row],[S&amp;P500]],$Y$4,$Y$5),"")</f>
        <v/>
      </c>
    </row>
    <row r="2111" spans="1:11" x14ac:dyDescent="0.35">
      <c r="A2111" s="1">
        <f t="shared" si="32"/>
        <v>43497</v>
      </c>
      <c r="B2111">
        <f>_xlfn.XLOOKUP(A2111,Ethereum_Historical_Data[Date],Ethereum_Historical_Data[Price]," ")</f>
        <v>106.98</v>
      </c>
      <c r="C2111">
        <f>STANDARDIZE(Table6[[#This Row],[ETH]],$U$4,$U$5)</f>
        <v>-1.1153988844713241</v>
      </c>
      <c r="D2111" s="2">
        <f>_xlfn.XLOOKUP(Table6[[#This Row],[Date]],BNB_Historical_Data[Date],BNB_Historical_Data[Price]," ")</f>
        <v>6.52</v>
      </c>
      <c r="E2111" s="2">
        <f>STANDARDIZE(Table6[[#This Row],[BNB]],$V$4,$V$5)</f>
        <v>-0.99907761064613354</v>
      </c>
      <c r="F2111" s="2">
        <f>_xlfn.XLOOKUP(Table6[[#This Row],[Date]],Tether_USDt_Historical_Data[Date],Tether_USDt_Historical_Data[Price]," ")</f>
        <v>0.99329999999999996</v>
      </c>
      <c r="G2111" s="2">
        <f>IFERROR(STANDARDIZE(Table6[[#This Row],[Tether]],$W$4,$W$5),"")</f>
        <v>-1.4131510550026498</v>
      </c>
      <c r="H2111" s="2">
        <f>_xlfn.XLOOKUP(Table6[[#This Row],[Date]],Bitcoin_Historical_Data__2[Date],Bitcoin_Historical_Data__2[Price]," ")</f>
        <v>3467.9</v>
      </c>
      <c r="I2111" s="2">
        <f>STANDARDIZE(Table6[[#This Row],[BTC]],$X$4,$X$5)</f>
        <v>-1.1469291257888354</v>
      </c>
      <c r="J2111" s="2">
        <f>_xlfn.XLOOKUP(Table6[[#This Row],[Date]],S_P_500_Historical_Data[Date],S_P_500_Historical_Data[Price]," ")</f>
        <v>2706.5</v>
      </c>
      <c r="K2111" s="2">
        <f>IFERROR(STANDARDIZE(Table6[[#This Row],[S&amp;P500]],$Y$4,$Y$5),"")</f>
        <v>-1.2222389745744711</v>
      </c>
    </row>
    <row r="2112" spans="1:11" x14ac:dyDescent="0.35">
      <c r="A2112" s="1">
        <f t="shared" si="32"/>
        <v>43496</v>
      </c>
      <c r="B2112">
        <f>_xlfn.XLOOKUP(A2112,Ethereum_Historical_Data[Date],Ethereum_Historical_Data[Price]," ")</f>
        <v>106.71</v>
      </c>
      <c r="C2112">
        <f>STANDARDIZE(Table6[[#This Row],[ETH]],$U$4,$U$5)</f>
        <v>-1.1156231009553403</v>
      </c>
      <c r="D2112" s="2">
        <f>_xlfn.XLOOKUP(Table6[[#This Row],[Date]],BNB_Historical_Data[Date],BNB_Historical_Data[Price]," ")</f>
        <v>6.22</v>
      </c>
      <c r="E2112" s="2">
        <f>STANDARDIZE(Table6[[#This Row],[BNB]],$V$4,$V$5)</f>
        <v>-1.0005502615054374</v>
      </c>
      <c r="F2112" s="2">
        <f>_xlfn.XLOOKUP(Table6[[#This Row],[Date]],Tether_USDt_Historical_Data[Date],Tether_USDt_Historical_Data[Price]," ")</f>
        <v>0.99490000000000001</v>
      </c>
      <c r="G2112" s="2">
        <f>IFERROR(STANDARDIZE(Table6[[#This Row],[Tether]],$W$4,$W$5),"")</f>
        <v>-1.0858995661850732</v>
      </c>
      <c r="H2112" s="2">
        <f>_xlfn.XLOOKUP(Table6[[#This Row],[Date]],Bitcoin_Historical_Data__2[Date],Bitcoin_Historical_Data__2[Price]," ")</f>
        <v>3437.2</v>
      </c>
      <c r="I2112" s="2">
        <f>STANDARDIZE(Table6[[#This Row],[BTC]],$X$4,$X$5)</f>
        <v>-1.1484658731267965</v>
      </c>
      <c r="J2112" s="2">
        <f>_xlfn.XLOOKUP(Table6[[#This Row],[Date]],S_P_500_Historical_Data[Date],S_P_500_Historical_Data[Price]," ")</f>
        <v>2704.1</v>
      </c>
      <c r="K2112" s="2">
        <f>IFERROR(STANDARDIZE(Table6[[#This Row],[S&amp;P500]],$Y$4,$Y$5),"")</f>
        <v>-1.2249599906978992</v>
      </c>
    </row>
    <row r="2113" spans="1:11" x14ac:dyDescent="0.35">
      <c r="A2113" s="1">
        <f t="shared" si="32"/>
        <v>43495</v>
      </c>
      <c r="B2113">
        <f>_xlfn.XLOOKUP(A2113,Ethereum_Historical_Data[Date],Ethereum_Historical_Data[Price]," ")</f>
        <v>108.52</v>
      </c>
      <c r="C2113">
        <f>STANDARDIZE(Table6[[#This Row],[ETH]],$U$4,$U$5)</f>
        <v>-1.1141200200810093</v>
      </c>
      <c r="D2113" s="2">
        <f>_xlfn.XLOOKUP(Table6[[#This Row],[Date]],BNB_Historical_Data[Date],BNB_Historical_Data[Price]," ")</f>
        <v>6.13</v>
      </c>
      <c r="E2113" s="2">
        <f>STANDARDIZE(Table6[[#This Row],[BNB]],$V$4,$V$5)</f>
        <v>-1.0009920567632287</v>
      </c>
      <c r="F2113" s="2">
        <f>_xlfn.XLOOKUP(Table6[[#This Row],[Date]],Tether_USDt_Historical_Data[Date],Tether_USDt_Historical_Data[Price]," ")</f>
        <v>0.99470000000000003</v>
      </c>
      <c r="G2113" s="2">
        <f>IFERROR(STANDARDIZE(Table6[[#This Row],[Tether]],$W$4,$W$5),"")</f>
        <v>-1.1268060022872646</v>
      </c>
      <c r="H2113" s="2">
        <f>_xlfn.XLOOKUP(Table6[[#This Row],[Date]],Bitcoin_Historical_Data__2[Date],Bitcoin_Historical_Data__2[Price]," ")</f>
        <v>3460</v>
      </c>
      <c r="I2113" s="2">
        <f>STANDARDIZE(Table6[[#This Row],[BTC]],$X$4,$X$5)</f>
        <v>-1.1473245754295487</v>
      </c>
      <c r="J2113" s="2">
        <f>_xlfn.XLOOKUP(Table6[[#This Row],[Date]],S_P_500_Historical_Data[Date],S_P_500_Historical_Data[Price]," ")</f>
        <v>2681.1</v>
      </c>
      <c r="K2113" s="2">
        <f>IFERROR(STANDARDIZE(Table6[[#This Row],[S&amp;P500]],$Y$4,$Y$5),"")</f>
        <v>-1.2510363952140844</v>
      </c>
    </row>
    <row r="2114" spans="1:11" x14ac:dyDescent="0.35">
      <c r="A2114" s="1">
        <f t="shared" si="32"/>
        <v>43494</v>
      </c>
      <c r="B2114">
        <f>_xlfn.XLOOKUP(A2114,Ethereum_Historical_Data[Date],Ethereum_Historical_Data[Price]," ")</f>
        <v>104.79</v>
      </c>
      <c r="C2114">
        <f>STANDARDIZE(Table6[[#This Row],[ETH]],$U$4,$U$5)</f>
        <v>-1.1172175292861224</v>
      </c>
      <c r="D2114" s="2">
        <f>_xlfn.XLOOKUP(Table6[[#This Row],[Date]],BNB_Historical_Data[Date],BNB_Historical_Data[Price]," ")</f>
        <v>6.14</v>
      </c>
      <c r="E2114" s="2">
        <f>STANDARDIZE(Table6[[#This Row],[BNB]],$V$4,$V$5)</f>
        <v>-1.0009429684012519</v>
      </c>
      <c r="F2114" s="2">
        <f>_xlfn.XLOOKUP(Table6[[#This Row],[Date]],Tether_USDt_Historical_Data[Date],Tether_USDt_Historical_Data[Price]," ")</f>
        <v>0.99629999999999996</v>
      </c>
      <c r="G2114" s="2">
        <f>IFERROR(STANDARDIZE(Table6[[#This Row],[Tether]],$W$4,$W$5),"")</f>
        <v>-0.79955451346971085</v>
      </c>
      <c r="H2114" s="2">
        <f>_xlfn.XLOOKUP(Table6[[#This Row],[Date]],Bitcoin_Historical_Data__2[Date],Bitcoin_Historical_Data__2[Price]," ")</f>
        <v>3414.8</v>
      </c>
      <c r="I2114" s="2">
        <f>STANDARDIZE(Table6[[#This Row],[BTC]],$X$4,$X$5)</f>
        <v>-1.1495871480574262</v>
      </c>
      <c r="J2114" s="2">
        <f>_xlfn.XLOOKUP(Table6[[#This Row],[Date]],S_P_500_Historical_Data[Date],S_P_500_Historical_Data[Price]," ")</f>
        <v>2640</v>
      </c>
      <c r="K2114" s="2">
        <f>IFERROR(STANDARDIZE(Table6[[#This Row],[S&amp;P500]],$Y$4,$Y$5),"")</f>
        <v>-1.2976337963277891</v>
      </c>
    </row>
    <row r="2115" spans="1:11" x14ac:dyDescent="0.35">
      <c r="A2115" s="1">
        <f t="shared" si="32"/>
        <v>43493</v>
      </c>
      <c r="B2115">
        <f>_xlfn.XLOOKUP(A2115,Ethereum_Historical_Data[Date],Ethereum_Historical_Data[Price]," ")</f>
        <v>105.82</v>
      </c>
      <c r="C2115">
        <f>STANDARDIZE(Table6[[#This Row],[ETH]],$U$4,$U$5)</f>
        <v>-1.1163621849211718</v>
      </c>
      <c r="D2115" s="2">
        <f>_xlfn.XLOOKUP(Table6[[#This Row],[Date]],BNB_Historical_Data[Date],BNB_Historical_Data[Price]," ")</f>
        <v>6.15</v>
      </c>
      <c r="E2115" s="2">
        <f>STANDARDIZE(Table6[[#This Row],[BNB]],$V$4,$V$5)</f>
        <v>-1.000893880039275</v>
      </c>
      <c r="F2115" s="2">
        <f>_xlfn.XLOOKUP(Table6[[#This Row],[Date]],Tether_USDt_Historical_Data[Date],Tether_USDt_Historical_Data[Price]," ")</f>
        <v>1</v>
      </c>
      <c r="G2115" s="2">
        <f>IFERROR(STANDARDIZE(Table6[[#This Row],[Tether]],$W$4,$W$5),"")</f>
        <v>-4.2785445579079442E-2</v>
      </c>
      <c r="H2115" s="2">
        <f>_xlfn.XLOOKUP(Table6[[#This Row],[Date]],Bitcoin_Historical_Data__2[Date],Bitcoin_Historical_Data__2[Price]," ")</f>
        <v>3442.8</v>
      </c>
      <c r="I2115" s="2">
        <f>STANDARDIZE(Table6[[#This Row],[BTC]],$X$4,$X$5)</f>
        <v>-1.1481855543941393</v>
      </c>
      <c r="J2115" s="2">
        <f>_xlfn.XLOOKUP(Table6[[#This Row],[Date]],S_P_500_Historical_Data[Date],S_P_500_Historical_Data[Price]," ")</f>
        <v>2643.8</v>
      </c>
      <c r="K2115" s="2">
        <f>IFERROR(STANDARDIZE(Table6[[#This Row],[S&amp;P500]],$Y$4,$Y$5),"")</f>
        <v>-1.2933255207990277</v>
      </c>
    </row>
    <row r="2116" spans="1:11" x14ac:dyDescent="0.35">
      <c r="A2116" s="1">
        <f t="shared" ref="A2116:A2179" si="33">A2115-1</f>
        <v>43492</v>
      </c>
      <c r="B2116">
        <f>_xlfn.XLOOKUP(A2116,Ethereum_Historical_Data[Date],Ethereum_Historical_Data[Price]," ")</f>
        <v>112.5</v>
      </c>
      <c r="C2116">
        <f>STANDARDIZE(Table6[[#This Row],[ETH]],$U$4,$U$5)</f>
        <v>-1.1108149030203256</v>
      </c>
      <c r="D2116" s="2">
        <f>_xlfn.XLOOKUP(Table6[[#This Row],[Date]],BNB_Historical_Data[Date],BNB_Historical_Data[Price]," ")</f>
        <v>7.04</v>
      </c>
      <c r="E2116" s="2">
        <f>STANDARDIZE(Table6[[#This Row],[BNB]],$V$4,$V$5)</f>
        <v>-0.99652501582334041</v>
      </c>
      <c r="F2116" s="2">
        <f>_xlfn.XLOOKUP(Table6[[#This Row],[Date]],Tether_USDt_Historical_Data[Date],Tether_USDt_Historical_Data[Price]," ")</f>
        <v>0.99890000000000001</v>
      </c>
      <c r="G2116" s="2">
        <f>IFERROR(STANDARDIZE(Table6[[#This Row],[Tether]],$W$4,$W$5),"")</f>
        <v>-0.26777084414115476</v>
      </c>
      <c r="H2116" s="2">
        <f>_xlfn.XLOOKUP(Table6[[#This Row],[Date]],Bitcoin_Historical_Data__2[Date],Bitcoin_Historical_Data__2[Price]," ")</f>
        <v>3555.6</v>
      </c>
      <c r="I2116" s="2">
        <f>STANDARDIZE(Table6[[#This Row],[BTC]],$X$4,$X$5)</f>
        <v>-1.1425391342077547</v>
      </c>
      <c r="J2116" s="2" t="str">
        <f>_xlfn.XLOOKUP(Table6[[#This Row],[Date]],S_P_500_Historical_Data[Date],S_P_500_Historical_Data[Price]," ")</f>
        <v xml:space="preserve"> </v>
      </c>
      <c r="K2116" s="2" t="str">
        <f>IFERROR(STANDARDIZE(Table6[[#This Row],[S&amp;P500]],$Y$4,$Y$5),"")</f>
        <v/>
      </c>
    </row>
    <row r="2117" spans="1:11" x14ac:dyDescent="0.35">
      <c r="A2117" s="1">
        <f t="shared" si="33"/>
        <v>43491</v>
      </c>
      <c r="B2117">
        <f>_xlfn.XLOOKUP(A2117,Ethereum_Historical_Data[Date],Ethereum_Historical_Data[Price]," ")</f>
        <v>115.83</v>
      </c>
      <c r="C2117">
        <f>STANDARDIZE(Table6[[#This Row],[ETH]],$U$4,$U$5)</f>
        <v>-1.1080495663841257</v>
      </c>
      <c r="D2117" s="2">
        <f>_xlfn.XLOOKUP(Table6[[#This Row],[Date]],BNB_Historical_Data[Date],BNB_Historical_Data[Price]," ")</f>
        <v>6.95</v>
      </c>
      <c r="E2117" s="2">
        <f>STANDARDIZE(Table6[[#This Row],[BNB]],$V$4,$V$5)</f>
        <v>-0.9969668110811315</v>
      </c>
      <c r="F2117" s="2">
        <f>_xlfn.XLOOKUP(Table6[[#This Row],[Date]],Tether_USDt_Historical_Data[Date],Tether_USDt_Historical_Data[Price]," ")</f>
        <v>1.0011000000000001</v>
      </c>
      <c r="G2117" s="2">
        <f>IFERROR(STANDARDIZE(Table6[[#This Row],[Tether]],$W$4,$W$5),"")</f>
        <v>0.18219995298301858</v>
      </c>
      <c r="H2117" s="2">
        <f>_xlfn.XLOOKUP(Table6[[#This Row],[Date]],Bitcoin_Historical_Data__2[Date],Bitcoin_Historical_Data__2[Price]," ")</f>
        <v>3570.9</v>
      </c>
      <c r="I2117" s="2">
        <f>STANDARDIZE(Table6[[#This Row],[BTC]],$X$4,$X$5)</f>
        <v>-1.1417732633846012</v>
      </c>
      <c r="J2117" s="2" t="str">
        <f>_xlfn.XLOOKUP(Table6[[#This Row],[Date]],S_P_500_Historical_Data[Date],S_P_500_Historical_Data[Price]," ")</f>
        <v xml:space="preserve"> </v>
      </c>
      <c r="K2117" s="2" t="str">
        <f>IFERROR(STANDARDIZE(Table6[[#This Row],[S&amp;P500]],$Y$4,$Y$5),"")</f>
        <v/>
      </c>
    </row>
    <row r="2118" spans="1:11" x14ac:dyDescent="0.35">
      <c r="A2118" s="1">
        <f t="shared" si="33"/>
        <v>43490</v>
      </c>
      <c r="B2118">
        <f>_xlfn.XLOOKUP(A2118,Ethereum_Historical_Data[Date],Ethereum_Historical_Data[Price]," ")</f>
        <v>115.5</v>
      </c>
      <c r="C2118">
        <f>STANDARDIZE(Table6[[#This Row],[ETH]],$U$4,$U$5)</f>
        <v>-1.1083236087534787</v>
      </c>
      <c r="D2118" s="2">
        <f>_xlfn.XLOOKUP(Table6[[#This Row],[Date]],BNB_Historical_Data[Date],BNB_Historical_Data[Price]," ")</f>
        <v>6.68</v>
      </c>
      <c r="E2118" s="2">
        <f>STANDARDIZE(Table6[[#This Row],[BNB]],$V$4,$V$5)</f>
        <v>-0.99829219685450488</v>
      </c>
      <c r="F2118" s="2">
        <f>_xlfn.XLOOKUP(Table6[[#This Row],[Date]],Tether_USDt_Historical_Data[Date],Tether_USDt_Historical_Data[Price]," ")</f>
        <v>1.0012000000000001</v>
      </c>
      <c r="G2118" s="2">
        <f>IFERROR(STANDARDIZE(Table6[[#This Row],[Tether]],$W$4,$W$5),"")</f>
        <v>0.20265317103411429</v>
      </c>
      <c r="H2118" s="2">
        <f>_xlfn.XLOOKUP(Table6[[#This Row],[Date]],Bitcoin_Historical_Data__2[Date],Bitcoin_Historical_Data__2[Price]," ")</f>
        <v>3572</v>
      </c>
      <c r="I2118" s="2">
        <f>STANDARDIZE(Table6[[#This Row],[BTC]],$X$4,$X$5)</f>
        <v>-1.1417182007764008</v>
      </c>
      <c r="J2118" s="2">
        <f>_xlfn.XLOOKUP(Table6[[#This Row],[Date]],S_P_500_Historical_Data[Date],S_P_500_Historical_Data[Price]," ")</f>
        <v>2664.8</v>
      </c>
      <c r="K2118" s="2">
        <f>IFERROR(STANDARDIZE(Table6[[#This Row],[S&amp;P500]],$Y$4,$Y$5),"")</f>
        <v>-1.2695166297190326</v>
      </c>
    </row>
    <row r="2119" spans="1:11" x14ac:dyDescent="0.35">
      <c r="A2119" s="1">
        <f t="shared" si="33"/>
        <v>43489</v>
      </c>
      <c r="B2119">
        <f>_xlfn.XLOOKUP(A2119,Ethereum_Historical_Data[Date],Ethereum_Historical_Data[Price]," ")</f>
        <v>116.71</v>
      </c>
      <c r="C2119">
        <f>STANDARDIZE(Table6[[#This Row],[ETH]],$U$4,$U$5)</f>
        <v>-1.1073187867325169</v>
      </c>
      <c r="D2119" s="2">
        <f>_xlfn.XLOOKUP(Table6[[#This Row],[Date]],BNB_Historical_Data[Date],BNB_Historical_Data[Price]," ")</f>
        <v>6.46</v>
      </c>
      <c r="E2119" s="2">
        <f>STANDARDIZE(Table6[[#This Row],[BNB]],$V$4,$V$5)</f>
        <v>-0.9993721408179943</v>
      </c>
      <c r="F2119" s="2">
        <f>_xlfn.XLOOKUP(Table6[[#This Row],[Date]],Tether_USDt_Historical_Data[Date],Tether_USDt_Historical_Data[Price]," ")</f>
        <v>1.0023</v>
      </c>
      <c r="G2119" s="2">
        <f>IFERROR(STANDARDIZE(Table6[[#This Row],[Tether]],$W$4,$W$5),"")</f>
        <v>0.42763856959616692</v>
      </c>
      <c r="H2119" s="2">
        <f>_xlfn.XLOOKUP(Table6[[#This Row],[Date]],Bitcoin_Historical_Data__2[Date],Bitcoin_Historical_Data__2[Price]," ")</f>
        <v>3574.3</v>
      </c>
      <c r="I2119" s="2">
        <f>STANDARDIZE(Table6[[#This Row],[BTC]],$X$4,$X$5)</f>
        <v>-1.141603069868345</v>
      </c>
      <c r="J2119" s="2">
        <f>_xlfn.XLOOKUP(Table6[[#This Row],[Date]],S_P_500_Historical_Data[Date],S_P_500_Historical_Data[Price]," ")</f>
        <v>2642.3</v>
      </c>
      <c r="K2119" s="2">
        <f>IFERROR(STANDARDIZE(Table6[[#This Row],[S&amp;P500]],$Y$4,$Y$5),"")</f>
        <v>-1.2950261558761704</v>
      </c>
    </row>
    <row r="2120" spans="1:11" x14ac:dyDescent="0.35">
      <c r="A2120" s="1">
        <f t="shared" si="33"/>
        <v>43488</v>
      </c>
      <c r="B2120">
        <f>_xlfn.XLOOKUP(A2120,Ethereum_Historical_Data[Date],Ethereum_Historical_Data[Price]," ")</f>
        <v>116.84</v>
      </c>
      <c r="C2120">
        <f>STANDARDIZE(Table6[[#This Row],[ETH]],$U$4,$U$5)</f>
        <v>-1.1072108306476205</v>
      </c>
      <c r="D2120" s="2">
        <f>_xlfn.XLOOKUP(Table6[[#This Row],[Date]],BNB_Historical_Data[Date],BNB_Historical_Data[Price]," ")</f>
        <v>6.49</v>
      </c>
      <c r="E2120" s="2">
        <f>STANDARDIZE(Table6[[#This Row],[BNB]],$V$4,$V$5)</f>
        <v>-0.99922487573206398</v>
      </c>
      <c r="F2120" s="2">
        <f>_xlfn.XLOOKUP(Table6[[#This Row],[Date]],Tether_USDt_Historical_Data[Date],Tether_USDt_Historical_Data[Price]," ")</f>
        <v>1.0039</v>
      </c>
      <c r="G2120" s="2">
        <f>IFERROR(STANDARDIZE(Table6[[#This Row],[Tether]],$W$4,$W$5),"")</f>
        <v>0.75489005841374335</v>
      </c>
      <c r="H2120" s="2">
        <f>_xlfn.XLOOKUP(Table6[[#This Row],[Date]],Bitcoin_Historical_Data__2[Date],Bitcoin_Historical_Data__2[Price]," ")</f>
        <v>3561.5</v>
      </c>
      <c r="I2120" s="2">
        <f>STANDARDIZE(Table6[[#This Row],[BTC]],$X$4,$X$5)</f>
        <v>-1.1422437984001335</v>
      </c>
      <c r="J2120" s="2">
        <f>_xlfn.XLOOKUP(Table6[[#This Row],[Date]],S_P_500_Historical_Data[Date],S_P_500_Historical_Data[Price]," ")</f>
        <v>2638.7</v>
      </c>
      <c r="K2120" s="2">
        <f>IFERROR(STANDARDIZE(Table6[[#This Row],[S&amp;P500]],$Y$4,$Y$5),"")</f>
        <v>-1.2991076800613128</v>
      </c>
    </row>
    <row r="2121" spans="1:11" x14ac:dyDescent="0.35">
      <c r="A2121" s="1">
        <f t="shared" si="33"/>
        <v>43487</v>
      </c>
      <c r="B2121">
        <f>_xlfn.XLOOKUP(A2121,Ethereum_Historical_Data[Date],Ethereum_Historical_Data[Price]," ")</f>
        <v>118.23</v>
      </c>
      <c r="C2121">
        <f>STANDARDIZE(Table6[[#This Row],[ETH]],$U$4,$U$5)</f>
        <v>-1.1060565309706478</v>
      </c>
      <c r="D2121" s="2">
        <f>_xlfn.XLOOKUP(Table6[[#This Row],[Date]],BNB_Historical_Data[Date],BNB_Historical_Data[Price]," ")</f>
        <v>6.48</v>
      </c>
      <c r="E2121" s="2">
        <f>STANDARDIZE(Table6[[#This Row],[BNB]],$V$4,$V$5)</f>
        <v>-0.99927396409404079</v>
      </c>
      <c r="F2121" s="2">
        <f>_xlfn.XLOOKUP(Table6[[#This Row],[Date]],Tether_USDt_Historical_Data[Date],Tether_USDt_Historical_Data[Price]," ")</f>
        <v>1.0017</v>
      </c>
      <c r="G2121" s="2">
        <f>IFERROR(STANDARDIZE(Table6[[#This Row],[Tether]],$W$4,$W$5),"")</f>
        <v>0.30491926128959274</v>
      </c>
      <c r="H2121" s="2">
        <f>_xlfn.XLOOKUP(Table6[[#This Row],[Date]],Bitcoin_Historical_Data__2[Date],Bitcoin_Historical_Data__2[Price]," ")</f>
        <v>3580.1</v>
      </c>
      <c r="I2121" s="2">
        <f>STANDARDIZE(Table6[[#This Row],[BTC]],$X$4,$X$5)</f>
        <v>-1.1413127397523786</v>
      </c>
      <c r="J2121" s="2">
        <f>_xlfn.XLOOKUP(Table6[[#This Row],[Date]],S_P_500_Historical_Data[Date],S_P_500_Historical_Data[Price]," ")</f>
        <v>2632.9</v>
      </c>
      <c r="K2121" s="2">
        <f>IFERROR(STANDARDIZE(Table6[[#This Row],[S&amp;P500]],$Y$4,$Y$5),"")</f>
        <v>-1.3056834690262635</v>
      </c>
    </row>
    <row r="2122" spans="1:11" x14ac:dyDescent="0.35">
      <c r="A2122" s="1">
        <f t="shared" si="33"/>
        <v>43486</v>
      </c>
      <c r="B2122">
        <f>_xlfn.XLOOKUP(A2122,Ethereum_Historical_Data[Date],Ethereum_Historical_Data[Price]," ")</f>
        <v>116.05</v>
      </c>
      <c r="C2122">
        <f>STANDARDIZE(Table6[[#This Row],[ETH]],$U$4,$U$5)</f>
        <v>-1.1078668714712234</v>
      </c>
      <c r="D2122" s="2">
        <f>_xlfn.XLOOKUP(Table6[[#This Row],[Date]],BNB_Historical_Data[Date],BNB_Historical_Data[Price]," ")</f>
        <v>6.47</v>
      </c>
      <c r="E2122" s="2">
        <f>STANDARDIZE(Table6[[#This Row],[BNB]],$V$4,$V$5)</f>
        <v>-0.9993230524560176</v>
      </c>
      <c r="F2122" s="2">
        <f>_xlfn.XLOOKUP(Table6[[#This Row],[Date]],Tether_USDt_Historical_Data[Date],Tether_USDt_Historical_Data[Price]," ")</f>
        <v>1.0025999999999999</v>
      </c>
      <c r="G2122" s="2">
        <f>IFERROR(STANDARDIZE(Table6[[#This Row],[Tether]],$W$4,$W$5),"")</f>
        <v>0.48899822374945401</v>
      </c>
      <c r="H2122" s="2">
        <f>_xlfn.XLOOKUP(Table6[[#This Row],[Date]],Bitcoin_Historical_Data__2[Date],Bitcoin_Historical_Data__2[Price]," ")</f>
        <v>3536.7</v>
      </c>
      <c r="I2122" s="2">
        <f>STANDARDIZE(Table6[[#This Row],[BTC]],$X$4,$X$5)</f>
        <v>-1.1434852099304733</v>
      </c>
      <c r="J2122" s="2" t="str">
        <f>_xlfn.XLOOKUP(Table6[[#This Row],[Date]],S_P_500_Historical_Data[Date],S_P_500_Historical_Data[Price]," ")</f>
        <v xml:space="preserve"> </v>
      </c>
      <c r="K2122" s="2" t="str">
        <f>IFERROR(STANDARDIZE(Table6[[#This Row],[S&amp;P500]],$Y$4,$Y$5),"")</f>
        <v/>
      </c>
    </row>
    <row r="2123" spans="1:11" x14ac:dyDescent="0.35">
      <c r="A2123" s="1">
        <f t="shared" si="33"/>
        <v>43485</v>
      </c>
      <c r="B2123">
        <f>_xlfn.XLOOKUP(A2123,Ethereum_Historical_Data[Date],Ethereum_Historical_Data[Price]," ")</f>
        <v>117.52</v>
      </c>
      <c r="C2123">
        <f>STANDARDIZE(Table6[[#This Row],[ETH]],$U$4,$U$5)</f>
        <v>-1.1066461372804683</v>
      </c>
      <c r="D2123" s="2">
        <f>_xlfn.XLOOKUP(Table6[[#This Row],[Date]],BNB_Historical_Data[Date],BNB_Historical_Data[Price]," ")</f>
        <v>6.4</v>
      </c>
      <c r="E2123" s="2">
        <f>STANDARDIZE(Table6[[#This Row],[BNB]],$V$4,$V$5)</f>
        <v>-0.99966667098985507</v>
      </c>
      <c r="F2123" s="2">
        <f>_xlfn.XLOOKUP(Table6[[#This Row],[Date]],Tether_USDt_Historical_Data[Date],Tether_USDt_Historical_Data[Price]," ")</f>
        <v>1.0012000000000001</v>
      </c>
      <c r="G2123" s="2">
        <f>IFERROR(STANDARDIZE(Table6[[#This Row],[Tether]],$W$4,$W$5),"")</f>
        <v>0.20265317103411429</v>
      </c>
      <c r="H2123" s="2">
        <f>_xlfn.XLOOKUP(Table6[[#This Row],[Date]],Bitcoin_Historical_Data__2[Date],Bitcoin_Historical_Data__2[Price]," ")</f>
        <v>3542.3</v>
      </c>
      <c r="I2123" s="2">
        <f>STANDARDIZE(Table6[[#This Row],[BTC]],$X$4,$X$5)</f>
        <v>-1.1432048911978159</v>
      </c>
      <c r="J2123" s="2" t="str">
        <f>_xlfn.XLOOKUP(Table6[[#This Row],[Date]],S_P_500_Historical_Data[Date],S_P_500_Historical_Data[Price]," ")</f>
        <v xml:space="preserve"> </v>
      </c>
      <c r="K2123" s="2" t="str">
        <f>IFERROR(STANDARDIZE(Table6[[#This Row],[S&amp;P500]],$Y$4,$Y$5),"")</f>
        <v/>
      </c>
    </row>
    <row r="2124" spans="1:11" x14ac:dyDescent="0.35">
      <c r="A2124" s="1">
        <f t="shared" si="33"/>
        <v>43484</v>
      </c>
      <c r="B2124">
        <f>_xlfn.XLOOKUP(A2124,Ethereum_Historical_Data[Date],Ethereum_Historical_Data[Price]," ")</f>
        <v>123.02</v>
      </c>
      <c r="C2124">
        <f>STANDARDIZE(Table6[[#This Row],[ETH]],$U$4,$U$5)</f>
        <v>-1.1020787644579155</v>
      </c>
      <c r="D2124" s="2">
        <f>_xlfn.XLOOKUP(Table6[[#This Row],[Date]],BNB_Historical_Data[Date],BNB_Historical_Data[Price]," ")</f>
        <v>6.53</v>
      </c>
      <c r="E2124" s="2">
        <f>STANDARDIZE(Table6[[#This Row],[BNB]],$V$4,$V$5)</f>
        <v>-0.99902852228415684</v>
      </c>
      <c r="F2124" s="2">
        <f>_xlfn.XLOOKUP(Table6[[#This Row],[Date]],Tether_USDt_Historical_Data[Date],Tether_USDt_Historical_Data[Price]," ")</f>
        <v>1.004</v>
      </c>
      <c r="G2124" s="2">
        <f>IFERROR(STANDARDIZE(Table6[[#This Row],[Tether]],$W$4,$W$5),"")</f>
        <v>0.77534327646483914</v>
      </c>
      <c r="H2124" s="2">
        <f>_xlfn.XLOOKUP(Table6[[#This Row],[Date]],Bitcoin_Historical_Data__2[Date],Bitcoin_Historical_Data__2[Price]," ")</f>
        <v>3677.8</v>
      </c>
      <c r="I2124" s="2">
        <f>STANDARDIZE(Table6[[#This Row],[BTC]],$X$4,$X$5)</f>
        <v>-1.136422179005838</v>
      </c>
      <c r="J2124" s="2" t="str">
        <f>_xlfn.XLOOKUP(Table6[[#This Row],[Date]],S_P_500_Historical_Data[Date],S_P_500_Historical_Data[Price]," ")</f>
        <v xml:space="preserve"> </v>
      </c>
      <c r="K2124" s="2" t="str">
        <f>IFERROR(STANDARDIZE(Table6[[#This Row],[S&amp;P500]],$Y$4,$Y$5),"")</f>
        <v/>
      </c>
    </row>
    <row r="2125" spans="1:11" x14ac:dyDescent="0.35">
      <c r="A2125" s="1">
        <f t="shared" si="33"/>
        <v>43483</v>
      </c>
      <c r="B2125">
        <f>_xlfn.XLOOKUP(A2125,Ethereum_Historical_Data[Date],Ethereum_Historical_Data[Price]," ")</f>
        <v>119.34</v>
      </c>
      <c r="C2125">
        <f>STANDARDIZE(Table6[[#This Row],[ETH]],$U$4,$U$5)</f>
        <v>-1.1051347520919146</v>
      </c>
      <c r="D2125" s="2">
        <f>_xlfn.XLOOKUP(Table6[[#This Row],[Date]],BNB_Historical_Data[Date],BNB_Historical_Data[Price]," ")</f>
        <v>6.48</v>
      </c>
      <c r="E2125" s="2">
        <f>STANDARDIZE(Table6[[#This Row],[BNB]],$V$4,$V$5)</f>
        <v>-0.99927396409404079</v>
      </c>
      <c r="F2125" s="2">
        <f>_xlfn.XLOOKUP(Table6[[#This Row],[Date]],Tether_USDt_Historical_Data[Date],Tether_USDt_Historical_Data[Price]," ")</f>
        <v>1.0039</v>
      </c>
      <c r="G2125" s="2">
        <f>IFERROR(STANDARDIZE(Table6[[#This Row],[Tether]],$W$4,$W$5),"")</f>
        <v>0.75489005841374335</v>
      </c>
      <c r="H2125" s="2">
        <f>_xlfn.XLOOKUP(Table6[[#This Row],[Date]],Bitcoin_Historical_Data__2[Date],Bitcoin_Historical_Data__2[Price]," ")</f>
        <v>3605.6</v>
      </c>
      <c r="I2125" s="2">
        <f>STANDARDIZE(Table6[[#This Row],[BTC]],$X$4,$X$5)</f>
        <v>-1.1400362883804565</v>
      </c>
      <c r="J2125" s="2">
        <f>_xlfn.XLOOKUP(Table6[[#This Row],[Date]],S_P_500_Historical_Data[Date],S_P_500_Historical_Data[Price]," ")</f>
        <v>2670.7</v>
      </c>
      <c r="K2125" s="2">
        <f>IFERROR(STANDARDIZE(Table6[[#This Row],[S&amp;P500]],$Y$4,$Y$5),"")</f>
        <v>-1.2628274650822726</v>
      </c>
    </row>
    <row r="2126" spans="1:11" x14ac:dyDescent="0.35">
      <c r="A2126" s="1">
        <f t="shared" si="33"/>
        <v>43482</v>
      </c>
      <c r="B2126">
        <f>_xlfn.XLOOKUP(A2126,Ethereum_Historical_Data[Date],Ethereum_Historical_Data[Price]," ")</f>
        <v>122.03</v>
      </c>
      <c r="C2126">
        <f>STANDARDIZE(Table6[[#This Row],[ETH]],$U$4,$U$5)</f>
        <v>-1.102900891565975</v>
      </c>
      <c r="D2126" s="2">
        <f>_xlfn.XLOOKUP(Table6[[#This Row],[Date]],BNB_Historical_Data[Date],BNB_Historical_Data[Price]," ")</f>
        <v>6.32</v>
      </c>
      <c r="E2126" s="2">
        <f>STANDARDIZE(Table6[[#This Row],[BNB]],$V$4,$V$5)</f>
        <v>-1.0000593778856695</v>
      </c>
      <c r="F2126" s="2">
        <f>_xlfn.XLOOKUP(Table6[[#This Row],[Date]],Tether_USDt_Historical_Data[Date],Tether_USDt_Historical_Data[Price]," ")</f>
        <v>1.0054000000000001</v>
      </c>
      <c r="G2126" s="2">
        <f>IFERROR(STANDARDIZE(Table6[[#This Row],[Tether]],$W$4,$W$5),"")</f>
        <v>1.0616883291802242</v>
      </c>
      <c r="H2126" s="2">
        <f>_xlfn.XLOOKUP(Table6[[#This Row],[Date]],Bitcoin_Historical_Data__2[Date],Bitcoin_Historical_Data__2[Price]," ")</f>
        <v>3626.4</v>
      </c>
      <c r="I2126" s="2">
        <f>STANDARDIZE(Table6[[#This Row],[BTC]],$X$4,$X$5)</f>
        <v>-1.1389951045163003</v>
      </c>
      <c r="J2126" s="2">
        <f>_xlfn.XLOOKUP(Table6[[#This Row],[Date]],S_P_500_Historical_Data[Date],S_P_500_Historical_Data[Price]," ")</f>
        <v>2636</v>
      </c>
      <c r="K2126" s="2">
        <f>IFERROR(STANDARDIZE(Table6[[#This Row],[S&amp;P500]],$Y$4,$Y$5),"")</f>
        <v>-1.3021688232001691</v>
      </c>
    </row>
    <row r="2127" spans="1:11" x14ac:dyDescent="0.35">
      <c r="A2127" s="1">
        <f t="shared" si="33"/>
        <v>43481</v>
      </c>
      <c r="B2127">
        <f>_xlfn.XLOOKUP(A2127,Ethereum_Historical_Data[Date],Ethereum_Historical_Data[Price]," ")</f>
        <v>121.72</v>
      </c>
      <c r="C2127">
        <f>STANDARDIZE(Table6[[#This Row],[ETH]],$U$4,$U$5)</f>
        <v>-1.1031583253068826</v>
      </c>
      <c r="D2127" s="2">
        <f>_xlfn.XLOOKUP(Table6[[#This Row],[Date]],BNB_Historical_Data[Date],BNB_Historical_Data[Price]," ")</f>
        <v>6.09</v>
      </c>
      <c r="E2127" s="2">
        <f>STANDARDIZE(Table6[[#This Row],[BNB]],$V$4,$V$5)</f>
        <v>-1.0011884102111357</v>
      </c>
      <c r="F2127" s="2">
        <f>_xlfn.XLOOKUP(Table6[[#This Row],[Date]],Tether_USDt_Historical_Data[Date],Tether_USDt_Historical_Data[Price]," ")</f>
        <v>1.0038</v>
      </c>
      <c r="G2127" s="2">
        <f>IFERROR(STANDARDIZE(Table6[[#This Row],[Tether]],$W$4,$W$5),"")</f>
        <v>0.73443684036264767</v>
      </c>
      <c r="H2127" s="2">
        <f>_xlfn.XLOOKUP(Table6[[#This Row],[Date]],Bitcoin_Historical_Data__2[Date],Bitcoin_Historical_Data__2[Price]," ")</f>
        <v>3588</v>
      </c>
      <c r="I2127" s="2">
        <f>STANDARDIZE(Table6[[#This Row],[BTC]],$X$4,$X$5)</f>
        <v>-1.1409172901116653</v>
      </c>
      <c r="J2127" s="2">
        <f>_xlfn.XLOOKUP(Table6[[#This Row],[Date]],S_P_500_Historical_Data[Date],S_P_500_Historical_Data[Price]," ")</f>
        <v>2616.1</v>
      </c>
      <c r="K2127" s="2">
        <f>IFERROR(STANDARDIZE(Table6[[#This Row],[S&amp;P500]],$Y$4,$Y$5),"")</f>
        <v>-1.3247305818902599</v>
      </c>
    </row>
    <row r="2128" spans="1:11" x14ac:dyDescent="0.35">
      <c r="A2128" s="1">
        <f t="shared" si="33"/>
        <v>43480</v>
      </c>
      <c r="B2128">
        <f>_xlfn.XLOOKUP(A2128,Ethereum_Historical_Data[Date],Ethereum_Historical_Data[Price]," ")</f>
        <v>119.62</v>
      </c>
      <c r="C2128">
        <f>STANDARDIZE(Table6[[#This Row],[ETH]],$U$4,$U$5)</f>
        <v>-1.1049022312936756</v>
      </c>
      <c r="D2128" s="2">
        <f>_xlfn.XLOOKUP(Table6[[#This Row],[Date]],BNB_Historical_Data[Date],BNB_Historical_Data[Price]," ")</f>
        <v>5.81</v>
      </c>
      <c r="E2128" s="2">
        <f>STANDARDIZE(Table6[[#This Row],[BNB]],$V$4,$V$5)</f>
        <v>-1.002562884346486</v>
      </c>
      <c r="F2128" s="2">
        <f>_xlfn.XLOOKUP(Table6[[#This Row],[Date]],Tether_USDt_Historical_Data[Date],Tether_USDt_Historical_Data[Price]," ")</f>
        <v>1.0064</v>
      </c>
      <c r="G2128" s="2">
        <f>IFERROR(STANDARDIZE(Table6[[#This Row],[Tether]],$W$4,$W$5),"")</f>
        <v>1.2662205096911812</v>
      </c>
      <c r="H2128" s="2">
        <f>_xlfn.XLOOKUP(Table6[[#This Row],[Date]],Bitcoin_Historical_Data__2[Date],Bitcoin_Historical_Data__2[Price]," ")</f>
        <v>3571.3</v>
      </c>
      <c r="I2128" s="2">
        <f>STANDARDIZE(Table6[[#This Row],[BTC]],$X$4,$X$5)</f>
        <v>-1.1417532406179829</v>
      </c>
      <c r="J2128" s="2">
        <f>_xlfn.XLOOKUP(Table6[[#This Row],[Date]],S_P_500_Historical_Data[Date],S_P_500_Historical_Data[Price]," ")</f>
        <v>2610.3000000000002</v>
      </c>
      <c r="K2128" s="2">
        <f>IFERROR(STANDARDIZE(Table6[[#This Row],[S&amp;P500]],$Y$4,$Y$5),"")</f>
        <v>-1.3313063708552106</v>
      </c>
    </row>
    <row r="2129" spans="1:11" x14ac:dyDescent="0.35">
      <c r="A2129" s="1">
        <f t="shared" si="33"/>
        <v>43479</v>
      </c>
      <c r="B2129">
        <f>_xlfn.XLOOKUP(A2129,Ethereum_Historical_Data[Date],Ethereum_Historical_Data[Price]," ")</f>
        <v>127.53</v>
      </c>
      <c r="C2129">
        <f>STANDARDIZE(Table6[[#This Row],[ETH]],$U$4,$U$5)</f>
        <v>-1.0983335187434222</v>
      </c>
      <c r="D2129" s="2">
        <f>_xlfn.XLOOKUP(Table6[[#This Row],[Date]],BNB_Historical_Data[Date],BNB_Historical_Data[Price]," ")</f>
        <v>6.06</v>
      </c>
      <c r="E2129" s="2">
        <f>STANDARDIZE(Table6[[#This Row],[BNB]],$V$4,$V$5)</f>
        <v>-1.0013356752970661</v>
      </c>
      <c r="F2129" s="2">
        <f>_xlfn.XLOOKUP(Table6[[#This Row],[Date]],Tether_USDt_Historical_Data[Date],Tether_USDt_Historical_Data[Price]," ")</f>
        <v>1.0091000000000001</v>
      </c>
      <c r="G2129" s="2">
        <f>IFERROR(STANDARDIZE(Table6[[#This Row],[Tether]],$W$4,$W$5),"")</f>
        <v>1.8184573970708557</v>
      </c>
      <c r="H2129" s="2">
        <f>_xlfn.XLOOKUP(Table6[[#This Row],[Date]],Bitcoin_Historical_Data__2[Date],Bitcoin_Historical_Data__2[Price]," ")</f>
        <v>3638.1</v>
      </c>
      <c r="I2129" s="2">
        <f>STANDARDIZE(Table6[[#This Row],[BTC]],$X$4,$X$5)</f>
        <v>-1.1384094385927126</v>
      </c>
      <c r="J2129" s="2">
        <f>_xlfn.XLOOKUP(Table6[[#This Row],[Date]],S_P_500_Historical_Data[Date],S_P_500_Historical_Data[Price]," ")</f>
        <v>2582.6</v>
      </c>
      <c r="K2129" s="2">
        <f>IFERROR(STANDARDIZE(Table6[[#This Row],[S&amp;P500]],$Y$4,$Y$5),"")</f>
        <v>-1.3627114319464426</v>
      </c>
    </row>
    <row r="2130" spans="1:11" x14ac:dyDescent="0.35">
      <c r="A2130" s="1">
        <f t="shared" si="33"/>
        <v>43478</v>
      </c>
      <c r="B2130">
        <f>_xlfn.XLOOKUP(A2130,Ethereum_Historical_Data[Date],Ethereum_Historical_Data[Price]," ")</f>
        <v>114.64</v>
      </c>
      <c r="C2130">
        <f>STANDARDIZE(Table6[[#This Row],[ETH]],$U$4,$U$5)</f>
        <v>-1.1090377797766413</v>
      </c>
      <c r="D2130" s="2">
        <f>_xlfn.XLOOKUP(Table6[[#This Row],[Date]],BNB_Historical_Data[Date],BNB_Historical_Data[Price]," ")</f>
        <v>5.47</v>
      </c>
      <c r="E2130" s="2">
        <f>STANDARDIZE(Table6[[#This Row],[BNB]],$V$4,$V$5)</f>
        <v>-1.0042318886536969</v>
      </c>
      <c r="F2130" s="2">
        <f>_xlfn.XLOOKUP(Table6[[#This Row],[Date]],Tether_USDt_Historical_Data[Date],Tether_USDt_Historical_Data[Price]," ")</f>
        <v>1.0087999999999999</v>
      </c>
      <c r="G2130" s="2">
        <f>IFERROR(STANDARDIZE(Table6[[#This Row],[Tether]],$W$4,$W$5),"")</f>
        <v>1.7570977429175232</v>
      </c>
      <c r="H2130" s="2">
        <f>_xlfn.XLOOKUP(Table6[[#This Row],[Date]],Bitcoin_Historical_Data__2[Date],Bitcoin_Historical_Data__2[Price]," ")</f>
        <v>3490.2</v>
      </c>
      <c r="I2130" s="2">
        <f>STANDARDIZE(Table6[[#This Row],[BTC]],$X$4,$X$5)</f>
        <v>-1.1458128565498604</v>
      </c>
      <c r="J2130" s="2" t="str">
        <f>_xlfn.XLOOKUP(Table6[[#This Row],[Date]],S_P_500_Historical_Data[Date],S_P_500_Historical_Data[Price]," ")</f>
        <v xml:space="preserve"> </v>
      </c>
      <c r="K2130" s="2" t="str">
        <f>IFERROR(STANDARDIZE(Table6[[#This Row],[S&amp;P500]],$Y$4,$Y$5),"")</f>
        <v/>
      </c>
    </row>
    <row r="2131" spans="1:11" x14ac:dyDescent="0.35">
      <c r="A2131" s="1">
        <f t="shared" si="33"/>
        <v>43477</v>
      </c>
      <c r="B2131">
        <f>_xlfn.XLOOKUP(A2131,Ethereum_Historical_Data[Date],Ethereum_Historical_Data[Price]," ")</f>
        <v>123.75</v>
      </c>
      <c r="C2131">
        <f>STANDARDIZE(Table6[[#This Row],[ETH]],$U$4,$U$5)</f>
        <v>-1.1014725495196496</v>
      </c>
      <c r="D2131" s="2">
        <f>_xlfn.XLOOKUP(Table6[[#This Row],[Date]],BNB_Historical_Data[Date],BNB_Historical_Data[Price]," ")</f>
        <v>5.86</v>
      </c>
      <c r="E2131" s="2">
        <f>STANDARDIZE(Table6[[#This Row],[BNB]],$V$4,$V$5)</f>
        <v>-1.0023174425366019</v>
      </c>
      <c r="F2131" s="2">
        <f>_xlfn.XLOOKUP(Table6[[#This Row],[Date]],Tether_USDt_Historical_Data[Date],Tether_USDt_Historical_Data[Price]," ")</f>
        <v>1.0091000000000001</v>
      </c>
      <c r="G2131" s="2">
        <f>IFERROR(STANDARDIZE(Table6[[#This Row],[Tether]],$W$4,$W$5),"")</f>
        <v>1.8184573970708557</v>
      </c>
      <c r="H2131" s="2">
        <f>_xlfn.XLOOKUP(Table6[[#This Row],[Date]],Bitcoin_Historical_Data__2[Date],Bitcoin_Historical_Data__2[Price]," ")</f>
        <v>3597.2</v>
      </c>
      <c r="I2131" s="2">
        <f>STANDARDIZE(Table6[[#This Row],[BTC]],$X$4,$X$5)</f>
        <v>-1.1404567664794425</v>
      </c>
      <c r="J2131" s="2" t="str">
        <f>_xlfn.XLOOKUP(Table6[[#This Row],[Date]],S_P_500_Historical_Data[Date],S_P_500_Historical_Data[Price]," ")</f>
        <v xml:space="preserve"> </v>
      </c>
      <c r="K2131" s="2" t="str">
        <f>IFERROR(STANDARDIZE(Table6[[#This Row],[S&amp;P500]],$Y$4,$Y$5),"")</f>
        <v/>
      </c>
    </row>
    <row r="2132" spans="1:11" x14ac:dyDescent="0.35">
      <c r="A2132" s="1">
        <f t="shared" si="33"/>
        <v>43476</v>
      </c>
      <c r="B2132">
        <f>_xlfn.XLOOKUP(A2132,Ethereum_Historical_Data[Date],Ethereum_Historical_Data[Price]," ")</f>
        <v>125.15</v>
      </c>
      <c r="C2132">
        <f>STANDARDIZE(Table6[[#This Row],[ETH]],$U$4,$U$5)</f>
        <v>-1.1003099455284542</v>
      </c>
      <c r="D2132" s="2">
        <f>_xlfn.XLOOKUP(Table6[[#This Row],[Date]],BNB_Historical_Data[Date],BNB_Historical_Data[Price]," ")</f>
        <v>5.96</v>
      </c>
      <c r="E2132" s="2">
        <f>STANDARDIZE(Table6[[#This Row],[BNB]],$V$4,$V$5)</f>
        <v>-1.001826558916834</v>
      </c>
      <c r="F2132" s="2">
        <f>_xlfn.XLOOKUP(Table6[[#This Row],[Date]],Tether_USDt_Historical_Data[Date],Tether_USDt_Historical_Data[Price]," ")</f>
        <v>1.0078</v>
      </c>
      <c r="G2132" s="2">
        <f>IFERROR(STANDARDIZE(Table6[[#This Row],[Tether]],$W$4,$W$5),"")</f>
        <v>1.5525655624065662</v>
      </c>
      <c r="H2132" s="2">
        <f>_xlfn.XLOOKUP(Table6[[#This Row],[Date]],Bitcoin_Historical_Data__2[Date],Bitcoin_Historical_Data__2[Price]," ")</f>
        <v>3616.5</v>
      </c>
      <c r="I2132" s="2">
        <f>STANDARDIZE(Table6[[#This Row],[BTC]],$X$4,$X$5)</f>
        <v>-1.1394906679901053</v>
      </c>
      <c r="J2132" s="2">
        <f>_xlfn.XLOOKUP(Table6[[#This Row],[Date]],S_P_500_Historical_Data[Date],S_P_500_Historical_Data[Price]," ")</f>
        <v>2596.3000000000002</v>
      </c>
      <c r="K2132" s="2">
        <f>IFERROR(STANDARDIZE(Table6[[#This Row],[S&amp;P500]],$Y$4,$Y$5),"")</f>
        <v>-1.3471789649085406</v>
      </c>
    </row>
    <row r="2133" spans="1:11" x14ac:dyDescent="0.35">
      <c r="A2133" s="1">
        <f t="shared" si="33"/>
        <v>43475</v>
      </c>
      <c r="B2133">
        <f>_xlfn.XLOOKUP(A2133,Ethereum_Historical_Data[Date],Ethereum_Historical_Data[Price]," ")</f>
        <v>125.63</v>
      </c>
      <c r="C2133">
        <f>STANDARDIZE(Table6[[#This Row],[ETH]],$U$4,$U$5)</f>
        <v>-1.0999113384457586</v>
      </c>
      <c r="D2133" s="2">
        <f>_xlfn.XLOOKUP(Table6[[#This Row],[Date]],BNB_Historical_Data[Date],BNB_Historical_Data[Price]," ")</f>
        <v>5.8</v>
      </c>
      <c r="E2133" s="2">
        <f>STANDARDIZE(Table6[[#This Row],[BNB]],$V$4,$V$5)</f>
        <v>-1.0026119727084628</v>
      </c>
      <c r="F2133" s="2">
        <f>_xlfn.XLOOKUP(Table6[[#This Row],[Date]],Tether_USDt_Historical_Data[Date],Tether_USDt_Historical_Data[Price]," ")</f>
        <v>1.0102</v>
      </c>
      <c r="G2133" s="2">
        <f>IFERROR(STANDARDIZE(Table6[[#This Row],[Tether]],$W$4,$W$5),"")</f>
        <v>2.0434427956329082</v>
      </c>
      <c r="H2133" s="2">
        <f>_xlfn.XLOOKUP(Table6[[#This Row],[Date]],Bitcoin_Historical_Data__2[Date],Bitcoin_Historical_Data__2[Price]," ")</f>
        <v>3603.7</v>
      </c>
      <c r="I2133" s="2">
        <f>STANDARDIZE(Table6[[#This Row],[BTC]],$X$4,$X$5)</f>
        <v>-1.1401313965218938</v>
      </c>
      <c r="J2133" s="2">
        <f>_xlfn.XLOOKUP(Table6[[#This Row],[Date]],S_P_500_Historical_Data[Date],S_P_500_Historical_Data[Price]," ")</f>
        <v>2596.6</v>
      </c>
      <c r="K2133" s="2">
        <f>IFERROR(STANDARDIZE(Table6[[#This Row],[S&amp;P500]],$Y$4,$Y$5),"")</f>
        <v>-1.3468388378931124</v>
      </c>
    </row>
    <row r="2134" spans="1:11" x14ac:dyDescent="0.35">
      <c r="A2134" s="1">
        <f t="shared" si="33"/>
        <v>43474</v>
      </c>
      <c r="B2134">
        <f>_xlfn.XLOOKUP(A2134,Ethereum_Historical_Data[Date],Ethereum_Historical_Data[Price]," ")</f>
        <v>148.79</v>
      </c>
      <c r="C2134">
        <f>STANDARDIZE(Table6[[#This Row],[ETH]],$U$4,$U$5)</f>
        <v>-1.0806785467056998</v>
      </c>
      <c r="D2134" s="2">
        <f>_xlfn.XLOOKUP(Table6[[#This Row],[Date]],BNB_Historical_Data[Date],BNB_Historical_Data[Price]," ")</f>
        <v>6.56</v>
      </c>
      <c r="E2134" s="2">
        <f>STANDARDIZE(Table6[[#This Row],[BNB]],$V$4,$V$5)</f>
        <v>-0.9988812571982264</v>
      </c>
      <c r="F2134" s="2">
        <f>_xlfn.XLOOKUP(Table6[[#This Row],[Date]],Tether_USDt_Historical_Data[Date],Tether_USDt_Historical_Data[Price]," ")</f>
        <v>1.0069999999999999</v>
      </c>
      <c r="G2134" s="2">
        <f>IFERROR(STANDARDIZE(Table6[[#This Row],[Tether]],$W$4,$W$5),"")</f>
        <v>1.3889398179977552</v>
      </c>
      <c r="H2134" s="2">
        <f>_xlfn.XLOOKUP(Table6[[#This Row],[Date]],Bitcoin_Historical_Data__2[Date],Bitcoin_Historical_Data__2[Price]," ")</f>
        <v>3978</v>
      </c>
      <c r="I2134" s="2">
        <f>STANDARDIZE(Table6[[#This Row],[BTC]],$X$4,$X$5)</f>
        <v>-1.1213950926587397</v>
      </c>
      <c r="J2134" s="2">
        <f>_xlfn.XLOOKUP(Table6[[#This Row],[Date]],S_P_500_Historical_Data[Date],S_P_500_Historical_Data[Price]," ")</f>
        <v>2585</v>
      </c>
      <c r="K2134" s="2">
        <f>IFERROR(STANDARDIZE(Table6[[#This Row],[S&amp;P500]],$Y$4,$Y$5),"")</f>
        <v>-1.3599904158230145</v>
      </c>
    </row>
    <row r="2135" spans="1:11" x14ac:dyDescent="0.35">
      <c r="A2135" s="1">
        <f t="shared" si="33"/>
        <v>43473</v>
      </c>
      <c r="B2135">
        <f>_xlfn.XLOOKUP(A2135,Ethereum_Historical_Data[Date],Ethereum_Historical_Data[Price]," ")</f>
        <v>148.41</v>
      </c>
      <c r="C2135">
        <f>STANDARDIZE(Table6[[#This Row],[ETH]],$U$4,$U$5)</f>
        <v>-1.0809941106461671</v>
      </c>
      <c r="D2135" s="2">
        <f>_xlfn.XLOOKUP(Table6[[#This Row],[Date]],BNB_Historical_Data[Date],BNB_Historical_Data[Price]," ")</f>
        <v>6.52</v>
      </c>
      <c r="E2135" s="2">
        <f>STANDARDIZE(Table6[[#This Row],[BNB]],$V$4,$V$5)</f>
        <v>-0.99907761064613354</v>
      </c>
      <c r="F2135" s="2">
        <f>_xlfn.XLOOKUP(Table6[[#This Row],[Date]],Tether_USDt_Historical_Data[Date],Tether_USDt_Historical_Data[Price]," ")</f>
        <v>1.0065999999999999</v>
      </c>
      <c r="G2135" s="2">
        <f>IFERROR(STANDARDIZE(Table6[[#This Row],[Tether]],$W$4,$W$5),"")</f>
        <v>1.3071269457933725</v>
      </c>
      <c r="H2135" s="2">
        <f>_xlfn.XLOOKUP(Table6[[#This Row],[Date]],Bitcoin_Historical_Data__2[Date],Bitcoin_Historical_Data__2[Price]," ")</f>
        <v>3971</v>
      </c>
      <c r="I2135" s="2">
        <f>STANDARDIZE(Table6[[#This Row],[BTC]],$X$4,$X$5)</f>
        <v>-1.1217454910745615</v>
      </c>
      <c r="J2135" s="2">
        <f>_xlfn.XLOOKUP(Table6[[#This Row],[Date]],S_P_500_Historical_Data[Date],S_P_500_Historical_Data[Price]," ")</f>
        <v>2574.4</v>
      </c>
      <c r="K2135" s="2">
        <f>IFERROR(STANDARDIZE(Table6[[#This Row],[S&amp;P500]],$Y$4,$Y$5),"")</f>
        <v>-1.3720082370348214</v>
      </c>
    </row>
    <row r="2136" spans="1:11" x14ac:dyDescent="0.35">
      <c r="A2136" s="1">
        <f t="shared" si="33"/>
        <v>43472</v>
      </c>
      <c r="B2136">
        <f>_xlfn.XLOOKUP(A2136,Ethereum_Historical_Data[Date],Ethereum_Historical_Data[Price]," ")</f>
        <v>149.96</v>
      </c>
      <c r="C2136">
        <f>STANDARDIZE(Table6[[#This Row],[ETH]],$U$4,$U$5)</f>
        <v>-1.0797069419416296</v>
      </c>
      <c r="D2136" s="2">
        <f>_xlfn.XLOOKUP(Table6[[#This Row],[Date]],BNB_Historical_Data[Date],BNB_Historical_Data[Price]," ")</f>
        <v>6.2</v>
      </c>
      <c r="E2136" s="2">
        <f>STANDARDIZE(Table6[[#This Row],[BNB]],$V$4,$V$5)</f>
        <v>-1.000648438229391</v>
      </c>
      <c r="F2136" s="2">
        <f>_xlfn.XLOOKUP(Table6[[#This Row],[Date]],Tether_USDt_Historical_Data[Date],Tether_USDt_Historical_Data[Price]," ")</f>
        <v>1.0066999999999999</v>
      </c>
      <c r="G2136" s="2">
        <f>IFERROR(STANDARDIZE(Table6[[#This Row],[Tether]],$W$4,$W$5),"")</f>
        <v>1.3275801638444682</v>
      </c>
      <c r="H2136" s="2">
        <f>_xlfn.XLOOKUP(Table6[[#This Row],[Date]],Bitcoin_Historical_Data__2[Date],Bitcoin_Historical_Data__2[Price]," ")</f>
        <v>3985.9</v>
      </c>
      <c r="I2136" s="2">
        <f>STANDARDIZE(Table6[[#This Row],[BTC]],$X$4,$X$5)</f>
        <v>-1.1209996430180267</v>
      </c>
      <c r="J2136" s="2">
        <f>_xlfn.XLOOKUP(Table6[[#This Row],[Date]],S_P_500_Historical_Data[Date],S_P_500_Historical_Data[Price]," ")</f>
        <v>2549.6999999999998</v>
      </c>
      <c r="K2136" s="2">
        <f>IFERROR(STANDARDIZE(Table6[[#This Row],[S&amp;P500]],$Y$4,$Y$5),"")</f>
        <v>-1.4000120279717685</v>
      </c>
    </row>
    <row r="2137" spans="1:11" x14ac:dyDescent="0.35">
      <c r="A2137" s="1">
        <f t="shared" si="33"/>
        <v>43471</v>
      </c>
      <c r="B2137">
        <f>_xlfn.XLOOKUP(A2137,Ethereum_Historical_Data[Date],Ethereum_Historical_Data[Price]," ")</f>
        <v>154.96</v>
      </c>
      <c r="C2137">
        <f>STANDARDIZE(Table6[[#This Row],[ETH]],$U$4,$U$5)</f>
        <v>-1.0755547848302178</v>
      </c>
      <c r="D2137" s="2">
        <f>_xlfn.XLOOKUP(Table6[[#This Row],[Date]],BNB_Historical_Data[Date],BNB_Historical_Data[Price]," ")</f>
        <v>6.26</v>
      </c>
      <c r="E2137" s="2">
        <f>STANDARDIZE(Table6[[#This Row],[BNB]],$V$4,$V$5)</f>
        <v>-1.0003539080575303</v>
      </c>
      <c r="F2137" s="2">
        <f>_xlfn.XLOOKUP(Table6[[#This Row],[Date]],Tether_USDt_Historical_Data[Date],Tether_USDt_Historical_Data[Price]," ")</f>
        <v>1.0113000000000001</v>
      </c>
      <c r="G2137" s="2">
        <f>IFERROR(STANDARDIZE(Table6[[#This Row],[Tether]],$W$4,$W$5),"")</f>
        <v>2.2684281941950064</v>
      </c>
      <c r="H2137" s="2">
        <f>_xlfn.XLOOKUP(Table6[[#This Row],[Date]],Bitcoin_Historical_Data__2[Date],Bitcoin_Historical_Data__2[Price]," ")</f>
        <v>4004.1</v>
      </c>
      <c r="I2137" s="2">
        <f>STANDARDIZE(Table6[[#This Row],[BTC]],$X$4,$X$5)</f>
        <v>-1.1200886071368903</v>
      </c>
      <c r="J2137" s="2" t="str">
        <f>_xlfn.XLOOKUP(Table6[[#This Row],[Date]],S_P_500_Historical_Data[Date],S_P_500_Historical_Data[Price]," ")</f>
        <v xml:space="preserve"> </v>
      </c>
      <c r="K2137" s="2" t="str">
        <f>IFERROR(STANDARDIZE(Table6[[#This Row],[S&amp;P500]],$Y$4,$Y$5),"")</f>
        <v/>
      </c>
    </row>
    <row r="2138" spans="1:11" x14ac:dyDescent="0.35">
      <c r="A2138" s="1">
        <f t="shared" si="33"/>
        <v>43470</v>
      </c>
      <c r="B2138">
        <f>_xlfn.XLOOKUP(A2138,Ethereum_Historical_Data[Date],Ethereum_Historical_Data[Price]," ")</f>
        <v>153.49</v>
      </c>
      <c r="C2138">
        <f>STANDARDIZE(Table6[[#This Row],[ETH]],$U$4,$U$5)</f>
        <v>-1.0767755190209729</v>
      </c>
      <c r="D2138" s="2">
        <f>_xlfn.XLOOKUP(Table6[[#This Row],[Date]],BNB_Historical_Data[Date],BNB_Historical_Data[Price]," ")</f>
        <v>5.97</v>
      </c>
      <c r="E2138" s="2">
        <f>STANDARDIZE(Table6[[#This Row],[BNB]],$V$4,$V$5)</f>
        <v>-1.0017774705548572</v>
      </c>
      <c r="F2138" s="2">
        <f>_xlfn.XLOOKUP(Table6[[#This Row],[Date]],Tether_USDt_Historical_Data[Date],Tether_USDt_Historical_Data[Price]," ")</f>
        <v>1.0058</v>
      </c>
      <c r="G2138" s="2">
        <f>IFERROR(STANDARDIZE(Table6[[#This Row],[Tether]],$W$4,$W$5),"")</f>
        <v>1.1435012013846069</v>
      </c>
      <c r="H2138" s="2">
        <f>_xlfn.XLOOKUP(Table6[[#This Row],[Date]],Bitcoin_Historical_Data__2[Date],Bitcoin_Historical_Data__2[Price]," ")</f>
        <v>3785.4</v>
      </c>
      <c r="I2138" s="2">
        <f>STANDARDIZE(Table6[[#This Row],[BTC]],$X$4,$X$5)</f>
        <v>-1.1310360547854923</v>
      </c>
      <c r="J2138" s="2" t="str">
        <f>_xlfn.XLOOKUP(Table6[[#This Row],[Date]],S_P_500_Historical_Data[Date],S_P_500_Historical_Data[Price]," ")</f>
        <v xml:space="preserve"> </v>
      </c>
      <c r="K2138" s="2" t="str">
        <f>IFERROR(STANDARDIZE(Table6[[#This Row],[S&amp;P500]],$Y$4,$Y$5),"")</f>
        <v/>
      </c>
    </row>
    <row r="2139" spans="1:11" x14ac:dyDescent="0.35">
      <c r="A2139" s="1">
        <f t="shared" si="33"/>
        <v>43469</v>
      </c>
      <c r="B2139">
        <f>_xlfn.XLOOKUP(A2139,Ethereum_Historical_Data[Date],Ethereum_Historical_Data[Price]," ")</f>
        <v>152.86000000000001</v>
      </c>
      <c r="C2139">
        <f>STANDARDIZE(Table6[[#This Row],[ETH]],$U$4,$U$5)</f>
        <v>-1.0772986908170108</v>
      </c>
      <c r="D2139" s="2">
        <f>_xlfn.XLOOKUP(Table6[[#This Row],[Date]],BNB_Historical_Data[Date],BNB_Historical_Data[Price]," ")</f>
        <v>5.96</v>
      </c>
      <c r="E2139" s="2">
        <f>STANDARDIZE(Table6[[#This Row],[BNB]],$V$4,$V$5)</f>
        <v>-1.001826558916834</v>
      </c>
      <c r="F2139" s="2">
        <f>_xlfn.XLOOKUP(Table6[[#This Row],[Date]],Tether_USDt_Historical_Data[Date],Tether_USDt_Historical_Data[Price]," ")</f>
        <v>1.0065999999999999</v>
      </c>
      <c r="G2139" s="2">
        <f>IFERROR(STANDARDIZE(Table6[[#This Row],[Tether]],$W$4,$W$5),"")</f>
        <v>1.3071269457933725</v>
      </c>
      <c r="H2139" s="2">
        <f>_xlfn.XLOOKUP(Table6[[#This Row],[Date]],Bitcoin_Historical_Data__2[Date],Bitcoin_Historical_Data__2[Price]," ")</f>
        <v>3802.7</v>
      </c>
      <c r="I2139" s="2">
        <f>STANDARDIZE(Table6[[#This Row],[BTC]],$X$4,$X$5)</f>
        <v>-1.130170070129247</v>
      </c>
      <c r="J2139" s="2">
        <f>_xlfn.XLOOKUP(Table6[[#This Row],[Date]],S_P_500_Historical_Data[Date],S_P_500_Historical_Data[Price]," ")</f>
        <v>2531.9</v>
      </c>
      <c r="K2139" s="2">
        <f>IFERROR(STANDARDIZE(Table6[[#This Row],[S&amp;P500]],$Y$4,$Y$5),"")</f>
        <v>-1.4201928975538594</v>
      </c>
    </row>
    <row r="2140" spans="1:11" x14ac:dyDescent="0.35">
      <c r="A2140" s="1">
        <f t="shared" si="33"/>
        <v>43468</v>
      </c>
      <c r="B2140">
        <f>_xlfn.XLOOKUP(A2140,Ethereum_Historical_Data[Date],Ethereum_Historical_Data[Price]," ")</f>
        <v>146.94</v>
      </c>
      <c r="C2140">
        <f>STANDARDIZE(Table6[[#This Row],[ETH]],$U$4,$U$5)</f>
        <v>-1.0822148448369222</v>
      </c>
      <c r="D2140" s="2">
        <f>_xlfn.XLOOKUP(Table6[[#This Row],[Date]],BNB_Historical_Data[Date],BNB_Historical_Data[Price]," ")</f>
        <v>5.79</v>
      </c>
      <c r="E2140" s="2">
        <f>STANDARDIZE(Table6[[#This Row],[BNB]],$V$4,$V$5)</f>
        <v>-1.0026610610704396</v>
      </c>
      <c r="F2140" s="2">
        <f>_xlfn.XLOOKUP(Table6[[#This Row],[Date]],Tether_USDt_Historical_Data[Date],Tether_USDt_Historical_Data[Price]," ")</f>
        <v>1.0054000000000001</v>
      </c>
      <c r="G2140" s="2">
        <f>IFERROR(STANDARDIZE(Table6[[#This Row],[Tether]],$W$4,$W$5),"")</f>
        <v>1.0616883291802242</v>
      </c>
      <c r="H2140" s="2">
        <f>_xlfn.XLOOKUP(Table6[[#This Row],[Date]],Bitcoin_Historical_Data__2[Date],Bitcoin_Historical_Data__2[Price]," ")</f>
        <v>3780.1</v>
      </c>
      <c r="I2140" s="2">
        <f>STANDARDIZE(Table6[[#This Row],[BTC]],$X$4,$X$5)</f>
        <v>-1.131301356443186</v>
      </c>
      <c r="J2140" s="2">
        <f>_xlfn.XLOOKUP(Table6[[#This Row],[Date]],S_P_500_Historical_Data[Date],S_P_500_Historical_Data[Price]," ")</f>
        <v>2447.9</v>
      </c>
      <c r="K2140" s="2">
        <f>IFERROR(STANDARDIZE(Table6[[#This Row],[S&amp;P500]],$Y$4,$Y$5),"")</f>
        <v>-1.5154284618738401</v>
      </c>
    </row>
    <row r="2141" spans="1:11" x14ac:dyDescent="0.35">
      <c r="A2141" s="1">
        <f t="shared" si="33"/>
        <v>43467</v>
      </c>
      <c r="B2141">
        <f>_xlfn.XLOOKUP(A2141,Ethereum_Historical_Data[Date],Ethereum_Historical_Data[Price]," ")</f>
        <v>152.94999999999999</v>
      </c>
      <c r="C2141">
        <f>STANDARDIZE(Table6[[#This Row],[ETH]],$U$4,$U$5)</f>
        <v>-1.0772239519890054</v>
      </c>
      <c r="D2141" s="2">
        <f>_xlfn.XLOOKUP(Table6[[#This Row],[Date]],BNB_Historical_Data[Date],BNB_Historical_Data[Price]," ")</f>
        <v>6.05</v>
      </c>
      <c r="E2141" s="2">
        <f>STANDARDIZE(Table6[[#This Row],[BNB]],$V$4,$V$5)</f>
        <v>-1.0013847636590429</v>
      </c>
      <c r="F2141" s="2">
        <f>_xlfn.XLOOKUP(Table6[[#This Row],[Date]],Tether_USDt_Historical_Data[Date],Tether_USDt_Historical_Data[Price]," ")</f>
        <v>1.0073000000000001</v>
      </c>
      <c r="G2141" s="2">
        <f>IFERROR(STANDARDIZE(Table6[[#This Row],[Tether]],$W$4,$W$5),"")</f>
        <v>1.4502994721510878</v>
      </c>
      <c r="H2141" s="2">
        <f>_xlfn.XLOOKUP(Table6[[#This Row],[Date]],Bitcoin_Historical_Data__2[Date],Bitcoin_Historical_Data__2[Price]," ")</f>
        <v>3873.8</v>
      </c>
      <c r="I2141" s="2">
        <f>STANDARDIZE(Table6[[#This Row],[BTC]],$X$4,$X$5)</f>
        <v>-1.1266110233628293</v>
      </c>
      <c r="J2141" s="2">
        <f>_xlfn.XLOOKUP(Table6[[#This Row],[Date]],S_P_500_Historical_Data[Date],S_P_500_Historical_Data[Price]," ")</f>
        <v>2510</v>
      </c>
      <c r="K2141" s="2">
        <f>IFERROR(STANDARDIZE(Table6[[#This Row],[S&amp;P500]],$Y$4,$Y$5),"")</f>
        <v>-1.4450221696801402</v>
      </c>
    </row>
    <row r="2142" spans="1:11" x14ac:dyDescent="0.35">
      <c r="A2142" s="1">
        <f t="shared" si="33"/>
        <v>43466</v>
      </c>
      <c r="B2142">
        <f>_xlfn.XLOOKUP(A2142,Ethereum_Historical_Data[Date],Ethereum_Historical_Data[Price]," ")</f>
        <v>139.61000000000001</v>
      </c>
      <c r="C2142">
        <f>STANDARDIZE(Table6[[#This Row],[ETH]],$U$4,$U$5)</f>
        <v>-1.0883019071622515</v>
      </c>
      <c r="D2142" s="2">
        <f>_xlfn.XLOOKUP(Table6[[#This Row],[Date]],BNB_Historical_Data[Date],BNB_Historical_Data[Price]," ")</f>
        <v>5.99</v>
      </c>
      <c r="E2142" s="2">
        <f>STANDARDIZE(Table6[[#This Row],[BNB]],$V$4,$V$5)</f>
        <v>-1.0016792938309036</v>
      </c>
      <c r="F2142" s="2">
        <f>_xlfn.XLOOKUP(Table6[[#This Row],[Date]],Tether_USDt_Historical_Data[Date],Tether_USDt_Historical_Data[Price]," ")</f>
        <v>1.0063</v>
      </c>
      <c r="G2142" s="2">
        <f>IFERROR(STANDARDIZE(Table6[[#This Row],[Tether]],$W$4,$W$5),"")</f>
        <v>1.2457672916400855</v>
      </c>
      <c r="H2142" s="2">
        <f>_xlfn.XLOOKUP(Table6[[#This Row],[Date]],Bitcoin_Historical_Data__2[Date],Bitcoin_Historical_Data__2[Price]," ")</f>
        <v>3809.4</v>
      </c>
      <c r="I2142" s="2">
        <f>STANDARDIZE(Table6[[#This Row],[BTC]],$X$4,$X$5)</f>
        <v>-1.129834688788389</v>
      </c>
      <c r="J2142" s="2" t="str">
        <f>_xlfn.XLOOKUP(Table6[[#This Row],[Date]],S_P_500_Historical_Data[Date],S_P_500_Historical_Data[Price]," ")</f>
        <v xml:space="preserve"> </v>
      </c>
      <c r="K2142" s="2" t="str">
        <f>IFERROR(STANDARDIZE(Table6[[#This Row],[S&amp;P500]],$Y$4,$Y$5),"")</f>
        <v/>
      </c>
    </row>
    <row r="2143" spans="1:11" x14ac:dyDescent="0.35">
      <c r="A2143" s="1">
        <f t="shared" si="33"/>
        <v>43465</v>
      </c>
      <c r="B2143">
        <f>_xlfn.XLOOKUP(A2143,Ethereum_Historical_Data[Date],Ethereum_Historical_Data[Price]," ")</f>
        <v>131.9</v>
      </c>
      <c r="C2143">
        <f>STANDARDIZE(Table6[[#This Row],[ETH]],$U$4,$U$5)</f>
        <v>-1.0947045334280483</v>
      </c>
      <c r="D2143" s="2">
        <f>_xlfn.XLOOKUP(Table6[[#This Row],[Date]],BNB_Historical_Data[Date],BNB_Historical_Data[Price]," ")</f>
        <v>6.11</v>
      </c>
      <c r="E2143" s="2">
        <f>STANDARDIZE(Table6[[#This Row],[BNB]],$V$4,$V$5)</f>
        <v>-1.0010902334871821</v>
      </c>
      <c r="F2143" s="2">
        <f>_xlfn.XLOOKUP(Table6[[#This Row],[Date]],Tether_USDt_Historical_Data[Date],Tether_USDt_Historical_Data[Price]," ")</f>
        <v>0.99960000000000004</v>
      </c>
      <c r="G2143" s="2">
        <f>IFERROR(STANDARDIZE(Table6[[#This Row],[Tether]],$W$4,$W$5),"")</f>
        <v>-0.12459831778346221</v>
      </c>
      <c r="H2143" s="2">
        <f>_xlfn.XLOOKUP(Table6[[#This Row],[Date]],Bitcoin_Historical_Data__2[Date],Bitcoin_Historical_Data__2[Price]," ")</f>
        <v>3709.4</v>
      </c>
      <c r="I2143" s="2">
        <f>STANDARDIZE(Table6[[#This Row],[BTC]],$X$4,$X$5)</f>
        <v>-1.1348403804429854</v>
      </c>
      <c r="J2143" s="2">
        <f>_xlfn.XLOOKUP(Table6[[#This Row],[Date]],S_P_500_Historical_Data[Date],S_P_500_Historical_Data[Price]," ")</f>
        <v>2506.8000000000002</v>
      </c>
      <c r="K2143" s="2">
        <f>IFERROR(STANDARDIZE(Table6[[#This Row],[S&amp;P500]],$Y$4,$Y$5),"")</f>
        <v>-1.4486501911780441</v>
      </c>
    </row>
    <row r="2144" spans="1:11" x14ac:dyDescent="0.35">
      <c r="A2144" s="1">
        <f t="shared" si="33"/>
        <v>43464</v>
      </c>
      <c r="B2144">
        <f>_xlfn.XLOOKUP(A2144,Ethereum_Historical_Data[Date],Ethereum_Historical_Data[Price]," ")</f>
        <v>138.44999999999999</v>
      </c>
      <c r="C2144">
        <f>STANDARDIZE(Table6[[#This Row],[ETH]],$U$4,$U$5)</f>
        <v>-1.0892652076120992</v>
      </c>
      <c r="D2144" s="2">
        <f>_xlfn.XLOOKUP(Table6[[#This Row],[Date]],BNB_Historical_Data[Date],BNB_Historical_Data[Price]," ")</f>
        <v>5.89</v>
      </c>
      <c r="E2144" s="2">
        <f>STANDARDIZE(Table6[[#This Row],[BNB]],$V$4,$V$5)</f>
        <v>-1.0021701774506717</v>
      </c>
      <c r="F2144" s="2">
        <f>_xlfn.XLOOKUP(Table6[[#This Row],[Date]],Tether_USDt_Historical_Data[Date],Tether_USDt_Historical_Data[Price]," ")</f>
        <v>1.0083</v>
      </c>
      <c r="G2144" s="2">
        <f>IFERROR(STANDARDIZE(Table6[[#This Row],[Tether]],$W$4,$W$5),"")</f>
        <v>1.6548316526620448</v>
      </c>
      <c r="H2144" s="2">
        <f>_xlfn.XLOOKUP(Table6[[#This Row],[Date]],Bitcoin_Historical_Data__2[Date],Bitcoin_Historical_Data__2[Price]," ")</f>
        <v>3815</v>
      </c>
      <c r="I2144" s="2">
        <f>STANDARDIZE(Table6[[#This Row],[BTC]],$X$4,$X$5)</f>
        <v>-1.1295543700557318</v>
      </c>
      <c r="J2144" s="2" t="str">
        <f>_xlfn.XLOOKUP(Table6[[#This Row],[Date]],S_P_500_Historical_Data[Date],S_P_500_Historical_Data[Price]," ")</f>
        <v xml:space="preserve"> </v>
      </c>
      <c r="K2144" s="2" t="str">
        <f>IFERROR(STANDARDIZE(Table6[[#This Row],[S&amp;P500]],$Y$4,$Y$5),"")</f>
        <v/>
      </c>
    </row>
    <row r="2145" spans="1:11" x14ac:dyDescent="0.35">
      <c r="A2145" s="1">
        <f t="shared" si="33"/>
        <v>43463</v>
      </c>
      <c r="B2145">
        <f>_xlfn.XLOOKUP(A2145,Ethereum_Historical_Data[Date],Ethereum_Historical_Data[Price]," ")</f>
        <v>133.66999999999999</v>
      </c>
      <c r="C2145">
        <f>STANDARDIZE(Table6[[#This Row],[ETH]],$U$4,$U$5)</f>
        <v>-1.0932346698106088</v>
      </c>
      <c r="D2145" s="2">
        <f>_xlfn.XLOOKUP(Table6[[#This Row],[Date]],BNB_Historical_Data[Date],BNB_Historical_Data[Price]," ")</f>
        <v>5.65</v>
      </c>
      <c r="E2145" s="2">
        <f>STANDARDIZE(Table6[[#This Row],[BNB]],$V$4,$V$5)</f>
        <v>-1.0033482981381145</v>
      </c>
      <c r="F2145" s="2">
        <f>_xlfn.XLOOKUP(Table6[[#This Row],[Date]],Tether_USDt_Historical_Data[Date],Tether_USDt_Historical_Data[Price]," ")</f>
        <v>1.0097</v>
      </c>
      <c r="G2145" s="2">
        <f>IFERROR(STANDARDIZE(Table6[[#This Row],[Tether]],$W$4,$W$5),"")</f>
        <v>1.9411767053774298</v>
      </c>
      <c r="H2145" s="2">
        <f>_xlfn.XLOOKUP(Table6[[#This Row],[Date]],Bitcoin_Historical_Data__2[Date],Bitcoin_Historical_Data__2[Price]," ")</f>
        <v>3706.8</v>
      </c>
      <c r="I2145" s="2">
        <f>STANDARDIZE(Table6[[#This Row],[BTC]],$X$4,$X$5)</f>
        <v>-1.134970528426005</v>
      </c>
      <c r="J2145" s="2" t="str">
        <f>_xlfn.XLOOKUP(Table6[[#This Row],[Date]],S_P_500_Historical_Data[Date],S_P_500_Historical_Data[Price]," ")</f>
        <v xml:space="preserve"> </v>
      </c>
      <c r="K2145" s="2" t="str">
        <f>IFERROR(STANDARDIZE(Table6[[#This Row],[S&amp;P500]],$Y$4,$Y$5),"")</f>
        <v/>
      </c>
    </row>
    <row r="2146" spans="1:11" x14ac:dyDescent="0.35">
      <c r="A2146" s="1">
        <f t="shared" si="33"/>
        <v>43462</v>
      </c>
      <c r="B2146">
        <f>_xlfn.XLOOKUP(A2146,Ethereum_Historical_Data[Date],Ethereum_Historical_Data[Price]," ")</f>
        <v>136.61000000000001</v>
      </c>
      <c r="C2146">
        <f>STANDARDIZE(Table6[[#This Row],[ETH]],$U$4,$U$5)</f>
        <v>-1.0907932014290986</v>
      </c>
      <c r="D2146" s="2">
        <f>_xlfn.XLOOKUP(Table6[[#This Row],[Date]],BNB_Historical_Data[Date],BNB_Historical_Data[Price]," ")</f>
        <v>5.88</v>
      </c>
      <c r="E2146" s="2">
        <f>STANDARDIZE(Table6[[#This Row],[BNB]],$V$4,$V$5)</f>
        <v>-1.0022192658126485</v>
      </c>
      <c r="F2146" s="2">
        <f>_xlfn.XLOOKUP(Table6[[#This Row],[Date]],Tether_USDt_Historical_Data[Date],Tether_USDt_Historical_Data[Price]," ")</f>
        <v>1.0117</v>
      </c>
      <c r="G2146" s="2">
        <f>IFERROR(STANDARDIZE(Table6[[#This Row],[Tether]],$W$4,$W$5),"")</f>
        <v>2.3502410663993891</v>
      </c>
      <c r="H2146" s="2">
        <f>_xlfn.XLOOKUP(Table6[[#This Row],[Date]],Bitcoin_Historical_Data__2[Date],Bitcoin_Historical_Data__2[Price]," ")</f>
        <v>3861.6</v>
      </c>
      <c r="I2146" s="2">
        <f>STANDARDIZE(Table6[[#This Row],[BTC]],$X$4,$X$5)</f>
        <v>-1.1272217177446899</v>
      </c>
      <c r="J2146" s="2">
        <f>_xlfn.XLOOKUP(Table6[[#This Row],[Date]],S_P_500_Historical_Data[Date],S_P_500_Historical_Data[Price]," ")</f>
        <v>2485.6999999999998</v>
      </c>
      <c r="K2146" s="2">
        <f>IFERROR(STANDARDIZE(Table6[[#This Row],[S&amp;P500]],$Y$4,$Y$5),"")</f>
        <v>-1.4725724579298491</v>
      </c>
    </row>
    <row r="2147" spans="1:11" x14ac:dyDescent="0.35">
      <c r="A2147" s="1">
        <f t="shared" si="33"/>
        <v>43461</v>
      </c>
      <c r="B2147">
        <f>_xlfn.XLOOKUP(A2147,Ethereum_Historical_Data[Date],Ethereum_Historical_Data[Price]," ")</f>
        <v>114.56</v>
      </c>
      <c r="C2147">
        <f>STANDARDIZE(Table6[[#This Row],[ETH]],$U$4,$U$5)</f>
        <v>-1.1091042142904242</v>
      </c>
      <c r="D2147" s="2">
        <f>_xlfn.XLOOKUP(Table6[[#This Row],[Date]],BNB_Historical_Data[Date],BNB_Historical_Data[Price]," ")</f>
        <v>5.17</v>
      </c>
      <c r="E2147" s="2">
        <f>STANDARDIZE(Table6[[#This Row],[BNB]],$V$4,$V$5)</f>
        <v>-1.0057045395130009</v>
      </c>
      <c r="F2147" s="2">
        <f>_xlfn.XLOOKUP(Table6[[#This Row],[Date]],Tether_USDt_Historical_Data[Date],Tether_USDt_Historical_Data[Price]," ")</f>
        <v>1.0075000000000001</v>
      </c>
      <c r="G2147" s="2">
        <f>IFERROR(STANDARDIZE(Table6[[#This Row],[Tether]],$W$4,$W$5),"")</f>
        <v>1.4912059082532791</v>
      </c>
      <c r="H2147" s="2">
        <f>_xlfn.XLOOKUP(Table6[[#This Row],[Date]],Bitcoin_Historical_Data__2[Date],Bitcoin_Historical_Data__2[Price]," ")</f>
        <v>3586.9</v>
      </c>
      <c r="I2147" s="2">
        <f>STANDARDIZE(Table6[[#This Row],[BTC]],$X$4,$X$5)</f>
        <v>-1.1409723527198659</v>
      </c>
      <c r="J2147" s="2">
        <f>_xlfn.XLOOKUP(Table6[[#This Row],[Date]],S_P_500_Historical_Data[Date],S_P_500_Historical_Data[Price]," ")</f>
        <v>2488.8000000000002</v>
      </c>
      <c r="K2147" s="2">
        <f>IFERROR(STANDARDIZE(Table6[[#This Row],[S&amp;P500]],$Y$4,$Y$5),"")</f>
        <v>-1.4690578121037541</v>
      </c>
    </row>
    <row r="2148" spans="1:11" x14ac:dyDescent="0.35">
      <c r="A2148" s="1">
        <f t="shared" si="33"/>
        <v>43460</v>
      </c>
      <c r="B2148">
        <f>_xlfn.XLOOKUP(A2148,Ethereum_Historical_Data[Date],Ethereum_Historical_Data[Price]," ")</f>
        <v>130.06</v>
      </c>
      <c r="C2148">
        <f>STANDARDIZE(Table6[[#This Row],[ETH]],$U$4,$U$5)</f>
        <v>-1.0962325272450479</v>
      </c>
      <c r="D2148" s="2">
        <f>_xlfn.XLOOKUP(Table6[[#This Row],[Date]],BNB_Historical_Data[Date],BNB_Historical_Data[Price]," ")</f>
        <v>5.6</v>
      </c>
      <c r="E2148" s="2">
        <f>STANDARDIZE(Table6[[#This Row],[BNB]],$V$4,$V$5)</f>
        <v>-1.0035937399479986</v>
      </c>
      <c r="F2148" s="2">
        <f>_xlfn.XLOOKUP(Table6[[#This Row],[Date]],Tether_USDt_Historical_Data[Date],Tether_USDt_Historical_Data[Price]," ")</f>
        <v>1.0096000000000001</v>
      </c>
      <c r="G2148" s="2">
        <f>IFERROR(STANDARDIZE(Table6[[#This Row],[Tether]],$W$4,$W$5),"")</f>
        <v>1.9207234873263341</v>
      </c>
      <c r="H2148" s="2">
        <f>_xlfn.XLOOKUP(Table6[[#This Row],[Date]],Bitcoin_Historical_Data__2[Date],Bitcoin_Historical_Data__2[Price]," ")</f>
        <v>3793.7</v>
      </c>
      <c r="I2148" s="2">
        <f>STANDARDIZE(Table6[[#This Row],[BTC]],$X$4,$X$5)</f>
        <v>-1.1306205823781608</v>
      </c>
      <c r="J2148" s="2">
        <f>_xlfn.XLOOKUP(Table6[[#This Row],[Date]],S_P_500_Historical_Data[Date],S_P_500_Historical_Data[Price]," ")</f>
        <v>2467.6999999999998</v>
      </c>
      <c r="K2148" s="2">
        <f>IFERROR(STANDARDIZE(Table6[[#This Row],[S&amp;P500]],$Y$4,$Y$5),"")</f>
        <v>-1.4929800788555592</v>
      </c>
    </row>
    <row r="2149" spans="1:11" x14ac:dyDescent="0.35">
      <c r="A2149" s="1">
        <f t="shared" si="33"/>
        <v>43459</v>
      </c>
      <c r="B2149">
        <f>_xlfn.XLOOKUP(A2149,Ethereum_Historical_Data[Date],Ethereum_Historical_Data[Price]," ")</f>
        <v>128.38999999999999</v>
      </c>
      <c r="C2149">
        <f>STANDARDIZE(Table6[[#This Row],[ETH]],$U$4,$U$5)</f>
        <v>-1.0976193477202596</v>
      </c>
      <c r="D2149" s="2">
        <f>_xlfn.XLOOKUP(Table6[[#This Row],[Date]],BNB_Historical_Data[Date],BNB_Historical_Data[Price]," ")</f>
        <v>5.44</v>
      </c>
      <c r="E2149" s="2">
        <f>STANDARDIZE(Table6[[#This Row],[BNB]],$V$4,$V$5)</f>
        <v>-1.0043791537396274</v>
      </c>
      <c r="F2149" s="2">
        <f>_xlfn.XLOOKUP(Table6[[#This Row],[Date]],Tether_USDt_Historical_Data[Date],Tether_USDt_Historical_Data[Price]," ")</f>
        <v>1.0116000000000001</v>
      </c>
      <c r="G2149" s="2">
        <f>IFERROR(STANDARDIZE(Table6[[#This Row],[Tether]],$W$4,$W$5),"")</f>
        <v>2.3297878483482934</v>
      </c>
      <c r="H2149" s="2">
        <f>_xlfn.XLOOKUP(Table6[[#This Row],[Date]],Bitcoin_Historical_Data__2[Date],Bitcoin_Historical_Data__2[Price]," ")</f>
        <v>3762.5</v>
      </c>
      <c r="I2149" s="2">
        <f>STANDARDIZE(Table6[[#This Row],[BTC]],$X$4,$X$5)</f>
        <v>-1.1321823581743948</v>
      </c>
      <c r="J2149" s="2" t="str">
        <f>_xlfn.XLOOKUP(Table6[[#This Row],[Date]],S_P_500_Historical_Data[Date],S_P_500_Historical_Data[Price]," ")</f>
        <v xml:space="preserve"> </v>
      </c>
      <c r="K2149" s="2" t="str">
        <f>IFERROR(STANDARDIZE(Table6[[#This Row],[S&amp;P500]],$Y$4,$Y$5),"")</f>
        <v/>
      </c>
    </row>
    <row r="2150" spans="1:11" x14ac:dyDescent="0.35">
      <c r="A2150" s="1">
        <f t="shared" si="33"/>
        <v>43458</v>
      </c>
      <c r="B2150">
        <f>_xlfn.XLOOKUP(A2150,Ethereum_Historical_Data[Date],Ethereum_Historical_Data[Price]," ")</f>
        <v>139.22999999999999</v>
      </c>
      <c r="C2150">
        <f>STANDARDIZE(Table6[[#This Row],[ETH]],$U$4,$U$5)</f>
        <v>-1.088617471102719</v>
      </c>
      <c r="D2150" s="2">
        <f>_xlfn.XLOOKUP(Table6[[#This Row],[Date]],BNB_Historical_Data[Date],BNB_Historical_Data[Price]," ")</f>
        <v>6.1</v>
      </c>
      <c r="E2150" s="2">
        <f>STANDARDIZE(Table6[[#This Row],[BNB]],$V$4,$V$5)</f>
        <v>-1.0011393218491589</v>
      </c>
      <c r="F2150" s="2">
        <f>_xlfn.XLOOKUP(Table6[[#This Row],[Date]],Tether_USDt_Historical_Data[Date],Tether_USDt_Historical_Data[Price]," ")</f>
        <v>1.0053000000000001</v>
      </c>
      <c r="G2150" s="2">
        <f>IFERROR(STANDARDIZE(Table6[[#This Row],[Tether]],$W$4,$W$5),"")</f>
        <v>1.0412351111291285</v>
      </c>
      <c r="H2150" s="2">
        <f>_xlfn.XLOOKUP(Table6[[#This Row],[Date]],Bitcoin_Historical_Data__2[Date],Bitcoin_Historical_Data__2[Price]," ")</f>
        <v>4026.1</v>
      </c>
      <c r="I2150" s="2">
        <f>STANDARDIZE(Table6[[#This Row],[BTC]],$X$4,$X$5)</f>
        <v>-1.118987354972879</v>
      </c>
      <c r="J2150" s="2">
        <f>_xlfn.XLOOKUP(Table6[[#This Row],[Date]],S_P_500_Historical_Data[Date],S_P_500_Historical_Data[Price]," ")</f>
        <v>2351.1</v>
      </c>
      <c r="K2150" s="2">
        <f>IFERROR(STANDARDIZE(Table6[[#This Row],[S&amp;P500]],$Y$4,$Y$5),"")</f>
        <v>-1.6251761121854371</v>
      </c>
    </row>
    <row r="2151" spans="1:11" x14ac:dyDescent="0.35">
      <c r="A2151" s="1">
        <f t="shared" si="33"/>
        <v>43457</v>
      </c>
      <c r="B2151">
        <f>_xlfn.XLOOKUP(A2151,Ethereum_Historical_Data[Date],Ethereum_Historical_Data[Price]," ")</f>
        <v>129.6</v>
      </c>
      <c r="C2151">
        <f>STANDARDIZE(Table6[[#This Row],[ETH]],$U$4,$U$5)</f>
        <v>-1.0966145256992978</v>
      </c>
      <c r="D2151" s="2">
        <f>_xlfn.XLOOKUP(Table6[[#This Row],[Date]],BNB_Historical_Data[Date],BNB_Historical_Data[Price]," ")</f>
        <v>5.96</v>
      </c>
      <c r="E2151" s="2">
        <f>STANDARDIZE(Table6[[#This Row],[BNB]],$V$4,$V$5)</f>
        <v>-1.001826558916834</v>
      </c>
      <c r="F2151" s="2">
        <f>_xlfn.XLOOKUP(Table6[[#This Row],[Date]],Tether_USDt_Historical_Data[Date],Tether_USDt_Historical_Data[Price]," ")</f>
        <v>1.004</v>
      </c>
      <c r="G2151" s="2">
        <f>IFERROR(STANDARDIZE(Table6[[#This Row],[Tether]],$W$4,$W$5),"")</f>
        <v>0.77534327646483914</v>
      </c>
      <c r="H2151" s="2">
        <f>_xlfn.XLOOKUP(Table6[[#This Row],[Date]],Bitcoin_Historical_Data__2[Date],Bitcoin_Historical_Data__2[Price]," ")</f>
        <v>3944.4</v>
      </c>
      <c r="I2151" s="2">
        <f>STANDARDIZE(Table6[[#This Row],[BTC]],$X$4,$X$5)</f>
        <v>-1.1230770050546841</v>
      </c>
      <c r="J2151" s="2" t="str">
        <f>_xlfn.XLOOKUP(Table6[[#This Row],[Date]],S_P_500_Historical_Data[Date],S_P_500_Historical_Data[Price]," ")</f>
        <v xml:space="preserve"> </v>
      </c>
      <c r="K2151" s="2" t="str">
        <f>IFERROR(STANDARDIZE(Table6[[#This Row],[S&amp;P500]],$Y$4,$Y$5),"")</f>
        <v/>
      </c>
    </row>
    <row r="2152" spans="1:11" x14ac:dyDescent="0.35">
      <c r="A2152" s="1">
        <f t="shared" si="33"/>
        <v>43456</v>
      </c>
      <c r="B2152">
        <f>_xlfn.XLOOKUP(A2152,Ethereum_Historical_Data[Date],Ethereum_Historical_Data[Price]," ")</f>
        <v>115.84</v>
      </c>
      <c r="C2152">
        <f>STANDARDIZE(Table6[[#This Row],[ETH]],$U$4,$U$5)</f>
        <v>-1.1080412620699027</v>
      </c>
      <c r="D2152" s="2">
        <f>_xlfn.XLOOKUP(Table6[[#This Row],[Date]],BNB_Historical_Data[Date],BNB_Historical_Data[Price]," ")</f>
        <v>5.83</v>
      </c>
      <c r="E2152" s="2">
        <f>STANDARDIZE(Table6[[#This Row],[BNB]],$V$4,$V$5)</f>
        <v>-1.0024647076225324</v>
      </c>
      <c r="F2152" s="2">
        <f>_xlfn.XLOOKUP(Table6[[#This Row],[Date]],Tether_USDt_Historical_Data[Date],Tether_USDt_Historical_Data[Price]," ")</f>
        <v>1.0082</v>
      </c>
      <c r="G2152" s="2">
        <f>IFERROR(STANDARDIZE(Table6[[#This Row],[Tether]],$W$4,$W$5),"")</f>
        <v>1.6343784346109491</v>
      </c>
      <c r="H2152" s="2">
        <f>_xlfn.XLOOKUP(Table6[[#This Row],[Date]],Bitcoin_Historical_Data__2[Date],Bitcoin_Historical_Data__2[Price]," ")</f>
        <v>3964.4</v>
      </c>
      <c r="I2152" s="2">
        <f>STANDARDIZE(Table6[[#This Row],[BTC]],$X$4,$X$5)</f>
        <v>-1.1220758667237649</v>
      </c>
      <c r="J2152" s="2" t="str">
        <f>_xlfn.XLOOKUP(Table6[[#This Row],[Date]],S_P_500_Historical_Data[Date],S_P_500_Historical_Data[Price]," ")</f>
        <v xml:space="preserve"> </v>
      </c>
      <c r="K2152" s="2" t="str">
        <f>IFERROR(STANDARDIZE(Table6[[#This Row],[S&amp;P500]],$Y$4,$Y$5),"")</f>
        <v/>
      </c>
    </row>
    <row r="2153" spans="1:11" x14ac:dyDescent="0.35">
      <c r="A2153" s="1">
        <f t="shared" si="33"/>
        <v>43455</v>
      </c>
      <c r="B2153">
        <f>_xlfn.XLOOKUP(A2153,Ethereum_Historical_Data[Date],Ethereum_Historical_Data[Price]," ")</f>
        <v>108.18</v>
      </c>
      <c r="C2153">
        <f>STANDARDIZE(Table6[[#This Row],[ETH]],$U$4,$U$5)</f>
        <v>-1.1144023667645853</v>
      </c>
      <c r="D2153" s="2">
        <f>_xlfn.XLOOKUP(Table6[[#This Row],[Date]],BNB_Historical_Data[Date],BNB_Historical_Data[Price]," ")</f>
        <v>5.47</v>
      </c>
      <c r="E2153" s="2">
        <f>STANDARDIZE(Table6[[#This Row],[BNB]],$V$4,$V$5)</f>
        <v>-1.0042318886536969</v>
      </c>
      <c r="F2153" s="2">
        <f>_xlfn.XLOOKUP(Table6[[#This Row],[Date]],Tether_USDt_Historical_Data[Date],Tether_USDt_Historical_Data[Price]," ")</f>
        <v>1.0006999999999999</v>
      </c>
      <c r="G2153" s="2">
        <f>IFERROR(STANDARDIZE(Table6[[#This Row],[Tether]],$W$4,$W$5),"")</f>
        <v>0.1003870807785904</v>
      </c>
      <c r="H2153" s="2">
        <f>_xlfn.XLOOKUP(Table6[[#This Row],[Date]],Bitcoin_Historical_Data__2[Date],Bitcoin_Historical_Data__2[Price]," ")</f>
        <v>3850.9</v>
      </c>
      <c r="I2153" s="2">
        <f>STANDARDIZE(Table6[[#This Row],[BTC]],$X$4,$X$5)</f>
        <v>-1.1277573267517316</v>
      </c>
      <c r="J2153" s="2">
        <f>_xlfn.XLOOKUP(Table6[[#This Row],[Date]],S_P_500_Historical_Data[Date],S_P_500_Historical_Data[Price]," ")</f>
        <v>2416.6</v>
      </c>
      <c r="K2153" s="2">
        <f>IFERROR(STANDARDIZE(Table6[[#This Row],[S&amp;P500]],$Y$4,$Y$5),"")</f>
        <v>-1.550915047150214</v>
      </c>
    </row>
    <row r="2154" spans="1:11" x14ac:dyDescent="0.35">
      <c r="A2154" s="1">
        <f t="shared" si="33"/>
        <v>43454</v>
      </c>
      <c r="B2154">
        <f>_xlfn.XLOOKUP(A2154,Ethereum_Historical_Data[Date],Ethereum_Historical_Data[Price]," ")</f>
        <v>114.61</v>
      </c>
      <c r="C2154">
        <f>STANDARDIZE(Table6[[#This Row],[ETH]],$U$4,$U$5)</f>
        <v>-1.1090626927193101</v>
      </c>
      <c r="D2154" s="2">
        <f>_xlfn.XLOOKUP(Table6[[#This Row],[Date]],BNB_Historical_Data[Date],BNB_Historical_Data[Price]," ")</f>
        <v>5.66</v>
      </c>
      <c r="E2154" s="2">
        <f>STANDARDIZE(Table6[[#This Row],[BNB]],$V$4,$V$5)</f>
        <v>-1.003299209776138</v>
      </c>
      <c r="F2154" s="2">
        <f>_xlfn.XLOOKUP(Table6[[#This Row],[Date]],Tether_USDt_Historical_Data[Date],Tether_USDt_Historical_Data[Price]," ")</f>
        <v>1.0065</v>
      </c>
      <c r="G2154" s="2">
        <f>IFERROR(STANDARDIZE(Table6[[#This Row],[Tether]],$W$4,$W$5),"")</f>
        <v>1.2866737277422768</v>
      </c>
      <c r="H2154" s="2">
        <f>_xlfn.XLOOKUP(Table6[[#This Row],[Date]],Bitcoin_Historical_Data__2[Date],Bitcoin_Historical_Data__2[Price]," ")</f>
        <v>4076</v>
      </c>
      <c r="I2154" s="2">
        <f>STANDARDIZE(Table6[[#This Row],[BTC]],$X$4,$X$5)</f>
        <v>-1.1164895148372354</v>
      </c>
      <c r="J2154" s="2">
        <f>_xlfn.XLOOKUP(Table6[[#This Row],[Date]],S_P_500_Historical_Data[Date],S_P_500_Historical_Data[Price]," ")</f>
        <v>2467.4</v>
      </c>
      <c r="K2154" s="2">
        <f>IFERROR(STANDARDIZE(Table6[[#This Row],[S&amp;P500]],$Y$4,$Y$5),"")</f>
        <v>-1.4933202058709873</v>
      </c>
    </row>
    <row r="2155" spans="1:11" x14ac:dyDescent="0.35">
      <c r="A2155" s="1">
        <f t="shared" si="33"/>
        <v>43453</v>
      </c>
      <c r="B2155">
        <f>_xlfn.XLOOKUP(A2155,Ethereum_Historical_Data[Date],Ethereum_Historical_Data[Price]," ")</f>
        <v>99.37</v>
      </c>
      <c r="C2155">
        <f>STANDARDIZE(Table6[[#This Row],[ETH]],$U$4,$U$5)</f>
        <v>-1.1217184675948928</v>
      </c>
      <c r="D2155" s="2">
        <f>_xlfn.XLOOKUP(Table6[[#This Row],[Date]],BNB_Historical_Data[Date],BNB_Historical_Data[Price]," ")</f>
        <v>5.36</v>
      </c>
      <c r="E2155" s="2">
        <f>STANDARDIZE(Table6[[#This Row],[BNB]],$V$4,$V$5)</f>
        <v>-1.0047718606354417</v>
      </c>
      <c r="F2155" s="2">
        <f>_xlfn.XLOOKUP(Table6[[#This Row],[Date]],Tether_USDt_Historical_Data[Date],Tether_USDt_Historical_Data[Price]," ")</f>
        <v>1.0046999999999999</v>
      </c>
      <c r="G2155" s="2">
        <f>IFERROR(STANDARDIZE(Table6[[#This Row],[Tether]],$W$4,$W$5),"")</f>
        <v>0.91851580282250889</v>
      </c>
      <c r="H2155" s="2">
        <f>_xlfn.XLOOKUP(Table6[[#This Row],[Date]],Bitcoin_Historical_Data__2[Date],Bitcoin_Historical_Data__2[Price]," ")</f>
        <v>3687.1</v>
      </c>
      <c r="I2155" s="2">
        <f>STANDARDIZE(Table6[[#This Row],[BTC]],$X$4,$X$5)</f>
        <v>-1.1359566496819604</v>
      </c>
      <c r="J2155" s="2">
        <f>_xlfn.XLOOKUP(Table6[[#This Row],[Date]],S_P_500_Historical_Data[Date],S_P_500_Historical_Data[Price]," ")</f>
        <v>2507</v>
      </c>
      <c r="K2155" s="2">
        <f>IFERROR(STANDARDIZE(Table6[[#This Row],[S&amp;P500]],$Y$4,$Y$5),"")</f>
        <v>-1.4484234398344251</v>
      </c>
    </row>
    <row r="2156" spans="1:11" x14ac:dyDescent="0.35">
      <c r="A2156" s="1">
        <f t="shared" si="33"/>
        <v>43452</v>
      </c>
      <c r="B2156">
        <f>_xlfn.XLOOKUP(A2156,Ethereum_Historical_Data[Date],Ethereum_Historical_Data[Price]," ")</f>
        <v>100.66</v>
      </c>
      <c r="C2156">
        <f>STANDARDIZE(Table6[[#This Row],[ETH]],$U$4,$U$5)</f>
        <v>-1.1206472110601484</v>
      </c>
      <c r="D2156" s="2">
        <f>_xlfn.XLOOKUP(Table6[[#This Row],[Date]],BNB_Historical_Data[Date],BNB_Historical_Data[Price]," ")</f>
        <v>5.54</v>
      </c>
      <c r="E2156" s="2">
        <f>STANDARDIZE(Table6[[#This Row],[BNB]],$V$4,$V$5)</f>
        <v>-1.0038882701198595</v>
      </c>
      <c r="F2156" s="2">
        <f>_xlfn.XLOOKUP(Table6[[#This Row],[Date]],Tether_USDt_Historical_Data[Date],Tether_USDt_Historical_Data[Price]," ")</f>
        <v>1.0039</v>
      </c>
      <c r="G2156" s="2">
        <f>IFERROR(STANDARDIZE(Table6[[#This Row],[Tether]],$W$4,$W$5),"")</f>
        <v>0.75489005841374335</v>
      </c>
      <c r="H2156" s="2">
        <f>_xlfn.XLOOKUP(Table6[[#This Row],[Date]],Bitcoin_Historical_Data__2[Date],Bitcoin_Historical_Data__2[Price]," ")</f>
        <v>3668</v>
      </c>
      <c r="I2156" s="2">
        <f>STANDARDIZE(Table6[[#This Row],[BTC]],$X$4,$X$5)</f>
        <v>-1.1369127367879883</v>
      </c>
      <c r="J2156" s="2">
        <f>_xlfn.XLOOKUP(Table6[[#This Row],[Date]],S_P_500_Historical_Data[Date],S_P_500_Historical_Data[Price]," ")</f>
        <v>2546.1999999999998</v>
      </c>
      <c r="K2156" s="2">
        <f>IFERROR(STANDARDIZE(Table6[[#This Row],[S&amp;P500]],$Y$4,$Y$5),"")</f>
        <v>-1.403980176485101</v>
      </c>
    </row>
    <row r="2157" spans="1:11" x14ac:dyDescent="0.35">
      <c r="A2157" s="1">
        <f t="shared" si="33"/>
        <v>43451</v>
      </c>
      <c r="B2157">
        <f>_xlfn.XLOOKUP(A2157,Ethereum_Historical_Data[Date],Ethereum_Historical_Data[Price]," ")</f>
        <v>94.37</v>
      </c>
      <c r="C2157">
        <f>STANDARDIZE(Table6[[#This Row],[ETH]],$U$4,$U$5)</f>
        <v>-1.1258706247063044</v>
      </c>
      <c r="D2157" s="2">
        <f>_xlfn.XLOOKUP(Table6[[#This Row],[Date]],BNB_Historical_Data[Date],BNB_Historical_Data[Price]," ")</f>
        <v>5.05</v>
      </c>
      <c r="E2157" s="2">
        <f>STANDARDIZE(Table6[[#This Row],[BNB]],$V$4,$V$5)</f>
        <v>-1.0062935998567222</v>
      </c>
      <c r="F2157" s="2">
        <f>_xlfn.XLOOKUP(Table6[[#This Row],[Date]],Tether_USDt_Historical_Data[Date],Tether_USDt_Historical_Data[Price]," ")</f>
        <v>0.99739999999999995</v>
      </c>
      <c r="G2157" s="2">
        <f>IFERROR(STANDARDIZE(Table6[[#This Row],[Tether]],$W$4,$W$5),"")</f>
        <v>-0.57456911490763551</v>
      </c>
      <c r="H2157" s="2">
        <f>_xlfn.XLOOKUP(Table6[[#This Row],[Date]],Bitcoin_Historical_Data__2[Date],Bitcoin_Historical_Data__2[Price]," ")</f>
        <v>3526.1</v>
      </c>
      <c r="I2157" s="2">
        <f>STANDARDIZE(Table6[[#This Row],[BTC]],$X$4,$X$5)</f>
        <v>-1.1440158132458607</v>
      </c>
      <c r="J2157" s="2">
        <f>_xlfn.XLOOKUP(Table6[[#This Row],[Date]],S_P_500_Historical_Data[Date],S_P_500_Historical_Data[Price]," ")</f>
        <v>2545.9</v>
      </c>
      <c r="K2157" s="2">
        <f>IFERROR(STANDARDIZE(Table6[[#This Row],[S&amp;P500]],$Y$4,$Y$5),"")</f>
        <v>-1.4043203035005292</v>
      </c>
    </row>
    <row r="2158" spans="1:11" x14ac:dyDescent="0.35">
      <c r="A2158" s="1">
        <f t="shared" si="33"/>
        <v>43450</v>
      </c>
      <c r="B2158">
        <f>_xlfn.XLOOKUP(A2158,Ethereum_Historical_Data[Date],Ethereum_Historical_Data[Price]," ")</f>
        <v>84.72</v>
      </c>
      <c r="C2158">
        <f>STANDARDIZE(Table6[[#This Row],[ETH]],$U$4,$U$5)</f>
        <v>-1.1338842879313289</v>
      </c>
      <c r="D2158" s="2">
        <f>_xlfn.XLOOKUP(Table6[[#This Row],[Date]],BNB_Historical_Data[Date],BNB_Historical_Data[Price]," ")</f>
        <v>4.62</v>
      </c>
      <c r="E2158" s="2">
        <f>STANDARDIZE(Table6[[#This Row],[BNB]],$V$4,$V$5)</f>
        <v>-1.0084043994217244</v>
      </c>
      <c r="F2158" s="2">
        <f>_xlfn.XLOOKUP(Table6[[#This Row],[Date]],Tether_USDt_Historical_Data[Date],Tether_USDt_Historical_Data[Price]," ")</f>
        <v>0.9919</v>
      </c>
      <c r="G2158" s="2">
        <f>IFERROR(STANDARDIZE(Table6[[#This Row],[Tether]],$W$4,$W$5),"")</f>
        <v>-1.6994961077180122</v>
      </c>
      <c r="H2158" s="2">
        <f>_xlfn.XLOOKUP(Table6[[#This Row],[Date]],Bitcoin_Historical_Data__2[Date],Bitcoin_Historical_Data__2[Price]," ")</f>
        <v>3247.9</v>
      </c>
      <c r="I2158" s="2">
        <f>STANDARDIZE(Table6[[#This Row],[BTC]],$X$4,$X$5)</f>
        <v>-1.1579416474289472</v>
      </c>
      <c r="J2158" s="2" t="str">
        <f>_xlfn.XLOOKUP(Table6[[#This Row],[Date]],S_P_500_Historical_Data[Date],S_P_500_Historical_Data[Price]," ")</f>
        <v xml:space="preserve"> </v>
      </c>
      <c r="K2158" s="2" t="str">
        <f>IFERROR(STANDARDIZE(Table6[[#This Row],[S&amp;P500]],$Y$4,$Y$5),"")</f>
        <v/>
      </c>
    </row>
    <row r="2159" spans="1:11" x14ac:dyDescent="0.35">
      <c r="A2159" s="1">
        <f t="shared" si="33"/>
        <v>43449</v>
      </c>
      <c r="B2159">
        <f>_xlfn.XLOOKUP(A2159,Ethereum_Historical_Data[Date],Ethereum_Historical_Data[Price]," ")</f>
        <v>83.9</v>
      </c>
      <c r="C2159">
        <f>STANDARDIZE(Table6[[#This Row],[ETH]],$U$4,$U$5)</f>
        <v>-1.1345652416976002</v>
      </c>
      <c r="D2159" s="2">
        <f>_xlfn.XLOOKUP(Table6[[#This Row],[Date]],BNB_Historical_Data[Date],BNB_Historical_Data[Price]," ")</f>
        <v>4.55</v>
      </c>
      <c r="E2159" s="2">
        <f>STANDARDIZE(Table6[[#This Row],[BNB]],$V$4,$V$5)</f>
        <v>-1.0087480179555619</v>
      </c>
      <c r="F2159" s="2">
        <f>_xlfn.XLOOKUP(Table6[[#This Row],[Date]],Tether_USDt_Historical_Data[Date],Tether_USDt_Historical_Data[Price]," ")</f>
        <v>0.99219999999999997</v>
      </c>
      <c r="G2159" s="2">
        <f>IFERROR(STANDARDIZE(Table6[[#This Row],[Tether]],$W$4,$W$5),"")</f>
        <v>-1.6381364535647251</v>
      </c>
      <c r="H2159" s="2">
        <f>_xlfn.XLOOKUP(Table6[[#This Row],[Date]],Bitcoin_Historical_Data__2[Date],Bitcoin_Historical_Data__2[Price]," ")</f>
        <v>3228.7</v>
      </c>
      <c r="I2159" s="2">
        <f>STANDARDIZE(Table6[[#This Row],[BTC]],$X$4,$X$5)</f>
        <v>-1.1589027402266299</v>
      </c>
      <c r="J2159" s="2" t="str">
        <f>_xlfn.XLOOKUP(Table6[[#This Row],[Date]],S_P_500_Historical_Data[Date],S_P_500_Historical_Data[Price]," ")</f>
        <v xml:space="preserve"> </v>
      </c>
      <c r="K2159" s="2" t="str">
        <f>IFERROR(STANDARDIZE(Table6[[#This Row],[S&amp;P500]],$Y$4,$Y$5),"")</f>
        <v/>
      </c>
    </row>
    <row r="2160" spans="1:11" x14ac:dyDescent="0.35">
      <c r="A2160" s="1">
        <f t="shared" si="33"/>
        <v>43448</v>
      </c>
      <c r="B2160">
        <f>_xlfn.XLOOKUP(A2160,Ethereum_Historical_Data[Date],Ethereum_Historical_Data[Price]," ")</f>
        <v>83.81</v>
      </c>
      <c r="C2160">
        <f>STANDARDIZE(Table6[[#This Row],[ETH]],$U$4,$U$5)</f>
        <v>-1.1346399805256058</v>
      </c>
      <c r="D2160" s="2">
        <f>_xlfn.XLOOKUP(Table6[[#This Row],[Date]],BNB_Historical_Data[Date],BNB_Historical_Data[Price]," ")</f>
        <v>4.5199999999999996</v>
      </c>
      <c r="E2160" s="2">
        <f>STANDARDIZE(Table6[[#This Row],[BNB]],$V$4,$V$5)</f>
        <v>-1.0088952830414923</v>
      </c>
      <c r="F2160" s="2">
        <f>_xlfn.XLOOKUP(Table6[[#This Row],[Date]],Tether_USDt_Historical_Data[Date],Tether_USDt_Historical_Data[Price]," ")</f>
        <v>0.99299999999999999</v>
      </c>
      <c r="G2160" s="2">
        <f>IFERROR(STANDARDIZE(Table6[[#This Row],[Tether]],$W$4,$W$5),"")</f>
        <v>-1.4745107091559368</v>
      </c>
      <c r="H2160" s="2">
        <f>_xlfn.XLOOKUP(Table6[[#This Row],[Date]],Bitcoin_Historical_Data__2[Date],Bitcoin_Historical_Data__2[Price]," ")</f>
        <v>3247.8</v>
      </c>
      <c r="I2160" s="2">
        <f>STANDARDIZE(Table6[[#This Row],[BTC]],$X$4,$X$5)</f>
        <v>-1.157946653120602</v>
      </c>
      <c r="J2160" s="2">
        <f>_xlfn.XLOOKUP(Table6[[#This Row],[Date]],S_P_500_Historical_Data[Date],S_P_500_Historical_Data[Price]," ")</f>
        <v>2599.9</v>
      </c>
      <c r="K2160" s="2">
        <f>IFERROR(STANDARDIZE(Table6[[#This Row],[S&amp;P500]],$Y$4,$Y$5),"")</f>
        <v>-1.3430974407233989</v>
      </c>
    </row>
    <row r="2161" spans="1:11" x14ac:dyDescent="0.35">
      <c r="A2161" s="1">
        <f t="shared" si="33"/>
        <v>43447</v>
      </c>
      <c r="B2161">
        <f>_xlfn.XLOOKUP(A2161,Ethereum_Historical_Data[Date],Ethereum_Historical_Data[Price]," ")</f>
        <v>86.31</v>
      </c>
      <c r="C2161">
        <f>STANDARDIZE(Table6[[#This Row],[ETH]],$U$4,$U$5)</f>
        <v>-1.1325639019698999</v>
      </c>
      <c r="D2161" s="2">
        <f>_xlfn.XLOOKUP(Table6[[#This Row],[Date]],BNB_Historical_Data[Date],BNB_Historical_Data[Price]," ")</f>
        <v>4.6399999999999997</v>
      </c>
      <c r="E2161" s="2">
        <f>STANDARDIZE(Table6[[#This Row],[BNB]],$V$4,$V$5)</f>
        <v>-1.008306222697771</v>
      </c>
      <c r="F2161" s="2">
        <f>_xlfn.XLOOKUP(Table6[[#This Row],[Date]],Tether_USDt_Historical_Data[Date],Tether_USDt_Historical_Data[Price]," ")</f>
        <v>0.98839999999999995</v>
      </c>
      <c r="G2161" s="2">
        <f>IFERROR(STANDARDIZE(Table6[[#This Row],[Tether]],$W$4,$W$5),"")</f>
        <v>-2.4153587395064524</v>
      </c>
      <c r="H2161" s="2">
        <f>_xlfn.XLOOKUP(Table6[[#This Row],[Date]],Bitcoin_Historical_Data__2[Date],Bitcoin_Historical_Data__2[Price]," ")</f>
        <v>3315.3</v>
      </c>
      <c r="I2161" s="2">
        <f>STANDARDIZE(Table6[[#This Row],[BTC]],$X$4,$X$5)</f>
        <v>-1.1545678112537494</v>
      </c>
      <c r="J2161" s="2">
        <f>_xlfn.XLOOKUP(Table6[[#This Row],[Date]],S_P_500_Historical_Data[Date],S_P_500_Historical_Data[Price]," ")</f>
        <v>2650.5</v>
      </c>
      <c r="K2161" s="2">
        <f>IFERROR(STANDARDIZE(Table6[[#This Row],[S&amp;P500]],$Y$4,$Y$5),"")</f>
        <v>-1.2857293507877914</v>
      </c>
    </row>
    <row r="2162" spans="1:11" x14ac:dyDescent="0.35">
      <c r="A2162" s="1">
        <f t="shared" si="33"/>
        <v>43446</v>
      </c>
      <c r="B2162">
        <f>_xlfn.XLOOKUP(A2162,Ethereum_Historical_Data[Date],Ethereum_Historical_Data[Price]," ")</f>
        <v>89.62</v>
      </c>
      <c r="C2162">
        <f>STANDARDIZE(Table6[[#This Row],[ETH]],$U$4,$U$5)</f>
        <v>-1.1298151739621456</v>
      </c>
      <c r="D2162" s="2">
        <f>_xlfn.XLOOKUP(Table6[[#This Row],[Date]],BNB_Historical_Data[Date],BNB_Historical_Data[Price]," ")</f>
        <v>4.9800000000000004</v>
      </c>
      <c r="E2162" s="2">
        <f>STANDARDIZE(Table6[[#This Row],[BNB]],$V$4,$V$5)</f>
        <v>-1.0066372183905599</v>
      </c>
      <c r="F2162" s="2">
        <f>_xlfn.XLOOKUP(Table6[[#This Row],[Date]],Tether_USDt_Historical_Data[Date],Tether_USDt_Historical_Data[Price]," ")</f>
        <v>0.99550000000000005</v>
      </c>
      <c r="G2162" s="2">
        <f>IFERROR(STANDARDIZE(Table6[[#This Row],[Tether]],$W$4,$W$5),"")</f>
        <v>-0.96318025787847639</v>
      </c>
      <c r="H2162" s="2">
        <f>_xlfn.XLOOKUP(Table6[[#This Row],[Date]],Bitcoin_Historical_Data__2[Date],Bitcoin_Historical_Data__2[Price]," ")</f>
        <v>3466.1</v>
      </c>
      <c r="I2162" s="2">
        <f>STANDARDIZE(Table6[[#This Row],[BTC]],$X$4,$X$5)</f>
        <v>-1.1470192282386182</v>
      </c>
      <c r="J2162" s="2">
        <f>_xlfn.XLOOKUP(Table6[[#This Row],[Date]],S_P_500_Historical_Data[Date],S_P_500_Historical_Data[Price]," ")</f>
        <v>2651.1</v>
      </c>
      <c r="K2162" s="2">
        <f>IFERROR(STANDARDIZE(Table6[[#This Row],[S&amp;P500]],$Y$4,$Y$5),"")</f>
        <v>-1.2850490967569346</v>
      </c>
    </row>
    <row r="2163" spans="1:11" x14ac:dyDescent="0.35">
      <c r="A2163" s="1">
        <f t="shared" si="33"/>
        <v>43445</v>
      </c>
      <c r="B2163">
        <f>_xlfn.XLOOKUP(A2163,Ethereum_Historical_Data[Date],Ethereum_Historical_Data[Price]," ")</f>
        <v>88.32</v>
      </c>
      <c r="C2163">
        <f>STANDARDIZE(Table6[[#This Row],[ETH]],$U$4,$U$5)</f>
        <v>-1.1308947348111125</v>
      </c>
      <c r="D2163" s="2">
        <f>_xlfn.XLOOKUP(Table6[[#This Row],[Date]],BNB_Historical_Data[Date],BNB_Historical_Data[Price]," ")</f>
        <v>4.75</v>
      </c>
      <c r="E2163" s="2">
        <f>STANDARDIZE(Table6[[#This Row],[BNB]],$V$4,$V$5)</f>
        <v>-1.0077662507160261</v>
      </c>
      <c r="F2163" s="2">
        <f>_xlfn.XLOOKUP(Table6[[#This Row],[Date]],Tether_USDt_Historical_Data[Date],Tether_USDt_Historical_Data[Price]," ")</f>
        <v>0.99280000000000002</v>
      </c>
      <c r="G2163" s="2">
        <f>IFERROR(STANDARDIZE(Table6[[#This Row],[Tether]],$W$4,$W$5),"")</f>
        <v>-1.5154171452581282</v>
      </c>
      <c r="H2163" s="2">
        <f>_xlfn.XLOOKUP(Table6[[#This Row],[Date]],Bitcoin_Historical_Data__2[Date],Bitcoin_Historical_Data__2[Price]," ")</f>
        <v>3407.7</v>
      </c>
      <c r="I2163" s="2">
        <f>STANDARDIZE(Table6[[#This Row],[BTC]],$X$4,$X$5)</f>
        <v>-1.1499425521649025</v>
      </c>
      <c r="J2163" s="2">
        <f>_xlfn.XLOOKUP(Table6[[#This Row],[Date]],S_P_500_Historical_Data[Date],S_P_500_Historical_Data[Price]," ")</f>
        <v>2636.8</v>
      </c>
      <c r="K2163" s="2">
        <f>IFERROR(STANDARDIZE(Table6[[#This Row],[S&amp;P500]],$Y$4,$Y$5),"")</f>
        <v>-1.3012618178256929</v>
      </c>
    </row>
    <row r="2164" spans="1:11" x14ac:dyDescent="0.35">
      <c r="A2164" s="1">
        <f t="shared" si="33"/>
        <v>43444</v>
      </c>
      <c r="B2164">
        <f>_xlfn.XLOOKUP(A2164,Ethereum_Historical_Data[Date],Ethereum_Historical_Data[Price]," ")</f>
        <v>90.17</v>
      </c>
      <c r="C2164">
        <f>STANDARDIZE(Table6[[#This Row],[ETH]],$U$4,$U$5)</f>
        <v>-1.1293584366798901</v>
      </c>
      <c r="D2164" s="2">
        <f>_xlfn.XLOOKUP(Table6[[#This Row],[Date]],BNB_Historical_Data[Date],BNB_Historical_Data[Price]," ")</f>
        <v>4.63</v>
      </c>
      <c r="E2164" s="2">
        <f>STANDARDIZE(Table6[[#This Row],[BNB]],$V$4,$V$5)</f>
        <v>-1.0083553110597476</v>
      </c>
      <c r="F2164" s="2">
        <f>_xlfn.XLOOKUP(Table6[[#This Row],[Date]],Tether_USDt_Historical_Data[Date],Tether_USDt_Historical_Data[Price]," ")</f>
        <v>0.99709999999999999</v>
      </c>
      <c r="G2164" s="2">
        <f>IFERROR(STANDARDIZE(Table6[[#This Row],[Tether]],$W$4,$W$5),"")</f>
        <v>-0.63592876906092266</v>
      </c>
      <c r="H2164" s="2">
        <f>_xlfn.XLOOKUP(Table6[[#This Row],[Date]],Bitcoin_Historical_Data__2[Date],Bitcoin_Historical_Data__2[Price]," ")</f>
        <v>3460.5</v>
      </c>
      <c r="I2164" s="2">
        <f>STANDARDIZE(Table6[[#This Row],[BTC]],$X$4,$X$5)</f>
        <v>-1.1472995469712757</v>
      </c>
      <c r="J2164" s="2">
        <f>_xlfn.XLOOKUP(Table6[[#This Row],[Date]],S_P_500_Historical_Data[Date],S_P_500_Historical_Data[Price]," ")</f>
        <v>2637.7</v>
      </c>
      <c r="K2164" s="2">
        <f>IFERROR(STANDARDIZE(Table6[[#This Row],[S&amp;P500]],$Y$4,$Y$5),"")</f>
        <v>-1.3002414367794077</v>
      </c>
    </row>
    <row r="2165" spans="1:11" x14ac:dyDescent="0.35">
      <c r="A2165" s="1">
        <f t="shared" si="33"/>
        <v>43443</v>
      </c>
      <c r="B2165">
        <f>_xlfn.XLOOKUP(A2165,Ethereum_Historical_Data[Date],Ethereum_Historical_Data[Price]," ")</f>
        <v>93.62</v>
      </c>
      <c r="C2165">
        <f>STANDARDIZE(Table6[[#This Row],[ETH]],$U$4,$U$5)</f>
        <v>-1.1264934482730162</v>
      </c>
      <c r="D2165" s="2">
        <f>_xlfn.XLOOKUP(Table6[[#This Row],[Date]],BNB_Historical_Data[Date],BNB_Historical_Data[Price]," ")</f>
        <v>4.7699999999999996</v>
      </c>
      <c r="E2165" s="2">
        <f>STANDARDIZE(Table6[[#This Row],[BNB]],$V$4,$V$5)</f>
        <v>-1.0076680739920725</v>
      </c>
      <c r="F2165" s="2">
        <f>_xlfn.XLOOKUP(Table6[[#This Row],[Date]],Tether_USDt_Historical_Data[Date],Tether_USDt_Historical_Data[Price]," ")</f>
        <v>0.995</v>
      </c>
      <c r="G2165" s="2">
        <f>IFERROR(STANDARDIZE(Table6[[#This Row],[Tether]],$W$4,$W$5),"")</f>
        <v>-1.0654463481339775</v>
      </c>
      <c r="H2165" s="2">
        <f>_xlfn.XLOOKUP(Table6[[#This Row],[Date]],Bitcoin_Historical_Data__2[Date],Bitcoin_Historical_Data__2[Price]," ")</f>
        <v>3567.5</v>
      </c>
      <c r="I2165" s="2">
        <f>STANDARDIZE(Table6[[#This Row],[BTC]],$X$4,$X$5)</f>
        <v>-1.1419434569008575</v>
      </c>
      <c r="J2165" s="2" t="str">
        <f>_xlfn.XLOOKUP(Table6[[#This Row],[Date]],S_P_500_Historical_Data[Date],S_P_500_Historical_Data[Price]," ")</f>
        <v xml:space="preserve"> </v>
      </c>
      <c r="K2165" s="2" t="str">
        <f>IFERROR(STANDARDIZE(Table6[[#This Row],[S&amp;P500]],$Y$4,$Y$5),"")</f>
        <v/>
      </c>
    </row>
    <row r="2166" spans="1:11" x14ac:dyDescent="0.35">
      <c r="A2166" s="1">
        <f t="shared" si="33"/>
        <v>43442</v>
      </c>
      <c r="B2166">
        <f>_xlfn.XLOOKUP(A2166,Ethereum_Historical_Data[Date],Ethereum_Historical_Data[Price]," ")</f>
        <v>90.57</v>
      </c>
      <c r="C2166">
        <f>STANDARDIZE(Table6[[#This Row],[ETH]],$U$4,$U$5)</f>
        <v>-1.1290262641109772</v>
      </c>
      <c r="D2166" s="2">
        <f>_xlfn.XLOOKUP(Table6[[#This Row],[Date]],BNB_Historical_Data[Date],BNB_Historical_Data[Price]," ")</f>
        <v>4.63</v>
      </c>
      <c r="E2166" s="2">
        <f>STANDARDIZE(Table6[[#This Row],[BNB]],$V$4,$V$5)</f>
        <v>-1.0083553110597476</v>
      </c>
      <c r="F2166" s="2">
        <f>_xlfn.XLOOKUP(Table6[[#This Row],[Date]],Tether_USDt_Historical_Data[Date],Tether_USDt_Historical_Data[Price]," ")</f>
        <v>0.99639999999999995</v>
      </c>
      <c r="G2166" s="2">
        <f>IFERROR(STANDARDIZE(Table6[[#This Row],[Tether]],$W$4,$W$5),"")</f>
        <v>-0.77910129541861517</v>
      </c>
      <c r="H2166" s="2">
        <f>_xlfn.XLOOKUP(Table6[[#This Row],[Date]],Bitcoin_Historical_Data__2[Date],Bitcoin_Historical_Data__2[Price]," ")</f>
        <v>3430.4</v>
      </c>
      <c r="I2166" s="2">
        <f>STANDARDIZE(Table6[[#This Row],[BTC]],$X$4,$X$5)</f>
        <v>-1.148806260159309</v>
      </c>
      <c r="J2166" s="2" t="str">
        <f>_xlfn.XLOOKUP(Table6[[#This Row],[Date]],S_P_500_Historical_Data[Date],S_P_500_Historical_Data[Price]," ")</f>
        <v xml:space="preserve"> </v>
      </c>
      <c r="K2166" s="2" t="str">
        <f>IFERROR(STANDARDIZE(Table6[[#This Row],[S&amp;P500]],$Y$4,$Y$5),"")</f>
        <v/>
      </c>
    </row>
    <row r="2167" spans="1:11" x14ac:dyDescent="0.35">
      <c r="A2167" s="1">
        <f t="shared" si="33"/>
        <v>43441</v>
      </c>
      <c r="B2167">
        <f>_xlfn.XLOOKUP(A2167,Ethereum_Historical_Data[Date],Ethereum_Historical_Data[Price]," ")</f>
        <v>93.27</v>
      </c>
      <c r="C2167">
        <f>STANDARDIZE(Table6[[#This Row],[ETH]],$U$4,$U$5)</f>
        <v>-1.1267840992708149</v>
      </c>
      <c r="D2167" s="2">
        <f>_xlfn.XLOOKUP(Table6[[#This Row],[Date]],BNB_Historical_Data[Date],BNB_Historical_Data[Price]," ")</f>
        <v>4.5199999999999996</v>
      </c>
      <c r="E2167" s="2">
        <f>STANDARDIZE(Table6[[#This Row],[BNB]],$V$4,$V$5)</f>
        <v>-1.0088952830414923</v>
      </c>
      <c r="F2167" s="2">
        <f>_xlfn.XLOOKUP(Table6[[#This Row],[Date]],Tether_USDt_Historical_Data[Date],Tether_USDt_Historical_Data[Price]," ")</f>
        <v>0.99309999999999998</v>
      </c>
      <c r="G2167" s="2">
        <f>IFERROR(STANDARDIZE(Table6[[#This Row],[Tether]],$W$4,$W$5),"")</f>
        <v>-1.4540574911048412</v>
      </c>
      <c r="H2167" s="2">
        <f>_xlfn.XLOOKUP(Table6[[#This Row],[Date]],Bitcoin_Historical_Data__2[Date],Bitcoin_Historical_Data__2[Price]," ")</f>
        <v>3422.2</v>
      </c>
      <c r="I2167" s="2">
        <f>STANDARDIZE(Table6[[#This Row],[BTC]],$X$4,$X$5)</f>
        <v>-1.149216726874986</v>
      </c>
      <c r="J2167" s="2">
        <f>_xlfn.XLOOKUP(Table6[[#This Row],[Date]],S_P_500_Historical_Data[Date],S_P_500_Historical_Data[Price]," ")</f>
        <v>2633.1</v>
      </c>
      <c r="K2167" s="2">
        <f>IFERROR(STANDARDIZE(Table6[[#This Row],[S&amp;P500]],$Y$4,$Y$5),"")</f>
        <v>-1.3054567176826448</v>
      </c>
    </row>
    <row r="2168" spans="1:11" x14ac:dyDescent="0.35">
      <c r="A2168" s="1">
        <f t="shared" si="33"/>
        <v>43440</v>
      </c>
      <c r="B2168">
        <f>_xlfn.XLOOKUP(A2168,Ethereum_Historical_Data[Date],Ethereum_Historical_Data[Price]," ")</f>
        <v>90.86</v>
      </c>
      <c r="C2168">
        <f>STANDARDIZE(Table6[[#This Row],[ETH]],$U$4,$U$5)</f>
        <v>-1.1287854389985155</v>
      </c>
      <c r="D2168" s="2">
        <f>_xlfn.XLOOKUP(Table6[[#This Row],[Date]],BNB_Historical_Data[Date],BNB_Historical_Data[Price]," ")</f>
        <v>4.9000000000000004</v>
      </c>
      <c r="E2168" s="2">
        <f>STANDARDIZE(Table6[[#This Row],[BNB]],$V$4,$V$5)</f>
        <v>-1.0070299252863741</v>
      </c>
      <c r="F2168" s="2">
        <f>_xlfn.XLOOKUP(Table6[[#This Row],[Date]],Tether_USDt_Historical_Data[Date],Tether_USDt_Historical_Data[Price]," ")</f>
        <v>0.98099999999999998</v>
      </c>
      <c r="G2168" s="2">
        <f>IFERROR(STANDARDIZE(Table6[[#This Row],[Tether]],$W$4,$W$5),"")</f>
        <v>-3.9288968752876925</v>
      </c>
      <c r="H2168" s="2">
        <f>_xlfn.XLOOKUP(Table6[[#This Row],[Date]],Bitcoin_Historical_Data__2[Date],Bitcoin_Historical_Data__2[Price]," ")</f>
        <v>3508.6</v>
      </c>
      <c r="I2168" s="2">
        <f>STANDARDIZE(Table6[[#This Row],[BTC]],$X$4,$X$5)</f>
        <v>-1.144891809285415</v>
      </c>
      <c r="J2168" s="2">
        <f>_xlfn.XLOOKUP(Table6[[#This Row],[Date]],S_P_500_Historical_Data[Date],S_P_500_Historical_Data[Price]," ")</f>
        <v>2695.9</v>
      </c>
      <c r="K2168" s="2">
        <f>IFERROR(STANDARDIZE(Table6[[#This Row],[S&amp;P500]],$Y$4,$Y$5),"")</f>
        <v>-1.234256795786278</v>
      </c>
    </row>
    <row r="2169" spans="1:11" x14ac:dyDescent="0.35">
      <c r="A2169" s="1">
        <f t="shared" si="33"/>
        <v>43439</v>
      </c>
      <c r="B2169">
        <f>_xlfn.XLOOKUP(A2169,Ethereum_Historical_Data[Date],Ethereum_Historical_Data[Price]," ")</f>
        <v>102.33</v>
      </c>
      <c r="C2169">
        <f>STANDARDIZE(Table6[[#This Row],[ETH]],$U$4,$U$5)</f>
        <v>-1.119260390584937</v>
      </c>
      <c r="D2169" s="2">
        <f>_xlfn.XLOOKUP(Table6[[#This Row],[Date]],BNB_Historical_Data[Date],BNB_Historical_Data[Price]," ")</f>
        <v>6.06</v>
      </c>
      <c r="E2169" s="2">
        <f>STANDARDIZE(Table6[[#This Row],[BNB]],$V$4,$V$5)</f>
        <v>-1.0013356752970661</v>
      </c>
      <c r="F2169" s="2">
        <f>_xlfn.XLOOKUP(Table6[[#This Row],[Date]],Tether_USDt_Historical_Data[Date],Tether_USDt_Historical_Data[Price]," ")</f>
        <v>0.98329999999999995</v>
      </c>
      <c r="G2169" s="2">
        <f>IFERROR(STANDARDIZE(Table6[[#This Row],[Tether]],$W$4,$W$5),"")</f>
        <v>-3.4584728601124461</v>
      </c>
      <c r="H2169" s="2">
        <f>_xlfn.XLOOKUP(Table6[[#This Row],[Date]],Bitcoin_Historical_Data__2[Date],Bitcoin_Historical_Data__2[Price]," ")</f>
        <v>3771.6</v>
      </c>
      <c r="I2169" s="2">
        <f>STANDARDIZE(Table6[[#This Row],[BTC]],$X$4,$X$5)</f>
        <v>-1.1317268402338267</v>
      </c>
      <c r="J2169" s="2" t="str">
        <f>_xlfn.XLOOKUP(Table6[[#This Row],[Date]],S_P_500_Historical_Data[Date],S_P_500_Historical_Data[Price]," ")</f>
        <v xml:space="preserve"> </v>
      </c>
      <c r="K2169" s="2" t="str">
        <f>IFERROR(STANDARDIZE(Table6[[#This Row],[S&amp;P500]],$Y$4,$Y$5),"")</f>
        <v/>
      </c>
    </row>
    <row r="2170" spans="1:11" x14ac:dyDescent="0.35">
      <c r="A2170" s="1">
        <f t="shared" si="33"/>
        <v>43438</v>
      </c>
      <c r="B2170">
        <f>_xlfn.XLOOKUP(A2170,Ethereum_Historical_Data[Date],Ethereum_Historical_Data[Price]," ")</f>
        <v>110.09</v>
      </c>
      <c r="C2170">
        <f>STANDARDIZE(Table6[[#This Row],[ETH]],$U$4,$U$5)</f>
        <v>-1.1128162427480262</v>
      </c>
      <c r="D2170" s="2">
        <f>_xlfn.XLOOKUP(Table6[[#This Row],[Date]],BNB_Historical_Data[Date],BNB_Historical_Data[Price]," ")</f>
        <v>5.89</v>
      </c>
      <c r="E2170" s="2">
        <f>STANDARDIZE(Table6[[#This Row],[BNB]],$V$4,$V$5)</f>
        <v>-1.0021701774506717</v>
      </c>
      <c r="F2170" s="2">
        <f>_xlfn.XLOOKUP(Table6[[#This Row],[Date]],Tether_USDt_Historical_Data[Date],Tether_USDt_Historical_Data[Price]," ")</f>
        <v>0.9879</v>
      </c>
      <c r="G2170" s="2">
        <f>IFERROR(STANDARDIZE(Table6[[#This Row],[Tether]],$W$4,$W$5),"")</f>
        <v>-2.5176248297619308</v>
      </c>
      <c r="H2170" s="2">
        <f>_xlfn.XLOOKUP(Table6[[#This Row],[Date]],Bitcoin_Historical_Data__2[Date],Bitcoin_Historical_Data__2[Price]," ")</f>
        <v>3958.5</v>
      </c>
      <c r="I2170" s="2">
        <f>STANDARDIZE(Table6[[#This Row],[BTC]],$X$4,$X$5)</f>
        <v>-1.1223712025313861</v>
      </c>
      <c r="J2170" s="2">
        <f>_xlfn.XLOOKUP(Table6[[#This Row],[Date]],S_P_500_Historical_Data[Date],S_P_500_Historical_Data[Price]," ")</f>
        <v>2700.1</v>
      </c>
      <c r="K2170" s="2">
        <f>IFERROR(STANDARDIZE(Table6[[#This Row],[S&amp;P500]],$Y$4,$Y$5),"")</f>
        <v>-1.2294950175702792</v>
      </c>
    </row>
    <row r="2171" spans="1:11" x14ac:dyDescent="0.35">
      <c r="A2171" s="1">
        <f t="shared" si="33"/>
        <v>43437</v>
      </c>
      <c r="B2171">
        <f>_xlfn.XLOOKUP(A2171,Ethereum_Historical_Data[Date],Ethereum_Historical_Data[Price]," ")</f>
        <v>108.66</v>
      </c>
      <c r="C2171">
        <f>STANDARDIZE(Table6[[#This Row],[ETH]],$U$4,$U$5)</f>
        <v>-1.1140037596818897</v>
      </c>
      <c r="D2171" s="2">
        <f>_xlfn.XLOOKUP(Table6[[#This Row],[Date]],BNB_Historical_Data[Date],BNB_Historical_Data[Price]," ")</f>
        <v>5.13</v>
      </c>
      <c r="E2171" s="2">
        <f>STANDARDIZE(Table6[[#This Row],[BNB]],$V$4,$V$5)</f>
        <v>-1.0059008929609079</v>
      </c>
      <c r="F2171" s="2">
        <f>_xlfn.XLOOKUP(Table6[[#This Row],[Date]],Tether_USDt_Historical_Data[Date],Tether_USDt_Historical_Data[Price]," ")</f>
        <v>0.98939999999999995</v>
      </c>
      <c r="G2171" s="2">
        <f>IFERROR(STANDARDIZE(Table6[[#This Row],[Tether]],$W$4,$W$5),"")</f>
        <v>-2.2108265589954725</v>
      </c>
      <c r="H2171" s="2">
        <f>_xlfn.XLOOKUP(Table6[[#This Row],[Date]],Bitcoin_Historical_Data__2[Date],Bitcoin_Historical_Data__2[Price]," ")</f>
        <v>3897.8</v>
      </c>
      <c r="I2171" s="2">
        <f>STANDARDIZE(Table6[[#This Row],[BTC]],$X$4,$X$5)</f>
        <v>-1.1254096573657262</v>
      </c>
      <c r="J2171" s="2">
        <f>_xlfn.XLOOKUP(Table6[[#This Row],[Date]],S_P_500_Historical_Data[Date],S_P_500_Historical_Data[Price]," ")</f>
        <v>2790.4</v>
      </c>
      <c r="K2171" s="2">
        <f>IFERROR(STANDARDIZE(Table6[[#This Row],[S&amp;P500]],$Y$4,$Y$5),"")</f>
        <v>-1.1271167859262998</v>
      </c>
    </row>
    <row r="2172" spans="1:11" x14ac:dyDescent="0.35">
      <c r="A2172" s="1">
        <f t="shared" si="33"/>
        <v>43436</v>
      </c>
      <c r="B2172">
        <f>_xlfn.XLOOKUP(A2172,Ethereum_Historical_Data[Date],Ethereum_Historical_Data[Price]," ")</f>
        <v>116.41</v>
      </c>
      <c r="C2172">
        <f>STANDARDIZE(Table6[[#This Row],[ETH]],$U$4,$U$5)</f>
        <v>-1.1075679161592018</v>
      </c>
      <c r="D2172" s="2">
        <f>_xlfn.XLOOKUP(Table6[[#This Row],[Date]],BNB_Historical_Data[Date],BNB_Historical_Data[Price]," ")</f>
        <v>5.28</v>
      </c>
      <c r="E2172" s="2">
        <f>STANDARDIZE(Table6[[#This Row],[BNB]],$V$4,$V$5)</f>
        <v>-1.0051645675312562</v>
      </c>
      <c r="F2172" s="2">
        <f>_xlfn.XLOOKUP(Table6[[#This Row],[Date]],Tether_USDt_Historical_Data[Date],Tether_USDt_Historical_Data[Price]," ")</f>
        <v>0.98419999999999996</v>
      </c>
      <c r="G2172" s="2">
        <f>IFERROR(STANDARDIZE(Table6[[#This Row],[Tether]],$W$4,$W$5),"")</f>
        <v>-3.2743938976525624</v>
      </c>
      <c r="H2172" s="2">
        <f>_xlfn.XLOOKUP(Table6[[#This Row],[Date]],Bitcoin_Historical_Data__2[Date],Bitcoin_Historical_Data__2[Price]," ")</f>
        <v>4160.3999999999996</v>
      </c>
      <c r="I2172" s="2">
        <f>STANDARDIZE(Table6[[#This Row],[BTC]],$X$4,$X$5)</f>
        <v>-1.1122647110807562</v>
      </c>
      <c r="J2172" s="2" t="str">
        <f>_xlfn.XLOOKUP(Table6[[#This Row],[Date]],S_P_500_Historical_Data[Date],S_P_500_Historical_Data[Price]," ")</f>
        <v xml:space="preserve"> </v>
      </c>
      <c r="K2172" s="2" t="str">
        <f>IFERROR(STANDARDIZE(Table6[[#This Row],[S&amp;P500]],$Y$4,$Y$5),"")</f>
        <v/>
      </c>
    </row>
    <row r="2173" spans="1:11" x14ac:dyDescent="0.35">
      <c r="A2173" s="1">
        <f t="shared" si="33"/>
        <v>43435</v>
      </c>
      <c r="B2173">
        <f>_xlfn.XLOOKUP(A2173,Ethereum_Historical_Data[Date],Ethereum_Historical_Data[Price]," ")</f>
        <v>118.23</v>
      </c>
      <c r="C2173">
        <f>STANDARDIZE(Table6[[#This Row],[ETH]],$U$4,$U$5)</f>
        <v>-1.1060565309706478</v>
      </c>
      <c r="D2173" s="2">
        <f>_xlfn.XLOOKUP(Table6[[#This Row],[Date]],BNB_Historical_Data[Date],BNB_Historical_Data[Price]," ")</f>
        <v>5.28</v>
      </c>
      <c r="E2173" s="2">
        <f>STANDARDIZE(Table6[[#This Row],[BNB]],$V$4,$V$5)</f>
        <v>-1.0051645675312562</v>
      </c>
      <c r="F2173" s="2">
        <f>_xlfn.XLOOKUP(Table6[[#This Row],[Date]],Tether_USDt_Historical_Data[Date],Tether_USDt_Historical_Data[Price]," ")</f>
        <v>0.98809999999999998</v>
      </c>
      <c r="G2173" s="2">
        <f>IFERROR(STANDARDIZE(Table6[[#This Row],[Tether]],$W$4,$W$5),"")</f>
        <v>-2.4767183936597394</v>
      </c>
      <c r="H2173" s="2">
        <f>_xlfn.XLOOKUP(Table6[[#This Row],[Date]],Bitcoin_Historical_Data__2[Date],Bitcoin_Historical_Data__2[Price]," ")</f>
        <v>4196.2</v>
      </c>
      <c r="I2173" s="2">
        <f>STANDARDIZE(Table6[[#This Row],[BTC]],$X$4,$X$5)</f>
        <v>-1.1104726734684107</v>
      </c>
      <c r="J2173" s="2" t="str">
        <f>_xlfn.XLOOKUP(Table6[[#This Row],[Date]],S_P_500_Historical_Data[Date],S_P_500_Historical_Data[Price]," ")</f>
        <v xml:space="preserve"> </v>
      </c>
      <c r="K2173" s="2" t="str">
        <f>IFERROR(STANDARDIZE(Table6[[#This Row],[S&amp;P500]],$Y$4,$Y$5),"")</f>
        <v/>
      </c>
    </row>
    <row r="2174" spans="1:11" x14ac:dyDescent="0.35">
      <c r="A2174" s="1">
        <f t="shared" si="33"/>
        <v>43434</v>
      </c>
      <c r="B2174">
        <f>_xlfn.XLOOKUP(A2174,Ethereum_Historical_Data[Date],Ethereum_Historical_Data[Price]," ")</f>
        <v>113.77</v>
      </c>
      <c r="C2174">
        <f>STANDARDIZE(Table6[[#This Row],[ETH]],$U$4,$U$5)</f>
        <v>-1.1097602551140271</v>
      </c>
      <c r="D2174" s="2">
        <f>_xlfn.XLOOKUP(Table6[[#This Row],[Date]],BNB_Historical_Data[Date],BNB_Historical_Data[Price]," ")</f>
        <v>5.12</v>
      </c>
      <c r="E2174" s="2">
        <f>STANDARDIZE(Table6[[#This Row],[BNB]],$V$4,$V$5)</f>
        <v>-1.0059499813228847</v>
      </c>
      <c r="F2174" s="2">
        <f>_xlfn.XLOOKUP(Table6[[#This Row],[Date]],Tether_USDt_Historical_Data[Date],Tether_USDt_Historical_Data[Price]," ")</f>
        <v>0.98570000000000002</v>
      </c>
      <c r="G2174" s="2">
        <f>IFERROR(STANDARDIZE(Table6[[#This Row],[Tether]],$W$4,$W$5),"")</f>
        <v>-2.9675956268860815</v>
      </c>
      <c r="H2174" s="2">
        <f>_xlfn.XLOOKUP(Table6[[#This Row],[Date]],Bitcoin_Historical_Data__2[Date],Bitcoin_Historical_Data__2[Price]," ")</f>
        <v>4039.7</v>
      </c>
      <c r="I2174" s="2">
        <f>STANDARDIZE(Table6[[#This Row],[BTC]],$X$4,$X$5)</f>
        <v>-1.1183065809078538</v>
      </c>
      <c r="J2174" s="2">
        <f>_xlfn.XLOOKUP(Table6[[#This Row],[Date]],S_P_500_Historical_Data[Date],S_P_500_Historical_Data[Price]," ")</f>
        <v>2760.2</v>
      </c>
      <c r="K2174" s="2">
        <f>IFERROR(STANDARDIZE(Table6[[#This Row],[S&amp;P500]],$Y$4,$Y$5),"")</f>
        <v>-1.1613562388127692</v>
      </c>
    </row>
    <row r="2175" spans="1:11" x14ac:dyDescent="0.35">
      <c r="A2175" s="1">
        <f t="shared" si="33"/>
        <v>43433</v>
      </c>
      <c r="B2175">
        <f>_xlfn.XLOOKUP(A2175,Ethereum_Historical_Data[Date],Ethereum_Historical_Data[Price]," ")</f>
        <v>117.85</v>
      </c>
      <c r="C2175">
        <f>STANDARDIZE(Table6[[#This Row],[ETH]],$U$4,$U$5)</f>
        <v>-1.1063720949111153</v>
      </c>
      <c r="D2175" s="2">
        <f>_xlfn.XLOOKUP(Table6[[#This Row],[Date]],BNB_Historical_Data[Date],BNB_Historical_Data[Price]," ")</f>
        <v>5.38</v>
      </c>
      <c r="E2175" s="2">
        <f>STANDARDIZE(Table6[[#This Row],[BNB]],$V$4,$V$5)</f>
        <v>-1.004673683911488</v>
      </c>
      <c r="F2175" s="2">
        <f>_xlfn.XLOOKUP(Table6[[#This Row],[Date]],Tether_USDt_Historical_Data[Date],Tether_USDt_Historical_Data[Price]," ")</f>
        <v>0.9889</v>
      </c>
      <c r="G2175" s="2">
        <f>IFERROR(STANDARDIZE(Table6[[#This Row],[Tether]],$W$4,$W$5),"")</f>
        <v>-2.3130926492509509</v>
      </c>
      <c r="H2175" s="2">
        <f>_xlfn.XLOOKUP(Table6[[#This Row],[Date]],Bitcoin_Historical_Data__2[Date],Bitcoin_Historical_Data__2[Price]," ")</f>
        <v>4296.5</v>
      </c>
      <c r="I2175" s="2">
        <f>STANDARDIZE(Table6[[#This Row],[BTC]],$X$4,$X$5)</f>
        <v>-1.1054519647388505</v>
      </c>
      <c r="J2175" s="2">
        <f>_xlfn.XLOOKUP(Table6[[#This Row],[Date]],S_P_500_Historical_Data[Date],S_P_500_Historical_Data[Price]," ")</f>
        <v>2737.8</v>
      </c>
      <c r="K2175" s="2">
        <f>IFERROR(STANDARDIZE(Table6[[#This Row],[S&amp;P500]],$Y$4,$Y$5),"")</f>
        <v>-1.1867523892980971</v>
      </c>
    </row>
    <row r="2176" spans="1:11" x14ac:dyDescent="0.35">
      <c r="A2176" s="1">
        <f t="shared" si="33"/>
        <v>43432</v>
      </c>
      <c r="B2176">
        <f>_xlfn.XLOOKUP(A2176,Ethereum_Historical_Data[Date],Ethereum_Historical_Data[Price]," ")</f>
        <v>122.74</v>
      </c>
      <c r="C2176">
        <f>STANDARDIZE(Table6[[#This Row],[ETH]],$U$4,$U$5)</f>
        <v>-1.1023112852561545</v>
      </c>
      <c r="D2176" s="2">
        <f>_xlfn.XLOOKUP(Table6[[#This Row],[Date]],BNB_Historical_Data[Date],BNB_Historical_Data[Price]," ")</f>
        <v>5.35</v>
      </c>
      <c r="E2176" s="2">
        <f>STANDARDIZE(Table6[[#This Row],[BNB]],$V$4,$V$5)</f>
        <v>-1.0048209489974185</v>
      </c>
      <c r="F2176" s="2">
        <f>_xlfn.XLOOKUP(Table6[[#This Row],[Date]],Tether_USDt_Historical_Data[Date],Tether_USDt_Historical_Data[Price]," ")</f>
        <v>0.98909999999999998</v>
      </c>
      <c r="G2176" s="2">
        <f>IFERROR(STANDARDIZE(Table6[[#This Row],[Tether]],$W$4,$W$5),"")</f>
        <v>-2.2721862131487596</v>
      </c>
      <c r="H2176" s="2">
        <f>_xlfn.XLOOKUP(Table6[[#This Row],[Date]],Bitcoin_Historical_Data__2[Date],Bitcoin_Historical_Data__2[Price]," ")</f>
        <v>4265.3999999999996</v>
      </c>
      <c r="I2176" s="2">
        <f>STANDARDIZE(Table6[[#This Row],[BTC]],$X$4,$X$5)</f>
        <v>-1.1070087348434299</v>
      </c>
      <c r="J2176" s="2">
        <f>_xlfn.XLOOKUP(Table6[[#This Row],[Date]],S_P_500_Historical_Data[Date],S_P_500_Historical_Data[Price]," ")</f>
        <v>2743.8</v>
      </c>
      <c r="K2176" s="2">
        <f>IFERROR(STANDARDIZE(Table6[[#This Row],[S&amp;P500]],$Y$4,$Y$5),"")</f>
        <v>-1.179949848989527</v>
      </c>
    </row>
    <row r="2177" spans="1:11" x14ac:dyDescent="0.35">
      <c r="A2177" s="1">
        <f t="shared" si="33"/>
        <v>43431</v>
      </c>
      <c r="B2177">
        <f>_xlfn.XLOOKUP(A2177,Ethereum_Historical_Data[Date],Ethereum_Historical_Data[Price]," ")</f>
        <v>111.18</v>
      </c>
      <c r="C2177">
        <f>STANDARDIZE(Table6[[#This Row],[ETH]],$U$4,$U$5)</f>
        <v>-1.1119110724977384</v>
      </c>
      <c r="D2177" s="2">
        <f>_xlfn.XLOOKUP(Table6[[#This Row],[Date]],BNB_Historical_Data[Date],BNB_Historical_Data[Price]," ")</f>
        <v>4.99</v>
      </c>
      <c r="E2177" s="2">
        <f>STANDARDIZE(Table6[[#This Row],[BNB]],$V$4,$V$5)</f>
        <v>-1.0065881300285831</v>
      </c>
      <c r="F2177" s="2">
        <f>_xlfn.XLOOKUP(Table6[[#This Row],[Date]],Tether_USDt_Historical_Data[Date],Tether_USDt_Historical_Data[Price]," ")</f>
        <v>0.97140000000000004</v>
      </c>
      <c r="G2177" s="2">
        <f>IFERROR(STANDARDIZE(Table6[[#This Row],[Tether]],$W$4,$W$5),"")</f>
        <v>-5.8924058081930832</v>
      </c>
      <c r="H2177" s="2">
        <f>_xlfn.XLOOKUP(Table6[[#This Row],[Date]],Bitcoin_Historical_Data__2[Date],Bitcoin_Historical_Data__2[Price]," ")</f>
        <v>3866.5</v>
      </c>
      <c r="I2177" s="2">
        <f>STANDARDIZE(Table6[[#This Row],[BTC]],$X$4,$X$5)</f>
        <v>-1.1269764388536148</v>
      </c>
      <c r="J2177" s="2">
        <f>_xlfn.XLOOKUP(Table6[[#This Row],[Date]],S_P_500_Historical_Data[Date],S_P_500_Historical_Data[Price]," ")</f>
        <v>2682.2</v>
      </c>
      <c r="K2177" s="2">
        <f>IFERROR(STANDARDIZE(Table6[[#This Row],[S&amp;P500]],$Y$4,$Y$5),"")</f>
        <v>-1.24978926282418</v>
      </c>
    </row>
    <row r="2178" spans="1:11" x14ac:dyDescent="0.35">
      <c r="A2178" s="1">
        <f t="shared" si="33"/>
        <v>43430</v>
      </c>
      <c r="B2178">
        <f>_xlfn.XLOOKUP(A2178,Ethereum_Historical_Data[Date],Ethereum_Historical_Data[Price]," ")</f>
        <v>110.08</v>
      </c>
      <c r="C2178">
        <f>STANDARDIZE(Table6[[#This Row],[ETH]],$U$4,$U$5)</f>
        <v>-1.1128245470622491</v>
      </c>
      <c r="D2178" s="2">
        <f>_xlfn.XLOOKUP(Table6[[#This Row],[Date]],BNB_Historical_Data[Date],BNB_Historical_Data[Price]," ")</f>
        <v>5.04</v>
      </c>
      <c r="E2178" s="2">
        <f>STANDARDIZE(Table6[[#This Row],[BNB]],$V$4,$V$5)</f>
        <v>-1.0063426882186992</v>
      </c>
      <c r="F2178" s="2">
        <f>_xlfn.XLOOKUP(Table6[[#This Row],[Date]],Tether_USDt_Historical_Data[Date],Tether_USDt_Historical_Data[Price]," ")</f>
        <v>0.96560000000000001</v>
      </c>
      <c r="G2178" s="2">
        <f>IFERROR(STANDARDIZE(Table6[[#This Row],[Tether]],$W$4,$W$5),"")</f>
        <v>-7.0786924551567694</v>
      </c>
      <c r="H2178" s="2">
        <f>_xlfn.XLOOKUP(Table6[[#This Row],[Date]],Bitcoin_Historical_Data__2[Date],Bitcoin_Historical_Data__2[Price]," ")</f>
        <v>3837</v>
      </c>
      <c r="I2178" s="2">
        <f>STANDARDIZE(Table6[[#This Row],[BTC]],$X$4,$X$5)</f>
        <v>-1.1284531178917205</v>
      </c>
      <c r="J2178" s="2">
        <f>_xlfn.XLOOKUP(Table6[[#This Row],[Date]],S_P_500_Historical_Data[Date],S_P_500_Historical_Data[Price]," ")</f>
        <v>2673.4</v>
      </c>
      <c r="K2178" s="2">
        <f>IFERROR(STANDARDIZE(Table6[[#This Row],[S&amp;P500]],$Y$4,$Y$5),"")</f>
        <v>-1.2597663219434156</v>
      </c>
    </row>
    <row r="2179" spans="1:11" x14ac:dyDescent="0.35">
      <c r="A2179" s="1">
        <f t="shared" si="33"/>
        <v>43429</v>
      </c>
      <c r="B2179">
        <f>_xlfn.XLOOKUP(A2179,Ethereum_Historical_Data[Date],Ethereum_Historical_Data[Price]," ")</f>
        <v>118.04</v>
      </c>
      <c r="C2179">
        <f>STANDARDIZE(Table6[[#This Row],[ETH]],$U$4,$U$5)</f>
        <v>-1.1062143129408817</v>
      </c>
      <c r="D2179" s="2">
        <f>_xlfn.XLOOKUP(Table6[[#This Row],[Date]],BNB_Historical_Data[Date],BNB_Historical_Data[Price]," ")</f>
        <v>5.28</v>
      </c>
      <c r="E2179" s="2">
        <f>STANDARDIZE(Table6[[#This Row],[BNB]],$V$4,$V$5)</f>
        <v>-1.0051645675312562</v>
      </c>
      <c r="F2179" s="2">
        <f>_xlfn.XLOOKUP(Table6[[#This Row],[Date]],Tether_USDt_Historical_Data[Date],Tether_USDt_Historical_Data[Price]," ")</f>
        <v>0.96260000000000001</v>
      </c>
      <c r="G2179" s="2">
        <f>IFERROR(STANDARDIZE(Table6[[#This Row],[Tether]],$W$4,$W$5),"")</f>
        <v>-7.692288996689709</v>
      </c>
      <c r="H2179" s="2">
        <f>_xlfn.XLOOKUP(Table6[[#This Row],[Date]],Bitcoin_Historical_Data__2[Date],Bitcoin_Historical_Data__2[Price]," ")</f>
        <v>4062.2</v>
      </c>
      <c r="I2179" s="2">
        <f>STANDARDIZE(Table6[[#This Row],[BTC]],$X$4,$X$5)</f>
        <v>-1.1171803002855696</v>
      </c>
      <c r="J2179" s="2" t="str">
        <f>_xlfn.XLOOKUP(Table6[[#This Row],[Date]],S_P_500_Historical_Data[Date],S_P_500_Historical_Data[Price]," ")</f>
        <v xml:space="preserve"> </v>
      </c>
      <c r="K2179" s="2" t="str">
        <f>IFERROR(STANDARDIZE(Table6[[#This Row],[S&amp;P500]],$Y$4,$Y$5),"")</f>
        <v/>
      </c>
    </row>
    <row r="2180" spans="1:11" x14ac:dyDescent="0.35">
      <c r="A2180" s="1">
        <f t="shared" ref="A2180:A2243" si="34">A2179-1</f>
        <v>43428</v>
      </c>
      <c r="B2180">
        <f>_xlfn.XLOOKUP(A2180,Ethereum_Historical_Data[Date],Ethereum_Historical_Data[Price]," ")</f>
        <v>114.43</v>
      </c>
      <c r="C2180">
        <f>STANDARDIZE(Table6[[#This Row],[ETH]],$U$4,$U$5)</f>
        <v>-1.1092121703753208</v>
      </c>
      <c r="D2180" s="2">
        <f>_xlfn.XLOOKUP(Table6[[#This Row],[Date]],BNB_Historical_Data[Date],BNB_Historical_Data[Price]," ")</f>
        <v>5.2</v>
      </c>
      <c r="E2180" s="2">
        <f>STANDARDIZE(Table6[[#This Row],[BNB]],$V$4,$V$5)</f>
        <v>-1.0055572744270704</v>
      </c>
      <c r="F2180" s="2">
        <f>_xlfn.XLOOKUP(Table6[[#This Row],[Date]],Tether_USDt_Historical_Data[Date],Tether_USDt_Historical_Data[Price]," ")</f>
        <v>0.9637</v>
      </c>
      <c r="G2180" s="2">
        <f>IFERROR(STANDARDIZE(Table6[[#This Row],[Tether]],$W$4,$W$5),"")</f>
        <v>-7.467303598127633</v>
      </c>
      <c r="H2180" s="2">
        <f>_xlfn.XLOOKUP(Table6[[#This Row],[Date]],Bitcoin_Historical_Data__2[Date],Bitcoin_Historical_Data__2[Price]," ")</f>
        <v>3920.4</v>
      </c>
      <c r="I2180" s="2">
        <f>STANDARDIZE(Table6[[#This Row],[BTC]],$X$4,$X$5)</f>
        <v>-1.1242783710517872</v>
      </c>
      <c r="J2180" s="2" t="str">
        <f>_xlfn.XLOOKUP(Table6[[#This Row],[Date]],S_P_500_Historical_Data[Date],S_P_500_Historical_Data[Price]," ")</f>
        <v xml:space="preserve"> </v>
      </c>
      <c r="K2180" s="2" t="str">
        <f>IFERROR(STANDARDIZE(Table6[[#This Row],[S&amp;P500]],$Y$4,$Y$5),"")</f>
        <v/>
      </c>
    </row>
    <row r="2181" spans="1:11" x14ac:dyDescent="0.35">
      <c r="A2181" s="1">
        <f t="shared" si="34"/>
        <v>43427</v>
      </c>
      <c r="B2181">
        <f>_xlfn.XLOOKUP(A2181,Ethereum_Historical_Data[Date],Ethereum_Historical_Data[Price]," ")</f>
        <v>124.64</v>
      </c>
      <c r="C2181">
        <f>STANDARDIZE(Table6[[#This Row],[ETH]],$U$4,$U$5)</f>
        <v>-1.1007334655538181</v>
      </c>
      <c r="D2181" s="2">
        <f>_xlfn.XLOOKUP(Table6[[#This Row],[Date]],BNB_Historical_Data[Date],BNB_Historical_Data[Price]," ")</f>
        <v>5.65</v>
      </c>
      <c r="E2181" s="2">
        <f>STANDARDIZE(Table6[[#This Row],[BNB]],$V$4,$V$5)</f>
        <v>-1.0033482981381145</v>
      </c>
      <c r="F2181" s="2">
        <f>_xlfn.XLOOKUP(Table6[[#This Row],[Date]],Tether_USDt_Historical_Data[Date],Tether_USDt_Historical_Data[Price]," ")</f>
        <v>0.97089999999999999</v>
      </c>
      <c r="G2181" s="2">
        <f>IFERROR(STANDARDIZE(Table6[[#This Row],[Tether]],$W$4,$W$5),"")</f>
        <v>-5.9946718984485843</v>
      </c>
      <c r="H2181" s="2">
        <f>_xlfn.XLOOKUP(Table6[[#This Row],[Date]],Bitcoin_Historical_Data__2[Date],Bitcoin_Historical_Data__2[Price]," ")</f>
        <v>4398</v>
      </c>
      <c r="I2181" s="2">
        <f>STANDARDIZE(Table6[[#This Row],[BTC]],$X$4,$X$5)</f>
        <v>-1.1003711877094353</v>
      </c>
      <c r="J2181" s="2">
        <f>_xlfn.XLOOKUP(Table6[[#This Row],[Date]],S_P_500_Historical_Data[Date],S_P_500_Historical_Data[Price]," ")</f>
        <v>2632.6</v>
      </c>
      <c r="K2181" s="2">
        <f>IFERROR(STANDARDIZE(Table6[[#This Row],[S&amp;P500]],$Y$4,$Y$5),"")</f>
        <v>-1.3060235960416922</v>
      </c>
    </row>
    <row r="2182" spans="1:11" x14ac:dyDescent="0.35">
      <c r="A2182" s="1">
        <f t="shared" si="34"/>
        <v>43426</v>
      </c>
      <c r="B2182">
        <f>_xlfn.XLOOKUP(A2182,Ethereum_Historical_Data[Date],Ethereum_Historical_Data[Price]," ")</f>
        <v>126.12</v>
      </c>
      <c r="C2182">
        <f>STANDARDIZE(Table6[[#This Row],[ETH]],$U$4,$U$5)</f>
        <v>-1.0995044270488403</v>
      </c>
      <c r="D2182" s="2">
        <f>_xlfn.XLOOKUP(Table6[[#This Row],[Date]],BNB_Historical_Data[Date],BNB_Historical_Data[Price]," ")</f>
        <v>5.75</v>
      </c>
      <c r="E2182" s="2">
        <f>STANDARDIZE(Table6[[#This Row],[BNB]],$V$4,$V$5)</f>
        <v>-1.0028574145183466</v>
      </c>
      <c r="F2182" s="2">
        <f>_xlfn.XLOOKUP(Table6[[#This Row],[Date]],Tether_USDt_Historical_Data[Date],Tether_USDt_Historical_Data[Price]," ")</f>
        <v>0.97789999999999999</v>
      </c>
      <c r="G2182" s="2">
        <f>IFERROR(STANDARDIZE(Table6[[#This Row],[Tether]],$W$4,$W$5),"")</f>
        <v>-4.5629466348717269</v>
      </c>
      <c r="H2182" s="2">
        <f>_xlfn.XLOOKUP(Table6[[#This Row],[Date]],Bitcoin_Historical_Data__2[Date],Bitcoin_Historical_Data__2[Price]," ")</f>
        <v>4356</v>
      </c>
      <c r="I2182" s="2">
        <f>STANDARDIZE(Table6[[#This Row],[BTC]],$X$4,$X$5)</f>
        <v>-1.1024735782043658</v>
      </c>
      <c r="J2182" s="2" t="str">
        <f>_xlfn.XLOOKUP(Table6[[#This Row],[Date]],S_P_500_Historical_Data[Date],S_P_500_Historical_Data[Price]," ")</f>
        <v xml:space="preserve"> </v>
      </c>
      <c r="K2182" s="2" t="str">
        <f>IFERROR(STANDARDIZE(Table6[[#This Row],[S&amp;P500]],$Y$4,$Y$5),"")</f>
        <v/>
      </c>
    </row>
    <row r="2183" spans="1:11" x14ac:dyDescent="0.35">
      <c r="A2183" s="1">
        <f t="shared" si="34"/>
        <v>43425</v>
      </c>
      <c r="B2183">
        <f>_xlfn.XLOOKUP(A2183,Ethereum_Historical_Data[Date],Ethereum_Historical_Data[Price]," ")</f>
        <v>137.72</v>
      </c>
      <c r="C2183">
        <f>STANDARDIZE(Table6[[#This Row],[ETH]],$U$4,$U$5)</f>
        <v>-1.0898714225503654</v>
      </c>
      <c r="D2183" s="2">
        <f>_xlfn.XLOOKUP(Table6[[#This Row],[Date]],BNB_Historical_Data[Date],BNB_Historical_Data[Price]," ")</f>
        <v>6.29</v>
      </c>
      <c r="E2183" s="2">
        <f>STANDARDIZE(Table6[[#This Row],[BNB]],$V$4,$V$5)</f>
        <v>-1.0002066429715999</v>
      </c>
      <c r="F2183" s="2">
        <f>_xlfn.XLOOKUP(Table6[[#This Row],[Date]],Tether_USDt_Historical_Data[Date],Tether_USDt_Historical_Data[Price]," ")</f>
        <v>0.97399999999999998</v>
      </c>
      <c r="G2183" s="2">
        <f>IFERROR(STANDARDIZE(Table6[[#This Row],[Tether]],$W$4,$W$5),"")</f>
        <v>-5.3606221388645503</v>
      </c>
      <c r="H2183" s="2">
        <f>_xlfn.XLOOKUP(Table6[[#This Row],[Date]],Bitcoin_Historical_Data__2[Date],Bitcoin_Historical_Data__2[Price]," ")</f>
        <v>4638.7</v>
      </c>
      <c r="I2183" s="2">
        <f>STANDARDIZE(Table6[[#This Row],[BTC]],$X$4,$X$5)</f>
        <v>-1.0883224878968221</v>
      </c>
      <c r="J2183" s="2">
        <f>_xlfn.XLOOKUP(Table6[[#This Row],[Date]],S_P_500_Historical_Data[Date],S_P_500_Historical_Data[Price]," ")</f>
        <v>2649.9</v>
      </c>
      <c r="K2183" s="2">
        <f>IFERROR(STANDARDIZE(Table6[[#This Row],[S&amp;P500]],$Y$4,$Y$5),"")</f>
        <v>-1.2864096048186484</v>
      </c>
    </row>
    <row r="2184" spans="1:11" x14ac:dyDescent="0.35">
      <c r="A2184" s="1">
        <f t="shared" si="34"/>
        <v>43424</v>
      </c>
      <c r="B2184">
        <f>_xlfn.XLOOKUP(A2184,Ethereum_Historical_Data[Date],Ethereum_Historical_Data[Price]," ")</f>
        <v>132.91999999999999</v>
      </c>
      <c r="C2184">
        <f>STANDARDIZE(Table6[[#This Row],[ETH]],$U$4,$U$5)</f>
        <v>-1.0938574933773204</v>
      </c>
      <c r="D2184" s="2">
        <f>_xlfn.XLOOKUP(Table6[[#This Row],[Date]],BNB_Historical_Data[Date],BNB_Historical_Data[Price]," ")</f>
        <v>5.94</v>
      </c>
      <c r="E2184" s="2">
        <f>STANDARDIZE(Table6[[#This Row],[BNB]],$V$4,$V$5)</f>
        <v>-1.0019247356407877</v>
      </c>
      <c r="F2184" s="2">
        <f>_xlfn.XLOOKUP(Table6[[#This Row],[Date]],Tether_USDt_Historical_Data[Date],Tether_USDt_Historical_Data[Price]," ")</f>
        <v>0.95709999999999995</v>
      </c>
      <c r="G2184" s="2">
        <f>IFERROR(STANDARDIZE(Table6[[#This Row],[Tether]],$W$4,$W$5),"")</f>
        <v>-8.8172159895001077</v>
      </c>
      <c r="H2184" s="2">
        <f>_xlfn.XLOOKUP(Table6[[#This Row],[Date]],Bitcoin_Historical_Data__2[Date],Bitcoin_Historical_Data__2[Price]," ")</f>
        <v>4524.6000000000004</v>
      </c>
      <c r="I2184" s="2">
        <f>STANDARDIZE(Table6[[#This Row],[BTC]],$X$4,$X$5)</f>
        <v>-1.0940339820747165</v>
      </c>
      <c r="J2184" s="2">
        <f>_xlfn.XLOOKUP(Table6[[#This Row],[Date]],S_P_500_Historical_Data[Date],S_P_500_Historical_Data[Price]," ")</f>
        <v>2641.9</v>
      </c>
      <c r="K2184" s="2">
        <f>IFERROR(STANDARDIZE(Table6[[#This Row],[S&amp;P500]],$Y$4,$Y$5),"")</f>
        <v>-1.2954796585634085</v>
      </c>
    </row>
    <row r="2185" spans="1:11" x14ac:dyDescent="0.35">
      <c r="A2185" s="1">
        <f t="shared" si="34"/>
        <v>43423</v>
      </c>
      <c r="B2185">
        <f>_xlfn.XLOOKUP(A2185,Ethereum_Historical_Data[Date],Ethereum_Historical_Data[Price]," ")</f>
        <v>150.12</v>
      </c>
      <c r="C2185">
        <f>STANDARDIZE(Table6[[#This Row],[ETH]],$U$4,$U$5)</f>
        <v>-1.0795740729140646</v>
      </c>
      <c r="D2185" s="2">
        <f>_xlfn.XLOOKUP(Table6[[#This Row],[Date]],BNB_Historical_Data[Date],BNB_Historical_Data[Price]," ")</f>
        <v>6.7</v>
      </c>
      <c r="E2185" s="2">
        <f>STANDARDIZE(Table6[[#This Row],[BNB]],$V$4,$V$5)</f>
        <v>-0.99819402013055136</v>
      </c>
      <c r="F2185" s="2">
        <f>_xlfn.XLOOKUP(Table6[[#This Row],[Date]],Tether_USDt_Historical_Data[Date],Tether_USDt_Historical_Data[Price]," ")</f>
        <v>0.9637</v>
      </c>
      <c r="G2185" s="2">
        <f>IFERROR(STANDARDIZE(Table6[[#This Row],[Tether]],$W$4,$W$5),"")</f>
        <v>-7.467303598127633</v>
      </c>
      <c r="H2185" s="2">
        <f>_xlfn.XLOOKUP(Table6[[#This Row],[Date]],Bitcoin_Historical_Data__2[Date],Bitcoin_Historical_Data__2[Price]," ")</f>
        <v>4883.8</v>
      </c>
      <c r="I2185" s="2">
        <f>STANDARDIZE(Table6[[#This Row],[BTC]],$X$4,$X$5)</f>
        <v>-1.0760535376514067</v>
      </c>
      <c r="J2185" s="2">
        <f>_xlfn.XLOOKUP(Table6[[#This Row],[Date]],S_P_500_Historical_Data[Date],S_P_500_Historical_Data[Price]," ")</f>
        <v>2690.7</v>
      </c>
      <c r="K2185" s="2">
        <f>IFERROR(STANDARDIZE(Table6[[#This Row],[S&amp;P500]],$Y$4,$Y$5),"")</f>
        <v>-1.2401523307203723</v>
      </c>
    </row>
    <row r="2186" spans="1:11" x14ac:dyDescent="0.35">
      <c r="A2186" s="1">
        <f t="shared" si="34"/>
        <v>43422</v>
      </c>
      <c r="B2186">
        <f>_xlfn.XLOOKUP(A2186,Ethereum_Historical_Data[Date],Ethereum_Historical_Data[Price]," ")</f>
        <v>178.65</v>
      </c>
      <c r="C2186">
        <f>STANDARDIZE(Table6[[#This Row],[ETH]],$U$4,$U$5)</f>
        <v>-1.0558818644363495</v>
      </c>
      <c r="D2186" s="2">
        <f>_xlfn.XLOOKUP(Table6[[#This Row],[Date]],BNB_Historical_Data[Date],BNB_Historical_Data[Price]," ")</f>
        <v>8.08</v>
      </c>
      <c r="E2186" s="2">
        <f>STANDARDIZE(Table6[[#This Row],[BNB]],$V$4,$V$5)</f>
        <v>-0.9914198261777537</v>
      </c>
      <c r="F2186" s="2">
        <f>_xlfn.XLOOKUP(Table6[[#This Row],[Date]],Tether_USDt_Historical_Data[Date],Tether_USDt_Historical_Data[Price]," ")</f>
        <v>0.98470000000000002</v>
      </c>
      <c r="G2186" s="2">
        <f>IFERROR(STANDARDIZE(Table6[[#This Row],[Tether]],$W$4,$W$5),"")</f>
        <v>-3.1721278073970609</v>
      </c>
      <c r="H2186" s="2">
        <f>_xlfn.XLOOKUP(Table6[[#This Row],[Date]],Bitcoin_Historical_Data__2[Date],Bitcoin_Historical_Data__2[Price]," ")</f>
        <v>5658.3</v>
      </c>
      <c r="I2186" s="2">
        <f>STANDARDIZE(Table6[[#This Row],[BTC]],$X$4,$X$5)</f>
        <v>-1.0372844557865581</v>
      </c>
      <c r="J2186" s="2" t="str">
        <f>_xlfn.XLOOKUP(Table6[[#This Row],[Date]],S_P_500_Historical_Data[Date],S_P_500_Historical_Data[Price]," ")</f>
        <v xml:space="preserve"> </v>
      </c>
      <c r="K2186" s="2" t="str">
        <f>IFERROR(STANDARDIZE(Table6[[#This Row],[S&amp;P500]],$Y$4,$Y$5),"")</f>
        <v/>
      </c>
    </row>
    <row r="2187" spans="1:11" x14ac:dyDescent="0.35">
      <c r="A2187" s="1">
        <f t="shared" si="34"/>
        <v>43421</v>
      </c>
      <c r="B2187">
        <f>_xlfn.XLOOKUP(A2187,Ethereum_Historical_Data[Date],Ethereum_Historical_Data[Price]," ")</f>
        <v>176.53</v>
      </c>
      <c r="C2187">
        <f>STANDARDIZE(Table6[[#This Row],[ETH]],$U$4,$U$5)</f>
        <v>-1.0576423790515881</v>
      </c>
      <c r="D2187" s="2">
        <f>_xlfn.XLOOKUP(Table6[[#This Row],[Date]],BNB_Historical_Data[Date],BNB_Historical_Data[Price]," ")</f>
        <v>7.85</v>
      </c>
      <c r="E2187" s="2">
        <f>STANDARDIZE(Table6[[#This Row],[BNB]],$V$4,$V$5)</f>
        <v>-0.99254885850322006</v>
      </c>
      <c r="F2187" s="2">
        <f>_xlfn.XLOOKUP(Table6[[#This Row],[Date]],Tether_USDt_Historical_Data[Date],Tether_USDt_Historical_Data[Price]," ")</f>
        <v>0.9798</v>
      </c>
      <c r="G2187" s="2">
        <f>IFERROR(STANDARDIZE(Table6[[#This Row],[Tether]],$W$4,$W$5),"")</f>
        <v>-4.1743354919008633</v>
      </c>
      <c r="H2187" s="2">
        <f>_xlfn.XLOOKUP(Table6[[#This Row],[Date]],Bitcoin_Historical_Data__2[Date],Bitcoin_Historical_Data__2[Price]," ")</f>
        <v>5621.8</v>
      </c>
      <c r="I2187" s="2">
        <f>STANDARDIZE(Table6[[#This Row],[BTC]],$X$4,$X$5)</f>
        <v>-1.0391115332404859</v>
      </c>
      <c r="J2187" s="2" t="str">
        <f>_xlfn.XLOOKUP(Table6[[#This Row],[Date]],S_P_500_Historical_Data[Date],S_P_500_Historical_Data[Price]," ")</f>
        <v xml:space="preserve"> </v>
      </c>
      <c r="K2187" s="2" t="str">
        <f>IFERROR(STANDARDIZE(Table6[[#This Row],[S&amp;P500]],$Y$4,$Y$5),"")</f>
        <v/>
      </c>
    </row>
    <row r="2188" spans="1:11" x14ac:dyDescent="0.35">
      <c r="A2188" s="1">
        <f t="shared" si="34"/>
        <v>43420</v>
      </c>
      <c r="B2188">
        <f>_xlfn.XLOOKUP(A2188,Ethereum_Historical_Data[Date],Ethereum_Historical_Data[Price]," ")</f>
        <v>177.01</v>
      </c>
      <c r="C2188">
        <f>STANDARDIZE(Table6[[#This Row],[ETH]],$U$4,$U$5)</f>
        <v>-1.0572437719688925</v>
      </c>
      <c r="D2188" s="2">
        <f>_xlfn.XLOOKUP(Table6[[#This Row],[Date]],BNB_Historical_Data[Date],BNB_Historical_Data[Price]," ")</f>
        <v>8.01</v>
      </c>
      <c r="E2188" s="2">
        <f>STANDARDIZE(Table6[[#This Row],[BNB]],$V$4,$V$5)</f>
        <v>-0.99176344471159139</v>
      </c>
      <c r="F2188" s="2">
        <f>_xlfn.XLOOKUP(Table6[[#This Row],[Date]],Tether_USDt_Historical_Data[Date],Tether_USDt_Historical_Data[Price]," ")</f>
        <v>0.97650000000000003</v>
      </c>
      <c r="G2188" s="2">
        <f>IFERROR(STANDARDIZE(Table6[[#This Row],[Tether]],$W$4,$W$5),"")</f>
        <v>-4.8492916875870895</v>
      </c>
      <c r="H2188" s="2">
        <f>_xlfn.XLOOKUP(Table6[[#This Row],[Date]],Bitcoin_Historical_Data__2[Date],Bitcoin_Historical_Data__2[Price]," ")</f>
        <v>5636.2</v>
      </c>
      <c r="I2188" s="2">
        <f>STANDARDIZE(Table6[[#This Row],[BTC]],$X$4,$X$5)</f>
        <v>-1.0383907136422239</v>
      </c>
      <c r="J2188" s="2">
        <f>_xlfn.XLOOKUP(Table6[[#This Row],[Date]],S_P_500_Historical_Data[Date],S_P_500_Historical_Data[Price]," ")</f>
        <v>2736.3</v>
      </c>
      <c r="K2188" s="2">
        <f>IFERROR(STANDARDIZE(Table6[[#This Row],[S&amp;P500]],$Y$4,$Y$5),"")</f>
        <v>-1.1884530243752396</v>
      </c>
    </row>
    <row r="2189" spans="1:11" x14ac:dyDescent="0.35">
      <c r="A2189" s="1">
        <f t="shared" si="34"/>
        <v>43419</v>
      </c>
      <c r="B2189">
        <f>_xlfn.XLOOKUP(A2189,Ethereum_Historical_Data[Date],Ethereum_Historical_Data[Price]," ")</f>
        <v>184.1</v>
      </c>
      <c r="C2189">
        <f>STANDARDIZE(Table6[[#This Row],[ETH]],$U$4,$U$5)</f>
        <v>-1.0513560131849109</v>
      </c>
      <c r="D2189" s="2">
        <f>_xlfn.XLOOKUP(Table6[[#This Row],[Date]],BNB_Historical_Data[Date],BNB_Historical_Data[Price]," ")</f>
        <v>8.3800000000000008</v>
      </c>
      <c r="E2189" s="2">
        <f>STANDARDIZE(Table6[[#This Row],[BNB]],$V$4,$V$5)</f>
        <v>-0.98994717531845</v>
      </c>
      <c r="F2189" s="2">
        <f>_xlfn.XLOOKUP(Table6[[#This Row],[Date]],Tether_USDt_Historical_Data[Date],Tether_USDt_Historical_Data[Price]," ")</f>
        <v>0.97060000000000002</v>
      </c>
      <c r="G2189" s="2">
        <f>IFERROR(STANDARDIZE(Table6[[#This Row],[Tether]],$W$4,$W$5),"")</f>
        <v>-6.0560315526018718</v>
      </c>
      <c r="H2189" s="2">
        <f>_xlfn.XLOOKUP(Table6[[#This Row],[Date]],Bitcoin_Historical_Data__2[Date],Bitcoin_Historical_Data__2[Price]," ")</f>
        <v>5718.9</v>
      </c>
      <c r="I2189" s="2">
        <f>STANDARDIZE(Table6[[#This Row],[BTC]],$X$4,$X$5)</f>
        <v>-1.0342510066438728</v>
      </c>
      <c r="J2189" s="2">
        <f>_xlfn.XLOOKUP(Table6[[#This Row],[Date]],S_P_500_Historical_Data[Date],S_P_500_Historical_Data[Price]," ")</f>
        <v>2730.2</v>
      </c>
      <c r="K2189" s="2">
        <f>IFERROR(STANDARDIZE(Table6[[#This Row],[S&amp;P500]],$Y$4,$Y$5),"")</f>
        <v>-1.1953689403556196</v>
      </c>
    </row>
    <row r="2190" spans="1:11" x14ac:dyDescent="0.35">
      <c r="A2190" s="1">
        <f t="shared" si="34"/>
        <v>43418</v>
      </c>
      <c r="B2190">
        <f>_xlfn.XLOOKUP(A2190,Ethereum_Historical_Data[Date],Ethereum_Historical_Data[Price]," ")</f>
        <v>187.46</v>
      </c>
      <c r="C2190">
        <f>STANDARDIZE(Table6[[#This Row],[ETH]],$U$4,$U$5)</f>
        <v>-1.0485657636060421</v>
      </c>
      <c r="D2190" s="2">
        <f>_xlfn.XLOOKUP(Table6[[#This Row],[Date]],BNB_Historical_Data[Date],BNB_Historical_Data[Price]," ")</f>
        <v>8.68</v>
      </c>
      <c r="E2190" s="2">
        <f>STANDARDIZE(Table6[[#This Row],[BNB]],$V$4,$V$5)</f>
        <v>-0.98847452445914608</v>
      </c>
      <c r="F2190" s="2">
        <f>_xlfn.XLOOKUP(Table6[[#This Row],[Date]],Tether_USDt_Historical_Data[Date],Tether_USDt_Historical_Data[Price]," ")</f>
        <v>0.9506</v>
      </c>
      <c r="G2190" s="2">
        <f>IFERROR(STANDARDIZE(Table6[[#This Row],[Tether]],$W$4,$W$5),"")</f>
        <v>-10.146675162821465</v>
      </c>
      <c r="H2190" s="2">
        <f>_xlfn.XLOOKUP(Table6[[#This Row],[Date]],Bitcoin_Historical_Data__2[Date],Bitcoin_Historical_Data__2[Price]," ")</f>
        <v>5842.4</v>
      </c>
      <c r="I2190" s="2">
        <f>STANDARDIZE(Table6[[#This Row],[BTC]],$X$4,$X$5)</f>
        <v>-1.0280689774504463</v>
      </c>
      <c r="J2190" s="2">
        <f>_xlfn.XLOOKUP(Table6[[#This Row],[Date]],S_P_500_Historical_Data[Date],S_P_500_Historical_Data[Price]," ")</f>
        <v>2701.6</v>
      </c>
      <c r="K2190" s="2">
        <f>IFERROR(STANDARDIZE(Table6[[#This Row],[S&amp;P500]],$Y$4,$Y$5),"")</f>
        <v>-1.2277943824931365</v>
      </c>
    </row>
    <row r="2191" spans="1:11" x14ac:dyDescent="0.35">
      <c r="A2191" s="1">
        <f t="shared" si="34"/>
        <v>43417</v>
      </c>
      <c r="B2191">
        <f>_xlfn.XLOOKUP(A2191,Ethereum_Historical_Data[Date],Ethereum_Historical_Data[Price]," ")</f>
        <v>210.44</v>
      </c>
      <c r="C2191">
        <f>STANDARDIZE(Table6[[#This Row],[ETH]],$U$4,$U$5)</f>
        <v>-1.0294824495219941</v>
      </c>
      <c r="D2191" s="2">
        <f>_xlfn.XLOOKUP(Table6[[#This Row],[Date]],BNB_Historical_Data[Date],BNB_Historical_Data[Price]," ")</f>
        <v>9.39</v>
      </c>
      <c r="E2191" s="2">
        <f>STANDARDIZE(Table6[[#This Row],[BNB]],$V$4,$V$5)</f>
        <v>-0.98498925075879384</v>
      </c>
      <c r="F2191" s="2">
        <f>_xlfn.XLOOKUP(Table6[[#This Row],[Date]],Tether_USDt_Historical_Data[Date],Tether_USDt_Historical_Data[Price]," ")</f>
        <v>0.96930000000000005</v>
      </c>
      <c r="G2191" s="2">
        <f>IFERROR(STANDARDIZE(Table6[[#This Row],[Tether]],$W$4,$W$5),"")</f>
        <v>-6.3219233872661382</v>
      </c>
      <c r="H2191" s="2">
        <f>_xlfn.XLOOKUP(Table6[[#This Row],[Date]],Bitcoin_Historical_Data__2[Date],Bitcoin_Historical_Data__2[Price]," ")</f>
        <v>6429.2</v>
      </c>
      <c r="I2191" s="2">
        <f>STANDARDIZE(Table6[[#This Row],[BTC]],$X$4,$X$5)</f>
        <v>-0.99869557882127535</v>
      </c>
      <c r="J2191" s="2">
        <f>_xlfn.XLOOKUP(Table6[[#This Row],[Date]],S_P_500_Historical_Data[Date],S_P_500_Historical_Data[Price]," ")</f>
        <v>2722.2</v>
      </c>
      <c r="K2191" s="2">
        <f>IFERROR(STANDARDIZE(Table6[[#This Row],[S&amp;P500]],$Y$4,$Y$5),"")</f>
        <v>-1.2044389941003797</v>
      </c>
    </row>
    <row r="2192" spans="1:11" x14ac:dyDescent="0.35">
      <c r="A2192" s="1">
        <f t="shared" si="34"/>
        <v>43416</v>
      </c>
      <c r="B2192">
        <f>_xlfn.XLOOKUP(A2192,Ethereum_Historical_Data[Date],Ethereum_Historical_Data[Price]," ")</f>
        <v>212.79</v>
      </c>
      <c r="C2192">
        <f>STANDARDIZE(Table6[[#This Row],[ETH]],$U$4,$U$5)</f>
        <v>-1.0275309356796307</v>
      </c>
      <c r="D2192" s="2">
        <f>_xlfn.XLOOKUP(Table6[[#This Row],[Date]],BNB_Historical_Data[Date],BNB_Historical_Data[Price]," ")</f>
        <v>9.48</v>
      </c>
      <c r="E2192" s="2">
        <f>STANDARDIZE(Table6[[#This Row],[BNB]],$V$4,$V$5)</f>
        <v>-0.98454745550100264</v>
      </c>
      <c r="F2192" s="2">
        <f>_xlfn.XLOOKUP(Table6[[#This Row],[Date]],Tether_USDt_Historical_Data[Date],Tether_USDt_Historical_Data[Price]," ")</f>
        <v>0.98040000000000005</v>
      </c>
      <c r="G2192" s="2">
        <f>IFERROR(STANDARDIZE(Table6[[#This Row],[Tether]],$W$4,$W$5),"")</f>
        <v>-4.051616183594267</v>
      </c>
      <c r="H2192" s="2">
        <f>_xlfn.XLOOKUP(Table6[[#This Row],[Date]],Bitcoin_Historical_Data__2[Date],Bitcoin_Historical_Data__2[Price]," ")</f>
        <v>6435</v>
      </c>
      <c r="I2192" s="2">
        <f>STANDARDIZE(Table6[[#This Row],[BTC]],$X$4,$X$5)</f>
        <v>-0.99840524870530878</v>
      </c>
      <c r="J2192" s="2">
        <f>_xlfn.XLOOKUP(Table6[[#This Row],[Date]],S_P_500_Historical_Data[Date],S_P_500_Historical_Data[Price]," ")</f>
        <v>2726.2</v>
      </c>
      <c r="K2192" s="2">
        <f>IFERROR(STANDARDIZE(Table6[[#This Row],[S&amp;P500]],$Y$4,$Y$5),"")</f>
        <v>-1.1999039672279996</v>
      </c>
    </row>
    <row r="2193" spans="1:11" x14ac:dyDescent="0.35">
      <c r="A2193" s="1">
        <f t="shared" si="34"/>
        <v>43415</v>
      </c>
      <c r="B2193">
        <f>_xlfn.XLOOKUP(A2193,Ethereum_Historical_Data[Date],Ethereum_Historical_Data[Price]," ")</f>
        <v>213.18</v>
      </c>
      <c r="C2193">
        <f>STANDARDIZE(Table6[[#This Row],[ETH]],$U$4,$U$5)</f>
        <v>-1.0272070674249405</v>
      </c>
      <c r="D2193" s="2">
        <f>_xlfn.XLOOKUP(Table6[[#This Row],[Date]],BNB_Historical_Data[Date],BNB_Historical_Data[Price]," ")</f>
        <v>9.5500000000000007</v>
      </c>
      <c r="E2193" s="2">
        <f>STANDARDIZE(Table6[[#This Row],[BNB]],$V$4,$V$5)</f>
        <v>-0.98420383696716496</v>
      </c>
      <c r="F2193" s="2">
        <f>_xlfn.XLOOKUP(Table6[[#This Row],[Date]],Tether_USDt_Historical_Data[Date],Tether_USDt_Historical_Data[Price]," ")</f>
        <v>0.98650000000000004</v>
      </c>
      <c r="G2193" s="2">
        <f>IFERROR(STANDARDIZE(Table6[[#This Row],[Tether]],$W$4,$W$5),"")</f>
        <v>-2.803969882477293</v>
      </c>
      <c r="H2193" s="2">
        <f>_xlfn.XLOOKUP(Table6[[#This Row],[Date]],Bitcoin_Historical_Data__2[Date],Bitcoin_Historical_Data__2[Price]," ")</f>
        <v>6446.1</v>
      </c>
      <c r="I2193" s="2">
        <f>STANDARDIZE(Table6[[#This Row],[BTC]],$X$4,$X$5)</f>
        <v>-0.99784961693164864</v>
      </c>
      <c r="J2193" s="2" t="str">
        <f>_xlfn.XLOOKUP(Table6[[#This Row],[Date]],S_P_500_Historical_Data[Date],S_P_500_Historical_Data[Price]," ")</f>
        <v xml:space="preserve"> </v>
      </c>
      <c r="K2193" s="2" t="str">
        <f>IFERROR(STANDARDIZE(Table6[[#This Row],[S&amp;P500]],$Y$4,$Y$5),"")</f>
        <v/>
      </c>
    </row>
    <row r="2194" spans="1:11" x14ac:dyDescent="0.35">
      <c r="A2194" s="1">
        <f t="shared" si="34"/>
        <v>43414</v>
      </c>
      <c r="B2194">
        <f>_xlfn.XLOOKUP(A2194,Ethereum_Historical_Data[Date],Ethereum_Historical_Data[Price]," ")</f>
        <v>213.21</v>
      </c>
      <c r="C2194">
        <f>STANDARDIZE(Table6[[#This Row],[ETH]],$U$4,$U$5)</f>
        <v>-1.0271821544822721</v>
      </c>
      <c r="D2194" s="2">
        <f>_xlfn.XLOOKUP(Table6[[#This Row],[Date]],BNB_Historical_Data[Date],BNB_Historical_Data[Price]," ")</f>
        <v>9.59</v>
      </c>
      <c r="E2194" s="2">
        <f>STANDARDIZE(Table6[[#This Row],[BNB]],$V$4,$V$5)</f>
        <v>-0.98400748351925782</v>
      </c>
      <c r="F2194" s="2">
        <f>_xlfn.XLOOKUP(Table6[[#This Row],[Date]],Tether_USDt_Historical_Data[Date],Tether_USDt_Historical_Data[Price]," ")</f>
        <v>0.9879</v>
      </c>
      <c r="G2194" s="2">
        <f>IFERROR(STANDARDIZE(Table6[[#This Row],[Tether]],$W$4,$W$5),"")</f>
        <v>-2.5176248297619308</v>
      </c>
      <c r="H2194" s="2">
        <f>_xlfn.XLOOKUP(Table6[[#This Row],[Date]],Bitcoin_Historical_Data__2[Date],Bitcoin_Historical_Data__2[Price]," ")</f>
        <v>6427.1</v>
      </c>
      <c r="I2194" s="2">
        <f>STANDARDIZE(Table6[[#This Row],[BTC]],$X$4,$X$5)</f>
        <v>-0.99880069834602192</v>
      </c>
      <c r="J2194" s="2" t="str">
        <f>_xlfn.XLOOKUP(Table6[[#This Row],[Date]],S_P_500_Historical_Data[Date],S_P_500_Historical_Data[Price]," ")</f>
        <v xml:space="preserve"> </v>
      </c>
      <c r="K2194" s="2" t="str">
        <f>IFERROR(STANDARDIZE(Table6[[#This Row],[S&amp;P500]],$Y$4,$Y$5),"")</f>
        <v/>
      </c>
    </row>
    <row r="2195" spans="1:11" x14ac:dyDescent="0.35">
      <c r="A2195" s="1">
        <f t="shared" si="34"/>
        <v>43413</v>
      </c>
      <c r="B2195">
        <f>_xlfn.XLOOKUP(A2195,Ethereum_Historical_Data[Date],Ethereum_Historical_Data[Price]," ")</f>
        <v>211.39</v>
      </c>
      <c r="C2195">
        <f>STANDARDIZE(Table6[[#This Row],[ETH]],$U$4,$U$5)</f>
        <v>-1.0286935396708261</v>
      </c>
      <c r="D2195" s="2">
        <f>_xlfn.XLOOKUP(Table6[[#This Row],[Date]],BNB_Historical_Data[Date],BNB_Historical_Data[Price]," ")</f>
        <v>9.6199999999999992</v>
      </c>
      <c r="E2195" s="2">
        <f>STANDARDIZE(Table6[[#This Row],[BNB]],$V$4,$V$5)</f>
        <v>-0.98386021843332749</v>
      </c>
      <c r="F2195" s="2">
        <f>_xlfn.XLOOKUP(Table6[[#This Row],[Date]],Tether_USDt_Historical_Data[Date],Tether_USDt_Historical_Data[Price]," ")</f>
        <v>0.98709999999999998</v>
      </c>
      <c r="G2195" s="2">
        <f>IFERROR(STANDARDIZE(Table6[[#This Row],[Tether]],$W$4,$W$5),"")</f>
        <v>-2.6812505741707189</v>
      </c>
      <c r="H2195" s="2">
        <f>_xlfn.XLOOKUP(Table6[[#This Row],[Date]],Bitcoin_Historical_Data__2[Date],Bitcoin_Historical_Data__2[Price]," ")</f>
        <v>6412</v>
      </c>
      <c r="I2195" s="2">
        <f>STANDARDIZE(Table6[[#This Row],[BTC]],$X$4,$X$5)</f>
        <v>-0.99955655778586594</v>
      </c>
      <c r="J2195" s="2">
        <f>_xlfn.XLOOKUP(Table6[[#This Row],[Date]],S_P_500_Historical_Data[Date],S_P_500_Historical_Data[Price]," ")</f>
        <v>2781</v>
      </c>
      <c r="K2195" s="2">
        <f>IFERROR(STANDARDIZE(Table6[[#This Row],[S&amp;P500]],$Y$4,$Y$5),"")</f>
        <v>-1.1377740990763929</v>
      </c>
    </row>
    <row r="2196" spans="1:11" x14ac:dyDescent="0.35">
      <c r="A2196" s="1">
        <f t="shared" si="34"/>
        <v>43412</v>
      </c>
      <c r="B2196">
        <f>_xlfn.XLOOKUP(A2196,Ethereum_Historical_Data[Date],Ethereum_Historical_Data[Price]," ")</f>
        <v>212.87</v>
      </c>
      <c r="C2196">
        <f>STANDARDIZE(Table6[[#This Row],[ETH]],$U$4,$U$5)</f>
        <v>-1.0274645011658483</v>
      </c>
      <c r="D2196" s="2">
        <f>_xlfn.XLOOKUP(Table6[[#This Row],[Date]],BNB_Historical_Data[Date],BNB_Historical_Data[Price]," ")</f>
        <v>9.69</v>
      </c>
      <c r="E2196" s="2">
        <f>STANDARDIZE(Table6[[#This Row],[BNB]],$V$4,$V$5)</f>
        <v>-0.98351659989948992</v>
      </c>
      <c r="F2196" s="2">
        <f>_xlfn.XLOOKUP(Table6[[#This Row],[Date]],Tether_USDt_Historical_Data[Date],Tether_USDt_Historical_Data[Price]," ")</f>
        <v>0.98980000000000001</v>
      </c>
      <c r="G2196" s="2">
        <f>IFERROR(STANDARDIZE(Table6[[#This Row],[Tether]],$W$4,$W$5),"")</f>
        <v>-2.1290136867910672</v>
      </c>
      <c r="H2196" s="2">
        <f>_xlfn.XLOOKUP(Table6[[#This Row],[Date]],Bitcoin_Historical_Data__2[Date],Bitcoin_Historical_Data__2[Price]," ")</f>
        <v>6474</v>
      </c>
      <c r="I2196" s="2">
        <f>STANDARDIZE(Table6[[#This Row],[BTC]],$X$4,$X$5)</f>
        <v>-0.9964530289600162</v>
      </c>
      <c r="J2196" s="2">
        <f>_xlfn.XLOOKUP(Table6[[#This Row],[Date]],S_P_500_Historical_Data[Date],S_P_500_Historical_Data[Price]," ")</f>
        <v>2806.8</v>
      </c>
      <c r="K2196" s="2">
        <f>IFERROR(STANDARDIZE(Table6[[#This Row],[S&amp;P500]],$Y$4,$Y$5),"")</f>
        <v>-1.1085231757495415</v>
      </c>
    </row>
    <row r="2197" spans="1:11" x14ac:dyDescent="0.35">
      <c r="A2197" s="1">
        <f t="shared" si="34"/>
        <v>43411</v>
      </c>
      <c r="B2197">
        <f>_xlfn.XLOOKUP(A2197,Ethereum_Historical_Data[Date],Ethereum_Historical_Data[Price]," ")</f>
        <v>218.8</v>
      </c>
      <c r="C2197">
        <f>STANDARDIZE(Table6[[#This Row],[ETH]],$U$4,$U$5)</f>
        <v>-1.022540042831714</v>
      </c>
      <c r="D2197" s="2">
        <f>_xlfn.XLOOKUP(Table6[[#This Row],[Date]],BNB_Historical_Data[Date],BNB_Historical_Data[Price]," ")</f>
        <v>9.89</v>
      </c>
      <c r="E2197" s="2">
        <f>STANDARDIZE(Table6[[#This Row],[BNB]],$V$4,$V$5)</f>
        <v>-0.98253483265995412</v>
      </c>
      <c r="F2197" s="2">
        <f>_xlfn.XLOOKUP(Table6[[#This Row],[Date]],Tether_USDt_Historical_Data[Date],Tether_USDt_Historical_Data[Price]," ")</f>
        <v>0.99099999999999999</v>
      </c>
      <c r="G2197" s="2">
        <f>IFERROR(STANDARDIZE(Table6[[#This Row],[Tether]],$W$4,$W$5),"")</f>
        <v>-1.8835750701778962</v>
      </c>
      <c r="H2197" s="2">
        <f>_xlfn.XLOOKUP(Table6[[#This Row],[Date]],Bitcoin_Historical_Data__2[Date],Bitcoin_Historical_Data__2[Price]," ")</f>
        <v>6565.3</v>
      </c>
      <c r="I2197" s="2">
        <f>STANDARDIZE(Table6[[#This Row],[BTC]],$X$4,$X$5)</f>
        <v>-0.99188283247936981</v>
      </c>
      <c r="J2197" s="2">
        <f>_xlfn.XLOOKUP(Table6[[#This Row],[Date]],S_P_500_Historical_Data[Date],S_P_500_Historical_Data[Price]," ")</f>
        <v>2813.9</v>
      </c>
      <c r="K2197" s="2">
        <f>IFERROR(STANDARDIZE(Table6[[#This Row],[S&amp;P500]],$Y$4,$Y$5),"")</f>
        <v>-1.1004735030510671</v>
      </c>
    </row>
    <row r="2198" spans="1:11" x14ac:dyDescent="0.35">
      <c r="A2198" s="1">
        <f t="shared" si="34"/>
        <v>43410</v>
      </c>
      <c r="B2198">
        <f>_xlfn.XLOOKUP(A2198,Ethereum_Historical_Data[Date],Ethereum_Historical_Data[Price]," ")</f>
        <v>220.22</v>
      </c>
      <c r="C2198">
        <f>STANDARDIZE(Table6[[#This Row],[ETH]],$U$4,$U$5)</f>
        <v>-1.0213608302120729</v>
      </c>
      <c r="D2198" s="2">
        <f>_xlfn.XLOOKUP(Table6[[#This Row],[Date]],BNB_Historical_Data[Date],BNB_Historical_Data[Price]," ")</f>
        <v>9.86</v>
      </c>
      <c r="E2198" s="2">
        <f>STANDARDIZE(Table6[[#This Row],[BNB]],$V$4,$V$5)</f>
        <v>-0.98268209774588433</v>
      </c>
      <c r="F2198" s="2">
        <f>_xlfn.XLOOKUP(Table6[[#This Row],[Date]],Tether_USDt_Historical_Data[Date],Tether_USDt_Historical_Data[Price]," ")</f>
        <v>0.99129999999999996</v>
      </c>
      <c r="G2198" s="2">
        <f>IFERROR(STANDARDIZE(Table6[[#This Row],[Tether]],$W$4,$W$5),"")</f>
        <v>-1.8222154160246091</v>
      </c>
      <c r="H2198" s="2">
        <f>_xlfn.XLOOKUP(Table6[[#This Row],[Date]],Bitcoin_Historical_Data__2[Date],Bitcoin_Historical_Data__2[Price]," ")</f>
        <v>6502.8</v>
      </c>
      <c r="I2198" s="2">
        <f>STANDARDIZE(Table6[[#This Row],[BTC]],$X$4,$X$5)</f>
        <v>-0.99501138976349246</v>
      </c>
      <c r="J2198" s="2">
        <f>_xlfn.XLOOKUP(Table6[[#This Row],[Date]],S_P_500_Historical_Data[Date],S_P_500_Historical_Data[Price]," ")</f>
        <v>2755.4</v>
      </c>
      <c r="K2198" s="2">
        <f>IFERROR(STANDARDIZE(Table6[[#This Row],[S&amp;P500]],$Y$4,$Y$5),"")</f>
        <v>-1.166798271059625</v>
      </c>
    </row>
    <row r="2199" spans="1:11" x14ac:dyDescent="0.35">
      <c r="A2199" s="1">
        <f t="shared" si="34"/>
        <v>43409</v>
      </c>
      <c r="B2199">
        <f>_xlfn.XLOOKUP(A2199,Ethereum_Historical_Data[Date],Ethereum_Historical_Data[Price]," ")</f>
        <v>210.67</v>
      </c>
      <c r="C2199">
        <f>STANDARDIZE(Table6[[#This Row],[ETH]],$U$4,$U$5)</f>
        <v>-1.0292914502948693</v>
      </c>
      <c r="D2199" s="2">
        <f>_xlfn.XLOOKUP(Table6[[#This Row],[Date]],BNB_Historical_Data[Date],BNB_Historical_Data[Price]," ")</f>
        <v>9.73</v>
      </c>
      <c r="E2199" s="2">
        <f>STANDARDIZE(Table6[[#This Row],[BNB]],$V$4,$V$5)</f>
        <v>-0.98332024645158278</v>
      </c>
      <c r="F2199" s="2">
        <f>_xlfn.XLOOKUP(Table6[[#This Row],[Date]],Tether_USDt_Historical_Data[Date],Tether_USDt_Historical_Data[Price]," ")</f>
        <v>0.99150000000000005</v>
      </c>
      <c r="G2199" s="2">
        <f>IFERROR(STANDARDIZE(Table6[[#This Row],[Tether]],$W$4,$W$5),"")</f>
        <v>-1.7813089799223949</v>
      </c>
      <c r="H2199" s="2">
        <f>_xlfn.XLOOKUP(Table6[[#This Row],[Date]],Bitcoin_Historical_Data__2[Date],Bitcoin_Historical_Data__2[Price]," ")</f>
        <v>6459.7</v>
      </c>
      <c r="I2199" s="2">
        <f>STANDARDIZE(Table6[[#This Row],[BTC]],$X$4,$X$5)</f>
        <v>-0.99716884286662344</v>
      </c>
      <c r="J2199" s="2">
        <f>_xlfn.XLOOKUP(Table6[[#This Row],[Date]],S_P_500_Historical_Data[Date],S_P_500_Historical_Data[Price]," ")</f>
        <v>2738.3</v>
      </c>
      <c r="K2199" s="2">
        <f>IFERROR(STANDARDIZE(Table6[[#This Row],[S&amp;P500]],$Y$4,$Y$5),"")</f>
        <v>-1.1861855109390496</v>
      </c>
    </row>
    <row r="2200" spans="1:11" x14ac:dyDescent="0.35">
      <c r="A2200" s="1">
        <f t="shared" si="34"/>
        <v>43408</v>
      </c>
      <c r="B2200">
        <f>_xlfn.XLOOKUP(A2200,Ethereum_Historical_Data[Date],Ethereum_Historical_Data[Price]," ")</f>
        <v>211.86</v>
      </c>
      <c r="C2200">
        <f>STANDARDIZE(Table6[[#This Row],[ETH]],$U$4,$U$5)</f>
        <v>-1.0283032369023533</v>
      </c>
      <c r="D2200" s="2">
        <f>_xlfn.XLOOKUP(Table6[[#This Row],[Date]],BNB_Historical_Data[Date],BNB_Historical_Data[Price]," ")</f>
        <v>9.82</v>
      </c>
      <c r="E2200" s="2">
        <f>STANDARDIZE(Table6[[#This Row],[BNB]],$V$4,$V$5)</f>
        <v>-0.98287845119379169</v>
      </c>
      <c r="F2200" s="2">
        <f>_xlfn.XLOOKUP(Table6[[#This Row],[Date]],Tether_USDt_Historical_Data[Date],Tether_USDt_Historical_Data[Price]," ")</f>
        <v>0.99160000000000004</v>
      </c>
      <c r="G2200" s="2">
        <f>IFERROR(STANDARDIZE(Table6[[#This Row],[Tether]],$W$4,$W$5),"")</f>
        <v>-1.7608557618712992</v>
      </c>
      <c r="H2200" s="2">
        <f>_xlfn.XLOOKUP(Table6[[#This Row],[Date]],Bitcoin_Historical_Data__2[Date],Bitcoin_Historical_Data__2[Price]," ")</f>
        <v>6478.2</v>
      </c>
      <c r="I2200" s="2">
        <f>STANDARDIZE(Table6[[#This Row],[BTC]],$X$4,$X$5)</f>
        <v>-0.99624278991052317</v>
      </c>
      <c r="J2200" s="2" t="str">
        <f>_xlfn.XLOOKUP(Table6[[#This Row],[Date]],S_P_500_Historical_Data[Date],S_P_500_Historical_Data[Price]," ")</f>
        <v xml:space="preserve"> </v>
      </c>
      <c r="K2200" s="2" t="str">
        <f>IFERROR(STANDARDIZE(Table6[[#This Row],[S&amp;P500]],$Y$4,$Y$5),"")</f>
        <v/>
      </c>
    </row>
    <row r="2201" spans="1:11" x14ac:dyDescent="0.35">
      <c r="A2201" s="1">
        <f t="shared" si="34"/>
        <v>43407</v>
      </c>
      <c r="B2201">
        <f>_xlfn.XLOOKUP(A2201,Ethereum_Historical_Data[Date],Ethereum_Historical_Data[Price]," ")</f>
        <v>200.23</v>
      </c>
      <c r="C2201">
        <f>STANDARDIZE(Table6[[#This Row],[ETH]],$U$4,$U$5)</f>
        <v>-1.0379611543434968</v>
      </c>
      <c r="D2201" s="2">
        <f>_xlfn.XLOOKUP(Table6[[#This Row],[Date]],BNB_Historical_Data[Date],BNB_Historical_Data[Price]," ")</f>
        <v>9.58</v>
      </c>
      <c r="E2201" s="2">
        <f>STANDARDIZE(Table6[[#This Row],[BNB]],$V$4,$V$5)</f>
        <v>-0.98405657188123463</v>
      </c>
      <c r="F2201" s="2">
        <f>_xlfn.XLOOKUP(Table6[[#This Row],[Date]],Tether_USDt_Historical_Data[Date],Tether_USDt_Historical_Data[Price]," ")</f>
        <v>0.99419999999999997</v>
      </c>
      <c r="G2201" s="2">
        <f>IFERROR(STANDARDIZE(Table6[[#This Row],[Tether]],$W$4,$W$5),"")</f>
        <v>-1.2290720925427658</v>
      </c>
      <c r="H2201" s="2">
        <f>_xlfn.XLOOKUP(Table6[[#This Row],[Date]],Bitcoin_Historical_Data__2[Date],Bitcoin_Historical_Data__2[Price]," ")</f>
        <v>6386.2</v>
      </c>
      <c r="I2201" s="2">
        <f>STANDARDIZE(Table6[[#This Row],[BTC]],$X$4,$X$5)</f>
        <v>-1.0008480262327517</v>
      </c>
      <c r="J2201" s="2" t="str">
        <f>_xlfn.XLOOKUP(Table6[[#This Row],[Date]],S_P_500_Historical_Data[Date],S_P_500_Historical_Data[Price]," ")</f>
        <v xml:space="preserve"> </v>
      </c>
      <c r="K2201" s="2" t="str">
        <f>IFERROR(STANDARDIZE(Table6[[#This Row],[S&amp;P500]],$Y$4,$Y$5),"")</f>
        <v/>
      </c>
    </row>
    <row r="2202" spans="1:11" x14ac:dyDescent="0.35">
      <c r="A2202" s="1">
        <f t="shared" si="34"/>
        <v>43406</v>
      </c>
      <c r="B2202">
        <f>_xlfn.XLOOKUP(A2202,Ethereum_Historical_Data[Date],Ethereum_Historical_Data[Price]," ")</f>
        <v>202.66</v>
      </c>
      <c r="C2202">
        <f>STANDARDIZE(Table6[[#This Row],[ETH]],$U$4,$U$5)</f>
        <v>-1.0359432059873508</v>
      </c>
      <c r="D2202" s="2">
        <f>_xlfn.XLOOKUP(Table6[[#This Row],[Date]],BNB_Historical_Data[Date],BNB_Historical_Data[Price]," ")</f>
        <v>9.65</v>
      </c>
      <c r="E2202" s="2">
        <f>STANDARDIZE(Table6[[#This Row],[BNB]],$V$4,$V$5)</f>
        <v>-0.98371295334739706</v>
      </c>
      <c r="F2202" s="2">
        <f>_xlfn.XLOOKUP(Table6[[#This Row],[Date]],Tether_USDt_Historical_Data[Date],Tether_USDt_Historical_Data[Price]," ")</f>
        <v>0.98950000000000005</v>
      </c>
      <c r="G2202" s="2">
        <f>IFERROR(STANDARDIZE(Table6[[#This Row],[Tether]],$W$4,$W$5),"")</f>
        <v>-2.1903733409443542</v>
      </c>
      <c r="H2202" s="2">
        <f>_xlfn.XLOOKUP(Table6[[#This Row],[Date]],Bitcoin_Historical_Data__2[Date],Bitcoin_Historical_Data__2[Price]," ")</f>
        <v>6424.7</v>
      </c>
      <c r="I2202" s="2">
        <f>STANDARDIZE(Table6[[#This Row],[BTC]],$X$4,$X$5)</f>
        <v>-0.99892083494573214</v>
      </c>
      <c r="J2202" s="2">
        <f>_xlfn.XLOOKUP(Table6[[#This Row],[Date]],S_P_500_Historical_Data[Date],S_P_500_Historical_Data[Price]," ")</f>
        <v>2723.1</v>
      </c>
      <c r="K2202" s="2">
        <f>IFERROR(STANDARDIZE(Table6[[#This Row],[S&amp;P500]],$Y$4,$Y$5),"")</f>
        <v>-1.203418613054094</v>
      </c>
    </row>
    <row r="2203" spans="1:11" x14ac:dyDescent="0.35">
      <c r="A2203" s="1">
        <f t="shared" si="34"/>
        <v>43405</v>
      </c>
      <c r="B2203">
        <f>_xlfn.XLOOKUP(A2203,Ethereum_Historical_Data[Date],Ethereum_Historical_Data[Price]," ")</f>
        <v>198.17</v>
      </c>
      <c r="C2203">
        <f>STANDARDIZE(Table6[[#This Row],[ETH]],$U$4,$U$5)</f>
        <v>-1.0396718430733984</v>
      </c>
      <c r="D2203" s="2">
        <f>_xlfn.XLOOKUP(Table6[[#This Row],[Date]],BNB_Historical_Data[Date],BNB_Historical_Data[Price]," ")</f>
        <v>9.6199999999999992</v>
      </c>
      <c r="E2203" s="2">
        <f>STANDARDIZE(Table6[[#This Row],[BNB]],$V$4,$V$5)</f>
        <v>-0.98386021843332749</v>
      </c>
      <c r="F2203" s="2">
        <f>_xlfn.XLOOKUP(Table6[[#This Row],[Date]],Tether_USDt_Historical_Data[Date],Tether_USDt_Historical_Data[Price]," ")</f>
        <v>0.99119999999999997</v>
      </c>
      <c r="G2203" s="2">
        <f>IFERROR(STANDARDIZE(Table6[[#This Row],[Tether]],$W$4,$W$5),"")</f>
        <v>-1.8426686340757048</v>
      </c>
      <c r="H2203" s="2">
        <f>_xlfn.XLOOKUP(Table6[[#This Row],[Date]],Bitcoin_Historical_Data__2[Date],Bitcoin_Historical_Data__2[Price]," ")</f>
        <v>6400.5</v>
      </c>
      <c r="I2203" s="2">
        <f>STANDARDIZE(Table6[[#This Row],[BTC]],$X$4,$X$5)</f>
        <v>-1.0001322123261445</v>
      </c>
      <c r="J2203" s="2">
        <f>_xlfn.XLOOKUP(Table6[[#This Row],[Date]],S_P_500_Historical_Data[Date],S_P_500_Historical_Data[Price]," ")</f>
        <v>2740.4</v>
      </c>
      <c r="K2203" s="2">
        <f>IFERROR(STANDARDIZE(Table6[[#This Row],[S&amp;P500]],$Y$4,$Y$5),"")</f>
        <v>-1.1838046218310501</v>
      </c>
    </row>
    <row r="2204" spans="1:11" x14ac:dyDescent="0.35">
      <c r="A2204" s="1">
        <f t="shared" si="34"/>
        <v>43404</v>
      </c>
      <c r="B2204">
        <f>_xlfn.XLOOKUP(A2204,Ethereum_Historical_Data[Date],Ethereum_Historical_Data[Price]," ")</f>
        <v>198.59</v>
      </c>
      <c r="C2204">
        <f>STANDARDIZE(Table6[[#This Row],[ETH]],$U$4,$U$5)</f>
        <v>-1.0393230618760398</v>
      </c>
      <c r="D2204" s="2">
        <f>_xlfn.XLOOKUP(Table6[[#This Row],[Date]],BNB_Historical_Data[Date],BNB_Historical_Data[Price]," ")</f>
        <v>9.49</v>
      </c>
      <c r="E2204" s="2">
        <f>STANDARDIZE(Table6[[#This Row],[BNB]],$V$4,$V$5)</f>
        <v>-0.98449836713902583</v>
      </c>
      <c r="F2204" s="2">
        <f>_xlfn.XLOOKUP(Table6[[#This Row],[Date]],Tether_USDt_Historical_Data[Date],Tether_USDt_Historical_Data[Price]," ")</f>
        <v>0.99199999999999999</v>
      </c>
      <c r="G2204" s="2">
        <f>IFERROR(STANDARDIZE(Table6[[#This Row],[Tether]],$W$4,$W$5),"")</f>
        <v>-1.6790428896669165</v>
      </c>
      <c r="H2204" s="2">
        <f>_xlfn.XLOOKUP(Table6[[#This Row],[Date]],Bitcoin_Historical_Data__2[Date],Bitcoin_Historical_Data__2[Price]," ")</f>
        <v>6365.9</v>
      </c>
      <c r="I2204" s="2">
        <f>STANDARDIZE(Table6[[#This Row],[BTC]],$X$4,$X$5)</f>
        <v>-1.0018641816386347</v>
      </c>
      <c r="J2204" s="2">
        <f>_xlfn.XLOOKUP(Table6[[#This Row],[Date]],S_P_500_Historical_Data[Date],S_P_500_Historical_Data[Price]," ")</f>
        <v>2711.7</v>
      </c>
      <c r="K2204" s="2">
        <f>IFERROR(STANDARDIZE(Table6[[#This Row],[S&amp;P500]],$Y$4,$Y$5),"")</f>
        <v>-1.2163434396403772</v>
      </c>
    </row>
    <row r="2205" spans="1:11" x14ac:dyDescent="0.35">
      <c r="A2205" s="1">
        <f t="shared" si="34"/>
        <v>43403</v>
      </c>
      <c r="B2205">
        <f>_xlfn.XLOOKUP(A2205,Ethereum_Historical_Data[Date],Ethereum_Historical_Data[Price]," ")</f>
        <v>197.39</v>
      </c>
      <c r="C2205">
        <f>STANDARDIZE(Table6[[#This Row],[ETH]],$U$4,$U$5)</f>
        <v>-1.0403195795827787</v>
      </c>
      <c r="D2205" s="2">
        <f>_xlfn.XLOOKUP(Table6[[#This Row],[Date]],BNB_Historical_Data[Date],BNB_Historical_Data[Price]," ")</f>
        <v>9.43</v>
      </c>
      <c r="E2205" s="2">
        <f>STANDARDIZE(Table6[[#This Row],[BNB]],$V$4,$V$5)</f>
        <v>-0.98479289731088659</v>
      </c>
      <c r="F2205" s="2">
        <f>_xlfn.XLOOKUP(Table6[[#This Row],[Date]],Tether_USDt_Historical_Data[Date],Tether_USDt_Historical_Data[Price]," ")</f>
        <v>0.99339999999999995</v>
      </c>
      <c r="G2205" s="2">
        <f>IFERROR(STANDARDIZE(Table6[[#This Row],[Tether]],$W$4,$W$5),"")</f>
        <v>-1.3926978369515541</v>
      </c>
      <c r="H2205" s="2">
        <f>_xlfn.XLOOKUP(Table6[[#This Row],[Date]],Bitcoin_Historical_Data__2[Date],Bitcoin_Historical_Data__2[Price]," ")</f>
        <v>6325.7</v>
      </c>
      <c r="I2205" s="2">
        <f>STANDARDIZE(Table6[[#This Row],[BTC]],$X$4,$X$5)</f>
        <v>-1.0038764696837825</v>
      </c>
      <c r="J2205" s="2">
        <f>_xlfn.XLOOKUP(Table6[[#This Row],[Date]],S_P_500_Historical_Data[Date],S_P_500_Historical_Data[Price]," ")</f>
        <v>2682.6</v>
      </c>
      <c r="K2205" s="2">
        <f>IFERROR(STANDARDIZE(Table6[[#This Row],[S&amp;P500]],$Y$4,$Y$5),"")</f>
        <v>-1.2493357601369419</v>
      </c>
    </row>
    <row r="2206" spans="1:11" x14ac:dyDescent="0.35">
      <c r="A2206" s="1">
        <f t="shared" si="34"/>
        <v>43402</v>
      </c>
      <c r="B2206">
        <f>_xlfn.XLOOKUP(A2206,Ethereum_Historical_Data[Date],Ethereum_Historical_Data[Price]," ")</f>
        <v>197.05</v>
      </c>
      <c r="C2206">
        <f>STANDARDIZE(Table6[[#This Row],[ETH]],$U$4,$U$5)</f>
        <v>-1.0406019262663546</v>
      </c>
      <c r="D2206" s="2">
        <f>_xlfn.XLOOKUP(Table6[[#This Row],[Date]],BNB_Historical_Data[Date],BNB_Historical_Data[Price]," ")</f>
        <v>9.44</v>
      </c>
      <c r="E2206" s="2">
        <f>STANDARDIZE(Table6[[#This Row],[BNB]],$V$4,$V$5)</f>
        <v>-0.98474380894890978</v>
      </c>
      <c r="F2206" s="2">
        <f>_xlfn.XLOOKUP(Table6[[#This Row],[Date]],Tether_USDt_Historical_Data[Date],Tether_USDt_Historical_Data[Price]," ")</f>
        <v>0.98699999999999999</v>
      </c>
      <c r="G2206" s="2">
        <f>IFERROR(STANDARDIZE(Table6[[#This Row],[Tether]],$W$4,$W$5),"")</f>
        <v>-2.7017037922218146</v>
      </c>
      <c r="H2206" s="2">
        <f>_xlfn.XLOOKUP(Table6[[#This Row],[Date]],Bitcoin_Historical_Data__2[Date],Bitcoin_Historical_Data__2[Price]," ")</f>
        <v>6335</v>
      </c>
      <c r="I2206" s="2">
        <f>STANDARDIZE(Table6[[#This Row],[BTC]],$X$4,$X$5)</f>
        <v>-1.003410940359905</v>
      </c>
      <c r="J2206" s="2">
        <f>_xlfn.XLOOKUP(Table6[[#This Row],[Date]],S_P_500_Historical_Data[Date],S_P_500_Historical_Data[Price]," ")</f>
        <v>2641.2</v>
      </c>
      <c r="K2206" s="2">
        <f>IFERROR(STANDARDIZE(Table6[[#This Row],[S&amp;P500]],$Y$4,$Y$5),"")</f>
        <v>-1.2962732882660752</v>
      </c>
    </row>
    <row r="2207" spans="1:11" x14ac:dyDescent="0.35">
      <c r="A2207" s="1">
        <f t="shared" si="34"/>
        <v>43401</v>
      </c>
      <c r="B2207">
        <f>_xlfn.XLOOKUP(A2207,Ethereum_Historical_Data[Date],Ethereum_Historical_Data[Price]," ")</f>
        <v>204.99</v>
      </c>
      <c r="C2207">
        <f>STANDARDIZE(Table6[[#This Row],[ETH]],$U$4,$U$5)</f>
        <v>-1.0340083007734329</v>
      </c>
      <c r="D2207" s="2">
        <f>_xlfn.XLOOKUP(Table6[[#This Row],[Date]],BNB_Historical_Data[Date],BNB_Historical_Data[Price]," ")</f>
        <v>9.6999999999999993</v>
      </c>
      <c r="E2207" s="2">
        <f>STANDARDIZE(Table6[[#This Row],[BNB]],$V$4,$V$5)</f>
        <v>-0.98346751153751322</v>
      </c>
      <c r="F2207" s="2">
        <f>_xlfn.XLOOKUP(Table6[[#This Row],[Date]],Tether_USDt_Historical_Data[Date],Tether_USDt_Historical_Data[Price]," ")</f>
        <v>0.99070000000000003</v>
      </c>
      <c r="G2207" s="2">
        <f>IFERROR(STANDARDIZE(Table6[[#This Row],[Tether]],$W$4,$W$5),"")</f>
        <v>-1.9449347243311832</v>
      </c>
      <c r="H2207" s="2">
        <f>_xlfn.XLOOKUP(Table6[[#This Row],[Date]],Bitcoin_Historical_Data__2[Date],Bitcoin_Historical_Data__2[Price]," ")</f>
        <v>6486.1</v>
      </c>
      <c r="I2207" s="2">
        <f>STANDARDIZE(Table6[[#This Row],[BTC]],$X$4,$X$5)</f>
        <v>-0.99584734026981014</v>
      </c>
      <c r="J2207" s="2" t="str">
        <f>_xlfn.XLOOKUP(Table6[[#This Row],[Date]],S_P_500_Historical_Data[Date],S_P_500_Historical_Data[Price]," ")</f>
        <v xml:space="preserve"> </v>
      </c>
      <c r="K2207" s="2" t="str">
        <f>IFERROR(STANDARDIZE(Table6[[#This Row],[S&amp;P500]],$Y$4,$Y$5),"")</f>
        <v/>
      </c>
    </row>
    <row r="2208" spans="1:11" x14ac:dyDescent="0.35">
      <c r="A2208" s="1">
        <f t="shared" si="34"/>
        <v>43400</v>
      </c>
      <c r="B2208">
        <f>_xlfn.XLOOKUP(A2208,Ethereum_Historical_Data[Date],Ethereum_Historical_Data[Price]," ")</f>
        <v>204.36</v>
      </c>
      <c r="C2208">
        <f>STANDARDIZE(Table6[[#This Row],[ETH]],$U$4,$U$5)</f>
        <v>-1.0345314725694708</v>
      </c>
      <c r="D2208" s="2">
        <f>_xlfn.XLOOKUP(Table6[[#This Row],[Date]],BNB_Historical_Data[Date],BNB_Historical_Data[Price]," ")</f>
        <v>9.73</v>
      </c>
      <c r="E2208" s="2">
        <f>STANDARDIZE(Table6[[#This Row],[BNB]],$V$4,$V$5)</f>
        <v>-0.98332024645158278</v>
      </c>
      <c r="F2208" s="2">
        <f>_xlfn.XLOOKUP(Table6[[#This Row],[Date]],Tether_USDt_Historical_Data[Date],Tether_USDt_Historical_Data[Price]," ")</f>
        <v>0.99009999999999998</v>
      </c>
      <c r="G2208" s="2">
        <f>IFERROR(STANDARDIZE(Table6[[#This Row],[Tether]],$W$4,$W$5),"")</f>
        <v>-2.0676540326377801</v>
      </c>
      <c r="H2208" s="2">
        <f>_xlfn.XLOOKUP(Table6[[#This Row],[Date]],Bitcoin_Historical_Data__2[Date],Bitcoin_Historical_Data__2[Price]," ")</f>
        <v>6494.2</v>
      </c>
      <c r="I2208" s="2">
        <f>STANDARDIZE(Table6[[#This Row],[BTC]],$X$4,$X$5)</f>
        <v>-0.99544187924578775</v>
      </c>
      <c r="J2208" s="2" t="str">
        <f>_xlfn.XLOOKUP(Table6[[#This Row],[Date]],S_P_500_Historical_Data[Date],S_P_500_Historical_Data[Price]," ")</f>
        <v xml:space="preserve"> </v>
      </c>
      <c r="K2208" s="2" t="str">
        <f>IFERROR(STANDARDIZE(Table6[[#This Row],[S&amp;P500]],$Y$4,$Y$5),"")</f>
        <v/>
      </c>
    </row>
    <row r="2209" spans="1:11" x14ac:dyDescent="0.35">
      <c r="A2209" s="1">
        <f t="shared" si="34"/>
        <v>43399</v>
      </c>
      <c r="B2209">
        <f>_xlfn.XLOOKUP(A2209,Ethereum_Historical_Data[Date],Ethereum_Historical_Data[Price]," ")</f>
        <v>204.58</v>
      </c>
      <c r="C2209">
        <f>STANDARDIZE(Table6[[#This Row],[ETH]],$U$4,$U$5)</f>
        <v>-1.0343487776565687</v>
      </c>
      <c r="D2209" s="2">
        <f>_xlfn.XLOOKUP(Table6[[#This Row],[Date]],BNB_Historical_Data[Date],BNB_Historical_Data[Price]," ")</f>
        <v>9.83</v>
      </c>
      <c r="E2209" s="2">
        <f>STANDARDIZE(Table6[[#This Row],[BNB]],$V$4,$V$5)</f>
        <v>-0.98282936283181477</v>
      </c>
      <c r="F2209" s="2">
        <f>_xlfn.XLOOKUP(Table6[[#This Row],[Date]],Tether_USDt_Historical_Data[Date],Tether_USDt_Historical_Data[Price]," ")</f>
        <v>0.97940000000000005</v>
      </c>
      <c r="G2209" s="2">
        <f>IFERROR(STANDARDIZE(Table6[[#This Row],[Tether]],$W$4,$W$5),"")</f>
        <v>-4.256148364105246</v>
      </c>
      <c r="H2209" s="2">
        <f>_xlfn.XLOOKUP(Table6[[#This Row],[Date]],Bitcoin_Historical_Data__2[Date],Bitcoin_Historical_Data__2[Price]," ")</f>
        <v>6510</v>
      </c>
      <c r="I2209" s="2">
        <f>STANDARDIZE(Table6[[#This Row],[BTC]],$X$4,$X$5)</f>
        <v>-0.99465097996436158</v>
      </c>
      <c r="J2209" s="2">
        <f>_xlfn.XLOOKUP(Table6[[#This Row],[Date]],S_P_500_Historical_Data[Date],S_P_500_Historical_Data[Price]," ")</f>
        <v>2658.7</v>
      </c>
      <c r="K2209" s="2">
        <f>IFERROR(STANDARDIZE(Table6[[#This Row],[S&amp;P500]],$Y$4,$Y$5),"")</f>
        <v>-1.2764325456994126</v>
      </c>
    </row>
    <row r="2210" spans="1:11" x14ac:dyDescent="0.35">
      <c r="A2210" s="1">
        <f t="shared" si="34"/>
        <v>43398</v>
      </c>
      <c r="B2210">
        <f>_xlfn.XLOOKUP(A2210,Ethereum_Historical_Data[Date],Ethereum_Historical_Data[Price]," ")</f>
        <v>204.11</v>
      </c>
      <c r="C2210">
        <f>STANDARDIZE(Table6[[#This Row],[ETH]],$U$4,$U$5)</f>
        <v>-1.0347390804250414</v>
      </c>
      <c r="D2210" s="2">
        <f>_xlfn.XLOOKUP(Table6[[#This Row],[Date]],BNB_Historical_Data[Date],BNB_Historical_Data[Price]," ")</f>
        <v>9.8000000000000007</v>
      </c>
      <c r="E2210" s="2">
        <f>STANDARDIZE(Table6[[#This Row],[BNB]],$V$4,$V$5)</f>
        <v>-0.9829766279177452</v>
      </c>
      <c r="F2210" s="2">
        <f>_xlfn.XLOOKUP(Table6[[#This Row],[Date]],Tether_USDt_Historical_Data[Date],Tether_USDt_Historical_Data[Price]," ")</f>
        <v>0.9778</v>
      </c>
      <c r="G2210" s="2">
        <f>IFERROR(STANDARDIZE(Table6[[#This Row],[Tether]],$W$4,$W$5),"")</f>
        <v>-4.583399852922823</v>
      </c>
      <c r="H2210" s="2">
        <f>_xlfn.XLOOKUP(Table6[[#This Row],[Date]],Bitcoin_Historical_Data__2[Date],Bitcoin_Historical_Data__2[Price]," ")</f>
        <v>6507</v>
      </c>
      <c r="I2210" s="2">
        <f>STANDARDIZE(Table6[[#This Row],[BTC]],$X$4,$X$5)</f>
        <v>-0.99480115071399944</v>
      </c>
      <c r="J2210" s="2">
        <f>_xlfn.XLOOKUP(Table6[[#This Row],[Date]],S_P_500_Historical_Data[Date],S_P_500_Historical_Data[Price]," ")</f>
        <v>2705.6</v>
      </c>
      <c r="K2210" s="2">
        <f>IFERROR(STANDARDIZE(Table6[[#This Row],[S&amp;P500]],$Y$4,$Y$5),"")</f>
        <v>-1.2232593556207567</v>
      </c>
    </row>
    <row r="2211" spans="1:11" x14ac:dyDescent="0.35">
      <c r="A2211" s="1">
        <f t="shared" si="34"/>
        <v>43397</v>
      </c>
      <c r="B2211">
        <f>_xlfn.XLOOKUP(A2211,Ethereum_Historical_Data[Date],Ethereum_Historical_Data[Price]," ")</f>
        <v>205.12</v>
      </c>
      <c r="C2211">
        <f>STANDARDIZE(Table6[[#This Row],[ETH]],$U$4,$U$5)</f>
        <v>-1.0339003446885364</v>
      </c>
      <c r="D2211" s="2">
        <f>_xlfn.XLOOKUP(Table6[[#This Row],[Date]],BNB_Historical_Data[Date],BNB_Historical_Data[Price]," ")</f>
        <v>9.8699999999999992</v>
      </c>
      <c r="E2211" s="2">
        <f>STANDARDIZE(Table6[[#This Row],[BNB]],$V$4,$V$5)</f>
        <v>-0.98263300938390763</v>
      </c>
      <c r="F2211" s="2">
        <f>_xlfn.XLOOKUP(Table6[[#This Row],[Date]],Tether_USDt_Historical_Data[Date],Tether_USDt_Historical_Data[Price]," ")</f>
        <v>0.97860000000000003</v>
      </c>
      <c r="G2211" s="2">
        <f>IFERROR(STANDARDIZE(Table6[[#This Row],[Tether]],$W$4,$W$5),"")</f>
        <v>-4.4197741085140345</v>
      </c>
      <c r="H2211" s="2">
        <f>_xlfn.XLOOKUP(Table6[[#This Row],[Date]],Bitcoin_Historical_Data__2[Date],Bitcoin_Historical_Data__2[Price]," ")</f>
        <v>6530.7</v>
      </c>
      <c r="I2211" s="2">
        <f>STANDARDIZE(Table6[[#This Row],[BTC]],$X$4,$X$5)</f>
        <v>-0.99361480179186012</v>
      </c>
      <c r="J2211" s="2">
        <f>_xlfn.XLOOKUP(Table6[[#This Row],[Date]],S_P_500_Historical_Data[Date],S_P_500_Historical_Data[Price]," ")</f>
        <v>2656.1</v>
      </c>
      <c r="K2211" s="2">
        <f>IFERROR(STANDARDIZE(Table6[[#This Row],[S&amp;P500]],$Y$4,$Y$5),"")</f>
        <v>-1.2793803131664596</v>
      </c>
    </row>
    <row r="2212" spans="1:11" x14ac:dyDescent="0.35">
      <c r="A2212" s="1">
        <f t="shared" si="34"/>
        <v>43396</v>
      </c>
      <c r="B2212">
        <f>_xlfn.XLOOKUP(A2212,Ethereum_Historical_Data[Date],Ethereum_Historical_Data[Price]," ")</f>
        <v>205.68</v>
      </c>
      <c r="C2212">
        <f>STANDARDIZE(Table6[[#This Row],[ETH]],$U$4,$U$5)</f>
        <v>-1.033435303092058</v>
      </c>
      <c r="D2212" s="2">
        <f>_xlfn.XLOOKUP(Table6[[#This Row],[Date]],BNB_Historical_Data[Date],BNB_Historical_Data[Price]," ")</f>
        <v>9.92</v>
      </c>
      <c r="E2212" s="2">
        <f>STANDARDIZE(Table6[[#This Row],[BNB]],$V$4,$V$5)</f>
        <v>-0.98238756757402379</v>
      </c>
      <c r="F2212" s="2">
        <f>_xlfn.XLOOKUP(Table6[[#This Row],[Date]],Tether_USDt_Historical_Data[Date],Tether_USDt_Historical_Data[Price]," ")</f>
        <v>0.97799999999999998</v>
      </c>
      <c r="G2212" s="2">
        <f>IFERROR(STANDARDIZE(Table6[[#This Row],[Tether]],$W$4,$W$5),"")</f>
        <v>-4.5424934168206317</v>
      </c>
      <c r="H2212" s="2">
        <f>_xlfn.XLOOKUP(Table6[[#This Row],[Date]],Bitcoin_Historical_Data__2[Date],Bitcoin_Historical_Data__2[Price]," ")</f>
        <v>6528.7</v>
      </c>
      <c r="I2212" s="2">
        <f>STANDARDIZE(Table6[[#This Row],[BTC]],$X$4,$X$5)</f>
        <v>-0.99371491562495196</v>
      </c>
      <c r="J2212" s="2">
        <f>_xlfn.XLOOKUP(Table6[[#This Row],[Date]],S_P_500_Historical_Data[Date],S_P_500_Historical_Data[Price]," ")</f>
        <v>2740.7</v>
      </c>
      <c r="K2212" s="2">
        <f>IFERROR(STANDARDIZE(Table6[[#This Row],[S&amp;P500]],$Y$4,$Y$5),"")</f>
        <v>-1.1834644948156219</v>
      </c>
    </row>
    <row r="2213" spans="1:11" x14ac:dyDescent="0.35">
      <c r="A2213" s="1">
        <f t="shared" si="34"/>
        <v>43395</v>
      </c>
      <c r="B2213">
        <f>_xlfn.XLOOKUP(A2213,Ethereum_Historical_Data[Date],Ethereum_Historical_Data[Price]," ")</f>
        <v>206.77</v>
      </c>
      <c r="C2213">
        <f>STANDARDIZE(Table6[[#This Row],[ETH]],$U$4,$U$5)</f>
        <v>-1.0325301328417704</v>
      </c>
      <c r="D2213" s="2">
        <f>_xlfn.XLOOKUP(Table6[[#This Row],[Date]],BNB_Historical_Data[Date],BNB_Historical_Data[Price]," ")</f>
        <v>9.8800000000000008</v>
      </c>
      <c r="E2213" s="2">
        <f>STANDARDIZE(Table6[[#This Row],[BNB]],$V$4,$V$5)</f>
        <v>-0.98258392102193093</v>
      </c>
      <c r="F2213" s="2">
        <f>_xlfn.XLOOKUP(Table6[[#This Row],[Date]],Tether_USDt_Historical_Data[Date],Tether_USDt_Historical_Data[Price]," ")</f>
        <v>0.97360000000000002</v>
      </c>
      <c r="G2213" s="2">
        <f>IFERROR(STANDARDIZE(Table6[[#This Row],[Tether]],$W$4,$W$5),"")</f>
        <v>-5.442435011068933</v>
      </c>
      <c r="H2213" s="2">
        <f>_xlfn.XLOOKUP(Table6[[#This Row],[Date]],Bitcoin_Historical_Data__2[Date],Bitcoin_Historical_Data__2[Price]," ")</f>
        <v>6555.8</v>
      </c>
      <c r="I2213" s="2">
        <f>STANDARDIZE(Table6[[#This Row],[BTC]],$X$4,$X$5)</f>
        <v>-0.99235837318655651</v>
      </c>
      <c r="J2213" s="2">
        <f>_xlfn.XLOOKUP(Table6[[#This Row],[Date]],S_P_500_Historical_Data[Date],S_P_500_Historical_Data[Price]," ")</f>
        <v>2755.9</v>
      </c>
      <c r="K2213" s="2">
        <f>IFERROR(STANDARDIZE(Table6[[#This Row],[S&amp;P500]],$Y$4,$Y$5),"")</f>
        <v>-1.1662313927005774</v>
      </c>
    </row>
    <row r="2214" spans="1:11" x14ac:dyDescent="0.35">
      <c r="A2214" s="1">
        <f t="shared" si="34"/>
        <v>43394</v>
      </c>
      <c r="B2214">
        <f>_xlfn.XLOOKUP(A2214,Ethereum_Historical_Data[Date],Ethereum_Historical_Data[Price]," ")</f>
        <v>207.37</v>
      </c>
      <c r="C2214">
        <f>STANDARDIZE(Table6[[#This Row],[ETH]],$U$4,$U$5)</f>
        <v>-1.0320318739884011</v>
      </c>
      <c r="D2214" s="2">
        <f>_xlfn.XLOOKUP(Table6[[#This Row],[Date]],BNB_Historical_Data[Date],BNB_Historical_Data[Price]," ")</f>
        <v>9.92</v>
      </c>
      <c r="E2214" s="2">
        <f>STANDARDIZE(Table6[[#This Row],[BNB]],$V$4,$V$5)</f>
        <v>-0.98238756757402379</v>
      </c>
      <c r="F2214" s="2">
        <f>_xlfn.XLOOKUP(Table6[[#This Row],[Date]],Tether_USDt_Historical_Data[Date],Tether_USDt_Historical_Data[Price]," ")</f>
        <v>0.97470000000000001</v>
      </c>
      <c r="G2214" s="2">
        <f>IFERROR(STANDARDIZE(Table6[[#This Row],[Tether]],$W$4,$W$5),"")</f>
        <v>-5.217449612506857</v>
      </c>
      <c r="H2214" s="2">
        <f>_xlfn.XLOOKUP(Table6[[#This Row],[Date]],Bitcoin_Historical_Data__2[Date],Bitcoin_Historical_Data__2[Price]," ")</f>
        <v>6583</v>
      </c>
      <c r="I2214" s="2">
        <f>STANDARDIZE(Table6[[#This Row],[BTC]],$X$4,$X$5)</f>
        <v>-0.99099682505650621</v>
      </c>
      <c r="J2214" s="2" t="str">
        <f>_xlfn.XLOOKUP(Table6[[#This Row],[Date]],S_P_500_Historical_Data[Date],S_P_500_Historical_Data[Price]," ")</f>
        <v xml:space="preserve"> </v>
      </c>
      <c r="K2214" s="2" t="str">
        <f>IFERROR(STANDARDIZE(Table6[[#This Row],[S&amp;P500]],$Y$4,$Y$5),"")</f>
        <v/>
      </c>
    </row>
    <row r="2215" spans="1:11" x14ac:dyDescent="0.35">
      <c r="A2215" s="1">
        <f t="shared" si="34"/>
        <v>43393</v>
      </c>
      <c r="B2215">
        <f>_xlfn.XLOOKUP(A2215,Ethereum_Historical_Data[Date],Ethereum_Historical_Data[Price]," ")</f>
        <v>208.04</v>
      </c>
      <c r="C2215">
        <f>STANDARDIZE(Table6[[#This Row],[ETH]],$U$4,$U$5)</f>
        <v>-1.0314754849354719</v>
      </c>
      <c r="D2215" s="2">
        <f>_xlfn.XLOOKUP(Table6[[#This Row],[Date]],BNB_Historical_Data[Date],BNB_Historical_Data[Price]," ")</f>
        <v>9.92</v>
      </c>
      <c r="E2215" s="2">
        <f>STANDARDIZE(Table6[[#This Row],[BNB]],$V$4,$V$5)</f>
        <v>-0.98238756757402379</v>
      </c>
      <c r="F2215" s="2">
        <f>_xlfn.XLOOKUP(Table6[[#This Row],[Date]],Tether_USDt_Historical_Data[Date],Tether_USDt_Historical_Data[Price]," ")</f>
        <v>0.9738</v>
      </c>
      <c r="G2215" s="2">
        <f>IFERROR(STANDARDIZE(Table6[[#This Row],[Tether]],$W$4,$W$5),"")</f>
        <v>-5.4015285749667417</v>
      </c>
      <c r="H2215" s="2">
        <f>_xlfn.XLOOKUP(Table6[[#This Row],[Date]],Bitcoin_Historical_Data__2[Date],Bitcoin_Historical_Data__2[Price]," ")</f>
        <v>6572.2</v>
      </c>
      <c r="I2215" s="2">
        <f>STANDARDIZE(Table6[[#This Row],[BTC]],$X$4,$X$5)</f>
        <v>-0.99153743975520259</v>
      </c>
      <c r="J2215" s="2" t="str">
        <f>_xlfn.XLOOKUP(Table6[[#This Row],[Date]],S_P_500_Historical_Data[Date],S_P_500_Historical_Data[Price]," ")</f>
        <v xml:space="preserve"> </v>
      </c>
      <c r="K2215" s="2" t="str">
        <f>IFERROR(STANDARDIZE(Table6[[#This Row],[S&amp;P500]],$Y$4,$Y$5),"")</f>
        <v/>
      </c>
    </row>
    <row r="2216" spans="1:11" x14ac:dyDescent="0.35">
      <c r="A2216" s="1">
        <f t="shared" si="34"/>
        <v>43392</v>
      </c>
      <c r="B2216">
        <f>_xlfn.XLOOKUP(A2216,Ethereum_Historical_Data[Date],Ethereum_Historical_Data[Price]," ")</f>
        <v>204.97</v>
      </c>
      <c r="C2216">
        <f>STANDARDIZE(Table6[[#This Row],[ETH]],$U$4,$U$5)</f>
        <v>-1.0340249094018785</v>
      </c>
      <c r="D2216" s="2">
        <f>_xlfn.XLOOKUP(Table6[[#This Row],[Date]],BNB_Historical_Data[Date],BNB_Historical_Data[Price]," ")</f>
        <v>9.9</v>
      </c>
      <c r="E2216" s="2">
        <f>STANDARDIZE(Table6[[#This Row],[BNB]],$V$4,$V$5)</f>
        <v>-0.9824857442979773</v>
      </c>
      <c r="F2216" s="2">
        <f>_xlfn.XLOOKUP(Table6[[#This Row],[Date]],Tether_USDt_Historical_Data[Date],Tether_USDt_Historical_Data[Price]," ")</f>
        <v>0.97719999999999996</v>
      </c>
      <c r="G2216" s="2">
        <f>IFERROR(STANDARDIZE(Table6[[#This Row],[Tether]],$W$4,$W$5),"")</f>
        <v>-4.7061191612294193</v>
      </c>
      <c r="H2216" s="2">
        <f>_xlfn.XLOOKUP(Table6[[#This Row],[Date]],Bitcoin_Historical_Data__2[Date],Bitcoin_Historical_Data__2[Price]," ")</f>
        <v>6512</v>
      </c>
      <c r="I2216" s="2">
        <f>STANDARDIZE(Table6[[#This Row],[BTC]],$X$4,$X$5)</f>
        <v>-0.99455086613126964</v>
      </c>
      <c r="J2216" s="2">
        <f>_xlfn.XLOOKUP(Table6[[#This Row],[Date]],S_P_500_Historical_Data[Date],S_P_500_Historical_Data[Price]," ")</f>
        <v>2767.8</v>
      </c>
      <c r="K2216" s="2">
        <f>IFERROR(STANDARDIZE(Table6[[#This Row],[S&amp;P500]],$Y$4,$Y$5),"")</f>
        <v>-1.1527396877552467</v>
      </c>
    </row>
    <row r="2217" spans="1:11" x14ac:dyDescent="0.35">
      <c r="A2217" s="1">
        <f t="shared" si="34"/>
        <v>43391</v>
      </c>
      <c r="B2217">
        <f>_xlfn.XLOOKUP(A2217,Ethereum_Historical_Data[Date],Ethereum_Historical_Data[Price]," ")</f>
        <v>206.58</v>
      </c>
      <c r="C2217">
        <f>STANDARDIZE(Table6[[#This Row],[ETH]],$U$4,$U$5)</f>
        <v>-1.0326879148120041</v>
      </c>
      <c r="D2217" s="2">
        <f>_xlfn.XLOOKUP(Table6[[#This Row],[Date]],BNB_Historical_Data[Date],BNB_Historical_Data[Price]," ")</f>
        <v>9.92</v>
      </c>
      <c r="E2217" s="2">
        <f>STANDARDIZE(Table6[[#This Row],[BNB]],$V$4,$V$5)</f>
        <v>-0.98238756757402379</v>
      </c>
      <c r="F2217" s="2">
        <f>_xlfn.XLOOKUP(Table6[[#This Row],[Date]],Tether_USDt_Historical_Data[Date],Tether_USDt_Historical_Data[Price]," ")</f>
        <v>0.96479999999999999</v>
      </c>
      <c r="G2217" s="2">
        <f>IFERROR(STANDARDIZE(Table6[[#This Row],[Tether]],$W$4,$W$5),"")</f>
        <v>-7.2423181995655579</v>
      </c>
      <c r="H2217" s="2">
        <f>_xlfn.XLOOKUP(Table6[[#This Row],[Date]],Bitcoin_Historical_Data__2[Date],Bitcoin_Historical_Data__2[Price]," ")</f>
        <v>6574.1</v>
      </c>
      <c r="I2217" s="2">
        <f>STANDARDIZE(Table6[[#This Row],[BTC]],$X$4,$X$5)</f>
        <v>-0.99144233161376538</v>
      </c>
      <c r="J2217" s="2">
        <f>_xlfn.XLOOKUP(Table6[[#This Row],[Date]],S_P_500_Historical_Data[Date],S_P_500_Historical_Data[Price]," ")</f>
        <v>2768.8</v>
      </c>
      <c r="K2217" s="2">
        <f>IFERROR(STANDARDIZE(Table6[[#This Row],[S&amp;P500]],$Y$4,$Y$5),"")</f>
        <v>-1.1516059310371518</v>
      </c>
    </row>
    <row r="2218" spans="1:11" x14ac:dyDescent="0.35">
      <c r="A2218" s="1">
        <f t="shared" si="34"/>
        <v>43390</v>
      </c>
      <c r="B2218">
        <f>_xlfn.XLOOKUP(A2218,Ethereum_Historical_Data[Date],Ethereum_Historical_Data[Price]," ")</f>
        <v>213.46</v>
      </c>
      <c r="C2218">
        <f>STANDARDIZE(Table6[[#This Row],[ETH]],$U$4,$U$5)</f>
        <v>-1.0269745466267015</v>
      </c>
      <c r="D2218" s="2">
        <f>_xlfn.XLOOKUP(Table6[[#This Row],[Date]],BNB_Historical_Data[Date],BNB_Historical_Data[Price]," ")</f>
        <v>10.23</v>
      </c>
      <c r="E2218" s="2">
        <f>STANDARDIZE(Table6[[#This Row],[BNB]],$V$4,$V$5)</f>
        <v>-0.98086582835274316</v>
      </c>
      <c r="F2218" s="2">
        <f>_xlfn.XLOOKUP(Table6[[#This Row],[Date]],Tether_USDt_Historical_Data[Date],Tether_USDt_Historical_Data[Price]," ")</f>
        <v>0.9577</v>
      </c>
      <c r="G2218" s="2">
        <f>IFERROR(STANDARDIZE(Table6[[#This Row],[Tether]],$W$4,$W$5),"")</f>
        <v>-8.6944966811935114</v>
      </c>
      <c r="H2218" s="2">
        <f>_xlfn.XLOOKUP(Table6[[#This Row],[Date]],Bitcoin_Historical_Data__2[Date],Bitcoin_Historical_Data__2[Price]," ")</f>
        <v>6686.6</v>
      </c>
      <c r="I2218" s="2">
        <f>STANDARDIZE(Table6[[#This Row],[BTC]],$X$4,$X$5)</f>
        <v>-0.98581092850234453</v>
      </c>
      <c r="J2218" s="2">
        <f>_xlfn.XLOOKUP(Table6[[#This Row],[Date]],S_P_500_Historical_Data[Date],S_P_500_Historical_Data[Price]," ")</f>
        <v>2809.2</v>
      </c>
      <c r="K2218" s="2">
        <f>IFERROR(STANDARDIZE(Table6[[#This Row],[S&amp;P500]],$Y$4,$Y$5),"")</f>
        <v>-1.1058021596261138</v>
      </c>
    </row>
    <row r="2219" spans="1:11" x14ac:dyDescent="0.35">
      <c r="A2219" s="1">
        <f t="shared" si="34"/>
        <v>43389</v>
      </c>
      <c r="B2219">
        <f>_xlfn.XLOOKUP(A2219,Ethereum_Historical_Data[Date],Ethereum_Historical_Data[Price]," ")</f>
        <v>215.06</v>
      </c>
      <c r="C2219">
        <f>STANDARDIZE(Table6[[#This Row],[ETH]],$U$4,$U$5)</f>
        <v>-1.02564585635105</v>
      </c>
      <c r="D2219" s="2">
        <f>_xlfn.XLOOKUP(Table6[[#This Row],[Date]],BNB_Historical_Data[Date],BNB_Historical_Data[Price]," ")</f>
        <v>10.27</v>
      </c>
      <c r="E2219" s="2">
        <f>STANDARDIZE(Table6[[#This Row],[BNB]],$V$4,$V$5)</f>
        <v>-0.9806694749048358</v>
      </c>
      <c r="F2219" s="2">
        <f>_xlfn.XLOOKUP(Table6[[#This Row],[Date]],Tether_USDt_Historical_Data[Date],Tether_USDt_Historical_Data[Price]," ")</f>
        <v>0.95430000000000004</v>
      </c>
      <c r="G2219" s="2">
        <f>IFERROR(STANDARDIZE(Table6[[#This Row],[Tether]],$W$4,$W$5),"")</f>
        <v>-9.3899060949308328</v>
      </c>
      <c r="H2219" s="2">
        <f>_xlfn.XLOOKUP(Table6[[#This Row],[Date]],Bitcoin_Historical_Data__2[Date],Bitcoin_Historical_Data__2[Price]," ")</f>
        <v>6705.3</v>
      </c>
      <c r="I2219" s="2">
        <f>STANDARDIZE(Table6[[#This Row],[BTC]],$X$4,$X$5)</f>
        <v>-0.98487486416293502</v>
      </c>
      <c r="J2219" s="2">
        <f>_xlfn.XLOOKUP(Table6[[#This Row],[Date]],S_P_500_Historical_Data[Date],S_P_500_Historical_Data[Price]," ")</f>
        <v>2809.9</v>
      </c>
      <c r="K2219" s="2">
        <f>IFERROR(STANDARDIZE(Table6[[#This Row],[S&amp;P500]],$Y$4,$Y$5),"")</f>
        <v>-1.1050085299234471</v>
      </c>
    </row>
    <row r="2220" spans="1:11" x14ac:dyDescent="0.35">
      <c r="A2220" s="1">
        <f t="shared" si="34"/>
        <v>43388</v>
      </c>
      <c r="B2220">
        <f>_xlfn.XLOOKUP(A2220,Ethereum_Historical_Data[Date],Ethereum_Historical_Data[Price]," ")</f>
        <v>214.26</v>
      </c>
      <c r="C2220">
        <f>STANDARDIZE(Table6[[#This Row],[ETH]],$U$4,$U$5)</f>
        <v>-1.0263102014888756</v>
      </c>
      <c r="D2220" s="2">
        <f>_xlfn.XLOOKUP(Table6[[#This Row],[Date]],BNB_Historical_Data[Date],BNB_Historical_Data[Price]," ")</f>
        <v>10.56</v>
      </c>
      <c r="E2220" s="2">
        <f>STANDARDIZE(Table6[[#This Row],[BNB]],$V$4,$V$5)</f>
        <v>-0.97924591240750891</v>
      </c>
      <c r="F2220" s="2">
        <f>_xlfn.XLOOKUP(Table6[[#This Row],[Date]],Tether_USDt_Historical_Data[Date],Tether_USDt_Historical_Data[Price]," ")</f>
        <v>0.95689999999999997</v>
      </c>
      <c r="G2220" s="2">
        <f>IFERROR(STANDARDIZE(Table6[[#This Row],[Tether]],$W$4,$W$5),"")</f>
        <v>-8.8581224256022999</v>
      </c>
      <c r="H2220" s="2">
        <f>_xlfn.XLOOKUP(Table6[[#This Row],[Date]],Bitcoin_Historical_Data__2[Date],Bitcoin_Historical_Data__2[Price]," ")</f>
        <v>6699.8</v>
      </c>
      <c r="I2220" s="2">
        <f>STANDARDIZE(Table6[[#This Row],[BTC]],$X$4,$X$5)</f>
        <v>-0.98515017720393783</v>
      </c>
      <c r="J2220" s="2">
        <f>_xlfn.XLOOKUP(Table6[[#This Row],[Date]],S_P_500_Historical_Data[Date],S_P_500_Historical_Data[Price]," ")</f>
        <v>2750.8</v>
      </c>
      <c r="K2220" s="2">
        <f>IFERROR(STANDARDIZE(Table6[[#This Row],[S&amp;P500]],$Y$4,$Y$5),"")</f>
        <v>-1.1720135519628621</v>
      </c>
    </row>
    <row r="2221" spans="1:11" x14ac:dyDescent="0.35">
      <c r="A2221" s="1">
        <f t="shared" si="34"/>
        <v>43387</v>
      </c>
      <c r="B2221">
        <f>_xlfn.XLOOKUP(A2221,Ethereum_Historical_Data[Date],Ethereum_Historical_Data[Price]," ")</f>
        <v>197.08</v>
      </c>
      <c r="C2221">
        <f>STANDARDIZE(Table6[[#This Row],[ETH]],$U$4,$U$5)</f>
        <v>-1.0405770133236862</v>
      </c>
      <c r="D2221" s="2">
        <f>_xlfn.XLOOKUP(Table6[[#This Row],[Date]],BNB_Historical_Data[Date],BNB_Historical_Data[Price]," ")</f>
        <v>9.59</v>
      </c>
      <c r="E2221" s="2">
        <f>STANDARDIZE(Table6[[#This Row],[BNB]],$V$4,$V$5)</f>
        <v>-0.98400748351925782</v>
      </c>
      <c r="F2221" s="2">
        <f>_xlfn.XLOOKUP(Table6[[#This Row],[Date]],Tether_USDt_Historical_Data[Date],Tether_USDt_Historical_Data[Price]," ")</f>
        <v>0.97629999999999995</v>
      </c>
      <c r="G2221" s="2">
        <f>IFERROR(STANDARDIZE(Table6[[#This Row],[Tether]],$W$4,$W$5),"")</f>
        <v>-4.890198123689304</v>
      </c>
      <c r="H2221" s="2">
        <f>_xlfn.XLOOKUP(Table6[[#This Row],[Date]],Bitcoin_Historical_Data__2[Date],Bitcoin_Historical_Data__2[Price]," ")</f>
        <v>6326.8</v>
      </c>
      <c r="I2221" s="2">
        <f>STANDARDIZE(Table6[[#This Row],[BTC]],$X$4,$X$5)</f>
        <v>-1.003821407075582</v>
      </c>
      <c r="J2221" s="2" t="str">
        <f>_xlfn.XLOOKUP(Table6[[#This Row],[Date]],S_P_500_Historical_Data[Date],S_P_500_Historical_Data[Price]," ")</f>
        <v xml:space="preserve"> </v>
      </c>
      <c r="K2221" s="2" t="str">
        <f>IFERROR(STANDARDIZE(Table6[[#This Row],[S&amp;P500]],$Y$4,$Y$5),"")</f>
        <v/>
      </c>
    </row>
    <row r="2222" spans="1:11" x14ac:dyDescent="0.35">
      <c r="A2222" s="1">
        <f t="shared" si="34"/>
        <v>43386</v>
      </c>
      <c r="B2222">
        <f>_xlfn.XLOOKUP(A2222,Ethereum_Historical_Data[Date],Ethereum_Historical_Data[Price]," ")</f>
        <v>201.22</v>
      </c>
      <c r="C2222">
        <f>STANDARDIZE(Table6[[#This Row],[ETH]],$U$4,$U$5)</f>
        <v>-1.0371390272354373</v>
      </c>
      <c r="D2222" s="2">
        <f>_xlfn.XLOOKUP(Table6[[#This Row],[Date]],BNB_Historical_Data[Date],BNB_Historical_Data[Price]," ")</f>
        <v>9.68</v>
      </c>
      <c r="E2222" s="2">
        <f>STANDARDIZE(Table6[[#This Row],[BNB]],$V$4,$V$5)</f>
        <v>-0.98356568826146673</v>
      </c>
      <c r="F2222" s="2">
        <f>_xlfn.XLOOKUP(Table6[[#This Row],[Date]],Tether_USDt_Historical_Data[Date],Tether_USDt_Historical_Data[Price]," ")</f>
        <v>0.98029999999999995</v>
      </c>
      <c r="G2222" s="2">
        <f>IFERROR(STANDARDIZE(Table6[[#This Row],[Tether]],$W$4,$W$5),"")</f>
        <v>-4.0720694016453853</v>
      </c>
      <c r="H2222" s="2">
        <f>_xlfn.XLOOKUP(Table6[[#This Row],[Date]],Bitcoin_Historical_Data__2[Date],Bitcoin_Historical_Data__2[Price]," ")</f>
        <v>6321.7</v>
      </c>
      <c r="I2222" s="2">
        <f>STANDARDIZE(Table6[[#This Row],[BTC]],$X$4,$X$5)</f>
        <v>-1.0040766973499664</v>
      </c>
      <c r="J2222" s="2" t="str">
        <f>_xlfn.XLOOKUP(Table6[[#This Row],[Date]],S_P_500_Historical_Data[Date],S_P_500_Historical_Data[Price]," ")</f>
        <v xml:space="preserve"> </v>
      </c>
      <c r="K2222" s="2" t="str">
        <f>IFERROR(STANDARDIZE(Table6[[#This Row],[S&amp;P500]],$Y$4,$Y$5),"")</f>
        <v/>
      </c>
    </row>
    <row r="2223" spans="1:11" x14ac:dyDescent="0.35">
      <c r="A2223" s="1">
        <f t="shared" si="34"/>
        <v>43385</v>
      </c>
      <c r="B2223">
        <f>_xlfn.XLOOKUP(A2223,Ethereum_Historical_Data[Date],Ethereum_Historical_Data[Price]," ")</f>
        <v>196.7</v>
      </c>
      <c r="C2223">
        <f>STANDARDIZE(Table6[[#This Row],[ETH]],$U$4,$U$5)</f>
        <v>-1.0408925772641535</v>
      </c>
      <c r="D2223" s="2">
        <f>_xlfn.XLOOKUP(Table6[[#This Row],[Date]],BNB_Historical_Data[Date],BNB_Historical_Data[Price]," ")</f>
        <v>9.59</v>
      </c>
      <c r="E2223" s="2">
        <f>STANDARDIZE(Table6[[#This Row],[BNB]],$V$4,$V$5)</f>
        <v>-0.98400748351925782</v>
      </c>
      <c r="F2223" s="2">
        <f>_xlfn.XLOOKUP(Table6[[#This Row],[Date]],Tether_USDt_Historical_Data[Date],Tether_USDt_Historical_Data[Price]," ")</f>
        <v>0.98170000000000002</v>
      </c>
      <c r="G2223" s="2">
        <f>IFERROR(STANDARDIZE(Table6[[#This Row],[Tether]],$W$4,$W$5),"")</f>
        <v>-3.7857243489300001</v>
      </c>
      <c r="H2223" s="2">
        <f>_xlfn.XLOOKUP(Table6[[#This Row],[Date]],Bitcoin_Historical_Data__2[Date],Bitcoin_Historical_Data__2[Price]," ")</f>
        <v>6291.3</v>
      </c>
      <c r="I2223" s="2">
        <f>STANDARDIZE(Table6[[#This Row],[BTC]],$X$4,$X$5)</f>
        <v>-1.0055984276129637</v>
      </c>
      <c r="J2223" s="2">
        <f>_xlfn.XLOOKUP(Table6[[#This Row],[Date]],S_P_500_Historical_Data[Date],S_P_500_Historical_Data[Price]," ")</f>
        <v>2767.1</v>
      </c>
      <c r="K2223" s="2">
        <f>IFERROR(STANDARDIZE(Table6[[#This Row],[S&amp;P500]],$Y$4,$Y$5),"")</f>
        <v>-1.1535333174579137</v>
      </c>
    </row>
    <row r="2224" spans="1:11" x14ac:dyDescent="0.35">
      <c r="A2224" s="1">
        <f t="shared" si="34"/>
        <v>43384</v>
      </c>
      <c r="B2224">
        <f>_xlfn.XLOOKUP(A2224,Ethereum_Historical_Data[Date],Ethereum_Historical_Data[Price]," ")</f>
        <v>190.89</v>
      </c>
      <c r="C2224">
        <f>STANDARDIZE(Table6[[#This Row],[ETH]],$U$4,$U$5)</f>
        <v>-1.0457173838276139</v>
      </c>
      <c r="D2224" s="2">
        <f>_xlfn.XLOOKUP(Table6[[#This Row],[Date]],BNB_Historical_Data[Date],BNB_Historical_Data[Price]," ")</f>
        <v>9.35</v>
      </c>
      <c r="E2224" s="2">
        <f>STANDARDIZE(Table6[[#This Row],[BNB]],$V$4,$V$5)</f>
        <v>-0.98518560420670098</v>
      </c>
      <c r="F2224" s="2">
        <f>_xlfn.XLOOKUP(Table6[[#This Row],[Date]],Tether_USDt_Historical_Data[Date],Tether_USDt_Historical_Data[Price]," ")</f>
        <v>0.98260000000000003</v>
      </c>
      <c r="G2224" s="2">
        <f>IFERROR(STANDARDIZE(Table6[[#This Row],[Tether]],$W$4,$W$5),"")</f>
        <v>-3.6016453864701159</v>
      </c>
      <c r="H2224" s="2">
        <f>_xlfn.XLOOKUP(Table6[[#This Row],[Date]],Bitcoin_Historical_Data__2[Date],Bitcoin_Historical_Data__2[Price]," ")</f>
        <v>6239.1</v>
      </c>
      <c r="I2224" s="2">
        <f>STANDARDIZE(Table6[[#This Row],[BTC]],$X$4,$X$5)</f>
        <v>-1.008211398656663</v>
      </c>
      <c r="J2224" s="2">
        <f>_xlfn.XLOOKUP(Table6[[#This Row],[Date]],S_P_500_Historical_Data[Date],S_P_500_Historical_Data[Price]," ")</f>
        <v>2728.4</v>
      </c>
      <c r="K2224" s="2">
        <f>IFERROR(STANDARDIZE(Table6[[#This Row],[S&amp;P500]],$Y$4,$Y$5),"")</f>
        <v>-1.1974097024481902</v>
      </c>
    </row>
    <row r="2225" spans="1:11" x14ac:dyDescent="0.35">
      <c r="A2225" s="1">
        <f t="shared" si="34"/>
        <v>43383</v>
      </c>
      <c r="B2225">
        <f>_xlfn.XLOOKUP(A2225,Ethereum_Historical_Data[Date],Ethereum_Historical_Data[Price]," ")</f>
        <v>226.3</v>
      </c>
      <c r="C2225">
        <f>STANDARDIZE(Table6[[#This Row],[ETH]],$U$4,$U$5)</f>
        <v>-1.0163118071645965</v>
      </c>
      <c r="D2225" s="2">
        <f>_xlfn.XLOOKUP(Table6[[#This Row],[Date]],BNB_Historical_Data[Date],BNB_Historical_Data[Price]," ")</f>
        <v>10.4</v>
      </c>
      <c r="E2225" s="2">
        <f>STANDARDIZE(Table6[[#This Row],[BNB]],$V$4,$V$5)</f>
        <v>-0.98003132619913758</v>
      </c>
      <c r="F2225" s="2">
        <f>_xlfn.XLOOKUP(Table6[[#This Row],[Date]],Tether_USDt_Historical_Data[Date],Tether_USDt_Historical_Data[Price]," ")</f>
        <v>0.98309999999999997</v>
      </c>
      <c r="G2225" s="2">
        <f>IFERROR(STANDARDIZE(Table6[[#This Row],[Tether]],$W$4,$W$5),"")</f>
        <v>-3.4993792962146375</v>
      </c>
      <c r="H2225" s="2">
        <f>_xlfn.XLOOKUP(Table6[[#This Row],[Date]],Bitcoin_Historical_Data__2[Date],Bitcoin_Historical_Data__2[Price]," ")</f>
        <v>6618</v>
      </c>
      <c r="I2225" s="2">
        <f>STANDARDIZE(Table6[[#This Row],[BTC]],$X$4,$X$5)</f>
        <v>-0.98924483297739751</v>
      </c>
      <c r="J2225" s="2">
        <f>_xlfn.XLOOKUP(Table6[[#This Row],[Date]],S_P_500_Historical_Data[Date],S_P_500_Historical_Data[Price]," ")</f>
        <v>2785.7</v>
      </c>
      <c r="K2225" s="2">
        <f>IFERROR(STANDARDIZE(Table6[[#This Row],[S&amp;P500]],$Y$4,$Y$5),"")</f>
        <v>-1.1324454425013466</v>
      </c>
    </row>
    <row r="2226" spans="1:11" x14ac:dyDescent="0.35">
      <c r="A2226" s="1">
        <f t="shared" si="34"/>
        <v>43382</v>
      </c>
      <c r="B2226">
        <f>_xlfn.XLOOKUP(A2226,Ethereum_Historical_Data[Date],Ethereum_Historical_Data[Price]," ")</f>
        <v>228.25</v>
      </c>
      <c r="C2226">
        <f>STANDARDIZE(Table6[[#This Row],[ETH]],$U$4,$U$5)</f>
        <v>-1.014692465891146</v>
      </c>
      <c r="D2226" s="2">
        <f>_xlfn.XLOOKUP(Table6[[#This Row],[Date]],BNB_Historical_Data[Date],BNB_Historical_Data[Price]," ")</f>
        <v>10.42</v>
      </c>
      <c r="E2226" s="2">
        <f>STANDARDIZE(Table6[[#This Row],[BNB]],$V$4,$V$5)</f>
        <v>-0.97993314947518406</v>
      </c>
      <c r="F2226" s="2">
        <f>_xlfn.XLOOKUP(Table6[[#This Row],[Date]],Tether_USDt_Historical_Data[Date],Tether_USDt_Historical_Data[Price]," ")</f>
        <v>0.98950000000000005</v>
      </c>
      <c r="G2226" s="2">
        <f>IFERROR(STANDARDIZE(Table6[[#This Row],[Tether]],$W$4,$W$5),"")</f>
        <v>-2.1903733409443542</v>
      </c>
      <c r="H2226" s="2">
        <f>_xlfn.XLOOKUP(Table6[[#This Row],[Date]],Bitcoin_Historical_Data__2[Date],Bitcoin_Historical_Data__2[Price]," ")</f>
        <v>6650.8</v>
      </c>
      <c r="I2226" s="2">
        <f>STANDARDIZE(Table6[[#This Row],[BTC]],$X$4,$X$5)</f>
        <v>-0.98760296611469001</v>
      </c>
      <c r="J2226" s="2">
        <f>_xlfn.XLOOKUP(Table6[[#This Row],[Date]],S_P_500_Historical_Data[Date],S_P_500_Historical_Data[Price]," ")</f>
        <v>2880.3</v>
      </c>
      <c r="K2226" s="2">
        <f>IFERROR(STANDARDIZE(Table6[[#This Row],[S&amp;P500]],$Y$4,$Y$5),"")</f>
        <v>-1.0251920569695583</v>
      </c>
    </row>
    <row r="2227" spans="1:11" x14ac:dyDescent="0.35">
      <c r="A2227" s="1">
        <f t="shared" si="34"/>
        <v>43381</v>
      </c>
      <c r="B2227">
        <f>_xlfn.XLOOKUP(A2227,Ethereum_Historical_Data[Date],Ethereum_Historical_Data[Price]," ")</f>
        <v>229.84</v>
      </c>
      <c r="C2227">
        <f>STANDARDIZE(Table6[[#This Row],[ETH]],$U$4,$U$5)</f>
        <v>-1.013372079929717</v>
      </c>
      <c r="D2227" s="2">
        <f>_xlfn.XLOOKUP(Table6[[#This Row],[Date]],BNB_Historical_Data[Date],BNB_Historical_Data[Price]," ")</f>
        <v>10.57</v>
      </c>
      <c r="E2227" s="2">
        <f>STANDARDIZE(Table6[[#This Row],[BNB]],$V$4,$V$5)</f>
        <v>-0.9791968240455321</v>
      </c>
      <c r="F2227" s="2">
        <f>_xlfn.XLOOKUP(Table6[[#This Row],[Date]],Tether_USDt_Historical_Data[Date],Tether_USDt_Historical_Data[Price]," ")</f>
        <v>0.9909</v>
      </c>
      <c r="G2227" s="2">
        <f>IFERROR(STANDARDIZE(Table6[[#This Row],[Tether]],$W$4,$W$5),"")</f>
        <v>-1.9040282882289918</v>
      </c>
      <c r="H2227" s="2">
        <f>_xlfn.XLOOKUP(Table6[[#This Row],[Date]],Bitcoin_Historical_Data__2[Date],Bitcoin_Historical_Data__2[Price]," ")</f>
        <v>6669.6</v>
      </c>
      <c r="I2227" s="2">
        <f>STANDARDIZE(Table6[[#This Row],[BTC]],$X$4,$X$5)</f>
        <v>-0.98666189608362598</v>
      </c>
      <c r="J2227" s="2">
        <f>_xlfn.XLOOKUP(Table6[[#This Row],[Date]],S_P_500_Historical_Data[Date],S_P_500_Historical_Data[Price]," ")</f>
        <v>2884.4</v>
      </c>
      <c r="K2227" s="2">
        <f>IFERROR(STANDARDIZE(Table6[[#This Row],[S&amp;P500]],$Y$4,$Y$5),"")</f>
        <v>-1.020543654425369</v>
      </c>
    </row>
    <row r="2228" spans="1:11" x14ac:dyDescent="0.35">
      <c r="A2228" s="1">
        <f t="shared" si="34"/>
        <v>43380</v>
      </c>
      <c r="B2228">
        <f>_xlfn.XLOOKUP(A2228,Ethereum_Historical_Data[Date],Ethereum_Historical_Data[Price]," ")</f>
        <v>226.11</v>
      </c>
      <c r="C2228">
        <f>STANDARDIZE(Table6[[#This Row],[ETH]],$U$4,$U$5)</f>
        <v>-1.0164695891348301</v>
      </c>
      <c r="D2228" s="2">
        <f>_xlfn.XLOOKUP(Table6[[#This Row],[Date]],BNB_Historical_Data[Date],BNB_Historical_Data[Price]," ")</f>
        <v>10.59</v>
      </c>
      <c r="E2228" s="2">
        <f>STANDARDIZE(Table6[[#This Row],[BNB]],$V$4,$V$5)</f>
        <v>-0.97909864732157847</v>
      </c>
      <c r="F2228" s="2">
        <f>_xlfn.XLOOKUP(Table6[[#This Row],[Date]],Tether_USDt_Historical_Data[Date],Tether_USDt_Historical_Data[Price]," ")</f>
        <v>0.99419999999999997</v>
      </c>
      <c r="G2228" s="2">
        <f>IFERROR(STANDARDIZE(Table6[[#This Row],[Tether]],$W$4,$W$5),"")</f>
        <v>-1.2290720925427658</v>
      </c>
      <c r="H2228" s="2">
        <f>_xlfn.XLOOKUP(Table6[[#This Row],[Date]],Bitcoin_Historical_Data__2[Date],Bitcoin_Historical_Data__2[Price]," ")</f>
        <v>6611</v>
      </c>
      <c r="I2228" s="2">
        <f>STANDARDIZE(Table6[[#This Row],[BTC]],$X$4,$X$5)</f>
        <v>-0.98959523139321925</v>
      </c>
      <c r="J2228" s="2" t="str">
        <f>_xlfn.XLOOKUP(Table6[[#This Row],[Date]],S_P_500_Historical_Data[Date],S_P_500_Historical_Data[Price]," ")</f>
        <v xml:space="preserve"> </v>
      </c>
      <c r="K2228" s="2" t="str">
        <f>IFERROR(STANDARDIZE(Table6[[#This Row],[S&amp;P500]],$Y$4,$Y$5),"")</f>
        <v/>
      </c>
    </row>
    <row r="2229" spans="1:11" x14ac:dyDescent="0.35">
      <c r="A2229" s="1">
        <f t="shared" si="34"/>
        <v>43379</v>
      </c>
      <c r="B2229">
        <f>_xlfn.XLOOKUP(A2229,Ethereum_Historical_Data[Date],Ethereum_Historical_Data[Price]," ")</f>
        <v>225.18</v>
      </c>
      <c r="C2229">
        <f>STANDARDIZE(Table6[[#This Row],[ETH]],$U$4,$U$5)</f>
        <v>-1.0172418903575526</v>
      </c>
      <c r="D2229" s="2">
        <f>_xlfn.XLOOKUP(Table6[[#This Row],[Date]],BNB_Historical_Data[Date],BNB_Historical_Data[Price]," ")</f>
        <v>10.41</v>
      </c>
      <c r="E2229" s="2">
        <f>STANDARDIZE(Table6[[#This Row],[BNB]],$V$4,$V$5)</f>
        <v>-0.97998223783716076</v>
      </c>
      <c r="F2229" s="2">
        <f>_xlfn.XLOOKUP(Table6[[#This Row],[Date]],Tether_USDt_Historical_Data[Date],Tether_USDt_Historical_Data[Price]," ")</f>
        <v>0.99399999999999999</v>
      </c>
      <c r="G2229" s="2">
        <f>IFERROR(STANDARDIZE(Table6[[#This Row],[Tether]],$W$4,$W$5),"")</f>
        <v>-1.2699785286449572</v>
      </c>
      <c r="H2229" s="2">
        <f>_xlfn.XLOOKUP(Table6[[#This Row],[Date]],Bitcoin_Historical_Data__2[Date],Bitcoin_Historical_Data__2[Price]," ")</f>
        <v>6596.3</v>
      </c>
      <c r="I2229" s="2">
        <f>STANDARDIZE(Table6[[#This Row],[BTC]],$X$4,$X$5)</f>
        <v>-0.990331068066445</v>
      </c>
      <c r="J2229" s="2" t="str">
        <f>_xlfn.XLOOKUP(Table6[[#This Row],[Date]],S_P_500_Historical_Data[Date],S_P_500_Historical_Data[Price]," ")</f>
        <v xml:space="preserve"> </v>
      </c>
      <c r="K2229" s="2" t="str">
        <f>IFERROR(STANDARDIZE(Table6[[#This Row],[S&amp;P500]],$Y$4,$Y$5),"")</f>
        <v/>
      </c>
    </row>
    <row r="2230" spans="1:11" x14ac:dyDescent="0.35">
      <c r="A2230" s="1">
        <f t="shared" si="34"/>
        <v>43378</v>
      </c>
      <c r="B2230">
        <f>_xlfn.XLOOKUP(A2230,Ethereum_Historical_Data[Date],Ethereum_Historical_Data[Price]," ")</f>
        <v>228.34</v>
      </c>
      <c r="C2230">
        <f>STANDARDIZE(Table6[[#This Row],[ETH]],$U$4,$U$5)</f>
        <v>-1.0146177270631407</v>
      </c>
      <c r="D2230" s="2">
        <f>_xlfn.XLOOKUP(Table6[[#This Row],[Date]],BNB_Historical_Data[Date],BNB_Historical_Data[Price]," ")</f>
        <v>10.68</v>
      </c>
      <c r="E2230" s="2">
        <f>STANDARDIZE(Table6[[#This Row],[BNB]],$V$4,$V$5)</f>
        <v>-0.97865685206378727</v>
      </c>
      <c r="F2230" s="2">
        <f>_xlfn.XLOOKUP(Table6[[#This Row],[Date]],Tether_USDt_Historical_Data[Date],Tether_USDt_Historical_Data[Price]," ")</f>
        <v>0.99219999999999997</v>
      </c>
      <c r="G2230" s="2">
        <f>IFERROR(STANDARDIZE(Table6[[#This Row],[Tether]],$W$4,$W$5),"")</f>
        <v>-1.6381364535647251</v>
      </c>
      <c r="H2230" s="2">
        <f>_xlfn.XLOOKUP(Table6[[#This Row],[Date]],Bitcoin_Historical_Data__2[Date],Bitcoin_Historical_Data__2[Price]," ")</f>
        <v>6639.1</v>
      </c>
      <c r="I2230" s="2">
        <f>STANDARDIZE(Table6[[#This Row],[BTC]],$X$4,$X$5)</f>
        <v>-0.98818863203827778</v>
      </c>
      <c r="J2230" s="2">
        <f>_xlfn.XLOOKUP(Table6[[#This Row],[Date]],S_P_500_Historical_Data[Date],S_P_500_Historical_Data[Price]," ")</f>
        <v>2885.6</v>
      </c>
      <c r="K2230" s="2">
        <f>IFERROR(STANDARDIZE(Table6[[#This Row],[S&amp;P500]],$Y$4,$Y$5),"")</f>
        <v>-1.0191831463636551</v>
      </c>
    </row>
    <row r="2231" spans="1:11" x14ac:dyDescent="0.35">
      <c r="A2231" s="1">
        <f t="shared" si="34"/>
        <v>43377</v>
      </c>
      <c r="B2231">
        <f>_xlfn.XLOOKUP(A2231,Ethereum_Historical_Data[Date],Ethereum_Historical_Data[Price]," ")</f>
        <v>222.57</v>
      </c>
      <c r="C2231">
        <f>STANDARDIZE(Table6[[#This Row],[ETH]],$U$4,$U$5)</f>
        <v>-1.0194093163697096</v>
      </c>
      <c r="D2231" s="2">
        <f>_xlfn.XLOOKUP(Table6[[#This Row],[Date]],BNB_Historical_Data[Date],BNB_Historical_Data[Price]," ")</f>
        <v>10.26</v>
      </c>
      <c r="E2231" s="2">
        <f>STANDARDIZE(Table6[[#This Row],[BNB]],$V$4,$V$5)</f>
        <v>-0.98071856326681273</v>
      </c>
      <c r="F2231" s="2">
        <f>_xlfn.XLOOKUP(Table6[[#This Row],[Date]],Tether_USDt_Historical_Data[Date],Tether_USDt_Historical_Data[Price]," ")</f>
        <v>0.99390000000000001</v>
      </c>
      <c r="G2231" s="2">
        <f>IFERROR(STANDARDIZE(Table6[[#This Row],[Tether]],$W$4,$W$5),"")</f>
        <v>-1.2904317466960529</v>
      </c>
      <c r="H2231" s="2">
        <f>_xlfn.XLOOKUP(Table6[[#This Row],[Date]],Bitcoin_Historical_Data__2[Date],Bitcoin_Historical_Data__2[Price]," ")</f>
        <v>6584.2</v>
      </c>
      <c r="I2231" s="2">
        <f>STANDARDIZE(Table6[[#This Row],[BTC]],$X$4,$X$5)</f>
        <v>-0.99093675675665105</v>
      </c>
      <c r="J2231" s="2">
        <f>_xlfn.XLOOKUP(Table6[[#This Row],[Date]],S_P_500_Historical_Data[Date],S_P_500_Historical_Data[Price]," ")</f>
        <v>2901.6</v>
      </c>
      <c r="K2231" s="2">
        <f>IFERROR(STANDARDIZE(Table6[[#This Row],[S&amp;P500]],$Y$4,$Y$5),"")</f>
        <v>-1.0010430388741349</v>
      </c>
    </row>
    <row r="2232" spans="1:11" x14ac:dyDescent="0.35">
      <c r="A2232" s="1">
        <f t="shared" si="34"/>
        <v>43376</v>
      </c>
      <c r="B2232">
        <f>_xlfn.XLOOKUP(A2232,Ethereum_Historical_Data[Date],Ethereum_Historical_Data[Price]," ")</f>
        <v>220.51</v>
      </c>
      <c r="C2232">
        <f>STANDARDIZE(Table6[[#This Row],[ETH]],$U$4,$U$5)</f>
        <v>-1.0211200050996112</v>
      </c>
      <c r="D2232" s="2">
        <f>_xlfn.XLOOKUP(Table6[[#This Row],[Date]],BNB_Historical_Data[Date],BNB_Historical_Data[Price]," ")</f>
        <v>10.28</v>
      </c>
      <c r="E2232" s="2">
        <f>STANDARDIZE(Table6[[#This Row],[BNB]],$V$4,$V$5)</f>
        <v>-0.9806203865428591</v>
      </c>
      <c r="F2232" s="2">
        <f>_xlfn.XLOOKUP(Table6[[#This Row],[Date]],Tether_USDt_Historical_Data[Date],Tether_USDt_Historical_Data[Price]," ")</f>
        <v>0.99390000000000001</v>
      </c>
      <c r="G2232" s="2">
        <f>IFERROR(STANDARDIZE(Table6[[#This Row],[Tether]],$W$4,$W$5),"")</f>
        <v>-1.2904317466960529</v>
      </c>
      <c r="H2232" s="2">
        <f>_xlfn.XLOOKUP(Table6[[#This Row],[Date]],Bitcoin_Historical_Data__2[Date],Bitcoin_Historical_Data__2[Price]," ")</f>
        <v>6507.8</v>
      </c>
      <c r="I2232" s="2">
        <f>STANDARDIZE(Table6[[#This Row],[BTC]],$X$4,$X$5)</f>
        <v>-0.99476110518076266</v>
      </c>
      <c r="J2232" s="2">
        <f>_xlfn.XLOOKUP(Table6[[#This Row],[Date]],S_P_500_Historical_Data[Date],S_P_500_Historical_Data[Price]," ")</f>
        <v>2925.5</v>
      </c>
      <c r="K2232" s="2">
        <f>IFERROR(STANDARDIZE(Table6[[#This Row],[S&amp;P500]],$Y$4,$Y$5),"")</f>
        <v>-0.97394625331166418</v>
      </c>
    </row>
    <row r="2233" spans="1:11" x14ac:dyDescent="0.35">
      <c r="A2233" s="1">
        <f t="shared" si="34"/>
        <v>43375</v>
      </c>
      <c r="B2233">
        <f>_xlfn.XLOOKUP(A2233,Ethereum_Historical_Data[Date],Ethereum_Historical_Data[Price]," ")</f>
        <v>225.84</v>
      </c>
      <c r="C2233">
        <f>STANDARDIZE(Table6[[#This Row],[ETH]],$U$4,$U$5)</f>
        <v>-1.0166938056188464</v>
      </c>
      <c r="D2233" s="2">
        <f>_xlfn.XLOOKUP(Table6[[#This Row],[Date]],BNB_Historical_Data[Date],BNB_Historical_Data[Price]," ")</f>
        <v>10.31</v>
      </c>
      <c r="E2233" s="2">
        <f>STANDARDIZE(Table6[[#This Row],[BNB]],$V$4,$V$5)</f>
        <v>-0.98047312145692866</v>
      </c>
      <c r="F2233" s="2">
        <f>_xlfn.XLOOKUP(Table6[[#This Row],[Date]],Tether_USDt_Historical_Data[Date],Tether_USDt_Historical_Data[Price]," ")</f>
        <v>0.9919</v>
      </c>
      <c r="G2233" s="2">
        <f>IFERROR(STANDARDIZE(Table6[[#This Row],[Tether]],$W$4,$W$5),"")</f>
        <v>-1.6994961077180122</v>
      </c>
      <c r="H2233" s="2">
        <f>_xlfn.XLOOKUP(Table6[[#This Row],[Date]],Bitcoin_Historical_Data__2[Date],Bitcoin_Historical_Data__2[Price]," ")</f>
        <v>6549.9</v>
      </c>
      <c r="I2233" s="2">
        <f>STANDARDIZE(Table6[[#This Row],[BTC]],$X$4,$X$5)</f>
        <v>-0.9926537089941776</v>
      </c>
      <c r="J2233" s="2">
        <f>_xlfn.XLOOKUP(Table6[[#This Row],[Date]],S_P_500_Historical_Data[Date],S_P_500_Historical_Data[Price]," ")</f>
        <v>2923.4</v>
      </c>
      <c r="K2233" s="2">
        <f>IFERROR(STANDARDIZE(Table6[[#This Row],[S&amp;P500]],$Y$4,$Y$5),"")</f>
        <v>-0.97632714241966367</v>
      </c>
    </row>
    <row r="2234" spans="1:11" x14ac:dyDescent="0.35">
      <c r="A2234" s="1">
        <f t="shared" si="34"/>
        <v>43374</v>
      </c>
      <c r="B2234">
        <f>_xlfn.XLOOKUP(A2234,Ethereum_Historical_Data[Date],Ethereum_Historical_Data[Price]," ")</f>
        <v>231.77</v>
      </c>
      <c r="C2234">
        <f>STANDARDIZE(Table6[[#This Row],[ETH]],$U$4,$U$5)</f>
        <v>-1.0117693472847122</v>
      </c>
      <c r="D2234" s="2">
        <f>_xlfn.XLOOKUP(Table6[[#This Row],[Date]],BNB_Historical_Data[Date],BNB_Historical_Data[Price]," ")</f>
        <v>9.9700000000000006</v>
      </c>
      <c r="E2234" s="2">
        <f>STANDARDIZE(Table6[[#This Row],[BNB]],$V$4,$V$5)</f>
        <v>-0.98214212576413973</v>
      </c>
      <c r="F2234" s="2">
        <f>_xlfn.XLOOKUP(Table6[[#This Row],[Date]],Tether_USDt_Historical_Data[Date],Tether_USDt_Historical_Data[Price]," ")</f>
        <v>0.99509999999999998</v>
      </c>
      <c r="G2234" s="2">
        <f>IFERROR(STANDARDIZE(Table6[[#This Row],[Tether]],$W$4,$W$5),"")</f>
        <v>-1.0449931300828819</v>
      </c>
      <c r="H2234" s="2">
        <f>_xlfn.XLOOKUP(Table6[[#This Row],[Date]],Bitcoin_Historical_Data__2[Date],Bitcoin_Historical_Data__2[Price]," ")</f>
        <v>6608.2</v>
      </c>
      <c r="I2234" s="2">
        <f>STANDARDIZE(Table6[[#This Row],[BTC]],$X$4,$X$5)</f>
        <v>-0.98973539075954797</v>
      </c>
      <c r="J2234" s="2">
        <f>_xlfn.XLOOKUP(Table6[[#This Row],[Date]],S_P_500_Historical_Data[Date],S_P_500_Historical_Data[Price]," ")</f>
        <v>2924.6</v>
      </c>
      <c r="K2234" s="2">
        <f>IFERROR(STANDARDIZE(Table6[[#This Row],[S&amp;P500]],$Y$4,$Y$5),"")</f>
        <v>-0.97496663435794984</v>
      </c>
    </row>
    <row r="2235" spans="1:11" x14ac:dyDescent="0.35">
      <c r="A2235" s="1">
        <f t="shared" si="34"/>
        <v>43373</v>
      </c>
      <c r="B2235">
        <f>_xlfn.XLOOKUP(A2235,Ethereum_Historical_Data[Date],Ethereum_Historical_Data[Price]," ")</f>
        <v>232.8</v>
      </c>
      <c r="C2235">
        <f>STANDARDIZE(Table6[[#This Row],[ETH]],$U$4,$U$5)</f>
        <v>-1.0109140029197614</v>
      </c>
      <c r="D2235" s="2">
        <f>_xlfn.XLOOKUP(Table6[[#This Row],[Date]],BNB_Historical_Data[Date],BNB_Historical_Data[Price]," ")</f>
        <v>10.02</v>
      </c>
      <c r="E2235" s="2">
        <f>STANDARDIZE(Table6[[#This Row],[BNB]],$V$4,$V$5)</f>
        <v>-0.98189668395425567</v>
      </c>
      <c r="F2235" s="2">
        <f>_xlfn.XLOOKUP(Table6[[#This Row],[Date]],Tether_USDt_Historical_Data[Date],Tether_USDt_Historical_Data[Price]," ")</f>
        <v>0.99690000000000001</v>
      </c>
      <c r="G2235" s="2">
        <f>IFERROR(STANDARDIZE(Table6[[#This Row],[Tether]],$W$4,$W$5),"")</f>
        <v>-0.67683520516311402</v>
      </c>
      <c r="H2235" s="2">
        <f>_xlfn.XLOOKUP(Table6[[#This Row],[Date]],Bitcoin_Historical_Data__2[Date],Bitcoin_Historical_Data__2[Price]," ")</f>
        <v>6635.2</v>
      </c>
      <c r="I2235" s="2">
        <f>STANDARDIZE(Table6[[#This Row],[BTC]],$X$4,$X$5)</f>
        <v>-0.98838385401280693</v>
      </c>
      <c r="J2235" s="2" t="str">
        <f>_xlfn.XLOOKUP(Table6[[#This Row],[Date]],S_P_500_Historical_Data[Date],S_P_500_Historical_Data[Price]," ")</f>
        <v xml:space="preserve"> </v>
      </c>
      <c r="K2235" s="2" t="str">
        <f>IFERROR(STANDARDIZE(Table6[[#This Row],[S&amp;P500]],$Y$4,$Y$5),"")</f>
        <v/>
      </c>
    </row>
    <row r="2236" spans="1:11" x14ac:dyDescent="0.35">
      <c r="A2236" s="1">
        <f t="shared" si="34"/>
        <v>43372</v>
      </c>
      <c r="B2236">
        <f>_xlfn.XLOOKUP(A2236,Ethereum_Historical_Data[Date],Ethereum_Historical_Data[Price]," ")</f>
        <v>231.87</v>
      </c>
      <c r="C2236">
        <f>STANDARDIZE(Table6[[#This Row],[ETH]],$U$4,$U$5)</f>
        <v>-1.0116863041424839</v>
      </c>
      <c r="D2236" s="2">
        <f>_xlfn.XLOOKUP(Table6[[#This Row],[Date]],BNB_Historical_Data[Date],BNB_Historical_Data[Price]," ")</f>
        <v>10</v>
      </c>
      <c r="E2236" s="2">
        <f>STANDARDIZE(Table6[[#This Row],[BNB]],$V$4,$V$5)</f>
        <v>-0.98199486067820929</v>
      </c>
      <c r="F2236" s="2">
        <f>_xlfn.XLOOKUP(Table6[[#This Row],[Date]],Tether_USDt_Historical_Data[Date],Tether_USDt_Historical_Data[Price]," ")</f>
        <v>0.99719999999999998</v>
      </c>
      <c r="G2236" s="2">
        <f>IFERROR(STANDARDIZE(Table6[[#This Row],[Tether]],$W$4,$W$5),"")</f>
        <v>-0.61547555100982698</v>
      </c>
      <c r="H2236" s="2">
        <f>_xlfn.XLOOKUP(Table6[[#This Row],[Date]],Bitcoin_Historical_Data__2[Date],Bitcoin_Historical_Data__2[Price]," ")</f>
        <v>6603.9</v>
      </c>
      <c r="I2236" s="2">
        <f>STANDARDIZE(Table6[[#This Row],[BTC]],$X$4,$X$5)</f>
        <v>-0.98995063550069551</v>
      </c>
      <c r="J2236" s="2" t="str">
        <f>_xlfn.XLOOKUP(Table6[[#This Row],[Date]],S_P_500_Historical_Data[Date],S_P_500_Historical_Data[Price]," ")</f>
        <v xml:space="preserve"> </v>
      </c>
      <c r="K2236" s="2" t="str">
        <f>IFERROR(STANDARDIZE(Table6[[#This Row],[S&amp;P500]],$Y$4,$Y$5),"")</f>
        <v/>
      </c>
    </row>
    <row r="2237" spans="1:11" x14ac:dyDescent="0.35">
      <c r="A2237" s="1">
        <f t="shared" si="34"/>
        <v>43371</v>
      </c>
      <c r="B2237">
        <f>_xlfn.XLOOKUP(A2237,Ethereum_Historical_Data[Date],Ethereum_Historical_Data[Price]," ")</f>
        <v>221.77</v>
      </c>
      <c r="C2237">
        <f>STANDARDIZE(Table6[[#This Row],[ETH]],$U$4,$U$5)</f>
        <v>-1.0200736615075354</v>
      </c>
      <c r="D2237" s="2">
        <f>_xlfn.XLOOKUP(Table6[[#This Row],[Date]],BNB_Historical_Data[Date],BNB_Historical_Data[Price]," ")</f>
        <v>9.9600000000000009</v>
      </c>
      <c r="E2237" s="2">
        <f>STANDARDIZE(Table6[[#This Row],[BNB]],$V$4,$V$5)</f>
        <v>-0.98219121412611643</v>
      </c>
      <c r="F2237" s="2">
        <f>_xlfn.XLOOKUP(Table6[[#This Row],[Date]],Tether_USDt_Historical_Data[Date],Tether_USDt_Historical_Data[Price]," ")</f>
        <v>0.99829999999999997</v>
      </c>
      <c r="G2237" s="2">
        <f>IFERROR(STANDARDIZE(Table6[[#This Row],[Tether]],$W$4,$W$5),"")</f>
        <v>-0.39049015244775165</v>
      </c>
      <c r="H2237" s="2">
        <f>_xlfn.XLOOKUP(Table6[[#This Row],[Date]],Bitcoin_Historical_Data__2[Date],Bitcoin_Historical_Data__2[Price]," ")</f>
        <v>6636</v>
      </c>
      <c r="I2237" s="2">
        <f>STANDARDIZE(Table6[[#This Row],[BTC]],$X$4,$X$5)</f>
        <v>-0.98834380847957026</v>
      </c>
      <c r="J2237" s="2">
        <f>_xlfn.XLOOKUP(Table6[[#This Row],[Date]],S_P_500_Historical_Data[Date],S_P_500_Historical_Data[Price]," ")</f>
        <v>2914</v>
      </c>
      <c r="K2237" s="2">
        <f>IFERROR(STANDARDIZE(Table6[[#This Row],[S&amp;P500]],$Y$4,$Y$5),"")</f>
        <v>-0.98698445556975678</v>
      </c>
    </row>
    <row r="2238" spans="1:11" x14ac:dyDescent="0.35">
      <c r="A2238" s="1">
        <f t="shared" si="34"/>
        <v>43370</v>
      </c>
      <c r="B2238">
        <f>_xlfn.XLOOKUP(A2238,Ethereum_Historical_Data[Date],Ethereum_Historical_Data[Price]," ")</f>
        <v>229.15</v>
      </c>
      <c r="C2238">
        <f>STANDARDIZE(Table6[[#This Row],[ETH]],$U$4,$U$5)</f>
        <v>-1.0139450776110916</v>
      </c>
      <c r="D2238" s="2">
        <f>_xlfn.XLOOKUP(Table6[[#This Row],[Date]],BNB_Historical_Data[Date],BNB_Historical_Data[Price]," ")</f>
        <v>10.06</v>
      </c>
      <c r="E2238" s="2">
        <f>STANDARDIZE(Table6[[#This Row],[BNB]],$V$4,$V$5)</f>
        <v>-0.98170033050634853</v>
      </c>
      <c r="F2238" s="2">
        <f>_xlfn.XLOOKUP(Table6[[#This Row],[Date]],Tether_USDt_Historical_Data[Date],Tether_USDt_Historical_Data[Price]," ")</f>
        <v>0.99770000000000003</v>
      </c>
      <c r="G2238" s="2">
        <f>IFERROR(STANDARDIZE(Table6[[#This Row],[Tether]],$W$4,$W$5),"")</f>
        <v>-0.51320946075432583</v>
      </c>
      <c r="H2238" s="2">
        <f>_xlfn.XLOOKUP(Table6[[#This Row],[Date]],Bitcoin_Historical_Data__2[Date],Bitcoin_Historical_Data__2[Price]," ")</f>
        <v>6689.2</v>
      </c>
      <c r="I2238" s="2">
        <f>STANDARDIZE(Table6[[#This Row],[BTC]],$X$4,$X$5)</f>
        <v>-0.98568078051932495</v>
      </c>
      <c r="J2238" s="2">
        <f>_xlfn.XLOOKUP(Table6[[#This Row],[Date]],S_P_500_Historical_Data[Date],S_P_500_Historical_Data[Price]," ")</f>
        <v>2914</v>
      </c>
      <c r="K2238" s="2">
        <f>IFERROR(STANDARDIZE(Table6[[#This Row],[S&amp;P500]],$Y$4,$Y$5),"")</f>
        <v>-0.98698445556975678</v>
      </c>
    </row>
    <row r="2239" spans="1:11" x14ac:dyDescent="0.35">
      <c r="A2239" s="1">
        <f t="shared" si="34"/>
        <v>43369</v>
      </c>
      <c r="B2239">
        <f>_xlfn.XLOOKUP(A2239,Ethereum_Historical_Data[Date],Ethereum_Historical_Data[Price]," ")</f>
        <v>214.35</v>
      </c>
      <c r="C2239">
        <f>STANDARDIZE(Table6[[#This Row],[ETH]],$U$4,$U$5)</f>
        <v>-1.0262354626608703</v>
      </c>
      <c r="D2239" s="2">
        <f>_xlfn.XLOOKUP(Table6[[#This Row],[Date]],BNB_Historical_Data[Date],BNB_Historical_Data[Price]," ")</f>
        <v>9.7100000000000009</v>
      </c>
      <c r="E2239" s="2">
        <f>STANDARDIZE(Table6[[#This Row],[BNB]],$V$4,$V$5)</f>
        <v>-0.98341842317553629</v>
      </c>
      <c r="F2239" s="2">
        <f>_xlfn.XLOOKUP(Table6[[#This Row],[Date]],Tether_USDt_Historical_Data[Date],Tether_USDt_Historical_Data[Price]," ")</f>
        <v>0.99760000000000004</v>
      </c>
      <c r="G2239" s="2">
        <f>IFERROR(STANDARDIZE(Table6[[#This Row],[Tether]],$W$4,$W$5),"")</f>
        <v>-0.53366267880542151</v>
      </c>
      <c r="H2239" s="2">
        <f>_xlfn.XLOOKUP(Table6[[#This Row],[Date]],Bitcoin_Historical_Data__2[Date],Bitcoin_Historical_Data__2[Price]," ")</f>
        <v>6468.1</v>
      </c>
      <c r="I2239" s="2">
        <f>STANDARDIZE(Table6[[#This Row],[BTC]],$X$4,$X$5)</f>
        <v>-0.99674836476763751</v>
      </c>
      <c r="J2239" s="2">
        <f>_xlfn.XLOOKUP(Table6[[#This Row],[Date]],S_P_500_Historical_Data[Date],S_P_500_Historical_Data[Price]," ")</f>
        <v>2906</v>
      </c>
      <c r="K2239" s="2">
        <f>IFERROR(STANDARDIZE(Table6[[#This Row],[S&amp;P500]],$Y$4,$Y$5),"")</f>
        <v>-0.99605450931451689</v>
      </c>
    </row>
    <row r="2240" spans="1:11" x14ac:dyDescent="0.35">
      <c r="A2240" s="1">
        <f t="shared" si="34"/>
        <v>43368</v>
      </c>
      <c r="B2240">
        <f>_xlfn.XLOOKUP(A2240,Ethereum_Historical_Data[Date],Ethereum_Historical_Data[Price]," ")</f>
        <v>219.04</v>
      </c>
      <c r="C2240">
        <f>STANDARDIZE(Table6[[#This Row],[ETH]],$U$4,$U$5)</f>
        <v>-1.0223407392903663</v>
      </c>
      <c r="D2240" s="2">
        <f>_xlfn.XLOOKUP(Table6[[#This Row],[Date]],BNB_Historical_Data[Date],BNB_Historical_Data[Price]," ")</f>
        <v>9.82</v>
      </c>
      <c r="E2240" s="2">
        <f>STANDARDIZE(Table6[[#This Row],[BNB]],$V$4,$V$5)</f>
        <v>-0.98287845119379169</v>
      </c>
      <c r="F2240" s="2">
        <f>_xlfn.XLOOKUP(Table6[[#This Row],[Date]],Tether_USDt_Historical_Data[Date],Tether_USDt_Historical_Data[Price]," ")</f>
        <v>0.999</v>
      </c>
      <c r="G2240" s="2">
        <f>IFERROR(STANDARDIZE(Table6[[#This Row],[Tether]],$W$4,$W$5),"")</f>
        <v>-0.24731762609005908</v>
      </c>
      <c r="H2240" s="2">
        <f>_xlfn.XLOOKUP(Table6[[#This Row],[Date]],Bitcoin_Historical_Data__2[Date],Bitcoin_Historical_Data__2[Price]," ")</f>
        <v>6445.1</v>
      </c>
      <c r="I2240" s="2">
        <f>STANDARDIZE(Table6[[#This Row],[BTC]],$X$4,$X$5)</f>
        <v>-0.99789967384819467</v>
      </c>
      <c r="J2240" s="2">
        <f>_xlfn.XLOOKUP(Table6[[#This Row],[Date]],S_P_500_Historical_Data[Date],S_P_500_Historical_Data[Price]," ")</f>
        <v>2915.6</v>
      </c>
      <c r="K2240" s="2">
        <f>IFERROR(STANDARDIZE(Table6[[#This Row],[S&amp;P500]],$Y$4,$Y$5),"")</f>
        <v>-0.98517044482080485</v>
      </c>
    </row>
    <row r="2241" spans="1:11" x14ac:dyDescent="0.35">
      <c r="A2241" s="1">
        <f t="shared" si="34"/>
        <v>43367</v>
      </c>
      <c r="B2241">
        <f>_xlfn.XLOOKUP(A2241,Ethereum_Historical_Data[Date],Ethereum_Historical_Data[Price]," ")</f>
        <v>228.01</v>
      </c>
      <c r="C2241">
        <f>STANDARDIZE(Table6[[#This Row],[ETH]],$U$4,$U$5)</f>
        <v>-1.0148917694324937</v>
      </c>
      <c r="D2241" s="2">
        <f>_xlfn.XLOOKUP(Table6[[#This Row],[Date]],BNB_Historical_Data[Date],BNB_Historical_Data[Price]," ")</f>
        <v>10.039999999999999</v>
      </c>
      <c r="E2241" s="2">
        <f>STANDARDIZE(Table6[[#This Row],[BNB]],$V$4,$V$5)</f>
        <v>-0.98179850723030215</v>
      </c>
      <c r="F2241" s="2">
        <f>_xlfn.XLOOKUP(Table6[[#This Row],[Date]],Tether_USDt_Historical_Data[Date],Tether_USDt_Historical_Data[Price]," ")</f>
        <v>0.999</v>
      </c>
      <c r="G2241" s="2">
        <f>IFERROR(STANDARDIZE(Table6[[#This Row],[Tether]],$W$4,$W$5),"")</f>
        <v>-0.24731762609005908</v>
      </c>
      <c r="H2241" s="2">
        <f>_xlfn.XLOOKUP(Table6[[#This Row],[Date]],Bitcoin_Historical_Data__2[Date],Bitcoin_Historical_Data__2[Price]," ")</f>
        <v>6584.1</v>
      </c>
      <c r="I2241" s="2">
        <f>STANDARDIZE(Table6[[#This Row],[BTC]],$X$4,$X$5)</f>
        <v>-0.99094176244830579</v>
      </c>
      <c r="J2241" s="2">
        <f>_xlfn.XLOOKUP(Table6[[#This Row],[Date]],S_P_500_Historical_Data[Date],S_P_500_Historical_Data[Price]," ")</f>
        <v>2919.4</v>
      </c>
      <c r="K2241" s="2">
        <f>IFERROR(STANDARDIZE(Table6[[#This Row],[S&amp;P500]],$Y$4,$Y$5),"")</f>
        <v>-0.98086216929204362</v>
      </c>
    </row>
    <row r="2242" spans="1:11" x14ac:dyDescent="0.35">
      <c r="A2242" s="1">
        <f t="shared" si="34"/>
        <v>43366</v>
      </c>
      <c r="B2242">
        <f>_xlfn.XLOOKUP(A2242,Ethereum_Historical_Data[Date],Ethereum_Historical_Data[Price]," ")</f>
        <v>244.67</v>
      </c>
      <c r="C2242">
        <f>STANDARDIZE(Table6[[#This Row],[ETH]],$U$4,$U$5)</f>
        <v>-1.00105678193727</v>
      </c>
      <c r="D2242" s="2">
        <f>_xlfn.XLOOKUP(Table6[[#This Row],[Date]],BNB_Historical_Data[Date],BNB_Historical_Data[Price]," ")</f>
        <v>10.29</v>
      </c>
      <c r="E2242" s="2">
        <f>STANDARDIZE(Table6[[#This Row],[BNB]],$V$4,$V$5)</f>
        <v>-0.9805712981808824</v>
      </c>
      <c r="F2242" s="2">
        <f>_xlfn.XLOOKUP(Table6[[#This Row],[Date]],Tether_USDt_Historical_Data[Date],Tether_USDt_Historical_Data[Price]," ")</f>
        <v>0.99909999999999999</v>
      </c>
      <c r="G2242" s="2">
        <f>IFERROR(STANDARDIZE(Table6[[#This Row],[Tether]],$W$4,$W$5),"")</f>
        <v>-0.22686440803896338</v>
      </c>
      <c r="H2242" s="2">
        <f>_xlfn.XLOOKUP(Table6[[#This Row],[Date]],Bitcoin_Historical_Data__2[Date],Bitcoin_Historical_Data__2[Price]," ")</f>
        <v>6704.1</v>
      </c>
      <c r="I2242" s="2">
        <f>STANDARDIZE(Table6[[#This Row],[BTC]],$X$4,$X$5)</f>
        <v>-0.98493493246279018</v>
      </c>
      <c r="J2242" s="2" t="str">
        <f>_xlfn.XLOOKUP(Table6[[#This Row],[Date]],S_P_500_Historical_Data[Date],S_P_500_Historical_Data[Price]," ")</f>
        <v xml:space="preserve"> </v>
      </c>
      <c r="K2242" s="2" t="str">
        <f>IFERROR(STANDARDIZE(Table6[[#This Row],[S&amp;P500]],$Y$4,$Y$5),"")</f>
        <v/>
      </c>
    </row>
    <row r="2243" spans="1:11" x14ac:dyDescent="0.35">
      <c r="A2243" s="1">
        <f t="shared" si="34"/>
        <v>43365</v>
      </c>
      <c r="B2243">
        <f>_xlfn.XLOOKUP(A2243,Ethereum_Historical_Data[Date],Ethereum_Historical_Data[Price]," ")</f>
        <v>240.82</v>
      </c>
      <c r="C2243">
        <f>STANDARDIZE(Table6[[#This Row],[ETH]],$U$4,$U$5)</f>
        <v>-1.004253942913057</v>
      </c>
      <c r="D2243" s="2">
        <f>_xlfn.XLOOKUP(Table6[[#This Row],[Date]],BNB_Historical_Data[Date],BNB_Historical_Data[Price]," ")</f>
        <v>10.25</v>
      </c>
      <c r="E2243" s="2">
        <f>STANDARDIZE(Table6[[#This Row],[BNB]],$V$4,$V$5)</f>
        <v>-0.98076765162878954</v>
      </c>
      <c r="F2243" s="2">
        <f>_xlfn.XLOOKUP(Table6[[#This Row],[Date]],Tether_USDt_Historical_Data[Date],Tether_USDt_Historical_Data[Price]," ")</f>
        <v>0.99860000000000004</v>
      </c>
      <c r="G2243" s="2">
        <f>IFERROR(STANDARDIZE(Table6[[#This Row],[Tether]],$W$4,$W$5),"")</f>
        <v>-0.32913049829444185</v>
      </c>
      <c r="H2243" s="2">
        <f>_xlfn.XLOOKUP(Table6[[#This Row],[Date]],Bitcoin_Historical_Data__2[Date],Bitcoin_Historical_Data__2[Price]," ")</f>
        <v>6729.6</v>
      </c>
      <c r="I2243" s="2">
        <f>STANDARDIZE(Table6[[#This Row],[BTC]],$X$4,$X$5)</f>
        <v>-0.98365848109086818</v>
      </c>
      <c r="J2243" s="2" t="str">
        <f>_xlfn.XLOOKUP(Table6[[#This Row],[Date]],S_P_500_Historical_Data[Date],S_P_500_Historical_Data[Price]," ")</f>
        <v xml:space="preserve"> </v>
      </c>
      <c r="K2243" s="2" t="str">
        <f>IFERROR(STANDARDIZE(Table6[[#This Row],[S&amp;P500]],$Y$4,$Y$5),"")</f>
        <v/>
      </c>
    </row>
    <row r="2244" spans="1:11" x14ac:dyDescent="0.35">
      <c r="A2244" s="1">
        <f t="shared" ref="A2244:A2307" si="35">A2243-1</f>
        <v>43364</v>
      </c>
      <c r="B2244">
        <f>_xlfn.XLOOKUP(A2244,Ethereum_Historical_Data[Date],Ethereum_Historical_Data[Price]," ")</f>
        <v>247.92</v>
      </c>
      <c r="C2244">
        <f>STANDARDIZE(Table6[[#This Row],[ETH]],$U$4,$U$5)</f>
        <v>-0.99835787981485247</v>
      </c>
      <c r="D2244" s="2">
        <f>_xlfn.XLOOKUP(Table6[[#This Row],[Date]],BNB_Historical_Data[Date],BNB_Historical_Data[Price]," ")</f>
        <v>10.46</v>
      </c>
      <c r="E2244" s="2">
        <f>STANDARDIZE(Table6[[#This Row],[BNB]],$V$4,$V$5)</f>
        <v>-0.97973679602727681</v>
      </c>
      <c r="F2244" s="2">
        <f>_xlfn.XLOOKUP(Table6[[#This Row],[Date]],Tether_USDt_Historical_Data[Date],Tether_USDt_Historical_Data[Price]," ")</f>
        <v>0.99839999999999995</v>
      </c>
      <c r="G2244" s="2">
        <f>IFERROR(STANDARDIZE(Table6[[#This Row],[Tether]],$W$4,$W$5),"")</f>
        <v>-0.37003693439665591</v>
      </c>
      <c r="H2244" s="2">
        <f>_xlfn.XLOOKUP(Table6[[#This Row],[Date]],Bitcoin_Historical_Data__2[Date],Bitcoin_Historical_Data__2[Price]," ")</f>
        <v>6766.7</v>
      </c>
      <c r="I2244" s="2">
        <f>STANDARDIZE(Table6[[#This Row],[BTC]],$X$4,$X$5)</f>
        <v>-0.9818013694870128</v>
      </c>
      <c r="J2244" s="2">
        <f>_xlfn.XLOOKUP(Table6[[#This Row],[Date]],S_P_500_Historical_Data[Date],S_P_500_Historical_Data[Price]," ")</f>
        <v>2929.7</v>
      </c>
      <c r="K2244" s="2">
        <f>IFERROR(STANDARDIZE(Table6[[#This Row],[S&amp;P500]],$Y$4,$Y$5),"")</f>
        <v>-0.96918447509566541</v>
      </c>
    </row>
    <row r="2245" spans="1:11" x14ac:dyDescent="0.35">
      <c r="A2245" s="1">
        <f t="shared" si="35"/>
        <v>43363</v>
      </c>
      <c r="B2245">
        <f>_xlfn.XLOOKUP(A2245,Ethereum_Historical_Data[Date],Ethereum_Historical_Data[Price]," ")</f>
        <v>224.42</v>
      </c>
      <c r="C2245">
        <f>STANDARDIZE(Table6[[#This Row],[ETH]],$U$4,$U$5)</f>
        <v>-1.0178730182384872</v>
      </c>
      <c r="D2245" s="2">
        <f>_xlfn.XLOOKUP(Table6[[#This Row],[Date]],BNB_Historical_Data[Date],BNB_Historical_Data[Price]," ")</f>
        <v>10.01</v>
      </c>
      <c r="E2245" s="2">
        <f>STANDARDIZE(Table6[[#This Row],[BNB]],$V$4,$V$5)</f>
        <v>-0.98194577231623259</v>
      </c>
      <c r="F2245" s="2">
        <f>_xlfn.XLOOKUP(Table6[[#This Row],[Date]],Tether_USDt_Historical_Data[Date],Tether_USDt_Historical_Data[Price]," ")</f>
        <v>0.99929999999999997</v>
      </c>
      <c r="G2245" s="2">
        <f>IFERROR(STANDARDIZE(Table6[[#This Row],[Tether]],$W$4,$W$5),"")</f>
        <v>-0.18595797193677199</v>
      </c>
      <c r="H2245" s="2">
        <f>_xlfn.XLOOKUP(Table6[[#This Row],[Date]],Bitcoin_Historical_Data__2[Date],Bitcoin_Historical_Data__2[Price]," ")</f>
        <v>6489.2</v>
      </c>
      <c r="I2245" s="2">
        <f>STANDARDIZE(Table6[[#This Row],[BTC]],$X$4,$X$5)</f>
        <v>-0.99569216382851755</v>
      </c>
      <c r="J2245" s="2">
        <f>_xlfn.XLOOKUP(Table6[[#This Row],[Date]],S_P_500_Historical_Data[Date],S_P_500_Historical_Data[Price]," ")</f>
        <v>2930.8</v>
      </c>
      <c r="K2245" s="2">
        <f>IFERROR(STANDARDIZE(Table6[[#This Row],[S&amp;P500]],$Y$4,$Y$5),"")</f>
        <v>-0.96793734270576048</v>
      </c>
    </row>
    <row r="2246" spans="1:11" x14ac:dyDescent="0.35">
      <c r="A2246" s="1">
        <f t="shared" si="35"/>
        <v>43362</v>
      </c>
      <c r="B2246">
        <f>_xlfn.XLOOKUP(A2246,Ethereum_Historical_Data[Date],Ethereum_Historical_Data[Price]," ")</f>
        <v>209.74</v>
      </c>
      <c r="C2246">
        <f>STANDARDIZE(Table6[[#This Row],[ETH]],$U$4,$U$5)</f>
        <v>-1.0300637515175919</v>
      </c>
      <c r="D2246" s="2">
        <f>_xlfn.XLOOKUP(Table6[[#This Row],[Date]],BNB_Historical_Data[Date],BNB_Historical_Data[Price]," ")</f>
        <v>9.61</v>
      </c>
      <c r="E2246" s="2">
        <f>STANDARDIZE(Table6[[#This Row],[BNB]],$V$4,$V$5)</f>
        <v>-0.98390930679530419</v>
      </c>
      <c r="F2246" s="2">
        <f>_xlfn.XLOOKUP(Table6[[#This Row],[Date]],Tether_USDt_Historical_Data[Date],Tether_USDt_Historical_Data[Price]," ")</f>
        <v>1.0082</v>
      </c>
      <c r="G2246" s="2">
        <f>IFERROR(STANDARDIZE(Table6[[#This Row],[Tether]],$W$4,$W$5),"")</f>
        <v>1.6343784346109491</v>
      </c>
      <c r="H2246" s="2">
        <f>_xlfn.XLOOKUP(Table6[[#This Row],[Date]],Bitcoin_Historical_Data__2[Date],Bitcoin_Historical_Data__2[Price]," ")</f>
        <v>6390.4</v>
      </c>
      <c r="I2246" s="2">
        <f>STANDARDIZE(Table6[[#This Row],[BTC]],$X$4,$X$5)</f>
        <v>-1.0006377871832586</v>
      </c>
      <c r="J2246" s="2">
        <f>_xlfn.XLOOKUP(Table6[[#This Row],[Date]],S_P_500_Historical_Data[Date],S_P_500_Historical_Data[Price]," ")</f>
        <v>2907.9</v>
      </c>
      <c r="K2246" s="2">
        <f>IFERROR(STANDARDIZE(Table6[[#This Row],[S&amp;P500]],$Y$4,$Y$5),"")</f>
        <v>-0.99390037155013622</v>
      </c>
    </row>
    <row r="2247" spans="1:11" x14ac:dyDescent="0.35">
      <c r="A2247" s="1">
        <f t="shared" si="35"/>
        <v>43361</v>
      </c>
      <c r="B2247">
        <f>_xlfn.XLOOKUP(A2247,Ethereum_Historical_Data[Date],Ethereum_Historical_Data[Price]," ")</f>
        <v>209.03</v>
      </c>
      <c r="C2247">
        <f>STANDARDIZE(Table6[[#This Row],[ETH]],$U$4,$U$5)</f>
        <v>-1.0306533578274124</v>
      </c>
      <c r="D2247" s="2">
        <f>_xlfn.XLOOKUP(Table6[[#This Row],[Date]],BNB_Historical_Data[Date],BNB_Historical_Data[Price]," ")</f>
        <v>9.52</v>
      </c>
      <c r="E2247" s="2">
        <f>STANDARDIZE(Table6[[#This Row],[BNB]],$V$4,$V$5)</f>
        <v>-0.98435110205309539</v>
      </c>
      <c r="F2247" s="2">
        <f>_xlfn.XLOOKUP(Table6[[#This Row],[Date]],Tether_USDt_Historical_Data[Date],Tether_USDt_Historical_Data[Price]," ")</f>
        <v>0.99919999999999998</v>
      </c>
      <c r="G2247" s="2">
        <f>IFERROR(STANDARDIZE(Table6[[#This Row],[Tether]],$W$4,$W$5),"")</f>
        <v>-0.2064111899878677</v>
      </c>
      <c r="H2247" s="2">
        <f>_xlfn.XLOOKUP(Table6[[#This Row],[Date]],Bitcoin_Historical_Data__2[Date],Bitcoin_Historical_Data__2[Price]," ")</f>
        <v>6342</v>
      </c>
      <c r="I2247" s="2">
        <f>STANDARDIZE(Table6[[#This Row],[BTC]],$X$4,$X$5)</f>
        <v>-1.0030605419440832</v>
      </c>
      <c r="J2247" s="2">
        <f>_xlfn.XLOOKUP(Table6[[#This Row],[Date]],S_P_500_Historical_Data[Date],S_P_500_Historical_Data[Price]," ")</f>
        <v>2904.3</v>
      </c>
      <c r="K2247" s="2">
        <f>IFERROR(STANDARDIZE(Table6[[#This Row],[S&amp;P500]],$Y$4,$Y$5),"")</f>
        <v>-0.99798189573527818</v>
      </c>
    </row>
    <row r="2248" spans="1:11" x14ac:dyDescent="0.35">
      <c r="A2248" s="1">
        <f t="shared" si="35"/>
        <v>43360</v>
      </c>
      <c r="B2248">
        <f>_xlfn.XLOOKUP(A2248,Ethereum_Historical_Data[Date],Ethereum_Historical_Data[Price]," ")</f>
        <v>196.24</v>
      </c>
      <c r="C2248">
        <f>STANDARDIZE(Table6[[#This Row],[ETH]],$U$4,$U$5)</f>
        <v>-1.0412745757184034</v>
      </c>
      <c r="D2248" s="2">
        <f>_xlfn.XLOOKUP(Table6[[#This Row],[Date]],BNB_Historical_Data[Date],BNB_Historical_Data[Price]," ")</f>
        <v>9.36</v>
      </c>
      <c r="E2248" s="2">
        <f>STANDARDIZE(Table6[[#This Row],[BNB]],$V$4,$V$5)</f>
        <v>-0.98513651584472406</v>
      </c>
      <c r="F2248" s="2">
        <f>_xlfn.XLOOKUP(Table6[[#This Row],[Date]],Tether_USDt_Historical_Data[Date],Tether_USDt_Historical_Data[Price]," ")</f>
        <v>0.99919999999999998</v>
      </c>
      <c r="G2248" s="2">
        <f>IFERROR(STANDARDIZE(Table6[[#This Row],[Tether]],$W$4,$W$5),"")</f>
        <v>-0.2064111899878677</v>
      </c>
      <c r="H2248" s="2">
        <f>_xlfn.XLOOKUP(Table6[[#This Row],[Date]],Bitcoin_Historical_Data__2[Date],Bitcoin_Historical_Data__2[Price]," ")</f>
        <v>6251.9</v>
      </c>
      <c r="I2248" s="2">
        <f>STANDARDIZE(Table6[[#This Row],[BTC]],$X$4,$X$5)</f>
        <v>-1.0075706701248746</v>
      </c>
      <c r="J2248" s="2">
        <f>_xlfn.XLOOKUP(Table6[[#This Row],[Date]],S_P_500_Historical_Data[Date],S_P_500_Historical_Data[Price]," ")</f>
        <v>2888.8</v>
      </c>
      <c r="K2248" s="2">
        <f>IFERROR(STANDARDIZE(Table6[[#This Row],[S&amp;P500]],$Y$4,$Y$5),"")</f>
        <v>-1.0155551248657508</v>
      </c>
    </row>
    <row r="2249" spans="1:11" x14ac:dyDescent="0.35">
      <c r="A2249" s="1">
        <f t="shared" si="35"/>
        <v>43359</v>
      </c>
      <c r="B2249">
        <f>_xlfn.XLOOKUP(A2249,Ethereum_Historical_Data[Date],Ethereum_Historical_Data[Price]," ")</f>
        <v>220.2</v>
      </c>
      <c r="C2249">
        <f>STANDARDIZE(Table6[[#This Row],[ETH]],$U$4,$U$5)</f>
        <v>-1.0213774388405186</v>
      </c>
      <c r="D2249" s="2">
        <f>_xlfn.XLOOKUP(Table6[[#This Row],[Date]],BNB_Historical_Data[Date],BNB_Historical_Data[Price]," ")</f>
        <v>9.94</v>
      </c>
      <c r="E2249" s="2">
        <f>STANDARDIZE(Table6[[#This Row],[BNB]],$V$4,$V$5)</f>
        <v>-0.98228939085007017</v>
      </c>
      <c r="F2249" s="2">
        <f>_xlfn.XLOOKUP(Table6[[#This Row],[Date]],Tether_USDt_Historical_Data[Date],Tether_USDt_Historical_Data[Price]," ")</f>
        <v>0.99990000000000001</v>
      </c>
      <c r="G2249" s="2">
        <f>IFERROR(STANDARDIZE(Table6[[#This Row],[Tether]],$W$4,$W$5),"")</f>
        <v>-6.3238663630175135E-2</v>
      </c>
      <c r="H2249" s="2">
        <f>_xlfn.XLOOKUP(Table6[[#This Row],[Date]],Bitcoin_Historical_Data__2[Date],Bitcoin_Historical_Data__2[Price]," ")</f>
        <v>6500.2</v>
      </c>
      <c r="I2249" s="2">
        <f>STANDARDIZE(Table6[[#This Row],[BTC]],$X$4,$X$5)</f>
        <v>-0.99514153774651193</v>
      </c>
      <c r="J2249" s="2" t="str">
        <f>_xlfn.XLOOKUP(Table6[[#This Row],[Date]],S_P_500_Historical_Data[Date],S_P_500_Historical_Data[Price]," ")</f>
        <v xml:space="preserve"> </v>
      </c>
      <c r="K2249" s="2" t="str">
        <f>IFERROR(STANDARDIZE(Table6[[#This Row],[S&amp;P500]],$Y$4,$Y$5),"")</f>
        <v/>
      </c>
    </row>
    <row r="2250" spans="1:11" x14ac:dyDescent="0.35">
      <c r="A2250" s="1">
        <f t="shared" si="35"/>
        <v>43358</v>
      </c>
      <c r="B2250">
        <f>_xlfn.XLOOKUP(A2250,Ethereum_Historical_Data[Date],Ethereum_Historical_Data[Price]," ")</f>
        <v>221.94</v>
      </c>
      <c r="C2250">
        <f>STANDARDIZE(Table6[[#This Row],[ETH]],$U$4,$U$5)</f>
        <v>-1.0199324881657474</v>
      </c>
      <c r="D2250" s="2">
        <f>_xlfn.XLOOKUP(Table6[[#This Row],[Date]],BNB_Historical_Data[Date],BNB_Historical_Data[Price]," ")</f>
        <v>10.06</v>
      </c>
      <c r="E2250" s="2">
        <f>STANDARDIZE(Table6[[#This Row],[BNB]],$V$4,$V$5)</f>
        <v>-0.98170033050634853</v>
      </c>
      <c r="F2250" s="2">
        <f>_xlfn.XLOOKUP(Table6[[#This Row],[Date]],Tether_USDt_Historical_Data[Date],Tether_USDt_Historical_Data[Price]," ")</f>
        <v>1</v>
      </c>
      <c r="G2250" s="2">
        <f>IFERROR(STANDARDIZE(Table6[[#This Row],[Tether]],$W$4,$W$5),"")</f>
        <v>-4.2785445579079442E-2</v>
      </c>
      <c r="H2250" s="2">
        <f>_xlfn.XLOOKUP(Table6[[#This Row],[Date]],Bitcoin_Historical_Data__2[Date],Bitcoin_Historical_Data__2[Price]," ")</f>
        <v>6519</v>
      </c>
      <c r="I2250" s="2">
        <f>STANDARDIZE(Table6[[#This Row],[BTC]],$X$4,$X$5)</f>
        <v>-0.9942004677154479</v>
      </c>
      <c r="J2250" s="2" t="str">
        <f>_xlfn.XLOOKUP(Table6[[#This Row],[Date]],S_P_500_Historical_Data[Date],S_P_500_Historical_Data[Price]," ")</f>
        <v xml:space="preserve"> </v>
      </c>
      <c r="K2250" s="2" t="str">
        <f>IFERROR(STANDARDIZE(Table6[[#This Row],[S&amp;P500]],$Y$4,$Y$5),"")</f>
        <v/>
      </c>
    </row>
    <row r="2251" spans="1:11" x14ac:dyDescent="0.35">
      <c r="A2251" s="1">
        <f t="shared" si="35"/>
        <v>43357</v>
      </c>
      <c r="B2251">
        <f>_xlfn.XLOOKUP(A2251,Ethereum_Historical_Data[Date],Ethereum_Historical_Data[Price]," ")</f>
        <v>209.98</v>
      </c>
      <c r="C2251">
        <f>STANDARDIZE(Table6[[#This Row],[ETH]],$U$4,$U$5)</f>
        <v>-1.029864447976244</v>
      </c>
      <c r="D2251" s="2">
        <f>_xlfn.XLOOKUP(Table6[[#This Row],[Date]],BNB_Historical_Data[Date],BNB_Historical_Data[Price]," ")</f>
        <v>9.89</v>
      </c>
      <c r="E2251" s="2">
        <f>STANDARDIZE(Table6[[#This Row],[BNB]],$V$4,$V$5)</f>
        <v>-0.98253483265995412</v>
      </c>
      <c r="F2251" s="2">
        <f>_xlfn.XLOOKUP(Table6[[#This Row],[Date]],Tether_USDt_Historical_Data[Date],Tether_USDt_Historical_Data[Price]," ")</f>
        <v>0.99970000000000003</v>
      </c>
      <c r="G2251" s="2">
        <f>IFERROR(STANDARDIZE(Table6[[#This Row],[Tether]],$W$4,$W$5),"")</f>
        <v>-0.10414509973236652</v>
      </c>
      <c r="H2251" s="2">
        <f>_xlfn.XLOOKUP(Table6[[#This Row],[Date]],Bitcoin_Historical_Data__2[Date],Bitcoin_Historical_Data__2[Price]," ")</f>
        <v>6483.7</v>
      </c>
      <c r="I2251" s="2">
        <f>STANDARDIZE(Table6[[#This Row],[BTC]],$X$4,$X$5)</f>
        <v>-0.99596747686952036</v>
      </c>
      <c r="J2251" s="2">
        <f>_xlfn.XLOOKUP(Table6[[#This Row],[Date]],S_P_500_Historical_Data[Date],S_P_500_Historical_Data[Price]," ")</f>
        <v>2905</v>
      </c>
      <c r="K2251" s="2">
        <f>IFERROR(STANDARDIZE(Table6[[#This Row],[S&amp;P500]],$Y$4,$Y$5),"")</f>
        <v>-0.9971882660326119</v>
      </c>
    </row>
    <row r="2252" spans="1:11" x14ac:dyDescent="0.35">
      <c r="A2252" s="1">
        <f t="shared" si="35"/>
        <v>43356</v>
      </c>
      <c r="B2252">
        <f>_xlfn.XLOOKUP(A2252,Ethereum_Historical_Data[Date],Ethereum_Historical_Data[Price]," ")</f>
        <v>211</v>
      </c>
      <c r="C2252">
        <f>STANDARDIZE(Table6[[#This Row],[ETH]],$U$4,$U$5)</f>
        <v>-1.0290174079255161</v>
      </c>
      <c r="D2252" s="2">
        <f>_xlfn.XLOOKUP(Table6[[#This Row],[Date]],BNB_Historical_Data[Date],BNB_Historical_Data[Price]," ")</f>
        <v>9.56</v>
      </c>
      <c r="E2252" s="2">
        <f>STANDARDIZE(Table6[[#This Row],[BNB]],$V$4,$V$5)</f>
        <v>-0.98415474860518826</v>
      </c>
      <c r="F2252" s="2">
        <f>_xlfn.XLOOKUP(Table6[[#This Row],[Date]],Tether_USDt_Historical_Data[Date],Tether_USDt_Historical_Data[Price]," ")</f>
        <v>0.99939999999999996</v>
      </c>
      <c r="G2252" s="2">
        <f>IFERROR(STANDARDIZE(Table6[[#This Row],[Tether]],$W$4,$W$5),"")</f>
        <v>-0.16550475388567631</v>
      </c>
      <c r="H2252" s="2">
        <f>_xlfn.XLOOKUP(Table6[[#This Row],[Date]],Bitcoin_Historical_Data__2[Date],Bitcoin_Historical_Data__2[Price]," ")</f>
        <v>6482.9</v>
      </c>
      <c r="I2252" s="2">
        <f>STANDARDIZE(Table6[[#This Row],[BTC]],$X$4,$X$5)</f>
        <v>-0.99600752240275703</v>
      </c>
      <c r="J2252" s="2">
        <f>_xlfn.XLOOKUP(Table6[[#This Row],[Date]],S_P_500_Historical_Data[Date],S_P_500_Historical_Data[Price]," ")</f>
        <v>2904.2</v>
      </c>
      <c r="K2252" s="2">
        <f>IFERROR(STANDARDIZE(Table6[[#This Row],[S&amp;P500]],$Y$4,$Y$5),"")</f>
        <v>-0.99809527140708809</v>
      </c>
    </row>
    <row r="2253" spans="1:11" x14ac:dyDescent="0.35">
      <c r="A2253" s="1">
        <f t="shared" si="35"/>
        <v>43355</v>
      </c>
      <c r="B2253">
        <f>_xlfn.XLOOKUP(A2253,Ethereum_Historical_Data[Date],Ethereum_Historical_Data[Price]," ")</f>
        <v>182.98</v>
      </c>
      <c r="C2253">
        <f>STANDARDIZE(Table6[[#This Row],[ETH]],$U$4,$U$5)</f>
        <v>-1.0522860963778671</v>
      </c>
      <c r="D2253" s="2">
        <f>_xlfn.XLOOKUP(Table6[[#This Row],[Date]],BNB_Historical_Data[Date],BNB_Historical_Data[Price]," ")</f>
        <v>9.2100000000000009</v>
      </c>
      <c r="E2253" s="2">
        <f>STANDARDIZE(Table6[[#This Row],[BNB]],$V$4,$V$5)</f>
        <v>-0.98587284127437602</v>
      </c>
      <c r="F2253" s="2">
        <f>_xlfn.XLOOKUP(Table6[[#This Row],[Date]],Tether_USDt_Historical_Data[Date],Tether_USDt_Historical_Data[Price]," ")</f>
        <v>0.99819999999999998</v>
      </c>
      <c r="G2253" s="2">
        <f>IFERROR(STANDARDIZE(Table6[[#This Row],[Tether]],$W$4,$W$5),"")</f>
        <v>-0.41094337049884733</v>
      </c>
      <c r="H2253" s="2">
        <f>_xlfn.XLOOKUP(Table6[[#This Row],[Date]],Bitcoin_Historical_Data__2[Date],Bitcoin_Historical_Data__2[Price]," ")</f>
        <v>6338</v>
      </c>
      <c r="I2253" s="2">
        <f>STANDARDIZE(Table6[[#This Row],[BTC]],$X$4,$X$5)</f>
        <v>-1.0032607696102671</v>
      </c>
      <c r="J2253" s="2">
        <f>_xlfn.XLOOKUP(Table6[[#This Row],[Date]],S_P_500_Historical_Data[Date],S_P_500_Historical_Data[Price]," ")</f>
        <v>2888.9</v>
      </c>
      <c r="K2253" s="2">
        <f>IFERROR(STANDARDIZE(Table6[[#This Row],[S&amp;P500]],$Y$4,$Y$5),"")</f>
        <v>-1.0154417491939414</v>
      </c>
    </row>
    <row r="2254" spans="1:11" x14ac:dyDescent="0.35">
      <c r="A2254" s="1">
        <f t="shared" si="35"/>
        <v>43354</v>
      </c>
      <c r="B2254">
        <f>_xlfn.XLOOKUP(A2254,Ethereum_Historical_Data[Date],Ethereum_Historical_Data[Price]," ")</f>
        <v>185.07</v>
      </c>
      <c r="C2254">
        <f>STANDARDIZE(Table6[[#This Row],[ETH]],$U$4,$U$5)</f>
        <v>-1.050550494705297</v>
      </c>
      <c r="D2254" s="2">
        <f>_xlfn.XLOOKUP(Table6[[#This Row],[Date]],BNB_Historical_Data[Date],BNB_Historical_Data[Price]," ")</f>
        <v>9.36</v>
      </c>
      <c r="E2254" s="2">
        <f>STANDARDIZE(Table6[[#This Row],[BNB]],$V$4,$V$5)</f>
        <v>-0.98513651584472406</v>
      </c>
      <c r="F2254" s="2">
        <f>_xlfn.XLOOKUP(Table6[[#This Row],[Date]],Tether_USDt_Historical_Data[Date],Tether_USDt_Historical_Data[Price]," ")</f>
        <v>0.99850000000000005</v>
      </c>
      <c r="G2254" s="2">
        <f>IFERROR(STANDARDIZE(Table6[[#This Row],[Tether]],$W$4,$W$5),"")</f>
        <v>-0.34958371634553753</v>
      </c>
      <c r="H2254" s="2">
        <f>_xlfn.XLOOKUP(Table6[[#This Row],[Date]],Bitcoin_Historical_Data__2[Date],Bitcoin_Historical_Data__2[Price]," ")</f>
        <v>6293.9</v>
      </c>
      <c r="I2254" s="2">
        <f>STANDARDIZE(Table6[[#This Row],[BTC]],$X$4,$X$5)</f>
        <v>-1.0054682796299441</v>
      </c>
      <c r="J2254" s="2">
        <f>_xlfn.XLOOKUP(Table6[[#This Row],[Date]],S_P_500_Historical_Data[Date],S_P_500_Historical_Data[Price]," ")</f>
        <v>2887.9</v>
      </c>
      <c r="K2254" s="2">
        <f>IFERROR(STANDARDIZE(Table6[[#This Row],[S&amp;P500]],$Y$4,$Y$5),"")</f>
        <v>-1.0165755059120365</v>
      </c>
    </row>
    <row r="2255" spans="1:11" x14ac:dyDescent="0.35">
      <c r="A2255" s="1">
        <f t="shared" si="35"/>
        <v>43353</v>
      </c>
      <c r="B2255">
        <f>_xlfn.XLOOKUP(A2255,Ethereum_Historical_Data[Date],Ethereum_Historical_Data[Price]," ")</f>
        <v>197.04</v>
      </c>
      <c r="C2255">
        <f>STANDARDIZE(Table6[[#This Row],[ETH]],$U$4,$U$5)</f>
        <v>-1.0406102305805776</v>
      </c>
      <c r="D2255" s="2">
        <f>_xlfn.XLOOKUP(Table6[[#This Row],[Date]],BNB_Historical_Data[Date],BNB_Historical_Data[Price]," ")</f>
        <v>9.52</v>
      </c>
      <c r="E2255" s="2">
        <f>STANDARDIZE(Table6[[#This Row],[BNB]],$V$4,$V$5)</f>
        <v>-0.98435110205309539</v>
      </c>
      <c r="F2255" s="2">
        <f>_xlfn.XLOOKUP(Table6[[#This Row],[Date]],Tether_USDt_Historical_Data[Date],Tether_USDt_Historical_Data[Price]," ")</f>
        <v>0.99790000000000001</v>
      </c>
      <c r="G2255" s="2">
        <f>IFERROR(STANDARDIZE(Table6[[#This Row],[Tether]],$W$4,$W$5),"")</f>
        <v>-0.47230302465213442</v>
      </c>
      <c r="H2255" s="2">
        <f>_xlfn.XLOOKUP(Table6[[#This Row],[Date]],Bitcoin_Historical_Data__2[Date],Bitcoin_Historical_Data__2[Price]," ")</f>
        <v>6321</v>
      </c>
      <c r="I2255" s="2">
        <f>STANDARDIZE(Table6[[#This Row],[BTC]],$X$4,$X$5)</f>
        <v>-1.0041117371915484</v>
      </c>
      <c r="J2255" s="2">
        <f>_xlfn.XLOOKUP(Table6[[#This Row],[Date]],S_P_500_Historical_Data[Date],S_P_500_Historical_Data[Price]," ")</f>
        <v>2877.1</v>
      </c>
      <c r="K2255" s="2">
        <f>IFERROR(STANDARDIZE(Table6[[#This Row],[S&amp;P500]],$Y$4,$Y$5),"")</f>
        <v>-1.0288200784674628</v>
      </c>
    </row>
    <row r="2256" spans="1:11" x14ac:dyDescent="0.35">
      <c r="A2256" s="1">
        <f t="shared" si="35"/>
        <v>43352</v>
      </c>
      <c r="B2256">
        <f>_xlfn.XLOOKUP(A2256,Ethereum_Historical_Data[Date],Ethereum_Historical_Data[Price]," ")</f>
        <v>195.8</v>
      </c>
      <c r="C2256">
        <f>STANDARDIZE(Table6[[#This Row],[ETH]],$U$4,$U$5)</f>
        <v>-1.0416399655442077</v>
      </c>
      <c r="D2256" s="2">
        <f>_xlfn.XLOOKUP(Table6[[#This Row],[Date]],BNB_Historical_Data[Date],BNB_Historical_Data[Price]," ")</f>
        <v>9.51</v>
      </c>
      <c r="E2256" s="2">
        <f>STANDARDIZE(Table6[[#This Row],[BNB]],$V$4,$V$5)</f>
        <v>-0.98440019041507232</v>
      </c>
      <c r="F2256" s="2">
        <f>_xlfn.XLOOKUP(Table6[[#This Row],[Date]],Tether_USDt_Historical_Data[Date],Tether_USDt_Historical_Data[Price]," ")</f>
        <v>0.99829999999999997</v>
      </c>
      <c r="G2256" s="2">
        <f>IFERROR(STANDARDIZE(Table6[[#This Row],[Tether]],$W$4,$W$5),"")</f>
        <v>-0.39049015244775165</v>
      </c>
      <c r="H2256" s="2">
        <f>_xlfn.XLOOKUP(Table6[[#This Row],[Date]],Bitcoin_Historical_Data__2[Date],Bitcoin_Historical_Data__2[Price]," ")</f>
        <v>6238.5</v>
      </c>
      <c r="I2256" s="2">
        <f>STANDARDIZE(Table6[[#This Row],[BTC]],$X$4,$X$5)</f>
        <v>-1.0082414328065905</v>
      </c>
      <c r="J2256" s="2" t="str">
        <f>_xlfn.XLOOKUP(Table6[[#This Row],[Date]],S_P_500_Historical_Data[Date],S_P_500_Historical_Data[Price]," ")</f>
        <v xml:space="preserve"> </v>
      </c>
      <c r="K2256" s="2" t="str">
        <f>IFERROR(STANDARDIZE(Table6[[#This Row],[S&amp;P500]],$Y$4,$Y$5),"")</f>
        <v/>
      </c>
    </row>
    <row r="2257" spans="1:11" x14ac:dyDescent="0.35">
      <c r="A2257" s="1">
        <f t="shared" si="35"/>
        <v>43351</v>
      </c>
      <c r="B2257">
        <f>_xlfn.XLOOKUP(A2257,Ethereum_Historical_Data[Date],Ethereum_Historical_Data[Price]," ")</f>
        <v>196.79</v>
      </c>
      <c r="C2257">
        <f>STANDARDIZE(Table6[[#This Row],[ETH]],$U$4,$U$5)</f>
        <v>-1.0408178384361482</v>
      </c>
      <c r="D2257" s="2">
        <f>_xlfn.XLOOKUP(Table6[[#This Row],[Date]],BNB_Historical_Data[Date],BNB_Historical_Data[Price]," ")</f>
        <v>9.52</v>
      </c>
      <c r="E2257" s="2">
        <f>STANDARDIZE(Table6[[#This Row],[BNB]],$V$4,$V$5)</f>
        <v>-0.98435110205309539</v>
      </c>
      <c r="F2257" s="2">
        <f>_xlfn.XLOOKUP(Table6[[#This Row],[Date]],Tether_USDt_Historical_Data[Date],Tether_USDt_Historical_Data[Price]," ")</f>
        <v>1.0004999999999999</v>
      </c>
      <c r="G2257" s="2">
        <f>IFERROR(STANDARDIZE(Table6[[#This Row],[Tether]],$W$4,$W$5),"")</f>
        <v>5.9480644676399026E-2</v>
      </c>
      <c r="H2257" s="2">
        <f>_xlfn.XLOOKUP(Table6[[#This Row],[Date]],Bitcoin_Historical_Data__2[Date],Bitcoin_Historical_Data__2[Price]," ")</f>
        <v>6184.3</v>
      </c>
      <c r="I2257" s="2">
        <f>STANDARDIZE(Table6[[#This Row],[BTC]],$X$4,$X$5)</f>
        <v>-1.0109545176833816</v>
      </c>
      <c r="J2257" s="2" t="str">
        <f>_xlfn.XLOOKUP(Table6[[#This Row],[Date]],S_P_500_Historical_Data[Date],S_P_500_Historical_Data[Price]," ")</f>
        <v xml:space="preserve"> </v>
      </c>
      <c r="K2257" s="2" t="str">
        <f>IFERROR(STANDARDIZE(Table6[[#This Row],[S&amp;P500]],$Y$4,$Y$5),"")</f>
        <v/>
      </c>
    </row>
    <row r="2258" spans="1:11" x14ac:dyDescent="0.35">
      <c r="A2258" s="1">
        <f t="shared" si="35"/>
        <v>43350</v>
      </c>
      <c r="B2258">
        <f>_xlfn.XLOOKUP(A2258,Ethereum_Historical_Data[Date],Ethereum_Historical_Data[Price]," ")</f>
        <v>215.6</v>
      </c>
      <c r="C2258">
        <f>STANDARDIZE(Table6[[#This Row],[ETH]],$U$4,$U$5)</f>
        <v>-1.0251974233830174</v>
      </c>
      <c r="D2258" s="2">
        <f>_xlfn.XLOOKUP(Table6[[#This Row],[Date]],BNB_Historical_Data[Date],BNB_Historical_Data[Price]," ")</f>
        <v>9.94</v>
      </c>
      <c r="E2258" s="2">
        <f>STANDARDIZE(Table6[[#This Row],[BNB]],$V$4,$V$5)</f>
        <v>-0.98228939085007017</v>
      </c>
      <c r="F2258" s="2">
        <f>_xlfn.XLOOKUP(Table6[[#This Row],[Date]],Tether_USDt_Historical_Data[Date],Tether_USDt_Historical_Data[Price]," ")</f>
        <v>0.99990000000000001</v>
      </c>
      <c r="G2258" s="2">
        <f>IFERROR(STANDARDIZE(Table6[[#This Row],[Tether]],$W$4,$W$5),"")</f>
        <v>-6.3238663630175135E-2</v>
      </c>
      <c r="H2258" s="2">
        <f>_xlfn.XLOOKUP(Table6[[#This Row],[Date]],Bitcoin_Historical_Data__2[Date],Bitcoin_Historical_Data__2[Price]," ")</f>
        <v>6390.9</v>
      </c>
      <c r="I2258" s="2">
        <f>STANDARDIZE(Table6[[#This Row],[BTC]],$X$4,$X$5)</f>
        <v>-1.0006127587249856</v>
      </c>
      <c r="J2258" s="2">
        <f>_xlfn.XLOOKUP(Table6[[#This Row],[Date]],S_P_500_Historical_Data[Date],S_P_500_Historical_Data[Price]," ")</f>
        <v>2871.7</v>
      </c>
      <c r="K2258" s="2">
        <f>IFERROR(STANDARDIZE(Table6[[#This Row],[S&amp;P500]],$Y$4,$Y$5),"")</f>
        <v>-1.0349423647451759</v>
      </c>
    </row>
    <row r="2259" spans="1:11" x14ac:dyDescent="0.35">
      <c r="A2259" s="1">
        <f t="shared" si="35"/>
        <v>43349</v>
      </c>
      <c r="B2259">
        <f>_xlfn.XLOOKUP(A2259,Ethereum_Historical_Data[Date],Ethereum_Historical_Data[Price]," ")</f>
        <v>229.6</v>
      </c>
      <c r="C2259">
        <f>STANDARDIZE(Table6[[#This Row],[ETH]],$U$4,$U$5)</f>
        <v>-1.0135713834710649</v>
      </c>
      <c r="D2259" s="2">
        <f>_xlfn.XLOOKUP(Table6[[#This Row],[Date]],BNB_Historical_Data[Date],BNB_Historical_Data[Price]," ")</f>
        <v>10.29</v>
      </c>
      <c r="E2259" s="2">
        <f>STANDARDIZE(Table6[[#This Row],[BNB]],$V$4,$V$5)</f>
        <v>-0.9805712981808824</v>
      </c>
      <c r="F2259" s="2">
        <f>_xlfn.XLOOKUP(Table6[[#This Row],[Date]],Tether_USDt_Historical_Data[Date],Tether_USDt_Historical_Data[Price]," ")</f>
        <v>0.99819999999999998</v>
      </c>
      <c r="G2259" s="2">
        <f>IFERROR(STANDARDIZE(Table6[[#This Row],[Tether]],$W$4,$W$5),"")</f>
        <v>-0.41094337049884733</v>
      </c>
      <c r="H2259" s="2">
        <f>_xlfn.XLOOKUP(Table6[[#This Row],[Date]],Bitcoin_Historical_Data__2[Date],Bitcoin_Historical_Data__2[Price]," ")</f>
        <v>6514</v>
      </c>
      <c r="I2259" s="2">
        <f>STANDARDIZE(Table6[[#This Row],[BTC]],$X$4,$X$5)</f>
        <v>-0.9944507522981777</v>
      </c>
      <c r="J2259" s="2">
        <f>_xlfn.XLOOKUP(Table6[[#This Row],[Date]],S_P_500_Historical_Data[Date],S_P_500_Historical_Data[Price]," ")</f>
        <v>2878.1</v>
      </c>
      <c r="K2259" s="2">
        <f>IFERROR(STANDARDIZE(Table6[[#This Row],[S&amp;P500]],$Y$4,$Y$5),"")</f>
        <v>-1.0276863217493677</v>
      </c>
    </row>
    <row r="2260" spans="1:11" x14ac:dyDescent="0.35">
      <c r="A2260" s="1">
        <f t="shared" si="35"/>
        <v>43348</v>
      </c>
      <c r="B2260">
        <f>_xlfn.XLOOKUP(A2260,Ethereum_Historical_Data[Date],Ethereum_Historical_Data[Price]," ")</f>
        <v>228.77</v>
      </c>
      <c r="C2260">
        <f>STANDARDIZE(Table6[[#This Row],[ETH]],$U$4,$U$5)</f>
        <v>-1.0142606415515592</v>
      </c>
      <c r="D2260" s="2">
        <f>_xlfn.XLOOKUP(Table6[[#This Row],[Date]],BNB_Historical_Data[Date],BNB_Historical_Data[Price]," ")</f>
        <v>9.9700000000000006</v>
      </c>
      <c r="E2260" s="2">
        <f>STANDARDIZE(Table6[[#This Row],[BNB]],$V$4,$V$5)</f>
        <v>-0.98214212576413973</v>
      </c>
      <c r="F2260" s="2">
        <f>_xlfn.XLOOKUP(Table6[[#This Row],[Date]],Tether_USDt_Historical_Data[Date],Tether_USDt_Historical_Data[Price]," ")</f>
        <v>0.99650000000000005</v>
      </c>
      <c r="G2260" s="2">
        <f>IFERROR(STANDARDIZE(Table6[[#This Row],[Tether]],$W$4,$W$5),"")</f>
        <v>-0.75864807736749684</v>
      </c>
      <c r="H2260" s="2">
        <f>_xlfn.XLOOKUP(Table6[[#This Row],[Date]],Bitcoin_Historical_Data__2[Date],Bitcoin_Historical_Data__2[Price]," ")</f>
        <v>6706.8</v>
      </c>
      <c r="I2260" s="2">
        <f>STANDARDIZE(Table6[[#This Row],[BTC]],$X$4,$X$5)</f>
        <v>-0.98479977878811609</v>
      </c>
      <c r="J2260" s="2">
        <f>_xlfn.XLOOKUP(Table6[[#This Row],[Date]],S_P_500_Historical_Data[Date],S_P_500_Historical_Data[Price]," ")</f>
        <v>2888.6</v>
      </c>
      <c r="K2260" s="2">
        <f>IFERROR(STANDARDIZE(Table6[[#This Row],[S&amp;P500]],$Y$4,$Y$5),"")</f>
        <v>-1.0157818762093702</v>
      </c>
    </row>
    <row r="2261" spans="1:11" x14ac:dyDescent="0.35">
      <c r="A2261" s="1">
        <f t="shared" si="35"/>
        <v>43347</v>
      </c>
      <c r="B2261">
        <f>_xlfn.XLOOKUP(A2261,Ethereum_Historical_Data[Date],Ethereum_Historical_Data[Price]," ")</f>
        <v>285.17</v>
      </c>
      <c r="C2261">
        <f>STANDARDIZE(Table6[[#This Row],[ETH]],$U$4,$U$5)</f>
        <v>-0.96742430933483559</v>
      </c>
      <c r="D2261" s="2">
        <f>_xlfn.XLOOKUP(Table6[[#This Row],[Date]],BNB_Historical_Data[Date],BNB_Historical_Data[Price]," ")</f>
        <v>11.44</v>
      </c>
      <c r="E2261" s="2">
        <f>STANDARDIZE(Table6[[#This Row],[BNB]],$V$4,$V$5)</f>
        <v>-0.97492613655355098</v>
      </c>
      <c r="F2261" s="2">
        <f>_xlfn.XLOOKUP(Table6[[#This Row],[Date]],Tether_USDt_Historical_Data[Date],Tether_USDt_Historical_Data[Price]," ")</f>
        <v>0.99690000000000001</v>
      </c>
      <c r="G2261" s="2">
        <f>IFERROR(STANDARDIZE(Table6[[#This Row],[Tether]],$W$4,$W$5),"")</f>
        <v>-0.67683520516311402</v>
      </c>
      <c r="H2261" s="2">
        <f>_xlfn.XLOOKUP(Table6[[#This Row],[Date]],Bitcoin_Historical_Data__2[Date],Bitcoin_Historical_Data__2[Price]," ")</f>
        <v>7377.5</v>
      </c>
      <c r="I2261" s="2">
        <f>STANDARDIZE(Table6[[#This Row],[BTC]],$X$4,$X$5)</f>
        <v>-0.95122660486073862</v>
      </c>
      <c r="J2261" s="2">
        <f>_xlfn.XLOOKUP(Table6[[#This Row],[Date]],S_P_500_Historical_Data[Date],S_P_500_Historical_Data[Price]," ")</f>
        <v>2896.7</v>
      </c>
      <c r="K2261" s="2">
        <f>IFERROR(STANDARDIZE(Table6[[#This Row],[S&amp;P500]],$Y$4,$Y$5),"")</f>
        <v>-1.0065984467928006</v>
      </c>
    </row>
    <row r="2262" spans="1:11" x14ac:dyDescent="0.35">
      <c r="A2262" s="1">
        <f t="shared" si="35"/>
        <v>43346</v>
      </c>
      <c r="B2262">
        <f>_xlfn.XLOOKUP(A2262,Ethereum_Historical_Data[Date],Ethereum_Historical_Data[Price]," ")</f>
        <v>288.92</v>
      </c>
      <c r="C2262">
        <f>STANDARDIZE(Table6[[#This Row],[ETH]],$U$4,$U$5)</f>
        <v>-0.96431019150127684</v>
      </c>
      <c r="D2262" s="2">
        <f>_xlfn.XLOOKUP(Table6[[#This Row],[Date]],BNB_Historical_Data[Date],BNB_Historical_Data[Price]," ")</f>
        <v>11.31</v>
      </c>
      <c r="E2262" s="2">
        <f>STANDARDIZE(Table6[[#This Row],[BNB]],$V$4,$V$5)</f>
        <v>-0.97556428525924932</v>
      </c>
      <c r="F2262" s="2">
        <f>_xlfn.XLOOKUP(Table6[[#This Row],[Date]],Tether_USDt_Historical_Data[Date],Tether_USDt_Historical_Data[Price]," ")</f>
        <v>0.99850000000000005</v>
      </c>
      <c r="G2262" s="2">
        <f>IFERROR(STANDARDIZE(Table6[[#This Row],[Tether]],$W$4,$W$5),"")</f>
        <v>-0.34958371634553753</v>
      </c>
      <c r="H2262" s="2">
        <f>_xlfn.XLOOKUP(Table6[[#This Row],[Date]],Bitcoin_Historical_Data__2[Date],Bitcoin_Historical_Data__2[Price]," ")</f>
        <v>7264.2</v>
      </c>
      <c r="I2262" s="2">
        <f>STANDARDIZE(Table6[[#This Row],[BTC]],$X$4,$X$5)</f>
        <v>-0.95689805350539625</v>
      </c>
      <c r="J2262" s="2" t="str">
        <f>_xlfn.XLOOKUP(Table6[[#This Row],[Date]],S_P_500_Historical_Data[Date],S_P_500_Historical_Data[Price]," ")</f>
        <v xml:space="preserve"> </v>
      </c>
      <c r="K2262" s="2" t="str">
        <f>IFERROR(STANDARDIZE(Table6[[#This Row],[S&amp;P500]],$Y$4,$Y$5),"")</f>
        <v/>
      </c>
    </row>
    <row r="2263" spans="1:11" x14ac:dyDescent="0.35">
      <c r="A2263" s="1">
        <f t="shared" si="35"/>
        <v>43345</v>
      </c>
      <c r="B2263">
        <f>_xlfn.XLOOKUP(A2263,Ethereum_Historical_Data[Date],Ethereum_Historical_Data[Price]," ")</f>
        <v>295.05</v>
      </c>
      <c r="C2263">
        <f>STANDARDIZE(Table6[[#This Row],[ETH]],$U$4,$U$5)</f>
        <v>-0.95921964688268624</v>
      </c>
      <c r="D2263" s="2">
        <f>_xlfn.XLOOKUP(Table6[[#This Row],[Date]],BNB_Historical_Data[Date],BNB_Historical_Data[Price]," ")</f>
        <v>11.33</v>
      </c>
      <c r="E2263" s="2">
        <f>STANDARDIZE(Table6[[#This Row],[BNB]],$V$4,$V$5)</f>
        <v>-0.9754661085352957</v>
      </c>
      <c r="F2263" s="2">
        <f>_xlfn.XLOOKUP(Table6[[#This Row],[Date]],Tether_USDt_Historical_Data[Date],Tether_USDt_Historical_Data[Price]," ")</f>
        <v>0.99860000000000004</v>
      </c>
      <c r="G2263" s="2">
        <f>IFERROR(STANDARDIZE(Table6[[#This Row],[Tether]],$W$4,$W$5),"")</f>
        <v>-0.32913049829444185</v>
      </c>
      <c r="H2263" s="2">
        <f>_xlfn.XLOOKUP(Table6[[#This Row],[Date]],Bitcoin_Historical_Data__2[Date],Bitcoin_Historical_Data__2[Price]," ")</f>
        <v>7293.9</v>
      </c>
      <c r="I2263" s="2">
        <f>STANDARDIZE(Table6[[#This Row],[BTC]],$X$4,$X$5)</f>
        <v>-0.95541136308398111</v>
      </c>
      <c r="J2263" s="2" t="str">
        <f>_xlfn.XLOOKUP(Table6[[#This Row],[Date]],S_P_500_Historical_Data[Date],S_P_500_Historical_Data[Price]," ")</f>
        <v xml:space="preserve"> </v>
      </c>
      <c r="K2263" s="2" t="str">
        <f>IFERROR(STANDARDIZE(Table6[[#This Row],[S&amp;P500]],$Y$4,$Y$5),"")</f>
        <v/>
      </c>
    </row>
    <row r="2264" spans="1:11" x14ac:dyDescent="0.35">
      <c r="A2264" s="1">
        <f t="shared" si="35"/>
        <v>43344</v>
      </c>
      <c r="B2264">
        <f>_xlfn.XLOOKUP(A2264,Ethereum_Historical_Data[Date],Ethereum_Historical_Data[Price]," ")</f>
        <v>295.31</v>
      </c>
      <c r="C2264">
        <f>STANDARDIZE(Table6[[#This Row],[ETH]],$U$4,$U$5)</f>
        <v>-0.95900373471289291</v>
      </c>
      <c r="D2264" s="2">
        <f>_xlfn.XLOOKUP(Table6[[#This Row],[Date]],BNB_Historical_Data[Date],BNB_Historical_Data[Price]," ")</f>
        <v>11.48</v>
      </c>
      <c r="E2264" s="2">
        <f>STANDARDIZE(Table6[[#This Row],[BNB]],$V$4,$V$5)</f>
        <v>-0.97472978310564384</v>
      </c>
      <c r="F2264" s="2">
        <f>_xlfn.XLOOKUP(Table6[[#This Row],[Date]],Tether_USDt_Historical_Data[Date],Tether_USDt_Historical_Data[Price]," ")</f>
        <v>0.99829999999999997</v>
      </c>
      <c r="G2264" s="2">
        <f>IFERROR(STANDARDIZE(Table6[[#This Row],[Tether]],$W$4,$W$5),"")</f>
        <v>-0.39049015244775165</v>
      </c>
      <c r="H2264" s="2">
        <f>_xlfn.XLOOKUP(Table6[[#This Row],[Date]],Bitcoin_Historical_Data__2[Date],Bitcoin_Historical_Data__2[Price]," ")</f>
        <v>7189.6</v>
      </c>
      <c r="I2264" s="2">
        <f>STANDARDIZE(Table6[[#This Row],[BTC]],$X$4,$X$5)</f>
        <v>-0.96063229947972517</v>
      </c>
      <c r="J2264" s="2" t="str">
        <f>_xlfn.XLOOKUP(Table6[[#This Row],[Date]],S_P_500_Historical_Data[Date],S_P_500_Historical_Data[Price]," ")</f>
        <v xml:space="preserve"> </v>
      </c>
      <c r="K2264" s="2" t="str">
        <f>IFERROR(STANDARDIZE(Table6[[#This Row],[S&amp;P500]],$Y$4,$Y$5),"")</f>
        <v/>
      </c>
    </row>
    <row r="2265" spans="1:11" x14ac:dyDescent="0.35">
      <c r="A2265" s="1">
        <f t="shared" si="35"/>
        <v>43343</v>
      </c>
      <c r="B2265">
        <f>_xlfn.XLOOKUP(A2265,Ethereum_Historical_Data[Date],Ethereum_Historical_Data[Price]," ")</f>
        <v>281.94</v>
      </c>
      <c r="C2265">
        <f>STANDARDIZE(Table6[[#This Row],[ETH]],$U$4,$U$5)</f>
        <v>-0.97010660282880756</v>
      </c>
      <c r="D2265" s="2">
        <f>_xlfn.XLOOKUP(Table6[[#This Row],[Date]],BNB_Historical_Data[Date],BNB_Historical_Data[Price]," ")</f>
        <v>10.98</v>
      </c>
      <c r="E2265" s="2">
        <f>STANDARDIZE(Table6[[#This Row],[BNB]],$V$4,$V$5)</f>
        <v>-0.97718420120448357</v>
      </c>
      <c r="F2265" s="2">
        <f>_xlfn.XLOOKUP(Table6[[#This Row],[Date]],Tether_USDt_Historical_Data[Date],Tether_USDt_Historical_Data[Price]," ")</f>
        <v>1</v>
      </c>
      <c r="G2265" s="2">
        <f>IFERROR(STANDARDIZE(Table6[[#This Row],[Tether]],$W$4,$W$5),"")</f>
        <v>-4.2785445579079442E-2</v>
      </c>
      <c r="H2265" s="2">
        <f>_xlfn.XLOOKUP(Table6[[#This Row],[Date]],Bitcoin_Historical_Data__2[Date],Bitcoin_Historical_Data__2[Price]," ")</f>
        <v>7033.8</v>
      </c>
      <c r="I2265" s="2">
        <f>STANDARDIZE(Table6[[#This Row],[BTC]],$X$4,$X$5)</f>
        <v>-0.96843116707758614</v>
      </c>
      <c r="J2265" s="2">
        <f>_xlfn.XLOOKUP(Table6[[#This Row],[Date]],S_P_500_Historical_Data[Date],S_P_500_Historical_Data[Price]," ")</f>
        <v>2901.5</v>
      </c>
      <c r="K2265" s="2">
        <f>IFERROR(STANDARDIZE(Table6[[#This Row],[S&amp;P500]],$Y$4,$Y$5),"")</f>
        <v>-1.0011564145459444</v>
      </c>
    </row>
    <row r="2266" spans="1:11" x14ac:dyDescent="0.35">
      <c r="A2266" s="1">
        <f t="shared" si="35"/>
        <v>43342</v>
      </c>
      <c r="B2266">
        <f>_xlfn.XLOOKUP(A2266,Ethereum_Historical_Data[Date],Ethereum_Historical_Data[Price]," ")</f>
        <v>283.97000000000003</v>
      </c>
      <c r="C2266">
        <f>STANDARDIZE(Table6[[#This Row],[ETH]],$U$4,$U$5)</f>
        <v>-0.96842082704157451</v>
      </c>
      <c r="D2266" s="2">
        <f>_xlfn.XLOOKUP(Table6[[#This Row],[Date]],BNB_Historical_Data[Date],BNB_Historical_Data[Price]," ")</f>
        <v>10.77</v>
      </c>
      <c r="E2266" s="2">
        <f>STANDARDIZE(Table6[[#This Row],[BNB]],$V$4,$V$5)</f>
        <v>-0.97821505680599619</v>
      </c>
      <c r="F2266" s="2">
        <f>_xlfn.XLOOKUP(Table6[[#This Row],[Date]],Tether_USDt_Historical_Data[Date],Tether_USDt_Historical_Data[Price]," ")</f>
        <v>0.99919999999999998</v>
      </c>
      <c r="G2266" s="2">
        <f>IFERROR(STANDARDIZE(Table6[[#This Row],[Tether]],$W$4,$W$5),"")</f>
        <v>-0.2064111899878677</v>
      </c>
      <c r="H2266" s="2">
        <f>_xlfn.XLOOKUP(Table6[[#This Row],[Date]],Bitcoin_Historical_Data__2[Date],Bitcoin_Historical_Data__2[Price]," ")</f>
        <v>6993.7</v>
      </c>
      <c r="I2266" s="2">
        <f>STANDARDIZE(Table6[[#This Row],[BTC]],$X$4,$X$5)</f>
        <v>-0.97043844943107926</v>
      </c>
      <c r="J2266" s="2">
        <f>_xlfn.XLOOKUP(Table6[[#This Row],[Date]],S_P_500_Historical_Data[Date],S_P_500_Historical_Data[Price]," ")</f>
        <v>2901.1</v>
      </c>
      <c r="K2266" s="2">
        <f>IFERROR(STANDARDIZE(Table6[[#This Row],[S&amp;P500]],$Y$4,$Y$5),"")</f>
        <v>-1.0016099172331825</v>
      </c>
    </row>
    <row r="2267" spans="1:11" x14ac:dyDescent="0.35">
      <c r="A2267" s="1">
        <f t="shared" si="35"/>
        <v>43341</v>
      </c>
      <c r="B2267">
        <f>_xlfn.XLOOKUP(A2267,Ethereum_Historical_Data[Date],Ethereum_Historical_Data[Price]," ")</f>
        <v>288.42</v>
      </c>
      <c r="C2267">
        <f>STANDARDIZE(Table6[[#This Row],[ETH]],$U$4,$U$5)</f>
        <v>-0.96472540721241806</v>
      </c>
      <c r="D2267" s="2">
        <f>_xlfn.XLOOKUP(Table6[[#This Row],[Date]],BNB_Historical_Data[Date],BNB_Historical_Data[Price]," ")</f>
        <v>11.17</v>
      </c>
      <c r="E2267" s="2">
        <f>STANDARDIZE(Table6[[#This Row],[BNB]],$V$4,$V$5)</f>
        <v>-0.97625152232692447</v>
      </c>
      <c r="F2267" s="2">
        <f>_xlfn.XLOOKUP(Table6[[#This Row],[Date]],Tether_USDt_Historical_Data[Date],Tether_USDt_Historical_Data[Price]," ")</f>
        <v>0.99870000000000003</v>
      </c>
      <c r="G2267" s="2">
        <f>IFERROR(STANDARDIZE(Table6[[#This Row],[Tether]],$W$4,$W$5),"")</f>
        <v>-0.30867728024334617</v>
      </c>
      <c r="H2267" s="2">
        <f>_xlfn.XLOOKUP(Table6[[#This Row],[Date]],Bitcoin_Historical_Data__2[Date],Bitcoin_Historical_Data__2[Price]," ")</f>
        <v>7029.1</v>
      </c>
      <c r="I2267" s="2">
        <f>STANDARDIZE(Table6[[#This Row],[BTC]],$X$4,$X$5)</f>
        <v>-0.96866643458535229</v>
      </c>
      <c r="J2267" s="2">
        <f>_xlfn.XLOOKUP(Table6[[#This Row],[Date]],S_P_500_Historical_Data[Date],S_P_500_Historical_Data[Price]," ")</f>
        <v>2914</v>
      </c>
      <c r="K2267" s="2">
        <f>IFERROR(STANDARDIZE(Table6[[#This Row],[S&amp;P500]],$Y$4,$Y$5),"")</f>
        <v>-0.98698445556975678</v>
      </c>
    </row>
    <row r="2268" spans="1:11" x14ac:dyDescent="0.35">
      <c r="A2268" s="1">
        <f t="shared" si="35"/>
        <v>43340</v>
      </c>
      <c r="B2268">
        <f>_xlfn.XLOOKUP(A2268,Ethereum_Historical_Data[Date],Ethereum_Historical_Data[Price]," ")</f>
        <v>295.62</v>
      </c>
      <c r="C2268">
        <f>STANDARDIZE(Table6[[#This Row],[ETH]],$U$4,$U$5)</f>
        <v>-0.95874630097198543</v>
      </c>
      <c r="D2268" s="2">
        <f>_xlfn.XLOOKUP(Table6[[#This Row],[Date]],BNB_Historical_Data[Date],BNB_Historical_Data[Price]," ")</f>
        <v>11.49</v>
      </c>
      <c r="E2268" s="2">
        <f>STANDARDIZE(Table6[[#This Row],[BNB]],$V$4,$V$5)</f>
        <v>-0.97468069474366703</v>
      </c>
      <c r="F2268" s="2">
        <f>_xlfn.XLOOKUP(Table6[[#This Row],[Date]],Tether_USDt_Historical_Data[Date],Tether_USDt_Historical_Data[Price]," ")</f>
        <v>0.99860000000000004</v>
      </c>
      <c r="G2268" s="2">
        <f>IFERROR(STANDARDIZE(Table6[[#This Row],[Tether]],$W$4,$W$5),"")</f>
        <v>-0.32913049829444185</v>
      </c>
      <c r="H2268" s="2">
        <f>_xlfn.XLOOKUP(Table6[[#This Row],[Date]],Bitcoin_Historical_Data__2[Date],Bitcoin_Historical_Data__2[Price]," ")</f>
        <v>7074.6</v>
      </c>
      <c r="I2268" s="2">
        <f>STANDARDIZE(Table6[[#This Row],[BTC]],$X$4,$X$5)</f>
        <v>-0.96638884488251087</v>
      </c>
      <c r="J2268" s="2">
        <f>_xlfn.XLOOKUP(Table6[[#This Row],[Date]],S_P_500_Historical_Data[Date],S_P_500_Historical_Data[Price]," ")</f>
        <v>2897.5</v>
      </c>
      <c r="K2268" s="2">
        <f>IFERROR(STANDARDIZE(Table6[[#This Row],[S&amp;P500]],$Y$4,$Y$5),"")</f>
        <v>-1.0056914414183244</v>
      </c>
    </row>
    <row r="2269" spans="1:11" x14ac:dyDescent="0.35">
      <c r="A2269" s="1">
        <f t="shared" si="35"/>
        <v>43339</v>
      </c>
      <c r="B2269">
        <f>_xlfn.XLOOKUP(A2269,Ethereum_Historical_Data[Date],Ethereum_Historical_Data[Price]," ")</f>
        <v>286.57</v>
      </c>
      <c r="C2269">
        <f>STANDARDIZE(Table6[[#This Row],[ETH]],$U$4,$U$5)</f>
        <v>-0.96626170534364042</v>
      </c>
      <c r="D2269" s="2">
        <f>_xlfn.XLOOKUP(Table6[[#This Row],[Date]],BNB_Historical_Data[Date],BNB_Historical_Data[Price]," ")</f>
        <v>11.17</v>
      </c>
      <c r="E2269" s="2">
        <f>STANDARDIZE(Table6[[#This Row],[BNB]],$V$4,$V$5)</f>
        <v>-0.97625152232692447</v>
      </c>
      <c r="F2269" s="2">
        <f>_xlfn.XLOOKUP(Table6[[#This Row],[Date]],Tether_USDt_Historical_Data[Date],Tether_USDt_Historical_Data[Price]," ")</f>
        <v>0.99990000000000001</v>
      </c>
      <c r="G2269" s="2">
        <f>IFERROR(STANDARDIZE(Table6[[#This Row],[Tether]],$W$4,$W$5),"")</f>
        <v>-6.3238663630175135E-2</v>
      </c>
      <c r="H2269" s="2">
        <f>_xlfn.XLOOKUP(Table6[[#This Row],[Date]],Bitcoin_Historical_Data__2[Date],Bitcoin_Historical_Data__2[Price]," ")</f>
        <v>6897.6</v>
      </c>
      <c r="I2269" s="2">
        <f>STANDARDIZE(Table6[[#This Row],[BTC]],$X$4,$X$5)</f>
        <v>-0.97524891911114642</v>
      </c>
      <c r="J2269" s="2">
        <f>_xlfn.XLOOKUP(Table6[[#This Row],[Date]],S_P_500_Historical_Data[Date],S_P_500_Historical_Data[Price]," ")</f>
        <v>2896.7</v>
      </c>
      <c r="K2269" s="2">
        <f>IFERROR(STANDARDIZE(Table6[[#This Row],[S&amp;P500]],$Y$4,$Y$5),"")</f>
        <v>-1.0065984467928006</v>
      </c>
    </row>
    <row r="2270" spans="1:11" x14ac:dyDescent="0.35">
      <c r="A2270" s="1">
        <f t="shared" si="35"/>
        <v>43338</v>
      </c>
      <c r="B2270">
        <f>_xlfn.XLOOKUP(A2270,Ethereum_Historical_Data[Date],Ethereum_Historical_Data[Price]," ")</f>
        <v>274.45999999999998</v>
      </c>
      <c r="C2270">
        <f>STANDARDIZE(Table6[[#This Row],[ETH]],$U$4,$U$5)</f>
        <v>-0.9763182298674794</v>
      </c>
      <c r="D2270" s="2">
        <f>_xlfn.XLOOKUP(Table6[[#This Row],[Date]],BNB_Historical_Data[Date],BNB_Historical_Data[Price]," ")</f>
        <v>10.220000000000001</v>
      </c>
      <c r="E2270" s="2">
        <f>STANDARDIZE(Table6[[#This Row],[BNB]],$V$4,$V$5)</f>
        <v>-0.98091491671471986</v>
      </c>
      <c r="F2270" s="2">
        <f>_xlfn.XLOOKUP(Table6[[#This Row],[Date]],Tether_USDt_Historical_Data[Date],Tether_USDt_Historical_Data[Price]," ")</f>
        <v>0.99929999999999997</v>
      </c>
      <c r="G2270" s="2">
        <f>IFERROR(STANDARDIZE(Table6[[#This Row],[Tether]],$W$4,$W$5),"")</f>
        <v>-0.18595797193677199</v>
      </c>
      <c r="H2270" s="2">
        <f>_xlfn.XLOOKUP(Table6[[#This Row],[Date]],Bitcoin_Historical_Data__2[Date],Bitcoin_Historical_Data__2[Price]," ")</f>
        <v>6712.7</v>
      </c>
      <c r="I2270" s="2">
        <f>STANDARDIZE(Table6[[#This Row],[BTC]],$X$4,$X$5)</f>
        <v>-0.98450444298049478</v>
      </c>
      <c r="J2270" s="2" t="str">
        <f>_xlfn.XLOOKUP(Table6[[#This Row],[Date]],S_P_500_Historical_Data[Date],S_P_500_Historical_Data[Price]," ")</f>
        <v xml:space="preserve"> </v>
      </c>
      <c r="K2270" s="2" t="str">
        <f>IFERROR(STANDARDIZE(Table6[[#This Row],[S&amp;P500]],$Y$4,$Y$5),"")</f>
        <v/>
      </c>
    </row>
    <row r="2271" spans="1:11" x14ac:dyDescent="0.35">
      <c r="A2271" s="1">
        <f t="shared" si="35"/>
        <v>43337</v>
      </c>
      <c r="B2271">
        <f>_xlfn.XLOOKUP(A2271,Ethereum_Historical_Data[Date],Ethereum_Historical_Data[Price]," ")</f>
        <v>277.61</v>
      </c>
      <c r="C2271">
        <f>STANDARDIZE(Table6[[#This Row],[ETH]],$U$4,$U$5)</f>
        <v>-0.97370237088728995</v>
      </c>
      <c r="D2271" s="2">
        <f>_xlfn.XLOOKUP(Table6[[#This Row],[Date]],BNB_Historical_Data[Date],BNB_Historical_Data[Price]," ")</f>
        <v>10.1</v>
      </c>
      <c r="E2271" s="2">
        <f>STANDARDIZE(Table6[[#This Row],[BNB]],$V$4,$V$5)</f>
        <v>-0.98150397705844139</v>
      </c>
      <c r="F2271" s="2">
        <f>_xlfn.XLOOKUP(Table6[[#This Row],[Date]],Tether_USDt_Historical_Data[Date],Tether_USDt_Historical_Data[Price]," ")</f>
        <v>1.0006999999999999</v>
      </c>
      <c r="G2271" s="2">
        <f>IFERROR(STANDARDIZE(Table6[[#This Row],[Tether]],$W$4,$W$5),"")</f>
        <v>0.1003870807785904</v>
      </c>
      <c r="H2271" s="2">
        <f>_xlfn.XLOOKUP(Table6[[#This Row],[Date]],Bitcoin_Historical_Data__2[Date],Bitcoin_Historical_Data__2[Price]," ")</f>
        <v>6734.8</v>
      </c>
      <c r="I2271" s="2">
        <f>STANDARDIZE(Table6[[#This Row],[BTC]],$X$4,$X$5)</f>
        <v>-0.98339818512482913</v>
      </c>
      <c r="J2271" s="2" t="str">
        <f>_xlfn.XLOOKUP(Table6[[#This Row],[Date]],S_P_500_Historical_Data[Date],S_P_500_Historical_Data[Price]," ")</f>
        <v xml:space="preserve"> </v>
      </c>
      <c r="K2271" s="2" t="str">
        <f>IFERROR(STANDARDIZE(Table6[[#This Row],[S&amp;P500]],$Y$4,$Y$5),"")</f>
        <v/>
      </c>
    </row>
    <row r="2272" spans="1:11" x14ac:dyDescent="0.35">
      <c r="A2272" s="1">
        <f t="shared" si="35"/>
        <v>43336</v>
      </c>
      <c r="B2272">
        <f>_xlfn.XLOOKUP(A2272,Ethereum_Historical_Data[Date],Ethereum_Historical_Data[Price]," ")</f>
        <v>281.29000000000002</v>
      </c>
      <c r="C2272">
        <f>STANDARDIZE(Table6[[#This Row],[ETH]],$U$4,$U$5)</f>
        <v>-0.97064638325329111</v>
      </c>
      <c r="D2272" s="2">
        <f>_xlfn.XLOOKUP(Table6[[#This Row],[Date]],BNB_Historical_Data[Date],BNB_Historical_Data[Price]," ")</f>
        <v>10.199999999999999</v>
      </c>
      <c r="E2272" s="2">
        <f>STANDARDIZE(Table6[[#This Row],[BNB]],$V$4,$V$5)</f>
        <v>-0.98101309343867349</v>
      </c>
      <c r="F2272" s="2">
        <f>_xlfn.XLOOKUP(Table6[[#This Row],[Date]],Tether_USDt_Historical_Data[Date],Tether_USDt_Historical_Data[Price]," ")</f>
        <v>0.99950000000000006</v>
      </c>
      <c r="G2272" s="2">
        <f>IFERROR(STANDARDIZE(Table6[[#This Row],[Tether]],$W$4,$W$5),"")</f>
        <v>-0.1450515358345579</v>
      </c>
      <c r="H2272" s="2">
        <f>_xlfn.XLOOKUP(Table6[[#This Row],[Date]],Bitcoin_Historical_Data__2[Date],Bitcoin_Historical_Data__2[Price]," ")</f>
        <v>6680.4</v>
      </c>
      <c r="I2272" s="2">
        <f>STANDARDIZE(Table6[[#This Row],[BTC]],$X$4,$X$5)</f>
        <v>-0.98612128138492938</v>
      </c>
      <c r="J2272" s="2">
        <f>_xlfn.XLOOKUP(Table6[[#This Row],[Date]],S_P_500_Historical_Data[Date],S_P_500_Historical_Data[Price]," ")</f>
        <v>2874.7</v>
      </c>
      <c r="K2272" s="2">
        <f>IFERROR(STANDARDIZE(Table6[[#This Row],[S&amp;P500]],$Y$4,$Y$5),"")</f>
        <v>-1.0315410945908909</v>
      </c>
    </row>
    <row r="2273" spans="1:11" x14ac:dyDescent="0.35">
      <c r="A2273" s="1">
        <f t="shared" si="35"/>
        <v>43335</v>
      </c>
      <c r="B2273">
        <f>_xlfn.XLOOKUP(A2273,Ethereum_Historical_Data[Date],Ethereum_Historical_Data[Price]," ")</f>
        <v>276.12</v>
      </c>
      <c r="C2273">
        <f>STANDARDIZE(Table6[[#This Row],[ETH]],$U$4,$U$5)</f>
        <v>-0.97493971370649091</v>
      </c>
      <c r="D2273" s="2">
        <f>_xlfn.XLOOKUP(Table6[[#This Row],[Date]],BNB_Historical_Data[Date],BNB_Historical_Data[Price]," ")</f>
        <v>9.76</v>
      </c>
      <c r="E2273" s="2">
        <f>STANDARDIZE(Table6[[#This Row],[BNB]],$V$4,$V$5)</f>
        <v>-0.98317298136565245</v>
      </c>
      <c r="F2273" s="2">
        <f>_xlfn.XLOOKUP(Table6[[#This Row],[Date]],Tether_USDt_Historical_Data[Date],Tether_USDt_Historical_Data[Price]," ")</f>
        <v>1.0002</v>
      </c>
      <c r="G2273" s="2">
        <f>IFERROR(STANDARDIZE(Table6[[#This Row],[Tether]],$W$4,$W$5),"")</f>
        <v>-1.8790094768880547E-3</v>
      </c>
      <c r="H2273" s="2">
        <f>_xlfn.XLOOKUP(Table6[[#This Row],[Date]],Bitcoin_Historical_Data__2[Date],Bitcoin_Historical_Data__2[Price]," ")</f>
        <v>6521.2</v>
      </c>
      <c r="I2273" s="2">
        <f>STANDARDIZE(Table6[[#This Row],[BTC]],$X$4,$X$5)</f>
        <v>-0.99409034249904671</v>
      </c>
      <c r="J2273" s="2">
        <f>_xlfn.XLOOKUP(Table6[[#This Row],[Date]],S_P_500_Historical_Data[Date],S_P_500_Historical_Data[Price]," ")</f>
        <v>2857</v>
      </c>
      <c r="K2273" s="2">
        <f>IFERROR(STANDARDIZE(Table6[[#This Row],[S&amp;P500]],$Y$4,$Y$5),"")</f>
        <v>-1.0516085885011723</v>
      </c>
    </row>
    <row r="2274" spans="1:11" x14ac:dyDescent="0.35">
      <c r="A2274" s="1">
        <f t="shared" si="35"/>
        <v>43334</v>
      </c>
      <c r="B2274">
        <f>_xlfn.XLOOKUP(A2274,Ethereum_Historical_Data[Date],Ethereum_Historical_Data[Price]," ")</f>
        <v>269.83999999999997</v>
      </c>
      <c r="C2274">
        <f>STANDARDIZE(Table6[[#This Row],[ETH]],$U$4,$U$5)</f>
        <v>-0.98015482303842383</v>
      </c>
      <c r="D2274" s="2">
        <f>_xlfn.XLOOKUP(Table6[[#This Row],[Date]],BNB_Historical_Data[Date],BNB_Historical_Data[Price]," ")</f>
        <v>9.52</v>
      </c>
      <c r="E2274" s="2">
        <f>STANDARDIZE(Table6[[#This Row],[BNB]],$V$4,$V$5)</f>
        <v>-0.98435110205309539</v>
      </c>
      <c r="F2274" s="2">
        <f>_xlfn.XLOOKUP(Table6[[#This Row],[Date]],Tether_USDt_Historical_Data[Date],Tether_USDt_Historical_Data[Price]," ")</f>
        <v>0.99970000000000003</v>
      </c>
      <c r="G2274" s="2">
        <f>IFERROR(STANDARDIZE(Table6[[#This Row],[Tether]],$W$4,$W$5),"")</f>
        <v>-0.10414509973236652</v>
      </c>
      <c r="H2274" s="2">
        <f>_xlfn.XLOOKUP(Table6[[#This Row],[Date]],Bitcoin_Historical_Data__2[Date],Bitcoin_Historical_Data__2[Price]," ")</f>
        <v>6359.6</v>
      </c>
      <c r="I2274" s="2">
        <f>STANDARDIZE(Table6[[#This Row],[BTC]],$X$4,$X$5)</f>
        <v>-1.0021795402128744</v>
      </c>
      <c r="J2274" s="2">
        <f>_xlfn.XLOOKUP(Table6[[#This Row],[Date]],S_P_500_Historical_Data[Date],S_P_500_Historical_Data[Price]," ")</f>
        <v>2861.8</v>
      </c>
      <c r="K2274" s="2">
        <f>IFERROR(STANDARDIZE(Table6[[#This Row],[S&amp;P500]],$Y$4,$Y$5),"")</f>
        <v>-1.0461665562543161</v>
      </c>
    </row>
    <row r="2275" spans="1:11" x14ac:dyDescent="0.35">
      <c r="A2275" s="1">
        <f t="shared" si="35"/>
        <v>43333</v>
      </c>
      <c r="B2275">
        <f>_xlfn.XLOOKUP(A2275,Ethereum_Historical_Data[Date],Ethereum_Historical_Data[Price]," ")</f>
        <v>280.89999999999998</v>
      </c>
      <c r="C2275">
        <f>STANDARDIZE(Table6[[#This Row],[ETH]],$U$4,$U$5)</f>
        <v>-0.97097025150798111</v>
      </c>
      <c r="D2275" s="2">
        <f>_xlfn.XLOOKUP(Table6[[#This Row],[Date]],BNB_Historical_Data[Date],BNB_Historical_Data[Price]," ")</f>
        <v>9.74</v>
      </c>
      <c r="E2275" s="2">
        <f>STANDARDIZE(Table6[[#This Row],[BNB]],$V$4,$V$5)</f>
        <v>-0.98327115808960597</v>
      </c>
      <c r="F2275" s="2">
        <f>_xlfn.XLOOKUP(Table6[[#This Row],[Date]],Tether_USDt_Historical_Data[Date],Tether_USDt_Historical_Data[Price]," ")</f>
        <v>0.99929999999999997</v>
      </c>
      <c r="G2275" s="2">
        <f>IFERROR(STANDARDIZE(Table6[[#This Row],[Tether]],$W$4,$W$5),"")</f>
        <v>-0.18595797193677199</v>
      </c>
      <c r="H2275" s="2">
        <f>_xlfn.XLOOKUP(Table6[[#This Row],[Date]],Bitcoin_Historical_Data__2[Date],Bitcoin_Historical_Data__2[Price]," ")</f>
        <v>6482.2</v>
      </c>
      <c r="I2275" s="2">
        <f>STANDARDIZE(Table6[[#This Row],[BTC]],$X$4,$X$5)</f>
        <v>-0.99604256224433929</v>
      </c>
      <c r="J2275" s="2">
        <f>_xlfn.XLOOKUP(Table6[[#This Row],[Date]],S_P_500_Historical_Data[Date],S_P_500_Historical_Data[Price]," ")</f>
        <v>2863</v>
      </c>
      <c r="K2275" s="2">
        <f>IFERROR(STANDARDIZE(Table6[[#This Row],[S&amp;P500]],$Y$4,$Y$5),"")</f>
        <v>-1.0448060481926023</v>
      </c>
    </row>
    <row r="2276" spans="1:11" x14ac:dyDescent="0.35">
      <c r="A2276" s="1">
        <f t="shared" si="35"/>
        <v>43332</v>
      </c>
      <c r="B2276">
        <f>_xlfn.XLOOKUP(A2276,Ethereum_Historical_Data[Date],Ethereum_Historical_Data[Price]," ")</f>
        <v>271.08</v>
      </c>
      <c r="C2276">
        <f>STANDARDIZE(Table6[[#This Row],[ETH]],$U$4,$U$5)</f>
        <v>-0.97912508807479381</v>
      </c>
      <c r="D2276" s="2">
        <f>_xlfn.XLOOKUP(Table6[[#This Row],[Date]],BNB_Historical_Data[Date],BNB_Historical_Data[Price]," ")</f>
        <v>9.64</v>
      </c>
      <c r="E2276" s="2">
        <f>STANDARDIZE(Table6[[#This Row],[BNB]],$V$4,$V$5)</f>
        <v>-0.98376204170937398</v>
      </c>
      <c r="F2276" s="2">
        <f>_xlfn.XLOOKUP(Table6[[#This Row],[Date]],Tether_USDt_Historical_Data[Date],Tether_USDt_Historical_Data[Price]," ")</f>
        <v>1.0005999999999999</v>
      </c>
      <c r="G2276" s="2">
        <f>IFERROR(STANDARDIZE(Table6[[#This Row],[Tether]],$W$4,$W$5),"")</f>
        <v>7.9933862727494712E-2</v>
      </c>
      <c r="H2276" s="2">
        <f>_xlfn.XLOOKUP(Table6[[#This Row],[Date]],Bitcoin_Historical_Data__2[Date],Bitcoin_Historical_Data__2[Price]," ")</f>
        <v>6268.1</v>
      </c>
      <c r="I2276" s="2">
        <f>STANDARDIZE(Table6[[#This Row],[BTC]],$X$4,$X$5)</f>
        <v>-1.00675974807683</v>
      </c>
      <c r="J2276" s="2">
        <f>_xlfn.XLOOKUP(Table6[[#This Row],[Date]],S_P_500_Historical_Data[Date],S_P_500_Historical_Data[Price]," ")</f>
        <v>2857.1</v>
      </c>
      <c r="K2276" s="2">
        <f>IFERROR(STANDARDIZE(Table6[[#This Row],[S&amp;P500]],$Y$4,$Y$5),"")</f>
        <v>-1.0514952128293629</v>
      </c>
    </row>
    <row r="2277" spans="1:11" x14ac:dyDescent="0.35">
      <c r="A2277" s="1">
        <f t="shared" si="35"/>
        <v>43331</v>
      </c>
      <c r="B2277">
        <f>_xlfn.XLOOKUP(A2277,Ethereum_Historical_Data[Date],Ethereum_Historical_Data[Price]," ")</f>
        <v>299.33</v>
      </c>
      <c r="C2277">
        <f>STANDARDIZE(Table6[[#This Row],[ETH]],$U$4,$U$5)</f>
        <v>-0.95566540039531789</v>
      </c>
      <c r="D2277" s="2">
        <f>_xlfn.XLOOKUP(Table6[[#This Row],[Date]],BNB_Historical_Data[Date],BNB_Historical_Data[Price]," ")</f>
        <v>10.14</v>
      </c>
      <c r="E2277" s="2">
        <f>STANDARDIZE(Table6[[#This Row],[BNB]],$V$4,$V$5)</f>
        <v>-0.98130762361053425</v>
      </c>
      <c r="F2277" s="2">
        <f>_xlfn.XLOOKUP(Table6[[#This Row],[Date]],Tether_USDt_Historical_Data[Date],Tether_USDt_Historical_Data[Price]," ")</f>
        <v>1.0004</v>
      </c>
      <c r="G2277" s="2">
        <f>IFERROR(STANDARDIZE(Table6[[#This Row],[Tether]],$W$4,$W$5),"")</f>
        <v>3.9027426625303327E-2</v>
      </c>
      <c r="H2277" s="2">
        <f>_xlfn.XLOOKUP(Table6[[#This Row],[Date]],Bitcoin_Historical_Data__2[Date],Bitcoin_Historical_Data__2[Price]," ")</f>
        <v>6481.5</v>
      </c>
      <c r="I2277" s="2">
        <f>STANDARDIZE(Table6[[#This Row],[BTC]],$X$4,$X$5)</f>
        <v>-0.99607760208592144</v>
      </c>
      <c r="J2277" s="2" t="str">
        <f>_xlfn.XLOOKUP(Table6[[#This Row],[Date]],S_P_500_Historical_Data[Date],S_P_500_Historical_Data[Price]," ")</f>
        <v xml:space="preserve"> </v>
      </c>
      <c r="K2277" s="2" t="str">
        <f>IFERROR(STANDARDIZE(Table6[[#This Row],[S&amp;P500]],$Y$4,$Y$5),"")</f>
        <v/>
      </c>
    </row>
    <row r="2278" spans="1:11" x14ac:dyDescent="0.35">
      <c r="A2278" s="1">
        <f t="shared" si="35"/>
        <v>43330</v>
      </c>
      <c r="B2278">
        <f>_xlfn.XLOOKUP(A2278,Ethereum_Historical_Data[Date],Ethereum_Historical_Data[Price]," ")</f>
        <v>293.89</v>
      </c>
      <c r="C2278">
        <f>STANDARDIZE(Table6[[#This Row],[ETH]],$U$4,$U$5)</f>
        <v>-0.96018294733253384</v>
      </c>
      <c r="D2278" s="2">
        <f>_xlfn.XLOOKUP(Table6[[#This Row],[Date]],BNB_Historical_Data[Date],BNB_Historical_Data[Price]," ")</f>
        <v>9.8800000000000008</v>
      </c>
      <c r="E2278" s="2">
        <f>STANDARDIZE(Table6[[#This Row],[BNB]],$V$4,$V$5)</f>
        <v>-0.98258392102193093</v>
      </c>
      <c r="F2278" s="2">
        <f>_xlfn.XLOOKUP(Table6[[#This Row],[Date]],Tether_USDt_Historical_Data[Date],Tether_USDt_Historical_Data[Price]," ")</f>
        <v>1.0019</v>
      </c>
      <c r="G2278" s="2">
        <f>IFERROR(STANDARDIZE(Table6[[#This Row],[Tether]],$W$4,$W$5),"")</f>
        <v>0.34582569739178415</v>
      </c>
      <c r="H2278" s="2">
        <f>_xlfn.XLOOKUP(Table6[[#This Row],[Date]],Bitcoin_Historical_Data__2[Date],Bitcoin_Historical_Data__2[Price]," ")</f>
        <v>6379.1</v>
      </c>
      <c r="I2278" s="2">
        <f>STANDARDIZE(Table6[[#This Row],[BTC]],$X$4,$X$5)</f>
        <v>-1.0012034303402282</v>
      </c>
      <c r="J2278" s="2" t="str">
        <f>_xlfn.XLOOKUP(Table6[[#This Row],[Date]],S_P_500_Historical_Data[Date],S_P_500_Historical_Data[Price]," ")</f>
        <v xml:space="preserve"> </v>
      </c>
      <c r="K2278" s="2" t="str">
        <f>IFERROR(STANDARDIZE(Table6[[#This Row],[S&amp;P500]],$Y$4,$Y$5),"")</f>
        <v/>
      </c>
    </row>
    <row r="2279" spans="1:11" x14ac:dyDescent="0.35">
      <c r="A2279" s="1">
        <f t="shared" si="35"/>
        <v>43329</v>
      </c>
      <c r="B2279">
        <f>_xlfn.XLOOKUP(A2279,Ethereum_Historical_Data[Date],Ethereum_Historical_Data[Price]," ")</f>
        <v>316.89999999999998</v>
      </c>
      <c r="C2279">
        <f>STANDARDIZE(Table6[[#This Row],[ETH]],$U$4,$U$5)</f>
        <v>-0.94107472030581729</v>
      </c>
      <c r="D2279" s="2">
        <f>_xlfn.XLOOKUP(Table6[[#This Row],[Date]],BNB_Historical_Data[Date],BNB_Historical_Data[Price]," ")</f>
        <v>10.88</v>
      </c>
      <c r="E2279" s="2">
        <f>STANDARDIZE(Table6[[#This Row],[BNB]],$V$4,$V$5)</f>
        <v>-0.97767508482425147</v>
      </c>
      <c r="F2279" s="2">
        <f>_xlfn.XLOOKUP(Table6[[#This Row],[Date]],Tether_USDt_Historical_Data[Date],Tether_USDt_Historical_Data[Price]," ")</f>
        <v>0.99990000000000001</v>
      </c>
      <c r="G2279" s="2">
        <f>IFERROR(STANDARDIZE(Table6[[#This Row],[Tether]],$W$4,$W$5),"")</f>
        <v>-6.3238663630175135E-2</v>
      </c>
      <c r="H2279" s="2">
        <f>_xlfn.XLOOKUP(Table6[[#This Row],[Date]],Bitcoin_Historical_Data__2[Date],Bitcoin_Historical_Data__2[Price]," ")</f>
        <v>6581.7</v>
      </c>
      <c r="I2279" s="2">
        <f>STANDARDIZE(Table6[[#This Row],[BTC]],$X$4,$X$5)</f>
        <v>-0.991061899048016</v>
      </c>
      <c r="J2279" s="2">
        <f>_xlfn.XLOOKUP(Table6[[#This Row],[Date]],S_P_500_Historical_Data[Date],S_P_500_Historical_Data[Price]," ")</f>
        <v>2850.1</v>
      </c>
      <c r="K2279" s="2">
        <f>IFERROR(STANDARDIZE(Table6[[#This Row],[S&amp;P500]],$Y$4,$Y$5),"")</f>
        <v>-1.0594315098560279</v>
      </c>
    </row>
    <row r="2280" spans="1:11" x14ac:dyDescent="0.35">
      <c r="A2280" s="1">
        <f t="shared" si="35"/>
        <v>43328</v>
      </c>
      <c r="B2280">
        <f>_xlfn.XLOOKUP(A2280,Ethereum_Historical_Data[Date],Ethereum_Historical_Data[Price]," ")</f>
        <v>286.76</v>
      </c>
      <c r="C2280">
        <f>STANDARDIZE(Table6[[#This Row],[ETH]],$U$4,$U$5)</f>
        <v>-0.96610392337340678</v>
      </c>
      <c r="D2280" s="2">
        <f>_xlfn.XLOOKUP(Table6[[#This Row],[Date]],BNB_Historical_Data[Date],BNB_Historical_Data[Price]," ")</f>
        <v>9.7799999999999994</v>
      </c>
      <c r="E2280" s="2">
        <f>STANDARDIZE(Table6[[#This Row],[BNB]],$V$4,$V$5)</f>
        <v>-0.98307480464169883</v>
      </c>
      <c r="F2280" s="2">
        <f>_xlfn.XLOOKUP(Table6[[#This Row],[Date]],Tether_USDt_Historical_Data[Date],Tether_USDt_Historical_Data[Price]," ")</f>
        <v>0.99929999999999997</v>
      </c>
      <c r="G2280" s="2">
        <f>IFERROR(STANDARDIZE(Table6[[#This Row],[Tether]],$W$4,$W$5),"")</f>
        <v>-0.18595797193677199</v>
      </c>
      <c r="H2280" s="2">
        <f>_xlfn.XLOOKUP(Table6[[#This Row],[Date]],Bitcoin_Historical_Data__2[Date],Bitcoin_Historical_Data__2[Price]," ")</f>
        <v>6306.7</v>
      </c>
      <c r="I2280" s="2">
        <f>STANDARDIZE(Table6[[#This Row],[BTC]],$X$4,$X$5)</f>
        <v>-1.0048275510981557</v>
      </c>
      <c r="J2280" s="2">
        <f>_xlfn.XLOOKUP(Table6[[#This Row],[Date]],S_P_500_Historical_Data[Date],S_P_500_Historical_Data[Price]," ")</f>
        <v>2840.7</v>
      </c>
      <c r="K2280" s="2">
        <f>IFERROR(STANDARDIZE(Table6[[#This Row],[S&amp;P500]],$Y$4,$Y$5),"")</f>
        <v>-1.0700888230061212</v>
      </c>
    </row>
    <row r="2281" spans="1:11" x14ac:dyDescent="0.35">
      <c r="A2281" s="1">
        <f t="shared" si="35"/>
        <v>43327</v>
      </c>
      <c r="B2281">
        <f>_xlfn.XLOOKUP(A2281,Ethereum_Historical_Data[Date],Ethereum_Historical_Data[Price]," ")</f>
        <v>281.12</v>
      </c>
      <c r="C2281">
        <f>STANDARDIZE(Table6[[#This Row],[ETH]],$U$4,$U$5)</f>
        <v>-0.9707875565950792</v>
      </c>
      <c r="D2281" s="2">
        <f>_xlfn.XLOOKUP(Table6[[#This Row],[Date]],BNB_Historical_Data[Date],BNB_Historical_Data[Price]," ")</f>
        <v>9.5399999999999991</v>
      </c>
      <c r="E2281" s="2">
        <f>STANDARDIZE(Table6[[#This Row],[BNB]],$V$4,$V$5)</f>
        <v>-0.98425292532914188</v>
      </c>
      <c r="F2281" s="2">
        <f>_xlfn.XLOOKUP(Table6[[#This Row],[Date]],Tether_USDt_Historical_Data[Date],Tether_USDt_Historical_Data[Price]," ")</f>
        <v>1.0011000000000001</v>
      </c>
      <c r="G2281" s="2">
        <f>IFERROR(STANDARDIZE(Table6[[#This Row],[Tether]],$W$4,$W$5),"")</f>
        <v>0.18219995298301858</v>
      </c>
      <c r="H2281" s="2">
        <f>_xlfn.XLOOKUP(Table6[[#This Row],[Date]],Bitcoin_Historical_Data__2[Date],Bitcoin_Historical_Data__2[Price]," ")</f>
        <v>6256.9</v>
      </c>
      <c r="I2281" s="2">
        <f>STANDARDIZE(Table6[[#This Row],[BTC]],$X$4,$X$5)</f>
        <v>-1.0073203855421446</v>
      </c>
      <c r="J2281" s="2">
        <f>_xlfn.XLOOKUP(Table6[[#This Row],[Date]],S_P_500_Historical_Data[Date],S_P_500_Historical_Data[Price]," ")</f>
        <v>2818.4</v>
      </c>
      <c r="K2281" s="2">
        <f>IFERROR(STANDARDIZE(Table6[[#This Row],[S&amp;P500]],$Y$4,$Y$5),"")</f>
        <v>-1.0953715978196394</v>
      </c>
    </row>
    <row r="2282" spans="1:11" x14ac:dyDescent="0.35">
      <c r="A2282" s="1">
        <f t="shared" si="35"/>
        <v>43326</v>
      </c>
      <c r="B2282">
        <f>_xlfn.XLOOKUP(A2282,Ethereum_Historical_Data[Date],Ethereum_Historical_Data[Price]," ")</f>
        <v>278.19</v>
      </c>
      <c r="C2282">
        <f>STANDARDIZE(Table6[[#This Row],[ETH]],$U$4,$U$5)</f>
        <v>-0.97322072066236631</v>
      </c>
      <c r="D2282" s="2">
        <f>_xlfn.XLOOKUP(Table6[[#This Row],[Date]],BNB_Historical_Data[Date],BNB_Historical_Data[Price]," ")</f>
        <v>9.43</v>
      </c>
      <c r="E2282" s="2">
        <f>STANDARDIZE(Table6[[#This Row],[BNB]],$V$4,$V$5)</f>
        <v>-0.98479289731088659</v>
      </c>
      <c r="F2282" s="2">
        <f>_xlfn.XLOOKUP(Table6[[#This Row],[Date]],Tether_USDt_Historical_Data[Date],Tether_USDt_Historical_Data[Price]," ")</f>
        <v>1.0015000000000001</v>
      </c>
      <c r="G2282" s="2">
        <f>IFERROR(STANDARDIZE(Table6[[#This Row],[Tether]],$W$4,$W$5),"")</f>
        <v>0.26401282518740138</v>
      </c>
      <c r="H2282" s="2">
        <f>_xlfn.XLOOKUP(Table6[[#This Row],[Date]],Bitcoin_Historical_Data__2[Date],Bitcoin_Historical_Data__2[Price]," ")</f>
        <v>6190.2</v>
      </c>
      <c r="I2282" s="2">
        <f>STANDARDIZE(Table6[[#This Row],[BTC]],$X$4,$X$5)</f>
        <v>-1.0106591818757604</v>
      </c>
      <c r="J2282" s="2">
        <f>_xlfn.XLOOKUP(Table6[[#This Row],[Date]],S_P_500_Historical_Data[Date],S_P_500_Historical_Data[Price]," ")</f>
        <v>2840</v>
      </c>
      <c r="K2282" s="2">
        <f>IFERROR(STANDARDIZE(Table6[[#This Row],[S&amp;P500]],$Y$4,$Y$5),"")</f>
        <v>-1.0708824527087875</v>
      </c>
    </row>
    <row r="2283" spans="1:11" x14ac:dyDescent="0.35">
      <c r="A2283" s="1">
        <f t="shared" si="35"/>
        <v>43325</v>
      </c>
      <c r="B2283">
        <f>_xlfn.XLOOKUP(A2283,Ethereum_Historical_Data[Date],Ethereum_Historical_Data[Price]," ")</f>
        <v>284.01</v>
      </c>
      <c r="C2283">
        <f>STANDARDIZE(Table6[[#This Row],[ETH]],$U$4,$U$5)</f>
        <v>-0.96838760978468319</v>
      </c>
      <c r="D2283" s="2">
        <f>_xlfn.XLOOKUP(Table6[[#This Row],[Date]],BNB_Historical_Data[Date],BNB_Historical_Data[Price]," ")</f>
        <v>10.26</v>
      </c>
      <c r="E2283" s="2">
        <f>STANDARDIZE(Table6[[#This Row],[BNB]],$V$4,$V$5)</f>
        <v>-0.98071856326681273</v>
      </c>
      <c r="F2283" s="2">
        <f>_xlfn.XLOOKUP(Table6[[#This Row],[Date]],Tether_USDt_Historical_Data[Date],Tether_USDt_Historical_Data[Price]," ")</f>
        <v>1</v>
      </c>
      <c r="G2283" s="2">
        <f>IFERROR(STANDARDIZE(Table6[[#This Row],[Tether]],$W$4,$W$5),"")</f>
        <v>-4.2785445579079442E-2</v>
      </c>
      <c r="H2283" s="2">
        <f>_xlfn.XLOOKUP(Table6[[#This Row],[Date]],Bitcoin_Historical_Data__2[Date],Bitcoin_Historical_Data__2[Price]," ")</f>
        <v>6255.3</v>
      </c>
      <c r="I2283" s="2">
        <f>STANDARDIZE(Table6[[#This Row],[BTC]],$X$4,$X$5)</f>
        <v>-1.0074004766086184</v>
      </c>
      <c r="J2283" s="2">
        <f>_xlfn.XLOOKUP(Table6[[#This Row],[Date]],S_P_500_Historical_Data[Date],S_P_500_Historical_Data[Price]," ")</f>
        <v>2821.9</v>
      </c>
      <c r="K2283" s="2">
        <f>IFERROR(STANDARDIZE(Table6[[#This Row],[S&amp;P500]],$Y$4,$Y$5),"")</f>
        <v>-1.0914034493063069</v>
      </c>
    </row>
    <row r="2284" spans="1:11" x14ac:dyDescent="0.35">
      <c r="A2284" s="1">
        <f t="shared" si="35"/>
        <v>43324</v>
      </c>
      <c r="B2284">
        <f>_xlfn.XLOOKUP(A2284,Ethereum_Historical_Data[Date],Ethereum_Historical_Data[Price]," ")</f>
        <v>318.18</v>
      </c>
      <c r="C2284">
        <f>STANDARDIZE(Table6[[#This Row],[ETH]],$U$4,$U$5)</f>
        <v>-0.94001176808529585</v>
      </c>
      <c r="D2284" s="2">
        <f>_xlfn.XLOOKUP(Table6[[#This Row],[Date]],BNB_Historical_Data[Date],BNB_Historical_Data[Price]," ")</f>
        <v>11.77</v>
      </c>
      <c r="E2284" s="2">
        <f>STANDARDIZE(Table6[[#This Row],[BNB]],$V$4,$V$5)</f>
        <v>-0.97330622060831673</v>
      </c>
      <c r="F2284" s="2">
        <f>_xlfn.XLOOKUP(Table6[[#This Row],[Date]],Tether_USDt_Historical_Data[Date],Tether_USDt_Historical_Data[Price]," ")</f>
        <v>1</v>
      </c>
      <c r="G2284" s="2">
        <f>IFERROR(STANDARDIZE(Table6[[#This Row],[Tether]],$W$4,$W$5),"")</f>
        <v>-4.2785445579079442E-2</v>
      </c>
      <c r="H2284" s="2">
        <f>_xlfn.XLOOKUP(Table6[[#This Row],[Date]],Bitcoin_Historical_Data__2[Date],Bitcoin_Historical_Data__2[Price]," ")</f>
        <v>6313</v>
      </c>
      <c r="I2284" s="2">
        <f>STANDARDIZE(Table6[[#This Row],[BTC]],$X$4,$X$5)</f>
        <v>-1.0045121925239162</v>
      </c>
      <c r="J2284" s="2" t="str">
        <f>_xlfn.XLOOKUP(Table6[[#This Row],[Date]],S_P_500_Historical_Data[Date],S_P_500_Historical_Data[Price]," ")</f>
        <v xml:space="preserve"> </v>
      </c>
      <c r="K2284" s="2" t="str">
        <f>IFERROR(STANDARDIZE(Table6[[#This Row],[S&amp;P500]],$Y$4,$Y$5),"")</f>
        <v/>
      </c>
    </row>
    <row r="2285" spans="1:11" x14ac:dyDescent="0.35">
      <c r="A2285" s="1">
        <f t="shared" si="35"/>
        <v>43323</v>
      </c>
      <c r="B2285">
        <f>_xlfn.XLOOKUP(A2285,Ethereum_Historical_Data[Date],Ethereum_Historical_Data[Price]," ")</f>
        <v>317.58999999999997</v>
      </c>
      <c r="C2285">
        <f>STANDARDIZE(Table6[[#This Row],[ETH]],$U$4,$U$5)</f>
        <v>-0.94050172262444254</v>
      </c>
      <c r="D2285" s="2">
        <f>_xlfn.XLOOKUP(Table6[[#This Row],[Date]],BNB_Historical_Data[Date],BNB_Historical_Data[Price]," ")</f>
        <v>11.67</v>
      </c>
      <c r="E2285" s="2">
        <f>STANDARDIZE(Table6[[#This Row],[BNB]],$V$4,$V$5)</f>
        <v>-0.97379710422808485</v>
      </c>
      <c r="F2285" s="2">
        <f>_xlfn.XLOOKUP(Table6[[#This Row],[Date]],Tether_USDt_Historical_Data[Date],Tether_USDt_Historical_Data[Price]," ")</f>
        <v>1.0011000000000001</v>
      </c>
      <c r="G2285" s="2">
        <f>IFERROR(STANDARDIZE(Table6[[#This Row],[Tether]],$W$4,$W$5),"")</f>
        <v>0.18219995298301858</v>
      </c>
      <c r="H2285" s="2">
        <f>_xlfn.XLOOKUP(Table6[[#This Row],[Date]],Bitcoin_Historical_Data__2[Date],Bitcoin_Historical_Data__2[Price]," ")</f>
        <v>6231.6</v>
      </c>
      <c r="I2285" s="2">
        <f>STANDARDIZE(Table6[[#This Row],[BTC]],$X$4,$X$5)</f>
        <v>-1.0085868255307577</v>
      </c>
      <c r="J2285" s="2" t="str">
        <f>_xlfn.XLOOKUP(Table6[[#This Row],[Date]],S_P_500_Historical_Data[Date],S_P_500_Historical_Data[Price]," ")</f>
        <v xml:space="preserve"> </v>
      </c>
      <c r="K2285" s="2" t="str">
        <f>IFERROR(STANDARDIZE(Table6[[#This Row],[S&amp;P500]],$Y$4,$Y$5),"")</f>
        <v/>
      </c>
    </row>
    <row r="2286" spans="1:11" x14ac:dyDescent="0.35">
      <c r="A2286" s="1">
        <f t="shared" si="35"/>
        <v>43322</v>
      </c>
      <c r="B2286">
        <f>_xlfn.XLOOKUP(A2286,Ethereum_Historical_Data[Date],Ethereum_Historical_Data[Price]," ")</f>
        <v>331.81</v>
      </c>
      <c r="C2286">
        <f>STANDARDIZE(Table6[[#This Row],[ETH]],$U$4,$U$5)</f>
        <v>-0.92869298779958787</v>
      </c>
      <c r="D2286" s="2">
        <f>_xlfn.XLOOKUP(Table6[[#This Row],[Date]],BNB_Historical_Data[Date],BNB_Historical_Data[Price]," ")</f>
        <v>12.15</v>
      </c>
      <c r="E2286" s="2">
        <f>STANDARDIZE(Table6[[#This Row],[BNB]],$V$4,$V$5)</f>
        <v>-0.97144086285319864</v>
      </c>
      <c r="F2286" s="2">
        <f>_xlfn.XLOOKUP(Table6[[#This Row],[Date]],Tether_USDt_Historical_Data[Date],Tether_USDt_Historical_Data[Price]," ")</f>
        <v>1.0003</v>
      </c>
      <c r="G2286" s="2">
        <f>IFERROR(STANDARDIZE(Table6[[#This Row],[Tether]],$W$4,$W$5),"")</f>
        <v>1.8574208574207638E-2</v>
      </c>
      <c r="H2286" s="2">
        <f>_xlfn.XLOOKUP(Table6[[#This Row],[Date]],Bitcoin_Historical_Data__2[Date],Bitcoin_Historical_Data__2[Price]," ")</f>
        <v>6152.3</v>
      </c>
      <c r="I2286" s="2">
        <f>STANDARDIZE(Table6[[#This Row],[BTC]],$X$4,$X$5)</f>
        <v>-1.0125563390128525</v>
      </c>
      <c r="J2286" s="2">
        <f>_xlfn.XLOOKUP(Table6[[#This Row],[Date]],S_P_500_Historical_Data[Date],S_P_500_Historical_Data[Price]," ")</f>
        <v>2833.3</v>
      </c>
      <c r="K2286" s="2">
        <f>IFERROR(STANDARDIZE(Table6[[#This Row],[S&amp;P500]],$Y$4,$Y$5),"")</f>
        <v>-1.0784786227200238</v>
      </c>
    </row>
    <row r="2287" spans="1:11" x14ac:dyDescent="0.35">
      <c r="A2287" s="1">
        <f t="shared" si="35"/>
        <v>43321</v>
      </c>
      <c r="B2287">
        <f>_xlfn.XLOOKUP(A2287,Ethereum_Historical_Data[Date],Ethereum_Historical_Data[Price]," ")</f>
        <v>363.34</v>
      </c>
      <c r="C2287">
        <f>STANDARDIZE(Table6[[#This Row],[ETH]],$U$4,$U$5)</f>
        <v>-0.90250948505502593</v>
      </c>
      <c r="D2287" s="2">
        <f>_xlfn.XLOOKUP(Table6[[#This Row],[Date]],BNB_Historical_Data[Date],BNB_Historical_Data[Price]," ")</f>
        <v>12.79</v>
      </c>
      <c r="E2287" s="2">
        <f>STANDARDIZE(Table6[[#This Row],[BNB]],$V$4,$V$5)</f>
        <v>-0.96829920768668387</v>
      </c>
      <c r="F2287" s="2">
        <f>_xlfn.XLOOKUP(Table6[[#This Row],[Date]],Tether_USDt_Historical_Data[Date],Tether_USDt_Historical_Data[Price]," ")</f>
        <v>0.999</v>
      </c>
      <c r="G2287" s="2">
        <f>IFERROR(STANDARDIZE(Table6[[#This Row],[Tether]],$W$4,$W$5),"")</f>
        <v>-0.24731762609005908</v>
      </c>
      <c r="H2287" s="2">
        <f>_xlfn.XLOOKUP(Table6[[#This Row],[Date]],Bitcoin_Historical_Data__2[Date],Bitcoin_Historical_Data__2[Price]," ")</f>
        <v>6538.8</v>
      </c>
      <c r="I2287" s="2">
        <f>STANDARDIZE(Table6[[#This Row],[BTC]],$X$4,$X$5)</f>
        <v>-0.99320934076783784</v>
      </c>
      <c r="J2287" s="2">
        <f>_xlfn.XLOOKUP(Table6[[#This Row],[Date]],S_P_500_Historical_Data[Date],S_P_500_Historical_Data[Price]," ")</f>
        <v>2853.6</v>
      </c>
      <c r="K2287" s="2">
        <f>IFERROR(STANDARDIZE(Table6[[#This Row],[S&amp;P500]],$Y$4,$Y$5),"")</f>
        <v>-1.0554633613426954</v>
      </c>
    </row>
    <row r="2288" spans="1:11" x14ac:dyDescent="0.35">
      <c r="A2288" s="1">
        <f t="shared" si="35"/>
        <v>43320</v>
      </c>
      <c r="B2288">
        <f>_xlfn.XLOOKUP(A2288,Ethereum_Historical_Data[Date],Ethereum_Historical_Data[Price]," ")</f>
        <v>355.44</v>
      </c>
      <c r="C2288">
        <f>STANDARDIZE(Table6[[#This Row],[ETH]],$U$4,$U$5)</f>
        <v>-0.90906989329105625</v>
      </c>
      <c r="D2288" s="2">
        <f>_xlfn.XLOOKUP(Table6[[#This Row],[Date]],BNB_Historical_Data[Date],BNB_Historical_Data[Price]," ")</f>
        <v>12.15</v>
      </c>
      <c r="E2288" s="2">
        <f>STANDARDIZE(Table6[[#This Row],[BNB]],$V$4,$V$5)</f>
        <v>-0.97144086285319864</v>
      </c>
      <c r="F2288" s="2">
        <f>_xlfn.XLOOKUP(Table6[[#This Row],[Date]],Tether_USDt_Historical_Data[Date],Tether_USDt_Historical_Data[Price]," ")</f>
        <v>1.0002</v>
      </c>
      <c r="G2288" s="2">
        <f>IFERROR(STANDARDIZE(Table6[[#This Row],[Tether]],$W$4,$W$5),"")</f>
        <v>-1.8790094768880547E-3</v>
      </c>
      <c r="H2288" s="2">
        <f>_xlfn.XLOOKUP(Table6[[#This Row],[Date]],Bitcoin_Historical_Data__2[Date],Bitcoin_Historical_Data__2[Price]," ")</f>
        <v>6283.6</v>
      </c>
      <c r="I2288" s="2">
        <f>STANDARDIZE(Table6[[#This Row],[BTC]],$X$4,$X$5)</f>
        <v>-1.0059838658703677</v>
      </c>
      <c r="J2288" s="2">
        <f>_xlfn.XLOOKUP(Table6[[#This Row],[Date]],S_P_500_Historical_Data[Date],S_P_500_Historical_Data[Price]," ")</f>
        <v>2857.7</v>
      </c>
      <c r="K2288" s="2">
        <f>IFERROR(STANDARDIZE(Table6[[#This Row],[S&amp;P500]],$Y$4,$Y$5),"")</f>
        <v>-1.0508149587985061</v>
      </c>
    </row>
    <row r="2289" spans="1:11" x14ac:dyDescent="0.35">
      <c r="A2289" s="1">
        <f t="shared" si="35"/>
        <v>43319</v>
      </c>
      <c r="B2289">
        <f>_xlfn.XLOOKUP(A2289,Ethereum_Historical_Data[Date],Ethereum_Historical_Data[Price]," ")</f>
        <v>378.25</v>
      </c>
      <c r="C2289">
        <f>STANDARDIZE(Table6[[#This Row],[ETH]],$U$4,$U$5)</f>
        <v>-0.89012775254879639</v>
      </c>
      <c r="D2289" s="2">
        <f>_xlfn.XLOOKUP(Table6[[#This Row],[Date]],BNB_Historical_Data[Date],BNB_Historical_Data[Price]," ")</f>
        <v>13.15</v>
      </c>
      <c r="E2289" s="2">
        <f>STANDARDIZE(Table6[[#This Row],[BNB]],$V$4,$V$5)</f>
        <v>-0.96653202665551918</v>
      </c>
      <c r="F2289" s="2">
        <f>_xlfn.XLOOKUP(Table6[[#This Row],[Date]],Tether_USDt_Historical_Data[Date],Tether_USDt_Historical_Data[Price]," ")</f>
        <v>0.99980000000000002</v>
      </c>
      <c r="G2289" s="2">
        <f>IFERROR(STANDARDIZE(Table6[[#This Row],[Tether]],$W$4,$W$5),"")</f>
        <v>-8.3691881681270827E-2</v>
      </c>
      <c r="H2289" s="2">
        <f>_xlfn.XLOOKUP(Table6[[#This Row],[Date]],Bitcoin_Historical_Data__2[Date],Bitcoin_Historical_Data__2[Price]," ")</f>
        <v>6724.9</v>
      </c>
      <c r="I2289" s="2">
        <f>STANDARDIZE(Table6[[#This Row],[BTC]],$X$4,$X$5)</f>
        <v>-0.98389374859863399</v>
      </c>
      <c r="J2289" s="2">
        <f>_xlfn.XLOOKUP(Table6[[#This Row],[Date]],S_P_500_Historical_Data[Date],S_P_500_Historical_Data[Price]," ")</f>
        <v>2858.4</v>
      </c>
      <c r="K2289" s="2">
        <f>IFERROR(STANDARDIZE(Table6[[#This Row],[S&amp;P500]],$Y$4,$Y$5),"")</f>
        <v>-1.0500213290958391</v>
      </c>
    </row>
    <row r="2290" spans="1:11" x14ac:dyDescent="0.35">
      <c r="A2290" s="1">
        <f t="shared" si="35"/>
        <v>43318</v>
      </c>
      <c r="B2290">
        <f>_xlfn.XLOOKUP(A2290,Ethereum_Historical_Data[Date],Ethereum_Historical_Data[Price]," ")</f>
        <v>405.4</v>
      </c>
      <c r="C2290">
        <f>STANDARDIZE(Table6[[#This Row],[ETH]],$U$4,$U$5)</f>
        <v>-0.86758153943383098</v>
      </c>
      <c r="D2290" s="2">
        <f>_xlfn.XLOOKUP(Table6[[#This Row],[Date]],BNB_Historical_Data[Date],BNB_Historical_Data[Price]," ")</f>
        <v>13.69</v>
      </c>
      <c r="E2290" s="2">
        <f>STANDARDIZE(Table6[[#This Row],[BNB]],$V$4,$V$5)</f>
        <v>-0.96388125510877243</v>
      </c>
      <c r="F2290" s="2">
        <f>_xlfn.XLOOKUP(Table6[[#This Row],[Date]],Tether_USDt_Historical_Data[Date],Tether_USDt_Historical_Data[Price]," ")</f>
        <v>0.99750000000000005</v>
      </c>
      <c r="G2290" s="2">
        <f>IFERROR(STANDARDIZE(Table6[[#This Row],[Tether]],$W$4,$W$5),"")</f>
        <v>-0.55411589685651719</v>
      </c>
      <c r="H2290" s="2">
        <f>_xlfn.XLOOKUP(Table6[[#This Row],[Date]],Bitcoin_Historical_Data__2[Date],Bitcoin_Historical_Data__2[Price]," ")</f>
        <v>6943.6</v>
      </c>
      <c r="I2290" s="2">
        <f>STANDARDIZE(Table6[[#This Row],[BTC]],$X$4,$X$5)</f>
        <v>-0.97294630095003209</v>
      </c>
      <c r="J2290" s="2">
        <f>_xlfn.XLOOKUP(Table6[[#This Row],[Date]],S_P_500_Historical_Data[Date],S_P_500_Historical_Data[Price]," ")</f>
        <v>2850.4</v>
      </c>
      <c r="K2290" s="2">
        <f>IFERROR(STANDARDIZE(Table6[[#This Row],[S&amp;P500]],$Y$4,$Y$5),"")</f>
        <v>-1.0590913828405992</v>
      </c>
    </row>
    <row r="2291" spans="1:11" x14ac:dyDescent="0.35">
      <c r="A2291" s="1">
        <f t="shared" si="35"/>
        <v>43317</v>
      </c>
      <c r="B2291">
        <f>_xlfn.XLOOKUP(A2291,Ethereum_Historical_Data[Date],Ethereum_Historical_Data[Price]," ")</f>
        <v>408.85</v>
      </c>
      <c r="C2291">
        <f>STANDARDIZE(Table6[[#This Row],[ETH]],$U$4,$U$5)</f>
        <v>-0.8647165510269571</v>
      </c>
      <c r="D2291" s="2">
        <f>_xlfn.XLOOKUP(Table6[[#This Row],[Date]],BNB_Historical_Data[Date],BNB_Historical_Data[Price]," ")</f>
        <v>13.64</v>
      </c>
      <c r="E2291" s="2">
        <f>STANDARDIZE(Table6[[#This Row],[BNB]],$V$4,$V$5)</f>
        <v>-0.96412669691865638</v>
      </c>
      <c r="F2291" s="2">
        <f>_xlfn.XLOOKUP(Table6[[#This Row],[Date]],Tether_USDt_Historical_Data[Date],Tether_USDt_Historical_Data[Price]," ")</f>
        <v>0.99919999999999998</v>
      </c>
      <c r="G2291" s="2">
        <f>IFERROR(STANDARDIZE(Table6[[#This Row],[Tether]],$W$4,$W$5),"")</f>
        <v>-0.2064111899878677</v>
      </c>
      <c r="H2291" s="2">
        <f>_xlfn.XLOOKUP(Table6[[#This Row],[Date]],Bitcoin_Historical_Data__2[Date],Bitcoin_Historical_Data__2[Price]," ")</f>
        <v>7027.1</v>
      </c>
      <c r="I2291" s="2">
        <f>STANDARDIZE(Table6[[#This Row],[BTC]],$X$4,$X$5)</f>
        <v>-0.96876654841844412</v>
      </c>
      <c r="J2291" s="2" t="str">
        <f>_xlfn.XLOOKUP(Table6[[#This Row],[Date]],S_P_500_Historical_Data[Date],S_P_500_Historical_Data[Price]," ")</f>
        <v xml:space="preserve"> </v>
      </c>
      <c r="K2291" s="2" t="str">
        <f>IFERROR(STANDARDIZE(Table6[[#This Row],[S&amp;P500]],$Y$4,$Y$5),"")</f>
        <v/>
      </c>
    </row>
    <row r="2292" spans="1:11" x14ac:dyDescent="0.35">
      <c r="A2292" s="1">
        <f t="shared" si="35"/>
        <v>43316</v>
      </c>
      <c r="B2292">
        <f>_xlfn.XLOOKUP(A2292,Ethereum_Historical_Data[Date],Ethereum_Historical_Data[Price]," ")</f>
        <v>407.09</v>
      </c>
      <c r="C2292">
        <f>STANDARDIZE(Table6[[#This Row],[ETH]],$U$4,$U$5)</f>
        <v>-0.866178110330174</v>
      </c>
      <c r="D2292" s="2">
        <f>_xlfn.XLOOKUP(Table6[[#This Row],[Date]],BNB_Historical_Data[Date],BNB_Historical_Data[Price]," ")</f>
        <v>13.85</v>
      </c>
      <c r="E2292" s="2">
        <f>STANDARDIZE(Table6[[#This Row],[BNB]],$V$4,$V$5)</f>
        <v>-0.96309584131714376</v>
      </c>
      <c r="F2292" s="2">
        <f>_xlfn.XLOOKUP(Table6[[#This Row],[Date]],Tether_USDt_Historical_Data[Date],Tether_USDt_Historical_Data[Price]," ")</f>
        <v>0.99890000000000001</v>
      </c>
      <c r="G2292" s="2">
        <f>IFERROR(STANDARDIZE(Table6[[#This Row],[Tether]],$W$4,$W$5),"")</f>
        <v>-0.26777084414115476</v>
      </c>
      <c r="H2292" s="2">
        <f>_xlfn.XLOOKUP(Table6[[#This Row],[Date]],Bitcoin_Historical_Data__2[Date],Bitcoin_Historical_Data__2[Price]," ")</f>
        <v>7014.3</v>
      </c>
      <c r="I2292" s="2">
        <f>STANDARDIZE(Table6[[#This Row],[BTC]],$X$4,$X$5)</f>
        <v>-0.96940727695023243</v>
      </c>
      <c r="J2292" s="2" t="str">
        <f>_xlfn.XLOOKUP(Table6[[#This Row],[Date]],S_P_500_Historical_Data[Date],S_P_500_Historical_Data[Price]," ")</f>
        <v xml:space="preserve"> </v>
      </c>
      <c r="K2292" s="2" t="str">
        <f>IFERROR(STANDARDIZE(Table6[[#This Row],[S&amp;P500]],$Y$4,$Y$5),"")</f>
        <v/>
      </c>
    </row>
    <row r="2293" spans="1:11" x14ac:dyDescent="0.35">
      <c r="A2293" s="1">
        <f t="shared" si="35"/>
        <v>43315</v>
      </c>
      <c r="B2293">
        <f>_xlfn.XLOOKUP(A2293,Ethereum_Historical_Data[Date],Ethereum_Historical_Data[Price]," ")</f>
        <v>417.58</v>
      </c>
      <c r="C2293">
        <f>STANDARDIZE(Table6[[#This Row],[ETH]],$U$4,$U$5)</f>
        <v>-0.85746688471043231</v>
      </c>
      <c r="D2293" s="2">
        <f>_xlfn.XLOOKUP(Table6[[#This Row],[Date]],BNB_Historical_Data[Date],BNB_Historical_Data[Price]," ")</f>
        <v>14.13</v>
      </c>
      <c r="E2293" s="2">
        <f>STANDARDIZE(Table6[[#This Row],[BNB]],$V$4,$V$5)</f>
        <v>-0.96172136718179346</v>
      </c>
      <c r="F2293" s="2">
        <f>_xlfn.XLOOKUP(Table6[[#This Row],[Date]],Tether_USDt_Historical_Data[Date],Tether_USDt_Historical_Data[Price]," ")</f>
        <v>0.99909999999999999</v>
      </c>
      <c r="G2293" s="2">
        <f>IFERROR(STANDARDIZE(Table6[[#This Row],[Tether]],$W$4,$W$5),"")</f>
        <v>-0.22686440803896338</v>
      </c>
      <c r="H2293" s="2">
        <f>_xlfn.XLOOKUP(Table6[[#This Row],[Date]],Bitcoin_Historical_Data__2[Date],Bitcoin_Historical_Data__2[Price]," ")</f>
        <v>7419</v>
      </c>
      <c r="I2293" s="2">
        <f>STANDARDIZE(Table6[[#This Row],[BTC]],$X$4,$X$5)</f>
        <v>-0.9491492428240812</v>
      </c>
      <c r="J2293" s="2">
        <f>_xlfn.XLOOKUP(Table6[[#This Row],[Date]],S_P_500_Historical_Data[Date],S_P_500_Historical_Data[Price]," ")</f>
        <v>2840.3</v>
      </c>
      <c r="K2293" s="2">
        <f>IFERROR(STANDARDIZE(Table6[[#This Row],[S&amp;P500]],$Y$4,$Y$5),"")</f>
        <v>-1.0705423256933586</v>
      </c>
    </row>
    <row r="2294" spans="1:11" x14ac:dyDescent="0.35">
      <c r="A2294" s="1">
        <f t="shared" si="35"/>
        <v>43314</v>
      </c>
      <c r="B2294">
        <f>_xlfn.XLOOKUP(A2294,Ethereum_Historical_Data[Date],Ethereum_Historical_Data[Price]," ")</f>
        <v>411</v>
      </c>
      <c r="C2294">
        <f>STANDARDIZE(Table6[[#This Row],[ETH]],$U$4,$U$5)</f>
        <v>-0.86293112346904999</v>
      </c>
      <c r="D2294" s="2">
        <f>_xlfn.XLOOKUP(Table6[[#This Row],[Date]],BNB_Historical_Data[Date],BNB_Historical_Data[Price]," ")</f>
        <v>14.16</v>
      </c>
      <c r="E2294" s="2">
        <f>STANDARDIZE(Table6[[#This Row],[BNB]],$V$4,$V$5)</f>
        <v>-0.96157410209586314</v>
      </c>
      <c r="F2294" s="2">
        <f>_xlfn.XLOOKUP(Table6[[#This Row],[Date]],Tether_USDt_Historical_Data[Date],Tether_USDt_Historical_Data[Price]," ")</f>
        <v>0.99850000000000005</v>
      </c>
      <c r="G2294" s="2">
        <f>IFERROR(STANDARDIZE(Table6[[#This Row],[Tether]],$W$4,$W$5),"")</f>
        <v>-0.34958371634553753</v>
      </c>
      <c r="H2294" s="2">
        <f>_xlfn.XLOOKUP(Table6[[#This Row],[Date]],Bitcoin_Historical_Data__2[Date],Bitcoin_Historical_Data__2[Price]," ")</f>
        <v>7535.6</v>
      </c>
      <c r="I2294" s="2">
        <f>STANDARDIZE(Table6[[#This Row],[BTC]],$X$4,$X$5)</f>
        <v>-0.94331260635482195</v>
      </c>
      <c r="J2294" s="2">
        <f>_xlfn.XLOOKUP(Table6[[#This Row],[Date]],S_P_500_Historical_Data[Date],S_P_500_Historical_Data[Price]," ")</f>
        <v>2827.2</v>
      </c>
      <c r="K2294" s="2">
        <f>IFERROR(STANDARDIZE(Table6[[#This Row],[S&amp;P500]],$Y$4,$Y$5),"")</f>
        <v>-1.0853945387004038</v>
      </c>
    </row>
    <row r="2295" spans="1:11" x14ac:dyDescent="0.35">
      <c r="A2295" s="1">
        <f t="shared" si="35"/>
        <v>43313</v>
      </c>
      <c r="B2295">
        <f>_xlfn.XLOOKUP(A2295,Ethereum_Historical_Data[Date],Ethereum_Historical_Data[Price]," ")</f>
        <v>420.3</v>
      </c>
      <c r="C2295">
        <f>STANDARDIZE(Table6[[#This Row],[ETH]],$U$4,$U$5)</f>
        <v>-0.85520811124182439</v>
      </c>
      <c r="D2295" s="2">
        <f>_xlfn.XLOOKUP(Table6[[#This Row],[Date]],BNB_Historical_Data[Date],BNB_Historical_Data[Price]," ")</f>
        <v>13.65</v>
      </c>
      <c r="E2295" s="2">
        <f>STANDARDIZE(Table6[[#This Row],[BNB]],$V$4,$V$5)</f>
        <v>-0.96407760855667957</v>
      </c>
      <c r="F2295" s="2">
        <f>_xlfn.XLOOKUP(Table6[[#This Row],[Date]],Tether_USDt_Historical_Data[Date],Tether_USDt_Historical_Data[Price]," ")</f>
        <v>0.99950000000000006</v>
      </c>
      <c r="G2295" s="2">
        <f>IFERROR(STANDARDIZE(Table6[[#This Row],[Tether]],$W$4,$W$5),"")</f>
        <v>-0.1450515358345579</v>
      </c>
      <c r="H2295" s="2">
        <f>_xlfn.XLOOKUP(Table6[[#This Row],[Date]],Bitcoin_Historical_Data__2[Date],Bitcoin_Historical_Data__2[Price]," ")</f>
        <v>7606.4</v>
      </c>
      <c r="I2295" s="2">
        <f>STANDARDIZE(Table6[[#This Row],[BTC]],$X$4,$X$5)</f>
        <v>-0.93976857666336766</v>
      </c>
      <c r="J2295" s="2">
        <f>_xlfn.XLOOKUP(Table6[[#This Row],[Date]],S_P_500_Historical_Data[Date],S_P_500_Historical_Data[Price]," ")</f>
        <v>2813.4</v>
      </c>
      <c r="K2295" s="2">
        <f>IFERROR(STANDARDIZE(Table6[[#This Row],[S&amp;P500]],$Y$4,$Y$5),"")</f>
        <v>-1.1010403814101146</v>
      </c>
    </row>
    <row r="2296" spans="1:11" x14ac:dyDescent="0.35">
      <c r="A2296" s="1">
        <f t="shared" si="35"/>
        <v>43312</v>
      </c>
      <c r="B2296">
        <f>_xlfn.XLOOKUP(A2296,Ethereum_Historical_Data[Date],Ethereum_Historical_Data[Price]," ")</f>
        <v>431.5</v>
      </c>
      <c r="C2296">
        <f>STANDARDIZE(Table6[[#This Row],[ETH]],$U$4,$U$5)</f>
        <v>-0.84590727931226228</v>
      </c>
      <c r="D2296" s="2">
        <f>_xlfn.XLOOKUP(Table6[[#This Row],[Date]],BNB_Historical_Data[Date],BNB_Historical_Data[Price]," ")</f>
        <v>13.8</v>
      </c>
      <c r="E2296" s="2">
        <f>STANDARDIZE(Table6[[#This Row],[BNB]],$V$4,$V$5)</f>
        <v>-0.9633412831270276</v>
      </c>
      <c r="F2296" s="2">
        <f>_xlfn.XLOOKUP(Table6[[#This Row],[Date]],Tether_USDt_Historical_Data[Date],Tether_USDt_Historical_Data[Price]," ")</f>
        <v>0.99809999999999999</v>
      </c>
      <c r="G2296" s="2">
        <f>IFERROR(STANDARDIZE(Table6[[#This Row],[Tether]],$W$4,$W$5),"")</f>
        <v>-0.43139658854994301</v>
      </c>
      <c r="H2296" s="2">
        <f>_xlfn.XLOOKUP(Table6[[#This Row],[Date]],Bitcoin_Historical_Data__2[Date],Bitcoin_Historical_Data__2[Price]," ")</f>
        <v>7729.4</v>
      </c>
      <c r="I2296" s="2">
        <f>STANDARDIZE(Table6[[#This Row],[BTC]],$X$4,$X$5)</f>
        <v>-0.9336115759282142</v>
      </c>
      <c r="J2296" s="2">
        <f>_xlfn.XLOOKUP(Table6[[#This Row],[Date]],S_P_500_Historical_Data[Date],S_P_500_Historical_Data[Price]," ")</f>
        <v>2816.3</v>
      </c>
      <c r="K2296" s="2">
        <f>IFERROR(STANDARDIZE(Table6[[#This Row],[S&amp;P500]],$Y$4,$Y$5),"")</f>
        <v>-1.0977524869276389</v>
      </c>
    </row>
    <row r="2297" spans="1:11" x14ac:dyDescent="0.35">
      <c r="A2297" s="1">
        <f t="shared" si="35"/>
        <v>43311</v>
      </c>
      <c r="B2297">
        <f>_xlfn.XLOOKUP(A2297,Ethereum_Historical_Data[Date],Ethereum_Historical_Data[Price]," ")</f>
        <v>456.64</v>
      </c>
      <c r="C2297">
        <f>STANDARDIZE(Table6[[#This Row],[ETH]],$U$4,$U$5)</f>
        <v>-0.8250302333560845</v>
      </c>
      <c r="D2297" s="2">
        <f>_xlfn.XLOOKUP(Table6[[#This Row],[Date]],BNB_Historical_Data[Date],BNB_Historical_Data[Price]," ")</f>
        <v>13.22</v>
      </c>
      <c r="E2297" s="2">
        <f>STANDARDIZE(Table6[[#This Row],[BNB]],$V$4,$V$5)</f>
        <v>-0.96618840812168172</v>
      </c>
      <c r="F2297" s="2">
        <f>_xlfn.XLOOKUP(Table6[[#This Row],[Date]],Tether_USDt_Historical_Data[Date],Tether_USDt_Historical_Data[Price]," ")</f>
        <v>0.99729999999999996</v>
      </c>
      <c r="G2297" s="2">
        <f>IFERROR(STANDARDIZE(Table6[[#This Row],[Tether]],$W$4,$W$5),"")</f>
        <v>-0.5950223329587313</v>
      </c>
      <c r="H2297" s="2">
        <f>_xlfn.XLOOKUP(Table6[[#This Row],[Date]],Bitcoin_Historical_Data__2[Date],Bitcoin_Historical_Data__2[Price]," ")</f>
        <v>8177.1</v>
      </c>
      <c r="I2297" s="2">
        <f>STANDARDIZE(Table6[[#This Row],[BTC]],$X$4,$X$5)</f>
        <v>-0.91120109439058672</v>
      </c>
      <c r="J2297" s="2">
        <f>_xlfn.XLOOKUP(Table6[[#This Row],[Date]],S_P_500_Historical_Data[Date],S_P_500_Historical_Data[Price]," ")</f>
        <v>2802.6</v>
      </c>
      <c r="K2297" s="2">
        <f>IFERROR(STANDARDIZE(Table6[[#This Row],[S&amp;P500]],$Y$4,$Y$5),"")</f>
        <v>-1.1132849539655407</v>
      </c>
    </row>
    <row r="2298" spans="1:11" x14ac:dyDescent="0.35">
      <c r="A2298" s="1">
        <f t="shared" si="35"/>
        <v>43310</v>
      </c>
      <c r="B2298">
        <f>_xlfn.XLOOKUP(A2298,Ethereum_Historical_Data[Date],Ethereum_Historical_Data[Price]," ")</f>
        <v>466.41</v>
      </c>
      <c r="C2298">
        <f>STANDARDIZE(Table6[[#This Row],[ETH]],$U$4,$U$5)</f>
        <v>-0.81691691836038605</v>
      </c>
      <c r="D2298" s="2">
        <f>_xlfn.XLOOKUP(Table6[[#This Row],[Date]],BNB_Historical_Data[Date],BNB_Historical_Data[Price]," ")</f>
        <v>13.95</v>
      </c>
      <c r="E2298" s="2">
        <f>STANDARDIZE(Table6[[#This Row],[BNB]],$V$4,$V$5)</f>
        <v>-0.96260495769737575</v>
      </c>
      <c r="F2298" s="2">
        <f>_xlfn.XLOOKUP(Table6[[#This Row],[Date]],Tether_USDt_Historical_Data[Date],Tether_USDt_Historical_Data[Price]," ")</f>
        <v>0.99990000000000001</v>
      </c>
      <c r="G2298" s="2">
        <f>IFERROR(STANDARDIZE(Table6[[#This Row],[Tether]],$W$4,$W$5),"")</f>
        <v>-6.3238663630175135E-2</v>
      </c>
      <c r="H2298" s="2">
        <f>_xlfn.XLOOKUP(Table6[[#This Row],[Date]],Bitcoin_Historical_Data__2[Date],Bitcoin_Historical_Data__2[Price]," ")</f>
        <v>8215.6</v>
      </c>
      <c r="I2298" s="2">
        <f>STANDARDIZE(Table6[[#This Row],[BTC]],$X$4,$X$5)</f>
        <v>-0.90927390310356715</v>
      </c>
      <c r="J2298" s="2" t="str">
        <f>_xlfn.XLOOKUP(Table6[[#This Row],[Date]],S_P_500_Historical_Data[Date],S_P_500_Historical_Data[Price]," ")</f>
        <v xml:space="preserve"> </v>
      </c>
      <c r="K2298" s="2" t="str">
        <f>IFERROR(STANDARDIZE(Table6[[#This Row],[S&amp;P500]],$Y$4,$Y$5),"")</f>
        <v/>
      </c>
    </row>
    <row r="2299" spans="1:11" x14ac:dyDescent="0.35">
      <c r="A2299" s="1">
        <f t="shared" si="35"/>
        <v>43309</v>
      </c>
      <c r="B2299">
        <f>_xlfn.XLOOKUP(A2299,Ethereum_Historical_Data[Date],Ethereum_Historical_Data[Price]," ")</f>
        <v>468.78</v>
      </c>
      <c r="C2299">
        <f>STANDARDIZE(Table6[[#This Row],[ETH]],$U$4,$U$5)</f>
        <v>-0.81494879588957703</v>
      </c>
      <c r="D2299" s="2">
        <f>_xlfn.XLOOKUP(Table6[[#This Row],[Date]],BNB_Historical_Data[Date],BNB_Historical_Data[Price]," ")</f>
        <v>14.66</v>
      </c>
      <c r="E2299" s="2">
        <f>STANDARDIZE(Table6[[#This Row],[BNB]],$V$4,$V$5)</f>
        <v>-0.95911968399702341</v>
      </c>
      <c r="F2299" s="2">
        <f>_xlfn.XLOOKUP(Table6[[#This Row],[Date]],Tether_USDt_Historical_Data[Date],Tether_USDt_Historical_Data[Price]," ")</f>
        <v>0.99850000000000005</v>
      </c>
      <c r="G2299" s="2">
        <f>IFERROR(STANDARDIZE(Table6[[#This Row],[Tether]],$W$4,$W$5),"")</f>
        <v>-0.34958371634553753</v>
      </c>
      <c r="H2299" s="2">
        <f>_xlfn.XLOOKUP(Table6[[#This Row],[Date]],Bitcoin_Historical_Data__2[Date],Bitcoin_Historical_Data__2[Price]," ")</f>
        <v>8234.1</v>
      </c>
      <c r="I2299" s="2">
        <f>STANDARDIZE(Table6[[#This Row],[BTC]],$X$4,$X$5)</f>
        <v>-0.90834785014746688</v>
      </c>
      <c r="J2299" s="2" t="str">
        <f>_xlfn.XLOOKUP(Table6[[#This Row],[Date]],S_P_500_Historical_Data[Date],S_P_500_Historical_Data[Price]," ")</f>
        <v xml:space="preserve"> </v>
      </c>
      <c r="K2299" s="2" t="str">
        <f>IFERROR(STANDARDIZE(Table6[[#This Row],[S&amp;P500]],$Y$4,$Y$5),"")</f>
        <v/>
      </c>
    </row>
    <row r="2300" spans="1:11" x14ac:dyDescent="0.35">
      <c r="A2300" s="1">
        <f t="shared" si="35"/>
        <v>43308</v>
      </c>
      <c r="B2300">
        <f>_xlfn.XLOOKUP(A2300,Ethereum_Historical_Data[Date],Ethereum_Historical_Data[Price]," ")</f>
        <v>470.23</v>
      </c>
      <c r="C2300">
        <f>STANDARDIZE(Table6[[#This Row],[ETH]],$U$4,$U$5)</f>
        <v>-0.81374467032726761</v>
      </c>
      <c r="D2300" s="2">
        <f>_xlfn.XLOOKUP(Table6[[#This Row],[Date]],BNB_Historical_Data[Date],BNB_Historical_Data[Price]," ")</f>
        <v>13.99</v>
      </c>
      <c r="E2300" s="2">
        <f>STANDARDIZE(Table6[[#This Row],[BNB]],$V$4,$V$5)</f>
        <v>-0.9624086042494685</v>
      </c>
      <c r="F2300" s="2">
        <f>_xlfn.XLOOKUP(Table6[[#This Row],[Date]],Tether_USDt_Historical_Data[Date],Tether_USDt_Historical_Data[Price]," ")</f>
        <v>0.99970000000000003</v>
      </c>
      <c r="G2300" s="2">
        <f>IFERROR(STANDARDIZE(Table6[[#This Row],[Tether]],$W$4,$W$5),"")</f>
        <v>-0.10414509973236652</v>
      </c>
      <c r="H2300" s="2">
        <f>_xlfn.XLOOKUP(Table6[[#This Row],[Date]],Bitcoin_Historical_Data__2[Date],Bitcoin_Historical_Data__2[Price]," ")</f>
        <v>8187.4</v>
      </c>
      <c r="I2300" s="2">
        <f>STANDARDIZE(Table6[[#This Row],[BTC]],$X$4,$X$5)</f>
        <v>-0.91068550815016314</v>
      </c>
      <c r="J2300" s="2">
        <f>_xlfn.XLOOKUP(Table6[[#This Row],[Date]],S_P_500_Historical_Data[Date],S_P_500_Historical_Data[Price]," ")</f>
        <v>2818.8</v>
      </c>
      <c r="K2300" s="2">
        <f>IFERROR(STANDARDIZE(Table6[[#This Row],[S&amp;P500]],$Y$4,$Y$5),"")</f>
        <v>-1.0949180951324013</v>
      </c>
    </row>
    <row r="2301" spans="1:11" x14ac:dyDescent="0.35">
      <c r="A2301" s="1">
        <f t="shared" si="35"/>
        <v>43307</v>
      </c>
      <c r="B2301">
        <f>_xlfn.XLOOKUP(A2301,Ethereum_Historical_Data[Date],Ethereum_Historical_Data[Price]," ")</f>
        <v>462.75</v>
      </c>
      <c r="C2301">
        <f>STANDARDIZE(Table6[[#This Row],[ETH]],$U$4,$U$5)</f>
        <v>-0.81995629736593945</v>
      </c>
      <c r="D2301" s="2">
        <f>_xlfn.XLOOKUP(Table6[[#This Row],[Date]],BNB_Historical_Data[Date],BNB_Historical_Data[Price]," ")</f>
        <v>13.34</v>
      </c>
      <c r="E2301" s="2">
        <f>STANDARDIZE(Table6[[#This Row],[BNB]],$V$4,$V$5)</f>
        <v>-0.96559934777796019</v>
      </c>
      <c r="F2301" s="2">
        <f>_xlfn.XLOOKUP(Table6[[#This Row],[Date]],Tether_USDt_Historical_Data[Date],Tether_USDt_Historical_Data[Price]," ")</f>
        <v>0.999</v>
      </c>
      <c r="G2301" s="2">
        <f>IFERROR(STANDARDIZE(Table6[[#This Row],[Tether]],$W$4,$W$5),"")</f>
        <v>-0.24731762609005908</v>
      </c>
      <c r="H2301" s="2">
        <f>_xlfn.XLOOKUP(Table6[[#This Row],[Date]],Bitcoin_Historical_Data__2[Date],Bitcoin_Historical_Data__2[Price]," ")</f>
        <v>7937</v>
      </c>
      <c r="I2301" s="2">
        <f>STANDARDIZE(Table6[[#This Row],[BTC]],$X$4,$X$5)</f>
        <v>-0.92321976005327233</v>
      </c>
      <c r="J2301" s="2">
        <f>_xlfn.XLOOKUP(Table6[[#This Row],[Date]],S_P_500_Historical_Data[Date],S_P_500_Historical_Data[Price]," ")</f>
        <v>2837.4</v>
      </c>
      <c r="K2301" s="2">
        <f>IFERROR(STANDARDIZE(Table6[[#This Row],[S&amp;P500]],$Y$4,$Y$5),"")</f>
        <v>-1.0738302201758343</v>
      </c>
    </row>
    <row r="2302" spans="1:11" x14ac:dyDescent="0.35">
      <c r="A2302" s="1">
        <f t="shared" si="35"/>
        <v>43306</v>
      </c>
      <c r="B2302">
        <f>_xlfn.XLOOKUP(A2302,Ethereum_Historical_Data[Date],Ethereum_Historical_Data[Price]," ")</f>
        <v>472.03</v>
      </c>
      <c r="C2302">
        <f>STANDARDIZE(Table6[[#This Row],[ETH]],$U$4,$U$5)</f>
        <v>-0.81224989376715939</v>
      </c>
      <c r="D2302" s="2">
        <f>_xlfn.XLOOKUP(Table6[[#This Row],[Date]],BNB_Historical_Data[Date],BNB_Historical_Data[Price]," ")</f>
        <v>13</v>
      </c>
      <c r="E2302" s="2">
        <f>STANDARDIZE(Table6[[#This Row],[BNB]],$V$4,$V$5)</f>
        <v>-0.96726835208517115</v>
      </c>
      <c r="F2302" s="2">
        <f>_xlfn.XLOOKUP(Table6[[#This Row],[Date]],Tether_USDt_Historical_Data[Date],Tether_USDt_Historical_Data[Price]," ")</f>
        <v>0.99809999999999999</v>
      </c>
      <c r="G2302" s="2">
        <f>IFERROR(STANDARDIZE(Table6[[#This Row],[Tether]],$W$4,$W$5),"")</f>
        <v>-0.43139658854994301</v>
      </c>
      <c r="H2302" s="2">
        <f>_xlfn.XLOOKUP(Table6[[#This Row],[Date]],Bitcoin_Historical_Data__2[Date],Bitcoin_Historical_Data__2[Price]," ")</f>
        <v>8173.7</v>
      </c>
      <c r="I2302" s="2">
        <f>STANDARDIZE(Table6[[#This Row],[BTC]],$X$4,$X$5)</f>
        <v>-0.91137128790684285</v>
      </c>
      <c r="J2302" s="2">
        <f>_xlfn.XLOOKUP(Table6[[#This Row],[Date]],S_P_500_Historical_Data[Date],S_P_500_Historical_Data[Price]," ")</f>
        <v>2846.1</v>
      </c>
      <c r="K2302" s="2">
        <f>IFERROR(STANDARDIZE(Table6[[#This Row],[S&amp;P500]],$Y$4,$Y$5),"")</f>
        <v>-1.0639665367284079</v>
      </c>
    </row>
    <row r="2303" spans="1:11" x14ac:dyDescent="0.35">
      <c r="A2303" s="1">
        <f t="shared" si="35"/>
        <v>43305</v>
      </c>
      <c r="B2303">
        <f>_xlfn.XLOOKUP(A2303,Ethereum_Historical_Data[Date],Ethereum_Historical_Data[Price]," ")</f>
        <v>479.88</v>
      </c>
      <c r="C2303">
        <f>STANDARDIZE(Table6[[#This Row],[ETH]],$U$4,$U$5)</f>
        <v>-0.8057310071022431</v>
      </c>
      <c r="D2303" s="2">
        <f>_xlfn.XLOOKUP(Table6[[#This Row],[Date]],BNB_Historical_Data[Date],BNB_Historical_Data[Price]," ")</f>
        <v>12.16</v>
      </c>
      <c r="E2303" s="2">
        <f>STANDARDIZE(Table6[[#This Row],[BNB]],$V$4,$V$5)</f>
        <v>-0.97139177449122183</v>
      </c>
      <c r="F2303" s="2">
        <f>_xlfn.XLOOKUP(Table6[[#This Row],[Date]],Tether_USDt_Historical_Data[Date],Tether_USDt_Historical_Data[Price]," ")</f>
        <v>0.99809999999999999</v>
      </c>
      <c r="G2303" s="2">
        <f>IFERROR(STANDARDIZE(Table6[[#This Row],[Tether]],$W$4,$W$5),"")</f>
        <v>-0.43139658854994301</v>
      </c>
      <c r="H2303" s="2">
        <f>_xlfn.XLOOKUP(Table6[[#This Row],[Date]],Bitcoin_Historical_Data__2[Date],Bitcoin_Historical_Data__2[Price]," ")</f>
        <v>8407</v>
      </c>
      <c r="I2303" s="2">
        <f>STANDARDIZE(Table6[[#This Row],[BTC]],$X$4,$X$5)</f>
        <v>-0.89969300927666973</v>
      </c>
      <c r="J2303" s="2">
        <f>_xlfn.XLOOKUP(Table6[[#This Row],[Date]],S_P_500_Historical_Data[Date],S_P_500_Historical_Data[Price]," ")</f>
        <v>2820.4</v>
      </c>
      <c r="K2303" s="2">
        <f>IFERROR(STANDARDIZE(Table6[[#This Row],[S&amp;P500]],$Y$4,$Y$5),"")</f>
        <v>-1.0931040843834494</v>
      </c>
    </row>
    <row r="2304" spans="1:11" x14ac:dyDescent="0.35">
      <c r="A2304" s="1">
        <f t="shared" si="35"/>
        <v>43304</v>
      </c>
      <c r="B2304">
        <f>_xlfn.XLOOKUP(A2304,Ethereum_Historical_Data[Date],Ethereum_Historical_Data[Price]," ")</f>
        <v>450.56</v>
      </c>
      <c r="C2304">
        <f>STANDARDIZE(Table6[[#This Row],[ETH]],$U$4,$U$5)</f>
        <v>-0.83007925640356106</v>
      </c>
      <c r="D2304" s="2">
        <f>_xlfn.XLOOKUP(Table6[[#This Row],[Date]],BNB_Historical_Data[Date],BNB_Historical_Data[Price]," ")</f>
        <v>12.03</v>
      </c>
      <c r="E2304" s="2">
        <f>STANDARDIZE(Table6[[#This Row],[BNB]],$V$4,$V$5)</f>
        <v>-0.97202992319692016</v>
      </c>
      <c r="F2304" s="2">
        <f>_xlfn.XLOOKUP(Table6[[#This Row],[Date]],Tether_USDt_Historical_Data[Date],Tether_USDt_Historical_Data[Price]," ")</f>
        <v>0.99780000000000002</v>
      </c>
      <c r="G2304" s="2">
        <f>IFERROR(STANDARDIZE(Table6[[#This Row],[Tether]],$W$4,$W$5),"")</f>
        <v>-0.4927562427032301</v>
      </c>
      <c r="H2304" s="2">
        <f>_xlfn.XLOOKUP(Table6[[#This Row],[Date]],Bitcoin_Historical_Data__2[Date],Bitcoin_Historical_Data__2[Price]," ")</f>
        <v>7723</v>
      </c>
      <c r="I2304" s="2">
        <f>STANDARDIZE(Table6[[#This Row],[BTC]],$X$4,$X$5)</f>
        <v>-0.93393194019410841</v>
      </c>
      <c r="J2304" s="2">
        <f>_xlfn.XLOOKUP(Table6[[#This Row],[Date]],S_P_500_Historical_Data[Date],S_P_500_Historical_Data[Price]," ")</f>
        <v>2807</v>
      </c>
      <c r="K2304" s="2">
        <f>IFERROR(STANDARDIZE(Table6[[#This Row],[S&amp;P500]],$Y$4,$Y$5),"")</f>
        <v>-1.1082964244059228</v>
      </c>
    </row>
    <row r="2305" spans="1:11" x14ac:dyDescent="0.35">
      <c r="A2305" s="1">
        <f t="shared" si="35"/>
        <v>43303</v>
      </c>
      <c r="B2305">
        <f>_xlfn.XLOOKUP(A2305,Ethereum_Historical_Data[Date],Ethereum_Historical_Data[Price]," ")</f>
        <v>459.02</v>
      </c>
      <c r="C2305">
        <f>STANDARDIZE(Table6[[#This Row],[ETH]],$U$4,$U$5)</f>
        <v>-0.82305380657105254</v>
      </c>
      <c r="D2305" s="2">
        <f>_xlfn.XLOOKUP(Table6[[#This Row],[Date]],BNB_Historical_Data[Date],BNB_Historical_Data[Price]," ")</f>
        <v>12.14</v>
      </c>
      <c r="E2305" s="2">
        <f>STANDARDIZE(Table6[[#This Row],[BNB]],$V$4,$V$5)</f>
        <v>-0.97148995121517556</v>
      </c>
      <c r="F2305" s="2">
        <f>_xlfn.XLOOKUP(Table6[[#This Row],[Date]],Tether_USDt_Historical_Data[Date],Tether_USDt_Historical_Data[Price]," ")</f>
        <v>0.99880000000000002</v>
      </c>
      <c r="G2305" s="2">
        <f>IFERROR(STANDARDIZE(Table6[[#This Row],[Tether]],$W$4,$W$5),"")</f>
        <v>-0.28822406219225044</v>
      </c>
      <c r="H2305" s="2">
        <f>_xlfn.XLOOKUP(Table6[[#This Row],[Date]],Bitcoin_Historical_Data__2[Date],Bitcoin_Historical_Data__2[Price]," ")</f>
        <v>7412.3</v>
      </c>
      <c r="I2305" s="2">
        <f>STANDARDIZE(Table6[[#This Row],[BTC]],$X$4,$X$5)</f>
        <v>-0.94948462416493917</v>
      </c>
      <c r="J2305" s="2" t="str">
        <f>_xlfn.XLOOKUP(Table6[[#This Row],[Date]],S_P_500_Historical_Data[Date],S_P_500_Historical_Data[Price]," ")</f>
        <v xml:space="preserve"> </v>
      </c>
      <c r="K2305" s="2" t="str">
        <f>IFERROR(STANDARDIZE(Table6[[#This Row],[S&amp;P500]],$Y$4,$Y$5),"")</f>
        <v/>
      </c>
    </row>
    <row r="2306" spans="1:11" x14ac:dyDescent="0.35">
      <c r="A2306" s="1">
        <f t="shared" si="35"/>
        <v>43302</v>
      </c>
      <c r="B2306">
        <f>_xlfn.XLOOKUP(A2306,Ethereum_Historical_Data[Date],Ethereum_Historical_Data[Price]," ")</f>
        <v>461.52</v>
      </c>
      <c r="C2306">
        <f>STANDARDIZE(Table6[[#This Row],[ETH]],$U$4,$U$5)</f>
        <v>-0.82097772801534674</v>
      </c>
      <c r="D2306" s="2">
        <f>_xlfn.XLOOKUP(Table6[[#This Row],[Date]],BNB_Historical_Data[Date],BNB_Historical_Data[Price]," ")</f>
        <v>12.18</v>
      </c>
      <c r="E2306" s="2">
        <f>STANDARDIZE(Table6[[#This Row],[BNB]],$V$4,$V$5)</f>
        <v>-0.9712935977672682</v>
      </c>
      <c r="F2306" s="2">
        <f>_xlfn.XLOOKUP(Table6[[#This Row],[Date]],Tether_USDt_Historical_Data[Date],Tether_USDt_Historical_Data[Price]," ")</f>
        <v>0.99980000000000002</v>
      </c>
      <c r="G2306" s="2">
        <f>IFERROR(STANDARDIZE(Table6[[#This Row],[Tether]],$W$4,$W$5),"")</f>
        <v>-8.3691881681270827E-2</v>
      </c>
      <c r="H2306" s="2">
        <f>_xlfn.XLOOKUP(Table6[[#This Row],[Date]],Bitcoin_Historical_Data__2[Date],Bitcoin_Historical_Data__2[Price]," ")</f>
        <v>7408.7</v>
      </c>
      <c r="I2306" s="2">
        <f>STANDARDIZE(Table6[[#This Row],[BTC]],$X$4,$X$5)</f>
        <v>-0.94966482906450456</v>
      </c>
      <c r="J2306" s="2" t="str">
        <f>_xlfn.XLOOKUP(Table6[[#This Row],[Date]],S_P_500_Historical_Data[Date],S_P_500_Historical_Data[Price]," ")</f>
        <v xml:space="preserve"> </v>
      </c>
      <c r="K2306" s="2" t="str">
        <f>IFERROR(STANDARDIZE(Table6[[#This Row],[S&amp;P500]],$Y$4,$Y$5),"")</f>
        <v/>
      </c>
    </row>
    <row r="2307" spans="1:11" x14ac:dyDescent="0.35">
      <c r="A2307" s="1">
        <f t="shared" si="35"/>
        <v>43301</v>
      </c>
      <c r="B2307">
        <f>_xlfn.XLOOKUP(A2307,Ethereum_Historical_Data[Date],Ethereum_Historical_Data[Price]," ")</f>
        <v>449.38</v>
      </c>
      <c r="C2307">
        <f>STANDARDIZE(Table6[[#This Row],[ETH]],$U$4,$U$5)</f>
        <v>-0.83105916548185421</v>
      </c>
      <c r="D2307" s="2">
        <f>_xlfn.XLOOKUP(Table6[[#This Row],[Date]],BNB_Historical_Data[Date],BNB_Historical_Data[Price]," ")</f>
        <v>12.08</v>
      </c>
      <c r="E2307" s="2">
        <f>STANDARDIZE(Table6[[#This Row],[BNB]],$V$4,$V$5)</f>
        <v>-0.9717844813870361</v>
      </c>
      <c r="F2307" s="2">
        <f>_xlfn.XLOOKUP(Table6[[#This Row],[Date]],Tether_USDt_Historical_Data[Date],Tether_USDt_Historical_Data[Price]," ")</f>
        <v>0.99819999999999998</v>
      </c>
      <c r="G2307" s="2">
        <f>IFERROR(STANDARDIZE(Table6[[#This Row],[Tether]],$W$4,$W$5),"")</f>
        <v>-0.41094337049884733</v>
      </c>
      <c r="H2307" s="2">
        <f>_xlfn.XLOOKUP(Table6[[#This Row],[Date]],Bitcoin_Historical_Data__2[Date],Bitcoin_Historical_Data__2[Price]," ")</f>
        <v>7339.4</v>
      </c>
      <c r="I2307" s="2">
        <f>STANDARDIZE(Table6[[#This Row],[BTC]],$X$4,$X$5)</f>
        <v>-0.9531337733811398</v>
      </c>
      <c r="J2307" s="2">
        <f>_xlfn.XLOOKUP(Table6[[#This Row],[Date]],S_P_500_Historical_Data[Date],S_P_500_Historical_Data[Price]," ")</f>
        <v>2801.8</v>
      </c>
      <c r="K2307" s="2">
        <f>IFERROR(STANDARDIZE(Table6[[#This Row],[S&amp;P500]],$Y$4,$Y$5),"")</f>
        <v>-1.1141919593400165</v>
      </c>
    </row>
    <row r="2308" spans="1:11" x14ac:dyDescent="0.35">
      <c r="A2308" s="1">
        <f t="shared" ref="A2308:A2371" si="36">A2307-1</f>
        <v>43300</v>
      </c>
      <c r="B2308">
        <f>_xlfn.XLOOKUP(A2308,Ethereum_Historical_Data[Date],Ethereum_Historical_Data[Price]," ")</f>
        <v>469.47</v>
      </c>
      <c r="C2308">
        <f>STANDARDIZE(Table6[[#This Row],[ETH]],$U$4,$U$5)</f>
        <v>-0.81437579820820216</v>
      </c>
      <c r="D2308" s="2">
        <f>_xlfn.XLOOKUP(Table6[[#This Row],[Date]],BNB_Historical_Data[Date],BNB_Historical_Data[Price]," ")</f>
        <v>12.96</v>
      </c>
      <c r="E2308" s="2">
        <f>STANDARDIZE(Table6[[#This Row],[BNB]],$V$4,$V$5)</f>
        <v>-0.96746470553307828</v>
      </c>
      <c r="F2308" s="2">
        <f>_xlfn.XLOOKUP(Table6[[#This Row],[Date]],Tether_USDt_Historical_Data[Date],Tether_USDt_Historical_Data[Price]," ")</f>
        <v>0.99980000000000002</v>
      </c>
      <c r="G2308" s="2">
        <f>IFERROR(STANDARDIZE(Table6[[#This Row],[Tether]],$W$4,$W$5),"")</f>
        <v>-8.3691881681270827E-2</v>
      </c>
      <c r="H2308" s="2">
        <f>_xlfn.XLOOKUP(Table6[[#This Row],[Date]],Bitcoin_Historical_Data__2[Date],Bitcoin_Historical_Data__2[Price]," ")</f>
        <v>7477.5</v>
      </c>
      <c r="I2308" s="2">
        <f>STANDARDIZE(Table6[[#This Row],[BTC]],$X$4,$X$5)</f>
        <v>-0.94622091320614232</v>
      </c>
      <c r="J2308" s="2">
        <f>_xlfn.XLOOKUP(Table6[[#This Row],[Date]],S_P_500_Historical_Data[Date],S_P_500_Historical_Data[Price]," ")</f>
        <v>2804.5</v>
      </c>
      <c r="K2308" s="2">
        <f>IFERROR(STANDARDIZE(Table6[[#This Row],[S&amp;P500]],$Y$4,$Y$5),"")</f>
        <v>-1.1111308162011602</v>
      </c>
    </row>
    <row r="2309" spans="1:11" x14ac:dyDescent="0.35">
      <c r="A2309" s="1">
        <f t="shared" si="36"/>
        <v>43299</v>
      </c>
      <c r="B2309">
        <f>_xlfn.XLOOKUP(A2309,Ethereum_Historical_Data[Date],Ethereum_Historical_Data[Price]," ")</f>
        <v>480</v>
      </c>
      <c r="C2309">
        <f>STANDARDIZE(Table6[[#This Row],[ETH]],$U$4,$U$5)</f>
        <v>-0.80563135533156927</v>
      </c>
      <c r="D2309" s="2">
        <f>_xlfn.XLOOKUP(Table6[[#This Row],[Date]],BNB_Historical_Data[Date],BNB_Historical_Data[Price]," ")</f>
        <v>12.87</v>
      </c>
      <c r="E2309" s="2">
        <f>STANDARDIZE(Table6[[#This Row],[BNB]],$V$4,$V$5)</f>
        <v>-0.96790650079086948</v>
      </c>
      <c r="F2309" s="2">
        <f>_xlfn.XLOOKUP(Table6[[#This Row],[Date]],Tether_USDt_Historical_Data[Date],Tether_USDt_Historical_Data[Price]," ")</f>
        <v>0.99880000000000002</v>
      </c>
      <c r="G2309" s="2">
        <f>IFERROR(STANDARDIZE(Table6[[#This Row],[Tether]],$W$4,$W$5),"")</f>
        <v>-0.28822406219225044</v>
      </c>
      <c r="H2309" s="2">
        <f>_xlfn.XLOOKUP(Table6[[#This Row],[Date]],Bitcoin_Historical_Data__2[Date],Bitcoin_Historical_Data__2[Price]," ")</f>
        <v>7383.6</v>
      </c>
      <c r="I2309" s="2">
        <f>STANDARDIZE(Table6[[#This Row],[BTC]],$X$4,$X$5)</f>
        <v>-0.9509212576698084</v>
      </c>
      <c r="J2309" s="2">
        <f>_xlfn.XLOOKUP(Table6[[#This Row],[Date]],S_P_500_Historical_Data[Date],S_P_500_Historical_Data[Price]," ")</f>
        <v>2815.6</v>
      </c>
      <c r="K2309" s="2">
        <f>IFERROR(STANDARDIZE(Table6[[#This Row],[S&amp;P500]],$Y$4,$Y$5),"")</f>
        <v>-1.0985461166303057</v>
      </c>
    </row>
    <row r="2310" spans="1:11" x14ac:dyDescent="0.35">
      <c r="A2310" s="1">
        <f t="shared" si="36"/>
        <v>43298</v>
      </c>
      <c r="B2310">
        <f>_xlfn.XLOOKUP(A2310,Ethereum_Historical_Data[Date],Ethereum_Historical_Data[Price]," ")</f>
        <v>499.87</v>
      </c>
      <c r="C2310">
        <f>STANDARDIZE(Table6[[#This Row],[ETH]],$U$4,$U$5)</f>
        <v>-0.78913068297081934</v>
      </c>
      <c r="D2310" s="2">
        <f>_xlfn.XLOOKUP(Table6[[#This Row],[Date]],BNB_Historical_Data[Date],BNB_Historical_Data[Price]," ")</f>
        <v>13.72</v>
      </c>
      <c r="E2310" s="2">
        <f>STANDARDIZE(Table6[[#This Row],[BNB]],$V$4,$V$5)</f>
        <v>-0.96373399002284199</v>
      </c>
      <c r="F2310" s="2">
        <f>_xlfn.XLOOKUP(Table6[[#This Row],[Date]],Tether_USDt_Historical_Data[Date],Tether_USDt_Historical_Data[Price]," ")</f>
        <v>0.999</v>
      </c>
      <c r="G2310" s="2">
        <f>IFERROR(STANDARDIZE(Table6[[#This Row],[Tether]],$W$4,$W$5),"")</f>
        <v>-0.24731762609005908</v>
      </c>
      <c r="H2310" s="2">
        <f>_xlfn.XLOOKUP(Table6[[#This Row],[Date]],Bitcoin_Historical_Data__2[Date],Bitcoin_Historical_Data__2[Price]," ")</f>
        <v>7322</v>
      </c>
      <c r="I2310" s="2">
        <f>STANDARDIZE(Table6[[#This Row],[BTC]],$X$4,$X$5)</f>
        <v>-0.95400476372903964</v>
      </c>
      <c r="J2310" s="2">
        <f>_xlfn.XLOOKUP(Table6[[#This Row],[Date]],S_P_500_Historical_Data[Date],S_P_500_Historical_Data[Price]," ")</f>
        <v>2809.6</v>
      </c>
      <c r="K2310" s="2">
        <f>IFERROR(STANDARDIZE(Table6[[#This Row],[S&amp;P500]],$Y$4,$Y$5),"")</f>
        <v>-1.1053486569388757</v>
      </c>
    </row>
    <row r="2311" spans="1:11" x14ac:dyDescent="0.35">
      <c r="A2311" s="1">
        <f t="shared" si="36"/>
        <v>43297</v>
      </c>
      <c r="B2311">
        <f>_xlfn.XLOOKUP(A2311,Ethereum_Historical_Data[Date],Ethereum_Historical_Data[Price]," ")</f>
        <v>479.79</v>
      </c>
      <c r="C2311">
        <f>STANDARDIZE(Table6[[#This Row],[ETH]],$U$4,$U$5)</f>
        <v>-0.80580574593024856</v>
      </c>
      <c r="D2311" s="2">
        <f>_xlfn.XLOOKUP(Table6[[#This Row],[Date]],BNB_Historical_Data[Date],BNB_Historical_Data[Price]," ")</f>
        <v>13.38</v>
      </c>
      <c r="E2311" s="2">
        <f>STANDARDIZE(Table6[[#This Row],[BNB]],$V$4,$V$5)</f>
        <v>-0.96540299433005305</v>
      </c>
      <c r="F2311" s="2">
        <f>_xlfn.XLOOKUP(Table6[[#This Row],[Date]],Tether_USDt_Historical_Data[Date],Tether_USDt_Historical_Data[Price]," ")</f>
        <v>0.99890000000000001</v>
      </c>
      <c r="G2311" s="2">
        <f>IFERROR(STANDARDIZE(Table6[[#This Row],[Tether]],$W$4,$W$5),"")</f>
        <v>-0.26777084414115476</v>
      </c>
      <c r="H2311" s="2">
        <f>_xlfn.XLOOKUP(Table6[[#This Row],[Date]],Bitcoin_Historical_Data__2[Date],Bitcoin_Historical_Data__2[Price]," ")</f>
        <v>6729.9</v>
      </c>
      <c r="I2311" s="2">
        <f>STANDARDIZE(Table6[[#This Row],[BTC]],$X$4,$X$5)</f>
        <v>-0.98364346401590419</v>
      </c>
      <c r="J2311" s="2">
        <f>_xlfn.XLOOKUP(Table6[[#This Row],[Date]],S_P_500_Historical_Data[Date],S_P_500_Historical_Data[Price]," ")</f>
        <v>2798.4</v>
      </c>
      <c r="K2311" s="2">
        <f>IFERROR(STANDARDIZE(Table6[[#This Row],[S&amp;P500]],$Y$4,$Y$5),"")</f>
        <v>-1.1180467321815397</v>
      </c>
    </row>
    <row r="2312" spans="1:11" x14ac:dyDescent="0.35">
      <c r="A2312" s="1">
        <f t="shared" si="36"/>
        <v>43296</v>
      </c>
      <c r="B2312">
        <f>_xlfn.XLOOKUP(A2312,Ethereum_Historical_Data[Date],Ethereum_Historical_Data[Price]," ")</f>
        <v>450.81</v>
      </c>
      <c r="C2312">
        <f>STANDARDIZE(Table6[[#This Row],[ETH]],$U$4,$U$5)</f>
        <v>-0.82987164854799045</v>
      </c>
      <c r="D2312" s="2">
        <f>_xlfn.XLOOKUP(Table6[[#This Row],[Date]],BNB_Historical_Data[Date],BNB_Historical_Data[Price]," ")</f>
        <v>12.3</v>
      </c>
      <c r="E2312" s="2">
        <f>STANDARDIZE(Table6[[#This Row],[BNB]],$V$4,$V$5)</f>
        <v>-0.97070453742354668</v>
      </c>
      <c r="F2312" s="2">
        <f>_xlfn.XLOOKUP(Table6[[#This Row],[Date]],Tether_USDt_Historical_Data[Date],Tether_USDt_Historical_Data[Price]," ")</f>
        <v>1</v>
      </c>
      <c r="G2312" s="2">
        <f>IFERROR(STANDARDIZE(Table6[[#This Row],[Tether]],$W$4,$W$5),"")</f>
        <v>-4.2785445579079442E-2</v>
      </c>
      <c r="H2312" s="2">
        <f>_xlfn.XLOOKUP(Table6[[#This Row],[Date]],Bitcoin_Historical_Data__2[Date],Bitcoin_Historical_Data__2[Price]," ")</f>
        <v>6362.9</v>
      </c>
      <c r="I2312" s="2">
        <f>STANDARDIZE(Table6[[#This Row],[BTC]],$X$4,$X$5)</f>
        <v>-1.0020143523882725</v>
      </c>
      <c r="J2312" s="2" t="str">
        <f>_xlfn.XLOOKUP(Table6[[#This Row],[Date]],S_P_500_Historical_Data[Date],S_P_500_Historical_Data[Price]," ")</f>
        <v xml:space="preserve"> </v>
      </c>
      <c r="K2312" s="2" t="str">
        <f>IFERROR(STANDARDIZE(Table6[[#This Row],[S&amp;P500]],$Y$4,$Y$5),"")</f>
        <v/>
      </c>
    </row>
    <row r="2313" spans="1:11" x14ac:dyDescent="0.35">
      <c r="A2313" s="1">
        <f t="shared" si="36"/>
        <v>43295</v>
      </c>
      <c r="B2313">
        <f>_xlfn.XLOOKUP(A2313,Ethereum_Historical_Data[Date],Ethereum_Historical_Data[Price]," ")</f>
        <v>434.09</v>
      </c>
      <c r="C2313">
        <f>STANDARDIZE(Table6[[#This Row],[ETH]],$U$4,$U$5)</f>
        <v>-0.84375646192855114</v>
      </c>
      <c r="D2313" s="2">
        <f>_xlfn.XLOOKUP(Table6[[#This Row],[Date]],BNB_Historical_Data[Date],BNB_Historical_Data[Price]," ")</f>
        <v>12.09</v>
      </c>
      <c r="E2313" s="2">
        <f>STANDARDIZE(Table6[[#This Row],[BNB]],$V$4,$V$5)</f>
        <v>-0.9717353930250594</v>
      </c>
      <c r="F2313" s="2">
        <f>_xlfn.XLOOKUP(Table6[[#This Row],[Date]],Tether_USDt_Historical_Data[Date],Tether_USDt_Historical_Data[Price]," ")</f>
        <v>0.99939999999999996</v>
      </c>
      <c r="G2313" s="2">
        <f>IFERROR(STANDARDIZE(Table6[[#This Row],[Tether]],$W$4,$W$5),"")</f>
        <v>-0.16550475388567631</v>
      </c>
      <c r="H2313" s="2">
        <f>_xlfn.XLOOKUP(Table6[[#This Row],[Date]],Bitcoin_Historical_Data__2[Date],Bitcoin_Historical_Data__2[Price]," ")</f>
        <v>6254.8</v>
      </c>
      <c r="I2313" s="2">
        <f>STANDARDIZE(Table6[[#This Row],[BTC]],$X$4,$X$5)</f>
        <v>-1.0074255050668914</v>
      </c>
      <c r="J2313" s="2" t="str">
        <f>_xlfn.XLOOKUP(Table6[[#This Row],[Date]],S_P_500_Historical_Data[Date],S_P_500_Historical_Data[Price]," ")</f>
        <v xml:space="preserve"> </v>
      </c>
      <c r="K2313" s="2" t="str">
        <f>IFERROR(STANDARDIZE(Table6[[#This Row],[S&amp;P500]],$Y$4,$Y$5),"")</f>
        <v/>
      </c>
    </row>
    <row r="2314" spans="1:11" x14ac:dyDescent="0.35">
      <c r="A2314" s="1">
        <f t="shared" si="36"/>
        <v>43294</v>
      </c>
      <c r="B2314">
        <f>_xlfn.XLOOKUP(A2314,Ethereum_Historical_Data[Date],Ethereum_Historical_Data[Price]," ")</f>
        <v>432.85</v>
      </c>
      <c r="C2314">
        <f>STANDARDIZE(Table6[[#This Row],[ETH]],$U$4,$U$5)</f>
        <v>-0.84478619689218104</v>
      </c>
      <c r="D2314" s="2">
        <f>_xlfn.XLOOKUP(Table6[[#This Row],[Date]],BNB_Historical_Data[Date],BNB_Historical_Data[Price]," ")</f>
        <v>12.19</v>
      </c>
      <c r="E2314" s="2">
        <f>STANDARDIZE(Table6[[#This Row],[BNB]],$V$4,$V$5)</f>
        <v>-0.9712445094052915</v>
      </c>
      <c r="F2314" s="2">
        <f>_xlfn.XLOOKUP(Table6[[#This Row],[Date]],Tether_USDt_Historical_Data[Date],Tether_USDt_Historical_Data[Price]," ")</f>
        <v>1.002</v>
      </c>
      <c r="G2314" s="2">
        <f>IFERROR(STANDARDIZE(Table6[[#This Row],[Tether]],$W$4,$W$5),"")</f>
        <v>0.36627891544287983</v>
      </c>
      <c r="H2314" s="2">
        <f>_xlfn.XLOOKUP(Table6[[#This Row],[Date]],Bitcoin_Historical_Data__2[Date],Bitcoin_Historical_Data__2[Price]," ")</f>
        <v>6230.2</v>
      </c>
      <c r="I2314" s="2">
        <f>STANDARDIZE(Table6[[#This Row],[BTC]],$X$4,$X$5)</f>
        <v>-1.008656905213922</v>
      </c>
      <c r="J2314" s="2">
        <f>_xlfn.XLOOKUP(Table6[[#This Row],[Date]],S_P_500_Historical_Data[Date],S_P_500_Historical_Data[Price]," ")</f>
        <v>2801.3</v>
      </c>
      <c r="K2314" s="2">
        <f>IFERROR(STANDARDIZE(Table6[[#This Row],[S&amp;P500]],$Y$4,$Y$5),"")</f>
        <v>-1.114758837699064</v>
      </c>
    </row>
    <row r="2315" spans="1:11" x14ac:dyDescent="0.35">
      <c r="A2315" s="1">
        <f t="shared" si="36"/>
        <v>43293</v>
      </c>
      <c r="B2315">
        <f>_xlfn.XLOOKUP(A2315,Ethereum_Historical_Data[Date],Ethereum_Historical_Data[Price]," ")</f>
        <v>430.84</v>
      </c>
      <c r="C2315">
        <f>STANDARDIZE(Table6[[#This Row],[ETH]],$U$4,$U$5)</f>
        <v>-0.84645536405096866</v>
      </c>
      <c r="D2315" s="2">
        <f>_xlfn.XLOOKUP(Table6[[#This Row],[Date]],BNB_Historical_Data[Date],BNB_Historical_Data[Price]," ")</f>
        <v>12.12</v>
      </c>
      <c r="E2315" s="2">
        <f>STANDARDIZE(Table6[[#This Row],[BNB]],$V$4,$V$5)</f>
        <v>-0.97158812793912896</v>
      </c>
      <c r="F2315" s="2">
        <f>_xlfn.XLOOKUP(Table6[[#This Row],[Date]],Tether_USDt_Historical_Data[Date],Tether_USDt_Historical_Data[Price]," ")</f>
        <v>0.99919999999999998</v>
      </c>
      <c r="G2315" s="2">
        <f>IFERROR(STANDARDIZE(Table6[[#This Row],[Tether]],$W$4,$W$5),"")</f>
        <v>-0.2064111899878677</v>
      </c>
      <c r="H2315" s="2">
        <f>_xlfn.XLOOKUP(Table6[[#This Row],[Date]],Bitcoin_Historical_Data__2[Date],Bitcoin_Historical_Data__2[Price]," ")</f>
        <v>6250.6</v>
      </c>
      <c r="I2315" s="2">
        <f>STANDARDIZE(Table6[[#This Row],[BTC]],$X$4,$X$5)</f>
        <v>-1.0076357441163843</v>
      </c>
      <c r="J2315" s="2">
        <f>_xlfn.XLOOKUP(Table6[[#This Row],[Date]],S_P_500_Historical_Data[Date],S_P_500_Historical_Data[Price]," ")</f>
        <v>2798.3</v>
      </c>
      <c r="K2315" s="2">
        <f>IFERROR(STANDARDIZE(Table6[[#This Row],[S&amp;P500]],$Y$4,$Y$5),"")</f>
        <v>-1.118160107853349</v>
      </c>
    </row>
    <row r="2316" spans="1:11" x14ac:dyDescent="0.35">
      <c r="A2316" s="1">
        <f t="shared" si="36"/>
        <v>43292</v>
      </c>
      <c r="B2316">
        <f>_xlfn.XLOOKUP(A2316,Ethereum_Historical_Data[Date],Ethereum_Historical_Data[Price]," ")</f>
        <v>445.99</v>
      </c>
      <c r="C2316">
        <f>STANDARDIZE(Table6[[#This Row],[ETH]],$U$4,$U$5)</f>
        <v>-0.83387432800339123</v>
      </c>
      <c r="D2316" s="2">
        <f>_xlfn.XLOOKUP(Table6[[#This Row],[Date]],BNB_Historical_Data[Date],BNB_Historical_Data[Price]," ")</f>
        <v>12.68</v>
      </c>
      <c r="E2316" s="2">
        <f>STANDARDIZE(Table6[[#This Row],[BNB]],$V$4,$V$5)</f>
        <v>-0.96883917966842859</v>
      </c>
      <c r="F2316" s="2">
        <f>_xlfn.XLOOKUP(Table6[[#This Row],[Date]],Tether_USDt_Historical_Data[Date],Tether_USDt_Historical_Data[Price]," ")</f>
        <v>1.0021</v>
      </c>
      <c r="G2316" s="2">
        <f>IFERROR(STANDARDIZE(Table6[[#This Row],[Tether]],$W$4,$W$5),"")</f>
        <v>0.38673213349397551</v>
      </c>
      <c r="H2316" s="2">
        <f>_xlfn.XLOOKUP(Table6[[#This Row],[Date]],Bitcoin_Historical_Data__2[Date],Bitcoin_Historical_Data__2[Price]," ")</f>
        <v>6389.1</v>
      </c>
      <c r="I2316" s="2">
        <f>STANDARDIZE(Table6[[#This Row],[BTC]],$X$4,$X$5)</f>
        <v>-1.0007028611747686</v>
      </c>
      <c r="J2316" s="2">
        <f>_xlfn.XLOOKUP(Table6[[#This Row],[Date]],S_P_500_Historical_Data[Date],S_P_500_Historical_Data[Price]," ")</f>
        <v>2774</v>
      </c>
      <c r="K2316" s="2">
        <f>IFERROR(STANDARDIZE(Table6[[#This Row],[S&amp;P500]],$Y$4,$Y$5),"")</f>
        <v>-1.1457103961030579</v>
      </c>
    </row>
    <row r="2317" spans="1:11" x14ac:dyDescent="0.35">
      <c r="A2317" s="1">
        <f t="shared" si="36"/>
        <v>43291</v>
      </c>
      <c r="B2317">
        <f>_xlfn.XLOOKUP(A2317,Ethereum_Historical_Data[Date],Ethereum_Historical_Data[Price]," ")</f>
        <v>432.67</v>
      </c>
      <c r="C2317">
        <f>STANDARDIZE(Table6[[#This Row],[ETH]],$U$4,$U$5)</f>
        <v>-0.84493567454819185</v>
      </c>
      <c r="D2317" s="2">
        <f>_xlfn.XLOOKUP(Table6[[#This Row],[Date]],BNB_Historical_Data[Date],BNB_Historical_Data[Price]," ")</f>
        <v>12.77</v>
      </c>
      <c r="E2317" s="2">
        <f>STANDARDIZE(Table6[[#This Row],[BNB]],$V$4,$V$5)</f>
        <v>-0.96839738441063739</v>
      </c>
      <c r="F2317" s="2">
        <f>_xlfn.XLOOKUP(Table6[[#This Row],[Date]],Tether_USDt_Historical_Data[Date],Tether_USDt_Historical_Data[Price]," ")</f>
        <v>1</v>
      </c>
      <c r="G2317" s="2">
        <f>IFERROR(STANDARDIZE(Table6[[#This Row],[Tether]],$W$4,$W$5),"")</f>
        <v>-4.2785445579079442E-2</v>
      </c>
      <c r="H2317" s="2">
        <f>_xlfn.XLOOKUP(Table6[[#This Row],[Date]],Bitcoin_Historical_Data__2[Date],Bitcoin_Historical_Data__2[Price]," ")</f>
        <v>6307.2</v>
      </c>
      <c r="I2317" s="2">
        <f>STANDARDIZE(Table6[[#This Row],[BTC]],$X$4,$X$5)</f>
        <v>-1.0048025226398829</v>
      </c>
      <c r="J2317" s="2">
        <f>_xlfn.XLOOKUP(Table6[[#This Row],[Date]],S_P_500_Historical_Data[Date],S_P_500_Historical_Data[Price]," ")</f>
        <v>2793.8</v>
      </c>
      <c r="K2317" s="2">
        <f>IFERROR(STANDARDIZE(Table6[[#This Row],[S&amp;P500]],$Y$4,$Y$5),"")</f>
        <v>-1.1232620130847766</v>
      </c>
    </row>
    <row r="2318" spans="1:11" x14ac:dyDescent="0.35">
      <c r="A2318" s="1">
        <f t="shared" si="36"/>
        <v>43290</v>
      </c>
      <c r="B2318">
        <f>_xlfn.XLOOKUP(A2318,Ethereum_Historical_Data[Date],Ethereum_Historical_Data[Price]," ")</f>
        <v>471.52</v>
      </c>
      <c r="C2318">
        <f>STANDARDIZE(Table6[[#This Row],[ETH]],$U$4,$U$5)</f>
        <v>-0.81267341379252345</v>
      </c>
      <c r="D2318" s="2">
        <f>_xlfn.XLOOKUP(Table6[[#This Row],[Date]],BNB_Historical_Data[Date],BNB_Historical_Data[Price]," ")</f>
        <v>13.47</v>
      </c>
      <c r="E2318" s="2">
        <f>STANDARDIZE(Table6[[#This Row],[BNB]],$V$4,$V$5)</f>
        <v>-0.96496119907226185</v>
      </c>
      <c r="F2318" s="2">
        <f>_xlfn.XLOOKUP(Table6[[#This Row],[Date]],Tether_USDt_Historical_Data[Date],Tether_USDt_Historical_Data[Price]," ")</f>
        <v>0.99919999999999998</v>
      </c>
      <c r="G2318" s="2">
        <f>IFERROR(STANDARDIZE(Table6[[#This Row],[Tether]],$W$4,$W$5),"")</f>
        <v>-0.2064111899878677</v>
      </c>
      <c r="H2318" s="2">
        <f>_xlfn.XLOOKUP(Table6[[#This Row],[Date]],Bitcoin_Historical_Data__2[Date],Bitcoin_Historical_Data__2[Price]," ")</f>
        <v>6667.1</v>
      </c>
      <c r="I2318" s="2">
        <f>STANDARDIZE(Table6[[#This Row],[BTC]],$X$4,$X$5)</f>
        <v>-0.98678703837499082</v>
      </c>
      <c r="J2318" s="2">
        <f>_xlfn.XLOOKUP(Table6[[#This Row],[Date]],S_P_500_Historical_Data[Date],S_P_500_Historical_Data[Price]," ")</f>
        <v>2784.2</v>
      </c>
      <c r="K2318" s="2">
        <f>IFERROR(STANDARDIZE(Table6[[#This Row],[S&amp;P500]],$Y$4,$Y$5),"")</f>
        <v>-1.1341460775784891</v>
      </c>
    </row>
    <row r="2319" spans="1:11" x14ac:dyDescent="0.35">
      <c r="A2319" s="1">
        <f t="shared" si="36"/>
        <v>43289</v>
      </c>
      <c r="B2319">
        <f>_xlfn.XLOOKUP(A2319,Ethereum_Historical_Data[Date],Ethereum_Historical_Data[Price]," ")</f>
        <v>486.45</v>
      </c>
      <c r="C2319">
        <f>STANDARDIZE(Table6[[#This Row],[ETH]],$U$4,$U$5)</f>
        <v>-0.80027507265784814</v>
      </c>
      <c r="D2319" s="2">
        <f>_xlfn.XLOOKUP(Table6[[#This Row],[Date]],BNB_Historical_Data[Date],BNB_Historical_Data[Price]," ")</f>
        <v>13.98</v>
      </c>
      <c r="E2319" s="2">
        <f>STANDARDIZE(Table6[[#This Row],[BNB]],$V$4,$V$5)</f>
        <v>-0.96245769261144543</v>
      </c>
      <c r="F2319" s="2">
        <f>_xlfn.XLOOKUP(Table6[[#This Row],[Date]],Tether_USDt_Historical_Data[Date],Tether_USDt_Historical_Data[Price]," ")</f>
        <v>0.99939999999999996</v>
      </c>
      <c r="G2319" s="2">
        <f>IFERROR(STANDARDIZE(Table6[[#This Row],[Tether]],$W$4,$W$5),"")</f>
        <v>-0.16550475388567631</v>
      </c>
      <c r="H2319" s="2">
        <f>_xlfn.XLOOKUP(Table6[[#This Row],[Date]],Bitcoin_Historical_Data__2[Date],Bitcoin_Historical_Data__2[Price]," ")</f>
        <v>6714.8</v>
      </c>
      <c r="I2319" s="2">
        <f>STANDARDIZE(Table6[[#This Row],[BTC]],$X$4,$X$5)</f>
        <v>-0.98439932345574832</v>
      </c>
      <c r="J2319" s="2" t="str">
        <f>_xlfn.XLOOKUP(Table6[[#This Row],[Date]],S_P_500_Historical_Data[Date],S_P_500_Historical_Data[Price]," ")</f>
        <v xml:space="preserve"> </v>
      </c>
      <c r="K2319" s="2" t="str">
        <f>IFERROR(STANDARDIZE(Table6[[#This Row],[S&amp;P500]],$Y$4,$Y$5),"")</f>
        <v/>
      </c>
    </row>
    <row r="2320" spans="1:11" x14ac:dyDescent="0.35">
      <c r="A2320" s="1">
        <f t="shared" si="36"/>
        <v>43288</v>
      </c>
      <c r="B2320">
        <f>_xlfn.XLOOKUP(A2320,Ethereum_Historical_Data[Date],Ethereum_Historical_Data[Price]," ")</f>
        <v>485.4</v>
      </c>
      <c r="C2320">
        <f>STANDARDIZE(Table6[[#This Row],[ETH]],$U$4,$U$5)</f>
        <v>-0.80114702565124463</v>
      </c>
      <c r="D2320" s="2">
        <f>_xlfn.XLOOKUP(Table6[[#This Row],[Date]],BNB_Historical_Data[Date],BNB_Historical_Data[Price]," ")</f>
        <v>14.13</v>
      </c>
      <c r="E2320" s="2">
        <f>STANDARDIZE(Table6[[#This Row],[BNB]],$V$4,$V$5)</f>
        <v>-0.96172136718179346</v>
      </c>
      <c r="F2320" s="2">
        <f>_xlfn.XLOOKUP(Table6[[#This Row],[Date]],Tether_USDt_Historical_Data[Date],Tether_USDt_Historical_Data[Price]," ")</f>
        <v>1.0003</v>
      </c>
      <c r="G2320" s="2">
        <f>IFERROR(STANDARDIZE(Table6[[#This Row],[Tether]],$W$4,$W$5),"")</f>
        <v>1.8574208574207638E-2</v>
      </c>
      <c r="H2320" s="2">
        <f>_xlfn.XLOOKUP(Table6[[#This Row],[Date]],Bitcoin_Historical_Data__2[Date],Bitcoin_Historical_Data__2[Price]," ")</f>
        <v>6765.5</v>
      </c>
      <c r="I2320" s="2">
        <f>STANDARDIZE(Table6[[#This Row],[BTC]],$X$4,$X$5)</f>
        <v>-0.98186143778686796</v>
      </c>
      <c r="J2320" s="2" t="str">
        <f>_xlfn.XLOOKUP(Table6[[#This Row],[Date]],S_P_500_Historical_Data[Date],S_P_500_Historical_Data[Price]," ")</f>
        <v xml:space="preserve"> </v>
      </c>
      <c r="K2320" s="2" t="str">
        <f>IFERROR(STANDARDIZE(Table6[[#This Row],[S&amp;P500]],$Y$4,$Y$5),"")</f>
        <v/>
      </c>
    </row>
    <row r="2321" spans="1:11" x14ac:dyDescent="0.35">
      <c r="A2321" s="1">
        <f t="shared" si="36"/>
        <v>43287</v>
      </c>
      <c r="B2321">
        <f>_xlfn.XLOOKUP(A2321,Ethereum_Historical_Data[Date],Ethereum_Historical_Data[Price]," ")</f>
        <v>469.9</v>
      </c>
      <c r="C2321">
        <f>STANDARDIZE(Table6[[#This Row],[ETH]],$U$4,$U$5)</f>
        <v>-0.81401871269662074</v>
      </c>
      <c r="D2321" s="2">
        <f>_xlfn.XLOOKUP(Table6[[#This Row],[Date]],BNB_Historical_Data[Date],BNB_Historical_Data[Price]," ")</f>
        <v>13.43</v>
      </c>
      <c r="E2321" s="2">
        <f>STANDARDIZE(Table6[[#This Row],[BNB]],$V$4,$V$5)</f>
        <v>-0.96515755252016899</v>
      </c>
      <c r="F2321" s="2">
        <f>_xlfn.XLOOKUP(Table6[[#This Row],[Date]],Tether_USDt_Historical_Data[Date],Tether_USDt_Historical_Data[Price]," ")</f>
        <v>0.99880000000000002</v>
      </c>
      <c r="G2321" s="2">
        <f>IFERROR(STANDARDIZE(Table6[[#This Row],[Tether]],$W$4,$W$5),"")</f>
        <v>-0.28822406219225044</v>
      </c>
      <c r="H2321" s="2">
        <f>_xlfn.XLOOKUP(Table6[[#This Row],[Date]],Bitcoin_Historical_Data__2[Date],Bitcoin_Historical_Data__2[Price]," ")</f>
        <v>6617.7</v>
      </c>
      <c r="I2321" s="2">
        <f>STANDARDIZE(Table6[[#This Row],[BTC]],$X$4,$X$5)</f>
        <v>-0.98925985005236128</v>
      </c>
      <c r="J2321" s="2">
        <f>_xlfn.XLOOKUP(Table6[[#This Row],[Date]],S_P_500_Historical_Data[Date],S_P_500_Historical_Data[Price]," ")</f>
        <v>2759.8</v>
      </c>
      <c r="K2321" s="2">
        <f>IFERROR(STANDARDIZE(Table6[[#This Row],[S&amp;P500]],$Y$4,$Y$5),"")</f>
        <v>-1.1618097415000068</v>
      </c>
    </row>
    <row r="2322" spans="1:11" x14ac:dyDescent="0.35">
      <c r="A2322" s="1">
        <f t="shared" si="36"/>
        <v>43286</v>
      </c>
      <c r="B2322">
        <f>_xlfn.XLOOKUP(A2322,Ethereum_Historical_Data[Date],Ethereum_Historical_Data[Price]," ")</f>
        <v>468.47</v>
      </c>
      <c r="C2322">
        <f>STANDARDIZE(Table6[[#This Row],[ETH]],$U$4,$U$5)</f>
        <v>-0.8152062296304845</v>
      </c>
      <c r="D2322" s="2">
        <f>_xlfn.XLOOKUP(Table6[[#This Row],[Date]],BNB_Historical_Data[Date],BNB_Historical_Data[Price]," ")</f>
        <v>13.76</v>
      </c>
      <c r="E2322" s="2">
        <f>STANDARDIZE(Table6[[#This Row],[BNB]],$V$4,$V$5)</f>
        <v>-0.96353763657493485</v>
      </c>
      <c r="F2322" s="2">
        <f>_xlfn.XLOOKUP(Table6[[#This Row],[Date]],Tether_USDt_Historical_Data[Date],Tether_USDt_Historical_Data[Price]," ")</f>
        <v>0.99929999999999997</v>
      </c>
      <c r="G2322" s="2">
        <f>IFERROR(STANDARDIZE(Table6[[#This Row],[Tether]],$W$4,$W$5),"")</f>
        <v>-0.18595797193677199</v>
      </c>
      <c r="H2322" s="2">
        <f>_xlfn.XLOOKUP(Table6[[#This Row],[Date]],Bitcoin_Historical_Data__2[Date],Bitcoin_Historical_Data__2[Price]," ")</f>
        <v>6546.5</v>
      </c>
      <c r="I2322" s="2">
        <f>STANDARDIZE(Table6[[#This Row],[BTC]],$X$4,$X$5)</f>
        <v>-0.99282390251043384</v>
      </c>
      <c r="J2322" s="2">
        <f>_xlfn.XLOOKUP(Table6[[#This Row],[Date]],S_P_500_Historical_Data[Date],S_P_500_Historical_Data[Price]," ")</f>
        <v>2736.6</v>
      </c>
      <c r="K2322" s="2">
        <f>IFERROR(STANDARDIZE(Table6[[#This Row],[S&amp;P500]],$Y$4,$Y$5),"")</f>
        <v>-1.1881128973598114</v>
      </c>
    </row>
    <row r="2323" spans="1:11" x14ac:dyDescent="0.35">
      <c r="A2323" s="1">
        <f t="shared" si="36"/>
        <v>43285</v>
      </c>
      <c r="B2323">
        <f>_xlfn.XLOOKUP(A2323,Ethereum_Historical_Data[Date],Ethereum_Historical_Data[Price]," ")</f>
        <v>467.52</v>
      </c>
      <c r="C2323">
        <f>STANDARDIZE(Table6[[#This Row],[ETH]],$U$4,$U$5)</f>
        <v>-0.8159951394816527</v>
      </c>
      <c r="D2323" s="2">
        <f>_xlfn.XLOOKUP(Table6[[#This Row],[Date]],BNB_Historical_Data[Date],BNB_Historical_Data[Price]," ")</f>
        <v>14.02</v>
      </c>
      <c r="E2323" s="2">
        <f>STANDARDIZE(Table6[[#This Row],[BNB]],$V$4,$V$5)</f>
        <v>-0.96226133916353818</v>
      </c>
      <c r="F2323" s="2">
        <f>_xlfn.XLOOKUP(Table6[[#This Row],[Date]],Tether_USDt_Historical_Data[Date],Tether_USDt_Historical_Data[Price]," ")</f>
        <v>0.99890000000000001</v>
      </c>
      <c r="G2323" s="2">
        <f>IFERROR(STANDARDIZE(Table6[[#This Row],[Tether]],$W$4,$W$5),"")</f>
        <v>-0.26777084414115476</v>
      </c>
      <c r="H2323" s="2">
        <f>_xlfn.XLOOKUP(Table6[[#This Row],[Date]],Bitcoin_Historical_Data__2[Date],Bitcoin_Historical_Data__2[Price]," ")</f>
        <v>6598.4</v>
      </c>
      <c r="I2323" s="2">
        <f>STANDARDIZE(Table6[[#This Row],[BTC]],$X$4,$X$5)</f>
        <v>-0.99022594854169832</v>
      </c>
      <c r="J2323" s="2" t="str">
        <f>_xlfn.XLOOKUP(Table6[[#This Row],[Date]],S_P_500_Historical_Data[Date],S_P_500_Historical_Data[Price]," ")</f>
        <v xml:space="preserve"> </v>
      </c>
      <c r="K2323" s="2" t="str">
        <f>IFERROR(STANDARDIZE(Table6[[#This Row],[S&amp;P500]],$Y$4,$Y$5),"")</f>
        <v/>
      </c>
    </row>
    <row r="2324" spans="1:11" x14ac:dyDescent="0.35">
      <c r="A2324" s="1">
        <f t="shared" si="36"/>
        <v>43284</v>
      </c>
      <c r="B2324">
        <f>_xlfn.XLOOKUP(A2324,Ethereum_Historical_Data[Date],Ethereum_Historical_Data[Price]," ")</f>
        <v>461.89</v>
      </c>
      <c r="C2324">
        <f>STANDARDIZE(Table6[[#This Row],[ETH]],$U$4,$U$5)</f>
        <v>-0.82067046838910229</v>
      </c>
      <c r="D2324" s="2">
        <f>_xlfn.XLOOKUP(Table6[[#This Row],[Date]],BNB_Historical_Data[Date],BNB_Historical_Data[Price]," ")</f>
        <v>14.15</v>
      </c>
      <c r="E2324" s="2">
        <f>STANDARDIZE(Table6[[#This Row],[BNB]],$V$4,$V$5)</f>
        <v>-0.96162319045783984</v>
      </c>
      <c r="F2324" s="2">
        <f>_xlfn.XLOOKUP(Table6[[#This Row],[Date]],Tether_USDt_Historical_Data[Date],Tether_USDt_Historical_Data[Price]," ")</f>
        <v>0.99919999999999998</v>
      </c>
      <c r="G2324" s="2">
        <f>IFERROR(STANDARDIZE(Table6[[#This Row],[Tether]],$W$4,$W$5),"")</f>
        <v>-0.2064111899878677</v>
      </c>
      <c r="H2324" s="2">
        <f>_xlfn.XLOOKUP(Table6[[#This Row],[Date]],Bitcoin_Historical_Data__2[Date],Bitcoin_Historical_Data__2[Price]," ")</f>
        <v>6513.5</v>
      </c>
      <c r="I2324" s="2">
        <f>STANDARDIZE(Table6[[#This Row],[BTC]],$X$4,$X$5)</f>
        <v>-0.99447578075645071</v>
      </c>
      <c r="J2324" s="2">
        <f>_xlfn.XLOOKUP(Table6[[#This Row],[Date]],S_P_500_Historical_Data[Date],S_P_500_Historical_Data[Price]," ")</f>
        <v>2713.2</v>
      </c>
      <c r="K2324" s="2">
        <f>IFERROR(STANDARDIZE(Table6[[#This Row],[S&amp;P500]],$Y$4,$Y$5),"")</f>
        <v>-1.2146428045632347</v>
      </c>
    </row>
    <row r="2325" spans="1:11" x14ac:dyDescent="0.35">
      <c r="A2325" s="1">
        <f t="shared" si="36"/>
        <v>43283</v>
      </c>
      <c r="B2325">
        <f>_xlfn.XLOOKUP(A2325,Ethereum_Historical_Data[Date],Ethereum_Historical_Data[Price]," ")</f>
        <v>475.7</v>
      </c>
      <c r="C2325">
        <f>STANDARDIZE(Table6[[#This Row],[ETH]],$U$4,$U$5)</f>
        <v>-0.80920221044738316</v>
      </c>
      <c r="D2325" s="2">
        <f>_xlfn.XLOOKUP(Table6[[#This Row],[Date]],BNB_Historical_Data[Date],BNB_Historical_Data[Price]," ")</f>
        <v>14.6</v>
      </c>
      <c r="E2325" s="2">
        <f>STANDARDIZE(Table6[[#This Row],[BNB]],$V$4,$V$5)</f>
        <v>-0.95941421416888417</v>
      </c>
      <c r="F2325" s="2">
        <f>_xlfn.XLOOKUP(Table6[[#This Row],[Date]],Tether_USDt_Historical_Data[Date],Tether_USDt_Historical_Data[Price]," ")</f>
        <v>0.99890000000000001</v>
      </c>
      <c r="G2325" s="2">
        <f>IFERROR(STANDARDIZE(Table6[[#This Row],[Tether]],$W$4,$W$5),"")</f>
        <v>-0.26777084414115476</v>
      </c>
      <c r="H2325" s="2">
        <f>_xlfn.XLOOKUP(Table6[[#This Row],[Date]],Bitcoin_Historical_Data__2[Date],Bitcoin_Historical_Data__2[Price]," ")</f>
        <v>6619.5</v>
      </c>
      <c r="I2325" s="2">
        <f>STANDARDIZE(Table6[[#This Row],[BTC]],$X$4,$X$5)</f>
        <v>-0.98916974760257859</v>
      </c>
      <c r="J2325" s="2">
        <f>_xlfn.XLOOKUP(Table6[[#This Row],[Date]],S_P_500_Historical_Data[Date],S_P_500_Historical_Data[Price]," ")</f>
        <v>2726.7</v>
      </c>
      <c r="K2325" s="2">
        <f>IFERROR(STANDARDIZE(Table6[[#This Row],[S&amp;P500]],$Y$4,$Y$5),"")</f>
        <v>-1.1993370888689521</v>
      </c>
    </row>
    <row r="2326" spans="1:11" x14ac:dyDescent="0.35">
      <c r="A2326" s="1">
        <f t="shared" si="36"/>
        <v>43282</v>
      </c>
      <c r="B2326">
        <f>_xlfn.XLOOKUP(A2326,Ethereum_Historical_Data[Date],Ethereum_Historical_Data[Price]," ")</f>
        <v>452.57</v>
      </c>
      <c r="C2326">
        <f>STANDARDIZE(Table6[[#This Row],[ETH]],$U$4,$U$5)</f>
        <v>-0.82841008924477355</v>
      </c>
      <c r="D2326" s="2">
        <f>_xlfn.XLOOKUP(Table6[[#This Row],[Date]],BNB_Historical_Data[Date],BNB_Historical_Data[Price]," ")</f>
        <v>14.37</v>
      </c>
      <c r="E2326" s="2">
        <f>STANDARDIZE(Table6[[#This Row],[BNB]],$V$4,$V$5)</f>
        <v>-0.96054324649435041</v>
      </c>
      <c r="F2326" s="2">
        <f>_xlfn.XLOOKUP(Table6[[#This Row],[Date]],Tether_USDt_Historical_Data[Date],Tether_USDt_Historical_Data[Price]," ")</f>
        <v>0.998</v>
      </c>
      <c r="G2326" s="2">
        <f>IFERROR(STANDARDIZE(Table6[[#This Row],[Tether]],$W$4,$W$5),"")</f>
        <v>-0.45184980660103868</v>
      </c>
      <c r="H2326" s="2">
        <f>_xlfn.XLOOKUP(Table6[[#This Row],[Date]],Bitcoin_Historical_Data__2[Date],Bitcoin_Historical_Data__2[Price]," ")</f>
        <v>6366.8</v>
      </c>
      <c r="I2326" s="2">
        <f>STANDARDIZE(Table6[[#This Row],[BTC]],$X$4,$X$5)</f>
        <v>-1.0018191304137434</v>
      </c>
      <c r="J2326" s="2" t="str">
        <f>_xlfn.XLOOKUP(Table6[[#This Row],[Date]],S_P_500_Historical_Data[Date],S_P_500_Historical_Data[Price]," ")</f>
        <v xml:space="preserve"> </v>
      </c>
      <c r="K2326" s="2" t="str">
        <f>IFERROR(STANDARDIZE(Table6[[#This Row],[S&amp;P500]],$Y$4,$Y$5),"")</f>
        <v/>
      </c>
    </row>
    <row r="2327" spans="1:11" x14ac:dyDescent="0.35">
      <c r="A2327" s="1">
        <f t="shared" si="36"/>
        <v>43281</v>
      </c>
      <c r="B2327">
        <f>_xlfn.XLOOKUP(A2327,Ethereum_Historical_Data[Date],Ethereum_Historical_Data[Price]," ")</f>
        <v>452.67</v>
      </c>
      <c r="C2327">
        <f>STANDARDIZE(Table6[[#This Row],[ETH]],$U$4,$U$5)</f>
        <v>-0.82832704610254526</v>
      </c>
      <c r="D2327" s="2">
        <f>_xlfn.XLOOKUP(Table6[[#This Row],[Date]],BNB_Historical_Data[Date],BNB_Historical_Data[Price]," ")</f>
        <v>14.74</v>
      </c>
      <c r="E2327" s="2">
        <f>STANDARDIZE(Table6[[#This Row],[BNB]],$V$4,$V$5)</f>
        <v>-0.95872697710120902</v>
      </c>
      <c r="F2327" s="2">
        <f>_xlfn.XLOOKUP(Table6[[#This Row],[Date]],Tether_USDt_Historical_Data[Date],Tether_USDt_Historical_Data[Price]," ")</f>
        <v>0.99880000000000002</v>
      </c>
      <c r="G2327" s="2">
        <f>IFERROR(STANDARDIZE(Table6[[#This Row],[Tether]],$W$4,$W$5),"")</f>
        <v>-0.28822406219225044</v>
      </c>
      <c r="H2327" s="2">
        <f>_xlfn.XLOOKUP(Table6[[#This Row],[Date]],Bitcoin_Historical_Data__2[Date],Bitcoin_Historical_Data__2[Price]," ")</f>
        <v>6398.9</v>
      </c>
      <c r="I2327" s="2">
        <f>STANDARDIZE(Table6[[#This Row],[BTC]],$X$4,$X$5)</f>
        <v>-1.000212303392618</v>
      </c>
      <c r="J2327" s="2" t="str">
        <f>_xlfn.XLOOKUP(Table6[[#This Row],[Date]],S_P_500_Historical_Data[Date],S_P_500_Historical_Data[Price]," ")</f>
        <v xml:space="preserve"> </v>
      </c>
      <c r="K2327" s="2" t="str">
        <f>IFERROR(STANDARDIZE(Table6[[#This Row],[S&amp;P500]],$Y$4,$Y$5),"")</f>
        <v/>
      </c>
    </row>
    <row r="2328" spans="1:11" x14ac:dyDescent="0.35">
      <c r="A2328" s="1">
        <f t="shared" si="36"/>
        <v>43280</v>
      </c>
      <c r="B2328">
        <f>_xlfn.XLOOKUP(A2328,Ethereum_Historical_Data[Date],Ethereum_Historical_Data[Price]," ")</f>
        <v>435.37</v>
      </c>
      <c r="C2328">
        <f>STANDARDIZE(Table6[[#This Row],[ETH]],$U$4,$U$5)</f>
        <v>-0.84269350970802959</v>
      </c>
      <c r="D2328" s="2">
        <f>_xlfn.XLOOKUP(Table6[[#This Row],[Date]],BNB_Historical_Data[Date],BNB_Historical_Data[Price]," ")</f>
        <v>14.5</v>
      </c>
      <c r="E2328" s="2">
        <f>STANDARDIZE(Table6[[#This Row],[BNB]],$V$4,$V$5)</f>
        <v>-0.95990509778865207</v>
      </c>
      <c r="F2328" s="2">
        <f>_xlfn.XLOOKUP(Table6[[#This Row],[Date]],Tether_USDt_Historical_Data[Date],Tether_USDt_Historical_Data[Price]," ")</f>
        <v>0.99990000000000001</v>
      </c>
      <c r="G2328" s="2">
        <f>IFERROR(STANDARDIZE(Table6[[#This Row],[Tether]],$W$4,$W$5),"")</f>
        <v>-6.3238663630175135E-2</v>
      </c>
      <c r="H2328" s="2">
        <f>_xlfn.XLOOKUP(Table6[[#This Row],[Date]],Bitcoin_Historical_Data__2[Date],Bitcoin_Historical_Data__2[Price]," ")</f>
        <v>6213.3</v>
      </c>
      <c r="I2328" s="2">
        <f>STANDARDIZE(Table6[[#This Row],[BTC]],$X$4,$X$5)</f>
        <v>-1.0095028671035489</v>
      </c>
      <c r="J2328" s="2">
        <f>_xlfn.XLOOKUP(Table6[[#This Row],[Date]],S_P_500_Historical_Data[Date],S_P_500_Historical_Data[Price]," ")</f>
        <v>2718.4</v>
      </c>
      <c r="K2328" s="2">
        <f>IFERROR(STANDARDIZE(Table6[[#This Row],[S&amp;P500]],$Y$4,$Y$5),"")</f>
        <v>-1.2087472696291404</v>
      </c>
    </row>
    <row r="2329" spans="1:11" x14ac:dyDescent="0.35">
      <c r="A2329" s="1">
        <f t="shared" si="36"/>
        <v>43279</v>
      </c>
      <c r="B2329">
        <f>_xlfn.XLOOKUP(A2329,Ethereum_Historical_Data[Date],Ethereum_Historical_Data[Price]," ")</f>
        <v>421.27</v>
      </c>
      <c r="C2329">
        <f>STANDARDIZE(Table6[[#This Row],[ETH]],$U$4,$U$5)</f>
        <v>-0.85440259276221053</v>
      </c>
      <c r="D2329" s="2">
        <f>_xlfn.XLOOKUP(Table6[[#This Row],[Date]],BNB_Historical_Data[Date],BNB_Historical_Data[Price]," ")</f>
        <v>14.13</v>
      </c>
      <c r="E2329" s="2">
        <f>STANDARDIZE(Table6[[#This Row],[BNB]],$V$4,$V$5)</f>
        <v>-0.96172136718179346</v>
      </c>
      <c r="F2329" s="2">
        <f>_xlfn.XLOOKUP(Table6[[#This Row],[Date]],Tether_USDt_Historical_Data[Date],Tether_USDt_Historical_Data[Price]," ")</f>
        <v>1.0111000000000001</v>
      </c>
      <c r="G2329" s="2">
        <f>IFERROR(STANDARDIZE(Table6[[#This Row],[Tether]],$W$4,$W$5),"")</f>
        <v>2.2275217580928151</v>
      </c>
      <c r="H2329" s="2">
        <f>_xlfn.XLOOKUP(Table6[[#This Row],[Date]],Bitcoin_Historical_Data__2[Date],Bitcoin_Historical_Data__2[Price]," ")</f>
        <v>5883.5</v>
      </c>
      <c r="I2329" s="2">
        <f>STANDARDIZE(Table6[[#This Row],[BTC]],$X$4,$X$5)</f>
        <v>-1.0260116381804074</v>
      </c>
      <c r="J2329" s="2">
        <f>_xlfn.XLOOKUP(Table6[[#This Row],[Date]],S_P_500_Historical_Data[Date],S_P_500_Historical_Data[Price]," ")</f>
        <v>2716.3</v>
      </c>
      <c r="K2329" s="2">
        <f>IFERROR(STANDARDIZE(Table6[[#This Row],[S&amp;P500]],$Y$4,$Y$5),"")</f>
        <v>-1.2111281587371396</v>
      </c>
    </row>
    <row r="2330" spans="1:11" x14ac:dyDescent="0.35">
      <c r="A2330" s="1">
        <f t="shared" si="36"/>
        <v>43278</v>
      </c>
      <c r="B2330">
        <f>_xlfn.XLOOKUP(A2330,Ethereum_Historical_Data[Date],Ethereum_Historical_Data[Price]," ")</f>
        <v>442.16</v>
      </c>
      <c r="C2330">
        <f>STANDARDIZE(Table6[[#This Row],[ETH]],$U$4,$U$5)</f>
        <v>-0.8370548803507325</v>
      </c>
      <c r="D2330" s="2">
        <f>_xlfn.XLOOKUP(Table6[[#This Row],[Date]],BNB_Historical_Data[Date],BNB_Historical_Data[Price]," ")</f>
        <v>14.08</v>
      </c>
      <c r="E2330" s="2">
        <f>STANDARDIZE(Table6[[#This Row],[BNB]],$V$4,$V$5)</f>
        <v>-0.96196680899167741</v>
      </c>
      <c r="F2330" s="2">
        <f>_xlfn.XLOOKUP(Table6[[#This Row],[Date]],Tether_USDt_Historical_Data[Date],Tether_USDt_Historical_Data[Price]," ")</f>
        <v>1.0001</v>
      </c>
      <c r="G2330" s="2">
        <f>IFERROR(STANDARDIZE(Table6[[#This Row],[Tether]],$W$4,$W$5),"")</f>
        <v>-2.2332227527983747E-2</v>
      </c>
      <c r="H2330" s="2">
        <f>_xlfn.XLOOKUP(Table6[[#This Row],[Date]],Bitcoin_Historical_Data__2[Date],Bitcoin_Historical_Data__2[Price]," ")</f>
        <v>6154.9</v>
      </c>
      <c r="I2330" s="2">
        <f>STANDARDIZE(Table6[[#This Row],[BTC]],$X$4,$X$5)</f>
        <v>-1.0124261910298329</v>
      </c>
      <c r="J2330" s="2">
        <f>_xlfn.XLOOKUP(Table6[[#This Row],[Date]],S_P_500_Historical_Data[Date],S_P_500_Historical_Data[Price]," ")</f>
        <v>2699.6</v>
      </c>
      <c r="K2330" s="2">
        <f>IFERROR(STANDARDIZE(Table6[[#This Row],[S&amp;P500]],$Y$4,$Y$5),"")</f>
        <v>-1.2300618959293266</v>
      </c>
    </row>
    <row r="2331" spans="1:11" x14ac:dyDescent="0.35">
      <c r="A2331" s="1">
        <f t="shared" si="36"/>
        <v>43277</v>
      </c>
      <c r="B2331">
        <f>_xlfn.XLOOKUP(A2331,Ethereum_Historical_Data[Date],Ethereum_Historical_Data[Price]," ")</f>
        <v>430.33</v>
      </c>
      <c r="C2331">
        <f>STANDARDIZE(Table6[[#This Row],[ETH]],$U$4,$U$5)</f>
        <v>-0.84687888407633261</v>
      </c>
      <c r="D2331" s="2">
        <f>_xlfn.XLOOKUP(Table6[[#This Row],[Date]],BNB_Historical_Data[Date],BNB_Historical_Data[Price]," ")</f>
        <v>14.06</v>
      </c>
      <c r="E2331" s="2">
        <f>STANDARDIZE(Table6[[#This Row],[BNB]],$V$4,$V$5)</f>
        <v>-0.96206498571563104</v>
      </c>
      <c r="F2331" s="2">
        <f>_xlfn.XLOOKUP(Table6[[#This Row],[Date]],Tether_USDt_Historical_Data[Date],Tether_USDt_Historical_Data[Price]," ")</f>
        <v>0.99970000000000003</v>
      </c>
      <c r="G2331" s="2">
        <f>IFERROR(STANDARDIZE(Table6[[#This Row],[Tether]],$W$4,$W$5),"")</f>
        <v>-0.10414509973236652</v>
      </c>
      <c r="H2331" s="2">
        <f>_xlfn.XLOOKUP(Table6[[#This Row],[Date]],Bitcoin_Historical_Data__2[Date],Bitcoin_Historical_Data__2[Price]," ")</f>
        <v>6082.1</v>
      </c>
      <c r="I2331" s="2">
        <f>STANDARDIZE(Table6[[#This Row],[BTC]],$X$4,$X$5)</f>
        <v>-1.0160703345543791</v>
      </c>
      <c r="J2331" s="2">
        <f>_xlfn.XLOOKUP(Table6[[#This Row],[Date]],S_P_500_Historical_Data[Date],S_P_500_Historical_Data[Price]," ")</f>
        <v>2723.1</v>
      </c>
      <c r="K2331" s="2">
        <f>IFERROR(STANDARDIZE(Table6[[#This Row],[S&amp;P500]],$Y$4,$Y$5),"")</f>
        <v>-1.203418613054094</v>
      </c>
    </row>
    <row r="2332" spans="1:11" x14ac:dyDescent="0.35">
      <c r="A2332" s="1">
        <f t="shared" si="36"/>
        <v>43276</v>
      </c>
      <c r="B2332">
        <f>_xlfn.XLOOKUP(A2332,Ethereum_Historical_Data[Date],Ethereum_Historical_Data[Price]," ")</f>
        <v>458.76</v>
      </c>
      <c r="C2332">
        <f>STANDARDIZE(Table6[[#This Row],[ETH]],$U$4,$U$5)</f>
        <v>-0.82326971874084598</v>
      </c>
      <c r="D2332" s="2">
        <f>_xlfn.XLOOKUP(Table6[[#This Row],[Date]],BNB_Historical_Data[Date],BNB_Historical_Data[Price]," ")</f>
        <v>14.9</v>
      </c>
      <c r="E2332" s="2">
        <f>STANDARDIZE(Table6[[#This Row],[BNB]],$V$4,$V$5)</f>
        <v>-0.95794156330958025</v>
      </c>
      <c r="F2332" s="2">
        <f>_xlfn.XLOOKUP(Table6[[#This Row],[Date]],Tether_USDt_Historical_Data[Date],Tether_USDt_Historical_Data[Price]," ")</f>
        <v>1.0003</v>
      </c>
      <c r="G2332" s="2">
        <f>IFERROR(STANDARDIZE(Table6[[#This Row],[Tether]],$W$4,$W$5),"")</f>
        <v>1.8574208574207638E-2</v>
      </c>
      <c r="H2332" s="2">
        <f>_xlfn.XLOOKUP(Table6[[#This Row],[Date]],Bitcoin_Historical_Data__2[Date],Bitcoin_Historical_Data__2[Price]," ")</f>
        <v>6256.6</v>
      </c>
      <c r="I2332" s="2">
        <f>STANDARDIZE(Table6[[#This Row],[BTC]],$X$4,$X$5)</f>
        <v>-1.0073354026171086</v>
      </c>
      <c r="J2332" s="2">
        <f>_xlfn.XLOOKUP(Table6[[#This Row],[Date]],S_P_500_Historical_Data[Date],S_P_500_Historical_Data[Price]," ")</f>
        <v>2717.1</v>
      </c>
      <c r="K2332" s="2">
        <f>IFERROR(STANDARDIZE(Table6[[#This Row],[S&amp;P500]],$Y$4,$Y$5),"")</f>
        <v>-1.2102211533626641</v>
      </c>
    </row>
    <row r="2333" spans="1:11" x14ac:dyDescent="0.35">
      <c r="A2333" s="1">
        <f t="shared" si="36"/>
        <v>43275</v>
      </c>
      <c r="B2333">
        <f>_xlfn.XLOOKUP(A2333,Ethereum_Historical_Data[Date],Ethereum_Historical_Data[Price]," ")</f>
        <v>454.81</v>
      </c>
      <c r="C2333">
        <f>STANDARDIZE(Table6[[#This Row],[ETH]],$U$4,$U$5)</f>
        <v>-0.8265499228588612</v>
      </c>
      <c r="D2333" s="2">
        <f>_xlfn.XLOOKUP(Table6[[#This Row],[Date]],BNB_Historical_Data[Date],BNB_Historical_Data[Price]," ")</f>
        <v>14.39</v>
      </c>
      <c r="E2333" s="2">
        <f>STANDARDIZE(Table6[[#This Row],[BNB]],$V$4,$V$5)</f>
        <v>-0.9604450697703969</v>
      </c>
      <c r="F2333" s="2">
        <f>_xlfn.XLOOKUP(Table6[[#This Row],[Date]],Tether_USDt_Historical_Data[Date],Tether_USDt_Historical_Data[Price]," ")</f>
        <v>1.0019</v>
      </c>
      <c r="G2333" s="2">
        <f>IFERROR(STANDARDIZE(Table6[[#This Row],[Tether]],$W$4,$W$5),"")</f>
        <v>0.34582569739178415</v>
      </c>
      <c r="H2333" s="2">
        <f>_xlfn.XLOOKUP(Table6[[#This Row],[Date]],Bitcoin_Historical_Data__2[Date],Bitcoin_Historical_Data__2[Price]," ")</f>
        <v>6154.6</v>
      </c>
      <c r="I2333" s="2">
        <f>STANDARDIZE(Table6[[#This Row],[BTC]],$X$4,$X$5)</f>
        <v>-1.0124412081047969</v>
      </c>
      <c r="J2333" s="2" t="str">
        <f>_xlfn.XLOOKUP(Table6[[#This Row],[Date]],S_P_500_Historical_Data[Date],S_P_500_Historical_Data[Price]," ")</f>
        <v xml:space="preserve"> </v>
      </c>
      <c r="K2333" s="2" t="str">
        <f>IFERROR(STANDARDIZE(Table6[[#This Row],[S&amp;P500]],$Y$4,$Y$5),"")</f>
        <v/>
      </c>
    </row>
    <row r="2334" spans="1:11" x14ac:dyDescent="0.35">
      <c r="A2334" s="1">
        <f t="shared" si="36"/>
        <v>43274</v>
      </c>
      <c r="B2334">
        <f>_xlfn.XLOOKUP(A2334,Ethereum_Historical_Data[Date],Ethereum_Historical_Data[Price]," ")</f>
        <v>474.14</v>
      </c>
      <c r="C2334">
        <f>STANDARDIZE(Table6[[#This Row],[ETH]],$U$4,$U$5)</f>
        <v>-0.8104976834661437</v>
      </c>
      <c r="D2334" s="2">
        <f>_xlfn.XLOOKUP(Table6[[#This Row],[Date]],BNB_Historical_Data[Date],BNB_Historical_Data[Price]," ")</f>
        <v>15.58</v>
      </c>
      <c r="E2334" s="2">
        <f>STANDARDIZE(Table6[[#This Row],[BNB]],$V$4,$V$5)</f>
        <v>-0.95460355469515823</v>
      </c>
      <c r="F2334" s="2">
        <f>_xlfn.XLOOKUP(Table6[[#This Row],[Date]],Tether_USDt_Historical_Data[Date],Tether_USDt_Historical_Data[Price]," ")</f>
        <v>1.0041</v>
      </c>
      <c r="G2334" s="2">
        <f>IFERROR(STANDARDIZE(Table6[[#This Row],[Tether]],$W$4,$W$5),"")</f>
        <v>0.79579649451593482</v>
      </c>
      <c r="H2334" s="2">
        <f>_xlfn.XLOOKUP(Table6[[#This Row],[Date]],Bitcoin_Historical_Data__2[Date],Bitcoin_Historical_Data__2[Price]," ")</f>
        <v>6167.3</v>
      </c>
      <c r="I2334" s="2">
        <f>STANDARDIZE(Table6[[#This Row],[BTC]],$X$4,$X$5)</f>
        <v>-1.0118054852646632</v>
      </c>
      <c r="J2334" s="2" t="str">
        <f>_xlfn.XLOOKUP(Table6[[#This Row],[Date]],S_P_500_Historical_Data[Date],S_P_500_Historical_Data[Price]," ")</f>
        <v xml:space="preserve"> </v>
      </c>
      <c r="K2334" s="2" t="str">
        <f>IFERROR(STANDARDIZE(Table6[[#This Row],[S&amp;P500]],$Y$4,$Y$5),"")</f>
        <v/>
      </c>
    </row>
    <row r="2335" spans="1:11" x14ac:dyDescent="0.35">
      <c r="A2335" s="1">
        <f t="shared" si="36"/>
        <v>43273</v>
      </c>
      <c r="B2335">
        <f>_xlfn.XLOOKUP(A2335,Ethereum_Historical_Data[Date],Ethereum_Historical_Data[Price]," ")</f>
        <v>462.57</v>
      </c>
      <c r="C2335">
        <f>STANDARDIZE(Table6[[#This Row],[ETH]],$U$4,$U$5)</f>
        <v>-0.82010577502195026</v>
      </c>
      <c r="D2335" s="2">
        <f>_xlfn.XLOOKUP(Table6[[#This Row],[Date]],BNB_Historical_Data[Date],BNB_Historical_Data[Price]," ")</f>
        <v>15.56</v>
      </c>
      <c r="E2335" s="2">
        <f>STANDARDIZE(Table6[[#This Row],[BNB]],$V$4,$V$5)</f>
        <v>-0.95470173141911197</v>
      </c>
      <c r="F2335" s="2">
        <f>_xlfn.XLOOKUP(Table6[[#This Row],[Date]],Tether_USDt_Historical_Data[Date],Tether_USDt_Historical_Data[Price]," ")</f>
        <v>1.0013000000000001</v>
      </c>
      <c r="G2335" s="2">
        <f>IFERROR(STANDARDIZE(Table6[[#This Row],[Tether]],$W$4,$W$5),"")</f>
        <v>0.22310638908520997</v>
      </c>
      <c r="H2335" s="2">
        <f>_xlfn.XLOOKUP(Table6[[#This Row],[Date]],Bitcoin_Historical_Data__2[Date],Bitcoin_Historical_Data__2[Price]," ")</f>
        <v>6055.7</v>
      </c>
      <c r="I2335" s="2">
        <f>STANDARDIZE(Table6[[#This Row],[BTC]],$X$4,$X$5)</f>
        <v>-1.0173918371511925</v>
      </c>
      <c r="J2335" s="2">
        <f>_xlfn.XLOOKUP(Table6[[#This Row],[Date]],S_P_500_Historical_Data[Date],S_P_500_Historical_Data[Price]," ")</f>
        <v>2754.9</v>
      </c>
      <c r="K2335" s="2">
        <f>IFERROR(STANDARDIZE(Table6[[#This Row],[S&amp;P500]],$Y$4,$Y$5),"")</f>
        <v>-1.1673651494186725</v>
      </c>
    </row>
    <row r="2336" spans="1:11" x14ac:dyDescent="0.35">
      <c r="A2336" s="1">
        <f t="shared" si="36"/>
        <v>43272</v>
      </c>
      <c r="B2336">
        <f>_xlfn.XLOOKUP(A2336,Ethereum_Historical_Data[Date],Ethereum_Historical_Data[Price]," ")</f>
        <v>526.01</v>
      </c>
      <c r="C2336">
        <f>STANDARDIZE(Table6[[#This Row],[ETH]],$U$4,$U$5)</f>
        <v>-0.76742320559235921</v>
      </c>
      <c r="D2336" s="2">
        <f>_xlfn.XLOOKUP(Table6[[#This Row],[Date]],BNB_Historical_Data[Date],BNB_Historical_Data[Price]," ")</f>
        <v>17.07</v>
      </c>
      <c r="E2336" s="2">
        <f>STANDARDIZE(Table6[[#This Row],[BNB]],$V$4,$V$5)</f>
        <v>-0.94728938876061608</v>
      </c>
      <c r="F2336" s="2">
        <f>_xlfn.XLOOKUP(Table6[[#This Row],[Date]],Tether_USDt_Historical_Data[Date],Tether_USDt_Historical_Data[Price]," ")</f>
        <v>0.99970000000000003</v>
      </c>
      <c r="G2336" s="2">
        <f>IFERROR(STANDARDIZE(Table6[[#This Row],[Tether]],$W$4,$W$5),"")</f>
        <v>-0.10414509973236652</v>
      </c>
      <c r="H2336" s="2">
        <f>_xlfn.XLOOKUP(Table6[[#This Row],[Date]],Bitcoin_Historical_Data__2[Date],Bitcoin_Historical_Data__2[Price]," ")</f>
        <v>6728</v>
      </c>
      <c r="I2336" s="2">
        <f>STANDARDIZE(Table6[[#This Row],[BTC]],$X$4,$X$5)</f>
        <v>-0.98373857215734162</v>
      </c>
      <c r="J2336" s="2">
        <f>_xlfn.XLOOKUP(Table6[[#This Row],[Date]],S_P_500_Historical_Data[Date],S_P_500_Historical_Data[Price]," ")</f>
        <v>2749.8</v>
      </c>
      <c r="K2336" s="2">
        <f>IFERROR(STANDARDIZE(Table6[[#This Row],[S&amp;P500]],$Y$4,$Y$5),"")</f>
        <v>-1.173147308680957</v>
      </c>
    </row>
    <row r="2337" spans="1:11" x14ac:dyDescent="0.35">
      <c r="A2337" s="1">
        <f t="shared" si="36"/>
        <v>43271</v>
      </c>
      <c r="B2337">
        <f>_xlfn.XLOOKUP(A2337,Ethereum_Historical_Data[Date],Ethereum_Historical_Data[Price]," ")</f>
        <v>536.30999999999995</v>
      </c>
      <c r="C2337">
        <f>STANDARDIZE(Table6[[#This Row],[ETH]],$U$4,$U$5)</f>
        <v>-0.75886976194285127</v>
      </c>
      <c r="D2337" s="2">
        <f>_xlfn.XLOOKUP(Table6[[#This Row],[Date]],BNB_Historical_Data[Date],BNB_Historical_Data[Price]," ")</f>
        <v>16.059999999999999</v>
      </c>
      <c r="E2337" s="2">
        <f>STANDARDIZE(Table6[[#This Row],[BNB]],$V$4,$V$5)</f>
        <v>-0.95224731332027224</v>
      </c>
      <c r="F2337" s="2">
        <f>_xlfn.XLOOKUP(Table6[[#This Row],[Date]],Tether_USDt_Historical_Data[Date],Tether_USDt_Historical_Data[Price]," ")</f>
        <v>0.99919999999999998</v>
      </c>
      <c r="G2337" s="2">
        <f>IFERROR(STANDARDIZE(Table6[[#This Row],[Tether]],$W$4,$W$5),"")</f>
        <v>-0.2064111899878677</v>
      </c>
      <c r="H2337" s="2">
        <f>_xlfn.XLOOKUP(Table6[[#This Row],[Date]],Bitcoin_Historical_Data__2[Date],Bitcoin_Historical_Data__2[Price]," ")</f>
        <v>6765.4</v>
      </c>
      <c r="I2337" s="2">
        <f>STANDARDIZE(Table6[[#This Row],[BTC]],$X$4,$X$5)</f>
        <v>-0.98186644347852248</v>
      </c>
      <c r="J2337" s="2">
        <f>_xlfn.XLOOKUP(Table6[[#This Row],[Date]],S_P_500_Historical_Data[Date],S_P_500_Historical_Data[Price]," ")</f>
        <v>2767.3</v>
      </c>
      <c r="K2337" s="2">
        <f>IFERROR(STANDARDIZE(Table6[[#This Row],[S&amp;P500]],$Y$4,$Y$5),"")</f>
        <v>-1.1533065661142943</v>
      </c>
    </row>
    <row r="2338" spans="1:11" x14ac:dyDescent="0.35">
      <c r="A2338" s="1">
        <f t="shared" si="36"/>
        <v>43270</v>
      </c>
      <c r="B2338">
        <f>_xlfn.XLOOKUP(A2338,Ethereum_Historical_Data[Date],Ethereum_Historical_Data[Price]," ")</f>
        <v>538.22</v>
      </c>
      <c r="C2338">
        <f>STANDARDIZE(Table6[[#This Row],[ETH]],$U$4,$U$5)</f>
        <v>-0.75728363792629194</v>
      </c>
      <c r="D2338" s="2">
        <f>_xlfn.XLOOKUP(Table6[[#This Row],[Date]],BNB_Historical_Data[Date],BNB_Historical_Data[Price]," ")</f>
        <v>16.739999999999998</v>
      </c>
      <c r="E2338" s="2">
        <f>STANDARDIZE(Table6[[#This Row],[BNB]],$V$4,$V$5)</f>
        <v>-0.94890930470585022</v>
      </c>
      <c r="F2338" s="2">
        <f>_xlfn.XLOOKUP(Table6[[#This Row],[Date]],Tether_USDt_Historical_Data[Date],Tether_USDt_Historical_Data[Price]," ")</f>
        <v>0.99990000000000001</v>
      </c>
      <c r="G2338" s="2">
        <f>IFERROR(STANDARDIZE(Table6[[#This Row],[Tether]],$W$4,$W$5),"")</f>
        <v>-6.3238663630175135E-2</v>
      </c>
      <c r="H2338" s="2">
        <f>_xlfn.XLOOKUP(Table6[[#This Row],[Date]],Bitcoin_Historical_Data__2[Date],Bitcoin_Historical_Data__2[Price]," ")</f>
        <v>6752.4</v>
      </c>
      <c r="I2338" s="2">
        <f>STANDARDIZE(Table6[[#This Row],[BTC]],$X$4,$X$5)</f>
        <v>-0.98251718339362004</v>
      </c>
      <c r="J2338" s="2">
        <f>_xlfn.XLOOKUP(Table6[[#This Row],[Date]],S_P_500_Historical_Data[Date],S_P_500_Historical_Data[Price]," ")</f>
        <v>2762.6</v>
      </c>
      <c r="K2338" s="2">
        <f>IFERROR(STANDARDIZE(Table6[[#This Row],[S&amp;P500]],$Y$4,$Y$5),"")</f>
        <v>-1.158635222689341</v>
      </c>
    </row>
    <row r="2339" spans="1:11" x14ac:dyDescent="0.35">
      <c r="A2339" s="1">
        <f t="shared" si="36"/>
        <v>43269</v>
      </c>
      <c r="B2339">
        <f>_xlfn.XLOOKUP(A2339,Ethereum_Historical_Data[Date],Ethereum_Historical_Data[Price]," ")</f>
        <v>517.91</v>
      </c>
      <c r="C2339">
        <f>STANDARDIZE(Table6[[#This Row],[ETH]],$U$4,$U$5)</f>
        <v>-0.77414970011284612</v>
      </c>
      <c r="D2339" s="2">
        <f>_xlfn.XLOOKUP(Table6[[#This Row],[Date]],BNB_Historical_Data[Date],BNB_Historical_Data[Price]," ")</f>
        <v>16.84</v>
      </c>
      <c r="E2339" s="2">
        <f>STANDARDIZE(Table6[[#This Row],[BNB]],$V$4,$V$5)</f>
        <v>-0.94841842108608232</v>
      </c>
      <c r="F2339" s="2">
        <f>_xlfn.XLOOKUP(Table6[[#This Row],[Date]],Tether_USDt_Historical_Data[Date],Tether_USDt_Historical_Data[Price]," ")</f>
        <v>0.99970000000000003</v>
      </c>
      <c r="G2339" s="2">
        <f>IFERROR(STANDARDIZE(Table6[[#This Row],[Tether]],$W$4,$W$5),"")</f>
        <v>-0.10414509973236652</v>
      </c>
      <c r="H2339" s="2">
        <f>_xlfn.XLOOKUP(Table6[[#This Row],[Date]],Bitcoin_Historical_Data__2[Date],Bitcoin_Historical_Data__2[Price]," ")</f>
        <v>6719.8</v>
      </c>
      <c r="I2339" s="2">
        <f>STANDARDIZE(Table6[[#This Row],[BTC]],$X$4,$X$5)</f>
        <v>-0.98414903887301852</v>
      </c>
      <c r="J2339" s="2">
        <f>_xlfn.XLOOKUP(Table6[[#This Row],[Date]],S_P_500_Historical_Data[Date],S_P_500_Historical_Data[Price]," ")</f>
        <v>2773.8</v>
      </c>
      <c r="K2339" s="2">
        <f>IFERROR(STANDARDIZE(Table6[[#This Row],[S&amp;P500]],$Y$4,$Y$5),"")</f>
        <v>-1.1459371474466769</v>
      </c>
    </row>
    <row r="2340" spans="1:11" x14ac:dyDescent="0.35">
      <c r="A2340" s="1">
        <f t="shared" si="36"/>
        <v>43268</v>
      </c>
      <c r="B2340">
        <f>_xlfn.XLOOKUP(A2340,Ethereum_Historical_Data[Date],Ethereum_Historical_Data[Price]," ")</f>
        <v>496.43</v>
      </c>
      <c r="C2340">
        <f>STANDARDIZE(Table6[[#This Row],[ETH]],$U$4,$U$5)</f>
        <v>-0.7919873670634705</v>
      </c>
      <c r="D2340" s="2">
        <f>_xlfn.XLOOKUP(Table6[[#This Row],[Date]],BNB_Historical_Data[Date],BNB_Historical_Data[Price]," ")</f>
        <v>16.52</v>
      </c>
      <c r="E2340" s="2">
        <f>STANDARDIZE(Table6[[#This Row],[BNB]],$V$4,$V$5)</f>
        <v>-0.94998924866933965</v>
      </c>
      <c r="F2340" s="2">
        <f>_xlfn.XLOOKUP(Table6[[#This Row],[Date]],Tether_USDt_Historical_Data[Date],Tether_USDt_Historical_Data[Price]," ")</f>
        <v>1.0007999999999999</v>
      </c>
      <c r="G2340" s="2">
        <f>IFERROR(STANDARDIZE(Table6[[#This Row],[Tether]],$W$4,$W$5),"")</f>
        <v>0.1208402988296861</v>
      </c>
      <c r="H2340" s="2">
        <f>_xlfn.XLOOKUP(Table6[[#This Row],[Date]],Bitcoin_Historical_Data__2[Date],Bitcoin_Historical_Data__2[Price]," ")</f>
        <v>6460.3</v>
      </c>
      <c r="I2340" s="2">
        <f>STANDARDIZE(Table6[[#This Row],[BTC]],$X$4,$X$5)</f>
        <v>-0.99713880871669591</v>
      </c>
      <c r="J2340" s="2" t="str">
        <f>_xlfn.XLOOKUP(Table6[[#This Row],[Date]],S_P_500_Historical_Data[Date],S_P_500_Historical_Data[Price]," ")</f>
        <v xml:space="preserve"> </v>
      </c>
      <c r="K2340" s="2" t="str">
        <f>IFERROR(STANDARDIZE(Table6[[#This Row],[S&amp;P500]],$Y$4,$Y$5),"")</f>
        <v/>
      </c>
    </row>
    <row r="2341" spans="1:11" x14ac:dyDescent="0.35">
      <c r="A2341" s="1">
        <f t="shared" si="36"/>
        <v>43267</v>
      </c>
      <c r="B2341">
        <f>_xlfn.XLOOKUP(A2341,Ethereum_Historical_Data[Date],Ethereum_Historical_Data[Price]," ")</f>
        <v>496.93</v>
      </c>
      <c r="C2341">
        <f>STANDARDIZE(Table6[[#This Row],[ETH]],$U$4,$U$5)</f>
        <v>-0.79157215135232928</v>
      </c>
      <c r="D2341" s="2">
        <f>_xlfn.XLOOKUP(Table6[[#This Row],[Date]],BNB_Historical_Data[Date],BNB_Historical_Data[Price]," ")</f>
        <v>15.76</v>
      </c>
      <c r="E2341" s="2">
        <f>STANDARDIZE(Table6[[#This Row],[BNB]],$V$4,$V$5)</f>
        <v>-0.95371996417957605</v>
      </c>
      <c r="F2341" s="2">
        <f>_xlfn.XLOOKUP(Table6[[#This Row],[Date]],Tether_USDt_Historical_Data[Date],Tether_USDt_Historical_Data[Price]," ")</f>
        <v>1.0006999999999999</v>
      </c>
      <c r="G2341" s="2">
        <f>IFERROR(STANDARDIZE(Table6[[#This Row],[Tether]],$W$4,$W$5),"")</f>
        <v>0.1003870807785904</v>
      </c>
      <c r="H2341" s="2">
        <f>_xlfn.XLOOKUP(Table6[[#This Row],[Date]],Bitcoin_Historical_Data__2[Date],Bitcoin_Historical_Data__2[Price]," ")</f>
        <v>6505.8</v>
      </c>
      <c r="I2341" s="2">
        <f>STANDARDIZE(Table6[[#This Row],[BTC]],$X$4,$X$5)</f>
        <v>-0.9948612190138546</v>
      </c>
      <c r="J2341" s="2" t="str">
        <f>_xlfn.XLOOKUP(Table6[[#This Row],[Date]],S_P_500_Historical_Data[Date],S_P_500_Historical_Data[Price]," ")</f>
        <v xml:space="preserve"> </v>
      </c>
      <c r="K2341" s="2" t="str">
        <f>IFERROR(STANDARDIZE(Table6[[#This Row],[S&amp;P500]],$Y$4,$Y$5),"")</f>
        <v/>
      </c>
    </row>
    <row r="2342" spans="1:11" x14ac:dyDescent="0.35">
      <c r="A2342" s="1">
        <f t="shared" si="36"/>
        <v>43266</v>
      </c>
      <c r="B2342">
        <f>_xlfn.XLOOKUP(A2342,Ethereum_Historical_Data[Date],Ethereum_Historical_Data[Price]," ")</f>
        <v>487.88</v>
      </c>
      <c r="C2342">
        <f>STANDARDIZE(Table6[[#This Row],[ETH]],$U$4,$U$5)</f>
        <v>-0.79908755572398449</v>
      </c>
      <c r="D2342" s="2">
        <f>_xlfn.XLOOKUP(Table6[[#This Row],[Date]],BNB_Historical_Data[Date],BNB_Historical_Data[Price]," ")</f>
        <v>14.99</v>
      </c>
      <c r="E2342" s="2">
        <f>STANDARDIZE(Table6[[#This Row],[BNB]],$V$4,$V$5)</f>
        <v>-0.95749976805178916</v>
      </c>
      <c r="F2342" s="2">
        <f>_xlfn.XLOOKUP(Table6[[#This Row],[Date]],Tether_USDt_Historical_Data[Date],Tether_USDt_Historical_Data[Price]," ")</f>
        <v>1.0004</v>
      </c>
      <c r="G2342" s="2">
        <f>IFERROR(STANDARDIZE(Table6[[#This Row],[Tether]],$W$4,$W$5),"")</f>
        <v>3.9027426625303327E-2</v>
      </c>
      <c r="H2342" s="2">
        <f>_xlfn.XLOOKUP(Table6[[#This Row],[Date]],Bitcoin_Historical_Data__2[Date],Bitcoin_Historical_Data__2[Price]," ")</f>
        <v>6410.3</v>
      </c>
      <c r="I2342" s="2">
        <f>STANDARDIZE(Table6[[#This Row],[BTC]],$X$4,$X$5)</f>
        <v>-0.99964165454399412</v>
      </c>
      <c r="J2342" s="2">
        <f>_xlfn.XLOOKUP(Table6[[#This Row],[Date]],S_P_500_Historical_Data[Date],S_P_500_Historical_Data[Price]," ")</f>
        <v>2779.7</v>
      </c>
      <c r="K2342" s="2">
        <f>IFERROR(STANDARDIZE(Table6[[#This Row],[S&amp;P500]],$Y$4,$Y$5),"")</f>
        <v>-1.1392479828099167</v>
      </c>
    </row>
    <row r="2343" spans="1:11" x14ac:dyDescent="0.35">
      <c r="A2343" s="1">
        <f t="shared" si="36"/>
        <v>43265</v>
      </c>
      <c r="B2343">
        <f>_xlfn.XLOOKUP(A2343,Ethereum_Historical_Data[Date],Ethereum_Historical_Data[Price]," ")</f>
        <v>519.49</v>
      </c>
      <c r="C2343">
        <f>STANDARDIZE(Table6[[#This Row],[ETH]],$U$4,$U$5)</f>
        <v>-0.77283761846564003</v>
      </c>
      <c r="D2343" s="2">
        <f>_xlfn.XLOOKUP(Table6[[#This Row],[Date]],BNB_Historical_Data[Date],BNB_Historical_Data[Price]," ")</f>
        <v>14.81</v>
      </c>
      <c r="E2343" s="2">
        <f>STANDARDIZE(Table6[[#This Row],[BNB]],$V$4,$V$5)</f>
        <v>-0.95838335856737145</v>
      </c>
      <c r="F2343" s="2">
        <f>_xlfn.XLOOKUP(Table6[[#This Row],[Date]],Tether_USDt_Historical_Data[Date],Tether_USDt_Historical_Data[Price]," ")</f>
        <v>1.0006999999999999</v>
      </c>
      <c r="G2343" s="2">
        <f>IFERROR(STANDARDIZE(Table6[[#This Row],[Tether]],$W$4,$W$5),"")</f>
        <v>0.1003870807785904</v>
      </c>
      <c r="H2343" s="2">
        <f>_xlfn.XLOOKUP(Table6[[#This Row],[Date]],Bitcoin_Historical_Data__2[Date],Bitcoin_Historical_Data__2[Price]," ")</f>
        <v>6647.1</v>
      </c>
      <c r="I2343" s="2">
        <f>STANDARDIZE(Table6[[#This Row],[BTC]],$X$4,$X$5)</f>
        <v>-0.98778817670591013</v>
      </c>
      <c r="J2343" s="2">
        <f>_xlfn.XLOOKUP(Table6[[#This Row],[Date]],S_P_500_Historical_Data[Date],S_P_500_Historical_Data[Price]," ")</f>
        <v>2782.5</v>
      </c>
      <c r="K2343" s="2">
        <f>IFERROR(STANDARDIZE(Table6[[#This Row],[S&amp;P500]],$Y$4,$Y$5),"")</f>
        <v>-1.1360734639992505</v>
      </c>
    </row>
    <row r="2344" spans="1:11" x14ac:dyDescent="0.35">
      <c r="A2344" s="1">
        <f t="shared" si="36"/>
        <v>43264</v>
      </c>
      <c r="B2344">
        <f>_xlfn.XLOOKUP(A2344,Ethereum_Historical_Data[Date],Ethereum_Historical_Data[Price]," ")</f>
        <v>476.17</v>
      </c>
      <c r="C2344">
        <f>STANDARDIZE(Table6[[#This Row],[ETH]],$U$4,$U$5)</f>
        <v>-0.80881190767891054</v>
      </c>
      <c r="D2344" s="2">
        <f>_xlfn.XLOOKUP(Table6[[#This Row],[Date]],BNB_Historical_Data[Date],BNB_Historical_Data[Price]," ")</f>
        <v>14.58</v>
      </c>
      <c r="E2344" s="2">
        <f>STANDARDIZE(Table6[[#This Row],[BNB]],$V$4,$V$5)</f>
        <v>-0.95951239089283769</v>
      </c>
      <c r="F2344" s="2">
        <f>_xlfn.XLOOKUP(Table6[[#This Row],[Date]],Tether_USDt_Historical_Data[Date],Tether_USDt_Historical_Data[Price]," ")</f>
        <v>1.0124</v>
      </c>
      <c r="G2344" s="2">
        <f>IFERROR(STANDARDIZE(Table6[[#This Row],[Tether]],$W$4,$W$5),"")</f>
        <v>2.4934135927570589</v>
      </c>
      <c r="H2344" s="2">
        <f>_xlfn.XLOOKUP(Table6[[#This Row],[Date]],Bitcoin_Historical_Data__2[Date],Bitcoin_Historical_Data__2[Price]," ")</f>
        <v>6312.3</v>
      </c>
      <c r="I2344" s="2">
        <f>STANDARDIZE(Table6[[#This Row],[BTC]],$X$4,$X$5)</f>
        <v>-1.0045472323654985</v>
      </c>
      <c r="J2344" s="2">
        <f>_xlfn.XLOOKUP(Table6[[#This Row],[Date]],S_P_500_Historical_Data[Date],S_P_500_Historical_Data[Price]," ")</f>
        <v>2775.6</v>
      </c>
      <c r="K2344" s="2">
        <f>IFERROR(STANDARDIZE(Table6[[#This Row],[S&amp;P500]],$Y$4,$Y$5),"")</f>
        <v>-1.143896385354106</v>
      </c>
    </row>
    <row r="2345" spans="1:11" x14ac:dyDescent="0.35">
      <c r="A2345" s="1">
        <f t="shared" si="36"/>
        <v>43263</v>
      </c>
      <c r="B2345">
        <f>_xlfn.XLOOKUP(A2345,Ethereum_Historical_Data[Date],Ethereum_Historical_Data[Price]," ")</f>
        <v>494.48</v>
      </c>
      <c r="C2345">
        <f>STANDARDIZE(Table6[[#This Row],[ETH]],$U$4,$U$5)</f>
        <v>-0.79360670833692104</v>
      </c>
      <c r="D2345" s="2">
        <f>_xlfn.XLOOKUP(Table6[[#This Row],[Date]],BNB_Historical_Data[Date],BNB_Historical_Data[Price]," ")</f>
        <v>15.26</v>
      </c>
      <c r="E2345" s="2">
        <f>STANDARDIZE(Table6[[#This Row],[BNB]],$V$4,$V$5)</f>
        <v>-0.95617438227841578</v>
      </c>
      <c r="F2345" s="2">
        <f>_xlfn.XLOOKUP(Table6[[#This Row],[Date]],Tether_USDt_Historical_Data[Date],Tether_USDt_Historical_Data[Price]," ")</f>
        <v>1.0011000000000001</v>
      </c>
      <c r="G2345" s="2">
        <f>IFERROR(STANDARDIZE(Table6[[#This Row],[Tether]],$W$4,$W$5),"")</f>
        <v>0.18219995298301858</v>
      </c>
      <c r="H2345" s="2">
        <f>_xlfn.XLOOKUP(Table6[[#This Row],[Date]],Bitcoin_Historical_Data__2[Date],Bitcoin_Historical_Data__2[Price]," ")</f>
        <v>6558.2</v>
      </c>
      <c r="I2345" s="2">
        <f>STANDARDIZE(Table6[[#This Row],[BTC]],$X$4,$X$5)</f>
        <v>-0.99223823658684607</v>
      </c>
      <c r="J2345" s="2">
        <f>_xlfn.XLOOKUP(Table6[[#This Row],[Date]],S_P_500_Historical_Data[Date],S_P_500_Historical_Data[Price]," ")</f>
        <v>2786.8</v>
      </c>
      <c r="K2345" s="2">
        <f>IFERROR(STANDARDIZE(Table6[[#This Row],[S&amp;P500]],$Y$4,$Y$5),"")</f>
        <v>-1.1311983101114416</v>
      </c>
    </row>
    <row r="2346" spans="1:11" x14ac:dyDescent="0.35">
      <c r="A2346" s="1">
        <f t="shared" si="36"/>
        <v>43262</v>
      </c>
      <c r="B2346">
        <f>_xlfn.XLOOKUP(A2346,Ethereum_Historical_Data[Date],Ethereum_Historical_Data[Price]," ")</f>
        <v>531.41999999999996</v>
      </c>
      <c r="C2346">
        <f>STANDARDIZE(Table6[[#This Row],[ETH]],$U$4,$U$5)</f>
        <v>-0.76293057159781186</v>
      </c>
      <c r="D2346" s="2">
        <f>_xlfn.XLOOKUP(Table6[[#This Row],[Date]],BNB_Historical_Data[Date],BNB_Historical_Data[Price]," ")</f>
        <v>15.47</v>
      </c>
      <c r="E2346" s="2">
        <f>STANDARDIZE(Table6[[#This Row],[BNB]],$V$4,$V$5)</f>
        <v>-0.95514352667690305</v>
      </c>
      <c r="F2346" s="2">
        <f>_xlfn.XLOOKUP(Table6[[#This Row],[Date]],Tether_USDt_Historical_Data[Date],Tether_USDt_Historical_Data[Price]," ")</f>
        <v>1.0004</v>
      </c>
      <c r="G2346" s="2">
        <f>IFERROR(STANDARDIZE(Table6[[#This Row],[Tether]],$W$4,$W$5),"")</f>
        <v>3.9027426625303327E-2</v>
      </c>
      <c r="H2346" s="2">
        <f>_xlfn.XLOOKUP(Table6[[#This Row],[Date]],Bitcoin_Historical_Data__2[Date],Bitcoin_Historical_Data__2[Price]," ")</f>
        <v>6885.9</v>
      </c>
      <c r="I2346" s="2">
        <f>STANDARDIZE(Table6[[#This Row],[BTC]],$X$4,$X$5)</f>
        <v>-0.97583458503473397</v>
      </c>
      <c r="J2346" s="2">
        <f>_xlfn.XLOOKUP(Table6[[#This Row],[Date]],S_P_500_Historical_Data[Date],S_P_500_Historical_Data[Price]," ")</f>
        <v>2782</v>
      </c>
      <c r="K2346" s="2">
        <f>IFERROR(STANDARDIZE(Table6[[#This Row],[S&amp;P500]],$Y$4,$Y$5),"")</f>
        <v>-1.1366403423582978</v>
      </c>
    </row>
    <row r="2347" spans="1:11" x14ac:dyDescent="0.35">
      <c r="A2347" s="1">
        <f t="shared" si="36"/>
        <v>43261</v>
      </c>
      <c r="B2347">
        <f>_xlfn.XLOOKUP(A2347,Ethereum_Historical_Data[Date],Ethereum_Historical_Data[Price]," ")</f>
        <v>524.64</v>
      </c>
      <c r="C2347">
        <f>STANDARDIZE(Table6[[#This Row],[ETH]],$U$4,$U$5)</f>
        <v>-0.768560896640886</v>
      </c>
      <c r="D2347" s="2">
        <f>_xlfn.XLOOKUP(Table6[[#This Row],[Date]],BNB_Historical_Data[Date],BNB_Historical_Data[Price]," ")</f>
        <v>14.15</v>
      </c>
      <c r="E2347" s="2">
        <f>STANDARDIZE(Table6[[#This Row],[BNB]],$V$4,$V$5)</f>
        <v>-0.96162319045783984</v>
      </c>
      <c r="F2347" s="2">
        <f>_xlfn.XLOOKUP(Table6[[#This Row],[Date]],Tether_USDt_Historical_Data[Date],Tether_USDt_Historical_Data[Price]," ")</f>
        <v>1.0013000000000001</v>
      </c>
      <c r="G2347" s="2">
        <f>IFERROR(STANDARDIZE(Table6[[#This Row],[Tether]],$W$4,$W$5),"")</f>
        <v>0.22310638908520997</v>
      </c>
      <c r="H2347" s="2">
        <f>_xlfn.XLOOKUP(Table6[[#This Row],[Date]],Bitcoin_Historical_Data__2[Date],Bitcoin_Historical_Data__2[Price]," ")</f>
        <v>6775.1</v>
      </c>
      <c r="I2347" s="2">
        <f>STANDARDIZE(Table6[[#This Row],[BTC]],$X$4,$X$5)</f>
        <v>-0.98138089138802687</v>
      </c>
      <c r="J2347" s="2" t="str">
        <f>_xlfn.XLOOKUP(Table6[[#This Row],[Date]],S_P_500_Historical_Data[Date],S_P_500_Historical_Data[Price]," ")</f>
        <v xml:space="preserve"> </v>
      </c>
      <c r="K2347" s="2" t="str">
        <f>IFERROR(STANDARDIZE(Table6[[#This Row],[S&amp;P500]],$Y$4,$Y$5),"")</f>
        <v/>
      </c>
    </row>
    <row r="2348" spans="1:11" x14ac:dyDescent="0.35">
      <c r="A2348" s="1">
        <f t="shared" si="36"/>
        <v>43260</v>
      </c>
      <c r="B2348">
        <f>_xlfn.XLOOKUP(A2348,Ethereum_Historical_Data[Date],Ethereum_Historical_Data[Price]," ")</f>
        <v>593.79999999999995</v>
      </c>
      <c r="C2348">
        <f>STANDARDIZE(Table6[[#This Row],[ETH]],$U$4,$U$5)</f>
        <v>-0.71112825947584002</v>
      </c>
      <c r="D2348" s="2">
        <f>_xlfn.XLOOKUP(Table6[[#This Row],[Date]],BNB_Historical_Data[Date],BNB_Historical_Data[Price]," ")</f>
        <v>16.03</v>
      </c>
      <c r="E2348" s="2">
        <f>STANDARDIZE(Table6[[#This Row],[BNB]],$V$4,$V$5)</f>
        <v>-0.95239457840620256</v>
      </c>
      <c r="F2348" s="2">
        <f>_xlfn.XLOOKUP(Table6[[#This Row],[Date]],Tether_USDt_Historical_Data[Date],Tether_USDt_Historical_Data[Price]," ")</f>
        <v>0.99870000000000003</v>
      </c>
      <c r="G2348" s="2">
        <f>IFERROR(STANDARDIZE(Table6[[#This Row],[Tether]],$W$4,$W$5),"")</f>
        <v>-0.30867728024334617</v>
      </c>
      <c r="H2348" s="2">
        <f>_xlfn.XLOOKUP(Table6[[#This Row],[Date]],Bitcoin_Historical_Data__2[Date],Bitcoin_Historical_Data__2[Price]," ")</f>
        <v>7515.8</v>
      </c>
      <c r="I2348" s="2">
        <f>STANDARDIZE(Table6[[#This Row],[BTC]],$X$4,$X$5)</f>
        <v>-0.944303733302432</v>
      </c>
      <c r="J2348" s="2" t="str">
        <f>_xlfn.XLOOKUP(Table6[[#This Row],[Date]],S_P_500_Historical_Data[Date],S_P_500_Historical_Data[Price]," ")</f>
        <v xml:space="preserve"> </v>
      </c>
      <c r="K2348" s="2" t="str">
        <f>IFERROR(STANDARDIZE(Table6[[#This Row],[S&amp;P500]],$Y$4,$Y$5),"")</f>
        <v/>
      </c>
    </row>
    <row r="2349" spans="1:11" x14ac:dyDescent="0.35">
      <c r="A2349" s="1">
        <f t="shared" si="36"/>
        <v>43259</v>
      </c>
      <c r="B2349">
        <f>_xlfn.XLOOKUP(A2349,Ethereum_Historical_Data[Date],Ethereum_Historical_Data[Price]," ")</f>
        <v>599.66999999999996</v>
      </c>
      <c r="C2349">
        <f>STANDARDIZE(Table6[[#This Row],[ETH]],$U$4,$U$5)</f>
        <v>-0.70625362702704275</v>
      </c>
      <c r="D2349" s="2">
        <f>_xlfn.XLOOKUP(Table6[[#This Row],[Date]],BNB_Historical_Data[Date],BNB_Historical_Data[Price]," ")</f>
        <v>16.23</v>
      </c>
      <c r="E2349" s="2">
        <f>STANDARDIZE(Table6[[#This Row],[BNB]],$V$4,$V$5)</f>
        <v>-0.95141281116666676</v>
      </c>
      <c r="F2349" s="2">
        <f>_xlfn.XLOOKUP(Table6[[#This Row],[Date]],Tether_USDt_Historical_Data[Date],Tether_USDt_Historical_Data[Price]," ")</f>
        <v>0.999</v>
      </c>
      <c r="G2349" s="2">
        <f>IFERROR(STANDARDIZE(Table6[[#This Row],[Tether]],$W$4,$W$5),"")</f>
        <v>-0.24731762609005908</v>
      </c>
      <c r="H2349" s="2">
        <f>_xlfn.XLOOKUP(Table6[[#This Row],[Date]],Bitcoin_Historical_Data__2[Date],Bitcoin_Historical_Data__2[Price]," ")</f>
        <v>7622.1</v>
      </c>
      <c r="I2349" s="2">
        <f>STANDARDIZE(Table6[[#This Row],[BTC]],$X$4,$X$5)</f>
        <v>-0.93898268307359622</v>
      </c>
      <c r="J2349" s="2">
        <f>_xlfn.XLOOKUP(Table6[[#This Row],[Date]],S_P_500_Historical_Data[Date],S_P_500_Historical_Data[Price]," ")</f>
        <v>2779</v>
      </c>
      <c r="K2349" s="2">
        <f>IFERROR(STANDARDIZE(Table6[[#This Row],[S&amp;P500]],$Y$4,$Y$5),"")</f>
        <v>-1.140041612512583</v>
      </c>
    </row>
    <row r="2350" spans="1:11" x14ac:dyDescent="0.35">
      <c r="A2350" s="1">
        <f t="shared" si="36"/>
        <v>43258</v>
      </c>
      <c r="B2350">
        <f>_xlfn.XLOOKUP(A2350,Ethereum_Historical_Data[Date],Ethereum_Historical_Data[Price]," ")</f>
        <v>604.71</v>
      </c>
      <c r="C2350">
        <f>STANDARDIZE(Table6[[#This Row],[ETH]],$U$4,$U$5)</f>
        <v>-0.70206825265873973</v>
      </c>
      <c r="D2350" s="2">
        <f>_xlfn.XLOOKUP(Table6[[#This Row],[Date]],BNB_Historical_Data[Date],BNB_Historical_Data[Price]," ")</f>
        <v>16.25</v>
      </c>
      <c r="E2350" s="2">
        <f>STANDARDIZE(Table6[[#This Row],[BNB]],$V$4,$V$5)</f>
        <v>-0.95131463444271314</v>
      </c>
      <c r="F2350" s="2">
        <f>_xlfn.XLOOKUP(Table6[[#This Row],[Date]],Tether_USDt_Historical_Data[Date],Tether_USDt_Historical_Data[Price]," ")</f>
        <v>0.99870000000000003</v>
      </c>
      <c r="G2350" s="2">
        <f>IFERROR(STANDARDIZE(Table6[[#This Row],[Tether]],$W$4,$W$5),"")</f>
        <v>-0.30867728024334617</v>
      </c>
      <c r="H2350" s="2">
        <f>_xlfn.XLOOKUP(Table6[[#This Row],[Date]],Bitcoin_Historical_Data__2[Date],Bitcoin_Historical_Data__2[Price]," ")</f>
        <v>7697.8</v>
      </c>
      <c r="I2350" s="2">
        <f>STANDARDIZE(Table6[[#This Row],[BTC]],$X$4,$X$5)</f>
        <v>-0.93519337449106676</v>
      </c>
      <c r="J2350" s="2">
        <f>_xlfn.XLOOKUP(Table6[[#This Row],[Date]],S_P_500_Historical_Data[Date],S_P_500_Historical_Data[Price]," ")</f>
        <v>2770.4</v>
      </c>
      <c r="K2350" s="2">
        <f>IFERROR(STANDARDIZE(Table6[[#This Row],[S&amp;P500]],$Y$4,$Y$5),"")</f>
        <v>-1.1497919202881999</v>
      </c>
    </row>
    <row r="2351" spans="1:11" x14ac:dyDescent="0.35">
      <c r="A2351" s="1">
        <f t="shared" si="36"/>
        <v>43257</v>
      </c>
      <c r="B2351">
        <f>_xlfn.XLOOKUP(A2351,Ethereum_Historical_Data[Date],Ethereum_Historical_Data[Price]," ")</f>
        <v>606.39</v>
      </c>
      <c r="C2351">
        <f>STANDARDIZE(Table6[[#This Row],[ETH]],$U$4,$U$5)</f>
        <v>-0.70067312786930547</v>
      </c>
      <c r="D2351" s="2">
        <f>_xlfn.XLOOKUP(Table6[[#This Row],[Date]],BNB_Historical_Data[Date],BNB_Historical_Data[Price]," ")</f>
        <v>17.27</v>
      </c>
      <c r="E2351" s="2">
        <f>STANDARDIZE(Table6[[#This Row],[BNB]],$V$4,$V$5)</f>
        <v>-0.94630762152108017</v>
      </c>
      <c r="F2351" s="2">
        <f>_xlfn.XLOOKUP(Table6[[#This Row],[Date]],Tether_USDt_Historical_Data[Date],Tether_USDt_Historical_Data[Price]," ")</f>
        <v>0.99719999999999998</v>
      </c>
      <c r="G2351" s="2">
        <f>IFERROR(STANDARDIZE(Table6[[#This Row],[Tether]],$W$4,$W$5),"")</f>
        <v>-0.61547555100982698</v>
      </c>
      <c r="H2351" s="2">
        <f>_xlfn.XLOOKUP(Table6[[#This Row],[Date]],Bitcoin_Historical_Data__2[Date],Bitcoin_Historical_Data__2[Price]," ")</f>
        <v>7661</v>
      </c>
      <c r="I2351" s="2">
        <f>STANDARDIZE(Table6[[#This Row],[BTC]],$X$4,$X$5)</f>
        <v>-0.93703546901995816</v>
      </c>
      <c r="J2351" s="2">
        <f>_xlfn.XLOOKUP(Table6[[#This Row],[Date]],S_P_500_Historical_Data[Date],S_P_500_Historical_Data[Price]," ")</f>
        <v>2772.3</v>
      </c>
      <c r="K2351" s="2">
        <f>IFERROR(STANDARDIZE(Table6[[#This Row],[S&amp;P500]],$Y$4,$Y$5),"")</f>
        <v>-1.1476377825238193</v>
      </c>
    </row>
    <row r="2352" spans="1:11" x14ac:dyDescent="0.35">
      <c r="A2352" s="1">
        <f t="shared" si="36"/>
        <v>43256</v>
      </c>
      <c r="B2352">
        <f>_xlfn.XLOOKUP(A2352,Ethereum_Historical_Data[Date],Ethereum_Historical_Data[Price]," ")</f>
        <v>608.83000000000004</v>
      </c>
      <c r="C2352">
        <f>STANDARDIZE(Table6[[#This Row],[ETH]],$U$4,$U$5)</f>
        <v>-0.69864687519893653</v>
      </c>
      <c r="D2352" s="2">
        <f>_xlfn.XLOOKUP(Table6[[#This Row],[Date]],BNB_Historical_Data[Date],BNB_Historical_Data[Price]," ")</f>
        <v>15.6</v>
      </c>
      <c r="E2352" s="2">
        <f>STANDARDIZE(Table6[[#This Row],[BNB]],$V$4,$V$5)</f>
        <v>-0.95450537797120483</v>
      </c>
      <c r="F2352" s="2">
        <f>_xlfn.XLOOKUP(Table6[[#This Row],[Date]],Tether_USDt_Historical_Data[Date],Tether_USDt_Historical_Data[Price]," ")</f>
        <v>0.99929999999999997</v>
      </c>
      <c r="G2352" s="2">
        <f>IFERROR(STANDARDIZE(Table6[[#This Row],[Tether]],$W$4,$W$5),"")</f>
        <v>-0.18595797193677199</v>
      </c>
      <c r="H2352" s="2">
        <f>_xlfn.XLOOKUP(Table6[[#This Row],[Date]],Bitcoin_Historical_Data__2[Date],Bitcoin_Historical_Data__2[Price]," ")</f>
        <v>7631.5</v>
      </c>
      <c r="I2352" s="2">
        <f>STANDARDIZE(Table6[[#This Row],[BTC]],$X$4,$X$5)</f>
        <v>-0.93851214805806404</v>
      </c>
      <c r="J2352" s="2">
        <f>_xlfn.XLOOKUP(Table6[[#This Row],[Date]],S_P_500_Historical_Data[Date],S_P_500_Historical_Data[Price]," ")</f>
        <v>2748.8</v>
      </c>
      <c r="K2352" s="2">
        <f>IFERROR(STANDARDIZE(Table6[[#This Row],[S&amp;P500]],$Y$4,$Y$5),"")</f>
        <v>-1.1742810653990519</v>
      </c>
    </row>
    <row r="2353" spans="1:11" x14ac:dyDescent="0.35">
      <c r="A2353" s="1">
        <f t="shared" si="36"/>
        <v>43255</v>
      </c>
      <c r="B2353">
        <f>_xlfn.XLOOKUP(A2353,Ethereum_Historical_Data[Date],Ethereum_Historical_Data[Price]," ")</f>
        <v>591.44000000000005</v>
      </c>
      <c r="C2353">
        <f>STANDARDIZE(Table6[[#This Row],[ETH]],$U$4,$U$5)</f>
        <v>-0.71308807763242632</v>
      </c>
      <c r="D2353" s="2">
        <f>_xlfn.XLOOKUP(Table6[[#This Row],[Date]],BNB_Historical_Data[Date],BNB_Historical_Data[Price]," ")</f>
        <v>14.26</v>
      </c>
      <c r="E2353" s="2">
        <f>STANDARDIZE(Table6[[#This Row],[BNB]],$V$4,$V$5)</f>
        <v>-0.96108321847609524</v>
      </c>
      <c r="F2353" s="2">
        <f>_xlfn.XLOOKUP(Table6[[#This Row],[Date]],Tether_USDt_Historical_Data[Date],Tether_USDt_Historical_Data[Price]," ")</f>
        <v>0.99880000000000002</v>
      </c>
      <c r="G2353" s="2">
        <f>IFERROR(STANDARDIZE(Table6[[#This Row],[Tether]],$W$4,$W$5),"")</f>
        <v>-0.28822406219225044</v>
      </c>
      <c r="H2353" s="2">
        <f>_xlfn.XLOOKUP(Table6[[#This Row],[Date]],Bitcoin_Historical_Data__2[Date],Bitcoin_Historical_Data__2[Price]," ")</f>
        <v>7504.3</v>
      </c>
      <c r="I2353" s="2">
        <f>STANDARDIZE(Table6[[#This Row],[BTC]],$X$4,$X$5)</f>
        <v>-0.94487938784271064</v>
      </c>
      <c r="J2353" s="2">
        <f>_xlfn.XLOOKUP(Table6[[#This Row],[Date]],S_P_500_Historical_Data[Date],S_P_500_Historical_Data[Price]," ")</f>
        <v>2746.9</v>
      </c>
      <c r="K2353" s="2">
        <f>IFERROR(STANDARDIZE(Table6[[#This Row],[S&amp;P500]],$Y$4,$Y$5),"")</f>
        <v>-1.1764352031634326</v>
      </c>
    </row>
    <row r="2354" spans="1:11" x14ac:dyDescent="0.35">
      <c r="A2354" s="1">
        <f t="shared" si="36"/>
        <v>43254</v>
      </c>
      <c r="B2354">
        <f>_xlfn.XLOOKUP(A2354,Ethereum_Historical_Data[Date],Ethereum_Historical_Data[Price]," ")</f>
        <v>619.08000000000004</v>
      </c>
      <c r="C2354">
        <f>STANDARDIZE(Table6[[#This Row],[ETH]],$U$4,$U$5)</f>
        <v>-0.69013495312054263</v>
      </c>
      <c r="D2354" s="2">
        <f>_xlfn.XLOOKUP(Table6[[#This Row],[Date]],BNB_Historical_Data[Date],BNB_Historical_Data[Price]," ")</f>
        <v>14.68</v>
      </c>
      <c r="E2354" s="2">
        <f>STANDARDIZE(Table6[[#This Row],[BNB]],$V$4,$V$5)</f>
        <v>-0.95902150727306978</v>
      </c>
      <c r="F2354" s="2">
        <f>_xlfn.XLOOKUP(Table6[[#This Row],[Date]],Tether_USDt_Historical_Data[Date],Tether_USDt_Historical_Data[Price]," ")</f>
        <v>0.99970000000000003</v>
      </c>
      <c r="G2354" s="2">
        <f>IFERROR(STANDARDIZE(Table6[[#This Row],[Tether]],$W$4,$W$5),"")</f>
        <v>-0.10414509973236652</v>
      </c>
      <c r="H2354" s="2">
        <f>_xlfn.XLOOKUP(Table6[[#This Row],[Date]],Bitcoin_Historical_Data__2[Date],Bitcoin_Historical_Data__2[Price]," ")</f>
        <v>7729.3</v>
      </c>
      <c r="I2354" s="2">
        <f>STANDARDIZE(Table6[[#This Row],[BTC]],$X$4,$X$5)</f>
        <v>-0.93361658161986893</v>
      </c>
      <c r="J2354" s="2" t="str">
        <f>_xlfn.XLOOKUP(Table6[[#This Row],[Date]],S_P_500_Historical_Data[Date],S_P_500_Historical_Data[Price]," ")</f>
        <v xml:space="preserve"> </v>
      </c>
      <c r="K2354" s="2" t="str">
        <f>IFERROR(STANDARDIZE(Table6[[#This Row],[S&amp;P500]],$Y$4,$Y$5),"")</f>
        <v/>
      </c>
    </row>
    <row r="2355" spans="1:11" x14ac:dyDescent="0.35">
      <c r="A2355" s="1">
        <f t="shared" si="36"/>
        <v>43253</v>
      </c>
      <c r="B2355">
        <f>_xlfn.XLOOKUP(A2355,Ethereum_Historical_Data[Date],Ethereum_Historical_Data[Price]," ")</f>
        <v>591.29999999999995</v>
      </c>
      <c r="C2355">
        <f>STANDARDIZE(Table6[[#This Row],[ETH]],$U$4,$U$5)</f>
        <v>-0.71320433803154593</v>
      </c>
      <c r="D2355" s="2">
        <f>_xlfn.XLOOKUP(Table6[[#This Row],[Date]],BNB_Historical_Data[Date],BNB_Historical_Data[Price]," ")</f>
        <v>14.68</v>
      </c>
      <c r="E2355" s="2">
        <f>STANDARDIZE(Table6[[#This Row],[BNB]],$V$4,$V$5)</f>
        <v>-0.95902150727306978</v>
      </c>
      <c r="F2355" s="2">
        <f>_xlfn.XLOOKUP(Table6[[#This Row],[Date]],Tether_USDt_Historical_Data[Date],Tether_USDt_Historical_Data[Price]," ")</f>
        <v>0.99980000000000002</v>
      </c>
      <c r="G2355" s="2">
        <f>IFERROR(STANDARDIZE(Table6[[#This Row],[Tether]],$W$4,$W$5),"")</f>
        <v>-8.3691881681270827E-2</v>
      </c>
      <c r="H2355" s="2">
        <f>_xlfn.XLOOKUP(Table6[[#This Row],[Date]],Bitcoin_Historical_Data__2[Date],Bitcoin_Historical_Data__2[Price]," ")</f>
        <v>7646.6</v>
      </c>
      <c r="I2355" s="2">
        <f>STANDARDIZE(Table6[[#This Row],[BTC]],$X$4,$X$5)</f>
        <v>-0.93775628861822014</v>
      </c>
      <c r="J2355" s="2" t="str">
        <f>_xlfn.XLOOKUP(Table6[[#This Row],[Date]],S_P_500_Historical_Data[Date],S_P_500_Historical_Data[Price]," ")</f>
        <v xml:space="preserve"> </v>
      </c>
      <c r="K2355" s="2" t="str">
        <f>IFERROR(STANDARDIZE(Table6[[#This Row],[S&amp;P500]],$Y$4,$Y$5),"")</f>
        <v/>
      </c>
    </row>
    <row r="2356" spans="1:11" x14ac:dyDescent="0.35">
      <c r="A2356" s="1">
        <f t="shared" si="36"/>
        <v>43252</v>
      </c>
      <c r="B2356">
        <f>_xlfn.XLOOKUP(A2356,Ethereum_Historical_Data[Date],Ethereum_Historical_Data[Price]," ")</f>
        <v>579.29999999999995</v>
      </c>
      <c r="C2356">
        <f>STANDARDIZE(Table6[[#This Row],[ETH]],$U$4,$U$5)</f>
        <v>-0.72316951509893379</v>
      </c>
      <c r="D2356" s="2">
        <f>_xlfn.XLOOKUP(Table6[[#This Row],[Date]],BNB_Historical_Data[Date],BNB_Historical_Data[Price]," ")</f>
        <v>14.25</v>
      </c>
      <c r="E2356" s="2">
        <f>STANDARDIZE(Table6[[#This Row],[BNB]],$V$4,$V$5)</f>
        <v>-0.96113230683807194</v>
      </c>
      <c r="F2356" s="2">
        <f>_xlfn.XLOOKUP(Table6[[#This Row],[Date]],Tether_USDt_Historical_Data[Date],Tether_USDt_Historical_Data[Price]," ")</f>
        <v>0.99880000000000002</v>
      </c>
      <c r="G2356" s="2">
        <f>IFERROR(STANDARDIZE(Table6[[#This Row],[Tether]],$W$4,$W$5),"")</f>
        <v>-0.28822406219225044</v>
      </c>
      <c r="H2356" s="2">
        <f>_xlfn.XLOOKUP(Table6[[#This Row],[Date]],Bitcoin_Historical_Data__2[Date],Bitcoin_Historical_Data__2[Price]," ")</f>
        <v>7530.8</v>
      </c>
      <c r="I2356" s="2">
        <f>STANDARDIZE(Table6[[#This Row],[BTC]],$X$4,$X$5)</f>
        <v>-0.94355287955424261</v>
      </c>
      <c r="J2356" s="2">
        <f>_xlfn.XLOOKUP(Table6[[#This Row],[Date]],S_P_500_Historical_Data[Date],S_P_500_Historical_Data[Price]," ")</f>
        <v>2734.6</v>
      </c>
      <c r="K2356" s="2">
        <f>IFERROR(STANDARDIZE(Table6[[#This Row],[S&amp;P500]],$Y$4,$Y$5),"")</f>
        <v>-1.1903804107960014</v>
      </c>
    </row>
    <row r="2357" spans="1:11" x14ac:dyDescent="0.35">
      <c r="A2357" s="1">
        <f t="shared" si="36"/>
        <v>43251</v>
      </c>
      <c r="B2357">
        <f>_xlfn.XLOOKUP(A2357,Ethereum_Historical_Data[Date],Ethereum_Historical_Data[Price]," ")</f>
        <v>577.87</v>
      </c>
      <c r="C2357">
        <f>STANDARDIZE(Table6[[#This Row],[ETH]],$U$4,$U$5)</f>
        <v>-0.72435703203279755</v>
      </c>
      <c r="D2357" s="2">
        <f>_xlfn.XLOOKUP(Table6[[#This Row],[Date]],BNB_Historical_Data[Date],BNB_Historical_Data[Price]," ")</f>
        <v>14.22</v>
      </c>
      <c r="E2357" s="2">
        <f>STANDARDIZE(Table6[[#This Row],[BNB]],$V$4,$V$5)</f>
        <v>-0.96127957192400226</v>
      </c>
      <c r="F2357" s="2">
        <f>_xlfn.XLOOKUP(Table6[[#This Row],[Date]],Tether_USDt_Historical_Data[Date],Tether_USDt_Historical_Data[Price]," ")</f>
        <v>0.99819999999999998</v>
      </c>
      <c r="G2357" s="2">
        <f>IFERROR(STANDARDIZE(Table6[[#This Row],[Tether]],$W$4,$W$5),"")</f>
        <v>-0.41094337049884733</v>
      </c>
      <c r="H2357" s="2">
        <f>_xlfn.XLOOKUP(Table6[[#This Row],[Date]],Bitcoin_Historical_Data__2[Date],Bitcoin_Historical_Data__2[Price]," ")</f>
        <v>7502.6</v>
      </c>
      <c r="I2357" s="2">
        <f>STANDARDIZE(Table6[[#This Row],[BTC]],$X$4,$X$5)</f>
        <v>-0.94496448460083882</v>
      </c>
      <c r="J2357" s="2">
        <f>_xlfn.XLOOKUP(Table6[[#This Row],[Date]],S_P_500_Historical_Data[Date],S_P_500_Historical_Data[Price]," ")</f>
        <v>2705.3</v>
      </c>
      <c r="K2357" s="2">
        <f>IFERROR(STANDARDIZE(Table6[[#This Row],[S&amp;P500]],$Y$4,$Y$5),"")</f>
        <v>-1.2235994826361849</v>
      </c>
    </row>
    <row r="2358" spans="1:11" x14ac:dyDescent="0.35">
      <c r="A2358" s="1">
        <f t="shared" si="36"/>
        <v>43250</v>
      </c>
      <c r="B2358">
        <f>_xlfn.XLOOKUP(A2358,Ethereum_Historical_Data[Date],Ethereum_Historical_Data[Price]," ")</f>
        <v>557.98</v>
      </c>
      <c r="C2358">
        <f>STANDARDIZE(Table6[[#This Row],[ETH]],$U$4,$U$5)</f>
        <v>-0.74087431302199303</v>
      </c>
      <c r="D2358" s="2">
        <f>_xlfn.XLOOKUP(Table6[[#This Row],[Date]],BNB_Historical_Data[Date],BNB_Historical_Data[Price]," ")</f>
        <v>12.62</v>
      </c>
      <c r="E2358" s="2">
        <f>STANDARDIZE(Table6[[#This Row],[BNB]],$V$4,$V$5)</f>
        <v>-0.96913370984028935</v>
      </c>
      <c r="F2358" s="2">
        <f>_xlfn.XLOOKUP(Table6[[#This Row],[Date]],Tether_USDt_Historical_Data[Date],Tether_USDt_Historical_Data[Price]," ")</f>
        <v>0.99870000000000003</v>
      </c>
      <c r="G2358" s="2">
        <f>IFERROR(STANDARDIZE(Table6[[#This Row],[Tether]],$W$4,$W$5),"")</f>
        <v>-0.30867728024334617</v>
      </c>
      <c r="H2358" s="2">
        <f>_xlfn.XLOOKUP(Table6[[#This Row],[Date]],Bitcoin_Historical_Data__2[Date],Bitcoin_Historical_Data__2[Price]," ")</f>
        <v>7400.1</v>
      </c>
      <c r="I2358" s="2">
        <f>STANDARDIZE(Table6[[#This Row],[BTC]],$X$4,$X$5)</f>
        <v>-0.95009531854679996</v>
      </c>
      <c r="J2358" s="2">
        <f>_xlfn.XLOOKUP(Table6[[#This Row],[Date]],S_P_500_Historical_Data[Date],S_P_500_Historical_Data[Price]," ")</f>
        <v>2724</v>
      </c>
      <c r="K2358" s="2">
        <f>IFERROR(STANDARDIZE(Table6[[#This Row],[S&amp;P500]],$Y$4,$Y$5),"")</f>
        <v>-1.2023982320078084</v>
      </c>
    </row>
    <row r="2359" spans="1:11" x14ac:dyDescent="0.35">
      <c r="A2359" s="1">
        <f t="shared" si="36"/>
        <v>43249</v>
      </c>
      <c r="B2359">
        <f>_xlfn.XLOOKUP(A2359,Ethereum_Historical_Data[Date],Ethereum_Historical_Data[Price]," ")</f>
        <v>566.80999999999995</v>
      </c>
      <c r="C2359">
        <f>STANDARDIZE(Table6[[#This Row],[ETH]],$U$4,$U$5)</f>
        <v>-0.73354160356324016</v>
      </c>
      <c r="D2359" s="2">
        <f>_xlfn.XLOOKUP(Table6[[#This Row],[Date]],BNB_Historical_Data[Date],BNB_Historical_Data[Price]," ")</f>
        <v>12.61</v>
      </c>
      <c r="E2359" s="2">
        <f>STANDARDIZE(Table6[[#This Row],[BNB]],$V$4,$V$5)</f>
        <v>-0.96918279820226605</v>
      </c>
      <c r="F2359" s="2">
        <f>_xlfn.XLOOKUP(Table6[[#This Row],[Date]],Tether_USDt_Historical_Data[Date],Tether_USDt_Historical_Data[Price]," ")</f>
        <v>0.99829999999999997</v>
      </c>
      <c r="G2359" s="2">
        <f>IFERROR(STANDARDIZE(Table6[[#This Row],[Tether]],$W$4,$W$5),"")</f>
        <v>-0.39049015244775165</v>
      </c>
      <c r="H2359" s="2">
        <f>_xlfn.XLOOKUP(Table6[[#This Row],[Date]],Bitcoin_Historical_Data__2[Date],Bitcoin_Historical_Data__2[Price]," ")</f>
        <v>7467.7</v>
      </c>
      <c r="I2359" s="2">
        <f>STANDARDIZE(Table6[[#This Row],[BTC]],$X$4,$X$5)</f>
        <v>-0.94671147098829278</v>
      </c>
      <c r="J2359" s="2">
        <f>_xlfn.XLOOKUP(Table6[[#This Row],[Date]],S_P_500_Historical_Data[Date],S_P_500_Historical_Data[Price]," ")</f>
        <v>2689.9</v>
      </c>
      <c r="K2359" s="2">
        <f>IFERROR(STANDARDIZE(Table6[[#This Row],[S&amp;P500]],$Y$4,$Y$5),"")</f>
        <v>-1.2410593360948481</v>
      </c>
    </row>
    <row r="2360" spans="1:11" x14ac:dyDescent="0.35">
      <c r="A2360" s="1">
        <f t="shared" si="36"/>
        <v>43248</v>
      </c>
      <c r="B2360">
        <f>_xlfn.XLOOKUP(A2360,Ethereum_Historical_Data[Date],Ethereum_Historical_Data[Price]," ")</f>
        <v>512.29</v>
      </c>
      <c r="C2360">
        <f>STANDARDIZE(Table6[[#This Row],[ETH]],$U$4,$U$5)</f>
        <v>-0.77881672470607277</v>
      </c>
      <c r="D2360" s="2">
        <f>_xlfn.XLOOKUP(Table6[[#This Row],[Date]],BNB_Historical_Data[Date],BNB_Historical_Data[Price]," ")</f>
        <v>11.89</v>
      </c>
      <c r="E2360" s="2">
        <f>STANDARDIZE(Table6[[#This Row],[BNB]],$V$4,$V$5)</f>
        <v>-0.97271716026459532</v>
      </c>
      <c r="F2360" s="2">
        <f>_xlfn.XLOOKUP(Table6[[#This Row],[Date]],Tether_USDt_Historical_Data[Date],Tether_USDt_Historical_Data[Price]," ")</f>
        <v>0.99990000000000001</v>
      </c>
      <c r="G2360" s="2">
        <f>IFERROR(STANDARDIZE(Table6[[#This Row],[Tether]],$W$4,$W$5),"")</f>
        <v>-6.3238663630175135E-2</v>
      </c>
      <c r="H2360" s="2">
        <f>_xlfn.XLOOKUP(Table6[[#This Row],[Date]],Bitcoin_Historical_Data__2[Date],Bitcoin_Historical_Data__2[Price]," ")</f>
        <v>7119.3</v>
      </c>
      <c r="I2360" s="2">
        <f>STANDARDIZE(Table6[[#This Row],[BTC]],$X$4,$X$5)</f>
        <v>-0.96415130071290633</v>
      </c>
      <c r="J2360" s="2" t="str">
        <f>_xlfn.XLOOKUP(Table6[[#This Row],[Date]],S_P_500_Historical_Data[Date],S_P_500_Historical_Data[Price]," ")</f>
        <v xml:space="preserve"> </v>
      </c>
      <c r="K2360" s="2" t="str">
        <f>IFERROR(STANDARDIZE(Table6[[#This Row],[S&amp;P500]],$Y$4,$Y$5),"")</f>
        <v/>
      </c>
    </row>
    <row r="2361" spans="1:11" x14ac:dyDescent="0.35">
      <c r="A2361" s="1">
        <f t="shared" si="36"/>
        <v>43247</v>
      </c>
      <c r="B2361">
        <f>_xlfn.XLOOKUP(A2361,Ethereum_Historical_Data[Date],Ethereum_Historical_Data[Price]," ")</f>
        <v>570.69000000000005</v>
      </c>
      <c r="C2361">
        <f>STANDARDIZE(Table6[[#This Row],[ETH]],$U$4,$U$5)</f>
        <v>-0.73031952964478464</v>
      </c>
      <c r="D2361" s="2">
        <f>_xlfn.XLOOKUP(Table6[[#This Row],[Date]],BNB_Historical_Data[Date],BNB_Historical_Data[Price]," ")</f>
        <v>12.6</v>
      </c>
      <c r="E2361" s="2">
        <f>STANDARDIZE(Table6[[#This Row],[BNB]],$V$4,$V$5)</f>
        <v>-0.96923188656424297</v>
      </c>
      <c r="F2361" s="2">
        <f>_xlfn.XLOOKUP(Table6[[#This Row],[Date]],Tether_USDt_Historical_Data[Date],Tether_USDt_Historical_Data[Price]," ")</f>
        <v>0.99829999999999997</v>
      </c>
      <c r="G2361" s="2">
        <f>IFERROR(STANDARDIZE(Table6[[#This Row],[Tether]],$W$4,$W$5),"")</f>
        <v>-0.39049015244775165</v>
      </c>
      <c r="H2361" s="2">
        <f>_xlfn.XLOOKUP(Table6[[#This Row],[Date]],Bitcoin_Historical_Data__2[Date],Bitcoin_Historical_Data__2[Price]," ")</f>
        <v>7366.7</v>
      </c>
      <c r="I2361" s="2">
        <f>STANDARDIZE(Table6[[#This Row],[BTC]],$X$4,$X$5)</f>
        <v>-0.951767219559435</v>
      </c>
      <c r="J2361" s="2" t="str">
        <f>_xlfn.XLOOKUP(Table6[[#This Row],[Date]],S_P_500_Historical_Data[Date],S_P_500_Historical_Data[Price]," ")</f>
        <v xml:space="preserve"> </v>
      </c>
      <c r="K2361" s="2" t="str">
        <f>IFERROR(STANDARDIZE(Table6[[#This Row],[S&amp;P500]],$Y$4,$Y$5),"")</f>
        <v/>
      </c>
    </row>
    <row r="2362" spans="1:11" x14ac:dyDescent="0.35">
      <c r="A2362" s="1">
        <f t="shared" si="36"/>
        <v>43246</v>
      </c>
      <c r="B2362">
        <f>_xlfn.XLOOKUP(A2362,Ethereum_Historical_Data[Date],Ethereum_Historical_Data[Price]," ")</f>
        <v>586.76</v>
      </c>
      <c r="C2362">
        <f>STANDARDIZE(Table6[[#This Row],[ETH]],$U$4,$U$5)</f>
        <v>-0.71697449668870761</v>
      </c>
      <c r="D2362" s="2">
        <f>_xlfn.XLOOKUP(Table6[[#This Row],[Date]],BNB_Historical_Data[Date],BNB_Historical_Data[Price]," ")</f>
        <v>12.73</v>
      </c>
      <c r="E2362" s="2">
        <f>STANDARDIZE(Table6[[#This Row],[BNB]],$V$4,$V$5)</f>
        <v>-0.96859373785854463</v>
      </c>
      <c r="F2362" s="2">
        <f>_xlfn.XLOOKUP(Table6[[#This Row],[Date]],Tether_USDt_Historical_Data[Date],Tether_USDt_Historical_Data[Price]," ")</f>
        <v>0.99890000000000001</v>
      </c>
      <c r="G2362" s="2">
        <f>IFERROR(STANDARDIZE(Table6[[#This Row],[Tether]],$W$4,$W$5),"")</f>
        <v>-0.26777084414115476</v>
      </c>
      <c r="H2362" s="2">
        <f>_xlfn.XLOOKUP(Table6[[#This Row],[Date]],Bitcoin_Historical_Data__2[Date],Bitcoin_Historical_Data__2[Price]," ")</f>
        <v>7361.3</v>
      </c>
      <c r="I2362" s="2">
        <f>STANDARDIZE(Table6[[#This Row],[BTC]],$X$4,$X$5)</f>
        <v>-0.95203752690878329</v>
      </c>
      <c r="J2362" s="2" t="str">
        <f>_xlfn.XLOOKUP(Table6[[#This Row],[Date]],S_P_500_Historical_Data[Date],S_P_500_Historical_Data[Price]," ")</f>
        <v xml:space="preserve"> </v>
      </c>
      <c r="K2362" s="2" t="str">
        <f>IFERROR(STANDARDIZE(Table6[[#This Row],[S&amp;P500]],$Y$4,$Y$5),"")</f>
        <v/>
      </c>
    </row>
    <row r="2363" spans="1:11" x14ac:dyDescent="0.35">
      <c r="A2363" s="1">
        <f t="shared" si="36"/>
        <v>43245</v>
      </c>
      <c r="B2363">
        <f>_xlfn.XLOOKUP(A2363,Ethereum_Historical_Data[Date],Ethereum_Historical_Data[Price]," ")</f>
        <v>585.39</v>
      </c>
      <c r="C2363">
        <f>STANDARDIZE(Table6[[#This Row],[ETH]],$U$4,$U$5)</f>
        <v>-0.7181121877372344</v>
      </c>
      <c r="D2363" s="2">
        <f>_xlfn.XLOOKUP(Table6[[#This Row],[Date]],BNB_Historical_Data[Date],BNB_Historical_Data[Price]," ")</f>
        <v>12.99</v>
      </c>
      <c r="E2363" s="2">
        <f>STANDARDIZE(Table6[[#This Row],[BNB]],$V$4,$V$5)</f>
        <v>-0.96731744044714796</v>
      </c>
      <c r="F2363" s="2">
        <f>_xlfn.XLOOKUP(Table6[[#This Row],[Date]],Tether_USDt_Historical_Data[Date],Tether_USDt_Historical_Data[Price]," ")</f>
        <v>0.99980000000000002</v>
      </c>
      <c r="G2363" s="2">
        <f>IFERROR(STANDARDIZE(Table6[[#This Row],[Tether]],$W$4,$W$5),"")</f>
        <v>-8.3691881681270827E-2</v>
      </c>
      <c r="H2363" s="2">
        <f>_xlfn.XLOOKUP(Table6[[#This Row],[Date]],Bitcoin_Historical_Data__2[Date],Bitcoin_Historical_Data__2[Price]," ")</f>
        <v>7477.7</v>
      </c>
      <c r="I2363" s="2">
        <f>STANDARDIZE(Table6[[#This Row],[BTC]],$X$4,$X$5)</f>
        <v>-0.94621090182283318</v>
      </c>
      <c r="J2363" s="2">
        <f>_xlfn.XLOOKUP(Table6[[#This Row],[Date]],S_P_500_Historical_Data[Date],S_P_500_Historical_Data[Price]," ")</f>
        <v>2721.3</v>
      </c>
      <c r="K2363" s="2">
        <f>IFERROR(STANDARDIZE(Table6[[#This Row],[S&amp;P500]],$Y$4,$Y$5),"")</f>
        <v>-1.2054593751466647</v>
      </c>
    </row>
    <row r="2364" spans="1:11" x14ac:dyDescent="0.35">
      <c r="A2364" s="1">
        <f t="shared" si="36"/>
        <v>43244</v>
      </c>
      <c r="B2364">
        <f>_xlfn.XLOOKUP(A2364,Ethereum_Historical_Data[Date],Ethereum_Historical_Data[Price]," ")</f>
        <v>602.42999999999995</v>
      </c>
      <c r="C2364">
        <f>STANDARDIZE(Table6[[#This Row],[ETH]],$U$4,$U$5)</f>
        <v>-0.70396163630154351</v>
      </c>
      <c r="D2364" s="2">
        <f>_xlfn.XLOOKUP(Table6[[#This Row],[Date]],BNB_Historical_Data[Date],BNB_Historical_Data[Price]," ")</f>
        <v>13.02</v>
      </c>
      <c r="E2364" s="2">
        <f>STANDARDIZE(Table6[[#This Row],[BNB]],$V$4,$V$5)</f>
        <v>-0.96717017536121752</v>
      </c>
      <c r="F2364" s="2">
        <f>_xlfn.XLOOKUP(Table6[[#This Row],[Date]],Tether_USDt_Historical_Data[Date],Tether_USDt_Historical_Data[Price]," ")</f>
        <v>0.99960000000000004</v>
      </c>
      <c r="G2364" s="2">
        <f>IFERROR(STANDARDIZE(Table6[[#This Row],[Tether]],$W$4,$W$5),"")</f>
        <v>-0.12459831778346221</v>
      </c>
      <c r="H2364" s="2">
        <f>_xlfn.XLOOKUP(Table6[[#This Row],[Date]],Bitcoin_Historical_Data__2[Date],Bitcoin_Historical_Data__2[Price]," ")</f>
        <v>7592.9</v>
      </c>
      <c r="I2364" s="2">
        <f>STANDARDIZE(Table6[[#This Row],[BTC]],$X$4,$X$5)</f>
        <v>-0.94044434503673813</v>
      </c>
      <c r="J2364" s="2">
        <f>_xlfn.XLOOKUP(Table6[[#This Row],[Date]],S_P_500_Historical_Data[Date],S_P_500_Historical_Data[Price]," ")</f>
        <v>2727.8</v>
      </c>
      <c r="K2364" s="2">
        <f>IFERROR(STANDARDIZE(Table6[[#This Row],[S&amp;P500]],$Y$4,$Y$5),"")</f>
        <v>-1.198089956479047</v>
      </c>
    </row>
    <row r="2365" spans="1:11" x14ac:dyDescent="0.35">
      <c r="A2365" s="1">
        <f t="shared" si="36"/>
        <v>43243</v>
      </c>
      <c r="B2365">
        <f>_xlfn.XLOOKUP(A2365,Ethereum_Historical_Data[Date],Ethereum_Historical_Data[Price]," ")</f>
        <v>577.54999999999995</v>
      </c>
      <c r="C2365">
        <f>STANDARDIZE(Table6[[#This Row],[ETH]],$U$4,$U$5)</f>
        <v>-0.72462277008792797</v>
      </c>
      <c r="D2365" s="2">
        <f>_xlfn.XLOOKUP(Table6[[#This Row],[Date]],BNB_Historical_Data[Date],BNB_Historical_Data[Price]," ")</f>
        <v>12.47</v>
      </c>
      <c r="E2365" s="2">
        <f>STANDARDIZE(Table6[[#This Row],[BNB]],$V$4,$V$5)</f>
        <v>-0.9698700352699412</v>
      </c>
      <c r="F2365" s="2">
        <f>_xlfn.XLOOKUP(Table6[[#This Row],[Date]],Tether_USDt_Historical_Data[Date],Tether_USDt_Historical_Data[Price]," ")</f>
        <v>0.99980000000000002</v>
      </c>
      <c r="G2365" s="2">
        <f>IFERROR(STANDARDIZE(Table6[[#This Row],[Tether]],$W$4,$W$5),"")</f>
        <v>-8.3691881681270827E-2</v>
      </c>
      <c r="H2365" s="2">
        <f>_xlfn.XLOOKUP(Table6[[#This Row],[Date]],Bitcoin_Historical_Data__2[Date],Bitcoin_Historical_Data__2[Price]," ")</f>
        <v>7512.3</v>
      </c>
      <c r="I2365" s="2">
        <f>STANDARDIZE(Table6[[#This Row],[BTC]],$X$4,$X$5)</f>
        <v>-0.94447893251034287</v>
      </c>
      <c r="J2365" s="2">
        <f>_xlfn.XLOOKUP(Table6[[#This Row],[Date]],S_P_500_Historical_Data[Date],S_P_500_Historical_Data[Price]," ")</f>
        <v>2733.3</v>
      </c>
      <c r="K2365" s="2">
        <f>IFERROR(STANDARDIZE(Table6[[#This Row],[S&amp;P500]],$Y$4,$Y$5),"")</f>
        <v>-1.1918542945295245</v>
      </c>
    </row>
    <row r="2366" spans="1:11" x14ac:dyDescent="0.35">
      <c r="A2366" s="1">
        <f t="shared" si="36"/>
        <v>43242</v>
      </c>
      <c r="B2366">
        <f>_xlfn.XLOOKUP(A2366,Ethereum_Historical_Data[Date],Ethereum_Historical_Data[Price]," ")</f>
        <v>642.16999999999996</v>
      </c>
      <c r="C2366">
        <f>STANDARDIZE(Table6[[#This Row],[ETH]],$U$4,$U$5)</f>
        <v>-0.67096029158004367</v>
      </c>
      <c r="D2366" s="2">
        <f>_xlfn.XLOOKUP(Table6[[#This Row],[Date]],BNB_Historical_Data[Date],BNB_Historical_Data[Price]," ")</f>
        <v>13.88</v>
      </c>
      <c r="E2366" s="2">
        <f>STANDARDIZE(Table6[[#This Row],[BNB]],$V$4,$V$5)</f>
        <v>-0.96294857623121333</v>
      </c>
      <c r="F2366" s="2">
        <f>_xlfn.XLOOKUP(Table6[[#This Row],[Date]],Tether_USDt_Historical_Data[Date],Tether_USDt_Historical_Data[Price]," ")</f>
        <v>0.99880000000000002</v>
      </c>
      <c r="G2366" s="2">
        <f>IFERROR(STANDARDIZE(Table6[[#This Row],[Tether]],$W$4,$W$5),"")</f>
        <v>-0.28822406219225044</v>
      </c>
      <c r="H2366" s="2">
        <f>_xlfn.XLOOKUP(Table6[[#This Row],[Date]],Bitcoin_Historical_Data__2[Date],Bitcoin_Historical_Data__2[Price]," ")</f>
        <v>8006</v>
      </c>
      <c r="I2366" s="2">
        <f>STANDARDIZE(Table6[[#This Row],[BTC]],$X$4,$X$5)</f>
        <v>-0.91976583281160096</v>
      </c>
      <c r="J2366" s="2">
        <f>_xlfn.XLOOKUP(Table6[[#This Row],[Date]],S_P_500_Historical_Data[Date],S_P_500_Historical_Data[Price]," ")</f>
        <v>2724.4</v>
      </c>
      <c r="K2366" s="2">
        <f>IFERROR(STANDARDIZE(Table6[[#This Row],[S&amp;P500]],$Y$4,$Y$5),"")</f>
        <v>-1.2019447293205703</v>
      </c>
    </row>
    <row r="2367" spans="1:11" x14ac:dyDescent="0.35">
      <c r="A2367" s="1">
        <f t="shared" si="36"/>
        <v>43241</v>
      </c>
      <c r="B2367">
        <f>_xlfn.XLOOKUP(A2367,Ethereum_Historical_Data[Date],Ethereum_Historical_Data[Price]," ")</f>
        <v>696.85</v>
      </c>
      <c r="C2367">
        <f>STANDARDIZE(Table6[[#This Row],[ETH]],$U$4,$U$5)</f>
        <v>-0.62555230140964579</v>
      </c>
      <c r="D2367" s="2">
        <f>_xlfn.XLOOKUP(Table6[[#This Row],[Date]],BNB_Historical_Data[Date],BNB_Historical_Data[Price]," ")</f>
        <v>14.67</v>
      </c>
      <c r="E2367" s="2">
        <f>STANDARDIZE(Table6[[#This Row],[BNB]],$V$4,$V$5)</f>
        <v>-0.9590705956350466</v>
      </c>
      <c r="F2367" s="2">
        <f>_xlfn.XLOOKUP(Table6[[#This Row],[Date]],Tether_USDt_Historical_Data[Date],Tether_USDt_Historical_Data[Price]," ")</f>
        <v>0.99850000000000005</v>
      </c>
      <c r="G2367" s="2">
        <f>IFERROR(STANDARDIZE(Table6[[#This Row],[Tether]],$W$4,$W$5),"")</f>
        <v>-0.34958371634553753</v>
      </c>
      <c r="H2367" s="2">
        <f>_xlfn.XLOOKUP(Table6[[#This Row],[Date]],Bitcoin_Historical_Data__2[Date],Bitcoin_Historical_Data__2[Price]," ")</f>
        <v>8403.2999999999993</v>
      </c>
      <c r="I2367" s="2">
        <f>STANDARDIZE(Table6[[#This Row],[BTC]],$X$4,$X$5)</f>
        <v>-0.89987821986788985</v>
      </c>
      <c r="J2367" s="2">
        <f>_xlfn.XLOOKUP(Table6[[#This Row],[Date]],S_P_500_Historical_Data[Date],S_P_500_Historical_Data[Price]," ")</f>
        <v>2733</v>
      </c>
      <c r="K2367" s="2">
        <f>IFERROR(STANDARDIZE(Table6[[#This Row],[S&amp;P500]],$Y$4,$Y$5),"")</f>
        <v>-1.1921944215449534</v>
      </c>
    </row>
    <row r="2368" spans="1:11" x14ac:dyDescent="0.35">
      <c r="A2368" s="1">
        <f t="shared" si="36"/>
        <v>43240</v>
      </c>
      <c r="B2368">
        <f>_xlfn.XLOOKUP(A2368,Ethereum_Historical_Data[Date],Ethereum_Historical_Data[Price]," ")</f>
        <v>716.02</v>
      </c>
      <c r="C2368">
        <f>STANDARDIZE(Table6[[#This Row],[ETH]],$U$4,$U$5)</f>
        <v>-0.60963293104449356</v>
      </c>
      <c r="D2368" s="2">
        <f>_xlfn.XLOOKUP(Table6[[#This Row],[Date]],BNB_Historical_Data[Date],BNB_Historical_Data[Price]," ")</f>
        <v>14.17</v>
      </c>
      <c r="E2368" s="2">
        <f>STANDARDIZE(Table6[[#This Row],[BNB]],$V$4,$V$5)</f>
        <v>-0.96152501373388632</v>
      </c>
      <c r="F2368" s="2">
        <f>_xlfn.XLOOKUP(Table6[[#This Row],[Date]],Tether_USDt_Historical_Data[Date],Tether_USDt_Historical_Data[Price]," ")</f>
        <v>1.0002</v>
      </c>
      <c r="G2368" s="2">
        <f>IFERROR(STANDARDIZE(Table6[[#This Row],[Tether]],$W$4,$W$5),"")</f>
        <v>-1.8790094768880547E-3</v>
      </c>
      <c r="H2368" s="2">
        <f>_xlfn.XLOOKUP(Table6[[#This Row],[Date]],Bitcoin_Historical_Data__2[Date],Bitcoin_Historical_Data__2[Price]," ")</f>
        <v>8529</v>
      </c>
      <c r="I2368" s="2">
        <f>STANDARDIZE(Table6[[#This Row],[BTC]],$X$4,$X$5)</f>
        <v>-0.8935860654580623</v>
      </c>
      <c r="J2368" s="2" t="str">
        <f>_xlfn.XLOOKUP(Table6[[#This Row],[Date]],S_P_500_Historical_Data[Date],S_P_500_Historical_Data[Price]," ")</f>
        <v xml:space="preserve"> </v>
      </c>
      <c r="K2368" s="2" t="str">
        <f>IFERROR(STANDARDIZE(Table6[[#This Row],[S&amp;P500]],$Y$4,$Y$5),"")</f>
        <v/>
      </c>
    </row>
    <row r="2369" spans="1:11" x14ac:dyDescent="0.35">
      <c r="A2369" s="1">
        <f t="shared" si="36"/>
        <v>43239</v>
      </c>
      <c r="B2369">
        <f>_xlfn.XLOOKUP(A2369,Ethereum_Historical_Data[Date],Ethereum_Historical_Data[Price]," ")</f>
        <v>696.76</v>
      </c>
      <c r="C2369">
        <f>STANDARDIZE(Table6[[#This Row],[ETH]],$U$4,$U$5)</f>
        <v>-0.62562704023765126</v>
      </c>
      <c r="D2369" s="2">
        <f>_xlfn.XLOOKUP(Table6[[#This Row],[Date]],BNB_Historical_Data[Date],BNB_Historical_Data[Price]," ")</f>
        <v>14.33</v>
      </c>
      <c r="E2369" s="2">
        <f>STANDARDIZE(Table6[[#This Row],[BNB]],$V$4,$V$5)</f>
        <v>-0.96073959994225755</v>
      </c>
      <c r="F2369" s="2">
        <f>_xlfn.XLOOKUP(Table6[[#This Row],[Date]],Tether_USDt_Historical_Data[Date],Tether_USDt_Historical_Data[Price]," ")</f>
        <v>0.99980000000000002</v>
      </c>
      <c r="G2369" s="2">
        <f>IFERROR(STANDARDIZE(Table6[[#This Row],[Tether]],$W$4,$W$5),"")</f>
        <v>-8.3691881681270827E-2</v>
      </c>
      <c r="H2369" s="2">
        <f>_xlfn.XLOOKUP(Table6[[#This Row],[Date]],Bitcoin_Historical_Data__2[Date],Bitcoin_Historical_Data__2[Price]," ")</f>
        <v>8245.1</v>
      </c>
      <c r="I2369" s="2">
        <f>STANDARDIZE(Table6[[#This Row],[BTC]],$X$4,$X$5)</f>
        <v>-0.90779722406546126</v>
      </c>
      <c r="J2369" s="2" t="str">
        <f>_xlfn.XLOOKUP(Table6[[#This Row],[Date]],S_P_500_Historical_Data[Date],S_P_500_Historical_Data[Price]," ")</f>
        <v xml:space="preserve"> </v>
      </c>
      <c r="K2369" s="2" t="str">
        <f>IFERROR(STANDARDIZE(Table6[[#This Row],[S&amp;P500]],$Y$4,$Y$5),"")</f>
        <v/>
      </c>
    </row>
    <row r="2370" spans="1:11" x14ac:dyDescent="0.35">
      <c r="A2370" s="1">
        <f t="shared" si="36"/>
        <v>43238</v>
      </c>
      <c r="B2370">
        <f>_xlfn.XLOOKUP(A2370,Ethereum_Historical_Data[Date],Ethereum_Historical_Data[Price]," ")</f>
        <v>693.28</v>
      </c>
      <c r="C2370">
        <f>STANDARDIZE(Table6[[#This Row],[ETH]],$U$4,$U$5)</f>
        <v>-0.62851694158719384</v>
      </c>
      <c r="D2370" s="2">
        <f>_xlfn.XLOOKUP(Table6[[#This Row],[Date]],BNB_Historical_Data[Date],BNB_Historical_Data[Price]," ")</f>
        <v>15.11</v>
      </c>
      <c r="E2370" s="2">
        <f>STANDARDIZE(Table6[[#This Row],[BNB]],$V$4,$V$5)</f>
        <v>-0.95691070770806763</v>
      </c>
      <c r="F2370" s="2">
        <f>_xlfn.XLOOKUP(Table6[[#This Row],[Date]],Tether_USDt_Historical_Data[Date],Tether_USDt_Historical_Data[Price]," ")</f>
        <v>0.99790000000000001</v>
      </c>
      <c r="G2370" s="2">
        <f>IFERROR(STANDARDIZE(Table6[[#This Row],[Tether]],$W$4,$W$5),"")</f>
        <v>-0.47230302465213442</v>
      </c>
      <c r="H2370" s="2">
        <f>_xlfn.XLOOKUP(Table6[[#This Row],[Date]],Bitcoin_Historical_Data__2[Date],Bitcoin_Historical_Data__2[Price]," ")</f>
        <v>8245.7000000000007</v>
      </c>
      <c r="I2370" s="2">
        <f>STANDARDIZE(Table6[[#This Row],[BTC]],$X$4,$X$5)</f>
        <v>-0.90776718991553351</v>
      </c>
      <c r="J2370" s="2">
        <f>_xlfn.XLOOKUP(Table6[[#This Row],[Date]],S_P_500_Historical_Data[Date],S_P_500_Historical_Data[Price]," ")</f>
        <v>2713</v>
      </c>
      <c r="K2370" s="2">
        <f>IFERROR(STANDARDIZE(Table6[[#This Row],[S&amp;P500]],$Y$4,$Y$5),"")</f>
        <v>-1.2148695559068534</v>
      </c>
    </row>
    <row r="2371" spans="1:11" x14ac:dyDescent="0.35">
      <c r="A2371" s="1">
        <f t="shared" si="36"/>
        <v>43237</v>
      </c>
      <c r="B2371">
        <f>_xlfn.XLOOKUP(A2371,Ethereum_Historical_Data[Date],Ethereum_Historical_Data[Price]," ")</f>
        <v>668.97</v>
      </c>
      <c r="C2371">
        <f>STANDARDIZE(Table6[[#This Row],[ETH]],$U$4,$U$5)</f>
        <v>-0.64870472946287716</v>
      </c>
      <c r="D2371" s="2">
        <f>_xlfn.XLOOKUP(Table6[[#This Row],[Date]],BNB_Historical_Data[Date],BNB_Historical_Data[Price]," ")</f>
        <v>12.37</v>
      </c>
      <c r="E2371" s="2">
        <f>STANDARDIZE(Table6[[#This Row],[BNB]],$V$4,$V$5)</f>
        <v>-0.97036091888970921</v>
      </c>
      <c r="F2371" s="2">
        <f>_xlfn.XLOOKUP(Table6[[#This Row],[Date]],Tether_USDt_Historical_Data[Date],Tether_USDt_Historical_Data[Price]," ")</f>
        <v>1.0006999999999999</v>
      </c>
      <c r="G2371" s="2">
        <f>IFERROR(STANDARDIZE(Table6[[#This Row],[Tether]],$W$4,$W$5),"")</f>
        <v>0.1003870807785904</v>
      </c>
      <c r="H2371" s="2">
        <f>_xlfn.XLOOKUP(Table6[[#This Row],[Date]],Bitcoin_Historical_Data__2[Date],Bitcoin_Historical_Data__2[Price]," ")</f>
        <v>8063</v>
      </c>
      <c r="I2371" s="2">
        <f>STANDARDIZE(Table6[[#This Row],[BTC]],$X$4,$X$5)</f>
        <v>-0.91691258856848101</v>
      </c>
      <c r="J2371" s="2">
        <f>_xlfn.XLOOKUP(Table6[[#This Row],[Date]],S_P_500_Historical_Data[Date],S_P_500_Historical_Data[Price]," ")</f>
        <v>2720.1</v>
      </c>
      <c r="K2371" s="2">
        <f>IFERROR(STANDARDIZE(Table6[[#This Row],[S&amp;P500]],$Y$4,$Y$5),"")</f>
        <v>-1.206819883208379</v>
      </c>
    </row>
    <row r="2372" spans="1:11" x14ac:dyDescent="0.35">
      <c r="A2372" s="1">
        <f t="shared" ref="A2372:A2435" si="37">A2371-1</f>
        <v>43236</v>
      </c>
      <c r="B2372">
        <f>_xlfn.XLOOKUP(A2372,Ethereum_Historical_Data[Date],Ethereum_Historical_Data[Price]," ")</f>
        <v>706.53</v>
      </c>
      <c r="C2372">
        <f>STANDARDIZE(Table6[[#This Row],[ETH]],$U$4,$U$5)</f>
        <v>-0.61751372524195292</v>
      </c>
      <c r="D2372" s="2">
        <f>_xlfn.XLOOKUP(Table6[[#This Row],[Date]],BNB_Historical_Data[Date],BNB_Historical_Data[Price]," ")</f>
        <v>12.29</v>
      </c>
      <c r="E2372" s="2">
        <f>STANDARDIZE(Table6[[#This Row],[BNB]],$V$4,$V$5)</f>
        <v>-0.9707536257855236</v>
      </c>
      <c r="F2372" s="2">
        <f>_xlfn.XLOOKUP(Table6[[#This Row],[Date]],Tether_USDt_Historical_Data[Date],Tether_USDt_Historical_Data[Price]," ")</f>
        <v>1.0011000000000001</v>
      </c>
      <c r="G2372" s="2">
        <f>IFERROR(STANDARDIZE(Table6[[#This Row],[Tether]],$W$4,$W$5),"")</f>
        <v>0.18219995298301858</v>
      </c>
      <c r="H2372" s="2">
        <f>_xlfn.XLOOKUP(Table6[[#This Row],[Date]],Bitcoin_Historical_Data__2[Date],Bitcoin_Historical_Data__2[Price]," ")</f>
        <v>8344.4</v>
      </c>
      <c r="I2372" s="2">
        <f>STANDARDIZE(Table6[[#This Row],[BTC]],$X$4,$X$5)</f>
        <v>-0.902826572252447</v>
      </c>
      <c r="J2372" s="2">
        <f>_xlfn.XLOOKUP(Table6[[#This Row],[Date]],S_P_500_Historical_Data[Date],S_P_500_Historical_Data[Price]," ")</f>
        <v>2722.5</v>
      </c>
      <c r="K2372" s="2">
        <f>IFERROR(STANDARDIZE(Table6[[#This Row],[S&amp;P500]],$Y$4,$Y$5),"")</f>
        <v>-1.2040988670849508</v>
      </c>
    </row>
    <row r="2373" spans="1:11" x14ac:dyDescent="0.35">
      <c r="A2373" s="1">
        <f t="shared" si="37"/>
        <v>43235</v>
      </c>
      <c r="B2373">
        <f>_xlfn.XLOOKUP(A2373,Ethereum_Historical_Data[Date],Ethereum_Historical_Data[Price]," ")</f>
        <v>705.73</v>
      </c>
      <c r="C2373">
        <f>STANDARDIZE(Table6[[#This Row],[ETH]],$U$4,$U$5)</f>
        <v>-0.61817807037977879</v>
      </c>
      <c r="D2373" s="2">
        <f>_xlfn.XLOOKUP(Table6[[#This Row],[Date]],BNB_Historical_Data[Date],BNB_Historical_Data[Price]," ")</f>
        <v>12.51</v>
      </c>
      <c r="E2373" s="2">
        <f>STANDARDIZE(Table6[[#This Row],[BNB]],$V$4,$V$5)</f>
        <v>-0.96967368182203406</v>
      </c>
      <c r="F2373" s="2">
        <f>_xlfn.XLOOKUP(Table6[[#This Row],[Date]],Tether_USDt_Historical_Data[Date],Tether_USDt_Historical_Data[Price]," ")</f>
        <v>1</v>
      </c>
      <c r="G2373" s="2">
        <f>IFERROR(STANDARDIZE(Table6[[#This Row],[Tether]],$W$4,$W$5),"")</f>
        <v>-4.2785445579079442E-2</v>
      </c>
      <c r="H2373" s="2">
        <f>_xlfn.XLOOKUP(Table6[[#This Row],[Date]],Bitcoin_Historical_Data__2[Date],Bitcoin_Historical_Data__2[Price]," ")</f>
        <v>8477</v>
      </c>
      <c r="I2373" s="2">
        <f>STANDARDIZE(Table6[[#This Row],[BTC]],$X$4,$X$5)</f>
        <v>-0.89618902511845233</v>
      </c>
      <c r="J2373" s="2">
        <f>_xlfn.XLOOKUP(Table6[[#This Row],[Date]],S_P_500_Historical_Data[Date],S_P_500_Historical_Data[Price]," ")</f>
        <v>2711.4</v>
      </c>
      <c r="K2373" s="2">
        <f>IFERROR(STANDARDIZE(Table6[[#This Row],[S&amp;P500]],$Y$4,$Y$5),"")</f>
        <v>-1.2166835666558053</v>
      </c>
    </row>
    <row r="2374" spans="1:11" x14ac:dyDescent="0.35">
      <c r="A2374" s="1">
        <f t="shared" si="37"/>
        <v>43234</v>
      </c>
      <c r="B2374">
        <f>_xlfn.XLOOKUP(A2374,Ethereum_Historical_Data[Date],Ethereum_Historical_Data[Price]," ")</f>
        <v>727.06</v>
      </c>
      <c r="C2374">
        <f>STANDARDIZE(Table6[[#This Row],[ETH]],$U$4,$U$5)</f>
        <v>-0.60046496814249672</v>
      </c>
      <c r="D2374" s="2">
        <f>_xlfn.XLOOKUP(Table6[[#This Row],[Date]],BNB_Historical_Data[Date],BNB_Historical_Data[Price]," ")</f>
        <v>12.82</v>
      </c>
      <c r="E2374" s="2">
        <f>STANDARDIZE(Table6[[#This Row],[BNB]],$V$4,$V$5)</f>
        <v>-0.96815194260075355</v>
      </c>
      <c r="F2374" s="2">
        <f>_xlfn.XLOOKUP(Table6[[#This Row],[Date]],Tether_USDt_Historical_Data[Date],Tether_USDt_Historical_Data[Price]," ")</f>
        <v>0.99990000000000001</v>
      </c>
      <c r="G2374" s="2">
        <f>IFERROR(STANDARDIZE(Table6[[#This Row],[Tether]],$W$4,$W$5),"")</f>
        <v>-6.3238663630175135E-2</v>
      </c>
      <c r="H2374" s="2">
        <f>_xlfn.XLOOKUP(Table6[[#This Row],[Date]],Bitcoin_Historical_Data__2[Date],Bitcoin_Historical_Data__2[Price]," ")</f>
        <v>8674.1</v>
      </c>
      <c r="I2374" s="2">
        <f>STANDARDIZE(Table6[[#This Row],[BTC]],$X$4,$X$5)</f>
        <v>-0.88632280686724318</v>
      </c>
      <c r="J2374" s="2">
        <f>_xlfn.XLOOKUP(Table6[[#This Row],[Date]],S_P_500_Historical_Data[Date],S_P_500_Historical_Data[Price]," ")</f>
        <v>2730.1</v>
      </c>
      <c r="K2374" s="2">
        <f>IFERROR(STANDARDIZE(Table6[[#This Row],[S&amp;P500]],$Y$4,$Y$5),"")</f>
        <v>-1.1954823160274288</v>
      </c>
    </row>
    <row r="2375" spans="1:11" x14ac:dyDescent="0.35">
      <c r="A2375" s="1">
        <f t="shared" si="37"/>
        <v>43233</v>
      </c>
      <c r="B2375">
        <f>_xlfn.XLOOKUP(A2375,Ethereum_Historical_Data[Date],Ethereum_Historical_Data[Price]," ")</f>
        <v>729.37</v>
      </c>
      <c r="C2375">
        <f>STANDARDIZE(Table6[[#This Row],[ETH]],$U$4,$U$5)</f>
        <v>-0.59854667155702446</v>
      </c>
      <c r="D2375" s="2">
        <f>_xlfn.XLOOKUP(Table6[[#This Row],[Date]],BNB_Historical_Data[Date],BNB_Historical_Data[Price]," ")</f>
        <v>13.15</v>
      </c>
      <c r="E2375" s="2">
        <f>STANDARDIZE(Table6[[#This Row],[BNB]],$V$4,$V$5)</f>
        <v>-0.96653202665551918</v>
      </c>
      <c r="F2375" s="2">
        <f>_xlfn.XLOOKUP(Table6[[#This Row],[Date]],Tether_USDt_Historical_Data[Date],Tether_USDt_Historical_Data[Price]," ")</f>
        <v>1</v>
      </c>
      <c r="G2375" s="2">
        <f>IFERROR(STANDARDIZE(Table6[[#This Row],[Tether]],$W$4,$W$5),"")</f>
        <v>-4.2785445579079442E-2</v>
      </c>
      <c r="H2375" s="2">
        <f>_xlfn.XLOOKUP(Table6[[#This Row],[Date]],Bitcoin_Historical_Data__2[Date],Bitcoin_Historical_Data__2[Price]," ")</f>
        <v>8693.5</v>
      </c>
      <c r="I2375" s="2">
        <f>STANDARDIZE(Table6[[#This Row],[BTC]],$X$4,$X$5)</f>
        <v>-0.88535170268625141</v>
      </c>
      <c r="J2375" s="2" t="str">
        <f>_xlfn.XLOOKUP(Table6[[#This Row],[Date]],S_P_500_Historical_Data[Date],S_P_500_Historical_Data[Price]," ")</f>
        <v xml:space="preserve"> </v>
      </c>
      <c r="K2375" s="2" t="str">
        <f>IFERROR(STANDARDIZE(Table6[[#This Row],[S&amp;P500]],$Y$4,$Y$5),"")</f>
        <v/>
      </c>
    </row>
    <row r="2376" spans="1:11" x14ac:dyDescent="0.35">
      <c r="A2376" s="1">
        <f t="shared" si="37"/>
        <v>43232</v>
      </c>
      <c r="B2376">
        <f>_xlfn.XLOOKUP(A2376,Ethereum_Historical_Data[Date],Ethereum_Historical_Data[Price]," ")</f>
        <v>683.94</v>
      </c>
      <c r="C2376">
        <f>STANDARDIZE(Table6[[#This Row],[ETH]],$U$4,$U$5)</f>
        <v>-0.63627317107131065</v>
      </c>
      <c r="D2376" s="2">
        <f>_xlfn.XLOOKUP(Table6[[#This Row],[Date]],BNB_Historical_Data[Date],BNB_Historical_Data[Price]," ")</f>
        <v>12.93</v>
      </c>
      <c r="E2376" s="2">
        <f>STANDARDIZE(Table6[[#This Row],[BNB]],$V$4,$V$5)</f>
        <v>-0.96761197061900872</v>
      </c>
      <c r="F2376" s="2">
        <f>_xlfn.XLOOKUP(Table6[[#This Row],[Date]],Tether_USDt_Historical_Data[Date],Tether_USDt_Historical_Data[Price]," ")</f>
        <v>1.0001</v>
      </c>
      <c r="G2376" s="2">
        <f>IFERROR(STANDARDIZE(Table6[[#This Row],[Tether]],$W$4,$W$5),"")</f>
        <v>-2.2332227527983747E-2</v>
      </c>
      <c r="H2376" s="2">
        <f>_xlfn.XLOOKUP(Table6[[#This Row],[Date]],Bitcoin_Historical_Data__2[Date],Bitcoin_Historical_Data__2[Price]," ")</f>
        <v>8459.5</v>
      </c>
      <c r="I2376" s="2">
        <f>STANDARDIZE(Table6[[#This Row],[BTC]],$X$4,$X$5)</f>
        <v>-0.89706502115800668</v>
      </c>
      <c r="J2376" s="2" t="str">
        <f>_xlfn.XLOOKUP(Table6[[#This Row],[Date]],S_P_500_Historical_Data[Date],S_P_500_Historical_Data[Price]," ")</f>
        <v xml:space="preserve"> </v>
      </c>
      <c r="K2376" s="2" t="str">
        <f>IFERROR(STANDARDIZE(Table6[[#This Row],[S&amp;P500]],$Y$4,$Y$5),"")</f>
        <v/>
      </c>
    </row>
    <row r="2377" spans="1:11" x14ac:dyDescent="0.35">
      <c r="A2377" s="1">
        <f t="shared" si="37"/>
        <v>43231</v>
      </c>
      <c r="B2377">
        <f>_xlfn.XLOOKUP(A2377,Ethereum_Historical_Data[Date],Ethereum_Historical_Data[Price]," ")</f>
        <v>676.21</v>
      </c>
      <c r="C2377">
        <f>STANDARDIZE(Table6[[#This Row],[ETH]],$U$4,$U$5)</f>
        <v>-0.6426924059655531</v>
      </c>
      <c r="D2377" s="2">
        <f>_xlfn.XLOOKUP(Table6[[#This Row],[Date]],BNB_Historical_Data[Date],BNB_Historical_Data[Price]," ")</f>
        <v>12.94</v>
      </c>
      <c r="E2377" s="2">
        <f>STANDARDIZE(Table6[[#This Row],[BNB]],$V$4,$V$5)</f>
        <v>-0.96756288225703191</v>
      </c>
      <c r="F2377" s="2">
        <f>_xlfn.XLOOKUP(Table6[[#This Row],[Date]],Tether_USDt_Historical_Data[Date],Tether_USDt_Historical_Data[Price]," ")</f>
        <v>0.99919999999999998</v>
      </c>
      <c r="G2377" s="2">
        <f>IFERROR(STANDARDIZE(Table6[[#This Row],[Tether]],$W$4,$W$5),"")</f>
        <v>-0.2064111899878677</v>
      </c>
      <c r="H2377" s="2">
        <f>_xlfn.XLOOKUP(Table6[[#This Row],[Date]],Bitcoin_Historical_Data__2[Date],Bitcoin_Historical_Data__2[Price]," ")</f>
        <v>8408.2999999999993</v>
      </c>
      <c r="I2377" s="2">
        <f>STANDARDIZE(Table6[[#This Row],[BTC]],$X$4,$X$5)</f>
        <v>-0.89962793528516005</v>
      </c>
      <c r="J2377" s="2">
        <f>_xlfn.XLOOKUP(Table6[[#This Row],[Date]],S_P_500_Historical_Data[Date],S_P_500_Historical_Data[Price]," ")</f>
        <v>2727.7</v>
      </c>
      <c r="K2377" s="2">
        <f>IFERROR(STANDARDIZE(Table6[[#This Row],[S&amp;P500]],$Y$4,$Y$5),"")</f>
        <v>-1.1982033321508569</v>
      </c>
    </row>
    <row r="2378" spans="1:11" x14ac:dyDescent="0.35">
      <c r="A2378" s="1">
        <f t="shared" si="37"/>
        <v>43230</v>
      </c>
      <c r="B2378">
        <f>_xlfn.XLOOKUP(A2378,Ethereum_Historical_Data[Date],Ethereum_Historical_Data[Price]," ")</f>
        <v>724.4</v>
      </c>
      <c r="C2378">
        <f>STANDARDIZE(Table6[[#This Row],[ETH]],$U$4,$U$5)</f>
        <v>-0.60267391572576767</v>
      </c>
      <c r="D2378" s="2">
        <f>_xlfn.XLOOKUP(Table6[[#This Row],[Date]],BNB_Historical_Data[Date],BNB_Historical_Data[Price]," ")</f>
        <v>13.78</v>
      </c>
      <c r="E2378" s="2">
        <f>STANDARDIZE(Table6[[#This Row],[BNB]],$V$4,$V$5)</f>
        <v>-0.96343945985098123</v>
      </c>
      <c r="F2378" s="2">
        <f>_xlfn.XLOOKUP(Table6[[#This Row],[Date]],Tether_USDt_Historical_Data[Date],Tether_USDt_Historical_Data[Price]," ")</f>
        <v>0.999</v>
      </c>
      <c r="G2378" s="2">
        <f>IFERROR(STANDARDIZE(Table6[[#This Row],[Tether]],$W$4,$W$5),"")</f>
        <v>-0.24731762609005908</v>
      </c>
      <c r="H2378" s="2">
        <f>_xlfn.XLOOKUP(Table6[[#This Row],[Date]],Bitcoin_Historical_Data__2[Date],Bitcoin_Historical_Data__2[Price]," ")</f>
        <v>9025.7000000000007</v>
      </c>
      <c r="I2378" s="2">
        <f>STANDARDIZE(Table6[[#This Row],[BTC]],$X$4,$X$5)</f>
        <v>-0.86872279500968241</v>
      </c>
      <c r="J2378" s="2">
        <f>_xlfn.XLOOKUP(Table6[[#This Row],[Date]],S_P_500_Historical_Data[Date],S_P_500_Historical_Data[Price]," ")</f>
        <v>2723.1</v>
      </c>
      <c r="K2378" s="2">
        <f>IFERROR(STANDARDIZE(Table6[[#This Row],[S&amp;P500]],$Y$4,$Y$5),"")</f>
        <v>-1.203418613054094</v>
      </c>
    </row>
    <row r="2379" spans="1:11" x14ac:dyDescent="0.35">
      <c r="A2379" s="1">
        <f t="shared" si="37"/>
        <v>43229</v>
      </c>
      <c r="B2379">
        <f>_xlfn.XLOOKUP(A2379,Ethereum_Historical_Data[Date],Ethereum_Historical_Data[Price]," ")</f>
        <v>751.62</v>
      </c>
      <c r="C2379">
        <f>STANDARDIZE(Table6[[#This Row],[ETH]],$U$4,$U$5)</f>
        <v>-0.58006957241124257</v>
      </c>
      <c r="D2379" s="2">
        <f>_xlfn.XLOOKUP(Table6[[#This Row],[Date]],BNB_Historical_Data[Date],BNB_Historical_Data[Price]," ")</f>
        <v>14.65</v>
      </c>
      <c r="E2379" s="2">
        <f>STANDARDIZE(Table6[[#This Row],[BNB]],$V$4,$V$5)</f>
        <v>-0.95916877235900011</v>
      </c>
      <c r="F2379" s="2">
        <f>_xlfn.XLOOKUP(Table6[[#This Row],[Date]],Tether_USDt_Historical_Data[Date],Tether_USDt_Historical_Data[Price]," ")</f>
        <v>1</v>
      </c>
      <c r="G2379" s="2">
        <f>IFERROR(STANDARDIZE(Table6[[#This Row],[Tether]],$W$4,$W$5),"")</f>
        <v>-4.2785445579079442E-2</v>
      </c>
      <c r="H2379" s="2">
        <f>_xlfn.XLOOKUP(Table6[[#This Row],[Date]],Bitcoin_Historical_Data__2[Date],Bitcoin_Historical_Data__2[Price]," ")</f>
        <v>9319.1</v>
      </c>
      <c r="I2379" s="2">
        <f>STANDARDIZE(Table6[[#This Row],[BTC]],$X$4,$X$5)</f>
        <v>-0.85403609569509698</v>
      </c>
      <c r="J2379" s="2">
        <f>_xlfn.XLOOKUP(Table6[[#This Row],[Date]],S_P_500_Historical_Data[Date],S_P_500_Historical_Data[Price]," ")</f>
        <v>2697.8</v>
      </c>
      <c r="K2379" s="2">
        <f>IFERROR(STANDARDIZE(Table6[[#This Row],[S&amp;P500]],$Y$4,$Y$5),"")</f>
        <v>-1.2321026580218974</v>
      </c>
    </row>
    <row r="2380" spans="1:11" x14ac:dyDescent="0.35">
      <c r="A2380" s="1">
        <f t="shared" si="37"/>
        <v>43228</v>
      </c>
      <c r="B2380">
        <f>_xlfn.XLOOKUP(A2380,Ethereum_Historical_Data[Date],Ethereum_Historical_Data[Price]," ")</f>
        <v>748.48</v>
      </c>
      <c r="C2380">
        <f>STANDARDIZE(Table6[[#This Row],[ETH]],$U$4,$U$5)</f>
        <v>-0.58267712707720909</v>
      </c>
      <c r="D2380" s="2">
        <f>_xlfn.XLOOKUP(Table6[[#This Row],[Date]],BNB_Historical_Data[Date],BNB_Historical_Data[Price]," ")</f>
        <v>13.5</v>
      </c>
      <c r="E2380" s="2">
        <f>STANDARDIZE(Table6[[#This Row],[BNB]],$V$4,$V$5)</f>
        <v>-0.96481393398633142</v>
      </c>
      <c r="F2380" s="2">
        <f>_xlfn.XLOOKUP(Table6[[#This Row],[Date]],Tether_USDt_Historical_Data[Date],Tether_USDt_Historical_Data[Price]," ")</f>
        <v>1.0001</v>
      </c>
      <c r="G2380" s="2">
        <f>IFERROR(STANDARDIZE(Table6[[#This Row],[Tether]],$W$4,$W$5),"")</f>
        <v>-2.2332227527983747E-2</v>
      </c>
      <c r="H2380" s="2">
        <f>_xlfn.XLOOKUP(Table6[[#This Row],[Date]],Bitcoin_Historical_Data__2[Date],Bitcoin_Historical_Data__2[Price]," ")</f>
        <v>9196.4</v>
      </c>
      <c r="I2380" s="2">
        <f>STANDARDIZE(Table6[[#This Row],[BTC]],$X$4,$X$5)</f>
        <v>-0.86017807935528656</v>
      </c>
      <c r="J2380" s="2">
        <f>_xlfn.XLOOKUP(Table6[[#This Row],[Date]],S_P_500_Historical_Data[Date],S_P_500_Historical_Data[Price]," ")</f>
        <v>2671.9</v>
      </c>
      <c r="K2380" s="2">
        <f>IFERROR(STANDARDIZE(Table6[[#This Row],[S&amp;P500]],$Y$4,$Y$5),"")</f>
        <v>-1.2614669570205581</v>
      </c>
    </row>
    <row r="2381" spans="1:11" x14ac:dyDescent="0.35">
      <c r="A2381" s="1">
        <f t="shared" si="37"/>
        <v>43227</v>
      </c>
      <c r="B2381">
        <f>_xlfn.XLOOKUP(A2381,Ethereum_Historical_Data[Date],Ethereum_Historical_Data[Price]," ")</f>
        <v>754.03</v>
      </c>
      <c r="C2381">
        <f>STANDARDIZE(Table6[[#This Row],[ETH]],$U$4,$U$5)</f>
        <v>-0.57806823268354224</v>
      </c>
      <c r="D2381" s="2">
        <f>_xlfn.XLOOKUP(Table6[[#This Row],[Date]],BNB_Historical_Data[Date],BNB_Historical_Data[Price]," ")</f>
        <v>13.78</v>
      </c>
      <c r="E2381" s="2">
        <f>STANDARDIZE(Table6[[#This Row],[BNB]],$V$4,$V$5)</f>
        <v>-0.96343945985098123</v>
      </c>
      <c r="F2381" s="2">
        <f>_xlfn.XLOOKUP(Table6[[#This Row],[Date]],Tether_USDt_Historical_Data[Date],Tether_USDt_Historical_Data[Price]," ")</f>
        <v>1</v>
      </c>
      <c r="G2381" s="2">
        <f>IFERROR(STANDARDIZE(Table6[[#This Row],[Tether]],$W$4,$W$5),"")</f>
        <v>-4.2785445579079442E-2</v>
      </c>
      <c r="H2381" s="2">
        <f>_xlfn.XLOOKUP(Table6[[#This Row],[Date]],Bitcoin_Historical_Data__2[Date],Bitcoin_Historical_Data__2[Price]," ")</f>
        <v>9431.6</v>
      </c>
      <c r="I2381" s="2">
        <f>STANDARDIZE(Table6[[#This Row],[BTC]],$X$4,$X$5)</f>
        <v>-0.84840469258367612</v>
      </c>
      <c r="J2381" s="2">
        <f>_xlfn.XLOOKUP(Table6[[#This Row],[Date]],S_P_500_Historical_Data[Date],S_P_500_Historical_Data[Price]," ")</f>
        <v>2672.6</v>
      </c>
      <c r="K2381" s="2">
        <f>IFERROR(STANDARDIZE(Table6[[#This Row],[S&amp;P500]],$Y$4,$Y$5),"")</f>
        <v>-1.2606733273178918</v>
      </c>
    </row>
    <row r="2382" spans="1:11" x14ac:dyDescent="0.35">
      <c r="A2382" s="1">
        <f t="shared" si="37"/>
        <v>43226</v>
      </c>
      <c r="B2382">
        <f>_xlfn.XLOOKUP(A2382,Ethereum_Historical_Data[Date],Ethereum_Historical_Data[Price]," ")</f>
        <v>793.19</v>
      </c>
      <c r="C2382">
        <f>STANDARDIZE(Table6[[#This Row],[ETH]],$U$4,$U$5)</f>
        <v>-0.54554853818696614</v>
      </c>
      <c r="D2382" s="2">
        <f>_xlfn.XLOOKUP(Table6[[#This Row],[Date]],BNB_Historical_Data[Date],BNB_Historical_Data[Price]," ")</f>
        <v>14.01</v>
      </c>
      <c r="E2382" s="2">
        <f>STANDARDIZE(Table6[[#This Row],[BNB]],$V$4,$V$5)</f>
        <v>-0.96231042752551499</v>
      </c>
      <c r="F2382" s="2">
        <f>_xlfn.XLOOKUP(Table6[[#This Row],[Date]],Tether_USDt_Historical_Data[Date],Tether_USDt_Historical_Data[Price]," ")</f>
        <v>0.99370000000000003</v>
      </c>
      <c r="G2382" s="2">
        <f>IFERROR(STANDARDIZE(Table6[[#This Row],[Tether]],$W$4,$W$5),"")</f>
        <v>-1.3313381827982442</v>
      </c>
      <c r="H2382" s="2">
        <f>_xlfn.XLOOKUP(Table6[[#This Row],[Date]],Bitcoin_Historical_Data__2[Date],Bitcoin_Historical_Data__2[Price]," ")</f>
        <v>9656.4</v>
      </c>
      <c r="I2382" s="2">
        <f>STANDARDIZE(Table6[[#This Row],[BTC]],$X$4,$X$5)</f>
        <v>-0.83715189774414356</v>
      </c>
      <c r="J2382" s="2" t="str">
        <f>_xlfn.XLOOKUP(Table6[[#This Row],[Date]],S_P_500_Historical_Data[Date],S_P_500_Historical_Data[Price]," ")</f>
        <v xml:space="preserve"> </v>
      </c>
      <c r="K2382" s="2" t="str">
        <f>IFERROR(STANDARDIZE(Table6[[#This Row],[S&amp;P500]],$Y$4,$Y$5),"")</f>
        <v/>
      </c>
    </row>
    <row r="2383" spans="1:11" x14ac:dyDescent="0.35">
      <c r="A2383" s="1">
        <f t="shared" si="37"/>
        <v>43225</v>
      </c>
      <c r="B2383">
        <f>_xlfn.XLOOKUP(A2383,Ethereum_Historical_Data[Date],Ethereum_Historical_Data[Price]," ")</f>
        <v>818.33</v>
      </c>
      <c r="C2383">
        <f>STANDARDIZE(Table6[[#This Row],[ETH]],$U$4,$U$5)</f>
        <v>-0.52467149223078835</v>
      </c>
      <c r="D2383" s="2">
        <f>_xlfn.XLOOKUP(Table6[[#This Row],[Date]],BNB_Historical_Data[Date],BNB_Historical_Data[Price]," ")</f>
        <v>14.43</v>
      </c>
      <c r="E2383" s="2">
        <f>STANDARDIZE(Table6[[#This Row],[BNB]],$V$4,$V$5)</f>
        <v>-0.96024871632248965</v>
      </c>
      <c r="F2383" s="2">
        <f>_xlfn.XLOOKUP(Table6[[#This Row],[Date]],Tether_USDt_Historical_Data[Date],Tether_USDt_Historical_Data[Price]," ")</f>
        <v>0.99299999999999999</v>
      </c>
      <c r="G2383" s="2">
        <f>IFERROR(STANDARDIZE(Table6[[#This Row],[Tether]],$W$4,$W$5),"")</f>
        <v>-1.4745107091559368</v>
      </c>
      <c r="H2383" s="2">
        <f>_xlfn.XLOOKUP(Table6[[#This Row],[Date]],Bitcoin_Historical_Data__2[Date],Bitcoin_Historical_Data__2[Price]," ")</f>
        <v>9853.5</v>
      </c>
      <c r="I2383" s="2">
        <f>STANDARDIZE(Table6[[#This Row],[BTC]],$X$4,$X$5)</f>
        <v>-0.8272856794929343</v>
      </c>
      <c r="J2383" s="2" t="str">
        <f>_xlfn.XLOOKUP(Table6[[#This Row],[Date]],S_P_500_Historical_Data[Date],S_P_500_Historical_Data[Price]," ")</f>
        <v xml:space="preserve"> </v>
      </c>
      <c r="K2383" s="2" t="str">
        <f>IFERROR(STANDARDIZE(Table6[[#This Row],[S&amp;P500]],$Y$4,$Y$5),"")</f>
        <v/>
      </c>
    </row>
    <row r="2384" spans="1:11" x14ac:dyDescent="0.35">
      <c r="A2384" s="1">
        <f t="shared" si="37"/>
        <v>43224</v>
      </c>
      <c r="B2384">
        <f>_xlfn.XLOOKUP(A2384,Ethereum_Historical_Data[Date],Ethereum_Historical_Data[Price]," ")</f>
        <v>785.2</v>
      </c>
      <c r="C2384">
        <f>STANDARDIZE(Table6[[#This Row],[ETH]],$U$4,$U$5)</f>
        <v>-0.55218368525100192</v>
      </c>
      <c r="D2384" s="2">
        <f>_xlfn.XLOOKUP(Table6[[#This Row],[Date]],BNB_Historical_Data[Date],BNB_Historical_Data[Price]," ")</f>
        <v>14.35</v>
      </c>
      <c r="E2384" s="2">
        <f>STANDARDIZE(Table6[[#This Row],[BNB]],$V$4,$V$5)</f>
        <v>-0.96064142321830404</v>
      </c>
      <c r="F2384" s="2">
        <f>_xlfn.XLOOKUP(Table6[[#This Row],[Date]],Tether_USDt_Historical_Data[Date],Tether_USDt_Historical_Data[Price]," ")</f>
        <v>0.99819999999999998</v>
      </c>
      <c r="G2384" s="2">
        <f>IFERROR(STANDARDIZE(Table6[[#This Row],[Tether]],$W$4,$W$5),"")</f>
        <v>-0.41094337049884733</v>
      </c>
      <c r="H2384" s="2">
        <f>_xlfn.XLOOKUP(Table6[[#This Row],[Date]],Bitcoin_Historical_Data__2[Date],Bitcoin_Historical_Data__2[Price]," ")</f>
        <v>9708.6</v>
      </c>
      <c r="I2384" s="2">
        <f>STANDARDIZE(Table6[[#This Row],[BTC]],$X$4,$X$5)</f>
        <v>-0.83453892670044438</v>
      </c>
      <c r="J2384" s="2">
        <f>_xlfn.XLOOKUP(Table6[[#This Row],[Date]],S_P_500_Historical_Data[Date],S_P_500_Historical_Data[Price]," ")</f>
        <v>2663.4</v>
      </c>
      <c r="K2384" s="2">
        <f>IFERROR(STANDARDIZE(Table6[[#This Row],[S&amp;P500]],$Y$4,$Y$5),"")</f>
        <v>-1.2711038891243658</v>
      </c>
    </row>
    <row r="2385" spans="1:11" x14ac:dyDescent="0.35">
      <c r="A2385" s="1">
        <f t="shared" si="37"/>
        <v>43223</v>
      </c>
      <c r="B2385">
        <f>_xlfn.XLOOKUP(A2385,Ethereum_Historical_Data[Date],Ethereum_Historical_Data[Price]," ")</f>
        <v>778.95</v>
      </c>
      <c r="C2385">
        <f>STANDARDIZE(Table6[[#This Row],[ETH]],$U$4,$U$5)</f>
        <v>-0.55737388164026647</v>
      </c>
      <c r="D2385" s="2">
        <f>_xlfn.XLOOKUP(Table6[[#This Row],[Date]],BNB_Historical_Data[Date],BNB_Historical_Data[Price]," ")</f>
        <v>14.64</v>
      </c>
      <c r="E2385" s="2">
        <f>STANDARDIZE(Table6[[#This Row],[BNB]],$V$4,$V$5)</f>
        <v>-0.95921786072097703</v>
      </c>
      <c r="F2385" s="2">
        <f>_xlfn.XLOOKUP(Table6[[#This Row],[Date]],Tether_USDt_Historical_Data[Date],Tether_USDt_Historical_Data[Price]," ")</f>
        <v>0.99650000000000005</v>
      </c>
      <c r="G2385" s="2">
        <f>IFERROR(STANDARDIZE(Table6[[#This Row],[Tether]],$W$4,$W$5),"")</f>
        <v>-0.75864807736749684</v>
      </c>
      <c r="H2385" s="2">
        <f>_xlfn.XLOOKUP(Table6[[#This Row],[Date]],Bitcoin_Historical_Data__2[Date],Bitcoin_Historical_Data__2[Price]," ")</f>
        <v>9749.7000000000007</v>
      </c>
      <c r="I2385" s="2">
        <f>STANDARDIZE(Table6[[#This Row],[BTC]],$X$4,$X$5)</f>
        <v>-0.83248158743040523</v>
      </c>
      <c r="J2385" s="2">
        <f>_xlfn.XLOOKUP(Table6[[#This Row],[Date]],S_P_500_Historical_Data[Date],S_P_500_Historical_Data[Price]," ")</f>
        <v>2629.7</v>
      </c>
      <c r="K2385" s="2">
        <f>IFERROR(STANDARDIZE(Table6[[#This Row],[S&amp;P500]],$Y$4,$Y$5),"")</f>
        <v>-1.3093114905241678</v>
      </c>
    </row>
    <row r="2386" spans="1:11" x14ac:dyDescent="0.35">
      <c r="A2386" s="1">
        <f t="shared" si="37"/>
        <v>43222</v>
      </c>
      <c r="B2386">
        <f>_xlfn.XLOOKUP(A2386,Ethereum_Historical_Data[Date],Ethereum_Historical_Data[Price]," ")</f>
        <v>688.15</v>
      </c>
      <c r="C2386">
        <f>STANDARDIZE(Table6[[#This Row],[ETH]],$U$4,$U$5)</f>
        <v>-0.6327770547835021</v>
      </c>
      <c r="D2386" s="2">
        <f>_xlfn.XLOOKUP(Table6[[#This Row],[Date]],BNB_Historical_Data[Date],BNB_Historical_Data[Price]," ")</f>
        <v>14.43</v>
      </c>
      <c r="E2386" s="2">
        <f>STANDARDIZE(Table6[[#This Row],[BNB]],$V$4,$V$5)</f>
        <v>-0.96024871632248965</v>
      </c>
      <c r="F2386" s="2">
        <f>_xlfn.XLOOKUP(Table6[[#This Row],[Date]],Tether_USDt_Historical_Data[Date],Tether_USDt_Historical_Data[Price]," ")</f>
        <v>0.99960000000000004</v>
      </c>
      <c r="G2386" s="2">
        <f>IFERROR(STANDARDIZE(Table6[[#This Row],[Tether]],$W$4,$W$5),"")</f>
        <v>-0.12459831778346221</v>
      </c>
      <c r="H2386" s="2">
        <f>_xlfn.XLOOKUP(Table6[[#This Row],[Date]],Bitcoin_Historical_Data__2[Date],Bitcoin_Historical_Data__2[Price]," ")</f>
        <v>9243.2000000000007</v>
      </c>
      <c r="I2386" s="2">
        <f>STANDARDIZE(Table6[[#This Row],[BTC]],$X$4,$X$5)</f>
        <v>-0.85783541566093546</v>
      </c>
      <c r="J2386" s="2">
        <f>_xlfn.XLOOKUP(Table6[[#This Row],[Date]],S_P_500_Historical_Data[Date],S_P_500_Historical_Data[Price]," ")</f>
        <v>2635.7</v>
      </c>
      <c r="K2386" s="2">
        <f>IFERROR(STANDARDIZE(Table6[[#This Row],[S&amp;P500]],$Y$4,$Y$5),"")</f>
        <v>-1.3025089502155978</v>
      </c>
    </row>
    <row r="2387" spans="1:11" x14ac:dyDescent="0.35">
      <c r="A2387" s="1">
        <f t="shared" si="37"/>
        <v>43221</v>
      </c>
      <c r="B2387">
        <f>_xlfn.XLOOKUP(A2387,Ethereum_Historical_Data[Date],Ethereum_Historical_Data[Price]," ")</f>
        <v>671.26</v>
      </c>
      <c r="C2387">
        <f>STANDARDIZE(Table6[[#This Row],[ETH]],$U$4,$U$5)</f>
        <v>-0.64680304150585066</v>
      </c>
      <c r="D2387" s="2">
        <f>_xlfn.XLOOKUP(Table6[[#This Row],[Date]],BNB_Historical_Data[Date],BNB_Historical_Data[Price]," ")</f>
        <v>14.16</v>
      </c>
      <c r="E2387" s="2">
        <f>STANDARDIZE(Table6[[#This Row],[BNB]],$V$4,$V$5)</f>
        <v>-0.96157410209586314</v>
      </c>
      <c r="F2387" s="2">
        <f>_xlfn.XLOOKUP(Table6[[#This Row],[Date]],Tether_USDt_Historical_Data[Date],Tether_USDt_Historical_Data[Price]," ")</f>
        <v>1.0009999999999999</v>
      </c>
      <c r="G2387" s="2">
        <f>IFERROR(STANDARDIZE(Table6[[#This Row],[Tether]],$W$4,$W$5),"")</f>
        <v>0.16174673493187749</v>
      </c>
      <c r="H2387" s="2">
        <f>_xlfn.XLOOKUP(Table6[[#This Row],[Date]],Bitcoin_Historical_Data__2[Date],Bitcoin_Historical_Data__2[Price]," ")</f>
        <v>9074.9</v>
      </c>
      <c r="I2387" s="2">
        <f>STANDARDIZE(Table6[[#This Row],[BTC]],$X$4,$X$5)</f>
        <v>-0.86625999471562098</v>
      </c>
      <c r="J2387" s="2">
        <f>_xlfn.XLOOKUP(Table6[[#This Row],[Date]],S_P_500_Historical_Data[Date],S_P_500_Historical_Data[Price]," ")</f>
        <v>2654.8</v>
      </c>
      <c r="K2387" s="2">
        <f>IFERROR(STANDARDIZE(Table6[[#This Row],[S&amp;P500]],$Y$4,$Y$5),"")</f>
        <v>-1.2808541968999827</v>
      </c>
    </row>
    <row r="2388" spans="1:11" x14ac:dyDescent="0.35">
      <c r="A2388" s="1">
        <f t="shared" si="37"/>
        <v>43220</v>
      </c>
      <c r="B2388">
        <f>_xlfn.XLOOKUP(A2388,Ethereum_Historical_Data[Date],Ethereum_Historical_Data[Price]," ")</f>
        <v>670.07</v>
      </c>
      <c r="C2388">
        <f>STANDARDIZE(Table6[[#This Row],[ETH]],$U$4,$U$5)</f>
        <v>-0.64779125489836664</v>
      </c>
      <c r="D2388" s="2">
        <f>_xlfn.XLOOKUP(Table6[[#This Row],[Date]],BNB_Historical_Data[Date],BNB_Historical_Data[Price]," ")</f>
        <v>14.32</v>
      </c>
      <c r="E2388" s="2">
        <f>STANDARDIZE(Table6[[#This Row],[BNB]],$V$4,$V$5)</f>
        <v>-0.96078868830423436</v>
      </c>
      <c r="F2388" s="2">
        <f>_xlfn.XLOOKUP(Table6[[#This Row],[Date]],Tether_USDt_Historical_Data[Date],Tether_USDt_Historical_Data[Price]," ")</f>
        <v>1.0002</v>
      </c>
      <c r="G2388" s="2">
        <f>IFERROR(STANDARDIZE(Table6[[#This Row],[Tether]],$W$4,$W$5),"")</f>
        <v>-1.8790094768880547E-3</v>
      </c>
      <c r="H2388" s="2">
        <f>_xlfn.XLOOKUP(Table6[[#This Row],[Date]],Bitcoin_Historical_Data__2[Date],Bitcoin_Historical_Data__2[Price]," ")</f>
        <v>9245.1</v>
      </c>
      <c r="I2388" s="2">
        <f>STANDARDIZE(Table6[[#This Row],[BTC]],$X$4,$X$5)</f>
        <v>-0.85774030751949826</v>
      </c>
      <c r="J2388" s="2">
        <f>_xlfn.XLOOKUP(Table6[[#This Row],[Date]],S_P_500_Historical_Data[Date],S_P_500_Historical_Data[Price]," ")</f>
        <v>2648.1</v>
      </c>
      <c r="K2388" s="2">
        <f>IFERROR(STANDARDIZE(Table6[[#This Row],[S&amp;P500]],$Y$4,$Y$5),"")</f>
        <v>-1.2884503669112195</v>
      </c>
    </row>
    <row r="2389" spans="1:11" x14ac:dyDescent="0.35">
      <c r="A2389" s="1">
        <f t="shared" si="37"/>
        <v>43219</v>
      </c>
      <c r="B2389">
        <f>_xlfn.XLOOKUP(A2389,Ethereum_Historical_Data[Date],Ethereum_Historical_Data[Price]," ")</f>
        <v>689.9</v>
      </c>
      <c r="C2389">
        <f>STANDARDIZE(Table6[[#This Row],[ETH]],$U$4,$U$5)</f>
        <v>-0.63132379979450803</v>
      </c>
      <c r="D2389" s="2">
        <f>_xlfn.XLOOKUP(Table6[[#This Row],[Date]],BNB_Historical_Data[Date],BNB_Historical_Data[Price]," ")</f>
        <v>15.07</v>
      </c>
      <c r="E2389" s="2">
        <f>STANDARDIZE(Table6[[#This Row],[BNB]],$V$4,$V$5)</f>
        <v>-0.95710706115597488</v>
      </c>
      <c r="F2389" s="2">
        <f>_xlfn.XLOOKUP(Table6[[#This Row],[Date]],Tether_USDt_Historical_Data[Date],Tether_USDt_Historical_Data[Price]," ")</f>
        <v>1.0009999999999999</v>
      </c>
      <c r="G2389" s="2">
        <f>IFERROR(STANDARDIZE(Table6[[#This Row],[Tether]],$W$4,$W$5),"")</f>
        <v>0.16174673493187749</v>
      </c>
      <c r="H2389" s="2">
        <f>_xlfn.XLOOKUP(Table6[[#This Row],[Date]],Bitcoin_Historical_Data__2[Date],Bitcoin_Historical_Data__2[Price]," ")</f>
        <v>9415.1</v>
      </c>
      <c r="I2389" s="2">
        <f>STANDARDIZE(Table6[[#This Row],[BTC]],$X$4,$X$5)</f>
        <v>-0.84923063170668456</v>
      </c>
      <c r="J2389" s="2" t="str">
        <f>_xlfn.XLOOKUP(Table6[[#This Row],[Date]],S_P_500_Historical_Data[Date],S_P_500_Historical_Data[Price]," ")</f>
        <v xml:space="preserve"> </v>
      </c>
      <c r="K2389" s="2" t="str">
        <f>IFERROR(STANDARDIZE(Table6[[#This Row],[S&amp;P500]],$Y$4,$Y$5),"")</f>
        <v/>
      </c>
    </row>
    <row r="2390" spans="1:11" x14ac:dyDescent="0.35">
      <c r="A2390" s="1">
        <f t="shared" si="37"/>
        <v>43218</v>
      </c>
      <c r="B2390">
        <f>_xlfn.XLOOKUP(A2390,Ethereum_Historical_Data[Date],Ethereum_Historical_Data[Price]," ")</f>
        <v>683.49</v>
      </c>
      <c r="C2390">
        <f>STANDARDIZE(Table6[[#This Row],[ETH]],$U$4,$U$5)</f>
        <v>-0.63664686521133773</v>
      </c>
      <c r="D2390" s="2">
        <f>_xlfn.XLOOKUP(Table6[[#This Row],[Date]],BNB_Historical_Data[Date],BNB_Historical_Data[Price]," ")</f>
        <v>15.2</v>
      </c>
      <c r="E2390" s="2">
        <f>STANDARDIZE(Table6[[#This Row],[BNB]],$V$4,$V$5)</f>
        <v>-0.95646891245027654</v>
      </c>
      <c r="F2390" s="2">
        <f>_xlfn.XLOOKUP(Table6[[#This Row],[Date]],Tether_USDt_Historical_Data[Date],Tether_USDt_Historical_Data[Price]," ")</f>
        <v>1.0004999999999999</v>
      </c>
      <c r="G2390" s="2">
        <f>IFERROR(STANDARDIZE(Table6[[#This Row],[Tether]],$W$4,$W$5),"")</f>
        <v>5.9480644676399026E-2</v>
      </c>
      <c r="H2390" s="2">
        <f>_xlfn.XLOOKUP(Table6[[#This Row],[Date]],Bitcoin_Historical_Data__2[Date],Bitcoin_Historical_Data__2[Price]," ")</f>
        <v>9352.4</v>
      </c>
      <c r="I2390" s="2">
        <f>STANDARDIZE(Table6[[#This Row],[BTC]],$X$4,$X$5)</f>
        <v>-0.85236920037411634</v>
      </c>
      <c r="J2390" s="2" t="str">
        <f>_xlfn.XLOOKUP(Table6[[#This Row],[Date]],S_P_500_Historical_Data[Date],S_P_500_Historical_Data[Price]," ")</f>
        <v xml:space="preserve"> </v>
      </c>
      <c r="K2390" s="2" t="str">
        <f>IFERROR(STANDARDIZE(Table6[[#This Row],[S&amp;P500]],$Y$4,$Y$5),"")</f>
        <v/>
      </c>
    </row>
    <row r="2391" spans="1:11" x14ac:dyDescent="0.35">
      <c r="A2391" s="1">
        <f t="shared" si="37"/>
        <v>43217</v>
      </c>
      <c r="B2391">
        <f>_xlfn.XLOOKUP(A2391,Ethereum_Historical_Data[Date],Ethereum_Historical_Data[Price]," ")</f>
        <v>643.97</v>
      </c>
      <c r="C2391">
        <f>STANDARDIZE(Table6[[#This Row],[ETH]],$U$4,$U$5)</f>
        <v>-0.66946551501993545</v>
      </c>
      <c r="D2391" s="2">
        <f>_xlfn.XLOOKUP(Table6[[#This Row],[Date]],BNB_Historical_Data[Date],BNB_Historical_Data[Price]," ")</f>
        <v>14.29</v>
      </c>
      <c r="E2391" s="2">
        <f>STANDARDIZE(Table6[[#This Row],[BNB]],$V$4,$V$5)</f>
        <v>-0.9609359533901648</v>
      </c>
      <c r="F2391" s="2">
        <f>_xlfn.XLOOKUP(Table6[[#This Row],[Date]],Tether_USDt_Historical_Data[Date],Tether_USDt_Historical_Data[Price]," ")</f>
        <v>1.0008999999999999</v>
      </c>
      <c r="G2391" s="2">
        <f>IFERROR(STANDARDIZE(Table6[[#This Row],[Tether]],$W$4,$W$5),"")</f>
        <v>0.14129351688078179</v>
      </c>
      <c r="H2391" s="2">
        <f>_xlfn.XLOOKUP(Table6[[#This Row],[Date]],Bitcoin_Historical_Data__2[Date],Bitcoin_Historical_Data__2[Price]," ")</f>
        <v>8940.9</v>
      </c>
      <c r="I2391" s="2">
        <f>STANDARDIZE(Table6[[#This Row],[BTC]],$X$4,$X$5)</f>
        <v>-0.87296762153278007</v>
      </c>
      <c r="J2391" s="2">
        <f>_xlfn.XLOOKUP(Table6[[#This Row],[Date]],S_P_500_Historical_Data[Date],S_P_500_Historical_Data[Price]," ")</f>
        <v>2669.9</v>
      </c>
      <c r="K2391" s="2">
        <f>IFERROR(STANDARDIZE(Table6[[#This Row],[S&amp;P500]],$Y$4,$Y$5),"")</f>
        <v>-1.2637344704567481</v>
      </c>
    </row>
    <row r="2392" spans="1:11" x14ac:dyDescent="0.35">
      <c r="A2392" s="1">
        <f t="shared" si="37"/>
        <v>43216</v>
      </c>
      <c r="B2392">
        <f>_xlfn.XLOOKUP(A2392,Ethereum_Historical_Data[Date],Ethereum_Historical_Data[Price]," ")</f>
        <v>662.36</v>
      </c>
      <c r="C2392">
        <f>STANDARDIZE(Table6[[#This Row],[ETH]],$U$4,$U$5)</f>
        <v>-0.65419388116416344</v>
      </c>
      <c r="D2392" s="2">
        <f>_xlfn.XLOOKUP(Table6[[#This Row],[Date]],BNB_Historical_Data[Date],BNB_Historical_Data[Price]," ")</f>
        <v>14.63</v>
      </c>
      <c r="E2392" s="2">
        <f>STANDARDIZE(Table6[[#This Row],[BNB]],$V$4,$V$5)</f>
        <v>-0.95926694908295373</v>
      </c>
      <c r="F2392" s="2">
        <f>_xlfn.XLOOKUP(Table6[[#This Row],[Date]],Tether_USDt_Historical_Data[Date],Tether_USDt_Historical_Data[Price]," ")</f>
        <v>1.0004</v>
      </c>
      <c r="G2392" s="2">
        <f>IFERROR(STANDARDIZE(Table6[[#This Row],[Tether]],$W$4,$W$5),"")</f>
        <v>3.9027426625303327E-2</v>
      </c>
      <c r="H2392" s="2">
        <f>_xlfn.XLOOKUP(Table6[[#This Row],[Date]],Bitcoin_Historical_Data__2[Date],Bitcoin_Historical_Data__2[Price]," ")</f>
        <v>9287</v>
      </c>
      <c r="I2392" s="2">
        <f>STANDARDIZE(Table6[[#This Row],[BTC]],$X$4,$X$5)</f>
        <v>-0.85564292271622233</v>
      </c>
      <c r="J2392" s="2">
        <f>_xlfn.XLOOKUP(Table6[[#This Row],[Date]],S_P_500_Historical_Data[Date],S_P_500_Historical_Data[Price]," ")</f>
        <v>2666.9</v>
      </c>
      <c r="K2392" s="2">
        <f>IFERROR(STANDARDIZE(Table6[[#This Row],[S&amp;P500]],$Y$4,$Y$5),"")</f>
        <v>-1.2671357406110333</v>
      </c>
    </row>
    <row r="2393" spans="1:11" x14ac:dyDescent="0.35">
      <c r="A2393" s="1">
        <f t="shared" si="37"/>
        <v>43215</v>
      </c>
      <c r="B2393">
        <f>_xlfn.XLOOKUP(A2393,Ethereum_Historical_Data[Date],Ethereum_Historical_Data[Price]," ")</f>
        <v>617.36</v>
      </c>
      <c r="C2393">
        <f>STANDARDIZE(Table6[[#This Row],[ETH]],$U$4,$U$5)</f>
        <v>-0.69156329516686832</v>
      </c>
      <c r="D2393" s="2">
        <f>_xlfn.XLOOKUP(Table6[[#This Row],[Date]],BNB_Historical_Data[Date],BNB_Historical_Data[Price]," ")</f>
        <v>13.36</v>
      </c>
      <c r="E2393" s="2">
        <f>STANDARDIZE(Table6[[#This Row],[BNB]],$V$4,$V$5)</f>
        <v>-0.96550117105400657</v>
      </c>
      <c r="F2393" s="2">
        <f>_xlfn.XLOOKUP(Table6[[#This Row],[Date]],Tether_USDt_Historical_Data[Date],Tether_USDt_Historical_Data[Price]," ")</f>
        <v>1.0004999999999999</v>
      </c>
      <c r="G2393" s="2">
        <f>IFERROR(STANDARDIZE(Table6[[#This Row],[Tether]],$W$4,$W$5),"")</f>
        <v>5.9480644676399026E-2</v>
      </c>
      <c r="H2393" s="2">
        <f>_xlfn.XLOOKUP(Table6[[#This Row],[Date]],Bitcoin_Historical_Data__2[Date],Bitcoin_Historical_Data__2[Price]," ")</f>
        <v>8873.1</v>
      </c>
      <c r="I2393" s="2">
        <f>STANDARDIZE(Table6[[#This Row],[BTC]],$X$4,$X$5)</f>
        <v>-0.8763614804745965</v>
      </c>
      <c r="J2393" s="2">
        <f>_xlfn.XLOOKUP(Table6[[#This Row],[Date]],S_P_500_Historical_Data[Date],S_P_500_Historical_Data[Price]," ")</f>
        <v>2639.4</v>
      </c>
      <c r="K2393" s="2">
        <f>IFERROR(STANDARDIZE(Table6[[#This Row],[S&amp;P500]],$Y$4,$Y$5),"")</f>
        <v>-1.2983140503586459</v>
      </c>
    </row>
    <row r="2394" spans="1:11" x14ac:dyDescent="0.35">
      <c r="A2394" s="1">
        <f t="shared" si="37"/>
        <v>43214</v>
      </c>
      <c r="B2394">
        <f>_xlfn.XLOOKUP(A2394,Ethereum_Historical_Data[Date],Ethereum_Historical_Data[Price]," ")</f>
        <v>703.02</v>
      </c>
      <c r="C2394">
        <f>STANDARDIZE(Table6[[#This Row],[ETH]],$U$4,$U$5)</f>
        <v>-0.62042853953416388</v>
      </c>
      <c r="D2394" s="2">
        <f>_xlfn.XLOOKUP(Table6[[#This Row],[Date]],BNB_Historical_Data[Date],BNB_Historical_Data[Price]," ")</f>
        <v>15.12</v>
      </c>
      <c r="E2394" s="2">
        <f>STANDARDIZE(Table6[[#This Row],[BNB]],$V$4,$V$5)</f>
        <v>-0.95686161934609082</v>
      </c>
      <c r="F2394" s="2">
        <f>_xlfn.XLOOKUP(Table6[[#This Row],[Date]],Tether_USDt_Historical_Data[Date],Tether_USDt_Historical_Data[Price]," ")</f>
        <v>1.0017</v>
      </c>
      <c r="G2394" s="2">
        <f>IFERROR(STANDARDIZE(Table6[[#This Row],[Tether]],$W$4,$W$5),"")</f>
        <v>0.30491926128959274</v>
      </c>
      <c r="H2394" s="2">
        <f>_xlfn.XLOOKUP(Table6[[#This Row],[Date]],Bitcoin_Historical_Data__2[Date],Bitcoin_Historical_Data__2[Price]," ")</f>
        <v>9645.2999999999993</v>
      </c>
      <c r="I2394" s="2">
        <f>STANDARDIZE(Table6[[#This Row],[BTC]],$X$4,$X$5)</f>
        <v>-0.83770752951780381</v>
      </c>
      <c r="J2394" s="2">
        <f>_xlfn.XLOOKUP(Table6[[#This Row],[Date]],S_P_500_Historical_Data[Date],S_P_500_Historical_Data[Price]," ")</f>
        <v>2634.6</v>
      </c>
      <c r="K2394" s="2">
        <f>IFERROR(STANDARDIZE(Table6[[#This Row],[S&amp;P500]],$Y$4,$Y$5),"")</f>
        <v>-1.3037560826055021</v>
      </c>
    </row>
    <row r="2395" spans="1:11" x14ac:dyDescent="0.35">
      <c r="A2395" s="1">
        <f t="shared" si="37"/>
        <v>43213</v>
      </c>
      <c r="B2395">
        <f>_xlfn.XLOOKUP(A2395,Ethereum_Historical_Data[Date],Ethereum_Historical_Data[Price]," ")</f>
        <v>644.13</v>
      </c>
      <c r="C2395">
        <f>STANDARDIZE(Table6[[#This Row],[ETH]],$U$4,$U$5)</f>
        <v>-0.6693326459923703</v>
      </c>
      <c r="D2395" s="2">
        <f>_xlfn.XLOOKUP(Table6[[#This Row],[Date]],BNB_Historical_Data[Date],BNB_Historical_Data[Price]," ")</f>
        <v>13.64</v>
      </c>
      <c r="E2395" s="2">
        <f>STANDARDIZE(Table6[[#This Row],[BNB]],$V$4,$V$5)</f>
        <v>-0.96412669691865638</v>
      </c>
      <c r="F2395" s="2">
        <f>_xlfn.XLOOKUP(Table6[[#This Row],[Date]],Tether_USDt_Historical_Data[Date],Tether_USDt_Historical_Data[Price]," ")</f>
        <v>1.0019</v>
      </c>
      <c r="G2395" s="2">
        <f>IFERROR(STANDARDIZE(Table6[[#This Row],[Tether]],$W$4,$W$5),"")</f>
        <v>0.34582569739178415</v>
      </c>
      <c r="H2395" s="2">
        <f>_xlfn.XLOOKUP(Table6[[#This Row],[Date]],Bitcoin_Historical_Data__2[Date],Bitcoin_Historical_Data__2[Price]," ")</f>
        <v>8952.7999999999993</v>
      </c>
      <c r="I2395" s="2">
        <f>STANDARDIZE(Table6[[#This Row],[BTC]],$X$4,$X$5)</f>
        <v>-0.87237194422588327</v>
      </c>
      <c r="J2395" s="2">
        <f>_xlfn.XLOOKUP(Table6[[#This Row],[Date]],S_P_500_Historical_Data[Date],S_P_500_Historical_Data[Price]," ")</f>
        <v>2670.3</v>
      </c>
      <c r="K2395" s="2">
        <f>IFERROR(STANDARDIZE(Table6[[#This Row],[S&amp;P500]],$Y$4,$Y$5),"")</f>
        <v>-1.26328096776951</v>
      </c>
    </row>
    <row r="2396" spans="1:11" x14ac:dyDescent="0.35">
      <c r="A2396" s="1">
        <f t="shared" si="37"/>
        <v>43212</v>
      </c>
      <c r="B2396">
        <f>_xlfn.XLOOKUP(A2396,Ethereum_Historical_Data[Date],Ethereum_Historical_Data[Price]," ")</f>
        <v>622.23</v>
      </c>
      <c r="C2396">
        <f>STANDARDIZE(Table6[[#This Row],[ETH]],$U$4,$U$5)</f>
        <v>-0.68751909414035339</v>
      </c>
      <c r="D2396" s="2">
        <f>_xlfn.XLOOKUP(Table6[[#This Row],[Date]],BNB_Historical_Data[Date],BNB_Historical_Data[Price]," ")</f>
        <v>12.87</v>
      </c>
      <c r="E2396" s="2">
        <f>STANDARDIZE(Table6[[#This Row],[BNB]],$V$4,$V$5)</f>
        <v>-0.96790650079086948</v>
      </c>
      <c r="F2396" s="2">
        <f>_xlfn.XLOOKUP(Table6[[#This Row],[Date]],Tether_USDt_Historical_Data[Date],Tether_USDt_Historical_Data[Price]," ")</f>
        <v>1.0029999999999999</v>
      </c>
      <c r="G2396" s="2">
        <f>IFERROR(STANDARDIZE(Table6[[#This Row],[Tether]],$W$4,$W$5),"")</f>
        <v>0.57081109595383672</v>
      </c>
      <c r="H2396" s="2">
        <f>_xlfn.XLOOKUP(Table6[[#This Row],[Date]],Bitcoin_Historical_Data__2[Date],Bitcoin_Historical_Data__2[Price]," ")</f>
        <v>8806.7000000000007</v>
      </c>
      <c r="I2396" s="2">
        <f>STANDARDIZE(Table6[[#This Row],[BTC]],$X$4,$X$5)</f>
        <v>-0.87968525973324829</v>
      </c>
      <c r="J2396" s="2" t="str">
        <f>_xlfn.XLOOKUP(Table6[[#This Row],[Date]],S_P_500_Historical_Data[Date],S_P_500_Historical_Data[Price]," ")</f>
        <v xml:space="preserve"> </v>
      </c>
      <c r="K2396" s="2" t="str">
        <f>IFERROR(STANDARDIZE(Table6[[#This Row],[S&amp;P500]],$Y$4,$Y$5),"")</f>
        <v/>
      </c>
    </row>
    <row r="2397" spans="1:11" x14ac:dyDescent="0.35">
      <c r="A2397" s="1">
        <f t="shared" si="37"/>
        <v>43211</v>
      </c>
      <c r="B2397">
        <f>_xlfn.XLOOKUP(A2397,Ethereum_Historical_Data[Date],Ethereum_Historical_Data[Price]," ")</f>
        <v>605.59</v>
      </c>
      <c r="C2397">
        <f>STANDARDIZE(Table6[[#This Row],[ETH]],$U$4,$U$5)</f>
        <v>-0.70133747300713134</v>
      </c>
      <c r="D2397" s="2">
        <f>_xlfn.XLOOKUP(Table6[[#This Row],[Date]],BNB_Historical_Data[Date],BNB_Historical_Data[Price]," ")</f>
        <v>13.35</v>
      </c>
      <c r="E2397" s="2">
        <f>STANDARDIZE(Table6[[#This Row],[BNB]],$V$4,$V$5)</f>
        <v>-0.96555025941598338</v>
      </c>
      <c r="F2397" s="2">
        <f>_xlfn.XLOOKUP(Table6[[#This Row],[Date]],Tether_USDt_Historical_Data[Date],Tether_USDt_Historical_Data[Price]," ")</f>
        <v>1.0002</v>
      </c>
      <c r="G2397" s="2">
        <f>IFERROR(STANDARDIZE(Table6[[#This Row],[Tether]],$W$4,$W$5),"")</f>
        <v>-1.8790094768880547E-3</v>
      </c>
      <c r="H2397" s="2">
        <f>_xlfn.XLOOKUP(Table6[[#This Row],[Date]],Bitcoin_Historical_Data__2[Date],Bitcoin_Historical_Data__2[Price]," ")</f>
        <v>8923.1</v>
      </c>
      <c r="I2397" s="2">
        <f>STANDARDIZE(Table6[[#This Row],[BTC]],$X$4,$X$5)</f>
        <v>-0.8738586346472984</v>
      </c>
      <c r="J2397" s="2" t="str">
        <f>_xlfn.XLOOKUP(Table6[[#This Row],[Date]],S_P_500_Historical_Data[Date],S_P_500_Historical_Data[Price]," ")</f>
        <v xml:space="preserve"> </v>
      </c>
      <c r="K2397" s="2" t="str">
        <f>IFERROR(STANDARDIZE(Table6[[#This Row],[S&amp;P500]],$Y$4,$Y$5),"")</f>
        <v/>
      </c>
    </row>
    <row r="2398" spans="1:11" x14ac:dyDescent="0.35">
      <c r="A2398" s="1">
        <f t="shared" si="37"/>
        <v>43210</v>
      </c>
      <c r="B2398">
        <f>_xlfn.XLOOKUP(A2398,Ethereum_Historical_Data[Date],Ethereum_Historical_Data[Price]," ")</f>
        <v>617.04</v>
      </c>
      <c r="C2398">
        <f>STANDARDIZE(Table6[[#This Row],[ETH]],$U$4,$U$5)</f>
        <v>-0.69182903322199873</v>
      </c>
      <c r="D2398" s="2">
        <f>_xlfn.XLOOKUP(Table6[[#This Row],[Date]],BNB_Historical_Data[Date],BNB_Historical_Data[Price]," ")</f>
        <v>12.57</v>
      </c>
      <c r="E2398" s="2">
        <f>STANDARDIZE(Table6[[#This Row],[BNB]],$V$4,$V$5)</f>
        <v>-0.9693791516501733</v>
      </c>
      <c r="F2398" s="2">
        <f>_xlfn.XLOOKUP(Table6[[#This Row],[Date]],Tether_USDt_Historical_Data[Date],Tether_USDt_Historical_Data[Price]," ")</f>
        <v>1.0019</v>
      </c>
      <c r="G2398" s="2">
        <f>IFERROR(STANDARDIZE(Table6[[#This Row],[Tether]],$W$4,$W$5),"")</f>
        <v>0.34582569739178415</v>
      </c>
      <c r="H2398" s="2">
        <f>_xlfn.XLOOKUP(Table6[[#This Row],[Date]],Bitcoin_Historical_Data__2[Date],Bitcoin_Historical_Data__2[Price]," ")</f>
        <v>8867</v>
      </c>
      <c r="I2398" s="2">
        <f>STANDARDIZE(Table6[[#This Row],[BTC]],$X$4,$X$5)</f>
        <v>-0.87666682766552684</v>
      </c>
      <c r="J2398" s="2">
        <f>_xlfn.XLOOKUP(Table6[[#This Row],[Date]],S_P_500_Historical_Data[Date],S_P_500_Historical_Data[Price]," ")</f>
        <v>2670.1</v>
      </c>
      <c r="K2398" s="2">
        <f>IFERROR(STANDARDIZE(Table6[[#This Row],[S&amp;P500]],$Y$4,$Y$5),"")</f>
        <v>-1.2635077191131294</v>
      </c>
    </row>
    <row r="2399" spans="1:11" x14ac:dyDescent="0.35">
      <c r="A2399" s="1">
        <f t="shared" si="37"/>
        <v>43209</v>
      </c>
      <c r="B2399">
        <f>_xlfn.XLOOKUP(A2399,Ethereum_Historical_Data[Date],Ethereum_Historical_Data[Price]," ")</f>
        <v>567.49</v>
      </c>
      <c r="C2399">
        <f>STANDARDIZE(Table6[[#This Row],[ETH]],$U$4,$U$5)</f>
        <v>-0.73297691019608813</v>
      </c>
      <c r="D2399" s="2">
        <f>_xlfn.XLOOKUP(Table6[[#This Row],[Date]],BNB_Historical_Data[Date],BNB_Historical_Data[Price]," ")</f>
        <v>12.35</v>
      </c>
      <c r="E2399" s="2">
        <f>STANDARDIZE(Table6[[#This Row],[BNB]],$V$4,$V$5)</f>
        <v>-0.97045909561366284</v>
      </c>
      <c r="F2399" s="2">
        <f>_xlfn.XLOOKUP(Table6[[#This Row],[Date]],Tether_USDt_Historical_Data[Date],Tether_USDt_Historical_Data[Price]," ")</f>
        <v>1.0004999999999999</v>
      </c>
      <c r="G2399" s="2">
        <f>IFERROR(STANDARDIZE(Table6[[#This Row],[Tether]],$W$4,$W$5),"")</f>
        <v>5.9480644676399026E-2</v>
      </c>
      <c r="H2399" s="2">
        <f>_xlfn.XLOOKUP(Table6[[#This Row],[Date]],Bitcoin_Historical_Data__2[Date],Bitcoin_Historical_Data__2[Price]," ")</f>
        <v>8290.7999999999993</v>
      </c>
      <c r="I2399" s="2">
        <f>STANDARDIZE(Table6[[#This Row],[BTC]],$X$4,$X$5)</f>
        <v>-0.9055096229793107</v>
      </c>
      <c r="J2399" s="2">
        <f>_xlfn.XLOOKUP(Table6[[#This Row],[Date]],S_P_500_Historical_Data[Date],S_P_500_Historical_Data[Price]," ")</f>
        <v>2693.1</v>
      </c>
      <c r="K2399" s="2">
        <f>IFERROR(STANDARDIZE(Table6[[#This Row],[S&amp;P500]],$Y$4,$Y$5),"")</f>
        <v>-1.2374313145969442</v>
      </c>
    </row>
    <row r="2400" spans="1:11" x14ac:dyDescent="0.35">
      <c r="A2400" s="1">
        <f t="shared" si="37"/>
        <v>43208</v>
      </c>
      <c r="B2400">
        <f>_xlfn.XLOOKUP(A2400,Ethereum_Historical_Data[Date],Ethereum_Historical_Data[Price]," ")</f>
        <v>525.66</v>
      </c>
      <c r="C2400">
        <f>STANDARDIZE(Table6[[#This Row],[ETH]],$U$4,$U$5)</f>
        <v>-0.76771385659015801</v>
      </c>
      <c r="D2400" s="2">
        <f>_xlfn.XLOOKUP(Table6[[#This Row],[Date]],BNB_Historical_Data[Date],BNB_Historical_Data[Price]," ")</f>
        <v>12.3</v>
      </c>
      <c r="E2400" s="2">
        <f>STANDARDIZE(Table6[[#This Row],[BNB]],$V$4,$V$5)</f>
        <v>-0.97070453742354668</v>
      </c>
      <c r="F2400" s="2">
        <f>_xlfn.XLOOKUP(Table6[[#This Row],[Date]],Tether_USDt_Historical_Data[Date],Tether_USDt_Historical_Data[Price]," ")</f>
        <v>1.0001</v>
      </c>
      <c r="G2400" s="2">
        <f>IFERROR(STANDARDIZE(Table6[[#This Row],[Tether]],$W$4,$W$5),"")</f>
        <v>-2.2332227527983747E-2</v>
      </c>
      <c r="H2400" s="2">
        <f>_xlfn.XLOOKUP(Table6[[#This Row],[Date]],Bitcoin_Historical_Data__2[Date],Bitcoin_Historical_Data__2[Price]," ")</f>
        <v>8178.4</v>
      </c>
      <c r="I2400" s="2">
        <f>STANDARDIZE(Table6[[#This Row],[BTC]],$X$4,$X$5)</f>
        <v>-0.91113602039907682</v>
      </c>
      <c r="J2400" s="2">
        <f>_xlfn.XLOOKUP(Table6[[#This Row],[Date]],S_P_500_Historical_Data[Date],S_P_500_Historical_Data[Price]," ")</f>
        <v>2708.6</v>
      </c>
      <c r="K2400" s="2">
        <f>IFERROR(STANDARDIZE(Table6[[#This Row],[S&amp;P500]],$Y$4,$Y$5),"")</f>
        <v>-1.2198580854664716</v>
      </c>
    </row>
    <row r="2401" spans="1:11" x14ac:dyDescent="0.35">
      <c r="A2401" s="1">
        <f t="shared" si="37"/>
        <v>43207</v>
      </c>
      <c r="B2401">
        <f>_xlfn.XLOOKUP(A2401,Ethereum_Historical_Data[Date],Ethereum_Historical_Data[Price]," ")</f>
        <v>503.19</v>
      </c>
      <c r="C2401">
        <f>STANDARDIZE(Table6[[#This Row],[ETH]],$U$4,$U$5)</f>
        <v>-0.7863736506488419</v>
      </c>
      <c r="D2401" s="2">
        <f>_xlfn.XLOOKUP(Table6[[#This Row],[Date]],BNB_Historical_Data[Date],BNB_Historical_Data[Price]," ")</f>
        <v>11.74</v>
      </c>
      <c r="E2401" s="2">
        <f>STANDARDIZE(Table6[[#This Row],[BNB]],$V$4,$V$5)</f>
        <v>-0.97345348569424717</v>
      </c>
      <c r="F2401" s="2">
        <f>_xlfn.XLOOKUP(Table6[[#This Row],[Date]],Tether_USDt_Historical_Data[Date],Tether_USDt_Historical_Data[Price]," ")</f>
        <v>0.99950000000000006</v>
      </c>
      <c r="G2401" s="2">
        <f>IFERROR(STANDARDIZE(Table6[[#This Row],[Tether]],$W$4,$W$5),"")</f>
        <v>-0.1450515358345579</v>
      </c>
      <c r="H2401" s="2">
        <f>_xlfn.XLOOKUP(Table6[[#This Row],[Date]],Bitcoin_Historical_Data__2[Date],Bitcoin_Historical_Data__2[Price]," ")</f>
        <v>7908.6</v>
      </c>
      <c r="I2401" s="2">
        <f>STANDARDIZE(Table6[[#This Row],[BTC]],$X$4,$X$5)</f>
        <v>-0.92464137648317779</v>
      </c>
      <c r="J2401" s="2">
        <f>_xlfn.XLOOKUP(Table6[[#This Row],[Date]],S_P_500_Historical_Data[Date],S_P_500_Historical_Data[Price]," ")</f>
        <v>2706.4</v>
      </c>
      <c r="K2401" s="2">
        <f>IFERROR(STANDARDIZE(Table6[[#This Row],[S&amp;P500]],$Y$4,$Y$5),"")</f>
        <v>-1.2223523502462803</v>
      </c>
    </row>
    <row r="2402" spans="1:11" x14ac:dyDescent="0.35">
      <c r="A2402" s="1">
        <f t="shared" si="37"/>
        <v>43206</v>
      </c>
      <c r="B2402">
        <f>_xlfn.XLOOKUP(A2402,Ethereum_Historical_Data[Date],Ethereum_Historical_Data[Price]," ")</f>
        <v>511.82</v>
      </c>
      <c r="C2402">
        <f>STANDARDIZE(Table6[[#This Row],[ETH]],$U$4,$U$5)</f>
        <v>-0.77920702747454551</v>
      </c>
      <c r="D2402" s="2">
        <f>_xlfn.XLOOKUP(Table6[[#This Row],[Date]],BNB_Historical_Data[Date],BNB_Historical_Data[Price]," ")</f>
        <v>12.23</v>
      </c>
      <c r="E2402" s="2">
        <f>STANDARDIZE(Table6[[#This Row],[BNB]],$V$4,$V$5)</f>
        <v>-0.97104815595738436</v>
      </c>
      <c r="F2402" s="2">
        <f>_xlfn.XLOOKUP(Table6[[#This Row],[Date]],Tether_USDt_Historical_Data[Date],Tether_USDt_Historical_Data[Price]," ")</f>
        <v>1.0001</v>
      </c>
      <c r="G2402" s="2">
        <f>IFERROR(STANDARDIZE(Table6[[#This Row],[Tether]],$W$4,$W$5),"")</f>
        <v>-2.2332227527983747E-2</v>
      </c>
      <c r="H2402" s="2">
        <f>_xlfn.XLOOKUP(Table6[[#This Row],[Date]],Bitcoin_Historical_Data__2[Date],Bitcoin_Historical_Data__2[Price]," ")</f>
        <v>8070</v>
      </c>
      <c r="I2402" s="2">
        <f>STANDARDIZE(Table6[[#This Row],[BTC]],$X$4,$X$5)</f>
        <v>-0.91656219015265927</v>
      </c>
      <c r="J2402" s="2">
        <f>_xlfn.XLOOKUP(Table6[[#This Row],[Date]],S_P_500_Historical_Data[Date],S_P_500_Historical_Data[Price]," ")</f>
        <v>2677.8</v>
      </c>
      <c r="K2402" s="2">
        <f>IFERROR(STANDARDIZE(Table6[[#This Row],[S&amp;P500]],$Y$4,$Y$5),"")</f>
        <v>-1.2547777923837975</v>
      </c>
    </row>
    <row r="2403" spans="1:11" x14ac:dyDescent="0.35">
      <c r="A2403" s="1">
        <f t="shared" si="37"/>
        <v>43205</v>
      </c>
      <c r="B2403">
        <f>_xlfn.XLOOKUP(A2403,Ethereum_Historical_Data[Date],Ethereum_Historical_Data[Price]," ")</f>
        <v>533.9</v>
      </c>
      <c r="C2403">
        <f>STANDARDIZE(Table6[[#This Row],[ETH]],$U$4,$U$5)</f>
        <v>-0.76087110167055161</v>
      </c>
      <c r="D2403" s="2">
        <f>_xlfn.XLOOKUP(Table6[[#This Row],[Date]],BNB_Historical_Data[Date],BNB_Historical_Data[Price]," ")</f>
        <v>13.1</v>
      </c>
      <c r="E2403" s="2">
        <f>STANDARDIZE(Table6[[#This Row],[BNB]],$V$4,$V$5)</f>
        <v>-0.96677746846540324</v>
      </c>
      <c r="F2403" s="2">
        <f>_xlfn.XLOOKUP(Table6[[#This Row],[Date]],Tether_USDt_Historical_Data[Date],Tether_USDt_Historical_Data[Price]," ")</f>
        <v>1.0002</v>
      </c>
      <c r="G2403" s="2">
        <f>IFERROR(STANDARDIZE(Table6[[#This Row],[Tether]],$W$4,$W$5),"")</f>
        <v>-1.8790094768880547E-3</v>
      </c>
      <c r="H2403" s="2">
        <f>_xlfn.XLOOKUP(Table6[[#This Row],[Date]],Bitcoin_Historical_Data__2[Date],Bitcoin_Historical_Data__2[Price]," ")</f>
        <v>8363.6</v>
      </c>
      <c r="I2403" s="2">
        <f>STANDARDIZE(Table6[[#This Row],[BTC]],$X$4,$X$5)</f>
        <v>-0.90186547945476458</v>
      </c>
      <c r="J2403" s="2" t="str">
        <f>_xlfn.XLOOKUP(Table6[[#This Row],[Date]],S_P_500_Historical_Data[Date],S_P_500_Historical_Data[Price]," ")</f>
        <v xml:space="preserve"> </v>
      </c>
      <c r="K2403" s="2" t="str">
        <f>IFERROR(STANDARDIZE(Table6[[#This Row],[S&amp;P500]],$Y$4,$Y$5),"")</f>
        <v/>
      </c>
    </row>
    <row r="2404" spans="1:11" x14ac:dyDescent="0.35">
      <c r="A2404" s="1">
        <f t="shared" si="37"/>
        <v>43204</v>
      </c>
      <c r="B2404">
        <f>_xlfn.XLOOKUP(A2404,Ethereum_Historical_Data[Date],Ethereum_Historical_Data[Price]," ")</f>
        <v>502.52</v>
      </c>
      <c r="C2404">
        <f>STANDARDIZE(Table6[[#This Row],[ETH]],$U$4,$U$5)</f>
        <v>-0.78693003970177111</v>
      </c>
      <c r="D2404" s="2">
        <f>_xlfn.XLOOKUP(Table6[[#This Row],[Date]],BNB_Historical_Data[Date],BNB_Historical_Data[Price]," ")</f>
        <v>13.27</v>
      </c>
      <c r="E2404" s="2">
        <f>STANDARDIZE(Table6[[#This Row],[BNB]],$V$4,$V$5)</f>
        <v>-0.96594296631179766</v>
      </c>
      <c r="F2404" s="2">
        <f>_xlfn.XLOOKUP(Table6[[#This Row],[Date]],Tether_USDt_Historical_Data[Date],Tether_USDt_Historical_Data[Price]," ")</f>
        <v>1.0004</v>
      </c>
      <c r="G2404" s="2">
        <f>IFERROR(STANDARDIZE(Table6[[#This Row],[Tether]],$W$4,$W$5),"")</f>
        <v>3.9027426625303327E-2</v>
      </c>
      <c r="H2404" s="2">
        <f>_xlfn.XLOOKUP(Table6[[#This Row],[Date]],Bitcoin_Historical_Data__2[Date],Bitcoin_Historical_Data__2[Price]," ")</f>
        <v>8004.4</v>
      </c>
      <c r="I2404" s="2">
        <f>STANDARDIZE(Table6[[#This Row],[BTC]],$X$4,$X$5)</f>
        <v>-0.9198459238780744</v>
      </c>
      <c r="J2404" s="2" t="str">
        <f>_xlfn.XLOOKUP(Table6[[#This Row],[Date]],S_P_500_Historical_Data[Date],S_P_500_Historical_Data[Price]," ")</f>
        <v xml:space="preserve"> </v>
      </c>
      <c r="K2404" s="2" t="str">
        <f>IFERROR(STANDARDIZE(Table6[[#This Row],[S&amp;P500]],$Y$4,$Y$5),"")</f>
        <v/>
      </c>
    </row>
    <row r="2405" spans="1:11" x14ac:dyDescent="0.35">
      <c r="A2405" s="1">
        <f t="shared" si="37"/>
        <v>43203</v>
      </c>
      <c r="B2405">
        <f>_xlfn.XLOOKUP(A2405,Ethereum_Historical_Data[Date],Ethereum_Historical_Data[Price]," ")</f>
        <v>493.48</v>
      </c>
      <c r="C2405">
        <f>STANDARDIZE(Table6[[#This Row],[ETH]],$U$4,$U$5)</f>
        <v>-0.79443713975920338</v>
      </c>
      <c r="D2405" s="2">
        <f>_xlfn.XLOOKUP(Table6[[#This Row],[Date]],BNB_Historical_Data[Date],BNB_Historical_Data[Price]," ")</f>
        <v>13.49</v>
      </c>
      <c r="E2405" s="2">
        <f>STANDARDIZE(Table6[[#This Row],[BNB]],$V$4,$V$5)</f>
        <v>-0.96486302234830823</v>
      </c>
      <c r="F2405" s="2">
        <f>_xlfn.XLOOKUP(Table6[[#This Row],[Date]],Tether_USDt_Historical_Data[Date],Tether_USDt_Historical_Data[Price]," ")</f>
        <v>1.0004</v>
      </c>
      <c r="G2405" s="2">
        <f>IFERROR(STANDARDIZE(Table6[[#This Row],[Tether]],$W$4,$W$5),"")</f>
        <v>3.9027426625303327E-2</v>
      </c>
      <c r="H2405" s="2">
        <f>_xlfn.XLOOKUP(Table6[[#This Row],[Date]],Bitcoin_Historical_Data__2[Date],Bitcoin_Historical_Data__2[Price]," ")</f>
        <v>7887.4</v>
      </c>
      <c r="I2405" s="2">
        <f>STANDARDIZE(Table6[[#This Row],[BTC]],$X$4,$X$5)</f>
        <v>-0.92570258311395204</v>
      </c>
      <c r="J2405" s="2">
        <f>_xlfn.XLOOKUP(Table6[[#This Row],[Date]],S_P_500_Historical_Data[Date],S_P_500_Historical_Data[Price]," ")</f>
        <v>2656.3</v>
      </c>
      <c r="K2405" s="2">
        <f>IFERROR(STANDARDIZE(Table6[[#This Row],[S&amp;P500]],$Y$4,$Y$5),"")</f>
        <v>-1.2791535618228402</v>
      </c>
    </row>
    <row r="2406" spans="1:11" x14ac:dyDescent="0.35">
      <c r="A2406" s="1">
        <f t="shared" si="37"/>
        <v>43202</v>
      </c>
      <c r="B2406">
        <f>_xlfn.XLOOKUP(A2406,Ethereum_Historical_Data[Date],Ethereum_Historical_Data[Price]," ")</f>
        <v>494.03</v>
      </c>
      <c r="C2406">
        <f>STANDARDIZE(Table6[[#This Row],[ETH]],$U$4,$U$5)</f>
        <v>-0.79398040247694812</v>
      </c>
      <c r="D2406" s="2">
        <f>_xlfn.XLOOKUP(Table6[[#This Row],[Date]],BNB_Historical_Data[Date],BNB_Historical_Data[Price]," ")</f>
        <v>12.97</v>
      </c>
      <c r="E2406" s="2">
        <f>STANDARDIZE(Table6[[#This Row],[BNB]],$V$4,$V$5)</f>
        <v>-0.96741561717110158</v>
      </c>
      <c r="F2406" s="2">
        <f>_xlfn.XLOOKUP(Table6[[#This Row],[Date]],Tether_USDt_Historical_Data[Date],Tether_USDt_Historical_Data[Price]," ")</f>
        <v>0.99990000000000001</v>
      </c>
      <c r="G2406" s="2">
        <f>IFERROR(STANDARDIZE(Table6[[#This Row],[Tether]],$W$4,$W$5),"")</f>
        <v>-6.3238663630175135E-2</v>
      </c>
      <c r="H2406" s="2">
        <f>_xlfn.XLOOKUP(Table6[[#This Row],[Date]],Bitcoin_Historical_Data__2[Date],Bitcoin_Historical_Data__2[Price]," ")</f>
        <v>7926.6</v>
      </c>
      <c r="I2406" s="2">
        <f>STANDARDIZE(Table6[[#This Row],[BTC]],$X$4,$X$5)</f>
        <v>-0.92374035198535043</v>
      </c>
      <c r="J2406" s="2">
        <f>_xlfn.XLOOKUP(Table6[[#This Row],[Date]],S_P_500_Historical_Data[Date],S_P_500_Historical_Data[Price]," ")</f>
        <v>2664</v>
      </c>
      <c r="K2406" s="2">
        <f>IFERROR(STANDARDIZE(Table6[[#This Row],[S&amp;P500]],$Y$4,$Y$5),"")</f>
        <v>-1.270423635093509</v>
      </c>
    </row>
    <row r="2407" spans="1:11" x14ac:dyDescent="0.35">
      <c r="A2407" s="1">
        <f t="shared" si="37"/>
        <v>43201</v>
      </c>
      <c r="B2407">
        <f>_xlfn.XLOOKUP(A2407,Ethereum_Historical_Data[Date],Ethereum_Historical_Data[Price]," ")</f>
        <v>430.14</v>
      </c>
      <c r="C2407">
        <f>STANDARDIZE(Table6[[#This Row],[ETH]],$U$4,$U$5)</f>
        <v>-0.84703666604656624</v>
      </c>
      <c r="D2407" s="2">
        <f>_xlfn.XLOOKUP(Table6[[#This Row],[Date]],BNB_Historical_Data[Date],BNB_Historical_Data[Price]," ")</f>
        <v>12.3</v>
      </c>
      <c r="E2407" s="2">
        <f>STANDARDIZE(Table6[[#This Row],[BNB]],$V$4,$V$5)</f>
        <v>-0.97070453742354668</v>
      </c>
      <c r="F2407" s="2">
        <f>_xlfn.XLOOKUP(Table6[[#This Row],[Date]],Tether_USDt_Historical_Data[Date],Tether_USDt_Historical_Data[Price]," ")</f>
        <v>1.0001</v>
      </c>
      <c r="G2407" s="2">
        <f>IFERROR(STANDARDIZE(Table6[[#This Row],[Tether]],$W$4,$W$5),"")</f>
        <v>-2.2332227527983747E-2</v>
      </c>
      <c r="H2407" s="2">
        <f>_xlfn.XLOOKUP(Table6[[#This Row],[Date]],Bitcoin_Historical_Data__2[Date],Bitcoin_Historical_Data__2[Price]," ")</f>
        <v>6962.1</v>
      </c>
      <c r="I2407" s="2">
        <f>STANDARDIZE(Table6[[#This Row],[BTC]],$X$4,$X$5)</f>
        <v>-0.97202024799393172</v>
      </c>
      <c r="J2407" s="2">
        <f>_xlfn.XLOOKUP(Table6[[#This Row],[Date]],S_P_500_Historical_Data[Date],S_P_500_Historical_Data[Price]," ")</f>
        <v>2642.2</v>
      </c>
      <c r="K2407" s="2">
        <f>IFERROR(STANDARDIZE(Table6[[#This Row],[S&amp;P500]],$Y$4,$Y$5),"")</f>
        <v>-1.2951395315479803</v>
      </c>
    </row>
    <row r="2408" spans="1:11" x14ac:dyDescent="0.35">
      <c r="A2408" s="1">
        <f t="shared" si="37"/>
        <v>43200</v>
      </c>
      <c r="B2408">
        <f>_xlfn.XLOOKUP(A2408,Ethereum_Historical_Data[Date],Ethereum_Historical_Data[Price]," ")</f>
        <v>415.45</v>
      </c>
      <c r="C2408">
        <f>STANDARDIZE(Table6[[#This Row],[ETH]],$U$4,$U$5)</f>
        <v>-0.85923570363989366</v>
      </c>
      <c r="D2408" s="2">
        <f>_xlfn.XLOOKUP(Table6[[#This Row],[Date]],BNB_Historical_Data[Date],BNB_Historical_Data[Price]," ")</f>
        <v>12.08</v>
      </c>
      <c r="E2408" s="2">
        <f>STANDARDIZE(Table6[[#This Row],[BNB]],$V$4,$V$5)</f>
        <v>-0.9717844813870361</v>
      </c>
      <c r="F2408" s="2">
        <f>_xlfn.XLOOKUP(Table6[[#This Row],[Date]],Tether_USDt_Historical_Data[Date],Tether_USDt_Historical_Data[Price]," ")</f>
        <v>1.0011000000000001</v>
      </c>
      <c r="G2408" s="2">
        <f>IFERROR(STANDARDIZE(Table6[[#This Row],[Tether]],$W$4,$W$5),"")</f>
        <v>0.18219995298301858</v>
      </c>
      <c r="H2408" s="2">
        <f>_xlfn.XLOOKUP(Table6[[#This Row],[Date]],Bitcoin_Historical_Data__2[Date],Bitcoin_Historical_Data__2[Price]," ")</f>
        <v>6854.8</v>
      </c>
      <c r="I2408" s="2">
        <f>STANDARDIZE(Table6[[#This Row],[BTC]],$X$4,$X$5)</f>
        <v>-0.97739135513931352</v>
      </c>
      <c r="J2408" s="2">
        <f>_xlfn.XLOOKUP(Table6[[#This Row],[Date]],S_P_500_Historical_Data[Date],S_P_500_Historical_Data[Price]," ")</f>
        <v>2656.9</v>
      </c>
      <c r="K2408" s="2">
        <f>IFERROR(STANDARDIZE(Table6[[#This Row],[S&amp;P500]],$Y$4,$Y$5),"")</f>
        <v>-1.2784733077919834</v>
      </c>
    </row>
    <row r="2409" spans="1:11" x14ac:dyDescent="0.35">
      <c r="A2409" s="1">
        <f t="shared" si="37"/>
        <v>43199</v>
      </c>
      <c r="B2409">
        <f>_xlfn.XLOOKUP(A2409,Ethereum_Historical_Data[Date],Ethereum_Historical_Data[Price]," ")</f>
        <v>399.05</v>
      </c>
      <c r="C2409">
        <f>STANDARDIZE(Table6[[#This Row],[ETH]],$U$4,$U$5)</f>
        <v>-0.87285477896532393</v>
      </c>
      <c r="D2409" s="2">
        <f>_xlfn.XLOOKUP(Table6[[#This Row],[Date]],BNB_Historical_Data[Date],BNB_Historical_Data[Price]," ")</f>
        <v>11.88</v>
      </c>
      <c r="E2409" s="2">
        <f>STANDARDIZE(Table6[[#This Row],[BNB]],$V$4,$V$5)</f>
        <v>-0.97276624862657213</v>
      </c>
      <c r="F2409" s="2">
        <f>_xlfn.XLOOKUP(Table6[[#This Row],[Date]],Tether_USDt_Historical_Data[Date],Tether_USDt_Historical_Data[Price]," ")</f>
        <v>1.0011000000000001</v>
      </c>
      <c r="G2409" s="2">
        <f>IFERROR(STANDARDIZE(Table6[[#This Row],[Tether]],$W$4,$W$5),"")</f>
        <v>0.18219995298301858</v>
      </c>
      <c r="H2409" s="2">
        <f>_xlfn.XLOOKUP(Table6[[#This Row],[Date]],Bitcoin_Historical_Data__2[Date],Bitcoin_Historical_Data__2[Price]," ")</f>
        <v>6781.9</v>
      </c>
      <c r="I2409" s="2">
        <f>STANDARDIZE(Table6[[#This Row],[BTC]],$X$4,$X$5)</f>
        <v>-0.98104050435551415</v>
      </c>
      <c r="J2409" s="2">
        <f>_xlfn.XLOOKUP(Table6[[#This Row],[Date]],S_P_500_Historical_Data[Date],S_P_500_Historical_Data[Price]," ")</f>
        <v>2613.1999999999998</v>
      </c>
      <c r="K2409" s="2">
        <f>IFERROR(STANDARDIZE(Table6[[#This Row],[S&amp;P500]],$Y$4,$Y$5),"")</f>
        <v>-1.3280184763727354</v>
      </c>
    </row>
    <row r="2410" spans="1:11" x14ac:dyDescent="0.35">
      <c r="A2410" s="1">
        <f t="shared" si="37"/>
        <v>43198</v>
      </c>
      <c r="B2410">
        <f>_xlfn.XLOOKUP(A2410,Ethereum_Historical_Data[Date],Ethereum_Historical_Data[Price]," ")</f>
        <v>400.71</v>
      </c>
      <c r="C2410">
        <f>STANDARDIZE(Table6[[#This Row],[ETH]],$U$4,$U$5)</f>
        <v>-0.87147626280433521</v>
      </c>
      <c r="D2410" s="2">
        <f>_xlfn.XLOOKUP(Table6[[#This Row],[Date]],BNB_Historical_Data[Date],BNB_Historical_Data[Price]," ")</f>
        <v>12.12</v>
      </c>
      <c r="E2410" s="2">
        <f>STANDARDIZE(Table6[[#This Row],[BNB]],$V$4,$V$5)</f>
        <v>-0.97158812793912896</v>
      </c>
      <c r="F2410" s="2">
        <f>_xlfn.XLOOKUP(Table6[[#This Row],[Date]],Tether_USDt_Historical_Data[Date],Tether_USDt_Historical_Data[Price]," ")</f>
        <v>0.99960000000000004</v>
      </c>
      <c r="G2410" s="2">
        <f>IFERROR(STANDARDIZE(Table6[[#This Row],[Tether]],$W$4,$W$5),"")</f>
        <v>-0.12459831778346221</v>
      </c>
      <c r="H2410" s="2">
        <f>_xlfn.XLOOKUP(Table6[[#This Row],[Date]],Bitcoin_Historical_Data__2[Date],Bitcoin_Historical_Data__2[Price]," ")</f>
        <v>7030.5</v>
      </c>
      <c r="I2410" s="2">
        <f>STANDARDIZE(Table6[[#This Row],[BTC]],$X$4,$X$5)</f>
        <v>-0.96859635490218776</v>
      </c>
      <c r="J2410" s="2" t="str">
        <f>_xlfn.XLOOKUP(Table6[[#This Row],[Date]],S_P_500_Historical_Data[Date],S_P_500_Historical_Data[Price]," ")</f>
        <v xml:space="preserve"> </v>
      </c>
      <c r="K2410" s="2" t="str">
        <f>IFERROR(STANDARDIZE(Table6[[#This Row],[S&amp;P500]],$Y$4,$Y$5),"")</f>
        <v/>
      </c>
    </row>
    <row r="2411" spans="1:11" x14ac:dyDescent="0.35">
      <c r="A2411" s="1">
        <f t="shared" si="37"/>
        <v>43197</v>
      </c>
      <c r="B2411">
        <f>_xlfn.XLOOKUP(A2411,Ethereum_Historical_Data[Date],Ethereum_Historical_Data[Price]," ")</f>
        <v>384.87</v>
      </c>
      <c r="C2411">
        <f>STANDARDIZE(Table6[[#This Row],[ETH]],$U$4,$U$5)</f>
        <v>-0.8846302965332874</v>
      </c>
      <c r="D2411" s="2">
        <f>_xlfn.XLOOKUP(Table6[[#This Row],[Date]],BNB_Historical_Data[Date],BNB_Historical_Data[Price]," ")</f>
        <v>12.5</v>
      </c>
      <c r="E2411" s="2">
        <f>STANDARDIZE(Table6[[#This Row],[BNB]],$V$4,$V$5)</f>
        <v>-0.96972277018401087</v>
      </c>
      <c r="F2411" s="2">
        <f>_xlfn.XLOOKUP(Table6[[#This Row],[Date]],Tether_USDt_Historical_Data[Date],Tether_USDt_Historical_Data[Price]," ")</f>
        <v>1.0021</v>
      </c>
      <c r="G2411" s="2">
        <f>IFERROR(STANDARDIZE(Table6[[#This Row],[Tether]],$W$4,$W$5),"")</f>
        <v>0.38673213349397551</v>
      </c>
      <c r="H2411" s="2">
        <f>_xlfn.XLOOKUP(Table6[[#This Row],[Date]],Bitcoin_Historical_Data__2[Date],Bitcoin_Historical_Data__2[Price]," ")</f>
        <v>6905.7</v>
      </c>
      <c r="I2411" s="2">
        <f>STANDARDIZE(Table6[[#This Row],[BTC]],$X$4,$X$5)</f>
        <v>-0.97484345808712392</v>
      </c>
      <c r="J2411" s="2" t="str">
        <f>_xlfn.XLOOKUP(Table6[[#This Row],[Date]],S_P_500_Historical_Data[Date],S_P_500_Historical_Data[Price]," ")</f>
        <v xml:space="preserve"> </v>
      </c>
      <c r="K2411" s="2" t="str">
        <f>IFERROR(STANDARDIZE(Table6[[#This Row],[S&amp;P500]],$Y$4,$Y$5),"")</f>
        <v/>
      </c>
    </row>
    <row r="2412" spans="1:11" x14ac:dyDescent="0.35">
      <c r="A2412" s="1">
        <f t="shared" si="37"/>
        <v>43196</v>
      </c>
      <c r="B2412">
        <f>_xlfn.XLOOKUP(A2412,Ethereum_Historical_Data[Date],Ethereum_Historical_Data[Price]," ")</f>
        <v>369.97</v>
      </c>
      <c r="C2412">
        <f>STANDARDIZE(Table6[[#This Row],[ETH]],$U$4,$U$5)</f>
        <v>-0.89700372472529399</v>
      </c>
      <c r="D2412" s="2">
        <f>_xlfn.XLOOKUP(Table6[[#This Row],[Date]],BNB_Historical_Data[Date],BNB_Historical_Data[Price]," ")</f>
        <v>12.26</v>
      </c>
      <c r="E2412" s="2">
        <f>STANDARDIZE(Table6[[#This Row],[BNB]],$V$4,$V$5)</f>
        <v>-0.97090089087145393</v>
      </c>
      <c r="F2412" s="2">
        <f>_xlfn.XLOOKUP(Table6[[#This Row],[Date]],Tether_USDt_Historical_Data[Date],Tether_USDt_Historical_Data[Price]," ")</f>
        <v>1.0004999999999999</v>
      </c>
      <c r="G2412" s="2">
        <f>IFERROR(STANDARDIZE(Table6[[#This Row],[Tether]],$W$4,$W$5),"")</f>
        <v>5.9480644676399026E-2</v>
      </c>
      <c r="H2412" s="2">
        <f>_xlfn.XLOOKUP(Table6[[#This Row],[Date]],Bitcoin_Historical_Data__2[Date],Bitcoin_Historical_Data__2[Price]," ")</f>
        <v>6624.3</v>
      </c>
      <c r="I2412" s="2">
        <f>STANDARDIZE(Table6[[#This Row],[BTC]],$X$4,$X$5)</f>
        <v>-0.98892947440315804</v>
      </c>
      <c r="J2412" s="2">
        <f>_xlfn.XLOOKUP(Table6[[#This Row],[Date]],S_P_500_Historical_Data[Date],S_P_500_Historical_Data[Price]," ")</f>
        <v>2604.5</v>
      </c>
      <c r="K2412" s="2">
        <f>IFERROR(STANDARDIZE(Table6[[#This Row],[S&amp;P500]],$Y$4,$Y$5),"")</f>
        <v>-1.3378821598201618</v>
      </c>
    </row>
    <row r="2413" spans="1:11" x14ac:dyDescent="0.35">
      <c r="A2413" s="1">
        <f t="shared" si="37"/>
        <v>43195</v>
      </c>
      <c r="B2413">
        <f>_xlfn.XLOOKUP(A2413,Ethereum_Historical_Data[Date],Ethereum_Historical_Data[Price]," ")</f>
        <v>381.52</v>
      </c>
      <c r="C2413">
        <f>STANDARDIZE(Table6[[#This Row],[ETH]],$U$4,$U$5)</f>
        <v>-0.8874122417979331</v>
      </c>
      <c r="D2413" s="2">
        <f>_xlfn.XLOOKUP(Table6[[#This Row],[Date]],BNB_Historical_Data[Date],BNB_Historical_Data[Price]," ")</f>
        <v>12.49</v>
      </c>
      <c r="E2413" s="2">
        <f>STANDARDIZE(Table6[[#This Row],[BNB]],$V$4,$V$5)</f>
        <v>-0.96977185854598758</v>
      </c>
      <c r="F2413" s="2">
        <f>_xlfn.XLOOKUP(Table6[[#This Row],[Date]],Tether_USDt_Historical_Data[Date],Tether_USDt_Historical_Data[Price]," ")</f>
        <v>1.0005999999999999</v>
      </c>
      <c r="G2413" s="2">
        <f>IFERROR(STANDARDIZE(Table6[[#This Row],[Tether]],$W$4,$W$5),"")</f>
        <v>7.9933862727494712E-2</v>
      </c>
      <c r="H2413" s="2">
        <f>_xlfn.XLOOKUP(Table6[[#This Row],[Date]],Bitcoin_Historical_Data__2[Date],Bitcoin_Historical_Data__2[Price]," ")</f>
        <v>6782</v>
      </c>
      <c r="I2413" s="2">
        <f>STANDARDIZE(Table6[[#This Row],[BTC]],$X$4,$X$5)</f>
        <v>-0.98103549866385964</v>
      </c>
      <c r="J2413" s="2">
        <f>_xlfn.XLOOKUP(Table6[[#This Row],[Date]],S_P_500_Historical_Data[Date],S_P_500_Historical_Data[Price]," ")</f>
        <v>2662.8</v>
      </c>
      <c r="K2413" s="2">
        <f>IFERROR(STANDARDIZE(Table6[[#This Row],[S&amp;P500]],$Y$4,$Y$5),"")</f>
        <v>-1.2717841431552226</v>
      </c>
    </row>
    <row r="2414" spans="1:11" x14ac:dyDescent="0.35">
      <c r="A2414" s="1">
        <f t="shared" si="37"/>
        <v>43194</v>
      </c>
      <c r="B2414">
        <f>_xlfn.XLOOKUP(A2414,Ethereum_Historical_Data[Date],Ethereum_Historical_Data[Price]," ")</f>
        <v>378.68</v>
      </c>
      <c r="C2414">
        <f>STANDARDIZE(Table6[[#This Row],[ETH]],$U$4,$U$5)</f>
        <v>-0.88977066703721486</v>
      </c>
      <c r="D2414" s="2">
        <f>_xlfn.XLOOKUP(Table6[[#This Row],[Date]],BNB_Historical_Data[Date],BNB_Historical_Data[Price]," ")</f>
        <v>12.21</v>
      </c>
      <c r="E2414" s="2">
        <f>STANDARDIZE(Table6[[#This Row],[BNB]],$V$4,$V$5)</f>
        <v>-0.97114633268133788</v>
      </c>
      <c r="F2414" s="2">
        <f>_xlfn.XLOOKUP(Table6[[#This Row],[Date]],Tether_USDt_Historical_Data[Date],Tether_USDt_Historical_Data[Price]," ")</f>
        <v>1.0002</v>
      </c>
      <c r="G2414" s="2">
        <f>IFERROR(STANDARDIZE(Table6[[#This Row],[Tether]],$W$4,$W$5),"")</f>
        <v>-1.8790094768880547E-3</v>
      </c>
      <c r="H2414" s="2">
        <f>_xlfn.XLOOKUP(Table6[[#This Row],[Date]],Bitcoin_Historical_Data__2[Date],Bitcoin_Historical_Data__2[Price]," ")</f>
        <v>6808.9</v>
      </c>
      <c r="I2414" s="2">
        <f>STANDARDIZE(Table6[[#This Row],[BTC]],$X$4,$X$5)</f>
        <v>-0.97968896760877311</v>
      </c>
      <c r="J2414" s="2">
        <f>_xlfn.XLOOKUP(Table6[[#This Row],[Date]],S_P_500_Historical_Data[Date],S_P_500_Historical_Data[Price]," ")</f>
        <v>2644.7</v>
      </c>
      <c r="K2414" s="2">
        <f>IFERROR(STANDARDIZE(Table6[[#This Row],[S&amp;P500]],$Y$4,$Y$5),"")</f>
        <v>-1.2923051397527427</v>
      </c>
    </row>
    <row r="2415" spans="1:11" x14ac:dyDescent="0.35">
      <c r="A2415" s="1">
        <f t="shared" si="37"/>
        <v>43193</v>
      </c>
      <c r="B2415">
        <f>_xlfn.XLOOKUP(A2415,Ethereum_Historical_Data[Date],Ethereum_Historical_Data[Price]," ")</f>
        <v>415.55</v>
      </c>
      <c r="C2415">
        <f>STANDARDIZE(Table6[[#This Row],[ETH]],$U$4,$U$5)</f>
        <v>-0.85915266049766548</v>
      </c>
      <c r="D2415" s="2">
        <f>_xlfn.XLOOKUP(Table6[[#This Row],[Date]],BNB_Historical_Data[Date],BNB_Historical_Data[Price]," ")</f>
        <v>13.31</v>
      </c>
      <c r="E2415" s="2">
        <f>STANDARDIZE(Table6[[#This Row],[BNB]],$V$4,$V$5)</f>
        <v>-0.96574661286389052</v>
      </c>
      <c r="F2415" s="2">
        <f>_xlfn.XLOOKUP(Table6[[#This Row],[Date]],Tether_USDt_Historical_Data[Date],Tether_USDt_Historical_Data[Price]," ")</f>
        <v>1.0026999999999999</v>
      </c>
      <c r="G2415" s="2">
        <f>IFERROR(STANDARDIZE(Table6[[#This Row],[Tether]],$W$4,$W$5),"")</f>
        <v>0.50945144180054969</v>
      </c>
      <c r="H2415" s="2">
        <f>_xlfn.XLOOKUP(Table6[[#This Row],[Date]],Bitcoin_Historical_Data__2[Date],Bitcoin_Historical_Data__2[Price]," ")</f>
        <v>7424.2</v>
      </c>
      <c r="I2415" s="2">
        <f>STANDARDIZE(Table6[[#This Row],[BTC]],$X$4,$X$5)</f>
        <v>-0.94888894685804215</v>
      </c>
      <c r="J2415" s="2">
        <f>_xlfn.XLOOKUP(Table6[[#This Row],[Date]],S_P_500_Historical_Data[Date],S_P_500_Historical_Data[Price]," ")</f>
        <v>2614.4</v>
      </c>
      <c r="K2415" s="2">
        <f>IFERROR(STANDARDIZE(Table6[[#This Row],[S&amp;P500]],$Y$4,$Y$5),"")</f>
        <v>-1.3266579683110211</v>
      </c>
    </row>
    <row r="2416" spans="1:11" x14ac:dyDescent="0.35">
      <c r="A2416" s="1">
        <f t="shared" si="37"/>
        <v>43192</v>
      </c>
      <c r="B2416">
        <f>_xlfn.XLOOKUP(A2416,Ethereum_Historical_Data[Date],Ethereum_Historical_Data[Price]," ")</f>
        <v>385.07</v>
      </c>
      <c r="C2416">
        <f>STANDARDIZE(Table6[[#This Row],[ETH]],$U$4,$U$5)</f>
        <v>-0.88446421024883093</v>
      </c>
      <c r="D2416" s="2">
        <f>_xlfn.XLOOKUP(Table6[[#This Row],[Date]],BNB_Historical_Data[Date],BNB_Historical_Data[Price]," ")</f>
        <v>12.6</v>
      </c>
      <c r="E2416" s="2">
        <f>STANDARDIZE(Table6[[#This Row],[BNB]],$V$4,$V$5)</f>
        <v>-0.96923188656424297</v>
      </c>
      <c r="F2416" s="2">
        <f>_xlfn.XLOOKUP(Table6[[#This Row],[Date]],Tether_USDt_Historical_Data[Date],Tether_USDt_Historical_Data[Price]," ")</f>
        <v>1.0016</v>
      </c>
      <c r="G2416" s="2">
        <f>IFERROR(STANDARDIZE(Table6[[#This Row],[Tether]],$W$4,$W$5),"")</f>
        <v>0.28446604323849706</v>
      </c>
      <c r="H2416" s="2">
        <f>_xlfn.XLOOKUP(Table6[[#This Row],[Date]],Bitcoin_Historical_Data__2[Date],Bitcoin_Historical_Data__2[Price]," ")</f>
        <v>7068.4</v>
      </c>
      <c r="I2416" s="2">
        <f>STANDARDIZE(Table6[[#This Row],[BTC]],$X$4,$X$5)</f>
        <v>-0.96669919776509572</v>
      </c>
      <c r="J2416" s="2">
        <f>_xlfn.XLOOKUP(Table6[[#This Row],[Date]],S_P_500_Historical_Data[Date],S_P_500_Historical_Data[Price]," ")</f>
        <v>2581.9</v>
      </c>
      <c r="K2416" s="2">
        <f>IFERROR(STANDARDIZE(Table6[[#This Row],[S&amp;P500]],$Y$4,$Y$5),"")</f>
        <v>-1.3635050616491089</v>
      </c>
    </row>
    <row r="2417" spans="1:11" x14ac:dyDescent="0.35">
      <c r="A2417" s="1">
        <f t="shared" si="37"/>
        <v>43191</v>
      </c>
      <c r="B2417">
        <f>_xlfn.XLOOKUP(A2417,Ethereum_Historical_Data[Date],Ethereum_Historical_Data[Price]," ")</f>
        <v>378.75</v>
      </c>
      <c r="C2417">
        <f>STANDARDIZE(Table6[[#This Row],[ETH]],$U$4,$U$5)</f>
        <v>-0.88971253683765517</v>
      </c>
      <c r="D2417" s="2">
        <f>_xlfn.XLOOKUP(Table6[[#This Row],[Date]],BNB_Historical_Data[Date],BNB_Historical_Data[Price]," ")</f>
        <v>11.1</v>
      </c>
      <c r="E2417" s="2">
        <f>STANDARDIZE(Table6[[#This Row],[BNB]],$V$4,$V$5)</f>
        <v>-0.97659514086076205</v>
      </c>
      <c r="F2417" s="2">
        <f>_xlfn.XLOOKUP(Table6[[#This Row],[Date]],Tether_USDt_Historical_Data[Date],Tether_USDt_Historical_Data[Price]," ")</f>
        <v>1.0004</v>
      </c>
      <c r="G2417" s="2">
        <f>IFERROR(STANDARDIZE(Table6[[#This Row],[Tether]],$W$4,$W$5),"")</f>
        <v>3.9027426625303327E-2</v>
      </c>
      <c r="H2417" s="2">
        <f>_xlfn.XLOOKUP(Table6[[#This Row],[Date]],Bitcoin_Historical_Data__2[Date],Bitcoin_Historical_Data__2[Price]," ")</f>
        <v>6825.2</v>
      </c>
      <c r="I2417" s="2">
        <f>STANDARDIZE(Table6[[#This Row],[BTC]],$X$4,$X$5)</f>
        <v>-0.97887303986907392</v>
      </c>
      <c r="J2417" s="2" t="str">
        <f>_xlfn.XLOOKUP(Table6[[#This Row],[Date]],S_P_500_Historical_Data[Date],S_P_500_Historical_Data[Price]," ")</f>
        <v xml:space="preserve"> </v>
      </c>
      <c r="K2417" s="2" t="str">
        <f>IFERROR(STANDARDIZE(Table6[[#This Row],[S&amp;P500]],$Y$4,$Y$5),"")</f>
        <v/>
      </c>
    </row>
    <row r="2418" spans="1:11" x14ac:dyDescent="0.35">
      <c r="A2418" s="1">
        <f t="shared" si="37"/>
        <v>43190</v>
      </c>
      <c r="B2418">
        <f>_xlfn.XLOOKUP(A2418,Ethereum_Historical_Data[Date],Ethereum_Historical_Data[Price]," ")</f>
        <v>393.96</v>
      </c>
      <c r="C2418">
        <f>STANDARDIZE(Table6[[#This Row],[ETH]],$U$4,$U$5)</f>
        <v>-0.87708167490474087</v>
      </c>
      <c r="D2418" s="2">
        <f>_xlfn.XLOOKUP(Table6[[#This Row],[Date]],BNB_Historical_Data[Date],BNB_Historical_Data[Price]," ")</f>
        <v>11.04</v>
      </c>
      <c r="E2418" s="2">
        <f>STANDARDIZE(Table6[[#This Row],[BNB]],$V$4,$V$5)</f>
        <v>-0.97688967103262281</v>
      </c>
      <c r="F2418" s="2">
        <f>_xlfn.XLOOKUP(Table6[[#This Row],[Date]],Tether_USDt_Historical_Data[Date],Tether_USDt_Historical_Data[Price]," ")</f>
        <v>1.0003</v>
      </c>
      <c r="G2418" s="2">
        <f>IFERROR(STANDARDIZE(Table6[[#This Row],[Tether]],$W$4,$W$5),"")</f>
        <v>1.8574208574207638E-2</v>
      </c>
      <c r="H2418" s="2">
        <f>_xlfn.XLOOKUP(Table6[[#This Row],[Date]],Bitcoin_Historical_Data__2[Date],Bitcoin_Historical_Data__2[Price]," ")</f>
        <v>6938.2</v>
      </c>
      <c r="I2418" s="2">
        <f>STANDARDIZE(Table6[[#This Row],[BTC]],$X$4,$X$5)</f>
        <v>-0.97321660829938017</v>
      </c>
      <c r="J2418" s="2" t="str">
        <f>_xlfn.XLOOKUP(Table6[[#This Row],[Date]],S_P_500_Historical_Data[Date],S_P_500_Historical_Data[Price]," ")</f>
        <v xml:space="preserve"> </v>
      </c>
      <c r="K2418" s="2" t="str">
        <f>IFERROR(STANDARDIZE(Table6[[#This Row],[S&amp;P500]],$Y$4,$Y$5),"")</f>
        <v/>
      </c>
    </row>
    <row r="2419" spans="1:11" x14ac:dyDescent="0.35">
      <c r="A2419" s="1">
        <f t="shared" si="37"/>
        <v>43189</v>
      </c>
      <c r="B2419">
        <f>_xlfn.XLOOKUP(A2419,Ethereum_Historical_Data[Date],Ethereum_Historical_Data[Price]," ")</f>
        <v>393.79</v>
      </c>
      <c r="C2419">
        <f>STANDARDIZE(Table6[[#This Row],[ETH]],$U$4,$U$5)</f>
        <v>-0.87722284824652896</v>
      </c>
      <c r="D2419" s="2">
        <f>_xlfn.XLOOKUP(Table6[[#This Row],[Date]],BNB_Historical_Data[Date],BNB_Historical_Data[Price]," ")</f>
        <v>10.37</v>
      </c>
      <c r="E2419" s="2">
        <f>STANDARDIZE(Table6[[#This Row],[BNB]],$V$4,$V$5)</f>
        <v>-0.9801785912850679</v>
      </c>
      <c r="F2419" s="2">
        <f>_xlfn.XLOOKUP(Table6[[#This Row],[Date]],Tether_USDt_Historical_Data[Date],Tether_USDt_Historical_Data[Price]," ")</f>
        <v>0.99670000000000003</v>
      </c>
      <c r="G2419" s="2">
        <f>IFERROR(STANDARDIZE(Table6[[#This Row],[Tether]],$W$4,$W$5),"")</f>
        <v>-0.71774164126530537</v>
      </c>
      <c r="H2419" s="2">
        <f>_xlfn.XLOOKUP(Table6[[#This Row],[Date]],Bitcoin_Historical_Data__2[Date],Bitcoin_Historical_Data__2[Price]," ")</f>
        <v>6853.7</v>
      </c>
      <c r="I2419" s="2">
        <f>STANDARDIZE(Table6[[#This Row],[BTC]],$X$4,$X$5)</f>
        <v>-0.97744641774751406</v>
      </c>
      <c r="J2419" s="2" t="str">
        <f>_xlfn.XLOOKUP(Table6[[#This Row],[Date]],S_P_500_Historical_Data[Date],S_P_500_Historical_Data[Price]," ")</f>
        <v xml:space="preserve"> </v>
      </c>
      <c r="K2419" s="2" t="str">
        <f>IFERROR(STANDARDIZE(Table6[[#This Row],[S&amp;P500]],$Y$4,$Y$5),"")</f>
        <v/>
      </c>
    </row>
    <row r="2420" spans="1:11" x14ac:dyDescent="0.35">
      <c r="A2420" s="1">
        <f t="shared" si="37"/>
        <v>43188</v>
      </c>
      <c r="B2420">
        <f>_xlfn.XLOOKUP(A2420,Ethereum_Historical_Data[Date],Ethereum_Historical_Data[Price]," ")</f>
        <v>384.12</v>
      </c>
      <c r="C2420">
        <f>STANDARDIZE(Table6[[#This Row],[ETH]],$U$4,$U$5)</f>
        <v>-0.88525312009999912</v>
      </c>
      <c r="D2420" s="2">
        <f>_xlfn.XLOOKUP(Table6[[#This Row],[Date]],BNB_Historical_Data[Date],BNB_Historical_Data[Price]," ")</f>
        <v>10.19</v>
      </c>
      <c r="E2420" s="2">
        <f>STANDARDIZE(Table6[[#This Row],[BNB]],$V$4,$V$5)</f>
        <v>-0.9810621818006503</v>
      </c>
      <c r="F2420" s="2">
        <f>_xlfn.XLOOKUP(Table6[[#This Row],[Date]],Tether_USDt_Historical_Data[Date],Tether_USDt_Historical_Data[Price]," ")</f>
        <v>0.99819999999999998</v>
      </c>
      <c r="G2420" s="2">
        <f>IFERROR(STANDARDIZE(Table6[[#This Row],[Tether]],$W$4,$W$5),"")</f>
        <v>-0.41094337049884733</v>
      </c>
      <c r="H2420" s="2">
        <f>_xlfn.XLOOKUP(Table6[[#This Row],[Date]],Bitcoin_Historical_Data__2[Date],Bitcoin_Historical_Data__2[Price]," ")</f>
        <v>7129.2</v>
      </c>
      <c r="I2420" s="2">
        <f>STANDARDIZE(Table6[[#This Row],[BTC]],$X$4,$X$5)</f>
        <v>-0.96365573723910125</v>
      </c>
      <c r="J2420" s="2">
        <f>_xlfn.XLOOKUP(Table6[[#This Row],[Date]],S_P_500_Historical_Data[Date],S_P_500_Historical_Data[Price]," ")</f>
        <v>2640.9</v>
      </c>
      <c r="K2420" s="2">
        <f>IFERROR(STANDARDIZE(Table6[[#This Row],[S&amp;P500]],$Y$4,$Y$5),"")</f>
        <v>-1.2966134152815034</v>
      </c>
    </row>
    <row r="2421" spans="1:11" x14ac:dyDescent="0.35">
      <c r="A2421" s="1">
        <f t="shared" si="37"/>
        <v>43187</v>
      </c>
      <c r="B2421">
        <f>_xlfn.XLOOKUP(A2421,Ethereum_Historical_Data[Date],Ethereum_Historical_Data[Price]," ")</f>
        <v>446.84</v>
      </c>
      <c r="C2421">
        <f>STANDARDIZE(Table6[[#This Row],[ETH]],$U$4,$U$5)</f>
        <v>-0.83316846129445132</v>
      </c>
      <c r="D2421" s="2">
        <f>_xlfn.XLOOKUP(Table6[[#This Row],[Date]],BNB_Historical_Data[Date],BNB_Historical_Data[Price]," ")</f>
        <v>11.67</v>
      </c>
      <c r="E2421" s="2">
        <f>STANDARDIZE(Table6[[#This Row],[BNB]],$V$4,$V$5)</f>
        <v>-0.97379710422808485</v>
      </c>
      <c r="F2421" s="2">
        <f>_xlfn.XLOOKUP(Table6[[#This Row],[Date]],Tether_USDt_Historical_Data[Date],Tether_USDt_Historical_Data[Price]," ")</f>
        <v>1.0015000000000001</v>
      </c>
      <c r="G2421" s="2">
        <f>IFERROR(STANDARDIZE(Table6[[#This Row],[Tether]],$W$4,$W$5),"")</f>
        <v>0.26401282518740138</v>
      </c>
      <c r="H2421" s="2">
        <f>_xlfn.XLOOKUP(Table6[[#This Row],[Date]],Bitcoin_Historical_Data__2[Date],Bitcoin_Historical_Data__2[Price]," ")</f>
        <v>7954.9</v>
      </c>
      <c r="I2421" s="2">
        <f>STANDARDIZE(Table6[[#This Row],[BTC]],$X$4,$X$5)</f>
        <v>-0.92232374124709959</v>
      </c>
      <c r="J2421" s="2">
        <f>_xlfn.XLOOKUP(Table6[[#This Row],[Date]],S_P_500_Historical_Data[Date],S_P_500_Historical_Data[Price]," ")</f>
        <v>2605</v>
      </c>
      <c r="K2421" s="2">
        <f>IFERROR(STANDARDIZE(Table6[[#This Row],[S&amp;P500]],$Y$4,$Y$5),"")</f>
        <v>-1.3373152814611144</v>
      </c>
    </row>
    <row r="2422" spans="1:11" x14ac:dyDescent="0.35">
      <c r="A2422" s="1">
        <f t="shared" si="37"/>
        <v>43186</v>
      </c>
      <c r="B2422">
        <f>_xlfn.XLOOKUP(A2422,Ethereum_Historical_Data[Date],Ethereum_Historical_Data[Price]," ")</f>
        <v>448.48</v>
      </c>
      <c r="C2422">
        <f>STANDARDIZE(Table6[[#This Row],[ETH]],$U$4,$U$5)</f>
        <v>-0.83180655376190826</v>
      </c>
      <c r="D2422" s="2">
        <f>_xlfn.XLOOKUP(Table6[[#This Row],[Date]],BNB_Historical_Data[Date],BNB_Historical_Data[Price]," ")</f>
        <v>11.5</v>
      </c>
      <c r="E2422" s="2">
        <f>STANDARDIZE(Table6[[#This Row],[BNB]],$V$4,$V$5)</f>
        <v>-0.97463160638169022</v>
      </c>
      <c r="F2422" s="2">
        <f>_xlfn.XLOOKUP(Table6[[#This Row],[Date]],Tether_USDt_Historical_Data[Date],Tether_USDt_Historical_Data[Price]," ")</f>
        <v>1.0044999999999999</v>
      </c>
      <c r="G2422" s="2">
        <f>IFERROR(STANDARDIZE(Table6[[#This Row],[Tether]],$W$4,$W$5),"")</f>
        <v>0.87760936672031753</v>
      </c>
      <c r="H2422" s="2">
        <f>_xlfn.XLOOKUP(Table6[[#This Row],[Date]],Bitcoin_Historical_Data__2[Date],Bitcoin_Historical_Data__2[Price]," ")</f>
        <v>7801.7</v>
      </c>
      <c r="I2422" s="2">
        <f>STANDARDIZE(Table6[[#This Row],[BTC]],$X$4,$X$5)</f>
        <v>-0.92999246086194109</v>
      </c>
      <c r="J2422" s="2">
        <f>_xlfn.XLOOKUP(Table6[[#This Row],[Date]],S_P_500_Historical_Data[Date],S_P_500_Historical_Data[Price]," ")</f>
        <v>2612.6</v>
      </c>
      <c r="K2422" s="2">
        <f>IFERROR(STANDARDIZE(Table6[[#This Row],[S&amp;P500]],$Y$4,$Y$5),"")</f>
        <v>-1.3286987304035924</v>
      </c>
    </row>
    <row r="2423" spans="1:11" x14ac:dyDescent="0.35">
      <c r="A2423" s="1">
        <f t="shared" si="37"/>
        <v>43185</v>
      </c>
      <c r="B2423">
        <f>_xlfn.XLOOKUP(A2423,Ethereum_Historical_Data[Date],Ethereum_Historical_Data[Price]," ")</f>
        <v>485.98</v>
      </c>
      <c r="C2423">
        <f>STANDARDIZE(Table6[[#This Row],[ETH]],$U$4,$U$5)</f>
        <v>-0.80066537542632088</v>
      </c>
      <c r="D2423" s="2">
        <f>_xlfn.XLOOKUP(Table6[[#This Row],[Date]],BNB_Historical_Data[Date],BNB_Historical_Data[Price]," ")</f>
        <v>11.97</v>
      </c>
      <c r="E2423" s="2">
        <f>STANDARDIZE(Table6[[#This Row],[BNB]],$V$4,$V$5)</f>
        <v>-0.97232445336878093</v>
      </c>
      <c r="F2423" s="2">
        <f>_xlfn.XLOOKUP(Table6[[#This Row],[Date]],Tether_USDt_Historical_Data[Date],Tether_USDt_Historical_Data[Price]," ")</f>
        <v>1.0035000000000001</v>
      </c>
      <c r="G2423" s="2">
        <f>IFERROR(STANDARDIZE(Table6[[#This Row],[Tether]],$W$4,$W$5),"")</f>
        <v>0.67307718620936063</v>
      </c>
      <c r="H2423" s="2">
        <f>_xlfn.XLOOKUP(Table6[[#This Row],[Date]],Bitcoin_Historical_Data__2[Date],Bitcoin_Historical_Data__2[Price]," ")</f>
        <v>8143.5</v>
      </c>
      <c r="I2423" s="2">
        <f>STANDARDIZE(Table6[[#This Row],[BTC]],$X$4,$X$5)</f>
        <v>-0.912883006786531</v>
      </c>
      <c r="J2423" s="2">
        <f>_xlfn.XLOOKUP(Table6[[#This Row],[Date]],S_P_500_Historical_Data[Date],S_P_500_Historical_Data[Price]," ")</f>
        <v>2658.6</v>
      </c>
      <c r="K2423" s="2">
        <f>IFERROR(STANDARDIZE(Table6[[#This Row],[S&amp;P500]],$Y$4,$Y$5),"")</f>
        <v>-1.276545921371222</v>
      </c>
    </row>
    <row r="2424" spans="1:11" x14ac:dyDescent="0.35">
      <c r="A2424" s="1">
        <f t="shared" si="37"/>
        <v>43184</v>
      </c>
      <c r="B2424">
        <f>_xlfn.XLOOKUP(A2424,Ethereum_Historical_Data[Date],Ethereum_Historical_Data[Price]," ")</f>
        <v>523.5</v>
      </c>
      <c r="C2424">
        <f>STANDARDIZE(Table6[[#This Row],[ETH]],$U$4,$U$5)</f>
        <v>-0.76950758846228784</v>
      </c>
      <c r="D2424" s="2">
        <f>_xlfn.XLOOKUP(Table6[[#This Row],[Date]],BNB_Historical_Data[Date],BNB_Historical_Data[Price]," ")</f>
        <v>12.97</v>
      </c>
      <c r="E2424" s="2">
        <f>STANDARDIZE(Table6[[#This Row],[BNB]],$V$4,$V$5)</f>
        <v>-0.96741561717110158</v>
      </c>
      <c r="F2424" s="2">
        <f>_xlfn.XLOOKUP(Table6[[#This Row],[Date]],Tether_USDt_Historical_Data[Date],Tether_USDt_Historical_Data[Price]," ")</f>
        <v>1.0027999999999999</v>
      </c>
      <c r="G2424" s="2">
        <f>IFERROR(STANDARDIZE(Table6[[#This Row],[Tether]],$W$4,$W$5),"")</f>
        <v>0.52990465985164537</v>
      </c>
      <c r="H2424" s="2">
        <f>_xlfn.XLOOKUP(Table6[[#This Row],[Date]],Bitcoin_Historical_Data__2[Date],Bitcoin_Historical_Data__2[Price]," ")</f>
        <v>8473.2000000000007</v>
      </c>
      <c r="I2424" s="2">
        <f>STANDARDIZE(Table6[[#This Row],[BTC]],$X$4,$X$5)</f>
        <v>-0.89637924140132696</v>
      </c>
      <c r="J2424" s="2" t="str">
        <f>_xlfn.XLOOKUP(Table6[[#This Row],[Date]],S_P_500_Historical_Data[Date],S_P_500_Historical_Data[Price]," ")</f>
        <v xml:space="preserve"> </v>
      </c>
      <c r="K2424" s="2" t="str">
        <f>IFERROR(STANDARDIZE(Table6[[#This Row],[S&amp;P500]],$Y$4,$Y$5),"")</f>
        <v/>
      </c>
    </row>
    <row r="2425" spans="1:11" x14ac:dyDescent="0.35">
      <c r="A2425" s="1">
        <f t="shared" si="37"/>
        <v>43183</v>
      </c>
      <c r="B2425">
        <f>_xlfn.XLOOKUP(A2425,Ethereum_Historical_Data[Date],Ethereum_Historical_Data[Price]," ")</f>
        <v>520.45000000000005</v>
      </c>
      <c r="C2425">
        <f>STANDARDIZE(Table6[[#This Row],[ETH]],$U$4,$U$5)</f>
        <v>-0.77204040430024889</v>
      </c>
      <c r="D2425" s="2">
        <f>_xlfn.XLOOKUP(Table6[[#This Row],[Date]],BNB_Historical_Data[Date],BNB_Historical_Data[Price]," ")</f>
        <v>13.17</v>
      </c>
      <c r="E2425" s="2">
        <f>STANDARDIZE(Table6[[#This Row],[BNB]],$V$4,$V$5)</f>
        <v>-0.96643384993156578</v>
      </c>
      <c r="F2425" s="2">
        <f>_xlfn.XLOOKUP(Table6[[#This Row],[Date]],Tether_USDt_Historical_Data[Date],Tether_USDt_Historical_Data[Price]," ")</f>
        <v>1.0023</v>
      </c>
      <c r="G2425" s="2">
        <f>IFERROR(STANDARDIZE(Table6[[#This Row],[Tether]],$W$4,$W$5),"")</f>
        <v>0.42763856959616692</v>
      </c>
      <c r="H2425" s="2">
        <f>_xlfn.XLOOKUP(Table6[[#This Row],[Date]],Bitcoin_Historical_Data__2[Date],Bitcoin_Historical_Data__2[Price]," ")</f>
        <v>8547.4</v>
      </c>
      <c r="I2425" s="2">
        <f>STANDARDIZE(Table6[[#This Row],[BTC]],$X$4,$X$5)</f>
        <v>-0.89266501819361654</v>
      </c>
      <c r="J2425" s="2" t="str">
        <f>_xlfn.XLOOKUP(Table6[[#This Row],[Date]],S_P_500_Historical_Data[Date],S_P_500_Historical_Data[Price]," ")</f>
        <v xml:space="preserve"> </v>
      </c>
      <c r="K2425" s="2" t="str">
        <f>IFERROR(STANDARDIZE(Table6[[#This Row],[S&amp;P500]],$Y$4,$Y$5),"")</f>
        <v/>
      </c>
    </row>
    <row r="2426" spans="1:11" x14ac:dyDescent="0.35">
      <c r="A2426" s="1">
        <f t="shared" si="37"/>
        <v>43182</v>
      </c>
      <c r="B2426">
        <f>_xlfn.XLOOKUP(A2426,Ethereum_Historical_Data[Date],Ethereum_Historical_Data[Price]," ")</f>
        <v>543.41999999999996</v>
      </c>
      <c r="C2426">
        <f>STANDARDIZE(Table6[[#This Row],[ETH]],$U$4,$U$5)</f>
        <v>-0.75296539453042388</v>
      </c>
      <c r="D2426" s="2">
        <f>_xlfn.XLOOKUP(Table6[[#This Row],[Date]],BNB_Historical_Data[Date],BNB_Historical_Data[Price]," ")</f>
        <v>11.79</v>
      </c>
      <c r="E2426" s="2">
        <f>STANDARDIZE(Table6[[#This Row],[BNB]],$V$4,$V$5)</f>
        <v>-0.97320804388436322</v>
      </c>
      <c r="F2426" s="2">
        <f>_xlfn.XLOOKUP(Table6[[#This Row],[Date]],Tether_USDt_Historical_Data[Date],Tether_USDt_Historical_Data[Price]," ")</f>
        <v>1.0006999999999999</v>
      </c>
      <c r="G2426" s="2">
        <f>IFERROR(STANDARDIZE(Table6[[#This Row],[Tether]],$W$4,$W$5),"")</f>
        <v>0.1003870807785904</v>
      </c>
      <c r="H2426" s="2">
        <f>_xlfn.XLOOKUP(Table6[[#This Row],[Date]],Bitcoin_Historical_Data__2[Date],Bitcoin_Historical_Data__2[Price]," ")</f>
        <v>8916.7999999999993</v>
      </c>
      <c r="I2426" s="2">
        <f>STANDARDIZE(Table6[[#This Row],[BTC]],$X$4,$X$5)</f>
        <v>-0.87417399322153788</v>
      </c>
      <c r="J2426" s="2">
        <f>_xlfn.XLOOKUP(Table6[[#This Row],[Date]],S_P_500_Historical_Data[Date],S_P_500_Historical_Data[Price]," ")</f>
        <v>2588.3000000000002</v>
      </c>
      <c r="K2426" s="2">
        <f>IFERROR(STANDARDIZE(Table6[[#This Row],[S&amp;P500]],$Y$4,$Y$5),"")</f>
        <v>-1.3562490186533007</v>
      </c>
    </row>
    <row r="2427" spans="1:11" x14ac:dyDescent="0.35">
      <c r="A2427" s="1">
        <f t="shared" si="37"/>
        <v>43181</v>
      </c>
      <c r="B2427">
        <f>_xlfn.XLOOKUP(A2427,Ethereum_Historical_Data[Date],Ethereum_Historical_Data[Price]," ")</f>
        <v>539.87</v>
      </c>
      <c r="C2427">
        <f>STANDARDIZE(Table6[[#This Row],[ETH]],$U$4,$U$5)</f>
        <v>-0.75591342607952605</v>
      </c>
      <c r="D2427" s="2">
        <f>_xlfn.XLOOKUP(Table6[[#This Row],[Date]],BNB_Historical_Data[Date],BNB_Historical_Data[Price]," ")</f>
        <v>10.07</v>
      </c>
      <c r="E2427" s="2">
        <f>STANDARDIZE(Table6[[#This Row],[BNB]],$V$4,$V$5)</f>
        <v>-0.98165124214437183</v>
      </c>
      <c r="F2427" s="2">
        <f>_xlfn.XLOOKUP(Table6[[#This Row],[Date]],Tether_USDt_Historical_Data[Date],Tether_USDt_Historical_Data[Price]," ")</f>
        <v>1.0014000000000001</v>
      </c>
      <c r="G2427" s="2">
        <f>IFERROR(STANDARDIZE(Table6[[#This Row],[Tether]],$W$4,$W$5),"")</f>
        <v>0.24355960713630567</v>
      </c>
      <c r="H2427" s="2">
        <f>_xlfn.XLOOKUP(Table6[[#This Row],[Date]],Bitcoin_Historical_Data__2[Date],Bitcoin_Historical_Data__2[Price]," ")</f>
        <v>8726.2000000000007</v>
      </c>
      <c r="I2427" s="2">
        <f>STANDARDIZE(Table6[[#This Row],[BTC]],$X$4,$X$5)</f>
        <v>-0.8837148415151983</v>
      </c>
      <c r="J2427" s="2">
        <f>_xlfn.XLOOKUP(Table6[[#This Row],[Date]],S_P_500_Historical_Data[Date],S_P_500_Historical_Data[Price]," ")</f>
        <v>2643.7</v>
      </c>
      <c r="K2427" s="2">
        <f>IFERROR(STANDARDIZE(Table6[[#This Row],[S&amp;P500]],$Y$4,$Y$5),"")</f>
        <v>-1.2934388964708377</v>
      </c>
    </row>
    <row r="2428" spans="1:11" x14ac:dyDescent="0.35">
      <c r="A2428" s="1">
        <f t="shared" si="37"/>
        <v>43180</v>
      </c>
      <c r="B2428">
        <f>_xlfn.XLOOKUP(A2428,Ethereum_Historical_Data[Date],Ethereum_Historical_Data[Price]," ")</f>
        <v>560.24</v>
      </c>
      <c r="C2428">
        <f>STANDARDIZE(Table6[[#This Row],[ETH]],$U$4,$U$5)</f>
        <v>-0.73899753800763501</v>
      </c>
      <c r="D2428" s="2">
        <f>_xlfn.XLOOKUP(Table6[[#This Row],[Date]],BNB_Historical_Data[Date],BNB_Historical_Data[Price]," ")</f>
        <v>9.94</v>
      </c>
      <c r="E2428" s="2">
        <f>STANDARDIZE(Table6[[#This Row],[BNB]],$V$4,$V$5)</f>
        <v>-0.98228939085007017</v>
      </c>
      <c r="F2428" s="2">
        <f>_xlfn.XLOOKUP(Table6[[#This Row],[Date]],Tether_USDt_Historical_Data[Date],Tether_USDt_Historical_Data[Price]," ")</f>
        <v>1.0015000000000001</v>
      </c>
      <c r="G2428" s="2">
        <f>IFERROR(STANDARDIZE(Table6[[#This Row],[Tether]],$W$4,$W$5),"")</f>
        <v>0.26401282518740138</v>
      </c>
      <c r="H2428" s="2">
        <f>_xlfn.XLOOKUP(Table6[[#This Row],[Date]],Bitcoin_Historical_Data__2[Date],Bitcoin_Historical_Data__2[Price]," ")</f>
        <v>8905.9</v>
      </c>
      <c r="I2428" s="2">
        <f>STANDARDIZE(Table6[[#This Row],[BTC]],$X$4,$X$5)</f>
        <v>-0.87471961361188877</v>
      </c>
      <c r="J2428" s="2">
        <f>_xlfn.XLOOKUP(Table6[[#This Row],[Date]],S_P_500_Historical_Data[Date],S_P_500_Historical_Data[Price]," ")</f>
        <v>2711.9</v>
      </c>
      <c r="K2428" s="2">
        <f>IFERROR(STANDARDIZE(Table6[[#This Row],[S&amp;P500]],$Y$4,$Y$5),"")</f>
        <v>-1.2161166882967578</v>
      </c>
    </row>
    <row r="2429" spans="1:11" x14ac:dyDescent="0.35">
      <c r="A2429" s="1">
        <f t="shared" si="37"/>
        <v>43179</v>
      </c>
      <c r="B2429">
        <f>_xlfn.XLOOKUP(A2429,Ethereum_Historical_Data[Date],Ethereum_Historical_Data[Price]," ")</f>
        <v>557.08000000000004</v>
      </c>
      <c r="C2429">
        <f>STANDARDIZE(Table6[[#This Row],[ETH]],$U$4,$U$5)</f>
        <v>-0.74162170130204719</v>
      </c>
      <c r="D2429" s="2">
        <f>_xlfn.XLOOKUP(Table6[[#This Row],[Date]],BNB_Historical_Data[Date],BNB_Historical_Data[Price]," ")</f>
        <v>9.18</v>
      </c>
      <c r="E2429" s="2">
        <f>STANDARDIZE(Table6[[#This Row],[BNB]],$V$4,$V$5)</f>
        <v>-0.98602010636030646</v>
      </c>
      <c r="F2429" s="2">
        <f>_xlfn.XLOOKUP(Table6[[#This Row],[Date]],Tether_USDt_Historical_Data[Date],Tether_USDt_Historical_Data[Price]," ")</f>
        <v>1.0028999999999999</v>
      </c>
      <c r="G2429" s="2">
        <f>IFERROR(STANDARDIZE(Table6[[#This Row],[Tether]],$W$4,$W$5),"")</f>
        <v>0.55035787790274104</v>
      </c>
      <c r="H2429" s="2">
        <f>_xlfn.XLOOKUP(Table6[[#This Row],[Date]],Bitcoin_Historical_Data__2[Date],Bitcoin_Historical_Data__2[Price]," ")</f>
        <v>8912.6</v>
      </c>
      <c r="I2429" s="2">
        <f>STANDARDIZE(Table6[[#This Row],[BTC]],$X$4,$X$5)</f>
        <v>-0.87438423227103101</v>
      </c>
      <c r="J2429" s="2">
        <f>_xlfn.XLOOKUP(Table6[[#This Row],[Date]],S_P_500_Historical_Data[Date],S_P_500_Historical_Data[Price]," ")</f>
        <v>2716.9</v>
      </c>
      <c r="K2429" s="2">
        <f>IFERROR(STANDARDIZE(Table6[[#This Row],[S&amp;P500]],$Y$4,$Y$5),"")</f>
        <v>-1.2104479047062828</v>
      </c>
    </row>
    <row r="2430" spans="1:11" x14ac:dyDescent="0.35">
      <c r="A2430" s="1">
        <f t="shared" si="37"/>
        <v>43178</v>
      </c>
      <c r="B2430">
        <f>_xlfn.XLOOKUP(A2430,Ethereum_Historical_Data[Date],Ethereum_Historical_Data[Price]," ")</f>
        <v>556.16</v>
      </c>
      <c r="C2430">
        <f>STANDARDIZE(Table6[[#This Row],[ETH]],$U$4,$U$5)</f>
        <v>-0.74238569821054701</v>
      </c>
      <c r="D2430" s="2">
        <f>_xlfn.XLOOKUP(Table6[[#This Row],[Date]],BNB_Historical_Data[Date],BNB_Historical_Data[Price]," ")</f>
        <v>9.01</v>
      </c>
      <c r="E2430" s="2">
        <f>STANDARDIZE(Table6[[#This Row],[BNB]],$V$4,$V$5)</f>
        <v>-0.98685460851391194</v>
      </c>
      <c r="F2430" s="2">
        <f>_xlfn.XLOOKUP(Table6[[#This Row],[Date]],Tether_USDt_Historical_Data[Date],Tether_USDt_Historical_Data[Price]," ")</f>
        <v>1.0016</v>
      </c>
      <c r="G2430" s="2">
        <f>IFERROR(STANDARDIZE(Table6[[#This Row],[Tether]],$W$4,$W$5),"")</f>
        <v>0.28446604323849706</v>
      </c>
      <c r="H2430" s="2">
        <f>_xlfn.XLOOKUP(Table6[[#This Row],[Date]],Bitcoin_Historical_Data__2[Date],Bitcoin_Historical_Data__2[Price]," ")</f>
        <v>8616.7999999999993</v>
      </c>
      <c r="I2430" s="2">
        <f>STANDARDIZE(Table6[[#This Row],[BTC]],$X$4,$X$5)</f>
        <v>-0.88919106818532678</v>
      </c>
      <c r="J2430" s="2">
        <f>_xlfn.XLOOKUP(Table6[[#This Row],[Date]],S_P_500_Historical_Data[Date],S_P_500_Historical_Data[Price]," ")</f>
        <v>2712.9</v>
      </c>
      <c r="K2430" s="2">
        <f>IFERROR(STANDARDIZE(Table6[[#This Row],[S&amp;P500]],$Y$4,$Y$5),"")</f>
        <v>-1.2149829315786629</v>
      </c>
    </row>
    <row r="2431" spans="1:11" x14ac:dyDescent="0.35">
      <c r="A2431" s="1">
        <f t="shared" si="37"/>
        <v>43177</v>
      </c>
      <c r="B2431">
        <f>_xlfn.XLOOKUP(A2431,Ethereum_Historical_Data[Date],Ethereum_Historical_Data[Price]," ")</f>
        <v>536.72</v>
      </c>
      <c r="C2431">
        <f>STANDARDIZE(Table6[[#This Row],[ETH]],$U$4,$U$5)</f>
        <v>-0.7585292850597154</v>
      </c>
      <c r="D2431" s="2">
        <f>_xlfn.XLOOKUP(Table6[[#This Row],[Date]],BNB_Historical_Data[Date],BNB_Historical_Data[Price]," ")</f>
        <v>8.94</v>
      </c>
      <c r="E2431" s="2">
        <f>STANDARDIZE(Table6[[#This Row],[BNB]],$V$4,$V$5)</f>
        <v>-0.98719822704774951</v>
      </c>
      <c r="F2431" s="2">
        <f>_xlfn.XLOOKUP(Table6[[#This Row],[Date]],Tether_USDt_Historical_Data[Date],Tether_USDt_Historical_Data[Price]," ")</f>
        <v>0.99780000000000002</v>
      </c>
      <c r="G2431" s="2">
        <f>IFERROR(STANDARDIZE(Table6[[#This Row],[Tether]],$W$4,$W$5),"")</f>
        <v>-0.4927562427032301</v>
      </c>
      <c r="H2431" s="2">
        <f>_xlfn.XLOOKUP(Table6[[#This Row],[Date]],Bitcoin_Historical_Data__2[Date],Bitcoin_Historical_Data__2[Price]," ")</f>
        <v>8201.2000000000007</v>
      </c>
      <c r="I2431" s="2">
        <f>STANDARDIZE(Table6[[#This Row],[BTC]],$X$4,$X$5)</f>
        <v>-0.90999472270182891</v>
      </c>
      <c r="J2431" s="2" t="str">
        <f>_xlfn.XLOOKUP(Table6[[#This Row],[Date]],S_P_500_Historical_Data[Date],S_P_500_Historical_Data[Price]," ")</f>
        <v xml:space="preserve"> </v>
      </c>
      <c r="K2431" s="2" t="str">
        <f>IFERROR(STANDARDIZE(Table6[[#This Row],[S&amp;P500]],$Y$4,$Y$5),"")</f>
        <v/>
      </c>
    </row>
    <row r="2432" spans="1:11" x14ac:dyDescent="0.35">
      <c r="A2432" s="1">
        <f t="shared" si="37"/>
        <v>43176</v>
      </c>
      <c r="B2432">
        <f>_xlfn.XLOOKUP(A2432,Ethereum_Historical_Data[Date],Ethereum_Historical_Data[Price]," ")</f>
        <v>550.27</v>
      </c>
      <c r="C2432">
        <f>STANDARDIZE(Table6[[#This Row],[ETH]],$U$4,$U$5)</f>
        <v>-0.74727693928778982</v>
      </c>
      <c r="D2432" s="2">
        <f>_xlfn.XLOOKUP(Table6[[#This Row],[Date]],BNB_Historical_Data[Date],BNB_Historical_Data[Price]," ")</f>
        <v>8.94</v>
      </c>
      <c r="E2432" s="2">
        <f>STANDARDIZE(Table6[[#This Row],[BNB]],$V$4,$V$5)</f>
        <v>-0.98719822704774951</v>
      </c>
      <c r="F2432" s="2">
        <f>_xlfn.XLOOKUP(Table6[[#This Row],[Date]],Tether_USDt_Historical_Data[Date],Tether_USDt_Historical_Data[Price]," ")</f>
        <v>1.0024</v>
      </c>
      <c r="G2432" s="2">
        <f>IFERROR(STANDARDIZE(Table6[[#This Row],[Tether]],$W$4,$W$5),"")</f>
        <v>0.4480917876472626</v>
      </c>
      <c r="H2432" s="2">
        <f>_xlfn.XLOOKUP(Table6[[#This Row],[Date]],Bitcoin_Historical_Data__2[Date],Bitcoin_Historical_Data__2[Price]," ")</f>
        <v>7874.9</v>
      </c>
      <c r="I2432" s="2">
        <f>STANDARDIZE(Table6[[#This Row],[BTC]],$X$4,$X$5)</f>
        <v>-0.92632829457077659</v>
      </c>
      <c r="J2432" s="2" t="str">
        <f>_xlfn.XLOOKUP(Table6[[#This Row],[Date]],S_P_500_Historical_Data[Date],S_P_500_Historical_Data[Price]," ")</f>
        <v xml:space="preserve"> </v>
      </c>
      <c r="K2432" s="2" t="str">
        <f>IFERROR(STANDARDIZE(Table6[[#This Row],[S&amp;P500]],$Y$4,$Y$5),"")</f>
        <v/>
      </c>
    </row>
    <row r="2433" spans="1:11" x14ac:dyDescent="0.35">
      <c r="A2433" s="1">
        <f t="shared" si="37"/>
        <v>43175</v>
      </c>
      <c r="B2433">
        <f>_xlfn.XLOOKUP(A2433,Ethereum_Historical_Data[Date],Ethereum_Historical_Data[Price]," ")</f>
        <v>600.79</v>
      </c>
      <c r="C2433">
        <f>STANDARDIZE(Table6[[#This Row],[ETH]],$U$4,$U$5)</f>
        <v>-0.70532354383408657</v>
      </c>
      <c r="D2433" s="2">
        <f>_xlfn.XLOOKUP(Table6[[#This Row],[Date]],BNB_Historical_Data[Date],BNB_Historical_Data[Price]," ")</f>
        <v>9.08</v>
      </c>
      <c r="E2433" s="2">
        <f>STANDARDIZE(Table6[[#This Row],[BNB]],$V$4,$V$5)</f>
        <v>-0.98651098998007436</v>
      </c>
      <c r="F2433" s="2">
        <f>_xlfn.XLOOKUP(Table6[[#This Row],[Date]],Tether_USDt_Historical_Data[Date],Tether_USDt_Historical_Data[Price]," ")</f>
        <v>1.0014000000000001</v>
      </c>
      <c r="G2433" s="2">
        <f>IFERROR(STANDARDIZE(Table6[[#This Row],[Tether]],$W$4,$W$5),"")</f>
        <v>0.24355960713630567</v>
      </c>
      <c r="H2433" s="2">
        <f>_xlfn.XLOOKUP(Table6[[#This Row],[Date]],Bitcoin_Historical_Data__2[Date],Bitcoin_Historical_Data__2[Price]," ")</f>
        <v>8289.2000000000007</v>
      </c>
      <c r="I2433" s="2">
        <f>STANDARDIZE(Table6[[#This Row],[BTC]],$X$4,$X$5)</f>
        <v>-0.90558971404578414</v>
      </c>
      <c r="J2433" s="2">
        <f>_xlfn.XLOOKUP(Table6[[#This Row],[Date]],S_P_500_Historical_Data[Date],S_P_500_Historical_Data[Price]," ")</f>
        <v>2752</v>
      </c>
      <c r="K2433" s="2">
        <f>IFERROR(STANDARDIZE(Table6[[#This Row],[S&amp;P500]],$Y$4,$Y$5),"")</f>
        <v>-1.1706530439011482</v>
      </c>
    </row>
    <row r="2434" spans="1:11" x14ac:dyDescent="0.35">
      <c r="A2434" s="1">
        <f t="shared" si="37"/>
        <v>43174</v>
      </c>
      <c r="B2434">
        <f>_xlfn.XLOOKUP(A2434,Ethereum_Historical_Data[Date],Ethereum_Historical_Data[Price]," ")</f>
        <v>610.13</v>
      </c>
      <c r="C2434">
        <f>STANDARDIZE(Table6[[#This Row],[ETH]],$U$4,$U$5)</f>
        <v>-0.69756731434996955</v>
      </c>
      <c r="D2434" s="2">
        <f>_xlfn.XLOOKUP(Table6[[#This Row],[Date]],BNB_Historical_Data[Date],BNB_Historical_Data[Price]," ")</f>
        <v>9.1199999999999992</v>
      </c>
      <c r="E2434" s="2">
        <f>STANDARDIZE(Table6[[#This Row],[BNB]],$V$4,$V$5)</f>
        <v>-0.98631463653216722</v>
      </c>
      <c r="F2434" s="2">
        <f>_xlfn.XLOOKUP(Table6[[#This Row],[Date]],Tether_USDt_Historical_Data[Date],Tether_USDt_Historical_Data[Price]," ")</f>
        <v>1.0006999999999999</v>
      </c>
      <c r="G2434" s="2">
        <f>IFERROR(STANDARDIZE(Table6[[#This Row],[Tether]],$W$4,$W$5),"")</f>
        <v>0.1003870807785904</v>
      </c>
      <c r="H2434" s="2">
        <f>_xlfn.XLOOKUP(Table6[[#This Row],[Date]],Bitcoin_Historical_Data__2[Date],Bitcoin_Historical_Data__2[Price]," ")</f>
        <v>8264.4</v>
      </c>
      <c r="I2434" s="2">
        <f>STANDARDIZE(Table6[[#This Row],[BTC]],$X$4,$X$5)</f>
        <v>-0.906831125576124</v>
      </c>
      <c r="J2434" s="2">
        <f>_xlfn.XLOOKUP(Table6[[#This Row],[Date]],S_P_500_Historical_Data[Date],S_P_500_Historical_Data[Price]," ")</f>
        <v>2747.3</v>
      </c>
      <c r="K2434" s="2">
        <f>IFERROR(STANDARDIZE(Table6[[#This Row],[S&amp;P500]],$Y$4,$Y$5),"")</f>
        <v>-1.1759817004761945</v>
      </c>
    </row>
    <row r="2435" spans="1:11" x14ac:dyDescent="0.35">
      <c r="A2435" s="1">
        <f t="shared" si="37"/>
        <v>43173</v>
      </c>
      <c r="B2435">
        <f>_xlfn.XLOOKUP(A2435,Ethereum_Historical_Data[Date],Ethereum_Historical_Data[Price]," ")</f>
        <v>612.09</v>
      </c>
      <c r="C2435">
        <f>STANDARDIZE(Table6[[#This Row],[ETH]],$U$4,$U$5)</f>
        <v>-0.69593966876229618</v>
      </c>
      <c r="D2435" s="2">
        <f>_xlfn.XLOOKUP(Table6[[#This Row],[Date]],BNB_Historical_Data[Date],BNB_Historical_Data[Price]," ")</f>
        <v>8.91</v>
      </c>
      <c r="E2435" s="2">
        <f>STANDARDIZE(Table6[[#This Row],[BNB]],$V$4,$V$5)</f>
        <v>-0.98734549213367984</v>
      </c>
      <c r="F2435" s="2">
        <f>_xlfn.XLOOKUP(Table6[[#This Row],[Date]],Tether_USDt_Historical_Data[Date],Tether_USDt_Historical_Data[Price]," ")</f>
        <v>1.0023</v>
      </c>
      <c r="G2435" s="2">
        <f>IFERROR(STANDARDIZE(Table6[[#This Row],[Tether]],$W$4,$W$5),"")</f>
        <v>0.42763856959616692</v>
      </c>
      <c r="H2435" s="2">
        <f>_xlfn.XLOOKUP(Table6[[#This Row],[Date]],Bitcoin_Historical_Data__2[Date],Bitcoin_Historical_Data__2[Price]," ")</f>
        <v>8210.6</v>
      </c>
      <c r="I2435" s="2">
        <f>STANDARDIZE(Table6[[#This Row],[BTC]],$X$4,$X$5)</f>
        <v>-0.90952418768629695</v>
      </c>
      <c r="J2435" s="2">
        <f>_xlfn.XLOOKUP(Table6[[#This Row],[Date]],S_P_500_Historical_Data[Date],S_P_500_Historical_Data[Price]," ")</f>
        <v>2749.5</v>
      </c>
      <c r="K2435" s="2">
        <f>IFERROR(STANDARDIZE(Table6[[#This Row],[S&amp;P500]],$Y$4,$Y$5),"")</f>
        <v>-1.1734874356963856</v>
      </c>
    </row>
    <row r="2436" spans="1:11" x14ac:dyDescent="0.35">
      <c r="A2436" s="1">
        <f t="shared" ref="A2436:A2499" si="38">A2435-1</f>
        <v>43172</v>
      </c>
      <c r="B2436">
        <f>_xlfn.XLOOKUP(A2436,Ethereum_Historical_Data[Date],Ethereum_Historical_Data[Price]," ")</f>
        <v>689.57</v>
      </c>
      <c r="C2436">
        <f>STANDARDIZE(Table6[[#This Row],[ETH]],$U$4,$U$5)</f>
        <v>-0.63159784216386117</v>
      </c>
      <c r="D2436" s="2">
        <f>_xlfn.XLOOKUP(Table6[[#This Row],[Date]],BNB_Historical_Data[Date],BNB_Historical_Data[Price]," ")</f>
        <v>10.15</v>
      </c>
      <c r="E2436" s="2">
        <f>STANDARDIZE(Table6[[#This Row],[BNB]],$V$4,$V$5)</f>
        <v>-0.98125853524855744</v>
      </c>
      <c r="F2436" s="2">
        <f>_xlfn.XLOOKUP(Table6[[#This Row],[Date]],Tether_USDt_Historical_Data[Date],Tether_USDt_Historical_Data[Price]," ")</f>
        <v>1.002</v>
      </c>
      <c r="G2436" s="2">
        <f>IFERROR(STANDARDIZE(Table6[[#This Row],[Tether]],$W$4,$W$5),"")</f>
        <v>0.36627891544287983</v>
      </c>
      <c r="H2436" s="2">
        <f>_xlfn.XLOOKUP(Table6[[#This Row],[Date]],Bitcoin_Historical_Data__2[Date],Bitcoin_Historical_Data__2[Price]," ")</f>
        <v>9154.9</v>
      </c>
      <c r="I2436" s="2">
        <f>STANDARDIZE(Table6[[#This Row],[BTC]],$X$4,$X$5)</f>
        <v>-0.86225544139194399</v>
      </c>
      <c r="J2436" s="2">
        <f>_xlfn.XLOOKUP(Table6[[#This Row],[Date]],S_P_500_Historical_Data[Date],S_P_500_Historical_Data[Price]," ")</f>
        <v>2765.3</v>
      </c>
      <c r="K2436" s="2">
        <f>IFERROR(STANDARDIZE(Table6[[#This Row],[S&amp;P500]],$Y$4,$Y$5),"")</f>
        <v>-1.1555740795504843</v>
      </c>
    </row>
    <row r="2437" spans="1:11" x14ac:dyDescent="0.35">
      <c r="A2437" s="1">
        <f t="shared" si="38"/>
        <v>43171</v>
      </c>
      <c r="B2437">
        <f>_xlfn.XLOOKUP(A2437,Ethereum_Historical_Data[Date],Ethereum_Historical_Data[Price]," ")</f>
        <v>697.04</v>
      </c>
      <c r="C2437">
        <f>STANDARDIZE(Table6[[#This Row],[ETH]],$U$4,$U$5)</f>
        <v>-0.62539451943941227</v>
      </c>
      <c r="D2437" s="2">
        <f>_xlfn.XLOOKUP(Table6[[#This Row],[Date]],BNB_Historical_Data[Date],BNB_Historical_Data[Price]," ")</f>
        <v>8.0299999999999994</v>
      </c>
      <c r="E2437" s="2">
        <f>STANDARDIZE(Table6[[#This Row],[BNB]],$V$4,$V$5)</f>
        <v>-0.99166526798763777</v>
      </c>
      <c r="F2437" s="2">
        <f>_xlfn.XLOOKUP(Table6[[#This Row],[Date]],Tether_USDt_Historical_Data[Date],Tether_USDt_Historical_Data[Price]," ")</f>
        <v>1.0036</v>
      </c>
      <c r="G2437" s="2">
        <f>IFERROR(STANDARDIZE(Table6[[#This Row],[Tether]],$W$4,$W$5),"")</f>
        <v>0.69353040426045631</v>
      </c>
      <c r="H2437" s="2">
        <f>_xlfn.XLOOKUP(Table6[[#This Row],[Date]],Bitcoin_Historical_Data__2[Date],Bitcoin_Historical_Data__2[Price]," ")</f>
        <v>9137.4</v>
      </c>
      <c r="I2437" s="2">
        <f>STANDARDIZE(Table6[[#This Row],[BTC]],$X$4,$X$5)</f>
        <v>-0.86313143743149834</v>
      </c>
      <c r="J2437" s="2">
        <f>_xlfn.XLOOKUP(Table6[[#This Row],[Date]],S_P_500_Historical_Data[Date],S_P_500_Historical_Data[Price]," ")</f>
        <v>2783</v>
      </c>
      <c r="K2437" s="2">
        <f>IFERROR(STANDARDIZE(Table6[[#This Row],[S&amp;P500]],$Y$4,$Y$5),"")</f>
        <v>-1.1355065856402029</v>
      </c>
    </row>
    <row r="2438" spans="1:11" x14ac:dyDescent="0.35">
      <c r="A2438" s="1">
        <f t="shared" si="38"/>
        <v>43170</v>
      </c>
      <c r="B2438">
        <f>_xlfn.XLOOKUP(A2438,Ethereum_Historical_Data[Date],Ethereum_Historical_Data[Price]," ")</f>
        <v>720.12</v>
      </c>
      <c r="C2438">
        <f>STANDARDIZE(Table6[[#This Row],[ETH]],$U$4,$U$5)</f>
        <v>-0.60622816221313602</v>
      </c>
      <c r="D2438" s="2">
        <f>_xlfn.XLOOKUP(Table6[[#This Row],[Date]],BNB_Historical_Data[Date],BNB_Historical_Data[Price]," ")</f>
        <v>8.27</v>
      </c>
      <c r="E2438" s="2">
        <f>STANDARDIZE(Table6[[#This Row],[BNB]],$V$4,$V$5)</f>
        <v>-0.9904871473001946</v>
      </c>
      <c r="F2438" s="2">
        <f>_xlfn.XLOOKUP(Table6[[#This Row],[Date]],Tether_USDt_Historical_Data[Date],Tether_USDt_Historical_Data[Price]," ")</f>
        <v>1.0069999999999999</v>
      </c>
      <c r="G2438" s="2">
        <f>IFERROR(STANDARDIZE(Table6[[#This Row],[Tether]],$W$4,$W$5),"")</f>
        <v>1.3889398179977552</v>
      </c>
      <c r="H2438" s="2">
        <f>_xlfn.XLOOKUP(Table6[[#This Row],[Date]],Bitcoin_Historical_Data__2[Date],Bitcoin_Historical_Data__2[Price]," ")</f>
        <v>9529.6</v>
      </c>
      <c r="I2438" s="2">
        <f>STANDARDIZE(Table6[[#This Row],[BTC]],$X$4,$X$5)</f>
        <v>-0.84349911476217176</v>
      </c>
      <c r="J2438" s="2" t="str">
        <f>_xlfn.XLOOKUP(Table6[[#This Row],[Date]],S_P_500_Historical_Data[Date],S_P_500_Historical_Data[Price]," ")</f>
        <v xml:space="preserve"> </v>
      </c>
      <c r="K2438" s="2" t="str">
        <f>IFERROR(STANDARDIZE(Table6[[#This Row],[S&amp;P500]],$Y$4,$Y$5),"")</f>
        <v/>
      </c>
    </row>
    <row r="2439" spans="1:11" x14ac:dyDescent="0.35">
      <c r="A2439" s="1">
        <f t="shared" si="38"/>
        <v>43169</v>
      </c>
      <c r="B2439">
        <f>_xlfn.XLOOKUP(A2439,Ethereum_Historical_Data[Date],Ethereum_Historical_Data[Price]," ")</f>
        <v>682.52</v>
      </c>
      <c r="C2439">
        <f>STANDARDIZE(Table6[[#This Row],[ETH]],$U$4,$U$5)</f>
        <v>-0.6374523836909517</v>
      </c>
      <c r="D2439" s="2">
        <f>_xlfn.XLOOKUP(Table6[[#This Row],[Date]],BNB_Historical_Data[Date],BNB_Historical_Data[Price]," ")</f>
        <v>7.65</v>
      </c>
      <c r="E2439" s="2">
        <f>STANDARDIZE(Table6[[#This Row],[BNB]],$V$4,$V$5)</f>
        <v>-0.99353062574275586</v>
      </c>
      <c r="F2439" s="2">
        <f>_xlfn.XLOOKUP(Table6[[#This Row],[Date]],Tether_USDt_Historical_Data[Date],Tether_USDt_Historical_Data[Price]," ")</f>
        <v>1.0034000000000001</v>
      </c>
      <c r="G2439" s="2">
        <f>IFERROR(STANDARDIZE(Table6[[#This Row],[Tether]],$W$4,$W$5),"")</f>
        <v>0.65262396815826496</v>
      </c>
      <c r="H2439" s="2">
        <f>_xlfn.XLOOKUP(Table6[[#This Row],[Date]],Bitcoin_Historical_Data__2[Date],Bitcoin_Historical_Data__2[Price]," ")</f>
        <v>8762</v>
      </c>
      <c r="I2439" s="2">
        <f>STANDARDIZE(Table6[[#This Row],[BTC]],$X$4,$X$5)</f>
        <v>-0.88192280390285294</v>
      </c>
      <c r="J2439" s="2" t="str">
        <f>_xlfn.XLOOKUP(Table6[[#This Row],[Date]],S_P_500_Historical_Data[Date],S_P_500_Historical_Data[Price]," ")</f>
        <v xml:space="preserve"> </v>
      </c>
      <c r="K2439" s="2" t="str">
        <f>IFERROR(STANDARDIZE(Table6[[#This Row],[S&amp;P500]],$Y$4,$Y$5),"")</f>
        <v/>
      </c>
    </row>
    <row r="2440" spans="1:11" x14ac:dyDescent="0.35">
      <c r="A2440" s="1">
        <f t="shared" si="38"/>
        <v>43168</v>
      </c>
      <c r="B2440">
        <f>_xlfn.XLOOKUP(A2440,Ethereum_Historical_Data[Date],Ethereum_Historical_Data[Price]," ")</f>
        <v>725.89</v>
      </c>
      <c r="C2440">
        <f>STANDARDIZE(Table6[[#This Row],[ETH]],$U$4,$U$5)</f>
        <v>-0.60143657290656694</v>
      </c>
      <c r="D2440" s="2">
        <f>_xlfn.XLOOKUP(Table6[[#This Row],[Date]],BNB_Historical_Data[Date],BNB_Historical_Data[Price]," ")</f>
        <v>8.33</v>
      </c>
      <c r="E2440" s="2">
        <f>STANDARDIZE(Table6[[#This Row],[BNB]],$V$4,$V$5)</f>
        <v>-0.99019261712833384</v>
      </c>
      <c r="F2440" s="2">
        <f>_xlfn.XLOOKUP(Table6[[#This Row],[Date]],Tether_USDt_Historical_Data[Date],Tether_USDt_Historical_Data[Price]," ")</f>
        <v>1.0029999999999999</v>
      </c>
      <c r="G2440" s="2">
        <f>IFERROR(STANDARDIZE(Table6[[#This Row],[Tether]],$W$4,$W$5),"")</f>
        <v>0.57081109595383672</v>
      </c>
      <c r="H2440" s="2">
        <f>_xlfn.XLOOKUP(Table6[[#This Row],[Date]],Bitcoin_Historical_Data__2[Date],Bitcoin_Historical_Data__2[Price]," ")</f>
        <v>9217</v>
      </c>
      <c r="I2440" s="2">
        <f>STANDARDIZE(Table6[[#This Row],[BTC]],$X$4,$X$5)</f>
        <v>-0.85914690687443973</v>
      </c>
      <c r="J2440" s="2">
        <f>_xlfn.XLOOKUP(Table6[[#This Row],[Date]],S_P_500_Historical_Data[Date],S_P_500_Historical_Data[Price]," ")</f>
        <v>2786.6</v>
      </c>
      <c r="K2440" s="2">
        <f>IFERROR(STANDARDIZE(Table6[[#This Row],[S&amp;P500]],$Y$4,$Y$5),"")</f>
        <v>-1.1314250614550609</v>
      </c>
    </row>
    <row r="2441" spans="1:11" x14ac:dyDescent="0.35">
      <c r="A2441" s="1">
        <f t="shared" si="38"/>
        <v>43167</v>
      </c>
      <c r="B2441">
        <f>_xlfn.XLOOKUP(A2441,Ethereum_Historical_Data[Date],Ethereum_Historical_Data[Price]," ")</f>
        <v>698.96</v>
      </c>
      <c r="C2441">
        <f>STANDARDIZE(Table6[[#This Row],[ETH]],$U$4,$U$5)</f>
        <v>-0.62380009110863011</v>
      </c>
      <c r="D2441" s="2">
        <f>_xlfn.XLOOKUP(Table6[[#This Row],[Date]],BNB_Historical_Data[Date],BNB_Historical_Data[Price]," ")</f>
        <v>8.26</v>
      </c>
      <c r="E2441" s="2">
        <f>STANDARDIZE(Table6[[#This Row],[BNB]],$V$4,$V$5)</f>
        <v>-0.99053623566217153</v>
      </c>
      <c r="F2441" s="2">
        <f>_xlfn.XLOOKUP(Table6[[#This Row],[Date]],Tether_USDt_Historical_Data[Date],Tether_USDt_Historical_Data[Price]," ")</f>
        <v>1.0044</v>
      </c>
      <c r="G2441" s="2">
        <f>IFERROR(STANDARDIZE(Table6[[#This Row],[Tether]],$W$4,$W$5),"")</f>
        <v>0.85715614866922185</v>
      </c>
      <c r="H2441" s="2">
        <f>_xlfn.XLOOKUP(Table6[[#This Row],[Date]],Bitcoin_Historical_Data__2[Date],Bitcoin_Historical_Data__2[Price]," ")</f>
        <v>9300</v>
      </c>
      <c r="I2441" s="2">
        <f>STANDARDIZE(Table6[[#This Row],[BTC]],$X$4,$X$5)</f>
        <v>-0.85499218280112488</v>
      </c>
      <c r="J2441" s="2">
        <f>_xlfn.XLOOKUP(Table6[[#This Row],[Date]],S_P_500_Historical_Data[Date],S_P_500_Historical_Data[Price]," ")</f>
        <v>2739</v>
      </c>
      <c r="K2441" s="2">
        <f>IFERROR(STANDARDIZE(Table6[[#This Row],[S&amp;P500]],$Y$4,$Y$5),"")</f>
        <v>-1.1853918812363833</v>
      </c>
    </row>
    <row r="2442" spans="1:11" x14ac:dyDescent="0.35">
      <c r="A2442" s="1">
        <f t="shared" si="38"/>
        <v>43166</v>
      </c>
      <c r="B2442">
        <f>_xlfn.XLOOKUP(A2442,Ethereum_Historical_Data[Date],Ethereum_Historical_Data[Price]," ")</f>
        <v>749.98</v>
      </c>
      <c r="C2442">
        <f>STANDARDIZE(Table6[[#This Row],[ETH]],$U$4,$U$5)</f>
        <v>-0.58143147994378563</v>
      </c>
      <c r="D2442" s="2">
        <f>_xlfn.XLOOKUP(Table6[[#This Row],[Date]],BNB_Historical_Data[Date],BNB_Historical_Data[Price]," ")</f>
        <v>9.01</v>
      </c>
      <c r="E2442" s="2">
        <f>STANDARDIZE(Table6[[#This Row],[BNB]],$V$4,$V$5)</f>
        <v>-0.98685460851391194</v>
      </c>
      <c r="F2442" s="2">
        <f>_xlfn.XLOOKUP(Table6[[#This Row],[Date]],Tether_USDt_Historical_Data[Date],Tether_USDt_Historical_Data[Price]," ")</f>
        <v>1.0034000000000001</v>
      </c>
      <c r="G2442" s="2">
        <f>IFERROR(STANDARDIZE(Table6[[#This Row],[Tether]],$W$4,$W$5),"")</f>
        <v>0.65262396815826496</v>
      </c>
      <c r="H2442" s="2">
        <f>_xlfn.XLOOKUP(Table6[[#This Row],[Date]],Bitcoin_Historical_Data__2[Date],Bitcoin_Historical_Data__2[Price]," ")</f>
        <v>9902.9</v>
      </c>
      <c r="I2442" s="2">
        <f>STANDARDIZE(Table6[[#This Row],[BTC]],$X$4,$X$5)</f>
        <v>-0.82481286781556373</v>
      </c>
      <c r="J2442" s="2">
        <f>_xlfn.XLOOKUP(Table6[[#This Row],[Date]],S_P_500_Historical_Data[Date],S_P_500_Historical_Data[Price]," ")</f>
        <v>2726.8</v>
      </c>
      <c r="K2442" s="2">
        <f>IFERROR(STANDARDIZE(Table6[[#This Row],[S&amp;P500]],$Y$4,$Y$5),"")</f>
        <v>-1.1992237131971422</v>
      </c>
    </row>
    <row r="2443" spans="1:11" x14ac:dyDescent="0.35">
      <c r="A2443" s="1">
        <f t="shared" si="38"/>
        <v>43165</v>
      </c>
      <c r="B2443">
        <f>_xlfn.XLOOKUP(A2443,Ethereum_Historical_Data[Date],Ethereum_Historical_Data[Price]," ")</f>
        <v>814.88</v>
      </c>
      <c r="C2443">
        <f>STANDARDIZE(Table6[[#This Row],[ETH]],$U$4,$U$5)</f>
        <v>-0.52753648063766234</v>
      </c>
      <c r="D2443" s="2">
        <f>_xlfn.XLOOKUP(Table6[[#This Row],[Date]],BNB_Historical_Data[Date],BNB_Historical_Data[Price]," ")</f>
        <v>9.39</v>
      </c>
      <c r="E2443" s="2">
        <f>STANDARDIZE(Table6[[#This Row],[BNB]],$V$4,$V$5)</f>
        <v>-0.98498925075879384</v>
      </c>
      <c r="F2443" s="2">
        <f>_xlfn.XLOOKUP(Table6[[#This Row],[Date]],Tether_USDt_Historical_Data[Date],Tether_USDt_Historical_Data[Price]," ")</f>
        <v>1.0007999999999999</v>
      </c>
      <c r="G2443" s="2">
        <f>IFERROR(STANDARDIZE(Table6[[#This Row],[Tether]],$W$4,$W$5),"")</f>
        <v>0.1208402988296861</v>
      </c>
      <c r="H2443" s="2">
        <f>_xlfn.XLOOKUP(Table6[[#This Row],[Date]],Bitcoin_Historical_Data__2[Date],Bitcoin_Historical_Data__2[Price]," ")</f>
        <v>10675.1</v>
      </c>
      <c r="I2443" s="2">
        <f>STANDARDIZE(Table6[[#This Row],[BTC]],$X$4,$X$5)</f>
        <v>-0.78615891685877115</v>
      </c>
      <c r="J2443" s="2">
        <f>_xlfn.XLOOKUP(Table6[[#This Row],[Date]],S_P_500_Historical_Data[Date],S_P_500_Historical_Data[Price]," ")</f>
        <v>2728.1</v>
      </c>
      <c r="K2443" s="2">
        <f>IFERROR(STANDARDIZE(Table6[[#This Row],[S&amp;P500]],$Y$4,$Y$5),"")</f>
        <v>-1.1977498294636189</v>
      </c>
    </row>
    <row r="2444" spans="1:11" x14ac:dyDescent="0.35">
      <c r="A2444" s="1">
        <f t="shared" si="38"/>
        <v>43164</v>
      </c>
      <c r="B2444">
        <f>_xlfn.XLOOKUP(A2444,Ethereum_Historical_Data[Date],Ethereum_Historical_Data[Price]," ")</f>
        <v>850.24</v>
      </c>
      <c r="C2444">
        <f>STANDARDIZE(Table6[[#This Row],[ETH]],$U$4,$U$5)</f>
        <v>-0.49817242554575919</v>
      </c>
      <c r="D2444" s="2">
        <f>_xlfn.XLOOKUP(Table6[[#This Row],[Date]],BNB_Historical_Data[Date],BNB_Historical_Data[Price]," ")</f>
        <v>10.09</v>
      </c>
      <c r="E2444" s="2">
        <f>STANDARDIZE(Table6[[#This Row],[BNB]],$V$4,$V$5)</f>
        <v>-0.9815530654204182</v>
      </c>
      <c r="F2444" s="2">
        <f>_xlfn.XLOOKUP(Table6[[#This Row],[Date]],Tether_USDt_Historical_Data[Date],Tether_USDt_Historical_Data[Price]," ")</f>
        <v>1.0009999999999999</v>
      </c>
      <c r="G2444" s="2">
        <f>IFERROR(STANDARDIZE(Table6[[#This Row],[Tether]],$W$4,$W$5),"")</f>
        <v>0.16174673493187749</v>
      </c>
      <c r="H2444" s="2">
        <f>_xlfn.XLOOKUP(Table6[[#This Row],[Date]],Bitcoin_Historical_Data__2[Date],Bitcoin_Historical_Data__2[Price]," ")</f>
        <v>11330.6</v>
      </c>
      <c r="I2444" s="2">
        <f>STANDARDIZE(Table6[[#This Row],[BTC]],$X$4,$X$5)</f>
        <v>-0.75334660806289244</v>
      </c>
      <c r="J2444" s="2">
        <f>_xlfn.XLOOKUP(Table6[[#This Row],[Date]],S_P_500_Historical_Data[Date],S_P_500_Historical_Data[Price]," ")</f>
        <v>2720.9</v>
      </c>
      <c r="K2444" s="2">
        <f>IFERROR(STANDARDIZE(Table6[[#This Row],[S&amp;P500]],$Y$4,$Y$5),"")</f>
        <v>-1.2059128778339028</v>
      </c>
    </row>
    <row r="2445" spans="1:11" x14ac:dyDescent="0.35">
      <c r="A2445" s="1">
        <f t="shared" si="38"/>
        <v>43163</v>
      </c>
      <c r="B2445">
        <f>_xlfn.XLOOKUP(A2445,Ethereum_Historical_Data[Date],Ethereum_Historical_Data[Price]," ")</f>
        <v>865.53</v>
      </c>
      <c r="C2445">
        <f>STANDARDIZE(Table6[[#This Row],[ETH]],$U$4,$U$5)</f>
        <v>-0.48547512909906237</v>
      </c>
      <c r="D2445" s="2">
        <f>_xlfn.XLOOKUP(Table6[[#This Row],[Date]],BNB_Historical_Data[Date],BNB_Historical_Data[Price]," ")</f>
        <v>10.39</v>
      </c>
      <c r="E2445" s="2">
        <f>STANDARDIZE(Table6[[#This Row],[BNB]],$V$4,$V$5)</f>
        <v>-0.98008041456111439</v>
      </c>
      <c r="F2445" s="2">
        <f>_xlfn.XLOOKUP(Table6[[#This Row],[Date]],Tether_USDt_Historical_Data[Date],Tether_USDt_Historical_Data[Price]," ")</f>
        <v>1.0023</v>
      </c>
      <c r="G2445" s="2">
        <f>IFERROR(STANDARDIZE(Table6[[#This Row],[Tether]],$W$4,$W$5),"")</f>
        <v>0.42763856959616692</v>
      </c>
      <c r="H2445" s="2">
        <f>_xlfn.XLOOKUP(Table6[[#This Row],[Date]],Bitcoin_Historical_Data__2[Date],Bitcoin_Historical_Data__2[Price]," ")</f>
        <v>11416.5</v>
      </c>
      <c r="I2445" s="2">
        <f>STANDARDIZE(Table6[[#This Row],[BTC]],$X$4,$X$5)</f>
        <v>-0.74904671893159414</v>
      </c>
      <c r="J2445" s="2" t="str">
        <f>_xlfn.XLOOKUP(Table6[[#This Row],[Date]],S_P_500_Historical_Data[Date],S_P_500_Historical_Data[Price]," ")</f>
        <v xml:space="preserve"> </v>
      </c>
      <c r="K2445" s="2" t="str">
        <f>IFERROR(STANDARDIZE(Table6[[#This Row],[S&amp;P500]],$Y$4,$Y$5),"")</f>
        <v/>
      </c>
    </row>
    <row r="2446" spans="1:11" x14ac:dyDescent="0.35">
      <c r="A2446" s="1">
        <f t="shared" si="38"/>
        <v>43162</v>
      </c>
      <c r="B2446">
        <f>_xlfn.XLOOKUP(A2446,Ethereum_Historical_Data[Date],Ethereum_Historical_Data[Price]," ")</f>
        <v>855.91</v>
      </c>
      <c r="C2446">
        <f>STANDARDIZE(Table6[[#This Row],[ETH]],$U$4,$U$5)</f>
        <v>-0.49346387938141839</v>
      </c>
      <c r="D2446" s="2">
        <f>_xlfn.XLOOKUP(Table6[[#This Row],[Date]],BNB_Historical_Data[Date],BNB_Historical_Data[Price]," ")</f>
        <v>10.24</v>
      </c>
      <c r="E2446" s="2">
        <f>STANDARDIZE(Table6[[#This Row],[BNB]],$V$4,$V$5)</f>
        <v>-0.98081673999076624</v>
      </c>
      <c r="F2446" s="2">
        <f>_xlfn.XLOOKUP(Table6[[#This Row],[Date]],Tether_USDt_Historical_Data[Date],Tether_USDt_Historical_Data[Price]," ")</f>
        <v>1.0015000000000001</v>
      </c>
      <c r="G2446" s="2">
        <f>IFERROR(STANDARDIZE(Table6[[#This Row],[Tether]],$W$4,$W$5),"")</f>
        <v>0.26401282518740138</v>
      </c>
      <c r="H2446" s="2">
        <f>_xlfn.XLOOKUP(Table6[[#This Row],[Date]],Bitcoin_Historical_Data__2[Date],Bitcoin_Historical_Data__2[Price]," ")</f>
        <v>11402.3</v>
      </c>
      <c r="I2446" s="2">
        <f>STANDARDIZE(Table6[[#This Row],[BTC]],$X$4,$X$5)</f>
        <v>-0.74975752714654686</v>
      </c>
      <c r="J2446" s="2" t="str">
        <f>_xlfn.XLOOKUP(Table6[[#This Row],[Date]],S_P_500_Historical_Data[Date],S_P_500_Historical_Data[Price]," ")</f>
        <v xml:space="preserve"> </v>
      </c>
      <c r="K2446" s="2" t="str">
        <f>IFERROR(STANDARDIZE(Table6[[#This Row],[S&amp;P500]],$Y$4,$Y$5),"")</f>
        <v/>
      </c>
    </row>
    <row r="2447" spans="1:11" x14ac:dyDescent="0.35">
      <c r="A2447" s="1">
        <f t="shared" si="38"/>
        <v>43161</v>
      </c>
      <c r="B2447">
        <f>_xlfn.XLOOKUP(A2447,Ethereum_Historical_Data[Date],Ethereum_Historical_Data[Price]," ")</f>
        <v>856.09</v>
      </c>
      <c r="C2447">
        <f>STANDARDIZE(Table6[[#This Row],[ETH]],$U$4,$U$5)</f>
        <v>-0.49331440172540753</v>
      </c>
      <c r="D2447" s="2">
        <f>_xlfn.XLOOKUP(Table6[[#This Row],[Date]],BNB_Historical_Data[Date],BNB_Historical_Data[Price]," ")</f>
        <v>10.23</v>
      </c>
      <c r="E2447" s="2">
        <f>STANDARDIZE(Table6[[#This Row],[BNB]],$V$4,$V$5)</f>
        <v>-0.98086582835274316</v>
      </c>
      <c r="F2447" s="2">
        <f>_xlfn.XLOOKUP(Table6[[#This Row],[Date]],Tether_USDt_Historical_Data[Date],Tether_USDt_Historical_Data[Price]," ")</f>
        <v>1.0003</v>
      </c>
      <c r="G2447" s="2">
        <f>IFERROR(STANDARDIZE(Table6[[#This Row],[Tether]],$W$4,$W$5),"")</f>
        <v>1.8574208574207638E-2</v>
      </c>
      <c r="H2447" s="2">
        <f>_xlfn.XLOOKUP(Table6[[#This Row],[Date]],Bitcoin_Historical_Data__2[Date],Bitcoin_Historical_Data__2[Price]," ")</f>
        <v>10827.7</v>
      </c>
      <c r="I2447" s="2">
        <f>STANDARDIZE(Table6[[#This Row],[BTC]],$X$4,$X$5)</f>
        <v>-0.77852023139385718</v>
      </c>
      <c r="J2447" s="2">
        <f>_xlfn.XLOOKUP(Table6[[#This Row],[Date]],S_P_500_Historical_Data[Date],S_P_500_Historical_Data[Price]," ")</f>
        <v>2691.2</v>
      </c>
      <c r="K2447" s="2">
        <f>IFERROR(STANDARDIZE(Table6[[#This Row],[S&amp;P500]],$Y$4,$Y$5),"")</f>
        <v>-1.2395854523613248</v>
      </c>
    </row>
    <row r="2448" spans="1:11" x14ac:dyDescent="0.35">
      <c r="A2448" s="1">
        <f t="shared" si="38"/>
        <v>43160</v>
      </c>
      <c r="B2448">
        <f>_xlfn.XLOOKUP(A2448,Ethereum_Historical_Data[Date],Ethereum_Historical_Data[Price]," ")</f>
        <v>870.04</v>
      </c>
      <c r="C2448">
        <f>STANDARDIZE(Table6[[#This Row],[ETH]],$U$4,$U$5)</f>
        <v>-0.48172988338456907</v>
      </c>
      <c r="D2448" s="2">
        <f>_xlfn.XLOOKUP(Table6[[#This Row],[Date]],BNB_Historical_Data[Date],BNB_Historical_Data[Price]," ")</f>
        <v>10.5</v>
      </c>
      <c r="E2448" s="2">
        <f>STANDARDIZE(Table6[[#This Row],[BNB]],$V$4,$V$5)</f>
        <v>-0.97954044257936967</v>
      </c>
      <c r="F2448" s="2">
        <f>_xlfn.XLOOKUP(Table6[[#This Row],[Date]],Tether_USDt_Historical_Data[Date],Tether_USDt_Historical_Data[Price]," ")</f>
        <v>1.0002</v>
      </c>
      <c r="G2448" s="2">
        <f>IFERROR(STANDARDIZE(Table6[[#This Row],[Tether]],$W$4,$W$5),"")</f>
        <v>-1.8790094768880547E-3</v>
      </c>
      <c r="H2448" s="2">
        <f>_xlfn.XLOOKUP(Table6[[#This Row],[Date]],Bitcoin_Historical_Data__2[Date],Bitcoin_Historical_Data__2[Price]," ")</f>
        <v>10904.5</v>
      </c>
      <c r="I2448" s="2">
        <f>STANDARDIZE(Table6[[#This Row],[BTC]],$X$4,$X$5)</f>
        <v>-0.77467586020312729</v>
      </c>
      <c r="J2448" s="2">
        <f>_xlfn.XLOOKUP(Table6[[#This Row],[Date]],S_P_500_Historical_Data[Date],S_P_500_Historical_Data[Price]," ")</f>
        <v>2677.7</v>
      </c>
      <c r="K2448" s="2">
        <f>IFERROR(STANDARDIZE(Table6[[#This Row],[S&amp;P500]],$Y$4,$Y$5),"")</f>
        <v>-1.2548911680556074</v>
      </c>
    </row>
    <row r="2449" spans="1:11" x14ac:dyDescent="0.35">
      <c r="A2449" s="1">
        <f t="shared" si="38"/>
        <v>43159</v>
      </c>
      <c r="B2449">
        <f>_xlfn.XLOOKUP(A2449,Ethereum_Historical_Data[Date],Ethereum_Historical_Data[Price]," ")</f>
        <v>852.49</v>
      </c>
      <c r="C2449">
        <f>STANDARDIZE(Table6[[#This Row],[ETH]],$U$4,$U$5)</f>
        <v>-0.4963039548456239</v>
      </c>
      <c r="D2449" s="2">
        <f>_xlfn.XLOOKUP(Table6[[#This Row],[Date]],BNB_Historical_Data[Date],BNB_Historical_Data[Price]," ")</f>
        <v>10.46</v>
      </c>
      <c r="E2449" s="2">
        <f>STANDARDIZE(Table6[[#This Row],[BNB]],$V$4,$V$5)</f>
        <v>-0.97973679602727681</v>
      </c>
      <c r="F2449" s="2">
        <f>_xlfn.XLOOKUP(Table6[[#This Row],[Date]],Tether_USDt_Historical_Data[Date],Tether_USDt_Historical_Data[Price]," ")</f>
        <v>1.0011000000000001</v>
      </c>
      <c r="G2449" s="2">
        <f>IFERROR(STANDARDIZE(Table6[[#This Row],[Tether]],$W$4,$W$5),"")</f>
        <v>0.18219995298301858</v>
      </c>
      <c r="H2449" s="2">
        <f>_xlfn.XLOOKUP(Table6[[#This Row],[Date]],Bitcoin_Historical_Data__2[Date],Bitcoin_Historical_Data__2[Price]," ")</f>
        <v>10333.9</v>
      </c>
      <c r="I2449" s="2">
        <f>STANDARDIZE(Table6[[#This Row],[BTC]],$X$4,$X$5)</f>
        <v>-0.80323833678425371</v>
      </c>
      <c r="J2449" s="2">
        <f>_xlfn.XLOOKUP(Table6[[#This Row],[Date]],S_P_500_Historical_Data[Date],S_P_500_Historical_Data[Price]," ")</f>
        <v>2713.8</v>
      </c>
      <c r="K2449" s="2">
        <f>IFERROR(STANDARDIZE(Table6[[#This Row],[S&amp;P500]],$Y$4,$Y$5),"")</f>
        <v>-1.2139625505323772</v>
      </c>
    </row>
    <row r="2450" spans="1:11" x14ac:dyDescent="0.35">
      <c r="A2450" s="1">
        <f t="shared" si="38"/>
        <v>43158</v>
      </c>
      <c r="B2450">
        <f>_xlfn.XLOOKUP(A2450,Ethereum_Historical_Data[Date],Ethereum_Historical_Data[Price]," ")</f>
        <v>871.44</v>
      </c>
      <c r="C2450">
        <f>STANDARDIZE(Table6[[#This Row],[ETH]],$U$4,$U$5)</f>
        <v>-0.48056727939337374</v>
      </c>
      <c r="D2450" s="2">
        <f>_xlfn.XLOOKUP(Table6[[#This Row],[Date]],BNB_Historical_Data[Date],BNB_Historical_Data[Price]," ")</f>
        <v>10.56</v>
      </c>
      <c r="E2450" s="2">
        <f>STANDARDIZE(Table6[[#This Row],[BNB]],$V$4,$V$5)</f>
        <v>-0.97924591240750891</v>
      </c>
      <c r="F2450" s="2">
        <f>_xlfn.XLOOKUP(Table6[[#This Row],[Date]],Tether_USDt_Historical_Data[Date],Tether_USDt_Historical_Data[Price]," ")</f>
        <v>1.0024999999999999</v>
      </c>
      <c r="G2450" s="2">
        <f>IFERROR(STANDARDIZE(Table6[[#This Row],[Tether]],$W$4,$W$5),"")</f>
        <v>0.46854500569835827</v>
      </c>
      <c r="H2450" s="2">
        <f>_xlfn.XLOOKUP(Table6[[#This Row],[Date]],Bitcoin_Historical_Data__2[Date],Bitcoin_Historical_Data__2[Price]," ")</f>
        <v>10594.4</v>
      </c>
      <c r="I2450" s="2">
        <f>STANDARDIZE(Table6[[#This Row],[BTC]],$X$4,$X$5)</f>
        <v>-0.79019851002403041</v>
      </c>
      <c r="J2450" s="2">
        <f>_xlfn.XLOOKUP(Table6[[#This Row],[Date]],S_P_500_Historical_Data[Date],S_P_500_Historical_Data[Price]," ")</f>
        <v>2744.3</v>
      </c>
      <c r="K2450" s="2">
        <f>IFERROR(STANDARDIZE(Table6[[#This Row],[S&amp;P500]],$Y$4,$Y$5),"")</f>
        <v>-1.1793829706304795</v>
      </c>
    </row>
    <row r="2451" spans="1:11" x14ac:dyDescent="0.35">
      <c r="A2451" s="1">
        <f t="shared" si="38"/>
        <v>43157</v>
      </c>
      <c r="B2451">
        <f>_xlfn.XLOOKUP(A2451,Ethereum_Historical_Data[Date],Ethereum_Historical_Data[Price]," ")</f>
        <v>866.99</v>
      </c>
      <c r="C2451">
        <f>STANDARDIZE(Table6[[#This Row],[ETH]],$U$4,$U$5)</f>
        <v>-0.48426269922253012</v>
      </c>
      <c r="D2451" s="2">
        <f>_xlfn.XLOOKUP(Table6[[#This Row],[Date]],BNB_Historical_Data[Date],BNB_Historical_Data[Price]," ")</f>
        <v>9.92</v>
      </c>
      <c r="E2451" s="2">
        <f>STANDARDIZE(Table6[[#This Row],[BNB]],$V$4,$V$5)</f>
        <v>-0.98238756757402379</v>
      </c>
      <c r="F2451" s="2">
        <f>_xlfn.XLOOKUP(Table6[[#This Row],[Date]],Tether_USDt_Historical_Data[Date],Tether_USDt_Historical_Data[Price]," ")</f>
        <v>1.0015000000000001</v>
      </c>
      <c r="G2451" s="2">
        <f>IFERROR(STANDARDIZE(Table6[[#This Row],[Tether]],$W$4,$W$5),"")</f>
        <v>0.26401282518740138</v>
      </c>
      <c r="H2451" s="2">
        <f>_xlfn.XLOOKUP(Table6[[#This Row],[Date]],Bitcoin_Historical_Data__2[Date],Bitcoin_Historical_Data__2[Price]," ")</f>
        <v>10285.1</v>
      </c>
      <c r="I2451" s="2">
        <f>STANDARDIZE(Table6[[#This Row],[BTC]],$X$4,$X$5)</f>
        <v>-0.80568111431169664</v>
      </c>
      <c r="J2451" s="2">
        <f>_xlfn.XLOOKUP(Table6[[#This Row],[Date]],S_P_500_Historical_Data[Date],S_P_500_Historical_Data[Price]," ")</f>
        <v>2779.6</v>
      </c>
      <c r="K2451" s="2">
        <f>IFERROR(STANDARDIZE(Table6[[#This Row],[S&amp;P500]],$Y$4,$Y$5),"")</f>
        <v>-1.1393613584817259</v>
      </c>
    </row>
    <row r="2452" spans="1:11" x14ac:dyDescent="0.35">
      <c r="A2452" s="1">
        <f t="shared" si="38"/>
        <v>43156</v>
      </c>
      <c r="B2452">
        <f>_xlfn.XLOOKUP(A2452,Ethereum_Historical_Data[Date],Ethereum_Historical_Data[Price]," ")</f>
        <v>840.88</v>
      </c>
      <c r="C2452">
        <f>STANDARDIZE(Table6[[#This Row],[ETH]],$U$4,$U$5)</f>
        <v>-0.50594526365832182</v>
      </c>
      <c r="D2452" s="2">
        <f>_xlfn.XLOOKUP(Table6[[#This Row],[Date]],BNB_Historical_Data[Date],BNB_Historical_Data[Price]," ")</f>
        <v>9.34</v>
      </c>
      <c r="E2452" s="2">
        <f>STANDARDIZE(Table6[[#This Row],[BNB]],$V$4,$V$5)</f>
        <v>-0.98523469256867768</v>
      </c>
      <c r="F2452" s="2">
        <f>_xlfn.XLOOKUP(Table6[[#This Row],[Date]],Tether_USDt_Historical_Data[Date],Tether_USDt_Historical_Data[Price]," ")</f>
        <v>1.0024999999999999</v>
      </c>
      <c r="G2452" s="2">
        <f>IFERROR(STANDARDIZE(Table6[[#This Row],[Tether]],$W$4,$W$5),"")</f>
        <v>0.46854500569835827</v>
      </c>
      <c r="H2452" s="2">
        <f>_xlfn.XLOOKUP(Table6[[#This Row],[Date]],Bitcoin_Historical_Data__2[Date],Bitcoin_Historical_Data__2[Price]," ")</f>
        <v>9585.2000000000007</v>
      </c>
      <c r="I2452" s="2">
        <f>STANDARDIZE(Table6[[#This Row],[BTC]],$X$4,$X$5)</f>
        <v>-0.84071595020221612</v>
      </c>
      <c r="J2452" s="2" t="str">
        <f>_xlfn.XLOOKUP(Table6[[#This Row],[Date]],S_P_500_Historical_Data[Date],S_P_500_Historical_Data[Price]," ")</f>
        <v xml:space="preserve"> </v>
      </c>
      <c r="K2452" s="2" t="str">
        <f>IFERROR(STANDARDIZE(Table6[[#This Row],[S&amp;P500]],$Y$4,$Y$5),"")</f>
        <v/>
      </c>
    </row>
    <row r="2453" spans="1:11" x14ac:dyDescent="0.35">
      <c r="A2453" s="1">
        <f t="shared" si="38"/>
        <v>43155</v>
      </c>
      <c r="B2453">
        <f>_xlfn.XLOOKUP(A2453,Ethereum_Historical_Data[Date],Ethereum_Historical_Data[Price]," ")</f>
        <v>834.36</v>
      </c>
      <c r="C2453">
        <f>STANDARDIZE(Table6[[#This Row],[ETH]],$U$4,$U$5)</f>
        <v>-0.51135967653160252</v>
      </c>
      <c r="D2453" s="2">
        <f>_xlfn.XLOOKUP(Table6[[#This Row],[Date]],BNB_Historical_Data[Date],BNB_Historical_Data[Price]," ")</f>
        <v>9.09</v>
      </c>
      <c r="E2453" s="2">
        <f>STANDARDIZE(Table6[[#This Row],[BNB]],$V$4,$V$5)</f>
        <v>-0.98646190161809755</v>
      </c>
      <c r="F2453" s="2">
        <f>_xlfn.XLOOKUP(Table6[[#This Row],[Date]],Tether_USDt_Historical_Data[Date],Tether_USDt_Historical_Data[Price]," ")</f>
        <v>1.0029999999999999</v>
      </c>
      <c r="G2453" s="2">
        <f>IFERROR(STANDARDIZE(Table6[[#This Row],[Tether]],$W$4,$W$5),"")</f>
        <v>0.57081109595383672</v>
      </c>
      <c r="H2453" s="2">
        <f>_xlfn.XLOOKUP(Table6[[#This Row],[Date]],Bitcoin_Historical_Data__2[Date],Bitcoin_Historical_Data__2[Price]," ")</f>
        <v>9704.2999999999993</v>
      </c>
      <c r="I2453" s="2">
        <f>STANDARDIZE(Table6[[#This Row],[BTC]],$X$4,$X$5)</f>
        <v>-0.83475417144159203</v>
      </c>
      <c r="J2453" s="2" t="str">
        <f>_xlfn.XLOOKUP(Table6[[#This Row],[Date]],S_P_500_Historical_Data[Date],S_P_500_Historical_Data[Price]," ")</f>
        <v xml:space="preserve"> </v>
      </c>
      <c r="K2453" s="2" t="str">
        <f>IFERROR(STANDARDIZE(Table6[[#This Row],[S&amp;P500]],$Y$4,$Y$5),"")</f>
        <v/>
      </c>
    </row>
    <row r="2454" spans="1:11" x14ac:dyDescent="0.35">
      <c r="A2454" s="1">
        <f t="shared" si="38"/>
        <v>43154</v>
      </c>
      <c r="B2454">
        <f>_xlfn.XLOOKUP(A2454,Ethereum_Historical_Data[Date],Ethereum_Historical_Data[Price]," ")</f>
        <v>856.65</v>
      </c>
      <c r="C2454">
        <f>STANDARDIZE(Table6[[#This Row],[ETH]],$U$4,$U$5)</f>
        <v>-0.49284936012892944</v>
      </c>
      <c r="D2454" s="2">
        <f>_xlfn.XLOOKUP(Table6[[#This Row],[Date]],BNB_Historical_Data[Date],BNB_Historical_Data[Price]," ")</f>
        <v>9.6999999999999993</v>
      </c>
      <c r="E2454" s="2">
        <f>STANDARDIZE(Table6[[#This Row],[BNB]],$V$4,$V$5)</f>
        <v>-0.98346751153751322</v>
      </c>
      <c r="F2454" s="2">
        <f>_xlfn.XLOOKUP(Table6[[#This Row],[Date]],Tether_USDt_Historical_Data[Date],Tether_USDt_Historical_Data[Price]," ")</f>
        <v>1.0009999999999999</v>
      </c>
      <c r="G2454" s="2">
        <f>IFERROR(STANDARDIZE(Table6[[#This Row],[Tether]],$W$4,$W$5),"")</f>
        <v>0.16174673493187749</v>
      </c>
      <c r="H2454" s="2">
        <f>_xlfn.XLOOKUP(Table6[[#This Row],[Date]],Bitcoin_Historical_Data__2[Date],Bitcoin_Historical_Data__2[Price]," ")</f>
        <v>10170.4</v>
      </c>
      <c r="I2454" s="2">
        <f>STANDARDIZE(Table6[[#This Row],[BTC]],$X$4,$X$5)</f>
        <v>-0.81142264263951869</v>
      </c>
      <c r="J2454" s="2">
        <f>_xlfn.XLOOKUP(Table6[[#This Row],[Date]],S_P_500_Historical_Data[Date],S_P_500_Historical_Data[Price]," ")</f>
        <v>2747.3</v>
      </c>
      <c r="K2454" s="2">
        <f>IFERROR(STANDARDIZE(Table6[[#This Row],[S&amp;P500]],$Y$4,$Y$5),"")</f>
        <v>-1.1759817004761945</v>
      </c>
    </row>
    <row r="2455" spans="1:11" x14ac:dyDescent="0.35">
      <c r="A2455" s="1">
        <f t="shared" si="38"/>
        <v>43153</v>
      </c>
      <c r="B2455">
        <f>_xlfn.XLOOKUP(A2455,Ethereum_Historical_Data[Date],Ethereum_Historical_Data[Price]," ")</f>
        <v>803.66</v>
      </c>
      <c r="C2455">
        <f>STANDARDIZE(Table6[[#This Row],[ETH]],$U$4,$U$5)</f>
        <v>-0.5368539211956701</v>
      </c>
      <c r="D2455" s="2">
        <f>_xlfn.XLOOKUP(Table6[[#This Row],[Date]],BNB_Historical_Data[Date],BNB_Historical_Data[Price]," ")</f>
        <v>8.86</v>
      </c>
      <c r="E2455" s="2">
        <f>STANDARDIZE(Table6[[#This Row],[BNB]],$V$4,$V$5)</f>
        <v>-0.98759093394356379</v>
      </c>
      <c r="F2455" s="2">
        <f>_xlfn.XLOOKUP(Table6[[#This Row],[Date]],Tether_USDt_Historical_Data[Date],Tether_USDt_Historical_Data[Price]," ")</f>
        <v>1.002</v>
      </c>
      <c r="G2455" s="2">
        <f>IFERROR(STANDARDIZE(Table6[[#This Row],[Tether]],$W$4,$W$5),"")</f>
        <v>0.36627891544287983</v>
      </c>
      <c r="H2455" s="2">
        <f>_xlfn.XLOOKUP(Table6[[#This Row],[Date]],Bitcoin_Historical_Data__2[Date],Bitcoin_Historical_Data__2[Price]," ")</f>
        <v>9841.7000000000007</v>
      </c>
      <c r="I2455" s="2">
        <f>STANDARDIZE(Table6[[#This Row],[BTC]],$X$4,$X$5)</f>
        <v>-0.8278763511081767</v>
      </c>
      <c r="J2455" s="2">
        <f>_xlfn.XLOOKUP(Table6[[#This Row],[Date]],S_P_500_Historical_Data[Date],S_P_500_Historical_Data[Price]," ")</f>
        <v>2704</v>
      </c>
      <c r="K2455" s="2">
        <f>IFERROR(STANDARDIZE(Table6[[#This Row],[S&amp;P500]],$Y$4,$Y$5),"")</f>
        <v>-1.2250733663697084</v>
      </c>
    </row>
    <row r="2456" spans="1:11" x14ac:dyDescent="0.35">
      <c r="A2456" s="1">
        <f t="shared" si="38"/>
        <v>43152</v>
      </c>
      <c r="B2456">
        <f>_xlfn.XLOOKUP(A2456,Ethereum_Historical_Data[Date],Ethereum_Historical_Data[Price]," ")</f>
        <v>839.1</v>
      </c>
      <c r="C2456">
        <f>STANDARDIZE(Table6[[#This Row],[ETH]],$U$4,$U$5)</f>
        <v>-0.50742343158998426</v>
      </c>
      <c r="D2456" s="2">
        <f>_xlfn.XLOOKUP(Table6[[#This Row],[Date]],BNB_Historical_Data[Date],BNB_Historical_Data[Price]," ")</f>
        <v>9.3699999999999992</v>
      </c>
      <c r="E2456" s="2">
        <f>STANDARDIZE(Table6[[#This Row],[BNB]],$V$4,$V$5)</f>
        <v>-0.98508742748274736</v>
      </c>
      <c r="F2456" s="2">
        <f>_xlfn.XLOOKUP(Table6[[#This Row],[Date]],Tether_USDt_Historical_Data[Date],Tether_USDt_Historical_Data[Price]," ")</f>
        <v>1.0028999999999999</v>
      </c>
      <c r="G2456" s="2">
        <f>IFERROR(STANDARDIZE(Table6[[#This Row],[Tether]],$W$4,$W$5),"")</f>
        <v>0.55035787790274104</v>
      </c>
      <c r="H2456" s="2">
        <f>_xlfn.XLOOKUP(Table6[[#This Row],[Date]],Bitcoin_Historical_Data__2[Date],Bitcoin_Historical_Data__2[Price]," ")</f>
        <v>10473</v>
      </c>
      <c r="I2456" s="2">
        <f>STANDARDIZE(Table6[[#This Row],[BTC]],$X$4,$X$5)</f>
        <v>-0.79627541969271021</v>
      </c>
      <c r="J2456" s="2">
        <f>_xlfn.XLOOKUP(Table6[[#This Row],[Date]],S_P_500_Historical_Data[Date],S_P_500_Historical_Data[Price]," ")</f>
        <v>2701.3</v>
      </c>
      <c r="K2456" s="2">
        <f>IFERROR(STANDARDIZE(Table6[[#This Row],[S&amp;P500]],$Y$4,$Y$5),"")</f>
        <v>-1.228134509508565</v>
      </c>
    </row>
    <row r="2457" spans="1:11" x14ac:dyDescent="0.35">
      <c r="A2457" s="1">
        <f t="shared" si="38"/>
        <v>43151</v>
      </c>
      <c r="B2457">
        <f>_xlfn.XLOOKUP(A2457,Ethereum_Historical_Data[Date],Ethereum_Historical_Data[Price]," ")</f>
        <v>884.51</v>
      </c>
      <c r="C2457">
        <f>STANDARDIZE(Table6[[#This Row],[ETH]],$U$4,$U$5)</f>
        <v>-0.46971354070414373</v>
      </c>
      <c r="D2457" s="2">
        <f>_xlfn.XLOOKUP(Table6[[#This Row],[Date]],BNB_Historical_Data[Date],BNB_Historical_Data[Price]," ")</f>
        <v>9.89</v>
      </c>
      <c r="E2457" s="2">
        <f>STANDARDIZE(Table6[[#This Row],[BNB]],$V$4,$V$5)</f>
        <v>-0.98253483265995412</v>
      </c>
      <c r="F2457" s="2">
        <f>_xlfn.XLOOKUP(Table6[[#This Row],[Date]],Tether_USDt_Historical_Data[Date],Tether_USDt_Historical_Data[Price]," ")</f>
        <v>1.0019</v>
      </c>
      <c r="G2457" s="2">
        <f>IFERROR(STANDARDIZE(Table6[[#This Row],[Tether]],$W$4,$W$5),"")</f>
        <v>0.34582569739178415</v>
      </c>
      <c r="H2457" s="2">
        <f>_xlfn.XLOOKUP(Table6[[#This Row],[Date]],Bitcoin_Historical_Data__2[Date],Bitcoin_Historical_Data__2[Price]," ")</f>
        <v>11238.7</v>
      </c>
      <c r="I2457" s="2">
        <f>STANDARDIZE(Table6[[#This Row],[BTC]],$X$4,$X$5)</f>
        <v>-0.75794683869346635</v>
      </c>
      <c r="J2457" s="2">
        <f>_xlfn.XLOOKUP(Table6[[#This Row],[Date]],S_P_500_Historical_Data[Date],S_P_500_Historical_Data[Price]," ")</f>
        <v>2716.3</v>
      </c>
      <c r="K2457" s="2">
        <f>IFERROR(STANDARDIZE(Table6[[#This Row],[S&amp;P500]],$Y$4,$Y$5),"")</f>
        <v>-1.2111281587371396</v>
      </c>
    </row>
    <row r="2458" spans="1:11" x14ac:dyDescent="0.35">
      <c r="A2458" s="1">
        <f t="shared" si="38"/>
        <v>43150</v>
      </c>
      <c r="B2458">
        <f>_xlfn.XLOOKUP(A2458,Ethereum_Historical_Data[Date],Ethereum_Historical_Data[Price]," ")</f>
        <v>940.08</v>
      </c>
      <c r="C2458">
        <f>STANDARDIZE(Table6[[#This Row],[ETH]],$U$4,$U$5)</f>
        <v>-0.42356646656791458</v>
      </c>
      <c r="D2458" s="2">
        <f>_xlfn.XLOOKUP(Table6[[#This Row],[Date]],BNB_Historical_Data[Date],BNB_Historical_Data[Price]," ")</f>
        <v>11.06</v>
      </c>
      <c r="E2458" s="2">
        <f>STANDARDIZE(Table6[[#This Row],[BNB]],$V$4,$V$5)</f>
        <v>-0.97679149430866918</v>
      </c>
      <c r="F2458" s="2">
        <f>_xlfn.XLOOKUP(Table6[[#This Row],[Date]],Tether_USDt_Historical_Data[Date],Tether_USDt_Historical_Data[Price]," ")</f>
        <v>1.0034000000000001</v>
      </c>
      <c r="G2458" s="2">
        <f>IFERROR(STANDARDIZE(Table6[[#This Row],[Tether]],$W$4,$W$5),"")</f>
        <v>0.65262396815826496</v>
      </c>
      <c r="H2458" s="2">
        <f>_xlfn.XLOOKUP(Table6[[#This Row],[Date]],Bitcoin_Historical_Data__2[Date],Bitcoin_Historical_Data__2[Price]," ")</f>
        <v>11169.4</v>
      </c>
      <c r="I2458" s="2">
        <f>STANDARDIZE(Table6[[#This Row],[BTC]],$X$4,$X$5)</f>
        <v>-0.76141578301010171</v>
      </c>
      <c r="J2458" s="2" t="str">
        <f>_xlfn.XLOOKUP(Table6[[#This Row],[Date]],S_P_500_Historical_Data[Date],S_P_500_Historical_Data[Price]," ")</f>
        <v xml:space="preserve"> </v>
      </c>
      <c r="K2458" s="2" t="str">
        <f>IFERROR(STANDARDIZE(Table6[[#This Row],[S&amp;P500]],$Y$4,$Y$5),"")</f>
        <v/>
      </c>
    </row>
    <row r="2459" spans="1:11" x14ac:dyDescent="0.35">
      <c r="A2459" s="1">
        <f t="shared" si="38"/>
        <v>43149</v>
      </c>
      <c r="B2459">
        <f>_xlfn.XLOOKUP(A2459,Ethereum_Historical_Data[Date],Ethereum_Historical_Data[Price]," ")</f>
        <v>913.1</v>
      </c>
      <c r="C2459">
        <f>STANDARDIZE(Table6[[#This Row],[ETH]],$U$4,$U$5)</f>
        <v>-0.44597150634109184</v>
      </c>
      <c r="D2459" s="2">
        <f>_xlfn.XLOOKUP(Table6[[#This Row],[Date]],BNB_Historical_Data[Date],BNB_Historical_Data[Price]," ")</f>
        <v>10.64</v>
      </c>
      <c r="E2459" s="2">
        <f>STANDARDIZE(Table6[[#This Row],[BNB]],$V$4,$V$5)</f>
        <v>-0.97885320551169464</v>
      </c>
      <c r="F2459" s="2">
        <f>_xlfn.XLOOKUP(Table6[[#This Row],[Date]],Tether_USDt_Historical_Data[Date],Tether_USDt_Historical_Data[Price]," ")</f>
        <v>1.0058</v>
      </c>
      <c r="G2459" s="2">
        <f>IFERROR(STANDARDIZE(Table6[[#This Row],[Tether]],$W$4,$W$5),"")</f>
        <v>1.1435012013846069</v>
      </c>
      <c r="H2459" s="2">
        <f>_xlfn.XLOOKUP(Table6[[#This Row],[Date]],Bitcoin_Historical_Data__2[Date],Bitcoin_Historical_Data__2[Price]," ")</f>
        <v>10398.799999999999</v>
      </c>
      <c r="I2459" s="2">
        <f>STANDARDIZE(Table6[[#This Row],[BTC]],$X$4,$X$5)</f>
        <v>-0.79998964290042074</v>
      </c>
      <c r="J2459" s="2" t="str">
        <f>_xlfn.XLOOKUP(Table6[[#This Row],[Date]],S_P_500_Historical_Data[Date],S_P_500_Historical_Data[Price]," ")</f>
        <v xml:space="preserve"> </v>
      </c>
      <c r="K2459" s="2" t="str">
        <f>IFERROR(STANDARDIZE(Table6[[#This Row],[S&amp;P500]],$Y$4,$Y$5),"")</f>
        <v/>
      </c>
    </row>
    <row r="2460" spans="1:11" x14ac:dyDescent="0.35">
      <c r="A2460" s="1">
        <f t="shared" si="38"/>
        <v>43148</v>
      </c>
      <c r="B2460">
        <f>_xlfn.XLOOKUP(A2460,Ethereum_Historical_Data[Date],Ethereum_Historical_Data[Price]," ")</f>
        <v>971.54</v>
      </c>
      <c r="C2460">
        <f>STANDARDIZE(Table6[[#This Row],[ETH]],$U$4,$U$5)</f>
        <v>-0.3974410940229125</v>
      </c>
      <c r="D2460" s="2">
        <f>_xlfn.XLOOKUP(Table6[[#This Row],[Date]],BNB_Historical_Data[Date],BNB_Historical_Data[Price]," ")</f>
        <v>11.66</v>
      </c>
      <c r="E2460" s="2">
        <f>STANDARDIZE(Table6[[#This Row],[BNB]],$V$4,$V$5)</f>
        <v>-0.97384619259006155</v>
      </c>
      <c r="F2460" s="2">
        <f>_xlfn.XLOOKUP(Table6[[#This Row],[Date]],Tether_USDt_Historical_Data[Date],Tether_USDt_Historical_Data[Price]," ")</f>
        <v>1.006</v>
      </c>
      <c r="G2460" s="2">
        <f>IFERROR(STANDARDIZE(Table6[[#This Row],[Tether]],$W$4,$W$5),"")</f>
        <v>1.1844076374867984</v>
      </c>
      <c r="H2460" s="2">
        <f>_xlfn.XLOOKUP(Table6[[#This Row],[Date]],Bitcoin_Historical_Data__2[Date],Bitcoin_Historical_Data__2[Price]," ")</f>
        <v>11073.5</v>
      </c>
      <c r="I2460" s="2">
        <f>STANDARDIZE(Table6[[#This Row],[BTC]],$X$4,$X$5)</f>
        <v>-0.7662162413068595</v>
      </c>
      <c r="J2460" s="2" t="str">
        <f>_xlfn.XLOOKUP(Table6[[#This Row],[Date]],S_P_500_Historical_Data[Date],S_P_500_Historical_Data[Price]," ")</f>
        <v xml:space="preserve"> </v>
      </c>
      <c r="K2460" s="2" t="str">
        <f>IFERROR(STANDARDIZE(Table6[[#This Row],[S&amp;P500]],$Y$4,$Y$5),"")</f>
        <v/>
      </c>
    </row>
    <row r="2461" spans="1:11" x14ac:dyDescent="0.35">
      <c r="A2461" s="1">
        <f t="shared" si="38"/>
        <v>43147</v>
      </c>
      <c r="B2461">
        <f>_xlfn.XLOOKUP(A2461,Ethereum_Historical_Data[Date],Ethereum_Historical_Data[Price]," ")</f>
        <v>937.5</v>
      </c>
      <c r="C2461">
        <f>STANDARDIZE(Table6[[#This Row],[ETH]],$U$4,$U$5)</f>
        <v>-0.42570897963740301</v>
      </c>
      <c r="D2461" s="2">
        <f>_xlfn.XLOOKUP(Table6[[#This Row],[Date]],BNB_Historical_Data[Date],BNB_Historical_Data[Price]," ")</f>
        <v>11.2</v>
      </c>
      <c r="E2461" s="2">
        <f>STANDARDIZE(Table6[[#This Row],[BNB]],$V$4,$V$5)</f>
        <v>-0.97610425724099414</v>
      </c>
      <c r="F2461" s="2">
        <f>_xlfn.XLOOKUP(Table6[[#This Row],[Date]],Tether_USDt_Historical_Data[Date],Tether_USDt_Historical_Data[Price]," ")</f>
        <v>1.0032000000000001</v>
      </c>
      <c r="G2461" s="2">
        <f>IFERROR(STANDARDIZE(Table6[[#This Row],[Tether]],$W$4,$W$5),"")</f>
        <v>0.6117175320560736</v>
      </c>
      <c r="H2461" s="2">
        <f>_xlfn.XLOOKUP(Table6[[#This Row],[Date]],Bitcoin_Historical_Data__2[Date],Bitcoin_Historical_Data__2[Price]," ")</f>
        <v>10178.700000000001</v>
      </c>
      <c r="I2461" s="2">
        <f>STANDARDIZE(Table6[[#This Row],[BTC]],$X$4,$X$5)</f>
        <v>-0.81100717023218716</v>
      </c>
      <c r="J2461" s="2">
        <f>_xlfn.XLOOKUP(Table6[[#This Row],[Date]],S_P_500_Historical_Data[Date],S_P_500_Historical_Data[Price]," ")</f>
        <v>2732.2</v>
      </c>
      <c r="K2461" s="2">
        <f>IFERROR(STANDARDIZE(Table6[[#This Row],[S&amp;P500]],$Y$4,$Y$5),"")</f>
        <v>-1.1931014269194296</v>
      </c>
    </row>
    <row r="2462" spans="1:11" x14ac:dyDescent="0.35">
      <c r="A2462" s="1">
        <f t="shared" si="38"/>
        <v>43146</v>
      </c>
      <c r="B2462">
        <f>_xlfn.XLOOKUP(A2462,Ethereum_Historical_Data[Date],Ethereum_Historical_Data[Price]," ")</f>
        <v>927.56</v>
      </c>
      <c r="C2462">
        <f>STANDARDIZE(Table6[[#This Row],[ETH]],$U$4,$U$5)</f>
        <v>-0.43396346797488944</v>
      </c>
      <c r="D2462" s="2">
        <f>_xlfn.XLOOKUP(Table6[[#This Row],[Date]],BNB_Historical_Data[Date],BNB_Historical_Data[Price]," ")</f>
        <v>10.87</v>
      </c>
      <c r="E2462" s="2">
        <f>STANDARDIZE(Table6[[#This Row],[BNB]],$V$4,$V$5)</f>
        <v>-0.97772417318622828</v>
      </c>
      <c r="F2462" s="2">
        <f>_xlfn.XLOOKUP(Table6[[#This Row],[Date]],Tether_USDt_Historical_Data[Date],Tether_USDt_Historical_Data[Price]," ")</f>
        <v>1.004</v>
      </c>
      <c r="G2462" s="2">
        <f>IFERROR(STANDARDIZE(Table6[[#This Row],[Tether]],$W$4,$W$5),"")</f>
        <v>0.77534327646483914</v>
      </c>
      <c r="H2462" s="2">
        <f>_xlfn.XLOOKUP(Table6[[#This Row],[Date]],Bitcoin_Historical_Data__2[Date],Bitcoin_Historical_Data__2[Price]," ")</f>
        <v>10037.299999999999</v>
      </c>
      <c r="I2462" s="2">
        <f>STANDARDIZE(Table6[[#This Row],[BTC]],$X$4,$X$5)</f>
        <v>-0.81808521823178637</v>
      </c>
      <c r="J2462" s="2">
        <f>_xlfn.XLOOKUP(Table6[[#This Row],[Date]],S_P_500_Historical_Data[Date],S_P_500_Historical_Data[Price]," ")</f>
        <v>2731.2</v>
      </c>
      <c r="K2462" s="2">
        <f>IFERROR(STANDARDIZE(Table6[[#This Row],[S&amp;P500]],$Y$4,$Y$5),"")</f>
        <v>-1.1942351836375245</v>
      </c>
    </row>
    <row r="2463" spans="1:11" x14ac:dyDescent="0.35">
      <c r="A2463" s="1">
        <f t="shared" si="38"/>
        <v>43145</v>
      </c>
      <c r="B2463">
        <f>_xlfn.XLOOKUP(A2463,Ethereum_Historical_Data[Date],Ethereum_Historical_Data[Price]," ")</f>
        <v>919.67</v>
      </c>
      <c r="C2463">
        <f>STANDARDIZE(Table6[[#This Row],[ETH]],$U$4,$U$5)</f>
        <v>-0.44051557189669699</v>
      </c>
      <c r="D2463" s="2">
        <f>_xlfn.XLOOKUP(Table6[[#This Row],[Date]],BNB_Historical_Data[Date],BNB_Historical_Data[Price]," ")</f>
        <v>10.36</v>
      </c>
      <c r="E2463" s="2">
        <f>STANDARDIZE(Table6[[#This Row],[BNB]],$V$4,$V$5)</f>
        <v>-0.98022767964704471</v>
      </c>
      <c r="F2463" s="2">
        <f>_xlfn.XLOOKUP(Table6[[#This Row],[Date]],Tether_USDt_Historical_Data[Date],Tether_USDt_Historical_Data[Price]," ")</f>
        <v>1.0023</v>
      </c>
      <c r="G2463" s="2">
        <f>IFERROR(STANDARDIZE(Table6[[#This Row],[Tether]],$W$4,$W$5),"")</f>
        <v>0.42763856959616692</v>
      </c>
      <c r="H2463" s="2">
        <f>_xlfn.XLOOKUP(Table6[[#This Row],[Date]],Bitcoin_Historical_Data__2[Date],Bitcoin_Historical_Data__2[Price]," ")</f>
        <v>9476.2999999999993</v>
      </c>
      <c r="I2463" s="2">
        <f>STANDARDIZE(Table6[[#This Row],[BTC]],$X$4,$X$5)</f>
        <v>-0.84616714841407159</v>
      </c>
      <c r="J2463" s="2">
        <f>_xlfn.XLOOKUP(Table6[[#This Row],[Date]],S_P_500_Historical_Data[Date],S_P_500_Historical_Data[Price]," ")</f>
        <v>2698.6</v>
      </c>
      <c r="K2463" s="2">
        <f>IFERROR(STANDARDIZE(Table6[[#This Row],[S&amp;P500]],$Y$4,$Y$5),"")</f>
        <v>-1.2311956526474217</v>
      </c>
    </row>
    <row r="2464" spans="1:11" x14ac:dyDescent="0.35">
      <c r="A2464" s="1">
        <f t="shared" si="38"/>
        <v>43144</v>
      </c>
      <c r="B2464">
        <f>_xlfn.XLOOKUP(A2464,Ethereum_Historical_Data[Date],Ethereum_Historical_Data[Price]," ")</f>
        <v>841.38</v>
      </c>
      <c r="C2464">
        <f>STANDARDIZE(Table6[[#This Row],[ETH]],$U$4,$U$5)</f>
        <v>-0.50553004794718059</v>
      </c>
      <c r="D2464" s="2">
        <f>_xlfn.XLOOKUP(Table6[[#This Row],[Date]],BNB_Historical_Data[Date],BNB_Historical_Data[Price]," ")</f>
        <v>8.99</v>
      </c>
      <c r="E2464" s="2">
        <f>STANDARDIZE(Table6[[#This Row],[BNB]],$V$4,$V$5)</f>
        <v>-0.98695278523786545</v>
      </c>
      <c r="F2464" s="2">
        <f>_xlfn.XLOOKUP(Table6[[#This Row],[Date]],Tether_USDt_Historical_Data[Date],Tether_USDt_Historical_Data[Price]," ")</f>
        <v>1.0007999999999999</v>
      </c>
      <c r="G2464" s="2">
        <f>IFERROR(STANDARDIZE(Table6[[#This Row],[Tether]],$W$4,$W$5),"")</f>
        <v>0.1208402988296861</v>
      </c>
      <c r="H2464" s="2">
        <f>_xlfn.XLOOKUP(Table6[[#This Row],[Date]],Bitcoin_Historical_Data__2[Date],Bitcoin_Historical_Data__2[Price]," ")</f>
        <v>8539.2000000000007</v>
      </c>
      <c r="I2464" s="2">
        <f>STANDARDIZE(Table6[[#This Row],[BTC]],$X$4,$X$5)</f>
        <v>-0.89307548490929345</v>
      </c>
      <c r="J2464" s="2">
        <f>_xlfn.XLOOKUP(Table6[[#This Row],[Date]],S_P_500_Historical_Data[Date],S_P_500_Historical_Data[Price]," ")</f>
        <v>2662.9</v>
      </c>
      <c r="K2464" s="2">
        <f>IFERROR(STANDARDIZE(Table6[[#This Row],[S&amp;P500]],$Y$4,$Y$5),"")</f>
        <v>-1.2716707674834133</v>
      </c>
    </row>
    <row r="2465" spans="1:11" x14ac:dyDescent="0.35">
      <c r="A2465" s="1">
        <f t="shared" si="38"/>
        <v>43143</v>
      </c>
      <c r="B2465">
        <f>_xlfn.XLOOKUP(A2465,Ethereum_Historical_Data[Date],Ethereum_Historical_Data[Price]," ")</f>
        <v>865.62</v>
      </c>
      <c r="C2465">
        <f>STANDARDIZE(Table6[[#This Row],[ETH]],$U$4,$U$5)</f>
        <v>-0.48540039027105691</v>
      </c>
      <c r="D2465" s="2">
        <f>_xlfn.XLOOKUP(Table6[[#This Row],[Date]],BNB_Historical_Data[Date],BNB_Historical_Data[Price]," ")</f>
        <v>9.34</v>
      </c>
      <c r="E2465" s="2">
        <f>STANDARDIZE(Table6[[#This Row],[BNB]],$V$4,$V$5)</f>
        <v>-0.98523469256867768</v>
      </c>
      <c r="F2465" s="2">
        <f>_xlfn.XLOOKUP(Table6[[#This Row],[Date]],Tether_USDt_Historical_Data[Date],Tether_USDt_Historical_Data[Price]," ")</f>
        <v>1.0009999999999999</v>
      </c>
      <c r="G2465" s="2">
        <f>IFERROR(STANDARDIZE(Table6[[#This Row],[Tether]],$W$4,$W$5),"")</f>
        <v>0.16174673493187749</v>
      </c>
      <c r="H2465" s="2">
        <f>_xlfn.XLOOKUP(Table6[[#This Row],[Date]],Bitcoin_Historical_Data__2[Date],Bitcoin_Historical_Data__2[Price]," ")</f>
        <v>8903.5</v>
      </c>
      <c r="I2465" s="2">
        <f>STANDARDIZE(Table6[[#This Row],[BTC]],$X$4,$X$5)</f>
        <v>-0.87483975021159921</v>
      </c>
      <c r="J2465" s="2">
        <f>_xlfn.XLOOKUP(Table6[[#This Row],[Date]],S_P_500_Historical_Data[Date],S_P_500_Historical_Data[Price]," ")</f>
        <v>2656</v>
      </c>
      <c r="K2465" s="2">
        <f>IFERROR(STANDARDIZE(Table6[[#This Row],[S&amp;P500]],$Y$4,$Y$5),"")</f>
        <v>-1.2794936888382689</v>
      </c>
    </row>
    <row r="2466" spans="1:11" x14ac:dyDescent="0.35">
      <c r="A2466" s="1">
        <f t="shared" si="38"/>
        <v>43142</v>
      </c>
      <c r="B2466">
        <f>_xlfn.XLOOKUP(A2466,Ethereum_Historical_Data[Date],Ethereum_Historical_Data[Price]," ")</f>
        <v>810.45</v>
      </c>
      <c r="C2466">
        <f>STANDARDIZE(Table6[[#This Row],[ETH]],$U$4,$U$5)</f>
        <v>-0.53121529183837302</v>
      </c>
      <c r="D2466" s="2">
        <f>_xlfn.XLOOKUP(Table6[[#This Row],[Date]],BNB_Historical_Data[Date],BNB_Historical_Data[Price]," ")</f>
        <v>8.67</v>
      </c>
      <c r="E2466" s="2">
        <f>STANDARDIZE(Table6[[#This Row],[BNB]],$V$4,$V$5)</f>
        <v>-0.988523612821123</v>
      </c>
      <c r="F2466" s="2">
        <f>_xlfn.XLOOKUP(Table6[[#This Row],[Date]],Tether_USDt_Historical_Data[Date],Tether_USDt_Historical_Data[Price]," ")</f>
        <v>1.0013000000000001</v>
      </c>
      <c r="G2466" s="2">
        <f>IFERROR(STANDARDIZE(Table6[[#This Row],[Tether]],$W$4,$W$5),"")</f>
        <v>0.22310638908520997</v>
      </c>
      <c r="H2466" s="2">
        <f>_xlfn.XLOOKUP(Table6[[#This Row],[Date]],Bitcoin_Historical_Data__2[Date],Bitcoin_Historical_Data__2[Price]," ")</f>
        <v>8081.9</v>
      </c>
      <c r="I2466" s="2">
        <f>STANDARDIZE(Table6[[#This Row],[BTC]],$X$4,$X$5)</f>
        <v>-0.91596651284576225</v>
      </c>
      <c r="J2466" s="2" t="str">
        <f>_xlfn.XLOOKUP(Table6[[#This Row],[Date]],S_P_500_Historical_Data[Date],S_P_500_Historical_Data[Price]," ")</f>
        <v xml:space="preserve"> </v>
      </c>
      <c r="K2466" s="2" t="str">
        <f>IFERROR(STANDARDIZE(Table6[[#This Row],[S&amp;P500]],$Y$4,$Y$5),"")</f>
        <v/>
      </c>
    </row>
    <row r="2467" spans="1:11" x14ac:dyDescent="0.35">
      <c r="A2467" s="1">
        <f t="shared" si="38"/>
        <v>43141</v>
      </c>
      <c r="B2467">
        <f>_xlfn.XLOOKUP(A2467,Ethereum_Historical_Data[Date],Ethereum_Historical_Data[Price]," ")</f>
        <v>851.39</v>
      </c>
      <c r="C2467">
        <f>STANDARDIZE(Table6[[#This Row],[ETH]],$U$4,$U$5)</f>
        <v>-0.49721742941013453</v>
      </c>
      <c r="D2467" s="2">
        <f>_xlfn.XLOOKUP(Table6[[#This Row],[Date]],BNB_Historical_Data[Date],BNB_Historical_Data[Price]," ")</f>
        <v>9.24</v>
      </c>
      <c r="E2467" s="2">
        <f>STANDARDIZE(Table6[[#This Row],[BNB]],$V$4,$V$5)</f>
        <v>-0.98572557618844558</v>
      </c>
      <c r="F2467" s="2">
        <f>_xlfn.XLOOKUP(Table6[[#This Row],[Date]],Tether_USDt_Historical_Data[Date],Tether_USDt_Historical_Data[Price]," ")</f>
        <v>1.0028999999999999</v>
      </c>
      <c r="G2467" s="2">
        <f>IFERROR(STANDARDIZE(Table6[[#This Row],[Tether]],$W$4,$W$5),"")</f>
        <v>0.55035787790274104</v>
      </c>
      <c r="H2467" s="2">
        <f>_xlfn.XLOOKUP(Table6[[#This Row],[Date]],Bitcoin_Historical_Data__2[Date],Bitcoin_Historical_Data__2[Price]," ")</f>
        <v>8559.6</v>
      </c>
      <c r="I2467" s="2">
        <f>STANDARDIZE(Table6[[#This Row],[BTC]],$X$4,$X$5)</f>
        <v>-0.89205432381175587</v>
      </c>
      <c r="J2467" s="2" t="str">
        <f>_xlfn.XLOOKUP(Table6[[#This Row],[Date]],S_P_500_Historical_Data[Date],S_P_500_Historical_Data[Price]," ")</f>
        <v xml:space="preserve"> </v>
      </c>
      <c r="K2467" s="2" t="str">
        <f>IFERROR(STANDARDIZE(Table6[[#This Row],[S&amp;P500]],$Y$4,$Y$5),"")</f>
        <v/>
      </c>
    </row>
    <row r="2468" spans="1:11" x14ac:dyDescent="0.35">
      <c r="A2468" s="1">
        <f t="shared" si="38"/>
        <v>43140</v>
      </c>
      <c r="B2468">
        <f>_xlfn.XLOOKUP(A2468,Ethereum_Historical_Data[Date],Ethereum_Historical_Data[Price]," ")</f>
        <v>877.85</v>
      </c>
      <c r="C2468">
        <f>STANDARDIZE(Table6[[#This Row],[ETH]],$U$4,$U$5)</f>
        <v>-0.47524421397654398</v>
      </c>
      <c r="D2468" s="2">
        <f>_xlfn.XLOOKUP(Table6[[#This Row],[Date]],BNB_Historical_Data[Date],BNB_Historical_Data[Price]," ")</f>
        <v>8.2799999999999994</v>
      </c>
      <c r="E2468" s="2">
        <f>STANDARDIZE(Table6[[#This Row],[BNB]],$V$4,$V$5)</f>
        <v>-0.9904380589382179</v>
      </c>
      <c r="F2468" s="2">
        <f>_xlfn.XLOOKUP(Table6[[#This Row],[Date]],Tether_USDt_Historical_Data[Date],Tether_USDt_Historical_Data[Price]," ")</f>
        <v>1.0041</v>
      </c>
      <c r="G2468" s="2">
        <f>IFERROR(STANDARDIZE(Table6[[#This Row],[Tether]],$W$4,$W$5),"")</f>
        <v>0.79579649451593482</v>
      </c>
      <c r="H2468" s="2">
        <f>_xlfn.XLOOKUP(Table6[[#This Row],[Date]],Bitcoin_Historical_Data__2[Date],Bitcoin_Historical_Data__2[Price]," ")</f>
        <v>8699.7999999999993</v>
      </c>
      <c r="I2468" s="2">
        <f>STANDARDIZE(Table6[[#This Row],[BTC]],$X$4,$X$5)</f>
        <v>-0.88503634411201182</v>
      </c>
      <c r="J2468" s="2">
        <f>_xlfn.XLOOKUP(Table6[[#This Row],[Date]],S_P_500_Historical_Data[Date],S_P_500_Historical_Data[Price]," ")</f>
        <v>2619.6</v>
      </c>
      <c r="K2468" s="2">
        <f>IFERROR(STANDARDIZE(Table6[[#This Row],[S&amp;P500]],$Y$4,$Y$5),"")</f>
        <v>-1.3207624333769274</v>
      </c>
    </row>
    <row r="2469" spans="1:11" x14ac:dyDescent="0.35">
      <c r="A2469" s="1">
        <f t="shared" si="38"/>
        <v>43139</v>
      </c>
      <c r="B2469">
        <f>_xlfn.XLOOKUP(A2469,Ethereum_Historical_Data[Date],Ethereum_Historical_Data[Price]," ")</f>
        <v>805.4</v>
      </c>
      <c r="C2469">
        <f>STANDARDIZE(Table6[[#This Row],[ETH]],$U$4,$U$5)</f>
        <v>-0.53540897052089886</v>
      </c>
      <c r="D2469" s="2">
        <f>_xlfn.XLOOKUP(Table6[[#This Row],[Date]],BNB_Historical_Data[Date],BNB_Historical_Data[Price]," ")</f>
        <v>8.2799999999999994</v>
      </c>
      <c r="E2469" s="2">
        <f>STANDARDIZE(Table6[[#This Row],[BNB]],$V$4,$V$5)</f>
        <v>-0.9904380589382179</v>
      </c>
      <c r="F2469" s="2">
        <f>_xlfn.XLOOKUP(Table6[[#This Row],[Date]],Tether_USDt_Historical_Data[Date],Tether_USDt_Historical_Data[Price]," ")</f>
        <v>1.0004999999999999</v>
      </c>
      <c r="G2469" s="2">
        <f>IFERROR(STANDARDIZE(Table6[[#This Row],[Tether]],$W$4,$W$5),"")</f>
        <v>5.9480644676399026E-2</v>
      </c>
      <c r="H2469" s="2">
        <f>_xlfn.XLOOKUP(Table6[[#This Row],[Date]],Bitcoin_Historical_Data__2[Date],Bitcoin_Historical_Data__2[Price]," ")</f>
        <v>8164.2</v>
      </c>
      <c r="I2469" s="2">
        <f>STANDARDIZE(Table6[[#This Row],[BTC]],$X$4,$X$5)</f>
        <v>-0.91184682861402955</v>
      </c>
      <c r="J2469" s="2">
        <f>_xlfn.XLOOKUP(Table6[[#This Row],[Date]],S_P_500_Historical_Data[Date],S_P_500_Historical_Data[Price]," ")</f>
        <v>2581</v>
      </c>
      <c r="K2469" s="2">
        <f>IFERROR(STANDARDIZE(Table6[[#This Row],[S&amp;P500]],$Y$4,$Y$5),"")</f>
        <v>-1.3645254426953946</v>
      </c>
    </row>
    <row r="2470" spans="1:11" x14ac:dyDescent="0.35">
      <c r="A2470" s="1">
        <f t="shared" si="38"/>
        <v>43138</v>
      </c>
      <c r="B2470">
        <f>_xlfn.XLOOKUP(A2470,Ethereum_Historical_Data[Date],Ethereum_Historical_Data[Price]," ")</f>
        <v>753.18</v>
      </c>
      <c r="C2470">
        <f>STANDARDIZE(Table6[[#This Row],[ETH]],$U$4,$U$5)</f>
        <v>-0.57877409939248226</v>
      </c>
      <c r="D2470" s="2">
        <f>_xlfn.XLOOKUP(Table6[[#This Row],[Date]],BNB_Historical_Data[Date],BNB_Historical_Data[Price]," ")</f>
        <v>8.11</v>
      </c>
      <c r="E2470" s="2">
        <f>STANDARDIZE(Table6[[#This Row],[BNB]],$V$4,$V$5)</f>
        <v>-0.99127256109182327</v>
      </c>
      <c r="F2470" s="2">
        <f>_xlfn.XLOOKUP(Table6[[#This Row],[Date]],Tether_USDt_Historical_Data[Date],Tether_USDt_Historical_Data[Price]," ")</f>
        <v>1.0009999999999999</v>
      </c>
      <c r="G2470" s="2">
        <f>IFERROR(STANDARDIZE(Table6[[#This Row],[Tether]],$W$4,$W$5),"")</f>
        <v>0.16174673493187749</v>
      </c>
      <c r="H2470" s="2">
        <f>_xlfn.XLOOKUP(Table6[[#This Row],[Date]],Bitcoin_Historical_Data__2[Date],Bitcoin_Historical_Data__2[Price]," ")</f>
        <v>7594.7</v>
      </c>
      <c r="I2470" s="2">
        <f>STANDARDIZE(Table6[[#This Row],[BTC]],$X$4,$X$5)</f>
        <v>-0.94035424258695544</v>
      </c>
      <c r="J2470" s="2">
        <f>_xlfn.XLOOKUP(Table6[[#This Row],[Date]],S_P_500_Historical_Data[Date],S_P_500_Historical_Data[Price]," ")</f>
        <v>2681.7</v>
      </c>
      <c r="K2470" s="2">
        <f>IFERROR(STANDARDIZE(Table6[[#This Row],[S&amp;P500]],$Y$4,$Y$5),"")</f>
        <v>-1.2503561411832274</v>
      </c>
    </row>
    <row r="2471" spans="1:11" x14ac:dyDescent="0.35">
      <c r="A2471" s="1">
        <f t="shared" si="38"/>
        <v>43137</v>
      </c>
      <c r="B2471">
        <f>_xlfn.XLOOKUP(A2471,Ethereum_Historical_Data[Date],Ethereum_Historical_Data[Price]," ")</f>
        <v>783.83</v>
      </c>
      <c r="C2471">
        <f>STANDARDIZE(Table6[[#This Row],[ETH]],$U$4,$U$5)</f>
        <v>-0.55332137629952871</v>
      </c>
      <c r="D2471" s="2">
        <f>_xlfn.XLOOKUP(Table6[[#This Row],[Date]],BNB_Historical_Data[Date],BNB_Historical_Data[Price]," ")</f>
        <v>8.25</v>
      </c>
      <c r="E2471" s="2">
        <f>STANDARDIZE(Table6[[#This Row],[BNB]],$V$4,$V$5)</f>
        <v>-0.99058532402414823</v>
      </c>
      <c r="F2471" s="2">
        <f>_xlfn.XLOOKUP(Table6[[#This Row],[Date]],Tether_USDt_Historical_Data[Date],Tether_USDt_Historical_Data[Price]," ")</f>
        <v>1.0014000000000001</v>
      </c>
      <c r="G2471" s="2">
        <f>IFERROR(STANDARDIZE(Table6[[#This Row],[Tether]],$W$4,$W$5),"")</f>
        <v>0.24355960713630567</v>
      </c>
      <c r="H2471" s="2">
        <f>_xlfn.XLOOKUP(Table6[[#This Row],[Date]],Bitcoin_Historical_Data__2[Date],Bitcoin_Historical_Data__2[Price]," ")</f>
        <v>7701.2</v>
      </c>
      <c r="I2471" s="2">
        <f>STANDARDIZE(Table6[[#This Row],[BTC]],$X$4,$X$5)</f>
        <v>-0.93502318097481041</v>
      </c>
      <c r="J2471" s="2">
        <f>_xlfn.XLOOKUP(Table6[[#This Row],[Date]],S_P_500_Historical_Data[Date],S_P_500_Historical_Data[Price]," ")</f>
        <v>2695.1</v>
      </c>
      <c r="K2471" s="2">
        <f>IFERROR(STANDARDIZE(Table6[[#This Row],[S&amp;P500]],$Y$4,$Y$5),"")</f>
        <v>-1.2351638011607542</v>
      </c>
    </row>
    <row r="2472" spans="1:11" x14ac:dyDescent="0.35">
      <c r="A2472" s="1">
        <f t="shared" si="38"/>
        <v>43136</v>
      </c>
      <c r="B2472">
        <f>_xlfn.XLOOKUP(A2472,Ethereum_Historical_Data[Date],Ethereum_Historical_Data[Price]," ")</f>
        <v>696.86</v>
      </c>
      <c r="C2472">
        <f>STANDARDIZE(Table6[[#This Row],[ETH]],$U$4,$U$5)</f>
        <v>-0.62554399709542297</v>
      </c>
      <c r="D2472" s="2">
        <f>_xlfn.XLOOKUP(Table6[[#This Row],[Date]],BNB_Historical_Data[Date],BNB_Historical_Data[Price]," ")</f>
        <v>6.7</v>
      </c>
      <c r="E2472" s="2">
        <f>STANDARDIZE(Table6[[#This Row],[BNB]],$V$4,$V$5)</f>
        <v>-0.99819402013055136</v>
      </c>
      <c r="F2472" s="2">
        <f>_xlfn.XLOOKUP(Table6[[#This Row],[Date]],Tether_USDt_Historical_Data[Date],Tether_USDt_Historical_Data[Price]," ")</f>
        <v>0.9899</v>
      </c>
      <c r="G2472" s="2">
        <f>IFERROR(STANDARDIZE(Table6[[#This Row],[Tether]],$W$4,$W$5),"")</f>
        <v>-2.1085604687399715</v>
      </c>
      <c r="H2472" s="2">
        <f>_xlfn.XLOOKUP(Table6[[#This Row],[Date]],Bitcoin_Historical_Data__2[Date],Bitcoin_Historical_Data__2[Price]," ")</f>
        <v>6938.5</v>
      </c>
      <c r="I2472" s="2">
        <f>STANDARDIZE(Table6[[#This Row],[BTC]],$X$4,$X$5)</f>
        <v>-0.97320159122441641</v>
      </c>
      <c r="J2472" s="2">
        <f>_xlfn.XLOOKUP(Table6[[#This Row],[Date]],S_P_500_Historical_Data[Date],S_P_500_Historical_Data[Price]," ")</f>
        <v>2648.9</v>
      </c>
      <c r="K2472" s="2">
        <f>IFERROR(STANDARDIZE(Table6[[#This Row],[S&amp;P500]],$Y$4,$Y$5),"")</f>
        <v>-1.2875433615367433</v>
      </c>
    </row>
    <row r="2473" spans="1:11" x14ac:dyDescent="0.35">
      <c r="A2473" s="1">
        <f t="shared" si="38"/>
        <v>43135</v>
      </c>
      <c r="B2473">
        <f>_xlfn.XLOOKUP(A2473,Ethereum_Historical_Data[Date],Ethereum_Historical_Data[Price]," ")</f>
        <v>829.43</v>
      </c>
      <c r="C2473">
        <f>STANDARDIZE(Table6[[#This Row],[ETH]],$U$4,$U$5)</f>
        <v>-0.51545370344345454</v>
      </c>
      <c r="D2473" s="2">
        <f>_xlfn.XLOOKUP(Table6[[#This Row],[Date]],BNB_Historical_Data[Date],BNB_Historical_Data[Price]," ")</f>
        <v>8.4</v>
      </c>
      <c r="E2473" s="2">
        <f>STANDARDIZE(Table6[[#This Row],[BNB]],$V$4,$V$5)</f>
        <v>-0.98984899859449638</v>
      </c>
      <c r="F2473" s="2">
        <f>_xlfn.XLOOKUP(Table6[[#This Row],[Date]],Tether_USDt_Historical_Data[Date],Tether_USDt_Historical_Data[Price]," ")</f>
        <v>0.99639999999999995</v>
      </c>
      <c r="G2473" s="2">
        <f>IFERROR(STANDARDIZE(Table6[[#This Row],[Tether]],$W$4,$W$5),"")</f>
        <v>-0.77910129541861517</v>
      </c>
      <c r="H2473" s="2">
        <f>_xlfn.XLOOKUP(Table6[[#This Row],[Date]],Bitcoin_Historical_Data__2[Date],Bitcoin_Historical_Data__2[Price]," ")</f>
        <v>8222.2000000000007</v>
      </c>
      <c r="I2473" s="2">
        <f>STANDARDIZE(Table6[[#This Row],[BTC]],$X$4,$X$5)</f>
        <v>-0.90894352745436369</v>
      </c>
      <c r="J2473" s="2" t="str">
        <f>_xlfn.XLOOKUP(Table6[[#This Row],[Date]],S_P_500_Historical_Data[Date],S_P_500_Historical_Data[Price]," ")</f>
        <v xml:space="preserve"> </v>
      </c>
      <c r="K2473" s="2" t="str">
        <f>IFERROR(STANDARDIZE(Table6[[#This Row],[S&amp;P500]],$Y$4,$Y$5),"")</f>
        <v/>
      </c>
    </row>
    <row r="2474" spans="1:11" x14ac:dyDescent="0.35">
      <c r="A2474" s="1">
        <f t="shared" si="38"/>
        <v>43134</v>
      </c>
      <c r="B2474">
        <f>_xlfn.XLOOKUP(A2474,Ethereum_Historical_Data[Date],Ethereum_Historical_Data[Price]," ")</f>
        <v>971.49</v>
      </c>
      <c r="C2474">
        <f>STANDARDIZE(Table6[[#This Row],[ETH]],$U$4,$U$5)</f>
        <v>-0.39748261559402659</v>
      </c>
      <c r="D2474" s="2">
        <f>_xlfn.XLOOKUP(Table6[[#This Row],[Date]],BNB_Historical_Data[Date],BNB_Historical_Data[Price]," ")</f>
        <v>9.75</v>
      </c>
      <c r="E2474" s="2">
        <f>STANDARDIZE(Table6[[#This Row],[BNB]],$V$4,$V$5)</f>
        <v>-0.98322206972762916</v>
      </c>
      <c r="F2474" s="2">
        <f>_xlfn.XLOOKUP(Table6[[#This Row],[Date]],Tether_USDt_Historical_Data[Date],Tether_USDt_Historical_Data[Price]," ")</f>
        <v>0.99650000000000005</v>
      </c>
      <c r="G2474" s="2">
        <f>IFERROR(STANDARDIZE(Table6[[#This Row],[Tether]],$W$4,$W$5),"")</f>
        <v>-0.75864807736749684</v>
      </c>
      <c r="H2474" s="2">
        <f>_xlfn.XLOOKUP(Table6[[#This Row],[Date]],Bitcoin_Historical_Data__2[Date],Bitcoin_Historical_Data__2[Price]," ")</f>
        <v>9241.1</v>
      </c>
      <c r="I2474" s="2">
        <f>STANDARDIZE(Table6[[#This Row],[BTC]],$X$4,$X$5)</f>
        <v>-0.85794053518568214</v>
      </c>
      <c r="J2474" s="2" t="str">
        <f>_xlfn.XLOOKUP(Table6[[#This Row],[Date]],S_P_500_Historical_Data[Date],S_P_500_Historical_Data[Price]," ")</f>
        <v xml:space="preserve"> </v>
      </c>
      <c r="K2474" s="2" t="str">
        <f>IFERROR(STANDARDIZE(Table6[[#This Row],[S&amp;P500]],$Y$4,$Y$5),"")</f>
        <v/>
      </c>
    </row>
    <row r="2475" spans="1:11" x14ac:dyDescent="0.35">
      <c r="A2475" s="1">
        <f t="shared" si="38"/>
        <v>43133</v>
      </c>
      <c r="B2475">
        <f>_xlfn.XLOOKUP(A2475,Ethereum_Historical_Data[Date],Ethereum_Historical_Data[Price]," ")</f>
        <v>920.85</v>
      </c>
      <c r="C2475">
        <f>STANDARDIZE(Table6[[#This Row],[ETH]],$U$4,$U$5)</f>
        <v>-0.43953566281840378</v>
      </c>
      <c r="D2475" s="2">
        <f>_xlfn.XLOOKUP(Table6[[#This Row],[Date]],BNB_Historical_Data[Date],BNB_Historical_Data[Price]," ")</f>
        <v>9.75</v>
      </c>
      <c r="E2475" s="2">
        <f>STANDARDIZE(Table6[[#This Row],[BNB]],$V$4,$V$5)</f>
        <v>-0.98322206972762916</v>
      </c>
      <c r="F2475" s="2">
        <f>_xlfn.XLOOKUP(Table6[[#This Row],[Date]],Tether_USDt_Historical_Data[Date],Tether_USDt_Historical_Data[Price]," ")</f>
        <v>0.99080000000000001</v>
      </c>
      <c r="G2475" s="2">
        <f>IFERROR(STANDARDIZE(Table6[[#This Row],[Tether]],$W$4,$W$5),"")</f>
        <v>-1.9244815062800875</v>
      </c>
      <c r="H2475" s="2">
        <f>_xlfn.XLOOKUP(Table6[[#This Row],[Date]],Bitcoin_Historical_Data__2[Date],Bitcoin_Historical_Data__2[Price]," ")</f>
        <v>8893.2000000000007</v>
      </c>
      <c r="I2475" s="2">
        <f>STANDARDIZE(Table6[[#This Row],[BTC]],$X$4,$X$5)</f>
        <v>-0.87535533645202257</v>
      </c>
      <c r="J2475" s="2">
        <f>_xlfn.XLOOKUP(Table6[[#This Row],[Date]],S_P_500_Historical_Data[Date],S_P_500_Historical_Data[Price]," ")</f>
        <v>2762.1</v>
      </c>
      <c r="K2475" s="2">
        <f>IFERROR(STANDARDIZE(Table6[[#This Row],[S&amp;P500]],$Y$4,$Y$5),"")</f>
        <v>-1.1592021010483886</v>
      </c>
    </row>
    <row r="2476" spans="1:11" x14ac:dyDescent="0.35">
      <c r="A2476" s="1">
        <f t="shared" si="38"/>
        <v>43132</v>
      </c>
      <c r="B2476">
        <f>_xlfn.XLOOKUP(A2476,Ethereum_Historical_Data[Date],Ethereum_Historical_Data[Price]," ")</f>
        <v>1033.55</v>
      </c>
      <c r="C2476">
        <f>STANDARDIZE(Table6[[#This Row],[ETH]],$U$4,$U$5)</f>
        <v>-0.34594604152718522</v>
      </c>
      <c r="D2476" s="2">
        <f>_xlfn.XLOOKUP(Table6[[#This Row],[Date]],BNB_Historical_Data[Date],BNB_Historical_Data[Price]," ")</f>
        <v>9.51</v>
      </c>
      <c r="E2476" s="2">
        <f>STANDARDIZE(Table6[[#This Row],[BNB]],$V$4,$V$5)</f>
        <v>-0.98440019041507232</v>
      </c>
      <c r="F2476" s="2">
        <f>_xlfn.XLOOKUP(Table6[[#This Row],[Date]],Tether_USDt_Historical_Data[Date],Tether_USDt_Historical_Data[Price]," ")</f>
        <v>0.97960000000000003</v>
      </c>
      <c r="G2476" s="2">
        <f>IFERROR(STANDARDIZE(Table6[[#This Row],[Tether]],$W$4,$W$5),"")</f>
        <v>-4.2152419280030546</v>
      </c>
      <c r="H2476" s="2">
        <f>_xlfn.XLOOKUP(Table6[[#This Row],[Date]],Bitcoin_Historical_Data__2[Date],Bitcoin_Historical_Data__2[Price]," ")</f>
        <v>9181.1</v>
      </c>
      <c r="I2476" s="2">
        <f>STANDARDIZE(Table6[[#This Row],[BTC]],$X$4,$X$5)</f>
        <v>-0.86094395017843994</v>
      </c>
      <c r="J2476" s="2">
        <f>_xlfn.XLOOKUP(Table6[[#This Row],[Date]],S_P_500_Historical_Data[Date],S_P_500_Historical_Data[Price]," ")</f>
        <v>2822</v>
      </c>
      <c r="K2476" s="2">
        <f>IFERROR(STANDARDIZE(Table6[[#This Row],[S&amp;P500]],$Y$4,$Y$5),"")</f>
        <v>-1.0912900736344975</v>
      </c>
    </row>
    <row r="2477" spans="1:11" x14ac:dyDescent="0.35">
      <c r="A2477" s="1">
        <f t="shared" si="38"/>
        <v>43131</v>
      </c>
      <c r="B2477">
        <f>_xlfn.XLOOKUP(A2477,Ethereum_Historical_Data[Date],Ethereum_Historical_Data[Price]," ")</f>
        <v>1118.08</v>
      </c>
      <c r="C2477">
        <f>STANDARDIZE(Table6[[#This Row],[ETH]],$U$4,$U$5)</f>
        <v>-0.27574967340165984</v>
      </c>
      <c r="D2477" s="2">
        <f>_xlfn.XLOOKUP(Table6[[#This Row],[Date]],BNB_Historical_Data[Date],BNB_Historical_Data[Price]," ")</f>
        <v>11.31</v>
      </c>
      <c r="E2477" s="2">
        <f>STANDARDIZE(Table6[[#This Row],[BNB]],$V$4,$V$5)</f>
        <v>-0.97556428525924932</v>
      </c>
      <c r="F2477" s="2">
        <f>_xlfn.XLOOKUP(Table6[[#This Row],[Date]],Tether_USDt_Historical_Data[Date],Tether_USDt_Historical_Data[Price]," ")</f>
        <v>0.98660000000000003</v>
      </c>
      <c r="G2477" s="2">
        <f>IFERROR(STANDARDIZE(Table6[[#This Row],[Tether]],$W$4,$W$5),"")</f>
        <v>-2.7835166644261973</v>
      </c>
      <c r="H2477" s="2">
        <f>_xlfn.XLOOKUP(Table6[[#This Row],[Date]],Bitcoin_Historical_Data__2[Date],Bitcoin_Historical_Data__2[Price]," ")</f>
        <v>10265.4</v>
      </c>
      <c r="I2477" s="2">
        <f>STANDARDIZE(Table6[[#This Row],[BTC]],$X$4,$X$5)</f>
        <v>-0.80666723556765219</v>
      </c>
      <c r="J2477" s="2">
        <f>_xlfn.XLOOKUP(Table6[[#This Row],[Date]],S_P_500_Historical_Data[Date],S_P_500_Historical_Data[Price]," ")</f>
        <v>2823.8</v>
      </c>
      <c r="K2477" s="2">
        <f>IFERROR(STANDARDIZE(Table6[[#This Row],[S&amp;P500]],$Y$4,$Y$5),"")</f>
        <v>-1.0892493115419264</v>
      </c>
    </row>
    <row r="2478" spans="1:11" x14ac:dyDescent="0.35">
      <c r="A2478" s="1">
        <f t="shared" si="38"/>
        <v>43130</v>
      </c>
      <c r="B2478">
        <f>_xlfn.XLOOKUP(A2478,Ethereum_Historical_Data[Date],Ethereum_Historical_Data[Price]," ")</f>
        <v>1071.9000000000001</v>
      </c>
      <c r="C2478">
        <f>STANDARDIZE(Table6[[#This Row],[ETH]],$U$4,$U$5)</f>
        <v>-0.31409899648265771</v>
      </c>
      <c r="D2478" s="2">
        <f>_xlfn.XLOOKUP(Table6[[#This Row],[Date]],BNB_Historical_Data[Date],BNB_Historical_Data[Price]," ")</f>
        <v>11.47</v>
      </c>
      <c r="E2478" s="2">
        <f>STANDARDIZE(Table6[[#This Row],[BNB]],$V$4,$V$5)</f>
        <v>-0.97477887146762066</v>
      </c>
      <c r="F2478" s="2">
        <f>_xlfn.XLOOKUP(Table6[[#This Row],[Date]],Tether_USDt_Historical_Data[Date],Tether_USDt_Historical_Data[Price]," ")</f>
        <v>0.98199999999999998</v>
      </c>
      <c r="G2478" s="2">
        <f>IFERROR(STANDARDIZE(Table6[[#This Row],[Tether]],$W$4,$W$5),"")</f>
        <v>-3.7243646947767126</v>
      </c>
      <c r="H2478" s="2">
        <f>_xlfn.XLOOKUP(Table6[[#This Row],[Date]],Bitcoin_Historical_Data__2[Date],Bitcoin_Historical_Data__2[Price]," ")</f>
        <v>10166</v>
      </c>
      <c r="I2478" s="2">
        <f>STANDARDIZE(Table6[[#This Row],[BTC]],$X$4,$X$5)</f>
        <v>-0.81164289307232085</v>
      </c>
      <c r="J2478" s="2">
        <f>_xlfn.XLOOKUP(Table6[[#This Row],[Date]],S_P_500_Historical_Data[Date],S_P_500_Historical_Data[Price]," ")</f>
        <v>2822.4</v>
      </c>
      <c r="K2478" s="2">
        <f>IFERROR(STANDARDIZE(Table6[[#This Row],[S&amp;P500]],$Y$4,$Y$5),"")</f>
        <v>-1.0908365709472594</v>
      </c>
    </row>
    <row r="2479" spans="1:11" x14ac:dyDescent="0.35">
      <c r="A2479" s="1">
        <f t="shared" si="38"/>
        <v>43129</v>
      </c>
      <c r="B2479">
        <f>_xlfn.XLOOKUP(A2479,Ethereum_Historical_Data[Date],Ethereum_Historical_Data[Price]," ")</f>
        <v>1175</v>
      </c>
      <c r="C2479">
        <f>STANDARDIZE(Table6[[#This Row],[ETH]],$U$4,$U$5)</f>
        <v>-0.22848151684534951</v>
      </c>
      <c r="D2479" s="2">
        <f>_xlfn.XLOOKUP(Table6[[#This Row],[Date]],BNB_Historical_Data[Date],BNB_Historical_Data[Price]," ")</f>
        <v>12.81</v>
      </c>
      <c r="E2479" s="2">
        <f>STANDARDIZE(Table6[[#This Row],[BNB]],$V$4,$V$5)</f>
        <v>-0.96820103096273025</v>
      </c>
      <c r="F2479" s="2">
        <f>_xlfn.XLOOKUP(Table6[[#This Row],[Date]],Tether_USDt_Historical_Data[Date],Tether_USDt_Historical_Data[Price]," ")</f>
        <v>0.99129999999999996</v>
      </c>
      <c r="G2479" s="2">
        <f>IFERROR(STANDARDIZE(Table6[[#This Row],[Tether]],$W$4,$W$5),"")</f>
        <v>-1.8222154160246091</v>
      </c>
      <c r="H2479" s="2">
        <f>_xlfn.XLOOKUP(Table6[[#This Row],[Date]],Bitcoin_Historical_Data__2[Date],Bitcoin_Historical_Data__2[Price]," ")</f>
        <v>11244.8</v>
      </c>
      <c r="I2479" s="2">
        <f>STANDARDIZE(Table6[[#This Row],[BTC]],$X$4,$X$5)</f>
        <v>-0.75764149150253612</v>
      </c>
      <c r="J2479" s="2">
        <f>_xlfn.XLOOKUP(Table6[[#This Row],[Date]],S_P_500_Historical_Data[Date],S_P_500_Historical_Data[Price]," ")</f>
        <v>2853.5</v>
      </c>
      <c r="K2479" s="2">
        <f>IFERROR(STANDARDIZE(Table6[[#This Row],[S&amp;P500]],$Y$4,$Y$5),"")</f>
        <v>-1.0555767370145048</v>
      </c>
    </row>
    <row r="2480" spans="1:11" x14ac:dyDescent="0.35">
      <c r="A2480" s="1">
        <f t="shared" si="38"/>
        <v>43128</v>
      </c>
      <c r="B2480">
        <f>_xlfn.XLOOKUP(A2480,Ethereum_Historical_Data[Date],Ethereum_Historical_Data[Price]," ")</f>
        <v>1246.5999999999999</v>
      </c>
      <c r="C2480">
        <f>STANDARDIZE(Table6[[#This Row],[ETH]],$U$4,$U$5)</f>
        <v>-0.16902262700993473</v>
      </c>
      <c r="D2480" s="2">
        <f>_xlfn.XLOOKUP(Table6[[#This Row],[Date]],BNB_Historical_Data[Date],BNB_Historical_Data[Price]," ")</f>
        <v>13.77</v>
      </c>
      <c r="E2480" s="2">
        <f>STANDARDIZE(Table6[[#This Row],[BNB]],$V$4,$V$5)</f>
        <v>-0.96348854821295804</v>
      </c>
      <c r="F2480" s="2">
        <f>_xlfn.XLOOKUP(Table6[[#This Row],[Date]],Tether_USDt_Historical_Data[Date],Tether_USDt_Historical_Data[Price]," ")</f>
        <v>0.97950000000000004</v>
      </c>
      <c r="G2480" s="2">
        <f>IFERROR(STANDARDIZE(Table6[[#This Row],[Tether]],$W$4,$W$5),"")</f>
        <v>-4.2356951460541508</v>
      </c>
      <c r="H2480" s="2">
        <f>_xlfn.XLOOKUP(Table6[[#This Row],[Date]],Bitcoin_Historical_Data__2[Date],Bitcoin_Historical_Data__2[Price]," ")</f>
        <v>11795.1</v>
      </c>
      <c r="I2480" s="2">
        <f>STANDARDIZE(Table6[[#This Row],[BTC]],$X$4,$X$5)</f>
        <v>-0.73009517032729254</v>
      </c>
      <c r="J2480" s="2" t="str">
        <f>_xlfn.XLOOKUP(Table6[[#This Row],[Date]],S_P_500_Historical_Data[Date],S_P_500_Historical_Data[Price]," ")</f>
        <v xml:space="preserve"> </v>
      </c>
      <c r="K2480" s="2" t="str">
        <f>IFERROR(STANDARDIZE(Table6[[#This Row],[S&amp;P500]],$Y$4,$Y$5),"")</f>
        <v/>
      </c>
    </row>
    <row r="2481" spans="1:11" x14ac:dyDescent="0.35">
      <c r="A2481" s="1">
        <f t="shared" si="38"/>
        <v>43127</v>
      </c>
      <c r="B2481">
        <f>_xlfn.XLOOKUP(A2481,Ethereum_Historical_Data[Date],Ethereum_Historical_Data[Price]," ")</f>
        <v>1114.8</v>
      </c>
      <c r="C2481">
        <f>STANDARDIZE(Table6[[#This Row],[ETH]],$U$4,$U$5)</f>
        <v>-0.27847348846674586</v>
      </c>
      <c r="D2481" s="2">
        <f>_xlfn.XLOOKUP(Table6[[#This Row],[Date]],BNB_Historical_Data[Date],BNB_Historical_Data[Price]," ")</f>
        <v>13.4</v>
      </c>
      <c r="E2481" s="2">
        <f>STANDARDIZE(Table6[[#This Row],[BNB]],$V$4,$V$5)</f>
        <v>-0.96530481760609943</v>
      </c>
      <c r="F2481" s="2">
        <f>_xlfn.XLOOKUP(Table6[[#This Row],[Date]],Tether_USDt_Historical_Data[Date],Tether_USDt_Historical_Data[Price]," ")</f>
        <v>0.995</v>
      </c>
      <c r="G2481" s="2">
        <f>IFERROR(STANDARDIZE(Table6[[#This Row],[Tether]],$W$4,$W$5),"")</f>
        <v>-1.0654463481339775</v>
      </c>
      <c r="H2481" s="2">
        <f>_xlfn.XLOOKUP(Table6[[#This Row],[Date]],Bitcoin_Historical_Data__2[Date],Bitcoin_Historical_Data__2[Price]," ")</f>
        <v>11467.5</v>
      </c>
      <c r="I2481" s="2">
        <f>STANDARDIZE(Table6[[#This Row],[BTC]],$X$4,$X$5)</f>
        <v>-0.74649381618775013</v>
      </c>
      <c r="J2481" s="2" t="str">
        <f>_xlfn.XLOOKUP(Table6[[#This Row],[Date]],S_P_500_Historical_Data[Date],S_P_500_Historical_Data[Price]," ")</f>
        <v xml:space="preserve"> </v>
      </c>
      <c r="K2481" s="2" t="str">
        <f>IFERROR(STANDARDIZE(Table6[[#This Row],[S&amp;P500]],$Y$4,$Y$5),"")</f>
        <v/>
      </c>
    </row>
    <row r="2482" spans="1:11" x14ac:dyDescent="0.35">
      <c r="A2482" s="1">
        <f t="shared" si="38"/>
        <v>43126</v>
      </c>
      <c r="B2482">
        <f>_xlfn.XLOOKUP(A2482,Ethereum_Historical_Data[Date],Ethereum_Historical_Data[Price]," ")</f>
        <v>1047</v>
      </c>
      <c r="C2482">
        <f>STANDARDIZE(Table6[[#This Row],[ETH]],$U$4,$U$5)</f>
        <v>-0.33477673889748782</v>
      </c>
      <c r="D2482" s="2">
        <f>_xlfn.XLOOKUP(Table6[[#This Row],[Date]],BNB_Historical_Data[Date],BNB_Historical_Data[Price]," ")</f>
        <v>13.17</v>
      </c>
      <c r="E2482" s="2">
        <f>STANDARDIZE(Table6[[#This Row],[BNB]],$V$4,$V$5)</f>
        <v>-0.96643384993156578</v>
      </c>
      <c r="F2482" s="2">
        <f>_xlfn.XLOOKUP(Table6[[#This Row],[Date]],Tether_USDt_Historical_Data[Date],Tether_USDt_Historical_Data[Price]," ")</f>
        <v>1.0004</v>
      </c>
      <c r="G2482" s="2">
        <f>IFERROR(STANDARDIZE(Table6[[#This Row],[Tether]],$W$4,$W$5),"")</f>
        <v>3.9027426625303327E-2</v>
      </c>
      <c r="H2482" s="2">
        <f>_xlfn.XLOOKUP(Table6[[#This Row],[Date]],Bitcoin_Historical_Data__2[Date],Bitcoin_Historical_Data__2[Price]," ")</f>
        <v>11118.1</v>
      </c>
      <c r="I2482" s="2">
        <f>STANDARDIZE(Table6[[#This Row],[BTC]],$X$4,$X$5)</f>
        <v>-0.76398370282890948</v>
      </c>
      <c r="J2482" s="2">
        <f>_xlfn.XLOOKUP(Table6[[#This Row],[Date]],S_P_500_Historical_Data[Date],S_P_500_Historical_Data[Price]," ")</f>
        <v>2872.9</v>
      </c>
      <c r="K2482" s="2">
        <f>IFERROR(STANDARDIZE(Table6[[#This Row],[S&amp;P500]],$Y$4,$Y$5),"")</f>
        <v>-1.0335818566834616</v>
      </c>
    </row>
    <row r="2483" spans="1:11" x14ac:dyDescent="0.35">
      <c r="A2483" s="1">
        <f t="shared" si="38"/>
        <v>43125</v>
      </c>
      <c r="B2483">
        <f>_xlfn.XLOOKUP(A2483,Ethereum_Historical_Data[Date],Ethereum_Historical_Data[Price]," ")</f>
        <v>1048.2</v>
      </c>
      <c r="C2483">
        <f>STANDARDIZE(Table6[[#This Row],[ETH]],$U$4,$U$5)</f>
        <v>-0.33378022119074902</v>
      </c>
      <c r="D2483" s="2">
        <f>_xlfn.XLOOKUP(Table6[[#This Row],[Date]],BNB_Historical_Data[Date],BNB_Historical_Data[Price]," ")</f>
        <v>13.19</v>
      </c>
      <c r="E2483" s="2">
        <f>STANDARDIZE(Table6[[#This Row],[BNB]],$V$4,$V$5)</f>
        <v>-0.96633567320761204</v>
      </c>
      <c r="F2483" s="2">
        <f>_xlfn.XLOOKUP(Table6[[#This Row],[Date]],Tether_USDt_Historical_Data[Date],Tether_USDt_Historical_Data[Price]," ")</f>
        <v>1.0027999999999999</v>
      </c>
      <c r="G2483" s="2">
        <f>IFERROR(STANDARDIZE(Table6[[#This Row],[Tether]],$W$4,$W$5),"")</f>
        <v>0.52990465985164537</v>
      </c>
      <c r="H2483" s="2">
        <f>_xlfn.XLOOKUP(Table6[[#This Row],[Date]],Bitcoin_Historical_Data__2[Date],Bitcoin_Historical_Data__2[Price]," ")</f>
        <v>11203</v>
      </c>
      <c r="I2483" s="2">
        <f>STANDARDIZE(Table6[[#This Row],[BTC]],$X$4,$X$5)</f>
        <v>-0.75973387061415731</v>
      </c>
      <c r="J2483" s="2">
        <f>_xlfn.XLOOKUP(Table6[[#This Row],[Date]],S_P_500_Historical_Data[Date],S_P_500_Historical_Data[Price]," ")</f>
        <v>2839.2</v>
      </c>
      <c r="K2483" s="2">
        <f>IFERROR(STANDARDIZE(Table6[[#This Row],[S&amp;P500]],$Y$4,$Y$5),"")</f>
        <v>-1.0717894580832636</v>
      </c>
    </row>
    <row r="2484" spans="1:11" x14ac:dyDescent="0.35">
      <c r="A2484" s="1">
        <f t="shared" si="38"/>
        <v>43124</v>
      </c>
      <c r="B2484">
        <f>_xlfn.XLOOKUP(A2484,Ethereum_Historical_Data[Date],Ethereum_Historical_Data[Price]," ")</f>
        <v>1063.2</v>
      </c>
      <c r="C2484">
        <f>STANDARDIZE(Table6[[#This Row],[ETH]],$U$4,$U$5)</f>
        <v>-0.32132374985651402</v>
      </c>
      <c r="D2484" s="2">
        <f>_xlfn.XLOOKUP(Table6[[#This Row],[Date]],BNB_Historical_Data[Date],BNB_Historical_Data[Price]," ")</f>
        <v>13.77</v>
      </c>
      <c r="E2484" s="2">
        <f>STANDARDIZE(Table6[[#This Row],[BNB]],$V$4,$V$5)</f>
        <v>-0.96348854821295804</v>
      </c>
      <c r="F2484" s="2">
        <f>_xlfn.XLOOKUP(Table6[[#This Row],[Date]],Tether_USDt_Historical_Data[Date],Tether_USDt_Historical_Data[Price]," ")</f>
        <v>1.0036</v>
      </c>
      <c r="G2484" s="2">
        <f>IFERROR(STANDARDIZE(Table6[[#This Row],[Tether]],$W$4,$W$5),"")</f>
        <v>0.69353040426045631</v>
      </c>
      <c r="H2484" s="2">
        <f>_xlfn.XLOOKUP(Table6[[#This Row],[Date]],Bitcoin_Historical_Data__2[Date],Bitcoin_Historical_Data__2[Price]," ")</f>
        <v>11452.3</v>
      </c>
      <c r="I2484" s="2">
        <f>STANDARDIZE(Table6[[#This Row],[BTC]],$X$4,$X$5)</f>
        <v>-0.74725468131924877</v>
      </c>
      <c r="J2484" s="2">
        <f>_xlfn.XLOOKUP(Table6[[#This Row],[Date]],S_P_500_Historical_Data[Date],S_P_500_Historical_Data[Price]," ")</f>
        <v>2837.5</v>
      </c>
      <c r="K2484" s="2">
        <f>IFERROR(STANDARDIZE(Table6[[#This Row],[S&amp;P500]],$Y$4,$Y$5),"")</f>
        <v>-1.0737168445040248</v>
      </c>
    </row>
    <row r="2485" spans="1:11" x14ac:dyDescent="0.35">
      <c r="A2485" s="1">
        <f t="shared" si="38"/>
        <v>43123</v>
      </c>
      <c r="B2485">
        <f>_xlfn.XLOOKUP(A2485,Ethereum_Historical_Data[Date],Ethereum_Historical_Data[Price]," ")</f>
        <v>982.98</v>
      </c>
      <c r="C2485">
        <f>STANDARDIZE(Table6[[#This Row],[ETH]],$U$4,$U$5)</f>
        <v>-0.38794095855200261</v>
      </c>
      <c r="D2485" s="2">
        <f>_xlfn.XLOOKUP(Table6[[#This Row],[Date]],BNB_Historical_Data[Date],BNB_Historical_Data[Price]," ")</f>
        <v>13.1</v>
      </c>
      <c r="E2485" s="2">
        <f>STANDARDIZE(Table6[[#This Row],[BNB]],$V$4,$V$5)</f>
        <v>-0.96677746846540324</v>
      </c>
      <c r="F2485" s="2">
        <f>_xlfn.XLOOKUP(Table6[[#This Row],[Date]],Tether_USDt_Historical_Data[Date],Tether_USDt_Historical_Data[Price]," ")</f>
        <v>1.0029999999999999</v>
      </c>
      <c r="G2485" s="2">
        <f>IFERROR(STANDARDIZE(Table6[[#This Row],[Tether]],$W$4,$W$5),"")</f>
        <v>0.57081109595383672</v>
      </c>
      <c r="H2485" s="2">
        <f>_xlfn.XLOOKUP(Table6[[#This Row],[Date]],Bitcoin_Historical_Data__2[Date],Bitcoin_Historical_Data__2[Price]," ")</f>
        <v>10903.2</v>
      </c>
      <c r="I2485" s="2">
        <f>STANDARDIZE(Table6[[#This Row],[BTC]],$X$4,$X$5)</f>
        <v>-0.77474093419463697</v>
      </c>
      <c r="J2485" s="2">
        <f>_xlfn.XLOOKUP(Table6[[#This Row],[Date]],S_P_500_Historical_Data[Date],S_P_500_Historical_Data[Price]," ")</f>
        <v>2839.1</v>
      </c>
      <c r="K2485" s="2">
        <f>IFERROR(STANDARDIZE(Table6[[#This Row],[S&amp;P500]],$Y$4,$Y$5),"")</f>
        <v>-1.0719028337550731</v>
      </c>
    </row>
    <row r="2486" spans="1:11" x14ac:dyDescent="0.35">
      <c r="A2486" s="1">
        <f t="shared" si="38"/>
        <v>43122</v>
      </c>
      <c r="B2486">
        <f>_xlfn.XLOOKUP(A2486,Ethereum_Historical_Data[Date],Ethereum_Historical_Data[Price]," ")</f>
        <v>995.08</v>
      </c>
      <c r="C2486">
        <f>STANDARDIZE(Table6[[#This Row],[ETH]],$U$4,$U$5)</f>
        <v>-0.3778927383423864</v>
      </c>
      <c r="D2486" s="2">
        <f>_xlfn.XLOOKUP(Table6[[#This Row],[Date]],BNB_Historical_Data[Date],BNB_Historical_Data[Price]," ")</f>
        <v>12.9</v>
      </c>
      <c r="E2486" s="2">
        <f>STANDARDIZE(Table6[[#This Row],[BNB]],$V$4,$V$5)</f>
        <v>-0.96775923570493905</v>
      </c>
      <c r="F2486" s="2">
        <f>_xlfn.XLOOKUP(Table6[[#This Row],[Date]],Tether_USDt_Historical_Data[Date],Tether_USDt_Historical_Data[Price]," ")</f>
        <v>1.0093000000000001</v>
      </c>
      <c r="G2486" s="2">
        <f>IFERROR(STANDARDIZE(Table6[[#This Row],[Tether]],$W$4,$W$5),"")</f>
        <v>1.8593638331730471</v>
      </c>
      <c r="H2486" s="2">
        <f>_xlfn.XLOOKUP(Table6[[#This Row],[Date]],Bitcoin_Historical_Data__2[Date],Bitcoin_Historical_Data__2[Price]," ")</f>
        <v>10864.8</v>
      </c>
      <c r="I2486" s="2">
        <f>STANDARDIZE(Table6[[#This Row],[BTC]],$X$4,$X$5)</f>
        <v>-0.77666311979000202</v>
      </c>
      <c r="J2486" s="2">
        <f>_xlfn.XLOOKUP(Table6[[#This Row],[Date]],S_P_500_Historical_Data[Date],S_P_500_Historical_Data[Price]," ")</f>
        <v>2833</v>
      </c>
      <c r="K2486" s="2">
        <f>IFERROR(STANDARDIZE(Table6[[#This Row],[S&amp;P500]],$Y$4,$Y$5),"")</f>
        <v>-1.0788187497354524</v>
      </c>
    </row>
    <row r="2487" spans="1:11" x14ac:dyDescent="0.35">
      <c r="A2487" s="1">
        <f t="shared" si="38"/>
        <v>43121</v>
      </c>
      <c r="B2487">
        <f>_xlfn.XLOOKUP(A2487,Ethereum_Historical_Data[Date],Ethereum_Historical_Data[Price]," ")</f>
        <v>1047</v>
      </c>
      <c r="C2487">
        <f>STANDARDIZE(Table6[[#This Row],[ETH]],$U$4,$U$5)</f>
        <v>-0.33477673889748782</v>
      </c>
      <c r="D2487" s="2">
        <f>_xlfn.XLOOKUP(Table6[[#This Row],[Date]],BNB_Historical_Data[Date],BNB_Historical_Data[Price]," ")</f>
        <v>14.13</v>
      </c>
      <c r="E2487" s="2">
        <f>STANDARDIZE(Table6[[#This Row],[BNB]],$V$4,$V$5)</f>
        <v>-0.96172136718179346</v>
      </c>
      <c r="F2487" s="2">
        <f>_xlfn.XLOOKUP(Table6[[#This Row],[Date]],Tether_USDt_Historical_Data[Date],Tether_USDt_Historical_Data[Price]," ")</f>
        <v>1.0067999999999999</v>
      </c>
      <c r="G2487" s="2">
        <f>IFERROR(STANDARDIZE(Table6[[#This Row],[Tether]],$W$4,$W$5),"")</f>
        <v>1.3480333818955639</v>
      </c>
      <c r="H2487" s="2">
        <f>_xlfn.XLOOKUP(Table6[[#This Row],[Date]],Bitcoin_Historical_Data__2[Date],Bitcoin_Historical_Data__2[Price]," ")</f>
        <v>11594.9</v>
      </c>
      <c r="I2487" s="2">
        <f>STANDARDIZE(Table6[[#This Row],[BTC]],$X$4,$X$5)</f>
        <v>-0.74011656501979439</v>
      </c>
      <c r="J2487" s="2" t="str">
        <f>_xlfn.XLOOKUP(Table6[[#This Row],[Date]],S_P_500_Historical_Data[Date],S_P_500_Historical_Data[Price]," ")</f>
        <v xml:space="preserve"> </v>
      </c>
      <c r="K2487" s="2" t="str">
        <f>IFERROR(STANDARDIZE(Table6[[#This Row],[S&amp;P500]],$Y$4,$Y$5),"")</f>
        <v/>
      </c>
    </row>
    <row r="2488" spans="1:11" x14ac:dyDescent="0.35">
      <c r="A2488" s="1">
        <f t="shared" si="38"/>
        <v>43120</v>
      </c>
      <c r="B2488">
        <f>_xlfn.XLOOKUP(A2488,Ethereum_Historical_Data[Date],Ethereum_Historical_Data[Price]," ")</f>
        <v>1146</v>
      </c>
      <c r="C2488">
        <f>STANDARDIZE(Table6[[#This Row],[ETH]],$U$4,$U$5)</f>
        <v>-0.25256402809153711</v>
      </c>
      <c r="D2488" s="2">
        <f>_xlfn.XLOOKUP(Table6[[#This Row],[Date]],BNB_Historical_Data[Date],BNB_Historical_Data[Price]," ")</f>
        <v>16.11</v>
      </c>
      <c r="E2488" s="2">
        <f>STANDARDIZE(Table6[[#This Row],[BNB]],$V$4,$V$5)</f>
        <v>-0.95200187151038818</v>
      </c>
      <c r="F2488" s="2">
        <f>_xlfn.XLOOKUP(Table6[[#This Row],[Date]],Tether_USDt_Historical_Data[Date],Tether_USDt_Historical_Data[Price]," ")</f>
        <v>1.0122</v>
      </c>
      <c r="G2488" s="2">
        <f>IFERROR(STANDARDIZE(Table6[[#This Row],[Tether]],$W$4,$W$5),"")</f>
        <v>2.4525071566548675</v>
      </c>
      <c r="H2488" s="2">
        <f>_xlfn.XLOOKUP(Table6[[#This Row],[Date]],Bitcoin_Historical_Data__2[Date],Bitcoin_Historical_Data__2[Price]," ")</f>
        <v>12858.9</v>
      </c>
      <c r="I2488" s="2">
        <f>STANDARDIZE(Table6[[#This Row],[BTC]],$X$4,$X$5)</f>
        <v>-0.67684462250569721</v>
      </c>
      <c r="J2488" s="2" t="str">
        <f>_xlfn.XLOOKUP(Table6[[#This Row],[Date]],S_P_500_Historical_Data[Date],S_P_500_Historical_Data[Price]," ")</f>
        <v xml:space="preserve"> </v>
      </c>
      <c r="K2488" s="2" t="str">
        <f>IFERROR(STANDARDIZE(Table6[[#This Row],[S&amp;P500]],$Y$4,$Y$5),"")</f>
        <v/>
      </c>
    </row>
    <row r="2489" spans="1:11" x14ac:dyDescent="0.35">
      <c r="A2489" s="1">
        <f t="shared" si="38"/>
        <v>43119</v>
      </c>
      <c r="B2489">
        <f>_xlfn.XLOOKUP(A2489,Ethereum_Historical_Data[Date],Ethereum_Historical_Data[Price]," ")</f>
        <v>1032.5999999999999</v>
      </c>
      <c r="C2489">
        <f>STANDARDIZE(Table6[[#This Row],[ETH]],$U$4,$U$5)</f>
        <v>-0.34673495137835347</v>
      </c>
      <c r="D2489" s="2">
        <f>_xlfn.XLOOKUP(Table6[[#This Row],[Date]],BNB_Historical_Data[Date],BNB_Historical_Data[Price]," ")</f>
        <v>14.93</v>
      </c>
      <c r="E2489" s="2">
        <f>STANDARDIZE(Table6[[#This Row],[BNB]],$V$4,$V$5)</f>
        <v>-0.95779429822364992</v>
      </c>
      <c r="F2489" s="2">
        <f>_xlfn.XLOOKUP(Table6[[#This Row],[Date]],Tether_USDt_Historical_Data[Date],Tether_USDt_Historical_Data[Price]," ")</f>
        <v>1.0174000000000001</v>
      </c>
      <c r="G2489" s="2">
        <f>IFERROR(STANDARDIZE(Table6[[#This Row],[Tether]],$W$4,$W$5),"")</f>
        <v>3.5160744953119796</v>
      </c>
      <c r="H2489" s="2">
        <f>_xlfn.XLOOKUP(Table6[[#This Row],[Date]],Bitcoin_Historical_Data__2[Date],Bitcoin_Historical_Data__2[Price]," ")</f>
        <v>11580.2</v>
      </c>
      <c r="I2489" s="2">
        <f>STANDARDIZE(Table6[[#This Row],[BTC]],$X$4,$X$5)</f>
        <v>-0.74085240169302002</v>
      </c>
      <c r="J2489" s="2">
        <f>_xlfn.XLOOKUP(Table6[[#This Row],[Date]],S_P_500_Historical_Data[Date],S_P_500_Historical_Data[Price]," ")</f>
        <v>2810.3</v>
      </c>
      <c r="K2489" s="2">
        <f>IFERROR(STANDARDIZE(Table6[[#This Row],[S&amp;P500]],$Y$4,$Y$5),"")</f>
        <v>-1.104555027236209</v>
      </c>
    </row>
    <row r="2490" spans="1:11" x14ac:dyDescent="0.35">
      <c r="A2490" s="1">
        <f t="shared" si="38"/>
        <v>43118</v>
      </c>
      <c r="B2490">
        <f>_xlfn.XLOOKUP(A2490,Ethereum_Historical_Data[Date],Ethereum_Historical_Data[Price]," ")</f>
        <v>994.81</v>
      </c>
      <c r="C2490">
        <f>STANDARDIZE(Table6[[#This Row],[ETH]],$U$4,$U$5)</f>
        <v>-0.37811695482640267</v>
      </c>
      <c r="D2490" s="2">
        <f>_xlfn.XLOOKUP(Table6[[#This Row],[Date]],BNB_Historical_Data[Date],BNB_Historical_Data[Price]," ")</f>
        <v>14.14</v>
      </c>
      <c r="E2490" s="2">
        <f>STANDARDIZE(Table6[[#This Row],[BNB]],$V$4,$V$5)</f>
        <v>-0.96167227881981676</v>
      </c>
      <c r="F2490" s="2">
        <f>_xlfn.XLOOKUP(Table6[[#This Row],[Date]],Tether_USDt_Historical_Data[Date],Tether_USDt_Historical_Data[Price]," ")</f>
        <v>1.0235000000000001</v>
      </c>
      <c r="G2490" s="2">
        <f>IFERROR(STANDARDIZE(Table6[[#This Row],[Tether]],$W$4,$W$5),"")</f>
        <v>4.7637207964289532</v>
      </c>
      <c r="H2490" s="2">
        <f>_xlfn.XLOOKUP(Table6[[#This Row],[Date]],Bitcoin_Historical_Data__2[Date],Bitcoin_Historical_Data__2[Price]," ")</f>
        <v>11245.4</v>
      </c>
      <c r="I2490" s="2">
        <f>STANDARDIZE(Table6[[#This Row],[BTC]],$X$4,$X$5)</f>
        <v>-0.75761145735260849</v>
      </c>
      <c r="J2490" s="2">
        <f>_xlfn.XLOOKUP(Table6[[#This Row],[Date]],S_P_500_Historical_Data[Date],S_P_500_Historical_Data[Price]," ")</f>
        <v>2798</v>
      </c>
      <c r="K2490" s="2">
        <f>IFERROR(STANDARDIZE(Table6[[#This Row],[S&amp;P500]],$Y$4,$Y$5),"")</f>
        <v>-1.1185002348687778</v>
      </c>
    </row>
    <row r="2491" spans="1:11" x14ac:dyDescent="0.35">
      <c r="A2491" s="1">
        <f t="shared" si="38"/>
        <v>43117</v>
      </c>
      <c r="B2491">
        <f>_xlfn.XLOOKUP(A2491,Ethereum_Historical_Data[Date],Ethereum_Historical_Data[Price]," ")</f>
        <v>1017.5</v>
      </c>
      <c r="C2491">
        <f>STANDARDIZE(Table6[[#This Row],[ETH]],$U$4,$U$5)</f>
        <v>-0.35927446585481659</v>
      </c>
      <c r="D2491" s="2">
        <f>_xlfn.XLOOKUP(Table6[[#This Row],[Date]],BNB_Historical_Data[Date],BNB_Historical_Data[Price]," ")</f>
        <v>14.1</v>
      </c>
      <c r="E2491" s="2">
        <f>STANDARDIZE(Table6[[#This Row],[BNB]],$V$4,$V$5)</f>
        <v>-0.9618686322677239</v>
      </c>
      <c r="F2491" s="2">
        <f>_xlfn.XLOOKUP(Table6[[#This Row],[Date]],Tether_USDt_Historical_Data[Date],Tether_USDt_Historical_Data[Price]," ")</f>
        <v>1.0125999999999999</v>
      </c>
      <c r="G2491" s="2">
        <f>IFERROR(STANDARDIZE(Table6[[#This Row],[Tether]],$W$4,$W$5),"")</f>
        <v>2.5343200288592502</v>
      </c>
      <c r="H2491" s="2">
        <f>_xlfn.XLOOKUP(Table6[[#This Row],[Date]],Bitcoin_Historical_Data__2[Date],Bitcoin_Historical_Data__2[Price]," ")</f>
        <v>11192.3</v>
      </c>
      <c r="I2491" s="2">
        <f>STANDARDIZE(Table6[[#This Row],[BTC]],$X$4,$X$5)</f>
        <v>-0.76026947962119917</v>
      </c>
      <c r="J2491" s="2">
        <f>_xlfn.XLOOKUP(Table6[[#This Row],[Date]],S_P_500_Historical_Data[Date],S_P_500_Historical_Data[Price]," ")</f>
        <v>2802.6</v>
      </c>
      <c r="K2491" s="2">
        <f>IFERROR(STANDARDIZE(Table6[[#This Row],[S&amp;P500]],$Y$4,$Y$5),"")</f>
        <v>-1.1132849539655407</v>
      </c>
    </row>
    <row r="2492" spans="1:11" x14ac:dyDescent="0.35">
      <c r="A2492" s="1">
        <f t="shared" si="38"/>
        <v>43116</v>
      </c>
      <c r="B2492">
        <f>_xlfn.XLOOKUP(A2492,Ethereum_Historical_Data[Date],Ethereum_Historical_Data[Price]," ")</f>
        <v>1020.1</v>
      </c>
      <c r="C2492">
        <f>STANDARDIZE(Table6[[#This Row],[ETH]],$U$4,$U$5)</f>
        <v>-0.35711534415688251</v>
      </c>
      <c r="D2492" s="2">
        <f>_xlfn.XLOOKUP(Table6[[#This Row],[Date]],BNB_Historical_Data[Date],BNB_Historical_Data[Price]," ")</f>
        <v>13</v>
      </c>
      <c r="E2492" s="2">
        <f>STANDARDIZE(Table6[[#This Row],[BNB]],$V$4,$V$5)</f>
        <v>-0.96726835208517115</v>
      </c>
      <c r="F2492" s="2">
        <f>_xlfn.XLOOKUP(Table6[[#This Row],[Date]],Tether_USDt_Historical_Data[Date],Tether_USDt_Historical_Data[Price]," ")</f>
        <v>1.03</v>
      </c>
      <c r="G2492" s="2">
        <f>IFERROR(STANDARDIZE(Table6[[#This Row],[Tether]],$W$4,$W$5),"")</f>
        <v>6.0931799697503095</v>
      </c>
      <c r="H2492" s="2">
        <f>_xlfn.XLOOKUP(Table6[[#This Row],[Date]],Bitcoin_Historical_Data__2[Date],Bitcoin_Historical_Data__2[Price]," ")</f>
        <v>11362</v>
      </c>
      <c r="I2492" s="2">
        <f>STANDARDIZE(Table6[[#This Row],[BTC]],$X$4,$X$5)</f>
        <v>-0.75177482088334913</v>
      </c>
      <c r="J2492" s="2">
        <f>_xlfn.XLOOKUP(Table6[[#This Row],[Date]],S_P_500_Historical_Data[Date],S_P_500_Historical_Data[Price]," ")</f>
        <v>2776.4</v>
      </c>
      <c r="K2492" s="2">
        <f>IFERROR(STANDARDIZE(Table6[[#This Row],[S&amp;P500]],$Y$4,$Y$5),"")</f>
        <v>-1.1429893799796298</v>
      </c>
    </row>
    <row r="2493" spans="1:11" x14ac:dyDescent="0.35">
      <c r="A2493" s="1">
        <f t="shared" si="38"/>
        <v>43115</v>
      </c>
      <c r="B2493">
        <f>_xlfn.XLOOKUP(A2493,Ethereum_Historical_Data[Date],Ethereum_Historical_Data[Price]," ")</f>
        <v>1273.4000000000001</v>
      </c>
      <c r="C2493">
        <f>STANDARDIZE(Table6[[#This Row],[ETH]],$U$4,$U$5)</f>
        <v>-0.14676706489276811</v>
      </c>
      <c r="D2493" s="2">
        <f>_xlfn.XLOOKUP(Table6[[#This Row],[Date]],BNB_Historical_Data[Date],BNB_Historical_Data[Price]," ")</f>
        <v>19.440000000000001</v>
      </c>
      <c r="E2493" s="2">
        <f>STANDARDIZE(Table6[[#This Row],[BNB]],$V$4,$V$5)</f>
        <v>-0.93565544697211589</v>
      </c>
      <c r="F2493" s="2">
        <f>_xlfn.XLOOKUP(Table6[[#This Row],[Date]],Tether_USDt_Historical_Data[Date],Tether_USDt_Historical_Data[Price]," ")</f>
        <v>1.0034000000000001</v>
      </c>
      <c r="G2493" s="2">
        <f>IFERROR(STANDARDIZE(Table6[[#This Row],[Tether]],$W$4,$W$5),"")</f>
        <v>0.65262396815826496</v>
      </c>
      <c r="H2493" s="2">
        <f>_xlfn.XLOOKUP(Table6[[#This Row],[Date]],Bitcoin_Historical_Data__2[Date],Bitcoin_Historical_Data__2[Price]," ")</f>
        <v>13697.5</v>
      </c>
      <c r="I2493" s="2">
        <f>STANDARDIZE(Table6[[#This Row],[BTC]],$X$4,$X$5)</f>
        <v>-0.63486689229025262</v>
      </c>
      <c r="J2493" s="2" t="str">
        <f>_xlfn.XLOOKUP(Table6[[#This Row],[Date]],S_P_500_Historical_Data[Date],S_P_500_Historical_Data[Price]," ")</f>
        <v xml:space="preserve"> </v>
      </c>
      <c r="K2493" s="2" t="str">
        <f>IFERROR(STANDARDIZE(Table6[[#This Row],[S&amp;P500]],$Y$4,$Y$5),"")</f>
        <v/>
      </c>
    </row>
    <row r="2494" spans="1:11" x14ac:dyDescent="0.35">
      <c r="A2494" s="1">
        <f t="shared" si="38"/>
        <v>43114</v>
      </c>
      <c r="B2494">
        <f>_xlfn.XLOOKUP(A2494,Ethereum_Historical_Data[Date],Ethereum_Historical_Data[Price]," ")</f>
        <v>1350</v>
      </c>
      <c r="C2494">
        <f>STANDARDIZE(Table6[[#This Row],[ETH]],$U$4,$U$5)</f>
        <v>-8.3156017945941671E-2</v>
      </c>
      <c r="D2494" s="2">
        <f>_xlfn.XLOOKUP(Table6[[#This Row],[Date]],BNB_Historical_Data[Date],BNB_Historical_Data[Price]," ")</f>
        <v>20.45</v>
      </c>
      <c r="E2494" s="2">
        <f>STANDARDIZE(Table6[[#This Row],[BNB]],$V$4,$V$5)</f>
        <v>-0.93069752241245973</v>
      </c>
      <c r="F2494" s="2">
        <f>_xlfn.XLOOKUP(Table6[[#This Row],[Date]],Tether_USDt_Historical_Data[Date],Tether_USDt_Historical_Data[Price]," ")</f>
        <v>1.0082</v>
      </c>
      <c r="G2494" s="2">
        <f>IFERROR(STANDARDIZE(Table6[[#This Row],[Tether]],$W$4,$W$5),"")</f>
        <v>1.6343784346109491</v>
      </c>
      <c r="H2494" s="2">
        <f>_xlfn.XLOOKUP(Table6[[#This Row],[Date]],Bitcoin_Historical_Data__2[Date],Bitcoin_Historical_Data__2[Price]," ")</f>
        <v>13695.2</v>
      </c>
      <c r="I2494" s="2">
        <f>STANDARDIZE(Table6[[#This Row],[BTC]],$X$4,$X$5)</f>
        <v>-0.63498202319830832</v>
      </c>
      <c r="J2494" s="2" t="str">
        <f>_xlfn.XLOOKUP(Table6[[#This Row],[Date]],S_P_500_Historical_Data[Date],S_P_500_Historical_Data[Price]," ")</f>
        <v xml:space="preserve"> </v>
      </c>
      <c r="K2494" s="2" t="str">
        <f>IFERROR(STANDARDIZE(Table6[[#This Row],[S&amp;P500]],$Y$4,$Y$5),"")</f>
        <v/>
      </c>
    </row>
    <row r="2495" spans="1:11" x14ac:dyDescent="0.35">
      <c r="A2495" s="1">
        <f t="shared" si="38"/>
        <v>43113</v>
      </c>
      <c r="B2495">
        <f>_xlfn.XLOOKUP(A2495,Ethereum_Historical_Data[Date],Ethereum_Historical_Data[Price]," ")</f>
        <v>1380</v>
      </c>
      <c r="C2495">
        <f>STANDARDIZE(Table6[[#This Row],[ETH]],$U$4,$U$5)</f>
        <v>-5.8243075277471759E-2</v>
      </c>
      <c r="D2495" s="2">
        <f>_xlfn.XLOOKUP(Table6[[#This Row],[Date]],BNB_Historical_Data[Date],BNB_Historical_Data[Price]," ")</f>
        <v>22.09</v>
      </c>
      <c r="E2495" s="2">
        <f>STANDARDIZE(Table6[[#This Row],[BNB]],$V$4,$V$5)</f>
        <v>-0.92264703104826551</v>
      </c>
      <c r="F2495" s="2">
        <f>_xlfn.XLOOKUP(Table6[[#This Row],[Date]],Tether_USDt_Historical_Data[Date],Tether_USDt_Historical_Data[Price]," ")</f>
        <v>1.01</v>
      </c>
      <c r="G2495" s="2">
        <f>IFERROR(STANDARDIZE(Table6[[#This Row],[Tether]],$W$4,$W$5),"")</f>
        <v>2.0025363595307168</v>
      </c>
      <c r="H2495" s="2">
        <f>_xlfn.XLOOKUP(Table6[[#This Row],[Date]],Bitcoin_Historical_Data__2[Date],Bitcoin_Historical_Data__2[Price]," ")</f>
        <v>14292.2</v>
      </c>
      <c r="I2495" s="2">
        <f>STANDARDIZE(Table6[[#This Row],[BTC]],$X$4,$X$5)</f>
        <v>-0.60509804402036838</v>
      </c>
      <c r="J2495" s="2" t="str">
        <f>_xlfn.XLOOKUP(Table6[[#This Row],[Date]],S_P_500_Historical_Data[Date],S_P_500_Historical_Data[Price]," ")</f>
        <v xml:space="preserve"> </v>
      </c>
      <c r="K2495" s="2" t="str">
        <f>IFERROR(STANDARDIZE(Table6[[#This Row],[S&amp;P500]],$Y$4,$Y$5),"")</f>
        <v/>
      </c>
    </row>
    <row r="2496" spans="1:11" x14ac:dyDescent="0.35">
      <c r="A2496" s="1">
        <f t="shared" si="38"/>
        <v>43112</v>
      </c>
      <c r="B2496">
        <f>_xlfn.XLOOKUP(A2496,Ethereum_Historical_Data[Date],Ethereum_Historical_Data[Price]," ")</f>
        <v>1257.2</v>
      </c>
      <c r="C2496">
        <f>STANDARDIZE(Table6[[#This Row],[ETH]],$U$4,$U$5)</f>
        <v>-0.16022005393374192</v>
      </c>
      <c r="D2496" s="2">
        <f>_xlfn.XLOOKUP(Table6[[#This Row],[Date]],BNB_Historical_Data[Date],BNB_Historical_Data[Price]," ")</f>
        <v>22.05</v>
      </c>
      <c r="E2496" s="2">
        <f>STANDARDIZE(Table6[[#This Row],[BNB]],$V$4,$V$5)</f>
        <v>-0.92284338449617265</v>
      </c>
      <c r="F2496" s="2" t="str">
        <f>_xlfn.XLOOKUP(Table6[[#This Row],[Date]],Tether_USDt_Historical_Data[Date],Tether_USDt_Historical_Data[Price]," ")</f>
        <v xml:space="preserve"> </v>
      </c>
      <c r="G2496" s="2" t="str">
        <f>IFERROR(STANDARDIZE(Table6[[#This Row],[Tether]],$W$4,$W$5),"")</f>
        <v/>
      </c>
      <c r="H2496" s="2">
        <f>_xlfn.XLOOKUP(Table6[[#This Row],[Date]],Bitcoin_Historical_Data__2[Date],Bitcoin_Historical_Data__2[Price]," ")</f>
        <v>13886.7</v>
      </c>
      <c r="I2496" s="2">
        <f>STANDARDIZE(Table6[[#This Row],[BTC]],$X$4,$X$5)</f>
        <v>-0.62539612367975639</v>
      </c>
      <c r="J2496" s="2">
        <f>_xlfn.XLOOKUP(Table6[[#This Row],[Date]],S_P_500_Historical_Data[Date],S_P_500_Historical_Data[Price]," ")</f>
        <v>2786.2</v>
      </c>
      <c r="K2496" s="2">
        <f>IFERROR(STANDARDIZE(Table6[[#This Row],[S&amp;P500]],$Y$4,$Y$5),"")</f>
        <v>-1.131878564142299</v>
      </c>
    </row>
    <row r="2497" spans="1:11" x14ac:dyDescent="0.35">
      <c r="A2497" s="1">
        <f t="shared" si="38"/>
        <v>43111</v>
      </c>
      <c r="B2497">
        <f>_xlfn.XLOOKUP(A2497,Ethereum_Historical_Data[Date],Ethereum_Historical_Data[Price]," ")</f>
        <v>1135.5</v>
      </c>
      <c r="C2497">
        <f>STANDARDIZE(Table6[[#This Row],[ETH]],$U$4,$U$5)</f>
        <v>-0.26128355802550157</v>
      </c>
      <c r="D2497" s="2">
        <f>_xlfn.XLOOKUP(Table6[[#This Row],[Date]],BNB_Historical_Data[Date],BNB_Historical_Data[Price]," ")</f>
        <v>21.33</v>
      </c>
      <c r="E2497" s="2">
        <f>STANDARDIZE(Table6[[#This Row],[BNB]],$V$4,$V$5)</f>
        <v>-0.92637774655850191</v>
      </c>
      <c r="F2497" s="2">
        <f>_xlfn.XLOOKUP(Table6[[#This Row],[Date]],Tether_USDt_Historical_Data[Date],Tether_USDt_Historical_Data[Price]," ")</f>
        <v>0.99419999999999997</v>
      </c>
      <c r="G2497" s="2">
        <f>IFERROR(STANDARDIZE(Table6[[#This Row],[Tether]],$W$4,$W$5),"")</f>
        <v>-1.2290720925427658</v>
      </c>
      <c r="H2497" s="2">
        <f>_xlfn.XLOOKUP(Table6[[#This Row],[Date]],Bitcoin_Historical_Data__2[Date],Bitcoin_Historical_Data__2[Price]," ")</f>
        <v>13535.4</v>
      </c>
      <c r="I2497" s="2">
        <f>STANDARDIZE(Table6[[#This Row],[BTC]],$X$4,$X$5)</f>
        <v>-0.64298111846235328</v>
      </c>
      <c r="J2497" s="2">
        <f>_xlfn.XLOOKUP(Table6[[#This Row],[Date]],S_P_500_Historical_Data[Date],S_P_500_Historical_Data[Price]," ")</f>
        <v>2767.6</v>
      </c>
      <c r="K2497" s="2">
        <f>IFERROR(STANDARDIZE(Table6[[#This Row],[S&amp;P500]],$Y$4,$Y$5),"")</f>
        <v>-1.1529664390988661</v>
      </c>
    </row>
    <row r="2498" spans="1:11" x14ac:dyDescent="0.35">
      <c r="A2498" s="1">
        <f t="shared" si="38"/>
        <v>43110</v>
      </c>
      <c r="B2498">
        <f>_xlfn.XLOOKUP(A2498,Ethereum_Historical_Data[Date],Ethereum_Historical_Data[Price]," ")</f>
        <v>1248</v>
      </c>
      <c r="C2498">
        <f>STANDARDIZE(Table6[[#This Row],[ETH]],$U$4,$U$5)</f>
        <v>-0.1678600230187394</v>
      </c>
      <c r="D2498" s="2">
        <f>_xlfn.XLOOKUP(Table6[[#This Row],[Date]],BNB_Historical_Data[Date],BNB_Historical_Data[Price]," ")</f>
        <v>17.48</v>
      </c>
      <c r="E2498" s="2">
        <f>STANDARDIZE(Table6[[#This Row],[BNB]],$V$4,$V$5)</f>
        <v>-0.94527676591956755</v>
      </c>
      <c r="F2498" s="2">
        <f>_xlfn.XLOOKUP(Table6[[#This Row],[Date]],Tether_USDt_Historical_Data[Date],Tether_USDt_Historical_Data[Price]," ")</f>
        <v>1</v>
      </c>
      <c r="G2498" s="2">
        <f>IFERROR(STANDARDIZE(Table6[[#This Row],[Tether]],$W$4,$W$5),"")</f>
        <v>-4.2785445579079442E-2</v>
      </c>
      <c r="H2498" s="2">
        <f>_xlfn.XLOOKUP(Table6[[#This Row],[Date]],Bitcoin_Historical_Data__2[Date],Bitcoin_Historical_Data__2[Price]," ")</f>
        <v>15043</v>
      </c>
      <c r="I2498" s="2">
        <f>STANDARDIZE(Table6[[#This Row],[BTC]],$X$4,$X$5)</f>
        <v>-0.5675153110776594</v>
      </c>
      <c r="J2498" s="2">
        <f>_xlfn.XLOOKUP(Table6[[#This Row],[Date]],S_P_500_Historical_Data[Date],S_P_500_Historical_Data[Price]," ")</f>
        <v>2748.2</v>
      </c>
      <c r="K2498" s="2">
        <f>IFERROR(STANDARDIZE(Table6[[#This Row],[S&amp;P500]],$Y$4,$Y$5),"")</f>
        <v>-1.1749613194299093</v>
      </c>
    </row>
    <row r="2499" spans="1:11" x14ac:dyDescent="0.35">
      <c r="A2499" s="1">
        <f t="shared" si="38"/>
        <v>43109</v>
      </c>
      <c r="B2499">
        <f>_xlfn.XLOOKUP(A2499,Ethereum_Historical_Data[Date],Ethereum_Historical_Data[Price]," ")</f>
        <v>1283.7</v>
      </c>
      <c r="C2499">
        <f>STANDARDIZE(Table6[[#This Row],[ETH]],$U$4,$U$5)</f>
        <v>-0.13821362124326014</v>
      </c>
      <c r="D2499" s="2">
        <f>_xlfn.XLOOKUP(Table6[[#This Row],[Date]],BNB_Historical_Data[Date],BNB_Historical_Data[Price]," ")</f>
        <v>17.399999999999999</v>
      </c>
      <c r="E2499" s="2">
        <f>STANDARDIZE(Table6[[#This Row],[BNB]],$V$4,$V$5)</f>
        <v>-0.94566947281538183</v>
      </c>
      <c r="F2499" s="2">
        <f>_xlfn.XLOOKUP(Table6[[#This Row],[Date]],Tether_USDt_Historical_Data[Date],Tether_USDt_Historical_Data[Price]," ")</f>
        <v>1.01</v>
      </c>
      <c r="G2499" s="2">
        <f>IFERROR(STANDARDIZE(Table6[[#This Row],[Tether]],$W$4,$W$5),"")</f>
        <v>2.0025363595307168</v>
      </c>
      <c r="H2499" s="2">
        <f>_xlfn.XLOOKUP(Table6[[#This Row],[Date]],Bitcoin_Historical_Data__2[Date],Bitcoin_Historical_Data__2[Price]," ")</f>
        <v>14778.5</v>
      </c>
      <c r="I2499" s="2">
        <f>STANDARDIZE(Table6[[#This Row],[BTC]],$X$4,$X$5)</f>
        <v>-0.5807553655040667</v>
      </c>
      <c r="J2499" s="2">
        <f>_xlfn.XLOOKUP(Table6[[#This Row],[Date]],S_P_500_Historical_Data[Date],S_P_500_Historical_Data[Price]," ")</f>
        <v>2751.3</v>
      </c>
      <c r="K2499" s="2">
        <f>IFERROR(STANDARDIZE(Table6[[#This Row],[S&amp;P500]],$Y$4,$Y$5),"")</f>
        <v>-1.1714466736038145</v>
      </c>
    </row>
    <row r="2500" spans="1:11" x14ac:dyDescent="0.35">
      <c r="A2500" s="1">
        <f t="shared" ref="A2500:A2560" si="39">A2499-1</f>
        <v>43108</v>
      </c>
      <c r="B2500">
        <f>_xlfn.XLOOKUP(A2500,Ethereum_Historical_Data[Date],Ethereum_Historical_Data[Price]," ")</f>
        <v>1129.3</v>
      </c>
      <c r="C2500">
        <f>STANDARDIZE(Table6[[#This Row],[ETH]],$U$4,$U$5)</f>
        <v>-0.26643223284365208</v>
      </c>
      <c r="D2500" s="2">
        <f>_xlfn.XLOOKUP(Table6[[#This Row],[Date]],BNB_Historical_Data[Date],BNB_Historical_Data[Price]," ")</f>
        <v>18</v>
      </c>
      <c r="E2500" s="2">
        <f>STANDARDIZE(Table6[[#This Row],[BNB]],$V$4,$V$5)</f>
        <v>-0.9427241710967742</v>
      </c>
      <c r="F2500" s="2">
        <f>_xlfn.XLOOKUP(Table6[[#This Row],[Date]],Tether_USDt_Historical_Data[Date],Tether_USDt_Historical_Data[Price]," ")</f>
        <v>1</v>
      </c>
      <c r="G2500" s="2">
        <f>IFERROR(STANDARDIZE(Table6[[#This Row],[Tether]],$W$4,$W$5),"")</f>
        <v>-4.2785445579079442E-2</v>
      </c>
      <c r="H2500" s="2">
        <f>_xlfn.XLOOKUP(Table6[[#This Row],[Date]],Bitcoin_Historical_Data__2[Date],Bitcoin_Historical_Data__2[Price]," ")</f>
        <v>14976.2</v>
      </c>
      <c r="I2500" s="2">
        <f>STANDARDIZE(Table6[[#This Row],[BTC]],$X$4,$X$5)</f>
        <v>-0.57085911310292969</v>
      </c>
      <c r="J2500" s="2">
        <f>_xlfn.XLOOKUP(Table6[[#This Row],[Date]],S_P_500_Historical_Data[Date],S_P_500_Historical_Data[Price]," ")</f>
        <v>2747.7</v>
      </c>
      <c r="K2500" s="2">
        <f>IFERROR(STANDARDIZE(Table6[[#This Row],[S&amp;P500]],$Y$4,$Y$5),"")</f>
        <v>-1.1755281977889569</v>
      </c>
    </row>
    <row r="2501" spans="1:11" x14ac:dyDescent="0.35">
      <c r="A2501" s="1">
        <f t="shared" si="39"/>
        <v>43107</v>
      </c>
      <c r="B2501">
        <f>_xlfn.XLOOKUP(A2501,Ethereum_Historical_Data[Date],Ethereum_Historical_Data[Price]," ")</f>
        <v>1115.8</v>
      </c>
      <c r="C2501">
        <f>STANDARDIZE(Table6[[#This Row],[ETH]],$U$4,$U$5)</f>
        <v>-0.27764305704446351</v>
      </c>
      <c r="D2501" s="2">
        <f>_xlfn.XLOOKUP(Table6[[#This Row],[Date]],BNB_Historical_Data[Date],BNB_Historical_Data[Price]," ")</f>
        <v>18.59</v>
      </c>
      <c r="E2501" s="2">
        <f>STANDARDIZE(Table6[[#This Row],[BNB]],$V$4,$V$5)</f>
        <v>-0.93982795774014338</v>
      </c>
      <c r="F2501" s="2">
        <f>_xlfn.XLOOKUP(Table6[[#This Row],[Date]],Tether_USDt_Historical_Data[Date],Tether_USDt_Historical_Data[Price]," ")</f>
        <v>0.997</v>
      </c>
      <c r="G2501" s="2">
        <f>IFERROR(STANDARDIZE(Table6[[#This Row],[Tether]],$W$4,$W$5),"")</f>
        <v>-0.65638198711201834</v>
      </c>
      <c r="H2501" s="2">
        <f>_xlfn.XLOOKUP(Table6[[#This Row],[Date]],Bitcoin_Historical_Data__2[Date],Bitcoin_Historical_Data__2[Price]," ")</f>
        <v>16228.2</v>
      </c>
      <c r="I2501" s="2">
        <f>STANDARDIZE(Table6[[#This Row],[BTC]],$X$4,$X$5)</f>
        <v>-0.50818785358738405</v>
      </c>
      <c r="J2501" s="2" t="str">
        <f>_xlfn.XLOOKUP(Table6[[#This Row],[Date]],S_P_500_Historical_Data[Date],S_P_500_Historical_Data[Price]," ")</f>
        <v xml:space="preserve"> </v>
      </c>
      <c r="K2501" s="2" t="str">
        <f>IFERROR(STANDARDIZE(Table6[[#This Row],[S&amp;P500]],$Y$4,$Y$5),"")</f>
        <v/>
      </c>
    </row>
    <row r="2502" spans="1:11" x14ac:dyDescent="0.35">
      <c r="A2502" s="1">
        <f t="shared" si="39"/>
        <v>43106</v>
      </c>
      <c r="B2502">
        <f>_xlfn.XLOOKUP(A2502,Ethereum_Historical_Data[Date],Ethereum_Historical_Data[Price]," ")</f>
        <v>1004.3</v>
      </c>
      <c r="C2502">
        <f>STANDARDIZE(Table6[[#This Row],[ETH]],$U$4,$U$5)</f>
        <v>-0.37023616062894338</v>
      </c>
      <c r="D2502" s="2">
        <f>_xlfn.XLOOKUP(Table6[[#This Row],[Date]],BNB_Historical_Data[Date],BNB_Historical_Data[Price]," ")</f>
        <v>22.6</v>
      </c>
      <c r="E2502" s="2">
        <f>STANDARDIZE(Table6[[#This Row],[BNB]],$V$4,$V$5)</f>
        <v>-0.92014352458744908</v>
      </c>
      <c r="F2502" s="2">
        <f>_xlfn.XLOOKUP(Table6[[#This Row],[Date]],Tether_USDt_Historical_Data[Date],Tether_USDt_Historical_Data[Price]," ")</f>
        <v>1</v>
      </c>
      <c r="G2502" s="2">
        <f>IFERROR(STANDARDIZE(Table6[[#This Row],[Tether]],$W$4,$W$5),"")</f>
        <v>-4.2785445579079442E-2</v>
      </c>
      <c r="H2502" s="2">
        <f>_xlfn.XLOOKUP(Table6[[#This Row],[Date]],Bitcoin_Historical_Data__2[Date],Bitcoin_Historical_Data__2[Price]," ")</f>
        <v>17172.3</v>
      </c>
      <c r="I2502" s="2">
        <f>STANDARDIZE(Table6[[#This Row],[BTC]],$X$4,$X$5)</f>
        <v>-0.46092911867634051</v>
      </c>
      <c r="J2502" s="2" t="str">
        <f>_xlfn.XLOOKUP(Table6[[#This Row],[Date]],S_P_500_Historical_Data[Date],S_P_500_Historical_Data[Price]," ")</f>
        <v xml:space="preserve"> </v>
      </c>
      <c r="K2502" s="2" t="str">
        <f>IFERROR(STANDARDIZE(Table6[[#This Row],[S&amp;P500]],$Y$4,$Y$5),"")</f>
        <v/>
      </c>
    </row>
    <row r="2503" spans="1:11" x14ac:dyDescent="0.35">
      <c r="A2503" s="1">
        <f t="shared" si="39"/>
        <v>43105</v>
      </c>
      <c r="B2503">
        <f>_xlfn.XLOOKUP(A2503,Ethereum_Historical_Data[Date],Ethereum_Historical_Data[Price]," ")</f>
        <v>962.77</v>
      </c>
      <c r="C2503">
        <f>STANDARDIZE(Table6[[#This Row],[ETH]],$U$4,$U$5)</f>
        <v>-0.40472397759632855</v>
      </c>
      <c r="D2503" s="2">
        <f>_xlfn.XLOOKUP(Table6[[#This Row],[Date]],BNB_Historical_Data[Date],BNB_Historical_Data[Price]," ")</f>
        <v>14.88</v>
      </c>
      <c r="E2503" s="2">
        <f>STANDARDIZE(Table6[[#This Row],[BNB]],$V$4,$V$5)</f>
        <v>-0.95803974003353398</v>
      </c>
      <c r="F2503" s="2">
        <f>_xlfn.XLOOKUP(Table6[[#This Row],[Date]],Tether_USDt_Historical_Data[Date],Tether_USDt_Historical_Data[Price]," ")</f>
        <v>1</v>
      </c>
      <c r="G2503" s="2">
        <f>IFERROR(STANDARDIZE(Table6[[#This Row],[Tether]],$W$4,$W$5),"")</f>
        <v>-4.2785445579079442E-2</v>
      </c>
      <c r="H2503" s="2">
        <f>_xlfn.XLOOKUP(Table6[[#This Row],[Date]],Bitcoin_Historical_Data__2[Date],Bitcoin_Historical_Data__2[Price]," ")</f>
        <v>16954.8</v>
      </c>
      <c r="I2503" s="2">
        <f>STANDARDIZE(Table6[[#This Row],[BTC]],$X$4,$X$5)</f>
        <v>-0.47181649802508746</v>
      </c>
      <c r="J2503" s="2">
        <f>_xlfn.XLOOKUP(Table6[[#This Row],[Date]],S_P_500_Historical_Data[Date],S_P_500_Historical_Data[Price]," ")</f>
        <v>2743.2</v>
      </c>
      <c r="K2503" s="2">
        <f>IFERROR(STANDARDIZE(Table6[[#This Row],[S&amp;P500]],$Y$4,$Y$5),"")</f>
        <v>-1.1806301030203845</v>
      </c>
    </row>
    <row r="2504" spans="1:11" x14ac:dyDescent="0.35">
      <c r="A2504" s="1">
        <f t="shared" si="39"/>
        <v>43104</v>
      </c>
      <c r="B2504">
        <f>_xlfn.XLOOKUP(A2504,Ethereum_Historical_Data[Date],Ethereum_Historical_Data[Price]," ")</f>
        <v>940</v>
      </c>
      <c r="C2504">
        <f>STANDARDIZE(Table6[[#This Row],[ETH]],$U$4,$U$5)</f>
        <v>-0.42363290108169721</v>
      </c>
      <c r="D2504" s="2">
        <f>_xlfn.XLOOKUP(Table6[[#This Row],[Date]],BNB_Historical_Data[Date],BNB_Historical_Data[Price]," ")</f>
        <v>9.14</v>
      </c>
      <c r="E2504" s="2">
        <f>STANDARDIZE(Table6[[#This Row],[BNB]],$V$4,$V$5)</f>
        <v>-0.98621645980821371</v>
      </c>
      <c r="F2504" s="2">
        <f>_xlfn.XLOOKUP(Table6[[#This Row],[Date]],Tether_USDt_Historical_Data[Date],Tether_USDt_Historical_Data[Price]," ")</f>
        <v>1.02</v>
      </c>
      <c r="G2504" s="2">
        <f>IFERROR(STANDARDIZE(Table6[[#This Row],[Tether]],$W$4,$W$5),"")</f>
        <v>4.0478581646405134</v>
      </c>
      <c r="H2504" s="2">
        <f>_xlfn.XLOOKUP(Table6[[#This Row],[Date]],Bitcoin_Historical_Data__2[Date],Bitcoin_Historical_Data__2[Price]," ")</f>
        <v>15180.1</v>
      </c>
      <c r="I2504" s="2">
        <f>STANDARDIZE(Table6[[#This Row],[BTC]],$X$4,$X$5)</f>
        <v>-0.56065250781920795</v>
      </c>
      <c r="J2504" s="2">
        <f>_xlfn.XLOOKUP(Table6[[#This Row],[Date]],S_P_500_Historical_Data[Date],S_P_500_Historical_Data[Price]," ")</f>
        <v>2724</v>
      </c>
      <c r="K2504" s="2">
        <f>IFERROR(STANDARDIZE(Table6[[#This Row],[S&amp;P500]],$Y$4,$Y$5),"")</f>
        <v>-1.2023982320078084</v>
      </c>
    </row>
    <row r="2505" spans="1:11" x14ac:dyDescent="0.35">
      <c r="A2505" s="1">
        <f t="shared" si="39"/>
        <v>43103</v>
      </c>
      <c r="B2505">
        <f>_xlfn.XLOOKUP(A2505,Ethereum_Historical_Data[Date],Ethereum_Historical_Data[Price]," ")</f>
        <v>942.01</v>
      </c>
      <c r="C2505">
        <f>STANDARDIZE(Table6[[#This Row],[ETH]],$U$4,$U$5)</f>
        <v>-0.4219637339229097</v>
      </c>
      <c r="D2505" s="2">
        <f>_xlfn.XLOOKUP(Table6[[#This Row],[Date]],BNB_Historical_Data[Date],BNB_Historical_Data[Price]," ")</f>
        <v>9.3000000000000007</v>
      </c>
      <c r="E2505" s="2">
        <f>STANDARDIZE(Table6[[#This Row],[BNB]],$V$4,$V$5)</f>
        <v>-0.98543104601658482</v>
      </c>
      <c r="F2505" s="2">
        <f>_xlfn.XLOOKUP(Table6[[#This Row],[Date]],Tether_USDt_Historical_Data[Date],Tether_USDt_Historical_Data[Price]," ")</f>
        <v>1.01</v>
      </c>
      <c r="G2505" s="2">
        <f>IFERROR(STANDARDIZE(Table6[[#This Row],[Tether]],$W$4,$W$5),"")</f>
        <v>2.0025363595307168</v>
      </c>
      <c r="H2505" s="2">
        <f>_xlfn.XLOOKUP(Table6[[#This Row],[Date]],Bitcoin_Historical_Data__2[Date],Bitcoin_Historical_Data__2[Price]," ")</f>
        <v>15156.6</v>
      </c>
      <c r="I2505" s="2">
        <f>STANDARDIZE(Table6[[#This Row],[BTC]],$X$4,$X$5)</f>
        <v>-0.56182884535803801</v>
      </c>
      <c r="J2505" s="2">
        <f>_xlfn.XLOOKUP(Table6[[#This Row],[Date]],S_P_500_Historical_Data[Date],S_P_500_Historical_Data[Price]," ")</f>
        <v>2713.1</v>
      </c>
      <c r="K2505" s="2">
        <f>IFERROR(STANDARDIZE(Table6[[#This Row],[S&amp;P500]],$Y$4,$Y$5),"")</f>
        <v>-1.2147561802350442</v>
      </c>
    </row>
    <row r="2506" spans="1:11" x14ac:dyDescent="0.35">
      <c r="A2506" s="1">
        <f t="shared" si="39"/>
        <v>43102</v>
      </c>
      <c r="B2506">
        <f>_xlfn.XLOOKUP(A2506,Ethereum_Historical_Data[Date],Ethereum_Historical_Data[Price]," ")</f>
        <v>858.78</v>
      </c>
      <c r="C2506">
        <f>STANDARDIZE(Table6[[#This Row],[ETH]],$U$4,$U$5)</f>
        <v>-0.49108054119946809</v>
      </c>
      <c r="D2506" s="2">
        <f>_xlfn.XLOOKUP(Table6[[#This Row],[Date]],BNB_Historical_Data[Date],BNB_Historical_Data[Price]," ")</f>
        <v>8.7200000000000006</v>
      </c>
      <c r="E2506" s="2">
        <f>STANDARDIZE(Table6[[#This Row],[BNB]],$V$4,$V$5)</f>
        <v>-0.98827817101123894</v>
      </c>
      <c r="F2506" s="2">
        <f>_xlfn.XLOOKUP(Table6[[#This Row],[Date]],Tether_USDt_Historical_Data[Date],Tether_USDt_Historical_Data[Price]," ")</f>
        <v>1.02</v>
      </c>
      <c r="G2506" s="2">
        <f>IFERROR(STANDARDIZE(Table6[[#This Row],[Tether]],$W$4,$W$5),"")</f>
        <v>4.0478581646405134</v>
      </c>
      <c r="H2506" s="2">
        <f>_xlfn.XLOOKUP(Table6[[#This Row],[Date]],Bitcoin_Historical_Data__2[Date],Bitcoin_Historical_Data__2[Price]," ")</f>
        <v>14754.1</v>
      </c>
      <c r="I2506" s="2">
        <f>STANDARDIZE(Table6[[#This Row],[BTC]],$X$4,$X$5)</f>
        <v>-0.58197675426778817</v>
      </c>
      <c r="J2506" s="2">
        <f>_xlfn.XLOOKUP(Table6[[#This Row],[Date]],S_P_500_Historical_Data[Date],S_P_500_Historical_Data[Price]," ")</f>
        <v>2695.8</v>
      </c>
      <c r="K2506" s="2">
        <f>IFERROR(STANDARDIZE(Table6[[#This Row],[S&amp;P500]],$Y$4,$Y$5),"")</f>
        <v>-1.2343701714580875</v>
      </c>
    </row>
    <row r="2507" spans="1:11" x14ac:dyDescent="0.35">
      <c r="A2507" s="1">
        <f t="shared" si="39"/>
        <v>43101</v>
      </c>
      <c r="B2507">
        <f>_xlfn.XLOOKUP(A2507,Ethereum_Historical_Data[Date],Ethereum_Historical_Data[Price]," ")</f>
        <v>752.46</v>
      </c>
      <c r="C2507">
        <f>STANDARDIZE(Table6[[#This Row],[ETH]],$U$4,$U$5)</f>
        <v>-0.57937201001652539</v>
      </c>
      <c r="D2507" s="2">
        <f>_xlfn.XLOOKUP(Table6[[#This Row],[Date]],BNB_Historical_Data[Date],BNB_Historical_Data[Price]," ")</f>
        <v>8.4499999999999993</v>
      </c>
      <c r="E2507" s="2">
        <f>STANDARDIZE(Table6[[#This Row],[BNB]],$V$4,$V$5)</f>
        <v>-0.98960355678461243</v>
      </c>
      <c r="F2507" s="2">
        <f>_xlfn.XLOOKUP(Table6[[#This Row],[Date]],Tether_USDt_Historical_Data[Date],Tether_USDt_Historical_Data[Price]," ")</f>
        <v>1.01</v>
      </c>
      <c r="G2507" s="2">
        <f>IFERROR(STANDARDIZE(Table6[[#This Row],[Tether]],$W$4,$W$5),"")</f>
        <v>2.0025363595307168</v>
      </c>
      <c r="H2507" s="2">
        <f>_xlfn.XLOOKUP(Table6[[#This Row],[Date]],Bitcoin_Historical_Data__2[Date],Bitcoin_Historical_Data__2[Price]," ")</f>
        <v>13444.9</v>
      </c>
      <c r="I2507" s="2">
        <f>STANDARDIZE(Table6[[#This Row],[BTC]],$X$4,$X$5)</f>
        <v>-0.64751126940976289</v>
      </c>
      <c r="J2507" s="2" t="str">
        <f>_xlfn.XLOOKUP(Table6[[#This Row],[Date]],S_P_500_Historical_Data[Date],S_P_500_Historical_Data[Price]," ")</f>
        <v xml:space="preserve"> </v>
      </c>
      <c r="K2507" s="2" t="str">
        <f>IFERROR(STANDARDIZE(Table6[[#This Row],[S&amp;P500]],$Y$4,$Y$5),"")</f>
        <v/>
      </c>
    </row>
    <row r="2508" spans="1:11" x14ac:dyDescent="0.35">
      <c r="A2508" s="1">
        <f t="shared" si="39"/>
        <v>43100</v>
      </c>
      <c r="B2508">
        <f>_xlfn.XLOOKUP(A2508,Ethereum_Historical_Data[Date],Ethereum_Historical_Data[Price]," ")</f>
        <v>736.77</v>
      </c>
      <c r="C2508">
        <f>STANDARDIZE(Table6[[#This Row],[ETH]],$U$4,$U$5)</f>
        <v>-0.59240147903213525</v>
      </c>
      <c r="D2508" s="2">
        <f>_xlfn.XLOOKUP(Table6[[#This Row],[Date]],BNB_Historical_Data[Date],BNB_Historical_Data[Price]," ")</f>
        <v>8.5299999999999994</v>
      </c>
      <c r="E2508" s="2">
        <f>STANDARDIZE(Table6[[#This Row],[BNB]],$V$4,$V$5)</f>
        <v>-0.98921084988879804</v>
      </c>
      <c r="F2508" s="2">
        <f>_xlfn.XLOOKUP(Table6[[#This Row],[Date]],Tether_USDt_Historical_Data[Date],Tether_USDt_Historical_Data[Price]," ")</f>
        <v>1.02</v>
      </c>
      <c r="G2508" s="2">
        <f>IFERROR(STANDARDIZE(Table6[[#This Row],[Tether]],$W$4,$W$5),"")</f>
        <v>4.0478581646405134</v>
      </c>
      <c r="H2508" s="2">
        <f>_xlfn.XLOOKUP(Table6[[#This Row],[Date]],Bitcoin_Historical_Data__2[Date],Bitcoin_Historical_Data__2[Price]," ")</f>
        <v>13850.4</v>
      </c>
      <c r="I2508" s="2">
        <f>STANDARDIZE(Table6[[#This Row],[BTC]],$X$4,$X$5)</f>
        <v>-0.62721318975037488</v>
      </c>
      <c r="J2508" s="2" t="str">
        <f>_xlfn.XLOOKUP(Table6[[#This Row],[Date]],S_P_500_Historical_Data[Date],S_P_500_Historical_Data[Price]," ")</f>
        <v xml:space="preserve"> </v>
      </c>
      <c r="K2508" s="2" t="str">
        <f>IFERROR(STANDARDIZE(Table6[[#This Row],[S&amp;P500]],$Y$4,$Y$5),"")</f>
        <v/>
      </c>
    </row>
    <row r="2509" spans="1:11" x14ac:dyDescent="0.35">
      <c r="A2509" s="1">
        <f t="shared" si="39"/>
        <v>43099</v>
      </c>
      <c r="B2509">
        <f>_xlfn.XLOOKUP(A2509,Ethereum_Historical_Data[Date],Ethereum_Historical_Data[Price]," ")</f>
        <v>682.22</v>
      </c>
      <c r="C2509">
        <f>STANDARDIZE(Table6[[#This Row],[ETH]],$U$4,$U$5)</f>
        <v>-0.63770151311763634</v>
      </c>
      <c r="D2509" s="2">
        <f>_xlfn.XLOOKUP(Table6[[#This Row],[Date]],BNB_Historical_Data[Date],BNB_Historical_Data[Price]," ")</f>
        <v>7.59</v>
      </c>
      <c r="E2509" s="2">
        <f>STANDARDIZE(Table6[[#This Row],[BNB]],$V$4,$V$5)</f>
        <v>-0.99382515591461662</v>
      </c>
      <c r="F2509" s="2">
        <f>_xlfn.XLOOKUP(Table6[[#This Row],[Date]],Tether_USDt_Historical_Data[Date],Tether_USDt_Historical_Data[Price]," ")</f>
        <v>1.02</v>
      </c>
      <c r="G2509" s="2">
        <f>IFERROR(STANDARDIZE(Table6[[#This Row],[Tether]],$W$4,$W$5),"")</f>
        <v>4.0478581646405134</v>
      </c>
      <c r="H2509" s="2">
        <f>_xlfn.XLOOKUP(Table6[[#This Row],[Date]],Bitcoin_Historical_Data__2[Date],Bitcoin_Historical_Data__2[Price]," ")</f>
        <v>12531.5</v>
      </c>
      <c r="I2509" s="2">
        <f>STANDARDIZE(Table6[[#This Row],[BTC]],$X$4,$X$5)</f>
        <v>-0.69323325698284544</v>
      </c>
      <c r="J2509" s="2" t="str">
        <f>_xlfn.XLOOKUP(Table6[[#This Row],[Date]],S_P_500_Historical_Data[Date],S_P_500_Historical_Data[Price]," ")</f>
        <v xml:space="preserve"> </v>
      </c>
      <c r="K2509" s="2" t="str">
        <f>IFERROR(STANDARDIZE(Table6[[#This Row],[S&amp;P500]],$Y$4,$Y$5),"")</f>
        <v/>
      </c>
    </row>
    <row r="2510" spans="1:11" x14ac:dyDescent="0.35">
      <c r="A2510" s="1">
        <f t="shared" si="39"/>
        <v>43098</v>
      </c>
      <c r="B2510">
        <f>_xlfn.XLOOKUP(A2510,Ethereum_Historical_Data[Date],Ethereum_Historical_Data[Price]," ")</f>
        <v>731.52</v>
      </c>
      <c r="C2510">
        <f>STANDARDIZE(Table6[[#This Row],[ETH]],$U$4,$U$5)</f>
        <v>-0.59676124399911745</v>
      </c>
      <c r="D2510" s="2">
        <f>_xlfn.XLOOKUP(Table6[[#This Row],[Date]],BNB_Historical_Data[Date],BNB_Historical_Data[Price]," ")</f>
        <v>8.7100000000000009</v>
      </c>
      <c r="E2510" s="2">
        <f>STANDARDIZE(Table6[[#This Row],[BNB]],$V$4,$V$5)</f>
        <v>-0.98832725937321575</v>
      </c>
      <c r="F2510" s="2">
        <f>_xlfn.XLOOKUP(Table6[[#This Row],[Date]],Tether_USDt_Historical_Data[Date],Tether_USDt_Historical_Data[Price]," ")</f>
        <v>1.02</v>
      </c>
      <c r="G2510" s="2">
        <f>IFERROR(STANDARDIZE(Table6[[#This Row],[Tether]],$W$4,$W$5),"")</f>
        <v>4.0478581646405134</v>
      </c>
      <c r="H2510" s="2">
        <f>_xlfn.XLOOKUP(Table6[[#This Row],[Date]],Bitcoin_Historical_Data__2[Date],Bitcoin_Historical_Data__2[Price]," ")</f>
        <v>14392.6</v>
      </c>
      <c r="I2510" s="2">
        <f>STANDARDIZE(Table6[[#This Row],[BTC]],$X$4,$X$5)</f>
        <v>-0.6000723295991538</v>
      </c>
      <c r="J2510" s="2">
        <f>_xlfn.XLOOKUP(Table6[[#This Row],[Date]],S_P_500_Historical_Data[Date],S_P_500_Historical_Data[Price]," ")</f>
        <v>2673.6</v>
      </c>
      <c r="K2510" s="2">
        <f>IFERROR(STANDARDIZE(Table6[[#This Row],[S&amp;P500]],$Y$4,$Y$5),"")</f>
        <v>-1.2595395705997969</v>
      </c>
    </row>
    <row r="2511" spans="1:11" x14ac:dyDescent="0.35">
      <c r="A2511" s="1">
        <f t="shared" si="39"/>
        <v>43097</v>
      </c>
      <c r="B2511">
        <f>_xlfn.XLOOKUP(A2511,Ethereum_Historical_Data[Date],Ethereum_Historical_Data[Price]," ")</f>
        <v>711.42</v>
      </c>
      <c r="C2511">
        <f>STANDARDIZE(Table6[[#This Row],[ETH]],$U$4,$U$5)</f>
        <v>-0.61345291558699233</v>
      </c>
      <c r="D2511" s="2">
        <f>_xlfn.XLOOKUP(Table6[[#This Row],[Date]],BNB_Historical_Data[Date],BNB_Historical_Data[Price]," ")</f>
        <v>9.25</v>
      </c>
      <c r="E2511" s="2">
        <f>STANDARDIZE(Table6[[#This Row],[BNB]],$V$4,$V$5)</f>
        <v>-0.98567648782646888</v>
      </c>
      <c r="F2511" s="2">
        <f>_xlfn.XLOOKUP(Table6[[#This Row],[Date]],Tether_USDt_Historical_Data[Date],Tether_USDt_Historical_Data[Price]," ")</f>
        <v>1.02</v>
      </c>
      <c r="G2511" s="2">
        <f>IFERROR(STANDARDIZE(Table6[[#This Row],[Tether]],$W$4,$W$5),"")</f>
        <v>4.0478581646405134</v>
      </c>
      <c r="H2511" s="2">
        <f>_xlfn.XLOOKUP(Table6[[#This Row],[Date]],Bitcoin_Historical_Data__2[Date],Bitcoin_Historical_Data__2[Price]," ")</f>
        <v>14398.7</v>
      </c>
      <c r="I2511" s="2">
        <f>STANDARDIZE(Table6[[#This Row],[BTC]],$X$4,$X$5)</f>
        <v>-0.59976698240822335</v>
      </c>
      <c r="J2511" s="2">
        <f>_xlfn.XLOOKUP(Table6[[#This Row],[Date]],S_P_500_Historical_Data[Date],S_P_500_Historical_Data[Price]," ")</f>
        <v>2687.5</v>
      </c>
      <c r="K2511" s="2">
        <f>IFERROR(STANDARDIZE(Table6[[#This Row],[S&amp;P500]],$Y$4,$Y$5),"")</f>
        <v>-1.2437803522182762</v>
      </c>
    </row>
    <row r="2512" spans="1:11" x14ac:dyDescent="0.35">
      <c r="A2512" s="1">
        <f t="shared" si="39"/>
        <v>43096</v>
      </c>
      <c r="B2512">
        <f>_xlfn.XLOOKUP(A2512,Ethereum_Historical_Data[Date],Ethereum_Historical_Data[Price]," ")</f>
        <v>736.45</v>
      </c>
      <c r="C2512">
        <f>STANDARDIZE(Table6[[#This Row],[ETH]],$U$4,$U$5)</f>
        <v>-0.59266721708726555</v>
      </c>
      <c r="D2512" s="2">
        <f>_xlfn.XLOOKUP(Table6[[#This Row],[Date]],BNB_Historical_Data[Date],BNB_Historical_Data[Price]," ")</f>
        <v>10.07</v>
      </c>
      <c r="E2512" s="2">
        <f>STANDARDIZE(Table6[[#This Row],[BNB]],$V$4,$V$5)</f>
        <v>-0.98165124214437183</v>
      </c>
      <c r="F2512" s="2">
        <f>_xlfn.XLOOKUP(Table6[[#This Row],[Date]],Tether_USDt_Historical_Data[Date],Tether_USDt_Historical_Data[Price]," ")</f>
        <v>1.01</v>
      </c>
      <c r="G2512" s="2">
        <f>IFERROR(STANDARDIZE(Table6[[#This Row],[Tether]],$W$4,$W$5),"")</f>
        <v>2.0025363595307168</v>
      </c>
      <c r="H2512" s="2">
        <f>_xlfn.XLOOKUP(Table6[[#This Row],[Date]],Bitcoin_Historical_Data__2[Date],Bitcoin_Historical_Data__2[Price]," ")</f>
        <v>15416.6</v>
      </c>
      <c r="I2512" s="2">
        <f>STANDARDIZE(Table6[[#This Row],[BTC]],$X$4,$X$5)</f>
        <v>-0.54881404705608761</v>
      </c>
      <c r="J2512" s="2">
        <f>_xlfn.XLOOKUP(Table6[[#This Row],[Date]],S_P_500_Historical_Data[Date],S_P_500_Historical_Data[Price]," ")</f>
        <v>2682.6</v>
      </c>
      <c r="K2512" s="2">
        <f>IFERROR(STANDARDIZE(Table6[[#This Row],[S&amp;P500]],$Y$4,$Y$5),"")</f>
        <v>-1.2493357601369419</v>
      </c>
    </row>
    <row r="2513" spans="1:11" x14ac:dyDescent="0.35">
      <c r="A2513" s="1">
        <f t="shared" si="39"/>
        <v>43095</v>
      </c>
      <c r="B2513">
        <f>_xlfn.XLOOKUP(A2513,Ethereum_Historical_Data[Date],Ethereum_Historical_Data[Price]," ")</f>
        <v>749.8</v>
      </c>
      <c r="C2513">
        <f>STANDARDIZE(Table6[[#This Row],[ETH]],$U$4,$U$5)</f>
        <v>-0.58158095759979644</v>
      </c>
      <c r="D2513" s="2">
        <f>_xlfn.XLOOKUP(Table6[[#This Row],[Date]],BNB_Historical_Data[Date],BNB_Historical_Data[Price]," ")</f>
        <v>9.25</v>
      </c>
      <c r="E2513" s="2">
        <f>STANDARDIZE(Table6[[#This Row],[BNB]],$V$4,$V$5)</f>
        <v>-0.98567648782646888</v>
      </c>
      <c r="F2513" s="2">
        <f>_xlfn.XLOOKUP(Table6[[#This Row],[Date]],Tether_USDt_Historical_Data[Date],Tether_USDt_Historical_Data[Price]," ")</f>
        <v>1</v>
      </c>
      <c r="G2513" s="2">
        <f>IFERROR(STANDARDIZE(Table6[[#This Row],[Tether]],$W$4,$W$5),"")</f>
        <v>-4.2785445579079442E-2</v>
      </c>
      <c r="H2513" s="2">
        <f>_xlfn.XLOOKUP(Table6[[#This Row],[Date]],Bitcoin_Historical_Data__2[Date],Bitcoin_Historical_Data__2[Price]," ")</f>
        <v>15756.6</v>
      </c>
      <c r="I2513" s="2">
        <f>STANDARDIZE(Table6[[#This Row],[BTC]],$X$4,$X$5)</f>
        <v>-0.53179469543046021</v>
      </c>
      <c r="J2513" s="2">
        <f>_xlfn.XLOOKUP(Table6[[#This Row],[Date]],S_P_500_Historical_Data[Date],S_P_500_Historical_Data[Price]," ")</f>
        <v>2680.5</v>
      </c>
      <c r="K2513" s="2">
        <f>IFERROR(STANDARDIZE(Table6[[#This Row],[S&amp;P500]],$Y$4,$Y$5),"")</f>
        <v>-1.2517166492449412</v>
      </c>
    </row>
    <row r="2514" spans="1:11" x14ac:dyDescent="0.35">
      <c r="A2514" s="1">
        <f t="shared" si="39"/>
        <v>43094</v>
      </c>
      <c r="B2514">
        <f>_xlfn.XLOOKUP(A2514,Ethereum_Historical_Data[Date],Ethereum_Historical_Data[Price]," ")</f>
        <v>709.81</v>
      </c>
      <c r="C2514">
        <f>STANDARDIZE(Table6[[#This Row],[ETH]],$U$4,$U$5)</f>
        <v>-0.61478991017686691</v>
      </c>
      <c r="D2514" s="2">
        <f>_xlfn.XLOOKUP(Table6[[#This Row],[Date]],BNB_Historical_Data[Date],BNB_Historical_Data[Price]," ")</f>
        <v>6.46</v>
      </c>
      <c r="E2514" s="2">
        <f>STANDARDIZE(Table6[[#This Row],[BNB]],$V$4,$V$5)</f>
        <v>-0.9993721408179943</v>
      </c>
      <c r="F2514" s="2">
        <f>_xlfn.XLOOKUP(Table6[[#This Row],[Date]],Tether_USDt_Historical_Data[Date],Tether_USDt_Historical_Data[Price]," ")</f>
        <v>1.01</v>
      </c>
      <c r="G2514" s="2">
        <f>IFERROR(STANDARDIZE(Table6[[#This Row],[Tether]],$W$4,$W$5),"")</f>
        <v>2.0025363595307168</v>
      </c>
      <c r="H2514" s="2">
        <f>_xlfn.XLOOKUP(Table6[[#This Row],[Date]],Bitcoin_Historical_Data__2[Date],Bitcoin_Historical_Data__2[Price]," ")</f>
        <v>13833.5</v>
      </c>
      <c r="I2514" s="2">
        <f>STANDARDIZE(Table6[[#This Row],[BTC]],$X$4,$X$5)</f>
        <v>-0.6280591516400017</v>
      </c>
      <c r="J2514" s="2" t="str">
        <f>_xlfn.XLOOKUP(Table6[[#This Row],[Date]],S_P_500_Historical_Data[Date],S_P_500_Historical_Data[Price]," ")</f>
        <v xml:space="preserve"> </v>
      </c>
      <c r="K2514" s="2" t="str">
        <f>IFERROR(STANDARDIZE(Table6[[#This Row],[S&amp;P500]],$Y$4,$Y$5),"")</f>
        <v/>
      </c>
    </row>
    <row r="2515" spans="1:11" x14ac:dyDescent="0.35">
      <c r="A2515" s="1">
        <f t="shared" si="39"/>
        <v>43093</v>
      </c>
      <c r="B2515">
        <f>_xlfn.XLOOKUP(A2515,Ethereum_Historical_Data[Date],Ethereum_Historical_Data[Price]," ")</f>
        <v>659.89</v>
      </c>
      <c r="C2515">
        <f>STANDARDIZE(Table6[[#This Row],[ETH]],$U$4,$U$5)</f>
        <v>-0.65624504677720075</v>
      </c>
      <c r="D2515" s="2">
        <f>_xlfn.XLOOKUP(Table6[[#This Row],[Date]],BNB_Historical_Data[Date],BNB_Historical_Data[Price]," ")</f>
        <v>5.18</v>
      </c>
      <c r="E2515" s="2">
        <f>STANDARDIZE(Table6[[#This Row],[BNB]],$V$4,$V$5)</f>
        <v>-1.0056554511510241</v>
      </c>
      <c r="F2515" s="2">
        <f>_xlfn.XLOOKUP(Table6[[#This Row],[Date]],Tether_USDt_Historical_Data[Date],Tether_USDt_Historical_Data[Price]," ")</f>
        <v>1.02</v>
      </c>
      <c r="G2515" s="2">
        <f>IFERROR(STANDARDIZE(Table6[[#This Row],[Tether]],$W$4,$W$5),"")</f>
        <v>4.0478581646405134</v>
      </c>
      <c r="H2515" s="2">
        <f>_xlfn.XLOOKUP(Table6[[#This Row],[Date]],Bitcoin_Historical_Data__2[Date],Bitcoin_Historical_Data__2[Price]," ")</f>
        <v>13790</v>
      </c>
      <c r="I2515" s="2">
        <f>STANDARDIZE(Table6[[#This Row],[BTC]],$X$4,$X$5)</f>
        <v>-0.63023662750975107</v>
      </c>
      <c r="J2515" s="2" t="str">
        <f>_xlfn.XLOOKUP(Table6[[#This Row],[Date]],S_P_500_Historical_Data[Date],S_P_500_Historical_Data[Price]," ")</f>
        <v xml:space="preserve"> </v>
      </c>
      <c r="K2515" s="2" t="str">
        <f>IFERROR(STANDARDIZE(Table6[[#This Row],[S&amp;P500]],$Y$4,$Y$5),"")</f>
        <v/>
      </c>
    </row>
    <row r="2516" spans="1:11" x14ac:dyDescent="0.35">
      <c r="A2516" s="1">
        <f t="shared" si="39"/>
        <v>43092</v>
      </c>
      <c r="B2516">
        <f>_xlfn.XLOOKUP(A2516,Ethereum_Historical_Data[Date],Ethereum_Historical_Data[Price]," ")</f>
        <v>672.59</v>
      </c>
      <c r="C2516">
        <f>STANDARDIZE(Table6[[#This Row],[ETH]],$U$4,$U$5)</f>
        <v>-0.64569856771421519</v>
      </c>
      <c r="D2516" s="2">
        <f>_xlfn.XLOOKUP(Table6[[#This Row],[Date]],BNB_Historical_Data[Date],BNB_Historical_Data[Price]," ")</f>
        <v>4.4000000000000004</v>
      </c>
      <c r="E2516" s="2">
        <f>STANDARDIZE(Table6[[#This Row],[BNB]],$V$4,$V$5)</f>
        <v>-1.0094843433852139</v>
      </c>
      <c r="F2516" s="2">
        <f>_xlfn.XLOOKUP(Table6[[#This Row],[Date]],Tether_USDt_Historical_Data[Date],Tether_USDt_Historical_Data[Price]," ")</f>
        <v>1.03</v>
      </c>
      <c r="G2516" s="2">
        <f>IFERROR(STANDARDIZE(Table6[[#This Row],[Tether]],$W$4,$W$5),"")</f>
        <v>6.0931799697503095</v>
      </c>
      <c r="H2516" s="2">
        <f>_xlfn.XLOOKUP(Table6[[#This Row],[Date]],Bitcoin_Historical_Data__2[Date],Bitcoin_Historical_Data__2[Price]," ")</f>
        <v>14396.5</v>
      </c>
      <c r="I2516" s="2">
        <f>STANDARDIZE(Table6[[#This Row],[BTC]],$X$4,$X$5)</f>
        <v>-0.59987710762462454</v>
      </c>
      <c r="J2516" s="2" t="str">
        <f>_xlfn.XLOOKUP(Table6[[#This Row],[Date]],S_P_500_Historical_Data[Date],S_P_500_Historical_Data[Price]," ")</f>
        <v xml:space="preserve"> </v>
      </c>
      <c r="K2516" s="2" t="str">
        <f>IFERROR(STANDARDIZE(Table6[[#This Row],[S&amp;P500]],$Y$4,$Y$5),"")</f>
        <v/>
      </c>
    </row>
    <row r="2517" spans="1:11" x14ac:dyDescent="0.35">
      <c r="A2517" s="1">
        <f t="shared" si="39"/>
        <v>43091</v>
      </c>
      <c r="B2517">
        <f>_xlfn.XLOOKUP(A2517,Ethereum_Historical_Data[Date],Ethereum_Historical_Data[Price]," ")</f>
        <v>628.19000000000005</v>
      </c>
      <c r="C2517">
        <f>STANDARDIZE(Table6[[#This Row],[ETH]],$U$4,$U$5)</f>
        <v>-0.68256972286355067</v>
      </c>
      <c r="D2517" s="2">
        <f>_xlfn.XLOOKUP(Table6[[#This Row],[Date]],BNB_Historical_Data[Date],BNB_Historical_Data[Price]," ")</f>
        <v>4.29</v>
      </c>
      <c r="E2517" s="2">
        <f>STANDARDIZE(Table6[[#This Row],[BNB]],$V$4,$V$5)</f>
        <v>-1.0100243153669588</v>
      </c>
      <c r="F2517" s="2">
        <f>_xlfn.XLOOKUP(Table6[[#This Row],[Date]],Tether_USDt_Historical_Data[Date],Tether_USDt_Historical_Data[Price]," ")</f>
        <v>1.03</v>
      </c>
      <c r="G2517" s="2">
        <f>IFERROR(STANDARDIZE(Table6[[#This Row],[Tether]],$W$4,$W$5),"")</f>
        <v>6.0931799697503095</v>
      </c>
      <c r="H2517" s="2">
        <f>_xlfn.XLOOKUP(Table6[[#This Row],[Date]],Bitcoin_Historical_Data__2[Date],Bitcoin_Historical_Data__2[Price]," ")</f>
        <v>13665</v>
      </c>
      <c r="I2517" s="2">
        <f>STANDARDIZE(Table6[[#This Row],[BTC]],$X$4,$X$5)</f>
        <v>-0.63649374207799647</v>
      </c>
      <c r="J2517" s="2">
        <f>_xlfn.XLOOKUP(Table6[[#This Row],[Date]],S_P_500_Historical_Data[Date],S_P_500_Historical_Data[Price]," ")</f>
        <v>2683.3</v>
      </c>
      <c r="K2517" s="2">
        <f>IFERROR(STANDARDIZE(Table6[[#This Row],[S&amp;P500]],$Y$4,$Y$5),"")</f>
        <v>-1.248542130434275</v>
      </c>
    </row>
    <row r="2518" spans="1:11" x14ac:dyDescent="0.35">
      <c r="A2518" s="1">
        <f t="shared" si="39"/>
        <v>43090</v>
      </c>
      <c r="B2518">
        <f>_xlfn.XLOOKUP(A2518,Ethereum_Historical_Data[Date],Ethereum_Historical_Data[Price]," ")</f>
        <v>786.97</v>
      </c>
      <c r="C2518">
        <f>STANDARDIZE(Table6[[#This Row],[ETH]],$U$4,$U$5)</f>
        <v>-0.55071382163356219</v>
      </c>
      <c r="D2518" s="2">
        <f>_xlfn.XLOOKUP(Table6[[#This Row],[Date]],BNB_Historical_Data[Date],BNB_Historical_Data[Price]," ")</f>
        <v>5.16</v>
      </c>
      <c r="E2518" s="2">
        <f>STANDARDIZE(Table6[[#This Row],[BNB]],$V$4,$V$5)</f>
        <v>-1.0057536278749777</v>
      </c>
      <c r="F2518" s="2">
        <f>_xlfn.XLOOKUP(Table6[[#This Row],[Date]],Tether_USDt_Historical_Data[Date],Tether_USDt_Historical_Data[Price]," ")</f>
        <v>0.995</v>
      </c>
      <c r="G2518" s="2">
        <f>IFERROR(STANDARDIZE(Table6[[#This Row],[Tether]],$W$4,$W$5),"")</f>
        <v>-1.0654463481339775</v>
      </c>
      <c r="H2518" s="2">
        <f>_xlfn.XLOOKUP(Table6[[#This Row],[Date]],Bitcoin_Historical_Data__2[Date],Bitcoin_Historical_Data__2[Price]," ")</f>
        <v>15632.1</v>
      </c>
      <c r="I2518" s="2">
        <f>STANDARDIZE(Table6[[#This Row],[BTC]],$X$4,$X$5)</f>
        <v>-0.5380267815404326</v>
      </c>
      <c r="J2518" s="2">
        <f>_xlfn.XLOOKUP(Table6[[#This Row],[Date]],S_P_500_Historical_Data[Date],S_P_500_Historical_Data[Price]," ")</f>
        <v>2684.6</v>
      </c>
      <c r="K2518" s="2">
        <f>IFERROR(STANDARDIZE(Table6[[#This Row],[S&amp;P500]],$Y$4,$Y$5),"")</f>
        <v>-1.2470682467007519</v>
      </c>
    </row>
    <row r="2519" spans="1:11" x14ac:dyDescent="0.35">
      <c r="A2519" s="1">
        <f t="shared" si="39"/>
        <v>43089</v>
      </c>
      <c r="B2519">
        <f>_xlfn.XLOOKUP(A2519,Ethereum_Historical_Data[Date],Ethereum_Historical_Data[Price]," ")</f>
        <v>794.99</v>
      </c>
      <c r="C2519">
        <f>STANDARDIZE(Table6[[#This Row],[ETH]],$U$4,$U$5)</f>
        <v>-0.54405376162685792</v>
      </c>
      <c r="D2519" s="2">
        <f>_xlfn.XLOOKUP(Table6[[#This Row],[Date]],BNB_Historical_Data[Date],BNB_Historical_Data[Price]," ")</f>
        <v>5.15</v>
      </c>
      <c r="E2519" s="2">
        <f>STANDARDIZE(Table6[[#This Row],[BNB]],$V$4,$V$5)</f>
        <v>-1.0058027162369543</v>
      </c>
      <c r="F2519" s="2">
        <f>_xlfn.XLOOKUP(Table6[[#This Row],[Date]],Tether_USDt_Historical_Data[Date],Tether_USDt_Historical_Data[Price]," ")</f>
        <v>0.99450000000000005</v>
      </c>
      <c r="G2519" s="2">
        <f>IFERROR(STANDARDIZE(Table6[[#This Row],[Tether]],$W$4,$W$5),"")</f>
        <v>-1.1677124383894562</v>
      </c>
      <c r="H2519" s="2">
        <f>_xlfn.XLOOKUP(Table6[[#This Row],[Date]],Bitcoin_Historical_Data__2[Date],Bitcoin_Historical_Data__2[Price]," ")</f>
        <v>16462</v>
      </c>
      <c r="I2519" s="2">
        <f>STANDARDIZE(Table6[[#This Row],[BTC]],$X$4,$X$5)</f>
        <v>-0.49648454649893797</v>
      </c>
      <c r="J2519" s="2">
        <f>_xlfn.XLOOKUP(Table6[[#This Row],[Date]],S_P_500_Historical_Data[Date],S_P_500_Historical_Data[Price]," ")</f>
        <v>2679.2</v>
      </c>
      <c r="K2519" s="2">
        <f>IFERROR(STANDARDIZE(Table6[[#This Row],[S&amp;P500]],$Y$4,$Y$5),"")</f>
        <v>-1.2531905329784649</v>
      </c>
    </row>
    <row r="2520" spans="1:11" x14ac:dyDescent="0.35">
      <c r="A2520" s="1">
        <f t="shared" si="39"/>
        <v>43088</v>
      </c>
      <c r="B2520">
        <f>_xlfn.XLOOKUP(A2520,Ethereum_Historical_Data[Date],Ethereum_Historical_Data[Price]," ")</f>
        <v>799.98</v>
      </c>
      <c r="C2520">
        <f>STANDARDIZE(Table6[[#This Row],[ETH]],$U$4,$U$5)</f>
        <v>-0.53990990882966905</v>
      </c>
      <c r="D2520" s="2">
        <f>_xlfn.XLOOKUP(Table6[[#This Row],[Date]],BNB_Historical_Data[Date],BNB_Historical_Data[Price]," ")</f>
        <v>5.7</v>
      </c>
      <c r="E2520" s="2">
        <f>STANDARDIZE(Table6[[#This Row],[BNB]],$V$4,$V$5)</f>
        <v>-1.0031028563282307</v>
      </c>
      <c r="F2520" s="2">
        <f>_xlfn.XLOOKUP(Table6[[#This Row],[Date]],Tether_USDt_Historical_Data[Date],Tether_USDt_Historical_Data[Price]," ")</f>
        <v>1.01</v>
      </c>
      <c r="G2520" s="2">
        <f>IFERROR(STANDARDIZE(Table6[[#This Row],[Tether]],$W$4,$W$5),"")</f>
        <v>2.0025363595307168</v>
      </c>
      <c r="H2520" s="2">
        <f>_xlfn.XLOOKUP(Table6[[#This Row],[Date]],Bitcoin_Historical_Data__2[Date],Bitcoin_Historical_Data__2[Price]," ")</f>
        <v>17523.7</v>
      </c>
      <c r="I2520" s="2">
        <f>STANDARDIZE(Table6[[#This Row],[BTC]],$X$4,$X$5)</f>
        <v>-0.44333911820208904</v>
      </c>
      <c r="J2520" s="2">
        <f>_xlfn.XLOOKUP(Table6[[#This Row],[Date]],S_P_500_Historical_Data[Date],S_P_500_Historical_Data[Price]," ")</f>
        <v>2681.5</v>
      </c>
      <c r="K2520" s="2">
        <f>IFERROR(STANDARDIZE(Table6[[#This Row],[S&amp;P500]],$Y$4,$Y$5),"")</f>
        <v>-1.2505828925268463</v>
      </c>
    </row>
    <row r="2521" spans="1:11" x14ac:dyDescent="0.35">
      <c r="A2521" s="1">
        <f t="shared" si="39"/>
        <v>43087</v>
      </c>
      <c r="B2521">
        <f>_xlfn.XLOOKUP(A2521,Ethereum_Historical_Data[Date],Ethereum_Historical_Data[Price]," ")</f>
        <v>783.99</v>
      </c>
      <c r="C2521">
        <f>STANDARDIZE(Table6[[#This Row],[ETH]],$U$4,$U$5)</f>
        <v>-0.55318850727196356</v>
      </c>
      <c r="D2521" s="2">
        <f>_xlfn.XLOOKUP(Table6[[#This Row],[Date]],BNB_Historical_Data[Date],BNB_Historical_Data[Price]," ")</f>
        <v>6</v>
      </c>
      <c r="E2521" s="2">
        <f>STANDARDIZE(Table6[[#This Row],[BNB]],$V$4,$V$5)</f>
        <v>-1.001630205468927</v>
      </c>
      <c r="F2521" s="2">
        <f>_xlfn.XLOOKUP(Table6[[#This Row],[Date]],Tether_USDt_Historical_Data[Date],Tether_USDt_Historical_Data[Price]," ")</f>
        <v>0.99850000000000005</v>
      </c>
      <c r="G2521" s="2">
        <f>IFERROR(STANDARDIZE(Table6[[#This Row],[Tether]],$W$4,$W$5),"")</f>
        <v>-0.34958371634553753</v>
      </c>
      <c r="H2521" s="2">
        <f>_xlfn.XLOOKUP(Table6[[#This Row],[Date]],Bitcoin_Historical_Data__2[Date],Bitcoin_Historical_Data__2[Price]," ")</f>
        <v>18972.3</v>
      </c>
      <c r="I2521" s="2">
        <f>STANDARDIZE(Table6[[#This Row],[BTC]],$X$4,$X$5)</f>
        <v>-0.37082666889360716</v>
      </c>
      <c r="J2521" s="2">
        <f>_xlfn.XLOOKUP(Table6[[#This Row],[Date]],S_P_500_Historical_Data[Date],S_P_500_Historical_Data[Price]," ")</f>
        <v>2690.2</v>
      </c>
      <c r="K2521" s="2">
        <f>IFERROR(STANDARDIZE(Table6[[#This Row],[S&amp;P500]],$Y$4,$Y$5),"")</f>
        <v>-1.2407192090794199</v>
      </c>
    </row>
    <row r="2522" spans="1:11" x14ac:dyDescent="0.35">
      <c r="A2522" s="1">
        <f t="shared" si="39"/>
        <v>43086</v>
      </c>
      <c r="B2522">
        <f>_xlfn.XLOOKUP(A2522,Ethereum_Historical_Data[Date],Ethereum_Historical_Data[Price]," ")</f>
        <v>708.78</v>
      </c>
      <c r="C2522">
        <f>STANDARDIZE(Table6[[#This Row],[ETH]],$U$4,$U$5)</f>
        <v>-0.61564525454181762</v>
      </c>
      <c r="D2522" s="2">
        <f>_xlfn.XLOOKUP(Table6[[#This Row],[Date]],BNB_Historical_Data[Date],BNB_Historical_Data[Price]," ")</f>
        <v>6</v>
      </c>
      <c r="E2522" s="2">
        <f>STANDARDIZE(Table6[[#This Row],[BNB]],$V$4,$V$5)</f>
        <v>-1.001630205468927</v>
      </c>
      <c r="F2522" s="2">
        <f>_xlfn.XLOOKUP(Table6[[#This Row],[Date]],Tether_USDt_Historical_Data[Date],Tether_USDt_Historical_Data[Price]," ")</f>
        <v>0.99580000000000002</v>
      </c>
      <c r="G2522" s="2">
        <f>IFERROR(STANDARDIZE(Table6[[#This Row],[Tether]],$W$4,$W$5),"")</f>
        <v>-0.90182060372518935</v>
      </c>
      <c r="H2522" s="2">
        <f>_xlfn.XLOOKUP(Table6[[#This Row],[Date]],Bitcoin_Historical_Data__2[Date],Bitcoin_Historical_Data__2[Price]," ")</f>
        <v>19065.7</v>
      </c>
      <c r="I2522" s="2">
        <f>STANDARDIZE(Table6[[#This Row],[BTC]],$X$4,$X$5)</f>
        <v>-0.36615135288821415</v>
      </c>
      <c r="J2522" s="2" t="str">
        <f>_xlfn.XLOOKUP(Table6[[#This Row],[Date]],S_P_500_Historical_Data[Date],S_P_500_Historical_Data[Price]," ")</f>
        <v xml:space="preserve"> </v>
      </c>
      <c r="K2522" s="2" t="str">
        <f>IFERROR(STANDARDIZE(Table6[[#This Row],[S&amp;P500]],$Y$4,$Y$5),"")</f>
        <v/>
      </c>
    </row>
    <row r="2523" spans="1:11" x14ac:dyDescent="0.35">
      <c r="A2523" s="1">
        <f t="shared" si="39"/>
        <v>43085</v>
      </c>
      <c r="B2523">
        <f>_xlfn.XLOOKUP(A2523,Ethereum_Historical_Data[Date],Ethereum_Historical_Data[Price]," ")</f>
        <v>683.25</v>
      </c>
      <c r="C2523">
        <f>STANDARDIZE(Table6[[#This Row],[ETH]],$U$4,$U$5)</f>
        <v>-0.63684616875268552</v>
      </c>
      <c r="D2523" s="2">
        <f>_xlfn.XLOOKUP(Table6[[#This Row],[Date]],BNB_Historical_Data[Date],BNB_Historical_Data[Price]," ")</f>
        <v>4.6399999999999997</v>
      </c>
      <c r="E2523" s="2">
        <f>STANDARDIZE(Table6[[#This Row],[BNB]],$V$4,$V$5)</f>
        <v>-1.008306222697771</v>
      </c>
      <c r="F2523" s="2">
        <f>_xlfn.XLOOKUP(Table6[[#This Row],[Date]],Tether_USDt_Historical_Data[Date],Tether_USDt_Historical_Data[Price]," ")</f>
        <v>1.01</v>
      </c>
      <c r="G2523" s="2">
        <f>IFERROR(STANDARDIZE(Table6[[#This Row],[Tether]],$W$4,$W$5),"")</f>
        <v>2.0025363595307168</v>
      </c>
      <c r="H2523" s="2">
        <f>_xlfn.XLOOKUP(Table6[[#This Row],[Date]],Bitcoin_Historical_Data__2[Date],Bitcoin_Historical_Data__2[Price]," ")</f>
        <v>19345.5</v>
      </c>
      <c r="I2523" s="2">
        <f>STANDARDIZE(Table6[[#This Row],[BTC]],$X$4,$X$5)</f>
        <v>-0.35214542763865375</v>
      </c>
      <c r="J2523" s="2" t="str">
        <f>_xlfn.XLOOKUP(Table6[[#This Row],[Date]],S_P_500_Historical_Data[Date],S_P_500_Historical_Data[Price]," ")</f>
        <v xml:space="preserve"> </v>
      </c>
      <c r="K2523" s="2" t="str">
        <f>IFERROR(STANDARDIZE(Table6[[#This Row],[S&amp;P500]],$Y$4,$Y$5),"")</f>
        <v/>
      </c>
    </row>
    <row r="2524" spans="1:11" x14ac:dyDescent="0.35">
      <c r="A2524" s="1">
        <f t="shared" si="39"/>
        <v>43084</v>
      </c>
      <c r="B2524">
        <f>_xlfn.XLOOKUP(A2524,Ethereum_Historical_Data[Date],Ethereum_Historical_Data[Price]," ")</f>
        <v>678.29</v>
      </c>
      <c r="C2524">
        <f>STANDARDIZE(Table6[[#This Row],[ETH]],$U$4,$U$5)</f>
        <v>-0.6409651086072059</v>
      </c>
      <c r="D2524" s="2">
        <f>_xlfn.XLOOKUP(Table6[[#This Row],[Date]],BNB_Historical_Data[Date],BNB_Historical_Data[Price]," ")</f>
        <v>4.12</v>
      </c>
      <c r="E2524" s="2">
        <f>STANDARDIZE(Table6[[#This Row],[BNB]],$V$4,$V$5)</f>
        <v>-1.0108588175205642</v>
      </c>
      <c r="F2524" s="2">
        <f>_xlfn.XLOOKUP(Table6[[#This Row],[Date]],Tether_USDt_Historical_Data[Date],Tether_USDt_Historical_Data[Price]," ")</f>
        <v>1</v>
      </c>
      <c r="G2524" s="2">
        <f>IFERROR(STANDARDIZE(Table6[[#This Row],[Tether]],$W$4,$W$5),"")</f>
        <v>-4.2785445579079442E-2</v>
      </c>
      <c r="H2524" s="2">
        <f>_xlfn.XLOOKUP(Table6[[#This Row],[Date]],Bitcoin_Historical_Data__2[Date],Bitcoin_Historical_Data__2[Price]," ")</f>
        <v>17604.8</v>
      </c>
      <c r="I2524" s="2">
        <f>STANDARDIZE(Table6[[#This Row],[BTC]],$X$4,$X$5)</f>
        <v>-0.43927950227021151</v>
      </c>
      <c r="J2524" s="2">
        <f>_xlfn.XLOOKUP(Table6[[#This Row],[Date]],S_P_500_Historical_Data[Date],S_P_500_Historical_Data[Price]," ")</f>
        <v>2675.8</v>
      </c>
      <c r="K2524" s="2">
        <f>IFERROR(STANDARDIZE(Table6[[#This Row],[S&amp;P500]],$Y$4,$Y$5),"")</f>
        <v>-1.2570453058199875</v>
      </c>
    </row>
    <row r="2525" spans="1:11" x14ac:dyDescent="0.35">
      <c r="A2525" s="1">
        <f t="shared" si="39"/>
        <v>43083</v>
      </c>
      <c r="B2525">
        <f>_xlfn.XLOOKUP(A2525,Ethereum_Historical_Data[Date],Ethereum_Historical_Data[Price]," ")</f>
        <v>686.51</v>
      </c>
      <c r="C2525">
        <f>STANDARDIZE(Table6[[#This Row],[ETH]],$U$4,$U$5)</f>
        <v>-0.63413896231604516</v>
      </c>
      <c r="D2525" s="2">
        <f>_xlfn.XLOOKUP(Table6[[#This Row],[Date]],BNB_Historical_Data[Date],BNB_Historical_Data[Price]," ")</f>
        <v>3.15</v>
      </c>
      <c r="E2525" s="2">
        <f>STANDARDIZE(Table6[[#This Row],[BNB]],$V$4,$V$5)</f>
        <v>-1.0156203886323132</v>
      </c>
      <c r="F2525" s="2">
        <f>_xlfn.XLOOKUP(Table6[[#This Row],[Date]],Tether_USDt_Historical_Data[Date],Tether_USDt_Historical_Data[Price]," ")</f>
        <v>1</v>
      </c>
      <c r="G2525" s="2">
        <f>IFERROR(STANDARDIZE(Table6[[#This Row],[Tether]],$W$4,$W$5),"")</f>
        <v>-4.2785445579079442E-2</v>
      </c>
      <c r="H2525" s="2">
        <f>_xlfn.XLOOKUP(Table6[[#This Row],[Date]],Bitcoin_Historical_Data__2[Date],Bitcoin_Historical_Data__2[Price]," ")</f>
        <v>16467.900000000001</v>
      </c>
      <c r="I2525" s="2">
        <f>STANDARDIZE(Table6[[#This Row],[BTC]],$X$4,$X$5)</f>
        <v>-0.49618921069131672</v>
      </c>
      <c r="J2525" s="2">
        <f>_xlfn.XLOOKUP(Table6[[#This Row],[Date]],S_P_500_Historical_Data[Date],S_P_500_Historical_Data[Price]," ")</f>
        <v>2652</v>
      </c>
      <c r="K2525" s="2">
        <f>IFERROR(STANDARDIZE(Table6[[#This Row],[S&amp;P500]],$Y$4,$Y$5),"")</f>
        <v>-1.2840287157106489</v>
      </c>
    </row>
    <row r="2526" spans="1:11" x14ac:dyDescent="0.35">
      <c r="A2526" s="1">
        <f t="shared" si="39"/>
        <v>43082</v>
      </c>
      <c r="B2526">
        <f>_xlfn.XLOOKUP(A2526,Ethereum_Historical_Data[Date],Ethereum_Historical_Data[Price]," ")</f>
        <v>690.69</v>
      </c>
      <c r="C2526">
        <f>STANDARDIZE(Table6[[#This Row],[ETH]],$U$4,$U$5)</f>
        <v>-0.63066775897090499</v>
      </c>
      <c r="D2526" s="2">
        <f>_xlfn.XLOOKUP(Table6[[#This Row],[Date]],BNB_Historical_Data[Date],BNB_Historical_Data[Price]," ")</f>
        <v>2.72</v>
      </c>
      <c r="E2526" s="2">
        <f>STANDARDIZE(Table6[[#This Row],[BNB]],$V$4,$V$5)</f>
        <v>-1.0177311881973152</v>
      </c>
      <c r="F2526" s="2">
        <f>_xlfn.XLOOKUP(Table6[[#This Row],[Date]],Tether_USDt_Historical_Data[Date],Tether_USDt_Historical_Data[Price]," ")</f>
        <v>1</v>
      </c>
      <c r="G2526" s="2">
        <f>IFERROR(STANDARDIZE(Table6[[#This Row],[Tether]],$W$4,$W$5),"")</f>
        <v>-4.2785445579079442E-2</v>
      </c>
      <c r="H2526" s="2">
        <f>_xlfn.XLOOKUP(Table6[[#This Row],[Date]],Bitcoin_Historical_Data__2[Date],Bitcoin_Historical_Data__2[Price]," ")</f>
        <v>16286.8</v>
      </c>
      <c r="I2526" s="2">
        <f>STANDARDIZE(Table6[[#This Row],[BTC]],$X$4,$X$5)</f>
        <v>-0.50525451827779078</v>
      </c>
      <c r="J2526" s="2">
        <f>_xlfn.XLOOKUP(Table6[[#This Row],[Date]],S_P_500_Historical_Data[Date],S_P_500_Historical_Data[Price]," ")</f>
        <v>2662.8</v>
      </c>
      <c r="K2526" s="2">
        <f>IFERROR(STANDARDIZE(Table6[[#This Row],[S&amp;P500]],$Y$4,$Y$5),"")</f>
        <v>-1.2717841431552226</v>
      </c>
    </row>
    <row r="2527" spans="1:11" x14ac:dyDescent="0.35">
      <c r="A2527" s="1">
        <f t="shared" si="39"/>
        <v>43081</v>
      </c>
      <c r="B2527">
        <f>_xlfn.XLOOKUP(A2527,Ethereum_Historical_Data[Date],Ethereum_Historical_Data[Price]," ")</f>
        <v>634.87</v>
      </c>
      <c r="C2527">
        <f>STANDARDIZE(Table6[[#This Row],[ETH]],$U$4,$U$5)</f>
        <v>-0.6770224409627047</v>
      </c>
      <c r="D2527" s="2">
        <f>_xlfn.XLOOKUP(Table6[[#This Row],[Date]],BNB_Historical_Data[Date],BNB_Historical_Data[Price]," ")</f>
        <v>2.5499999999999998</v>
      </c>
      <c r="E2527" s="2">
        <f>STANDARDIZE(Table6[[#This Row],[BNB]],$V$4,$V$5)</f>
        <v>-1.0185656903509208</v>
      </c>
      <c r="F2527" s="2">
        <f>_xlfn.XLOOKUP(Table6[[#This Row],[Date]],Tether_USDt_Historical_Data[Date],Tether_USDt_Historical_Data[Price]," ")</f>
        <v>1.02</v>
      </c>
      <c r="G2527" s="2">
        <f>IFERROR(STANDARDIZE(Table6[[#This Row],[Tether]],$W$4,$W$5),"")</f>
        <v>4.0478581646405134</v>
      </c>
      <c r="H2527" s="2">
        <f>_xlfn.XLOOKUP(Table6[[#This Row],[Date]],Bitcoin_Historical_Data__2[Date],Bitcoin_Historical_Data__2[Price]," ")</f>
        <v>17083.900000000001</v>
      </c>
      <c r="I2527" s="2">
        <f>STANDARDIZE(Table6[[#This Row],[BTC]],$X$4,$X$5)</f>
        <v>-0.46535415009900355</v>
      </c>
      <c r="J2527" s="2">
        <f>_xlfn.XLOOKUP(Table6[[#This Row],[Date]],S_P_500_Historical_Data[Date],S_P_500_Historical_Data[Price]," ")</f>
        <v>2664.1</v>
      </c>
      <c r="K2527" s="2">
        <f>IFERROR(STANDARDIZE(Table6[[#This Row],[S&amp;P500]],$Y$4,$Y$5),"")</f>
        <v>-1.2703102594216995</v>
      </c>
    </row>
    <row r="2528" spans="1:11" x14ac:dyDescent="0.35">
      <c r="A2528" s="1">
        <f t="shared" si="39"/>
        <v>43080</v>
      </c>
      <c r="B2528">
        <f>_xlfn.XLOOKUP(A2528,Ethereum_Historical_Data[Date],Ethereum_Historical_Data[Price]," ")</f>
        <v>515.25</v>
      </c>
      <c r="C2528">
        <f>STANDARDIZE(Table6[[#This Row],[ETH]],$U$4,$U$5)</f>
        <v>-0.77635864769611707</v>
      </c>
      <c r="D2528" s="2">
        <f>_xlfn.XLOOKUP(Table6[[#This Row],[Date]],BNB_Historical_Data[Date],BNB_Historical_Data[Price]," ")</f>
        <v>2.69</v>
      </c>
      <c r="E2528" s="2">
        <f>STANDARDIZE(Table6[[#This Row],[BNB]],$V$4,$V$5)</f>
        <v>-1.0178784532832457</v>
      </c>
      <c r="F2528" s="2">
        <f>_xlfn.XLOOKUP(Table6[[#This Row],[Date]],Tether_USDt_Historical_Data[Date],Tether_USDt_Historical_Data[Price]," ")</f>
        <v>1.01</v>
      </c>
      <c r="G2528" s="2">
        <f>IFERROR(STANDARDIZE(Table6[[#This Row],[Tether]],$W$4,$W$5),"")</f>
        <v>2.0025363595307168</v>
      </c>
      <c r="H2528" s="2">
        <f>_xlfn.XLOOKUP(Table6[[#This Row],[Date]],Bitcoin_Historical_Data__2[Date],Bitcoin_Historical_Data__2[Price]," ")</f>
        <v>16732.5</v>
      </c>
      <c r="I2528" s="2">
        <f>STANDARDIZE(Table6[[#This Row],[BTC]],$X$4,$X$5)</f>
        <v>-0.48294415057325502</v>
      </c>
      <c r="J2528" s="2">
        <f>_xlfn.XLOOKUP(Table6[[#This Row],[Date]],S_P_500_Historical_Data[Date],S_P_500_Historical_Data[Price]," ")</f>
        <v>2660</v>
      </c>
      <c r="K2528" s="2">
        <f>IFERROR(STANDARDIZE(Table6[[#This Row],[S&amp;P500]],$Y$4,$Y$5),"")</f>
        <v>-1.2749586619658888</v>
      </c>
    </row>
    <row r="2529" spans="1:11" x14ac:dyDescent="0.35">
      <c r="A2529" s="1">
        <f t="shared" si="39"/>
        <v>43079</v>
      </c>
      <c r="B2529">
        <f>_xlfn.XLOOKUP(A2529,Ethereum_Historical_Data[Date],Ethereum_Historical_Data[Price]," ")</f>
        <v>429.24</v>
      </c>
      <c r="C2529">
        <f>STANDARDIZE(Table6[[#This Row],[ETH]],$U$4,$U$5)</f>
        <v>-0.8477840543266203</v>
      </c>
      <c r="D2529" s="2">
        <f>_xlfn.XLOOKUP(Table6[[#This Row],[Date]],BNB_Historical_Data[Date],BNB_Historical_Data[Price]," ")</f>
        <v>2.46</v>
      </c>
      <c r="E2529" s="2">
        <f>STANDARDIZE(Table6[[#This Row],[BNB]],$V$4,$V$5)</f>
        <v>-1.0190074856087119</v>
      </c>
      <c r="F2529" s="2">
        <f>_xlfn.XLOOKUP(Table6[[#This Row],[Date]],Tether_USDt_Historical_Data[Date],Tether_USDt_Historical_Data[Price]," ")</f>
        <v>1</v>
      </c>
      <c r="G2529" s="2">
        <f>IFERROR(STANDARDIZE(Table6[[#This Row],[Tether]],$W$4,$W$5),"")</f>
        <v>-4.2785445579079442E-2</v>
      </c>
      <c r="H2529" s="2">
        <f>_xlfn.XLOOKUP(Table6[[#This Row],[Date]],Bitcoin_Historical_Data__2[Date],Bitcoin_Historical_Data__2[Price]," ")</f>
        <v>15059.6</v>
      </c>
      <c r="I2529" s="2">
        <f>STANDARDIZE(Table6[[#This Row],[BTC]],$X$4,$X$5)</f>
        <v>-0.56668436626299645</v>
      </c>
      <c r="J2529" s="2" t="str">
        <f>_xlfn.XLOOKUP(Table6[[#This Row],[Date]],S_P_500_Historical_Data[Date],S_P_500_Historical_Data[Price]," ")</f>
        <v xml:space="preserve"> </v>
      </c>
      <c r="K2529" s="2" t="str">
        <f>IFERROR(STANDARDIZE(Table6[[#This Row],[S&amp;P500]],$Y$4,$Y$5),"")</f>
        <v/>
      </c>
    </row>
    <row r="2530" spans="1:11" x14ac:dyDescent="0.35">
      <c r="A2530" s="1">
        <f t="shared" si="39"/>
        <v>43078</v>
      </c>
      <c r="B2530">
        <f>_xlfn.XLOOKUP(A2530,Ethereum_Historical_Data[Date],Ethereum_Historical_Data[Price]," ")</f>
        <v>460.92</v>
      </c>
      <c r="C2530">
        <f>STANDARDIZE(Table6[[#This Row],[ETH]],$U$4,$U$5)</f>
        <v>-0.82147598686871603</v>
      </c>
      <c r="D2530" s="2">
        <f>_xlfn.XLOOKUP(Table6[[#This Row],[Date]],BNB_Historical_Data[Date],BNB_Historical_Data[Price]," ")</f>
        <v>2.65</v>
      </c>
      <c r="E2530" s="2">
        <f>STANDARDIZE(Table6[[#This Row],[BNB]],$V$4,$V$5)</f>
        <v>-1.0180748067311529</v>
      </c>
      <c r="F2530" s="2">
        <f>_xlfn.XLOOKUP(Table6[[#This Row],[Date]],Tether_USDt_Historical_Data[Date],Tether_USDt_Historical_Data[Price]," ")</f>
        <v>1</v>
      </c>
      <c r="G2530" s="2">
        <f>IFERROR(STANDARDIZE(Table6[[#This Row],[Tether]],$W$4,$W$5),"")</f>
        <v>-4.2785445579079442E-2</v>
      </c>
      <c r="H2530" s="2">
        <f>_xlfn.XLOOKUP(Table6[[#This Row],[Date]],Bitcoin_Historical_Data__2[Date],Bitcoin_Historical_Data__2[Price]," ")</f>
        <v>14843.4</v>
      </c>
      <c r="I2530" s="2">
        <f>STANDARDIZE(Table6[[#This Row],[BTC]],$X$4,$X$5)</f>
        <v>-0.57750667162023372</v>
      </c>
      <c r="J2530" s="2" t="str">
        <f>_xlfn.XLOOKUP(Table6[[#This Row],[Date]],S_P_500_Historical_Data[Date],S_P_500_Historical_Data[Price]," ")</f>
        <v xml:space="preserve"> </v>
      </c>
      <c r="K2530" s="2" t="str">
        <f>IFERROR(STANDARDIZE(Table6[[#This Row],[S&amp;P500]],$Y$4,$Y$5),"")</f>
        <v/>
      </c>
    </row>
    <row r="2531" spans="1:11" x14ac:dyDescent="0.35">
      <c r="A2531" s="1">
        <f t="shared" si="39"/>
        <v>43077</v>
      </c>
      <c r="B2531">
        <f>_xlfn.XLOOKUP(A2531,Ethereum_Historical_Data[Date],Ethereum_Historical_Data[Price]," ")</f>
        <v>442.19</v>
      </c>
      <c r="C2531">
        <f>STANDARDIZE(Table6[[#This Row],[ETH]],$U$4,$U$5)</f>
        <v>-0.83702996740806412</v>
      </c>
      <c r="D2531" s="2">
        <f>_xlfn.XLOOKUP(Table6[[#This Row],[Date]],BNB_Historical_Data[Date],BNB_Historical_Data[Price]," ")</f>
        <v>2.79</v>
      </c>
      <c r="E2531" s="2">
        <f>STANDARDIZE(Table6[[#This Row],[BNB]],$V$4,$V$5)</f>
        <v>-1.0173875696634778</v>
      </c>
      <c r="F2531" s="2">
        <f>_xlfn.XLOOKUP(Table6[[#This Row],[Date]],Tether_USDt_Historical_Data[Date],Tether_USDt_Historical_Data[Price]," ")</f>
        <v>1.01</v>
      </c>
      <c r="G2531" s="2">
        <f>IFERROR(STANDARDIZE(Table6[[#This Row],[Tether]],$W$4,$W$5),"")</f>
        <v>2.0025363595307168</v>
      </c>
      <c r="H2531" s="2">
        <f>_xlfn.XLOOKUP(Table6[[#This Row],[Date]],Bitcoin_Historical_Data__2[Date],Bitcoin_Historical_Data__2[Price]," ")</f>
        <v>16047.6</v>
      </c>
      <c r="I2531" s="2">
        <f>STANDARDIZE(Table6[[#This Row],[BTC]],$X$4,$X$5)</f>
        <v>-0.51722813271558499</v>
      </c>
      <c r="J2531" s="2">
        <f>_xlfn.XLOOKUP(Table6[[#This Row],[Date]],S_P_500_Historical_Data[Date],S_P_500_Historical_Data[Price]," ")</f>
        <v>2651.5</v>
      </c>
      <c r="K2531" s="2">
        <f>IFERROR(STANDARDIZE(Table6[[#This Row],[S&amp;P500]],$Y$4,$Y$5),"")</f>
        <v>-1.2845955940696965</v>
      </c>
    </row>
    <row r="2532" spans="1:11" x14ac:dyDescent="0.35">
      <c r="A2532" s="1">
        <f t="shared" si="39"/>
        <v>43076</v>
      </c>
      <c r="B2532">
        <f>_xlfn.XLOOKUP(A2532,Ethereum_Historical_Data[Date],Ethereum_Historical_Data[Price]," ")</f>
        <v>415.02</v>
      </c>
      <c r="C2532">
        <f>STANDARDIZE(Table6[[#This Row],[ETH]],$U$4,$U$5)</f>
        <v>-0.85959278915147508</v>
      </c>
      <c r="D2532" s="2">
        <f>_xlfn.XLOOKUP(Table6[[#This Row],[Date]],BNB_Historical_Data[Date],BNB_Historical_Data[Price]," ")</f>
        <v>2.66</v>
      </c>
      <c r="E2532" s="2">
        <f>STANDARDIZE(Table6[[#This Row],[BNB]],$V$4,$V$5)</f>
        <v>-1.0180257183691761</v>
      </c>
      <c r="F2532" s="2">
        <f>_xlfn.XLOOKUP(Table6[[#This Row],[Date]],Tether_USDt_Historical_Data[Date],Tether_USDt_Historical_Data[Price]," ")</f>
        <v>1.01</v>
      </c>
      <c r="G2532" s="2">
        <f>IFERROR(STANDARDIZE(Table6[[#This Row],[Tether]],$W$4,$W$5),"")</f>
        <v>2.0025363595307168</v>
      </c>
      <c r="H2532" s="2">
        <f>_xlfn.XLOOKUP(Table6[[#This Row],[Date]],Bitcoin_Historical_Data__2[Date],Bitcoin_Historical_Data__2[Price]," ")</f>
        <v>16850.3</v>
      </c>
      <c r="I2532" s="2">
        <f>STANDARDIZE(Table6[[#This Row],[BTC]],$X$4,$X$5)</f>
        <v>-0.4770474458041406</v>
      </c>
      <c r="J2532" s="2">
        <f>_xlfn.XLOOKUP(Table6[[#This Row],[Date]],S_P_500_Historical_Data[Date],S_P_500_Historical_Data[Price]," ")</f>
        <v>2637</v>
      </c>
      <c r="K2532" s="2">
        <f>IFERROR(STANDARDIZE(Table6[[#This Row],[S&amp;P500]],$Y$4,$Y$5),"")</f>
        <v>-1.301035066482074</v>
      </c>
    </row>
    <row r="2533" spans="1:11" x14ac:dyDescent="0.35">
      <c r="A2533" s="1">
        <f t="shared" si="39"/>
        <v>43075</v>
      </c>
      <c r="B2533">
        <f>_xlfn.XLOOKUP(A2533,Ethereum_Historical_Data[Date],Ethereum_Historical_Data[Price]," ")</f>
        <v>413.71</v>
      </c>
      <c r="C2533">
        <f>STANDARDIZE(Table6[[#This Row],[ETH]],$U$4,$U$5)</f>
        <v>-0.86068065431466489</v>
      </c>
      <c r="D2533" s="2">
        <f>_xlfn.XLOOKUP(Table6[[#This Row],[Date]],BNB_Historical_Data[Date],BNB_Historical_Data[Price]," ")</f>
        <v>2.5099999999999998</v>
      </c>
      <c r="E2533" s="2">
        <f>STANDARDIZE(Table6[[#This Row],[BNB]],$V$4,$V$5)</f>
        <v>-1.0187620437988281</v>
      </c>
      <c r="F2533" s="2">
        <f>_xlfn.XLOOKUP(Table6[[#This Row],[Date]],Tether_USDt_Historical_Data[Date],Tether_USDt_Historical_Data[Price]," ")</f>
        <v>1.01</v>
      </c>
      <c r="G2533" s="2">
        <f>IFERROR(STANDARDIZE(Table6[[#This Row],[Tether]],$W$4,$W$5),"")</f>
        <v>2.0025363595307168</v>
      </c>
      <c r="H2533" s="2">
        <f>_xlfn.XLOOKUP(Table6[[#This Row],[Date]],Bitcoin_Historical_Data__2[Date],Bitcoin_Historical_Data__2[Price]," ")</f>
        <v>13749.6</v>
      </c>
      <c r="I2533" s="2">
        <f>STANDARDIZE(Table6[[#This Row],[BTC]],$X$4,$X$5)</f>
        <v>-0.63225892693820795</v>
      </c>
      <c r="J2533" s="2">
        <f>_xlfn.XLOOKUP(Table6[[#This Row],[Date]],S_P_500_Historical_Data[Date],S_P_500_Historical_Data[Price]," ")</f>
        <v>2629.3</v>
      </c>
      <c r="K2533" s="2">
        <f>IFERROR(STANDARDIZE(Table6[[#This Row],[S&amp;P500]],$Y$4,$Y$5),"")</f>
        <v>-1.3097649932114055</v>
      </c>
    </row>
    <row r="2534" spans="1:11" x14ac:dyDescent="0.35">
      <c r="A2534" s="1">
        <f t="shared" si="39"/>
        <v>43074</v>
      </c>
      <c r="B2534">
        <f>_xlfn.XLOOKUP(A2534,Ethereum_Historical_Data[Date],Ethereum_Historical_Data[Price]," ")</f>
        <v>451.87</v>
      </c>
      <c r="C2534">
        <f>STANDARDIZE(Table6[[#This Row],[ETH]],$U$4,$U$5)</f>
        <v>-0.82899139124037113</v>
      </c>
      <c r="D2534" s="2">
        <f>_xlfn.XLOOKUP(Table6[[#This Row],[Date]],BNB_Historical_Data[Date],BNB_Historical_Data[Price]," ")</f>
        <v>2.61</v>
      </c>
      <c r="E2534" s="2">
        <f>STANDARDIZE(Table6[[#This Row],[BNB]],$V$4,$V$5)</f>
        <v>-1.0182711601790599</v>
      </c>
      <c r="F2534" s="2">
        <f>_xlfn.XLOOKUP(Table6[[#This Row],[Date]],Tether_USDt_Historical_Data[Date],Tether_USDt_Historical_Data[Price]," ")</f>
        <v>1</v>
      </c>
      <c r="G2534" s="2">
        <f>IFERROR(STANDARDIZE(Table6[[#This Row],[Tether]],$W$4,$W$5),"")</f>
        <v>-4.2785445579079442E-2</v>
      </c>
      <c r="H2534" s="2">
        <f>_xlfn.XLOOKUP(Table6[[#This Row],[Date]],Bitcoin_Historical_Data__2[Date],Bitcoin_Historical_Data__2[Price]," ")</f>
        <v>11667.1</v>
      </c>
      <c r="I2534" s="2">
        <f>STANDARDIZE(Table6[[#This Row],[BTC]],$X$4,$X$5)</f>
        <v>-0.7365024556451758</v>
      </c>
      <c r="J2534" s="2">
        <f>_xlfn.XLOOKUP(Table6[[#This Row],[Date]],S_P_500_Historical_Data[Date],S_P_500_Historical_Data[Price]," ")</f>
        <v>2629.6</v>
      </c>
      <c r="K2534" s="2">
        <f>IFERROR(STANDARDIZE(Table6[[#This Row],[S&amp;P500]],$Y$4,$Y$5),"")</f>
        <v>-1.3094248661959773</v>
      </c>
    </row>
    <row r="2535" spans="1:11" x14ac:dyDescent="0.35">
      <c r="A2535" s="1">
        <f t="shared" si="39"/>
        <v>43073</v>
      </c>
      <c r="B2535">
        <f>_xlfn.XLOOKUP(A2535,Ethereum_Historical_Data[Date],Ethereum_Historical_Data[Price]," ")</f>
        <v>465</v>
      </c>
      <c r="C2535">
        <f>STANDARDIZE(Table6[[#This Row],[ETH]],$U$4,$U$5)</f>
        <v>-0.81808782666580415</v>
      </c>
      <c r="D2535" s="2">
        <f>_xlfn.XLOOKUP(Table6[[#This Row],[Date]],BNB_Historical_Data[Date],BNB_Historical_Data[Price]," ")</f>
        <v>2.5499999999999998</v>
      </c>
      <c r="E2535" s="2">
        <f>STANDARDIZE(Table6[[#This Row],[BNB]],$V$4,$V$5)</f>
        <v>-1.0185656903509208</v>
      </c>
      <c r="F2535" s="2">
        <f>_xlfn.XLOOKUP(Table6[[#This Row],[Date]],Tether_USDt_Historical_Data[Date],Tether_USDt_Historical_Data[Price]," ")</f>
        <v>1</v>
      </c>
      <c r="G2535" s="2">
        <f>IFERROR(STANDARDIZE(Table6[[#This Row],[Tether]],$W$4,$W$5),"")</f>
        <v>-4.2785445579079442E-2</v>
      </c>
      <c r="H2535" s="2">
        <f>_xlfn.XLOOKUP(Table6[[#This Row],[Date]],Bitcoin_Historical_Data__2[Date],Bitcoin_Historical_Data__2[Price]," ")</f>
        <v>11623.9</v>
      </c>
      <c r="I2535" s="2">
        <f>STANDARDIZE(Table6[[#This Row],[BTC]],$X$4,$X$5)</f>
        <v>-0.73866491443996152</v>
      </c>
      <c r="J2535" s="2">
        <f>_xlfn.XLOOKUP(Table6[[#This Row],[Date]],S_P_500_Historical_Data[Date],S_P_500_Historical_Data[Price]," ")</f>
        <v>2639.4</v>
      </c>
      <c r="K2535" s="2">
        <f>IFERROR(STANDARDIZE(Table6[[#This Row],[S&amp;P500]],$Y$4,$Y$5),"")</f>
        <v>-1.2983140503586459</v>
      </c>
    </row>
    <row r="2536" spans="1:11" x14ac:dyDescent="0.35">
      <c r="A2536" s="1">
        <f t="shared" si="39"/>
        <v>43072</v>
      </c>
      <c r="B2536">
        <f>_xlfn.XLOOKUP(A2536,Ethereum_Historical_Data[Date],Ethereum_Historical_Data[Price]," ")</f>
        <v>459.49</v>
      </c>
      <c r="C2536">
        <f>STANDARDIZE(Table6[[#This Row],[ETH]],$U$4,$U$5)</f>
        <v>-0.8226635038025798</v>
      </c>
      <c r="D2536" s="2">
        <f>_xlfn.XLOOKUP(Table6[[#This Row],[Date]],BNB_Historical_Data[Date],BNB_Historical_Data[Price]," ")</f>
        <v>2.2599999999999998</v>
      </c>
      <c r="E2536" s="2">
        <f>STANDARDIZE(Table6[[#This Row],[BNB]],$V$4,$V$5)</f>
        <v>-1.0199892528482479</v>
      </c>
      <c r="F2536" s="2">
        <f>_xlfn.XLOOKUP(Table6[[#This Row],[Date]],Tether_USDt_Historical_Data[Date],Tether_USDt_Historical_Data[Price]," ")</f>
        <v>0.99770000000000003</v>
      </c>
      <c r="G2536" s="2">
        <f>IFERROR(STANDARDIZE(Table6[[#This Row],[Tether]],$W$4,$W$5),"")</f>
        <v>-0.51320946075432583</v>
      </c>
      <c r="H2536" s="2">
        <f>_xlfn.XLOOKUP(Table6[[#This Row],[Date]],Bitcoin_Historical_Data__2[Date],Bitcoin_Historical_Data__2[Price]," ")</f>
        <v>11246.2</v>
      </c>
      <c r="I2536" s="2">
        <f>STANDARDIZE(Table6[[#This Row],[BTC]],$X$4,$X$5)</f>
        <v>-0.7575714118193716</v>
      </c>
      <c r="J2536" s="2" t="str">
        <f>_xlfn.XLOOKUP(Table6[[#This Row],[Date]],S_P_500_Historical_Data[Date],S_P_500_Historical_Data[Price]," ")</f>
        <v xml:space="preserve"> </v>
      </c>
      <c r="K2536" s="2" t="str">
        <f>IFERROR(STANDARDIZE(Table6[[#This Row],[S&amp;P500]],$Y$4,$Y$5),"")</f>
        <v/>
      </c>
    </row>
    <row r="2537" spans="1:11" x14ac:dyDescent="0.35">
      <c r="A2537" s="1">
        <f t="shared" si="39"/>
        <v>43071</v>
      </c>
      <c r="B2537">
        <f>_xlfn.XLOOKUP(A2537,Ethereum_Historical_Data[Date],Ethereum_Historical_Data[Price]," ")</f>
        <v>455.51</v>
      </c>
      <c r="C2537">
        <f>STANDARDIZE(Table6[[#This Row],[ETH]],$U$4,$U$5)</f>
        <v>-0.8259686208632635</v>
      </c>
      <c r="D2537" s="2">
        <f>_xlfn.XLOOKUP(Table6[[#This Row],[Date]],BNB_Historical_Data[Date],BNB_Historical_Data[Price]," ")</f>
        <v>2.08</v>
      </c>
      <c r="E2537" s="2">
        <f>STANDARDIZE(Table6[[#This Row],[BNB]],$V$4,$V$5)</f>
        <v>-1.0208728433638301</v>
      </c>
      <c r="F2537" s="2">
        <f>_xlfn.XLOOKUP(Table6[[#This Row],[Date]],Tether_USDt_Historical_Data[Date],Tether_USDt_Historical_Data[Price]," ")</f>
        <v>0.99590000000000001</v>
      </c>
      <c r="G2537" s="2">
        <f>IFERROR(STANDARDIZE(Table6[[#This Row],[Tether]],$W$4,$W$5),"")</f>
        <v>-0.88136738567409367</v>
      </c>
      <c r="H2537" s="2">
        <f>_xlfn.XLOOKUP(Table6[[#This Row],[Date]],Bitcoin_Historical_Data__2[Date],Bitcoin_Historical_Data__2[Price]," ")</f>
        <v>10912.7</v>
      </c>
      <c r="I2537" s="2">
        <f>STANDARDIZE(Table6[[#This Row],[BTC]],$X$4,$X$5)</f>
        <v>-0.77426539348745027</v>
      </c>
      <c r="J2537" s="2" t="str">
        <f>_xlfn.XLOOKUP(Table6[[#This Row],[Date]],S_P_500_Historical_Data[Date],S_P_500_Historical_Data[Price]," ")</f>
        <v xml:space="preserve"> </v>
      </c>
      <c r="K2537" s="2" t="str">
        <f>IFERROR(STANDARDIZE(Table6[[#This Row],[S&amp;P500]],$Y$4,$Y$5),"")</f>
        <v/>
      </c>
    </row>
    <row r="2538" spans="1:11" x14ac:dyDescent="0.35">
      <c r="A2538" s="1">
        <f t="shared" si="39"/>
        <v>43070</v>
      </c>
      <c r="B2538">
        <f>_xlfn.XLOOKUP(A2538,Ethereum_Historical_Data[Date],Ethereum_Historical_Data[Price]," ")</f>
        <v>460.67</v>
      </c>
      <c r="C2538">
        <f>STANDARDIZE(Table6[[#This Row],[ETH]],$U$4,$U$5)</f>
        <v>-0.82168359472428665</v>
      </c>
      <c r="D2538" s="2">
        <f>_xlfn.XLOOKUP(Table6[[#This Row],[Date]],BNB_Historical_Data[Date],BNB_Historical_Data[Price]," ")</f>
        <v>2.0499999999999998</v>
      </c>
      <c r="E2538" s="2">
        <f>STANDARDIZE(Table6[[#This Row],[BNB]],$V$4,$V$5)</f>
        <v>-1.0210201084497605</v>
      </c>
      <c r="F2538" s="2">
        <f>_xlfn.XLOOKUP(Table6[[#This Row],[Date]],Tether_USDt_Historical_Data[Date],Tether_USDt_Historical_Data[Price]," ")</f>
        <v>1.01</v>
      </c>
      <c r="G2538" s="2">
        <f>IFERROR(STANDARDIZE(Table6[[#This Row],[Tether]],$W$4,$W$5),"")</f>
        <v>2.0025363595307168</v>
      </c>
      <c r="H2538" s="2">
        <f>_xlfn.XLOOKUP(Table6[[#This Row],[Date]],Bitcoin_Historical_Data__2[Date],Bitcoin_Historical_Data__2[Price]," ")</f>
        <v>10861.5</v>
      </c>
      <c r="I2538" s="2">
        <f>STANDARDIZE(Table6[[#This Row],[BTC]],$X$4,$X$5)</f>
        <v>-0.77682830761460364</v>
      </c>
      <c r="J2538" s="2">
        <f>_xlfn.XLOOKUP(Table6[[#This Row],[Date]],S_P_500_Historical_Data[Date],S_P_500_Historical_Data[Price]," ")</f>
        <v>2642.2</v>
      </c>
      <c r="K2538" s="2">
        <f>IFERROR(STANDARDIZE(Table6[[#This Row],[S&amp;P500]],$Y$4,$Y$5),"")</f>
        <v>-1.2951395315479803</v>
      </c>
    </row>
    <row r="2539" spans="1:11" x14ac:dyDescent="0.35">
      <c r="A2539" s="1">
        <f t="shared" si="39"/>
        <v>43069</v>
      </c>
      <c r="B2539">
        <f>_xlfn.XLOOKUP(A2539,Ethereum_Historical_Data[Date],Ethereum_Historical_Data[Price]," ")</f>
        <v>432.21</v>
      </c>
      <c r="C2539">
        <f>STANDARDIZE(Table6[[#This Row],[ETH]],$U$4,$U$5)</f>
        <v>-0.84531767300244176</v>
      </c>
      <c r="D2539" s="2">
        <f>_xlfn.XLOOKUP(Table6[[#This Row],[Date]],BNB_Historical_Data[Date],BNB_Historical_Data[Price]," ")</f>
        <v>1.95</v>
      </c>
      <c r="E2539" s="2">
        <f>STANDARDIZE(Table6[[#This Row],[BNB]],$V$4,$V$5)</f>
        <v>-1.0215109920695284</v>
      </c>
      <c r="F2539" s="2">
        <f>_xlfn.XLOOKUP(Table6[[#This Row],[Date]],Tether_USDt_Historical_Data[Date],Tether_USDt_Historical_Data[Price]," ")</f>
        <v>1.01</v>
      </c>
      <c r="G2539" s="2">
        <f>IFERROR(STANDARDIZE(Table6[[#This Row],[Tether]],$W$4,$W$5),"")</f>
        <v>2.0025363595307168</v>
      </c>
      <c r="H2539" s="2">
        <f>_xlfn.XLOOKUP(Table6[[#This Row],[Date]],Bitcoin_Historical_Data__2[Date],Bitcoin_Historical_Data__2[Price]," ")</f>
        <v>9946.7999999999993</v>
      </c>
      <c r="I2539" s="2">
        <f>STANDARDIZE(Table6[[#This Row],[BTC]],$X$4,$X$5)</f>
        <v>-0.82261536917919598</v>
      </c>
      <c r="J2539" s="2">
        <f>_xlfn.XLOOKUP(Table6[[#This Row],[Date]],S_P_500_Historical_Data[Date],S_P_500_Historical_Data[Price]," ")</f>
        <v>2647.6</v>
      </c>
      <c r="K2539" s="2">
        <f>IFERROR(STANDARDIZE(Table6[[#This Row],[S&amp;P500]],$Y$4,$Y$5),"")</f>
        <v>-1.2890172452702671</v>
      </c>
    </row>
    <row r="2540" spans="1:11" x14ac:dyDescent="0.35">
      <c r="A2540" s="1">
        <f t="shared" si="39"/>
        <v>43068</v>
      </c>
      <c r="B2540">
        <f>_xlfn.XLOOKUP(A2540,Ethereum_Historical_Data[Date],Ethereum_Historical_Data[Price]," ")</f>
        <v>420.34</v>
      </c>
      <c r="C2540">
        <f>STANDARDIZE(Table6[[#This Row],[ETH]],$U$4,$U$5)</f>
        <v>-0.85517489398493318</v>
      </c>
      <c r="D2540" s="2">
        <f>_xlfn.XLOOKUP(Table6[[#This Row],[Date]],BNB_Historical_Data[Date],BNB_Historical_Data[Price]," ")</f>
        <v>1.76</v>
      </c>
      <c r="E2540" s="2">
        <f>STANDARDIZE(Table6[[#This Row],[BNB]],$V$4,$V$5)</f>
        <v>-1.0224436709470877</v>
      </c>
      <c r="F2540" s="2">
        <f>_xlfn.XLOOKUP(Table6[[#This Row],[Date]],Tether_USDt_Historical_Data[Date],Tether_USDt_Historical_Data[Price]," ")</f>
        <v>0.99880000000000002</v>
      </c>
      <c r="G2540" s="2">
        <f>IFERROR(STANDARDIZE(Table6[[#This Row],[Tether]],$W$4,$W$5),"")</f>
        <v>-0.28822406219225044</v>
      </c>
      <c r="H2540" s="2">
        <f>_xlfn.XLOOKUP(Table6[[#This Row],[Date]],Bitcoin_Historical_Data__2[Date],Bitcoin_Historical_Data__2[Price]," ")</f>
        <v>9837.9</v>
      </c>
      <c r="I2540" s="2">
        <f>STANDARDIZE(Table6[[#This Row],[BTC]],$X$4,$X$5)</f>
        <v>-0.82806656739105122</v>
      </c>
      <c r="J2540" s="2">
        <f>_xlfn.XLOOKUP(Table6[[#This Row],[Date]],S_P_500_Historical_Data[Date],S_P_500_Historical_Data[Price]," ")</f>
        <v>2626.1</v>
      </c>
      <c r="K2540" s="2">
        <f>IFERROR(STANDARDIZE(Table6[[#This Row],[S&amp;P500]],$Y$4,$Y$5),"")</f>
        <v>-1.3133930147093098</v>
      </c>
    </row>
    <row r="2541" spans="1:11" x14ac:dyDescent="0.35">
      <c r="A2541" s="1">
        <f t="shared" si="39"/>
        <v>43067</v>
      </c>
      <c r="B2541">
        <f>_xlfn.XLOOKUP(A2541,Ethereum_Historical_Data[Date],Ethereum_Historical_Data[Price]," ")</f>
        <v>465.56</v>
      </c>
      <c r="C2541">
        <f>STANDARDIZE(Table6[[#This Row],[ETH]],$U$4,$U$5)</f>
        <v>-0.81762278506932617</v>
      </c>
      <c r="D2541" s="2">
        <f>_xlfn.XLOOKUP(Table6[[#This Row],[Date]],BNB_Historical_Data[Date],BNB_Historical_Data[Price]," ")</f>
        <v>1.92</v>
      </c>
      <c r="E2541" s="2">
        <f>STANDARDIZE(Table6[[#This Row],[BNB]],$V$4,$V$5)</f>
        <v>-1.0216582571554589</v>
      </c>
      <c r="F2541" s="2">
        <f>_xlfn.XLOOKUP(Table6[[#This Row],[Date]],Tether_USDt_Historical_Data[Date],Tether_USDt_Historical_Data[Price]," ")</f>
        <v>0.99239999999999995</v>
      </c>
      <c r="G2541" s="2">
        <f>IFERROR(STANDARDIZE(Table6[[#This Row],[Tether]],$W$4,$W$5),"")</f>
        <v>-1.5972300174625338</v>
      </c>
      <c r="H2541" s="2">
        <f>_xlfn.XLOOKUP(Table6[[#This Row],[Date]],Bitcoin_Historical_Data__2[Date],Bitcoin_Historical_Data__2[Price]," ")</f>
        <v>9906</v>
      </c>
      <c r="I2541" s="2">
        <f>STANDARDIZE(Table6[[#This Row],[BTC]],$X$4,$X$5)</f>
        <v>-0.82465769137427125</v>
      </c>
      <c r="J2541" s="2">
        <f>_xlfn.XLOOKUP(Table6[[#This Row],[Date]],S_P_500_Historical_Data[Date],S_P_500_Historical_Data[Price]," ")</f>
        <v>2627</v>
      </c>
      <c r="K2541" s="2">
        <f>IFERROR(STANDARDIZE(Table6[[#This Row],[S&amp;P500]],$Y$4,$Y$5),"")</f>
        <v>-1.3123726336630241</v>
      </c>
    </row>
    <row r="2542" spans="1:11" x14ac:dyDescent="0.35">
      <c r="A2542" s="1">
        <f t="shared" si="39"/>
        <v>43066</v>
      </c>
      <c r="B2542">
        <f>_xlfn.XLOOKUP(A2542,Ethereum_Historical_Data[Date],Ethereum_Historical_Data[Price]," ")</f>
        <v>473.44</v>
      </c>
      <c r="C2542">
        <f>STANDARDIZE(Table6[[#This Row],[ETH]],$U$4,$U$5)</f>
        <v>-0.81107898546174129</v>
      </c>
      <c r="D2542" s="2">
        <f>_xlfn.XLOOKUP(Table6[[#This Row],[Date]],BNB_Historical_Data[Date],BNB_Historical_Data[Price]," ")</f>
        <v>1.95</v>
      </c>
      <c r="E2542" s="2">
        <f>STANDARDIZE(Table6[[#This Row],[BNB]],$V$4,$V$5)</f>
        <v>-1.0215109920695284</v>
      </c>
      <c r="F2542" s="2">
        <f>_xlfn.XLOOKUP(Table6[[#This Row],[Date]],Tether_USDt_Historical_Data[Date],Tether_USDt_Historical_Data[Price]," ")</f>
        <v>0.99780000000000002</v>
      </c>
      <c r="G2542" s="2">
        <f>IFERROR(STANDARDIZE(Table6[[#This Row],[Tether]],$W$4,$W$5),"")</f>
        <v>-0.4927562427032301</v>
      </c>
      <c r="H2542" s="2">
        <f>_xlfn.XLOOKUP(Table6[[#This Row],[Date]],Bitcoin_Historical_Data__2[Date],Bitcoin_Historical_Data__2[Price]," ")</f>
        <v>9733.2000000000007</v>
      </c>
      <c r="I2542" s="2">
        <f>STANDARDIZE(Table6[[#This Row],[BTC]],$X$4,$X$5)</f>
        <v>-0.83330752655341367</v>
      </c>
      <c r="J2542" s="2">
        <f>_xlfn.XLOOKUP(Table6[[#This Row],[Date]],S_P_500_Historical_Data[Date],S_P_500_Historical_Data[Price]," ")</f>
        <v>2601.4</v>
      </c>
      <c r="K2542" s="2">
        <f>IFERROR(STANDARDIZE(Table6[[#This Row],[S&amp;P500]],$Y$4,$Y$5),"")</f>
        <v>-1.3413968056462562</v>
      </c>
    </row>
    <row r="2543" spans="1:11" x14ac:dyDescent="0.35">
      <c r="A2543" s="1">
        <f t="shared" si="39"/>
        <v>43065</v>
      </c>
      <c r="B2543">
        <f>_xlfn.XLOOKUP(A2543,Ethereum_Historical_Data[Date],Ethereum_Historical_Data[Price]," ")</f>
        <v>464</v>
      </c>
      <c r="C2543">
        <f>STANDARDIZE(Table6[[#This Row],[ETH]],$U$4,$U$5)</f>
        <v>-0.81891825808808649</v>
      </c>
      <c r="D2543" s="2">
        <f>_xlfn.XLOOKUP(Table6[[#This Row],[Date]],BNB_Historical_Data[Date],BNB_Historical_Data[Price]," ")</f>
        <v>1.84</v>
      </c>
      <c r="E2543" s="2">
        <f>STANDARDIZE(Table6[[#This Row],[BNB]],$V$4,$V$5)</f>
        <v>-1.0220509640512732</v>
      </c>
      <c r="F2543" s="2">
        <f>_xlfn.XLOOKUP(Table6[[#This Row],[Date]],Tether_USDt_Historical_Data[Date],Tether_USDt_Historical_Data[Price]," ")</f>
        <v>0.99609999999999999</v>
      </c>
      <c r="G2543" s="2">
        <f>IFERROR(STANDARDIZE(Table6[[#This Row],[Tether]],$W$4,$W$5),"")</f>
        <v>-0.84046094957190232</v>
      </c>
      <c r="H2543" s="2">
        <f>_xlfn.XLOOKUP(Table6[[#This Row],[Date]],Bitcoin_Historical_Data__2[Date],Bitcoin_Historical_Data__2[Price]," ")</f>
        <v>9318.4</v>
      </c>
      <c r="I2543" s="2">
        <f>STANDARDIZE(Table6[[#This Row],[BTC]],$X$4,$X$5)</f>
        <v>-0.85407113553667902</v>
      </c>
      <c r="J2543" s="2" t="str">
        <f>_xlfn.XLOOKUP(Table6[[#This Row],[Date]],S_P_500_Historical_Data[Date],S_P_500_Historical_Data[Price]," ")</f>
        <v xml:space="preserve"> </v>
      </c>
      <c r="K2543" s="2" t="str">
        <f>IFERROR(STANDARDIZE(Table6[[#This Row],[S&amp;P500]],$Y$4,$Y$5),"")</f>
        <v/>
      </c>
    </row>
    <row r="2544" spans="1:11" x14ac:dyDescent="0.35">
      <c r="A2544" s="1">
        <f t="shared" si="39"/>
        <v>43064</v>
      </c>
      <c r="B2544">
        <f>_xlfn.XLOOKUP(A2544,Ethereum_Historical_Data[Date],Ethereum_Historical_Data[Price]," ")</f>
        <v>464</v>
      </c>
      <c r="C2544">
        <f>STANDARDIZE(Table6[[#This Row],[ETH]],$U$4,$U$5)</f>
        <v>-0.81891825808808649</v>
      </c>
      <c r="D2544" s="2">
        <f>_xlfn.XLOOKUP(Table6[[#This Row],[Date]],BNB_Historical_Data[Date],BNB_Historical_Data[Price]," ")</f>
        <v>1.87</v>
      </c>
      <c r="E2544" s="2">
        <f>STANDARDIZE(Table6[[#This Row],[BNB]],$V$4,$V$5)</f>
        <v>-1.0219036989653427</v>
      </c>
      <c r="F2544" s="2">
        <f>_xlfn.XLOOKUP(Table6[[#This Row],[Date]],Tether_USDt_Historical_Data[Date],Tether_USDt_Historical_Data[Price]," ")</f>
        <v>0.997</v>
      </c>
      <c r="G2544" s="2">
        <f>IFERROR(STANDARDIZE(Table6[[#This Row],[Tether]],$W$4,$W$5),"")</f>
        <v>-0.65638198711201834</v>
      </c>
      <c r="H2544" s="2">
        <f>_xlfn.XLOOKUP(Table6[[#This Row],[Date]],Bitcoin_Historical_Data__2[Date],Bitcoin_Historical_Data__2[Price]," ")</f>
        <v>8754.7000000000007</v>
      </c>
      <c r="I2544" s="2">
        <f>STANDARDIZE(Table6[[#This Row],[BTC]],$X$4,$X$5)</f>
        <v>-0.88228821939363844</v>
      </c>
      <c r="J2544" s="2" t="str">
        <f>_xlfn.XLOOKUP(Table6[[#This Row],[Date]],S_P_500_Historical_Data[Date],S_P_500_Historical_Data[Price]," ")</f>
        <v xml:space="preserve"> </v>
      </c>
      <c r="K2544" s="2" t="str">
        <f>IFERROR(STANDARDIZE(Table6[[#This Row],[S&amp;P500]],$Y$4,$Y$5),"")</f>
        <v/>
      </c>
    </row>
    <row r="2545" spans="1:11" x14ac:dyDescent="0.35">
      <c r="A2545" s="1">
        <f t="shared" si="39"/>
        <v>43063</v>
      </c>
      <c r="B2545">
        <f>_xlfn.XLOOKUP(A2545,Ethereum_Historical_Data[Date],Ethereum_Historical_Data[Price]," ")</f>
        <v>470.51</v>
      </c>
      <c r="C2545">
        <f>STANDARDIZE(Table6[[#This Row],[ETH]],$U$4,$U$5)</f>
        <v>-0.81351214952902851</v>
      </c>
      <c r="D2545" s="2">
        <f>_xlfn.XLOOKUP(Table6[[#This Row],[Date]],BNB_Historical_Data[Date],BNB_Historical_Data[Price]," ")</f>
        <v>1.73</v>
      </c>
      <c r="E2545" s="2">
        <f>STANDARDIZE(Table6[[#This Row],[BNB]],$V$4,$V$5)</f>
        <v>-1.0225909360330179</v>
      </c>
      <c r="F2545" s="2">
        <f>_xlfn.XLOOKUP(Table6[[#This Row],[Date]],Tether_USDt_Historical_Data[Date],Tether_USDt_Historical_Data[Price]," ")</f>
        <v>0.99099999999999999</v>
      </c>
      <c r="G2545" s="2">
        <f>IFERROR(STANDARDIZE(Table6[[#This Row],[Tether]],$W$4,$W$5),"")</f>
        <v>-1.8835750701778962</v>
      </c>
      <c r="H2545" s="2">
        <f>_xlfn.XLOOKUP(Table6[[#This Row],[Date]],Bitcoin_Historical_Data__2[Date],Bitcoin_Historical_Data__2[Price]," ")</f>
        <v>8200.7999999999993</v>
      </c>
      <c r="I2545" s="2">
        <f>STANDARDIZE(Table6[[#This Row],[BTC]],$X$4,$X$5)</f>
        <v>-0.91001474546844741</v>
      </c>
      <c r="J2545" s="2">
        <f>_xlfn.XLOOKUP(Table6[[#This Row],[Date]],S_P_500_Historical_Data[Date],S_P_500_Historical_Data[Price]," ")</f>
        <v>2602.4</v>
      </c>
      <c r="K2545" s="2">
        <f>IFERROR(STANDARDIZE(Table6[[#This Row],[S&amp;P500]],$Y$4,$Y$5),"")</f>
        <v>-1.3402630489281613</v>
      </c>
    </row>
    <row r="2546" spans="1:11" x14ac:dyDescent="0.35">
      <c r="A2546" s="1">
        <f t="shared" si="39"/>
        <v>43062</v>
      </c>
      <c r="B2546">
        <f>_xlfn.XLOOKUP(A2546,Ethereum_Historical_Data[Date],Ethereum_Historical_Data[Price]," ")</f>
        <v>405.19</v>
      </c>
      <c r="C2546">
        <f>STANDARDIZE(Table6[[#This Row],[ETH]],$U$4,$U$5)</f>
        <v>-0.86775593003251028</v>
      </c>
      <c r="D2546" s="2">
        <f>_xlfn.XLOOKUP(Table6[[#This Row],[Date]],BNB_Historical_Data[Date],BNB_Historical_Data[Price]," ")</f>
        <v>1.57</v>
      </c>
      <c r="E2546" s="2">
        <f>STANDARDIZE(Table6[[#This Row],[BNB]],$V$4,$V$5)</f>
        <v>-1.0233763498246466</v>
      </c>
      <c r="F2546" s="2">
        <f>_xlfn.XLOOKUP(Table6[[#This Row],[Date]],Tether_USDt_Historical_Data[Date],Tether_USDt_Historical_Data[Price]," ")</f>
        <v>0.995</v>
      </c>
      <c r="G2546" s="2">
        <f>IFERROR(STANDARDIZE(Table6[[#This Row],[Tether]],$W$4,$W$5),"")</f>
        <v>-1.0654463481339775</v>
      </c>
      <c r="H2546" s="2">
        <f>_xlfn.XLOOKUP(Table6[[#This Row],[Date]],Bitcoin_Historical_Data__2[Date],Bitcoin_Historical_Data__2[Price]," ")</f>
        <v>8013.4</v>
      </c>
      <c r="I2546" s="2">
        <f>STANDARDIZE(Table6[[#This Row],[BTC]],$X$4,$X$5)</f>
        <v>-0.91939541162916072</v>
      </c>
      <c r="J2546" s="2" t="str">
        <f>_xlfn.XLOOKUP(Table6[[#This Row],[Date]],S_P_500_Historical_Data[Date],S_P_500_Historical_Data[Price]," ")</f>
        <v xml:space="preserve"> </v>
      </c>
      <c r="K2546" s="2" t="str">
        <f>IFERROR(STANDARDIZE(Table6[[#This Row],[S&amp;P500]],$Y$4,$Y$5),"")</f>
        <v/>
      </c>
    </row>
    <row r="2547" spans="1:11" x14ac:dyDescent="0.35">
      <c r="A2547" s="1">
        <f t="shared" si="39"/>
        <v>43061</v>
      </c>
      <c r="B2547">
        <f>_xlfn.XLOOKUP(A2547,Ethereum_Historical_Data[Date],Ethereum_Historical_Data[Price]," ")</f>
        <v>380.48</v>
      </c>
      <c r="C2547">
        <f>STANDARDIZE(Table6[[#This Row],[ETH]],$U$4,$U$5)</f>
        <v>-0.88827589047710676</v>
      </c>
      <c r="D2547" s="2">
        <f>_xlfn.XLOOKUP(Table6[[#This Row],[Date]],BNB_Historical_Data[Date],BNB_Historical_Data[Price]," ")</f>
        <v>1.62</v>
      </c>
      <c r="E2547" s="2">
        <f>STANDARDIZE(Table6[[#This Row],[BNB]],$V$4,$V$5)</f>
        <v>-1.0231309080147626</v>
      </c>
      <c r="F2547" s="2">
        <f>_xlfn.XLOOKUP(Table6[[#This Row],[Date]],Tether_USDt_Historical_Data[Date],Tether_USDt_Historical_Data[Price]," ")</f>
        <v>0.99850000000000005</v>
      </c>
      <c r="G2547" s="2">
        <f>IFERROR(STANDARDIZE(Table6[[#This Row],[Tether]],$W$4,$W$5),"")</f>
        <v>-0.34958371634553753</v>
      </c>
      <c r="H2547" s="2">
        <f>_xlfn.XLOOKUP(Table6[[#This Row],[Date]],Bitcoin_Historical_Data__2[Date],Bitcoin_Historical_Data__2[Price]," ")</f>
        <v>8234.5</v>
      </c>
      <c r="I2547" s="2">
        <f>STANDARDIZE(Table6[[#This Row],[BTC]],$X$4,$X$5)</f>
        <v>-0.90832782738084838</v>
      </c>
      <c r="J2547" s="2">
        <f>_xlfn.XLOOKUP(Table6[[#This Row],[Date]],S_P_500_Historical_Data[Date],S_P_500_Historical_Data[Price]," ")</f>
        <v>2597.1</v>
      </c>
      <c r="K2547" s="2">
        <f>IFERROR(STANDARDIZE(Table6[[#This Row],[S&amp;P500]],$Y$4,$Y$5),"")</f>
        <v>-1.3462719595340651</v>
      </c>
    </row>
    <row r="2548" spans="1:11" x14ac:dyDescent="0.35">
      <c r="A2548" s="1">
        <f t="shared" si="39"/>
        <v>43060</v>
      </c>
      <c r="B2548">
        <f>_xlfn.XLOOKUP(A2548,Ethereum_Historical_Data[Date],Ethereum_Historical_Data[Price]," ")</f>
        <v>360</v>
      </c>
      <c r="C2548">
        <f>STANDARDIZE(Table6[[#This Row],[ETH]],$U$4,$U$5)</f>
        <v>-0.90528312600544891</v>
      </c>
      <c r="D2548" s="2">
        <f>_xlfn.XLOOKUP(Table6[[#This Row],[Date]],BNB_Historical_Data[Date],BNB_Historical_Data[Price]," ")</f>
        <v>1.59</v>
      </c>
      <c r="E2548" s="2">
        <f>STANDARDIZE(Table6[[#This Row],[BNB]],$V$4,$V$5)</f>
        <v>-1.023278173100693</v>
      </c>
      <c r="F2548" s="2">
        <f>_xlfn.XLOOKUP(Table6[[#This Row],[Date]],Tether_USDt_Historical_Data[Date],Tether_USDt_Historical_Data[Price]," ")</f>
        <v>0.98070000000000002</v>
      </c>
      <c r="G2548" s="2">
        <f>IFERROR(STANDARDIZE(Table6[[#This Row],[Tether]],$W$4,$W$5),"")</f>
        <v>-3.9902565294409795</v>
      </c>
      <c r="H2548" s="2">
        <f>_xlfn.XLOOKUP(Table6[[#This Row],[Date]],Bitcoin_Historical_Data__2[Date],Bitcoin_Historical_Data__2[Price]," ")</f>
        <v>8100</v>
      </c>
      <c r="I2548" s="2">
        <f>STANDARDIZE(Table6[[#This Row],[BTC]],$X$4,$X$5)</f>
        <v>-0.91506048265628037</v>
      </c>
      <c r="J2548" s="2">
        <f>_xlfn.XLOOKUP(Table6[[#This Row],[Date]],S_P_500_Historical_Data[Date],S_P_500_Historical_Data[Price]," ")</f>
        <v>2599</v>
      </c>
      <c r="K2548" s="2">
        <f>IFERROR(STANDARDIZE(Table6[[#This Row],[S&amp;P500]],$Y$4,$Y$5),"")</f>
        <v>-1.3441178217696843</v>
      </c>
    </row>
    <row r="2549" spans="1:11" x14ac:dyDescent="0.35">
      <c r="A2549" s="1">
        <f t="shared" si="39"/>
        <v>43059</v>
      </c>
      <c r="B2549">
        <f>_xlfn.XLOOKUP(A2549,Ethereum_Historical_Data[Date],Ethereum_Historical_Data[Price]," ")</f>
        <v>367.94</v>
      </c>
      <c r="C2549">
        <f>STANDARDIZE(Table6[[#This Row],[ETH]],$U$4,$U$5)</f>
        <v>-0.89868950051252716</v>
      </c>
      <c r="D2549" s="2">
        <f>_xlfn.XLOOKUP(Table6[[#This Row],[Date]],BNB_Historical_Data[Date],BNB_Historical_Data[Price]," ")</f>
        <v>1.64</v>
      </c>
      <c r="E2549" s="2">
        <f>STANDARDIZE(Table6[[#This Row],[BNB]],$V$4,$V$5)</f>
        <v>-1.0230327312908092</v>
      </c>
      <c r="F2549" s="2">
        <f>_xlfn.XLOOKUP(Table6[[#This Row],[Date]],Tether_USDt_Historical_Data[Date],Tether_USDt_Historical_Data[Price]," ")</f>
        <v>0.99470000000000003</v>
      </c>
      <c r="G2549" s="2">
        <f>IFERROR(STANDARDIZE(Table6[[#This Row],[Tether]],$W$4,$W$5),"")</f>
        <v>-1.1268060022872646</v>
      </c>
      <c r="H2549" s="2">
        <f>_xlfn.XLOOKUP(Table6[[#This Row],[Date]],Bitcoin_Historical_Data__2[Date],Bitcoin_Historical_Data__2[Price]," ")</f>
        <v>8244.7000000000007</v>
      </c>
      <c r="I2549" s="2">
        <f>STANDARDIZE(Table6[[#This Row],[BTC]],$X$4,$X$5)</f>
        <v>-0.90781724683207954</v>
      </c>
      <c r="J2549" s="2">
        <f>_xlfn.XLOOKUP(Table6[[#This Row],[Date]],S_P_500_Historical_Data[Date],S_P_500_Historical_Data[Price]," ")</f>
        <v>2582.1</v>
      </c>
      <c r="K2549" s="2">
        <f>IFERROR(STANDARDIZE(Table6[[#This Row],[S&amp;P500]],$Y$4,$Y$5),"")</f>
        <v>-1.3632783103054902</v>
      </c>
    </row>
    <row r="2550" spans="1:11" x14ac:dyDescent="0.35">
      <c r="A2550" s="1">
        <f t="shared" si="39"/>
        <v>43058</v>
      </c>
      <c r="B2550">
        <f>_xlfn.XLOOKUP(A2550,Ethereum_Historical_Data[Date],Ethereum_Historical_Data[Price]," ")</f>
        <v>354.7</v>
      </c>
      <c r="C2550">
        <f>STANDARDIZE(Table6[[#This Row],[ETH]],$U$4,$U$5)</f>
        <v>-0.90968441254354515</v>
      </c>
      <c r="D2550" s="2">
        <f>_xlfn.XLOOKUP(Table6[[#This Row],[Date]],BNB_Historical_Data[Date],BNB_Historical_Data[Price]," ")</f>
        <v>1.6</v>
      </c>
      <c r="E2550" s="2">
        <f>STANDARDIZE(Table6[[#This Row],[BNB]],$V$4,$V$5)</f>
        <v>-1.0232290847387162</v>
      </c>
      <c r="F2550" s="2">
        <f>_xlfn.XLOOKUP(Table6[[#This Row],[Date]],Tether_USDt_Historical_Data[Date],Tether_USDt_Historical_Data[Price]," ")</f>
        <v>0.99429999999999996</v>
      </c>
      <c r="G2550" s="2">
        <f>IFERROR(STANDARDIZE(Table6[[#This Row],[Tether]],$W$4,$W$5),"")</f>
        <v>-1.2086188744916702</v>
      </c>
      <c r="H2550" s="2">
        <f>_xlfn.XLOOKUP(Table6[[#This Row],[Date]],Bitcoin_Historical_Data__2[Date],Bitcoin_Historical_Data__2[Price]," ")</f>
        <v>8042.6</v>
      </c>
      <c r="I2550" s="2">
        <f>STANDARDIZE(Table6[[#This Row],[BTC]],$X$4,$X$5)</f>
        <v>-0.91793374966601871</v>
      </c>
      <c r="J2550" s="2" t="str">
        <f>_xlfn.XLOOKUP(Table6[[#This Row],[Date]],S_P_500_Historical_Data[Date],S_P_500_Historical_Data[Price]," ")</f>
        <v xml:space="preserve"> </v>
      </c>
      <c r="K2550" s="2" t="str">
        <f>IFERROR(STANDARDIZE(Table6[[#This Row],[S&amp;P500]],$Y$4,$Y$5),"")</f>
        <v/>
      </c>
    </row>
    <row r="2551" spans="1:11" x14ac:dyDescent="0.35">
      <c r="A2551" s="1">
        <f t="shared" si="39"/>
        <v>43057</v>
      </c>
      <c r="B2551">
        <f>_xlfn.XLOOKUP(A2551,Ethereum_Historical_Data[Date],Ethereum_Historical_Data[Price]," ")</f>
        <v>346.68</v>
      </c>
      <c r="C2551">
        <f>STANDARDIZE(Table6[[#This Row],[ETH]],$U$4,$U$5)</f>
        <v>-0.91634447255024942</v>
      </c>
      <c r="D2551" s="2">
        <f>_xlfn.XLOOKUP(Table6[[#This Row],[Date]],BNB_Historical_Data[Date],BNB_Historical_Data[Price]," ")</f>
        <v>1.67</v>
      </c>
      <c r="E2551" s="2">
        <f>STANDARDIZE(Table6[[#This Row],[BNB]],$V$4,$V$5)</f>
        <v>-1.0228854662048787</v>
      </c>
      <c r="F2551" s="2">
        <f>_xlfn.XLOOKUP(Table6[[#This Row],[Date]],Tether_USDt_Historical_Data[Date],Tether_USDt_Historical_Data[Price]," ")</f>
        <v>0.99870000000000003</v>
      </c>
      <c r="G2551" s="2">
        <f>IFERROR(STANDARDIZE(Table6[[#This Row],[Tether]],$W$4,$W$5),"")</f>
        <v>-0.30867728024334617</v>
      </c>
      <c r="H2551" s="2">
        <f>_xlfn.XLOOKUP(Table6[[#This Row],[Date]],Bitcoin_Historical_Data__2[Date],Bitcoin_Historical_Data__2[Price]," ")</f>
        <v>7780.9</v>
      </c>
      <c r="I2551" s="2">
        <f>STANDARDIZE(Table6[[#This Row],[BTC]],$X$4,$X$5)</f>
        <v>-0.93103364472609718</v>
      </c>
      <c r="J2551" s="2" t="str">
        <f>_xlfn.XLOOKUP(Table6[[#This Row],[Date]],S_P_500_Historical_Data[Date],S_P_500_Historical_Data[Price]," ")</f>
        <v xml:space="preserve"> </v>
      </c>
      <c r="K2551" s="2" t="str">
        <f>IFERROR(STANDARDIZE(Table6[[#This Row],[S&amp;P500]],$Y$4,$Y$5),"")</f>
        <v/>
      </c>
    </row>
    <row r="2552" spans="1:11" x14ac:dyDescent="0.35">
      <c r="A2552" s="1">
        <f t="shared" si="39"/>
        <v>43056</v>
      </c>
      <c r="B2552">
        <f>_xlfn.XLOOKUP(A2552,Ethereum_Historical_Data[Date],Ethereum_Historical_Data[Price]," ")</f>
        <v>331</v>
      </c>
      <c r="C2552">
        <f>STANDARDIZE(Table6[[#This Row],[ETH]],$U$4,$U$5)</f>
        <v>-0.92936563725163646</v>
      </c>
      <c r="D2552" s="2">
        <f>_xlfn.XLOOKUP(Table6[[#This Row],[Date]],BNB_Historical_Data[Date],BNB_Historical_Data[Price]," ")</f>
        <v>1.5</v>
      </c>
      <c r="E2552" s="2">
        <f>STANDARDIZE(Table6[[#This Row],[BNB]],$V$4,$V$5)</f>
        <v>-1.0237199683584841</v>
      </c>
      <c r="F2552" s="2">
        <f>_xlfn.XLOOKUP(Table6[[#This Row],[Date]],Tether_USDt_Historical_Data[Date],Tether_USDt_Historical_Data[Price]," ")</f>
        <v>1</v>
      </c>
      <c r="G2552" s="2">
        <f>IFERROR(STANDARDIZE(Table6[[#This Row],[Tether]],$W$4,$W$5),"")</f>
        <v>-4.2785445579079442E-2</v>
      </c>
      <c r="H2552" s="2">
        <f>_xlfn.XLOOKUP(Table6[[#This Row],[Date]],Bitcoin_Historical_Data__2[Date],Bitcoin_Historical_Data__2[Price]," ")</f>
        <v>7700</v>
      </c>
      <c r="I2552" s="2">
        <f>STANDARDIZE(Table6[[#This Row],[BTC]],$X$4,$X$5)</f>
        <v>-0.93508324927466557</v>
      </c>
      <c r="J2552" s="2">
        <f>_xlfn.XLOOKUP(Table6[[#This Row],[Date]],S_P_500_Historical_Data[Date],S_P_500_Historical_Data[Price]," ")</f>
        <v>2578.8000000000002</v>
      </c>
      <c r="K2552" s="2">
        <f>IFERROR(STANDARDIZE(Table6[[#This Row],[S&amp;P500]],$Y$4,$Y$5),"")</f>
        <v>-1.3670197074752033</v>
      </c>
    </row>
    <row r="2553" spans="1:11" x14ac:dyDescent="0.35">
      <c r="A2553" s="1">
        <f t="shared" si="39"/>
        <v>43055</v>
      </c>
      <c r="B2553">
        <f>_xlfn.XLOOKUP(A2553,Ethereum_Historical_Data[Date],Ethereum_Historical_Data[Price]," ")</f>
        <v>330.76</v>
      </c>
      <c r="C2553">
        <f>STANDARDIZE(Table6[[#This Row],[ETH]],$U$4,$U$5)</f>
        <v>-0.92956494079298424</v>
      </c>
      <c r="D2553" s="2">
        <f>_xlfn.XLOOKUP(Table6[[#This Row],[Date]],BNB_Historical_Data[Date],BNB_Historical_Data[Price]," ")</f>
        <v>1.56</v>
      </c>
      <c r="E2553" s="2">
        <f>STANDARDIZE(Table6[[#This Row],[BNB]],$V$4,$V$5)</f>
        <v>-1.0234254381866235</v>
      </c>
      <c r="F2553" s="2">
        <f>_xlfn.XLOOKUP(Table6[[#This Row],[Date]],Tether_USDt_Historical_Data[Date],Tether_USDt_Historical_Data[Price]," ")</f>
        <v>0.98499999999999999</v>
      </c>
      <c r="G2553" s="2">
        <f>IFERROR(STANDARDIZE(Table6[[#This Row],[Tether]],$W$4,$W$5),"")</f>
        <v>-3.1107681532437739</v>
      </c>
      <c r="H2553" s="2">
        <f>_xlfn.XLOOKUP(Table6[[#This Row],[Date]],Bitcoin_Historical_Data__2[Date],Bitcoin_Historical_Data__2[Price]," ")</f>
        <v>7853.7</v>
      </c>
      <c r="I2553" s="2">
        <f>STANDARDIZE(Table6[[#This Row],[BTC]],$X$4,$X$5)</f>
        <v>-0.92738950120155106</v>
      </c>
      <c r="J2553" s="2">
        <f>_xlfn.XLOOKUP(Table6[[#This Row],[Date]],S_P_500_Historical_Data[Date],S_P_500_Historical_Data[Price]," ")</f>
        <v>2585.6</v>
      </c>
      <c r="K2553" s="2">
        <f>IFERROR(STANDARDIZE(Table6[[#This Row],[S&amp;P500]],$Y$4,$Y$5),"")</f>
        <v>-1.3593101617921577</v>
      </c>
    </row>
    <row r="2554" spans="1:11" x14ac:dyDescent="0.35">
      <c r="A2554" s="1">
        <f t="shared" si="39"/>
        <v>43054</v>
      </c>
      <c r="B2554">
        <f>_xlfn.XLOOKUP(A2554,Ethereum_Historical_Data[Date],Ethereum_Historical_Data[Price]," ")</f>
        <v>330.59</v>
      </c>
      <c r="C2554">
        <f>STANDARDIZE(Table6[[#This Row],[ETH]],$U$4,$U$5)</f>
        <v>-0.92970611413477233</v>
      </c>
      <c r="D2554" s="2">
        <f>_xlfn.XLOOKUP(Table6[[#This Row],[Date]],BNB_Historical_Data[Date],BNB_Historical_Data[Price]," ")</f>
        <v>1.55</v>
      </c>
      <c r="E2554" s="2">
        <f>STANDARDIZE(Table6[[#This Row],[BNB]],$V$4,$V$5)</f>
        <v>-1.0234745265486</v>
      </c>
      <c r="F2554" s="2">
        <f>_xlfn.XLOOKUP(Table6[[#This Row],[Date]],Tether_USDt_Historical_Data[Date],Tether_USDt_Historical_Data[Price]," ")</f>
        <v>1</v>
      </c>
      <c r="G2554" s="2">
        <f>IFERROR(STANDARDIZE(Table6[[#This Row],[Tether]],$W$4,$W$5),"")</f>
        <v>-4.2785445579079442E-2</v>
      </c>
      <c r="H2554" s="2">
        <f>_xlfn.XLOOKUP(Table6[[#This Row],[Date]],Bitcoin_Historical_Data__2[Date],Bitcoin_Historical_Data__2[Price]," ")</f>
        <v>7283.2</v>
      </c>
      <c r="I2554" s="2">
        <f>STANDARDIZE(Table6[[#This Row],[BTC]],$X$4,$X$5)</f>
        <v>-0.95594697209102297</v>
      </c>
      <c r="J2554" s="2">
        <f>_xlfn.XLOOKUP(Table6[[#This Row],[Date]],S_P_500_Historical_Data[Date],S_P_500_Historical_Data[Price]," ")</f>
        <v>2564.6</v>
      </c>
      <c r="K2554" s="2">
        <f>IFERROR(STANDARDIZE(Table6[[#This Row],[S&amp;P500]],$Y$4,$Y$5),"")</f>
        <v>-1.3831190528721529</v>
      </c>
    </row>
    <row r="2555" spans="1:11" x14ac:dyDescent="0.35">
      <c r="A2555" s="1">
        <f t="shared" si="39"/>
        <v>43053</v>
      </c>
      <c r="B2555">
        <f>_xlfn.XLOOKUP(A2555,Ethereum_Historical_Data[Date],Ethereum_Historical_Data[Price]," ")</f>
        <v>334.28</v>
      </c>
      <c r="C2555">
        <f>STANDARDIZE(Table6[[#This Row],[ETH]],$U$4,$U$5)</f>
        <v>-0.92664182218655045</v>
      </c>
      <c r="D2555" s="2">
        <f>_xlfn.XLOOKUP(Table6[[#This Row],[Date]],BNB_Historical_Data[Date],BNB_Historical_Data[Price]," ")</f>
        <v>1.59</v>
      </c>
      <c r="E2555" s="2">
        <f>STANDARDIZE(Table6[[#This Row],[BNB]],$V$4,$V$5)</f>
        <v>-1.023278173100693</v>
      </c>
      <c r="F2555" s="2">
        <f>_xlfn.XLOOKUP(Table6[[#This Row],[Date]],Tether_USDt_Historical_Data[Date],Tether_USDt_Historical_Data[Price]," ")</f>
        <v>1.01</v>
      </c>
      <c r="G2555" s="2">
        <f>IFERROR(STANDARDIZE(Table6[[#This Row],[Tether]],$W$4,$W$5),"")</f>
        <v>2.0025363595307168</v>
      </c>
      <c r="H2555" s="2">
        <f>_xlfn.XLOOKUP(Table6[[#This Row],[Date]],Bitcoin_Historical_Data__2[Date],Bitcoin_Historical_Data__2[Price]," ")</f>
        <v>6597.1</v>
      </c>
      <c r="I2555" s="2">
        <f>STANDARDIZE(Table6[[#This Row],[BTC]],$X$4,$X$5)</f>
        <v>-0.99029102253320822</v>
      </c>
      <c r="J2555" s="2">
        <f>_xlfn.XLOOKUP(Table6[[#This Row],[Date]],S_P_500_Historical_Data[Date],S_P_500_Historical_Data[Price]," ")</f>
        <v>2578.9</v>
      </c>
      <c r="K2555" s="2">
        <f>IFERROR(STANDARDIZE(Table6[[#This Row],[S&amp;P500]],$Y$4,$Y$5),"")</f>
        <v>-1.366906331803394</v>
      </c>
    </row>
    <row r="2556" spans="1:11" x14ac:dyDescent="0.35">
      <c r="A2556" s="1">
        <f t="shared" si="39"/>
        <v>43052</v>
      </c>
      <c r="B2556">
        <f>_xlfn.XLOOKUP(A2556,Ethereum_Historical_Data[Date],Ethereum_Historical_Data[Price]," ")</f>
        <v>313.22000000000003</v>
      </c>
      <c r="C2556">
        <f>STANDARDIZE(Table6[[#This Row],[ETH]],$U$4,$U$5)</f>
        <v>-0.94413070793981624</v>
      </c>
      <c r="D2556" s="2">
        <f>_xlfn.XLOOKUP(Table6[[#This Row],[Date]],BNB_Historical_Data[Date],BNB_Historical_Data[Price]," ")</f>
        <v>1.68</v>
      </c>
      <c r="E2556" s="2">
        <f>STANDARDIZE(Table6[[#This Row],[BNB]],$V$4,$V$5)</f>
        <v>-1.0228363778429019</v>
      </c>
      <c r="F2556" s="2">
        <f>_xlfn.XLOOKUP(Table6[[#This Row],[Date]],Tether_USDt_Historical_Data[Date],Tether_USDt_Historical_Data[Price]," ")</f>
        <v>1.01</v>
      </c>
      <c r="G2556" s="2">
        <f>IFERROR(STANDARDIZE(Table6[[#This Row],[Tether]],$W$4,$W$5),"")</f>
        <v>2.0025363595307168</v>
      </c>
      <c r="H2556" s="2">
        <f>_xlfn.XLOOKUP(Table6[[#This Row],[Date]],Bitcoin_Historical_Data__2[Date],Bitcoin_Historical_Data__2[Price]," ")</f>
        <v>6522.5</v>
      </c>
      <c r="I2556" s="2">
        <f>STANDARDIZE(Table6[[#This Row],[BTC]],$X$4,$X$5)</f>
        <v>-0.99402526850753703</v>
      </c>
      <c r="J2556" s="2">
        <f>_xlfn.XLOOKUP(Table6[[#This Row],[Date]],S_P_500_Historical_Data[Date],S_P_500_Historical_Data[Price]," ")</f>
        <v>2584.8000000000002</v>
      </c>
      <c r="K2556" s="2">
        <f>IFERROR(STANDARDIZE(Table6[[#This Row],[S&amp;P500]],$Y$4,$Y$5),"")</f>
        <v>-1.3602171671666332</v>
      </c>
    </row>
    <row r="2557" spans="1:11" x14ac:dyDescent="0.35">
      <c r="A2557" s="1">
        <f t="shared" si="39"/>
        <v>43051</v>
      </c>
      <c r="B2557">
        <f>_xlfn.XLOOKUP(A2557,Ethereum_Historical_Data[Date],Ethereum_Historical_Data[Price]," ")</f>
        <v>303.89999999999998</v>
      </c>
      <c r="C2557">
        <f>STANDARDIZE(Table6[[#This Row],[ETH]],$U$4,$U$5)</f>
        <v>-0.9518703287954875</v>
      </c>
      <c r="D2557" s="2">
        <f>_xlfn.XLOOKUP(Table6[[#This Row],[Date]],BNB_Historical_Data[Date],BNB_Historical_Data[Price]," ")</f>
        <v>1.49</v>
      </c>
      <c r="E2557" s="2">
        <f>STANDARDIZE(Table6[[#This Row],[BNB]],$V$4,$V$5)</f>
        <v>-1.0237690567204609</v>
      </c>
      <c r="F2557" s="2">
        <f>_xlfn.XLOOKUP(Table6[[#This Row],[Date]],Tether_USDt_Historical_Data[Date],Tether_USDt_Historical_Data[Price]," ")</f>
        <v>1</v>
      </c>
      <c r="G2557" s="2">
        <f>IFERROR(STANDARDIZE(Table6[[#This Row],[Tether]],$W$4,$W$5),"")</f>
        <v>-4.2785445579079442E-2</v>
      </c>
      <c r="H2557" s="2">
        <f>_xlfn.XLOOKUP(Table6[[#This Row],[Date]],Bitcoin_Historical_Data__2[Date],Bitcoin_Historical_Data__2[Price]," ")</f>
        <v>5878.1</v>
      </c>
      <c r="I2557" s="2">
        <f>STANDARDIZE(Table6[[#This Row],[BTC]],$X$4,$X$5)</f>
        <v>-1.0262819455297556</v>
      </c>
      <c r="J2557" s="2" t="str">
        <f>_xlfn.XLOOKUP(Table6[[#This Row],[Date]],S_P_500_Historical_Data[Date],S_P_500_Historical_Data[Price]," ")</f>
        <v xml:space="preserve"> </v>
      </c>
      <c r="K2557" s="2" t="str">
        <f>IFERROR(STANDARDIZE(Table6[[#This Row],[S&amp;P500]],$Y$4,$Y$5),"")</f>
        <v/>
      </c>
    </row>
    <row r="2558" spans="1:11" x14ac:dyDescent="0.35">
      <c r="A2558" s="1">
        <f t="shared" si="39"/>
        <v>43050</v>
      </c>
      <c r="B2558">
        <f>_xlfn.XLOOKUP(A2558,Ethereum_Historical_Data[Date],Ethereum_Historical_Data[Price]," ")</f>
        <v>313.07</v>
      </c>
      <c r="C2558">
        <f>STANDARDIZE(Table6[[#This Row],[ETH]],$U$4,$U$5)</f>
        <v>-0.94425527265315867</v>
      </c>
      <c r="D2558" s="2">
        <f>_xlfn.XLOOKUP(Table6[[#This Row],[Date]],BNB_Historical_Data[Date],BNB_Historical_Data[Price]," ")</f>
        <v>1.66</v>
      </c>
      <c r="E2558" s="2">
        <f>STANDARDIZE(Table6[[#This Row],[BNB]],$V$4,$V$5)</f>
        <v>-1.0229345545668556</v>
      </c>
      <c r="F2558" s="2">
        <f>_xlfn.XLOOKUP(Table6[[#This Row],[Date]],Tether_USDt_Historical_Data[Date],Tether_USDt_Historical_Data[Price]," ")</f>
        <v>1.01</v>
      </c>
      <c r="G2558" s="2">
        <f>IFERROR(STANDARDIZE(Table6[[#This Row],[Tether]],$W$4,$W$5),"")</f>
        <v>2.0025363595307168</v>
      </c>
      <c r="H2558" s="2">
        <f>_xlfn.XLOOKUP(Table6[[#This Row],[Date]],Bitcoin_Historical_Data__2[Date],Bitcoin_Historical_Data__2[Price]," ")</f>
        <v>6339.9</v>
      </c>
      <c r="I2558" s="2">
        <f>STANDARDIZE(Table6[[#This Row],[BTC]],$X$4,$X$5)</f>
        <v>-1.0031656614688298</v>
      </c>
      <c r="J2558" s="2" t="str">
        <f>_xlfn.XLOOKUP(Table6[[#This Row],[Date]],S_P_500_Historical_Data[Date],S_P_500_Historical_Data[Price]," ")</f>
        <v xml:space="preserve"> </v>
      </c>
      <c r="K2558" s="2" t="str">
        <f>IFERROR(STANDARDIZE(Table6[[#This Row],[S&amp;P500]],$Y$4,$Y$5),"")</f>
        <v/>
      </c>
    </row>
    <row r="2559" spans="1:11" x14ac:dyDescent="0.35">
      <c r="A2559" s="1">
        <f t="shared" si="39"/>
        <v>43049</v>
      </c>
      <c r="B2559">
        <f>_xlfn.XLOOKUP(A2559,Ethereum_Historical_Data[Date],Ethereum_Historical_Data[Price]," ")</f>
        <v>296.18</v>
      </c>
      <c r="C2559">
        <f>STANDARDIZE(Table6[[#This Row],[ETH]],$U$4,$U$5)</f>
        <v>-0.95828125937550712</v>
      </c>
      <c r="D2559" s="2">
        <f>_xlfn.XLOOKUP(Table6[[#This Row],[Date]],BNB_Historical_Data[Date],BNB_Historical_Data[Price]," ")</f>
        <v>1.71</v>
      </c>
      <c r="E2559" s="2">
        <f>STANDARDIZE(Table6[[#This Row],[BNB]],$V$4,$V$5)</f>
        <v>-1.0226891127569715</v>
      </c>
      <c r="F2559" s="2">
        <f>_xlfn.XLOOKUP(Table6[[#This Row],[Date]],Tether_USDt_Historical_Data[Date],Tether_USDt_Historical_Data[Price]," ")</f>
        <v>1</v>
      </c>
      <c r="G2559" s="2">
        <f>IFERROR(STANDARDIZE(Table6[[#This Row],[Tether]],$W$4,$W$5),"")</f>
        <v>-4.2785445579079442E-2</v>
      </c>
      <c r="H2559" s="2">
        <f>_xlfn.XLOOKUP(Table6[[#This Row],[Date]],Bitcoin_Historical_Data__2[Date],Bitcoin_Historical_Data__2[Price]," ")</f>
        <v>6565.8</v>
      </c>
      <c r="I2559" s="2">
        <f>STANDARDIZE(Table6[[#This Row],[BTC]],$X$4,$X$5)</f>
        <v>-0.9918578040210968</v>
      </c>
      <c r="J2559" s="2">
        <f>_xlfn.XLOOKUP(Table6[[#This Row],[Date]],S_P_500_Historical_Data[Date],S_P_500_Historical_Data[Price]," ")</f>
        <v>2582.3000000000002</v>
      </c>
      <c r="K2559" s="2">
        <f>IFERROR(STANDARDIZE(Table6[[#This Row],[S&amp;P500]],$Y$4,$Y$5),"")</f>
        <v>-1.3630515589618708</v>
      </c>
    </row>
    <row r="2560" spans="1:11" x14ac:dyDescent="0.35">
      <c r="A2560" s="1">
        <f t="shared" si="39"/>
        <v>43048</v>
      </c>
      <c r="B2560">
        <f>_xlfn.XLOOKUP(A2560,Ethereum_Historical_Data[Date],Ethereum_Historical_Data[Price]," ")</f>
        <v>319.52</v>
      </c>
      <c r="C2560">
        <f>STANDARDIZE(Table6[[#This Row],[ETH]],$U$4,$U$5)</f>
        <v>-0.93889898997943766</v>
      </c>
      <c r="D2560" s="2">
        <f>_xlfn.XLOOKUP(Table6[[#This Row],[Date]],BNB_Historical_Data[Date],BNB_Historical_Data[Price]," ")</f>
        <v>1.99</v>
      </c>
      <c r="E2560" s="2">
        <f>STANDARDIZE(Table6[[#This Row],[BNB]],$V$4,$V$5)</f>
        <v>-1.0213146386216212</v>
      </c>
      <c r="F2560" s="2">
        <f>_xlfn.XLOOKUP(Table6[[#This Row],[Date]],Tether_USDt_Historical_Data[Date],Tether_USDt_Historical_Data[Price]," ")</f>
        <v>1.01</v>
      </c>
      <c r="G2560" s="2">
        <f>IFERROR(STANDARDIZE(Table6[[#This Row],[Tether]],$W$4,$W$5),"")</f>
        <v>2.0025363595307168</v>
      </c>
      <c r="H2560" s="2">
        <f>_xlfn.XLOOKUP(Table6[[#This Row],[Date]],Bitcoin_Historical_Data__2[Date],Bitcoin_Historical_Data__2[Price]," ")</f>
        <v>7129.6</v>
      </c>
      <c r="I2560" s="2">
        <f>STANDARDIZE(Table6[[#This Row],[BTC]],$X$4,$X$5)</f>
        <v>-0.96363571447248297</v>
      </c>
      <c r="J2560" s="2">
        <f>_xlfn.XLOOKUP(Table6[[#This Row],[Date]],S_P_500_Historical_Data[Date],S_P_500_Historical_Data[Price]," ")</f>
        <v>2584.6</v>
      </c>
      <c r="K2560" s="2">
        <f>IFERROR(STANDARDIZE(Table6[[#This Row],[S&amp;P500]],$Y$4,$Y$5),"")</f>
        <v>-1.3604439185102526</v>
      </c>
    </row>
  </sheetData>
  <pageMargins left="0.7" right="0.7" top="0.75" bottom="0.75" header="0.3" footer="0.3"/>
  <ignoredErrors>
    <ignoredError sqref="A2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0EBD-9411-4CF6-AF47-D3D6C73F230C}">
  <dimension ref="A1:F2560"/>
  <sheetViews>
    <sheetView workbookViewId="0">
      <selection activeCell="Y7" sqref="Y7"/>
    </sheetView>
  </sheetViews>
  <sheetFormatPr defaultRowHeight="14.5" x14ac:dyDescent="0.35"/>
  <cols>
    <col min="1" max="1" width="10.453125" bestFit="1" customWidth="1"/>
    <col min="2" max="2" width="11.36328125" customWidth="1"/>
    <col min="3" max="3" width="6.81640625" bestFit="1" customWidth="1"/>
    <col min="4" max="4" width="8.81640625" bestFit="1" customWidth="1"/>
    <col min="5" max="5" width="8.36328125" bestFit="1" customWidth="1"/>
    <col min="6" max="6" width="9.6328125" bestFit="1" customWidth="1"/>
  </cols>
  <sheetData>
    <row r="1" spans="1:6" x14ac:dyDescent="0.35">
      <c r="A1" t="s">
        <v>0</v>
      </c>
      <c r="B1" t="s">
        <v>9320</v>
      </c>
      <c r="C1" t="s">
        <v>9321</v>
      </c>
      <c r="D1" t="s">
        <v>9322</v>
      </c>
      <c r="E1" t="s">
        <v>9323</v>
      </c>
      <c r="F1" t="s">
        <v>9324</v>
      </c>
    </row>
    <row r="2" spans="1:6" x14ac:dyDescent="0.35">
      <c r="A2" s="1">
        <v>45606</v>
      </c>
      <c r="B2">
        <v>3148.69</v>
      </c>
      <c r="C2" s="2">
        <v>626.71</v>
      </c>
      <c r="D2" s="2">
        <v>1.0004999999999999</v>
      </c>
      <c r="E2" s="2">
        <v>76782.7</v>
      </c>
      <c r="F2" s="2" t="s">
        <v>9333</v>
      </c>
    </row>
    <row r="3" spans="1:6" x14ac:dyDescent="0.35">
      <c r="A3" s="1">
        <v>45605</v>
      </c>
      <c r="B3">
        <v>3127.69</v>
      </c>
      <c r="C3" s="2">
        <v>624.48</v>
      </c>
      <c r="D3" s="2">
        <v>1.0004</v>
      </c>
      <c r="E3" s="2">
        <v>76700.3</v>
      </c>
      <c r="F3" s="2" t="s">
        <v>9333</v>
      </c>
    </row>
    <row r="4" spans="1:6" x14ac:dyDescent="0.35">
      <c r="A4" s="1">
        <v>45604</v>
      </c>
      <c r="B4">
        <v>2961.34</v>
      </c>
      <c r="C4" s="2">
        <v>597.80999999999995</v>
      </c>
      <c r="D4" s="2">
        <v>1.0005999999999999</v>
      </c>
      <c r="E4" s="2">
        <v>76517.3</v>
      </c>
      <c r="F4" s="2">
        <v>5995.54</v>
      </c>
    </row>
    <row r="5" spans="1:6" x14ac:dyDescent="0.35">
      <c r="A5" s="1">
        <v>45603</v>
      </c>
      <c r="B5">
        <v>2894.13</v>
      </c>
      <c r="C5" s="2">
        <v>598.20000000000005</v>
      </c>
      <c r="D5" s="2">
        <v>1.0006999999999999</v>
      </c>
      <c r="E5" s="2">
        <v>75868.600000000006</v>
      </c>
      <c r="F5" s="2">
        <v>5973.1</v>
      </c>
    </row>
    <row r="6" spans="1:6" x14ac:dyDescent="0.35">
      <c r="A6" s="1">
        <v>45602</v>
      </c>
      <c r="B6">
        <v>2721.85</v>
      </c>
      <c r="C6" s="2">
        <v>591.99</v>
      </c>
      <c r="D6" s="2">
        <v>1.0007999999999999</v>
      </c>
      <c r="E6" s="2">
        <v>75586.3</v>
      </c>
      <c r="F6" s="2">
        <v>5929.04</v>
      </c>
    </row>
    <row r="7" spans="1:6" x14ac:dyDescent="0.35">
      <c r="A7" s="1">
        <v>45601</v>
      </c>
      <c r="B7">
        <v>2422.5</v>
      </c>
      <c r="C7" s="2">
        <v>563.23</v>
      </c>
      <c r="D7" s="2">
        <v>1</v>
      </c>
      <c r="E7" s="2">
        <v>69373.7</v>
      </c>
      <c r="F7" s="2">
        <v>5782.76</v>
      </c>
    </row>
    <row r="8" spans="1:6" x14ac:dyDescent="0.35">
      <c r="A8" s="1">
        <v>45600</v>
      </c>
      <c r="B8">
        <v>2398.9499999999998</v>
      </c>
      <c r="C8" s="2">
        <v>552.51</v>
      </c>
      <c r="D8" s="2">
        <v>0.99950000000000006</v>
      </c>
      <c r="E8" s="2">
        <v>67848.800000000003</v>
      </c>
      <c r="F8" s="2">
        <v>5712.69</v>
      </c>
    </row>
    <row r="9" spans="1:6" x14ac:dyDescent="0.35">
      <c r="A9" s="1">
        <v>45599</v>
      </c>
      <c r="B9">
        <v>2457.6799999999998</v>
      </c>
      <c r="C9" s="2">
        <v>557.70000000000005</v>
      </c>
      <c r="D9" s="2">
        <v>0.99970000000000003</v>
      </c>
      <c r="E9" s="2">
        <v>68769.600000000006</v>
      </c>
      <c r="F9" s="2" t="s">
        <v>9333</v>
      </c>
    </row>
    <row r="10" spans="1:6" x14ac:dyDescent="0.35">
      <c r="A10" s="1">
        <v>45598</v>
      </c>
      <c r="B10">
        <v>2492.4499999999998</v>
      </c>
      <c r="C10" s="2">
        <v>568.4</v>
      </c>
      <c r="D10" s="2">
        <v>0.99970000000000003</v>
      </c>
      <c r="E10" s="2">
        <v>69325.8</v>
      </c>
      <c r="F10" s="2" t="s">
        <v>9333</v>
      </c>
    </row>
    <row r="11" spans="1:6" x14ac:dyDescent="0.35">
      <c r="A11" s="1">
        <v>45597</v>
      </c>
      <c r="B11">
        <v>2511.96</v>
      </c>
      <c r="C11" s="2">
        <v>573.09</v>
      </c>
      <c r="D11" s="2">
        <v>0.99950000000000006</v>
      </c>
      <c r="E11" s="2">
        <v>69507.199999999997</v>
      </c>
      <c r="F11" s="2">
        <v>5728.8</v>
      </c>
    </row>
    <row r="12" spans="1:6" x14ac:dyDescent="0.35">
      <c r="A12" s="1">
        <v>45596</v>
      </c>
      <c r="B12">
        <v>2519.14</v>
      </c>
      <c r="C12" s="2">
        <v>576.6</v>
      </c>
      <c r="D12" s="2">
        <v>0.99870000000000003</v>
      </c>
      <c r="E12" s="2">
        <v>70281.8</v>
      </c>
      <c r="F12" s="2">
        <v>5705.45</v>
      </c>
    </row>
    <row r="13" spans="1:6" x14ac:dyDescent="0.35">
      <c r="A13" s="1">
        <v>45595</v>
      </c>
      <c r="B13">
        <v>2658.62</v>
      </c>
      <c r="C13" s="2">
        <v>595.5</v>
      </c>
      <c r="D13" s="2">
        <v>0.99980000000000002</v>
      </c>
      <c r="E13" s="2">
        <v>72347.8</v>
      </c>
      <c r="F13" s="2">
        <v>5813.67</v>
      </c>
    </row>
    <row r="14" spans="1:6" x14ac:dyDescent="0.35">
      <c r="A14" s="1">
        <v>45594</v>
      </c>
      <c r="B14">
        <v>2638.64</v>
      </c>
      <c r="C14" s="2">
        <v>606.29999999999995</v>
      </c>
      <c r="D14" s="2">
        <v>0.99950000000000006</v>
      </c>
      <c r="E14" s="2">
        <v>72730.399999999994</v>
      </c>
      <c r="F14" s="2">
        <v>5832.92</v>
      </c>
    </row>
    <row r="15" spans="1:6" x14ac:dyDescent="0.35">
      <c r="A15" s="1">
        <v>45593</v>
      </c>
      <c r="B15">
        <v>2567.41</v>
      </c>
      <c r="C15" s="2">
        <v>600.99</v>
      </c>
      <c r="D15" s="2">
        <v>0.99939999999999996</v>
      </c>
      <c r="E15" s="2">
        <v>69954.100000000006</v>
      </c>
      <c r="F15" s="2">
        <v>5823.52</v>
      </c>
    </row>
    <row r="16" spans="1:6" x14ac:dyDescent="0.35">
      <c r="A16" s="1">
        <v>45592</v>
      </c>
      <c r="B16">
        <v>2507.39</v>
      </c>
      <c r="C16" s="2">
        <v>589.29999999999995</v>
      </c>
      <c r="D16" s="2">
        <v>0.99880000000000002</v>
      </c>
      <c r="E16" s="2">
        <v>68004.600000000006</v>
      </c>
      <c r="F16" s="2" t="s">
        <v>9333</v>
      </c>
    </row>
    <row r="17" spans="1:6" x14ac:dyDescent="0.35">
      <c r="A17" s="1">
        <v>45591</v>
      </c>
      <c r="B17">
        <v>2482.52</v>
      </c>
      <c r="C17" s="2">
        <v>583.49</v>
      </c>
      <c r="D17" s="2">
        <v>0.99890000000000001</v>
      </c>
      <c r="E17" s="2">
        <v>67086.8</v>
      </c>
      <c r="F17" s="2" t="s">
        <v>9333</v>
      </c>
    </row>
    <row r="18" spans="1:6" x14ac:dyDescent="0.35">
      <c r="A18" s="1">
        <v>45590</v>
      </c>
      <c r="B18">
        <v>2441.1799999999998</v>
      </c>
      <c r="C18" s="2">
        <v>575.29</v>
      </c>
      <c r="D18" s="2">
        <v>0.998</v>
      </c>
      <c r="E18" s="2">
        <v>66696.800000000003</v>
      </c>
      <c r="F18" s="2">
        <v>5808.12</v>
      </c>
    </row>
    <row r="19" spans="1:6" x14ac:dyDescent="0.35">
      <c r="A19" s="1">
        <v>45589</v>
      </c>
      <c r="B19">
        <v>2535.87</v>
      </c>
      <c r="C19" s="2">
        <v>594.41</v>
      </c>
      <c r="D19" s="2">
        <v>0.99939999999999996</v>
      </c>
      <c r="E19" s="2">
        <v>68191.5</v>
      </c>
      <c r="F19" s="2">
        <v>5809.86</v>
      </c>
    </row>
    <row r="20" spans="1:6" x14ac:dyDescent="0.35">
      <c r="A20" s="1">
        <v>45588</v>
      </c>
      <c r="B20">
        <v>2526.1</v>
      </c>
      <c r="C20" s="2">
        <v>584.91</v>
      </c>
      <c r="D20" s="2">
        <v>0.999</v>
      </c>
      <c r="E20" s="2">
        <v>66663.7</v>
      </c>
      <c r="F20" s="2">
        <v>5797.42</v>
      </c>
    </row>
    <row r="21" spans="1:6" x14ac:dyDescent="0.35">
      <c r="A21" s="1">
        <v>45587</v>
      </c>
      <c r="B21">
        <v>2621.79</v>
      </c>
      <c r="C21" s="2">
        <v>593.79</v>
      </c>
      <c r="D21" s="2">
        <v>0.99939999999999996</v>
      </c>
      <c r="E21" s="2">
        <v>67427.3</v>
      </c>
      <c r="F21" s="2">
        <v>5851.2</v>
      </c>
    </row>
    <row r="22" spans="1:6" x14ac:dyDescent="0.35">
      <c r="A22" s="1">
        <v>45586</v>
      </c>
      <c r="B22">
        <v>2666.66</v>
      </c>
      <c r="C22" s="2">
        <v>598.69000000000005</v>
      </c>
      <c r="D22" s="2">
        <v>0.99960000000000004</v>
      </c>
      <c r="E22" s="2">
        <v>67371.3</v>
      </c>
      <c r="F22" s="2">
        <v>5853.98</v>
      </c>
    </row>
    <row r="23" spans="1:6" x14ac:dyDescent="0.35">
      <c r="A23" s="1">
        <v>45585</v>
      </c>
      <c r="B23">
        <v>2747.28</v>
      </c>
      <c r="C23" s="2">
        <v>605.80999999999995</v>
      </c>
      <c r="D23" s="2">
        <v>0.99970000000000003</v>
      </c>
      <c r="E23" s="2">
        <v>69030.5</v>
      </c>
      <c r="F23" s="2" t="s">
        <v>9333</v>
      </c>
    </row>
    <row r="24" spans="1:6" x14ac:dyDescent="0.35">
      <c r="A24" s="1">
        <v>45584</v>
      </c>
      <c r="B24">
        <v>2647.39</v>
      </c>
      <c r="C24" s="2">
        <v>597.71</v>
      </c>
      <c r="D24" s="2">
        <v>0.99980000000000002</v>
      </c>
      <c r="E24" s="2">
        <v>68372</v>
      </c>
      <c r="F24" s="2" t="s">
        <v>9333</v>
      </c>
    </row>
    <row r="25" spans="1:6" x14ac:dyDescent="0.35">
      <c r="A25" s="1">
        <v>45583</v>
      </c>
      <c r="B25">
        <v>2641.72</v>
      </c>
      <c r="C25" s="2">
        <v>599.19000000000005</v>
      </c>
      <c r="D25" s="2">
        <v>0.99990000000000001</v>
      </c>
      <c r="E25" s="2">
        <v>68423.100000000006</v>
      </c>
      <c r="F25" s="2">
        <v>5864.67</v>
      </c>
    </row>
    <row r="26" spans="1:6" x14ac:dyDescent="0.35">
      <c r="A26" s="1">
        <v>45582</v>
      </c>
      <c r="B26">
        <v>2605.5300000000002</v>
      </c>
      <c r="C26" s="2">
        <v>592.89</v>
      </c>
      <c r="D26" s="2">
        <v>0.99970000000000003</v>
      </c>
      <c r="E26" s="2">
        <v>67418.399999999994</v>
      </c>
      <c r="F26" s="2">
        <v>5841.47</v>
      </c>
    </row>
    <row r="27" spans="1:6" x14ac:dyDescent="0.35">
      <c r="A27" s="1">
        <v>45581</v>
      </c>
      <c r="B27">
        <v>2611.09</v>
      </c>
      <c r="C27" s="2">
        <v>600.98</v>
      </c>
      <c r="D27" s="2">
        <v>0.99990000000000001</v>
      </c>
      <c r="E27" s="2">
        <v>67617.899999999994</v>
      </c>
      <c r="F27" s="2">
        <v>5842.47</v>
      </c>
    </row>
    <row r="28" spans="1:6" x14ac:dyDescent="0.35">
      <c r="A28" s="1">
        <v>45580</v>
      </c>
      <c r="B28">
        <v>2607.84</v>
      </c>
      <c r="C28" s="2">
        <v>594.66999999999996</v>
      </c>
      <c r="D28" s="2">
        <v>0.99990000000000001</v>
      </c>
      <c r="E28" s="2">
        <v>67077.5</v>
      </c>
      <c r="F28" s="2">
        <v>5815.26</v>
      </c>
    </row>
    <row r="29" spans="1:6" x14ac:dyDescent="0.35">
      <c r="A29" s="1">
        <v>45579</v>
      </c>
      <c r="B29">
        <v>2630.54</v>
      </c>
      <c r="C29" s="2">
        <v>589.1</v>
      </c>
      <c r="D29" s="2">
        <v>0.99970000000000003</v>
      </c>
      <c r="E29" s="2">
        <v>66081.7</v>
      </c>
      <c r="F29" s="2">
        <v>5859.85</v>
      </c>
    </row>
    <row r="30" spans="1:6" x14ac:dyDescent="0.35">
      <c r="A30" s="1">
        <v>45578</v>
      </c>
      <c r="B30">
        <v>2468.92</v>
      </c>
      <c r="C30" s="2">
        <v>572.29999999999995</v>
      </c>
      <c r="D30" s="2">
        <v>0.99990000000000001</v>
      </c>
      <c r="E30" s="2">
        <v>62870.9</v>
      </c>
      <c r="F30" s="2" t="s">
        <v>9333</v>
      </c>
    </row>
    <row r="31" spans="1:6" x14ac:dyDescent="0.35">
      <c r="A31" s="1">
        <v>45577</v>
      </c>
      <c r="B31">
        <v>2476.48</v>
      </c>
      <c r="C31" s="2">
        <v>576.59</v>
      </c>
      <c r="D31" s="2">
        <v>1.0002</v>
      </c>
      <c r="E31" s="2">
        <v>63205.1</v>
      </c>
      <c r="F31" s="2" t="s">
        <v>9333</v>
      </c>
    </row>
    <row r="32" spans="1:6" x14ac:dyDescent="0.35">
      <c r="A32" s="1">
        <v>45576</v>
      </c>
      <c r="B32">
        <v>2436.73</v>
      </c>
      <c r="C32" s="2">
        <v>573.29999999999995</v>
      </c>
      <c r="D32" s="2">
        <v>0.99970000000000003</v>
      </c>
      <c r="E32" s="2">
        <v>62499.4</v>
      </c>
      <c r="F32" s="2">
        <v>5815.03</v>
      </c>
    </row>
    <row r="33" spans="1:6" x14ac:dyDescent="0.35">
      <c r="A33" s="1">
        <v>45575</v>
      </c>
      <c r="B33">
        <v>2385.4</v>
      </c>
      <c r="C33" s="2">
        <v>563.58000000000004</v>
      </c>
      <c r="D33" s="2">
        <v>0.99919999999999998</v>
      </c>
      <c r="E33" s="2">
        <v>60316.2</v>
      </c>
      <c r="F33" s="2">
        <v>5780.05</v>
      </c>
    </row>
    <row r="34" spans="1:6" x14ac:dyDescent="0.35">
      <c r="A34" s="1">
        <v>45574</v>
      </c>
      <c r="B34">
        <v>2370.13</v>
      </c>
      <c r="C34" s="2">
        <v>570.79</v>
      </c>
      <c r="D34" s="2">
        <v>0.99909999999999999</v>
      </c>
      <c r="E34" s="2">
        <v>60628.800000000003</v>
      </c>
      <c r="F34" s="2">
        <v>5792.04</v>
      </c>
    </row>
    <row r="35" spans="1:6" x14ac:dyDescent="0.35">
      <c r="A35" s="1">
        <v>45573</v>
      </c>
      <c r="B35">
        <v>2440.9299999999998</v>
      </c>
      <c r="C35" s="2">
        <v>580.78</v>
      </c>
      <c r="D35" s="2">
        <v>0.99939999999999996</v>
      </c>
      <c r="E35" s="2">
        <v>62157</v>
      </c>
      <c r="F35" s="2">
        <v>5751.13</v>
      </c>
    </row>
    <row r="36" spans="1:6" x14ac:dyDescent="0.35">
      <c r="A36" s="1">
        <v>45572</v>
      </c>
      <c r="B36">
        <v>2422.75</v>
      </c>
      <c r="C36" s="2">
        <v>564.29999999999995</v>
      </c>
      <c r="D36" s="2">
        <v>0.99980000000000002</v>
      </c>
      <c r="E36" s="2">
        <v>62245.599999999999</v>
      </c>
      <c r="F36" s="2">
        <v>5695.94</v>
      </c>
    </row>
    <row r="37" spans="1:6" x14ac:dyDescent="0.35">
      <c r="A37" s="1">
        <v>45571</v>
      </c>
      <c r="B37">
        <v>2440.33</v>
      </c>
      <c r="C37" s="2">
        <v>570.49</v>
      </c>
      <c r="D37" s="2">
        <v>1</v>
      </c>
      <c r="E37" s="2">
        <v>62819.4</v>
      </c>
      <c r="F37" s="2" t="s">
        <v>9333</v>
      </c>
    </row>
    <row r="38" spans="1:6" x14ac:dyDescent="0.35">
      <c r="A38" s="1">
        <v>45570</v>
      </c>
      <c r="B38">
        <v>2414.98</v>
      </c>
      <c r="C38" s="2">
        <v>563.39</v>
      </c>
      <c r="D38" s="2">
        <v>1.0001</v>
      </c>
      <c r="E38" s="2">
        <v>62061.4</v>
      </c>
      <c r="F38" s="2" t="s">
        <v>9333</v>
      </c>
    </row>
    <row r="39" spans="1:6" x14ac:dyDescent="0.35">
      <c r="A39" s="1">
        <v>45569</v>
      </c>
      <c r="B39">
        <v>2414.4299999999998</v>
      </c>
      <c r="C39" s="2">
        <v>555.29999999999995</v>
      </c>
      <c r="D39" s="2">
        <v>1.0001</v>
      </c>
      <c r="E39" s="2">
        <v>62081</v>
      </c>
      <c r="F39" s="2">
        <v>5751.07</v>
      </c>
    </row>
    <row r="40" spans="1:6" x14ac:dyDescent="0.35">
      <c r="A40" s="1">
        <v>45568</v>
      </c>
      <c r="B40">
        <v>2349.67</v>
      </c>
      <c r="C40" s="2">
        <v>544.79</v>
      </c>
      <c r="D40" s="2">
        <v>1</v>
      </c>
      <c r="E40" s="2">
        <v>60751.199999999997</v>
      </c>
      <c r="F40" s="2">
        <v>5699.94</v>
      </c>
    </row>
    <row r="41" spans="1:6" x14ac:dyDescent="0.35">
      <c r="A41" s="1">
        <v>45567</v>
      </c>
      <c r="B41">
        <v>2365.5700000000002</v>
      </c>
      <c r="C41" s="2">
        <v>542.32000000000005</v>
      </c>
      <c r="D41" s="2">
        <v>0.99990000000000001</v>
      </c>
      <c r="E41" s="2">
        <v>60645.7</v>
      </c>
      <c r="F41" s="2">
        <v>5709.54</v>
      </c>
    </row>
    <row r="42" spans="1:6" x14ac:dyDescent="0.35">
      <c r="A42" s="1">
        <v>45566</v>
      </c>
      <c r="B42">
        <v>2449.67</v>
      </c>
      <c r="C42" s="2">
        <v>547.49</v>
      </c>
      <c r="D42" s="2">
        <v>0.99980000000000002</v>
      </c>
      <c r="E42" s="2">
        <v>60835.5</v>
      </c>
      <c r="F42" s="2">
        <v>5708.75</v>
      </c>
    </row>
    <row r="43" spans="1:6" x14ac:dyDescent="0.35">
      <c r="A43" s="1">
        <v>45565</v>
      </c>
      <c r="B43">
        <v>2603.48</v>
      </c>
      <c r="C43" s="2">
        <v>567.51</v>
      </c>
      <c r="D43" s="2">
        <v>0.99990000000000001</v>
      </c>
      <c r="E43" s="2">
        <v>63339.199999999997</v>
      </c>
      <c r="F43" s="2">
        <v>5762.48</v>
      </c>
    </row>
    <row r="44" spans="1:6" x14ac:dyDescent="0.35">
      <c r="A44" s="1">
        <v>45564</v>
      </c>
      <c r="B44">
        <v>2657.67</v>
      </c>
      <c r="C44" s="2">
        <v>595.62</v>
      </c>
      <c r="D44" s="2">
        <v>1.0002</v>
      </c>
      <c r="E44" s="2">
        <v>65607.100000000006</v>
      </c>
      <c r="F44" s="2" t="s">
        <v>9333</v>
      </c>
    </row>
    <row r="45" spans="1:6" x14ac:dyDescent="0.35">
      <c r="A45" s="1">
        <v>45563</v>
      </c>
      <c r="B45">
        <v>2675.71</v>
      </c>
      <c r="C45" s="2">
        <v>601.12</v>
      </c>
      <c r="D45" s="2">
        <v>1.0003</v>
      </c>
      <c r="E45" s="2">
        <v>65866.5</v>
      </c>
      <c r="F45" s="2" t="s">
        <v>9333</v>
      </c>
    </row>
    <row r="46" spans="1:6" x14ac:dyDescent="0.35">
      <c r="A46" s="1">
        <v>45562</v>
      </c>
      <c r="B46">
        <v>2694.53</v>
      </c>
      <c r="C46" s="2">
        <v>606.9</v>
      </c>
      <c r="D46" s="2">
        <v>1.0002</v>
      </c>
      <c r="E46" s="2">
        <v>65776.3</v>
      </c>
      <c r="F46" s="2">
        <v>5738.17</v>
      </c>
    </row>
    <row r="47" spans="1:6" x14ac:dyDescent="0.35">
      <c r="A47" s="1">
        <v>45561</v>
      </c>
      <c r="B47">
        <v>2632.05</v>
      </c>
      <c r="C47" s="2">
        <v>596.4</v>
      </c>
      <c r="D47" s="2">
        <v>1.0003</v>
      </c>
      <c r="E47" s="2">
        <v>65175.7</v>
      </c>
      <c r="F47" s="2">
        <v>5745.37</v>
      </c>
    </row>
    <row r="48" spans="1:6" x14ac:dyDescent="0.35">
      <c r="A48" s="1">
        <v>45560</v>
      </c>
      <c r="B48">
        <v>2580.34</v>
      </c>
      <c r="C48" s="2">
        <v>587.53</v>
      </c>
      <c r="D48" s="2">
        <v>0.99980000000000002</v>
      </c>
      <c r="E48" s="2">
        <v>63156.5</v>
      </c>
      <c r="F48" s="2">
        <v>5722.26</v>
      </c>
    </row>
    <row r="49" spans="1:6" x14ac:dyDescent="0.35">
      <c r="A49" s="1">
        <v>45559</v>
      </c>
      <c r="B49">
        <v>2652.5</v>
      </c>
      <c r="C49" s="2">
        <v>605.91</v>
      </c>
      <c r="D49" s="2">
        <v>1.0005999999999999</v>
      </c>
      <c r="E49" s="2">
        <v>64256.800000000003</v>
      </c>
      <c r="F49" s="2">
        <v>5732.93</v>
      </c>
    </row>
    <row r="50" spans="1:6" x14ac:dyDescent="0.35">
      <c r="A50" s="1">
        <v>45558</v>
      </c>
      <c r="B50">
        <v>2647.65</v>
      </c>
      <c r="C50" s="2">
        <v>604.70000000000005</v>
      </c>
      <c r="D50" s="2">
        <v>1.0002</v>
      </c>
      <c r="E50" s="2">
        <v>63331.8</v>
      </c>
      <c r="F50" s="2">
        <v>5718.57</v>
      </c>
    </row>
    <row r="51" spans="1:6" x14ac:dyDescent="0.35">
      <c r="A51" s="1">
        <v>45557</v>
      </c>
      <c r="B51">
        <v>2582.35</v>
      </c>
      <c r="C51" s="2">
        <v>588.57000000000005</v>
      </c>
      <c r="D51" s="2">
        <v>1.0001</v>
      </c>
      <c r="E51" s="2">
        <v>63572.7</v>
      </c>
      <c r="F51" s="2" t="s">
        <v>9333</v>
      </c>
    </row>
    <row r="52" spans="1:6" x14ac:dyDescent="0.35">
      <c r="A52" s="1">
        <v>45556</v>
      </c>
      <c r="B52">
        <v>2613.35</v>
      </c>
      <c r="C52" s="2">
        <v>588.51</v>
      </c>
      <c r="D52" s="2">
        <v>1.0003</v>
      </c>
      <c r="E52" s="2">
        <v>63348.1</v>
      </c>
      <c r="F52" s="2" t="s">
        <v>9333</v>
      </c>
    </row>
    <row r="53" spans="1:6" x14ac:dyDescent="0.35">
      <c r="A53" s="1">
        <v>45555</v>
      </c>
      <c r="B53">
        <v>2561.79</v>
      </c>
      <c r="C53" s="2">
        <v>569</v>
      </c>
      <c r="D53" s="2">
        <v>1.0002</v>
      </c>
      <c r="E53" s="2">
        <v>63201.2</v>
      </c>
      <c r="F53" s="2">
        <v>5702.55</v>
      </c>
    </row>
    <row r="54" spans="1:6" x14ac:dyDescent="0.35">
      <c r="A54" s="1">
        <v>45554</v>
      </c>
      <c r="B54">
        <v>2464.4899999999998</v>
      </c>
      <c r="C54" s="2">
        <v>566.42999999999995</v>
      </c>
      <c r="D54" s="2">
        <v>1.0002</v>
      </c>
      <c r="E54" s="2">
        <v>62938.6</v>
      </c>
      <c r="F54" s="2">
        <v>5713.64</v>
      </c>
    </row>
    <row r="55" spans="1:6" x14ac:dyDescent="0.35">
      <c r="A55" s="1">
        <v>45553</v>
      </c>
      <c r="B55">
        <v>2372.1799999999998</v>
      </c>
      <c r="C55" s="2">
        <v>559.37</v>
      </c>
      <c r="D55" s="2">
        <v>1.0001</v>
      </c>
      <c r="E55" s="2">
        <v>61757.599999999999</v>
      </c>
      <c r="F55" s="2">
        <v>5618.26</v>
      </c>
    </row>
    <row r="56" spans="1:6" x14ac:dyDescent="0.35">
      <c r="A56" s="1">
        <v>45552</v>
      </c>
      <c r="B56">
        <v>2341.8200000000002</v>
      </c>
      <c r="C56" s="2">
        <v>546.1</v>
      </c>
      <c r="D56" s="2">
        <v>1.0002</v>
      </c>
      <c r="E56" s="2">
        <v>60309.1</v>
      </c>
      <c r="F56" s="2">
        <v>5634.58</v>
      </c>
    </row>
    <row r="57" spans="1:6" x14ac:dyDescent="0.35">
      <c r="A57" s="1">
        <v>45551</v>
      </c>
      <c r="B57">
        <v>2295.7199999999998</v>
      </c>
      <c r="C57" s="2">
        <v>533.66999999999996</v>
      </c>
      <c r="D57" s="2">
        <v>1.0001</v>
      </c>
      <c r="E57" s="2">
        <v>58213.1</v>
      </c>
      <c r="F57" s="2">
        <v>5633.09</v>
      </c>
    </row>
    <row r="58" spans="1:6" x14ac:dyDescent="0.35">
      <c r="A58" s="1">
        <v>45550</v>
      </c>
      <c r="B58">
        <v>2317.04</v>
      </c>
      <c r="C58" s="2">
        <v>553.49</v>
      </c>
      <c r="D58" s="2">
        <v>1.0006999999999999</v>
      </c>
      <c r="E58" s="2">
        <v>59138.5</v>
      </c>
      <c r="F58" s="2" t="s">
        <v>9333</v>
      </c>
    </row>
    <row r="59" spans="1:6" x14ac:dyDescent="0.35">
      <c r="A59" s="1">
        <v>45549</v>
      </c>
      <c r="B59">
        <v>2417.56</v>
      </c>
      <c r="C59" s="2">
        <v>553.4</v>
      </c>
      <c r="D59" s="2">
        <v>1.0003</v>
      </c>
      <c r="E59" s="2">
        <v>59995.4</v>
      </c>
      <c r="F59" s="2" t="s">
        <v>9333</v>
      </c>
    </row>
    <row r="60" spans="1:6" x14ac:dyDescent="0.35">
      <c r="A60" s="1">
        <v>45548</v>
      </c>
      <c r="B60">
        <v>2440.12</v>
      </c>
      <c r="C60" s="2">
        <v>556.4</v>
      </c>
      <c r="D60" s="2">
        <v>1.0006999999999999</v>
      </c>
      <c r="E60" s="2">
        <v>60511.6</v>
      </c>
      <c r="F60" s="2">
        <v>5626.02</v>
      </c>
    </row>
    <row r="61" spans="1:6" x14ac:dyDescent="0.35">
      <c r="A61" s="1">
        <v>45547</v>
      </c>
      <c r="B61">
        <v>2361.79</v>
      </c>
      <c r="C61" s="2">
        <v>544.6</v>
      </c>
      <c r="D61" s="2">
        <v>1.0001</v>
      </c>
      <c r="E61" s="2">
        <v>58134.5</v>
      </c>
      <c r="F61" s="2">
        <v>5595.76</v>
      </c>
    </row>
    <row r="62" spans="1:6" x14ac:dyDescent="0.35">
      <c r="A62" s="1">
        <v>45546</v>
      </c>
      <c r="B62">
        <v>2340.19</v>
      </c>
      <c r="C62" s="2">
        <v>530.20000000000005</v>
      </c>
      <c r="D62" s="2">
        <v>1.0002</v>
      </c>
      <c r="E62" s="2">
        <v>57338.7</v>
      </c>
      <c r="F62" s="2">
        <v>5554.13</v>
      </c>
    </row>
    <row r="63" spans="1:6" x14ac:dyDescent="0.35">
      <c r="A63" s="1">
        <v>45545</v>
      </c>
      <c r="B63">
        <v>2387.71</v>
      </c>
      <c r="C63" s="2">
        <v>516.79999999999995</v>
      </c>
      <c r="D63" s="2">
        <v>1</v>
      </c>
      <c r="E63" s="2">
        <v>57635</v>
      </c>
      <c r="F63" s="2">
        <v>5495.52</v>
      </c>
    </row>
    <row r="64" spans="1:6" x14ac:dyDescent="0.35">
      <c r="A64" s="1">
        <v>45544</v>
      </c>
      <c r="B64">
        <v>2359.6</v>
      </c>
      <c r="C64" s="2">
        <v>518.66999999999996</v>
      </c>
      <c r="D64" s="2">
        <v>1.0004</v>
      </c>
      <c r="E64" s="2">
        <v>57049.599999999999</v>
      </c>
      <c r="F64" s="2">
        <v>5471.05</v>
      </c>
    </row>
    <row r="65" spans="1:6" x14ac:dyDescent="0.35">
      <c r="A65" s="1">
        <v>45543</v>
      </c>
      <c r="B65">
        <v>2296.19</v>
      </c>
      <c r="C65" s="2">
        <v>502.9</v>
      </c>
      <c r="D65" s="2">
        <v>1.0005999999999999</v>
      </c>
      <c r="E65" s="2">
        <v>54861.3</v>
      </c>
      <c r="F65" s="2" t="s">
        <v>9333</v>
      </c>
    </row>
    <row r="66" spans="1:6" x14ac:dyDescent="0.35">
      <c r="A66" s="1">
        <v>45542</v>
      </c>
      <c r="B66">
        <v>2274.87</v>
      </c>
      <c r="C66" s="2">
        <v>493.49</v>
      </c>
      <c r="D66" s="2">
        <v>1.0006999999999999</v>
      </c>
      <c r="E66" s="2">
        <v>54156.5</v>
      </c>
      <c r="F66" s="2" t="s">
        <v>9333</v>
      </c>
    </row>
    <row r="67" spans="1:6" x14ac:dyDescent="0.35">
      <c r="A67" s="1">
        <v>45541</v>
      </c>
      <c r="B67">
        <v>2225.7199999999998</v>
      </c>
      <c r="C67" s="2">
        <v>487.08</v>
      </c>
      <c r="D67" s="2">
        <v>1.0003</v>
      </c>
      <c r="E67" s="2">
        <v>53966.8</v>
      </c>
      <c r="F67" s="2">
        <v>5408.42</v>
      </c>
    </row>
    <row r="68" spans="1:6" x14ac:dyDescent="0.35">
      <c r="A68" s="1">
        <v>45540</v>
      </c>
      <c r="B68">
        <v>2369.1799999999998</v>
      </c>
      <c r="C68" s="2">
        <v>502.4</v>
      </c>
      <c r="D68" s="2">
        <v>1.0002</v>
      </c>
      <c r="E68" s="2">
        <v>56183.199999999997</v>
      </c>
      <c r="F68" s="2">
        <v>5503.41</v>
      </c>
    </row>
    <row r="69" spans="1:6" x14ac:dyDescent="0.35">
      <c r="A69" s="1">
        <v>45539</v>
      </c>
      <c r="B69">
        <v>2450.1799999999998</v>
      </c>
      <c r="C69" s="2">
        <v>507.52</v>
      </c>
      <c r="D69" s="2">
        <v>1.0004</v>
      </c>
      <c r="E69" s="2">
        <v>57973.4</v>
      </c>
      <c r="F69" s="2">
        <v>5520.07</v>
      </c>
    </row>
    <row r="70" spans="1:6" x14ac:dyDescent="0.35">
      <c r="A70" s="1">
        <v>45538</v>
      </c>
      <c r="B70">
        <v>2423.4</v>
      </c>
      <c r="C70" s="2">
        <v>518.39</v>
      </c>
      <c r="D70" s="2">
        <v>1.0002</v>
      </c>
      <c r="E70" s="2">
        <v>57479.8</v>
      </c>
      <c r="F70" s="2">
        <v>5528.93</v>
      </c>
    </row>
    <row r="71" spans="1:6" x14ac:dyDescent="0.35">
      <c r="A71" s="1">
        <v>45537</v>
      </c>
      <c r="B71">
        <v>2538.35</v>
      </c>
      <c r="C71" s="2">
        <v>526.39</v>
      </c>
      <c r="D71" s="2">
        <v>1.0005999999999999</v>
      </c>
      <c r="E71" s="2">
        <v>59134</v>
      </c>
      <c r="F71" s="2" t="s">
        <v>9333</v>
      </c>
    </row>
    <row r="72" spans="1:6" x14ac:dyDescent="0.35">
      <c r="A72" s="1">
        <v>45536</v>
      </c>
      <c r="B72">
        <v>2427.4899999999998</v>
      </c>
      <c r="C72" s="2">
        <v>512.69000000000005</v>
      </c>
      <c r="D72" s="2">
        <v>1.0006999999999999</v>
      </c>
      <c r="E72" s="2">
        <v>57315.7</v>
      </c>
      <c r="F72" s="2" t="s">
        <v>9333</v>
      </c>
    </row>
    <row r="73" spans="1:6" x14ac:dyDescent="0.35">
      <c r="A73" s="1">
        <v>45535</v>
      </c>
      <c r="B73">
        <v>2513.56</v>
      </c>
      <c r="C73" s="2">
        <v>532.9</v>
      </c>
      <c r="D73" s="2">
        <v>1.0006999999999999</v>
      </c>
      <c r="E73" s="2">
        <v>58978.6</v>
      </c>
      <c r="F73" s="2" t="s">
        <v>9333</v>
      </c>
    </row>
    <row r="74" spans="1:6" x14ac:dyDescent="0.35">
      <c r="A74" s="1">
        <v>45534</v>
      </c>
      <c r="B74">
        <v>2525.4499999999998</v>
      </c>
      <c r="C74" s="2">
        <v>535.21</v>
      </c>
      <c r="D74" s="2">
        <v>1.0004</v>
      </c>
      <c r="E74" s="2">
        <v>59119.7</v>
      </c>
      <c r="F74" s="2">
        <v>5648.4</v>
      </c>
    </row>
    <row r="75" spans="1:6" x14ac:dyDescent="0.35">
      <c r="A75" s="1">
        <v>45533</v>
      </c>
      <c r="B75">
        <v>2528.7199999999998</v>
      </c>
      <c r="C75" s="2">
        <v>536.51</v>
      </c>
      <c r="D75" s="2">
        <v>1.0004</v>
      </c>
      <c r="E75" s="2">
        <v>59373.5</v>
      </c>
      <c r="F75" s="2">
        <v>5591.96</v>
      </c>
    </row>
    <row r="76" spans="1:6" x14ac:dyDescent="0.35">
      <c r="A76" s="1">
        <v>45532</v>
      </c>
      <c r="B76">
        <v>2527.73</v>
      </c>
      <c r="C76" s="2">
        <v>536.6</v>
      </c>
      <c r="D76" s="2">
        <v>1.0003</v>
      </c>
      <c r="E76" s="2">
        <v>59016</v>
      </c>
      <c r="F76" s="2">
        <v>5592.18</v>
      </c>
    </row>
    <row r="77" spans="1:6" x14ac:dyDescent="0.35">
      <c r="A77" s="1">
        <v>45531</v>
      </c>
      <c r="B77">
        <v>2457.9899999999998</v>
      </c>
      <c r="C77" s="2">
        <v>533.67999999999995</v>
      </c>
      <c r="D77" s="2">
        <v>1.0004</v>
      </c>
      <c r="E77" s="2">
        <v>59450.9</v>
      </c>
      <c r="F77" s="2">
        <v>5625.8</v>
      </c>
    </row>
    <row r="78" spans="1:6" x14ac:dyDescent="0.35">
      <c r="A78" s="1">
        <v>45530</v>
      </c>
      <c r="B78">
        <v>2680.3</v>
      </c>
      <c r="C78" s="2">
        <v>548.29999999999995</v>
      </c>
      <c r="D78" s="2">
        <v>1.0003</v>
      </c>
      <c r="E78" s="2">
        <v>62846.2</v>
      </c>
      <c r="F78" s="2">
        <v>5616.84</v>
      </c>
    </row>
    <row r="79" spans="1:6" x14ac:dyDescent="0.35">
      <c r="A79" s="1">
        <v>45529</v>
      </c>
      <c r="B79">
        <v>2747.99</v>
      </c>
      <c r="C79" s="2">
        <v>574.19000000000005</v>
      </c>
      <c r="D79" s="2">
        <v>1.0004999999999999</v>
      </c>
      <c r="E79" s="2">
        <v>64273.2</v>
      </c>
      <c r="F79" s="2" t="s">
        <v>9333</v>
      </c>
    </row>
    <row r="80" spans="1:6" x14ac:dyDescent="0.35">
      <c r="A80" s="1">
        <v>45528</v>
      </c>
      <c r="B80">
        <v>2768.49</v>
      </c>
      <c r="C80" s="2">
        <v>580.41999999999996</v>
      </c>
      <c r="D80" s="2">
        <v>1.0004</v>
      </c>
      <c r="E80" s="2">
        <v>64159.3</v>
      </c>
      <c r="F80" s="2" t="s">
        <v>9333</v>
      </c>
    </row>
    <row r="81" spans="1:6" x14ac:dyDescent="0.35">
      <c r="A81" s="1">
        <v>45527</v>
      </c>
      <c r="B81">
        <v>2762.86</v>
      </c>
      <c r="C81" s="2">
        <v>591.63</v>
      </c>
      <c r="D81" s="2">
        <v>1.0007999999999999</v>
      </c>
      <c r="E81" s="2">
        <v>64053.1</v>
      </c>
      <c r="F81" s="2">
        <v>5634.61</v>
      </c>
    </row>
    <row r="82" spans="1:6" x14ac:dyDescent="0.35">
      <c r="A82" s="1">
        <v>45526</v>
      </c>
      <c r="B82">
        <v>2623.06</v>
      </c>
      <c r="C82" s="2">
        <v>582.99</v>
      </c>
      <c r="D82" s="2">
        <v>1.0002</v>
      </c>
      <c r="E82" s="2">
        <v>60372.2</v>
      </c>
      <c r="F82" s="2">
        <v>5570.64</v>
      </c>
    </row>
    <row r="83" spans="1:6" x14ac:dyDescent="0.35">
      <c r="A83" s="1">
        <v>45525</v>
      </c>
      <c r="B83">
        <v>2630.67</v>
      </c>
      <c r="C83" s="2">
        <v>569.99</v>
      </c>
      <c r="D83" s="2">
        <v>1.0003</v>
      </c>
      <c r="E83" s="2">
        <v>61158.1</v>
      </c>
      <c r="F83" s="2">
        <v>5620.85</v>
      </c>
    </row>
    <row r="84" spans="1:6" x14ac:dyDescent="0.35">
      <c r="A84" s="1">
        <v>45524</v>
      </c>
      <c r="B84">
        <v>2572.9</v>
      </c>
      <c r="C84" s="2">
        <v>569.41</v>
      </c>
      <c r="D84" s="2">
        <v>1.0002</v>
      </c>
      <c r="E84" s="2">
        <v>59005.8</v>
      </c>
      <c r="F84" s="2">
        <v>5597.12</v>
      </c>
    </row>
    <row r="85" spans="1:6" x14ac:dyDescent="0.35">
      <c r="A85" s="1">
        <v>45523</v>
      </c>
      <c r="B85">
        <v>2637.1</v>
      </c>
      <c r="C85" s="2">
        <v>558.59</v>
      </c>
      <c r="D85" s="2">
        <v>1.0003</v>
      </c>
      <c r="E85" s="2">
        <v>59470.9</v>
      </c>
      <c r="F85" s="2">
        <v>5608.25</v>
      </c>
    </row>
    <row r="86" spans="1:6" x14ac:dyDescent="0.35">
      <c r="A86" s="1">
        <v>45522</v>
      </c>
      <c r="B86">
        <v>2612.1</v>
      </c>
      <c r="C86" s="2">
        <v>531.4</v>
      </c>
      <c r="D86" s="2">
        <v>1.0002</v>
      </c>
      <c r="E86" s="2">
        <v>58446.3</v>
      </c>
      <c r="F86" s="2" t="s">
        <v>9333</v>
      </c>
    </row>
    <row r="87" spans="1:6" x14ac:dyDescent="0.35">
      <c r="A87" s="1">
        <v>45521</v>
      </c>
      <c r="B87">
        <v>2614.35</v>
      </c>
      <c r="C87" s="2">
        <v>541.70000000000005</v>
      </c>
      <c r="D87" s="2">
        <v>1.0002</v>
      </c>
      <c r="E87" s="2">
        <v>59483.1</v>
      </c>
      <c r="F87" s="2" t="s">
        <v>9333</v>
      </c>
    </row>
    <row r="88" spans="1:6" x14ac:dyDescent="0.35">
      <c r="A88" s="1">
        <v>45520</v>
      </c>
      <c r="B88">
        <v>2592.38</v>
      </c>
      <c r="C88" s="2">
        <v>519.6</v>
      </c>
      <c r="D88" s="2">
        <v>1.0004999999999999</v>
      </c>
      <c r="E88" s="2">
        <v>58877.2</v>
      </c>
      <c r="F88" s="2">
        <v>5554.25</v>
      </c>
    </row>
    <row r="89" spans="1:6" x14ac:dyDescent="0.35">
      <c r="A89" s="1">
        <v>45519</v>
      </c>
      <c r="B89">
        <v>2569.44</v>
      </c>
      <c r="C89" s="2">
        <v>519.27</v>
      </c>
      <c r="D89" s="2">
        <v>1.0002</v>
      </c>
      <c r="E89" s="2">
        <v>57534.6</v>
      </c>
      <c r="F89" s="2">
        <v>5543.22</v>
      </c>
    </row>
    <row r="90" spans="1:6" x14ac:dyDescent="0.35">
      <c r="A90" s="1">
        <v>45518</v>
      </c>
      <c r="B90">
        <v>2662.95</v>
      </c>
      <c r="C90" s="2">
        <v>523.49</v>
      </c>
      <c r="D90" s="2">
        <v>1.0002</v>
      </c>
      <c r="E90" s="2">
        <v>58707.8</v>
      </c>
      <c r="F90" s="2">
        <v>5455.21</v>
      </c>
    </row>
    <row r="91" spans="1:6" x14ac:dyDescent="0.35">
      <c r="A91" s="1">
        <v>45517</v>
      </c>
      <c r="B91">
        <v>2702.95</v>
      </c>
      <c r="C91" s="2">
        <v>524.26</v>
      </c>
      <c r="D91" s="2">
        <v>1.0003</v>
      </c>
      <c r="E91" s="2">
        <v>60595.199999999997</v>
      </c>
      <c r="F91" s="2">
        <v>5434.43</v>
      </c>
    </row>
    <row r="92" spans="1:6" x14ac:dyDescent="0.35">
      <c r="A92" s="1">
        <v>45516</v>
      </c>
      <c r="B92">
        <v>2722.64</v>
      </c>
      <c r="C92" s="2">
        <v>518.53</v>
      </c>
      <c r="D92" s="2">
        <v>1.0003</v>
      </c>
      <c r="E92" s="2">
        <v>59350</v>
      </c>
      <c r="F92" s="2">
        <v>5344.39</v>
      </c>
    </row>
    <row r="93" spans="1:6" x14ac:dyDescent="0.35">
      <c r="A93" s="1">
        <v>45515</v>
      </c>
      <c r="B93">
        <v>2553.5700000000002</v>
      </c>
      <c r="C93" s="2">
        <v>503.29</v>
      </c>
      <c r="D93" s="2">
        <v>1.0002</v>
      </c>
      <c r="E93" s="2">
        <v>58713.3</v>
      </c>
      <c r="F93" s="2" t="s">
        <v>9333</v>
      </c>
    </row>
    <row r="94" spans="1:6" x14ac:dyDescent="0.35">
      <c r="A94" s="1">
        <v>45514</v>
      </c>
      <c r="B94">
        <v>2610.2399999999998</v>
      </c>
      <c r="C94" s="2">
        <v>523.1</v>
      </c>
      <c r="D94" s="2">
        <v>1.0002</v>
      </c>
      <c r="E94" s="2">
        <v>60931.7</v>
      </c>
      <c r="F94" s="2" t="s">
        <v>9333</v>
      </c>
    </row>
    <row r="95" spans="1:6" x14ac:dyDescent="0.35">
      <c r="A95" s="1">
        <v>45513</v>
      </c>
      <c r="B95">
        <v>2598.9</v>
      </c>
      <c r="C95" s="2">
        <v>508.8</v>
      </c>
      <c r="D95" s="2">
        <v>1.0004999999999999</v>
      </c>
      <c r="E95" s="2">
        <v>60850.6</v>
      </c>
      <c r="F95" s="2">
        <v>5344.16</v>
      </c>
    </row>
    <row r="96" spans="1:6" x14ac:dyDescent="0.35">
      <c r="A96" s="1">
        <v>45512</v>
      </c>
      <c r="B96">
        <v>2683.84</v>
      </c>
      <c r="C96" s="2">
        <v>517.09</v>
      </c>
      <c r="D96" s="2">
        <v>1.0003</v>
      </c>
      <c r="E96" s="2">
        <v>61699.7</v>
      </c>
      <c r="F96" s="2">
        <v>5319.31</v>
      </c>
    </row>
    <row r="97" spans="1:6" x14ac:dyDescent="0.35">
      <c r="A97" s="1">
        <v>45511</v>
      </c>
      <c r="B97">
        <v>2337.83</v>
      </c>
      <c r="C97" s="2">
        <v>474.81</v>
      </c>
      <c r="D97" s="2">
        <v>1.0002</v>
      </c>
      <c r="E97" s="2">
        <v>55120.9</v>
      </c>
      <c r="F97" s="2">
        <v>5199.5</v>
      </c>
    </row>
    <row r="98" spans="1:6" x14ac:dyDescent="0.35">
      <c r="A98" s="1">
        <v>45510</v>
      </c>
      <c r="B98">
        <v>2461.92</v>
      </c>
      <c r="C98" s="2">
        <v>484.73</v>
      </c>
      <c r="D98" s="2">
        <v>1.0004999999999999</v>
      </c>
      <c r="E98" s="2">
        <v>56057.8</v>
      </c>
      <c r="F98" s="2">
        <v>5240.03</v>
      </c>
    </row>
    <row r="99" spans="1:6" x14ac:dyDescent="0.35">
      <c r="A99" s="1">
        <v>45509</v>
      </c>
      <c r="B99">
        <v>2415.9899999999998</v>
      </c>
      <c r="C99" s="2">
        <v>463.9</v>
      </c>
      <c r="D99" s="2">
        <v>1.0004999999999999</v>
      </c>
      <c r="E99" s="2">
        <v>53979</v>
      </c>
      <c r="F99" s="2">
        <v>5186.33</v>
      </c>
    </row>
    <row r="100" spans="1:6" x14ac:dyDescent="0.35">
      <c r="A100" s="1">
        <v>45508</v>
      </c>
      <c r="B100">
        <v>2688.55</v>
      </c>
      <c r="C100" s="2">
        <v>496.7</v>
      </c>
      <c r="D100" s="2">
        <v>0.99970000000000003</v>
      </c>
      <c r="E100" s="2">
        <v>58141.8</v>
      </c>
      <c r="F100" s="2" t="s">
        <v>9333</v>
      </c>
    </row>
    <row r="101" spans="1:6" x14ac:dyDescent="0.35">
      <c r="A101" s="1">
        <v>45507</v>
      </c>
      <c r="B101">
        <v>2904.59</v>
      </c>
      <c r="C101" s="2">
        <v>529.41</v>
      </c>
      <c r="D101" s="2">
        <v>0.99960000000000004</v>
      </c>
      <c r="E101" s="2">
        <v>60696.7</v>
      </c>
      <c r="F101" s="2" t="s">
        <v>9333</v>
      </c>
    </row>
    <row r="102" spans="1:6" x14ac:dyDescent="0.35">
      <c r="A102" s="1">
        <v>45506</v>
      </c>
      <c r="B102">
        <v>2990.32</v>
      </c>
      <c r="C102" s="2">
        <v>543.39</v>
      </c>
      <c r="D102" s="2">
        <v>0.999</v>
      </c>
      <c r="E102" s="2">
        <v>61478.7</v>
      </c>
      <c r="F102" s="2">
        <v>5346.56</v>
      </c>
    </row>
    <row r="103" spans="1:6" x14ac:dyDescent="0.35">
      <c r="A103" s="1">
        <v>45505</v>
      </c>
      <c r="B103">
        <v>3204.93</v>
      </c>
      <c r="C103" s="2">
        <v>575.41</v>
      </c>
      <c r="D103" s="2">
        <v>0.99929999999999997</v>
      </c>
      <c r="E103" s="2">
        <v>65372.9</v>
      </c>
      <c r="F103" s="2">
        <v>5446.68</v>
      </c>
    </row>
    <row r="104" spans="1:6" x14ac:dyDescent="0.35">
      <c r="A104" s="1">
        <v>45504</v>
      </c>
      <c r="B104">
        <v>3231.84</v>
      </c>
      <c r="C104" s="2">
        <v>576.4</v>
      </c>
      <c r="D104" s="2">
        <v>0.99980000000000002</v>
      </c>
      <c r="E104" s="2">
        <v>64626</v>
      </c>
      <c r="F104" s="2">
        <v>5522.3</v>
      </c>
    </row>
    <row r="105" spans="1:6" x14ac:dyDescent="0.35">
      <c r="A105" s="1">
        <v>45503</v>
      </c>
      <c r="B105">
        <v>3278.94</v>
      </c>
      <c r="C105" s="2">
        <v>588.09</v>
      </c>
      <c r="D105" s="2">
        <v>0.99990000000000001</v>
      </c>
      <c r="E105" s="2">
        <v>66184.899999999994</v>
      </c>
      <c r="F105" s="2">
        <v>5436.44</v>
      </c>
    </row>
    <row r="106" spans="1:6" x14ac:dyDescent="0.35">
      <c r="A106" s="1">
        <v>45502</v>
      </c>
      <c r="B106">
        <v>3318.24</v>
      </c>
      <c r="C106" s="2">
        <v>574.4</v>
      </c>
      <c r="D106" s="2">
        <v>0.99990000000000001</v>
      </c>
      <c r="E106" s="2">
        <v>66798.7</v>
      </c>
      <c r="F106" s="2">
        <v>5463.54</v>
      </c>
    </row>
    <row r="107" spans="1:6" x14ac:dyDescent="0.35">
      <c r="A107" s="1">
        <v>45501</v>
      </c>
      <c r="B107">
        <v>3270.32</v>
      </c>
      <c r="C107" s="2">
        <v>583.9</v>
      </c>
      <c r="D107" s="2">
        <v>1</v>
      </c>
      <c r="E107" s="2">
        <v>68256.3</v>
      </c>
      <c r="F107" s="2" t="s">
        <v>9333</v>
      </c>
    </row>
    <row r="108" spans="1:6" x14ac:dyDescent="0.35">
      <c r="A108" s="1">
        <v>45500</v>
      </c>
      <c r="B108">
        <v>3247.06</v>
      </c>
      <c r="C108" s="2">
        <v>581.20000000000005</v>
      </c>
      <c r="D108" s="2">
        <v>1.0002</v>
      </c>
      <c r="E108" s="2">
        <v>67843.100000000006</v>
      </c>
      <c r="F108" s="2" t="s">
        <v>9333</v>
      </c>
    </row>
    <row r="109" spans="1:6" x14ac:dyDescent="0.35">
      <c r="A109" s="1">
        <v>45499</v>
      </c>
      <c r="B109">
        <v>3275.12</v>
      </c>
      <c r="C109" s="2">
        <v>580.9</v>
      </c>
      <c r="D109" s="2">
        <v>1.0001</v>
      </c>
      <c r="E109" s="2">
        <v>67908.600000000006</v>
      </c>
      <c r="F109" s="2">
        <v>5459.1</v>
      </c>
    </row>
    <row r="110" spans="1:6" x14ac:dyDescent="0.35">
      <c r="A110" s="1">
        <v>45498</v>
      </c>
      <c r="B110">
        <v>3175.52</v>
      </c>
      <c r="C110" s="2">
        <v>570.70000000000005</v>
      </c>
      <c r="D110" s="2">
        <v>0.99980000000000002</v>
      </c>
      <c r="E110" s="2">
        <v>65799.3</v>
      </c>
      <c r="F110" s="2">
        <v>5399.22</v>
      </c>
    </row>
    <row r="111" spans="1:6" x14ac:dyDescent="0.35">
      <c r="A111" s="1">
        <v>45497</v>
      </c>
      <c r="B111">
        <v>3335.33</v>
      </c>
      <c r="C111" s="2">
        <v>574.5</v>
      </c>
      <c r="D111" s="2">
        <v>0.99960000000000004</v>
      </c>
      <c r="E111" s="2">
        <v>65370.5</v>
      </c>
      <c r="F111" s="2">
        <v>5427.13</v>
      </c>
    </row>
    <row r="112" spans="1:6" x14ac:dyDescent="0.35">
      <c r="A112" s="1">
        <v>45496</v>
      </c>
      <c r="B112">
        <v>3482.54</v>
      </c>
      <c r="C112" s="2">
        <v>581.9</v>
      </c>
      <c r="D112" s="2">
        <v>1.0002</v>
      </c>
      <c r="E112" s="2">
        <v>65937.8</v>
      </c>
      <c r="F112" s="2">
        <v>5555.74</v>
      </c>
    </row>
    <row r="113" spans="1:6" x14ac:dyDescent="0.35">
      <c r="A113" s="1">
        <v>45495</v>
      </c>
      <c r="B113">
        <v>3440.01</v>
      </c>
      <c r="C113" s="2">
        <v>587.89</v>
      </c>
      <c r="D113" s="2">
        <v>1.0003</v>
      </c>
      <c r="E113" s="2">
        <v>67553.600000000006</v>
      </c>
      <c r="F113" s="2">
        <v>5564.41</v>
      </c>
    </row>
    <row r="114" spans="1:6" x14ac:dyDescent="0.35">
      <c r="A114" s="1">
        <v>45494</v>
      </c>
      <c r="B114">
        <v>3535.55</v>
      </c>
      <c r="C114" s="2">
        <v>602.1</v>
      </c>
      <c r="D114" s="2">
        <v>1.0001</v>
      </c>
      <c r="E114" s="2">
        <v>68158.7</v>
      </c>
      <c r="F114" s="2" t="s">
        <v>9333</v>
      </c>
    </row>
    <row r="115" spans="1:6" x14ac:dyDescent="0.35">
      <c r="A115" s="1">
        <v>45493</v>
      </c>
      <c r="B115">
        <v>3517.04</v>
      </c>
      <c r="C115" s="2">
        <v>593.1</v>
      </c>
      <c r="D115" s="2">
        <v>1.0003</v>
      </c>
      <c r="E115" s="2">
        <v>67148.5</v>
      </c>
      <c r="F115" s="2" t="s">
        <v>9333</v>
      </c>
    </row>
    <row r="116" spans="1:6" x14ac:dyDescent="0.35">
      <c r="A116" s="1">
        <v>45492</v>
      </c>
      <c r="B116">
        <v>3504.42</v>
      </c>
      <c r="C116" s="2">
        <v>593.49</v>
      </c>
      <c r="D116" s="2">
        <v>1.0004</v>
      </c>
      <c r="E116" s="2">
        <v>66677.399999999994</v>
      </c>
      <c r="F116" s="2">
        <v>5505</v>
      </c>
    </row>
    <row r="117" spans="1:6" x14ac:dyDescent="0.35">
      <c r="A117" s="1">
        <v>45491</v>
      </c>
      <c r="B117">
        <v>3425.94</v>
      </c>
      <c r="C117" s="2">
        <v>571.99</v>
      </c>
      <c r="D117" s="2">
        <v>0.99980000000000002</v>
      </c>
      <c r="E117" s="2">
        <v>63980.5</v>
      </c>
      <c r="F117" s="2">
        <v>5544.59</v>
      </c>
    </row>
    <row r="118" spans="1:6" x14ac:dyDescent="0.35">
      <c r="A118" s="1">
        <v>45490</v>
      </c>
      <c r="B118">
        <v>3387.81</v>
      </c>
      <c r="C118" s="2">
        <v>568.79999999999995</v>
      </c>
      <c r="D118" s="2">
        <v>1</v>
      </c>
      <c r="E118" s="2">
        <v>64089.2</v>
      </c>
      <c r="F118" s="2">
        <v>5588.27</v>
      </c>
    </row>
    <row r="119" spans="1:6" x14ac:dyDescent="0.35">
      <c r="A119" s="1">
        <v>45489</v>
      </c>
      <c r="B119">
        <v>3442.99</v>
      </c>
      <c r="C119" s="2">
        <v>576.09</v>
      </c>
      <c r="D119" s="2">
        <v>1.0004999999999999</v>
      </c>
      <c r="E119" s="2">
        <v>65049.7</v>
      </c>
      <c r="F119" s="2">
        <v>5667.2</v>
      </c>
    </row>
    <row r="120" spans="1:6" x14ac:dyDescent="0.35">
      <c r="A120" s="1">
        <v>45488</v>
      </c>
      <c r="B120">
        <v>3484.78</v>
      </c>
      <c r="C120" s="2">
        <v>585.61</v>
      </c>
      <c r="D120" s="2">
        <v>1.0004999999999999</v>
      </c>
      <c r="E120" s="2">
        <v>64782.400000000001</v>
      </c>
      <c r="F120" s="2">
        <v>5631.22</v>
      </c>
    </row>
    <row r="121" spans="1:6" x14ac:dyDescent="0.35">
      <c r="A121" s="1">
        <v>45487</v>
      </c>
      <c r="B121">
        <v>3243.5</v>
      </c>
      <c r="C121" s="2">
        <v>544.70000000000005</v>
      </c>
      <c r="D121" s="2">
        <v>1.0005999999999999</v>
      </c>
      <c r="E121" s="2">
        <v>60794.9</v>
      </c>
      <c r="F121" s="2" t="s">
        <v>9333</v>
      </c>
    </row>
    <row r="122" spans="1:6" x14ac:dyDescent="0.35">
      <c r="A122" s="1">
        <v>45486</v>
      </c>
      <c r="B122">
        <v>3175.1</v>
      </c>
      <c r="C122" s="2">
        <v>532.29999999999995</v>
      </c>
      <c r="D122" s="2">
        <v>1.0004999999999999</v>
      </c>
      <c r="E122" s="2">
        <v>59209.8</v>
      </c>
      <c r="F122" s="2" t="s">
        <v>9333</v>
      </c>
    </row>
    <row r="123" spans="1:6" x14ac:dyDescent="0.35">
      <c r="A123" s="1">
        <v>45485</v>
      </c>
      <c r="B123">
        <v>3133.33</v>
      </c>
      <c r="C123" s="2">
        <v>533.79999999999995</v>
      </c>
      <c r="D123" s="2">
        <v>1.0004</v>
      </c>
      <c r="E123" s="2">
        <v>57885.1</v>
      </c>
      <c r="F123" s="2">
        <v>5615.35</v>
      </c>
    </row>
    <row r="124" spans="1:6" x14ac:dyDescent="0.35">
      <c r="A124" s="1">
        <v>45484</v>
      </c>
      <c r="B124">
        <v>3099.82</v>
      </c>
      <c r="C124" s="2">
        <v>524.9</v>
      </c>
      <c r="D124" s="2">
        <v>1.0003</v>
      </c>
      <c r="E124" s="2">
        <v>57337.3</v>
      </c>
      <c r="F124" s="2">
        <v>5584.54</v>
      </c>
    </row>
    <row r="125" spans="1:6" x14ac:dyDescent="0.35">
      <c r="A125" s="1">
        <v>45483</v>
      </c>
      <c r="B125">
        <v>3101.17</v>
      </c>
      <c r="C125" s="2">
        <v>524.89</v>
      </c>
      <c r="D125" s="2">
        <v>1.0002</v>
      </c>
      <c r="E125" s="2">
        <v>57746.7</v>
      </c>
      <c r="F125" s="2">
        <v>5633.91</v>
      </c>
    </row>
    <row r="126" spans="1:6" x14ac:dyDescent="0.35">
      <c r="A126" s="1">
        <v>45482</v>
      </c>
      <c r="B126">
        <v>3065.11</v>
      </c>
      <c r="C126" s="2">
        <v>516.79999999999995</v>
      </c>
      <c r="D126" s="2">
        <v>1.0004999999999999</v>
      </c>
      <c r="E126" s="2">
        <v>58039.4</v>
      </c>
      <c r="F126" s="2">
        <v>5576.98</v>
      </c>
    </row>
    <row r="127" spans="1:6" x14ac:dyDescent="0.35">
      <c r="A127" s="1">
        <v>45481</v>
      </c>
      <c r="B127">
        <v>3019.64</v>
      </c>
      <c r="C127" s="2">
        <v>510.5</v>
      </c>
      <c r="D127" s="2">
        <v>1.0003</v>
      </c>
      <c r="E127" s="2">
        <v>56724.7</v>
      </c>
      <c r="F127" s="2">
        <v>5572.85</v>
      </c>
    </row>
    <row r="128" spans="1:6" x14ac:dyDescent="0.35">
      <c r="A128" s="1">
        <v>45480</v>
      </c>
      <c r="B128">
        <v>2930.48</v>
      </c>
      <c r="C128" s="2">
        <v>490.39</v>
      </c>
      <c r="D128" s="2">
        <v>1.0004999999999999</v>
      </c>
      <c r="E128" s="2">
        <v>55861.1</v>
      </c>
      <c r="F128" s="2" t="s">
        <v>9333</v>
      </c>
    </row>
    <row r="129" spans="1:6" x14ac:dyDescent="0.35">
      <c r="A129" s="1">
        <v>45479</v>
      </c>
      <c r="B129">
        <v>3068.79</v>
      </c>
      <c r="C129" s="2">
        <v>526.98</v>
      </c>
      <c r="D129" s="2">
        <v>1.0004</v>
      </c>
      <c r="E129" s="2">
        <v>58259.199999999997</v>
      </c>
      <c r="F129" s="2" t="s">
        <v>9333</v>
      </c>
    </row>
    <row r="130" spans="1:6" x14ac:dyDescent="0.35">
      <c r="A130" s="1">
        <v>45478</v>
      </c>
      <c r="B130">
        <v>2981.4</v>
      </c>
      <c r="C130" s="2">
        <v>497.42</v>
      </c>
      <c r="D130" s="2">
        <v>1.0002</v>
      </c>
      <c r="E130" s="2">
        <v>56641.8</v>
      </c>
      <c r="F130" s="2">
        <v>5567.19</v>
      </c>
    </row>
    <row r="131" spans="1:6" x14ac:dyDescent="0.35">
      <c r="A131" s="1">
        <v>45477</v>
      </c>
      <c r="B131">
        <v>3057.81</v>
      </c>
      <c r="C131" s="2">
        <v>513.38</v>
      </c>
      <c r="D131" s="2">
        <v>1</v>
      </c>
      <c r="E131" s="2">
        <v>57026.3</v>
      </c>
      <c r="F131" s="2" t="s">
        <v>9333</v>
      </c>
    </row>
    <row r="132" spans="1:6" x14ac:dyDescent="0.35">
      <c r="A132" s="1">
        <v>45476</v>
      </c>
      <c r="B132">
        <v>3295.13</v>
      </c>
      <c r="C132" s="2">
        <v>556.69000000000005</v>
      </c>
      <c r="D132" s="2">
        <v>0.99909999999999999</v>
      </c>
      <c r="E132" s="2">
        <v>60199.3</v>
      </c>
      <c r="F132" s="2">
        <v>5537.02</v>
      </c>
    </row>
    <row r="133" spans="1:6" x14ac:dyDescent="0.35">
      <c r="A133" s="1">
        <v>45475</v>
      </c>
      <c r="B133">
        <v>3421.71</v>
      </c>
      <c r="C133" s="2">
        <v>579.99</v>
      </c>
      <c r="D133" s="2">
        <v>0.99860000000000004</v>
      </c>
      <c r="E133" s="2">
        <v>62103.3</v>
      </c>
      <c r="F133" s="2">
        <v>5509.01</v>
      </c>
    </row>
    <row r="134" spans="1:6" x14ac:dyDescent="0.35">
      <c r="A134" s="1">
        <v>45474</v>
      </c>
      <c r="B134">
        <v>3442.67</v>
      </c>
      <c r="C134" s="2">
        <v>576.91</v>
      </c>
      <c r="D134" s="2">
        <v>0.99909999999999999</v>
      </c>
      <c r="E134" s="2">
        <v>62890.1</v>
      </c>
      <c r="F134" s="2">
        <v>5475.09</v>
      </c>
    </row>
    <row r="135" spans="1:6" x14ac:dyDescent="0.35">
      <c r="A135" s="1">
        <v>45473</v>
      </c>
      <c r="B135">
        <v>3437.84</v>
      </c>
      <c r="C135" s="2">
        <v>582.29999999999995</v>
      </c>
      <c r="D135" s="2">
        <v>0.99850000000000005</v>
      </c>
      <c r="E135" s="2">
        <v>62754.3</v>
      </c>
      <c r="F135" s="2" t="s">
        <v>9333</v>
      </c>
    </row>
    <row r="136" spans="1:6" x14ac:dyDescent="0.35">
      <c r="A136" s="1">
        <v>45472</v>
      </c>
      <c r="B136">
        <v>3378.6</v>
      </c>
      <c r="C136" s="2">
        <v>570.39</v>
      </c>
      <c r="D136" s="2">
        <v>0.99850000000000005</v>
      </c>
      <c r="E136" s="2">
        <v>60973.4</v>
      </c>
      <c r="F136" s="2" t="s">
        <v>9333</v>
      </c>
    </row>
    <row r="137" spans="1:6" x14ac:dyDescent="0.35">
      <c r="A137" s="1">
        <v>45471</v>
      </c>
      <c r="B137">
        <v>3380.15</v>
      </c>
      <c r="C137" s="2">
        <v>567.30999999999995</v>
      </c>
      <c r="D137" s="2">
        <v>0.99829999999999997</v>
      </c>
      <c r="E137" s="2">
        <v>60403.3</v>
      </c>
      <c r="F137" s="2">
        <v>5460.48</v>
      </c>
    </row>
    <row r="138" spans="1:6" x14ac:dyDescent="0.35">
      <c r="A138" s="1">
        <v>45470</v>
      </c>
      <c r="B138">
        <v>3450.45</v>
      </c>
      <c r="C138" s="2">
        <v>581.70000000000005</v>
      </c>
      <c r="D138" s="2">
        <v>0.99870000000000003</v>
      </c>
      <c r="E138" s="2">
        <v>61685.3</v>
      </c>
      <c r="F138" s="2">
        <v>5482.87</v>
      </c>
    </row>
    <row r="139" spans="1:6" x14ac:dyDescent="0.35">
      <c r="A139" s="1">
        <v>45469</v>
      </c>
      <c r="B139">
        <v>3370.72</v>
      </c>
      <c r="C139" s="2">
        <v>573.08000000000004</v>
      </c>
      <c r="D139" s="2">
        <v>0.99939999999999996</v>
      </c>
      <c r="E139" s="2">
        <v>60849.4</v>
      </c>
      <c r="F139" s="2">
        <v>5477.9</v>
      </c>
    </row>
    <row r="140" spans="1:6" x14ac:dyDescent="0.35">
      <c r="A140" s="1">
        <v>45468</v>
      </c>
      <c r="B140">
        <v>3395.03</v>
      </c>
      <c r="C140" s="2">
        <v>578.20000000000005</v>
      </c>
      <c r="D140" s="2">
        <v>0.99990000000000001</v>
      </c>
      <c r="E140" s="2">
        <v>61809.4</v>
      </c>
      <c r="F140" s="2">
        <v>5469.3</v>
      </c>
    </row>
    <row r="141" spans="1:6" x14ac:dyDescent="0.35">
      <c r="A141" s="1">
        <v>45467</v>
      </c>
      <c r="B141">
        <v>3352.29</v>
      </c>
      <c r="C141" s="2">
        <v>568.02</v>
      </c>
      <c r="D141" s="2">
        <v>0.99970000000000003</v>
      </c>
      <c r="E141" s="2">
        <v>60292.7</v>
      </c>
      <c r="F141" s="2">
        <v>5447.87</v>
      </c>
    </row>
    <row r="142" spans="1:6" x14ac:dyDescent="0.35">
      <c r="A142" s="1">
        <v>45466</v>
      </c>
      <c r="B142">
        <v>3420.84</v>
      </c>
      <c r="C142" s="2">
        <v>577.41</v>
      </c>
      <c r="D142" s="2">
        <v>0.99950000000000006</v>
      </c>
      <c r="E142" s="2">
        <v>63196.2</v>
      </c>
      <c r="F142" s="2" t="s">
        <v>9333</v>
      </c>
    </row>
    <row r="143" spans="1:6" x14ac:dyDescent="0.35">
      <c r="A143" s="1">
        <v>45465</v>
      </c>
      <c r="B143">
        <v>3495.87</v>
      </c>
      <c r="C143" s="2">
        <v>591</v>
      </c>
      <c r="D143" s="2">
        <v>0.99990000000000001</v>
      </c>
      <c r="E143" s="2">
        <v>64261</v>
      </c>
      <c r="F143" s="2" t="s">
        <v>9333</v>
      </c>
    </row>
    <row r="144" spans="1:6" x14ac:dyDescent="0.35">
      <c r="A144" s="1">
        <v>45464</v>
      </c>
      <c r="B144">
        <v>3518.03</v>
      </c>
      <c r="C144" s="2">
        <v>586.1</v>
      </c>
      <c r="D144" s="2">
        <v>0.99970000000000003</v>
      </c>
      <c r="E144" s="2">
        <v>64128.5</v>
      </c>
      <c r="F144" s="2">
        <v>5464.62</v>
      </c>
    </row>
    <row r="145" spans="1:6" x14ac:dyDescent="0.35">
      <c r="A145" s="1">
        <v>45463</v>
      </c>
      <c r="B145">
        <v>3512.91</v>
      </c>
      <c r="C145" s="2">
        <v>587.66999999999996</v>
      </c>
      <c r="D145" s="2">
        <v>0.99960000000000004</v>
      </c>
      <c r="E145" s="2">
        <v>64854.3</v>
      </c>
      <c r="F145" s="2">
        <v>5473.17</v>
      </c>
    </row>
    <row r="146" spans="1:6" x14ac:dyDescent="0.35">
      <c r="A146" s="1">
        <v>45462</v>
      </c>
      <c r="B146">
        <v>3561.3</v>
      </c>
      <c r="C146" s="2">
        <v>599.30999999999995</v>
      </c>
      <c r="D146" s="2">
        <v>0.99980000000000002</v>
      </c>
      <c r="E146" s="2">
        <v>64980.9</v>
      </c>
      <c r="F146" s="2" t="s">
        <v>9333</v>
      </c>
    </row>
    <row r="147" spans="1:6" x14ac:dyDescent="0.35">
      <c r="A147" s="1">
        <v>45461</v>
      </c>
      <c r="B147">
        <v>3484.55</v>
      </c>
      <c r="C147" s="2">
        <v>588.62</v>
      </c>
      <c r="D147" s="2">
        <v>0.99960000000000004</v>
      </c>
      <c r="E147" s="2">
        <v>65159.9</v>
      </c>
      <c r="F147" s="2">
        <v>5487.03</v>
      </c>
    </row>
    <row r="148" spans="1:6" x14ac:dyDescent="0.35">
      <c r="A148" s="1">
        <v>45460</v>
      </c>
      <c r="B148">
        <v>3511.52</v>
      </c>
      <c r="C148" s="2">
        <v>604.30999999999995</v>
      </c>
      <c r="D148" s="2">
        <v>0.99970000000000003</v>
      </c>
      <c r="E148" s="2">
        <v>66498.8</v>
      </c>
      <c r="F148" s="2">
        <v>5473.23</v>
      </c>
    </row>
    <row r="149" spans="1:6" x14ac:dyDescent="0.35">
      <c r="A149" s="1">
        <v>45459</v>
      </c>
      <c r="B149">
        <v>3625.11</v>
      </c>
      <c r="C149" s="2">
        <v>610.89</v>
      </c>
      <c r="D149" s="2">
        <v>0.99950000000000006</v>
      </c>
      <c r="E149" s="2">
        <v>66674.7</v>
      </c>
      <c r="F149" s="2" t="s">
        <v>9333</v>
      </c>
    </row>
    <row r="150" spans="1:6" x14ac:dyDescent="0.35">
      <c r="A150" s="1">
        <v>45458</v>
      </c>
      <c r="B150">
        <v>3568.72</v>
      </c>
      <c r="C150" s="2">
        <v>608.19000000000005</v>
      </c>
      <c r="D150" s="2">
        <v>0.99939999999999996</v>
      </c>
      <c r="E150" s="2">
        <v>66223</v>
      </c>
      <c r="F150" s="2" t="s">
        <v>9333</v>
      </c>
    </row>
    <row r="151" spans="1:6" x14ac:dyDescent="0.35">
      <c r="A151" s="1">
        <v>45457</v>
      </c>
      <c r="B151">
        <v>3481.84</v>
      </c>
      <c r="C151" s="2">
        <v>603.29999999999995</v>
      </c>
      <c r="D151" s="2">
        <v>0.99950000000000006</v>
      </c>
      <c r="E151" s="2">
        <v>66034.8</v>
      </c>
      <c r="F151" s="2">
        <v>5431.6</v>
      </c>
    </row>
    <row r="152" spans="1:6" x14ac:dyDescent="0.35">
      <c r="A152" s="1">
        <v>45456</v>
      </c>
      <c r="B152">
        <v>3470.15</v>
      </c>
      <c r="C152" s="2">
        <v>599.9</v>
      </c>
      <c r="D152" s="2">
        <v>0.99960000000000004</v>
      </c>
      <c r="E152" s="2">
        <v>66773.100000000006</v>
      </c>
      <c r="F152" s="2">
        <v>5433.74</v>
      </c>
    </row>
    <row r="153" spans="1:6" x14ac:dyDescent="0.35">
      <c r="A153" s="1">
        <v>45455</v>
      </c>
      <c r="B153">
        <v>3559.95</v>
      </c>
      <c r="C153" s="2">
        <v>619.38</v>
      </c>
      <c r="D153" s="2">
        <v>0.99970000000000003</v>
      </c>
      <c r="E153" s="2">
        <v>68260.100000000006</v>
      </c>
      <c r="F153" s="2">
        <v>5421.03</v>
      </c>
    </row>
    <row r="154" spans="1:6" x14ac:dyDescent="0.35">
      <c r="A154" s="1">
        <v>45454</v>
      </c>
      <c r="B154">
        <v>3498</v>
      </c>
      <c r="C154" s="2">
        <v>602.49</v>
      </c>
      <c r="D154" s="2">
        <v>0.99990000000000001</v>
      </c>
      <c r="E154" s="2">
        <v>67319.8</v>
      </c>
      <c r="F154" s="2">
        <v>5375.32</v>
      </c>
    </row>
    <row r="155" spans="1:6" x14ac:dyDescent="0.35">
      <c r="A155" s="1">
        <v>45453</v>
      </c>
      <c r="B155">
        <v>3667.85</v>
      </c>
      <c r="C155" s="2">
        <v>624.70000000000005</v>
      </c>
      <c r="D155" s="2">
        <v>0.99950000000000006</v>
      </c>
      <c r="E155" s="2">
        <v>69538.2</v>
      </c>
      <c r="F155" s="2">
        <v>5360.79</v>
      </c>
    </row>
    <row r="156" spans="1:6" x14ac:dyDescent="0.35">
      <c r="A156" s="1">
        <v>45452</v>
      </c>
      <c r="B156">
        <v>3706.32</v>
      </c>
      <c r="C156" s="2">
        <v>673</v>
      </c>
      <c r="D156" s="2">
        <v>0.99990000000000001</v>
      </c>
      <c r="E156" s="2">
        <v>69650.600000000006</v>
      </c>
      <c r="F156" s="2" t="s">
        <v>9333</v>
      </c>
    </row>
    <row r="157" spans="1:6" x14ac:dyDescent="0.35">
      <c r="A157" s="1">
        <v>45451</v>
      </c>
      <c r="B157">
        <v>3681.59</v>
      </c>
      <c r="C157" s="2">
        <v>682.7</v>
      </c>
      <c r="D157" s="2">
        <v>0.99990000000000001</v>
      </c>
      <c r="E157" s="2">
        <v>69310.100000000006</v>
      </c>
      <c r="F157" s="2" t="s">
        <v>9333</v>
      </c>
    </row>
    <row r="158" spans="1:6" x14ac:dyDescent="0.35">
      <c r="A158" s="1">
        <v>45450</v>
      </c>
      <c r="B158">
        <v>3678.37</v>
      </c>
      <c r="C158" s="2">
        <v>683.99</v>
      </c>
      <c r="D158" s="2">
        <v>0.99960000000000004</v>
      </c>
      <c r="E158" s="2">
        <v>69347.899999999994</v>
      </c>
      <c r="F158" s="2">
        <v>5346.99</v>
      </c>
    </row>
    <row r="159" spans="1:6" x14ac:dyDescent="0.35">
      <c r="A159" s="1">
        <v>45449</v>
      </c>
      <c r="B159">
        <v>3812.95</v>
      </c>
      <c r="C159" s="2">
        <v>711.16</v>
      </c>
      <c r="D159" s="2">
        <v>0.99960000000000004</v>
      </c>
      <c r="E159" s="2">
        <v>70791.5</v>
      </c>
      <c r="F159" s="2">
        <v>5352.96</v>
      </c>
    </row>
    <row r="160" spans="1:6" x14ac:dyDescent="0.35">
      <c r="A160" s="1">
        <v>45448</v>
      </c>
      <c r="B160">
        <v>3865.14</v>
      </c>
      <c r="C160" s="2">
        <v>698.61</v>
      </c>
      <c r="D160" s="2">
        <v>1</v>
      </c>
      <c r="E160" s="2">
        <v>71083.7</v>
      </c>
      <c r="F160" s="2">
        <v>5354.03</v>
      </c>
    </row>
    <row r="161" spans="1:6" x14ac:dyDescent="0.35">
      <c r="A161" s="1">
        <v>45447</v>
      </c>
      <c r="B161">
        <v>3810.35</v>
      </c>
      <c r="C161" s="2">
        <v>685.64</v>
      </c>
      <c r="D161" s="2">
        <v>1.0001</v>
      </c>
      <c r="E161" s="2">
        <v>70549.2</v>
      </c>
      <c r="F161" s="2">
        <v>5291.34</v>
      </c>
    </row>
    <row r="162" spans="1:6" x14ac:dyDescent="0.35">
      <c r="A162" s="1">
        <v>45446</v>
      </c>
      <c r="B162">
        <v>3767.1</v>
      </c>
      <c r="C162" s="2">
        <v>626.21</v>
      </c>
      <c r="D162" s="2">
        <v>0.99980000000000002</v>
      </c>
      <c r="E162" s="2">
        <v>68807.8</v>
      </c>
      <c r="F162" s="2">
        <v>5283.4</v>
      </c>
    </row>
    <row r="163" spans="1:6" x14ac:dyDescent="0.35">
      <c r="A163" s="1">
        <v>45445</v>
      </c>
      <c r="B163">
        <v>3782.08</v>
      </c>
      <c r="C163" s="2">
        <v>602.9</v>
      </c>
      <c r="D163" s="2">
        <v>0.99950000000000006</v>
      </c>
      <c r="E163" s="2">
        <v>67773.5</v>
      </c>
      <c r="F163" s="2" t="s">
        <v>9333</v>
      </c>
    </row>
    <row r="164" spans="1:6" x14ac:dyDescent="0.35">
      <c r="A164" s="1">
        <v>45444</v>
      </c>
      <c r="B164">
        <v>3815.95</v>
      </c>
      <c r="C164" s="2">
        <v>601.79999999999995</v>
      </c>
      <c r="D164" s="2">
        <v>0.99929999999999997</v>
      </c>
      <c r="E164" s="2">
        <v>67760.800000000003</v>
      </c>
      <c r="F164" s="2" t="s">
        <v>9333</v>
      </c>
    </row>
    <row r="165" spans="1:6" x14ac:dyDescent="0.35">
      <c r="A165" s="1">
        <v>45443</v>
      </c>
      <c r="B165">
        <v>3762.66</v>
      </c>
      <c r="C165" s="2">
        <v>593.79999999999995</v>
      </c>
      <c r="D165" s="2">
        <v>0.999</v>
      </c>
      <c r="E165" s="2">
        <v>67530.100000000006</v>
      </c>
      <c r="F165" s="2">
        <v>5277.51</v>
      </c>
    </row>
    <row r="166" spans="1:6" x14ac:dyDescent="0.35">
      <c r="A166" s="1">
        <v>45442</v>
      </c>
      <c r="B166">
        <v>3747.55</v>
      </c>
      <c r="C166" s="2">
        <v>594.99</v>
      </c>
      <c r="D166" s="2">
        <v>0.99990000000000001</v>
      </c>
      <c r="E166" s="2">
        <v>68354.7</v>
      </c>
      <c r="F166" s="2">
        <v>5235.4799999999996</v>
      </c>
    </row>
    <row r="167" spans="1:6" x14ac:dyDescent="0.35">
      <c r="A167" s="1">
        <v>45441</v>
      </c>
      <c r="B167">
        <v>3769.57</v>
      </c>
      <c r="C167" s="2">
        <v>595.59</v>
      </c>
      <c r="D167" s="2">
        <v>0.99880000000000002</v>
      </c>
      <c r="E167" s="2">
        <v>67635.8</v>
      </c>
      <c r="F167" s="2">
        <v>5266.95</v>
      </c>
    </row>
    <row r="168" spans="1:6" x14ac:dyDescent="0.35">
      <c r="A168" s="1">
        <v>45440</v>
      </c>
      <c r="B168">
        <v>3845.56</v>
      </c>
      <c r="C168" s="2">
        <v>601.69000000000005</v>
      </c>
      <c r="D168" s="2">
        <v>0.999</v>
      </c>
      <c r="E168" s="2">
        <v>68366</v>
      </c>
      <c r="F168" s="2">
        <v>5306.04</v>
      </c>
    </row>
    <row r="169" spans="1:6" x14ac:dyDescent="0.35">
      <c r="A169" s="1">
        <v>45439</v>
      </c>
      <c r="B169">
        <v>3894.33</v>
      </c>
      <c r="C169" s="2">
        <v>603.79999999999995</v>
      </c>
      <c r="D169" s="2">
        <v>0.99939999999999996</v>
      </c>
      <c r="E169" s="2">
        <v>69428.7</v>
      </c>
      <c r="F169" s="2" t="s">
        <v>9333</v>
      </c>
    </row>
    <row r="170" spans="1:6" x14ac:dyDescent="0.35">
      <c r="A170" s="1">
        <v>45438</v>
      </c>
      <c r="B170">
        <v>3826.02</v>
      </c>
      <c r="C170" s="2">
        <v>600.29</v>
      </c>
      <c r="D170" s="2">
        <v>0.99960000000000004</v>
      </c>
      <c r="E170" s="2">
        <v>68514.8</v>
      </c>
      <c r="F170" s="2" t="s">
        <v>9333</v>
      </c>
    </row>
    <row r="171" spans="1:6" x14ac:dyDescent="0.35">
      <c r="A171" s="1">
        <v>45437</v>
      </c>
      <c r="B171">
        <v>3749.28</v>
      </c>
      <c r="C171" s="2">
        <v>602.39</v>
      </c>
      <c r="D171" s="2">
        <v>0.99990000000000001</v>
      </c>
      <c r="E171" s="2">
        <v>69284.399999999994</v>
      </c>
      <c r="F171" s="2" t="s">
        <v>9333</v>
      </c>
    </row>
    <row r="172" spans="1:6" x14ac:dyDescent="0.35">
      <c r="A172" s="1">
        <v>45436</v>
      </c>
      <c r="B172">
        <v>3728.21</v>
      </c>
      <c r="C172" s="2">
        <v>600.29</v>
      </c>
      <c r="D172" s="2">
        <v>0.99980000000000002</v>
      </c>
      <c r="E172" s="2">
        <v>68547.600000000006</v>
      </c>
      <c r="F172" s="2">
        <v>5304.72</v>
      </c>
    </row>
    <row r="173" spans="1:6" x14ac:dyDescent="0.35">
      <c r="A173" s="1">
        <v>45435</v>
      </c>
      <c r="B173">
        <v>3785.65</v>
      </c>
      <c r="C173" s="2">
        <v>599.4</v>
      </c>
      <c r="D173" s="2">
        <v>0.99960000000000004</v>
      </c>
      <c r="E173" s="2">
        <v>67975.7</v>
      </c>
      <c r="F173" s="2">
        <v>5267.84</v>
      </c>
    </row>
    <row r="174" spans="1:6" x14ac:dyDescent="0.35">
      <c r="A174" s="1">
        <v>45434</v>
      </c>
      <c r="B174">
        <v>3739.08</v>
      </c>
      <c r="C174" s="2">
        <v>614.80999999999995</v>
      </c>
      <c r="D174" s="2">
        <v>0.99950000000000006</v>
      </c>
      <c r="E174" s="2">
        <v>69155.399999999994</v>
      </c>
      <c r="F174" s="2">
        <v>5307.01</v>
      </c>
    </row>
    <row r="175" spans="1:6" x14ac:dyDescent="0.35">
      <c r="A175" s="1">
        <v>45433</v>
      </c>
      <c r="B175">
        <v>3790.46</v>
      </c>
      <c r="C175" s="2">
        <v>618.61</v>
      </c>
      <c r="D175" s="2">
        <v>0.99980000000000002</v>
      </c>
      <c r="E175" s="2">
        <v>70139.899999999994</v>
      </c>
      <c r="F175" s="2">
        <v>5321.41</v>
      </c>
    </row>
    <row r="176" spans="1:6" x14ac:dyDescent="0.35">
      <c r="A176" s="1">
        <v>45432</v>
      </c>
      <c r="B176">
        <v>3661.07</v>
      </c>
      <c r="C176" s="2">
        <v>599.91999999999996</v>
      </c>
      <c r="D176" s="2">
        <v>1.0001</v>
      </c>
      <c r="E176" s="2">
        <v>71422.7</v>
      </c>
      <c r="F176" s="2">
        <v>5308.13</v>
      </c>
    </row>
    <row r="177" spans="1:6" x14ac:dyDescent="0.35">
      <c r="A177" s="1">
        <v>45431</v>
      </c>
      <c r="B177">
        <v>3072.08</v>
      </c>
      <c r="C177" s="2">
        <v>574.6</v>
      </c>
      <c r="D177" s="2">
        <v>0.99990000000000001</v>
      </c>
      <c r="E177" s="2">
        <v>66279.100000000006</v>
      </c>
      <c r="F177" s="2" t="s">
        <v>9333</v>
      </c>
    </row>
    <row r="178" spans="1:6" x14ac:dyDescent="0.35">
      <c r="A178" s="1">
        <v>45430</v>
      </c>
      <c r="B178">
        <v>3122.87</v>
      </c>
      <c r="C178" s="2">
        <v>580.29999999999995</v>
      </c>
      <c r="D178" s="2">
        <v>1.0002</v>
      </c>
      <c r="E178" s="2">
        <v>66917.5</v>
      </c>
      <c r="F178" s="2" t="s">
        <v>9333</v>
      </c>
    </row>
    <row r="179" spans="1:6" x14ac:dyDescent="0.35">
      <c r="A179" s="1">
        <v>45429</v>
      </c>
      <c r="B179">
        <v>3092.75</v>
      </c>
      <c r="C179" s="2">
        <v>580.9</v>
      </c>
      <c r="D179" s="2">
        <v>1.0004</v>
      </c>
      <c r="E179" s="2">
        <v>67036.800000000003</v>
      </c>
      <c r="F179" s="2">
        <v>5303.27</v>
      </c>
    </row>
    <row r="180" spans="1:6" x14ac:dyDescent="0.35">
      <c r="A180" s="1">
        <v>45428</v>
      </c>
      <c r="B180">
        <v>2944.99</v>
      </c>
      <c r="C180" s="2">
        <v>569.20000000000005</v>
      </c>
      <c r="D180" s="2">
        <v>1.0001</v>
      </c>
      <c r="E180" s="2">
        <v>65231</v>
      </c>
      <c r="F180" s="2">
        <v>5297.1</v>
      </c>
    </row>
    <row r="181" spans="1:6" x14ac:dyDescent="0.35">
      <c r="A181" s="1">
        <v>45427</v>
      </c>
      <c r="B181">
        <v>3034.71</v>
      </c>
      <c r="C181" s="2">
        <v>581</v>
      </c>
      <c r="D181" s="2">
        <v>1.0004</v>
      </c>
      <c r="E181" s="2">
        <v>66225.100000000006</v>
      </c>
      <c r="F181" s="2">
        <v>5308.15</v>
      </c>
    </row>
    <row r="182" spans="1:6" x14ac:dyDescent="0.35">
      <c r="A182" s="1">
        <v>45426</v>
      </c>
      <c r="B182">
        <v>2881.99</v>
      </c>
      <c r="C182" s="2">
        <v>567.09</v>
      </c>
      <c r="D182" s="2">
        <v>0.99970000000000003</v>
      </c>
      <c r="E182" s="2">
        <v>61569.4</v>
      </c>
      <c r="F182" s="2">
        <v>5246.68</v>
      </c>
    </row>
    <row r="183" spans="1:6" x14ac:dyDescent="0.35">
      <c r="A183" s="1">
        <v>45425</v>
      </c>
      <c r="B183">
        <v>2951.01</v>
      </c>
      <c r="C183" s="2">
        <v>591.69000000000005</v>
      </c>
      <c r="D183" s="2">
        <v>0.99990000000000001</v>
      </c>
      <c r="E183" s="2">
        <v>62937.2</v>
      </c>
      <c r="F183" s="2">
        <v>5221.42</v>
      </c>
    </row>
    <row r="184" spans="1:6" x14ac:dyDescent="0.35">
      <c r="A184" s="1">
        <v>45424</v>
      </c>
      <c r="B184">
        <v>2929.35</v>
      </c>
      <c r="C184" s="2">
        <v>594.78</v>
      </c>
      <c r="D184" s="2">
        <v>0.99990000000000001</v>
      </c>
      <c r="E184" s="2">
        <v>61480</v>
      </c>
      <c r="F184" s="2" t="s">
        <v>9333</v>
      </c>
    </row>
    <row r="185" spans="1:6" x14ac:dyDescent="0.35">
      <c r="A185" s="1">
        <v>45423</v>
      </c>
      <c r="B185">
        <v>2912.56</v>
      </c>
      <c r="C185" s="2">
        <v>592.20000000000005</v>
      </c>
      <c r="D185" s="2">
        <v>1.0001</v>
      </c>
      <c r="E185" s="2">
        <v>60826.6</v>
      </c>
      <c r="F185" s="2" t="s">
        <v>9333</v>
      </c>
    </row>
    <row r="186" spans="1:6" x14ac:dyDescent="0.35">
      <c r="A186" s="1">
        <v>45422</v>
      </c>
      <c r="B186">
        <v>2909.86</v>
      </c>
      <c r="C186" s="2">
        <v>585.6</v>
      </c>
      <c r="D186" s="2">
        <v>1</v>
      </c>
      <c r="E186" s="2">
        <v>60796.9</v>
      </c>
      <c r="F186" s="2">
        <v>5222.68</v>
      </c>
    </row>
    <row r="187" spans="1:6" x14ac:dyDescent="0.35">
      <c r="A187" s="1">
        <v>45421</v>
      </c>
      <c r="B187">
        <v>3036.32</v>
      </c>
      <c r="C187" s="2">
        <v>596.69000000000005</v>
      </c>
      <c r="D187" s="2">
        <v>1.0002</v>
      </c>
      <c r="E187" s="2">
        <v>63075</v>
      </c>
      <c r="F187" s="2">
        <v>5214.08</v>
      </c>
    </row>
    <row r="188" spans="1:6" x14ac:dyDescent="0.35">
      <c r="A188" s="1">
        <v>45420</v>
      </c>
      <c r="B188">
        <v>2974.94</v>
      </c>
      <c r="C188" s="2">
        <v>588.6</v>
      </c>
      <c r="D188" s="2">
        <v>0.99990000000000001</v>
      </c>
      <c r="E188" s="2">
        <v>61207.5</v>
      </c>
      <c r="F188" s="2">
        <v>5187.67</v>
      </c>
    </row>
    <row r="189" spans="1:6" x14ac:dyDescent="0.35">
      <c r="A189" s="1">
        <v>45419</v>
      </c>
      <c r="B189">
        <v>3006.36</v>
      </c>
      <c r="C189" s="2">
        <v>577.21</v>
      </c>
      <c r="D189" s="2">
        <v>1.0001</v>
      </c>
      <c r="E189" s="2">
        <v>62317.7</v>
      </c>
      <c r="F189" s="2">
        <v>5187.7</v>
      </c>
    </row>
    <row r="190" spans="1:6" x14ac:dyDescent="0.35">
      <c r="A190" s="1">
        <v>45418</v>
      </c>
      <c r="B190">
        <v>3062.03</v>
      </c>
      <c r="C190" s="2">
        <v>588.20000000000005</v>
      </c>
      <c r="D190" s="2">
        <v>1.0001</v>
      </c>
      <c r="E190" s="2">
        <v>63163.1</v>
      </c>
      <c r="F190" s="2">
        <v>5180.74</v>
      </c>
    </row>
    <row r="191" spans="1:6" x14ac:dyDescent="0.35">
      <c r="A191" s="1">
        <v>45417</v>
      </c>
      <c r="B191">
        <v>3136.4</v>
      </c>
      <c r="C191" s="2">
        <v>591.79999999999995</v>
      </c>
      <c r="D191" s="2">
        <v>1.0004</v>
      </c>
      <c r="E191" s="2">
        <v>64006.400000000001</v>
      </c>
      <c r="F191" s="2" t="s">
        <v>9333</v>
      </c>
    </row>
    <row r="192" spans="1:6" x14ac:dyDescent="0.35">
      <c r="A192" s="1">
        <v>45416</v>
      </c>
      <c r="B192">
        <v>3117.23</v>
      </c>
      <c r="C192" s="2">
        <v>585.58000000000004</v>
      </c>
      <c r="D192" s="2">
        <v>1.0002</v>
      </c>
      <c r="E192" s="2">
        <v>63888.3</v>
      </c>
      <c r="F192" s="2" t="s">
        <v>9333</v>
      </c>
    </row>
    <row r="193" spans="1:6" x14ac:dyDescent="0.35">
      <c r="A193" s="1">
        <v>45415</v>
      </c>
      <c r="B193">
        <v>3102.25</v>
      </c>
      <c r="C193" s="2">
        <v>586.79</v>
      </c>
      <c r="D193" s="2">
        <v>1.0006999999999999</v>
      </c>
      <c r="E193" s="2">
        <v>62877.5</v>
      </c>
      <c r="F193" s="2">
        <v>5127.79</v>
      </c>
    </row>
    <row r="194" spans="1:6" x14ac:dyDescent="0.35">
      <c r="A194" s="1">
        <v>45414</v>
      </c>
      <c r="B194">
        <v>2987.12</v>
      </c>
      <c r="C194" s="2">
        <v>560.4</v>
      </c>
      <c r="D194" s="2">
        <v>1.0004</v>
      </c>
      <c r="E194" s="2">
        <v>59121.3</v>
      </c>
      <c r="F194" s="2">
        <v>5064.2</v>
      </c>
    </row>
    <row r="195" spans="1:6" x14ac:dyDescent="0.35">
      <c r="A195" s="1">
        <v>45413</v>
      </c>
      <c r="B195">
        <v>2973.27</v>
      </c>
      <c r="C195" s="2">
        <v>561.9</v>
      </c>
      <c r="D195" s="2">
        <v>0.99929999999999997</v>
      </c>
      <c r="E195" s="2">
        <v>58331.199999999997</v>
      </c>
      <c r="F195" s="2">
        <v>5018.3900000000003</v>
      </c>
    </row>
    <row r="196" spans="1:6" x14ac:dyDescent="0.35">
      <c r="A196" s="1">
        <v>45412</v>
      </c>
      <c r="B196">
        <v>3014.41</v>
      </c>
      <c r="C196" s="2">
        <v>578.41</v>
      </c>
      <c r="D196" s="2">
        <v>0.99929999999999997</v>
      </c>
      <c r="E196" s="2">
        <v>60666.6</v>
      </c>
      <c r="F196" s="2">
        <v>5035.6899999999996</v>
      </c>
    </row>
    <row r="197" spans="1:6" x14ac:dyDescent="0.35">
      <c r="A197" s="1">
        <v>45411</v>
      </c>
      <c r="B197">
        <v>3216.29</v>
      </c>
      <c r="C197" s="2">
        <v>592.71</v>
      </c>
      <c r="D197" s="2">
        <v>0.99980000000000002</v>
      </c>
      <c r="E197" s="2">
        <v>63860.1</v>
      </c>
      <c r="F197" s="2">
        <v>5116.17</v>
      </c>
    </row>
    <row r="198" spans="1:6" x14ac:dyDescent="0.35">
      <c r="A198" s="1">
        <v>45410</v>
      </c>
      <c r="B198">
        <v>3261.69</v>
      </c>
      <c r="C198" s="2">
        <v>600.39</v>
      </c>
      <c r="D198" s="2">
        <v>0.99980000000000002</v>
      </c>
      <c r="E198" s="2">
        <v>63109.7</v>
      </c>
      <c r="F198" s="2" t="s">
        <v>9333</v>
      </c>
    </row>
    <row r="199" spans="1:6" x14ac:dyDescent="0.35">
      <c r="A199" s="1">
        <v>45409</v>
      </c>
      <c r="B199">
        <v>3255.57</v>
      </c>
      <c r="C199" s="2">
        <v>596.17999999999995</v>
      </c>
      <c r="D199" s="2">
        <v>0.99960000000000004</v>
      </c>
      <c r="E199" s="2">
        <v>63456.800000000003</v>
      </c>
      <c r="F199" s="2" t="s">
        <v>9333</v>
      </c>
    </row>
    <row r="200" spans="1:6" x14ac:dyDescent="0.35">
      <c r="A200" s="1">
        <v>45408</v>
      </c>
      <c r="B200">
        <v>3130.9</v>
      </c>
      <c r="C200" s="2">
        <v>597.89</v>
      </c>
      <c r="D200" s="2">
        <v>0.99990000000000001</v>
      </c>
      <c r="E200" s="2">
        <v>63766.400000000001</v>
      </c>
      <c r="F200" s="2">
        <v>5099.96</v>
      </c>
    </row>
    <row r="201" spans="1:6" x14ac:dyDescent="0.35">
      <c r="A201" s="1">
        <v>45407</v>
      </c>
      <c r="B201">
        <v>3155.83</v>
      </c>
      <c r="C201" s="2">
        <v>613.39</v>
      </c>
      <c r="D201" s="2">
        <v>0.99990000000000001</v>
      </c>
      <c r="E201" s="2">
        <v>64497.1</v>
      </c>
      <c r="F201" s="2">
        <v>5048.42</v>
      </c>
    </row>
    <row r="202" spans="1:6" x14ac:dyDescent="0.35">
      <c r="A202" s="1">
        <v>45406</v>
      </c>
      <c r="B202">
        <v>3141.03</v>
      </c>
      <c r="C202" s="2">
        <v>608.66999999999996</v>
      </c>
      <c r="D202" s="2">
        <v>0.99960000000000004</v>
      </c>
      <c r="E202" s="2">
        <v>64285.7</v>
      </c>
      <c r="F202" s="2">
        <v>5071.63</v>
      </c>
    </row>
    <row r="203" spans="1:6" x14ac:dyDescent="0.35">
      <c r="A203" s="1">
        <v>45405</v>
      </c>
      <c r="B203">
        <v>3220.13</v>
      </c>
      <c r="C203" s="2">
        <v>606.19000000000005</v>
      </c>
      <c r="D203" s="2">
        <v>1.0001</v>
      </c>
      <c r="E203" s="2">
        <v>66415</v>
      </c>
      <c r="F203" s="2">
        <v>5070.55</v>
      </c>
    </row>
    <row r="204" spans="1:6" x14ac:dyDescent="0.35">
      <c r="A204" s="1">
        <v>45404</v>
      </c>
      <c r="B204">
        <v>3200.62</v>
      </c>
      <c r="C204" s="2">
        <v>604.52</v>
      </c>
      <c r="D204" s="2">
        <v>1.0004</v>
      </c>
      <c r="E204" s="2">
        <v>66829.3</v>
      </c>
      <c r="F204" s="2">
        <v>5010.6000000000004</v>
      </c>
    </row>
    <row r="205" spans="1:6" x14ac:dyDescent="0.35">
      <c r="A205" s="1">
        <v>45403</v>
      </c>
      <c r="B205">
        <v>3147.83</v>
      </c>
      <c r="C205" s="2">
        <v>579.6</v>
      </c>
      <c r="D205" s="2">
        <v>1.0002</v>
      </c>
      <c r="E205" s="2">
        <v>64940.2</v>
      </c>
      <c r="F205" s="2" t="s">
        <v>9333</v>
      </c>
    </row>
    <row r="206" spans="1:6" x14ac:dyDescent="0.35">
      <c r="A206" s="1">
        <v>45402</v>
      </c>
      <c r="B206">
        <v>3156.63</v>
      </c>
      <c r="C206" s="2">
        <v>570.79999999999995</v>
      </c>
      <c r="D206" s="2">
        <v>1.0004</v>
      </c>
      <c r="E206" s="2">
        <v>64961.1</v>
      </c>
      <c r="F206" s="2" t="s">
        <v>9333</v>
      </c>
    </row>
    <row r="207" spans="1:6" x14ac:dyDescent="0.35">
      <c r="A207" s="1">
        <v>45401</v>
      </c>
      <c r="B207">
        <v>3056.23</v>
      </c>
      <c r="C207" s="2">
        <v>554.09</v>
      </c>
      <c r="D207" s="2">
        <v>1.0004999999999999</v>
      </c>
      <c r="E207" s="2">
        <v>63799.1</v>
      </c>
      <c r="F207" s="2">
        <v>4967.2299999999996</v>
      </c>
    </row>
    <row r="208" spans="1:6" x14ac:dyDescent="0.35">
      <c r="A208" s="1">
        <v>45400</v>
      </c>
      <c r="B208">
        <v>3064.48</v>
      </c>
      <c r="C208" s="2">
        <v>552.07000000000005</v>
      </c>
      <c r="D208" s="2">
        <v>1.0004999999999999</v>
      </c>
      <c r="E208" s="2">
        <v>63481.4</v>
      </c>
      <c r="F208" s="2">
        <v>5011.12</v>
      </c>
    </row>
    <row r="209" spans="1:6" x14ac:dyDescent="0.35">
      <c r="A209" s="1">
        <v>45399</v>
      </c>
      <c r="B209">
        <v>2985.82</v>
      </c>
      <c r="C209" s="2">
        <v>534.32000000000005</v>
      </c>
      <c r="D209" s="2">
        <v>1</v>
      </c>
      <c r="E209" s="2">
        <v>61278.9</v>
      </c>
      <c r="F209" s="2">
        <v>5022.21</v>
      </c>
    </row>
    <row r="210" spans="1:6" x14ac:dyDescent="0.35">
      <c r="A210" s="1">
        <v>45398</v>
      </c>
      <c r="B210">
        <v>3083.43</v>
      </c>
      <c r="C210" s="2">
        <v>537.53</v>
      </c>
      <c r="D210" s="2">
        <v>1.0004999999999999</v>
      </c>
      <c r="E210" s="2">
        <v>63805.3</v>
      </c>
      <c r="F210" s="2">
        <v>5051.41</v>
      </c>
    </row>
    <row r="211" spans="1:6" x14ac:dyDescent="0.35">
      <c r="A211" s="1">
        <v>45397</v>
      </c>
      <c r="B211">
        <v>3100.94</v>
      </c>
      <c r="C211" s="2">
        <v>552.4</v>
      </c>
      <c r="D211" s="2">
        <v>1.0004</v>
      </c>
      <c r="E211" s="2">
        <v>63411.9</v>
      </c>
      <c r="F211" s="2">
        <v>5061.82</v>
      </c>
    </row>
    <row r="212" spans="1:6" x14ac:dyDescent="0.35">
      <c r="A212" s="1">
        <v>45396</v>
      </c>
      <c r="B212">
        <v>3152.65</v>
      </c>
      <c r="C212" s="2">
        <v>566.5</v>
      </c>
      <c r="D212" s="2">
        <v>1.0011000000000001</v>
      </c>
      <c r="E212" s="2">
        <v>65697.399999999994</v>
      </c>
      <c r="F212" s="2" t="s">
        <v>9333</v>
      </c>
    </row>
    <row r="213" spans="1:6" x14ac:dyDescent="0.35">
      <c r="A213" s="1">
        <v>45395</v>
      </c>
      <c r="B213">
        <v>3004.44</v>
      </c>
      <c r="C213" s="2">
        <v>552.55999999999995</v>
      </c>
      <c r="D213" s="2">
        <v>1.0011000000000001</v>
      </c>
      <c r="E213" s="2">
        <v>63849.9</v>
      </c>
      <c r="F213" s="2" t="s">
        <v>9333</v>
      </c>
    </row>
    <row r="214" spans="1:6" x14ac:dyDescent="0.35">
      <c r="A214" s="1">
        <v>45394</v>
      </c>
      <c r="B214">
        <v>3239.86</v>
      </c>
      <c r="C214" s="2">
        <v>595.59</v>
      </c>
      <c r="D214" s="2">
        <v>1.0002</v>
      </c>
      <c r="E214" s="2">
        <v>67151.899999999994</v>
      </c>
      <c r="F214" s="2">
        <v>5123.41</v>
      </c>
    </row>
    <row r="215" spans="1:6" x14ac:dyDescent="0.35">
      <c r="A215" s="1">
        <v>45393</v>
      </c>
      <c r="B215">
        <v>3502.55</v>
      </c>
      <c r="C215" s="2">
        <v>604.61</v>
      </c>
      <c r="D215" s="2">
        <v>1.0002</v>
      </c>
      <c r="E215" s="2">
        <v>70011.600000000006</v>
      </c>
      <c r="F215" s="2">
        <v>5199.0600000000004</v>
      </c>
    </row>
    <row r="216" spans="1:6" x14ac:dyDescent="0.35">
      <c r="A216" s="1">
        <v>45392</v>
      </c>
      <c r="B216">
        <v>3545.16</v>
      </c>
      <c r="C216" s="2">
        <v>609.82000000000005</v>
      </c>
      <c r="D216" s="2">
        <v>1.0002</v>
      </c>
      <c r="E216" s="2">
        <v>70622.100000000006</v>
      </c>
      <c r="F216" s="2">
        <v>5160.6400000000003</v>
      </c>
    </row>
    <row r="217" spans="1:6" x14ac:dyDescent="0.35">
      <c r="A217" s="1">
        <v>45391</v>
      </c>
      <c r="B217">
        <v>3506.96</v>
      </c>
      <c r="C217" s="2">
        <v>580.5</v>
      </c>
      <c r="D217" s="2">
        <v>0.99980000000000002</v>
      </c>
      <c r="E217" s="2">
        <v>69148</v>
      </c>
      <c r="F217" s="2">
        <v>5209.91</v>
      </c>
    </row>
    <row r="218" spans="1:6" x14ac:dyDescent="0.35">
      <c r="A218" s="1">
        <v>45390</v>
      </c>
      <c r="B218">
        <v>3694.93</v>
      </c>
      <c r="C218" s="2">
        <v>586.32000000000005</v>
      </c>
      <c r="D218" s="2">
        <v>1.0002</v>
      </c>
      <c r="E218" s="2">
        <v>71630.100000000006</v>
      </c>
      <c r="F218" s="2">
        <v>5202.3900000000003</v>
      </c>
    </row>
    <row r="219" spans="1:6" x14ac:dyDescent="0.35">
      <c r="A219" s="1">
        <v>45389</v>
      </c>
      <c r="B219">
        <v>3454.17</v>
      </c>
      <c r="C219" s="2">
        <v>584</v>
      </c>
      <c r="D219" s="2">
        <v>0.99980000000000002</v>
      </c>
      <c r="E219" s="2">
        <v>69360.399999999994</v>
      </c>
      <c r="F219" s="2" t="s">
        <v>9333</v>
      </c>
    </row>
    <row r="220" spans="1:6" x14ac:dyDescent="0.35">
      <c r="A220" s="1">
        <v>45388</v>
      </c>
      <c r="B220">
        <v>3352.03</v>
      </c>
      <c r="C220" s="2">
        <v>585.69000000000005</v>
      </c>
      <c r="D220" s="2">
        <v>1.0003</v>
      </c>
      <c r="E220" s="2">
        <v>68890.600000000006</v>
      </c>
      <c r="F220" s="2" t="s">
        <v>9333</v>
      </c>
    </row>
    <row r="221" spans="1:6" x14ac:dyDescent="0.35">
      <c r="A221" s="1">
        <v>45387</v>
      </c>
      <c r="B221">
        <v>3317.84</v>
      </c>
      <c r="C221" s="2">
        <v>577.9</v>
      </c>
      <c r="D221" s="2">
        <v>1.0004</v>
      </c>
      <c r="E221" s="2">
        <v>67830.600000000006</v>
      </c>
      <c r="F221" s="2">
        <v>5204.34</v>
      </c>
    </row>
    <row r="222" spans="1:6" x14ac:dyDescent="0.35">
      <c r="A222" s="1">
        <v>45386</v>
      </c>
      <c r="B222">
        <v>3327.45</v>
      </c>
      <c r="C222" s="2">
        <v>585.23</v>
      </c>
      <c r="D222" s="2">
        <v>1.0004</v>
      </c>
      <c r="E222" s="2">
        <v>68496.5</v>
      </c>
      <c r="F222" s="2">
        <v>5147.21</v>
      </c>
    </row>
    <row r="223" spans="1:6" x14ac:dyDescent="0.35">
      <c r="A223" s="1">
        <v>45385</v>
      </c>
      <c r="B223">
        <v>3310.62</v>
      </c>
      <c r="C223" s="2">
        <v>561.35</v>
      </c>
      <c r="D223" s="2">
        <v>1.0003</v>
      </c>
      <c r="E223" s="2">
        <v>65963</v>
      </c>
      <c r="F223" s="2">
        <v>5211.49</v>
      </c>
    </row>
    <row r="224" spans="1:6" x14ac:dyDescent="0.35">
      <c r="A224" s="1">
        <v>45384</v>
      </c>
      <c r="B224">
        <v>3277.99</v>
      </c>
      <c r="C224" s="2">
        <v>550.79999999999995</v>
      </c>
      <c r="D224" s="2">
        <v>1.0002</v>
      </c>
      <c r="E224" s="2">
        <v>65439.199999999997</v>
      </c>
      <c r="F224" s="2">
        <v>5205.8100000000004</v>
      </c>
    </row>
    <row r="225" spans="1:6" x14ac:dyDescent="0.35">
      <c r="A225" s="1">
        <v>45383</v>
      </c>
      <c r="B225">
        <v>3502.82</v>
      </c>
      <c r="C225" s="2">
        <v>576.1</v>
      </c>
      <c r="D225" s="2">
        <v>1.0004</v>
      </c>
      <c r="E225" s="2">
        <v>69664.399999999994</v>
      </c>
      <c r="F225" s="2">
        <v>5243.77</v>
      </c>
    </row>
    <row r="226" spans="1:6" x14ac:dyDescent="0.35">
      <c r="A226" s="1">
        <v>45382</v>
      </c>
      <c r="B226">
        <v>3647.09</v>
      </c>
      <c r="C226" s="2">
        <v>606.89</v>
      </c>
      <c r="D226" s="2">
        <v>1.0005999999999999</v>
      </c>
      <c r="E226" s="2">
        <v>71332</v>
      </c>
      <c r="F226" s="2" t="s">
        <v>9333</v>
      </c>
    </row>
    <row r="227" spans="1:6" x14ac:dyDescent="0.35">
      <c r="A227" s="1">
        <v>45381</v>
      </c>
      <c r="B227">
        <v>3506.83</v>
      </c>
      <c r="C227" s="2">
        <v>600.79</v>
      </c>
      <c r="D227" s="2">
        <v>1.0004</v>
      </c>
      <c r="E227" s="2">
        <v>69611.5</v>
      </c>
      <c r="F227" s="2" t="s">
        <v>9333</v>
      </c>
    </row>
    <row r="228" spans="1:6" x14ac:dyDescent="0.35">
      <c r="A228" s="1">
        <v>45380</v>
      </c>
      <c r="B228">
        <v>3509.76</v>
      </c>
      <c r="C228" s="2">
        <v>612.47</v>
      </c>
      <c r="D228" s="2">
        <v>1.0004</v>
      </c>
      <c r="E228" s="2">
        <v>69871.7</v>
      </c>
      <c r="F228" s="2" t="s">
        <v>9333</v>
      </c>
    </row>
    <row r="229" spans="1:6" x14ac:dyDescent="0.35">
      <c r="A229" s="1">
        <v>45379</v>
      </c>
      <c r="B229">
        <v>3559.43</v>
      </c>
      <c r="C229" s="2">
        <v>583.1</v>
      </c>
      <c r="D229" s="2">
        <v>1.0001</v>
      </c>
      <c r="E229" s="2">
        <v>70762.100000000006</v>
      </c>
      <c r="F229" s="2">
        <v>5254.35</v>
      </c>
    </row>
    <row r="230" spans="1:6" x14ac:dyDescent="0.35">
      <c r="A230" s="1">
        <v>45378</v>
      </c>
      <c r="B230">
        <v>3500.43</v>
      </c>
      <c r="C230" s="2">
        <v>574.21</v>
      </c>
      <c r="D230" s="2">
        <v>0.99960000000000004</v>
      </c>
      <c r="E230" s="2">
        <v>69442.399999999994</v>
      </c>
      <c r="F230" s="2">
        <v>5248.49</v>
      </c>
    </row>
    <row r="231" spans="1:6" x14ac:dyDescent="0.35">
      <c r="A231" s="1">
        <v>45377</v>
      </c>
      <c r="B231">
        <v>3587.5</v>
      </c>
      <c r="C231" s="2">
        <v>580.45000000000005</v>
      </c>
      <c r="D231" s="2">
        <v>0.99990000000000001</v>
      </c>
      <c r="E231" s="2">
        <v>69999.3</v>
      </c>
      <c r="F231" s="2">
        <v>5203.58</v>
      </c>
    </row>
    <row r="232" spans="1:6" x14ac:dyDescent="0.35">
      <c r="A232" s="1">
        <v>45376</v>
      </c>
      <c r="B232">
        <v>3590.62</v>
      </c>
      <c r="C232" s="2">
        <v>587.11</v>
      </c>
      <c r="D232" s="2">
        <v>0.99990000000000001</v>
      </c>
      <c r="E232" s="2">
        <v>69892</v>
      </c>
      <c r="F232" s="2">
        <v>5218.1899999999996</v>
      </c>
    </row>
    <row r="233" spans="1:6" x14ac:dyDescent="0.35">
      <c r="A233" s="1">
        <v>45375</v>
      </c>
      <c r="B233">
        <v>3455.33</v>
      </c>
      <c r="C233" s="2">
        <v>567.70000000000005</v>
      </c>
      <c r="D233" s="2">
        <v>1.0003</v>
      </c>
      <c r="E233" s="2">
        <v>67211.899999999994</v>
      </c>
      <c r="F233" s="2" t="s">
        <v>9333</v>
      </c>
    </row>
    <row r="234" spans="1:6" x14ac:dyDescent="0.35">
      <c r="A234" s="1">
        <v>45374</v>
      </c>
      <c r="B234">
        <v>3332.9</v>
      </c>
      <c r="C234" s="2">
        <v>552.1</v>
      </c>
      <c r="D234" s="2">
        <v>1.0003</v>
      </c>
      <c r="E234" s="2">
        <v>64037.8</v>
      </c>
      <c r="F234" s="2" t="s">
        <v>9333</v>
      </c>
    </row>
    <row r="235" spans="1:6" x14ac:dyDescent="0.35">
      <c r="A235" s="1">
        <v>45373</v>
      </c>
      <c r="B235">
        <v>3334.12</v>
      </c>
      <c r="C235" s="2">
        <v>553.53</v>
      </c>
      <c r="D235" s="2">
        <v>1.0002</v>
      </c>
      <c r="E235" s="2">
        <v>63785.5</v>
      </c>
      <c r="F235" s="2">
        <v>5234.18</v>
      </c>
    </row>
    <row r="236" spans="1:6" x14ac:dyDescent="0.35">
      <c r="A236" s="1">
        <v>45372</v>
      </c>
      <c r="B236">
        <v>3493.23</v>
      </c>
      <c r="C236" s="2">
        <v>553.79</v>
      </c>
      <c r="D236" s="2">
        <v>1.0003</v>
      </c>
      <c r="E236" s="2">
        <v>65503.8</v>
      </c>
      <c r="F236" s="2">
        <v>5241.53</v>
      </c>
    </row>
    <row r="237" spans="1:6" x14ac:dyDescent="0.35">
      <c r="A237" s="1">
        <v>45371</v>
      </c>
      <c r="B237">
        <v>3514.73</v>
      </c>
      <c r="C237" s="2">
        <v>556.6</v>
      </c>
      <c r="D237" s="2">
        <v>1.0003</v>
      </c>
      <c r="E237" s="2">
        <v>67854</v>
      </c>
      <c r="F237" s="2">
        <v>5224.62</v>
      </c>
    </row>
    <row r="238" spans="1:6" x14ac:dyDescent="0.35">
      <c r="A238" s="1">
        <v>45370</v>
      </c>
      <c r="B238">
        <v>3165.2</v>
      </c>
      <c r="C238" s="2">
        <v>508.06</v>
      </c>
      <c r="D238" s="2">
        <v>1.0002</v>
      </c>
      <c r="E238" s="2">
        <v>62050</v>
      </c>
      <c r="F238" s="2">
        <v>5178.51</v>
      </c>
    </row>
    <row r="239" spans="1:6" x14ac:dyDescent="0.35">
      <c r="A239" s="1">
        <v>45369</v>
      </c>
      <c r="B239">
        <v>3520.3</v>
      </c>
      <c r="C239" s="2">
        <v>555.49</v>
      </c>
      <c r="D239" s="2">
        <v>0.99980000000000002</v>
      </c>
      <c r="E239" s="2">
        <v>67594.100000000006</v>
      </c>
      <c r="F239" s="2">
        <v>5149.42</v>
      </c>
    </row>
    <row r="240" spans="1:6" x14ac:dyDescent="0.35">
      <c r="A240" s="1">
        <v>45368</v>
      </c>
      <c r="B240">
        <v>3644.78</v>
      </c>
      <c r="C240" s="2">
        <v>571.69000000000005</v>
      </c>
      <c r="D240" s="2">
        <v>0.99939999999999996</v>
      </c>
      <c r="E240" s="2">
        <v>68391.199999999997</v>
      </c>
      <c r="F240" s="2" t="s">
        <v>9333</v>
      </c>
    </row>
    <row r="241" spans="1:6" x14ac:dyDescent="0.35">
      <c r="A241" s="1">
        <v>45367</v>
      </c>
      <c r="B241">
        <v>3523.68</v>
      </c>
      <c r="C241" s="2">
        <v>576.52</v>
      </c>
      <c r="D241" s="2">
        <v>0.99909999999999999</v>
      </c>
      <c r="E241" s="2">
        <v>65314.2</v>
      </c>
      <c r="F241" s="2" t="s">
        <v>9333</v>
      </c>
    </row>
    <row r="242" spans="1:6" x14ac:dyDescent="0.35">
      <c r="A242" s="1">
        <v>45366</v>
      </c>
      <c r="B242">
        <v>3741.12</v>
      </c>
      <c r="C242" s="2">
        <v>632.05999999999995</v>
      </c>
      <c r="D242" s="2">
        <v>1.0001</v>
      </c>
      <c r="E242" s="2">
        <v>69463.7</v>
      </c>
      <c r="F242" s="2">
        <v>5117.09</v>
      </c>
    </row>
    <row r="243" spans="1:6" x14ac:dyDescent="0.35">
      <c r="A243" s="1">
        <v>45365</v>
      </c>
      <c r="B243">
        <v>3883.94</v>
      </c>
      <c r="C243" s="2">
        <v>603.29999999999995</v>
      </c>
      <c r="D243" s="2">
        <v>0.99950000000000006</v>
      </c>
      <c r="E243" s="2">
        <v>71387.5</v>
      </c>
      <c r="F243" s="2">
        <v>5150.4799999999996</v>
      </c>
    </row>
    <row r="244" spans="1:6" x14ac:dyDescent="0.35">
      <c r="A244" s="1">
        <v>45364</v>
      </c>
      <c r="B244">
        <v>4004.29</v>
      </c>
      <c r="C244" s="2">
        <v>630.36</v>
      </c>
      <c r="D244" s="2">
        <v>1.0002</v>
      </c>
      <c r="E244" s="2">
        <v>73066.3</v>
      </c>
      <c r="F244" s="2">
        <v>5165.3100000000004</v>
      </c>
    </row>
    <row r="245" spans="1:6" x14ac:dyDescent="0.35">
      <c r="A245" s="1">
        <v>45363</v>
      </c>
      <c r="B245">
        <v>3979.3</v>
      </c>
      <c r="C245" s="2">
        <v>537.69000000000005</v>
      </c>
      <c r="D245" s="2">
        <v>0.99939999999999996</v>
      </c>
      <c r="E245" s="2">
        <v>71470.2</v>
      </c>
      <c r="F245" s="2">
        <v>5175.2700000000004</v>
      </c>
    </row>
    <row r="246" spans="1:6" x14ac:dyDescent="0.35">
      <c r="A246" s="1">
        <v>45362</v>
      </c>
      <c r="B246">
        <v>4065.02</v>
      </c>
      <c r="C246" s="2">
        <v>522.11</v>
      </c>
      <c r="D246" s="2">
        <v>0.99939999999999996</v>
      </c>
      <c r="E246" s="2">
        <v>72099.100000000006</v>
      </c>
      <c r="F246" s="2">
        <v>5117.9399999999996</v>
      </c>
    </row>
    <row r="247" spans="1:6" x14ac:dyDescent="0.35">
      <c r="A247" s="1">
        <v>45361</v>
      </c>
      <c r="B247">
        <v>3878.47</v>
      </c>
      <c r="C247" s="2">
        <v>529.1</v>
      </c>
      <c r="D247" s="2">
        <v>1</v>
      </c>
      <c r="E247" s="2">
        <v>68964.800000000003</v>
      </c>
      <c r="F247" s="2" t="s">
        <v>9333</v>
      </c>
    </row>
    <row r="248" spans="1:6" x14ac:dyDescent="0.35">
      <c r="A248" s="1">
        <v>45360</v>
      </c>
      <c r="B248">
        <v>3905.17</v>
      </c>
      <c r="C248" s="2">
        <v>488.3</v>
      </c>
      <c r="D248" s="2">
        <v>1.0005999999999999</v>
      </c>
      <c r="E248" s="2">
        <v>68366.5</v>
      </c>
      <c r="F248" s="2" t="s">
        <v>9333</v>
      </c>
    </row>
    <row r="249" spans="1:6" x14ac:dyDescent="0.35">
      <c r="A249" s="1">
        <v>45359</v>
      </c>
      <c r="B249">
        <v>3883.2</v>
      </c>
      <c r="C249" s="2">
        <v>486.51</v>
      </c>
      <c r="D249" s="2">
        <v>1.0013000000000001</v>
      </c>
      <c r="E249" s="2">
        <v>68172</v>
      </c>
      <c r="F249" s="2">
        <v>5123.6899999999996</v>
      </c>
    </row>
    <row r="250" spans="1:6" x14ac:dyDescent="0.35">
      <c r="A250" s="1">
        <v>45358</v>
      </c>
      <c r="B250">
        <v>3869.69</v>
      </c>
      <c r="C250" s="2">
        <v>474.9</v>
      </c>
      <c r="D250" s="2">
        <v>1.0011000000000001</v>
      </c>
      <c r="E250" s="2">
        <v>66855.3</v>
      </c>
      <c r="F250" s="2">
        <v>5157.3599999999997</v>
      </c>
    </row>
    <row r="251" spans="1:6" x14ac:dyDescent="0.35">
      <c r="A251" s="1">
        <v>45357</v>
      </c>
      <c r="B251">
        <v>3814.56</v>
      </c>
      <c r="C251" s="2">
        <v>429.19</v>
      </c>
      <c r="D251" s="2">
        <v>1.0005999999999999</v>
      </c>
      <c r="E251" s="2">
        <v>66080.399999999994</v>
      </c>
      <c r="F251" s="2">
        <v>5104.76</v>
      </c>
    </row>
    <row r="252" spans="1:6" x14ac:dyDescent="0.35">
      <c r="A252" s="1">
        <v>45356</v>
      </c>
      <c r="B252">
        <v>3556.03</v>
      </c>
      <c r="C252" s="2">
        <v>394.29</v>
      </c>
      <c r="D252" s="2">
        <v>1.0009999999999999</v>
      </c>
      <c r="E252" s="2">
        <v>63792.6</v>
      </c>
      <c r="F252" s="2">
        <v>5078.6499999999996</v>
      </c>
    </row>
    <row r="253" spans="1:6" x14ac:dyDescent="0.35">
      <c r="A253" s="1">
        <v>45355</v>
      </c>
      <c r="B253">
        <v>3626.34</v>
      </c>
      <c r="C253" s="2">
        <v>418.4</v>
      </c>
      <c r="D253" s="2">
        <v>1.0004999999999999</v>
      </c>
      <c r="E253" s="2">
        <v>68270.100000000006</v>
      </c>
      <c r="F253" s="2">
        <v>5130.95</v>
      </c>
    </row>
    <row r="254" spans="1:6" x14ac:dyDescent="0.35">
      <c r="A254" s="1">
        <v>45354</v>
      </c>
      <c r="B254">
        <v>3488.67</v>
      </c>
      <c r="C254" s="2">
        <v>414.7</v>
      </c>
      <c r="D254" s="2">
        <v>1</v>
      </c>
      <c r="E254" s="2">
        <v>63135.8</v>
      </c>
      <c r="F254" s="2" t="s">
        <v>9333</v>
      </c>
    </row>
    <row r="255" spans="1:6" x14ac:dyDescent="0.35">
      <c r="A255" s="1">
        <v>45353</v>
      </c>
      <c r="B255">
        <v>3420.64</v>
      </c>
      <c r="C255" s="2">
        <v>410.89</v>
      </c>
      <c r="D255" s="2">
        <v>1.0003</v>
      </c>
      <c r="E255" s="2">
        <v>61994.5</v>
      </c>
      <c r="F255" s="2" t="s">
        <v>9333</v>
      </c>
    </row>
    <row r="256" spans="1:6" x14ac:dyDescent="0.35">
      <c r="A256" s="1">
        <v>45352</v>
      </c>
      <c r="B256">
        <v>3433.51</v>
      </c>
      <c r="C256" s="2">
        <v>407.3</v>
      </c>
      <c r="D256" s="2">
        <v>1.0004999999999999</v>
      </c>
      <c r="E256" s="2">
        <v>62397.7</v>
      </c>
      <c r="F256" s="2">
        <v>5137.08</v>
      </c>
    </row>
    <row r="257" spans="1:6" x14ac:dyDescent="0.35">
      <c r="A257" s="1">
        <v>45351</v>
      </c>
      <c r="B257">
        <v>3339.26</v>
      </c>
      <c r="C257" s="2">
        <v>399.1</v>
      </c>
      <c r="D257" s="2">
        <v>1.0004</v>
      </c>
      <c r="E257" s="2">
        <v>61169.3</v>
      </c>
      <c r="F257" s="2">
        <v>5096.2700000000004</v>
      </c>
    </row>
    <row r="258" spans="1:6" x14ac:dyDescent="0.35">
      <c r="A258" s="1">
        <v>45350</v>
      </c>
      <c r="B258">
        <v>3383.03</v>
      </c>
      <c r="C258" s="2">
        <v>414.62</v>
      </c>
      <c r="D258" s="2">
        <v>1.0004</v>
      </c>
      <c r="E258" s="2">
        <v>62467.6</v>
      </c>
      <c r="F258" s="2">
        <v>5069.76</v>
      </c>
    </row>
    <row r="259" spans="1:6" x14ac:dyDescent="0.35">
      <c r="A259" s="1">
        <v>45349</v>
      </c>
      <c r="B259">
        <v>3242.14</v>
      </c>
      <c r="C259" s="2">
        <v>394.8</v>
      </c>
      <c r="D259" s="2">
        <v>1.0001</v>
      </c>
      <c r="E259" s="2">
        <v>57056.2</v>
      </c>
      <c r="F259" s="2">
        <v>5078.18</v>
      </c>
    </row>
    <row r="260" spans="1:6" x14ac:dyDescent="0.35">
      <c r="A260" s="1">
        <v>45348</v>
      </c>
      <c r="B260">
        <v>3175.94</v>
      </c>
      <c r="C260" s="2">
        <v>401.6</v>
      </c>
      <c r="D260" s="2">
        <v>1.0001</v>
      </c>
      <c r="E260" s="2">
        <v>54495.1</v>
      </c>
      <c r="F260" s="2">
        <v>5069.53</v>
      </c>
    </row>
    <row r="261" spans="1:6" x14ac:dyDescent="0.35">
      <c r="A261" s="1">
        <v>45347</v>
      </c>
      <c r="B261">
        <v>3112.59</v>
      </c>
      <c r="C261" s="2">
        <v>388.5</v>
      </c>
      <c r="D261" s="2">
        <v>0.99990000000000001</v>
      </c>
      <c r="E261" s="2">
        <v>51722.7</v>
      </c>
      <c r="F261" s="2" t="s">
        <v>9333</v>
      </c>
    </row>
    <row r="262" spans="1:6" x14ac:dyDescent="0.35">
      <c r="A262" s="1">
        <v>45346</v>
      </c>
      <c r="B262">
        <v>2992.29</v>
      </c>
      <c r="C262" s="2">
        <v>381.7</v>
      </c>
      <c r="D262" s="2">
        <v>1.0004</v>
      </c>
      <c r="E262" s="2">
        <v>51571.6</v>
      </c>
      <c r="F262" s="2" t="s">
        <v>9333</v>
      </c>
    </row>
    <row r="263" spans="1:6" x14ac:dyDescent="0.35">
      <c r="A263" s="1">
        <v>45345</v>
      </c>
      <c r="B263">
        <v>2922.24</v>
      </c>
      <c r="C263" s="2">
        <v>375.5</v>
      </c>
      <c r="D263" s="2">
        <v>0.99990000000000001</v>
      </c>
      <c r="E263" s="2">
        <v>50740.5</v>
      </c>
      <c r="F263" s="2">
        <v>5088.8</v>
      </c>
    </row>
    <row r="264" spans="1:6" x14ac:dyDescent="0.35">
      <c r="A264" s="1">
        <v>45344</v>
      </c>
      <c r="B264">
        <v>2972.46</v>
      </c>
      <c r="C264" s="2">
        <v>382.69</v>
      </c>
      <c r="D264" s="2">
        <v>0.99939999999999996</v>
      </c>
      <c r="E264" s="2">
        <v>51320.4</v>
      </c>
      <c r="F264" s="2">
        <v>5087.03</v>
      </c>
    </row>
    <row r="265" spans="1:6" x14ac:dyDescent="0.35">
      <c r="A265" s="1">
        <v>45343</v>
      </c>
      <c r="B265">
        <v>2971.18</v>
      </c>
      <c r="C265" s="2">
        <v>379.09</v>
      </c>
      <c r="D265" s="2">
        <v>1</v>
      </c>
      <c r="E265" s="2">
        <v>51858.2</v>
      </c>
      <c r="F265" s="2">
        <v>4981.8</v>
      </c>
    </row>
    <row r="266" spans="1:6" x14ac:dyDescent="0.35">
      <c r="A266" s="1">
        <v>45342</v>
      </c>
      <c r="B266">
        <v>3015.38</v>
      </c>
      <c r="C266" s="2">
        <v>354.51</v>
      </c>
      <c r="D266" s="2">
        <v>0.99950000000000006</v>
      </c>
      <c r="E266" s="2">
        <v>52263.5</v>
      </c>
      <c r="F266" s="2">
        <v>4975.51</v>
      </c>
    </row>
    <row r="267" spans="1:6" x14ac:dyDescent="0.35">
      <c r="A267" s="1">
        <v>45341</v>
      </c>
      <c r="B267">
        <v>2944.8</v>
      </c>
      <c r="C267" s="2">
        <v>351.7</v>
      </c>
      <c r="D267" s="2">
        <v>0.99939999999999996</v>
      </c>
      <c r="E267" s="2">
        <v>51783.6</v>
      </c>
      <c r="F267" s="2" t="s">
        <v>9333</v>
      </c>
    </row>
    <row r="268" spans="1:6" x14ac:dyDescent="0.35">
      <c r="A268" s="1">
        <v>45340</v>
      </c>
      <c r="B268">
        <v>2880.1</v>
      </c>
      <c r="C268" s="2">
        <v>349.6</v>
      </c>
      <c r="D268" s="2">
        <v>0.99990000000000001</v>
      </c>
      <c r="E268" s="2">
        <v>52117.5</v>
      </c>
      <c r="F268" s="2" t="s">
        <v>9333</v>
      </c>
    </row>
    <row r="269" spans="1:6" x14ac:dyDescent="0.35">
      <c r="A269" s="1">
        <v>45339</v>
      </c>
      <c r="B269">
        <v>2785.9</v>
      </c>
      <c r="C269" s="2">
        <v>352.9</v>
      </c>
      <c r="D269" s="2">
        <v>0.99990000000000001</v>
      </c>
      <c r="E269" s="2">
        <v>51646</v>
      </c>
      <c r="F269" s="2" t="s">
        <v>9333</v>
      </c>
    </row>
    <row r="270" spans="1:6" x14ac:dyDescent="0.35">
      <c r="A270" s="1">
        <v>45338</v>
      </c>
      <c r="B270">
        <v>2801.8</v>
      </c>
      <c r="C270" s="2">
        <v>360.6</v>
      </c>
      <c r="D270" s="2">
        <v>1.0004999999999999</v>
      </c>
      <c r="E270" s="2">
        <v>52134.2</v>
      </c>
      <c r="F270" s="2">
        <v>5005.57</v>
      </c>
    </row>
    <row r="271" spans="1:6" x14ac:dyDescent="0.35">
      <c r="A271" s="1">
        <v>45337</v>
      </c>
      <c r="B271">
        <v>2822.59</v>
      </c>
      <c r="C271" s="2">
        <v>354.2</v>
      </c>
      <c r="D271" s="2">
        <v>1.0005999999999999</v>
      </c>
      <c r="E271" s="2">
        <v>51901.3</v>
      </c>
      <c r="F271" s="2">
        <v>5029.7299999999996</v>
      </c>
    </row>
    <row r="272" spans="1:6" x14ac:dyDescent="0.35">
      <c r="A272" s="1">
        <v>45336</v>
      </c>
      <c r="B272">
        <v>2775.12</v>
      </c>
      <c r="C272" s="2">
        <v>333.9</v>
      </c>
      <c r="D272" s="2">
        <v>1.0005999999999999</v>
      </c>
      <c r="E272" s="2">
        <v>51782.400000000001</v>
      </c>
      <c r="F272" s="2">
        <v>5000.62</v>
      </c>
    </row>
    <row r="273" spans="1:6" x14ac:dyDescent="0.35">
      <c r="A273" s="1">
        <v>45335</v>
      </c>
      <c r="B273">
        <v>2640.1</v>
      </c>
      <c r="C273" s="2">
        <v>324.7</v>
      </c>
      <c r="D273" s="2">
        <v>1.0005999999999999</v>
      </c>
      <c r="E273" s="2">
        <v>49716</v>
      </c>
      <c r="F273" s="2">
        <v>4953.17</v>
      </c>
    </row>
    <row r="274" spans="1:6" x14ac:dyDescent="0.35">
      <c r="A274" s="1">
        <v>45334</v>
      </c>
      <c r="B274">
        <v>2657.87</v>
      </c>
      <c r="C274" s="2">
        <v>327.9</v>
      </c>
      <c r="D274" s="2">
        <v>1.0002</v>
      </c>
      <c r="E274" s="2">
        <v>49941.3</v>
      </c>
      <c r="F274" s="2">
        <v>5021.84</v>
      </c>
    </row>
    <row r="275" spans="1:6" x14ac:dyDescent="0.35">
      <c r="A275" s="1">
        <v>45333</v>
      </c>
      <c r="B275">
        <v>2506.69</v>
      </c>
      <c r="C275" s="2">
        <v>320.7</v>
      </c>
      <c r="D275" s="2">
        <v>1.0004</v>
      </c>
      <c r="E275" s="2">
        <v>48277.3</v>
      </c>
      <c r="F275" s="2" t="s">
        <v>9333</v>
      </c>
    </row>
    <row r="276" spans="1:6" x14ac:dyDescent="0.35">
      <c r="A276" s="1">
        <v>45332</v>
      </c>
      <c r="B276">
        <v>2500.2800000000002</v>
      </c>
      <c r="C276" s="2">
        <v>323.10000000000002</v>
      </c>
      <c r="D276" s="2">
        <v>1</v>
      </c>
      <c r="E276" s="2">
        <v>47758.2</v>
      </c>
      <c r="F276" s="2" t="s">
        <v>9333</v>
      </c>
    </row>
    <row r="277" spans="1:6" x14ac:dyDescent="0.35">
      <c r="A277" s="1">
        <v>45331</v>
      </c>
      <c r="B277">
        <v>2486.2399999999998</v>
      </c>
      <c r="C277" s="2">
        <v>323.89999999999998</v>
      </c>
      <c r="D277" s="2">
        <v>1.0004</v>
      </c>
      <c r="E277" s="2">
        <v>47127.5</v>
      </c>
      <c r="F277" s="2">
        <v>5026.6099999999997</v>
      </c>
    </row>
    <row r="278" spans="1:6" x14ac:dyDescent="0.35">
      <c r="A278" s="1">
        <v>45330</v>
      </c>
      <c r="B278">
        <v>2419.56</v>
      </c>
      <c r="C278" s="2">
        <v>318.89</v>
      </c>
      <c r="D278" s="2">
        <v>1</v>
      </c>
      <c r="E278" s="2">
        <v>45293.3</v>
      </c>
      <c r="F278" s="2">
        <v>4997.91</v>
      </c>
    </row>
    <row r="279" spans="1:6" x14ac:dyDescent="0.35">
      <c r="A279" s="1">
        <v>45329</v>
      </c>
      <c r="B279">
        <v>2424.64</v>
      </c>
      <c r="C279" s="2">
        <v>307.41000000000003</v>
      </c>
      <c r="D279" s="2">
        <v>0.99980000000000002</v>
      </c>
      <c r="E279" s="2">
        <v>44339.8</v>
      </c>
      <c r="F279" s="2">
        <v>4995.0600000000004</v>
      </c>
    </row>
    <row r="280" spans="1:6" x14ac:dyDescent="0.35">
      <c r="A280" s="1">
        <v>45328</v>
      </c>
      <c r="B280">
        <v>2372.65</v>
      </c>
      <c r="C280" s="2">
        <v>302.8</v>
      </c>
      <c r="D280" s="2">
        <v>0.99990000000000001</v>
      </c>
      <c r="E280" s="2">
        <v>43087.7</v>
      </c>
      <c r="F280" s="2">
        <v>4954.2299999999996</v>
      </c>
    </row>
    <row r="281" spans="1:6" x14ac:dyDescent="0.35">
      <c r="A281" s="1">
        <v>45327</v>
      </c>
      <c r="B281">
        <v>2301.83</v>
      </c>
      <c r="C281" s="2">
        <v>301.2</v>
      </c>
      <c r="D281" s="2">
        <v>0.99909999999999999</v>
      </c>
      <c r="E281" s="2">
        <v>42697.2</v>
      </c>
      <c r="F281" s="2">
        <v>4942.8100000000004</v>
      </c>
    </row>
    <row r="282" spans="1:6" x14ac:dyDescent="0.35">
      <c r="A282" s="1">
        <v>45326</v>
      </c>
      <c r="B282">
        <v>2289.7800000000002</v>
      </c>
      <c r="C282" s="2">
        <v>304.60000000000002</v>
      </c>
      <c r="D282" s="2">
        <v>0.99980000000000002</v>
      </c>
      <c r="E282" s="2">
        <v>42581.4</v>
      </c>
      <c r="F282" s="2" t="s">
        <v>9333</v>
      </c>
    </row>
    <row r="283" spans="1:6" x14ac:dyDescent="0.35">
      <c r="A283" s="1">
        <v>45325</v>
      </c>
      <c r="B283">
        <v>2296.5</v>
      </c>
      <c r="C283" s="2">
        <v>299.60000000000002</v>
      </c>
      <c r="D283" s="2">
        <v>0.99990000000000001</v>
      </c>
      <c r="E283" s="2">
        <v>43005.7</v>
      </c>
      <c r="F283" s="2" t="s">
        <v>9333</v>
      </c>
    </row>
    <row r="284" spans="1:6" x14ac:dyDescent="0.35">
      <c r="A284" s="1">
        <v>45324</v>
      </c>
      <c r="B284">
        <v>2309.2800000000002</v>
      </c>
      <c r="C284" s="2">
        <v>301.39999999999998</v>
      </c>
      <c r="D284" s="2">
        <v>0.99970000000000003</v>
      </c>
      <c r="E284" s="2">
        <v>43194.7</v>
      </c>
      <c r="F284" s="2">
        <v>4958.6099999999997</v>
      </c>
    </row>
    <row r="285" spans="1:6" x14ac:dyDescent="0.35">
      <c r="A285" s="1">
        <v>45323</v>
      </c>
      <c r="B285">
        <v>2304.2800000000002</v>
      </c>
      <c r="C285" s="2">
        <v>300.10000000000002</v>
      </c>
      <c r="D285" s="2">
        <v>0.99990000000000001</v>
      </c>
      <c r="E285" s="2">
        <v>43081.4</v>
      </c>
      <c r="F285" s="2">
        <v>4906.1899999999996</v>
      </c>
    </row>
    <row r="286" spans="1:6" x14ac:dyDescent="0.35">
      <c r="A286" s="1">
        <v>45322</v>
      </c>
      <c r="B286">
        <v>2283.14</v>
      </c>
      <c r="C286" s="2">
        <v>300.5</v>
      </c>
      <c r="D286" s="2">
        <v>0.99939999999999996</v>
      </c>
      <c r="E286" s="2">
        <v>42580.5</v>
      </c>
      <c r="F286" s="2">
        <v>4845.6499999999996</v>
      </c>
    </row>
    <row r="287" spans="1:6" x14ac:dyDescent="0.35">
      <c r="A287" s="1">
        <v>45321</v>
      </c>
      <c r="B287">
        <v>2343.11</v>
      </c>
      <c r="C287" s="2">
        <v>307.7</v>
      </c>
      <c r="D287" s="2">
        <v>1.0001</v>
      </c>
      <c r="E287" s="2">
        <v>42946.2</v>
      </c>
      <c r="F287" s="2">
        <v>4924.97</v>
      </c>
    </row>
    <row r="288" spans="1:6" x14ac:dyDescent="0.35">
      <c r="A288" s="1">
        <v>45320</v>
      </c>
      <c r="B288">
        <v>2317.79</v>
      </c>
      <c r="C288" s="2">
        <v>310.7</v>
      </c>
      <c r="D288" s="2">
        <v>1.0002</v>
      </c>
      <c r="E288" s="2">
        <v>43299.8</v>
      </c>
      <c r="F288" s="2">
        <v>4927.93</v>
      </c>
    </row>
    <row r="289" spans="1:6" x14ac:dyDescent="0.35">
      <c r="A289" s="1">
        <v>45319</v>
      </c>
      <c r="B289">
        <v>2256.92</v>
      </c>
      <c r="C289" s="2">
        <v>305.3</v>
      </c>
      <c r="D289" s="2">
        <v>1</v>
      </c>
      <c r="E289" s="2">
        <v>42030.7</v>
      </c>
      <c r="F289" s="2" t="s">
        <v>9333</v>
      </c>
    </row>
    <row r="290" spans="1:6" x14ac:dyDescent="0.35">
      <c r="A290" s="1">
        <v>45318</v>
      </c>
      <c r="B290">
        <v>2267.91</v>
      </c>
      <c r="C290" s="2">
        <v>305.7</v>
      </c>
      <c r="D290" s="2">
        <v>1.0001</v>
      </c>
      <c r="E290" s="2">
        <v>42120.9</v>
      </c>
      <c r="F290" s="2" t="s">
        <v>9333</v>
      </c>
    </row>
    <row r="291" spans="1:6" x14ac:dyDescent="0.35">
      <c r="A291" s="1">
        <v>45317</v>
      </c>
      <c r="B291">
        <v>2267.5500000000002</v>
      </c>
      <c r="C291" s="2">
        <v>302.3</v>
      </c>
      <c r="D291" s="2">
        <v>1</v>
      </c>
      <c r="E291" s="2">
        <v>41811.300000000003</v>
      </c>
      <c r="F291" s="2">
        <v>4890.97</v>
      </c>
    </row>
    <row r="292" spans="1:6" x14ac:dyDescent="0.35">
      <c r="A292" s="1">
        <v>45316</v>
      </c>
      <c r="B292">
        <v>2217.71</v>
      </c>
      <c r="C292" s="2">
        <v>291.8</v>
      </c>
      <c r="D292" s="2">
        <v>0.99990000000000001</v>
      </c>
      <c r="E292" s="2">
        <v>39935.699999999997</v>
      </c>
      <c r="F292" s="2">
        <v>4894.16</v>
      </c>
    </row>
    <row r="293" spans="1:6" x14ac:dyDescent="0.35">
      <c r="A293" s="1">
        <v>45315</v>
      </c>
      <c r="B293">
        <v>2234.64</v>
      </c>
      <c r="C293" s="2">
        <v>293.10000000000002</v>
      </c>
      <c r="D293" s="2">
        <v>1</v>
      </c>
      <c r="E293" s="2">
        <v>40086</v>
      </c>
      <c r="F293" s="2">
        <v>4868.55</v>
      </c>
    </row>
    <row r="294" spans="1:6" x14ac:dyDescent="0.35">
      <c r="A294" s="1">
        <v>45314</v>
      </c>
      <c r="B294">
        <v>2243.7399999999998</v>
      </c>
      <c r="C294" s="2">
        <v>298.8</v>
      </c>
      <c r="D294" s="2">
        <v>0.99970000000000003</v>
      </c>
      <c r="E294" s="2">
        <v>39888.800000000003</v>
      </c>
      <c r="F294" s="2">
        <v>4864.6000000000004</v>
      </c>
    </row>
    <row r="295" spans="1:6" x14ac:dyDescent="0.35">
      <c r="A295" s="1">
        <v>45313</v>
      </c>
      <c r="B295">
        <v>2313.64</v>
      </c>
      <c r="C295" s="2">
        <v>306</v>
      </c>
      <c r="D295" s="2">
        <v>0.99929999999999997</v>
      </c>
      <c r="E295" s="2">
        <v>39556.400000000001</v>
      </c>
      <c r="F295" s="2">
        <v>4850.43</v>
      </c>
    </row>
    <row r="296" spans="1:6" x14ac:dyDescent="0.35">
      <c r="A296" s="1">
        <v>45312</v>
      </c>
      <c r="B296">
        <v>2457.06</v>
      </c>
      <c r="C296" s="2">
        <v>318.58999999999997</v>
      </c>
      <c r="D296" s="2">
        <v>1.0004999999999999</v>
      </c>
      <c r="E296" s="2">
        <v>41583.199999999997</v>
      </c>
      <c r="F296" s="2" t="s">
        <v>9333</v>
      </c>
    </row>
    <row r="297" spans="1:6" x14ac:dyDescent="0.35">
      <c r="A297" s="1">
        <v>45311</v>
      </c>
      <c r="B297">
        <v>2472.0300000000002</v>
      </c>
      <c r="C297" s="2">
        <v>317.3</v>
      </c>
      <c r="D297" s="2">
        <v>1.0004</v>
      </c>
      <c r="E297" s="2">
        <v>41695.4</v>
      </c>
      <c r="F297" s="2" t="s">
        <v>9333</v>
      </c>
    </row>
    <row r="298" spans="1:6" x14ac:dyDescent="0.35">
      <c r="A298" s="1">
        <v>45310</v>
      </c>
      <c r="B298">
        <v>2491.81</v>
      </c>
      <c r="C298" s="2">
        <v>314.69</v>
      </c>
      <c r="D298" s="2">
        <v>0.99950000000000006</v>
      </c>
      <c r="E298" s="2">
        <v>41648</v>
      </c>
      <c r="F298" s="2">
        <v>4839.8100000000004</v>
      </c>
    </row>
    <row r="299" spans="1:6" x14ac:dyDescent="0.35">
      <c r="A299" s="1">
        <v>45309</v>
      </c>
      <c r="B299">
        <v>2469.77</v>
      </c>
      <c r="C299" s="2">
        <v>312.91000000000003</v>
      </c>
      <c r="D299" s="2">
        <v>0.99960000000000004</v>
      </c>
      <c r="E299" s="2">
        <v>41292.699999999997</v>
      </c>
      <c r="F299" s="2">
        <v>4780.9399999999996</v>
      </c>
    </row>
    <row r="300" spans="1:6" x14ac:dyDescent="0.35">
      <c r="A300" s="1">
        <v>45308</v>
      </c>
      <c r="B300">
        <v>2531.2600000000002</v>
      </c>
      <c r="C300" s="2">
        <v>309.3</v>
      </c>
      <c r="D300" s="2">
        <v>0.99929999999999997</v>
      </c>
      <c r="E300" s="2">
        <v>42768.7</v>
      </c>
      <c r="F300" s="2">
        <v>4739.21</v>
      </c>
    </row>
    <row r="301" spans="1:6" x14ac:dyDescent="0.35">
      <c r="A301" s="1">
        <v>45307</v>
      </c>
      <c r="B301">
        <v>2588.64</v>
      </c>
      <c r="C301" s="2">
        <v>315.11</v>
      </c>
      <c r="D301" s="2">
        <v>0.99990000000000001</v>
      </c>
      <c r="E301" s="2">
        <v>43145.5</v>
      </c>
      <c r="F301" s="2">
        <v>4765.9799999999996</v>
      </c>
    </row>
    <row r="302" spans="1:6" x14ac:dyDescent="0.35">
      <c r="A302" s="1">
        <v>45306</v>
      </c>
      <c r="B302">
        <v>2511.94</v>
      </c>
      <c r="C302" s="2">
        <v>317.58999999999997</v>
      </c>
      <c r="D302" s="2">
        <v>0.99960000000000004</v>
      </c>
      <c r="E302" s="2">
        <v>42510.7</v>
      </c>
      <c r="F302" s="2" t="s">
        <v>9333</v>
      </c>
    </row>
    <row r="303" spans="1:6" x14ac:dyDescent="0.35">
      <c r="A303" s="1">
        <v>45305</v>
      </c>
      <c r="B303">
        <v>2473.96</v>
      </c>
      <c r="C303" s="2">
        <v>299.41000000000003</v>
      </c>
      <c r="D303" s="2">
        <v>0.99950000000000006</v>
      </c>
      <c r="E303" s="2">
        <v>41746.1</v>
      </c>
      <c r="F303" s="2" t="s">
        <v>9333</v>
      </c>
    </row>
    <row r="304" spans="1:6" x14ac:dyDescent="0.35">
      <c r="A304" s="1">
        <v>45304</v>
      </c>
      <c r="B304">
        <v>2578.36</v>
      </c>
      <c r="C304" s="2">
        <v>302.10000000000002</v>
      </c>
      <c r="D304" s="2">
        <v>1</v>
      </c>
      <c r="E304" s="2">
        <v>42851.3</v>
      </c>
      <c r="F304" s="2" t="s">
        <v>9333</v>
      </c>
    </row>
    <row r="305" spans="1:6" x14ac:dyDescent="0.35">
      <c r="A305" s="1">
        <v>45303</v>
      </c>
      <c r="B305">
        <v>2523.98</v>
      </c>
      <c r="C305" s="2">
        <v>296.8</v>
      </c>
      <c r="D305" s="2">
        <v>1</v>
      </c>
      <c r="E305" s="2">
        <v>42835.9</v>
      </c>
      <c r="F305" s="2">
        <v>4783.83</v>
      </c>
    </row>
    <row r="306" spans="1:6" x14ac:dyDescent="0.35">
      <c r="A306" s="1">
        <v>45302</v>
      </c>
      <c r="B306">
        <v>2618.08</v>
      </c>
      <c r="C306" s="2">
        <v>308.3</v>
      </c>
      <c r="D306" s="2">
        <v>1.0001</v>
      </c>
      <c r="E306" s="2">
        <v>46348.2</v>
      </c>
      <c r="F306" s="2">
        <v>4780.24</v>
      </c>
    </row>
    <row r="307" spans="1:6" x14ac:dyDescent="0.35">
      <c r="A307" s="1">
        <v>45301</v>
      </c>
      <c r="B307">
        <v>2581.79</v>
      </c>
      <c r="C307" s="2">
        <v>305.39999999999998</v>
      </c>
      <c r="D307" s="2">
        <v>1.0003</v>
      </c>
      <c r="E307" s="2">
        <v>46629.3</v>
      </c>
      <c r="F307" s="2">
        <v>4783.45</v>
      </c>
    </row>
    <row r="308" spans="1:6" x14ac:dyDescent="0.35">
      <c r="A308" s="1">
        <v>45300</v>
      </c>
      <c r="B308">
        <v>2344.67</v>
      </c>
      <c r="C308" s="2">
        <v>301</v>
      </c>
      <c r="D308" s="2">
        <v>1.0004</v>
      </c>
      <c r="E308" s="2">
        <v>46129</v>
      </c>
      <c r="F308" s="2">
        <v>4756.5</v>
      </c>
    </row>
    <row r="309" spans="1:6" x14ac:dyDescent="0.35">
      <c r="A309" s="1">
        <v>45299</v>
      </c>
      <c r="B309">
        <v>2330.98</v>
      </c>
      <c r="C309" s="2">
        <v>303.60000000000002</v>
      </c>
      <c r="D309" s="2">
        <v>1.0007999999999999</v>
      </c>
      <c r="E309" s="2">
        <v>46962.2</v>
      </c>
      <c r="F309" s="2">
        <v>4763.54</v>
      </c>
    </row>
    <row r="310" spans="1:6" x14ac:dyDescent="0.35">
      <c r="A310" s="1">
        <v>45298</v>
      </c>
      <c r="B310">
        <v>2221.4</v>
      </c>
      <c r="C310" s="2">
        <v>302.3</v>
      </c>
      <c r="D310" s="2">
        <v>1.0005999999999999</v>
      </c>
      <c r="E310" s="2">
        <v>43927.3</v>
      </c>
      <c r="F310" s="2" t="s">
        <v>9333</v>
      </c>
    </row>
    <row r="311" spans="1:6" x14ac:dyDescent="0.35">
      <c r="A311" s="1">
        <v>45297</v>
      </c>
      <c r="B311">
        <v>2240.4899999999998</v>
      </c>
      <c r="C311" s="2">
        <v>307.3</v>
      </c>
      <c r="D311" s="2">
        <v>1.0004999999999999</v>
      </c>
      <c r="E311" s="2">
        <v>43967.9</v>
      </c>
      <c r="F311" s="2" t="s">
        <v>9333</v>
      </c>
    </row>
    <row r="312" spans="1:6" x14ac:dyDescent="0.35">
      <c r="A312" s="1">
        <v>45296</v>
      </c>
      <c r="B312">
        <v>2268.12</v>
      </c>
      <c r="C312" s="2">
        <v>317.3</v>
      </c>
      <c r="D312" s="2">
        <v>1.0007999999999999</v>
      </c>
      <c r="E312" s="2">
        <v>44156.9</v>
      </c>
      <c r="F312" s="2">
        <v>4697.24</v>
      </c>
    </row>
    <row r="313" spans="1:6" x14ac:dyDescent="0.35">
      <c r="A313" s="1">
        <v>45295</v>
      </c>
      <c r="B313">
        <v>2267.27</v>
      </c>
      <c r="C313" s="2">
        <v>323.7</v>
      </c>
      <c r="D313" s="2">
        <v>1.0009999999999999</v>
      </c>
      <c r="E313" s="2">
        <v>44157</v>
      </c>
      <c r="F313" s="2">
        <v>4688.68</v>
      </c>
    </row>
    <row r="314" spans="1:6" x14ac:dyDescent="0.35">
      <c r="A314" s="1">
        <v>45294</v>
      </c>
      <c r="B314">
        <v>2209.4899999999998</v>
      </c>
      <c r="C314" s="2">
        <v>315.82</v>
      </c>
      <c r="D314" s="2">
        <v>1.0004999999999999</v>
      </c>
      <c r="E314" s="2">
        <v>42836.1</v>
      </c>
      <c r="F314" s="2">
        <v>4704.8100000000004</v>
      </c>
    </row>
    <row r="315" spans="1:6" x14ac:dyDescent="0.35">
      <c r="A315" s="1">
        <v>45293</v>
      </c>
      <c r="B315">
        <v>2355.27</v>
      </c>
      <c r="C315" s="2">
        <v>312.19</v>
      </c>
      <c r="D315" s="2">
        <v>1.0004999999999999</v>
      </c>
      <c r="E315" s="2">
        <v>44943.7</v>
      </c>
      <c r="F315" s="2">
        <v>4742.83</v>
      </c>
    </row>
    <row r="316" spans="1:6" x14ac:dyDescent="0.35">
      <c r="A316" s="1">
        <v>45292</v>
      </c>
      <c r="B316">
        <v>2352.0300000000002</v>
      </c>
      <c r="C316" s="2">
        <v>313.51</v>
      </c>
      <c r="D316" s="2">
        <v>1.0004</v>
      </c>
      <c r="E316" s="2">
        <v>44183.4</v>
      </c>
      <c r="F316" s="2" t="s">
        <v>9333</v>
      </c>
    </row>
    <row r="317" spans="1:6" x14ac:dyDescent="0.35">
      <c r="A317" s="1">
        <v>45291</v>
      </c>
      <c r="B317">
        <v>2281.9</v>
      </c>
      <c r="C317" s="2">
        <v>312</v>
      </c>
      <c r="D317" s="2">
        <v>1.0001</v>
      </c>
      <c r="E317" s="2">
        <v>42272.5</v>
      </c>
      <c r="F317" s="2" t="s">
        <v>9333</v>
      </c>
    </row>
    <row r="318" spans="1:6" x14ac:dyDescent="0.35">
      <c r="A318" s="1">
        <v>45290</v>
      </c>
      <c r="B318">
        <v>2291.6999999999998</v>
      </c>
      <c r="C318" s="2">
        <v>316.60000000000002</v>
      </c>
      <c r="D318" s="2">
        <v>1.0004999999999999</v>
      </c>
      <c r="E318" s="2">
        <v>42136.7</v>
      </c>
      <c r="F318" s="2" t="s">
        <v>9333</v>
      </c>
    </row>
    <row r="319" spans="1:6" x14ac:dyDescent="0.35">
      <c r="A319" s="1">
        <v>45289</v>
      </c>
      <c r="B319">
        <v>2299.2399999999998</v>
      </c>
      <c r="C319" s="2">
        <v>313.60000000000002</v>
      </c>
      <c r="D319" s="2">
        <v>1.0005999999999999</v>
      </c>
      <c r="E319" s="2">
        <v>42072.4</v>
      </c>
      <c r="F319" s="2">
        <v>4769.83</v>
      </c>
    </row>
    <row r="320" spans="1:6" x14ac:dyDescent="0.35">
      <c r="A320" s="1">
        <v>45288</v>
      </c>
      <c r="B320">
        <v>2344.4699999999998</v>
      </c>
      <c r="C320" s="2">
        <v>322.8</v>
      </c>
      <c r="D320" s="2">
        <v>1.0008999999999999</v>
      </c>
      <c r="E320" s="2">
        <v>42581.1</v>
      </c>
      <c r="F320" s="2">
        <v>4783.3500000000004</v>
      </c>
    </row>
    <row r="321" spans="1:6" x14ac:dyDescent="0.35">
      <c r="A321" s="1">
        <v>45287</v>
      </c>
      <c r="B321">
        <v>2378.63</v>
      </c>
      <c r="C321" s="2">
        <v>323.99</v>
      </c>
      <c r="D321" s="2">
        <v>1.0007999999999999</v>
      </c>
      <c r="E321" s="2">
        <v>43446.5</v>
      </c>
      <c r="F321" s="2">
        <v>4781.58</v>
      </c>
    </row>
    <row r="322" spans="1:6" x14ac:dyDescent="0.35">
      <c r="A322" s="1">
        <v>45286</v>
      </c>
      <c r="B322">
        <v>2230.7399999999998</v>
      </c>
      <c r="C322" s="2">
        <v>297.8</v>
      </c>
      <c r="D322" s="2">
        <v>1.0004</v>
      </c>
      <c r="E322" s="2">
        <v>42513.3</v>
      </c>
      <c r="F322" s="2">
        <v>4774.75</v>
      </c>
    </row>
    <row r="323" spans="1:6" x14ac:dyDescent="0.35">
      <c r="A323" s="1">
        <v>45285</v>
      </c>
      <c r="B323">
        <v>2271.38</v>
      </c>
      <c r="C323" s="2">
        <v>266.8</v>
      </c>
      <c r="D323" s="2">
        <v>1.0004999999999999</v>
      </c>
      <c r="E323" s="2">
        <v>43578.5</v>
      </c>
      <c r="F323" s="2" t="s">
        <v>9333</v>
      </c>
    </row>
    <row r="324" spans="1:6" x14ac:dyDescent="0.35">
      <c r="A324" s="1">
        <v>45284</v>
      </c>
      <c r="B324">
        <v>2263.5700000000002</v>
      </c>
      <c r="C324" s="2">
        <v>264.39999999999998</v>
      </c>
      <c r="D324" s="2">
        <v>1.0007999999999999</v>
      </c>
      <c r="E324" s="2">
        <v>42981.5</v>
      </c>
      <c r="F324" s="2" t="s">
        <v>9333</v>
      </c>
    </row>
    <row r="325" spans="1:6" x14ac:dyDescent="0.35">
      <c r="A325" s="1">
        <v>45283</v>
      </c>
      <c r="B325">
        <v>2308.61</v>
      </c>
      <c r="C325" s="2">
        <v>270.8</v>
      </c>
      <c r="D325" s="2">
        <v>1.0006999999999999</v>
      </c>
      <c r="E325" s="2">
        <v>43710.400000000001</v>
      </c>
      <c r="F325" s="2" t="s">
        <v>9333</v>
      </c>
    </row>
    <row r="326" spans="1:6" x14ac:dyDescent="0.35">
      <c r="A326" s="1">
        <v>45282</v>
      </c>
      <c r="B326">
        <v>2324.23</v>
      </c>
      <c r="C326" s="2">
        <v>270.89999999999998</v>
      </c>
      <c r="D326" s="2">
        <v>1.0009999999999999</v>
      </c>
      <c r="E326" s="2">
        <v>43968.9</v>
      </c>
      <c r="F326" s="2">
        <v>4754.63</v>
      </c>
    </row>
    <row r="327" spans="1:6" x14ac:dyDescent="0.35">
      <c r="A327" s="1">
        <v>45281</v>
      </c>
      <c r="B327">
        <v>2239.62</v>
      </c>
      <c r="C327" s="2">
        <v>271.5</v>
      </c>
      <c r="D327" s="2">
        <v>1.0003</v>
      </c>
      <c r="E327" s="2">
        <v>43865.9</v>
      </c>
      <c r="F327" s="2">
        <v>4746.75</v>
      </c>
    </row>
    <row r="328" spans="1:6" x14ac:dyDescent="0.35">
      <c r="A328" s="1">
        <v>45280</v>
      </c>
      <c r="B328">
        <v>2202.19</v>
      </c>
      <c r="C328" s="2">
        <v>260.2</v>
      </c>
      <c r="D328" s="2">
        <v>1.0002</v>
      </c>
      <c r="E328" s="2">
        <v>43662.8</v>
      </c>
      <c r="F328" s="2">
        <v>4698.3500000000004</v>
      </c>
    </row>
    <row r="329" spans="1:6" x14ac:dyDescent="0.35">
      <c r="A329" s="1">
        <v>45279</v>
      </c>
      <c r="B329">
        <v>2177.44</v>
      </c>
      <c r="C329" s="2">
        <v>252.89</v>
      </c>
      <c r="D329" s="2">
        <v>1.0002</v>
      </c>
      <c r="E329" s="2">
        <v>42259.3</v>
      </c>
      <c r="F329" s="2">
        <v>4768.37</v>
      </c>
    </row>
    <row r="330" spans="1:6" x14ac:dyDescent="0.35">
      <c r="A330" s="1">
        <v>45278</v>
      </c>
      <c r="B330">
        <v>2218.8000000000002</v>
      </c>
      <c r="C330" s="2">
        <v>241.69</v>
      </c>
      <c r="D330" s="2">
        <v>1</v>
      </c>
      <c r="E330" s="2">
        <v>42659.7</v>
      </c>
      <c r="F330" s="2">
        <v>4740.5600000000004</v>
      </c>
    </row>
    <row r="331" spans="1:6" x14ac:dyDescent="0.35">
      <c r="A331" s="1">
        <v>45277</v>
      </c>
      <c r="B331">
        <v>2197.04</v>
      </c>
      <c r="C331" s="2">
        <v>239</v>
      </c>
      <c r="D331" s="2">
        <v>0.99980000000000002</v>
      </c>
      <c r="E331" s="2">
        <v>41368.699999999997</v>
      </c>
      <c r="F331" s="2" t="s">
        <v>9333</v>
      </c>
    </row>
    <row r="332" spans="1:6" x14ac:dyDescent="0.35">
      <c r="A332" s="1">
        <v>45276</v>
      </c>
      <c r="B332">
        <v>2229.0700000000002</v>
      </c>
      <c r="C332" s="2">
        <v>244.4</v>
      </c>
      <c r="D332" s="2">
        <v>0.99990000000000001</v>
      </c>
      <c r="E332" s="2">
        <v>42271.7</v>
      </c>
      <c r="F332" s="2" t="s">
        <v>9333</v>
      </c>
    </row>
    <row r="333" spans="1:6" x14ac:dyDescent="0.35">
      <c r="A333" s="1">
        <v>45275</v>
      </c>
      <c r="B333">
        <v>2220.41</v>
      </c>
      <c r="C333" s="2">
        <v>244.91</v>
      </c>
      <c r="D333" s="2">
        <v>1.0004</v>
      </c>
      <c r="E333" s="2">
        <v>41929</v>
      </c>
      <c r="F333" s="2">
        <v>4719.1899999999996</v>
      </c>
    </row>
    <row r="334" spans="1:6" x14ac:dyDescent="0.35">
      <c r="A334" s="1">
        <v>45274</v>
      </c>
      <c r="B334">
        <v>2315.64</v>
      </c>
      <c r="C334" s="2">
        <v>253.4</v>
      </c>
      <c r="D334" s="2">
        <v>1.0003</v>
      </c>
      <c r="E334" s="2">
        <v>43025.9</v>
      </c>
      <c r="F334" s="2">
        <v>4719.55</v>
      </c>
    </row>
    <row r="335" spans="1:6" x14ac:dyDescent="0.35">
      <c r="A335" s="1">
        <v>45273</v>
      </c>
      <c r="B335">
        <v>2260.1799999999998</v>
      </c>
      <c r="C335" s="2">
        <v>252.1</v>
      </c>
      <c r="D335" s="2">
        <v>1.0003</v>
      </c>
      <c r="E335" s="2">
        <v>42884.5</v>
      </c>
      <c r="F335" s="2">
        <v>4707.09</v>
      </c>
    </row>
    <row r="336" spans="1:6" x14ac:dyDescent="0.35">
      <c r="A336" s="1">
        <v>45272</v>
      </c>
      <c r="B336">
        <v>2203.4899999999998</v>
      </c>
      <c r="C336" s="2">
        <v>254.39</v>
      </c>
      <c r="D336" s="2">
        <v>1</v>
      </c>
      <c r="E336" s="2">
        <v>41487</v>
      </c>
      <c r="F336" s="2">
        <v>4643.7</v>
      </c>
    </row>
    <row r="337" spans="1:6" x14ac:dyDescent="0.35">
      <c r="A337" s="1">
        <v>45271</v>
      </c>
      <c r="B337">
        <v>2225.34</v>
      </c>
      <c r="C337" s="2">
        <v>246.41</v>
      </c>
      <c r="D337" s="2">
        <v>1</v>
      </c>
      <c r="E337" s="2">
        <v>41256.1</v>
      </c>
      <c r="F337" s="2">
        <v>4622.4399999999996</v>
      </c>
    </row>
    <row r="338" spans="1:6" x14ac:dyDescent="0.35">
      <c r="A338" s="1">
        <v>45270</v>
      </c>
      <c r="B338">
        <v>2352.2600000000002</v>
      </c>
      <c r="C338" s="2">
        <v>239.7</v>
      </c>
      <c r="D338" s="2">
        <v>1.0004</v>
      </c>
      <c r="E338" s="2">
        <v>43791</v>
      </c>
      <c r="F338" s="2" t="s">
        <v>9333</v>
      </c>
    </row>
    <row r="339" spans="1:6" x14ac:dyDescent="0.35">
      <c r="A339" s="1">
        <v>45269</v>
      </c>
      <c r="B339">
        <v>2340.5500000000002</v>
      </c>
      <c r="C339" s="2">
        <v>237.5</v>
      </c>
      <c r="D339" s="2">
        <v>1.0005999999999999</v>
      </c>
      <c r="E339" s="2">
        <v>43718.400000000001</v>
      </c>
      <c r="F339" s="2" t="s">
        <v>9333</v>
      </c>
    </row>
    <row r="340" spans="1:6" x14ac:dyDescent="0.35">
      <c r="A340" s="1">
        <v>45268</v>
      </c>
      <c r="B340">
        <v>2358.42</v>
      </c>
      <c r="C340" s="2">
        <v>238.8</v>
      </c>
      <c r="D340" s="2">
        <v>1.0001</v>
      </c>
      <c r="E340" s="2">
        <v>44175.5</v>
      </c>
      <c r="F340" s="2">
        <v>4604.37</v>
      </c>
    </row>
    <row r="341" spans="1:6" x14ac:dyDescent="0.35">
      <c r="A341" s="1">
        <v>45267</v>
      </c>
      <c r="B341">
        <v>2355.8000000000002</v>
      </c>
      <c r="C341" s="2">
        <v>232.7</v>
      </c>
      <c r="D341" s="2">
        <v>1.0004</v>
      </c>
      <c r="E341" s="2">
        <v>43289.7</v>
      </c>
      <c r="F341" s="2">
        <v>4585.59</v>
      </c>
    </row>
    <row r="342" spans="1:6" x14ac:dyDescent="0.35">
      <c r="A342" s="1">
        <v>45266</v>
      </c>
      <c r="B342">
        <v>2233.4499999999998</v>
      </c>
      <c r="C342" s="2">
        <v>229.59</v>
      </c>
      <c r="D342" s="2">
        <v>1.0004</v>
      </c>
      <c r="E342" s="2">
        <v>43776.3</v>
      </c>
      <c r="F342" s="2">
        <v>4549.34</v>
      </c>
    </row>
    <row r="343" spans="1:6" x14ac:dyDescent="0.35">
      <c r="A343" s="1">
        <v>45265</v>
      </c>
      <c r="B343">
        <v>2293.34</v>
      </c>
      <c r="C343" s="2">
        <v>231.2</v>
      </c>
      <c r="D343" s="2">
        <v>1.0004999999999999</v>
      </c>
      <c r="E343" s="2">
        <v>44076.2</v>
      </c>
      <c r="F343" s="2">
        <v>4567.18</v>
      </c>
    </row>
    <row r="344" spans="1:6" x14ac:dyDescent="0.35">
      <c r="A344" s="1">
        <v>45264</v>
      </c>
      <c r="B344">
        <v>2243.54</v>
      </c>
      <c r="C344" s="2">
        <v>233.5</v>
      </c>
      <c r="D344" s="2">
        <v>0.99970000000000003</v>
      </c>
      <c r="E344" s="2">
        <v>41987.8</v>
      </c>
      <c r="F344" s="2">
        <v>4569.78</v>
      </c>
    </row>
    <row r="345" spans="1:6" x14ac:dyDescent="0.35">
      <c r="A345" s="1">
        <v>45263</v>
      </c>
      <c r="B345">
        <v>2192.79</v>
      </c>
      <c r="C345" s="2">
        <v>228.1</v>
      </c>
      <c r="D345" s="2">
        <v>0.99990000000000001</v>
      </c>
      <c r="E345" s="2">
        <v>39970.199999999997</v>
      </c>
      <c r="F345" s="2" t="s">
        <v>9333</v>
      </c>
    </row>
    <row r="346" spans="1:6" x14ac:dyDescent="0.35">
      <c r="A346" s="1">
        <v>45262</v>
      </c>
      <c r="B346">
        <v>2164.79</v>
      </c>
      <c r="C346" s="2">
        <v>229.1</v>
      </c>
      <c r="D346" s="2">
        <v>1.0001</v>
      </c>
      <c r="E346" s="2">
        <v>39458.400000000001</v>
      </c>
      <c r="F346" s="2" t="s">
        <v>9333</v>
      </c>
    </row>
    <row r="347" spans="1:6" x14ac:dyDescent="0.35">
      <c r="A347" s="1">
        <v>45261</v>
      </c>
      <c r="B347">
        <v>2087.21</v>
      </c>
      <c r="C347" s="2">
        <v>228.5</v>
      </c>
      <c r="D347" s="2">
        <v>1.0002</v>
      </c>
      <c r="E347" s="2">
        <v>38688.199999999997</v>
      </c>
      <c r="F347" s="2">
        <v>4594.63</v>
      </c>
    </row>
    <row r="348" spans="1:6" x14ac:dyDescent="0.35">
      <c r="A348" s="1">
        <v>45260</v>
      </c>
      <c r="B348">
        <v>2051.56</v>
      </c>
      <c r="C348" s="2">
        <v>227.6</v>
      </c>
      <c r="D348" s="2">
        <v>1.0001</v>
      </c>
      <c r="E348" s="2">
        <v>37712.9</v>
      </c>
      <c r="F348" s="2">
        <v>4567.8</v>
      </c>
    </row>
    <row r="349" spans="1:6" x14ac:dyDescent="0.35">
      <c r="A349" s="1">
        <v>45259</v>
      </c>
      <c r="B349">
        <v>2028.99</v>
      </c>
      <c r="C349" s="2">
        <v>227.3</v>
      </c>
      <c r="D349" s="2">
        <v>1.0003</v>
      </c>
      <c r="E349" s="2">
        <v>37855.5</v>
      </c>
      <c r="F349" s="2">
        <v>4550.58</v>
      </c>
    </row>
    <row r="350" spans="1:6" x14ac:dyDescent="0.35">
      <c r="A350" s="1">
        <v>45258</v>
      </c>
      <c r="B350">
        <v>2048.4699999999998</v>
      </c>
      <c r="C350" s="2">
        <v>229.6</v>
      </c>
      <c r="D350" s="2">
        <v>1.0003</v>
      </c>
      <c r="E350" s="2">
        <v>37823.300000000003</v>
      </c>
      <c r="F350" s="2">
        <v>4554.8900000000003</v>
      </c>
    </row>
    <row r="351" spans="1:6" x14ac:dyDescent="0.35">
      <c r="A351" s="1">
        <v>45257</v>
      </c>
      <c r="B351">
        <v>2027.51</v>
      </c>
      <c r="C351" s="2">
        <v>227.3</v>
      </c>
      <c r="D351" s="2">
        <v>1</v>
      </c>
      <c r="E351" s="2">
        <v>37248.6</v>
      </c>
      <c r="F351" s="2">
        <v>4550.43</v>
      </c>
    </row>
    <row r="352" spans="1:6" x14ac:dyDescent="0.35">
      <c r="A352" s="1">
        <v>45256</v>
      </c>
      <c r="B352">
        <v>2062.64</v>
      </c>
      <c r="C352" s="2">
        <v>231.6</v>
      </c>
      <c r="D352" s="2">
        <v>1.0002</v>
      </c>
      <c r="E352" s="2">
        <v>37451.800000000003</v>
      </c>
      <c r="F352" s="2" t="s">
        <v>9333</v>
      </c>
    </row>
    <row r="353" spans="1:6" x14ac:dyDescent="0.35">
      <c r="A353" s="1">
        <v>45255</v>
      </c>
      <c r="B353">
        <v>2083.09</v>
      </c>
      <c r="C353" s="2">
        <v>234.5</v>
      </c>
      <c r="D353" s="2">
        <v>1.0003</v>
      </c>
      <c r="E353" s="2">
        <v>37787</v>
      </c>
      <c r="F353" s="2" t="s">
        <v>9333</v>
      </c>
    </row>
    <row r="354" spans="1:6" x14ac:dyDescent="0.35">
      <c r="A354" s="1">
        <v>45254</v>
      </c>
      <c r="B354">
        <v>2080.62</v>
      </c>
      <c r="C354" s="2">
        <v>232.8</v>
      </c>
      <c r="D354" s="2">
        <v>1.0004</v>
      </c>
      <c r="E354" s="2">
        <v>37717.300000000003</v>
      </c>
      <c r="F354" s="2">
        <v>4559.34</v>
      </c>
    </row>
    <row r="355" spans="1:6" x14ac:dyDescent="0.35">
      <c r="A355" s="1">
        <v>45253</v>
      </c>
      <c r="B355">
        <v>2061.92</v>
      </c>
      <c r="C355" s="2">
        <v>233.7</v>
      </c>
      <c r="D355" s="2">
        <v>1.0001</v>
      </c>
      <c r="E355" s="2">
        <v>37293.1</v>
      </c>
      <c r="F355" s="2" t="s">
        <v>9333</v>
      </c>
    </row>
    <row r="356" spans="1:6" x14ac:dyDescent="0.35">
      <c r="A356" s="1">
        <v>45252</v>
      </c>
      <c r="B356">
        <v>2063.0500000000002</v>
      </c>
      <c r="C356" s="2">
        <v>236.1</v>
      </c>
      <c r="D356" s="2">
        <v>1.0003</v>
      </c>
      <c r="E356" s="2">
        <v>37410.800000000003</v>
      </c>
      <c r="F356" s="2">
        <v>4556.62</v>
      </c>
    </row>
    <row r="357" spans="1:6" x14ac:dyDescent="0.35">
      <c r="A357" s="1">
        <v>45251</v>
      </c>
      <c r="B357">
        <v>1934.62</v>
      </c>
      <c r="C357" s="2">
        <v>225.7</v>
      </c>
      <c r="D357" s="2">
        <v>1.0004</v>
      </c>
      <c r="E357" s="2">
        <v>35813.599999999999</v>
      </c>
      <c r="F357" s="2">
        <v>4538.1899999999996</v>
      </c>
    </row>
    <row r="358" spans="1:6" x14ac:dyDescent="0.35">
      <c r="A358" s="1">
        <v>45250</v>
      </c>
      <c r="B358">
        <v>2021.49</v>
      </c>
      <c r="C358" s="2">
        <v>253.1</v>
      </c>
      <c r="D358" s="2">
        <v>1.0006999999999999</v>
      </c>
      <c r="E358" s="2">
        <v>37454.1</v>
      </c>
      <c r="F358" s="2">
        <v>4547.38</v>
      </c>
    </row>
    <row r="359" spans="1:6" x14ac:dyDescent="0.35">
      <c r="A359" s="1">
        <v>45249</v>
      </c>
      <c r="B359">
        <v>2011.01</v>
      </c>
      <c r="C359" s="2">
        <v>246.31</v>
      </c>
      <c r="D359" s="2">
        <v>1.0004999999999999</v>
      </c>
      <c r="E359" s="2">
        <v>37354.199999999997</v>
      </c>
      <c r="F359" s="2" t="s">
        <v>9333</v>
      </c>
    </row>
    <row r="360" spans="1:6" x14ac:dyDescent="0.35">
      <c r="A360" s="1">
        <v>45248</v>
      </c>
      <c r="B360">
        <v>1961.72</v>
      </c>
      <c r="C360" s="2">
        <v>244.8</v>
      </c>
      <c r="D360" s="2">
        <v>1.0005999999999999</v>
      </c>
      <c r="E360" s="2">
        <v>36568.6</v>
      </c>
      <c r="F360" s="2" t="s">
        <v>9333</v>
      </c>
    </row>
    <row r="361" spans="1:6" x14ac:dyDescent="0.35">
      <c r="A361" s="1">
        <v>45247</v>
      </c>
      <c r="B361">
        <v>1960.8</v>
      </c>
      <c r="C361" s="2">
        <v>244.79</v>
      </c>
      <c r="D361" s="2">
        <v>1.0003</v>
      </c>
      <c r="E361" s="2">
        <v>36595.4</v>
      </c>
      <c r="F361" s="2">
        <v>4514.0200000000004</v>
      </c>
    </row>
    <row r="362" spans="1:6" x14ac:dyDescent="0.35">
      <c r="A362" s="1">
        <v>45246</v>
      </c>
      <c r="B362">
        <v>1961.76</v>
      </c>
      <c r="C362" s="2">
        <v>242.7</v>
      </c>
      <c r="D362" s="2">
        <v>0.99990000000000001</v>
      </c>
      <c r="E362" s="2">
        <v>36161.199999999997</v>
      </c>
      <c r="F362" s="2">
        <v>4508.24</v>
      </c>
    </row>
    <row r="363" spans="1:6" x14ac:dyDescent="0.35">
      <c r="A363" s="1">
        <v>45245</v>
      </c>
      <c r="B363">
        <v>2058.9299999999998</v>
      </c>
      <c r="C363" s="2">
        <v>253.79</v>
      </c>
      <c r="D363" s="2">
        <v>1.0006999999999999</v>
      </c>
      <c r="E363" s="2">
        <v>37874.9</v>
      </c>
      <c r="F363" s="2">
        <v>4502.88</v>
      </c>
    </row>
    <row r="364" spans="1:6" x14ac:dyDescent="0.35">
      <c r="A364" s="1">
        <v>45244</v>
      </c>
      <c r="B364">
        <v>1979.1</v>
      </c>
      <c r="C364" s="2">
        <v>242.2</v>
      </c>
      <c r="D364" s="2">
        <v>1.0003</v>
      </c>
      <c r="E364" s="2">
        <v>35549.300000000003</v>
      </c>
      <c r="F364" s="2">
        <v>4495.7</v>
      </c>
    </row>
    <row r="365" spans="1:6" x14ac:dyDescent="0.35">
      <c r="A365" s="1">
        <v>45243</v>
      </c>
      <c r="B365">
        <v>2054.1799999999998</v>
      </c>
      <c r="C365" s="2">
        <v>241.19</v>
      </c>
      <c r="D365" s="2">
        <v>1.0003</v>
      </c>
      <c r="E365" s="2">
        <v>36478.300000000003</v>
      </c>
      <c r="F365" s="2">
        <v>4411.55</v>
      </c>
    </row>
    <row r="366" spans="1:6" x14ac:dyDescent="0.35">
      <c r="A366" s="1">
        <v>45242</v>
      </c>
      <c r="B366">
        <v>2044.61</v>
      </c>
      <c r="C366" s="2">
        <v>247.4</v>
      </c>
      <c r="D366" s="2">
        <v>1</v>
      </c>
      <c r="E366" s="2">
        <v>37064.400000000001</v>
      </c>
      <c r="F366" s="2" t="s">
        <v>9333</v>
      </c>
    </row>
    <row r="367" spans="1:6" x14ac:dyDescent="0.35">
      <c r="A367" s="1">
        <v>45241</v>
      </c>
      <c r="B367">
        <v>2053.42</v>
      </c>
      <c r="C367" s="2">
        <v>251.59</v>
      </c>
      <c r="D367" s="2">
        <v>0.99990000000000001</v>
      </c>
      <c r="E367" s="2">
        <v>37150.5</v>
      </c>
      <c r="F367" s="2" t="s">
        <v>9333</v>
      </c>
    </row>
    <row r="368" spans="1:6" x14ac:dyDescent="0.35">
      <c r="A368" s="1">
        <v>45240</v>
      </c>
      <c r="B368">
        <v>2077.7800000000002</v>
      </c>
      <c r="C368" s="2">
        <v>250.9</v>
      </c>
      <c r="D368" s="2">
        <v>1.0002</v>
      </c>
      <c r="E368" s="2">
        <v>37303</v>
      </c>
      <c r="F368" s="2">
        <v>4415.24</v>
      </c>
    </row>
    <row r="369" spans="1:6" x14ac:dyDescent="0.35">
      <c r="A369" s="1">
        <v>45239</v>
      </c>
      <c r="B369">
        <v>2120.16</v>
      </c>
      <c r="C369" s="2">
        <v>251.7</v>
      </c>
      <c r="D369" s="2">
        <v>1.0001</v>
      </c>
      <c r="E369" s="2">
        <v>36700.5</v>
      </c>
      <c r="F369" s="2">
        <v>4347.3500000000004</v>
      </c>
    </row>
    <row r="370" spans="1:6" x14ac:dyDescent="0.35">
      <c r="A370" s="1">
        <v>45238</v>
      </c>
      <c r="B370">
        <v>1889.29</v>
      </c>
      <c r="C370" s="2">
        <v>246.71</v>
      </c>
      <c r="D370" s="2">
        <v>1.0004</v>
      </c>
      <c r="E370" s="2">
        <v>35636.9</v>
      </c>
      <c r="F370" s="2">
        <v>4382.78</v>
      </c>
    </row>
    <row r="371" spans="1:6" x14ac:dyDescent="0.35">
      <c r="A371" s="1">
        <v>45237</v>
      </c>
      <c r="B371">
        <v>1885.97</v>
      </c>
      <c r="C371" s="2">
        <v>246.3</v>
      </c>
      <c r="D371" s="2">
        <v>1.0004999999999999</v>
      </c>
      <c r="E371" s="2">
        <v>35426.1</v>
      </c>
      <c r="F371" s="2">
        <v>4378.38</v>
      </c>
    </row>
    <row r="372" spans="1:6" x14ac:dyDescent="0.35">
      <c r="A372" s="1">
        <v>45236</v>
      </c>
      <c r="B372">
        <v>1900.98</v>
      </c>
      <c r="C372" s="2">
        <v>255.09</v>
      </c>
      <c r="D372" s="2">
        <v>1.0003</v>
      </c>
      <c r="E372" s="2">
        <v>35042</v>
      </c>
      <c r="F372" s="2">
        <v>4365.9799999999996</v>
      </c>
    </row>
    <row r="373" spans="1:6" x14ac:dyDescent="0.35">
      <c r="A373" s="1">
        <v>45235</v>
      </c>
      <c r="B373">
        <v>1892.36</v>
      </c>
      <c r="C373" s="2">
        <v>244</v>
      </c>
      <c r="D373" s="2">
        <v>1.0007999999999999</v>
      </c>
      <c r="E373" s="2">
        <v>35019.4</v>
      </c>
      <c r="F373" s="2" t="s">
        <v>9333</v>
      </c>
    </row>
    <row r="374" spans="1:6" x14ac:dyDescent="0.35">
      <c r="A374" s="1">
        <v>45234</v>
      </c>
      <c r="B374">
        <v>1855.72</v>
      </c>
      <c r="C374" s="2">
        <v>237.1</v>
      </c>
      <c r="D374" s="2">
        <v>1.0009999999999999</v>
      </c>
      <c r="E374" s="2">
        <v>35065.800000000003</v>
      </c>
      <c r="F374" s="2" t="s">
        <v>9333</v>
      </c>
    </row>
    <row r="375" spans="1:6" x14ac:dyDescent="0.35">
      <c r="A375" s="1">
        <v>45233</v>
      </c>
      <c r="B375">
        <v>1832.29</v>
      </c>
      <c r="C375" s="2">
        <v>230.3</v>
      </c>
      <c r="D375" s="2">
        <v>1.0006999999999999</v>
      </c>
      <c r="E375" s="2">
        <v>34718.699999999997</v>
      </c>
      <c r="F375" s="2">
        <v>4358.34</v>
      </c>
    </row>
    <row r="376" spans="1:6" x14ac:dyDescent="0.35">
      <c r="A376" s="1">
        <v>45232</v>
      </c>
      <c r="B376">
        <v>1800.27</v>
      </c>
      <c r="C376" s="2">
        <v>231.8</v>
      </c>
      <c r="D376" s="2">
        <v>1.0002</v>
      </c>
      <c r="E376" s="2">
        <v>34931.4</v>
      </c>
      <c r="F376" s="2">
        <v>4317.78</v>
      </c>
    </row>
    <row r="377" spans="1:6" x14ac:dyDescent="0.35">
      <c r="A377" s="1">
        <v>45231</v>
      </c>
      <c r="B377">
        <v>1846.6</v>
      </c>
      <c r="C377" s="2">
        <v>227.9</v>
      </c>
      <c r="D377" s="2">
        <v>1.0004999999999999</v>
      </c>
      <c r="E377" s="2">
        <v>35423.800000000003</v>
      </c>
      <c r="F377" s="2">
        <v>4237.8599999999997</v>
      </c>
    </row>
    <row r="378" spans="1:6" x14ac:dyDescent="0.35">
      <c r="A378" s="1">
        <v>45230</v>
      </c>
      <c r="B378">
        <v>1815.13</v>
      </c>
      <c r="C378" s="2">
        <v>226.3</v>
      </c>
      <c r="D378" s="2">
        <v>1.0004</v>
      </c>
      <c r="E378" s="2">
        <v>34650.6</v>
      </c>
      <c r="F378" s="2">
        <v>4193.8</v>
      </c>
    </row>
    <row r="379" spans="1:6" x14ac:dyDescent="0.35">
      <c r="A379" s="1">
        <v>45229</v>
      </c>
      <c r="B379">
        <v>1809.05</v>
      </c>
      <c r="C379" s="2">
        <v>227.9</v>
      </c>
      <c r="D379" s="2">
        <v>1.0004999999999999</v>
      </c>
      <c r="E379" s="2">
        <v>34477.9</v>
      </c>
      <c r="F379" s="2">
        <v>4166.82</v>
      </c>
    </row>
    <row r="380" spans="1:6" x14ac:dyDescent="0.35">
      <c r="A380" s="1">
        <v>45228</v>
      </c>
      <c r="B380">
        <v>1794.96</v>
      </c>
      <c r="C380" s="2">
        <v>227</v>
      </c>
      <c r="D380" s="2">
        <v>1.0005999999999999</v>
      </c>
      <c r="E380" s="2">
        <v>34526.699999999997</v>
      </c>
      <c r="F380" s="2" t="s">
        <v>9333</v>
      </c>
    </row>
    <row r="381" spans="1:6" x14ac:dyDescent="0.35">
      <c r="A381" s="1">
        <v>45227</v>
      </c>
      <c r="B381">
        <v>1776.21</v>
      </c>
      <c r="C381" s="2">
        <v>225.7</v>
      </c>
      <c r="D381" s="2">
        <v>1.0003</v>
      </c>
      <c r="E381" s="2">
        <v>34082.6</v>
      </c>
      <c r="F381" s="2" t="s">
        <v>9333</v>
      </c>
    </row>
    <row r="382" spans="1:6" x14ac:dyDescent="0.35">
      <c r="A382" s="1">
        <v>45226</v>
      </c>
      <c r="B382">
        <v>1779.54</v>
      </c>
      <c r="C382" s="2">
        <v>224.4</v>
      </c>
      <c r="D382" s="2">
        <v>1.0003</v>
      </c>
      <c r="E382" s="2">
        <v>33901.800000000003</v>
      </c>
      <c r="F382" s="2">
        <v>4117.37</v>
      </c>
    </row>
    <row r="383" spans="1:6" x14ac:dyDescent="0.35">
      <c r="A383" s="1">
        <v>45225</v>
      </c>
      <c r="B383">
        <v>1803.13</v>
      </c>
      <c r="C383" s="2">
        <v>223.2</v>
      </c>
      <c r="D383" s="2">
        <v>1.0003</v>
      </c>
      <c r="E383" s="2">
        <v>34153.699999999997</v>
      </c>
      <c r="F383" s="2">
        <v>4137.2299999999996</v>
      </c>
    </row>
    <row r="384" spans="1:6" x14ac:dyDescent="0.35">
      <c r="A384" s="1">
        <v>45224</v>
      </c>
      <c r="B384">
        <v>1787</v>
      </c>
      <c r="C384" s="2">
        <v>222.1</v>
      </c>
      <c r="D384" s="2">
        <v>1.0004</v>
      </c>
      <c r="E384" s="2">
        <v>34496.800000000003</v>
      </c>
      <c r="F384" s="2">
        <v>4186.7700000000004</v>
      </c>
    </row>
    <row r="385" spans="1:6" x14ac:dyDescent="0.35">
      <c r="A385" s="1">
        <v>45223</v>
      </c>
      <c r="B385">
        <v>1784.88</v>
      </c>
      <c r="C385" s="2">
        <v>225.1</v>
      </c>
      <c r="D385" s="2">
        <v>1.0003</v>
      </c>
      <c r="E385" s="2">
        <v>33917</v>
      </c>
      <c r="F385" s="2">
        <v>4247.68</v>
      </c>
    </row>
    <row r="386" spans="1:6" x14ac:dyDescent="0.35">
      <c r="A386" s="1">
        <v>45222</v>
      </c>
      <c r="B386">
        <v>1763.75</v>
      </c>
      <c r="C386" s="2">
        <v>228.3</v>
      </c>
      <c r="D386" s="2">
        <v>1.0004</v>
      </c>
      <c r="E386" s="2">
        <v>33041.800000000003</v>
      </c>
      <c r="F386" s="2">
        <v>4217.04</v>
      </c>
    </row>
    <row r="387" spans="1:6" x14ac:dyDescent="0.35">
      <c r="A387" s="1">
        <v>45221</v>
      </c>
      <c r="B387">
        <v>1663.35</v>
      </c>
      <c r="C387" s="2">
        <v>217.8</v>
      </c>
      <c r="D387" s="2">
        <v>1.0004999999999999</v>
      </c>
      <c r="E387" s="2">
        <v>29984.2</v>
      </c>
      <c r="F387" s="2" t="s">
        <v>9333</v>
      </c>
    </row>
    <row r="388" spans="1:6" x14ac:dyDescent="0.35">
      <c r="A388" s="1">
        <v>45220</v>
      </c>
      <c r="B388">
        <v>1628.94</v>
      </c>
      <c r="C388" s="2">
        <v>214.1</v>
      </c>
      <c r="D388" s="2">
        <v>1.0004</v>
      </c>
      <c r="E388" s="2">
        <v>29912.9</v>
      </c>
      <c r="F388" s="2" t="s">
        <v>9333</v>
      </c>
    </row>
    <row r="389" spans="1:6" x14ac:dyDescent="0.35">
      <c r="A389" s="1">
        <v>45219</v>
      </c>
      <c r="B389">
        <v>1603.89</v>
      </c>
      <c r="C389" s="2">
        <v>212.1</v>
      </c>
      <c r="D389" s="2">
        <v>1.0004999999999999</v>
      </c>
      <c r="E389" s="2">
        <v>29674.5</v>
      </c>
      <c r="F389" s="2">
        <v>4224.16</v>
      </c>
    </row>
    <row r="390" spans="1:6" x14ac:dyDescent="0.35">
      <c r="A390" s="1">
        <v>45218</v>
      </c>
      <c r="B390">
        <v>1566.79</v>
      </c>
      <c r="C390" s="2">
        <v>211.1</v>
      </c>
      <c r="D390" s="2">
        <v>1.0005999999999999</v>
      </c>
      <c r="E390" s="2">
        <v>28723</v>
      </c>
      <c r="F390" s="2">
        <v>4278</v>
      </c>
    </row>
    <row r="391" spans="1:6" x14ac:dyDescent="0.35">
      <c r="A391" s="1">
        <v>45217</v>
      </c>
      <c r="B391">
        <v>1563.43</v>
      </c>
      <c r="C391" s="2">
        <v>210.2</v>
      </c>
      <c r="D391" s="2">
        <v>1.0003</v>
      </c>
      <c r="E391" s="2">
        <v>28321.7</v>
      </c>
      <c r="F391" s="2">
        <v>4314.6000000000004</v>
      </c>
    </row>
    <row r="392" spans="1:6" x14ac:dyDescent="0.35">
      <c r="A392" s="1">
        <v>45216</v>
      </c>
      <c r="B392">
        <v>1564.99</v>
      </c>
      <c r="C392" s="2">
        <v>211.5</v>
      </c>
      <c r="D392" s="2">
        <v>1.0003</v>
      </c>
      <c r="E392" s="2">
        <v>28403.599999999999</v>
      </c>
      <c r="F392" s="2">
        <v>4373.2</v>
      </c>
    </row>
    <row r="393" spans="1:6" x14ac:dyDescent="0.35">
      <c r="A393" s="1">
        <v>45215</v>
      </c>
      <c r="B393">
        <v>1599.48</v>
      </c>
      <c r="C393" s="2">
        <v>214.7</v>
      </c>
      <c r="D393" s="2">
        <v>1.0004999999999999</v>
      </c>
      <c r="E393" s="2">
        <v>28509.7</v>
      </c>
      <c r="F393" s="2">
        <v>4373.63</v>
      </c>
    </row>
    <row r="394" spans="1:6" x14ac:dyDescent="0.35">
      <c r="A394" s="1">
        <v>45214</v>
      </c>
      <c r="B394">
        <v>1557.66</v>
      </c>
      <c r="C394" s="2">
        <v>209.8</v>
      </c>
      <c r="D394" s="2">
        <v>1.0003</v>
      </c>
      <c r="E394" s="2">
        <v>27161.200000000001</v>
      </c>
      <c r="F394" s="2" t="s">
        <v>9333</v>
      </c>
    </row>
    <row r="395" spans="1:6" x14ac:dyDescent="0.35">
      <c r="A395" s="1">
        <v>45213</v>
      </c>
      <c r="B395">
        <v>1554.96</v>
      </c>
      <c r="C395" s="2">
        <v>206.6</v>
      </c>
      <c r="D395" s="2">
        <v>1.0003</v>
      </c>
      <c r="E395" s="2">
        <v>26852.799999999999</v>
      </c>
      <c r="F395" s="2" t="s">
        <v>9333</v>
      </c>
    </row>
    <row r="396" spans="1:6" x14ac:dyDescent="0.35">
      <c r="A396" s="1">
        <v>45212</v>
      </c>
      <c r="B396">
        <v>1552.17</v>
      </c>
      <c r="C396" s="2">
        <v>206</v>
      </c>
      <c r="D396" s="2">
        <v>1</v>
      </c>
      <c r="E396" s="2">
        <v>26863.5</v>
      </c>
      <c r="F396" s="2">
        <v>4327.78</v>
      </c>
    </row>
    <row r="397" spans="1:6" x14ac:dyDescent="0.35">
      <c r="A397" s="1">
        <v>45211</v>
      </c>
      <c r="B397">
        <v>1539.7</v>
      </c>
      <c r="C397" s="2">
        <v>205.3</v>
      </c>
      <c r="D397" s="2">
        <v>1.0001</v>
      </c>
      <c r="E397" s="2">
        <v>26761.1</v>
      </c>
      <c r="F397" s="2">
        <v>4349.6099999999997</v>
      </c>
    </row>
    <row r="398" spans="1:6" x14ac:dyDescent="0.35">
      <c r="A398" s="1">
        <v>45210</v>
      </c>
      <c r="B398">
        <v>1566.88</v>
      </c>
      <c r="C398" s="2">
        <v>206.59</v>
      </c>
      <c r="D398" s="2">
        <v>1</v>
      </c>
      <c r="E398" s="2">
        <v>26876.6</v>
      </c>
      <c r="F398" s="2">
        <v>4376.95</v>
      </c>
    </row>
    <row r="399" spans="1:6" x14ac:dyDescent="0.35">
      <c r="A399" s="1">
        <v>45209</v>
      </c>
      <c r="B399">
        <v>1567.6</v>
      </c>
      <c r="C399" s="2">
        <v>208.5</v>
      </c>
      <c r="D399" s="2">
        <v>1.0002</v>
      </c>
      <c r="E399" s="2">
        <v>27391</v>
      </c>
      <c r="F399" s="2">
        <v>4358.24</v>
      </c>
    </row>
    <row r="400" spans="1:6" x14ac:dyDescent="0.35">
      <c r="A400" s="1">
        <v>45208</v>
      </c>
      <c r="B400">
        <v>1579.74</v>
      </c>
      <c r="C400" s="2">
        <v>205.8</v>
      </c>
      <c r="D400" s="2">
        <v>1.0004999999999999</v>
      </c>
      <c r="E400" s="2">
        <v>27581.4</v>
      </c>
      <c r="F400" s="2">
        <v>4335.66</v>
      </c>
    </row>
    <row r="401" spans="1:6" x14ac:dyDescent="0.35">
      <c r="A401" s="1">
        <v>45207</v>
      </c>
      <c r="B401">
        <v>1632.85</v>
      </c>
      <c r="C401" s="2">
        <v>211.4</v>
      </c>
      <c r="D401" s="2">
        <v>1.0004999999999999</v>
      </c>
      <c r="E401" s="2">
        <v>27922.7</v>
      </c>
      <c r="F401" s="2" t="s">
        <v>9333</v>
      </c>
    </row>
    <row r="402" spans="1:6" x14ac:dyDescent="0.35">
      <c r="A402" s="1">
        <v>45206</v>
      </c>
      <c r="B402">
        <v>1633.58</v>
      </c>
      <c r="C402" s="2">
        <v>212.3</v>
      </c>
      <c r="D402" s="2">
        <v>1.0004999999999999</v>
      </c>
      <c r="E402" s="2">
        <v>27961.1</v>
      </c>
      <c r="F402" s="2" t="s">
        <v>9333</v>
      </c>
    </row>
    <row r="403" spans="1:6" x14ac:dyDescent="0.35">
      <c r="A403" s="1">
        <v>45205</v>
      </c>
      <c r="B403">
        <v>1645.62</v>
      </c>
      <c r="C403" s="2">
        <v>213.4</v>
      </c>
      <c r="D403" s="2">
        <v>1.0004999999999999</v>
      </c>
      <c r="E403" s="2">
        <v>27936.9</v>
      </c>
      <c r="F403" s="2">
        <v>4308.5</v>
      </c>
    </row>
    <row r="404" spans="1:6" x14ac:dyDescent="0.35">
      <c r="A404" s="1">
        <v>45204</v>
      </c>
      <c r="B404">
        <v>1611.58</v>
      </c>
      <c r="C404" s="2">
        <v>210.7</v>
      </c>
      <c r="D404" s="2">
        <v>1</v>
      </c>
      <c r="E404" s="2">
        <v>27410.3</v>
      </c>
      <c r="F404" s="2">
        <v>4258.1899999999996</v>
      </c>
    </row>
    <row r="405" spans="1:6" x14ac:dyDescent="0.35">
      <c r="A405" s="1">
        <v>45203</v>
      </c>
      <c r="B405">
        <v>1647.05</v>
      </c>
      <c r="C405" s="2">
        <v>213.2</v>
      </c>
      <c r="D405" s="2">
        <v>1.0002</v>
      </c>
      <c r="E405" s="2">
        <v>27790.9</v>
      </c>
      <c r="F405" s="2">
        <v>4263.75</v>
      </c>
    </row>
    <row r="406" spans="1:6" x14ac:dyDescent="0.35">
      <c r="A406" s="1">
        <v>45202</v>
      </c>
      <c r="B406">
        <v>1656.88</v>
      </c>
      <c r="C406" s="2">
        <v>213.5</v>
      </c>
      <c r="D406" s="2">
        <v>1</v>
      </c>
      <c r="E406" s="2">
        <v>27428.400000000001</v>
      </c>
      <c r="F406" s="2">
        <v>4229.45</v>
      </c>
    </row>
    <row r="407" spans="1:6" x14ac:dyDescent="0.35">
      <c r="A407" s="1">
        <v>45201</v>
      </c>
      <c r="B407">
        <v>1662.79</v>
      </c>
      <c r="C407" s="2">
        <v>214.6</v>
      </c>
      <c r="D407" s="2">
        <v>1.0003</v>
      </c>
      <c r="E407" s="2">
        <v>27505.3</v>
      </c>
      <c r="F407" s="2">
        <v>4288.3900000000003</v>
      </c>
    </row>
    <row r="408" spans="1:6" x14ac:dyDescent="0.35">
      <c r="A408" s="1">
        <v>45200</v>
      </c>
      <c r="B408">
        <v>1732.89</v>
      </c>
      <c r="C408" s="2">
        <v>218</v>
      </c>
      <c r="D408" s="2">
        <v>1.0003</v>
      </c>
      <c r="E408" s="2">
        <v>27974.5</v>
      </c>
      <c r="F408" s="2" t="s">
        <v>9333</v>
      </c>
    </row>
    <row r="409" spans="1:6" x14ac:dyDescent="0.35">
      <c r="A409" s="1">
        <v>45199</v>
      </c>
      <c r="B409">
        <v>1670.92</v>
      </c>
      <c r="C409" s="2">
        <v>214.5</v>
      </c>
      <c r="D409" s="2">
        <v>1.0003</v>
      </c>
      <c r="E409" s="2">
        <v>26962.7</v>
      </c>
      <c r="F409" s="2" t="s">
        <v>9333</v>
      </c>
    </row>
    <row r="410" spans="1:6" x14ac:dyDescent="0.35">
      <c r="A410" s="1">
        <v>45198</v>
      </c>
      <c r="B410">
        <v>1667.72</v>
      </c>
      <c r="C410" s="2">
        <v>215.2</v>
      </c>
      <c r="D410" s="2">
        <v>1.0001</v>
      </c>
      <c r="E410" s="2">
        <v>26909.8</v>
      </c>
      <c r="F410" s="2">
        <v>4288.05</v>
      </c>
    </row>
    <row r="411" spans="1:6" x14ac:dyDescent="0.35">
      <c r="A411" s="1">
        <v>45197</v>
      </c>
      <c r="B411">
        <v>1652.89</v>
      </c>
      <c r="C411" s="2">
        <v>215</v>
      </c>
      <c r="D411" s="2">
        <v>1.0002</v>
      </c>
      <c r="E411" s="2">
        <v>27022.6</v>
      </c>
      <c r="F411" s="2">
        <v>4299.7</v>
      </c>
    </row>
    <row r="412" spans="1:6" x14ac:dyDescent="0.35">
      <c r="A412" s="1">
        <v>45196</v>
      </c>
      <c r="B412">
        <v>1598.49</v>
      </c>
      <c r="C412" s="2">
        <v>212</v>
      </c>
      <c r="D412" s="2">
        <v>0.99960000000000004</v>
      </c>
      <c r="E412" s="2">
        <v>26366.1</v>
      </c>
      <c r="F412" s="2">
        <v>4274.51</v>
      </c>
    </row>
    <row r="413" spans="1:6" x14ac:dyDescent="0.35">
      <c r="A413" s="1">
        <v>45195</v>
      </c>
      <c r="B413">
        <v>1594.04</v>
      </c>
      <c r="C413" s="2">
        <v>212.6</v>
      </c>
      <c r="D413" s="2">
        <v>0.99980000000000002</v>
      </c>
      <c r="E413" s="2">
        <v>26218.9</v>
      </c>
      <c r="F413" s="2">
        <v>4273.53</v>
      </c>
    </row>
    <row r="414" spans="1:6" x14ac:dyDescent="0.35">
      <c r="A414" s="1">
        <v>45194</v>
      </c>
      <c r="B414">
        <v>1588.62</v>
      </c>
      <c r="C414" s="2">
        <v>210</v>
      </c>
      <c r="D414" s="2">
        <v>1.0001</v>
      </c>
      <c r="E414" s="2">
        <v>26302.7</v>
      </c>
      <c r="F414" s="2">
        <v>4337.4399999999996</v>
      </c>
    </row>
    <row r="415" spans="1:6" x14ac:dyDescent="0.35">
      <c r="A415" s="1">
        <v>45193</v>
      </c>
      <c r="B415">
        <v>1580.55</v>
      </c>
      <c r="C415" s="2">
        <v>208.3</v>
      </c>
      <c r="D415" s="2">
        <v>1.0011000000000001</v>
      </c>
      <c r="E415" s="2">
        <v>26251.5</v>
      </c>
      <c r="F415" s="2" t="s">
        <v>9333</v>
      </c>
    </row>
    <row r="416" spans="1:6" x14ac:dyDescent="0.35">
      <c r="A416" s="1">
        <v>45192</v>
      </c>
      <c r="B416">
        <v>1593.89</v>
      </c>
      <c r="C416" s="2">
        <v>210.5</v>
      </c>
      <c r="D416" s="2">
        <v>1.0007999999999999</v>
      </c>
      <c r="E416" s="2">
        <v>26579.200000000001</v>
      </c>
      <c r="F416" s="2" t="s">
        <v>9333</v>
      </c>
    </row>
    <row r="417" spans="1:6" x14ac:dyDescent="0.35">
      <c r="A417" s="1">
        <v>45191</v>
      </c>
      <c r="B417">
        <v>1593.1</v>
      </c>
      <c r="C417" s="2">
        <v>211</v>
      </c>
      <c r="D417" s="2">
        <v>1.0004999999999999</v>
      </c>
      <c r="E417" s="2">
        <v>26581.9</v>
      </c>
      <c r="F417" s="2">
        <v>4320.0600000000004</v>
      </c>
    </row>
    <row r="418" spans="1:6" x14ac:dyDescent="0.35">
      <c r="A418" s="1">
        <v>45190</v>
      </c>
      <c r="B418">
        <v>1584.03</v>
      </c>
      <c r="C418" s="2">
        <v>210.8</v>
      </c>
      <c r="D418" s="2">
        <v>1.0002</v>
      </c>
      <c r="E418" s="2">
        <v>26570</v>
      </c>
      <c r="F418" s="2">
        <v>4330</v>
      </c>
    </row>
    <row r="419" spans="1:6" x14ac:dyDescent="0.35">
      <c r="A419" s="1">
        <v>45189</v>
      </c>
      <c r="B419">
        <v>1622.28</v>
      </c>
      <c r="C419" s="2">
        <v>214.3</v>
      </c>
      <c r="D419" s="2">
        <v>1.0001</v>
      </c>
      <c r="E419" s="2">
        <v>27125</v>
      </c>
      <c r="F419" s="2">
        <v>4402.2</v>
      </c>
    </row>
    <row r="420" spans="1:6" x14ac:dyDescent="0.35">
      <c r="A420" s="1">
        <v>45188</v>
      </c>
      <c r="B420">
        <v>1643.08</v>
      </c>
      <c r="C420" s="2">
        <v>217.2</v>
      </c>
      <c r="D420" s="2">
        <v>1.0004</v>
      </c>
      <c r="E420" s="2">
        <v>27209.200000000001</v>
      </c>
      <c r="F420" s="2">
        <v>4443.95</v>
      </c>
    </row>
    <row r="421" spans="1:6" x14ac:dyDescent="0.35">
      <c r="A421" s="1">
        <v>45187</v>
      </c>
      <c r="B421">
        <v>1636.92</v>
      </c>
      <c r="C421" s="2">
        <v>216</v>
      </c>
      <c r="D421" s="2">
        <v>1.0003</v>
      </c>
      <c r="E421" s="2">
        <v>26763.5</v>
      </c>
      <c r="F421" s="2">
        <v>4453.53</v>
      </c>
    </row>
    <row r="422" spans="1:6" x14ac:dyDescent="0.35">
      <c r="A422" s="1">
        <v>45186</v>
      </c>
      <c r="B422">
        <v>1622.65</v>
      </c>
      <c r="C422" s="2">
        <v>216.4</v>
      </c>
      <c r="D422" s="2">
        <v>1.0004</v>
      </c>
      <c r="E422" s="2">
        <v>26529.1</v>
      </c>
      <c r="F422" s="2" t="s">
        <v>9333</v>
      </c>
    </row>
    <row r="423" spans="1:6" x14ac:dyDescent="0.35">
      <c r="A423" s="1">
        <v>45185</v>
      </c>
      <c r="B423">
        <v>1634.41</v>
      </c>
      <c r="C423" s="2">
        <v>214.9</v>
      </c>
      <c r="D423" s="2">
        <v>1.0004</v>
      </c>
      <c r="E423" s="2">
        <v>26562</v>
      </c>
      <c r="F423" s="2" t="s">
        <v>9333</v>
      </c>
    </row>
    <row r="424" spans="1:6" x14ac:dyDescent="0.35">
      <c r="A424" s="1">
        <v>45184</v>
      </c>
      <c r="B424">
        <v>1641.31</v>
      </c>
      <c r="C424" s="2">
        <v>214.1</v>
      </c>
      <c r="D424" s="2">
        <v>1.0002</v>
      </c>
      <c r="E424" s="2">
        <v>26601</v>
      </c>
      <c r="F424" s="2">
        <v>4450.32</v>
      </c>
    </row>
    <row r="425" spans="1:6" x14ac:dyDescent="0.35">
      <c r="A425" s="1">
        <v>45183</v>
      </c>
      <c r="B425">
        <v>1626.49</v>
      </c>
      <c r="C425" s="2">
        <v>212.2</v>
      </c>
      <c r="D425" s="2">
        <v>1.0003</v>
      </c>
      <c r="E425" s="2">
        <v>26524.7</v>
      </c>
      <c r="F425" s="2">
        <v>4505.1000000000004</v>
      </c>
    </row>
    <row r="426" spans="1:6" x14ac:dyDescent="0.35">
      <c r="A426" s="1">
        <v>45182</v>
      </c>
      <c r="B426">
        <v>1607.63</v>
      </c>
      <c r="C426" s="2">
        <v>212.6</v>
      </c>
      <c r="D426" s="2">
        <v>1.0002</v>
      </c>
      <c r="E426" s="2">
        <v>26223</v>
      </c>
      <c r="F426" s="2">
        <v>4467.4399999999996</v>
      </c>
    </row>
    <row r="427" spans="1:6" x14ac:dyDescent="0.35">
      <c r="A427" s="1">
        <v>45181</v>
      </c>
      <c r="B427">
        <v>1592.5</v>
      </c>
      <c r="C427" s="2">
        <v>210.7</v>
      </c>
      <c r="D427" s="2">
        <v>1.0001</v>
      </c>
      <c r="E427" s="2">
        <v>25834.5</v>
      </c>
      <c r="F427" s="2">
        <v>4461.8999999999996</v>
      </c>
    </row>
    <row r="428" spans="1:6" x14ac:dyDescent="0.35">
      <c r="A428" s="1">
        <v>45180</v>
      </c>
      <c r="B428">
        <v>1551.89</v>
      </c>
      <c r="C428" s="2">
        <v>206.2</v>
      </c>
      <c r="D428" s="2">
        <v>0.99980000000000002</v>
      </c>
      <c r="E428" s="2">
        <v>25166.400000000001</v>
      </c>
      <c r="F428" s="2">
        <v>4487.46</v>
      </c>
    </row>
    <row r="429" spans="1:6" x14ac:dyDescent="0.35">
      <c r="A429" s="1">
        <v>45179</v>
      </c>
      <c r="B429">
        <v>1617.44</v>
      </c>
      <c r="C429" s="2">
        <v>212.4</v>
      </c>
      <c r="D429" s="2">
        <v>0.99990000000000001</v>
      </c>
      <c r="E429" s="2">
        <v>25840.2</v>
      </c>
      <c r="F429" s="2" t="s">
        <v>9333</v>
      </c>
    </row>
    <row r="430" spans="1:6" x14ac:dyDescent="0.35">
      <c r="A430" s="1">
        <v>45178</v>
      </c>
      <c r="B430">
        <v>1635.56</v>
      </c>
      <c r="C430" s="2">
        <v>214.1</v>
      </c>
      <c r="D430" s="2">
        <v>1.0001</v>
      </c>
      <c r="E430" s="2">
        <v>25901.1</v>
      </c>
      <c r="F430" s="2" t="s">
        <v>9333</v>
      </c>
    </row>
    <row r="431" spans="1:6" x14ac:dyDescent="0.35">
      <c r="A431" s="1">
        <v>45177</v>
      </c>
      <c r="B431">
        <v>1636.45</v>
      </c>
      <c r="C431" s="2">
        <v>214.7</v>
      </c>
      <c r="D431" s="2">
        <v>1</v>
      </c>
      <c r="E431" s="2">
        <v>25909.5</v>
      </c>
      <c r="F431" s="2">
        <v>4457.49</v>
      </c>
    </row>
    <row r="432" spans="1:6" x14ac:dyDescent="0.35">
      <c r="A432" s="1">
        <v>45176</v>
      </c>
      <c r="B432">
        <v>1648.09</v>
      </c>
      <c r="C432" s="2">
        <v>217.1</v>
      </c>
      <c r="D432" s="2">
        <v>0.99980000000000002</v>
      </c>
      <c r="E432" s="2">
        <v>26249.8</v>
      </c>
      <c r="F432" s="2">
        <v>4451.1400000000003</v>
      </c>
    </row>
    <row r="433" spans="1:6" x14ac:dyDescent="0.35">
      <c r="A433" s="1">
        <v>45175</v>
      </c>
      <c r="B433">
        <v>1633.18</v>
      </c>
      <c r="C433" s="2">
        <v>215.2</v>
      </c>
      <c r="D433" s="2">
        <v>0.99990000000000001</v>
      </c>
      <c r="E433" s="2">
        <v>25758</v>
      </c>
      <c r="F433" s="2">
        <v>4465.4799999999996</v>
      </c>
    </row>
    <row r="434" spans="1:6" x14ac:dyDescent="0.35">
      <c r="A434" s="1">
        <v>45174</v>
      </c>
      <c r="B434">
        <v>1634.46</v>
      </c>
      <c r="C434" s="2">
        <v>214.6</v>
      </c>
      <c r="D434" s="2">
        <v>0.99960000000000004</v>
      </c>
      <c r="E434" s="2">
        <v>25790.2</v>
      </c>
      <c r="F434" s="2">
        <v>4496.83</v>
      </c>
    </row>
    <row r="435" spans="1:6" x14ac:dyDescent="0.35">
      <c r="A435" s="1">
        <v>45173</v>
      </c>
      <c r="B435">
        <v>1630.51</v>
      </c>
      <c r="C435" s="2">
        <v>215.2</v>
      </c>
      <c r="D435" s="2">
        <v>0.99970000000000003</v>
      </c>
      <c r="E435" s="2">
        <v>25823.3</v>
      </c>
      <c r="F435" s="2" t="s">
        <v>9333</v>
      </c>
    </row>
    <row r="436" spans="1:6" x14ac:dyDescent="0.35">
      <c r="A436" s="1">
        <v>45172</v>
      </c>
      <c r="B436">
        <v>1635.85</v>
      </c>
      <c r="C436" s="2">
        <v>214.3</v>
      </c>
      <c r="D436" s="2">
        <v>1</v>
      </c>
      <c r="E436" s="2">
        <v>25971</v>
      </c>
      <c r="F436" s="2" t="s">
        <v>9333</v>
      </c>
    </row>
    <row r="437" spans="1:6" x14ac:dyDescent="0.35">
      <c r="A437" s="1">
        <v>45171</v>
      </c>
      <c r="B437">
        <v>1637.05</v>
      </c>
      <c r="C437" s="2">
        <v>214.5</v>
      </c>
      <c r="D437" s="2">
        <v>1.0001</v>
      </c>
      <c r="E437" s="2">
        <v>25869.7</v>
      </c>
      <c r="F437" s="2" t="s">
        <v>9333</v>
      </c>
    </row>
    <row r="438" spans="1:6" x14ac:dyDescent="0.35">
      <c r="A438" s="1">
        <v>45170</v>
      </c>
      <c r="B438">
        <v>1629</v>
      </c>
      <c r="C438" s="2">
        <v>213.7</v>
      </c>
      <c r="D438" s="2">
        <v>0.99990000000000001</v>
      </c>
      <c r="E438" s="2">
        <v>25803.200000000001</v>
      </c>
      <c r="F438" s="2">
        <v>4515.7700000000004</v>
      </c>
    </row>
    <row r="439" spans="1:6" x14ac:dyDescent="0.35">
      <c r="A439" s="1">
        <v>45169</v>
      </c>
      <c r="B439">
        <v>1645.82</v>
      </c>
      <c r="C439" s="2">
        <v>216.7</v>
      </c>
      <c r="D439" s="2">
        <v>1.0001</v>
      </c>
      <c r="E439" s="2">
        <v>25937.3</v>
      </c>
      <c r="F439" s="2">
        <v>4507.66</v>
      </c>
    </row>
    <row r="440" spans="1:6" x14ac:dyDescent="0.35">
      <c r="A440" s="1">
        <v>45168</v>
      </c>
      <c r="B440">
        <v>1705.22</v>
      </c>
      <c r="C440" s="2">
        <v>223.8</v>
      </c>
      <c r="D440" s="2">
        <v>1.0002</v>
      </c>
      <c r="E440" s="2">
        <v>27298.799999999999</v>
      </c>
      <c r="F440" s="2">
        <v>4514.87</v>
      </c>
    </row>
    <row r="441" spans="1:6" x14ac:dyDescent="0.35">
      <c r="A441" s="1">
        <v>45167</v>
      </c>
      <c r="B441">
        <v>1729.69</v>
      </c>
      <c r="C441" s="2">
        <v>226.9</v>
      </c>
      <c r="D441" s="2">
        <v>1.0001</v>
      </c>
      <c r="E441" s="2">
        <v>27723.9</v>
      </c>
      <c r="F441" s="2">
        <v>4497.63</v>
      </c>
    </row>
    <row r="442" spans="1:6" x14ac:dyDescent="0.35">
      <c r="A442" s="1">
        <v>45166</v>
      </c>
      <c r="B442">
        <v>1653.22</v>
      </c>
      <c r="C442" s="2">
        <v>218.8</v>
      </c>
      <c r="D442" s="2">
        <v>0.99970000000000003</v>
      </c>
      <c r="E442" s="2">
        <v>26118.9</v>
      </c>
      <c r="F442" s="2">
        <v>4433.3100000000004</v>
      </c>
    </row>
    <row r="443" spans="1:6" x14ac:dyDescent="0.35">
      <c r="A443" s="1">
        <v>45165</v>
      </c>
      <c r="B443">
        <v>1658.33</v>
      </c>
      <c r="C443" s="2">
        <v>218.3</v>
      </c>
      <c r="D443" s="2">
        <v>0.99970000000000003</v>
      </c>
      <c r="E443" s="2">
        <v>26100.6</v>
      </c>
      <c r="F443" s="2" t="s">
        <v>9333</v>
      </c>
    </row>
    <row r="444" spans="1:6" x14ac:dyDescent="0.35">
      <c r="A444" s="1">
        <v>45164</v>
      </c>
      <c r="B444">
        <v>1647.05</v>
      </c>
      <c r="C444" s="2">
        <v>216.5</v>
      </c>
      <c r="D444" s="2">
        <v>0.99990000000000001</v>
      </c>
      <c r="E444" s="2">
        <v>26017.1</v>
      </c>
      <c r="F444" s="2" t="s">
        <v>9333</v>
      </c>
    </row>
    <row r="445" spans="1:6" x14ac:dyDescent="0.35">
      <c r="A445" s="1">
        <v>45163</v>
      </c>
      <c r="B445">
        <v>1653.74</v>
      </c>
      <c r="C445" s="2">
        <v>218.4</v>
      </c>
      <c r="D445" s="2">
        <v>0.99970000000000003</v>
      </c>
      <c r="E445" s="2">
        <v>26057.200000000001</v>
      </c>
      <c r="F445" s="2">
        <v>4405.71</v>
      </c>
    </row>
    <row r="446" spans="1:6" x14ac:dyDescent="0.35">
      <c r="A446" s="1">
        <v>45162</v>
      </c>
      <c r="B446">
        <v>1660.89</v>
      </c>
      <c r="C446" s="2">
        <v>219</v>
      </c>
      <c r="D446" s="2">
        <v>0.99970000000000003</v>
      </c>
      <c r="E446" s="2">
        <v>26177</v>
      </c>
      <c r="F446" s="2">
        <v>4376.3100000000004</v>
      </c>
    </row>
    <row r="447" spans="1:6" x14ac:dyDescent="0.35">
      <c r="A447" s="1">
        <v>45161</v>
      </c>
      <c r="B447">
        <v>1679.93</v>
      </c>
      <c r="C447" s="2">
        <v>216.7</v>
      </c>
      <c r="D447" s="2">
        <v>1</v>
      </c>
      <c r="E447" s="2">
        <v>26436.2</v>
      </c>
      <c r="F447" s="2">
        <v>4436.01</v>
      </c>
    </row>
    <row r="448" spans="1:6" x14ac:dyDescent="0.35">
      <c r="A448" s="1">
        <v>45160</v>
      </c>
      <c r="B448">
        <v>1634.29</v>
      </c>
      <c r="C448" s="2">
        <v>210.9</v>
      </c>
      <c r="D448" s="2">
        <v>0.99970000000000003</v>
      </c>
      <c r="E448" s="2">
        <v>26039.9</v>
      </c>
      <c r="F448" s="2">
        <v>4387.55</v>
      </c>
    </row>
    <row r="449" spans="1:6" x14ac:dyDescent="0.35">
      <c r="A449" s="1">
        <v>45159</v>
      </c>
      <c r="B449">
        <v>1667.6</v>
      </c>
      <c r="C449" s="2">
        <v>210.4</v>
      </c>
      <c r="D449" s="2">
        <v>1</v>
      </c>
      <c r="E449" s="2">
        <v>26126</v>
      </c>
      <c r="F449" s="2">
        <v>4399.7700000000004</v>
      </c>
    </row>
    <row r="450" spans="1:6" x14ac:dyDescent="0.35">
      <c r="A450" s="1">
        <v>45158</v>
      </c>
      <c r="B450">
        <v>1685.24</v>
      </c>
      <c r="C450" s="2">
        <v>216.5</v>
      </c>
      <c r="D450" s="2">
        <v>1.0002</v>
      </c>
      <c r="E450" s="2">
        <v>26190.799999999999</v>
      </c>
      <c r="F450" s="2" t="s">
        <v>9333</v>
      </c>
    </row>
    <row r="451" spans="1:6" x14ac:dyDescent="0.35">
      <c r="A451" s="1">
        <v>45157</v>
      </c>
      <c r="B451">
        <v>1669.67</v>
      </c>
      <c r="C451" s="2">
        <v>216.9</v>
      </c>
      <c r="D451" s="2">
        <v>1.0001</v>
      </c>
      <c r="E451" s="2">
        <v>26099.4</v>
      </c>
      <c r="F451" s="2" t="s">
        <v>9333</v>
      </c>
    </row>
    <row r="452" spans="1:6" x14ac:dyDescent="0.35">
      <c r="A452" s="1">
        <v>45156</v>
      </c>
      <c r="B452">
        <v>1661.26</v>
      </c>
      <c r="C452" s="2">
        <v>216.1</v>
      </c>
      <c r="D452" s="2">
        <v>1</v>
      </c>
      <c r="E452" s="2">
        <v>26053.200000000001</v>
      </c>
      <c r="F452" s="2">
        <v>4369.71</v>
      </c>
    </row>
    <row r="453" spans="1:6" x14ac:dyDescent="0.35">
      <c r="A453" s="1">
        <v>45155</v>
      </c>
      <c r="B453">
        <v>1683.89</v>
      </c>
      <c r="C453" s="2">
        <v>218.09</v>
      </c>
      <c r="D453" s="2">
        <v>1.0003</v>
      </c>
      <c r="E453" s="2">
        <v>26635.7</v>
      </c>
      <c r="F453" s="2">
        <v>4370.3599999999997</v>
      </c>
    </row>
    <row r="454" spans="1:6" x14ac:dyDescent="0.35">
      <c r="A454" s="1">
        <v>45154</v>
      </c>
      <c r="B454">
        <v>1807.81</v>
      </c>
      <c r="C454" s="2">
        <v>232.1</v>
      </c>
      <c r="D454" s="2">
        <v>0.99909999999999999</v>
      </c>
      <c r="E454" s="2">
        <v>28726.3</v>
      </c>
      <c r="F454" s="2">
        <v>4404.33</v>
      </c>
    </row>
    <row r="455" spans="1:6" x14ac:dyDescent="0.35">
      <c r="A455" s="1">
        <v>45153</v>
      </c>
      <c r="B455">
        <v>1828.98</v>
      </c>
      <c r="C455" s="2">
        <v>236.89</v>
      </c>
      <c r="D455" s="2">
        <v>0.99909999999999999</v>
      </c>
      <c r="E455" s="2">
        <v>29195.3</v>
      </c>
      <c r="F455" s="2">
        <v>4437.8599999999997</v>
      </c>
    </row>
    <row r="456" spans="1:6" x14ac:dyDescent="0.35">
      <c r="A456" s="1">
        <v>45152</v>
      </c>
      <c r="B456">
        <v>1845.51</v>
      </c>
      <c r="C456" s="2">
        <v>240.5</v>
      </c>
      <c r="D456" s="2">
        <v>0.99929999999999997</v>
      </c>
      <c r="E456" s="2">
        <v>29426.7</v>
      </c>
      <c r="F456" s="2">
        <v>4489.72</v>
      </c>
    </row>
    <row r="457" spans="1:6" x14ac:dyDescent="0.35">
      <c r="A457" s="1">
        <v>45151</v>
      </c>
      <c r="B457">
        <v>1840.73</v>
      </c>
      <c r="C457" s="2">
        <v>240.2</v>
      </c>
      <c r="D457" s="2">
        <v>0.99950000000000006</v>
      </c>
      <c r="E457" s="2">
        <v>29300.1</v>
      </c>
      <c r="F457" s="2" t="s">
        <v>9333</v>
      </c>
    </row>
    <row r="458" spans="1:6" x14ac:dyDescent="0.35">
      <c r="A458" s="1">
        <v>45150</v>
      </c>
      <c r="B458">
        <v>1849.94</v>
      </c>
      <c r="C458" s="2">
        <v>240.2</v>
      </c>
      <c r="D458" s="2">
        <v>0.99980000000000002</v>
      </c>
      <c r="E458" s="2">
        <v>29428.2</v>
      </c>
      <c r="F458" s="2" t="s">
        <v>9333</v>
      </c>
    </row>
    <row r="459" spans="1:6" x14ac:dyDescent="0.35">
      <c r="A459" s="1">
        <v>45149</v>
      </c>
      <c r="B459">
        <v>1848.88</v>
      </c>
      <c r="C459" s="2">
        <v>239.7</v>
      </c>
      <c r="D459" s="2">
        <v>0.99939999999999996</v>
      </c>
      <c r="E459" s="2">
        <v>29420.799999999999</v>
      </c>
      <c r="F459" s="2">
        <v>4464.05</v>
      </c>
    </row>
    <row r="460" spans="1:6" x14ac:dyDescent="0.35">
      <c r="A460" s="1">
        <v>45148</v>
      </c>
      <c r="B460">
        <v>1852.46</v>
      </c>
      <c r="C460" s="2">
        <v>241.4</v>
      </c>
      <c r="D460" s="2">
        <v>0.99919999999999998</v>
      </c>
      <c r="E460" s="2">
        <v>29449</v>
      </c>
      <c r="F460" s="2">
        <v>4468.83</v>
      </c>
    </row>
    <row r="461" spans="1:6" x14ac:dyDescent="0.35">
      <c r="A461" s="1">
        <v>45147</v>
      </c>
      <c r="B461">
        <v>1855.36</v>
      </c>
      <c r="C461" s="2">
        <v>243.8</v>
      </c>
      <c r="D461" s="2">
        <v>0.99960000000000004</v>
      </c>
      <c r="E461" s="2">
        <v>29578</v>
      </c>
      <c r="F461" s="2">
        <v>4467.71</v>
      </c>
    </row>
    <row r="462" spans="1:6" x14ac:dyDescent="0.35">
      <c r="A462" s="1">
        <v>45146</v>
      </c>
      <c r="B462">
        <v>1856.24</v>
      </c>
      <c r="C462" s="2">
        <v>245.2</v>
      </c>
      <c r="D462" s="2">
        <v>0.99980000000000002</v>
      </c>
      <c r="E462" s="2">
        <v>29777.4</v>
      </c>
      <c r="F462" s="2">
        <v>4499.38</v>
      </c>
    </row>
    <row r="463" spans="1:6" x14ac:dyDescent="0.35">
      <c r="A463" s="1">
        <v>45145</v>
      </c>
      <c r="B463">
        <v>1829.11</v>
      </c>
      <c r="C463" s="2">
        <v>242.1</v>
      </c>
      <c r="D463" s="2">
        <v>0.99929999999999997</v>
      </c>
      <c r="E463" s="2">
        <v>29204.2</v>
      </c>
      <c r="F463" s="2">
        <v>4518.4399999999996</v>
      </c>
    </row>
    <row r="464" spans="1:6" x14ac:dyDescent="0.35">
      <c r="A464" s="1">
        <v>45144</v>
      </c>
      <c r="B464">
        <v>1830.28</v>
      </c>
      <c r="C464" s="2">
        <v>243.2</v>
      </c>
      <c r="D464" s="2">
        <v>0.99909999999999999</v>
      </c>
      <c r="E464" s="2">
        <v>29081.3</v>
      </c>
      <c r="F464" s="2" t="s">
        <v>9333</v>
      </c>
    </row>
    <row r="465" spans="1:6" x14ac:dyDescent="0.35">
      <c r="A465" s="1">
        <v>45143</v>
      </c>
      <c r="B465">
        <v>1836.48</v>
      </c>
      <c r="C465" s="2">
        <v>243.3</v>
      </c>
      <c r="D465" s="2">
        <v>0.99950000000000006</v>
      </c>
      <c r="E465" s="2">
        <v>29068.1</v>
      </c>
      <c r="F465" s="2" t="s">
        <v>9333</v>
      </c>
    </row>
    <row r="466" spans="1:6" x14ac:dyDescent="0.35">
      <c r="A466" s="1">
        <v>45142</v>
      </c>
      <c r="B466">
        <v>1830.24</v>
      </c>
      <c r="C466" s="2">
        <v>241.8</v>
      </c>
      <c r="D466" s="2">
        <v>0.99880000000000002</v>
      </c>
      <c r="E466" s="2">
        <v>29105.5</v>
      </c>
      <c r="F466" s="2">
        <v>4478.03</v>
      </c>
    </row>
    <row r="467" spans="1:6" x14ac:dyDescent="0.35">
      <c r="A467" s="1">
        <v>45141</v>
      </c>
      <c r="B467">
        <v>1835.98</v>
      </c>
      <c r="C467" s="2">
        <v>241.1</v>
      </c>
      <c r="D467" s="2">
        <v>0.99939999999999996</v>
      </c>
      <c r="E467" s="2">
        <v>29189.3</v>
      </c>
      <c r="F467" s="2">
        <v>4501.8900000000003</v>
      </c>
    </row>
    <row r="468" spans="1:6" x14ac:dyDescent="0.35">
      <c r="A468" s="1">
        <v>45140</v>
      </c>
      <c r="B468">
        <v>1840.21</v>
      </c>
      <c r="C468" s="2">
        <v>240.7</v>
      </c>
      <c r="D468" s="2">
        <v>0.99970000000000003</v>
      </c>
      <c r="E468" s="2">
        <v>29173.7</v>
      </c>
      <c r="F468" s="2">
        <v>4513.3900000000003</v>
      </c>
    </row>
    <row r="469" spans="1:6" x14ac:dyDescent="0.35">
      <c r="A469" s="1">
        <v>45139</v>
      </c>
      <c r="B469">
        <v>1874.21</v>
      </c>
      <c r="C469" s="2">
        <v>247.79</v>
      </c>
      <c r="D469" s="2">
        <v>1</v>
      </c>
      <c r="E469" s="2">
        <v>29712.2</v>
      </c>
      <c r="F469" s="2">
        <v>4576.7299999999996</v>
      </c>
    </row>
    <row r="470" spans="1:6" x14ac:dyDescent="0.35">
      <c r="A470" s="1">
        <v>45138</v>
      </c>
      <c r="B470">
        <v>1856.17</v>
      </c>
      <c r="C470" s="2">
        <v>240.9</v>
      </c>
      <c r="D470" s="2">
        <v>1</v>
      </c>
      <c r="E470" s="2">
        <v>29232.400000000001</v>
      </c>
      <c r="F470" s="2">
        <v>4588.96</v>
      </c>
    </row>
    <row r="471" spans="1:6" x14ac:dyDescent="0.35">
      <c r="A471" s="1">
        <v>45137</v>
      </c>
      <c r="B471">
        <v>1861.81</v>
      </c>
      <c r="C471" s="2">
        <v>242.5</v>
      </c>
      <c r="D471" s="2">
        <v>1.0004999999999999</v>
      </c>
      <c r="E471" s="2">
        <v>29281.7</v>
      </c>
      <c r="F471" s="2" t="s">
        <v>9333</v>
      </c>
    </row>
    <row r="472" spans="1:6" x14ac:dyDescent="0.35">
      <c r="A472" s="1">
        <v>45136</v>
      </c>
      <c r="B472">
        <v>1880.55</v>
      </c>
      <c r="C472" s="2">
        <v>242.5</v>
      </c>
      <c r="D472" s="2">
        <v>1.0002</v>
      </c>
      <c r="E472" s="2">
        <v>29353.5</v>
      </c>
      <c r="F472" s="2" t="s">
        <v>9333</v>
      </c>
    </row>
    <row r="473" spans="1:6" x14ac:dyDescent="0.35">
      <c r="A473" s="1">
        <v>45135</v>
      </c>
      <c r="B473">
        <v>1874.23</v>
      </c>
      <c r="C473" s="2">
        <v>241.9</v>
      </c>
      <c r="D473" s="2">
        <v>1</v>
      </c>
      <c r="E473" s="2">
        <v>29315</v>
      </c>
      <c r="F473" s="2">
        <v>4582.2299999999996</v>
      </c>
    </row>
    <row r="474" spans="1:6" x14ac:dyDescent="0.35">
      <c r="A474" s="1">
        <v>45134</v>
      </c>
      <c r="B474">
        <v>1861.32</v>
      </c>
      <c r="C474" s="2">
        <v>240.6</v>
      </c>
      <c r="D474" s="2">
        <v>0.99980000000000002</v>
      </c>
      <c r="E474" s="2">
        <v>29222.7</v>
      </c>
      <c r="F474" s="2">
        <v>4537.41</v>
      </c>
    </row>
    <row r="475" spans="1:6" x14ac:dyDescent="0.35">
      <c r="A475" s="1">
        <v>45133</v>
      </c>
      <c r="B475">
        <v>1872</v>
      </c>
      <c r="C475" s="2">
        <v>239</v>
      </c>
      <c r="D475" s="2">
        <v>1.0001</v>
      </c>
      <c r="E475" s="2">
        <v>29352.2</v>
      </c>
      <c r="F475" s="2">
        <v>4566.75</v>
      </c>
    </row>
    <row r="476" spans="1:6" x14ac:dyDescent="0.35">
      <c r="A476" s="1">
        <v>45132</v>
      </c>
      <c r="B476">
        <v>1857.67</v>
      </c>
      <c r="C476" s="2">
        <v>237.8</v>
      </c>
      <c r="D476" s="2">
        <v>1.0003</v>
      </c>
      <c r="E476" s="2">
        <v>29228.6</v>
      </c>
      <c r="F476" s="2">
        <v>4567.46</v>
      </c>
    </row>
    <row r="477" spans="1:6" x14ac:dyDescent="0.35">
      <c r="A477" s="1">
        <v>45131</v>
      </c>
      <c r="B477">
        <v>1850.04</v>
      </c>
      <c r="C477" s="2">
        <v>239</v>
      </c>
      <c r="D477" s="2">
        <v>1.0003</v>
      </c>
      <c r="E477" s="2">
        <v>29178.1</v>
      </c>
      <c r="F477" s="2">
        <v>4554.6400000000003</v>
      </c>
    </row>
    <row r="478" spans="1:6" x14ac:dyDescent="0.35">
      <c r="A478" s="1">
        <v>45130</v>
      </c>
      <c r="B478">
        <v>1888.85</v>
      </c>
      <c r="C478" s="2">
        <v>242.4</v>
      </c>
      <c r="D478" s="2">
        <v>1.0001</v>
      </c>
      <c r="E478" s="2">
        <v>30085.9</v>
      </c>
      <c r="F478" s="2" t="s">
        <v>9333</v>
      </c>
    </row>
    <row r="479" spans="1:6" x14ac:dyDescent="0.35">
      <c r="A479" s="1">
        <v>45129</v>
      </c>
      <c r="B479">
        <v>1866.25</v>
      </c>
      <c r="C479" s="2">
        <v>240.9</v>
      </c>
      <c r="D479" s="2">
        <v>1.0003</v>
      </c>
      <c r="E479" s="2">
        <v>29788.9</v>
      </c>
      <c r="F479" s="2" t="s">
        <v>9333</v>
      </c>
    </row>
    <row r="480" spans="1:6" x14ac:dyDescent="0.35">
      <c r="A480" s="1">
        <v>45128</v>
      </c>
      <c r="B480">
        <v>1891.75</v>
      </c>
      <c r="C480" s="2">
        <v>243.8</v>
      </c>
      <c r="D480" s="2">
        <v>1.0003</v>
      </c>
      <c r="E480" s="2">
        <v>29903.1</v>
      </c>
      <c r="F480" s="2">
        <v>4536.34</v>
      </c>
    </row>
    <row r="481" spans="1:6" x14ac:dyDescent="0.35">
      <c r="A481" s="1">
        <v>45127</v>
      </c>
      <c r="B481">
        <v>1891.23</v>
      </c>
      <c r="C481" s="2">
        <v>242.7</v>
      </c>
      <c r="D481" s="2">
        <v>1.0002</v>
      </c>
      <c r="E481" s="2">
        <v>29801</v>
      </c>
      <c r="F481" s="2">
        <v>4534.87</v>
      </c>
    </row>
    <row r="482" spans="1:6" x14ac:dyDescent="0.35">
      <c r="A482" s="1">
        <v>45126</v>
      </c>
      <c r="B482">
        <v>1888.65</v>
      </c>
      <c r="C482" s="2">
        <v>241</v>
      </c>
      <c r="D482" s="2">
        <v>1.0002</v>
      </c>
      <c r="E482" s="2">
        <v>29909.7</v>
      </c>
      <c r="F482" s="2">
        <v>4565.72</v>
      </c>
    </row>
    <row r="483" spans="1:6" x14ac:dyDescent="0.35">
      <c r="A483" s="1">
        <v>45125</v>
      </c>
      <c r="B483">
        <v>1897.58</v>
      </c>
      <c r="C483" s="2">
        <v>240.2</v>
      </c>
      <c r="D483" s="2">
        <v>1.0002</v>
      </c>
      <c r="E483" s="2">
        <v>29866.799999999999</v>
      </c>
      <c r="F483" s="2">
        <v>4554.9799999999996</v>
      </c>
    </row>
    <row r="484" spans="1:6" x14ac:dyDescent="0.35">
      <c r="A484" s="1">
        <v>45124</v>
      </c>
      <c r="B484">
        <v>1911.24</v>
      </c>
      <c r="C484" s="2">
        <v>244.1</v>
      </c>
      <c r="D484" s="2">
        <v>1.0001</v>
      </c>
      <c r="E484" s="2">
        <v>30139.7</v>
      </c>
      <c r="F484" s="2">
        <v>4522.79</v>
      </c>
    </row>
    <row r="485" spans="1:6" x14ac:dyDescent="0.35">
      <c r="A485" s="1">
        <v>45123</v>
      </c>
      <c r="B485">
        <v>1922.45</v>
      </c>
      <c r="C485" s="2">
        <v>242.3</v>
      </c>
      <c r="D485" s="2">
        <v>1.0002</v>
      </c>
      <c r="E485" s="2">
        <v>30235.5</v>
      </c>
      <c r="F485" s="2" t="s">
        <v>9333</v>
      </c>
    </row>
    <row r="486" spans="1:6" x14ac:dyDescent="0.35">
      <c r="A486" s="1">
        <v>45122</v>
      </c>
      <c r="B486">
        <v>1931.42</v>
      </c>
      <c r="C486" s="2">
        <v>250.9</v>
      </c>
      <c r="D486" s="2">
        <v>1.0002</v>
      </c>
      <c r="E486" s="2">
        <v>30291.4</v>
      </c>
      <c r="F486" s="2" t="s">
        <v>9333</v>
      </c>
    </row>
    <row r="487" spans="1:6" x14ac:dyDescent="0.35">
      <c r="A487" s="1">
        <v>45121</v>
      </c>
      <c r="B487">
        <v>1938.05</v>
      </c>
      <c r="C487" s="2">
        <v>248.1</v>
      </c>
      <c r="D487" s="2">
        <v>1.0006999999999999</v>
      </c>
      <c r="E487" s="2">
        <v>30317.4</v>
      </c>
      <c r="F487" s="2">
        <v>4505.42</v>
      </c>
    </row>
    <row r="488" spans="1:6" x14ac:dyDescent="0.35">
      <c r="A488" s="1">
        <v>45120</v>
      </c>
      <c r="B488">
        <v>2004.77</v>
      </c>
      <c r="C488" s="2">
        <v>256.3</v>
      </c>
      <c r="D488" s="2">
        <v>1.0004</v>
      </c>
      <c r="E488" s="2">
        <v>31466.1</v>
      </c>
      <c r="F488" s="2">
        <v>4510.04</v>
      </c>
    </row>
    <row r="489" spans="1:6" x14ac:dyDescent="0.35">
      <c r="A489" s="1">
        <v>45119</v>
      </c>
      <c r="B489">
        <v>1871.86</v>
      </c>
      <c r="C489" s="2">
        <v>243.9</v>
      </c>
      <c r="D489" s="2">
        <v>1.0003</v>
      </c>
      <c r="E489" s="2">
        <v>30387.3</v>
      </c>
      <c r="F489" s="2">
        <v>4472.16</v>
      </c>
    </row>
    <row r="490" spans="1:6" x14ac:dyDescent="0.35">
      <c r="A490" s="1">
        <v>45118</v>
      </c>
      <c r="B490">
        <v>1878.33</v>
      </c>
      <c r="C490" s="2">
        <v>248.69</v>
      </c>
      <c r="D490" s="2">
        <v>1.0003</v>
      </c>
      <c r="E490" s="2">
        <v>30623.3</v>
      </c>
      <c r="F490" s="2">
        <v>4439.26</v>
      </c>
    </row>
    <row r="491" spans="1:6" x14ac:dyDescent="0.35">
      <c r="A491" s="1">
        <v>45117</v>
      </c>
      <c r="B491">
        <v>1880.42</v>
      </c>
      <c r="C491" s="2">
        <v>246.2</v>
      </c>
      <c r="D491" s="2">
        <v>1.0003</v>
      </c>
      <c r="E491" s="2">
        <v>30415.3</v>
      </c>
      <c r="F491" s="2">
        <v>4409.53</v>
      </c>
    </row>
    <row r="492" spans="1:6" x14ac:dyDescent="0.35">
      <c r="A492" s="1">
        <v>45116</v>
      </c>
      <c r="B492">
        <v>1862.91</v>
      </c>
      <c r="C492" s="2">
        <v>234.1</v>
      </c>
      <c r="D492" s="2">
        <v>1.0004</v>
      </c>
      <c r="E492" s="2">
        <v>30166.9</v>
      </c>
      <c r="F492" s="2" t="s">
        <v>9333</v>
      </c>
    </row>
    <row r="493" spans="1:6" x14ac:dyDescent="0.35">
      <c r="A493" s="1">
        <v>45115</v>
      </c>
      <c r="B493">
        <v>1865.28</v>
      </c>
      <c r="C493" s="2">
        <v>236.3</v>
      </c>
      <c r="D493" s="2">
        <v>1.0006999999999999</v>
      </c>
      <c r="E493" s="2">
        <v>30288.799999999999</v>
      </c>
      <c r="F493" s="2" t="s">
        <v>9333</v>
      </c>
    </row>
    <row r="494" spans="1:6" x14ac:dyDescent="0.35">
      <c r="A494" s="1">
        <v>45114</v>
      </c>
      <c r="B494">
        <v>1870.92</v>
      </c>
      <c r="C494" s="2">
        <v>235.6</v>
      </c>
      <c r="D494" s="2">
        <v>1.0003</v>
      </c>
      <c r="E494" s="2">
        <v>30346.400000000001</v>
      </c>
      <c r="F494" s="2">
        <v>4398.95</v>
      </c>
    </row>
    <row r="495" spans="1:6" x14ac:dyDescent="0.35">
      <c r="A495" s="1">
        <v>45113</v>
      </c>
      <c r="B495">
        <v>1848.36</v>
      </c>
      <c r="C495" s="2">
        <v>232.29</v>
      </c>
      <c r="D495" s="2">
        <v>1.0001</v>
      </c>
      <c r="E495" s="2">
        <v>29913.1</v>
      </c>
      <c r="F495" s="2">
        <v>4411.59</v>
      </c>
    </row>
    <row r="496" spans="1:6" x14ac:dyDescent="0.35">
      <c r="A496" s="1">
        <v>45112</v>
      </c>
      <c r="B496">
        <v>1910.43</v>
      </c>
      <c r="C496" s="2">
        <v>238.9</v>
      </c>
      <c r="D496" s="2">
        <v>1</v>
      </c>
      <c r="E496" s="2">
        <v>30512.799999999999</v>
      </c>
      <c r="F496" s="2">
        <v>4446.82</v>
      </c>
    </row>
    <row r="497" spans="1:6" x14ac:dyDescent="0.35">
      <c r="A497" s="1">
        <v>45111</v>
      </c>
      <c r="B497">
        <v>1936.19</v>
      </c>
      <c r="C497" s="2">
        <v>242.4</v>
      </c>
      <c r="D497" s="2">
        <v>1</v>
      </c>
      <c r="E497" s="2">
        <v>30768.400000000001</v>
      </c>
      <c r="F497" s="2" t="s">
        <v>9333</v>
      </c>
    </row>
    <row r="498" spans="1:6" x14ac:dyDescent="0.35">
      <c r="A498" s="1">
        <v>45110</v>
      </c>
      <c r="B498">
        <v>1955.56</v>
      </c>
      <c r="C498" s="2">
        <v>246.3</v>
      </c>
      <c r="D498" s="2">
        <v>1.0001</v>
      </c>
      <c r="E498" s="2">
        <v>31151.3</v>
      </c>
      <c r="F498" s="2">
        <v>4455.59</v>
      </c>
    </row>
    <row r="499" spans="1:6" x14ac:dyDescent="0.35">
      <c r="A499" s="1">
        <v>45109</v>
      </c>
      <c r="B499">
        <v>1937.57</v>
      </c>
      <c r="C499" s="2">
        <v>246.4</v>
      </c>
      <c r="D499" s="2">
        <v>1.0001</v>
      </c>
      <c r="E499" s="2">
        <v>30617.7</v>
      </c>
      <c r="F499" s="2" t="s">
        <v>9333</v>
      </c>
    </row>
    <row r="500" spans="1:6" x14ac:dyDescent="0.35">
      <c r="A500" s="1">
        <v>45108</v>
      </c>
      <c r="B500">
        <v>1924.53</v>
      </c>
      <c r="C500" s="2">
        <v>247.8</v>
      </c>
      <c r="D500" s="2">
        <v>1.0001</v>
      </c>
      <c r="E500" s="2">
        <v>30586.799999999999</v>
      </c>
      <c r="F500" s="2" t="s">
        <v>9333</v>
      </c>
    </row>
    <row r="501" spans="1:6" x14ac:dyDescent="0.35">
      <c r="A501" s="1">
        <v>45107</v>
      </c>
      <c r="B501">
        <v>1933.8</v>
      </c>
      <c r="C501" s="2">
        <v>240.4</v>
      </c>
      <c r="D501" s="2">
        <v>1.0001</v>
      </c>
      <c r="E501" s="2">
        <v>30472.9</v>
      </c>
      <c r="F501" s="2">
        <v>4450.38</v>
      </c>
    </row>
    <row r="502" spans="1:6" x14ac:dyDescent="0.35">
      <c r="A502" s="1">
        <v>45106</v>
      </c>
      <c r="B502">
        <v>1851.92</v>
      </c>
      <c r="C502" s="2">
        <v>233.1</v>
      </c>
      <c r="D502" s="2">
        <v>0.99990000000000001</v>
      </c>
      <c r="E502" s="2">
        <v>30445.7</v>
      </c>
      <c r="F502" s="2">
        <v>4396.4399999999996</v>
      </c>
    </row>
    <row r="503" spans="1:6" x14ac:dyDescent="0.35">
      <c r="A503" s="1">
        <v>45105</v>
      </c>
      <c r="B503">
        <v>1827.95</v>
      </c>
      <c r="C503" s="2">
        <v>230.5</v>
      </c>
      <c r="D503" s="2">
        <v>1.0001</v>
      </c>
      <c r="E503" s="2">
        <v>30078.6</v>
      </c>
      <c r="F503" s="2">
        <v>4376.8599999999997</v>
      </c>
    </row>
    <row r="504" spans="1:6" x14ac:dyDescent="0.35">
      <c r="A504" s="1">
        <v>45104</v>
      </c>
      <c r="B504">
        <v>1889.51</v>
      </c>
      <c r="C504" s="2">
        <v>237.5</v>
      </c>
      <c r="D504" s="2">
        <v>1.0001</v>
      </c>
      <c r="E504" s="2">
        <v>30689.1</v>
      </c>
      <c r="F504" s="2">
        <v>4378.41</v>
      </c>
    </row>
    <row r="505" spans="1:6" x14ac:dyDescent="0.35">
      <c r="A505" s="1">
        <v>45103</v>
      </c>
      <c r="B505">
        <v>1859</v>
      </c>
      <c r="C505" s="2">
        <v>236.09</v>
      </c>
      <c r="D505" s="2">
        <v>1</v>
      </c>
      <c r="E505" s="2">
        <v>30267</v>
      </c>
      <c r="F505" s="2">
        <v>4328.82</v>
      </c>
    </row>
    <row r="506" spans="1:6" x14ac:dyDescent="0.35">
      <c r="A506" s="1">
        <v>45102</v>
      </c>
      <c r="B506">
        <v>1898.8</v>
      </c>
      <c r="C506" s="2">
        <v>238.89</v>
      </c>
      <c r="D506" s="2">
        <v>0.99980000000000002</v>
      </c>
      <c r="E506" s="2">
        <v>30465.3</v>
      </c>
      <c r="F506" s="2" t="s">
        <v>9333</v>
      </c>
    </row>
    <row r="507" spans="1:6" x14ac:dyDescent="0.35">
      <c r="A507" s="1">
        <v>45101</v>
      </c>
      <c r="B507">
        <v>1875</v>
      </c>
      <c r="C507" s="2">
        <v>236.49</v>
      </c>
      <c r="D507" s="2">
        <v>1.0003</v>
      </c>
      <c r="E507" s="2">
        <v>30533.599999999999</v>
      </c>
      <c r="F507" s="2" t="s">
        <v>9333</v>
      </c>
    </row>
    <row r="508" spans="1:6" x14ac:dyDescent="0.35">
      <c r="A508" s="1">
        <v>45100</v>
      </c>
      <c r="B508">
        <v>1891.97</v>
      </c>
      <c r="C508" s="2">
        <v>244.2</v>
      </c>
      <c r="D508" s="2">
        <v>1.0004999999999999</v>
      </c>
      <c r="E508" s="2">
        <v>30679.4</v>
      </c>
      <c r="F508" s="2">
        <v>4348.33</v>
      </c>
    </row>
    <row r="509" spans="1:6" x14ac:dyDescent="0.35">
      <c r="A509" s="1">
        <v>45099</v>
      </c>
      <c r="B509">
        <v>1872.32</v>
      </c>
      <c r="C509" s="2">
        <v>240.8</v>
      </c>
      <c r="D509" s="2">
        <v>1.0001</v>
      </c>
      <c r="E509" s="2">
        <v>29890.5</v>
      </c>
      <c r="F509" s="2">
        <v>4381.8900000000003</v>
      </c>
    </row>
    <row r="510" spans="1:6" x14ac:dyDescent="0.35">
      <c r="A510" s="1">
        <v>45098</v>
      </c>
      <c r="B510">
        <v>1889.87</v>
      </c>
      <c r="C510" s="2">
        <v>249</v>
      </c>
      <c r="D510" s="2">
        <v>0.99990000000000001</v>
      </c>
      <c r="E510" s="2">
        <v>29996.9</v>
      </c>
      <c r="F510" s="2">
        <v>4365.6899999999996</v>
      </c>
    </row>
    <row r="511" spans="1:6" x14ac:dyDescent="0.35">
      <c r="A511" s="1">
        <v>45097</v>
      </c>
      <c r="B511">
        <v>1791.61</v>
      </c>
      <c r="C511" s="2">
        <v>247.7</v>
      </c>
      <c r="D511" s="2">
        <v>1.0003</v>
      </c>
      <c r="E511" s="2">
        <v>28307.7</v>
      </c>
      <c r="F511" s="2">
        <v>4388.71</v>
      </c>
    </row>
    <row r="512" spans="1:6" x14ac:dyDescent="0.35">
      <c r="A512" s="1">
        <v>45096</v>
      </c>
      <c r="B512">
        <v>1737.06</v>
      </c>
      <c r="C512" s="2">
        <v>243</v>
      </c>
      <c r="D512" s="2">
        <v>1</v>
      </c>
      <c r="E512" s="2">
        <v>26845.9</v>
      </c>
      <c r="F512" s="2" t="s">
        <v>9333</v>
      </c>
    </row>
    <row r="513" spans="1:6" x14ac:dyDescent="0.35">
      <c r="A513" s="1">
        <v>45095</v>
      </c>
      <c r="B513">
        <v>1720.98</v>
      </c>
      <c r="C513" s="2">
        <v>244.1</v>
      </c>
      <c r="D513" s="2">
        <v>1.0001</v>
      </c>
      <c r="E513" s="2">
        <v>26339.7</v>
      </c>
      <c r="F513" s="2" t="s">
        <v>9333</v>
      </c>
    </row>
    <row r="514" spans="1:6" x14ac:dyDescent="0.35">
      <c r="A514" s="1">
        <v>45094</v>
      </c>
      <c r="B514">
        <v>1727.79</v>
      </c>
      <c r="C514" s="2">
        <v>244.6</v>
      </c>
      <c r="D514" s="2">
        <v>0.99990000000000001</v>
      </c>
      <c r="E514" s="2">
        <v>26515</v>
      </c>
      <c r="F514" s="2" t="s">
        <v>9333</v>
      </c>
    </row>
    <row r="515" spans="1:6" x14ac:dyDescent="0.35">
      <c r="A515" s="1">
        <v>45093</v>
      </c>
      <c r="B515">
        <v>1717.92</v>
      </c>
      <c r="C515" s="2">
        <v>239.38</v>
      </c>
      <c r="D515" s="2">
        <v>0.99950000000000006</v>
      </c>
      <c r="E515" s="2">
        <v>26341.3</v>
      </c>
      <c r="F515" s="2">
        <v>4409.59</v>
      </c>
    </row>
    <row r="516" spans="1:6" x14ac:dyDescent="0.35">
      <c r="A516" s="1">
        <v>45092</v>
      </c>
      <c r="B516">
        <v>1666.96</v>
      </c>
      <c r="C516" s="2">
        <v>236.49</v>
      </c>
      <c r="D516" s="2">
        <v>0.99929999999999997</v>
      </c>
      <c r="E516" s="2">
        <v>25591.3</v>
      </c>
      <c r="F516" s="2">
        <v>4425.84</v>
      </c>
    </row>
    <row r="517" spans="1:6" x14ac:dyDescent="0.35">
      <c r="A517" s="1">
        <v>45091</v>
      </c>
      <c r="B517">
        <v>1650.96</v>
      </c>
      <c r="C517" s="2">
        <v>237.89</v>
      </c>
      <c r="D517" s="2">
        <v>0.99980000000000002</v>
      </c>
      <c r="E517" s="2">
        <v>25129.5</v>
      </c>
      <c r="F517" s="2">
        <v>4372.59</v>
      </c>
    </row>
    <row r="518" spans="1:6" x14ac:dyDescent="0.35">
      <c r="A518" s="1">
        <v>45090</v>
      </c>
      <c r="B518">
        <v>1739.6</v>
      </c>
      <c r="C518" s="2">
        <v>244.19</v>
      </c>
      <c r="D518" s="2">
        <v>0.99990000000000001</v>
      </c>
      <c r="E518" s="2">
        <v>25929.4</v>
      </c>
      <c r="F518" s="2">
        <v>4369.01</v>
      </c>
    </row>
    <row r="519" spans="1:6" x14ac:dyDescent="0.35">
      <c r="A519" s="1">
        <v>45089</v>
      </c>
      <c r="B519">
        <v>1742.6</v>
      </c>
      <c r="C519" s="2">
        <v>231.29</v>
      </c>
      <c r="D519" s="2">
        <v>1</v>
      </c>
      <c r="E519" s="2">
        <v>25906.799999999999</v>
      </c>
      <c r="F519" s="2">
        <v>4338.93</v>
      </c>
    </row>
    <row r="520" spans="1:6" x14ac:dyDescent="0.35">
      <c r="A520" s="1">
        <v>45088</v>
      </c>
      <c r="B520">
        <v>1752.8</v>
      </c>
      <c r="C520" s="2">
        <v>235.39</v>
      </c>
      <c r="D520" s="2">
        <v>1.0002</v>
      </c>
      <c r="E520" s="2">
        <v>25928.400000000001</v>
      </c>
      <c r="F520" s="2" t="s">
        <v>9333</v>
      </c>
    </row>
    <row r="521" spans="1:6" x14ac:dyDescent="0.35">
      <c r="A521" s="1">
        <v>45087</v>
      </c>
      <c r="B521">
        <v>1751.56</v>
      </c>
      <c r="C521" s="2">
        <v>238.7</v>
      </c>
      <c r="D521" s="2">
        <v>1.0004999999999999</v>
      </c>
      <c r="E521" s="2">
        <v>25844</v>
      </c>
      <c r="F521" s="2" t="s">
        <v>9333</v>
      </c>
    </row>
    <row r="522" spans="1:6" x14ac:dyDescent="0.35">
      <c r="A522" s="1">
        <v>45086</v>
      </c>
      <c r="B522">
        <v>1840.41</v>
      </c>
      <c r="C522" s="2">
        <v>260.51</v>
      </c>
      <c r="D522" s="2">
        <v>1.0002</v>
      </c>
      <c r="E522" s="2">
        <v>26479.3</v>
      </c>
      <c r="F522" s="2">
        <v>4298.8599999999997</v>
      </c>
    </row>
    <row r="523" spans="1:6" x14ac:dyDescent="0.35">
      <c r="A523" s="1">
        <v>45085</v>
      </c>
      <c r="B523">
        <v>1845.68</v>
      </c>
      <c r="C523" s="2">
        <v>261.91000000000003</v>
      </c>
      <c r="D523" s="2">
        <v>1.0005999999999999</v>
      </c>
      <c r="E523" s="2">
        <v>26501.1</v>
      </c>
      <c r="F523" s="2">
        <v>4293.93</v>
      </c>
    </row>
    <row r="524" spans="1:6" x14ac:dyDescent="0.35">
      <c r="A524" s="1">
        <v>45084</v>
      </c>
      <c r="B524">
        <v>1832.1</v>
      </c>
      <c r="C524" s="2">
        <v>259.20999999999998</v>
      </c>
      <c r="D524" s="2">
        <v>1.0001</v>
      </c>
      <c r="E524" s="2">
        <v>26342.5</v>
      </c>
      <c r="F524" s="2">
        <v>4267.5200000000004</v>
      </c>
    </row>
    <row r="525" spans="1:6" x14ac:dyDescent="0.35">
      <c r="A525" s="1">
        <v>45083</v>
      </c>
      <c r="B525">
        <v>1884.17</v>
      </c>
      <c r="C525" s="2">
        <v>281.11</v>
      </c>
      <c r="D525" s="2">
        <v>1.0001</v>
      </c>
      <c r="E525" s="2">
        <v>27230.2</v>
      </c>
      <c r="F525" s="2">
        <v>4283.8500000000004</v>
      </c>
    </row>
    <row r="526" spans="1:6" x14ac:dyDescent="0.35">
      <c r="A526" s="1">
        <v>45082</v>
      </c>
      <c r="B526">
        <v>1811.2</v>
      </c>
      <c r="C526" s="2">
        <v>277.10000000000002</v>
      </c>
      <c r="D526" s="2">
        <v>1.0002</v>
      </c>
      <c r="E526" s="2">
        <v>25747.4</v>
      </c>
      <c r="F526" s="2">
        <v>4273.79</v>
      </c>
    </row>
    <row r="527" spans="1:6" x14ac:dyDescent="0.35">
      <c r="A527" s="1">
        <v>45081</v>
      </c>
      <c r="B527">
        <v>1890.04</v>
      </c>
      <c r="C527" s="2">
        <v>305.10000000000002</v>
      </c>
      <c r="D527" s="2">
        <v>1</v>
      </c>
      <c r="E527" s="2">
        <v>27122.3</v>
      </c>
      <c r="F527" s="2" t="s">
        <v>9333</v>
      </c>
    </row>
    <row r="528" spans="1:6" x14ac:dyDescent="0.35">
      <c r="A528" s="1">
        <v>45080</v>
      </c>
      <c r="B528">
        <v>1892.05</v>
      </c>
      <c r="C528" s="2">
        <v>306.60000000000002</v>
      </c>
      <c r="D528" s="2">
        <v>1.0002</v>
      </c>
      <c r="E528" s="2">
        <v>27072</v>
      </c>
      <c r="F528" s="2" t="s">
        <v>9333</v>
      </c>
    </row>
    <row r="529" spans="1:6" x14ac:dyDescent="0.35">
      <c r="A529" s="1">
        <v>45079</v>
      </c>
      <c r="B529">
        <v>1907.1</v>
      </c>
      <c r="C529" s="2">
        <v>307.3</v>
      </c>
      <c r="D529" s="2">
        <v>1.0004</v>
      </c>
      <c r="E529" s="2">
        <v>27244.7</v>
      </c>
      <c r="F529" s="2">
        <v>4282.37</v>
      </c>
    </row>
    <row r="530" spans="1:6" x14ac:dyDescent="0.35">
      <c r="A530" s="1">
        <v>45078</v>
      </c>
      <c r="B530">
        <v>1861.77</v>
      </c>
      <c r="C530" s="2">
        <v>304.8</v>
      </c>
      <c r="D530" s="2">
        <v>1</v>
      </c>
      <c r="E530" s="2">
        <v>26819</v>
      </c>
      <c r="F530" s="2">
        <v>4221.0200000000004</v>
      </c>
    </row>
    <row r="531" spans="1:6" x14ac:dyDescent="0.35">
      <c r="A531" s="1">
        <v>45077</v>
      </c>
      <c r="B531">
        <v>1873.63</v>
      </c>
      <c r="C531" s="2">
        <v>306.7</v>
      </c>
      <c r="D531" s="2">
        <v>1.0002</v>
      </c>
      <c r="E531" s="2">
        <v>27216.1</v>
      </c>
      <c r="F531" s="2">
        <v>4179.83</v>
      </c>
    </row>
    <row r="532" spans="1:6" x14ac:dyDescent="0.35">
      <c r="A532" s="1">
        <v>45076</v>
      </c>
      <c r="B532">
        <v>1900.59</v>
      </c>
      <c r="C532" s="2">
        <v>311.39999999999998</v>
      </c>
      <c r="D532" s="2">
        <v>1.0002</v>
      </c>
      <c r="E532" s="2">
        <v>27698.2</v>
      </c>
      <c r="F532" s="2">
        <v>4205.5200000000004</v>
      </c>
    </row>
    <row r="533" spans="1:6" x14ac:dyDescent="0.35">
      <c r="A533" s="1">
        <v>45075</v>
      </c>
      <c r="B533">
        <v>1892.61</v>
      </c>
      <c r="C533" s="2">
        <v>311.60000000000002</v>
      </c>
      <c r="D533" s="2">
        <v>1.0002</v>
      </c>
      <c r="E533" s="2">
        <v>27739.4</v>
      </c>
      <c r="F533" s="2" t="s">
        <v>9333</v>
      </c>
    </row>
    <row r="534" spans="1:6" x14ac:dyDescent="0.35">
      <c r="A534" s="1">
        <v>45074</v>
      </c>
      <c r="B534">
        <v>1908.35</v>
      </c>
      <c r="C534" s="2">
        <v>314.10000000000002</v>
      </c>
      <c r="D534" s="2">
        <v>1.0004</v>
      </c>
      <c r="E534" s="2">
        <v>28071.200000000001</v>
      </c>
      <c r="F534" s="2" t="s">
        <v>9333</v>
      </c>
    </row>
    <row r="535" spans="1:6" x14ac:dyDescent="0.35">
      <c r="A535" s="1">
        <v>45073</v>
      </c>
      <c r="B535">
        <v>1829.91</v>
      </c>
      <c r="C535" s="2">
        <v>307.39999999999998</v>
      </c>
      <c r="D535" s="2">
        <v>1.0004999999999999</v>
      </c>
      <c r="E535" s="2">
        <v>26857.5</v>
      </c>
      <c r="F535" s="2" t="s">
        <v>9333</v>
      </c>
    </row>
    <row r="536" spans="1:6" x14ac:dyDescent="0.35">
      <c r="A536" s="1">
        <v>45072</v>
      </c>
      <c r="B536">
        <v>1827.8</v>
      </c>
      <c r="C536" s="2">
        <v>306.89999999999998</v>
      </c>
      <c r="D536" s="2">
        <v>1.0004</v>
      </c>
      <c r="E536" s="2">
        <v>26711.5</v>
      </c>
      <c r="F536" s="2">
        <v>4205.45</v>
      </c>
    </row>
    <row r="537" spans="1:6" x14ac:dyDescent="0.35">
      <c r="A537" s="1">
        <v>45071</v>
      </c>
      <c r="B537">
        <v>1805.69</v>
      </c>
      <c r="C537" s="2">
        <v>304.60000000000002</v>
      </c>
      <c r="D537" s="2">
        <v>1</v>
      </c>
      <c r="E537" s="2">
        <v>26475.8</v>
      </c>
      <c r="F537" s="2">
        <v>4151.28</v>
      </c>
    </row>
    <row r="538" spans="1:6" x14ac:dyDescent="0.35">
      <c r="A538" s="1">
        <v>45070</v>
      </c>
      <c r="B538">
        <v>1799.91</v>
      </c>
      <c r="C538" s="2">
        <v>305.89999999999998</v>
      </c>
      <c r="D538" s="2">
        <v>1</v>
      </c>
      <c r="E538" s="2">
        <v>26328.400000000001</v>
      </c>
      <c r="F538" s="2">
        <v>4115.24</v>
      </c>
    </row>
    <row r="539" spans="1:6" x14ac:dyDescent="0.35">
      <c r="A539" s="1">
        <v>45069</v>
      </c>
      <c r="B539">
        <v>1854.08</v>
      </c>
      <c r="C539" s="2">
        <v>313.5</v>
      </c>
      <c r="D539" s="2">
        <v>1</v>
      </c>
      <c r="E539" s="2">
        <v>27220.7</v>
      </c>
      <c r="F539" s="2">
        <v>4145.58</v>
      </c>
    </row>
    <row r="540" spans="1:6" x14ac:dyDescent="0.35">
      <c r="A540" s="1">
        <v>45068</v>
      </c>
      <c r="B540">
        <v>1817.19</v>
      </c>
      <c r="C540" s="2">
        <v>309.10000000000002</v>
      </c>
      <c r="D540" s="2">
        <v>1.0002</v>
      </c>
      <c r="E540" s="2">
        <v>26847.3</v>
      </c>
      <c r="F540" s="2">
        <v>4192.63</v>
      </c>
    </row>
    <row r="541" spans="1:6" x14ac:dyDescent="0.35">
      <c r="A541" s="1">
        <v>45067</v>
      </c>
      <c r="B541">
        <v>1804.89</v>
      </c>
      <c r="C541" s="2">
        <v>306.41000000000003</v>
      </c>
      <c r="D541" s="2">
        <v>1.0003</v>
      </c>
      <c r="E541" s="2">
        <v>26749.9</v>
      </c>
      <c r="F541" s="2" t="s">
        <v>9333</v>
      </c>
    </row>
    <row r="542" spans="1:6" x14ac:dyDescent="0.35">
      <c r="A542" s="1">
        <v>45066</v>
      </c>
      <c r="B542">
        <v>1819.68</v>
      </c>
      <c r="C542" s="2">
        <v>310.7</v>
      </c>
      <c r="D542" s="2">
        <v>1.0003</v>
      </c>
      <c r="E542" s="2">
        <v>27116.2</v>
      </c>
      <c r="F542" s="2" t="s">
        <v>9333</v>
      </c>
    </row>
    <row r="543" spans="1:6" x14ac:dyDescent="0.35">
      <c r="A543" s="1">
        <v>45065</v>
      </c>
      <c r="B543">
        <v>1812.32</v>
      </c>
      <c r="C543" s="2">
        <v>308.89999999999998</v>
      </c>
      <c r="D543" s="2">
        <v>1.0002</v>
      </c>
      <c r="E543" s="2">
        <v>26882.9</v>
      </c>
      <c r="F543" s="2">
        <v>4191.9799999999996</v>
      </c>
    </row>
    <row r="544" spans="1:6" x14ac:dyDescent="0.35">
      <c r="A544" s="1">
        <v>45064</v>
      </c>
      <c r="B544">
        <v>1800.99</v>
      </c>
      <c r="C544" s="2">
        <v>309.39999999999998</v>
      </c>
      <c r="D544" s="2">
        <v>1.0002</v>
      </c>
      <c r="E544" s="2">
        <v>26828</v>
      </c>
      <c r="F544" s="2">
        <v>4198.05</v>
      </c>
    </row>
    <row r="545" spans="1:6" x14ac:dyDescent="0.35">
      <c r="A545" s="1">
        <v>45063</v>
      </c>
      <c r="B545">
        <v>1821.73</v>
      </c>
      <c r="C545" s="2">
        <v>314.29000000000002</v>
      </c>
      <c r="D545" s="2">
        <v>1.0001</v>
      </c>
      <c r="E545" s="2">
        <v>27403.1</v>
      </c>
      <c r="F545" s="2">
        <v>4158.7700000000004</v>
      </c>
    </row>
    <row r="546" spans="1:6" x14ac:dyDescent="0.35">
      <c r="A546" s="1">
        <v>45062</v>
      </c>
      <c r="B546">
        <v>1823.98</v>
      </c>
      <c r="C546" s="2">
        <v>311.3</v>
      </c>
      <c r="D546" s="2">
        <v>1.0001</v>
      </c>
      <c r="E546" s="2">
        <v>27035.3</v>
      </c>
      <c r="F546" s="2">
        <v>4109.8999999999996</v>
      </c>
    </row>
    <row r="547" spans="1:6" x14ac:dyDescent="0.35">
      <c r="A547" s="1">
        <v>45061</v>
      </c>
      <c r="B547">
        <v>1817.11</v>
      </c>
      <c r="C547" s="2">
        <v>313.39999999999998</v>
      </c>
      <c r="D547" s="2">
        <v>1.0002</v>
      </c>
      <c r="E547" s="2">
        <v>27183.9</v>
      </c>
      <c r="F547" s="2">
        <v>4136.28</v>
      </c>
    </row>
    <row r="548" spans="1:6" x14ac:dyDescent="0.35">
      <c r="A548" s="1">
        <v>45060</v>
      </c>
      <c r="B548">
        <v>1799.36</v>
      </c>
      <c r="C548" s="2">
        <v>312.08999999999997</v>
      </c>
      <c r="D548" s="2">
        <v>1.0004</v>
      </c>
      <c r="E548" s="2">
        <v>26920</v>
      </c>
      <c r="F548" s="2" t="s">
        <v>9333</v>
      </c>
    </row>
    <row r="549" spans="1:6" x14ac:dyDescent="0.35">
      <c r="A549" s="1">
        <v>45059</v>
      </c>
      <c r="B549">
        <v>1794.95</v>
      </c>
      <c r="C549" s="2">
        <v>310.70999999999998</v>
      </c>
      <c r="D549" s="2">
        <v>1.0005999999999999</v>
      </c>
      <c r="E549" s="2">
        <v>26777.5</v>
      </c>
      <c r="F549" s="2" t="s">
        <v>9333</v>
      </c>
    </row>
    <row r="550" spans="1:6" x14ac:dyDescent="0.35">
      <c r="A550" s="1">
        <v>45058</v>
      </c>
      <c r="B550">
        <v>1807.31</v>
      </c>
      <c r="C550" s="2">
        <v>308.60000000000002</v>
      </c>
      <c r="D550" s="2">
        <v>1.0005999999999999</v>
      </c>
      <c r="E550" s="2">
        <v>26799.200000000001</v>
      </c>
      <c r="F550" s="2">
        <v>4124.08</v>
      </c>
    </row>
    <row r="551" spans="1:6" x14ac:dyDescent="0.35">
      <c r="A551" s="1">
        <v>45057</v>
      </c>
      <c r="B551">
        <v>1794.71</v>
      </c>
      <c r="C551" s="2">
        <v>307.5</v>
      </c>
      <c r="D551" s="2">
        <v>1.0004999999999999</v>
      </c>
      <c r="E551" s="2">
        <v>26983.5</v>
      </c>
      <c r="F551" s="2">
        <v>4130.62</v>
      </c>
    </row>
    <row r="552" spans="1:6" x14ac:dyDescent="0.35">
      <c r="A552" s="1">
        <v>45056</v>
      </c>
      <c r="B552">
        <v>1840.92</v>
      </c>
      <c r="C552" s="2">
        <v>314.3</v>
      </c>
      <c r="D552" s="2">
        <v>1.0006999999999999</v>
      </c>
      <c r="E552" s="2">
        <v>27603.3</v>
      </c>
      <c r="F552" s="2">
        <v>4137.6400000000003</v>
      </c>
    </row>
    <row r="553" spans="1:6" x14ac:dyDescent="0.35">
      <c r="A553" s="1">
        <v>45055</v>
      </c>
      <c r="B553">
        <v>1846.56</v>
      </c>
      <c r="C553" s="2">
        <v>312.20999999999998</v>
      </c>
      <c r="D553" s="2">
        <v>1.0004</v>
      </c>
      <c r="E553" s="2">
        <v>27634.9</v>
      </c>
      <c r="F553" s="2">
        <v>4119.17</v>
      </c>
    </row>
    <row r="554" spans="1:6" x14ac:dyDescent="0.35">
      <c r="A554" s="1">
        <v>45054</v>
      </c>
      <c r="B554">
        <v>1847.48</v>
      </c>
      <c r="C554" s="2">
        <v>313.79000000000002</v>
      </c>
      <c r="D554" s="2">
        <v>1.0008999999999999</v>
      </c>
      <c r="E554" s="2">
        <v>27670.5</v>
      </c>
      <c r="F554" s="2">
        <v>4138.12</v>
      </c>
    </row>
    <row r="555" spans="1:6" x14ac:dyDescent="0.35">
      <c r="A555" s="1">
        <v>45053</v>
      </c>
      <c r="B555">
        <v>1870.99</v>
      </c>
      <c r="C555" s="2">
        <v>320.89999999999998</v>
      </c>
      <c r="D555" s="2">
        <v>1.0015000000000001</v>
      </c>
      <c r="E555" s="2">
        <v>28424.799999999999</v>
      </c>
      <c r="F555" s="2" t="s">
        <v>9333</v>
      </c>
    </row>
    <row r="556" spans="1:6" x14ac:dyDescent="0.35">
      <c r="A556" s="1">
        <v>45052</v>
      </c>
      <c r="B556">
        <v>1896.48</v>
      </c>
      <c r="C556" s="2">
        <v>321.89999999999998</v>
      </c>
      <c r="D556" s="2">
        <v>1.0019</v>
      </c>
      <c r="E556" s="2">
        <v>28857.1</v>
      </c>
      <c r="F556" s="2" t="s">
        <v>9333</v>
      </c>
    </row>
    <row r="557" spans="1:6" x14ac:dyDescent="0.35">
      <c r="A557" s="1">
        <v>45051</v>
      </c>
      <c r="B557">
        <v>1993.33</v>
      </c>
      <c r="C557" s="2">
        <v>326.5</v>
      </c>
      <c r="D557" s="2">
        <v>1.0009999999999999</v>
      </c>
      <c r="E557" s="2">
        <v>29513.200000000001</v>
      </c>
      <c r="F557" s="2">
        <v>4136.25</v>
      </c>
    </row>
    <row r="558" spans="1:6" x14ac:dyDescent="0.35">
      <c r="A558" s="1">
        <v>45050</v>
      </c>
      <c r="B558">
        <v>1877.06</v>
      </c>
      <c r="C558" s="2">
        <v>323.8</v>
      </c>
      <c r="D558" s="2">
        <v>1.0004</v>
      </c>
      <c r="E558" s="2">
        <v>28842.1</v>
      </c>
      <c r="F558" s="2">
        <v>4061.22</v>
      </c>
    </row>
    <row r="559" spans="1:6" x14ac:dyDescent="0.35">
      <c r="A559" s="1">
        <v>45049</v>
      </c>
      <c r="B559">
        <v>1904.74</v>
      </c>
      <c r="C559" s="2">
        <v>325.89999999999998</v>
      </c>
      <c r="D559" s="2">
        <v>1.0003</v>
      </c>
      <c r="E559" s="2">
        <v>29023.599999999999</v>
      </c>
      <c r="F559" s="2">
        <v>4090.75</v>
      </c>
    </row>
    <row r="560" spans="1:6" x14ac:dyDescent="0.35">
      <c r="A560" s="1">
        <v>45048</v>
      </c>
      <c r="B560">
        <v>1869.74</v>
      </c>
      <c r="C560" s="2">
        <v>321.51</v>
      </c>
      <c r="D560" s="2">
        <v>1.0004999999999999</v>
      </c>
      <c r="E560" s="2">
        <v>28669.1</v>
      </c>
      <c r="F560" s="2">
        <v>4119.58</v>
      </c>
    </row>
    <row r="561" spans="1:6" x14ac:dyDescent="0.35">
      <c r="A561" s="1">
        <v>45047</v>
      </c>
      <c r="B561">
        <v>1830.75</v>
      </c>
      <c r="C561" s="2">
        <v>328.6</v>
      </c>
      <c r="D561" s="2">
        <v>1.0004</v>
      </c>
      <c r="E561" s="2">
        <v>28077.599999999999</v>
      </c>
      <c r="F561" s="2">
        <v>4167.87</v>
      </c>
    </row>
    <row r="562" spans="1:6" x14ac:dyDescent="0.35">
      <c r="A562" s="1">
        <v>45046</v>
      </c>
      <c r="B562">
        <v>1868.88</v>
      </c>
      <c r="C562" s="2">
        <v>337.58</v>
      </c>
      <c r="D562" s="2">
        <v>1.0004</v>
      </c>
      <c r="E562" s="2">
        <v>29252.1</v>
      </c>
      <c r="F562" s="2" t="s">
        <v>9333</v>
      </c>
    </row>
    <row r="563" spans="1:6" x14ac:dyDescent="0.35">
      <c r="A563" s="1">
        <v>45045</v>
      </c>
      <c r="B563">
        <v>1907.8</v>
      </c>
      <c r="C563" s="2">
        <v>321.89999999999998</v>
      </c>
      <c r="D563" s="2">
        <v>1.0004</v>
      </c>
      <c r="E563" s="2">
        <v>29234.1</v>
      </c>
      <c r="F563" s="2" t="s">
        <v>9333</v>
      </c>
    </row>
    <row r="564" spans="1:6" x14ac:dyDescent="0.35">
      <c r="A564" s="1">
        <v>45044</v>
      </c>
      <c r="B564">
        <v>1891.14</v>
      </c>
      <c r="C564" s="2">
        <v>324.10000000000002</v>
      </c>
      <c r="D564" s="2">
        <v>1.0004999999999999</v>
      </c>
      <c r="E564" s="2">
        <v>29321.8</v>
      </c>
      <c r="F564" s="2">
        <v>4169.4799999999996</v>
      </c>
    </row>
    <row r="565" spans="1:6" x14ac:dyDescent="0.35">
      <c r="A565" s="1">
        <v>45043</v>
      </c>
      <c r="B565">
        <v>1908.81</v>
      </c>
      <c r="C565" s="2">
        <v>330.7</v>
      </c>
      <c r="D565" s="2">
        <v>1.0001</v>
      </c>
      <c r="E565" s="2">
        <v>29475.9</v>
      </c>
      <c r="F565" s="2">
        <v>4135.3500000000004</v>
      </c>
    </row>
    <row r="566" spans="1:6" x14ac:dyDescent="0.35">
      <c r="A566" s="1">
        <v>45042</v>
      </c>
      <c r="B566">
        <v>1866.05</v>
      </c>
      <c r="C566" s="2">
        <v>330.5</v>
      </c>
      <c r="D566" s="2">
        <v>1.0003</v>
      </c>
      <c r="E566" s="2">
        <v>28424.6</v>
      </c>
      <c r="F566" s="2">
        <v>4055.99</v>
      </c>
    </row>
    <row r="567" spans="1:6" x14ac:dyDescent="0.35">
      <c r="A567" s="1">
        <v>45041</v>
      </c>
      <c r="B567">
        <v>1865.95</v>
      </c>
      <c r="C567" s="2">
        <v>338.39</v>
      </c>
      <c r="D567" s="2">
        <v>1.0001</v>
      </c>
      <c r="E567" s="2">
        <v>28298.799999999999</v>
      </c>
      <c r="F567" s="2">
        <v>4071.63</v>
      </c>
    </row>
    <row r="568" spans="1:6" x14ac:dyDescent="0.35">
      <c r="A568" s="1">
        <v>45040</v>
      </c>
      <c r="B568">
        <v>1841.88</v>
      </c>
      <c r="C568" s="2">
        <v>331.1</v>
      </c>
      <c r="D568" s="2">
        <v>1.0002</v>
      </c>
      <c r="E568" s="2">
        <v>27509.3</v>
      </c>
      <c r="F568" s="2">
        <v>4137.04</v>
      </c>
    </row>
    <row r="569" spans="1:6" x14ac:dyDescent="0.35">
      <c r="A569" s="1">
        <v>45039</v>
      </c>
      <c r="B569">
        <v>1862.05</v>
      </c>
      <c r="C569" s="2">
        <v>330.7</v>
      </c>
      <c r="D569" s="2">
        <v>1.0002</v>
      </c>
      <c r="E569" s="2">
        <v>27591.4</v>
      </c>
      <c r="F569" s="2" t="s">
        <v>9333</v>
      </c>
    </row>
    <row r="570" spans="1:6" x14ac:dyDescent="0.35">
      <c r="A570" s="1">
        <v>45038</v>
      </c>
      <c r="B570">
        <v>1873.95</v>
      </c>
      <c r="C570" s="2">
        <v>332.08</v>
      </c>
      <c r="D570" s="2">
        <v>1.0003</v>
      </c>
      <c r="E570" s="2">
        <v>27813.9</v>
      </c>
      <c r="F570" s="2" t="s">
        <v>9333</v>
      </c>
    </row>
    <row r="571" spans="1:6" x14ac:dyDescent="0.35">
      <c r="A571" s="1">
        <v>45037</v>
      </c>
      <c r="B571">
        <v>1849.81</v>
      </c>
      <c r="C571" s="2">
        <v>321.3</v>
      </c>
      <c r="D571" s="2">
        <v>1.0002</v>
      </c>
      <c r="E571" s="2">
        <v>27264.799999999999</v>
      </c>
      <c r="F571" s="2">
        <v>4133.5200000000004</v>
      </c>
    </row>
    <row r="572" spans="1:6" x14ac:dyDescent="0.35">
      <c r="A572" s="1">
        <v>45036</v>
      </c>
      <c r="B572">
        <v>1942.72</v>
      </c>
      <c r="C572" s="2">
        <v>318.08999999999997</v>
      </c>
      <c r="D572" s="2">
        <v>1.0002</v>
      </c>
      <c r="E572" s="2">
        <v>28240.5</v>
      </c>
      <c r="F572" s="2">
        <v>4129.79</v>
      </c>
    </row>
    <row r="573" spans="1:6" x14ac:dyDescent="0.35">
      <c r="A573" s="1">
        <v>45035</v>
      </c>
      <c r="B573">
        <v>1935.97</v>
      </c>
      <c r="C573" s="2">
        <v>322.39999999999998</v>
      </c>
      <c r="D573" s="2">
        <v>1.0004999999999999</v>
      </c>
      <c r="E573" s="2">
        <v>28813.7</v>
      </c>
      <c r="F573" s="2">
        <v>4154.5200000000004</v>
      </c>
    </row>
    <row r="574" spans="1:6" x14ac:dyDescent="0.35">
      <c r="A574" s="1">
        <v>45034</v>
      </c>
      <c r="B574">
        <v>2103.34</v>
      </c>
      <c r="C574" s="2">
        <v>343</v>
      </c>
      <c r="D574" s="2">
        <v>1.0003</v>
      </c>
      <c r="E574" s="2">
        <v>30382.2</v>
      </c>
      <c r="F574" s="2">
        <v>4154.87</v>
      </c>
    </row>
    <row r="575" spans="1:6" x14ac:dyDescent="0.35">
      <c r="A575" s="1">
        <v>45033</v>
      </c>
      <c r="B575">
        <v>2074.7399999999998</v>
      </c>
      <c r="C575" s="2">
        <v>340</v>
      </c>
      <c r="D575" s="2">
        <v>1.0004</v>
      </c>
      <c r="E575" s="2">
        <v>29434.9</v>
      </c>
      <c r="F575" s="2">
        <v>4151.32</v>
      </c>
    </row>
    <row r="576" spans="1:6" x14ac:dyDescent="0.35">
      <c r="A576" s="1">
        <v>45032</v>
      </c>
      <c r="B576">
        <v>2119.29</v>
      </c>
      <c r="C576" s="2">
        <v>347.7</v>
      </c>
      <c r="D576" s="2">
        <v>1.0001</v>
      </c>
      <c r="E576" s="2">
        <v>30310.3</v>
      </c>
      <c r="F576" s="2" t="s">
        <v>9333</v>
      </c>
    </row>
    <row r="577" spans="1:6" x14ac:dyDescent="0.35">
      <c r="A577" s="1">
        <v>45031</v>
      </c>
      <c r="B577">
        <v>2090.59</v>
      </c>
      <c r="C577" s="2">
        <v>333</v>
      </c>
      <c r="D577" s="2">
        <v>1.0003</v>
      </c>
      <c r="E577" s="2">
        <v>30299.599999999999</v>
      </c>
      <c r="F577" s="2" t="s">
        <v>9333</v>
      </c>
    </row>
    <row r="578" spans="1:6" x14ac:dyDescent="0.35">
      <c r="A578" s="1">
        <v>45030</v>
      </c>
      <c r="B578">
        <v>2099.98</v>
      </c>
      <c r="C578" s="2">
        <v>328.8</v>
      </c>
      <c r="D578" s="2">
        <v>1.0005999999999999</v>
      </c>
      <c r="E578" s="2">
        <v>30472.5</v>
      </c>
      <c r="F578" s="2">
        <v>4137.6400000000003</v>
      </c>
    </row>
    <row r="579" spans="1:6" x14ac:dyDescent="0.35">
      <c r="A579" s="1">
        <v>45029</v>
      </c>
      <c r="B579">
        <v>2012.11</v>
      </c>
      <c r="C579" s="2">
        <v>324.60000000000002</v>
      </c>
      <c r="D579" s="2">
        <v>1.0007999999999999</v>
      </c>
      <c r="E579" s="2">
        <v>30387.4</v>
      </c>
      <c r="F579" s="2">
        <v>4146.22</v>
      </c>
    </row>
    <row r="580" spans="1:6" x14ac:dyDescent="0.35">
      <c r="A580" s="1">
        <v>45028</v>
      </c>
      <c r="B580">
        <v>1916.58</v>
      </c>
      <c r="C580" s="2">
        <v>319.8</v>
      </c>
      <c r="D580" s="2">
        <v>1.0003</v>
      </c>
      <c r="E580" s="2">
        <v>29886.400000000001</v>
      </c>
      <c r="F580" s="2">
        <v>4091.95</v>
      </c>
    </row>
    <row r="581" spans="1:6" x14ac:dyDescent="0.35">
      <c r="A581" s="1">
        <v>45027</v>
      </c>
      <c r="B581">
        <v>1889.86</v>
      </c>
      <c r="C581" s="2">
        <v>322.20999999999998</v>
      </c>
      <c r="D581" s="2">
        <v>1.0003</v>
      </c>
      <c r="E581" s="2">
        <v>30209.599999999999</v>
      </c>
      <c r="F581" s="2">
        <v>4108.9399999999996</v>
      </c>
    </row>
    <row r="582" spans="1:6" x14ac:dyDescent="0.35">
      <c r="A582" s="1">
        <v>45026</v>
      </c>
      <c r="B582">
        <v>1910.36</v>
      </c>
      <c r="C582" s="2">
        <v>318.58999999999997</v>
      </c>
      <c r="D582" s="2">
        <v>1</v>
      </c>
      <c r="E582" s="2">
        <v>29641</v>
      </c>
      <c r="F582" s="2">
        <v>4109.1099999999997</v>
      </c>
    </row>
    <row r="583" spans="1:6" x14ac:dyDescent="0.35">
      <c r="A583" s="1">
        <v>45025</v>
      </c>
      <c r="B583">
        <v>1858.9</v>
      </c>
      <c r="C583" s="2">
        <v>312.8</v>
      </c>
      <c r="D583" s="2">
        <v>1.0003</v>
      </c>
      <c r="E583" s="2">
        <v>28326.6</v>
      </c>
      <c r="F583" s="2" t="s">
        <v>9333</v>
      </c>
    </row>
    <row r="584" spans="1:6" x14ac:dyDescent="0.35">
      <c r="A584" s="1">
        <v>45024</v>
      </c>
      <c r="B584">
        <v>1848.93</v>
      </c>
      <c r="C584" s="2">
        <v>310.5</v>
      </c>
      <c r="D584" s="2">
        <v>0.99990000000000001</v>
      </c>
      <c r="E584" s="2">
        <v>27941.200000000001</v>
      </c>
      <c r="F584" s="2" t="s">
        <v>9333</v>
      </c>
    </row>
    <row r="585" spans="1:6" x14ac:dyDescent="0.35">
      <c r="A585" s="1">
        <v>45023</v>
      </c>
      <c r="B585">
        <v>1863.46</v>
      </c>
      <c r="C585" s="2">
        <v>310.39999999999998</v>
      </c>
      <c r="D585" s="2">
        <v>1.0001</v>
      </c>
      <c r="E585" s="2">
        <v>27910.400000000001</v>
      </c>
      <c r="F585" s="2" t="s">
        <v>9333</v>
      </c>
    </row>
    <row r="586" spans="1:6" x14ac:dyDescent="0.35">
      <c r="A586" s="1">
        <v>45022</v>
      </c>
      <c r="B586">
        <v>1872.35</v>
      </c>
      <c r="C586" s="2">
        <v>312.19</v>
      </c>
      <c r="D586" s="2">
        <v>1.0001</v>
      </c>
      <c r="E586" s="2">
        <v>28036.7</v>
      </c>
      <c r="F586" s="2">
        <v>4105.0200000000004</v>
      </c>
    </row>
    <row r="587" spans="1:6" x14ac:dyDescent="0.35">
      <c r="A587" s="1">
        <v>45021</v>
      </c>
      <c r="B587">
        <v>1908.96</v>
      </c>
      <c r="C587" s="2">
        <v>314</v>
      </c>
      <c r="D587" s="2">
        <v>0.99990000000000001</v>
      </c>
      <c r="E587" s="2">
        <v>28173.5</v>
      </c>
      <c r="F587" s="2">
        <v>4090.38</v>
      </c>
    </row>
    <row r="588" spans="1:6" x14ac:dyDescent="0.35">
      <c r="A588" s="1">
        <v>45020</v>
      </c>
      <c r="B588">
        <v>1870.52</v>
      </c>
      <c r="C588" s="2">
        <v>310.8</v>
      </c>
      <c r="D588" s="2">
        <v>1.0001</v>
      </c>
      <c r="E588" s="2">
        <v>28164.400000000001</v>
      </c>
      <c r="F588" s="2">
        <v>4100.6000000000004</v>
      </c>
    </row>
    <row r="589" spans="1:6" x14ac:dyDescent="0.35">
      <c r="A589" s="1">
        <v>45019</v>
      </c>
      <c r="B589">
        <v>1810.77</v>
      </c>
      <c r="C589" s="2">
        <v>308.60000000000002</v>
      </c>
      <c r="D589" s="2">
        <v>1</v>
      </c>
      <c r="E589" s="2">
        <v>27802.1</v>
      </c>
      <c r="F589" s="2">
        <v>4124.51</v>
      </c>
    </row>
    <row r="590" spans="1:6" x14ac:dyDescent="0.35">
      <c r="A590" s="1">
        <v>45018</v>
      </c>
      <c r="B590">
        <v>1795.01</v>
      </c>
      <c r="C590" s="2">
        <v>313.81</v>
      </c>
      <c r="D590" s="2">
        <v>1</v>
      </c>
      <c r="E590" s="2">
        <v>28198.3</v>
      </c>
      <c r="F590" s="2" t="s">
        <v>9333</v>
      </c>
    </row>
    <row r="591" spans="1:6" x14ac:dyDescent="0.35">
      <c r="A591" s="1">
        <v>45017</v>
      </c>
      <c r="B591">
        <v>1820.78</v>
      </c>
      <c r="C591" s="2">
        <v>314.89999999999998</v>
      </c>
      <c r="D591" s="2">
        <v>1.0002</v>
      </c>
      <c r="E591" s="2">
        <v>28456.1</v>
      </c>
      <c r="F591" s="2" t="s">
        <v>9333</v>
      </c>
    </row>
    <row r="592" spans="1:6" x14ac:dyDescent="0.35">
      <c r="A592" s="1">
        <v>45016</v>
      </c>
      <c r="B592">
        <v>1821.62</v>
      </c>
      <c r="C592" s="2">
        <v>317.10000000000002</v>
      </c>
      <c r="D592" s="2">
        <v>1.0001</v>
      </c>
      <c r="E592" s="2">
        <v>28473.7</v>
      </c>
      <c r="F592" s="2">
        <v>4109.3100000000004</v>
      </c>
    </row>
    <row r="593" spans="1:6" x14ac:dyDescent="0.35">
      <c r="A593" s="1">
        <v>45015</v>
      </c>
      <c r="B593">
        <v>1793.59</v>
      </c>
      <c r="C593" s="2">
        <v>316.39999999999998</v>
      </c>
      <c r="D593" s="2">
        <v>1</v>
      </c>
      <c r="E593" s="2">
        <v>28029.5</v>
      </c>
      <c r="F593" s="2">
        <v>4050.83</v>
      </c>
    </row>
    <row r="594" spans="1:6" x14ac:dyDescent="0.35">
      <c r="A594" s="1">
        <v>45014</v>
      </c>
      <c r="B594">
        <v>1793.27</v>
      </c>
      <c r="C594" s="2">
        <v>313.8</v>
      </c>
      <c r="D594" s="2">
        <v>0.99990000000000001</v>
      </c>
      <c r="E594" s="2">
        <v>28350.400000000001</v>
      </c>
      <c r="F594" s="2">
        <v>4027.81</v>
      </c>
    </row>
    <row r="595" spans="1:6" x14ac:dyDescent="0.35">
      <c r="A595" s="1">
        <v>45013</v>
      </c>
      <c r="B595">
        <v>1772.63</v>
      </c>
      <c r="C595" s="2">
        <v>313.3</v>
      </c>
      <c r="D595" s="2">
        <v>1.0001</v>
      </c>
      <c r="E595" s="2">
        <v>27262.2</v>
      </c>
      <c r="F595" s="2">
        <v>3971.27</v>
      </c>
    </row>
    <row r="596" spans="1:6" x14ac:dyDescent="0.35">
      <c r="A596" s="1">
        <v>45012</v>
      </c>
      <c r="B596">
        <v>1714.65</v>
      </c>
      <c r="C596" s="2">
        <v>310.7</v>
      </c>
      <c r="D596" s="2">
        <v>1.0002</v>
      </c>
      <c r="E596" s="2">
        <v>27129.8</v>
      </c>
      <c r="F596" s="2">
        <v>3977.53</v>
      </c>
    </row>
    <row r="597" spans="1:6" x14ac:dyDescent="0.35">
      <c r="A597" s="1">
        <v>45011</v>
      </c>
      <c r="B597">
        <v>1774.06</v>
      </c>
      <c r="C597" s="2">
        <v>328.6</v>
      </c>
      <c r="D597" s="2">
        <v>1.0006999999999999</v>
      </c>
      <c r="E597" s="2">
        <v>27973.5</v>
      </c>
      <c r="F597" s="2" t="s">
        <v>9333</v>
      </c>
    </row>
    <row r="598" spans="1:6" x14ac:dyDescent="0.35">
      <c r="A598" s="1">
        <v>45010</v>
      </c>
      <c r="B598">
        <v>1742.34</v>
      </c>
      <c r="C598" s="2">
        <v>322.5</v>
      </c>
      <c r="D598" s="2">
        <v>1.0005999999999999</v>
      </c>
      <c r="E598" s="2">
        <v>27475.599999999999</v>
      </c>
      <c r="F598" s="2" t="s">
        <v>9333</v>
      </c>
    </row>
    <row r="599" spans="1:6" x14ac:dyDescent="0.35">
      <c r="A599" s="1">
        <v>45009</v>
      </c>
      <c r="B599">
        <v>1749.26</v>
      </c>
      <c r="C599" s="2">
        <v>321.81</v>
      </c>
      <c r="D599" s="2">
        <v>1.0009999999999999</v>
      </c>
      <c r="E599" s="2">
        <v>27462.2</v>
      </c>
      <c r="F599" s="2">
        <v>3970.99</v>
      </c>
    </row>
    <row r="600" spans="1:6" x14ac:dyDescent="0.35">
      <c r="A600" s="1">
        <v>45008</v>
      </c>
      <c r="B600">
        <v>1814.08</v>
      </c>
      <c r="C600" s="2">
        <v>329.31</v>
      </c>
      <c r="D600" s="2">
        <v>1.0009999999999999</v>
      </c>
      <c r="E600" s="2">
        <v>28310.7</v>
      </c>
      <c r="F600" s="2">
        <v>3948.72</v>
      </c>
    </row>
    <row r="601" spans="1:6" x14ac:dyDescent="0.35">
      <c r="A601" s="1">
        <v>45007</v>
      </c>
      <c r="B601">
        <v>1734.48</v>
      </c>
      <c r="C601" s="2">
        <v>321.2</v>
      </c>
      <c r="D601" s="2">
        <v>1.0015000000000001</v>
      </c>
      <c r="E601" s="2">
        <v>27261.7</v>
      </c>
      <c r="F601" s="2">
        <v>3936.97</v>
      </c>
    </row>
    <row r="602" spans="1:6" x14ac:dyDescent="0.35">
      <c r="A602" s="1">
        <v>45006</v>
      </c>
      <c r="B602">
        <v>1803.54</v>
      </c>
      <c r="C602" s="2">
        <v>334.31</v>
      </c>
      <c r="D602" s="2">
        <v>1.0015000000000001</v>
      </c>
      <c r="E602" s="2">
        <v>28114</v>
      </c>
      <c r="F602" s="2">
        <v>4002.87</v>
      </c>
    </row>
    <row r="603" spans="1:6" x14ac:dyDescent="0.35">
      <c r="A603" s="1">
        <v>45005</v>
      </c>
      <c r="B603">
        <v>1732.31</v>
      </c>
      <c r="C603" s="2">
        <v>332.4</v>
      </c>
      <c r="D603" s="2">
        <v>1.0016</v>
      </c>
      <c r="E603" s="2">
        <v>27720.5</v>
      </c>
      <c r="F603" s="2">
        <v>3951.57</v>
      </c>
    </row>
    <row r="604" spans="1:6" x14ac:dyDescent="0.35">
      <c r="A604" s="1">
        <v>45004</v>
      </c>
      <c r="B604">
        <v>1779.47</v>
      </c>
      <c r="C604" s="2">
        <v>336.57</v>
      </c>
      <c r="D604" s="2">
        <v>1.0017</v>
      </c>
      <c r="E604" s="2">
        <v>27958.7</v>
      </c>
      <c r="F604" s="2" t="s">
        <v>9333</v>
      </c>
    </row>
    <row r="605" spans="1:6" x14ac:dyDescent="0.35">
      <c r="A605" s="1">
        <v>45003</v>
      </c>
      <c r="B605">
        <v>1758.7</v>
      </c>
      <c r="C605" s="2">
        <v>331.01</v>
      </c>
      <c r="D605" s="2">
        <v>1.0015000000000001</v>
      </c>
      <c r="E605" s="2">
        <v>26914.5</v>
      </c>
      <c r="F605" s="2" t="s">
        <v>9333</v>
      </c>
    </row>
    <row r="606" spans="1:6" x14ac:dyDescent="0.35">
      <c r="A606" s="1">
        <v>45002</v>
      </c>
      <c r="B606">
        <v>1789.38</v>
      </c>
      <c r="C606" s="2">
        <v>338.88</v>
      </c>
      <c r="D606" s="2">
        <v>1.0018</v>
      </c>
      <c r="E606" s="2">
        <v>27391.8</v>
      </c>
      <c r="F606" s="2">
        <v>3916.64</v>
      </c>
    </row>
    <row r="607" spans="1:6" x14ac:dyDescent="0.35">
      <c r="A607" s="1">
        <v>45001</v>
      </c>
      <c r="B607">
        <v>1673.85</v>
      </c>
      <c r="C607" s="2">
        <v>329.39</v>
      </c>
      <c r="D607" s="2">
        <v>1.002</v>
      </c>
      <c r="E607" s="2">
        <v>25004.1</v>
      </c>
      <c r="F607" s="2">
        <v>3960.28</v>
      </c>
    </row>
    <row r="608" spans="1:6" x14ac:dyDescent="0.35">
      <c r="A608" s="1">
        <v>45000</v>
      </c>
      <c r="B608">
        <v>1649.65</v>
      </c>
      <c r="C608" s="2">
        <v>306.3</v>
      </c>
      <c r="D608" s="2">
        <v>1.0036</v>
      </c>
      <c r="E608" s="2">
        <v>24282.7</v>
      </c>
      <c r="F608" s="2">
        <v>3891.93</v>
      </c>
    </row>
    <row r="609" spans="1:6" x14ac:dyDescent="0.35">
      <c r="A609" s="1">
        <v>44999</v>
      </c>
      <c r="B609">
        <v>1700.15</v>
      </c>
      <c r="C609" s="2">
        <v>308.58999999999997</v>
      </c>
      <c r="D609" s="2">
        <v>1.0028999999999999</v>
      </c>
      <c r="E609" s="2">
        <v>24699.7</v>
      </c>
      <c r="F609" s="2">
        <v>3919.29</v>
      </c>
    </row>
    <row r="610" spans="1:6" x14ac:dyDescent="0.35">
      <c r="A610" s="1">
        <v>44998</v>
      </c>
      <c r="B610">
        <v>1673.93</v>
      </c>
      <c r="C610" s="2">
        <v>307.8</v>
      </c>
      <c r="D610" s="2">
        <v>1.0041</v>
      </c>
      <c r="E610" s="2">
        <v>24114.400000000001</v>
      </c>
      <c r="F610" s="2">
        <v>3855.76</v>
      </c>
    </row>
    <row r="611" spans="1:6" x14ac:dyDescent="0.35">
      <c r="A611" s="1">
        <v>44997</v>
      </c>
      <c r="B611">
        <v>1580.24</v>
      </c>
      <c r="C611" s="2">
        <v>287.99</v>
      </c>
      <c r="D611" s="2">
        <v>1.0069999999999999</v>
      </c>
      <c r="E611" s="2">
        <v>21994.799999999999</v>
      </c>
      <c r="F611" s="2" t="s">
        <v>9333</v>
      </c>
    </row>
    <row r="612" spans="1:6" x14ac:dyDescent="0.35">
      <c r="A612" s="1">
        <v>44996</v>
      </c>
      <c r="B612">
        <v>1471.15</v>
      </c>
      <c r="C612" s="2">
        <v>275.89999999999998</v>
      </c>
      <c r="D612" s="2">
        <v>1.0067999999999999</v>
      </c>
      <c r="E612" s="2">
        <v>20467.5</v>
      </c>
      <c r="F612" s="2" t="s">
        <v>9333</v>
      </c>
    </row>
    <row r="613" spans="1:6" x14ac:dyDescent="0.35">
      <c r="A613" s="1">
        <v>44995</v>
      </c>
      <c r="B613">
        <v>1426.75</v>
      </c>
      <c r="C613" s="2">
        <v>277.48</v>
      </c>
      <c r="D613" s="2">
        <v>1.0033000000000001</v>
      </c>
      <c r="E613" s="2">
        <v>20156.7</v>
      </c>
      <c r="F613" s="2">
        <v>3861.59</v>
      </c>
    </row>
    <row r="614" spans="1:6" x14ac:dyDescent="0.35">
      <c r="A614" s="1">
        <v>44994</v>
      </c>
      <c r="B614">
        <v>1438.5</v>
      </c>
      <c r="C614" s="2">
        <v>277.49</v>
      </c>
      <c r="D614" s="2">
        <v>1.0001</v>
      </c>
      <c r="E614" s="2">
        <v>20361.8</v>
      </c>
      <c r="F614" s="2">
        <v>3918.32</v>
      </c>
    </row>
    <row r="615" spans="1:6" x14ac:dyDescent="0.35">
      <c r="A615" s="1">
        <v>44993</v>
      </c>
      <c r="B615">
        <v>1533.04</v>
      </c>
      <c r="C615" s="2">
        <v>286.99</v>
      </c>
      <c r="D615" s="2">
        <v>0.99990000000000001</v>
      </c>
      <c r="E615" s="2">
        <v>21710.799999999999</v>
      </c>
      <c r="F615" s="2">
        <v>3992.01</v>
      </c>
    </row>
    <row r="616" spans="1:6" x14ac:dyDescent="0.35">
      <c r="A616" s="1">
        <v>44992</v>
      </c>
      <c r="B616">
        <v>1561.78</v>
      </c>
      <c r="C616" s="2">
        <v>289.3</v>
      </c>
      <c r="D616" s="2">
        <v>0.99990000000000001</v>
      </c>
      <c r="E616" s="2">
        <v>22197.8</v>
      </c>
      <c r="F616" s="2">
        <v>3986.37</v>
      </c>
    </row>
    <row r="617" spans="1:6" x14ac:dyDescent="0.35">
      <c r="A617" s="1">
        <v>44991</v>
      </c>
      <c r="B617">
        <v>1565.84</v>
      </c>
      <c r="C617" s="2">
        <v>287.89999999999998</v>
      </c>
      <c r="D617" s="2">
        <v>0.99990000000000001</v>
      </c>
      <c r="E617" s="2">
        <v>22410</v>
      </c>
      <c r="F617" s="2">
        <v>4048.42</v>
      </c>
    </row>
    <row r="618" spans="1:6" x14ac:dyDescent="0.35">
      <c r="A618" s="1">
        <v>44990</v>
      </c>
      <c r="B618">
        <v>1564.37</v>
      </c>
      <c r="C618" s="2">
        <v>288.70999999999998</v>
      </c>
      <c r="D618" s="2">
        <v>1</v>
      </c>
      <c r="E618" s="2">
        <v>22428.3</v>
      </c>
      <c r="F618" s="2" t="s">
        <v>9333</v>
      </c>
    </row>
    <row r="619" spans="1:6" x14ac:dyDescent="0.35">
      <c r="A619" s="1">
        <v>44989</v>
      </c>
      <c r="B619">
        <v>1566.73</v>
      </c>
      <c r="C619" s="2">
        <v>289.49</v>
      </c>
      <c r="D619" s="2">
        <v>1</v>
      </c>
      <c r="E619" s="2">
        <v>22347.1</v>
      </c>
      <c r="F619" s="2" t="s">
        <v>9333</v>
      </c>
    </row>
    <row r="620" spans="1:6" x14ac:dyDescent="0.35">
      <c r="A620" s="1">
        <v>44988</v>
      </c>
      <c r="B620">
        <v>1568.89</v>
      </c>
      <c r="C620" s="2">
        <v>290.39999999999998</v>
      </c>
      <c r="D620" s="2">
        <v>1.0001</v>
      </c>
      <c r="E620" s="2">
        <v>22354.400000000001</v>
      </c>
      <c r="F620" s="2">
        <v>4045.64</v>
      </c>
    </row>
    <row r="621" spans="1:6" x14ac:dyDescent="0.35">
      <c r="A621" s="1">
        <v>44987</v>
      </c>
      <c r="B621">
        <v>1647.38</v>
      </c>
      <c r="C621" s="2">
        <v>299.8</v>
      </c>
      <c r="D621" s="2">
        <v>1</v>
      </c>
      <c r="E621" s="2">
        <v>23465.4</v>
      </c>
      <c r="F621" s="2">
        <v>3981.35</v>
      </c>
    </row>
    <row r="622" spans="1:6" x14ac:dyDescent="0.35">
      <c r="A622" s="1">
        <v>44986</v>
      </c>
      <c r="B622">
        <v>1666.09</v>
      </c>
      <c r="C622" s="2">
        <v>302.7</v>
      </c>
      <c r="D622" s="2">
        <v>1.0001</v>
      </c>
      <c r="E622" s="2">
        <v>23642.2</v>
      </c>
      <c r="F622" s="2">
        <v>3951.39</v>
      </c>
    </row>
    <row r="623" spans="1:6" x14ac:dyDescent="0.35">
      <c r="A623" s="1">
        <v>44985</v>
      </c>
      <c r="B623">
        <v>1604.69</v>
      </c>
      <c r="C623" s="2">
        <v>301.39</v>
      </c>
      <c r="D623" s="2">
        <v>1.0001</v>
      </c>
      <c r="E623" s="2">
        <v>23130.5</v>
      </c>
      <c r="F623" s="2">
        <v>3970.15</v>
      </c>
    </row>
    <row r="624" spans="1:6" x14ac:dyDescent="0.35">
      <c r="A624" s="1">
        <v>44984</v>
      </c>
      <c r="B624">
        <v>1633.66</v>
      </c>
      <c r="C624" s="2">
        <v>304.7</v>
      </c>
      <c r="D624" s="2">
        <v>1</v>
      </c>
      <c r="E624" s="2">
        <v>23494.1</v>
      </c>
      <c r="F624" s="2">
        <v>3982.24</v>
      </c>
    </row>
    <row r="625" spans="1:6" x14ac:dyDescent="0.35">
      <c r="A625" s="1">
        <v>44983</v>
      </c>
      <c r="B625">
        <v>1641.6</v>
      </c>
      <c r="C625" s="2">
        <v>308.7</v>
      </c>
      <c r="D625" s="2">
        <v>1.0001</v>
      </c>
      <c r="E625" s="2">
        <v>23558.7</v>
      </c>
      <c r="F625" s="2" t="s">
        <v>9333</v>
      </c>
    </row>
    <row r="626" spans="1:6" x14ac:dyDescent="0.35">
      <c r="A626" s="1">
        <v>44982</v>
      </c>
      <c r="B626">
        <v>1594.66</v>
      </c>
      <c r="C626" s="2">
        <v>302.39999999999998</v>
      </c>
      <c r="D626" s="2">
        <v>1.0002</v>
      </c>
      <c r="E626" s="2">
        <v>23166.1</v>
      </c>
      <c r="F626" s="2" t="s">
        <v>9333</v>
      </c>
    </row>
    <row r="627" spans="1:6" x14ac:dyDescent="0.35">
      <c r="A627" s="1">
        <v>44981</v>
      </c>
      <c r="B627">
        <v>1608.24</v>
      </c>
      <c r="C627" s="2">
        <v>302.29000000000002</v>
      </c>
      <c r="D627" s="2">
        <v>1.0001</v>
      </c>
      <c r="E627" s="2">
        <v>23191.5</v>
      </c>
      <c r="F627" s="2">
        <v>3970.04</v>
      </c>
    </row>
    <row r="628" spans="1:6" x14ac:dyDescent="0.35">
      <c r="A628" s="1">
        <v>44980</v>
      </c>
      <c r="B628">
        <v>1650.52</v>
      </c>
      <c r="C628" s="2">
        <v>308.3</v>
      </c>
      <c r="D628" s="2">
        <v>1.0001</v>
      </c>
      <c r="E628" s="2">
        <v>23936.3</v>
      </c>
      <c r="F628" s="2">
        <v>4012.32</v>
      </c>
    </row>
    <row r="629" spans="1:6" x14ac:dyDescent="0.35">
      <c r="A629" s="1">
        <v>44979</v>
      </c>
      <c r="B629">
        <v>1643.39</v>
      </c>
      <c r="C629" s="2">
        <v>312.7</v>
      </c>
      <c r="D629" s="2">
        <v>1</v>
      </c>
      <c r="E629" s="2">
        <v>24186.6</v>
      </c>
      <c r="F629" s="2">
        <v>3991.05</v>
      </c>
    </row>
    <row r="630" spans="1:6" x14ac:dyDescent="0.35">
      <c r="A630" s="1">
        <v>44978</v>
      </c>
      <c r="B630">
        <v>1659.41</v>
      </c>
      <c r="C630" s="2">
        <v>311.5</v>
      </c>
      <c r="D630" s="2">
        <v>1.0002</v>
      </c>
      <c r="E630" s="2">
        <v>24450.7</v>
      </c>
      <c r="F630" s="2">
        <v>3997.34</v>
      </c>
    </row>
    <row r="631" spans="1:6" x14ac:dyDescent="0.35">
      <c r="A631" s="1">
        <v>44977</v>
      </c>
      <c r="B631">
        <v>1703.27</v>
      </c>
      <c r="C631" s="2">
        <v>315.39999999999998</v>
      </c>
      <c r="D631" s="2">
        <v>1</v>
      </c>
      <c r="E631" s="2">
        <v>24839.5</v>
      </c>
      <c r="F631" s="2" t="s">
        <v>9333</v>
      </c>
    </row>
    <row r="632" spans="1:6" x14ac:dyDescent="0.35">
      <c r="A632" s="1">
        <v>44976</v>
      </c>
      <c r="B632">
        <v>1681.52</v>
      </c>
      <c r="C632" s="2">
        <v>312.19</v>
      </c>
      <c r="D632" s="2">
        <v>1.0003</v>
      </c>
      <c r="E632" s="2">
        <v>24302.9</v>
      </c>
      <c r="F632" s="2" t="s">
        <v>9333</v>
      </c>
    </row>
    <row r="633" spans="1:6" x14ac:dyDescent="0.35">
      <c r="A633" s="1">
        <v>44975</v>
      </c>
      <c r="B633">
        <v>1691.62</v>
      </c>
      <c r="C633" s="2">
        <v>316.5</v>
      </c>
      <c r="D633" s="2">
        <v>1.0001</v>
      </c>
      <c r="E633" s="2">
        <v>24631.4</v>
      </c>
      <c r="F633" s="2" t="s">
        <v>9333</v>
      </c>
    </row>
    <row r="634" spans="1:6" x14ac:dyDescent="0.35">
      <c r="A634" s="1">
        <v>44974</v>
      </c>
      <c r="B634">
        <v>1693.96</v>
      </c>
      <c r="C634" s="2">
        <v>313.10000000000002</v>
      </c>
      <c r="D634" s="2">
        <v>1.0002</v>
      </c>
      <c r="E634" s="2">
        <v>24573.5</v>
      </c>
      <c r="F634" s="2">
        <v>4079.09</v>
      </c>
    </row>
    <row r="635" spans="1:6" x14ac:dyDescent="0.35">
      <c r="A635" s="1">
        <v>44973</v>
      </c>
      <c r="B635">
        <v>1640.66</v>
      </c>
      <c r="C635" s="2">
        <v>304.41000000000003</v>
      </c>
      <c r="D635" s="2">
        <v>1.0001</v>
      </c>
      <c r="E635" s="2">
        <v>23539.599999999999</v>
      </c>
      <c r="F635" s="2">
        <v>4090.41</v>
      </c>
    </row>
    <row r="636" spans="1:6" x14ac:dyDescent="0.35">
      <c r="A636" s="1">
        <v>44972</v>
      </c>
      <c r="B636">
        <v>1675.43</v>
      </c>
      <c r="C636" s="2">
        <v>317.5</v>
      </c>
      <c r="D636" s="2">
        <v>1.0001</v>
      </c>
      <c r="E636" s="2">
        <v>24327.9</v>
      </c>
      <c r="F636" s="2">
        <v>4147.6000000000004</v>
      </c>
    </row>
    <row r="637" spans="1:6" x14ac:dyDescent="0.35">
      <c r="A637" s="1">
        <v>44971</v>
      </c>
      <c r="B637">
        <v>1555.46</v>
      </c>
      <c r="C637" s="2">
        <v>296.2</v>
      </c>
      <c r="D637" s="2">
        <v>1.0003</v>
      </c>
      <c r="E637" s="2">
        <v>22198.5</v>
      </c>
      <c r="F637" s="2">
        <v>4136.13</v>
      </c>
    </row>
    <row r="638" spans="1:6" x14ac:dyDescent="0.35">
      <c r="A638" s="1">
        <v>44970</v>
      </c>
      <c r="B638">
        <v>1505.84</v>
      </c>
      <c r="C638" s="2">
        <v>294.31</v>
      </c>
      <c r="D638" s="2">
        <v>1.0004999999999999</v>
      </c>
      <c r="E638" s="2">
        <v>21772.6</v>
      </c>
      <c r="F638" s="2">
        <v>4137.29</v>
      </c>
    </row>
    <row r="639" spans="1:6" x14ac:dyDescent="0.35">
      <c r="A639" s="1">
        <v>44969</v>
      </c>
      <c r="B639">
        <v>1515.44</v>
      </c>
      <c r="C639" s="2">
        <v>312.60000000000002</v>
      </c>
      <c r="D639" s="2">
        <v>1.0002</v>
      </c>
      <c r="E639" s="2">
        <v>21786.799999999999</v>
      </c>
      <c r="F639" s="2" t="s">
        <v>9333</v>
      </c>
    </row>
    <row r="640" spans="1:6" x14ac:dyDescent="0.35">
      <c r="A640" s="1">
        <v>44968</v>
      </c>
      <c r="B640">
        <v>1538.34</v>
      </c>
      <c r="C640" s="2">
        <v>310.31</v>
      </c>
      <c r="D640" s="2">
        <v>1.0001</v>
      </c>
      <c r="E640" s="2">
        <v>21859.8</v>
      </c>
      <c r="F640" s="2" t="s">
        <v>9333</v>
      </c>
    </row>
    <row r="641" spans="1:6" x14ac:dyDescent="0.35">
      <c r="A641" s="1">
        <v>44967</v>
      </c>
      <c r="B641">
        <v>1513.82</v>
      </c>
      <c r="C641" s="2">
        <v>305.89</v>
      </c>
      <c r="D641" s="2">
        <v>1.0001</v>
      </c>
      <c r="E641" s="2">
        <v>21635</v>
      </c>
      <c r="F641" s="2">
        <v>4090.46</v>
      </c>
    </row>
    <row r="642" spans="1:6" x14ac:dyDescent="0.35">
      <c r="A642" s="1">
        <v>44966</v>
      </c>
      <c r="B642">
        <v>1545.35</v>
      </c>
      <c r="C642" s="2">
        <v>306.19</v>
      </c>
      <c r="D642" s="2">
        <v>1</v>
      </c>
      <c r="E642" s="2">
        <v>21792.5</v>
      </c>
      <c r="F642" s="2">
        <v>4081.5</v>
      </c>
    </row>
    <row r="643" spans="1:6" x14ac:dyDescent="0.35">
      <c r="A643" s="1">
        <v>44965</v>
      </c>
      <c r="B643">
        <v>1650.99</v>
      </c>
      <c r="C643" s="2">
        <v>328.2</v>
      </c>
      <c r="D643" s="2">
        <v>1</v>
      </c>
      <c r="E643" s="2">
        <v>22964.6</v>
      </c>
      <c r="F643" s="2">
        <v>4117.8599999999997</v>
      </c>
    </row>
    <row r="644" spans="1:6" x14ac:dyDescent="0.35">
      <c r="A644" s="1">
        <v>44964</v>
      </c>
      <c r="B644">
        <v>1671.4</v>
      </c>
      <c r="C644" s="2">
        <v>333.1</v>
      </c>
      <c r="D644" s="2">
        <v>1.0001</v>
      </c>
      <c r="E644" s="2">
        <v>23251.7</v>
      </c>
      <c r="F644" s="2">
        <v>4164</v>
      </c>
    </row>
    <row r="645" spans="1:6" x14ac:dyDescent="0.35">
      <c r="A645" s="1">
        <v>44963</v>
      </c>
      <c r="B645">
        <v>1613.72</v>
      </c>
      <c r="C645" s="2">
        <v>324.10000000000002</v>
      </c>
      <c r="D645" s="2">
        <v>1</v>
      </c>
      <c r="E645" s="2">
        <v>22761.8</v>
      </c>
      <c r="F645" s="2">
        <v>4111.08</v>
      </c>
    </row>
    <row r="646" spans="1:6" x14ac:dyDescent="0.35">
      <c r="A646" s="1">
        <v>44962</v>
      </c>
      <c r="B646">
        <v>1629.44</v>
      </c>
      <c r="C646" s="2">
        <v>327.7</v>
      </c>
      <c r="D646" s="2">
        <v>1.0002</v>
      </c>
      <c r="E646" s="2">
        <v>22936</v>
      </c>
      <c r="F646" s="2" t="s">
        <v>9333</v>
      </c>
    </row>
    <row r="647" spans="1:6" x14ac:dyDescent="0.35">
      <c r="A647" s="1">
        <v>44961</v>
      </c>
      <c r="B647">
        <v>1666.9</v>
      </c>
      <c r="C647" s="2">
        <v>330.4</v>
      </c>
      <c r="D647" s="2">
        <v>1</v>
      </c>
      <c r="E647" s="2">
        <v>23323.8</v>
      </c>
      <c r="F647" s="2" t="s">
        <v>9333</v>
      </c>
    </row>
    <row r="648" spans="1:6" x14ac:dyDescent="0.35">
      <c r="A648" s="1">
        <v>44960</v>
      </c>
      <c r="B648">
        <v>1663.79</v>
      </c>
      <c r="C648" s="2">
        <v>332.2</v>
      </c>
      <c r="D648" s="2">
        <v>1.0001</v>
      </c>
      <c r="E648" s="2">
        <v>23431.200000000001</v>
      </c>
      <c r="F648" s="2">
        <v>4136.4799999999996</v>
      </c>
    </row>
    <row r="649" spans="1:6" x14ac:dyDescent="0.35">
      <c r="A649" s="1">
        <v>44959</v>
      </c>
      <c r="B649">
        <v>1641.71</v>
      </c>
      <c r="C649" s="2">
        <v>322.7</v>
      </c>
      <c r="D649" s="2">
        <v>1.0001</v>
      </c>
      <c r="E649" s="2">
        <v>23427.599999999999</v>
      </c>
      <c r="F649" s="2">
        <v>4179.76</v>
      </c>
    </row>
    <row r="650" spans="1:6" x14ac:dyDescent="0.35">
      <c r="A650" s="1">
        <v>44958</v>
      </c>
      <c r="B650">
        <v>1642.1</v>
      </c>
      <c r="C650" s="2">
        <v>316.89999999999998</v>
      </c>
      <c r="D650" s="2">
        <v>1.0001</v>
      </c>
      <c r="E650" s="2">
        <v>23725.599999999999</v>
      </c>
      <c r="F650" s="2">
        <v>4119.21</v>
      </c>
    </row>
    <row r="651" spans="1:6" x14ac:dyDescent="0.35">
      <c r="A651" s="1">
        <v>44957</v>
      </c>
      <c r="B651">
        <v>1585.27</v>
      </c>
      <c r="C651" s="2">
        <v>312.11</v>
      </c>
      <c r="D651" s="2">
        <v>1.0001</v>
      </c>
      <c r="E651" s="2">
        <v>23125.1</v>
      </c>
      <c r="F651" s="2">
        <v>4076.6</v>
      </c>
    </row>
    <row r="652" spans="1:6" x14ac:dyDescent="0.35">
      <c r="A652" s="1">
        <v>44956</v>
      </c>
      <c r="B652">
        <v>1566.5</v>
      </c>
      <c r="C652" s="2">
        <v>307.10000000000002</v>
      </c>
      <c r="D652" s="2">
        <v>1.0001</v>
      </c>
      <c r="E652" s="2">
        <v>22832.2</v>
      </c>
      <c r="F652" s="2">
        <v>4017.77</v>
      </c>
    </row>
    <row r="653" spans="1:6" x14ac:dyDescent="0.35">
      <c r="A653" s="1">
        <v>44955</v>
      </c>
      <c r="B653">
        <v>1645.97</v>
      </c>
      <c r="C653" s="2">
        <v>317.29000000000002</v>
      </c>
      <c r="D653" s="2">
        <v>1</v>
      </c>
      <c r="E653" s="2">
        <v>23753.1</v>
      </c>
      <c r="F653" s="2" t="s">
        <v>9333</v>
      </c>
    </row>
    <row r="654" spans="1:6" x14ac:dyDescent="0.35">
      <c r="A654" s="1">
        <v>44954</v>
      </c>
      <c r="B654">
        <v>1573.07</v>
      </c>
      <c r="C654" s="2">
        <v>306.3</v>
      </c>
      <c r="D654" s="2">
        <v>1.0002</v>
      </c>
      <c r="E654" s="2">
        <v>23027.9</v>
      </c>
      <c r="F654" s="2" t="s">
        <v>9333</v>
      </c>
    </row>
    <row r="655" spans="1:6" x14ac:dyDescent="0.35">
      <c r="A655" s="1">
        <v>44953</v>
      </c>
      <c r="B655">
        <v>1597.6</v>
      </c>
      <c r="C655" s="2">
        <v>307.99</v>
      </c>
      <c r="D655" s="2">
        <v>1.0002</v>
      </c>
      <c r="E655" s="2">
        <v>23074.6</v>
      </c>
      <c r="F655" s="2">
        <v>4070.56</v>
      </c>
    </row>
    <row r="656" spans="1:6" x14ac:dyDescent="0.35">
      <c r="A656" s="1">
        <v>44952</v>
      </c>
      <c r="B656">
        <v>1602.55</v>
      </c>
      <c r="C656" s="2">
        <v>304.89999999999998</v>
      </c>
      <c r="D656" s="2">
        <v>1</v>
      </c>
      <c r="E656" s="2">
        <v>23016</v>
      </c>
      <c r="F656" s="2">
        <v>4060.43</v>
      </c>
    </row>
    <row r="657" spans="1:6" x14ac:dyDescent="0.35">
      <c r="A657" s="1">
        <v>44951</v>
      </c>
      <c r="B657">
        <v>1611.2</v>
      </c>
      <c r="C657" s="2">
        <v>306.70999999999998</v>
      </c>
      <c r="D657" s="2">
        <v>1.0002</v>
      </c>
      <c r="E657" s="2">
        <v>23055.1</v>
      </c>
      <c r="F657" s="2">
        <v>4016.22</v>
      </c>
    </row>
    <row r="658" spans="1:6" x14ac:dyDescent="0.35">
      <c r="A658" s="1">
        <v>44950</v>
      </c>
      <c r="B658">
        <v>1556.15</v>
      </c>
      <c r="C658" s="2">
        <v>300.3</v>
      </c>
      <c r="D658" s="2">
        <v>1.0002</v>
      </c>
      <c r="E658" s="2">
        <v>22632.5</v>
      </c>
      <c r="F658" s="2">
        <v>4016.95</v>
      </c>
    </row>
    <row r="659" spans="1:6" x14ac:dyDescent="0.35">
      <c r="A659" s="1">
        <v>44949</v>
      </c>
      <c r="B659">
        <v>1626.53</v>
      </c>
      <c r="C659" s="2">
        <v>305.2</v>
      </c>
      <c r="D659" s="2">
        <v>1.0001</v>
      </c>
      <c r="E659" s="2">
        <v>22915.5</v>
      </c>
      <c r="F659" s="2">
        <v>4019.81</v>
      </c>
    </row>
    <row r="660" spans="1:6" x14ac:dyDescent="0.35">
      <c r="A660" s="1">
        <v>44948</v>
      </c>
      <c r="B660">
        <v>1627.03</v>
      </c>
      <c r="C660" s="2">
        <v>303.10000000000002</v>
      </c>
      <c r="D660" s="2">
        <v>1.0002</v>
      </c>
      <c r="E660" s="2">
        <v>22707.8</v>
      </c>
      <c r="F660" s="2" t="s">
        <v>9333</v>
      </c>
    </row>
    <row r="661" spans="1:6" x14ac:dyDescent="0.35">
      <c r="A661" s="1">
        <v>44947</v>
      </c>
      <c r="B661">
        <v>1625.53</v>
      </c>
      <c r="C661" s="2">
        <v>299</v>
      </c>
      <c r="D661" s="2">
        <v>1.0001</v>
      </c>
      <c r="E661" s="2">
        <v>22775.7</v>
      </c>
      <c r="F661" s="2" t="s">
        <v>9333</v>
      </c>
    </row>
    <row r="662" spans="1:6" x14ac:dyDescent="0.35">
      <c r="A662" s="1">
        <v>44946</v>
      </c>
      <c r="B662">
        <v>1659.98</v>
      </c>
      <c r="C662" s="2">
        <v>305.10000000000002</v>
      </c>
      <c r="D662" s="2">
        <v>1.0001</v>
      </c>
      <c r="E662" s="2">
        <v>22677.200000000001</v>
      </c>
      <c r="F662" s="2">
        <v>3972.61</v>
      </c>
    </row>
    <row r="663" spans="1:6" x14ac:dyDescent="0.35">
      <c r="A663" s="1">
        <v>44945</v>
      </c>
      <c r="B663">
        <v>1551.62</v>
      </c>
      <c r="C663" s="2">
        <v>294.60000000000002</v>
      </c>
      <c r="D663" s="2">
        <v>1</v>
      </c>
      <c r="E663" s="2">
        <v>21081.200000000001</v>
      </c>
      <c r="F663" s="2">
        <v>3898.85</v>
      </c>
    </row>
    <row r="664" spans="1:6" x14ac:dyDescent="0.35">
      <c r="A664" s="1">
        <v>44944</v>
      </c>
      <c r="B664">
        <v>1511.31</v>
      </c>
      <c r="C664" s="2">
        <v>286.89999999999998</v>
      </c>
      <c r="D664" s="2">
        <v>0.99990000000000001</v>
      </c>
      <c r="E664" s="2">
        <v>20670.599999999999</v>
      </c>
      <c r="F664" s="2">
        <v>3928.86</v>
      </c>
    </row>
    <row r="665" spans="1:6" x14ac:dyDescent="0.35">
      <c r="A665" s="1">
        <v>44943</v>
      </c>
      <c r="B665">
        <v>1564.67</v>
      </c>
      <c r="C665" s="2">
        <v>299.3</v>
      </c>
      <c r="D665" s="2">
        <v>1.0002</v>
      </c>
      <c r="E665" s="2">
        <v>21137.1</v>
      </c>
      <c r="F665" s="2">
        <v>3990.97</v>
      </c>
    </row>
    <row r="666" spans="1:6" x14ac:dyDescent="0.35">
      <c r="A666" s="1">
        <v>44942</v>
      </c>
      <c r="B666">
        <v>1576.94</v>
      </c>
      <c r="C666" s="2">
        <v>299.10000000000002</v>
      </c>
      <c r="D666" s="2">
        <v>1.0001</v>
      </c>
      <c r="E666" s="2">
        <v>21184.2</v>
      </c>
      <c r="F666" s="2" t="s">
        <v>9333</v>
      </c>
    </row>
    <row r="667" spans="1:6" x14ac:dyDescent="0.35">
      <c r="A667" s="1">
        <v>44941</v>
      </c>
      <c r="B667">
        <v>1552.69</v>
      </c>
      <c r="C667" s="2">
        <v>302.10000000000002</v>
      </c>
      <c r="D667" s="2">
        <v>1.0002</v>
      </c>
      <c r="E667" s="2">
        <v>20879.8</v>
      </c>
      <c r="F667" s="2" t="s">
        <v>9333</v>
      </c>
    </row>
    <row r="668" spans="1:6" x14ac:dyDescent="0.35">
      <c r="A668" s="1">
        <v>44940</v>
      </c>
      <c r="B668">
        <v>1550.02</v>
      </c>
      <c r="C668" s="2">
        <v>305.2</v>
      </c>
      <c r="D668" s="2">
        <v>1.0002</v>
      </c>
      <c r="E668" s="2">
        <v>20958.2</v>
      </c>
      <c r="F668" s="2" t="s">
        <v>9333</v>
      </c>
    </row>
    <row r="669" spans="1:6" x14ac:dyDescent="0.35">
      <c r="A669" s="1">
        <v>44939</v>
      </c>
      <c r="B669">
        <v>1450.86</v>
      </c>
      <c r="C669" s="2">
        <v>293.7</v>
      </c>
      <c r="D669" s="2">
        <v>1.0001</v>
      </c>
      <c r="E669" s="2">
        <v>19927</v>
      </c>
      <c r="F669" s="2">
        <v>3999.09</v>
      </c>
    </row>
    <row r="670" spans="1:6" x14ac:dyDescent="0.35">
      <c r="A670" s="1">
        <v>44938</v>
      </c>
      <c r="B670">
        <v>1416.08</v>
      </c>
      <c r="C670" s="2">
        <v>287.7</v>
      </c>
      <c r="D670" s="2">
        <v>1.0001</v>
      </c>
      <c r="E670" s="2">
        <v>18851.3</v>
      </c>
      <c r="F670" s="2">
        <v>3983.17</v>
      </c>
    </row>
    <row r="671" spans="1:6" x14ac:dyDescent="0.35">
      <c r="A671" s="1">
        <v>44937</v>
      </c>
      <c r="B671">
        <v>1389.84</v>
      </c>
      <c r="C671" s="2">
        <v>284.60000000000002</v>
      </c>
      <c r="D671" s="2">
        <v>0.99990000000000001</v>
      </c>
      <c r="E671" s="2">
        <v>17942.3</v>
      </c>
      <c r="F671" s="2">
        <v>3969.61</v>
      </c>
    </row>
    <row r="672" spans="1:6" x14ac:dyDescent="0.35">
      <c r="A672" s="1">
        <v>44936</v>
      </c>
      <c r="B672">
        <v>1335.13</v>
      </c>
      <c r="C672" s="2">
        <v>277.10000000000002</v>
      </c>
      <c r="D672" s="2">
        <v>1.0001</v>
      </c>
      <c r="E672" s="2">
        <v>17439.099999999999</v>
      </c>
      <c r="F672" s="2">
        <v>3919.25</v>
      </c>
    </row>
    <row r="673" spans="1:6" x14ac:dyDescent="0.35">
      <c r="A673" s="1">
        <v>44935</v>
      </c>
      <c r="B673">
        <v>1320.51</v>
      </c>
      <c r="C673" s="2">
        <v>272.61</v>
      </c>
      <c r="D673" s="2">
        <v>1</v>
      </c>
      <c r="E673" s="2">
        <v>17180.099999999999</v>
      </c>
      <c r="F673" s="2">
        <v>3892.09</v>
      </c>
    </row>
    <row r="674" spans="1:6" x14ac:dyDescent="0.35">
      <c r="A674" s="1">
        <v>44934</v>
      </c>
      <c r="B674">
        <v>1288.3800000000001</v>
      </c>
      <c r="C674" s="2">
        <v>274.61</v>
      </c>
      <c r="D674" s="2">
        <v>1.0002</v>
      </c>
      <c r="E674" s="2">
        <v>17119</v>
      </c>
      <c r="F674" s="2" t="s">
        <v>9333</v>
      </c>
    </row>
    <row r="675" spans="1:6" x14ac:dyDescent="0.35">
      <c r="A675" s="1">
        <v>44933</v>
      </c>
      <c r="B675">
        <v>1263.9000000000001</v>
      </c>
      <c r="C675" s="2">
        <v>261.3</v>
      </c>
      <c r="D675" s="2">
        <v>0.99990000000000001</v>
      </c>
      <c r="E675" s="2">
        <v>16943.599999999999</v>
      </c>
      <c r="F675" s="2" t="s">
        <v>9333</v>
      </c>
    </row>
    <row r="676" spans="1:6" x14ac:dyDescent="0.35">
      <c r="A676" s="1">
        <v>44932</v>
      </c>
      <c r="B676">
        <v>1269.1400000000001</v>
      </c>
      <c r="C676" s="2">
        <v>259.89999999999998</v>
      </c>
      <c r="D676" s="2">
        <v>0.99980000000000002</v>
      </c>
      <c r="E676" s="2">
        <v>16950.900000000001</v>
      </c>
      <c r="F676" s="2">
        <v>3895.08</v>
      </c>
    </row>
    <row r="677" spans="1:6" x14ac:dyDescent="0.35">
      <c r="A677" s="1">
        <v>44931</v>
      </c>
      <c r="B677">
        <v>1250.95</v>
      </c>
      <c r="C677" s="2">
        <v>256.60000000000002</v>
      </c>
      <c r="D677" s="2">
        <v>0.99970000000000003</v>
      </c>
      <c r="E677" s="2">
        <v>16829.8</v>
      </c>
      <c r="F677" s="2">
        <v>3808.1</v>
      </c>
    </row>
    <row r="678" spans="1:6" x14ac:dyDescent="0.35">
      <c r="A678" s="1">
        <v>44930</v>
      </c>
      <c r="B678">
        <v>1256.92</v>
      </c>
      <c r="C678" s="2">
        <v>259</v>
      </c>
      <c r="D678" s="2">
        <v>0.99970000000000003</v>
      </c>
      <c r="E678" s="2">
        <v>16852.099999999999</v>
      </c>
      <c r="F678" s="2">
        <v>3852.97</v>
      </c>
    </row>
    <row r="679" spans="1:6" x14ac:dyDescent="0.35">
      <c r="A679" s="1">
        <v>44929</v>
      </c>
      <c r="B679">
        <v>1214.57</v>
      </c>
      <c r="C679" s="2">
        <v>246.2</v>
      </c>
      <c r="D679" s="2">
        <v>0.99980000000000002</v>
      </c>
      <c r="E679" s="2">
        <v>16674.2</v>
      </c>
      <c r="F679" s="2">
        <v>3824.14</v>
      </c>
    </row>
    <row r="680" spans="1:6" x14ac:dyDescent="0.35">
      <c r="A680" s="1">
        <v>44928</v>
      </c>
      <c r="B680">
        <v>1213.93</v>
      </c>
      <c r="C680" s="2">
        <v>245.2</v>
      </c>
      <c r="D680" s="2">
        <v>0.99990000000000001</v>
      </c>
      <c r="E680" s="2">
        <v>16674.3</v>
      </c>
      <c r="F680" s="2" t="s">
        <v>9333</v>
      </c>
    </row>
    <row r="681" spans="1:6" x14ac:dyDescent="0.35">
      <c r="A681" s="1">
        <v>44927</v>
      </c>
      <c r="B681">
        <v>1200.52</v>
      </c>
      <c r="C681" s="2">
        <v>244.4</v>
      </c>
      <c r="D681" s="2">
        <v>0.99980000000000002</v>
      </c>
      <c r="E681" s="2">
        <v>16618.400000000001</v>
      </c>
      <c r="F681" s="2" t="s">
        <v>9333</v>
      </c>
    </row>
    <row r="682" spans="1:6" x14ac:dyDescent="0.35">
      <c r="A682" s="1">
        <v>44926</v>
      </c>
      <c r="B682">
        <v>1195.67</v>
      </c>
      <c r="C682" s="2">
        <v>246.1</v>
      </c>
      <c r="D682" s="2">
        <v>0.99990000000000001</v>
      </c>
      <c r="E682" s="2">
        <v>16537.400000000001</v>
      </c>
      <c r="F682" s="2" t="s">
        <v>9333</v>
      </c>
    </row>
    <row r="683" spans="1:6" x14ac:dyDescent="0.35">
      <c r="A683" s="1">
        <v>44925</v>
      </c>
      <c r="B683">
        <v>1199.8</v>
      </c>
      <c r="C683" s="2">
        <v>245.8</v>
      </c>
      <c r="D683" s="2">
        <v>0.99970000000000003</v>
      </c>
      <c r="E683" s="2">
        <v>16607.2</v>
      </c>
      <c r="F683" s="2">
        <v>3839.5</v>
      </c>
    </row>
    <row r="684" spans="1:6" x14ac:dyDescent="0.35">
      <c r="A684" s="1">
        <v>44924</v>
      </c>
      <c r="B684">
        <v>1200.8399999999999</v>
      </c>
      <c r="C684" s="2">
        <v>246.3</v>
      </c>
      <c r="D684" s="2">
        <v>0.99970000000000003</v>
      </c>
      <c r="E684" s="2">
        <v>16636.400000000001</v>
      </c>
      <c r="F684" s="2">
        <v>3849.28</v>
      </c>
    </row>
    <row r="685" spans="1:6" x14ac:dyDescent="0.35">
      <c r="A685" s="1">
        <v>44923</v>
      </c>
      <c r="B685">
        <v>1189.98</v>
      </c>
      <c r="C685" s="2">
        <v>244.4</v>
      </c>
      <c r="D685" s="2">
        <v>0.99980000000000002</v>
      </c>
      <c r="E685" s="2">
        <v>16546.2</v>
      </c>
      <c r="F685" s="2">
        <v>3783.22</v>
      </c>
    </row>
    <row r="686" spans="1:6" x14ac:dyDescent="0.35">
      <c r="A686" s="1">
        <v>44922</v>
      </c>
      <c r="B686">
        <v>1211.5999999999999</v>
      </c>
      <c r="C686" s="2">
        <v>246.6</v>
      </c>
      <c r="D686" s="2">
        <v>0.99980000000000002</v>
      </c>
      <c r="E686" s="2">
        <v>16706.099999999999</v>
      </c>
      <c r="F686" s="2">
        <v>3829.25</v>
      </c>
    </row>
    <row r="687" spans="1:6" x14ac:dyDescent="0.35">
      <c r="A687" s="1">
        <v>44921</v>
      </c>
      <c r="B687">
        <v>1227.6500000000001</v>
      </c>
      <c r="C687" s="2">
        <v>244.3</v>
      </c>
      <c r="D687" s="2">
        <v>1</v>
      </c>
      <c r="E687" s="2">
        <v>16918.099999999999</v>
      </c>
      <c r="F687" s="2" t="s">
        <v>9333</v>
      </c>
    </row>
    <row r="688" spans="1:6" x14ac:dyDescent="0.35">
      <c r="A688" s="1">
        <v>44920</v>
      </c>
      <c r="B688">
        <v>1218.69</v>
      </c>
      <c r="C688" s="2">
        <v>243.2</v>
      </c>
      <c r="D688" s="2">
        <v>1.0004</v>
      </c>
      <c r="E688" s="2">
        <v>16831.8</v>
      </c>
      <c r="F688" s="2" t="s">
        <v>9333</v>
      </c>
    </row>
    <row r="689" spans="1:6" x14ac:dyDescent="0.35">
      <c r="A689" s="1">
        <v>44919</v>
      </c>
      <c r="B689">
        <v>1220.46</v>
      </c>
      <c r="C689" s="2">
        <v>244.5</v>
      </c>
      <c r="D689" s="2">
        <v>1.0003</v>
      </c>
      <c r="E689" s="2">
        <v>16837.2</v>
      </c>
      <c r="F689" s="2" t="s">
        <v>9333</v>
      </c>
    </row>
    <row r="690" spans="1:6" x14ac:dyDescent="0.35">
      <c r="A690" s="1">
        <v>44918</v>
      </c>
      <c r="B690">
        <v>1220.03</v>
      </c>
      <c r="C690" s="2">
        <v>246.2</v>
      </c>
      <c r="D690" s="2">
        <v>1.0002</v>
      </c>
      <c r="E690" s="2">
        <v>16779.099999999999</v>
      </c>
      <c r="F690" s="2">
        <v>3844.82</v>
      </c>
    </row>
    <row r="691" spans="1:6" x14ac:dyDescent="0.35">
      <c r="A691" s="1">
        <v>44917</v>
      </c>
      <c r="B691">
        <v>1217.57</v>
      </c>
      <c r="C691" s="2">
        <v>245.9</v>
      </c>
      <c r="D691" s="2">
        <v>1</v>
      </c>
      <c r="E691" s="2">
        <v>16820.599999999999</v>
      </c>
      <c r="F691" s="2">
        <v>3822.39</v>
      </c>
    </row>
    <row r="692" spans="1:6" x14ac:dyDescent="0.35">
      <c r="A692" s="1">
        <v>44916</v>
      </c>
      <c r="B692">
        <v>1213.8499999999999</v>
      </c>
      <c r="C692" s="2">
        <v>246.2</v>
      </c>
      <c r="D692" s="2">
        <v>1.0001</v>
      </c>
      <c r="E692" s="2">
        <v>16831.8</v>
      </c>
      <c r="F692" s="2">
        <v>3878.44</v>
      </c>
    </row>
    <row r="693" spans="1:6" x14ac:dyDescent="0.35">
      <c r="A693" s="1">
        <v>44915</v>
      </c>
      <c r="B693">
        <v>1217.2</v>
      </c>
      <c r="C693" s="2">
        <v>251.4</v>
      </c>
      <c r="D693" s="2">
        <v>1.0002</v>
      </c>
      <c r="E693" s="2">
        <v>16902.8</v>
      </c>
      <c r="F693" s="2">
        <v>3821.62</v>
      </c>
    </row>
    <row r="694" spans="1:6" x14ac:dyDescent="0.35">
      <c r="A694" s="1">
        <v>44914</v>
      </c>
      <c r="B694">
        <v>1167.8</v>
      </c>
      <c r="C694" s="2">
        <v>240.5</v>
      </c>
      <c r="D694" s="2">
        <v>1</v>
      </c>
      <c r="E694" s="2">
        <v>16441.3</v>
      </c>
      <c r="F694" s="2">
        <v>3817.66</v>
      </c>
    </row>
    <row r="695" spans="1:6" x14ac:dyDescent="0.35">
      <c r="A695" s="1">
        <v>44913</v>
      </c>
      <c r="B695">
        <v>1182.7</v>
      </c>
      <c r="C695" s="2">
        <v>251</v>
      </c>
      <c r="D695" s="2">
        <v>1.0002</v>
      </c>
      <c r="E695" s="2">
        <v>16741.099999999999</v>
      </c>
      <c r="F695" s="2" t="s">
        <v>9333</v>
      </c>
    </row>
    <row r="696" spans="1:6" x14ac:dyDescent="0.35">
      <c r="A696" s="1">
        <v>44912</v>
      </c>
      <c r="B696">
        <v>1187.18</v>
      </c>
      <c r="C696" s="2">
        <v>242</v>
      </c>
      <c r="D696" s="2">
        <v>1.0003</v>
      </c>
      <c r="E696" s="2">
        <v>16777.099999999999</v>
      </c>
      <c r="F696" s="2" t="s">
        <v>9333</v>
      </c>
    </row>
    <row r="697" spans="1:6" x14ac:dyDescent="0.35">
      <c r="A697" s="1">
        <v>44911</v>
      </c>
      <c r="B697">
        <v>1166.7</v>
      </c>
      <c r="C697" s="2">
        <v>231.1</v>
      </c>
      <c r="D697" s="2">
        <v>1.0002</v>
      </c>
      <c r="E697" s="2">
        <v>16629.599999999999</v>
      </c>
      <c r="F697" s="2">
        <v>3852.36</v>
      </c>
    </row>
    <row r="698" spans="1:6" x14ac:dyDescent="0.35">
      <c r="A698" s="1">
        <v>44910</v>
      </c>
      <c r="B698">
        <v>1266.32</v>
      </c>
      <c r="C698" s="2">
        <v>258.60000000000002</v>
      </c>
      <c r="D698" s="2">
        <v>1.0002</v>
      </c>
      <c r="E698" s="2">
        <v>17356.099999999999</v>
      </c>
      <c r="F698" s="2">
        <v>3895.75</v>
      </c>
    </row>
    <row r="699" spans="1:6" x14ac:dyDescent="0.35">
      <c r="A699" s="1">
        <v>44909</v>
      </c>
      <c r="B699">
        <v>1307.3</v>
      </c>
      <c r="C699" s="2">
        <v>267.7</v>
      </c>
      <c r="D699" s="2">
        <v>1.0001</v>
      </c>
      <c r="E699" s="2">
        <v>17796.400000000001</v>
      </c>
      <c r="F699" s="2">
        <v>3995.32</v>
      </c>
    </row>
    <row r="700" spans="1:6" x14ac:dyDescent="0.35">
      <c r="A700" s="1">
        <v>44908</v>
      </c>
      <c r="B700">
        <v>1320.76</v>
      </c>
      <c r="C700" s="2">
        <v>272.2</v>
      </c>
      <c r="D700" s="2">
        <v>0.99980000000000002</v>
      </c>
      <c r="E700" s="2">
        <v>17778.599999999999</v>
      </c>
      <c r="F700" s="2">
        <v>4019.65</v>
      </c>
    </row>
    <row r="701" spans="1:6" x14ac:dyDescent="0.35">
      <c r="A701" s="1">
        <v>44907</v>
      </c>
      <c r="B701">
        <v>1275.02</v>
      </c>
      <c r="C701" s="2">
        <v>276.10000000000002</v>
      </c>
      <c r="D701" s="2">
        <v>1.0002</v>
      </c>
      <c r="E701" s="2">
        <v>17210.400000000001</v>
      </c>
      <c r="F701" s="2">
        <v>3990.56</v>
      </c>
    </row>
    <row r="702" spans="1:6" x14ac:dyDescent="0.35">
      <c r="A702" s="1">
        <v>44906</v>
      </c>
      <c r="B702">
        <v>1263.42</v>
      </c>
      <c r="C702" s="2">
        <v>284.5</v>
      </c>
      <c r="D702" s="2">
        <v>1.0004</v>
      </c>
      <c r="E702" s="2">
        <v>17093.3</v>
      </c>
      <c r="F702" s="2" t="s">
        <v>9333</v>
      </c>
    </row>
    <row r="703" spans="1:6" x14ac:dyDescent="0.35">
      <c r="A703" s="1">
        <v>44905</v>
      </c>
      <c r="B703">
        <v>1266.6199999999999</v>
      </c>
      <c r="C703" s="2">
        <v>288.10000000000002</v>
      </c>
      <c r="D703" s="2">
        <v>1.0001</v>
      </c>
      <c r="E703" s="2">
        <v>17127.2</v>
      </c>
      <c r="F703" s="2" t="s">
        <v>9333</v>
      </c>
    </row>
    <row r="704" spans="1:6" x14ac:dyDescent="0.35">
      <c r="A704" s="1">
        <v>44904</v>
      </c>
      <c r="B704">
        <v>1262.8599999999999</v>
      </c>
      <c r="C704" s="2">
        <v>286</v>
      </c>
      <c r="D704" s="2">
        <v>1.0001</v>
      </c>
      <c r="E704" s="2">
        <v>17125.7</v>
      </c>
      <c r="F704" s="2">
        <v>3934.38</v>
      </c>
    </row>
    <row r="705" spans="1:6" x14ac:dyDescent="0.35">
      <c r="A705" s="1">
        <v>44903</v>
      </c>
      <c r="B705">
        <v>1280.29</v>
      </c>
      <c r="C705" s="2">
        <v>290.5</v>
      </c>
      <c r="D705" s="2">
        <v>1.0002</v>
      </c>
      <c r="E705" s="2">
        <v>17225.7</v>
      </c>
      <c r="F705" s="2">
        <v>3963.51</v>
      </c>
    </row>
    <row r="706" spans="1:6" x14ac:dyDescent="0.35">
      <c r="A706" s="1">
        <v>44902</v>
      </c>
      <c r="B706">
        <v>1231.04</v>
      </c>
      <c r="C706" s="2">
        <v>284.10000000000002</v>
      </c>
      <c r="D706" s="2">
        <v>1.0001</v>
      </c>
      <c r="E706" s="2">
        <v>16835.2</v>
      </c>
      <c r="F706" s="2">
        <v>3933.92</v>
      </c>
    </row>
    <row r="707" spans="1:6" x14ac:dyDescent="0.35">
      <c r="A707" s="1">
        <v>44901</v>
      </c>
      <c r="B707">
        <v>1271.26</v>
      </c>
      <c r="C707" s="2">
        <v>290.2</v>
      </c>
      <c r="D707" s="2">
        <v>1</v>
      </c>
      <c r="E707" s="2">
        <v>17089.3</v>
      </c>
      <c r="F707" s="2">
        <v>3941.26</v>
      </c>
    </row>
    <row r="708" spans="1:6" x14ac:dyDescent="0.35">
      <c r="A708" s="1">
        <v>44900</v>
      </c>
      <c r="B708">
        <v>1259.56</v>
      </c>
      <c r="C708" s="2">
        <v>288.41000000000003</v>
      </c>
      <c r="D708" s="2">
        <v>0.99990000000000001</v>
      </c>
      <c r="E708" s="2">
        <v>16966.5</v>
      </c>
      <c r="F708" s="2">
        <v>3998.84</v>
      </c>
    </row>
    <row r="709" spans="1:6" x14ac:dyDescent="0.35">
      <c r="A709" s="1">
        <v>44899</v>
      </c>
      <c r="B709">
        <v>1279.74</v>
      </c>
      <c r="C709" s="2">
        <v>292.19</v>
      </c>
      <c r="D709" s="2">
        <v>1.0002</v>
      </c>
      <c r="E709" s="2">
        <v>17112.599999999999</v>
      </c>
      <c r="F709" s="2" t="s">
        <v>9333</v>
      </c>
    </row>
    <row r="710" spans="1:6" x14ac:dyDescent="0.35">
      <c r="A710" s="1">
        <v>44898</v>
      </c>
      <c r="B710">
        <v>1240.46</v>
      </c>
      <c r="C710" s="2">
        <v>290.39999999999998</v>
      </c>
      <c r="D710" s="2">
        <v>1.0001</v>
      </c>
      <c r="E710" s="2">
        <v>16884.5</v>
      </c>
      <c r="F710" s="2" t="s">
        <v>9333</v>
      </c>
    </row>
    <row r="711" spans="1:6" x14ac:dyDescent="0.35">
      <c r="A711" s="1">
        <v>44897</v>
      </c>
      <c r="B711">
        <v>1295.69</v>
      </c>
      <c r="C711" s="2">
        <v>293.5</v>
      </c>
      <c r="D711" s="2">
        <v>1</v>
      </c>
      <c r="E711" s="2">
        <v>17093.599999999999</v>
      </c>
      <c r="F711" s="2">
        <v>4071.7</v>
      </c>
    </row>
    <row r="712" spans="1:6" x14ac:dyDescent="0.35">
      <c r="A712" s="1">
        <v>44896</v>
      </c>
      <c r="B712">
        <v>1276.05</v>
      </c>
      <c r="C712" s="2">
        <v>292.10000000000002</v>
      </c>
      <c r="D712" s="2">
        <v>1.0001</v>
      </c>
      <c r="E712" s="2">
        <v>16972</v>
      </c>
      <c r="F712" s="2">
        <v>4076.57</v>
      </c>
    </row>
    <row r="713" spans="1:6" x14ac:dyDescent="0.35">
      <c r="A713" s="1">
        <v>44895</v>
      </c>
      <c r="B713">
        <v>1294.4100000000001</v>
      </c>
      <c r="C713" s="2">
        <v>300.39999999999998</v>
      </c>
      <c r="D713" s="2">
        <v>1.0003</v>
      </c>
      <c r="E713" s="2">
        <v>17163.900000000001</v>
      </c>
      <c r="F713" s="2">
        <v>4080.11</v>
      </c>
    </row>
    <row r="714" spans="1:6" x14ac:dyDescent="0.35">
      <c r="A714" s="1">
        <v>44894</v>
      </c>
      <c r="B714">
        <v>1216.55</v>
      </c>
      <c r="C714" s="2">
        <v>295.39</v>
      </c>
      <c r="D714" s="2">
        <v>0.99970000000000003</v>
      </c>
      <c r="E714" s="2">
        <v>16440.400000000001</v>
      </c>
      <c r="F714" s="2">
        <v>3957.63</v>
      </c>
    </row>
    <row r="715" spans="1:6" x14ac:dyDescent="0.35">
      <c r="A715" s="1">
        <v>44893</v>
      </c>
      <c r="B715">
        <v>1167.73</v>
      </c>
      <c r="C715" s="2">
        <v>293.39999999999998</v>
      </c>
      <c r="D715" s="2">
        <v>0.99950000000000006</v>
      </c>
      <c r="E715" s="2">
        <v>16211.7</v>
      </c>
      <c r="F715" s="2">
        <v>3963.94</v>
      </c>
    </row>
    <row r="716" spans="1:6" x14ac:dyDescent="0.35">
      <c r="A716" s="1">
        <v>44892</v>
      </c>
      <c r="B716">
        <v>1193.3800000000001</v>
      </c>
      <c r="C716" s="2">
        <v>307.60000000000002</v>
      </c>
      <c r="D716" s="2">
        <v>0.99939999999999996</v>
      </c>
      <c r="E716" s="2">
        <v>16425.599999999999</v>
      </c>
      <c r="F716" s="2" t="s">
        <v>9333</v>
      </c>
    </row>
    <row r="717" spans="1:6" x14ac:dyDescent="0.35">
      <c r="A717" s="1">
        <v>44891</v>
      </c>
      <c r="B717">
        <v>1205.1500000000001</v>
      </c>
      <c r="C717" s="2">
        <v>311.2</v>
      </c>
      <c r="D717" s="2">
        <v>0.99929999999999997</v>
      </c>
      <c r="E717" s="2">
        <v>16456.5</v>
      </c>
      <c r="F717" s="2" t="s">
        <v>9333</v>
      </c>
    </row>
    <row r="718" spans="1:6" x14ac:dyDescent="0.35">
      <c r="A718" s="1">
        <v>44890</v>
      </c>
      <c r="B718">
        <v>1198.1199999999999</v>
      </c>
      <c r="C718" s="2">
        <v>300.41000000000003</v>
      </c>
      <c r="D718" s="2">
        <v>0.99929999999999997</v>
      </c>
      <c r="E718" s="2">
        <v>16512.3</v>
      </c>
      <c r="F718" s="2">
        <v>4026.12</v>
      </c>
    </row>
    <row r="719" spans="1:6" x14ac:dyDescent="0.35">
      <c r="A719" s="1">
        <v>44889</v>
      </c>
      <c r="B719">
        <v>1203.77</v>
      </c>
      <c r="C719" s="2">
        <v>300.11</v>
      </c>
      <c r="D719" s="2">
        <v>0.99919999999999998</v>
      </c>
      <c r="E719" s="2">
        <v>16601.2</v>
      </c>
      <c r="F719" s="2" t="s">
        <v>9333</v>
      </c>
    </row>
    <row r="720" spans="1:6" x14ac:dyDescent="0.35">
      <c r="A720" s="1">
        <v>44888</v>
      </c>
      <c r="B720">
        <v>1185.79</v>
      </c>
      <c r="C720" s="2">
        <v>298.69</v>
      </c>
      <c r="D720" s="2">
        <v>0.999</v>
      </c>
      <c r="E720" s="2">
        <v>16623.900000000001</v>
      </c>
      <c r="F720" s="2">
        <v>4027.26</v>
      </c>
    </row>
    <row r="721" spans="1:6" x14ac:dyDescent="0.35">
      <c r="A721" s="1">
        <v>44887</v>
      </c>
      <c r="B721">
        <v>1139.74</v>
      </c>
      <c r="C721" s="2">
        <v>266.68</v>
      </c>
      <c r="D721" s="2">
        <v>0.99880000000000002</v>
      </c>
      <c r="E721" s="2">
        <v>16212.9</v>
      </c>
      <c r="F721" s="2">
        <v>4003.58</v>
      </c>
    </row>
    <row r="722" spans="1:6" x14ac:dyDescent="0.35">
      <c r="A722" s="1">
        <v>44886</v>
      </c>
      <c r="B722">
        <v>1107.46</v>
      </c>
      <c r="C722" s="2">
        <v>254.1</v>
      </c>
      <c r="D722" s="2">
        <v>0.99880000000000002</v>
      </c>
      <c r="E722" s="2">
        <v>15776.2</v>
      </c>
      <c r="F722" s="2">
        <v>3949.94</v>
      </c>
    </row>
    <row r="723" spans="1:6" x14ac:dyDescent="0.35">
      <c r="A723" s="1">
        <v>44885</v>
      </c>
      <c r="B723">
        <v>1142.8800000000001</v>
      </c>
      <c r="C723" s="2">
        <v>264.39</v>
      </c>
      <c r="D723" s="2">
        <v>0.99860000000000004</v>
      </c>
      <c r="E723" s="2">
        <v>16286.7</v>
      </c>
      <c r="F723" s="2" t="s">
        <v>9333</v>
      </c>
    </row>
    <row r="724" spans="1:6" x14ac:dyDescent="0.35">
      <c r="A724" s="1">
        <v>44884</v>
      </c>
      <c r="B724">
        <v>1217.6500000000001</v>
      </c>
      <c r="C724" s="2">
        <v>272.61</v>
      </c>
      <c r="D724" s="2">
        <v>0.99890000000000001</v>
      </c>
      <c r="E724" s="2">
        <v>16699.2</v>
      </c>
      <c r="F724" s="2" t="s">
        <v>9333</v>
      </c>
    </row>
    <row r="725" spans="1:6" x14ac:dyDescent="0.35">
      <c r="A725" s="1">
        <v>44883</v>
      </c>
      <c r="B725">
        <v>1207.31</v>
      </c>
      <c r="C725" s="2">
        <v>273</v>
      </c>
      <c r="D725" s="2">
        <v>0.99890000000000001</v>
      </c>
      <c r="E725" s="2">
        <v>16638.3</v>
      </c>
      <c r="F725" s="2">
        <v>3965.34</v>
      </c>
    </row>
    <row r="726" spans="1:6" x14ac:dyDescent="0.35">
      <c r="A726" s="1">
        <v>44882</v>
      </c>
      <c r="B726">
        <v>1205.17</v>
      </c>
      <c r="C726" s="2">
        <v>268.5</v>
      </c>
      <c r="D726" s="2">
        <v>0.99919999999999998</v>
      </c>
      <c r="E726" s="2">
        <v>16691.2</v>
      </c>
      <c r="F726" s="2">
        <v>3946.56</v>
      </c>
    </row>
    <row r="727" spans="1:6" x14ac:dyDescent="0.35">
      <c r="A727" s="1">
        <v>44881</v>
      </c>
      <c r="B727">
        <v>1206.1600000000001</v>
      </c>
      <c r="C727" s="2">
        <v>270.2</v>
      </c>
      <c r="D727" s="2">
        <v>0.99919999999999998</v>
      </c>
      <c r="E727" s="2">
        <v>16540.5</v>
      </c>
      <c r="F727" s="2">
        <v>3958.79</v>
      </c>
    </row>
    <row r="728" spans="1:6" x14ac:dyDescent="0.35">
      <c r="A728" s="1">
        <v>44880</v>
      </c>
      <c r="B728">
        <v>1253.45</v>
      </c>
      <c r="C728" s="2">
        <v>277</v>
      </c>
      <c r="D728" s="2">
        <v>0.999</v>
      </c>
      <c r="E728" s="2">
        <v>16895.099999999999</v>
      </c>
      <c r="F728" s="2">
        <v>3991.73</v>
      </c>
    </row>
    <row r="729" spans="1:6" x14ac:dyDescent="0.35">
      <c r="A729" s="1">
        <v>44879</v>
      </c>
      <c r="B729">
        <v>1242.6400000000001</v>
      </c>
      <c r="C729" s="2">
        <v>279</v>
      </c>
      <c r="D729" s="2">
        <v>0.99909999999999999</v>
      </c>
      <c r="E729" s="2">
        <v>16613.7</v>
      </c>
      <c r="F729" s="2">
        <v>3957.25</v>
      </c>
    </row>
    <row r="730" spans="1:6" x14ac:dyDescent="0.35">
      <c r="A730" s="1">
        <v>44878</v>
      </c>
      <c r="B730">
        <v>1221.47</v>
      </c>
      <c r="C730" s="2">
        <v>276.7</v>
      </c>
      <c r="D730" s="2">
        <v>0.99880000000000002</v>
      </c>
      <c r="E730" s="2">
        <v>16324.5</v>
      </c>
      <c r="F730" s="2" t="s">
        <v>9333</v>
      </c>
    </row>
    <row r="731" spans="1:6" x14ac:dyDescent="0.35">
      <c r="A731" s="1">
        <v>44877</v>
      </c>
      <c r="B731">
        <v>1256.29</v>
      </c>
      <c r="C731" s="2">
        <v>282.69</v>
      </c>
      <c r="D731" s="2">
        <v>0.99860000000000004</v>
      </c>
      <c r="E731" s="2">
        <v>16795.2</v>
      </c>
      <c r="F731" s="2" t="s">
        <v>9333</v>
      </c>
    </row>
    <row r="732" spans="1:6" x14ac:dyDescent="0.35">
      <c r="A732" s="1">
        <v>44876</v>
      </c>
      <c r="B732">
        <v>1288.6300000000001</v>
      </c>
      <c r="C732" s="2">
        <v>290.2</v>
      </c>
      <c r="D732" s="2">
        <v>0.99839999999999995</v>
      </c>
      <c r="E732" s="2">
        <v>17049.900000000001</v>
      </c>
      <c r="F732" s="2">
        <v>3992.93</v>
      </c>
    </row>
    <row r="733" spans="1:6" x14ac:dyDescent="0.35">
      <c r="A733" s="1">
        <v>44875</v>
      </c>
      <c r="B733">
        <v>1299.1500000000001</v>
      </c>
      <c r="C733" s="2">
        <v>304.01</v>
      </c>
      <c r="D733" s="2">
        <v>0.99819999999999998</v>
      </c>
      <c r="E733" s="2">
        <v>17589.099999999999</v>
      </c>
      <c r="F733" s="2">
        <v>3956.37</v>
      </c>
    </row>
    <row r="734" spans="1:6" x14ac:dyDescent="0.35">
      <c r="A734" s="1">
        <v>44874</v>
      </c>
      <c r="B734">
        <v>1100.8399999999999</v>
      </c>
      <c r="C734" s="2">
        <v>266.91000000000003</v>
      </c>
      <c r="D734" s="2">
        <v>0.99909999999999999</v>
      </c>
      <c r="E734" s="2">
        <v>15886.9</v>
      </c>
      <c r="F734" s="2">
        <v>3748.57</v>
      </c>
    </row>
    <row r="735" spans="1:6" x14ac:dyDescent="0.35">
      <c r="A735" s="1">
        <v>44873</v>
      </c>
      <c r="B735">
        <v>1335.25</v>
      </c>
      <c r="C735" s="2">
        <v>327.5</v>
      </c>
      <c r="D735" s="2">
        <v>1.0002</v>
      </c>
      <c r="E735" s="2">
        <v>18527.400000000001</v>
      </c>
      <c r="F735" s="2">
        <v>3828.11</v>
      </c>
    </row>
    <row r="736" spans="1:6" x14ac:dyDescent="0.35">
      <c r="A736" s="1">
        <v>44872</v>
      </c>
      <c r="B736">
        <v>1567.57</v>
      </c>
      <c r="C736" s="2">
        <v>336.9</v>
      </c>
      <c r="D736" s="2">
        <v>1.0001</v>
      </c>
      <c r="E736" s="2">
        <v>20589</v>
      </c>
      <c r="F736" s="2">
        <v>3806.8</v>
      </c>
    </row>
    <row r="737" spans="1:6" x14ac:dyDescent="0.35">
      <c r="A737" s="1">
        <v>44871</v>
      </c>
      <c r="B737">
        <v>1570.86</v>
      </c>
      <c r="C737" s="2">
        <v>338.28</v>
      </c>
      <c r="D737" s="2">
        <v>1.0003</v>
      </c>
      <c r="E737" s="2">
        <v>20916.3</v>
      </c>
      <c r="F737" s="2" t="s">
        <v>9333</v>
      </c>
    </row>
    <row r="738" spans="1:6" x14ac:dyDescent="0.35">
      <c r="A738" s="1">
        <v>44870</v>
      </c>
      <c r="B738">
        <v>1627.07</v>
      </c>
      <c r="C738" s="2">
        <v>349.4</v>
      </c>
      <c r="D738" s="2">
        <v>1.0003</v>
      </c>
      <c r="E738" s="2">
        <v>21301.599999999999</v>
      </c>
      <c r="F738" s="2" t="s">
        <v>9333</v>
      </c>
    </row>
    <row r="739" spans="1:6" x14ac:dyDescent="0.35">
      <c r="A739" s="1">
        <v>44869</v>
      </c>
      <c r="B739">
        <v>1645.01</v>
      </c>
      <c r="C739" s="2">
        <v>354.5</v>
      </c>
      <c r="D739" s="2">
        <v>1.0002</v>
      </c>
      <c r="E739" s="2">
        <v>21145.9</v>
      </c>
      <c r="F739" s="2">
        <v>3770.55</v>
      </c>
    </row>
    <row r="740" spans="1:6" x14ac:dyDescent="0.35">
      <c r="A740" s="1">
        <v>44868</v>
      </c>
      <c r="B740">
        <v>1531.08</v>
      </c>
      <c r="C740" s="2">
        <v>329.61</v>
      </c>
      <c r="D740" s="2">
        <v>1</v>
      </c>
      <c r="E740" s="2">
        <v>20206.400000000001</v>
      </c>
      <c r="F740" s="2">
        <v>3719.89</v>
      </c>
    </row>
    <row r="741" spans="1:6" x14ac:dyDescent="0.35">
      <c r="A741" s="1">
        <v>44867</v>
      </c>
      <c r="B741">
        <v>1519.04</v>
      </c>
      <c r="C741" s="2">
        <v>320.2</v>
      </c>
      <c r="D741" s="2">
        <v>1.0001</v>
      </c>
      <c r="E741" s="2">
        <v>20154.400000000001</v>
      </c>
      <c r="F741" s="2">
        <v>3759.69</v>
      </c>
    </row>
    <row r="742" spans="1:6" x14ac:dyDescent="0.35">
      <c r="A742" s="1">
        <v>44866</v>
      </c>
      <c r="B742">
        <v>1579.64</v>
      </c>
      <c r="C742" s="2">
        <v>323.89999999999998</v>
      </c>
      <c r="D742" s="2">
        <v>1</v>
      </c>
      <c r="E742" s="2">
        <v>20483.5</v>
      </c>
      <c r="F742" s="2">
        <v>3856.1</v>
      </c>
    </row>
    <row r="743" spans="1:6" x14ac:dyDescent="0.35">
      <c r="A743" s="1">
        <v>44865</v>
      </c>
      <c r="B743">
        <v>1572.89</v>
      </c>
      <c r="C743" s="2">
        <v>325.79000000000002</v>
      </c>
      <c r="D743" s="2">
        <v>1</v>
      </c>
      <c r="E743" s="2">
        <v>20496.3</v>
      </c>
      <c r="F743" s="2">
        <v>3871.98</v>
      </c>
    </row>
    <row r="744" spans="1:6" x14ac:dyDescent="0.35">
      <c r="A744" s="1">
        <v>44864</v>
      </c>
      <c r="B744">
        <v>1590.47</v>
      </c>
      <c r="C744" s="2">
        <v>313.5</v>
      </c>
      <c r="D744" s="2">
        <v>1.0003</v>
      </c>
      <c r="E744" s="2">
        <v>20626.3</v>
      </c>
      <c r="F744" s="2" t="s">
        <v>9333</v>
      </c>
    </row>
    <row r="745" spans="1:6" x14ac:dyDescent="0.35">
      <c r="A745" s="1">
        <v>44863</v>
      </c>
      <c r="B745">
        <v>1619.69</v>
      </c>
      <c r="C745" s="2">
        <v>304.39999999999998</v>
      </c>
      <c r="D745" s="2">
        <v>1.0003</v>
      </c>
      <c r="E745" s="2">
        <v>20809.8</v>
      </c>
      <c r="F745" s="2" t="s">
        <v>9333</v>
      </c>
    </row>
    <row r="746" spans="1:6" x14ac:dyDescent="0.35">
      <c r="A746" s="1">
        <v>44862</v>
      </c>
      <c r="B746">
        <v>1554.47</v>
      </c>
      <c r="C746" s="2">
        <v>297.81</v>
      </c>
      <c r="D746" s="2">
        <v>1.0002</v>
      </c>
      <c r="E746" s="2">
        <v>20594.400000000001</v>
      </c>
      <c r="F746" s="2">
        <v>3901.06</v>
      </c>
    </row>
    <row r="747" spans="1:6" x14ac:dyDescent="0.35">
      <c r="A747" s="1">
        <v>44861</v>
      </c>
      <c r="B747">
        <v>1514.19</v>
      </c>
      <c r="C747" s="2">
        <v>286.8</v>
      </c>
      <c r="D747" s="2">
        <v>1.0002</v>
      </c>
      <c r="E747" s="2">
        <v>20292.900000000001</v>
      </c>
      <c r="F747" s="2">
        <v>3807.3</v>
      </c>
    </row>
    <row r="748" spans="1:6" x14ac:dyDescent="0.35">
      <c r="A748" s="1">
        <v>44860</v>
      </c>
      <c r="B748">
        <v>1566.16</v>
      </c>
      <c r="C748" s="2">
        <v>290.3</v>
      </c>
      <c r="D748" s="2">
        <v>1.0003</v>
      </c>
      <c r="E748" s="2">
        <v>20769.5</v>
      </c>
      <c r="F748" s="2">
        <v>3830.6</v>
      </c>
    </row>
    <row r="749" spans="1:6" x14ac:dyDescent="0.35">
      <c r="A749" s="1">
        <v>44859</v>
      </c>
      <c r="B749">
        <v>1459.6</v>
      </c>
      <c r="C749" s="2">
        <v>284.10000000000002</v>
      </c>
      <c r="D749" s="2">
        <v>1.0002</v>
      </c>
      <c r="E749" s="2">
        <v>20082.7</v>
      </c>
      <c r="F749" s="2">
        <v>3859.11</v>
      </c>
    </row>
    <row r="750" spans="1:6" x14ac:dyDescent="0.35">
      <c r="A750" s="1">
        <v>44858</v>
      </c>
      <c r="B750">
        <v>1343.88</v>
      </c>
      <c r="C750" s="2">
        <v>274.10000000000002</v>
      </c>
      <c r="D750" s="2">
        <v>0.99990000000000001</v>
      </c>
      <c r="E750" s="2">
        <v>19331.5</v>
      </c>
      <c r="F750" s="2">
        <v>3797.34</v>
      </c>
    </row>
    <row r="751" spans="1:6" x14ac:dyDescent="0.35">
      <c r="A751" s="1">
        <v>44857</v>
      </c>
      <c r="B751">
        <v>1363.92</v>
      </c>
      <c r="C751" s="2">
        <v>275.99</v>
      </c>
      <c r="D751" s="2">
        <v>1.0001</v>
      </c>
      <c r="E751" s="2">
        <v>19571.2</v>
      </c>
      <c r="F751" s="2" t="s">
        <v>9333</v>
      </c>
    </row>
    <row r="752" spans="1:6" x14ac:dyDescent="0.35">
      <c r="A752" s="1">
        <v>44856</v>
      </c>
      <c r="B752">
        <v>1313.64</v>
      </c>
      <c r="C752" s="2">
        <v>270.49</v>
      </c>
      <c r="D752" s="2">
        <v>1.0001</v>
      </c>
      <c r="E752" s="2">
        <v>19204.8</v>
      </c>
      <c r="F752" s="2" t="s">
        <v>9333</v>
      </c>
    </row>
    <row r="753" spans="1:6" x14ac:dyDescent="0.35">
      <c r="A753" s="1">
        <v>44855</v>
      </c>
      <c r="B753">
        <v>1299.76</v>
      </c>
      <c r="C753" s="2">
        <v>270</v>
      </c>
      <c r="D753" s="2">
        <v>1.0002</v>
      </c>
      <c r="E753" s="2">
        <v>19162.599999999999</v>
      </c>
      <c r="F753" s="2">
        <v>3752.75</v>
      </c>
    </row>
    <row r="754" spans="1:6" x14ac:dyDescent="0.35">
      <c r="A754" s="1">
        <v>44854</v>
      </c>
      <c r="B754">
        <v>1282.8699999999999</v>
      </c>
      <c r="C754" s="2">
        <v>269</v>
      </c>
      <c r="D754" s="2">
        <v>1</v>
      </c>
      <c r="E754" s="2">
        <v>19042.900000000001</v>
      </c>
      <c r="F754" s="2">
        <v>3665.78</v>
      </c>
    </row>
    <row r="755" spans="1:6" x14ac:dyDescent="0.35">
      <c r="A755" s="1">
        <v>44853</v>
      </c>
      <c r="B755">
        <v>1285.32</v>
      </c>
      <c r="C755" s="2">
        <v>272.10000000000002</v>
      </c>
      <c r="D755" s="2">
        <v>1</v>
      </c>
      <c r="E755" s="2">
        <v>19123.900000000001</v>
      </c>
      <c r="F755" s="2">
        <v>3695.16</v>
      </c>
    </row>
    <row r="756" spans="1:6" x14ac:dyDescent="0.35">
      <c r="A756" s="1">
        <v>44852</v>
      </c>
      <c r="B756">
        <v>1310.81</v>
      </c>
      <c r="C756" s="2">
        <v>273.19</v>
      </c>
      <c r="D756" s="2">
        <v>1.0001</v>
      </c>
      <c r="E756" s="2">
        <v>19328.2</v>
      </c>
      <c r="F756" s="2">
        <v>3719.98</v>
      </c>
    </row>
    <row r="757" spans="1:6" x14ac:dyDescent="0.35">
      <c r="A757" s="1">
        <v>44851</v>
      </c>
      <c r="B757">
        <v>1331.12</v>
      </c>
      <c r="C757" s="2">
        <v>275.7</v>
      </c>
      <c r="D757" s="2">
        <v>1.0001</v>
      </c>
      <c r="E757" s="2">
        <v>19548.2</v>
      </c>
      <c r="F757" s="2">
        <v>3677.95</v>
      </c>
    </row>
    <row r="758" spans="1:6" x14ac:dyDescent="0.35">
      <c r="A758" s="1">
        <v>44850</v>
      </c>
      <c r="B758">
        <v>1305.95</v>
      </c>
      <c r="C758" s="2">
        <v>272.5</v>
      </c>
      <c r="D758" s="2">
        <v>1.0001</v>
      </c>
      <c r="E758" s="2">
        <v>19261.900000000001</v>
      </c>
      <c r="F758" s="2" t="s">
        <v>9333</v>
      </c>
    </row>
    <row r="759" spans="1:6" x14ac:dyDescent="0.35">
      <c r="A759" s="1">
        <v>44849</v>
      </c>
      <c r="B759">
        <v>1274.57</v>
      </c>
      <c r="C759" s="2">
        <v>268.2</v>
      </c>
      <c r="D759" s="2">
        <v>1</v>
      </c>
      <c r="E759" s="2">
        <v>19068.7</v>
      </c>
      <c r="F759" s="2" t="s">
        <v>9333</v>
      </c>
    </row>
    <row r="760" spans="1:6" x14ac:dyDescent="0.35">
      <c r="A760" s="1">
        <v>44848</v>
      </c>
      <c r="B760">
        <v>1296.74</v>
      </c>
      <c r="C760" s="2">
        <v>269.5</v>
      </c>
      <c r="D760" s="2">
        <v>1</v>
      </c>
      <c r="E760" s="2">
        <v>19181.8</v>
      </c>
      <c r="F760" s="2">
        <v>3583.07</v>
      </c>
    </row>
    <row r="761" spans="1:6" x14ac:dyDescent="0.35">
      <c r="A761" s="1">
        <v>44847</v>
      </c>
      <c r="B761">
        <v>1287.3399999999999</v>
      </c>
      <c r="C761" s="2">
        <v>271.7</v>
      </c>
      <c r="D761" s="2">
        <v>1</v>
      </c>
      <c r="E761" s="2">
        <v>19379.8</v>
      </c>
      <c r="F761" s="2">
        <v>3669.91</v>
      </c>
    </row>
    <row r="762" spans="1:6" x14ac:dyDescent="0.35">
      <c r="A762" s="1">
        <v>44846</v>
      </c>
      <c r="B762">
        <v>1294.57</v>
      </c>
      <c r="C762" s="2">
        <v>270.81</v>
      </c>
      <c r="D762" s="2">
        <v>1</v>
      </c>
      <c r="E762" s="2">
        <v>19154.8</v>
      </c>
      <c r="F762" s="2">
        <v>3577.03</v>
      </c>
    </row>
    <row r="763" spans="1:6" x14ac:dyDescent="0.35">
      <c r="A763" s="1">
        <v>44845</v>
      </c>
      <c r="B763">
        <v>1279.97</v>
      </c>
      <c r="C763" s="2">
        <v>271.31</v>
      </c>
      <c r="D763" s="2">
        <v>0.99990000000000001</v>
      </c>
      <c r="E763" s="2">
        <v>19059.099999999999</v>
      </c>
      <c r="F763" s="2">
        <v>3588.84</v>
      </c>
    </row>
    <row r="764" spans="1:6" x14ac:dyDescent="0.35">
      <c r="A764" s="1">
        <v>44844</v>
      </c>
      <c r="B764">
        <v>1290.04</v>
      </c>
      <c r="C764" s="2">
        <v>271.51</v>
      </c>
      <c r="D764" s="2">
        <v>0.99990000000000001</v>
      </c>
      <c r="E764" s="2">
        <v>19134.599999999999</v>
      </c>
      <c r="F764" s="2">
        <v>3612.39</v>
      </c>
    </row>
    <row r="765" spans="1:6" x14ac:dyDescent="0.35">
      <c r="A765" s="1">
        <v>44843</v>
      </c>
      <c r="B765">
        <v>1323.41</v>
      </c>
      <c r="C765" s="2">
        <v>278.11</v>
      </c>
      <c r="D765" s="2">
        <v>1.0002</v>
      </c>
      <c r="E765" s="2">
        <v>19441</v>
      </c>
      <c r="F765" s="2" t="s">
        <v>9333</v>
      </c>
    </row>
    <row r="766" spans="1:6" x14ac:dyDescent="0.35">
      <c r="A766" s="1">
        <v>44842</v>
      </c>
      <c r="B766">
        <v>1315.05</v>
      </c>
      <c r="C766" s="2">
        <v>276.3</v>
      </c>
      <c r="D766" s="2">
        <v>1.0001</v>
      </c>
      <c r="E766" s="2">
        <v>19415</v>
      </c>
      <c r="F766" s="2" t="s">
        <v>9333</v>
      </c>
    </row>
    <row r="767" spans="1:6" x14ac:dyDescent="0.35">
      <c r="A767" s="1">
        <v>44841</v>
      </c>
      <c r="B767">
        <v>1330.99</v>
      </c>
      <c r="C767" s="2">
        <v>282.41000000000003</v>
      </c>
      <c r="D767" s="2">
        <v>1.0002</v>
      </c>
      <c r="E767" s="2">
        <v>19531.3</v>
      </c>
      <c r="F767" s="2">
        <v>3639.66</v>
      </c>
    </row>
    <row r="768" spans="1:6" x14ac:dyDescent="0.35">
      <c r="A768" s="1">
        <v>44840</v>
      </c>
      <c r="B768">
        <v>1352.27</v>
      </c>
      <c r="C768" s="2">
        <v>287</v>
      </c>
      <c r="D768" s="2">
        <v>1.0001</v>
      </c>
      <c r="E768" s="2">
        <v>19956.7</v>
      </c>
      <c r="F768" s="2">
        <v>3744.52</v>
      </c>
    </row>
    <row r="769" spans="1:6" x14ac:dyDescent="0.35">
      <c r="A769" s="1">
        <v>44839</v>
      </c>
      <c r="B769">
        <v>1352.07</v>
      </c>
      <c r="C769" s="2">
        <v>294.10000000000002</v>
      </c>
      <c r="D769" s="2">
        <v>1.0002</v>
      </c>
      <c r="E769" s="2">
        <v>20157.5</v>
      </c>
      <c r="F769" s="2">
        <v>3783.28</v>
      </c>
    </row>
    <row r="770" spans="1:6" x14ac:dyDescent="0.35">
      <c r="A770" s="1">
        <v>44838</v>
      </c>
      <c r="B770">
        <v>1361.48</v>
      </c>
      <c r="C770" s="2">
        <v>296.3</v>
      </c>
      <c r="D770" s="2">
        <v>1.0002</v>
      </c>
      <c r="E770" s="2">
        <v>20340.2</v>
      </c>
      <c r="F770" s="2">
        <v>3790.93</v>
      </c>
    </row>
    <row r="771" spans="1:6" x14ac:dyDescent="0.35">
      <c r="A771" s="1">
        <v>44837</v>
      </c>
      <c r="B771">
        <v>1323.41</v>
      </c>
      <c r="C771" s="2">
        <v>287</v>
      </c>
      <c r="D771" s="2">
        <v>1.0001</v>
      </c>
      <c r="E771" s="2">
        <v>19628.3</v>
      </c>
      <c r="F771" s="2">
        <v>3678.43</v>
      </c>
    </row>
    <row r="772" spans="1:6" x14ac:dyDescent="0.35">
      <c r="A772" s="1">
        <v>44836</v>
      </c>
      <c r="B772">
        <v>1275.74</v>
      </c>
      <c r="C772" s="2">
        <v>284.41000000000003</v>
      </c>
      <c r="D772" s="2">
        <v>1.0001</v>
      </c>
      <c r="E772" s="2">
        <v>19052.2</v>
      </c>
      <c r="F772" s="2" t="s">
        <v>9333</v>
      </c>
    </row>
    <row r="773" spans="1:6" x14ac:dyDescent="0.35">
      <c r="A773" s="1">
        <v>44835</v>
      </c>
      <c r="B773">
        <v>1311.8</v>
      </c>
      <c r="C773" s="2">
        <v>282.91000000000003</v>
      </c>
      <c r="D773" s="2">
        <v>1</v>
      </c>
      <c r="E773" s="2">
        <v>19311.900000000001</v>
      </c>
      <c r="F773" s="2" t="s">
        <v>9333</v>
      </c>
    </row>
    <row r="774" spans="1:6" x14ac:dyDescent="0.35">
      <c r="A774" s="1">
        <v>44834</v>
      </c>
      <c r="B774">
        <v>1328.73</v>
      </c>
      <c r="C774" s="2">
        <v>284.89</v>
      </c>
      <c r="D774" s="2">
        <v>1.0002</v>
      </c>
      <c r="E774" s="2">
        <v>19423</v>
      </c>
      <c r="F774" s="2">
        <v>3585.62</v>
      </c>
    </row>
    <row r="775" spans="1:6" x14ac:dyDescent="0.35">
      <c r="A775" s="1">
        <v>44833</v>
      </c>
      <c r="B775">
        <v>1336.08</v>
      </c>
      <c r="C775" s="2">
        <v>284</v>
      </c>
      <c r="D775" s="2">
        <v>1.0001</v>
      </c>
      <c r="E775" s="2">
        <v>19593</v>
      </c>
      <c r="F775" s="2">
        <v>3640.47</v>
      </c>
    </row>
    <row r="776" spans="1:6" x14ac:dyDescent="0.35">
      <c r="A776" s="1">
        <v>44832</v>
      </c>
      <c r="B776">
        <v>1337.37</v>
      </c>
      <c r="C776" s="2">
        <v>281.60000000000002</v>
      </c>
      <c r="D776" s="2">
        <v>0.99990000000000001</v>
      </c>
      <c r="E776" s="2">
        <v>19411</v>
      </c>
      <c r="F776" s="2">
        <v>3719.04</v>
      </c>
    </row>
    <row r="777" spans="1:6" x14ac:dyDescent="0.35">
      <c r="A777" s="1">
        <v>44831</v>
      </c>
      <c r="B777">
        <v>1328.23</v>
      </c>
      <c r="C777" s="2">
        <v>272.39999999999998</v>
      </c>
      <c r="D777" s="2">
        <v>0.99990000000000001</v>
      </c>
      <c r="E777" s="2">
        <v>19081</v>
      </c>
      <c r="F777" s="2">
        <v>3647.29</v>
      </c>
    </row>
    <row r="778" spans="1:6" x14ac:dyDescent="0.35">
      <c r="A778" s="1">
        <v>44830</v>
      </c>
      <c r="B778">
        <v>1337.06</v>
      </c>
      <c r="C778" s="2">
        <v>276.11</v>
      </c>
      <c r="D778" s="2">
        <v>1.0002</v>
      </c>
      <c r="E778" s="2">
        <v>19225.7</v>
      </c>
      <c r="F778" s="2">
        <v>3655.04</v>
      </c>
    </row>
    <row r="779" spans="1:6" x14ac:dyDescent="0.35">
      <c r="A779" s="1">
        <v>44829</v>
      </c>
      <c r="B779">
        <v>1294.26</v>
      </c>
      <c r="C779" s="2">
        <v>274.11</v>
      </c>
      <c r="D779" s="2">
        <v>1.0001</v>
      </c>
      <c r="E779" s="2">
        <v>18803.2</v>
      </c>
      <c r="F779" s="2" t="s">
        <v>9333</v>
      </c>
    </row>
    <row r="780" spans="1:6" x14ac:dyDescent="0.35">
      <c r="A780" s="1">
        <v>44828</v>
      </c>
      <c r="B780">
        <v>1317</v>
      </c>
      <c r="C780" s="2">
        <v>274.60000000000002</v>
      </c>
      <c r="D780" s="2">
        <v>1.0002</v>
      </c>
      <c r="E780" s="2">
        <v>18925.2</v>
      </c>
      <c r="F780" s="2" t="s">
        <v>9333</v>
      </c>
    </row>
    <row r="781" spans="1:6" x14ac:dyDescent="0.35">
      <c r="A781" s="1">
        <v>44827</v>
      </c>
      <c r="B781">
        <v>1327.96</v>
      </c>
      <c r="C781" s="2">
        <v>276.8</v>
      </c>
      <c r="D781" s="2">
        <v>1.0002</v>
      </c>
      <c r="E781" s="2">
        <v>19293.5</v>
      </c>
      <c r="F781" s="2">
        <v>3693.23</v>
      </c>
    </row>
    <row r="782" spans="1:6" x14ac:dyDescent="0.35">
      <c r="A782" s="1">
        <v>44826</v>
      </c>
      <c r="B782">
        <v>1326.44</v>
      </c>
      <c r="C782" s="2">
        <v>275.3</v>
      </c>
      <c r="D782" s="2">
        <v>1.0001</v>
      </c>
      <c r="E782" s="2">
        <v>19404</v>
      </c>
      <c r="F782" s="2">
        <v>3757.99</v>
      </c>
    </row>
    <row r="783" spans="1:6" x14ac:dyDescent="0.35">
      <c r="A783" s="1">
        <v>44825</v>
      </c>
      <c r="B783">
        <v>1247.74</v>
      </c>
      <c r="C783" s="2">
        <v>264.49</v>
      </c>
      <c r="D783" s="2">
        <v>1.0001</v>
      </c>
      <c r="E783" s="2">
        <v>18489</v>
      </c>
      <c r="F783" s="2">
        <v>3789.93</v>
      </c>
    </row>
    <row r="784" spans="1:6" x14ac:dyDescent="0.35">
      <c r="A784" s="1">
        <v>44824</v>
      </c>
      <c r="B784">
        <v>1323.33</v>
      </c>
      <c r="C784" s="2">
        <v>266.20999999999998</v>
      </c>
      <c r="D784" s="2">
        <v>1.0001</v>
      </c>
      <c r="E784" s="2">
        <v>18872.400000000001</v>
      </c>
      <c r="F784" s="2">
        <v>3855.93</v>
      </c>
    </row>
    <row r="785" spans="1:6" x14ac:dyDescent="0.35">
      <c r="A785" s="1">
        <v>44823</v>
      </c>
      <c r="B785">
        <v>1376</v>
      </c>
      <c r="C785" s="2">
        <v>272</v>
      </c>
      <c r="D785" s="2">
        <v>1.0002</v>
      </c>
      <c r="E785" s="2">
        <v>19538.900000000001</v>
      </c>
      <c r="F785" s="2">
        <v>3899.89</v>
      </c>
    </row>
    <row r="786" spans="1:6" x14ac:dyDescent="0.35">
      <c r="A786" s="1">
        <v>44822</v>
      </c>
      <c r="B786">
        <v>1335.01</v>
      </c>
      <c r="C786" s="2">
        <v>266.20999999999998</v>
      </c>
      <c r="D786" s="2">
        <v>1</v>
      </c>
      <c r="E786" s="2">
        <v>19418.8</v>
      </c>
      <c r="F786" s="2" t="s">
        <v>9333</v>
      </c>
    </row>
    <row r="787" spans="1:6" x14ac:dyDescent="0.35">
      <c r="A787" s="1">
        <v>44821</v>
      </c>
      <c r="B787">
        <v>1468.79</v>
      </c>
      <c r="C787" s="2">
        <v>279.08999999999997</v>
      </c>
      <c r="D787" s="2">
        <v>1.0002</v>
      </c>
      <c r="E787" s="2">
        <v>20113.5</v>
      </c>
      <c r="F787" s="2" t="s">
        <v>9333</v>
      </c>
    </row>
    <row r="788" spans="1:6" x14ac:dyDescent="0.35">
      <c r="A788" s="1">
        <v>44820</v>
      </c>
      <c r="B788">
        <v>1434.01</v>
      </c>
      <c r="C788" s="2">
        <v>274.89999999999998</v>
      </c>
      <c r="D788" s="2">
        <v>1.0001</v>
      </c>
      <c r="E788" s="2">
        <v>19802.400000000001</v>
      </c>
      <c r="F788" s="2">
        <v>3873.33</v>
      </c>
    </row>
    <row r="789" spans="1:6" x14ac:dyDescent="0.35">
      <c r="A789" s="1">
        <v>44819</v>
      </c>
      <c r="B789">
        <v>1472.64</v>
      </c>
      <c r="C789" s="2">
        <v>271</v>
      </c>
      <c r="D789" s="2">
        <v>1.0001</v>
      </c>
      <c r="E789" s="2">
        <v>19701.7</v>
      </c>
      <c r="F789" s="2">
        <v>3901.35</v>
      </c>
    </row>
    <row r="790" spans="1:6" x14ac:dyDescent="0.35">
      <c r="A790" s="1">
        <v>44818</v>
      </c>
      <c r="B790">
        <v>1637.92</v>
      </c>
      <c r="C790" s="2">
        <v>279.39999999999998</v>
      </c>
      <c r="D790" s="2">
        <v>1.0002</v>
      </c>
      <c r="E790" s="2">
        <v>20222.5</v>
      </c>
      <c r="F790" s="2">
        <v>3946.01</v>
      </c>
    </row>
    <row r="791" spans="1:6" x14ac:dyDescent="0.35">
      <c r="A791" s="1">
        <v>44817</v>
      </c>
      <c r="B791">
        <v>1574.47</v>
      </c>
      <c r="C791" s="2">
        <v>277.39999999999998</v>
      </c>
      <c r="D791" s="2">
        <v>1.0001</v>
      </c>
      <c r="E791" s="2">
        <v>20175.5</v>
      </c>
      <c r="F791" s="2">
        <v>3932.69</v>
      </c>
    </row>
    <row r="792" spans="1:6" x14ac:dyDescent="0.35">
      <c r="A792" s="1">
        <v>44816</v>
      </c>
      <c r="B792">
        <v>1716.42</v>
      </c>
      <c r="C792" s="2">
        <v>293.81</v>
      </c>
      <c r="D792" s="2">
        <v>1.0002</v>
      </c>
      <c r="E792" s="2">
        <v>22395.3</v>
      </c>
      <c r="F792" s="2">
        <v>4110.41</v>
      </c>
    </row>
    <row r="793" spans="1:6" x14ac:dyDescent="0.35">
      <c r="A793" s="1">
        <v>44815</v>
      </c>
      <c r="B793">
        <v>1766.93</v>
      </c>
      <c r="C793" s="2">
        <v>295.39999999999998</v>
      </c>
      <c r="D793" s="2">
        <v>1.0002</v>
      </c>
      <c r="E793" s="2">
        <v>21834.9</v>
      </c>
      <c r="F793" s="2" t="s">
        <v>9333</v>
      </c>
    </row>
    <row r="794" spans="1:6" x14ac:dyDescent="0.35">
      <c r="A794" s="1">
        <v>44814</v>
      </c>
      <c r="B794">
        <v>1774.38</v>
      </c>
      <c r="C794" s="2">
        <v>296.61</v>
      </c>
      <c r="D794" s="2">
        <v>1.0003</v>
      </c>
      <c r="E794" s="2">
        <v>21650.400000000001</v>
      </c>
      <c r="F794" s="2" t="s">
        <v>9333</v>
      </c>
    </row>
    <row r="795" spans="1:6" x14ac:dyDescent="0.35">
      <c r="A795" s="1">
        <v>44813</v>
      </c>
      <c r="B795">
        <v>1718.81</v>
      </c>
      <c r="C795" s="2">
        <v>293.39999999999998</v>
      </c>
      <c r="D795" s="2">
        <v>1.0003</v>
      </c>
      <c r="E795" s="2">
        <v>21365.200000000001</v>
      </c>
      <c r="F795" s="2">
        <v>4067.36</v>
      </c>
    </row>
    <row r="796" spans="1:6" x14ac:dyDescent="0.35">
      <c r="A796" s="1">
        <v>44812</v>
      </c>
      <c r="B796">
        <v>1634.85</v>
      </c>
      <c r="C796" s="2">
        <v>280.5</v>
      </c>
      <c r="D796" s="2">
        <v>1.0001</v>
      </c>
      <c r="E796" s="2">
        <v>19317.400000000001</v>
      </c>
      <c r="F796" s="2">
        <v>4006.18</v>
      </c>
    </row>
    <row r="797" spans="1:6" x14ac:dyDescent="0.35">
      <c r="A797" s="1">
        <v>44811</v>
      </c>
      <c r="B797">
        <v>1629.51</v>
      </c>
      <c r="C797" s="2">
        <v>278.81</v>
      </c>
      <c r="D797" s="2">
        <v>1</v>
      </c>
      <c r="E797" s="2">
        <v>19281.5</v>
      </c>
      <c r="F797" s="2">
        <v>3979.87</v>
      </c>
    </row>
    <row r="798" spans="1:6" x14ac:dyDescent="0.35">
      <c r="A798" s="1">
        <v>44810</v>
      </c>
      <c r="B798">
        <v>1557.85</v>
      </c>
      <c r="C798" s="2">
        <v>262.3</v>
      </c>
      <c r="D798" s="2">
        <v>0.99990000000000001</v>
      </c>
      <c r="E798" s="2">
        <v>18786.400000000001</v>
      </c>
      <c r="F798" s="2">
        <v>3908.19</v>
      </c>
    </row>
    <row r="799" spans="1:6" x14ac:dyDescent="0.35">
      <c r="A799" s="1">
        <v>44809</v>
      </c>
      <c r="B799">
        <v>1617.07</v>
      </c>
      <c r="C799" s="2">
        <v>276.70999999999998</v>
      </c>
      <c r="D799" s="2">
        <v>0.99990000000000001</v>
      </c>
      <c r="E799" s="2">
        <v>19793.099999999999</v>
      </c>
      <c r="F799" s="2" t="s">
        <v>9333</v>
      </c>
    </row>
    <row r="800" spans="1:6" x14ac:dyDescent="0.35">
      <c r="A800" s="1">
        <v>44808</v>
      </c>
      <c r="B800">
        <v>1578.89</v>
      </c>
      <c r="C800" s="2">
        <v>278.91000000000003</v>
      </c>
      <c r="D800" s="2">
        <v>1</v>
      </c>
      <c r="E800" s="2">
        <v>19999.900000000001</v>
      </c>
      <c r="F800" s="2" t="s">
        <v>9333</v>
      </c>
    </row>
    <row r="801" spans="1:6" x14ac:dyDescent="0.35">
      <c r="A801" s="1">
        <v>44807</v>
      </c>
      <c r="B801">
        <v>1557.55</v>
      </c>
      <c r="C801" s="2">
        <v>277.8</v>
      </c>
      <c r="D801" s="2">
        <v>1</v>
      </c>
      <c r="E801" s="2">
        <v>19831.400000000001</v>
      </c>
      <c r="F801" s="2" t="s">
        <v>9333</v>
      </c>
    </row>
    <row r="802" spans="1:6" x14ac:dyDescent="0.35">
      <c r="A802" s="1">
        <v>44806</v>
      </c>
      <c r="B802">
        <v>1575.34</v>
      </c>
      <c r="C802" s="2">
        <v>277.5</v>
      </c>
      <c r="D802" s="2">
        <v>1.0001</v>
      </c>
      <c r="E802" s="2">
        <v>19952.7</v>
      </c>
      <c r="F802" s="2">
        <v>3924.26</v>
      </c>
    </row>
    <row r="803" spans="1:6" x14ac:dyDescent="0.35">
      <c r="A803" s="1">
        <v>44805</v>
      </c>
      <c r="B803">
        <v>1585.48</v>
      </c>
      <c r="C803" s="2">
        <v>278.31</v>
      </c>
      <c r="D803" s="2">
        <v>1.0001</v>
      </c>
      <c r="E803" s="2">
        <v>20126.099999999999</v>
      </c>
      <c r="F803" s="2">
        <v>3966.85</v>
      </c>
    </row>
    <row r="804" spans="1:6" x14ac:dyDescent="0.35">
      <c r="A804" s="1">
        <v>44804</v>
      </c>
      <c r="B804">
        <v>1555.12</v>
      </c>
      <c r="C804" s="2">
        <v>279.11</v>
      </c>
      <c r="D804" s="2">
        <v>1</v>
      </c>
      <c r="E804" s="2">
        <v>20043.900000000001</v>
      </c>
      <c r="F804" s="2">
        <v>3955</v>
      </c>
    </row>
    <row r="805" spans="1:6" x14ac:dyDescent="0.35">
      <c r="A805" s="1">
        <v>44803</v>
      </c>
      <c r="B805">
        <v>1523.34</v>
      </c>
      <c r="C805" s="2">
        <v>281.5</v>
      </c>
      <c r="D805" s="2">
        <v>1.0001</v>
      </c>
      <c r="E805" s="2">
        <v>19792.599999999999</v>
      </c>
      <c r="F805" s="2">
        <v>3986.16</v>
      </c>
    </row>
    <row r="806" spans="1:6" x14ac:dyDescent="0.35">
      <c r="A806" s="1">
        <v>44802</v>
      </c>
      <c r="B806">
        <v>1552.6</v>
      </c>
      <c r="C806" s="2">
        <v>285.89999999999998</v>
      </c>
      <c r="D806" s="2">
        <v>1</v>
      </c>
      <c r="E806" s="2">
        <v>20295.8</v>
      </c>
      <c r="F806" s="2">
        <v>4030.61</v>
      </c>
    </row>
    <row r="807" spans="1:6" x14ac:dyDescent="0.35">
      <c r="A807" s="1">
        <v>44801</v>
      </c>
      <c r="B807">
        <v>1426.25</v>
      </c>
      <c r="C807" s="2">
        <v>276.49</v>
      </c>
      <c r="D807" s="2">
        <v>1.0003</v>
      </c>
      <c r="E807" s="2">
        <v>19550.2</v>
      </c>
      <c r="F807" s="2" t="s">
        <v>9333</v>
      </c>
    </row>
    <row r="808" spans="1:6" x14ac:dyDescent="0.35">
      <c r="A808" s="1">
        <v>44800</v>
      </c>
      <c r="B808">
        <v>1490.83</v>
      </c>
      <c r="C808" s="2">
        <v>277.8</v>
      </c>
      <c r="D808" s="2">
        <v>1.0002</v>
      </c>
      <c r="E808" s="2">
        <v>20033.900000000001</v>
      </c>
      <c r="F808" s="2" t="s">
        <v>9333</v>
      </c>
    </row>
    <row r="809" spans="1:6" x14ac:dyDescent="0.35">
      <c r="A809" s="1">
        <v>44799</v>
      </c>
      <c r="B809">
        <v>1508.08</v>
      </c>
      <c r="C809" s="2">
        <v>279.22000000000003</v>
      </c>
      <c r="D809" s="2">
        <v>1.0001</v>
      </c>
      <c r="E809" s="2">
        <v>20249.900000000001</v>
      </c>
      <c r="F809" s="2">
        <v>4057.66</v>
      </c>
    </row>
    <row r="810" spans="1:6" x14ac:dyDescent="0.35">
      <c r="A810" s="1">
        <v>44798</v>
      </c>
      <c r="B810">
        <v>1695.37</v>
      </c>
      <c r="C810" s="2">
        <v>301.3</v>
      </c>
      <c r="D810" s="2">
        <v>1</v>
      </c>
      <c r="E810" s="2">
        <v>21565.4</v>
      </c>
      <c r="F810" s="2">
        <v>4199.12</v>
      </c>
    </row>
    <row r="811" spans="1:6" x14ac:dyDescent="0.35">
      <c r="A811" s="1">
        <v>44797</v>
      </c>
      <c r="B811">
        <v>1656.64</v>
      </c>
      <c r="C811" s="2">
        <v>296.39999999999998</v>
      </c>
      <c r="D811" s="2">
        <v>0.99990000000000001</v>
      </c>
      <c r="E811" s="2">
        <v>21365.200000000001</v>
      </c>
      <c r="F811" s="2">
        <v>4140.7700000000004</v>
      </c>
    </row>
    <row r="812" spans="1:6" x14ac:dyDescent="0.35">
      <c r="A812" s="1">
        <v>44796</v>
      </c>
      <c r="B812">
        <v>1664.89</v>
      </c>
      <c r="C812" s="2">
        <v>299.11</v>
      </c>
      <c r="D812" s="2">
        <v>0.99990000000000001</v>
      </c>
      <c r="E812" s="2">
        <v>21517.200000000001</v>
      </c>
      <c r="F812" s="2">
        <v>4128.7299999999996</v>
      </c>
    </row>
    <row r="813" spans="1:6" x14ac:dyDescent="0.35">
      <c r="A813" s="1">
        <v>44795</v>
      </c>
      <c r="B813">
        <v>1626.75</v>
      </c>
      <c r="C813" s="2">
        <v>300.2</v>
      </c>
      <c r="D813" s="2">
        <v>0.99990000000000001</v>
      </c>
      <c r="E813" s="2">
        <v>21416.3</v>
      </c>
      <c r="F813" s="2">
        <v>4137.99</v>
      </c>
    </row>
    <row r="814" spans="1:6" x14ac:dyDescent="0.35">
      <c r="A814" s="1">
        <v>44794</v>
      </c>
      <c r="B814">
        <v>1618.25</v>
      </c>
      <c r="C814" s="2">
        <v>301.70999999999998</v>
      </c>
      <c r="D814" s="2">
        <v>1</v>
      </c>
      <c r="E814" s="2">
        <v>21517.200000000001</v>
      </c>
      <c r="F814" s="2" t="s">
        <v>9333</v>
      </c>
    </row>
    <row r="815" spans="1:6" x14ac:dyDescent="0.35">
      <c r="A815" s="1">
        <v>44793</v>
      </c>
      <c r="B815">
        <v>1575.6</v>
      </c>
      <c r="C815" s="2">
        <v>283.8</v>
      </c>
      <c r="D815" s="2">
        <v>0.99990000000000001</v>
      </c>
      <c r="E815" s="2">
        <v>21138.9</v>
      </c>
      <c r="F815" s="2" t="s">
        <v>9333</v>
      </c>
    </row>
    <row r="816" spans="1:6" x14ac:dyDescent="0.35">
      <c r="A816" s="1">
        <v>44792</v>
      </c>
      <c r="B816">
        <v>1609.48</v>
      </c>
      <c r="C816" s="2">
        <v>279.12</v>
      </c>
      <c r="D816" s="2">
        <v>1</v>
      </c>
      <c r="E816" s="2">
        <v>20831.3</v>
      </c>
      <c r="F816" s="2">
        <v>4228.4799999999996</v>
      </c>
    </row>
    <row r="817" spans="1:6" x14ac:dyDescent="0.35">
      <c r="A817" s="1">
        <v>44791</v>
      </c>
      <c r="B817">
        <v>1846.51</v>
      </c>
      <c r="C817" s="2">
        <v>298.01</v>
      </c>
      <c r="D817" s="2">
        <v>1</v>
      </c>
      <c r="E817" s="2">
        <v>23203.599999999999</v>
      </c>
      <c r="F817" s="2">
        <v>4283.74</v>
      </c>
    </row>
    <row r="818" spans="1:6" x14ac:dyDescent="0.35">
      <c r="A818" s="1">
        <v>44790</v>
      </c>
      <c r="B818">
        <v>1834.18</v>
      </c>
      <c r="C818" s="2">
        <v>306.89999999999998</v>
      </c>
      <c r="D818" s="2">
        <v>1</v>
      </c>
      <c r="E818" s="2">
        <v>23338</v>
      </c>
      <c r="F818" s="2">
        <v>4274.04</v>
      </c>
    </row>
    <row r="819" spans="1:6" x14ac:dyDescent="0.35">
      <c r="A819" s="1">
        <v>44789</v>
      </c>
      <c r="B819">
        <v>1876.7</v>
      </c>
      <c r="C819" s="2">
        <v>316.11</v>
      </c>
      <c r="D819" s="2">
        <v>1.0001</v>
      </c>
      <c r="E819" s="2">
        <v>23856.799999999999</v>
      </c>
      <c r="F819" s="2">
        <v>4305.2</v>
      </c>
    </row>
    <row r="820" spans="1:6" x14ac:dyDescent="0.35">
      <c r="A820" s="1">
        <v>44788</v>
      </c>
      <c r="B820">
        <v>1900.25</v>
      </c>
      <c r="C820" s="2">
        <v>319.5</v>
      </c>
      <c r="D820" s="2">
        <v>1.0001</v>
      </c>
      <c r="E820" s="2">
        <v>24101.7</v>
      </c>
      <c r="F820" s="2">
        <v>4297.1400000000003</v>
      </c>
    </row>
    <row r="821" spans="1:6" x14ac:dyDescent="0.35">
      <c r="A821" s="1">
        <v>44787</v>
      </c>
      <c r="B821">
        <v>1935.1</v>
      </c>
      <c r="C821" s="2">
        <v>317.51</v>
      </c>
      <c r="D821" s="2">
        <v>1.0002</v>
      </c>
      <c r="E821" s="2">
        <v>24302.799999999999</v>
      </c>
      <c r="F821" s="2" t="s">
        <v>9333</v>
      </c>
    </row>
    <row r="822" spans="1:6" x14ac:dyDescent="0.35">
      <c r="A822" s="1">
        <v>44786</v>
      </c>
      <c r="B822">
        <v>1983.5</v>
      </c>
      <c r="C822" s="2">
        <v>324.10000000000002</v>
      </c>
      <c r="D822" s="2">
        <v>1.0003</v>
      </c>
      <c r="E822" s="2">
        <v>24442.5</v>
      </c>
      <c r="F822" s="2" t="s">
        <v>9333</v>
      </c>
    </row>
    <row r="823" spans="1:6" x14ac:dyDescent="0.35">
      <c r="A823" s="1">
        <v>44785</v>
      </c>
      <c r="B823">
        <v>1957.63</v>
      </c>
      <c r="C823" s="2">
        <v>328</v>
      </c>
      <c r="D823" s="2">
        <v>1.0004</v>
      </c>
      <c r="E823" s="2">
        <v>24398.7</v>
      </c>
      <c r="F823" s="2">
        <v>4280.1499999999996</v>
      </c>
    </row>
    <row r="824" spans="1:6" x14ac:dyDescent="0.35">
      <c r="A824" s="1">
        <v>44784</v>
      </c>
      <c r="B824">
        <v>1880.28</v>
      </c>
      <c r="C824" s="2">
        <v>323.60000000000002</v>
      </c>
      <c r="D824" s="2">
        <v>1.0004</v>
      </c>
      <c r="E824" s="2">
        <v>23935.3</v>
      </c>
      <c r="F824" s="2">
        <v>4207.2700000000004</v>
      </c>
    </row>
    <row r="825" spans="1:6" x14ac:dyDescent="0.35">
      <c r="A825" s="1">
        <v>44783</v>
      </c>
      <c r="B825">
        <v>1853.46</v>
      </c>
      <c r="C825" s="2">
        <v>328.8</v>
      </c>
      <c r="D825" s="2">
        <v>1.0002</v>
      </c>
      <c r="E825" s="2">
        <v>23962.9</v>
      </c>
      <c r="F825" s="2">
        <v>4210.24</v>
      </c>
    </row>
    <row r="826" spans="1:6" x14ac:dyDescent="0.35">
      <c r="A826" s="1">
        <v>44782</v>
      </c>
      <c r="B826">
        <v>1702.8</v>
      </c>
      <c r="C826" s="2">
        <v>324.39999999999998</v>
      </c>
      <c r="D826" s="2">
        <v>1.0002</v>
      </c>
      <c r="E826" s="2">
        <v>23146.7</v>
      </c>
      <c r="F826" s="2">
        <v>4122.47</v>
      </c>
    </row>
    <row r="827" spans="1:6" x14ac:dyDescent="0.35">
      <c r="A827" s="1">
        <v>44781</v>
      </c>
      <c r="B827">
        <v>1778.42</v>
      </c>
      <c r="C827" s="2">
        <v>325</v>
      </c>
      <c r="D827" s="2">
        <v>1.0002</v>
      </c>
      <c r="E827" s="2">
        <v>23816.3</v>
      </c>
      <c r="F827" s="2">
        <v>4140.0600000000004</v>
      </c>
    </row>
    <row r="828" spans="1:6" x14ac:dyDescent="0.35">
      <c r="A828" s="1">
        <v>44780</v>
      </c>
      <c r="B828">
        <v>1700.29</v>
      </c>
      <c r="C828" s="2">
        <v>322.8</v>
      </c>
      <c r="D828" s="2">
        <v>1.0001</v>
      </c>
      <c r="E828" s="2">
        <v>23175.3</v>
      </c>
      <c r="F828" s="2" t="s">
        <v>9333</v>
      </c>
    </row>
    <row r="829" spans="1:6" x14ac:dyDescent="0.35">
      <c r="A829" s="1">
        <v>44779</v>
      </c>
      <c r="B829">
        <v>1690.27</v>
      </c>
      <c r="C829" s="2">
        <v>315.01</v>
      </c>
      <c r="D829" s="2">
        <v>0.99990000000000001</v>
      </c>
      <c r="E829" s="2">
        <v>22944.2</v>
      </c>
      <c r="F829" s="2" t="s">
        <v>9333</v>
      </c>
    </row>
    <row r="830" spans="1:6" x14ac:dyDescent="0.35">
      <c r="A830" s="1">
        <v>44778</v>
      </c>
      <c r="B830">
        <v>1737.71</v>
      </c>
      <c r="C830" s="2">
        <v>315.89999999999998</v>
      </c>
      <c r="D830" s="2">
        <v>1</v>
      </c>
      <c r="E830" s="2">
        <v>23308.2</v>
      </c>
      <c r="F830" s="2">
        <v>4145.1899999999996</v>
      </c>
    </row>
    <row r="831" spans="1:6" x14ac:dyDescent="0.35">
      <c r="A831" s="1">
        <v>44777</v>
      </c>
      <c r="B831">
        <v>1606.94</v>
      </c>
      <c r="C831" s="2">
        <v>311.5</v>
      </c>
      <c r="D831" s="2">
        <v>1.0001</v>
      </c>
      <c r="E831" s="2">
        <v>22612.1</v>
      </c>
      <c r="F831" s="2">
        <v>4151.9399999999996</v>
      </c>
    </row>
    <row r="832" spans="1:6" x14ac:dyDescent="0.35">
      <c r="A832" s="1">
        <v>44776</v>
      </c>
      <c r="B832">
        <v>1618.08</v>
      </c>
      <c r="C832" s="2">
        <v>297.5</v>
      </c>
      <c r="D832" s="2">
        <v>1.0001</v>
      </c>
      <c r="E832" s="2">
        <v>22820.799999999999</v>
      </c>
      <c r="F832" s="2">
        <v>4155.17</v>
      </c>
    </row>
    <row r="833" spans="1:6" x14ac:dyDescent="0.35">
      <c r="A833" s="1">
        <v>44775</v>
      </c>
      <c r="B833">
        <v>1631.48</v>
      </c>
      <c r="C833" s="2">
        <v>283.8</v>
      </c>
      <c r="D833" s="2">
        <v>1.0001</v>
      </c>
      <c r="E833" s="2">
        <v>22988.6</v>
      </c>
      <c r="F833" s="2">
        <v>4091.19</v>
      </c>
    </row>
    <row r="834" spans="1:6" x14ac:dyDescent="0.35">
      <c r="A834" s="1">
        <v>44774</v>
      </c>
      <c r="B834">
        <v>1630.1</v>
      </c>
      <c r="C834" s="2">
        <v>283.49</v>
      </c>
      <c r="D834" s="2">
        <v>1.0002</v>
      </c>
      <c r="E834" s="2">
        <v>23271.200000000001</v>
      </c>
      <c r="F834" s="2">
        <v>4118.63</v>
      </c>
    </row>
    <row r="835" spans="1:6" x14ac:dyDescent="0.35">
      <c r="A835" s="1">
        <v>44773</v>
      </c>
      <c r="B835">
        <v>1680</v>
      </c>
      <c r="C835" s="2">
        <v>283.5</v>
      </c>
      <c r="D835" s="2">
        <v>1.0002</v>
      </c>
      <c r="E835" s="2">
        <v>23303.4</v>
      </c>
      <c r="F835" s="2" t="s">
        <v>9333</v>
      </c>
    </row>
    <row r="836" spans="1:6" x14ac:dyDescent="0.35">
      <c r="A836" s="1">
        <v>44772</v>
      </c>
      <c r="B836">
        <v>1695.97</v>
      </c>
      <c r="C836" s="2">
        <v>287.7</v>
      </c>
      <c r="D836" s="2">
        <v>1.0002</v>
      </c>
      <c r="E836" s="2">
        <v>23634.2</v>
      </c>
      <c r="F836" s="2" t="s">
        <v>9333</v>
      </c>
    </row>
    <row r="837" spans="1:6" x14ac:dyDescent="0.35">
      <c r="A837" s="1">
        <v>44771</v>
      </c>
      <c r="B837">
        <v>1720.77</v>
      </c>
      <c r="C837" s="2">
        <v>293.61</v>
      </c>
      <c r="D837" s="2">
        <v>1.0004</v>
      </c>
      <c r="E837" s="2">
        <v>23774.3</v>
      </c>
      <c r="F837" s="2">
        <v>4130.29</v>
      </c>
    </row>
    <row r="838" spans="1:6" x14ac:dyDescent="0.35">
      <c r="A838" s="1">
        <v>44770</v>
      </c>
      <c r="B838">
        <v>1726.01</v>
      </c>
      <c r="C838" s="2">
        <v>277.2</v>
      </c>
      <c r="D838" s="2">
        <v>1.0002</v>
      </c>
      <c r="E838" s="2">
        <v>23850</v>
      </c>
      <c r="F838" s="2">
        <v>4072.43</v>
      </c>
    </row>
    <row r="839" spans="1:6" x14ac:dyDescent="0.35">
      <c r="A839" s="1">
        <v>44769</v>
      </c>
      <c r="B839">
        <v>1636.01</v>
      </c>
      <c r="C839" s="2">
        <v>271.60000000000002</v>
      </c>
      <c r="D839" s="2">
        <v>1.0003</v>
      </c>
      <c r="E839" s="2">
        <v>22958.3</v>
      </c>
      <c r="F839" s="2">
        <v>4023.61</v>
      </c>
    </row>
    <row r="840" spans="1:6" x14ac:dyDescent="0.35">
      <c r="A840" s="1">
        <v>44768</v>
      </c>
      <c r="B840">
        <v>1450.7</v>
      </c>
      <c r="C840" s="2">
        <v>249.3</v>
      </c>
      <c r="D840" s="2">
        <v>1.0001</v>
      </c>
      <c r="E840" s="2">
        <v>21248.7</v>
      </c>
      <c r="F840" s="2">
        <v>3921.05</v>
      </c>
    </row>
    <row r="841" spans="1:6" x14ac:dyDescent="0.35">
      <c r="A841" s="1">
        <v>44767</v>
      </c>
      <c r="B841">
        <v>1438.52</v>
      </c>
      <c r="C841" s="2">
        <v>244.7</v>
      </c>
      <c r="D841" s="2">
        <v>1</v>
      </c>
      <c r="E841" s="2">
        <v>21301.9</v>
      </c>
      <c r="F841" s="2">
        <v>3966.84</v>
      </c>
    </row>
    <row r="842" spans="1:6" x14ac:dyDescent="0.35">
      <c r="A842" s="1">
        <v>44766</v>
      </c>
      <c r="B842">
        <v>1598.19</v>
      </c>
      <c r="C842" s="2">
        <v>261.5</v>
      </c>
      <c r="D842" s="2">
        <v>1.0001</v>
      </c>
      <c r="E842" s="2">
        <v>22582.1</v>
      </c>
      <c r="F842" s="2" t="s">
        <v>9333</v>
      </c>
    </row>
    <row r="843" spans="1:6" x14ac:dyDescent="0.35">
      <c r="A843" s="1">
        <v>44765</v>
      </c>
      <c r="B843">
        <v>1549.61</v>
      </c>
      <c r="C843" s="2">
        <v>259.2</v>
      </c>
      <c r="D843" s="2">
        <v>1</v>
      </c>
      <c r="E843" s="2">
        <v>22460.400000000001</v>
      </c>
      <c r="F843" s="2" t="s">
        <v>9333</v>
      </c>
    </row>
    <row r="844" spans="1:6" x14ac:dyDescent="0.35">
      <c r="A844" s="1">
        <v>44764</v>
      </c>
      <c r="B844">
        <v>1534.85</v>
      </c>
      <c r="C844" s="2">
        <v>262.20999999999998</v>
      </c>
      <c r="D844" s="2">
        <v>1.0001</v>
      </c>
      <c r="E844" s="2">
        <v>22675.200000000001</v>
      </c>
      <c r="F844" s="2">
        <v>3961.63</v>
      </c>
    </row>
    <row r="845" spans="1:6" x14ac:dyDescent="0.35">
      <c r="A845" s="1">
        <v>44763</v>
      </c>
      <c r="B845">
        <v>1575.68</v>
      </c>
      <c r="C845" s="2">
        <v>265.5</v>
      </c>
      <c r="D845" s="2">
        <v>1.0001</v>
      </c>
      <c r="E845" s="2">
        <v>23153</v>
      </c>
      <c r="F845" s="2">
        <v>3998.95</v>
      </c>
    </row>
    <row r="846" spans="1:6" x14ac:dyDescent="0.35">
      <c r="A846" s="1">
        <v>44762</v>
      </c>
      <c r="B846">
        <v>1520.64</v>
      </c>
      <c r="C846" s="2">
        <v>258.3</v>
      </c>
      <c r="D846" s="2">
        <v>1</v>
      </c>
      <c r="E846" s="2">
        <v>23215.200000000001</v>
      </c>
      <c r="F846" s="2">
        <v>3959.9</v>
      </c>
    </row>
    <row r="847" spans="1:6" x14ac:dyDescent="0.35">
      <c r="A847" s="1">
        <v>44761</v>
      </c>
      <c r="B847">
        <v>1543.5</v>
      </c>
      <c r="C847" s="2">
        <v>268.60000000000002</v>
      </c>
      <c r="D847" s="2">
        <v>1</v>
      </c>
      <c r="E847" s="2">
        <v>23410.2</v>
      </c>
      <c r="F847" s="2">
        <v>3936.69</v>
      </c>
    </row>
    <row r="848" spans="1:6" x14ac:dyDescent="0.35">
      <c r="A848" s="1">
        <v>44760</v>
      </c>
      <c r="B848">
        <v>1584.77</v>
      </c>
      <c r="C848" s="2">
        <v>264.60000000000002</v>
      </c>
      <c r="D848" s="2">
        <v>0.99990000000000001</v>
      </c>
      <c r="E848" s="2">
        <v>22525.8</v>
      </c>
      <c r="F848" s="2">
        <v>3830.85</v>
      </c>
    </row>
    <row r="849" spans="1:6" x14ac:dyDescent="0.35">
      <c r="A849" s="1">
        <v>44759</v>
      </c>
      <c r="B849">
        <v>1337.85</v>
      </c>
      <c r="C849" s="2">
        <v>247.8</v>
      </c>
      <c r="D849" s="2">
        <v>0.99990000000000001</v>
      </c>
      <c r="E849" s="2">
        <v>20785.599999999999</v>
      </c>
      <c r="F849" s="2" t="s">
        <v>9333</v>
      </c>
    </row>
    <row r="850" spans="1:6" x14ac:dyDescent="0.35">
      <c r="A850" s="1">
        <v>44758</v>
      </c>
      <c r="B850">
        <v>1356.08</v>
      </c>
      <c r="C850" s="2">
        <v>249.79</v>
      </c>
      <c r="D850" s="2">
        <v>0.99990000000000001</v>
      </c>
      <c r="E850" s="2">
        <v>21209.9</v>
      </c>
      <c r="F850" s="2" t="s">
        <v>9333</v>
      </c>
    </row>
    <row r="851" spans="1:6" x14ac:dyDescent="0.35">
      <c r="A851" s="1">
        <v>44757</v>
      </c>
      <c r="B851">
        <v>1231.03</v>
      </c>
      <c r="C851" s="2">
        <v>238.4</v>
      </c>
      <c r="D851" s="2">
        <v>0.99980000000000002</v>
      </c>
      <c r="E851" s="2">
        <v>20825.099999999999</v>
      </c>
      <c r="F851" s="2">
        <v>3863.16</v>
      </c>
    </row>
    <row r="852" spans="1:6" x14ac:dyDescent="0.35">
      <c r="A852" s="1">
        <v>44756</v>
      </c>
      <c r="B852">
        <v>1192.75</v>
      </c>
      <c r="C852" s="2">
        <v>238.4</v>
      </c>
      <c r="D852" s="2">
        <v>0.99939999999999996</v>
      </c>
      <c r="E852" s="2">
        <v>20586</v>
      </c>
      <c r="F852" s="2">
        <v>3790.38</v>
      </c>
    </row>
    <row r="853" spans="1:6" x14ac:dyDescent="0.35">
      <c r="A853" s="1">
        <v>44755</v>
      </c>
      <c r="B853">
        <v>1115.83</v>
      </c>
      <c r="C853" s="2">
        <v>230.59</v>
      </c>
      <c r="D853" s="2">
        <v>0.99950000000000006</v>
      </c>
      <c r="E853" s="2">
        <v>20250</v>
      </c>
      <c r="F853" s="2">
        <v>3801.78</v>
      </c>
    </row>
    <row r="854" spans="1:6" x14ac:dyDescent="0.35">
      <c r="A854" s="1">
        <v>44754</v>
      </c>
      <c r="B854">
        <v>1038.56</v>
      </c>
      <c r="C854" s="2">
        <v>220.6</v>
      </c>
      <c r="D854" s="2">
        <v>0.999</v>
      </c>
      <c r="E854" s="2">
        <v>19330.900000000001</v>
      </c>
      <c r="F854" s="2">
        <v>3818.8</v>
      </c>
    </row>
    <row r="855" spans="1:6" x14ac:dyDescent="0.35">
      <c r="A855" s="1">
        <v>44753</v>
      </c>
      <c r="B855">
        <v>1096.43</v>
      </c>
      <c r="C855" s="2">
        <v>225.7</v>
      </c>
      <c r="D855" s="2">
        <v>0.99929999999999997</v>
      </c>
      <c r="E855" s="2">
        <v>19963.2</v>
      </c>
      <c r="F855" s="2">
        <v>3854.43</v>
      </c>
    </row>
    <row r="856" spans="1:6" x14ac:dyDescent="0.35">
      <c r="A856" s="1">
        <v>44752</v>
      </c>
      <c r="B856">
        <v>1167.3499999999999</v>
      </c>
      <c r="C856" s="2">
        <v>234.6</v>
      </c>
      <c r="D856" s="2">
        <v>0.99960000000000004</v>
      </c>
      <c r="E856" s="2">
        <v>20847.400000000001</v>
      </c>
      <c r="F856" s="2" t="s">
        <v>9333</v>
      </c>
    </row>
    <row r="857" spans="1:6" x14ac:dyDescent="0.35">
      <c r="A857" s="1">
        <v>44751</v>
      </c>
      <c r="B857">
        <v>1216.94</v>
      </c>
      <c r="C857" s="2">
        <v>243.39</v>
      </c>
      <c r="D857" s="2">
        <v>0.99960000000000004</v>
      </c>
      <c r="E857" s="2">
        <v>21587.5</v>
      </c>
      <c r="F857" s="2" t="s">
        <v>9333</v>
      </c>
    </row>
    <row r="858" spans="1:6" x14ac:dyDescent="0.35">
      <c r="A858" s="1">
        <v>44750</v>
      </c>
      <c r="B858">
        <v>1216.33</v>
      </c>
      <c r="C858" s="2">
        <v>240.8</v>
      </c>
      <c r="D858" s="2">
        <v>0.99939999999999996</v>
      </c>
      <c r="E858" s="2">
        <v>21611.200000000001</v>
      </c>
      <c r="F858" s="2">
        <v>3899.38</v>
      </c>
    </row>
    <row r="859" spans="1:6" x14ac:dyDescent="0.35">
      <c r="A859" s="1">
        <v>44749</v>
      </c>
      <c r="B859">
        <v>1238.1500000000001</v>
      </c>
      <c r="C859" s="2">
        <v>241.5</v>
      </c>
      <c r="D859" s="2">
        <v>0.99939999999999996</v>
      </c>
      <c r="E859" s="2">
        <v>21637.8</v>
      </c>
      <c r="F859" s="2">
        <v>3902.62</v>
      </c>
    </row>
    <row r="860" spans="1:6" x14ac:dyDescent="0.35">
      <c r="A860" s="1">
        <v>44748</v>
      </c>
      <c r="B860">
        <v>1186.45</v>
      </c>
      <c r="C860" s="2">
        <v>238.59</v>
      </c>
      <c r="D860" s="2">
        <v>0.999</v>
      </c>
      <c r="E860" s="2">
        <v>20561.099999999999</v>
      </c>
      <c r="F860" s="2">
        <v>3845.08</v>
      </c>
    </row>
    <row r="861" spans="1:6" x14ac:dyDescent="0.35">
      <c r="A861" s="1">
        <v>44747</v>
      </c>
      <c r="B861">
        <v>1133.9000000000001</v>
      </c>
      <c r="C861" s="2">
        <v>231.09</v>
      </c>
      <c r="D861" s="2">
        <v>0.999</v>
      </c>
      <c r="E861" s="2">
        <v>20200.599999999999</v>
      </c>
      <c r="F861" s="2">
        <v>3831.39</v>
      </c>
    </row>
    <row r="862" spans="1:6" x14ac:dyDescent="0.35">
      <c r="A862" s="1">
        <v>44746</v>
      </c>
      <c r="B862">
        <v>1151.19</v>
      </c>
      <c r="C862" s="2">
        <v>231.3</v>
      </c>
      <c r="D862" s="2">
        <v>0.99890000000000001</v>
      </c>
      <c r="E862" s="2">
        <v>20215.8</v>
      </c>
      <c r="F862" s="2" t="s">
        <v>9333</v>
      </c>
    </row>
    <row r="863" spans="1:6" x14ac:dyDescent="0.35">
      <c r="A863" s="1">
        <v>44745</v>
      </c>
      <c r="B863">
        <v>1074.08</v>
      </c>
      <c r="C863" s="2">
        <v>219.2</v>
      </c>
      <c r="D863" s="2">
        <v>0.999</v>
      </c>
      <c r="E863" s="2">
        <v>19309.900000000001</v>
      </c>
      <c r="F863" s="2" t="s">
        <v>9333</v>
      </c>
    </row>
    <row r="864" spans="1:6" x14ac:dyDescent="0.35">
      <c r="A864" s="1">
        <v>44744</v>
      </c>
      <c r="B864">
        <v>1066.5999999999999</v>
      </c>
      <c r="C864" s="2">
        <v>218.2</v>
      </c>
      <c r="D864" s="2">
        <v>0.999</v>
      </c>
      <c r="E864" s="2">
        <v>19243.2</v>
      </c>
      <c r="F864" s="2" t="s">
        <v>9333</v>
      </c>
    </row>
    <row r="865" spans="1:6" x14ac:dyDescent="0.35">
      <c r="A865" s="1">
        <v>44743</v>
      </c>
      <c r="B865">
        <v>1058.94</v>
      </c>
      <c r="C865" s="2">
        <v>216.79</v>
      </c>
      <c r="D865" s="2">
        <v>0.99909999999999999</v>
      </c>
      <c r="E865" s="2">
        <v>19262.900000000001</v>
      </c>
      <c r="F865" s="2">
        <v>3825.33</v>
      </c>
    </row>
    <row r="866" spans="1:6" x14ac:dyDescent="0.35">
      <c r="A866" s="1">
        <v>44742</v>
      </c>
      <c r="B866">
        <v>1069.05</v>
      </c>
      <c r="C866" s="2">
        <v>219.39</v>
      </c>
      <c r="D866" s="2">
        <v>0.999</v>
      </c>
      <c r="E866" s="2">
        <v>19926.599999999999</v>
      </c>
      <c r="F866" s="2">
        <v>3785.38</v>
      </c>
    </row>
    <row r="867" spans="1:6" x14ac:dyDescent="0.35">
      <c r="A867" s="1">
        <v>44741</v>
      </c>
      <c r="B867">
        <v>1099.51</v>
      </c>
      <c r="C867" s="2">
        <v>219.69</v>
      </c>
      <c r="D867" s="2">
        <v>0.999</v>
      </c>
      <c r="E867" s="2">
        <v>20111.3</v>
      </c>
      <c r="F867" s="2">
        <v>3818.83</v>
      </c>
    </row>
    <row r="868" spans="1:6" x14ac:dyDescent="0.35">
      <c r="A868" s="1">
        <v>44740</v>
      </c>
      <c r="B868">
        <v>1143.97</v>
      </c>
      <c r="C868" s="2">
        <v>227.09</v>
      </c>
      <c r="D868" s="2">
        <v>0.999</v>
      </c>
      <c r="E868" s="2">
        <v>20278</v>
      </c>
      <c r="F868" s="2">
        <v>3821.55</v>
      </c>
    </row>
    <row r="869" spans="1:6" x14ac:dyDescent="0.35">
      <c r="A869" s="1">
        <v>44739</v>
      </c>
      <c r="B869">
        <v>1190.8399999999999</v>
      </c>
      <c r="C869" s="2">
        <v>233.69</v>
      </c>
      <c r="D869" s="2">
        <v>0.99909999999999999</v>
      </c>
      <c r="E869" s="2">
        <v>20730.2</v>
      </c>
      <c r="F869" s="2">
        <v>3900.11</v>
      </c>
    </row>
    <row r="870" spans="1:6" x14ac:dyDescent="0.35">
      <c r="A870" s="1">
        <v>44738</v>
      </c>
      <c r="B870">
        <v>1198.03</v>
      </c>
      <c r="C870" s="2">
        <v>234</v>
      </c>
      <c r="D870" s="2">
        <v>1.0001</v>
      </c>
      <c r="E870" s="2">
        <v>21043.5</v>
      </c>
      <c r="F870" s="2" t="s">
        <v>9333</v>
      </c>
    </row>
    <row r="871" spans="1:6" x14ac:dyDescent="0.35">
      <c r="A871" s="1">
        <v>44737</v>
      </c>
      <c r="B871">
        <v>1241.76</v>
      </c>
      <c r="C871" s="2">
        <v>239.69</v>
      </c>
      <c r="D871" s="2">
        <v>0.99960000000000004</v>
      </c>
      <c r="E871" s="2">
        <v>21489.9</v>
      </c>
      <c r="F871" s="2" t="s">
        <v>9333</v>
      </c>
    </row>
    <row r="872" spans="1:6" x14ac:dyDescent="0.35">
      <c r="A872" s="1">
        <v>44736</v>
      </c>
      <c r="B872">
        <v>1225.03</v>
      </c>
      <c r="C872" s="2">
        <v>240.19</v>
      </c>
      <c r="D872" s="2">
        <v>0.99929999999999997</v>
      </c>
      <c r="E872" s="2">
        <v>21226.9</v>
      </c>
      <c r="F872" s="2">
        <v>3911.74</v>
      </c>
    </row>
    <row r="873" spans="1:6" x14ac:dyDescent="0.35">
      <c r="A873" s="1">
        <v>44735</v>
      </c>
      <c r="B873">
        <v>1144.19</v>
      </c>
      <c r="C873" s="2">
        <v>228.81</v>
      </c>
      <c r="D873" s="2">
        <v>0.999</v>
      </c>
      <c r="E873" s="2">
        <v>21100.7</v>
      </c>
      <c r="F873" s="2">
        <v>3795.73</v>
      </c>
    </row>
    <row r="874" spans="1:6" x14ac:dyDescent="0.35">
      <c r="A874" s="1">
        <v>44734</v>
      </c>
      <c r="B874">
        <v>1049.02</v>
      </c>
      <c r="C874" s="2">
        <v>214.1</v>
      </c>
      <c r="D874" s="2">
        <v>0.99890000000000001</v>
      </c>
      <c r="E874" s="2">
        <v>19965.8</v>
      </c>
      <c r="F874" s="2">
        <v>3759.89</v>
      </c>
    </row>
    <row r="875" spans="1:6" x14ac:dyDescent="0.35">
      <c r="A875" s="1">
        <v>44733</v>
      </c>
      <c r="B875">
        <v>1125.96</v>
      </c>
      <c r="C875" s="2">
        <v>220.1</v>
      </c>
      <c r="D875" s="2">
        <v>0.99890000000000001</v>
      </c>
      <c r="E875" s="2">
        <v>20720.400000000001</v>
      </c>
      <c r="F875" s="2">
        <v>3764.79</v>
      </c>
    </row>
    <row r="876" spans="1:6" x14ac:dyDescent="0.35">
      <c r="A876" s="1">
        <v>44732</v>
      </c>
      <c r="B876">
        <v>1128.32</v>
      </c>
      <c r="C876" s="2">
        <v>216.6</v>
      </c>
      <c r="D876" s="2">
        <v>0.99880000000000002</v>
      </c>
      <c r="E876" s="2">
        <v>20572.3</v>
      </c>
      <c r="F876" s="2" t="s">
        <v>9333</v>
      </c>
    </row>
    <row r="877" spans="1:6" x14ac:dyDescent="0.35">
      <c r="A877" s="1">
        <v>44731</v>
      </c>
      <c r="B877">
        <v>1128.3900000000001</v>
      </c>
      <c r="C877" s="2">
        <v>215</v>
      </c>
      <c r="D877" s="2">
        <v>0.99880000000000002</v>
      </c>
      <c r="E877" s="2">
        <v>20577.2</v>
      </c>
      <c r="F877" s="2" t="s">
        <v>9333</v>
      </c>
    </row>
    <row r="878" spans="1:6" x14ac:dyDescent="0.35">
      <c r="A878" s="1">
        <v>44730</v>
      </c>
      <c r="B878">
        <v>995.61</v>
      </c>
      <c r="C878" s="2">
        <v>197.09</v>
      </c>
      <c r="D878" s="2">
        <v>0.999</v>
      </c>
      <c r="E878" s="2">
        <v>18986.5</v>
      </c>
      <c r="F878" s="2" t="s">
        <v>9333</v>
      </c>
    </row>
    <row r="879" spans="1:6" x14ac:dyDescent="0.35">
      <c r="A879" s="1">
        <v>44729</v>
      </c>
      <c r="B879">
        <v>1086.47</v>
      </c>
      <c r="C879" s="2">
        <v>215.7</v>
      </c>
      <c r="D879" s="2">
        <v>0.99829999999999997</v>
      </c>
      <c r="E879" s="2">
        <v>20444.599999999999</v>
      </c>
      <c r="F879" s="2">
        <v>3674.84</v>
      </c>
    </row>
    <row r="880" spans="1:6" x14ac:dyDescent="0.35">
      <c r="A880" s="1">
        <v>44728</v>
      </c>
      <c r="B880">
        <v>1068.49</v>
      </c>
      <c r="C880" s="2">
        <v>210.1</v>
      </c>
      <c r="D880" s="2">
        <v>0.99909999999999999</v>
      </c>
      <c r="E880" s="2">
        <v>20386.599999999999</v>
      </c>
      <c r="F880" s="2">
        <v>3666.77</v>
      </c>
    </row>
    <row r="881" spans="1:6" x14ac:dyDescent="0.35">
      <c r="A881" s="1">
        <v>44727</v>
      </c>
      <c r="B881">
        <v>1237.92</v>
      </c>
      <c r="C881" s="2">
        <v>233.7</v>
      </c>
      <c r="D881" s="2">
        <v>0.99939999999999996</v>
      </c>
      <c r="E881" s="2">
        <v>22577.9</v>
      </c>
      <c r="F881" s="2">
        <v>3789.99</v>
      </c>
    </row>
    <row r="882" spans="1:6" x14ac:dyDescent="0.35">
      <c r="A882" s="1">
        <v>44726</v>
      </c>
      <c r="B882">
        <v>1210.8399999999999</v>
      </c>
      <c r="C882" s="2">
        <v>223.4</v>
      </c>
      <c r="D882" s="2">
        <v>0.99919999999999998</v>
      </c>
      <c r="E882" s="2">
        <v>22157.3</v>
      </c>
      <c r="F882" s="2">
        <v>3735.48</v>
      </c>
    </row>
    <row r="883" spans="1:6" x14ac:dyDescent="0.35">
      <c r="A883" s="1">
        <v>44725</v>
      </c>
      <c r="B883">
        <v>1206.67</v>
      </c>
      <c r="C883" s="2">
        <v>222.71</v>
      </c>
      <c r="D883" s="2">
        <v>0.99919999999999998</v>
      </c>
      <c r="E883" s="2">
        <v>22448</v>
      </c>
      <c r="F883" s="2">
        <v>3749.63</v>
      </c>
    </row>
    <row r="884" spans="1:6" x14ac:dyDescent="0.35">
      <c r="A884" s="1">
        <v>44724</v>
      </c>
      <c r="B884">
        <v>1435.46</v>
      </c>
      <c r="C884" s="2">
        <v>254.9</v>
      </c>
      <c r="D884" s="2">
        <v>1.0002</v>
      </c>
      <c r="E884" s="2">
        <v>26606.3</v>
      </c>
      <c r="F884" s="2" t="s">
        <v>9333</v>
      </c>
    </row>
    <row r="885" spans="1:6" x14ac:dyDescent="0.35">
      <c r="A885" s="1">
        <v>44723</v>
      </c>
      <c r="B885">
        <v>1531.42</v>
      </c>
      <c r="C885" s="2">
        <v>269.70999999999998</v>
      </c>
      <c r="D885" s="2">
        <v>0.99990000000000001</v>
      </c>
      <c r="E885" s="2">
        <v>28403.4</v>
      </c>
      <c r="F885" s="2" t="s">
        <v>9333</v>
      </c>
    </row>
    <row r="886" spans="1:6" x14ac:dyDescent="0.35">
      <c r="A886" s="1">
        <v>44722</v>
      </c>
      <c r="B886">
        <v>1663.02</v>
      </c>
      <c r="C886" s="2">
        <v>286.29000000000002</v>
      </c>
      <c r="D886" s="2">
        <v>0.99939999999999996</v>
      </c>
      <c r="E886" s="2">
        <v>29083.3</v>
      </c>
      <c r="F886" s="2">
        <v>3900.86</v>
      </c>
    </row>
    <row r="887" spans="1:6" x14ac:dyDescent="0.35">
      <c r="A887" s="1">
        <v>44721</v>
      </c>
      <c r="B887">
        <v>1788.06</v>
      </c>
      <c r="C887" s="2">
        <v>289.89999999999998</v>
      </c>
      <c r="D887" s="2">
        <v>0.99939999999999996</v>
      </c>
      <c r="E887" s="2">
        <v>30097.8</v>
      </c>
      <c r="F887" s="2">
        <v>4017.82</v>
      </c>
    </row>
    <row r="888" spans="1:6" x14ac:dyDescent="0.35">
      <c r="A888" s="1">
        <v>44720</v>
      </c>
      <c r="B888">
        <v>1793</v>
      </c>
      <c r="C888" s="2">
        <v>288.41000000000003</v>
      </c>
      <c r="D888" s="2">
        <v>0.99950000000000006</v>
      </c>
      <c r="E888" s="2">
        <v>30201.599999999999</v>
      </c>
      <c r="F888" s="2">
        <v>4115.7700000000004</v>
      </c>
    </row>
    <row r="889" spans="1:6" x14ac:dyDescent="0.35">
      <c r="A889" s="1">
        <v>44719</v>
      </c>
      <c r="B889">
        <v>1813.72</v>
      </c>
      <c r="C889" s="2">
        <v>290.3</v>
      </c>
      <c r="D889" s="2">
        <v>0.99950000000000006</v>
      </c>
      <c r="E889" s="2">
        <v>31128.799999999999</v>
      </c>
      <c r="F889" s="2">
        <v>4160.68</v>
      </c>
    </row>
    <row r="890" spans="1:6" x14ac:dyDescent="0.35">
      <c r="A890" s="1">
        <v>44718</v>
      </c>
      <c r="B890">
        <v>1859.99</v>
      </c>
      <c r="C890" s="2">
        <v>295.2</v>
      </c>
      <c r="D890" s="2">
        <v>0.99939999999999996</v>
      </c>
      <c r="E890" s="2">
        <v>31367.599999999999</v>
      </c>
      <c r="F890" s="2">
        <v>4121.43</v>
      </c>
    </row>
    <row r="891" spans="1:6" x14ac:dyDescent="0.35">
      <c r="A891" s="1">
        <v>44717</v>
      </c>
      <c r="B891">
        <v>1806.71</v>
      </c>
      <c r="C891" s="2">
        <v>298.98</v>
      </c>
      <c r="D891" s="2">
        <v>0.99990000000000001</v>
      </c>
      <c r="E891" s="2">
        <v>29913</v>
      </c>
      <c r="F891" s="2" t="s">
        <v>9333</v>
      </c>
    </row>
    <row r="892" spans="1:6" x14ac:dyDescent="0.35">
      <c r="A892" s="1">
        <v>44716</v>
      </c>
      <c r="B892">
        <v>1804.37</v>
      </c>
      <c r="C892" s="2">
        <v>301.39999999999998</v>
      </c>
      <c r="D892" s="2">
        <v>0.99990000000000001</v>
      </c>
      <c r="E892" s="2">
        <v>29864.3</v>
      </c>
      <c r="F892" s="2" t="s">
        <v>9333</v>
      </c>
    </row>
    <row r="893" spans="1:6" x14ac:dyDescent="0.35">
      <c r="A893" s="1">
        <v>44715</v>
      </c>
      <c r="B893">
        <v>1775.29</v>
      </c>
      <c r="C893" s="2">
        <v>298.7</v>
      </c>
      <c r="D893" s="2">
        <v>0.99939999999999996</v>
      </c>
      <c r="E893" s="2">
        <v>29700.9</v>
      </c>
      <c r="F893" s="2">
        <v>4108.54</v>
      </c>
    </row>
    <row r="894" spans="1:6" x14ac:dyDescent="0.35">
      <c r="A894" s="1">
        <v>44714</v>
      </c>
      <c r="B894">
        <v>1834.64</v>
      </c>
      <c r="C894" s="2">
        <v>308.41000000000003</v>
      </c>
      <c r="D894" s="2">
        <v>0.99980000000000002</v>
      </c>
      <c r="E894" s="2">
        <v>30455.5</v>
      </c>
      <c r="F894" s="2">
        <v>4176.82</v>
      </c>
    </row>
    <row r="895" spans="1:6" x14ac:dyDescent="0.35">
      <c r="A895" s="1">
        <v>44713</v>
      </c>
      <c r="B895">
        <v>1818.07</v>
      </c>
      <c r="C895" s="2">
        <v>300.49</v>
      </c>
      <c r="D895" s="2">
        <v>0.99980000000000002</v>
      </c>
      <c r="E895" s="2">
        <v>29798.5</v>
      </c>
      <c r="F895" s="2">
        <v>4101.2299999999996</v>
      </c>
    </row>
    <row r="896" spans="1:6" x14ac:dyDescent="0.35">
      <c r="A896" s="1">
        <v>44712</v>
      </c>
      <c r="B896">
        <v>1941.79</v>
      </c>
      <c r="C896" s="2">
        <v>320.79000000000002</v>
      </c>
      <c r="D896" s="2">
        <v>0.99939999999999996</v>
      </c>
      <c r="E896" s="2">
        <v>31793.4</v>
      </c>
      <c r="F896" s="2">
        <v>4132.1499999999996</v>
      </c>
    </row>
    <row r="897" spans="1:6" x14ac:dyDescent="0.35">
      <c r="A897" s="1">
        <v>44711</v>
      </c>
      <c r="B897">
        <v>1998.46</v>
      </c>
      <c r="C897" s="2">
        <v>321.8</v>
      </c>
      <c r="D897" s="2">
        <v>0.99950000000000006</v>
      </c>
      <c r="E897" s="2">
        <v>31723.3</v>
      </c>
      <c r="F897" s="2" t="s">
        <v>9333</v>
      </c>
    </row>
    <row r="898" spans="1:6" x14ac:dyDescent="0.35">
      <c r="A898" s="1">
        <v>44710</v>
      </c>
      <c r="B898">
        <v>1813.56</v>
      </c>
      <c r="C898" s="2">
        <v>305.89999999999998</v>
      </c>
      <c r="D898" s="2">
        <v>0.99939999999999996</v>
      </c>
      <c r="E898" s="2">
        <v>29465.200000000001</v>
      </c>
      <c r="F898" s="2" t="s">
        <v>9333</v>
      </c>
    </row>
    <row r="899" spans="1:6" x14ac:dyDescent="0.35">
      <c r="A899" s="1">
        <v>44709</v>
      </c>
      <c r="B899">
        <v>1792.68</v>
      </c>
      <c r="C899" s="2">
        <v>307.58999999999997</v>
      </c>
      <c r="D899" s="2">
        <v>0.99950000000000006</v>
      </c>
      <c r="E899" s="2">
        <v>29027.1</v>
      </c>
      <c r="F899" s="2" t="s">
        <v>9333</v>
      </c>
    </row>
    <row r="900" spans="1:6" x14ac:dyDescent="0.35">
      <c r="A900" s="1">
        <v>44708</v>
      </c>
      <c r="B900">
        <v>1724.3</v>
      </c>
      <c r="C900" s="2">
        <v>301.08999999999997</v>
      </c>
      <c r="D900" s="2">
        <v>0.99919999999999998</v>
      </c>
      <c r="E900" s="2">
        <v>28601.200000000001</v>
      </c>
      <c r="F900" s="2">
        <v>4158.24</v>
      </c>
    </row>
    <row r="901" spans="1:6" x14ac:dyDescent="0.35">
      <c r="A901" s="1">
        <v>44707</v>
      </c>
      <c r="B901">
        <v>1793.42</v>
      </c>
      <c r="C901" s="2">
        <v>303.2</v>
      </c>
      <c r="D901" s="2">
        <v>0.99919999999999998</v>
      </c>
      <c r="E901" s="2">
        <v>29203.5</v>
      </c>
      <c r="F901" s="2">
        <v>4057.84</v>
      </c>
    </row>
    <row r="902" spans="1:6" x14ac:dyDescent="0.35">
      <c r="A902" s="1">
        <v>44706</v>
      </c>
      <c r="B902">
        <v>1942.91</v>
      </c>
      <c r="C902" s="2">
        <v>325.79000000000002</v>
      </c>
      <c r="D902" s="2">
        <v>0.99909999999999999</v>
      </c>
      <c r="E902" s="2">
        <v>29540.6</v>
      </c>
      <c r="F902" s="2">
        <v>3978.73</v>
      </c>
    </row>
    <row r="903" spans="1:6" x14ac:dyDescent="0.35">
      <c r="A903" s="1">
        <v>44705</v>
      </c>
      <c r="B903">
        <v>1979.35</v>
      </c>
      <c r="C903" s="2">
        <v>328.3</v>
      </c>
      <c r="D903" s="2">
        <v>0.99909999999999999</v>
      </c>
      <c r="E903" s="2">
        <v>29648.7</v>
      </c>
      <c r="F903" s="2">
        <v>3941.48</v>
      </c>
    </row>
    <row r="904" spans="1:6" x14ac:dyDescent="0.35">
      <c r="A904" s="1">
        <v>44704</v>
      </c>
      <c r="B904">
        <v>1972.93</v>
      </c>
      <c r="C904" s="2">
        <v>316.98</v>
      </c>
      <c r="D904" s="2">
        <v>0.99909999999999999</v>
      </c>
      <c r="E904" s="2">
        <v>29093.3</v>
      </c>
      <c r="F904" s="2">
        <v>3973.75</v>
      </c>
    </row>
    <row r="905" spans="1:6" x14ac:dyDescent="0.35">
      <c r="A905" s="1">
        <v>44703</v>
      </c>
      <c r="B905">
        <v>2043.19</v>
      </c>
      <c r="C905" s="2">
        <v>319.3</v>
      </c>
      <c r="D905" s="2">
        <v>0.99939999999999996</v>
      </c>
      <c r="E905" s="2">
        <v>30286.6</v>
      </c>
      <c r="F905" s="2" t="s">
        <v>9333</v>
      </c>
    </row>
    <row r="906" spans="1:6" x14ac:dyDescent="0.35">
      <c r="A906" s="1">
        <v>44702</v>
      </c>
      <c r="B906">
        <v>1975.12</v>
      </c>
      <c r="C906" s="2">
        <v>312.39999999999998</v>
      </c>
      <c r="D906" s="2">
        <v>0.99939999999999996</v>
      </c>
      <c r="E906" s="2">
        <v>29434.6</v>
      </c>
      <c r="F906" s="2" t="s">
        <v>9333</v>
      </c>
    </row>
    <row r="907" spans="1:6" x14ac:dyDescent="0.35">
      <c r="A907" s="1">
        <v>44701</v>
      </c>
      <c r="B907">
        <v>1959.85</v>
      </c>
      <c r="C907" s="2">
        <v>302.27999999999997</v>
      </c>
      <c r="D907" s="2">
        <v>0.99909999999999999</v>
      </c>
      <c r="E907" s="2">
        <v>29178.6</v>
      </c>
      <c r="F907" s="2">
        <v>3901.36</v>
      </c>
    </row>
    <row r="908" spans="1:6" x14ac:dyDescent="0.35">
      <c r="A908" s="1">
        <v>44700</v>
      </c>
      <c r="B908">
        <v>2019.34</v>
      </c>
      <c r="C908" s="2">
        <v>306.89999999999998</v>
      </c>
      <c r="D908" s="2">
        <v>0.99929999999999997</v>
      </c>
      <c r="E908" s="2">
        <v>30305.9</v>
      </c>
      <c r="F908" s="2">
        <v>3900.79</v>
      </c>
    </row>
    <row r="909" spans="1:6" x14ac:dyDescent="0.35">
      <c r="A909" s="1">
        <v>44699</v>
      </c>
      <c r="B909">
        <v>1912.12</v>
      </c>
      <c r="C909" s="2">
        <v>287.61</v>
      </c>
      <c r="D909" s="2">
        <v>0.99880000000000002</v>
      </c>
      <c r="E909" s="2">
        <v>28683.7</v>
      </c>
      <c r="F909" s="2">
        <v>3923.68</v>
      </c>
    </row>
    <row r="910" spans="1:6" x14ac:dyDescent="0.35">
      <c r="A910" s="1">
        <v>44698</v>
      </c>
      <c r="B910">
        <v>2091.14</v>
      </c>
      <c r="C910" s="2">
        <v>306.10000000000002</v>
      </c>
      <c r="D910" s="2">
        <v>0.99909999999999999</v>
      </c>
      <c r="E910" s="2">
        <v>30437.5</v>
      </c>
      <c r="F910" s="2">
        <v>4088.85</v>
      </c>
    </row>
    <row r="911" spans="1:6" x14ac:dyDescent="0.35">
      <c r="A911" s="1">
        <v>44697</v>
      </c>
      <c r="B911">
        <v>2022.93</v>
      </c>
      <c r="C911" s="2">
        <v>297</v>
      </c>
      <c r="D911" s="2">
        <v>0.99890000000000001</v>
      </c>
      <c r="E911" s="2">
        <v>29849</v>
      </c>
      <c r="F911" s="2">
        <v>4008.01</v>
      </c>
    </row>
    <row r="912" spans="1:6" x14ac:dyDescent="0.35">
      <c r="A912" s="1">
        <v>44696</v>
      </c>
      <c r="B912">
        <v>2145.86</v>
      </c>
      <c r="C912" s="2">
        <v>312.2</v>
      </c>
      <c r="D912" s="2">
        <v>0.99909999999999999</v>
      </c>
      <c r="E912" s="2">
        <v>31308.7</v>
      </c>
      <c r="F912" s="2" t="s">
        <v>9333</v>
      </c>
    </row>
    <row r="913" spans="1:6" x14ac:dyDescent="0.35">
      <c r="A913" s="1">
        <v>44695</v>
      </c>
      <c r="B913">
        <v>2056.3000000000002</v>
      </c>
      <c r="C913" s="2">
        <v>296.89999999999998</v>
      </c>
      <c r="D913" s="2">
        <v>0.999</v>
      </c>
      <c r="E913" s="2">
        <v>30080.400000000001</v>
      </c>
      <c r="F913" s="2" t="s">
        <v>9333</v>
      </c>
    </row>
    <row r="914" spans="1:6" x14ac:dyDescent="0.35">
      <c r="A914" s="1">
        <v>44694</v>
      </c>
      <c r="B914">
        <v>2009.53</v>
      </c>
      <c r="C914" s="2">
        <v>290.89</v>
      </c>
      <c r="D914" s="2">
        <v>0.99880000000000002</v>
      </c>
      <c r="E914" s="2">
        <v>29284.400000000001</v>
      </c>
      <c r="F914" s="2">
        <v>4023.89</v>
      </c>
    </row>
    <row r="915" spans="1:6" x14ac:dyDescent="0.35">
      <c r="A915" s="1">
        <v>44693</v>
      </c>
      <c r="B915">
        <v>1955.36</v>
      </c>
      <c r="C915" s="2">
        <v>268.51</v>
      </c>
      <c r="D915" s="2">
        <v>0.99829999999999997</v>
      </c>
      <c r="E915" s="2">
        <v>28976</v>
      </c>
      <c r="F915" s="2">
        <v>3930.08</v>
      </c>
    </row>
    <row r="916" spans="1:6" x14ac:dyDescent="0.35">
      <c r="A916" s="1">
        <v>44692</v>
      </c>
      <c r="B916">
        <v>2080.79</v>
      </c>
      <c r="C916" s="2">
        <v>270.92</v>
      </c>
      <c r="D916" s="2">
        <v>0.99680000000000002</v>
      </c>
      <c r="E916" s="2">
        <v>29068.2</v>
      </c>
      <c r="F916" s="2">
        <v>3935.18</v>
      </c>
    </row>
    <row r="917" spans="1:6" x14ac:dyDescent="0.35">
      <c r="A917" s="1">
        <v>44691</v>
      </c>
      <c r="B917">
        <v>2342.3000000000002</v>
      </c>
      <c r="C917" s="2">
        <v>318.99</v>
      </c>
      <c r="D917" s="2">
        <v>1.0002</v>
      </c>
      <c r="E917" s="2">
        <v>31007.5</v>
      </c>
      <c r="F917" s="2">
        <v>4001.05</v>
      </c>
    </row>
    <row r="918" spans="1:6" x14ac:dyDescent="0.35">
      <c r="A918" s="1">
        <v>44690</v>
      </c>
      <c r="B918">
        <v>2229.1</v>
      </c>
      <c r="C918" s="2">
        <v>296.3</v>
      </c>
      <c r="D918" s="2">
        <v>1</v>
      </c>
      <c r="E918" s="2">
        <v>30095</v>
      </c>
      <c r="F918" s="2">
        <v>3991.24</v>
      </c>
    </row>
    <row r="919" spans="1:6" x14ac:dyDescent="0.35">
      <c r="A919" s="1">
        <v>44689</v>
      </c>
      <c r="B919">
        <v>2519.98</v>
      </c>
      <c r="C919" s="2">
        <v>355.88</v>
      </c>
      <c r="D919" s="2">
        <v>1.0001</v>
      </c>
      <c r="E919" s="2">
        <v>34060</v>
      </c>
      <c r="F919" s="2" t="s">
        <v>9333</v>
      </c>
    </row>
    <row r="920" spans="1:6" x14ac:dyDescent="0.35">
      <c r="A920" s="1">
        <v>44688</v>
      </c>
      <c r="B920">
        <v>2636.03</v>
      </c>
      <c r="C920" s="2">
        <v>365.48</v>
      </c>
      <c r="D920" s="2">
        <v>0.99990000000000001</v>
      </c>
      <c r="E920" s="2">
        <v>35468</v>
      </c>
      <c r="F920" s="2" t="s">
        <v>9333</v>
      </c>
    </row>
    <row r="921" spans="1:6" x14ac:dyDescent="0.35">
      <c r="A921" s="1">
        <v>44687</v>
      </c>
      <c r="B921">
        <v>2692.88</v>
      </c>
      <c r="C921" s="2">
        <v>379.11</v>
      </c>
      <c r="D921" s="2">
        <v>0.99990000000000001</v>
      </c>
      <c r="E921" s="2">
        <v>36009</v>
      </c>
      <c r="F921" s="2">
        <v>4123.34</v>
      </c>
    </row>
    <row r="922" spans="1:6" x14ac:dyDescent="0.35">
      <c r="A922" s="1">
        <v>44686</v>
      </c>
      <c r="B922">
        <v>2747.46</v>
      </c>
      <c r="C922" s="2">
        <v>378.57</v>
      </c>
      <c r="D922" s="2">
        <v>0.99990000000000001</v>
      </c>
      <c r="E922" s="2">
        <v>36544</v>
      </c>
      <c r="F922" s="2">
        <v>4146.87</v>
      </c>
    </row>
    <row r="923" spans="1:6" x14ac:dyDescent="0.35">
      <c r="A923" s="1">
        <v>44685</v>
      </c>
      <c r="B923">
        <v>2940.7</v>
      </c>
      <c r="C923" s="2">
        <v>402.51</v>
      </c>
      <c r="D923" s="2">
        <v>0.99990000000000001</v>
      </c>
      <c r="E923" s="2">
        <v>39688</v>
      </c>
      <c r="F923" s="2">
        <v>4300.17</v>
      </c>
    </row>
    <row r="924" spans="1:6" x14ac:dyDescent="0.35">
      <c r="A924" s="1">
        <v>44684</v>
      </c>
      <c r="B924">
        <v>2781.47</v>
      </c>
      <c r="C924" s="2">
        <v>383.79</v>
      </c>
      <c r="D924" s="2">
        <v>1</v>
      </c>
      <c r="E924" s="2">
        <v>37718</v>
      </c>
      <c r="F924" s="2">
        <v>4175.4799999999996</v>
      </c>
    </row>
    <row r="925" spans="1:6" x14ac:dyDescent="0.35">
      <c r="A925" s="1">
        <v>44683</v>
      </c>
      <c r="B925">
        <v>2856.01</v>
      </c>
      <c r="C925" s="2">
        <v>389.5</v>
      </c>
      <c r="D925" s="2">
        <v>1</v>
      </c>
      <c r="E925" s="2">
        <v>38514</v>
      </c>
      <c r="F925" s="2">
        <v>4155.38</v>
      </c>
    </row>
    <row r="926" spans="1:6" x14ac:dyDescent="0.35">
      <c r="A926" s="1">
        <v>44682</v>
      </c>
      <c r="B926">
        <v>2825.8</v>
      </c>
      <c r="C926" s="2">
        <v>389.89</v>
      </c>
      <c r="D926" s="2">
        <v>1.0002</v>
      </c>
      <c r="E926" s="2">
        <v>38461</v>
      </c>
      <c r="F926" s="2" t="s">
        <v>9333</v>
      </c>
    </row>
    <row r="927" spans="1:6" x14ac:dyDescent="0.35">
      <c r="A927" s="1">
        <v>44681</v>
      </c>
      <c r="B927">
        <v>2727.18</v>
      </c>
      <c r="C927" s="2">
        <v>377.01</v>
      </c>
      <c r="D927" s="2">
        <v>1.0003</v>
      </c>
      <c r="E927" s="2">
        <v>37650</v>
      </c>
      <c r="F927" s="2" t="s">
        <v>9333</v>
      </c>
    </row>
    <row r="928" spans="1:6" x14ac:dyDescent="0.35">
      <c r="A928" s="1">
        <v>44680</v>
      </c>
      <c r="B928">
        <v>2816.66</v>
      </c>
      <c r="C928" s="2">
        <v>392.99</v>
      </c>
      <c r="D928" s="2">
        <v>1</v>
      </c>
      <c r="E928" s="2">
        <v>38581</v>
      </c>
      <c r="F928" s="2">
        <v>4131.93</v>
      </c>
    </row>
    <row r="929" spans="1:6" x14ac:dyDescent="0.35">
      <c r="A929" s="1">
        <v>44679</v>
      </c>
      <c r="B929">
        <v>2937.01</v>
      </c>
      <c r="C929" s="2">
        <v>407.19</v>
      </c>
      <c r="D929" s="2">
        <v>1</v>
      </c>
      <c r="E929" s="2">
        <v>39748</v>
      </c>
      <c r="F929" s="2">
        <v>4287.5</v>
      </c>
    </row>
    <row r="930" spans="1:6" x14ac:dyDescent="0.35">
      <c r="A930" s="1">
        <v>44678</v>
      </c>
      <c r="B930">
        <v>2888.99</v>
      </c>
      <c r="C930" s="2">
        <v>391.31</v>
      </c>
      <c r="D930" s="2">
        <v>1</v>
      </c>
      <c r="E930" s="2">
        <v>39243</v>
      </c>
      <c r="F930" s="2">
        <v>4183.96</v>
      </c>
    </row>
    <row r="931" spans="1:6" x14ac:dyDescent="0.35">
      <c r="A931" s="1">
        <v>44677</v>
      </c>
      <c r="B931">
        <v>2810.42</v>
      </c>
      <c r="C931" s="2">
        <v>385.91</v>
      </c>
      <c r="D931" s="2">
        <v>1</v>
      </c>
      <c r="E931" s="2">
        <v>38113</v>
      </c>
      <c r="F931" s="2">
        <v>4175.2</v>
      </c>
    </row>
    <row r="932" spans="1:6" x14ac:dyDescent="0.35">
      <c r="A932" s="1">
        <v>44676</v>
      </c>
      <c r="B932">
        <v>3006.04</v>
      </c>
      <c r="C932" s="2">
        <v>404.3</v>
      </c>
      <c r="D932" s="2">
        <v>1</v>
      </c>
      <c r="E932" s="2">
        <v>40427</v>
      </c>
      <c r="F932" s="2">
        <v>4296.12</v>
      </c>
    </row>
    <row r="933" spans="1:6" x14ac:dyDescent="0.35">
      <c r="A933" s="1">
        <v>44675</v>
      </c>
      <c r="B933">
        <v>2922.03</v>
      </c>
      <c r="C933" s="2">
        <v>398.9</v>
      </c>
      <c r="D933" s="2">
        <v>1.0002</v>
      </c>
      <c r="E933" s="2">
        <v>39464</v>
      </c>
      <c r="F933" s="2" t="s">
        <v>9333</v>
      </c>
    </row>
    <row r="934" spans="1:6" x14ac:dyDescent="0.35">
      <c r="A934" s="1">
        <v>44674</v>
      </c>
      <c r="B934">
        <v>2931.9</v>
      </c>
      <c r="C934" s="2">
        <v>401.1</v>
      </c>
      <c r="D934" s="2">
        <v>1.0002</v>
      </c>
      <c r="E934" s="2">
        <v>39418</v>
      </c>
      <c r="F934" s="2" t="s">
        <v>9333</v>
      </c>
    </row>
    <row r="935" spans="1:6" x14ac:dyDescent="0.35">
      <c r="A935" s="1">
        <v>44673</v>
      </c>
      <c r="B935">
        <v>2963</v>
      </c>
      <c r="C935" s="2">
        <v>406.6</v>
      </c>
      <c r="D935" s="2">
        <v>1</v>
      </c>
      <c r="E935" s="2">
        <v>39709</v>
      </c>
      <c r="F935" s="2">
        <v>4271.78</v>
      </c>
    </row>
    <row r="936" spans="1:6" x14ac:dyDescent="0.35">
      <c r="A936" s="1">
        <v>44672</v>
      </c>
      <c r="B936">
        <v>2983.95</v>
      </c>
      <c r="C936" s="2">
        <v>405</v>
      </c>
      <c r="D936" s="2">
        <v>1.0001</v>
      </c>
      <c r="E936" s="2">
        <v>40482</v>
      </c>
      <c r="F936" s="2">
        <v>4393.66</v>
      </c>
    </row>
    <row r="937" spans="1:6" x14ac:dyDescent="0.35">
      <c r="A937" s="1">
        <v>44671</v>
      </c>
      <c r="B937">
        <v>3076.38</v>
      </c>
      <c r="C937" s="2">
        <v>418.29</v>
      </c>
      <c r="D937" s="2">
        <v>1.0002</v>
      </c>
      <c r="E937" s="2">
        <v>41368</v>
      </c>
      <c r="F937" s="2">
        <v>4459.45</v>
      </c>
    </row>
    <row r="938" spans="1:6" x14ac:dyDescent="0.35">
      <c r="A938" s="1">
        <v>44670</v>
      </c>
      <c r="B938">
        <v>3102.01</v>
      </c>
      <c r="C938" s="2">
        <v>422.2</v>
      </c>
      <c r="D938" s="2">
        <v>1.0001</v>
      </c>
      <c r="E938" s="2">
        <v>41503</v>
      </c>
      <c r="F938" s="2">
        <v>4462.21</v>
      </c>
    </row>
    <row r="939" spans="1:6" x14ac:dyDescent="0.35">
      <c r="A939" s="1">
        <v>44669</v>
      </c>
      <c r="B939">
        <v>3055.64</v>
      </c>
      <c r="C939" s="2">
        <v>416.82</v>
      </c>
      <c r="D939" s="2">
        <v>1.0001</v>
      </c>
      <c r="E939" s="2">
        <v>40803</v>
      </c>
      <c r="F939" s="2">
        <v>4391.6899999999996</v>
      </c>
    </row>
    <row r="940" spans="1:6" x14ac:dyDescent="0.35">
      <c r="A940" s="1">
        <v>44668</v>
      </c>
      <c r="B940">
        <v>2989.05</v>
      </c>
      <c r="C940" s="2">
        <v>406.81</v>
      </c>
      <c r="D940" s="2">
        <v>1.0003</v>
      </c>
      <c r="E940" s="2">
        <v>39703</v>
      </c>
      <c r="F940" s="2" t="s">
        <v>9333</v>
      </c>
    </row>
    <row r="941" spans="1:6" x14ac:dyDescent="0.35">
      <c r="A941" s="1">
        <v>44667</v>
      </c>
      <c r="B941">
        <v>3058.96</v>
      </c>
      <c r="C941" s="2">
        <v>417.1</v>
      </c>
      <c r="D941" s="2">
        <v>1.0002</v>
      </c>
      <c r="E941" s="2">
        <v>40382</v>
      </c>
      <c r="F941" s="2" t="s">
        <v>9333</v>
      </c>
    </row>
    <row r="942" spans="1:6" x14ac:dyDescent="0.35">
      <c r="A942" s="1">
        <v>44666</v>
      </c>
      <c r="B942">
        <v>3042.01</v>
      </c>
      <c r="C942" s="2">
        <v>417.22</v>
      </c>
      <c r="D942" s="2">
        <v>1.0002</v>
      </c>
      <c r="E942" s="2">
        <v>40560</v>
      </c>
      <c r="F942" s="2" t="s">
        <v>9333</v>
      </c>
    </row>
    <row r="943" spans="1:6" x14ac:dyDescent="0.35">
      <c r="A943" s="1">
        <v>44665</v>
      </c>
      <c r="B943">
        <v>3021.93</v>
      </c>
      <c r="C943" s="2">
        <v>414.7</v>
      </c>
      <c r="D943" s="2">
        <v>1.0001</v>
      </c>
      <c r="E943" s="2">
        <v>39936</v>
      </c>
      <c r="F943" s="2">
        <v>4392.59</v>
      </c>
    </row>
    <row r="944" spans="1:6" x14ac:dyDescent="0.35">
      <c r="A944" s="1">
        <v>44664</v>
      </c>
      <c r="B944">
        <v>3116.92</v>
      </c>
      <c r="C944" s="2">
        <v>423.08</v>
      </c>
      <c r="D944" s="2">
        <v>1.0002</v>
      </c>
      <c r="E944" s="2">
        <v>41133</v>
      </c>
      <c r="F944" s="2">
        <v>4446.59</v>
      </c>
    </row>
    <row r="945" spans="1:6" x14ac:dyDescent="0.35">
      <c r="A945" s="1">
        <v>44663</v>
      </c>
      <c r="B945">
        <v>3027.25</v>
      </c>
      <c r="C945" s="2">
        <v>413.67</v>
      </c>
      <c r="D945" s="2">
        <v>1.0002</v>
      </c>
      <c r="E945" s="2">
        <v>40078</v>
      </c>
      <c r="F945" s="2">
        <v>4397.45</v>
      </c>
    </row>
    <row r="946" spans="1:6" x14ac:dyDescent="0.35">
      <c r="A946" s="1">
        <v>44662</v>
      </c>
      <c r="B946">
        <v>2978.29</v>
      </c>
      <c r="C946" s="2">
        <v>394.2</v>
      </c>
      <c r="D946" s="2">
        <v>1.0003</v>
      </c>
      <c r="E946" s="2">
        <v>39497</v>
      </c>
      <c r="F946" s="2">
        <v>4412.53</v>
      </c>
    </row>
    <row r="947" spans="1:6" x14ac:dyDescent="0.35">
      <c r="A947" s="1">
        <v>44661</v>
      </c>
      <c r="B947">
        <v>3201.84</v>
      </c>
      <c r="C947" s="2">
        <v>417.82</v>
      </c>
      <c r="D947" s="2">
        <v>1.0004999999999999</v>
      </c>
      <c r="E947" s="2">
        <v>42138</v>
      </c>
      <c r="F947" s="2" t="s">
        <v>9333</v>
      </c>
    </row>
    <row r="948" spans="1:6" x14ac:dyDescent="0.35">
      <c r="A948" s="1">
        <v>44660</v>
      </c>
      <c r="B948">
        <v>3259.35</v>
      </c>
      <c r="C948" s="2">
        <v>426.83</v>
      </c>
      <c r="D948" s="2">
        <v>1.0003</v>
      </c>
      <c r="E948" s="2">
        <v>42767</v>
      </c>
      <c r="F948" s="2" t="s">
        <v>9333</v>
      </c>
    </row>
    <row r="949" spans="1:6" x14ac:dyDescent="0.35">
      <c r="A949" s="1">
        <v>44659</v>
      </c>
      <c r="B949">
        <v>3193.93</v>
      </c>
      <c r="C949" s="2">
        <v>421.6</v>
      </c>
      <c r="D949" s="2">
        <v>1.0003</v>
      </c>
      <c r="E949" s="2">
        <v>42275</v>
      </c>
      <c r="F949" s="2">
        <v>4488.28</v>
      </c>
    </row>
    <row r="950" spans="1:6" x14ac:dyDescent="0.35">
      <c r="A950" s="1">
        <v>44658</v>
      </c>
      <c r="B950">
        <v>3228.84</v>
      </c>
      <c r="C950" s="2">
        <v>436.31</v>
      </c>
      <c r="D950" s="2">
        <v>1.0002</v>
      </c>
      <c r="E950" s="2">
        <v>43448</v>
      </c>
      <c r="F950" s="2">
        <v>4500.21</v>
      </c>
    </row>
    <row r="951" spans="1:6" x14ac:dyDescent="0.35">
      <c r="A951" s="1">
        <v>44657</v>
      </c>
      <c r="B951">
        <v>3169.58</v>
      </c>
      <c r="C951" s="2">
        <v>420.19</v>
      </c>
      <c r="D951" s="2">
        <v>1.0003</v>
      </c>
      <c r="E951" s="2">
        <v>43173</v>
      </c>
      <c r="F951" s="2">
        <v>4481.1499999999996</v>
      </c>
    </row>
    <row r="952" spans="1:6" x14ac:dyDescent="0.35">
      <c r="A952" s="1">
        <v>44656</v>
      </c>
      <c r="B952">
        <v>3406.78</v>
      </c>
      <c r="C952" s="2">
        <v>444.6</v>
      </c>
      <c r="D952" s="2">
        <v>1.0002</v>
      </c>
      <c r="E952" s="2">
        <v>45506</v>
      </c>
      <c r="F952" s="2">
        <v>4525.12</v>
      </c>
    </row>
    <row r="953" spans="1:6" x14ac:dyDescent="0.35">
      <c r="A953" s="1">
        <v>44655</v>
      </c>
      <c r="B953">
        <v>3520.41</v>
      </c>
      <c r="C953" s="2">
        <v>447.87</v>
      </c>
      <c r="D953" s="2">
        <v>1.0002</v>
      </c>
      <c r="E953" s="2">
        <v>46629</v>
      </c>
      <c r="F953" s="2">
        <v>4582.6400000000003</v>
      </c>
    </row>
    <row r="954" spans="1:6" x14ac:dyDescent="0.35">
      <c r="A954" s="1">
        <v>44654</v>
      </c>
      <c r="B954">
        <v>3521.1</v>
      </c>
      <c r="C954" s="2">
        <v>450.3</v>
      </c>
      <c r="D954" s="2">
        <v>1.0002</v>
      </c>
      <c r="E954" s="2">
        <v>46407</v>
      </c>
      <c r="F954" s="2" t="s">
        <v>9333</v>
      </c>
    </row>
    <row r="955" spans="1:6" x14ac:dyDescent="0.35">
      <c r="A955" s="1">
        <v>44653</v>
      </c>
      <c r="B955">
        <v>3442.34</v>
      </c>
      <c r="C955" s="2">
        <v>436.82</v>
      </c>
      <c r="D955" s="2">
        <v>1.0003</v>
      </c>
      <c r="E955" s="2">
        <v>45811</v>
      </c>
      <c r="F955" s="2" t="s">
        <v>9333</v>
      </c>
    </row>
    <row r="956" spans="1:6" x14ac:dyDescent="0.35">
      <c r="A956" s="1">
        <v>44652</v>
      </c>
      <c r="B956">
        <v>3456.18</v>
      </c>
      <c r="C956" s="2">
        <v>447.59</v>
      </c>
      <c r="D956" s="2">
        <v>1.0004</v>
      </c>
      <c r="E956" s="2">
        <v>46297</v>
      </c>
      <c r="F956" s="2">
        <v>4545.8599999999997</v>
      </c>
    </row>
    <row r="957" spans="1:6" x14ac:dyDescent="0.35">
      <c r="A957" s="1">
        <v>44651</v>
      </c>
      <c r="B957">
        <v>3282.35</v>
      </c>
      <c r="C957" s="2">
        <v>428.84</v>
      </c>
      <c r="D957" s="2">
        <v>1.0003</v>
      </c>
      <c r="E957" s="2">
        <v>45525</v>
      </c>
      <c r="F957" s="2">
        <v>4530.41</v>
      </c>
    </row>
    <row r="958" spans="1:6" x14ac:dyDescent="0.35">
      <c r="A958" s="1">
        <v>44650</v>
      </c>
      <c r="B958">
        <v>3385.64</v>
      </c>
      <c r="C958" s="2">
        <v>442.01</v>
      </c>
      <c r="D958" s="2">
        <v>1.0003</v>
      </c>
      <c r="E958" s="2">
        <v>47075</v>
      </c>
      <c r="F958" s="2">
        <v>4602.45</v>
      </c>
    </row>
    <row r="959" spans="1:6" x14ac:dyDescent="0.35">
      <c r="A959" s="1">
        <v>44649</v>
      </c>
      <c r="B959">
        <v>3401.89</v>
      </c>
      <c r="C959" s="2">
        <v>434.27</v>
      </c>
      <c r="D959" s="2">
        <v>1.0004</v>
      </c>
      <c r="E959" s="2">
        <v>47449</v>
      </c>
      <c r="F959" s="2">
        <v>4631.6000000000004</v>
      </c>
    </row>
    <row r="960" spans="1:6" x14ac:dyDescent="0.35">
      <c r="A960" s="1">
        <v>44648</v>
      </c>
      <c r="B960">
        <v>3329.38</v>
      </c>
      <c r="C960" s="2">
        <v>429.81</v>
      </c>
      <c r="D960" s="2">
        <v>1.0003</v>
      </c>
      <c r="E960" s="2">
        <v>47105</v>
      </c>
      <c r="F960" s="2">
        <v>4575.5200000000004</v>
      </c>
    </row>
    <row r="961" spans="1:6" x14ac:dyDescent="0.35">
      <c r="A961" s="1">
        <v>44647</v>
      </c>
      <c r="B961">
        <v>3297.04</v>
      </c>
      <c r="C961" s="2">
        <v>430.71</v>
      </c>
      <c r="D961" s="2">
        <v>1.0002</v>
      </c>
      <c r="E961" s="2">
        <v>46859</v>
      </c>
      <c r="F961" s="2" t="s">
        <v>9333</v>
      </c>
    </row>
    <row r="962" spans="1:6" x14ac:dyDescent="0.35">
      <c r="A962" s="1">
        <v>44646</v>
      </c>
      <c r="B962">
        <v>3146.01</v>
      </c>
      <c r="C962" s="2">
        <v>416.08</v>
      </c>
      <c r="D962" s="2">
        <v>1.0004</v>
      </c>
      <c r="E962" s="2">
        <v>44548</v>
      </c>
      <c r="F962" s="2" t="s">
        <v>9333</v>
      </c>
    </row>
    <row r="963" spans="1:6" x14ac:dyDescent="0.35">
      <c r="A963" s="1">
        <v>44645</v>
      </c>
      <c r="B963">
        <v>3103.51</v>
      </c>
      <c r="C963" s="2">
        <v>410.21</v>
      </c>
      <c r="D963" s="2">
        <v>1.0004</v>
      </c>
      <c r="E963" s="2">
        <v>44331</v>
      </c>
      <c r="F963" s="2">
        <v>4543.0600000000004</v>
      </c>
    </row>
    <row r="964" spans="1:6" x14ac:dyDescent="0.35">
      <c r="A964" s="1">
        <v>44644</v>
      </c>
      <c r="B964">
        <v>3109.25</v>
      </c>
      <c r="C964" s="2">
        <v>414.29</v>
      </c>
      <c r="D964" s="2">
        <v>1.0004</v>
      </c>
      <c r="E964" s="2">
        <v>44013</v>
      </c>
      <c r="F964" s="2">
        <v>4520.16</v>
      </c>
    </row>
    <row r="965" spans="1:6" x14ac:dyDescent="0.35">
      <c r="A965" s="1">
        <v>44643</v>
      </c>
      <c r="B965">
        <v>3036.12</v>
      </c>
      <c r="C965" s="2">
        <v>408.32</v>
      </c>
      <c r="D965" s="2">
        <v>1.0003</v>
      </c>
      <c r="E965" s="2">
        <v>42912</v>
      </c>
      <c r="F965" s="2">
        <v>4456.24</v>
      </c>
    </row>
    <row r="966" spans="1:6" x14ac:dyDescent="0.35">
      <c r="A966" s="1">
        <v>44642</v>
      </c>
      <c r="B966">
        <v>2969.64</v>
      </c>
      <c r="C966" s="2">
        <v>404.21</v>
      </c>
      <c r="D966" s="2">
        <v>1.0003</v>
      </c>
      <c r="E966" s="2">
        <v>42373</v>
      </c>
      <c r="F966" s="2">
        <v>4511.6099999999997</v>
      </c>
    </row>
    <row r="967" spans="1:6" x14ac:dyDescent="0.35">
      <c r="A967" s="1">
        <v>44641</v>
      </c>
      <c r="B967">
        <v>2891.63</v>
      </c>
      <c r="C967" s="2">
        <v>396.09</v>
      </c>
      <c r="D967" s="2">
        <v>1.0002</v>
      </c>
      <c r="E967" s="2">
        <v>41022</v>
      </c>
      <c r="F967" s="2">
        <v>4461.18</v>
      </c>
    </row>
    <row r="968" spans="1:6" x14ac:dyDescent="0.35">
      <c r="A968" s="1">
        <v>44640</v>
      </c>
      <c r="B968">
        <v>2861.69</v>
      </c>
      <c r="C968" s="2">
        <v>390.82</v>
      </c>
      <c r="D968" s="2">
        <v>1.0004</v>
      </c>
      <c r="E968" s="2">
        <v>41276</v>
      </c>
      <c r="F968" s="2" t="s">
        <v>9333</v>
      </c>
    </row>
    <row r="969" spans="1:6" x14ac:dyDescent="0.35">
      <c r="A969" s="1">
        <v>44639</v>
      </c>
      <c r="B969">
        <v>2949.92</v>
      </c>
      <c r="C969" s="2">
        <v>400</v>
      </c>
      <c r="D969" s="2">
        <v>1.0004</v>
      </c>
      <c r="E969" s="2">
        <v>42233</v>
      </c>
      <c r="F969" s="2" t="s">
        <v>9333</v>
      </c>
    </row>
    <row r="970" spans="1:6" x14ac:dyDescent="0.35">
      <c r="A970" s="1">
        <v>44638</v>
      </c>
      <c r="B970">
        <v>2939.76</v>
      </c>
      <c r="C970" s="2">
        <v>397.2</v>
      </c>
      <c r="D970" s="2">
        <v>1.0004</v>
      </c>
      <c r="E970" s="2">
        <v>41767.800000000003</v>
      </c>
      <c r="F970" s="2">
        <v>4463.12</v>
      </c>
    </row>
    <row r="971" spans="1:6" x14ac:dyDescent="0.35">
      <c r="A971" s="1">
        <v>44637</v>
      </c>
      <c r="B971">
        <v>2812.29</v>
      </c>
      <c r="C971" s="2">
        <v>391.9</v>
      </c>
      <c r="D971" s="2">
        <v>1.0004</v>
      </c>
      <c r="E971" s="2">
        <v>40914.800000000003</v>
      </c>
      <c r="F971" s="2">
        <v>4411.67</v>
      </c>
    </row>
    <row r="972" spans="1:6" x14ac:dyDescent="0.35">
      <c r="A972" s="1">
        <v>44636</v>
      </c>
      <c r="B972">
        <v>2773.94</v>
      </c>
      <c r="C972" s="2">
        <v>385.4</v>
      </c>
      <c r="D972" s="2">
        <v>1.0004</v>
      </c>
      <c r="E972" s="2">
        <v>41118.699999999997</v>
      </c>
      <c r="F972" s="2">
        <v>4357.8599999999997</v>
      </c>
    </row>
    <row r="973" spans="1:6" x14ac:dyDescent="0.35">
      <c r="A973" s="1">
        <v>44635</v>
      </c>
      <c r="B973">
        <v>2617.4299999999998</v>
      </c>
      <c r="C973" s="2">
        <v>371.4</v>
      </c>
      <c r="D973" s="2">
        <v>1.0004999999999999</v>
      </c>
      <c r="E973" s="2">
        <v>39285.699999999997</v>
      </c>
      <c r="F973" s="2">
        <v>4262.45</v>
      </c>
    </row>
    <row r="974" spans="1:6" x14ac:dyDescent="0.35">
      <c r="A974" s="1">
        <v>44634</v>
      </c>
      <c r="B974">
        <v>2589.3000000000002</v>
      </c>
      <c r="C974" s="2">
        <v>373.3</v>
      </c>
      <c r="D974" s="2">
        <v>1.0004</v>
      </c>
      <c r="E974" s="2">
        <v>39671.1</v>
      </c>
      <c r="F974" s="2">
        <v>4173.1099999999997</v>
      </c>
    </row>
    <row r="975" spans="1:6" x14ac:dyDescent="0.35">
      <c r="A975" s="1">
        <v>44633</v>
      </c>
      <c r="B975">
        <v>2516.75</v>
      </c>
      <c r="C975" s="2">
        <v>361.6</v>
      </c>
      <c r="D975" s="2">
        <v>1.0002</v>
      </c>
      <c r="E975" s="2">
        <v>37792.400000000001</v>
      </c>
      <c r="F975" s="2" t="s">
        <v>9333</v>
      </c>
    </row>
    <row r="976" spans="1:6" x14ac:dyDescent="0.35">
      <c r="A976" s="1">
        <v>44632</v>
      </c>
      <c r="B976">
        <v>2569.8000000000002</v>
      </c>
      <c r="C976" s="2">
        <v>372.4</v>
      </c>
      <c r="D976" s="2">
        <v>1.0002</v>
      </c>
      <c r="E976" s="2">
        <v>38814.300000000003</v>
      </c>
      <c r="F976" s="2" t="s">
        <v>9333</v>
      </c>
    </row>
    <row r="977" spans="1:6" x14ac:dyDescent="0.35">
      <c r="A977" s="1">
        <v>44631</v>
      </c>
      <c r="B977">
        <v>2556.96</v>
      </c>
      <c r="C977" s="2">
        <v>371.9</v>
      </c>
      <c r="D977" s="2">
        <v>1.0002</v>
      </c>
      <c r="E977" s="2">
        <v>38730.199999999997</v>
      </c>
      <c r="F977" s="2">
        <v>4204.3100000000004</v>
      </c>
    </row>
    <row r="978" spans="1:6" x14ac:dyDescent="0.35">
      <c r="A978" s="1">
        <v>44630</v>
      </c>
      <c r="B978">
        <v>2606.5</v>
      </c>
      <c r="C978" s="2">
        <v>372.1</v>
      </c>
      <c r="D978" s="2">
        <v>1.0004999999999999</v>
      </c>
      <c r="E978" s="2">
        <v>39416.300000000003</v>
      </c>
      <c r="F978" s="2">
        <v>4259.5200000000004</v>
      </c>
    </row>
    <row r="979" spans="1:6" x14ac:dyDescent="0.35">
      <c r="A979" s="1">
        <v>44629</v>
      </c>
      <c r="B979">
        <v>2726.94</v>
      </c>
      <c r="C979" s="2">
        <v>393.1</v>
      </c>
      <c r="D979" s="2">
        <v>1.0004</v>
      </c>
      <c r="E979" s="2">
        <v>41929</v>
      </c>
      <c r="F979" s="2">
        <v>4277.88</v>
      </c>
    </row>
    <row r="980" spans="1:6" x14ac:dyDescent="0.35">
      <c r="A980" s="1">
        <v>44628</v>
      </c>
      <c r="B980">
        <v>2577.21</v>
      </c>
      <c r="C980" s="2">
        <v>381.8</v>
      </c>
      <c r="D980" s="2">
        <v>1.0002</v>
      </c>
      <c r="E980" s="2">
        <v>38744.800000000003</v>
      </c>
      <c r="F980" s="2">
        <v>4170.7</v>
      </c>
    </row>
    <row r="981" spans="1:6" x14ac:dyDescent="0.35">
      <c r="A981" s="1">
        <v>44627</v>
      </c>
      <c r="B981">
        <v>2492.5300000000002</v>
      </c>
      <c r="C981" s="2">
        <v>381.1</v>
      </c>
      <c r="D981" s="2">
        <v>1.0002</v>
      </c>
      <c r="E981" s="2">
        <v>38024.800000000003</v>
      </c>
      <c r="F981" s="2">
        <v>4201.09</v>
      </c>
    </row>
    <row r="982" spans="1:6" x14ac:dyDescent="0.35">
      <c r="A982" s="1">
        <v>44626</v>
      </c>
      <c r="B982">
        <v>2549.4</v>
      </c>
      <c r="C982" s="2">
        <v>374.9</v>
      </c>
      <c r="D982" s="2">
        <v>1.0003</v>
      </c>
      <c r="E982" s="2">
        <v>38403.1</v>
      </c>
      <c r="F982" s="2" t="s">
        <v>9333</v>
      </c>
    </row>
    <row r="983" spans="1:6" x14ac:dyDescent="0.35">
      <c r="A983" s="1">
        <v>44625</v>
      </c>
      <c r="B983">
        <v>2665.42</v>
      </c>
      <c r="C983" s="2">
        <v>384.7</v>
      </c>
      <c r="D983" s="2">
        <v>1.0003</v>
      </c>
      <c r="E983" s="2">
        <v>39395.800000000003</v>
      </c>
      <c r="F983" s="2" t="s">
        <v>9333</v>
      </c>
    </row>
    <row r="984" spans="1:6" x14ac:dyDescent="0.35">
      <c r="A984" s="1">
        <v>44624</v>
      </c>
      <c r="B984">
        <v>2622.15</v>
      </c>
      <c r="C984" s="2">
        <v>374.5</v>
      </c>
      <c r="D984" s="2">
        <v>1.0003</v>
      </c>
      <c r="E984" s="2">
        <v>39142.699999999997</v>
      </c>
      <c r="F984" s="2">
        <v>4328.87</v>
      </c>
    </row>
    <row r="985" spans="1:6" x14ac:dyDescent="0.35">
      <c r="A985" s="1">
        <v>44623</v>
      </c>
      <c r="B985">
        <v>2834.91</v>
      </c>
      <c r="C985" s="2">
        <v>402.6</v>
      </c>
      <c r="D985" s="2">
        <v>1.0002</v>
      </c>
      <c r="E985" s="2">
        <v>42463</v>
      </c>
      <c r="F985" s="2">
        <v>4363.49</v>
      </c>
    </row>
    <row r="986" spans="1:6" x14ac:dyDescent="0.35">
      <c r="A986" s="1">
        <v>44622</v>
      </c>
      <c r="B986">
        <v>2947.14</v>
      </c>
      <c r="C986" s="2">
        <v>409.2</v>
      </c>
      <c r="D986" s="2">
        <v>1.0004</v>
      </c>
      <c r="E986" s="2">
        <v>43912.800000000003</v>
      </c>
      <c r="F986" s="2">
        <v>4386.54</v>
      </c>
    </row>
    <row r="987" spans="1:6" x14ac:dyDescent="0.35">
      <c r="A987" s="1">
        <v>44621</v>
      </c>
      <c r="B987">
        <v>2975.81</v>
      </c>
      <c r="C987" s="2">
        <v>408.59</v>
      </c>
      <c r="D987" s="2">
        <v>1.0004999999999999</v>
      </c>
      <c r="E987" s="2">
        <v>44420.3</v>
      </c>
      <c r="F987" s="2">
        <v>4306.26</v>
      </c>
    </row>
    <row r="988" spans="1:6" x14ac:dyDescent="0.35">
      <c r="A988" s="1">
        <v>44620</v>
      </c>
      <c r="B988">
        <v>2922.5</v>
      </c>
      <c r="C988" s="2">
        <v>395.61</v>
      </c>
      <c r="D988" s="2">
        <v>1.0003</v>
      </c>
      <c r="E988" s="2">
        <v>43188.2</v>
      </c>
      <c r="F988" s="2">
        <v>4373.9399999999996</v>
      </c>
    </row>
    <row r="989" spans="1:6" x14ac:dyDescent="0.35">
      <c r="A989" s="1">
        <v>44619</v>
      </c>
      <c r="B989">
        <v>2616.34</v>
      </c>
      <c r="C989" s="2">
        <v>359.91</v>
      </c>
      <c r="D989" s="2">
        <v>1.0005999999999999</v>
      </c>
      <c r="E989" s="2">
        <v>37689.1</v>
      </c>
      <c r="F989" s="2" t="s">
        <v>9333</v>
      </c>
    </row>
    <row r="990" spans="1:6" x14ac:dyDescent="0.35">
      <c r="A990" s="1">
        <v>44618</v>
      </c>
      <c r="B990">
        <v>2776.96</v>
      </c>
      <c r="C990" s="2">
        <v>373.31</v>
      </c>
      <c r="D990" s="2">
        <v>1.0006999999999999</v>
      </c>
      <c r="E990" s="2">
        <v>39115.5</v>
      </c>
      <c r="F990" s="2" t="s">
        <v>9333</v>
      </c>
    </row>
    <row r="991" spans="1:6" x14ac:dyDescent="0.35">
      <c r="A991" s="1">
        <v>44617</v>
      </c>
      <c r="B991">
        <v>2767.53</v>
      </c>
      <c r="C991" s="2">
        <v>374.89</v>
      </c>
      <c r="D991" s="2">
        <v>1.0006999999999999</v>
      </c>
      <c r="E991" s="2">
        <v>39209.599999999999</v>
      </c>
      <c r="F991" s="2">
        <v>4384.6499999999996</v>
      </c>
    </row>
    <row r="992" spans="1:6" x14ac:dyDescent="0.35">
      <c r="A992" s="1">
        <v>44616</v>
      </c>
      <c r="B992">
        <v>2596.52</v>
      </c>
      <c r="C992" s="2">
        <v>361.1</v>
      </c>
      <c r="D992" s="2">
        <v>1.0007999999999999</v>
      </c>
      <c r="E992" s="2">
        <v>38339.199999999997</v>
      </c>
      <c r="F992" s="2">
        <v>4288.7</v>
      </c>
    </row>
    <row r="993" spans="1:6" x14ac:dyDescent="0.35">
      <c r="A993" s="1">
        <v>44615</v>
      </c>
      <c r="B993">
        <v>2578.15</v>
      </c>
      <c r="C993" s="2">
        <v>365.69</v>
      </c>
      <c r="D993" s="2">
        <v>1.0005999999999999</v>
      </c>
      <c r="E993" s="2">
        <v>37224.6</v>
      </c>
      <c r="F993" s="2">
        <v>4225.5</v>
      </c>
    </row>
    <row r="994" spans="1:6" x14ac:dyDescent="0.35">
      <c r="A994" s="1">
        <v>44614</v>
      </c>
      <c r="B994">
        <v>2636.13</v>
      </c>
      <c r="C994" s="2">
        <v>374.2</v>
      </c>
      <c r="D994" s="2">
        <v>1.0006999999999999</v>
      </c>
      <c r="E994" s="2">
        <v>38248.199999999997</v>
      </c>
      <c r="F994" s="2">
        <v>4304.76</v>
      </c>
    </row>
    <row r="995" spans="1:6" x14ac:dyDescent="0.35">
      <c r="A995" s="1">
        <v>44613</v>
      </c>
      <c r="B995">
        <v>2569.87</v>
      </c>
      <c r="C995" s="2">
        <v>356.5</v>
      </c>
      <c r="D995" s="2">
        <v>1.0007999999999999</v>
      </c>
      <c r="E995" s="2">
        <v>37017.699999999997</v>
      </c>
      <c r="F995" s="2" t="s">
        <v>9333</v>
      </c>
    </row>
    <row r="996" spans="1:6" x14ac:dyDescent="0.35">
      <c r="A996" s="1">
        <v>44612</v>
      </c>
      <c r="B996">
        <v>2619.3200000000002</v>
      </c>
      <c r="C996" s="2">
        <v>380.31</v>
      </c>
      <c r="D996" s="2">
        <v>1.0006999999999999</v>
      </c>
      <c r="E996" s="2">
        <v>38355</v>
      </c>
      <c r="F996" s="2" t="s">
        <v>9333</v>
      </c>
    </row>
    <row r="997" spans="1:6" x14ac:dyDescent="0.35">
      <c r="A997" s="1">
        <v>44611</v>
      </c>
      <c r="B997">
        <v>2763.81</v>
      </c>
      <c r="C997" s="2">
        <v>399.7</v>
      </c>
      <c r="D997" s="2">
        <v>1.0004999999999999</v>
      </c>
      <c r="E997" s="2">
        <v>40090.300000000003</v>
      </c>
      <c r="F997" s="2" t="s">
        <v>9333</v>
      </c>
    </row>
    <row r="998" spans="1:6" x14ac:dyDescent="0.35">
      <c r="A998" s="1">
        <v>44610</v>
      </c>
      <c r="B998">
        <v>2779.56</v>
      </c>
      <c r="C998" s="2">
        <v>399.2</v>
      </c>
      <c r="D998" s="2">
        <v>1.0004999999999999</v>
      </c>
      <c r="E998" s="2">
        <v>40000.1</v>
      </c>
      <c r="F998" s="2">
        <v>4348.87</v>
      </c>
    </row>
    <row r="999" spans="1:6" x14ac:dyDescent="0.35">
      <c r="A999" s="1">
        <v>44609</v>
      </c>
      <c r="B999">
        <v>2894.03</v>
      </c>
      <c r="C999" s="2">
        <v>402.97</v>
      </c>
      <c r="D999" s="2">
        <v>1.0006999999999999</v>
      </c>
      <c r="E999" s="2">
        <v>40552.800000000003</v>
      </c>
      <c r="F999" s="2">
        <v>4380.26</v>
      </c>
    </row>
    <row r="1000" spans="1:6" x14ac:dyDescent="0.35">
      <c r="A1000" s="1">
        <v>44608</v>
      </c>
      <c r="B1000">
        <v>3118.9</v>
      </c>
      <c r="C1000" s="2">
        <v>427.38</v>
      </c>
      <c r="D1000" s="2">
        <v>1.0005999999999999</v>
      </c>
      <c r="E1000" s="2">
        <v>43883.6</v>
      </c>
      <c r="F1000" s="2">
        <v>4475.01</v>
      </c>
    </row>
    <row r="1001" spans="1:6" x14ac:dyDescent="0.35">
      <c r="A1001" s="1">
        <v>44607</v>
      </c>
      <c r="B1001">
        <v>3182.27</v>
      </c>
      <c r="C1001" s="2">
        <v>432.21</v>
      </c>
      <c r="D1001" s="2">
        <v>1.0005999999999999</v>
      </c>
      <c r="E1001" s="2">
        <v>44544.4</v>
      </c>
      <c r="F1001" s="2">
        <v>4471.07</v>
      </c>
    </row>
    <row r="1002" spans="1:6" x14ac:dyDescent="0.35">
      <c r="A1002" s="1">
        <v>44606</v>
      </c>
      <c r="B1002">
        <v>2929.31</v>
      </c>
      <c r="C1002" s="2">
        <v>403.49</v>
      </c>
      <c r="D1002" s="2">
        <v>1.0004999999999999</v>
      </c>
      <c r="E1002" s="2">
        <v>42550.3</v>
      </c>
      <c r="F1002" s="2">
        <v>4401.67</v>
      </c>
    </row>
    <row r="1003" spans="1:6" x14ac:dyDescent="0.35">
      <c r="A1003" s="1">
        <v>44605</v>
      </c>
      <c r="B1003">
        <v>2870.25</v>
      </c>
      <c r="C1003" s="2">
        <v>397.8</v>
      </c>
      <c r="D1003" s="2">
        <v>1.0005999999999999</v>
      </c>
      <c r="E1003" s="2">
        <v>42061.1</v>
      </c>
      <c r="F1003" s="2" t="s">
        <v>9333</v>
      </c>
    </row>
    <row r="1004" spans="1:6" x14ac:dyDescent="0.35">
      <c r="A1004" s="1">
        <v>44604</v>
      </c>
      <c r="B1004">
        <v>2917.1</v>
      </c>
      <c r="C1004" s="2">
        <v>403.2</v>
      </c>
      <c r="D1004" s="2">
        <v>1.0005999999999999</v>
      </c>
      <c r="E1004" s="2">
        <v>42205.2</v>
      </c>
      <c r="F1004" s="2" t="s">
        <v>9333</v>
      </c>
    </row>
    <row r="1005" spans="1:6" x14ac:dyDescent="0.35">
      <c r="A1005" s="1">
        <v>44603</v>
      </c>
      <c r="B1005">
        <v>2927.63</v>
      </c>
      <c r="C1005" s="2">
        <v>400.19</v>
      </c>
      <c r="D1005" s="2">
        <v>1.0005999999999999</v>
      </c>
      <c r="E1005" s="2">
        <v>42388.4</v>
      </c>
      <c r="F1005" s="2">
        <v>4418.6400000000003</v>
      </c>
    </row>
    <row r="1006" spans="1:6" x14ac:dyDescent="0.35">
      <c r="A1006" s="1">
        <v>44602</v>
      </c>
      <c r="B1006">
        <v>3071.83</v>
      </c>
      <c r="C1006" s="2">
        <v>414.89</v>
      </c>
      <c r="D1006" s="2">
        <v>1.0007999999999999</v>
      </c>
      <c r="E1006" s="2">
        <v>43521</v>
      </c>
      <c r="F1006" s="2">
        <v>4504.1000000000004</v>
      </c>
    </row>
    <row r="1007" spans="1:6" x14ac:dyDescent="0.35">
      <c r="A1007" s="1">
        <v>44601</v>
      </c>
      <c r="B1007">
        <v>3243.62</v>
      </c>
      <c r="C1007" s="2">
        <v>422.8</v>
      </c>
      <c r="D1007" s="2">
        <v>1.0008999999999999</v>
      </c>
      <c r="E1007" s="2">
        <v>44388.9</v>
      </c>
      <c r="F1007" s="2">
        <v>4587.2</v>
      </c>
    </row>
    <row r="1008" spans="1:6" x14ac:dyDescent="0.35">
      <c r="A1008" s="1">
        <v>44600</v>
      </c>
      <c r="B1008">
        <v>3115.88</v>
      </c>
      <c r="C1008" s="2">
        <v>407.72</v>
      </c>
      <c r="D1008" s="2">
        <v>1.0009999999999999</v>
      </c>
      <c r="E1008" s="2">
        <v>44038.2</v>
      </c>
      <c r="F1008" s="2">
        <v>4521.5</v>
      </c>
    </row>
    <row r="1009" spans="1:6" x14ac:dyDescent="0.35">
      <c r="A1009" s="1">
        <v>44599</v>
      </c>
      <c r="B1009">
        <v>3140.18</v>
      </c>
      <c r="C1009" s="2">
        <v>433.29</v>
      </c>
      <c r="D1009" s="2">
        <v>1.0006999999999999</v>
      </c>
      <c r="E1009" s="2">
        <v>43833.9</v>
      </c>
      <c r="F1009" s="2">
        <v>4483.8999999999996</v>
      </c>
    </row>
    <row r="1010" spans="1:6" x14ac:dyDescent="0.35">
      <c r="A1010" s="1">
        <v>44598</v>
      </c>
      <c r="B1010">
        <v>3056.2</v>
      </c>
      <c r="C1010" s="2">
        <v>420</v>
      </c>
      <c r="D1010" s="2">
        <v>1.0006999999999999</v>
      </c>
      <c r="E1010" s="2">
        <v>42392.2</v>
      </c>
      <c r="F1010" s="2" t="s">
        <v>9333</v>
      </c>
    </row>
    <row r="1011" spans="1:6" x14ac:dyDescent="0.35">
      <c r="A1011" s="1">
        <v>44597</v>
      </c>
      <c r="B1011">
        <v>3013.81</v>
      </c>
      <c r="C1011" s="2">
        <v>413.99</v>
      </c>
      <c r="D1011" s="2">
        <v>1.0006999999999999</v>
      </c>
      <c r="E1011" s="2">
        <v>41412.1</v>
      </c>
      <c r="F1011" s="2" t="s">
        <v>9333</v>
      </c>
    </row>
    <row r="1012" spans="1:6" x14ac:dyDescent="0.35">
      <c r="A1012" s="1">
        <v>44596</v>
      </c>
      <c r="B1012">
        <v>2994.99</v>
      </c>
      <c r="C1012" s="2">
        <v>399.49</v>
      </c>
      <c r="D1012" s="2">
        <v>1.0007999999999999</v>
      </c>
      <c r="E1012" s="2">
        <v>41567.599999999999</v>
      </c>
      <c r="F1012" s="2">
        <v>4500.5</v>
      </c>
    </row>
    <row r="1013" spans="1:6" x14ac:dyDescent="0.35">
      <c r="A1013" s="1">
        <v>44595</v>
      </c>
      <c r="B1013">
        <v>2692.8</v>
      </c>
      <c r="C1013" s="2">
        <v>371.88</v>
      </c>
      <c r="D1013" s="2">
        <v>1.0004999999999999</v>
      </c>
      <c r="E1013" s="2">
        <v>37287.800000000003</v>
      </c>
      <c r="F1013" s="2">
        <v>4477.3999999999996</v>
      </c>
    </row>
    <row r="1014" spans="1:6" x14ac:dyDescent="0.35">
      <c r="A1014" s="1">
        <v>44594</v>
      </c>
      <c r="B1014">
        <v>2681</v>
      </c>
      <c r="C1014" s="2">
        <v>367.1</v>
      </c>
      <c r="D1014" s="2">
        <v>1.0004999999999999</v>
      </c>
      <c r="E1014" s="2">
        <v>36890.199999999997</v>
      </c>
      <c r="F1014" s="2">
        <v>4589.3999999999996</v>
      </c>
    </row>
    <row r="1015" spans="1:6" x14ac:dyDescent="0.35">
      <c r="A1015" s="1">
        <v>44593</v>
      </c>
      <c r="B1015">
        <v>2787.16</v>
      </c>
      <c r="C1015" s="2">
        <v>384.21</v>
      </c>
      <c r="D1015" s="2">
        <v>1.0005999999999999</v>
      </c>
      <c r="E1015" s="2">
        <v>38709.699999999997</v>
      </c>
      <c r="F1015" s="2">
        <v>4546.5</v>
      </c>
    </row>
    <row r="1016" spans="1:6" x14ac:dyDescent="0.35">
      <c r="A1016" s="1">
        <v>44592</v>
      </c>
      <c r="B1016">
        <v>2686.82</v>
      </c>
      <c r="C1016" s="2">
        <v>374.21</v>
      </c>
      <c r="D1016" s="2">
        <v>1.0004999999999999</v>
      </c>
      <c r="E1016" s="2">
        <v>38498.6</v>
      </c>
      <c r="F1016" s="2">
        <v>4515.6000000000004</v>
      </c>
    </row>
    <row r="1017" spans="1:6" x14ac:dyDescent="0.35">
      <c r="A1017" s="1">
        <v>44591</v>
      </c>
      <c r="B1017">
        <v>2602.77</v>
      </c>
      <c r="C1017" s="2">
        <v>377.5</v>
      </c>
      <c r="D1017" s="2">
        <v>1.0004999999999999</v>
      </c>
      <c r="E1017" s="2">
        <v>37917.699999999997</v>
      </c>
      <c r="F1017" s="2" t="s">
        <v>9333</v>
      </c>
    </row>
    <row r="1018" spans="1:6" x14ac:dyDescent="0.35">
      <c r="A1018" s="1">
        <v>44590</v>
      </c>
      <c r="B1018">
        <v>2600.02</v>
      </c>
      <c r="C1018" s="2">
        <v>389.29</v>
      </c>
      <c r="D1018" s="2">
        <v>1.0004</v>
      </c>
      <c r="E1018" s="2">
        <v>38170.800000000003</v>
      </c>
      <c r="F1018" s="2" t="s">
        <v>9333</v>
      </c>
    </row>
    <row r="1019" spans="1:6" x14ac:dyDescent="0.35">
      <c r="A1019" s="1">
        <v>44589</v>
      </c>
      <c r="B1019">
        <v>2545.9499999999998</v>
      </c>
      <c r="C1019" s="2">
        <v>386</v>
      </c>
      <c r="D1019" s="2">
        <v>1.0004</v>
      </c>
      <c r="E1019" s="2">
        <v>37745.1</v>
      </c>
      <c r="F1019" s="2">
        <v>4431.8999999999996</v>
      </c>
    </row>
    <row r="1020" spans="1:6" x14ac:dyDescent="0.35">
      <c r="A1020" s="1">
        <v>44588</v>
      </c>
      <c r="B1020">
        <v>2424.66</v>
      </c>
      <c r="C1020" s="2">
        <v>390.03</v>
      </c>
      <c r="D1020" s="2">
        <v>1.0002</v>
      </c>
      <c r="E1020" s="2">
        <v>37164.300000000003</v>
      </c>
      <c r="F1020" s="2">
        <v>4326.5</v>
      </c>
    </row>
    <row r="1021" spans="1:6" x14ac:dyDescent="0.35">
      <c r="A1021" s="1">
        <v>44587</v>
      </c>
      <c r="B1021">
        <v>2461.41</v>
      </c>
      <c r="C1021" s="2">
        <v>374.91</v>
      </c>
      <c r="D1021" s="2">
        <v>1.0006999999999999</v>
      </c>
      <c r="E1021" s="2">
        <v>36800.400000000001</v>
      </c>
      <c r="F1021" s="2">
        <v>4349.8999999999996</v>
      </c>
    </row>
    <row r="1022" spans="1:6" x14ac:dyDescent="0.35">
      <c r="A1022" s="1">
        <v>44586</v>
      </c>
      <c r="B1022">
        <v>2458.0700000000002</v>
      </c>
      <c r="C1022" s="2">
        <v>384.88</v>
      </c>
      <c r="D1022" s="2">
        <v>1.0007999999999999</v>
      </c>
      <c r="E1022" s="2">
        <v>36950.6</v>
      </c>
      <c r="F1022" s="2">
        <v>4356.3999999999996</v>
      </c>
    </row>
    <row r="1023" spans="1:6" x14ac:dyDescent="0.35">
      <c r="A1023" s="1">
        <v>44585</v>
      </c>
      <c r="B1023">
        <v>2441.0100000000002</v>
      </c>
      <c r="C1023" s="2">
        <v>371.58</v>
      </c>
      <c r="D1023" s="2">
        <v>1.0004999999999999</v>
      </c>
      <c r="E1023" s="2">
        <v>36686.300000000003</v>
      </c>
      <c r="F1023" s="2">
        <v>4410.1000000000004</v>
      </c>
    </row>
    <row r="1024" spans="1:6" x14ac:dyDescent="0.35">
      <c r="A1024" s="1">
        <v>44584</v>
      </c>
      <c r="B1024">
        <v>2540.81</v>
      </c>
      <c r="C1024" s="2">
        <v>384.1</v>
      </c>
      <c r="D1024" s="2">
        <v>1.0005999999999999</v>
      </c>
      <c r="E1024" s="2">
        <v>36269.5</v>
      </c>
      <c r="F1024" s="2" t="s">
        <v>9333</v>
      </c>
    </row>
    <row r="1025" spans="1:6" x14ac:dyDescent="0.35">
      <c r="A1025" s="1">
        <v>44583</v>
      </c>
      <c r="B1025">
        <v>2412.52</v>
      </c>
      <c r="C1025" s="2">
        <v>358.5</v>
      </c>
      <c r="D1025" s="2">
        <v>1.0004</v>
      </c>
      <c r="E1025" s="2">
        <v>35075.199999999997</v>
      </c>
      <c r="F1025" s="2" t="s">
        <v>9333</v>
      </c>
    </row>
    <row r="1026" spans="1:6" x14ac:dyDescent="0.35">
      <c r="A1026" s="1">
        <v>44582</v>
      </c>
      <c r="B1026">
        <v>2571.29</v>
      </c>
      <c r="C1026" s="2">
        <v>384.3</v>
      </c>
      <c r="D1026" s="2">
        <v>1.0004</v>
      </c>
      <c r="E1026" s="2">
        <v>36475.5</v>
      </c>
      <c r="F1026" s="2">
        <v>4397.8999999999996</v>
      </c>
    </row>
    <row r="1027" spans="1:6" x14ac:dyDescent="0.35">
      <c r="A1027" s="1">
        <v>44581</v>
      </c>
      <c r="B1027">
        <v>3004.72</v>
      </c>
      <c r="C1027" s="2">
        <v>440.43</v>
      </c>
      <c r="D1027" s="2">
        <v>1.0001</v>
      </c>
      <c r="E1027" s="2">
        <v>40715.9</v>
      </c>
      <c r="F1027" s="2">
        <v>4482.7</v>
      </c>
    </row>
    <row r="1028" spans="1:6" x14ac:dyDescent="0.35">
      <c r="A1028" s="1">
        <v>44580</v>
      </c>
      <c r="B1028">
        <v>3083.65</v>
      </c>
      <c r="C1028" s="2">
        <v>462.28</v>
      </c>
      <c r="D1028" s="2">
        <v>1.0003</v>
      </c>
      <c r="E1028" s="2">
        <v>41677.800000000003</v>
      </c>
      <c r="F1028" s="2">
        <v>4532.8</v>
      </c>
    </row>
    <row r="1029" spans="1:6" x14ac:dyDescent="0.35">
      <c r="A1029" s="1">
        <v>44579</v>
      </c>
      <c r="B1029">
        <v>3160.15</v>
      </c>
      <c r="C1029" s="2">
        <v>471.21</v>
      </c>
      <c r="D1029" s="2">
        <v>1.0002</v>
      </c>
      <c r="E1029" s="2">
        <v>42364.6</v>
      </c>
      <c r="F1029" s="2">
        <v>4577.1000000000004</v>
      </c>
    </row>
    <row r="1030" spans="1:6" x14ac:dyDescent="0.35">
      <c r="A1030" s="1">
        <v>44578</v>
      </c>
      <c r="B1030">
        <v>3209.35</v>
      </c>
      <c r="C1030" s="2">
        <v>475.01</v>
      </c>
      <c r="D1030" s="2">
        <v>1.0003</v>
      </c>
      <c r="E1030" s="2">
        <v>42209.3</v>
      </c>
      <c r="F1030" s="2" t="s">
        <v>9333</v>
      </c>
    </row>
    <row r="1031" spans="1:6" x14ac:dyDescent="0.35">
      <c r="A1031" s="1">
        <v>44577</v>
      </c>
      <c r="B1031">
        <v>3346.59</v>
      </c>
      <c r="C1031" s="2">
        <v>498.5</v>
      </c>
      <c r="D1031" s="2">
        <v>1.0003</v>
      </c>
      <c r="E1031" s="2">
        <v>43079.1</v>
      </c>
      <c r="F1031" s="2" t="s">
        <v>9333</v>
      </c>
    </row>
    <row r="1032" spans="1:6" x14ac:dyDescent="0.35">
      <c r="A1032" s="1">
        <v>44576</v>
      </c>
      <c r="B1032">
        <v>3327.74</v>
      </c>
      <c r="C1032" s="2">
        <v>494.67</v>
      </c>
      <c r="D1032" s="2">
        <v>1.0003</v>
      </c>
      <c r="E1032" s="2">
        <v>43097</v>
      </c>
      <c r="F1032" s="2" t="s">
        <v>9333</v>
      </c>
    </row>
    <row r="1033" spans="1:6" x14ac:dyDescent="0.35">
      <c r="A1033" s="1">
        <v>44575</v>
      </c>
      <c r="B1033">
        <v>3307.9</v>
      </c>
      <c r="C1033" s="2">
        <v>490</v>
      </c>
      <c r="D1033" s="2">
        <v>1.0004</v>
      </c>
      <c r="E1033" s="2">
        <v>43073.3</v>
      </c>
      <c r="F1033" s="2">
        <v>4662.8999999999996</v>
      </c>
    </row>
    <row r="1034" spans="1:6" x14ac:dyDescent="0.35">
      <c r="A1034" s="1">
        <v>44574</v>
      </c>
      <c r="B1034">
        <v>3238.03</v>
      </c>
      <c r="C1034" s="2">
        <v>475.09</v>
      </c>
      <c r="D1034" s="2">
        <v>1.0003</v>
      </c>
      <c r="E1034" s="2">
        <v>42560</v>
      </c>
      <c r="F1034" s="2">
        <v>4659</v>
      </c>
    </row>
    <row r="1035" spans="1:6" x14ac:dyDescent="0.35">
      <c r="A1035" s="1">
        <v>44573</v>
      </c>
      <c r="B1035">
        <v>3370.89</v>
      </c>
      <c r="C1035" s="2">
        <v>487.01</v>
      </c>
      <c r="D1035" s="2">
        <v>1.0004</v>
      </c>
      <c r="E1035" s="2">
        <v>43901</v>
      </c>
      <c r="F1035" s="2">
        <v>4726.3999999999996</v>
      </c>
    </row>
    <row r="1036" spans="1:6" x14ac:dyDescent="0.35">
      <c r="A1036" s="1">
        <v>44572</v>
      </c>
      <c r="B1036">
        <v>3237.89</v>
      </c>
      <c r="C1036" s="2">
        <v>463.48</v>
      </c>
      <c r="D1036" s="2">
        <v>1.0003</v>
      </c>
      <c r="E1036" s="2">
        <v>42733.2</v>
      </c>
      <c r="F1036" s="2">
        <v>4713.1000000000004</v>
      </c>
    </row>
    <row r="1037" spans="1:6" x14ac:dyDescent="0.35">
      <c r="A1037" s="1">
        <v>44571</v>
      </c>
      <c r="B1037">
        <v>3085.43</v>
      </c>
      <c r="C1037" s="2">
        <v>424.81</v>
      </c>
      <c r="D1037" s="2">
        <v>1.0002</v>
      </c>
      <c r="E1037" s="2">
        <v>41832.199999999997</v>
      </c>
      <c r="F1037" s="2">
        <v>4670.3</v>
      </c>
    </row>
    <row r="1038" spans="1:6" x14ac:dyDescent="0.35">
      <c r="A1038" s="1">
        <v>44570</v>
      </c>
      <c r="B1038">
        <v>3150.3</v>
      </c>
      <c r="C1038" s="2">
        <v>438.6</v>
      </c>
      <c r="D1038" s="2">
        <v>1</v>
      </c>
      <c r="E1038" s="2">
        <v>41848.300000000003</v>
      </c>
      <c r="F1038" s="2" t="s">
        <v>9333</v>
      </c>
    </row>
    <row r="1039" spans="1:6" x14ac:dyDescent="0.35">
      <c r="A1039" s="1">
        <v>44569</v>
      </c>
      <c r="B1039">
        <v>3080.02</v>
      </c>
      <c r="C1039" s="2">
        <v>429.32</v>
      </c>
      <c r="D1039" s="2">
        <v>1.0001</v>
      </c>
      <c r="E1039" s="2">
        <v>41672</v>
      </c>
      <c r="F1039" s="2" t="s">
        <v>9333</v>
      </c>
    </row>
    <row r="1040" spans="1:6" x14ac:dyDescent="0.35">
      <c r="A1040" s="1">
        <v>44568</v>
      </c>
      <c r="B1040">
        <v>3195.31</v>
      </c>
      <c r="C1040" s="2">
        <v>447.71</v>
      </c>
      <c r="D1040" s="2">
        <v>0.99990000000000001</v>
      </c>
      <c r="E1040" s="2">
        <v>41546.699999999997</v>
      </c>
      <c r="F1040" s="2">
        <v>4677</v>
      </c>
    </row>
    <row r="1041" spans="1:6" x14ac:dyDescent="0.35">
      <c r="A1041" s="1">
        <v>44567</v>
      </c>
      <c r="B1041">
        <v>3407.77</v>
      </c>
      <c r="C1041" s="2">
        <v>472.89</v>
      </c>
      <c r="D1041" s="2">
        <v>0.99990000000000001</v>
      </c>
      <c r="E1041" s="2">
        <v>43097.5</v>
      </c>
      <c r="F1041" s="2">
        <v>4696.1000000000004</v>
      </c>
    </row>
    <row r="1042" spans="1:6" x14ac:dyDescent="0.35">
      <c r="A1042" s="1">
        <v>44566</v>
      </c>
      <c r="B1042">
        <v>3535.86</v>
      </c>
      <c r="C1042" s="2">
        <v>473.61</v>
      </c>
      <c r="D1042" s="2">
        <v>1</v>
      </c>
      <c r="E1042" s="2">
        <v>43425.9</v>
      </c>
      <c r="F1042" s="2">
        <v>4700.6000000000004</v>
      </c>
    </row>
    <row r="1043" spans="1:6" x14ac:dyDescent="0.35">
      <c r="A1043" s="1">
        <v>44565</v>
      </c>
      <c r="B1043">
        <v>3789.52</v>
      </c>
      <c r="C1043" s="2">
        <v>507</v>
      </c>
      <c r="D1043" s="2">
        <v>0.99990000000000001</v>
      </c>
      <c r="E1043" s="2">
        <v>45837.3</v>
      </c>
      <c r="F1043" s="2">
        <v>4793.5</v>
      </c>
    </row>
    <row r="1044" spans="1:6" x14ac:dyDescent="0.35">
      <c r="A1044" s="1">
        <v>44564</v>
      </c>
      <c r="B1044">
        <v>3764.24</v>
      </c>
      <c r="C1044" s="2">
        <v>511.7</v>
      </c>
      <c r="D1044" s="2">
        <v>1</v>
      </c>
      <c r="E1044" s="2">
        <v>46430.2</v>
      </c>
      <c r="F1044" s="2">
        <v>4796.6000000000004</v>
      </c>
    </row>
    <row r="1045" spans="1:6" x14ac:dyDescent="0.35">
      <c r="A1045" s="1">
        <v>44563</v>
      </c>
      <c r="B1045">
        <v>3830.67</v>
      </c>
      <c r="C1045" s="2">
        <v>531.28</v>
      </c>
      <c r="D1045" s="2">
        <v>1.0002</v>
      </c>
      <c r="E1045" s="2">
        <v>47311.8</v>
      </c>
      <c r="F1045" s="2" t="s">
        <v>9333</v>
      </c>
    </row>
    <row r="1046" spans="1:6" x14ac:dyDescent="0.35">
      <c r="A1046" s="1">
        <v>44562</v>
      </c>
      <c r="B1046">
        <v>3765.67</v>
      </c>
      <c r="C1046" s="2">
        <v>527.4</v>
      </c>
      <c r="D1046" s="2">
        <v>1.0002</v>
      </c>
      <c r="E1046" s="2">
        <v>47738</v>
      </c>
      <c r="F1046" s="2" t="s">
        <v>9333</v>
      </c>
    </row>
    <row r="1047" spans="1:6" x14ac:dyDescent="0.35">
      <c r="A1047" s="1">
        <v>44561</v>
      </c>
      <c r="B1047">
        <v>3677.85</v>
      </c>
      <c r="C1047" s="2">
        <v>511.7</v>
      </c>
      <c r="D1047" s="2">
        <v>1</v>
      </c>
      <c r="E1047" s="2">
        <v>46219.5</v>
      </c>
      <c r="F1047" s="2">
        <v>4766.2</v>
      </c>
    </row>
    <row r="1048" spans="1:6" x14ac:dyDescent="0.35">
      <c r="A1048" s="1">
        <v>44560</v>
      </c>
      <c r="B1048">
        <v>3709.57</v>
      </c>
      <c r="C1048" s="2">
        <v>518.5</v>
      </c>
      <c r="D1048" s="2">
        <v>1</v>
      </c>
      <c r="E1048" s="2">
        <v>47123.3</v>
      </c>
      <c r="F1048" s="2">
        <v>4778.7</v>
      </c>
    </row>
    <row r="1049" spans="1:6" x14ac:dyDescent="0.35">
      <c r="A1049" s="1">
        <v>44559</v>
      </c>
      <c r="B1049">
        <v>3627.93</v>
      </c>
      <c r="C1049" s="2">
        <v>514.22</v>
      </c>
      <c r="D1049" s="2">
        <v>1.0001</v>
      </c>
      <c r="E1049" s="2">
        <v>46461.7</v>
      </c>
      <c r="F1049" s="2">
        <v>4793.1000000000004</v>
      </c>
    </row>
    <row r="1050" spans="1:6" x14ac:dyDescent="0.35">
      <c r="A1050" s="1">
        <v>44558</v>
      </c>
      <c r="B1050">
        <v>3791.69</v>
      </c>
      <c r="C1050" s="2">
        <v>534.19000000000005</v>
      </c>
      <c r="D1050" s="2">
        <v>1.0001</v>
      </c>
      <c r="E1050" s="2">
        <v>47545.2</v>
      </c>
      <c r="F1050" s="2">
        <v>4786.3999999999996</v>
      </c>
    </row>
    <row r="1051" spans="1:6" x14ac:dyDescent="0.35">
      <c r="A1051" s="1">
        <v>44557</v>
      </c>
      <c r="B1051">
        <v>4036.24</v>
      </c>
      <c r="C1051" s="2">
        <v>563.29999999999995</v>
      </c>
      <c r="D1051" s="2">
        <v>1.0003</v>
      </c>
      <c r="E1051" s="2">
        <v>50678.2</v>
      </c>
      <c r="F1051" s="2">
        <v>4791.2</v>
      </c>
    </row>
    <row r="1052" spans="1:6" x14ac:dyDescent="0.35">
      <c r="A1052" s="1">
        <v>44556</v>
      </c>
      <c r="B1052">
        <v>4061.27</v>
      </c>
      <c r="C1052" s="2">
        <v>546.49</v>
      </c>
      <c r="D1052" s="2">
        <v>1.0004999999999999</v>
      </c>
      <c r="E1052" s="2">
        <v>50779.9</v>
      </c>
      <c r="F1052" s="2" t="s">
        <v>9333</v>
      </c>
    </row>
    <row r="1053" spans="1:6" x14ac:dyDescent="0.35">
      <c r="A1053" s="1">
        <v>44555</v>
      </c>
      <c r="B1053">
        <v>4093.14</v>
      </c>
      <c r="C1053" s="2">
        <v>547.33000000000004</v>
      </c>
      <c r="D1053" s="2">
        <v>1.0005999999999999</v>
      </c>
      <c r="E1053" s="2">
        <v>50406.400000000001</v>
      </c>
      <c r="F1053" s="2" t="s">
        <v>9333</v>
      </c>
    </row>
    <row r="1054" spans="1:6" x14ac:dyDescent="0.35">
      <c r="A1054" s="1">
        <v>44554</v>
      </c>
      <c r="B1054">
        <v>4043.39</v>
      </c>
      <c r="C1054" s="2">
        <v>541.78</v>
      </c>
      <c r="D1054" s="2">
        <v>1.0004999999999999</v>
      </c>
      <c r="E1054" s="2">
        <v>50786.1</v>
      </c>
      <c r="F1054" s="2" t="s">
        <v>9333</v>
      </c>
    </row>
    <row r="1055" spans="1:6" x14ac:dyDescent="0.35">
      <c r="A1055" s="1">
        <v>44553</v>
      </c>
      <c r="B1055">
        <v>4110.1400000000003</v>
      </c>
      <c r="C1055" s="2">
        <v>548.70000000000005</v>
      </c>
      <c r="D1055" s="2">
        <v>1.0003</v>
      </c>
      <c r="E1055" s="2">
        <v>50801</v>
      </c>
      <c r="F1055" s="2">
        <v>4725.8</v>
      </c>
    </row>
    <row r="1056" spans="1:6" x14ac:dyDescent="0.35">
      <c r="A1056" s="1">
        <v>44552</v>
      </c>
      <c r="B1056">
        <v>3979.54</v>
      </c>
      <c r="C1056" s="2">
        <v>533.42999999999995</v>
      </c>
      <c r="D1056" s="2">
        <v>1.0003</v>
      </c>
      <c r="E1056" s="2">
        <v>48599.7</v>
      </c>
      <c r="F1056" s="2">
        <v>4696.6000000000004</v>
      </c>
    </row>
    <row r="1057" spans="1:6" x14ac:dyDescent="0.35">
      <c r="A1057" s="1">
        <v>44551</v>
      </c>
      <c r="B1057">
        <v>4016.59</v>
      </c>
      <c r="C1057" s="2">
        <v>528.5</v>
      </c>
      <c r="D1057" s="2">
        <v>1.0003</v>
      </c>
      <c r="E1057" s="2">
        <v>48902</v>
      </c>
      <c r="F1057" s="2">
        <v>4649.2</v>
      </c>
    </row>
    <row r="1058" spans="1:6" x14ac:dyDescent="0.35">
      <c r="A1058" s="1">
        <v>44550</v>
      </c>
      <c r="B1058">
        <v>3938.8</v>
      </c>
      <c r="C1058" s="2">
        <v>523.30999999999995</v>
      </c>
      <c r="D1058" s="2">
        <v>1.0002</v>
      </c>
      <c r="E1058" s="2">
        <v>46895.199999999997</v>
      </c>
      <c r="F1058" s="2">
        <v>4568</v>
      </c>
    </row>
    <row r="1059" spans="1:6" x14ac:dyDescent="0.35">
      <c r="A1059" s="1">
        <v>44549</v>
      </c>
      <c r="B1059">
        <v>3925.34</v>
      </c>
      <c r="C1059" s="2">
        <v>529.9</v>
      </c>
      <c r="D1059" s="2">
        <v>1.0003</v>
      </c>
      <c r="E1059" s="2">
        <v>46704.5</v>
      </c>
      <c r="F1059" s="2" t="s">
        <v>9333</v>
      </c>
    </row>
    <row r="1060" spans="1:6" x14ac:dyDescent="0.35">
      <c r="A1060" s="1">
        <v>44548</v>
      </c>
      <c r="B1060">
        <v>3959.83</v>
      </c>
      <c r="C1060" s="2">
        <v>534.20000000000005</v>
      </c>
      <c r="D1060" s="2">
        <v>1.0004999999999999</v>
      </c>
      <c r="E1060" s="2">
        <v>46856.2</v>
      </c>
      <c r="F1060" s="2" t="s">
        <v>9333</v>
      </c>
    </row>
    <row r="1061" spans="1:6" x14ac:dyDescent="0.35">
      <c r="A1061" s="1">
        <v>44547</v>
      </c>
      <c r="B1061">
        <v>3878.29</v>
      </c>
      <c r="C1061" s="2">
        <v>525.9</v>
      </c>
      <c r="D1061" s="2">
        <v>1.0004</v>
      </c>
      <c r="E1061" s="2">
        <v>46172.2</v>
      </c>
      <c r="F1061" s="2">
        <v>4620.6000000000004</v>
      </c>
    </row>
    <row r="1062" spans="1:6" x14ac:dyDescent="0.35">
      <c r="A1062" s="1">
        <v>44546</v>
      </c>
      <c r="B1062">
        <v>3956.62</v>
      </c>
      <c r="C1062" s="2">
        <v>526.01</v>
      </c>
      <c r="D1062" s="2">
        <v>1.0003</v>
      </c>
      <c r="E1062" s="2">
        <v>47628.2</v>
      </c>
      <c r="F1062" s="2">
        <v>4668.7</v>
      </c>
    </row>
    <row r="1063" spans="1:6" x14ac:dyDescent="0.35">
      <c r="A1063" s="1">
        <v>44545</v>
      </c>
      <c r="B1063">
        <v>4019.24</v>
      </c>
      <c r="C1063" s="2">
        <v>541.1</v>
      </c>
      <c r="D1063" s="2">
        <v>1.0005999999999999</v>
      </c>
      <c r="E1063" s="2">
        <v>48871.5</v>
      </c>
      <c r="F1063" s="2">
        <v>4709.8999999999996</v>
      </c>
    </row>
    <row r="1064" spans="1:6" x14ac:dyDescent="0.35">
      <c r="A1064" s="1">
        <v>44544</v>
      </c>
      <c r="B1064">
        <v>3861.55</v>
      </c>
      <c r="C1064" s="2">
        <v>528.29999999999995</v>
      </c>
      <c r="D1064" s="2">
        <v>1.0004</v>
      </c>
      <c r="E1064" s="2">
        <v>48366.5</v>
      </c>
      <c r="F1064" s="2">
        <v>4634.1000000000004</v>
      </c>
    </row>
    <row r="1065" spans="1:6" x14ac:dyDescent="0.35">
      <c r="A1065" s="1">
        <v>44543</v>
      </c>
      <c r="B1065">
        <v>3781.94</v>
      </c>
      <c r="C1065" s="2">
        <v>520.88</v>
      </c>
      <c r="D1065" s="2">
        <v>1.0007999999999999</v>
      </c>
      <c r="E1065" s="2">
        <v>46703.6</v>
      </c>
      <c r="F1065" s="2">
        <v>4669</v>
      </c>
    </row>
    <row r="1066" spans="1:6" x14ac:dyDescent="0.35">
      <c r="A1066" s="1">
        <v>44542</v>
      </c>
      <c r="B1066">
        <v>4131.78</v>
      </c>
      <c r="C1066" s="2">
        <v>570.51</v>
      </c>
      <c r="D1066" s="2">
        <v>1.0005999999999999</v>
      </c>
      <c r="E1066" s="2">
        <v>50081</v>
      </c>
      <c r="F1066" s="2" t="s">
        <v>9333</v>
      </c>
    </row>
    <row r="1067" spans="1:6" x14ac:dyDescent="0.35">
      <c r="A1067" s="1">
        <v>44541</v>
      </c>
      <c r="B1067">
        <v>4075.66</v>
      </c>
      <c r="C1067" s="2">
        <v>563.24</v>
      </c>
      <c r="D1067" s="2">
        <v>1.0006999999999999</v>
      </c>
      <c r="E1067" s="2">
        <v>49314.5</v>
      </c>
      <c r="F1067" s="2" t="s">
        <v>9333</v>
      </c>
    </row>
    <row r="1068" spans="1:6" x14ac:dyDescent="0.35">
      <c r="A1068" s="1">
        <v>44540</v>
      </c>
      <c r="B1068">
        <v>3903.48</v>
      </c>
      <c r="C1068" s="2">
        <v>552.53</v>
      </c>
      <c r="D1068" s="2">
        <v>1.0004999999999999</v>
      </c>
      <c r="E1068" s="2">
        <v>47137.2</v>
      </c>
      <c r="F1068" s="2">
        <v>4712</v>
      </c>
    </row>
    <row r="1069" spans="1:6" x14ac:dyDescent="0.35">
      <c r="A1069" s="1">
        <v>44539</v>
      </c>
      <c r="B1069">
        <v>4107.6899999999996</v>
      </c>
      <c r="C1069" s="2">
        <v>570.78</v>
      </c>
      <c r="D1069" s="2">
        <v>1.0005999999999999</v>
      </c>
      <c r="E1069" s="2">
        <v>47596.6</v>
      </c>
      <c r="F1069" s="2">
        <v>4667.3999999999996</v>
      </c>
    </row>
    <row r="1070" spans="1:6" x14ac:dyDescent="0.35">
      <c r="A1070" s="1">
        <v>44538</v>
      </c>
      <c r="B1070">
        <v>4435.74</v>
      </c>
      <c r="C1070" s="2">
        <v>606.9</v>
      </c>
      <c r="D1070" s="2">
        <v>1.0008999999999999</v>
      </c>
      <c r="E1070" s="2">
        <v>50473.9</v>
      </c>
      <c r="F1070" s="2">
        <v>4701.2</v>
      </c>
    </row>
    <row r="1071" spans="1:6" x14ac:dyDescent="0.35">
      <c r="A1071" s="1">
        <v>44537</v>
      </c>
      <c r="B1071">
        <v>4307.08</v>
      </c>
      <c r="C1071" s="2">
        <v>578.70000000000005</v>
      </c>
      <c r="D1071" s="2">
        <v>1.0007999999999999</v>
      </c>
      <c r="E1071" s="2">
        <v>50595.199999999997</v>
      </c>
      <c r="F1071" s="2">
        <v>4686.8</v>
      </c>
    </row>
    <row r="1072" spans="1:6" x14ac:dyDescent="0.35">
      <c r="A1072" s="1">
        <v>44536</v>
      </c>
      <c r="B1072">
        <v>4353.3100000000004</v>
      </c>
      <c r="C1072" s="2">
        <v>588.59</v>
      </c>
      <c r="D1072" s="2">
        <v>1.0009999999999999</v>
      </c>
      <c r="E1072" s="2">
        <v>50562.1</v>
      </c>
      <c r="F1072" s="2">
        <v>4591.7</v>
      </c>
    </row>
    <row r="1073" spans="1:6" x14ac:dyDescent="0.35">
      <c r="A1073" s="1">
        <v>44535</v>
      </c>
      <c r="B1073">
        <v>4194.8</v>
      </c>
      <c r="C1073" s="2">
        <v>557.6</v>
      </c>
      <c r="D1073" s="2">
        <v>1.0013000000000001</v>
      </c>
      <c r="E1073" s="2">
        <v>49405.5</v>
      </c>
      <c r="F1073" s="2" t="s">
        <v>9333</v>
      </c>
    </row>
    <row r="1074" spans="1:6" x14ac:dyDescent="0.35">
      <c r="A1074" s="1">
        <v>44534</v>
      </c>
      <c r="B1074">
        <v>4123.46</v>
      </c>
      <c r="C1074" s="2">
        <v>568.62</v>
      </c>
      <c r="D1074" s="2">
        <v>1.0012000000000001</v>
      </c>
      <c r="E1074" s="2">
        <v>49195.199999999997</v>
      </c>
      <c r="F1074" s="2" t="s">
        <v>9333</v>
      </c>
    </row>
    <row r="1075" spans="1:6" x14ac:dyDescent="0.35">
      <c r="A1075" s="1">
        <v>44533</v>
      </c>
      <c r="B1075">
        <v>4219.3</v>
      </c>
      <c r="C1075" s="2">
        <v>594.62</v>
      </c>
      <c r="D1075" s="2">
        <v>1.0004999999999999</v>
      </c>
      <c r="E1075" s="2">
        <v>53631.5</v>
      </c>
      <c r="F1075" s="2">
        <v>4538.3999999999996</v>
      </c>
    </row>
    <row r="1076" spans="1:6" x14ac:dyDescent="0.35">
      <c r="A1076" s="1">
        <v>44532</v>
      </c>
      <c r="B1076">
        <v>4512.8999999999996</v>
      </c>
      <c r="C1076" s="2">
        <v>620.21</v>
      </c>
      <c r="D1076" s="2">
        <v>1.0006999999999999</v>
      </c>
      <c r="E1076" s="2">
        <v>56496</v>
      </c>
      <c r="F1076" s="2">
        <v>4577.1000000000004</v>
      </c>
    </row>
    <row r="1077" spans="1:6" x14ac:dyDescent="0.35">
      <c r="A1077" s="1">
        <v>44531</v>
      </c>
      <c r="B1077">
        <v>4583.28</v>
      </c>
      <c r="C1077" s="2">
        <v>627.32000000000005</v>
      </c>
      <c r="D1077" s="2">
        <v>1.0005999999999999</v>
      </c>
      <c r="E1077" s="2">
        <v>57210.3</v>
      </c>
      <c r="F1077" s="2">
        <v>4513</v>
      </c>
    </row>
    <row r="1078" spans="1:6" x14ac:dyDescent="0.35">
      <c r="A1078" s="1">
        <v>44530</v>
      </c>
      <c r="B1078">
        <v>4628.8999999999996</v>
      </c>
      <c r="C1078" s="2">
        <v>623.23</v>
      </c>
      <c r="D1078" s="2">
        <v>1.0008999999999999</v>
      </c>
      <c r="E1078" s="2">
        <v>56882.9</v>
      </c>
      <c r="F1078" s="2">
        <v>4567</v>
      </c>
    </row>
    <row r="1079" spans="1:6" x14ac:dyDescent="0.35">
      <c r="A1079" s="1">
        <v>44529</v>
      </c>
      <c r="B1079">
        <v>4443.22</v>
      </c>
      <c r="C1079" s="2">
        <v>623.61</v>
      </c>
      <c r="D1079" s="2">
        <v>1.0009999999999999</v>
      </c>
      <c r="E1079" s="2">
        <v>57794.8</v>
      </c>
      <c r="F1079" s="2">
        <v>4655.3</v>
      </c>
    </row>
    <row r="1080" spans="1:6" x14ac:dyDescent="0.35">
      <c r="A1080" s="1">
        <v>44528</v>
      </c>
      <c r="B1080">
        <v>4296.9799999999996</v>
      </c>
      <c r="C1080" s="2">
        <v>611.61</v>
      </c>
      <c r="D1080" s="2">
        <v>1.0008999999999999</v>
      </c>
      <c r="E1080" s="2">
        <v>57291.5</v>
      </c>
      <c r="F1080" s="2" t="s">
        <v>9333</v>
      </c>
    </row>
    <row r="1081" spans="1:6" x14ac:dyDescent="0.35">
      <c r="A1081" s="1">
        <v>44527</v>
      </c>
      <c r="B1081">
        <v>4094.8</v>
      </c>
      <c r="C1081" s="2">
        <v>600.29999999999995</v>
      </c>
      <c r="D1081" s="2">
        <v>1.0008999999999999</v>
      </c>
      <c r="E1081" s="2">
        <v>54765.9</v>
      </c>
      <c r="F1081" s="2" t="s">
        <v>9333</v>
      </c>
    </row>
    <row r="1082" spans="1:6" x14ac:dyDescent="0.35">
      <c r="A1082" s="1">
        <v>44526</v>
      </c>
      <c r="B1082">
        <v>4034.53</v>
      </c>
      <c r="C1082" s="2">
        <v>584.96</v>
      </c>
      <c r="D1082" s="2">
        <v>1.0006999999999999</v>
      </c>
      <c r="E1082" s="2">
        <v>53730.9</v>
      </c>
      <c r="F1082" s="2">
        <v>4594.6000000000004</v>
      </c>
    </row>
    <row r="1083" spans="1:6" x14ac:dyDescent="0.35">
      <c r="A1083" s="1">
        <v>44525</v>
      </c>
      <c r="B1083">
        <v>4520.3</v>
      </c>
      <c r="C1083" s="2">
        <v>638.79</v>
      </c>
      <c r="D1083" s="2">
        <v>1.0006999999999999</v>
      </c>
      <c r="E1083" s="2">
        <v>58935.1</v>
      </c>
      <c r="F1083" s="2" t="s">
        <v>9333</v>
      </c>
    </row>
    <row r="1084" spans="1:6" x14ac:dyDescent="0.35">
      <c r="A1084" s="1">
        <v>44524</v>
      </c>
      <c r="B1084">
        <v>4273.54</v>
      </c>
      <c r="C1084" s="2">
        <v>590.61</v>
      </c>
      <c r="D1084" s="2">
        <v>1.0003</v>
      </c>
      <c r="E1084" s="2">
        <v>57171.7</v>
      </c>
      <c r="F1084" s="2">
        <v>4701.5</v>
      </c>
    </row>
    <row r="1085" spans="1:6" x14ac:dyDescent="0.35">
      <c r="A1085" s="1">
        <v>44523</v>
      </c>
      <c r="B1085">
        <v>4340.2299999999996</v>
      </c>
      <c r="C1085" s="2">
        <v>591.29999999999995</v>
      </c>
      <c r="D1085" s="2">
        <v>1.0003</v>
      </c>
      <c r="E1085" s="2">
        <v>57573.2</v>
      </c>
      <c r="F1085" s="2">
        <v>4690.7</v>
      </c>
    </row>
    <row r="1086" spans="1:6" x14ac:dyDescent="0.35">
      <c r="A1086" s="1">
        <v>44522</v>
      </c>
      <c r="B1086">
        <v>4086.95</v>
      </c>
      <c r="C1086" s="2">
        <v>559.69000000000005</v>
      </c>
      <c r="D1086" s="2">
        <v>1.0007999999999999</v>
      </c>
      <c r="E1086" s="2">
        <v>56308.800000000003</v>
      </c>
      <c r="F1086" s="2">
        <v>4682.8999999999996</v>
      </c>
    </row>
    <row r="1087" spans="1:6" x14ac:dyDescent="0.35">
      <c r="A1087" s="1">
        <v>44521</v>
      </c>
      <c r="B1087">
        <v>4268.08</v>
      </c>
      <c r="C1087" s="2">
        <v>585.14</v>
      </c>
      <c r="D1087" s="2">
        <v>1.0011000000000001</v>
      </c>
      <c r="E1087" s="2">
        <v>58714.3</v>
      </c>
      <c r="F1087" s="2" t="s">
        <v>9333</v>
      </c>
    </row>
    <row r="1088" spans="1:6" x14ac:dyDescent="0.35">
      <c r="A1088" s="1">
        <v>44520</v>
      </c>
      <c r="B1088">
        <v>4408.8500000000004</v>
      </c>
      <c r="C1088" s="2">
        <v>604.28</v>
      </c>
      <c r="D1088" s="2">
        <v>1.0007999999999999</v>
      </c>
      <c r="E1088" s="2">
        <v>59717.599999999999</v>
      </c>
      <c r="F1088" s="2" t="s">
        <v>9333</v>
      </c>
    </row>
    <row r="1089" spans="1:6" x14ac:dyDescent="0.35">
      <c r="A1089" s="1">
        <v>44519</v>
      </c>
      <c r="B1089">
        <v>4295.43</v>
      </c>
      <c r="C1089" s="2">
        <v>581.09</v>
      </c>
      <c r="D1089" s="2">
        <v>1.0008999999999999</v>
      </c>
      <c r="E1089" s="2">
        <v>58083.4</v>
      </c>
      <c r="F1089" s="2">
        <v>4698</v>
      </c>
    </row>
    <row r="1090" spans="1:6" x14ac:dyDescent="0.35">
      <c r="A1090" s="1">
        <v>44518</v>
      </c>
      <c r="B1090">
        <v>4001.87</v>
      </c>
      <c r="C1090" s="2">
        <v>532.55999999999995</v>
      </c>
      <c r="D1090" s="2">
        <v>1.0005999999999999</v>
      </c>
      <c r="E1090" s="2">
        <v>56955.3</v>
      </c>
      <c r="F1090" s="2">
        <v>4704.5</v>
      </c>
    </row>
    <row r="1091" spans="1:6" x14ac:dyDescent="0.35">
      <c r="A1091" s="1">
        <v>44517</v>
      </c>
      <c r="B1091">
        <v>4290.88</v>
      </c>
      <c r="C1091" s="2">
        <v>578.30999999999995</v>
      </c>
      <c r="D1091" s="2">
        <v>1.0004</v>
      </c>
      <c r="E1091" s="2">
        <v>60367.8</v>
      </c>
      <c r="F1091" s="2">
        <v>4688.7</v>
      </c>
    </row>
    <row r="1092" spans="1:6" x14ac:dyDescent="0.35">
      <c r="A1092" s="1">
        <v>44516</v>
      </c>
      <c r="B1092">
        <v>4208.16</v>
      </c>
      <c r="C1092" s="2">
        <v>588.91</v>
      </c>
      <c r="D1092" s="2">
        <v>1.0002</v>
      </c>
      <c r="E1092" s="2">
        <v>60089.1</v>
      </c>
      <c r="F1092" s="2">
        <v>4700.8999999999996</v>
      </c>
    </row>
    <row r="1093" spans="1:6" x14ac:dyDescent="0.35">
      <c r="A1093" s="1">
        <v>44515</v>
      </c>
      <c r="B1093">
        <v>4562.9799999999996</v>
      </c>
      <c r="C1093" s="2">
        <v>633.51</v>
      </c>
      <c r="D1093" s="2">
        <v>0.99990000000000001</v>
      </c>
      <c r="E1093" s="2">
        <v>63597.9</v>
      </c>
      <c r="F1093" s="2">
        <v>4682.8</v>
      </c>
    </row>
    <row r="1094" spans="1:6" x14ac:dyDescent="0.35">
      <c r="A1094" s="1">
        <v>44514</v>
      </c>
      <c r="B1094">
        <v>4625.59</v>
      </c>
      <c r="C1094" s="2">
        <v>650.79999999999995</v>
      </c>
      <c r="D1094" s="2">
        <v>1.0001</v>
      </c>
      <c r="E1094" s="2">
        <v>65508.2</v>
      </c>
      <c r="F1094" s="2" t="s">
        <v>9333</v>
      </c>
    </row>
    <row r="1095" spans="1:6" x14ac:dyDescent="0.35">
      <c r="A1095" s="1">
        <v>44513</v>
      </c>
      <c r="B1095">
        <v>4644.6099999999997</v>
      </c>
      <c r="C1095" s="2">
        <v>649.5</v>
      </c>
      <c r="D1095" s="2">
        <v>1.0001</v>
      </c>
      <c r="E1095" s="2">
        <v>64398.6</v>
      </c>
      <c r="F1095" s="2" t="s">
        <v>9333</v>
      </c>
    </row>
    <row r="1096" spans="1:6" x14ac:dyDescent="0.35">
      <c r="A1096" s="1">
        <v>44512</v>
      </c>
      <c r="B1096">
        <v>4667.3100000000004</v>
      </c>
      <c r="C1096" s="2">
        <v>626.91</v>
      </c>
      <c r="D1096" s="2">
        <v>1.0002</v>
      </c>
      <c r="E1096" s="2">
        <v>64134.5</v>
      </c>
      <c r="F1096" s="2">
        <v>4682.8999999999996</v>
      </c>
    </row>
    <row r="1097" spans="1:6" x14ac:dyDescent="0.35">
      <c r="A1097" s="1">
        <v>44511</v>
      </c>
      <c r="B1097">
        <v>4720.87</v>
      </c>
      <c r="C1097" s="2">
        <v>628.79999999999995</v>
      </c>
      <c r="D1097" s="2">
        <v>1.0003</v>
      </c>
      <c r="E1097" s="2">
        <v>64806.7</v>
      </c>
      <c r="F1097" s="2">
        <v>4649.3</v>
      </c>
    </row>
    <row r="1098" spans="1:6" x14ac:dyDescent="0.35">
      <c r="A1098" s="1">
        <v>44510</v>
      </c>
      <c r="B1098">
        <v>4634.03</v>
      </c>
      <c r="C1098" s="2">
        <v>614.80999999999995</v>
      </c>
      <c r="D1098" s="2">
        <v>1</v>
      </c>
      <c r="E1098" s="2">
        <v>64932.6</v>
      </c>
      <c r="F1098" s="2">
        <v>4646.7</v>
      </c>
    </row>
    <row r="1099" spans="1:6" x14ac:dyDescent="0.35">
      <c r="A1099" s="1">
        <v>44509</v>
      </c>
      <c r="B1099">
        <v>4731.83</v>
      </c>
      <c r="C1099" s="2">
        <v>634.24</v>
      </c>
      <c r="D1099" s="2">
        <v>1.0001</v>
      </c>
      <c r="E1099" s="2">
        <v>66904.399999999994</v>
      </c>
      <c r="F1099" s="2">
        <v>4685.2</v>
      </c>
    </row>
    <row r="1100" spans="1:6" x14ac:dyDescent="0.35">
      <c r="A1100" s="1">
        <v>44508</v>
      </c>
      <c r="B1100">
        <v>4808.38</v>
      </c>
      <c r="C1100" s="2">
        <v>653.79</v>
      </c>
      <c r="D1100" s="2">
        <v>1.0003</v>
      </c>
      <c r="E1100" s="2">
        <v>67527.899999999994</v>
      </c>
      <c r="F1100" s="2">
        <v>4701.7</v>
      </c>
    </row>
    <row r="1101" spans="1:6" x14ac:dyDescent="0.35">
      <c r="A1101" s="1">
        <v>44507</v>
      </c>
      <c r="B1101">
        <v>4612.0600000000004</v>
      </c>
      <c r="C1101" s="2">
        <v>649.5</v>
      </c>
      <c r="D1101" s="2">
        <v>1.0006999999999999</v>
      </c>
      <c r="E1101" s="2">
        <v>63273.2</v>
      </c>
      <c r="F1101" s="2" t="s">
        <v>9333</v>
      </c>
    </row>
    <row r="1102" spans="1:6" x14ac:dyDescent="0.35">
      <c r="A1102" s="1">
        <v>44506</v>
      </c>
      <c r="B1102">
        <v>4517.3599999999997</v>
      </c>
      <c r="C1102" s="2">
        <v>636.29999999999995</v>
      </c>
      <c r="D1102" s="2">
        <v>1.0006999999999999</v>
      </c>
      <c r="E1102" s="2">
        <v>61483.9</v>
      </c>
      <c r="F1102" s="2" t="s">
        <v>9333</v>
      </c>
    </row>
    <row r="1103" spans="1:6" x14ac:dyDescent="0.35">
      <c r="A1103" s="1">
        <v>44505</v>
      </c>
      <c r="B1103">
        <v>4475</v>
      </c>
      <c r="C1103" s="2">
        <v>607.30999999999995</v>
      </c>
      <c r="D1103" s="2">
        <v>1.0008999999999999</v>
      </c>
      <c r="E1103" s="2">
        <v>60974.3</v>
      </c>
      <c r="F1103" s="2">
        <v>4697.5</v>
      </c>
    </row>
    <row r="1104" spans="1:6" x14ac:dyDescent="0.35">
      <c r="A1104" s="1">
        <v>44504</v>
      </c>
      <c r="B1104">
        <v>4535.1099999999997</v>
      </c>
      <c r="C1104" s="2">
        <v>559.16</v>
      </c>
      <c r="D1104" s="2">
        <v>1.0004999999999999</v>
      </c>
      <c r="E1104" s="2">
        <v>61412.6</v>
      </c>
      <c r="F1104" s="2">
        <v>4680.1000000000004</v>
      </c>
    </row>
    <row r="1105" spans="1:6" x14ac:dyDescent="0.35">
      <c r="A1105" s="1">
        <v>44503</v>
      </c>
      <c r="B1105">
        <v>4602.21</v>
      </c>
      <c r="C1105" s="2">
        <v>568.4</v>
      </c>
      <c r="D1105" s="2">
        <v>1.0003</v>
      </c>
      <c r="E1105" s="2">
        <v>62918.5</v>
      </c>
      <c r="F1105" s="2">
        <v>4660.6000000000004</v>
      </c>
    </row>
    <row r="1106" spans="1:6" x14ac:dyDescent="0.35">
      <c r="A1106" s="1">
        <v>44502</v>
      </c>
      <c r="B1106">
        <v>4586.0600000000004</v>
      </c>
      <c r="C1106" s="2">
        <v>554.28</v>
      </c>
      <c r="D1106" s="2">
        <v>1.0005999999999999</v>
      </c>
      <c r="E1106" s="2">
        <v>63221.7</v>
      </c>
      <c r="F1106" s="2">
        <v>4630.6000000000004</v>
      </c>
    </row>
    <row r="1107" spans="1:6" x14ac:dyDescent="0.35">
      <c r="A1107" s="1">
        <v>44501</v>
      </c>
      <c r="B1107">
        <v>4320.8500000000004</v>
      </c>
      <c r="C1107" s="2">
        <v>551.53</v>
      </c>
      <c r="D1107" s="2">
        <v>1.0004999999999999</v>
      </c>
      <c r="E1107" s="2">
        <v>60915.3</v>
      </c>
      <c r="F1107" s="2">
        <v>4613.7</v>
      </c>
    </row>
    <row r="1108" spans="1:6" x14ac:dyDescent="0.35">
      <c r="A1108" s="1">
        <v>44500</v>
      </c>
      <c r="B1108">
        <v>4287.5600000000004</v>
      </c>
      <c r="C1108" s="2">
        <v>524.46</v>
      </c>
      <c r="D1108" s="2">
        <v>1.0004999999999999</v>
      </c>
      <c r="E1108" s="2">
        <v>61309.599999999999</v>
      </c>
      <c r="F1108" s="2" t="s">
        <v>9333</v>
      </c>
    </row>
    <row r="1109" spans="1:6" x14ac:dyDescent="0.35">
      <c r="A1109" s="1">
        <v>44499</v>
      </c>
      <c r="B1109">
        <v>4320.6499999999996</v>
      </c>
      <c r="C1109" s="2">
        <v>528.20000000000005</v>
      </c>
      <c r="D1109" s="2">
        <v>1.0004</v>
      </c>
      <c r="E1109" s="2">
        <v>61840.1</v>
      </c>
      <c r="F1109" s="2" t="s">
        <v>9333</v>
      </c>
    </row>
    <row r="1110" spans="1:6" x14ac:dyDescent="0.35">
      <c r="A1110" s="1">
        <v>44498</v>
      </c>
      <c r="B1110">
        <v>4413.7</v>
      </c>
      <c r="C1110" s="2">
        <v>529.52</v>
      </c>
      <c r="D1110" s="2">
        <v>1.0001</v>
      </c>
      <c r="E1110" s="2">
        <v>62242.8</v>
      </c>
      <c r="F1110" s="2">
        <v>4605.3999999999996</v>
      </c>
    </row>
    <row r="1111" spans="1:6" x14ac:dyDescent="0.35">
      <c r="A1111" s="1">
        <v>44497</v>
      </c>
      <c r="B1111">
        <v>4284.8999999999996</v>
      </c>
      <c r="C1111" s="2">
        <v>492.09</v>
      </c>
      <c r="D1111" s="2">
        <v>1.0003</v>
      </c>
      <c r="E1111" s="2">
        <v>60582.5</v>
      </c>
      <c r="F1111" s="2">
        <v>4596.3999999999996</v>
      </c>
    </row>
    <row r="1112" spans="1:6" x14ac:dyDescent="0.35">
      <c r="A1112" s="1">
        <v>44496</v>
      </c>
      <c r="B1112">
        <v>3921.93</v>
      </c>
      <c r="C1112" s="2">
        <v>448.69</v>
      </c>
      <c r="D1112" s="2">
        <v>1.0005999999999999</v>
      </c>
      <c r="E1112" s="2">
        <v>58438.1</v>
      </c>
      <c r="F1112" s="2">
        <v>4551.7</v>
      </c>
    </row>
    <row r="1113" spans="1:6" x14ac:dyDescent="0.35">
      <c r="A1113" s="1">
        <v>44495</v>
      </c>
      <c r="B1113">
        <v>4129.51</v>
      </c>
      <c r="C1113" s="2">
        <v>478.01</v>
      </c>
      <c r="D1113" s="2">
        <v>0.99990000000000001</v>
      </c>
      <c r="E1113" s="2">
        <v>60310.8</v>
      </c>
      <c r="F1113" s="2">
        <v>4574.8</v>
      </c>
    </row>
    <row r="1114" spans="1:6" x14ac:dyDescent="0.35">
      <c r="A1114" s="1">
        <v>44494</v>
      </c>
      <c r="B1114">
        <v>4219.92</v>
      </c>
      <c r="C1114" s="2">
        <v>484.91</v>
      </c>
      <c r="D1114" s="2">
        <v>1</v>
      </c>
      <c r="E1114" s="2">
        <v>63067</v>
      </c>
      <c r="F1114" s="2">
        <v>4566.5</v>
      </c>
    </row>
    <row r="1115" spans="1:6" x14ac:dyDescent="0.35">
      <c r="A1115" s="1">
        <v>44493</v>
      </c>
      <c r="B1115">
        <v>4082.8</v>
      </c>
      <c r="C1115" s="2">
        <v>475.8</v>
      </c>
      <c r="D1115" s="2">
        <v>0.99980000000000002</v>
      </c>
      <c r="E1115" s="2">
        <v>60866.5</v>
      </c>
      <c r="F1115" s="2" t="s">
        <v>9333</v>
      </c>
    </row>
    <row r="1116" spans="1:6" x14ac:dyDescent="0.35">
      <c r="A1116" s="1">
        <v>44492</v>
      </c>
      <c r="B1116">
        <v>4168.8500000000004</v>
      </c>
      <c r="C1116" s="2">
        <v>485.41</v>
      </c>
      <c r="D1116" s="2">
        <v>1</v>
      </c>
      <c r="E1116" s="2">
        <v>61312.5</v>
      </c>
      <c r="F1116" s="2" t="s">
        <v>9333</v>
      </c>
    </row>
    <row r="1117" spans="1:6" x14ac:dyDescent="0.35">
      <c r="A1117" s="1">
        <v>44491</v>
      </c>
      <c r="B1117">
        <v>3970.94</v>
      </c>
      <c r="C1117" s="2">
        <v>478.83</v>
      </c>
      <c r="D1117" s="2">
        <v>0.99980000000000002</v>
      </c>
      <c r="E1117" s="2">
        <v>60690.3</v>
      </c>
      <c r="F1117" s="2">
        <v>4544.8999999999996</v>
      </c>
    </row>
    <row r="1118" spans="1:6" x14ac:dyDescent="0.35">
      <c r="A1118" s="1">
        <v>44490</v>
      </c>
      <c r="B1118">
        <v>4054.16</v>
      </c>
      <c r="C1118" s="2">
        <v>471.1</v>
      </c>
      <c r="D1118" s="2">
        <v>1</v>
      </c>
      <c r="E1118" s="2">
        <v>62210.2</v>
      </c>
      <c r="F1118" s="2">
        <v>4549.8</v>
      </c>
    </row>
    <row r="1119" spans="1:6" x14ac:dyDescent="0.35">
      <c r="A1119" s="1">
        <v>44489</v>
      </c>
      <c r="B1119">
        <v>4159.8900000000003</v>
      </c>
      <c r="C1119" s="2">
        <v>501.11</v>
      </c>
      <c r="D1119" s="2">
        <v>1.0002</v>
      </c>
      <c r="E1119" s="2">
        <v>65979.100000000006</v>
      </c>
      <c r="F1119" s="2">
        <v>4536.2</v>
      </c>
    </row>
    <row r="1120" spans="1:6" x14ac:dyDescent="0.35">
      <c r="A1120" s="1">
        <v>44488</v>
      </c>
      <c r="B1120">
        <v>3876.78</v>
      </c>
      <c r="C1120" s="2">
        <v>488.1</v>
      </c>
      <c r="D1120" s="2">
        <v>1.0002</v>
      </c>
      <c r="E1120" s="2">
        <v>64278.5</v>
      </c>
      <c r="F1120" s="2">
        <v>4519.6000000000004</v>
      </c>
    </row>
    <row r="1121" spans="1:6" x14ac:dyDescent="0.35">
      <c r="A1121" s="1">
        <v>44487</v>
      </c>
      <c r="B1121">
        <v>3747.6</v>
      </c>
      <c r="C1121" s="2">
        <v>485</v>
      </c>
      <c r="D1121" s="2">
        <v>0.99990000000000001</v>
      </c>
      <c r="E1121" s="2">
        <v>62056.3</v>
      </c>
      <c r="F1121" s="2">
        <v>4486.5</v>
      </c>
    </row>
    <row r="1122" spans="1:6" x14ac:dyDescent="0.35">
      <c r="A1122" s="1">
        <v>44486</v>
      </c>
      <c r="B1122">
        <v>3845.47</v>
      </c>
      <c r="C1122" s="2">
        <v>470.71</v>
      </c>
      <c r="D1122" s="2">
        <v>1</v>
      </c>
      <c r="E1122" s="2">
        <v>61527.5</v>
      </c>
      <c r="F1122" s="2" t="s">
        <v>9333</v>
      </c>
    </row>
    <row r="1123" spans="1:6" x14ac:dyDescent="0.35">
      <c r="A1123" s="1">
        <v>44485</v>
      </c>
      <c r="B1123">
        <v>3827.55</v>
      </c>
      <c r="C1123" s="2">
        <v>465.12</v>
      </c>
      <c r="D1123" s="2">
        <v>1</v>
      </c>
      <c r="E1123" s="2">
        <v>60861.1</v>
      </c>
      <c r="F1123" s="2" t="s">
        <v>9333</v>
      </c>
    </row>
    <row r="1124" spans="1:6" x14ac:dyDescent="0.35">
      <c r="A1124" s="1">
        <v>44484</v>
      </c>
      <c r="B1124">
        <v>3866.9</v>
      </c>
      <c r="C1124" s="2">
        <v>474.31</v>
      </c>
      <c r="D1124" s="2">
        <v>0.99990000000000001</v>
      </c>
      <c r="E1124" s="2">
        <v>61672.5</v>
      </c>
      <c r="F1124" s="2">
        <v>4471.3999999999996</v>
      </c>
    </row>
    <row r="1125" spans="1:6" x14ac:dyDescent="0.35">
      <c r="A1125" s="1">
        <v>44483</v>
      </c>
      <c r="B1125">
        <v>3790.41</v>
      </c>
      <c r="C1125" s="2">
        <v>472.42</v>
      </c>
      <c r="D1125" s="2">
        <v>1.0001</v>
      </c>
      <c r="E1125" s="2">
        <v>57345.8</v>
      </c>
      <c r="F1125" s="2">
        <v>4438.3</v>
      </c>
    </row>
    <row r="1126" spans="1:6" x14ac:dyDescent="0.35">
      <c r="A1126" s="1">
        <v>44482</v>
      </c>
      <c r="B1126">
        <v>3607.28</v>
      </c>
      <c r="C1126" s="2">
        <v>470.41</v>
      </c>
      <c r="D1126" s="2">
        <v>1.0001</v>
      </c>
      <c r="E1126" s="2">
        <v>57380.1</v>
      </c>
      <c r="F1126" s="2">
        <v>4363.8</v>
      </c>
    </row>
    <row r="1127" spans="1:6" x14ac:dyDescent="0.35">
      <c r="A1127" s="1">
        <v>44481</v>
      </c>
      <c r="B1127">
        <v>3489.9</v>
      </c>
      <c r="C1127" s="2">
        <v>443.65</v>
      </c>
      <c r="D1127" s="2">
        <v>1</v>
      </c>
      <c r="E1127" s="2">
        <v>56015.9</v>
      </c>
      <c r="F1127" s="2">
        <v>4350.6000000000004</v>
      </c>
    </row>
    <row r="1128" spans="1:6" x14ac:dyDescent="0.35">
      <c r="A1128" s="1">
        <v>44480</v>
      </c>
      <c r="B1128">
        <v>3545.06</v>
      </c>
      <c r="C1128" s="2">
        <v>413.38</v>
      </c>
      <c r="D1128" s="2">
        <v>1.0001</v>
      </c>
      <c r="E1128" s="2">
        <v>57477.3</v>
      </c>
      <c r="F1128" s="2">
        <v>4361.2</v>
      </c>
    </row>
    <row r="1129" spans="1:6" x14ac:dyDescent="0.35">
      <c r="A1129" s="1">
        <v>44479</v>
      </c>
      <c r="B1129">
        <v>3415.03</v>
      </c>
      <c r="C1129" s="2">
        <v>404.19</v>
      </c>
      <c r="D1129" s="2">
        <v>1.0001</v>
      </c>
      <c r="E1129" s="2">
        <v>54687.7</v>
      </c>
      <c r="F1129" s="2" t="s">
        <v>9333</v>
      </c>
    </row>
    <row r="1130" spans="1:6" x14ac:dyDescent="0.35">
      <c r="A1130" s="1">
        <v>44478</v>
      </c>
      <c r="B1130">
        <v>3574.2</v>
      </c>
      <c r="C1130" s="2">
        <v>421.69</v>
      </c>
      <c r="D1130" s="2">
        <v>1.0003</v>
      </c>
      <c r="E1130" s="2">
        <v>54942.5</v>
      </c>
      <c r="F1130" s="2" t="s">
        <v>9333</v>
      </c>
    </row>
    <row r="1131" spans="1:6" x14ac:dyDescent="0.35">
      <c r="A1131" s="1">
        <v>44477</v>
      </c>
      <c r="B1131">
        <v>3559.42</v>
      </c>
      <c r="C1131" s="2">
        <v>418.7</v>
      </c>
      <c r="D1131" s="2">
        <v>1.0002</v>
      </c>
      <c r="E1131" s="2">
        <v>53914.7</v>
      </c>
      <c r="F1131" s="2">
        <v>4391.3</v>
      </c>
    </row>
    <row r="1132" spans="1:6" x14ac:dyDescent="0.35">
      <c r="A1132" s="1">
        <v>44476</v>
      </c>
      <c r="B1132">
        <v>3586</v>
      </c>
      <c r="C1132" s="2">
        <v>438.21</v>
      </c>
      <c r="D1132" s="2">
        <v>1.0003</v>
      </c>
      <c r="E1132" s="2">
        <v>53783.9</v>
      </c>
      <c r="F1132" s="2">
        <v>4399.8</v>
      </c>
    </row>
    <row r="1133" spans="1:6" x14ac:dyDescent="0.35">
      <c r="A1133" s="1">
        <v>44475</v>
      </c>
      <c r="B1133">
        <v>3575.41</v>
      </c>
      <c r="C1133" s="2">
        <v>434.88</v>
      </c>
      <c r="D1133" s="2">
        <v>1.0004</v>
      </c>
      <c r="E1133" s="2">
        <v>55323.199999999997</v>
      </c>
      <c r="F1133" s="2">
        <v>4363.6000000000004</v>
      </c>
    </row>
    <row r="1134" spans="1:6" x14ac:dyDescent="0.35">
      <c r="A1134" s="1">
        <v>44474</v>
      </c>
      <c r="B1134">
        <v>3517.26</v>
      </c>
      <c r="C1134" s="2">
        <v>442.21</v>
      </c>
      <c r="D1134" s="2">
        <v>1.0004999999999999</v>
      </c>
      <c r="E1134" s="2">
        <v>51469.3</v>
      </c>
      <c r="F1134" s="2">
        <v>4345.7</v>
      </c>
    </row>
    <row r="1135" spans="1:6" x14ac:dyDescent="0.35">
      <c r="A1135" s="1">
        <v>44473</v>
      </c>
      <c r="B1135">
        <v>3382.9</v>
      </c>
      <c r="C1135" s="2">
        <v>426.48</v>
      </c>
      <c r="D1135" s="2">
        <v>1.0003</v>
      </c>
      <c r="E1135" s="2">
        <v>49227.3</v>
      </c>
      <c r="F1135" s="2">
        <v>4300.5</v>
      </c>
    </row>
    <row r="1136" spans="1:6" x14ac:dyDescent="0.35">
      <c r="A1136" s="1">
        <v>44472</v>
      </c>
      <c r="B1136">
        <v>3417.34</v>
      </c>
      <c r="C1136" s="2">
        <v>430.32</v>
      </c>
      <c r="D1136" s="2">
        <v>1.0005999999999999</v>
      </c>
      <c r="E1136" s="2">
        <v>48200.1</v>
      </c>
      <c r="F1136" s="2" t="s">
        <v>9333</v>
      </c>
    </row>
    <row r="1137" spans="1:6" x14ac:dyDescent="0.35">
      <c r="A1137" s="1">
        <v>44471</v>
      </c>
      <c r="B1137">
        <v>3388.97</v>
      </c>
      <c r="C1137" s="2">
        <v>427.22</v>
      </c>
      <c r="D1137" s="2">
        <v>1.0004</v>
      </c>
      <c r="E1137" s="2">
        <v>47666.9</v>
      </c>
      <c r="F1137" s="2" t="s">
        <v>9333</v>
      </c>
    </row>
    <row r="1138" spans="1:6" x14ac:dyDescent="0.35">
      <c r="A1138" s="1">
        <v>44470</v>
      </c>
      <c r="B1138">
        <v>3309.13</v>
      </c>
      <c r="C1138" s="2">
        <v>421.31</v>
      </c>
      <c r="D1138" s="2">
        <v>1.0004</v>
      </c>
      <c r="E1138" s="2">
        <v>48146</v>
      </c>
      <c r="F1138" s="2">
        <v>4357</v>
      </c>
    </row>
    <row r="1139" spans="1:6" x14ac:dyDescent="0.35">
      <c r="A1139" s="1">
        <v>44469</v>
      </c>
      <c r="B1139">
        <v>3000.59</v>
      </c>
      <c r="C1139" s="2">
        <v>387.59</v>
      </c>
      <c r="D1139" s="2">
        <v>1.0001</v>
      </c>
      <c r="E1139" s="2">
        <v>43823.3</v>
      </c>
      <c r="F1139" s="2">
        <v>4307.5</v>
      </c>
    </row>
    <row r="1140" spans="1:6" x14ac:dyDescent="0.35">
      <c r="A1140" s="1">
        <v>44468</v>
      </c>
      <c r="B1140">
        <v>2851.5</v>
      </c>
      <c r="C1140" s="2">
        <v>367.51</v>
      </c>
      <c r="D1140" s="2">
        <v>1</v>
      </c>
      <c r="E1140" s="2">
        <v>41536.800000000003</v>
      </c>
      <c r="F1140" s="2">
        <v>4359.5</v>
      </c>
    </row>
    <row r="1141" spans="1:6" x14ac:dyDescent="0.35">
      <c r="A1141" s="1">
        <v>44467</v>
      </c>
      <c r="B1141">
        <v>2807.28</v>
      </c>
      <c r="C1141" s="2">
        <v>332.94</v>
      </c>
      <c r="D1141" s="2">
        <v>1.0002</v>
      </c>
      <c r="E1141" s="2">
        <v>41022.300000000003</v>
      </c>
      <c r="F1141" s="2">
        <v>4352.6000000000004</v>
      </c>
    </row>
    <row r="1142" spans="1:6" x14ac:dyDescent="0.35">
      <c r="A1142" s="1">
        <v>44466</v>
      </c>
      <c r="B1142">
        <v>2926.24</v>
      </c>
      <c r="C1142" s="2">
        <v>335.32</v>
      </c>
      <c r="D1142" s="2">
        <v>1.0004</v>
      </c>
      <c r="E1142" s="2">
        <v>42172.6</v>
      </c>
      <c r="F1142" s="2">
        <v>4443.1000000000004</v>
      </c>
    </row>
    <row r="1143" spans="1:6" x14ac:dyDescent="0.35">
      <c r="A1143" s="1">
        <v>44465</v>
      </c>
      <c r="B1143">
        <v>3063.51</v>
      </c>
      <c r="C1143" s="2">
        <v>344.53</v>
      </c>
      <c r="D1143" s="2">
        <v>1.0008999999999999</v>
      </c>
      <c r="E1143" s="2">
        <v>43203.4</v>
      </c>
      <c r="F1143" s="2" t="s">
        <v>9333</v>
      </c>
    </row>
    <row r="1144" spans="1:6" x14ac:dyDescent="0.35">
      <c r="A1144" s="1">
        <v>44464</v>
      </c>
      <c r="B1144">
        <v>2922.55</v>
      </c>
      <c r="C1144" s="2">
        <v>349.51</v>
      </c>
      <c r="D1144" s="2">
        <v>1.0013000000000001</v>
      </c>
      <c r="E1144" s="2">
        <v>42686.8</v>
      </c>
      <c r="F1144" s="2" t="s">
        <v>9333</v>
      </c>
    </row>
    <row r="1145" spans="1:6" x14ac:dyDescent="0.35">
      <c r="A1145" s="1">
        <v>44463</v>
      </c>
      <c r="B1145">
        <v>2928.57</v>
      </c>
      <c r="C1145" s="2">
        <v>355.1</v>
      </c>
      <c r="D1145" s="2">
        <v>1.0009999999999999</v>
      </c>
      <c r="E1145" s="2">
        <v>42819.9</v>
      </c>
      <c r="F1145" s="2">
        <v>4455.5</v>
      </c>
    </row>
    <row r="1146" spans="1:6" x14ac:dyDescent="0.35">
      <c r="A1146" s="1">
        <v>44462</v>
      </c>
      <c r="B1146">
        <v>3152.92</v>
      </c>
      <c r="C1146" s="2">
        <v>383.63</v>
      </c>
      <c r="D1146" s="2">
        <v>1.0006999999999999</v>
      </c>
      <c r="E1146" s="2">
        <v>44869.2</v>
      </c>
      <c r="F1146" s="2">
        <v>4449</v>
      </c>
    </row>
    <row r="1147" spans="1:6" x14ac:dyDescent="0.35">
      <c r="A1147" s="1">
        <v>44461</v>
      </c>
      <c r="B1147">
        <v>3077.78</v>
      </c>
      <c r="C1147" s="2">
        <v>378.83</v>
      </c>
      <c r="D1147" s="2">
        <v>1.0004999999999999</v>
      </c>
      <c r="E1147" s="2">
        <v>43551.6</v>
      </c>
      <c r="F1147" s="2">
        <v>4395.6000000000004</v>
      </c>
    </row>
    <row r="1148" spans="1:6" x14ac:dyDescent="0.35">
      <c r="A1148" s="1">
        <v>44460</v>
      </c>
      <c r="B1148">
        <v>2761.52</v>
      </c>
      <c r="C1148" s="2">
        <v>343.3</v>
      </c>
      <c r="D1148" s="2">
        <v>1.0002</v>
      </c>
      <c r="E1148" s="2">
        <v>40651.300000000003</v>
      </c>
      <c r="F1148" s="2">
        <v>4354.2</v>
      </c>
    </row>
    <row r="1149" spans="1:6" x14ac:dyDescent="0.35">
      <c r="A1149" s="1">
        <v>44459</v>
      </c>
      <c r="B1149">
        <v>2976.05</v>
      </c>
      <c r="C1149" s="2">
        <v>363.6</v>
      </c>
      <c r="D1149" s="2">
        <v>0.99990000000000001</v>
      </c>
      <c r="E1149" s="2">
        <v>42870.6</v>
      </c>
      <c r="F1149" s="2">
        <v>4357.7</v>
      </c>
    </row>
    <row r="1150" spans="1:6" x14ac:dyDescent="0.35">
      <c r="A1150" s="1">
        <v>44458</v>
      </c>
      <c r="B1150">
        <v>3329.12</v>
      </c>
      <c r="C1150" s="2">
        <v>408.39</v>
      </c>
      <c r="D1150" s="2">
        <v>1.0003</v>
      </c>
      <c r="E1150" s="2">
        <v>47238.7</v>
      </c>
      <c r="F1150" s="2" t="s">
        <v>9333</v>
      </c>
    </row>
    <row r="1151" spans="1:6" x14ac:dyDescent="0.35">
      <c r="A1151" s="1">
        <v>44457</v>
      </c>
      <c r="B1151">
        <v>3435.97</v>
      </c>
      <c r="C1151" s="2">
        <v>410.7</v>
      </c>
      <c r="D1151" s="2">
        <v>1.0002</v>
      </c>
      <c r="E1151" s="2">
        <v>48306.7</v>
      </c>
      <c r="F1151" s="2" t="s">
        <v>9333</v>
      </c>
    </row>
    <row r="1152" spans="1:6" x14ac:dyDescent="0.35">
      <c r="A1152" s="1">
        <v>44456</v>
      </c>
      <c r="B1152">
        <v>3398.65</v>
      </c>
      <c r="C1152" s="2">
        <v>406.21</v>
      </c>
      <c r="D1152" s="2">
        <v>1.0002</v>
      </c>
      <c r="E1152" s="2">
        <v>47282.8</v>
      </c>
      <c r="F1152" s="2">
        <v>4433</v>
      </c>
    </row>
    <row r="1153" spans="1:6" x14ac:dyDescent="0.35">
      <c r="A1153" s="1">
        <v>44455</v>
      </c>
      <c r="B1153">
        <v>3569.43</v>
      </c>
      <c r="C1153" s="2">
        <v>424.22</v>
      </c>
      <c r="D1153" s="2">
        <v>1.0003</v>
      </c>
      <c r="E1153" s="2">
        <v>47748</v>
      </c>
      <c r="F1153" s="2">
        <v>4473.8</v>
      </c>
    </row>
    <row r="1154" spans="1:6" x14ac:dyDescent="0.35">
      <c r="A1154" s="1">
        <v>44454</v>
      </c>
      <c r="B1154">
        <v>3611.9</v>
      </c>
      <c r="C1154" s="2">
        <v>431.1</v>
      </c>
      <c r="D1154" s="2">
        <v>1.0004</v>
      </c>
      <c r="E1154" s="2">
        <v>48130.6</v>
      </c>
      <c r="F1154" s="2">
        <v>4480.7</v>
      </c>
    </row>
    <row r="1155" spans="1:6" x14ac:dyDescent="0.35">
      <c r="A1155" s="1">
        <v>44453</v>
      </c>
      <c r="B1155">
        <v>3428.87</v>
      </c>
      <c r="C1155" s="2">
        <v>414.29</v>
      </c>
      <c r="D1155" s="2">
        <v>1.0003</v>
      </c>
      <c r="E1155" s="2">
        <v>47077.5</v>
      </c>
      <c r="F1155" s="2">
        <v>4443.1000000000004</v>
      </c>
    </row>
    <row r="1156" spans="1:6" x14ac:dyDescent="0.35">
      <c r="A1156" s="1">
        <v>44452</v>
      </c>
      <c r="B1156">
        <v>3284.52</v>
      </c>
      <c r="C1156" s="2">
        <v>399</v>
      </c>
      <c r="D1156" s="2">
        <v>1.0002</v>
      </c>
      <c r="E1156" s="2">
        <v>44949.5</v>
      </c>
      <c r="F1156" s="2">
        <v>4468.7</v>
      </c>
    </row>
    <row r="1157" spans="1:6" x14ac:dyDescent="0.35">
      <c r="A1157" s="1">
        <v>44451</v>
      </c>
      <c r="B1157">
        <v>3408.28</v>
      </c>
      <c r="C1157" s="2">
        <v>416.99</v>
      </c>
      <c r="D1157" s="2">
        <v>1.0001</v>
      </c>
      <c r="E1157" s="2">
        <v>46062.3</v>
      </c>
      <c r="F1157" s="2" t="s">
        <v>9333</v>
      </c>
    </row>
    <row r="1158" spans="1:6" x14ac:dyDescent="0.35">
      <c r="A1158" s="1">
        <v>44450</v>
      </c>
      <c r="B1158">
        <v>3267.33</v>
      </c>
      <c r="C1158" s="2">
        <v>405.1</v>
      </c>
      <c r="D1158" s="2">
        <v>1.0003</v>
      </c>
      <c r="E1158" s="2">
        <v>45161.9</v>
      </c>
      <c r="F1158" s="2" t="s">
        <v>9333</v>
      </c>
    </row>
    <row r="1159" spans="1:6" x14ac:dyDescent="0.35">
      <c r="A1159" s="1">
        <v>44449</v>
      </c>
      <c r="B1159">
        <v>3207.27</v>
      </c>
      <c r="C1159" s="2">
        <v>401.1</v>
      </c>
      <c r="D1159" s="2">
        <v>1.0002</v>
      </c>
      <c r="E1159" s="2">
        <v>44842.8</v>
      </c>
      <c r="F1159" s="2">
        <v>4458.6000000000004</v>
      </c>
    </row>
    <row r="1160" spans="1:6" x14ac:dyDescent="0.35">
      <c r="A1160" s="1">
        <v>44448</v>
      </c>
      <c r="B1160">
        <v>3423.51</v>
      </c>
      <c r="C1160" s="2">
        <v>421.2</v>
      </c>
      <c r="D1160" s="2">
        <v>1.0002</v>
      </c>
      <c r="E1160" s="2">
        <v>46385.599999999999</v>
      </c>
      <c r="F1160" s="2">
        <v>4493.3</v>
      </c>
    </row>
    <row r="1161" spans="1:6" x14ac:dyDescent="0.35">
      <c r="A1161" s="1">
        <v>44447</v>
      </c>
      <c r="B1161">
        <v>3495.1</v>
      </c>
      <c r="C1161" s="2">
        <v>414.6</v>
      </c>
      <c r="D1161" s="2">
        <v>1.0003</v>
      </c>
      <c r="E1161" s="2">
        <v>46061.4</v>
      </c>
      <c r="F1161" s="2">
        <v>4514.1000000000004</v>
      </c>
    </row>
    <row r="1162" spans="1:6" x14ac:dyDescent="0.35">
      <c r="A1162" s="1">
        <v>44446</v>
      </c>
      <c r="B1162">
        <v>3423.12</v>
      </c>
      <c r="C1162" s="2">
        <v>417.31</v>
      </c>
      <c r="D1162" s="2">
        <v>1.0004</v>
      </c>
      <c r="E1162" s="2">
        <v>46779.6</v>
      </c>
      <c r="F1162" s="2">
        <v>4520</v>
      </c>
    </row>
    <row r="1163" spans="1:6" x14ac:dyDescent="0.35">
      <c r="A1163" s="1">
        <v>44445</v>
      </c>
      <c r="B1163">
        <v>3927.21</v>
      </c>
      <c r="C1163" s="2">
        <v>496.11</v>
      </c>
      <c r="D1163" s="2">
        <v>1.0004</v>
      </c>
      <c r="E1163" s="2">
        <v>52672.1</v>
      </c>
      <c r="F1163" s="2" t="s">
        <v>9333</v>
      </c>
    </row>
    <row r="1164" spans="1:6" x14ac:dyDescent="0.35">
      <c r="A1164" s="1">
        <v>44444</v>
      </c>
      <c r="B1164">
        <v>3950.62</v>
      </c>
      <c r="C1164" s="2">
        <v>504.49</v>
      </c>
      <c r="D1164" s="2">
        <v>1.0004</v>
      </c>
      <c r="E1164" s="2">
        <v>51768.6</v>
      </c>
      <c r="F1164" s="2" t="s">
        <v>9333</v>
      </c>
    </row>
    <row r="1165" spans="1:6" x14ac:dyDescent="0.35">
      <c r="A1165" s="1">
        <v>44443</v>
      </c>
      <c r="B1165">
        <v>3884.97</v>
      </c>
      <c r="C1165" s="2">
        <v>497.4</v>
      </c>
      <c r="D1165" s="2">
        <v>1.0003</v>
      </c>
      <c r="E1165" s="2">
        <v>49918.400000000001</v>
      </c>
      <c r="F1165" s="2" t="s">
        <v>9333</v>
      </c>
    </row>
    <row r="1166" spans="1:6" x14ac:dyDescent="0.35">
      <c r="A1166" s="1">
        <v>44442</v>
      </c>
      <c r="B1166">
        <v>3936.29</v>
      </c>
      <c r="C1166" s="2">
        <v>488.2</v>
      </c>
      <c r="D1166" s="2">
        <v>1.0002</v>
      </c>
      <c r="E1166" s="2">
        <v>49999</v>
      </c>
      <c r="F1166" s="2">
        <v>4535.3999999999996</v>
      </c>
    </row>
    <row r="1167" spans="1:6" x14ac:dyDescent="0.35">
      <c r="A1167" s="1">
        <v>44441</v>
      </c>
      <c r="B1167">
        <v>3786.19</v>
      </c>
      <c r="C1167" s="2">
        <v>483.84</v>
      </c>
      <c r="D1167" s="2">
        <v>1.0003</v>
      </c>
      <c r="E1167" s="2">
        <v>49274.3</v>
      </c>
      <c r="F1167" s="2">
        <v>4536.8999999999996</v>
      </c>
    </row>
    <row r="1168" spans="1:6" x14ac:dyDescent="0.35">
      <c r="A1168" s="1">
        <v>44440</v>
      </c>
      <c r="B1168">
        <v>3832.73</v>
      </c>
      <c r="C1168" s="2">
        <v>489.78</v>
      </c>
      <c r="D1168" s="2">
        <v>1.0003</v>
      </c>
      <c r="E1168" s="2">
        <v>48819.4</v>
      </c>
      <c r="F1168" s="2">
        <v>4524.1000000000004</v>
      </c>
    </row>
    <row r="1169" spans="1:6" x14ac:dyDescent="0.35">
      <c r="A1169" s="1">
        <v>44439</v>
      </c>
      <c r="B1169">
        <v>3430.74</v>
      </c>
      <c r="C1169" s="2">
        <v>464.29</v>
      </c>
      <c r="D1169" s="2">
        <v>1.0003</v>
      </c>
      <c r="E1169" s="2">
        <v>47130.400000000001</v>
      </c>
      <c r="F1169" s="2">
        <v>4522.7</v>
      </c>
    </row>
    <row r="1170" spans="1:6" x14ac:dyDescent="0.35">
      <c r="A1170" s="1">
        <v>44438</v>
      </c>
      <c r="B1170">
        <v>3225.67</v>
      </c>
      <c r="C1170" s="2">
        <v>460.1</v>
      </c>
      <c r="D1170" s="2">
        <v>1.0004</v>
      </c>
      <c r="E1170" s="2">
        <v>46992.7</v>
      </c>
      <c r="F1170" s="2">
        <v>4528.8</v>
      </c>
    </row>
    <row r="1171" spans="1:6" x14ac:dyDescent="0.35">
      <c r="A1171" s="1">
        <v>44437</v>
      </c>
      <c r="B1171">
        <v>3222.16</v>
      </c>
      <c r="C1171" s="2">
        <v>479.63</v>
      </c>
      <c r="D1171" s="2">
        <v>1.0006999999999999</v>
      </c>
      <c r="E1171" s="2">
        <v>48777.4</v>
      </c>
      <c r="F1171" s="2" t="s">
        <v>9333</v>
      </c>
    </row>
    <row r="1172" spans="1:6" x14ac:dyDescent="0.35">
      <c r="A1172" s="1">
        <v>44436</v>
      </c>
      <c r="B1172">
        <v>3243.9</v>
      </c>
      <c r="C1172" s="2">
        <v>486.01</v>
      </c>
      <c r="D1172" s="2">
        <v>1.0005999999999999</v>
      </c>
      <c r="E1172" s="2">
        <v>48897.1</v>
      </c>
      <c r="F1172" s="2" t="s">
        <v>9333</v>
      </c>
    </row>
    <row r="1173" spans="1:6" x14ac:dyDescent="0.35">
      <c r="A1173" s="1">
        <v>44435</v>
      </c>
      <c r="B1173">
        <v>3273.58</v>
      </c>
      <c r="C1173" s="2">
        <v>494.48</v>
      </c>
      <c r="D1173" s="2">
        <v>1.0005999999999999</v>
      </c>
      <c r="E1173" s="2">
        <v>49064.3</v>
      </c>
      <c r="F1173" s="2">
        <v>4509.3999999999996</v>
      </c>
    </row>
    <row r="1174" spans="1:6" x14ac:dyDescent="0.35">
      <c r="A1174" s="1">
        <v>44434</v>
      </c>
      <c r="B1174">
        <v>3093.54</v>
      </c>
      <c r="C1174" s="2">
        <v>477.83</v>
      </c>
      <c r="D1174" s="2">
        <v>1.0003</v>
      </c>
      <c r="E1174" s="2">
        <v>46831.6</v>
      </c>
      <c r="F1174" s="2">
        <v>4470</v>
      </c>
    </row>
    <row r="1175" spans="1:6" x14ac:dyDescent="0.35">
      <c r="A1175" s="1">
        <v>44433</v>
      </c>
      <c r="B1175">
        <v>3228.15</v>
      </c>
      <c r="C1175" s="2">
        <v>503.44</v>
      </c>
      <c r="D1175" s="2">
        <v>1.0002</v>
      </c>
      <c r="E1175" s="2">
        <v>48994.5</v>
      </c>
      <c r="F1175" s="2">
        <v>4496.2</v>
      </c>
    </row>
    <row r="1176" spans="1:6" x14ac:dyDescent="0.35">
      <c r="A1176" s="1">
        <v>44432</v>
      </c>
      <c r="B1176">
        <v>3173.26</v>
      </c>
      <c r="C1176" s="2">
        <v>471.95</v>
      </c>
      <c r="D1176" s="2">
        <v>1.0003</v>
      </c>
      <c r="E1176" s="2">
        <v>47714.7</v>
      </c>
      <c r="F1176" s="2">
        <v>4486.2</v>
      </c>
    </row>
    <row r="1177" spans="1:6" x14ac:dyDescent="0.35">
      <c r="A1177" s="1">
        <v>44431</v>
      </c>
      <c r="B1177">
        <v>3319.49</v>
      </c>
      <c r="C1177" s="2">
        <v>499.79</v>
      </c>
      <c r="D1177" s="2">
        <v>1.0003</v>
      </c>
      <c r="E1177" s="2">
        <v>49539.7</v>
      </c>
      <c r="F1177" s="2">
        <v>4479.5</v>
      </c>
    </row>
    <row r="1178" spans="1:6" x14ac:dyDescent="0.35">
      <c r="A1178" s="1">
        <v>44430</v>
      </c>
      <c r="B1178">
        <v>3238.7</v>
      </c>
      <c r="C1178" s="2">
        <v>448.68</v>
      </c>
      <c r="D1178" s="2">
        <v>1.0005999999999999</v>
      </c>
      <c r="E1178" s="2">
        <v>49254.5</v>
      </c>
      <c r="F1178" s="2" t="s">
        <v>9333</v>
      </c>
    </row>
    <row r="1179" spans="1:6" x14ac:dyDescent="0.35">
      <c r="A1179" s="1">
        <v>44429</v>
      </c>
      <c r="B1179">
        <v>3223.96</v>
      </c>
      <c r="C1179" s="2">
        <v>448.64</v>
      </c>
      <c r="D1179" s="2">
        <v>1.0005999999999999</v>
      </c>
      <c r="E1179" s="2">
        <v>48875.8</v>
      </c>
      <c r="F1179" s="2" t="s">
        <v>9333</v>
      </c>
    </row>
    <row r="1180" spans="1:6" x14ac:dyDescent="0.35">
      <c r="A1180" s="1">
        <v>44428</v>
      </c>
      <c r="B1180">
        <v>3284.21</v>
      </c>
      <c r="C1180" s="2">
        <v>454.87</v>
      </c>
      <c r="D1180" s="2">
        <v>1.0004</v>
      </c>
      <c r="E1180" s="2">
        <v>49324</v>
      </c>
      <c r="F1180" s="2">
        <v>4441.7</v>
      </c>
    </row>
    <row r="1181" spans="1:6" x14ac:dyDescent="0.35">
      <c r="A1181" s="1">
        <v>44427</v>
      </c>
      <c r="B1181">
        <v>3184.82</v>
      </c>
      <c r="C1181" s="2">
        <v>431.42</v>
      </c>
      <c r="D1181" s="2">
        <v>1.0002</v>
      </c>
      <c r="E1181" s="2">
        <v>46755.9</v>
      </c>
      <c r="F1181" s="2">
        <v>4405.8</v>
      </c>
    </row>
    <row r="1182" spans="1:6" x14ac:dyDescent="0.35">
      <c r="A1182" s="1">
        <v>44426</v>
      </c>
      <c r="B1182">
        <v>3016.91</v>
      </c>
      <c r="C1182" s="2">
        <v>396.48</v>
      </c>
      <c r="D1182" s="2">
        <v>1.0003</v>
      </c>
      <c r="E1182" s="2">
        <v>44723.8</v>
      </c>
      <c r="F1182" s="2">
        <v>4400.3</v>
      </c>
    </row>
    <row r="1183" spans="1:6" x14ac:dyDescent="0.35">
      <c r="A1183" s="1">
        <v>44425</v>
      </c>
      <c r="B1183">
        <v>3014.58</v>
      </c>
      <c r="C1183" s="2">
        <v>401.94</v>
      </c>
      <c r="D1183" s="2">
        <v>1.0002</v>
      </c>
      <c r="E1183" s="2">
        <v>44691.6</v>
      </c>
      <c r="F1183" s="2">
        <v>4448.1000000000004</v>
      </c>
    </row>
    <row r="1184" spans="1:6" x14ac:dyDescent="0.35">
      <c r="A1184" s="1">
        <v>44424</v>
      </c>
      <c r="B1184">
        <v>3147.65</v>
      </c>
      <c r="C1184" s="2">
        <v>416.08</v>
      </c>
      <c r="D1184" s="2">
        <v>1.0003</v>
      </c>
      <c r="E1184" s="2">
        <v>45996.3</v>
      </c>
      <c r="F1184" s="2">
        <v>4479.7</v>
      </c>
    </row>
    <row r="1185" spans="1:6" x14ac:dyDescent="0.35">
      <c r="A1185" s="1">
        <v>44423</v>
      </c>
      <c r="B1185">
        <v>3308.87</v>
      </c>
      <c r="C1185" s="2">
        <v>414.1</v>
      </c>
      <c r="D1185" s="2">
        <v>1.0006999999999999</v>
      </c>
      <c r="E1185" s="2">
        <v>46991.3</v>
      </c>
      <c r="F1185" s="2" t="s">
        <v>9333</v>
      </c>
    </row>
    <row r="1186" spans="1:6" x14ac:dyDescent="0.35">
      <c r="A1186" s="1">
        <v>44422</v>
      </c>
      <c r="B1186">
        <v>3264.69</v>
      </c>
      <c r="C1186" s="2">
        <v>408.91</v>
      </c>
      <c r="D1186" s="2">
        <v>1.0004999999999999</v>
      </c>
      <c r="E1186" s="2">
        <v>47081.5</v>
      </c>
      <c r="F1186" s="2" t="s">
        <v>9333</v>
      </c>
    </row>
    <row r="1187" spans="1:6" x14ac:dyDescent="0.35">
      <c r="A1187" s="1">
        <v>44421</v>
      </c>
      <c r="B1187">
        <v>3322.43</v>
      </c>
      <c r="C1187" s="2">
        <v>410.9</v>
      </c>
      <c r="D1187" s="2">
        <v>1.0003</v>
      </c>
      <c r="E1187" s="2">
        <v>47809.1</v>
      </c>
      <c r="F1187" s="2">
        <v>4468</v>
      </c>
    </row>
    <row r="1188" spans="1:6" x14ac:dyDescent="0.35">
      <c r="A1188" s="1">
        <v>44420</v>
      </c>
      <c r="B1188">
        <v>3043.61</v>
      </c>
      <c r="C1188" s="2">
        <v>385.51</v>
      </c>
      <c r="D1188" s="2">
        <v>1.0004</v>
      </c>
      <c r="E1188" s="2">
        <v>44403.4</v>
      </c>
      <c r="F1188" s="2">
        <v>4460.8</v>
      </c>
    </row>
    <row r="1189" spans="1:6" x14ac:dyDescent="0.35">
      <c r="A1189" s="1">
        <v>44419</v>
      </c>
      <c r="B1189">
        <v>3163.66</v>
      </c>
      <c r="C1189" s="2">
        <v>391.48</v>
      </c>
      <c r="D1189" s="2">
        <v>1.0003</v>
      </c>
      <c r="E1189" s="2">
        <v>45564.3</v>
      </c>
      <c r="F1189" s="2">
        <v>4447.7</v>
      </c>
    </row>
    <row r="1190" spans="1:6" x14ac:dyDescent="0.35">
      <c r="A1190" s="1">
        <v>44418</v>
      </c>
      <c r="B1190">
        <v>3140.71</v>
      </c>
      <c r="C1190" s="2">
        <v>371.9</v>
      </c>
      <c r="D1190" s="2">
        <v>1.0002</v>
      </c>
      <c r="E1190" s="2">
        <v>45593.8</v>
      </c>
      <c r="F1190" s="2">
        <v>4436.8</v>
      </c>
    </row>
    <row r="1191" spans="1:6" x14ac:dyDescent="0.35">
      <c r="A1191" s="1">
        <v>44417</v>
      </c>
      <c r="B1191">
        <v>3162.93</v>
      </c>
      <c r="C1191" s="2">
        <v>354.5</v>
      </c>
      <c r="D1191" s="2">
        <v>1.0003</v>
      </c>
      <c r="E1191" s="2">
        <v>46284.3</v>
      </c>
      <c r="F1191" s="2">
        <v>4432.3999999999996</v>
      </c>
    </row>
    <row r="1192" spans="1:6" x14ac:dyDescent="0.35">
      <c r="A1192" s="1">
        <v>44416</v>
      </c>
      <c r="B1192">
        <v>3012.07</v>
      </c>
      <c r="C1192" s="2">
        <v>341.83</v>
      </c>
      <c r="D1192" s="2">
        <v>1.0001</v>
      </c>
      <c r="E1192" s="2">
        <v>43792.800000000003</v>
      </c>
      <c r="F1192" s="2" t="s">
        <v>9333</v>
      </c>
    </row>
    <row r="1193" spans="1:6" x14ac:dyDescent="0.35">
      <c r="A1193" s="1">
        <v>44415</v>
      </c>
      <c r="B1193">
        <v>3158</v>
      </c>
      <c r="C1193" s="2">
        <v>356.28</v>
      </c>
      <c r="D1193" s="2">
        <v>1.0002</v>
      </c>
      <c r="E1193" s="2">
        <v>44614.2</v>
      </c>
      <c r="F1193" s="2" t="s">
        <v>9333</v>
      </c>
    </row>
    <row r="1194" spans="1:6" x14ac:dyDescent="0.35">
      <c r="A1194" s="1">
        <v>44414</v>
      </c>
      <c r="B1194">
        <v>2889.43</v>
      </c>
      <c r="C1194" s="2">
        <v>342.08</v>
      </c>
      <c r="D1194" s="2">
        <v>1.0004</v>
      </c>
      <c r="E1194" s="2">
        <v>42795.4</v>
      </c>
      <c r="F1194" s="2">
        <v>4436.5</v>
      </c>
    </row>
    <row r="1195" spans="1:6" x14ac:dyDescent="0.35">
      <c r="A1195" s="1">
        <v>44413</v>
      </c>
      <c r="B1195">
        <v>2827.21</v>
      </c>
      <c r="C1195" s="2">
        <v>337.88</v>
      </c>
      <c r="D1195" s="2">
        <v>1.0004</v>
      </c>
      <c r="E1195" s="2">
        <v>40867.199999999997</v>
      </c>
      <c r="F1195" s="2">
        <v>4429.1000000000004</v>
      </c>
    </row>
    <row r="1196" spans="1:6" x14ac:dyDescent="0.35">
      <c r="A1196" s="1">
        <v>44412</v>
      </c>
      <c r="B1196">
        <v>2725.29</v>
      </c>
      <c r="C1196" s="2">
        <v>334.89</v>
      </c>
      <c r="D1196" s="2">
        <v>1.0001</v>
      </c>
      <c r="E1196" s="2">
        <v>39736.9</v>
      </c>
      <c r="F1196" s="2">
        <v>4402.7</v>
      </c>
    </row>
    <row r="1197" spans="1:6" x14ac:dyDescent="0.35">
      <c r="A1197" s="1">
        <v>44411</v>
      </c>
      <c r="B1197">
        <v>2506.65</v>
      </c>
      <c r="C1197" s="2">
        <v>323.19</v>
      </c>
      <c r="D1197" s="2">
        <v>1.0003</v>
      </c>
      <c r="E1197" s="2">
        <v>38130.300000000003</v>
      </c>
      <c r="F1197" s="2">
        <v>4423.1000000000004</v>
      </c>
    </row>
    <row r="1198" spans="1:6" x14ac:dyDescent="0.35">
      <c r="A1198" s="1">
        <v>44410</v>
      </c>
      <c r="B1198">
        <v>2608.04</v>
      </c>
      <c r="C1198" s="2">
        <v>330.86</v>
      </c>
      <c r="D1198" s="2">
        <v>1.0003</v>
      </c>
      <c r="E1198" s="2">
        <v>39168.400000000001</v>
      </c>
      <c r="F1198" s="2">
        <v>4387.2</v>
      </c>
    </row>
    <row r="1199" spans="1:6" x14ac:dyDescent="0.35">
      <c r="A1199" s="1">
        <v>44409</v>
      </c>
      <c r="B1199">
        <v>2556.23</v>
      </c>
      <c r="C1199" s="2">
        <v>332.78</v>
      </c>
      <c r="D1199" s="2">
        <v>1.0005999999999999</v>
      </c>
      <c r="E1199" s="2">
        <v>39878.300000000003</v>
      </c>
      <c r="F1199" s="2" t="s">
        <v>9333</v>
      </c>
    </row>
    <row r="1200" spans="1:6" x14ac:dyDescent="0.35">
      <c r="A1200" s="1">
        <v>44408</v>
      </c>
      <c r="B1200">
        <v>2532.19</v>
      </c>
      <c r="C1200" s="2">
        <v>332.41</v>
      </c>
      <c r="D1200" s="2">
        <v>1.0002</v>
      </c>
      <c r="E1200" s="2">
        <v>41553.699999999997</v>
      </c>
      <c r="F1200" s="2" t="s">
        <v>9333</v>
      </c>
    </row>
    <row r="1201" spans="1:6" x14ac:dyDescent="0.35">
      <c r="A1201" s="1">
        <v>44407</v>
      </c>
      <c r="B1201">
        <v>2460.9499999999998</v>
      </c>
      <c r="C1201" s="2">
        <v>322.63</v>
      </c>
      <c r="D1201" s="2">
        <v>1.0004</v>
      </c>
      <c r="E1201" s="2">
        <v>42203.4</v>
      </c>
      <c r="F1201" s="2">
        <v>4395.3</v>
      </c>
    </row>
    <row r="1202" spans="1:6" x14ac:dyDescent="0.35">
      <c r="A1202" s="1">
        <v>44406</v>
      </c>
      <c r="B1202">
        <v>2380.9299999999998</v>
      </c>
      <c r="C1202" s="2">
        <v>316.72000000000003</v>
      </c>
      <c r="D1202" s="2">
        <v>1.0002</v>
      </c>
      <c r="E1202" s="2">
        <v>40001.4</v>
      </c>
      <c r="F1202" s="2">
        <v>4419.1000000000004</v>
      </c>
    </row>
    <row r="1203" spans="1:6" x14ac:dyDescent="0.35">
      <c r="A1203" s="1">
        <v>44405</v>
      </c>
      <c r="B1203">
        <v>2299.11</v>
      </c>
      <c r="C1203" s="2">
        <v>313.76</v>
      </c>
      <c r="D1203" s="2">
        <v>1.0003</v>
      </c>
      <c r="E1203" s="2">
        <v>40003.199999999997</v>
      </c>
      <c r="F1203" s="2">
        <v>4400.6000000000004</v>
      </c>
    </row>
    <row r="1204" spans="1:6" x14ac:dyDescent="0.35">
      <c r="A1204" s="1">
        <v>44404</v>
      </c>
      <c r="B1204">
        <v>2300.2199999999998</v>
      </c>
      <c r="C1204" s="2">
        <v>313.67</v>
      </c>
      <c r="D1204" s="2">
        <v>1.0004</v>
      </c>
      <c r="E1204" s="2">
        <v>39452</v>
      </c>
      <c r="F1204" s="2">
        <v>4401.5</v>
      </c>
    </row>
    <row r="1205" spans="1:6" x14ac:dyDescent="0.35">
      <c r="A1205" s="1">
        <v>44403</v>
      </c>
      <c r="B1205">
        <v>2229.5300000000002</v>
      </c>
      <c r="C1205" s="2">
        <v>304.31</v>
      </c>
      <c r="D1205" s="2">
        <v>1.0004</v>
      </c>
      <c r="E1205" s="2">
        <v>37276.6</v>
      </c>
      <c r="F1205" s="2">
        <v>4422.3</v>
      </c>
    </row>
    <row r="1206" spans="1:6" x14ac:dyDescent="0.35">
      <c r="A1206" s="1">
        <v>44402</v>
      </c>
      <c r="B1206">
        <v>2189.79</v>
      </c>
      <c r="C1206" s="2">
        <v>302.57</v>
      </c>
      <c r="D1206" s="2">
        <v>1.0007999999999999</v>
      </c>
      <c r="E1206" s="2">
        <v>35391.1</v>
      </c>
      <c r="F1206" s="2" t="s">
        <v>9333</v>
      </c>
    </row>
    <row r="1207" spans="1:6" x14ac:dyDescent="0.35">
      <c r="A1207" s="1">
        <v>44401</v>
      </c>
      <c r="B1207">
        <v>2151.85</v>
      </c>
      <c r="C1207" s="2">
        <v>303.14999999999998</v>
      </c>
      <c r="D1207" s="2">
        <v>1.0008999999999999</v>
      </c>
      <c r="E1207" s="2">
        <v>33824.800000000003</v>
      </c>
      <c r="F1207" s="2" t="s">
        <v>9333</v>
      </c>
    </row>
    <row r="1208" spans="1:6" x14ac:dyDescent="0.35">
      <c r="A1208" s="1">
        <v>44400</v>
      </c>
      <c r="B1208">
        <v>2123.61</v>
      </c>
      <c r="C1208" s="2">
        <v>298.89</v>
      </c>
      <c r="D1208" s="2">
        <v>1.0004</v>
      </c>
      <c r="E1208" s="2">
        <v>33603.300000000003</v>
      </c>
      <c r="F1208" s="2">
        <v>4411.8</v>
      </c>
    </row>
    <row r="1209" spans="1:6" x14ac:dyDescent="0.35">
      <c r="A1209" s="1">
        <v>44399</v>
      </c>
      <c r="B1209">
        <v>2024.58</v>
      </c>
      <c r="C1209" s="2">
        <v>293.52999999999997</v>
      </c>
      <c r="D1209" s="2">
        <v>1.0003</v>
      </c>
      <c r="E1209" s="2">
        <v>32298.9</v>
      </c>
      <c r="F1209" s="2">
        <v>4367.5</v>
      </c>
    </row>
    <row r="1210" spans="1:6" x14ac:dyDescent="0.35">
      <c r="A1210" s="1">
        <v>44398</v>
      </c>
      <c r="B1210">
        <v>1994.49</v>
      </c>
      <c r="C1210" s="2">
        <v>293.08</v>
      </c>
      <c r="D1210" s="2">
        <v>1.0003</v>
      </c>
      <c r="E1210" s="2">
        <v>32131.4</v>
      </c>
      <c r="F1210" s="2">
        <v>4358.7</v>
      </c>
    </row>
    <row r="1211" spans="1:6" x14ac:dyDescent="0.35">
      <c r="A1211" s="1">
        <v>44397</v>
      </c>
      <c r="B1211">
        <v>1786.07</v>
      </c>
      <c r="C1211" s="2">
        <v>264.58999999999997</v>
      </c>
      <c r="D1211" s="2">
        <v>1.0004</v>
      </c>
      <c r="E1211" s="2">
        <v>29793.8</v>
      </c>
      <c r="F1211" s="2">
        <v>4323.1000000000004</v>
      </c>
    </row>
    <row r="1212" spans="1:6" x14ac:dyDescent="0.35">
      <c r="A1212" s="1">
        <v>44396</v>
      </c>
      <c r="B1212">
        <v>1818.07</v>
      </c>
      <c r="C1212" s="2">
        <v>280.47000000000003</v>
      </c>
      <c r="D1212" s="2">
        <v>1.0004</v>
      </c>
      <c r="E1212" s="2">
        <v>30837.200000000001</v>
      </c>
      <c r="F1212" s="2">
        <v>4258.5</v>
      </c>
    </row>
    <row r="1213" spans="1:6" x14ac:dyDescent="0.35">
      <c r="A1213" s="1">
        <v>44395</v>
      </c>
      <c r="B1213">
        <v>1892.42</v>
      </c>
      <c r="C1213" s="2">
        <v>302.18</v>
      </c>
      <c r="D1213" s="2">
        <v>1.0008999999999999</v>
      </c>
      <c r="E1213" s="2">
        <v>31785.4</v>
      </c>
      <c r="F1213" s="2" t="s">
        <v>9333</v>
      </c>
    </row>
    <row r="1214" spans="1:6" x14ac:dyDescent="0.35">
      <c r="A1214" s="1">
        <v>44394</v>
      </c>
      <c r="B1214">
        <v>1897.98</v>
      </c>
      <c r="C1214" s="2">
        <v>300.31</v>
      </c>
      <c r="D1214" s="2">
        <v>1.0006999999999999</v>
      </c>
      <c r="E1214" s="2">
        <v>31518.6</v>
      </c>
      <c r="F1214" s="2" t="s">
        <v>9333</v>
      </c>
    </row>
    <row r="1215" spans="1:6" x14ac:dyDescent="0.35">
      <c r="A1215" s="1">
        <v>44393</v>
      </c>
      <c r="B1215">
        <v>1878.2</v>
      </c>
      <c r="C1215" s="2">
        <v>302.83999999999997</v>
      </c>
      <c r="D1215" s="2">
        <v>1.0005999999999999</v>
      </c>
      <c r="E1215" s="2">
        <v>31394</v>
      </c>
      <c r="F1215" s="2">
        <v>4327.2</v>
      </c>
    </row>
    <row r="1216" spans="1:6" x14ac:dyDescent="0.35">
      <c r="A1216" s="1">
        <v>44392</v>
      </c>
      <c r="B1216">
        <v>1917.21</v>
      </c>
      <c r="C1216" s="2">
        <v>315.58</v>
      </c>
      <c r="D1216" s="2">
        <v>1.0002</v>
      </c>
      <c r="E1216" s="2">
        <v>31840.5</v>
      </c>
      <c r="F1216" s="2">
        <v>4360</v>
      </c>
    </row>
    <row r="1217" spans="1:6" x14ac:dyDescent="0.35">
      <c r="A1217" s="1">
        <v>44391</v>
      </c>
      <c r="B1217">
        <v>1994.64</v>
      </c>
      <c r="C1217" s="2">
        <v>309.45</v>
      </c>
      <c r="D1217" s="2">
        <v>1.0002</v>
      </c>
      <c r="E1217" s="2">
        <v>32820.699999999997</v>
      </c>
      <c r="F1217" s="2">
        <v>4374.3</v>
      </c>
    </row>
    <row r="1218" spans="1:6" x14ac:dyDescent="0.35">
      <c r="A1218" s="1">
        <v>44390</v>
      </c>
      <c r="B1218">
        <v>1940.72</v>
      </c>
      <c r="C1218" s="2">
        <v>308.98</v>
      </c>
      <c r="D1218" s="2">
        <v>1.0002</v>
      </c>
      <c r="E1218" s="2">
        <v>32728.1</v>
      </c>
      <c r="F1218" s="2">
        <v>4369.2</v>
      </c>
    </row>
    <row r="1219" spans="1:6" x14ac:dyDescent="0.35">
      <c r="A1219" s="1">
        <v>44389</v>
      </c>
      <c r="B1219">
        <v>2035.09</v>
      </c>
      <c r="C1219" s="2">
        <v>316.17</v>
      </c>
      <c r="D1219" s="2">
        <v>0.99980000000000002</v>
      </c>
      <c r="E1219" s="2">
        <v>33113</v>
      </c>
      <c r="F1219" s="2">
        <v>4384.6000000000004</v>
      </c>
    </row>
    <row r="1220" spans="1:6" x14ac:dyDescent="0.35">
      <c r="A1220" s="1">
        <v>44388</v>
      </c>
      <c r="B1220">
        <v>2139.35</v>
      </c>
      <c r="C1220" s="2">
        <v>321.88</v>
      </c>
      <c r="D1220" s="2">
        <v>1</v>
      </c>
      <c r="E1220" s="2">
        <v>34227.699999999997</v>
      </c>
      <c r="F1220" s="2" t="s">
        <v>9333</v>
      </c>
    </row>
    <row r="1221" spans="1:6" x14ac:dyDescent="0.35">
      <c r="A1221" s="1">
        <v>44387</v>
      </c>
      <c r="B1221">
        <v>2111.12</v>
      </c>
      <c r="C1221" s="2">
        <v>316.07</v>
      </c>
      <c r="D1221" s="2">
        <v>0.99990000000000001</v>
      </c>
      <c r="E1221" s="2">
        <v>33510.6</v>
      </c>
      <c r="F1221" s="2" t="s">
        <v>9333</v>
      </c>
    </row>
    <row r="1222" spans="1:6" x14ac:dyDescent="0.35">
      <c r="A1222" s="1">
        <v>44386</v>
      </c>
      <c r="B1222">
        <v>2145.89</v>
      </c>
      <c r="C1222" s="2">
        <v>316.77</v>
      </c>
      <c r="D1222" s="2">
        <v>0.99939999999999996</v>
      </c>
      <c r="E1222" s="2">
        <v>33797.4</v>
      </c>
      <c r="F1222" s="2">
        <v>4369.6000000000004</v>
      </c>
    </row>
    <row r="1223" spans="1:6" x14ac:dyDescent="0.35">
      <c r="A1223" s="1">
        <v>44385</v>
      </c>
      <c r="B1223">
        <v>2120.2199999999998</v>
      </c>
      <c r="C1223" s="2">
        <v>310.52</v>
      </c>
      <c r="D1223" s="2">
        <v>0.99960000000000004</v>
      </c>
      <c r="E1223" s="2">
        <v>32866.300000000003</v>
      </c>
      <c r="F1223" s="2">
        <v>4320.8</v>
      </c>
    </row>
    <row r="1224" spans="1:6" x14ac:dyDescent="0.35">
      <c r="A1224" s="1">
        <v>44384</v>
      </c>
      <c r="B1224">
        <v>2316.5700000000002</v>
      </c>
      <c r="C1224" s="2">
        <v>327.68</v>
      </c>
      <c r="D1224" s="2">
        <v>1.0004</v>
      </c>
      <c r="E1224" s="2">
        <v>33867.800000000003</v>
      </c>
      <c r="F1224" s="2">
        <v>4358.1000000000004</v>
      </c>
    </row>
    <row r="1225" spans="1:6" x14ac:dyDescent="0.35">
      <c r="A1225" s="1">
        <v>44383</v>
      </c>
      <c r="B1225">
        <v>2322.7199999999998</v>
      </c>
      <c r="C1225" s="2">
        <v>320.02</v>
      </c>
      <c r="D1225" s="2">
        <v>1.0002</v>
      </c>
      <c r="E1225" s="2">
        <v>34225.599999999999</v>
      </c>
      <c r="F1225" s="2">
        <v>4343.5</v>
      </c>
    </row>
    <row r="1226" spans="1:6" x14ac:dyDescent="0.35">
      <c r="A1226" s="1">
        <v>44382</v>
      </c>
      <c r="B1226">
        <v>2196.16</v>
      </c>
      <c r="C1226" s="2">
        <v>302.31</v>
      </c>
      <c r="D1226" s="2">
        <v>1.0003</v>
      </c>
      <c r="E1226" s="2">
        <v>33687.800000000003</v>
      </c>
      <c r="F1226" s="2" t="s">
        <v>9333</v>
      </c>
    </row>
    <row r="1227" spans="1:6" x14ac:dyDescent="0.35">
      <c r="A1227" s="1">
        <v>44381</v>
      </c>
      <c r="B1227">
        <v>2323.2199999999998</v>
      </c>
      <c r="C1227" s="2">
        <v>307.88</v>
      </c>
      <c r="D1227" s="2">
        <v>1</v>
      </c>
      <c r="E1227" s="2">
        <v>35298.199999999997</v>
      </c>
      <c r="F1227" s="2" t="s">
        <v>9333</v>
      </c>
    </row>
    <row r="1228" spans="1:6" x14ac:dyDescent="0.35">
      <c r="A1228" s="1">
        <v>44380</v>
      </c>
      <c r="B1228">
        <v>2224.6999999999998</v>
      </c>
      <c r="C1228" s="2">
        <v>299.25</v>
      </c>
      <c r="D1228" s="2">
        <v>1.0003</v>
      </c>
      <c r="E1228" s="2">
        <v>34742.800000000003</v>
      </c>
      <c r="F1228" s="2" t="s">
        <v>9333</v>
      </c>
    </row>
    <row r="1229" spans="1:6" x14ac:dyDescent="0.35">
      <c r="A1229" s="1">
        <v>44379</v>
      </c>
      <c r="B1229">
        <v>2154.7800000000002</v>
      </c>
      <c r="C1229" s="2">
        <v>287.38</v>
      </c>
      <c r="D1229" s="2">
        <v>1.0003</v>
      </c>
      <c r="E1229" s="2">
        <v>33813.4</v>
      </c>
      <c r="F1229" s="2">
        <v>4352.3</v>
      </c>
    </row>
    <row r="1230" spans="1:6" x14ac:dyDescent="0.35">
      <c r="A1230" s="1">
        <v>44378</v>
      </c>
      <c r="B1230">
        <v>2109.11</v>
      </c>
      <c r="C1230" s="2">
        <v>287.63</v>
      </c>
      <c r="D1230" s="2">
        <v>1.0002</v>
      </c>
      <c r="E1230" s="2">
        <v>33543.599999999999</v>
      </c>
      <c r="F1230" s="2">
        <v>4319.8999999999996</v>
      </c>
    </row>
    <row r="1231" spans="1:6" x14ac:dyDescent="0.35">
      <c r="A1231" s="1">
        <v>44377</v>
      </c>
      <c r="B1231">
        <v>2273.84</v>
      </c>
      <c r="C1231" s="2">
        <v>303.25</v>
      </c>
      <c r="D1231" s="2">
        <v>1.0003</v>
      </c>
      <c r="E1231" s="2">
        <v>35026.9</v>
      </c>
      <c r="F1231" s="2">
        <v>4297.5</v>
      </c>
    </row>
    <row r="1232" spans="1:6" x14ac:dyDescent="0.35">
      <c r="A1232" s="1">
        <v>44376</v>
      </c>
      <c r="B1232">
        <v>2158.71</v>
      </c>
      <c r="C1232" s="2">
        <v>299.88</v>
      </c>
      <c r="D1232" s="2">
        <v>1.0002</v>
      </c>
      <c r="E1232" s="2">
        <v>35834.699999999997</v>
      </c>
      <c r="F1232" s="2">
        <v>4291.8</v>
      </c>
    </row>
    <row r="1233" spans="1:6" x14ac:dyDescent="0.35">
      <c r="A1233" s="1">
        <v>44375</v>
      </c>
      <c r="B1233">
        <v>2083.09</v>
      </c>
      <c r="C1233" s="2">
        <v>289.83</v>
      </c>
      <c r="D1233" s="2">
        <v>1.0004</v>
      </c>
      <c r="E1233" s="2">
        <v>34475.9</v>
      </c>
      <c r="F1233" s="2">
        <v>4290.6000000000004</v>
      </c>
    </row>
    <row r="1234" spans="1:6" x14ac:dyDescent="0.35">
      <c r="A1234" s="1">
        <v>44374</v>
      </c>
      <c r="B1234">
        <v>1979.88</v>
      </c>
      <c r="C1234" s="2">
        <v>290.86</v>
      </c>
      <c r="D1234" s="2">
        <v>1.0005999999999999</v>
      </c>
      <c r="E1234" s="2">
        <v>34678.5</v>
      </c>
      <c r="F1234" s="2" t="s">
        <v>9333</v>
      </c>
    </row>
    <row r="1235" spans="1:6" x14ac:dyDescent="0.35">
      <c r="A1235" s="1">
        <v>44373</v>
      </c>
      <c r="B1235">
        <v>1830.62</v>
      </c>
      <c r="C1235" s="2">
        <v>279.45</v>
      </c>
      <c r="D1235" s="2">
        <v>1.0012000000000001</v>
      </c>
      <c r="E1235" s="2">
        <v>32243.4</v>
      </c>
      <c r="F1235" s="2" t="s">
        <v>9333</v>
      </c>
    </row>
    <row r="1236" spans="1:6" x14ac:dyDescent="0.35">
      <c r="A1236" s="1">
        <v>44372</v>
      </c>
      <c r="B1236">
        <v>1810.57</v>
      </c>
      <c r="C1236" s="2">
        <v>281.13</v>
      </c>
      <c r="D1236" s="2">
        <v>0.99980000000000002</v>
      </c>
      <c r="E1236" s="2">
        <v>31594</v>
      </c>
      <c r="F1236" s="2">
        <v>4280.7</v>
      </c>
    </row>
    <row r="1237" spans="1:6" x14ac:dyDescent="0.35">
      <c r="A1237" s="1">
        <v>44371</v>
      </c>
      <c r="B1237">
        <v>1989.14</v>
      </c>
      <c r="C1237" s="2">
        <v>308.31</v>
      </c>
      <c r="D1237" s="2">
        <v>1</v>
      </c>
      <c r="E1237" s="2">
        <v>34665.800000000003</v>
      </c>
      <c r="F1237" s="2">
        <v>4266.5</v>
      </c>
    </row>
    <row r="1238" spans="1:6" x14ac:dyDescent="0.35">
      <c r="A1238" s="1">
        <v>44370</v>
      </c>
      <c r="B1238">
        <v>1968.39</v>
      </c>
      <c r="C1238" s="2">
        <v>296.14</v>
      </c>
      <c r="D1238" s="2">
        <v>1.0004999999999999</v>
      </c>
      <c r="E1238" s="2">
        <v>33674.300000000003</v>
      </c>
      <c r="F1238" s="2">
        <v>4241.8</v>
      </c>
    </row>
    <row r="1239" spans="1:6" x14ac:dyDescent="0.35">
      <c r="A1239" s="1">
        <v>44369</v>
      </c>
      <c r="B1239">
        <v>1876.66</v>
      </c>
      <c r="C1239" s="2">
        <v>261.45</v>
      </c>
      <c r="D1239" s="2">
        <v>1.0012000000000001</v>
      </c>
      <c r="E1239" s="2">
        <v>32496.400000000001</v>
      </c>
      <c r="F1239" s="2">
        <v>4246.3999999999996</v>
      </c>
    </row>
    <row r="1240" spans="1:6" x14ac:dyDescent="0.35">
      <c r="A1240" s="1">
        <v>44368</v>
      </c>
      <c r="B1240">
        <v>1891.18</v>
      </c>
      <c r="C1240" s="2">
        <v>271.8</v>
      </c>
      <c r="D1240" s="2">
        <v>1.0017</v>
      </c>
      <c r="E1240" s="2">
        <v>31692</v>
      </c>
      <c r="F1240" s="2">
        <v>4224.8</v>
      </c>
    </row>
    <row r="1241" spans="1:6" x14ac:dyDescent="0.35">
      <c r="A1241" s="1">
        <v>44367</v>
      </c>
      <c r="B1241">
        <v>2243.86</v>
      </c>
      <c r="C1241" s="2">
        <v>339.47</v>
      </c>
      <c r="D1241" s="2">
        <v>1.0009999999999999</v>
      </c>
      <c r="E1241" s="2">
        <v>35595.800000000003</v>
      </c>
      <c r="F1241" s="2" t="s">
        <v>9333</v>
      </c>
    </row>
    <row r="1242" spans="1:6" x14ac:dyDescent="0.35">
      <c r="A1242" s="1">
        <v>44366</v>
      </c>
      <c r="B1242">
        <v>2166.91</v>
      </c>
      <c r="C1242" s="2">
        <v>334.19</v>
      </c>
      <c r="D1242" s="2">
        <v>1.0013000000000001</v>
      </c>
      <c r="E1242" s="2">
        <v>35513.4</v>
      </c>
      <c r="F1242" s="2" t="s">
        <v>9333</v>
      </c>
    </row>
    <row r="1243" spans="1:6" x14ac:dyDescent="0.35">
      <c r="A1243" s="1">
        <v>44365</v>
      </c>
      <c r="B1243">
        <v>2229.5300000000002</v>
      </c>
      <c r="C1243" s="2">
        <v>336.67</v>
      </c>
      <c r="D1243" s="2">
        <v>1.0005999999999999</v>
      </c>
      <c r="E1243" s="2">
        <v>35749.4</v>
      </c>
      <c r="F1243" s="2">
        <v>4166.3999999999996</v>
      </c>
    </row>
    <row r="1244" spans="1:6" x14ac:dyDescent="0.35">
      <c r="A1244" s="1">
        <v>44364</v>
      </c>
      <c r="B1244">
        <v>2371.62</v>
      </c>
      <c r="C1244" s="2">
        <v>352.64</v>
      </c>
      <c r="D1244" s="2">
        <v>1</v>
      </c>
      <c r="E1244" s="2">
        <v>38052</v>
      </c>
      <c r="F1244" s="2">
        <v>4221.8999999999996</v>
      </c>
    </row>
    <row r="1245" spans="1:6" x14ac:dyDescent="0.35">
      <c r="A1245" s="1">
        <v>44363</v>
      </c>
      <c r="B1245">
        <v>2367.2800000000002</v>
      </c>
      <c r="C1245" s="2">
        <v>347.15</v>
      </c>
      <c r="D1245" s="2">
        <v>0.99980000000000002</v>
      </c>
      <c r="E1245" s="2">
        <v>38336</v>
      </c>
      <c r="F1245" s="2">
        <v>4223.7</v>
      </c>
    </row>
    <row r="1246" spans="1:6" x14ac:dyDescent="0.35">
      <c r="A1246" s="1">
        <v>44362</v>
      </c>
      <c r="B1246">
        <v>2543.83</v>
      </c>
      <c r="C1246" s="2">
        <v>366.78</v>
      </c>
      <c r="D1246" s="2">
        <v>1</v>
      </c>
      <c r="E1246" s="2">
        <v>40156.1</v>
      </c>
      <c r="F1246" s="2">
        <v>4246.6000000000004</v>
      </c>
    </row>
    <row r="1247" spans="1:6" x14ac:dyDescent="0.35">
      <c r="A1247" s="1">
        <v>44361</v>
      </c>
      <c r="B1247">
        <v>2581.48</v>
      </c>
      <c r="C1247" s="2">
        <v>370.06</v>
      </c>
      <c r="D1247" s="2">
        <v>1.0001</v>
      </c>
      <c r="E1247" s="2">
        <v>40529.4</v>
      </c>
      <c r="F1247" s="2">
        <v>4255.1000000000004</v>
      </c>
    </row>
    <row r="1248" spans="1:6" x14ac:dyDescent="0.35">
      <c r="A1248" s="1">
        <v>44360</v>
      </c>
      <c r="B1248">
        <v>2508.27</v>
      </c>
      <c r="C1248" s="2">
        <v>365.83</v>
      </c>
      <c r="D1248" s="2">
        <v>0.99990000000000001</v>
      </c>
      <c r="E1248" s="2">
        <v>39022.9</v>
      </c>
      <c r="F1248" s="2" t="s">
        <v>9333</v>
      </c>
    </row>
    <row r="1249" spans="1:6" x14ac:dyDescent="0.35">
      <c r="A1249" s="1">
        <v>44359</v>
      </c>
      <c r="B1249">
        <v>2368.4699999999998</v>
      </c>
      <c r="C1249" s="2">
        <v>343.23</v>
      </c>
      <c r="D1249" s="2">
        <v>1.0003</v>
      </c>
      <c r="E1249" s="2">
        <v>35467.5</v>
      </c>
      <c r="F1249" s="2" t="s">
        <v>9333</v>
      </c>
    </row>
    <row r="1250" spans="1:6" x14ac:dyDescent="0.35">
      <c r="A1250" s="1">
        <v>44358</v>
      </c>
      <c r="B1250">
        <v>2351.4499999999998</v>
      </c>
      <c r="C1250" s="2">
        <v>345.46</v>
      </c>
      <c r="D1250" s="2">
        <v>1</v>
      </c>
      <c r="E1250" s="2">
        <v>37314.6</v>
      </c>
      <c r="F1250" s="2">
        <v>4247.3999999999996</v>
      </c>
    </row>
    <row r="1251" spans="1:6" x14ac:dyDescent="0.35">
      <c r="A1251" s="1">
        <v>44357</v>
      </c>
      <c r="B1251">
        <v>2469.9699999999998</v>
      </c>
      <c r="C1251" s="2">
        <v>351.43</v>
      </c>
      <c r="D1251" s="2">
        <v>1.0003</v>
      </c>
      <c r="E1251" s="2">
        <v>36649.4</v>
      </c>
      <c r="F1251" s="2">
        <v>4239.2</v>
      </c>
    </row>
    <row r="1252" spans="1:6" x14ac:dyDescent="0.35">
      <c r="A1252" s="1">
        <v>44356</v>
      </c>
      <c r="B1252">
        <v>2606.23</v>
      </c>
      <c r="C1252" s="2">
        <v>375.29</v>
      </c>
      <c r="D1252" s="2">
        <v>1.0001</v>
      </c>
      <c r="E1252" s="2">
        <v>37332.199999999997</v>
      </c>
      <c r="F1252" s="2">
        <v>4219.6000000000004</v>
      </c>
    </row>
    <row r="1253" spans="1:6" x14ac:dyDescent="0.35">
      <c r="A1253" s="1">
        <v>44355</v>
      </c>
      <c r="B1253">
        <v>2510.65</v>
      </c>
      <c r="C1253" s="2">
        <v>352.64</v>
      </c>
      <c r="D1253" s="2">
        <v>1.0007999999999999</v>
      </c>
      <c r="E1253" s="2">
        <v>33382.9</v>
      </c>
      <c r="F1253" s="2">
        <v>4227.3</v>
      </c>
    </row>
    <row r="1254" spans="1:6" x14ac:dyDescent="0.35">
      <c r="A1254" s="1">
        <v>44354</v>
      </c>
      <c r="B1254">
        <v>2592.63</v>
      </c>
      <c r="C1254" s="2">
        <v>358.08</v>
      </c>
      <c r="D1254" s="2">
        <v>1.0003</v>
      </c>
      <c r="E1254" s="2">
        <v>33578</v>
      </c>
      <c r="F1254" s="2">
        <v>4226.5</v>
      </c>
    </row>
    <row r="1255" spans="1:6" x14ac:dyDescent="0.35">
      <c r="A1255" s="1">
        <v>44353</v>
      </c>
      <c r="B1255">
        <v>2713.66</v>
      </c>
      <c r="C1255" s="2">
        <v>393.2</v>
      </c>
      <c r="D1255" s="2">
        <v>1</v>
      </c>
      <c r="E1255" s="2">
        <v>35815.4</v>
      </c>
      <c r="F1255" s="2" t="s">
        <v>9333</v>
      </c>
    </row>
    <row r="1256" spans="1:6" x14ac:dyDescent="0.35">
      <c r="A1256" s="1">
        <v>44352</v>
      </c>
      <c r="B1256">
        <v>2628.98</v>
      </c>
      <c r="C1256" s="2">
        <v>390.09</v>
      </c>
      <c r="D1256" s="2">
        <v>1.0004999999999999</v>
      </c>
      <c r="E1256" s="2">
        <v>35520</v>
      </c>
      <c r="F1256" s="2" t="s">
        <v>9333</v>
      </c>
    </row>
    <row r="1257" spans="1:6" x14ac:dyDescent="0.35">
      <c r="A1257" s="1">
        <v>44351</v>
      </c>
      <c r="B1257">
        <v>2686.5</v>
      </c>
      <c r="C1257" s="2">
        <v>390.97</v>
      </c>
      <c r="D1257" s="2">
        <v>1.0004999999999999</v>
      </c>
      <c r="E1257" s="2">
        <v>36851.300000000003</v>
      </c>
      <c r="F1257" s="2">
        <v>4229.8999999999996</v>
      </c>
    </row>
    <row r="1258" spans="1:6" x14ac:dyDescent="0.35">
      <c r="A1258" s="1">
        <v>44350</v>
      </c>
      <c r="B1258">
        <v>2853.35</v>
      </c>
      <c r="C1258" s="2">
        <v>427.59</v>
      </c>
      <c r="D1258" s="2">
        <v>1.0001</v>
      </c>
      <c r="E1258" s="2">
        <v>39187.300000000003</v>
      </c>
      <c r="F1258" s="2">
        <v>4192.8999999999996</v>
      </c>
    </row>
    <row r="1259" spans="1:6" x14ac:dyDescent="0.35">
      <c r="A1259" s="1">
        <v>44349</v>
      </c>
      <c r="B1259">
        <v>2706.1</v>
      </c>
      <c r="C1259" s="2">
        <v>401.12</v>
      </c>
      <c r="D1259" s="2">
        <v>1.0001</v>
      </c>
      <c r="E1259" s="2">
        <v>37555.800000000003</v>
      </c>
      <c r="F1259" s="2">
        <v>4208.1000000000004</v>
      </c>
    </row>
    <row r="1260" spans="1:6" x14ac:dyDescent="0.35">
      <c r="A1260" s="1">
        <v>44348</v>
      </c>
      <c r="B1260">
        <v>2633.67</v>
      </c>
      <c r="C1260" s="2">
        <v>362.39</v>
      </c>
      <c r="D1260" s="2">
        <v>0.99980000000000002</v>
      </c>
      <c r="E1260" s="2">
        <v>36687.599999999999</v>
      </c>
      <c r="F1260" s="2">
        <v>4202</v>
      </c>
    </row>
    <row r="1261" spans="1:6" x14ac:dyDescent="0.35">
      <c r="A1261" s="1">
        <v>44347</v>
      </c>
      <c r="B1261">
        <v>2708.47</v>
      </c>
      <c r="C1261" s="2">
        <v>353.74</v>
      </c>
      <c r="D1261" s="2">
        <v>1.0001</v>
      </c>
      <c r="E1261" s="2">
        <v>37298.6</v>
      </c>
      <c r="F1261" s="2" t="s">
        <v>9333</v>
      </c>
    </row>
    <row r="1262" spans="1:6" x14ac:dyDescent="0.35">
      <c r="A1262" s="1">
        <v>44346</v>
      </c>
      <c r="B1262">
        <v>2386.1</v>
      </c>
      <c r="C1262" s="2">
        <v>325.58999999999997</v>
      </c>
      <c r="D1262" s="2">
        <v>0.99970000000000003</v>
      </c>
      <c r="E1262" s="2">
        <v>35652.800000000003</v>
      </c>
      <c r="F1262" s="2" t="s">
        <v>9333</v>
      </c>
    </row>
    <row r="1263" spans="1:6" x14ac:dyDescent="0.35">
      <c r="A1263" s="1">
        <v>44345</v>
      </c>
      <c r="B1263">
        <v>2276.0700000000002</v>
      </c>
      <c r="C1263" s="2">
        <v>304.76</v>
      </c>
      <c r="D1263" s="2">
        <v>1</v>
      </c>
      <c r="E1263" s="2">
        <v>34584.6</v>
      </c>
      <c r="F1263" s="2" t="s">
        <v>9333</v>
      </c>
    </row>
    <row r="1264" spans="1:6" x14ac:dyDescent="0.35">
      <c r="A1264" s="1">
        <v>44344</v>
      </c>
      <c r="B1264">
        <v>2414.29</v>
      </c>
      <c r="C1264" s="2">
        <v>329.31</v>
      </c>
      <c r="D1264" s="2">
        <v>1.0003</v>
      </c>
      <c r="E1264" s="2">
        <v>35662.5</v>
      </c>
      <c r="F1264" s="2">
        <v>4204.1000000000004</v>
      </c>
    </row>
    <row r="1265" spans="1:6" x14ac:dyDescent="0.35">
      <c r="A1265" s="1">
        <v>44343</v>
      </c>
      <c r="B1265">
        <v>2735.88</v>
      </c>
      <c r="C1265" s="2">
        <v>367.46</v>
      </c>
      <c r="D1265" s="2">
        <v>1.0006999999999999</v>
      </c>
      <c r="E1265" s="2">
        <v>38417.300000000003</v>
      </c>
      <c r="F1265" s="2">
        <v>4200.8999999999996</v>
      </c>
    </row>
    <row r="1266" spans="1:6" x14ac:dyDescent="0.35">
      <c r="A1266" s="1">
        <v>44342</v>
      </c>
      <c r="B1266">
        <v>2884.66</v>
      </c>
      <c r="C1266" s="2">
        <v>379.22</v>
      </c>
      <c r="D1266" s="2">
        <v>1.0014000000000001</v>
      </c>
      <c r="E1266" s="2">
        <v>39249.199999999997</v>
      </c>
      <c r="F1266" s="2">
        <v>4196</v>
      </c>
    </row>
    <row r="1267" spans="1:6" x14ac:dyDescent="0.35">
      <c r="A1267" s="1">
        <v>44341</v>
      </c>
      <c r="B1267">
        <v>2705.09</v>
      </c>
      <c r="C1267" s="2">
        <v>343.77</v>
      </c>
      <c r="D1267" s="2">
        <v>1.0011000000000001</v>
      </c>
      <c r="E1267" s="2">
        <v>38378.300000000003</v>
      </c>
      <c r="F1267" s="2">
        <v>4188.1000000000004</v>
      </c>
    </row>
    <row r="1268" spans="1:6" x14ac:dyDescent="0.35">
      <c r="A1268" s="1">
        <v>44340</v>
      </c>
      <c r="B1268">
        <v>2646.79</v>
      </c>
      <c r="C1268" s="2">
        <v>345.02</v>
      </c>
      <c r="D1268" s="2">
        <v>1.0008999999999999</v>
      </c>
      <c r="E1268" s="2">
        <v>38750.6</v>
      </c>
      <c r="F1268" s="2">
        <v>4197.1000000000004</v>
      </c>
    </row>
    <row r="1269" spans="1:6" x14ac:dyDescent="0.35">
      <c r="A1269" s="1">
        <v>44339</v>
      </c>
      <c r="B1269">
        <v>2101.34</v>
      </c>
      <c r="C1269" s="2">
        <v>261.57</v>
      </c>
      <c r="D1269" s="2">
        <v>1.0017</v>
      </c>
      <c r="E1269" s="2">
        <v>34679.699999999997</v>
      </c>
      <c r="F1269" s="2" t="s">
        <v>9333</v>
      </c>
    </row>
    <row r="1270" spans="1:6" x14ac:dyDescent="0.35">
      <c r="A1270" s="1">
        <v>44338</v>
      </c>
      <c r="B1270">
        <v>2291.6</v>
      </c>
      <c r="C1270" s="2">
        <v>299.25</v>
      </c>
      <c r="D1270" s="2">
        <v>1.0021</v>
      </c>
      <c r="E1270" s="2">
        <v>37448.300000000003</v>
      </c>
      <c r="F1270" s="2" t="s">
        <v>9333</v>
      </c>
    </row>
    <row r="1271" spans="1:6" x14ac:dyDescent="0.35">
      <c r="A1271" s="1">
        <v>44337</v>
      </c>
      <c r="B1271">
        <v>2433.11</v>
      </c>
      <c r="C1271" s="2">
        <v>326.44</v>
      </c>
      <c r="D1271" s="2">
        <v>1.0022</v>
      </c>
      <c r="E1271" s="2">
        <v>37297.4</v>
      </c>
      <c r="F1271" s="2">
        <v>4155.8999999999996</v>
      </c>
    </row>
    <row r="1272" spans="1:6" x14ac:dyDescent="0.35">
      <c r="A1272" s="1">
        <v>44336</v>
      </c>
      <c r="B1272">
        <v>2777.55</v>
      </c>
      <c r="C1272" s="2">
        <v>392.64</v>
      </c>
      <c r="D1272" s="2">
        <v>1.0019</v>
      </c>
      <c r="E1272" s="2">
        <v>40717.199999999997</v>
      </c>
      <c r="F1272" s="2">
        <v>4159.1000000000004</v>
      </c>
    </row>
    <row r="1273" spans="1:6" x14ac:dyDescent="0.35">
      <c r="A1273" s="1">
        <v>44335</v>
      </c>
      <c r="B1273">
        <v>2435.69</v>
      </c>
      <c r="C1273" s="2">
        <v>335.12</v>
      </c>
      <c r="D1273" s="2">
        <v>1.0017</v>
      </c>
      <c r="E1273" s="2">
        <v>36720.5</v>
      </c>
      <c r="F1273" s="2">
        <v>4115.7</v>
      </c>
    </row>
    <row r="1274" spans="1:6" x14ac:dyDescent="0.35">
      <c r="A1274" s="1">
        <v>44334</v>
      </c>
      <c r="B1274">
        <v>3377.55</v>
      </c>
      <c r="C1274" s="2">
        <v>508.28</v>
      </c>
      <c r="D1274" s="2">
        <v>1.0006999999999999</v>
      </c>
      <c r="E1274" s="2">
        <v>42897.3</v>
      </c>
      <c r="F1274" s="2">
        <v>4127.8</v>
      </c>
    </row>
    <row r="1275" spans="1:6" x14ac:dyDescent="0.35">
      <c r="A1275" s="1">
        <v>44333</v>
      </c>
      <c r="B1275">
        <v>3279.68</v>
      </c>
      <c r="C1275" s="2">
        <v>511.76</v>
      </c>
      <c r="D1275" s="2">
        <v>1</v>
      </c>
      <c r="E1275" s="2">
        <v>43541.3</v>
      </c>
      <c r="F1275" s="2">
        <v>4163.3</v>
      </c>
    </row>
    <row r="1276" spans="1:6" x14ac:dyDescent="0.35">
      <c r="A1276" s="1">
        <v>44332</v>
      </c>
      <c r="B1276">
        <v>3582.12</v>
      </c>
      <c r="C1276" s="2">
        <v>563.41</v>
      </c>
      <c r="D1276" s="2">
        <v>1.0019</v>
      </c>
      <c r="E1276" s="2">
        <v>46426.400000000001</v>
      </c>
      <c r="F1276" s="2" t="s">
        <v>9333</v>
      </c>
    </row>
    <row r="1277" spans="1:6" x14ac:dyDescent="0.35">
      <c r="A1277" s="1">
        <v>44331</v>
      </c>
      <c r="B1277">
        <v>3641.65</v>
      </c>
      <c r="C1277" s="2">
        <v>562.85</v>
      </c>
      <c r="D1277" s="2">
        <v>1.0009999999999999</v>
      </c>
      <c r="E1277" s="2">
        <v>46708.800000000003</v>
      </c>
      <c r="F1277" s="2" t="s">
        <v>9333</v>
      </c>
    </row>
    <row r="1278" spans="1:6" x14ac:dyDescent="0.35">
      <c r="A1278" s="1">
        <v>44330</v>
      </c>
      <c r="B1278">
        <v>4075.38</v>
      </c>
      <c r="C1278" s="2">
        <v>602.46</v>
      </c>
      <c r="D1278" s="2">
        <v>1.0009999999999999</v>
      </c>
      <c r="E1278" s="2">
        <v>49839.8</v>
      </c>
      <c r="F1278" s="2">
        <v>4173.8999999999996</v>
      </c>
    </row>
    <row r="1279" spans="1:6" x14ac:dyDescent="0.35">
      <c r="A1279" s="1">
        <v>44329</v>
      </c>
      <c r="B1279">
        <v>3719.62</v>
      </c>
      <c r="C1279" s="2">
        <v>571.76</v>
      </c>
      <c r="D1279" s="2">
        <v>1.0005999999999999</v>
      </c>
      <c r="E1279" s="2">
        <v>49704.6</v>
      </c>
      <c r="F1279" s="2">
        <v>4112.5</v>
      </c>
    </row>
    <row r="1280" spans="1:6" x14ac:dyDescent="0.35">
      <c r="A1280" s="1">
        <v>44328</v>
      </c>
      <c r="B1280">
        <v>3811.77</v>
      </c>
      <c r="C1280" s="2">
        <v>585.6</v>
      </c>
      <c r="D1280" s="2">
        <v>1.0006999999999999</v>
      </c>
      <c r="E1280" s="2">
        <v>49384.2</v>
      </c>
      <c r="F1280" s="2">
        <v>4063</v>
      </c>
    </row>
    <row r="1281" spans="1:6" x14ac:dyDescent="0.35">
      <c r="A1281" s="1">
        <v>44327</v>
      </c>
      <c r="B1281">
        <v>4167.78</v>
      </c>
      <c r="C1281" s="2">
        <v>672.26</v>
      </c>
      <c r="D1281" s="2">
        <v>1.0008999999999999</v>
      </c>
      <c r="E1281" s="2">
        <v>56695.7</v>
      </c>
      <c r="F1281" s="2">
        <v>4152.1000000000004</v>
      </c>
    </row>
    <row r="1282" spans="1:6" x14ac:dyDescent="0.35">
      <c r="A1282" s="1">
        <v>44326</v>
      </c>
      <c r="B1282">
        <v>3947.9</v>
      </c>
      <c r="C1282" s="2">
        <v>631.67999999999995</v>
      </c>
      <c r="D1282" s="2">
        <v>1.0007999999999999</v>
      </c>
      <c r="E1282" s="2">
        <v>55848.9</v>
      </c>
      <c r="F1282" s="2">
        <v>4188.3999999999996</v>
      </c>
    </row>
    <row r="1283" spans="1:6" x14ac:dyDescent="0.35">
      <c r="A1283" s="1">
        <v>44325</v>
      </c>
      <c r="B1283">
        <v>3922.23</v>
      </c>
      <c r="C1283" s="2">
        <v>661.65</v>
      </c>
      <c r="D1283" s="2">
        <v>1.0007999999999999</v>
      </c>
      <c r="E1283" s="2">
        <v>58238.3</v>
      </c>
      <c r="F1283" s="2" t="s">
        <v>9333</v>
      </c>
    </row>
    <row r="1284" spans="1:6" x14ac:dyDescent="0.35">
      <c r="A1284" s="1">
        <v>44324</v>
      </c>
      <c r="B1284">
        <v>3905.55</v>
      </c>
      <c r="C1284" s="2">
        <v>646.17999999999995</v>
      </c>
      <c r="D1284" s="2">
        <v>1.0008999999999999</v>
      </c>
      <c r="E1284" s="2">
        <v>58840.1</v>
      </c>
      <c r="F1284" s="2" t="s">
        <v>9333</v>
      </c>
    </row>
    <row r="1285" spans="1:6" x14ac:dyDescent="0.35">
      <c r="A1285" s="1">
        <v>44323</v>
      </c>
      <c r="B1285">
        <v>3481.22</v>
      </c>
      <c r="C1285" s="2">
        <v>624.02</v>
      </c>
      <c r="D1285" s="2">
        <v>1.0007999999999999</v>
      </c>
      <c r="E1285" s="2">
        <v>57337.2</v>
      </c>
      <c r="F1285" s="2">
        <v>4232.6000000000004</v>
      </c>
    </row>
    <row r="1286" spans="1:6" x14ac:dyDescent="0.35">
      <c r="A1286" s="1">
        <v>44322</v>
      </c>
      <c r="B1286">
        <v>3489.52</v>
      </c>
      <c r="C1286" s="2">
        <v>633.28</v>
      </c>
      <c r="D1286" s="2">
        <v>1.0005999999999999</v>
      </c>
      <c r="E1286" s="2">
        <v>56405.4</v>
      </c>
      <c r="F1286" s="2">
        <v>4201.6000000000004</v>
      </c>
    </row>
    <row r="1287" spans="1:6" x14ac:dyDescent="0.35">
      <c r="A1287" s="1">
        <v>44321</v>
      </c>
      <c r="B1287">
        <v>3522.76</v>
      </c>
      <c r="C1287" s="2">
        <v>650.99</v>
      </c>
      <c r="D1287" s="2">
        <v>1.0008999999999999</v>
      </c>
      <c r="E1287" s="2">
        <v>57441.3</v>
      </c>
      <c r="F1287" s="2">
        <v>4167.6000000000004</v>
      </c>
    </row>
    <row r="1288" spans="1:6" x14ac:dyDescent="0.35">
      <c r="A1288" s="1">
        <v>44320</v>
      </c>
      <c r="B1288">
        <v>3286.71</v>
      </c>
      <c r="C1288" s="2">
        <v>619.96</v>
      </c>
      <c r="D1288" s="2">
        <v>1.0005999999999999</v>
      </c>
      <c r="E1288" s="2">
        <v>53741.5</v>
      </c>
      <c r="F1288" s="2">
        <v>4164.7</v>
      </c>
    </row>
    <row r="1289" spans="1:6" x14ac:dyDescent="0.35">
      <c r="A1289" s="1">
        <v>44319</v>
      </c>
      <c r="B1289">
        <v>3429.37</v>
      </c>
      <c r="C1289" s="2">
        <v>676.56</v>
      </c>
      <c r="D1289" s="2">
        <v>1.0002</v>
      </c>
      <c r="E1289" s="2">
        <v>57169.8</v>
      </c>
      <c r="F1289" s="2">
        <v>4192.7</v>
      </c>
    </row>
    <row r="1290" spans="1:6" x14ac:dyDescent="0.35">
      <c r="A1290" s="1">
        <v>44318</v>
      </c>
      <c r="B1290">
        <v>2950.33</v>
      </c>
      <c r="C1290" s="2">
        <v>621.95000000000005</v>
      </c>
      <c r="D1290" s="2">
        <v>1.0004</v>
      </c>
      <c r="E1290" s="2">
        <v>56603.8</v>
      </c>
      <c r="F1290" s="2" t="s">
        <v>9333</v>
      </c>
    </row>
    <row r="1291" spans="1:6" x14ac:dyDescent="0.35">
      <c r="A1291" s="1">
        <v>44317</v>
      </c>
      <c r="B1291">
        <v>2944.66</v>
      </c>
      <c r="C1291" s="2">
        <v>619.84</v>
      </c>
      <c r="D1291" s="2">
        <v>1.0002</v>
      </c>
      <c r="E1291" s="2">
        <v>57807.1</v>
      </c>
      <c r="F1291" s="2" t="s">
        <v>9333</v>
      </c>
    </row>
    <row r="1292" spans="1:6" x14ac:dyDescent="0.35">
      <c r="A1292" s="1">
        <v>44316</v>
      </c>
      <c r="B1292">
        <v>2772.78</v>
      </c>
      <c r="C1292" s="2">
        <v>623.33000000000004</v>
      </c>
      <c r="D1292" s="2">
        <v>1.0002</v>
      </c>
      <c r="E1292" s="2">
        <v>57720.3</v>
      </c>
      <c r="F1292" s="2">
        <v>4181.2</v>
      </c>
    </row>
    <row r="1293" spans="1:6" x14ac:dyDescent="0.35">
      <c r="A1293" s="1">
        <v>44315</v>
      </c>
      <c r="B1293">
        <v>2757.36</v>
      </c>
      <c r="C1293" s="2">
        <v>600.38</v>
      </c>
      <c r="D1293" s="2">
        <v>1.0003</v>
      </c>
      <c r="E1293" s="2">
        <v>53560.800000000003</v>
      </c>
      <c r="F1293" s="2">
        <v>4211.5</v>
      </c>
    </row>
    <row r="1294" spans="1:6" x14ac:dyDescent="0.35">
      <c r="A1294" s="1">
        <v>44314</v>
      </c>
      <c r="B1294">
        <v>2746.54</v>
      </c>
      <c r="C1294" s="2">
        <v>562.49</v>
      </c>
      <c r="D1294" s="2">
        <v>1.0006999999999999</v>
      </c>
      <c r="E1294" s="2">
        <v>54841.4</v>
      </c>
      <c r="F1294" s="2">
        <v>4183.2</v>
      </c>
    </row>
    <row r="1295" spans="1:6" x14ac:dyDescent="0.35">
      <c r="A1295" s="1">
        <v>44313</v>
      </c>
      <c r="B1295">
        <v>2665.24</v>
      </c>
      <c r="C1295" s="2">
        <v>568.79999999999995</v>
      </c>
      <c r="D1295" s="2">
        <v>1.0006999999999999</v>
      </c>
      <c r="E1295" s="2">
        <v>55036.5</v>
      </c>
      <c r="F1295" s="2">
        <v>4186.7</v>
      </c>
    </row>
    <row r="1296" spans="1:6" x14ac:dyDescent="0.35">
      <c r="A1296" s="1">
        <v>44312</v>
      </c>
      <c r="B1296">
        <v>2533.12</v>
      </c>
      <c r="C1296" s="2">
        <v>535.23</v>
      </c>
      <c r="D1296" s="2">
        <v>1.0008999999999999</v>
      </c>
      <c r="E1296" s="2">
        <v>54020.5</v>
      </c>
      <c r="F1296" s="2">
        <v>4187.6000000000004</v>
      </c>
    </row>
    <row r="1297" spans="1:6" x14ac:dyDescent="0.35">
      <c r="A1297" s="1">
        <v>44311</v>
      </c>
      <c r="B1297">
        <v>2316.48</v>
      </c>
      <c r="C1297" s="2">
        <v>504.29</v>
      </c>
      <c r="D1297" s="2">
        <v>1.0012000000000001</v>
      </c>
      <c r="E1297" s="2">
        <v>48963.6</v>
      </c>
      <c r="F1297" s="2" t="s">
        <v>9333</v>
      </c>
    </row>
    <row r="1298" spans="1:6" x14ac:dyDescent="0.35">
      <c r="A1298" s="1">
        <v>44310</v>
      </c>
      <c r="B1298">
        <v>2215.9299999999998</v>
      </c>
      <c r="C1298" s="2">
        <v>497.5</v>
      </c>
      <c r="D1298" s="2">
        <v>1.0018</v>
      </c>
      <c r="E1298" s="2">
        <v>50088.9</v>
      </c>
      <c r="F1298" s="2" t="s">
        <v>9333</v>
      </c>
    </row>
    <row r="1299" spans="1:6" x14ac:dyDescent="0.35">
      <c r="A1299" s="1">
        <v>44309</v>
      </c>
      <c r="B1299">
        <v>2367.31</v>
      </c>
      <c r="C1299" s="2">
        <v>526.55999999999995</v>
      </c>
      <c r="D1299" s="2">
        <v>1.0007999999999999</v>
      </c>
      <c r="E1299" s="2">
        <v>51143.6</v>
      </c>
      <c r="F1299" s="2">
        <v>4180.2</v>
      </c>
    </row>
    <row r="1300" spans="1:6" x14ac:dyDescent="0.35">
      <c r="A1300" s="1">
        <v>44308</v>
      </c>
      <c r="B1300">
        <v>2401.1</v>
      </c>
      <c r="C1300" s="2">
        <v>505.84</v>
      </c>
      <c r="D1300" s="2">
        <v>1.0004</v>
      </c>
      <c r="E1300" s="2">
        <v>51729.5</v>
      </c>
      <c r="F1300" s="2">
        <v>4135</v>
      </c>
    </row>
    <row r="1301" spans="1:6" x14ac:dyDescent="0.35">
      <c r="A1301" s="1">
        <v>44307</v>
      </c>
      <c r="B1301">
        <v>2360.81</v>
      </c>
      <c r="C1301" s="2">
        <v>543.34</v>
      </c>
      <c r="D1301" s="2">
        <v>1.0002</v>
      </c>
      <c r="E1301" s="2">
        <v>53820.2</v>
      </c>
      <c r="F1301" s="2">
        <v>4173.3999999999996</v>
      </c>
    </row>
    <row r="1302" spans="1:6" x14ac:dyDescent="0.35">
      <c r="A1302" s="1">
        <v>44306</v>
      </c>
      <c r="B1302">
        <v>2332.14</v>
      </c>
      <c r="C1302" s="2">
        <v>587.5</v>
      </c>
      <c r="D1302" s="2">
        <v>1.0007999999999999</v>
      </c>
      <c r="E1302" s="2">
        <v>56483.199999999997</v>
      </c>
      <c r="F1302" s="2">
        <v>4134.8999999999996</v>
      </c>
    </row>
    <row r="1303" spans="1:6" x14ac:dyDescent="0.35">
      <c r="A1303" s="1">
        <v>44305</v>
      </c>
      <c r="B1303">
        <v>2160.63</v>
      </c>
      <c r="C1303" s="2">
        <v>503.97</v>
      </c>
      <c r="D1303" s="2">
        <v>1.0006999999999999</v>
      </c>
      <c r="E1303" s="2">
        <v>55646.1</v>
      </c>
      <c r="F1303" s="2">
        <v>4163.3</v>
      </c>
    </row>
    <row r="1304" spans="1:6" x14ac:dyDescent="0.35">
      <c r="A1304" s="1">
        <v>44304</v>
      </c>
      <c r="B1304">
        <v>2237.17</v>
      </c>
      <c r="C1304" s="2">
        <v>481.42</v>
      </c>
      <c r="D1304" s="2">
        <v>1.0011000000000001</v>
      </c>
      <c r="E1304" s="2">
        <v>56207.1</v>
      </c>
      <c r="F1304" s="2" t="s">
        <v>9333</v>
      </c>
    </row>
    <row r="1305" spans="1:6" x14ac:dyDescent="0.35">
      <c r="A1305" s="1">
        <v>44303</v>
      </c>
      <c r="B1305">
        <v>2318.33</v>
      </c>
      <c r="C1305" s="2">
        <v>515.13</v>
      </c>
      <c r="D1305" s="2">
        <v>1.0001</v>
      </c>
      <c r="E1305" s="2">
        <v>60041.9</v>
      </c>
      <c r="F1305" s="2" t="s">
        <v>9333</v>
      </c>
    </row>
    <row r="1306" spans="1:6" x14ac:dyDescent="0.35">
      <c r="A1306" s="1">
        <v>44302</v>
      </c>
      <c r="B1306">
        <v>2423.1799999999998</v>
      </c>
      <c r="C1306" s="2">
        <v>508.73</v>
      </c>
      <c r="D1306" s="2">
        <v>1.0007999999999999</v>
      </c>
      <c r="E1306" s="2">
        <v>61379.7</v>
      </c>
      <c r="F1306" s="2">
        <v>4185.5</v>
      </c>
    </row>
    <row r="1307" spans="1:6" x14ac:dyDescent="0.35">
      <c r="A1307" s="1">
        <v>44301</v>
      </c>
      <c r="B1307">
        <v>2514.2199999999998</v>
      </c>
      <c r="C1307" s="2">
        <v>542.30999999999995</v>
      </c>
      <c r="D1307" s="2">
        <v>1.0008999999999999</v>
      </c>
      <c r="E1307" s="2">
        <v>63216</v>
      </c>
      <c r="F1307" s="2">
        <v>4170.3999999999996</v>
      </c>
    </row>
    <row r="1308" spans="1:6" x14ac:dyDescent="0.35">
      <c r="A1308" s="1">
        <v>44300</v>
      </c>
      <c r="B1308">
        <v>2431.56</v>
      </c>
      <c r="C1308" s="2">
        <v>549.61</v>
      </c>
      <c r="D1308" s="2">
        <v>0.99980000000000002</v>
      </c>
      <c r="E1308" s="2">
        <v>62980.4</v>
      </c>
      <c r="F1308" s="2">
        <v>4124.7</v>
      </c>
    </row>
    <row r="1309" spans="1:6" x14ac:dyDescent="0.35">
      <c r="A1309" s="1">
        <v>44299</v>
      </c>
      <c r="B1309">
        <v>2299.9299999999998</v>
      </c>
      <c r="C1309" s="2">
        <v>550.1</v>
      </c>
      <c r="D1309" s="2">
        <v>0.99970000000000003</v>
      </c>
      <c r="E1309" s="2">
        <v>63540.9</v>
      </c>
      <c r="F1309" s="2">
        <v>4141.6000000000004</v>
      </c>
    </row>
    <row r="1310" spans="1:6" x14ac:dyDescent="0.35">
      <c r="A1310" s="1">
        <v>44298</v>
      </c>
      <c r="B1310">
        <v>2137.81</v>
      </c>
      <c r="C1310" s="2">
        <v>598.62</v>
      </c>
      <c r="D1310" s="2">
        <v>1</v>
      </c>
      <c r="E1310" s="2">
        <v>59863.8</v>
      </c>
      <c r="F1310" s="2">
        <v>4128</v>
      </c>
    </row>
    <row r="1311" spans="1:6" x14ac:dyDescent="0.35">
      <c r="A1311" s="1">
        <v>44297</v>
      </c>
      <c r="B1311">
        <v>2151.42</v>
      </c>
      <c r="C1311" s="2">
        <v>525.54</v>
      </c>
      <c r="D1311" s="2">
        <v>1.0002</v>
      </c>
      <c r="E1311" s="2">
        <v>59978.7</v>
      </c>
      <c r="F1311" s="2" t="s">
        <v>9333</v>
      </c>
    </row>
    <row r="1312" spans="1:6" x14ac:dyDescent="0.35">
      <c r="A1312" s="1">
        <v>44296</v>
      </c>
      <c r="B1312">
        <v>2133.79</v>
      </c>
      <c r="C1312" s="2">
        <v>472.25</v>
      </c>
      <c r="D1312" s="2">
        <v>1.0001</v>
      </c>
      <c r="E1312" s="2">
        <v>59748.4</v>
      </c>
      <c r="F1312" s="2" t="s">
        <v>9333</v>
      </c>
    </row>
    <row r="1313" spans="1:6" x14ac:dyDescent="0.35">
      <c r="A1313" s="1">
        <v>44295</v>
      </c>
      <c r="B1313">
        <v>2066.9299999999998</v>
      </c>
      <c r="C1313" s="2">
        <v>453.5</v>
      </c>
      <c r="D1313" s="2">
        <v>0.99980000000000002</v>
      </c>
      <c r="E1313" s="2">
        <v>58118.7</v>
      </c>
      <c r="F1313" s="2">
        <v>4128.8</v>
      </c>
    </row>
    <row r="1314" spans="1:6" x14ac:dyDescent="0.35">
      <c r="A1314" s="1">
        <v>44294</v>
      </c>
      <c r="B1314">
        <v>2079.92</v>
      </c>
      <c r="C1314" s="2">
        <v>417.71</v>
      </c>
      <c r="D1314" s="2">
        <v>1</v>
      </c>
      <c r="E1314" s="2">
        <v>58077.4</v>
      </c>
      <c r="F1314" s="2">
        <v>4097.2</v>
      </c>
    </row>
    <row r="1315" spans="1:6" x14ac:dyDescent="0.35">
      <c r="A1315" s="1">
        <v>44293</v>
      </c>
      <c r="B1315">
        <v>1961.46</v>
      </c>
      <c r="C1315" s="2">
        <v>375.47</v>
      </c>
      <c r="D1315" s="2">
        <v>0.99990000000000001</v>
      </c>
      <c r="E1315" s="2">
        <v>55948.7</v>
      </c>
      <c r="F1315" s="2">
        <v>4079.9</v>
      </c>
    </row>
    <row r="1316" spans="1:6" x14ac:dyDescent="0.35">
      <c r="A1316" s="1">
        <v>44292</v>
      </c>
      <c r="B1316">
        <v>2111.5300000000002</v>
      </c>
      <c r="C1316" s="2">
        <v>402.69</v>
      </c>
      <c r="D1316" s="2">
        <v>1.0001</v>
      </c>
      <c r="E1316" s="2">
        <v>57996.3</v>
      </c>
      <c r="F1316" s="2">
        <v>4073.9</v>
      </c>
    </row>
    <row r="1317" spans="1:6" x14ac:dyDescent="0.35">
      <c r="A1317" s="1">
        <v>44291</v>
      </c>
      <c r="B1317">
        <v>2106.41</v>
      </c>
      <c r="C1317" s="2">
        <v>367.41</v>
      </c>
      <c r="D1317" s="2">
        <v>1.0001</v>
      </c>
      <c r="E1317" s="2">
        <v>58993.4</v>
      </c>
      <c r="F1317" s="2">
        <v>4077.9</v>
      </c>
    </row>
    <row r="1318" spans="1:6" x14ac:dyDescent="0.35">
      <c r="A1318" s="1">
        <v>44290</v>
      </c>
      <c r="B1318">
        <v>2075.94</v>
      </c>
      <c r="C1318" s="2">
        <v>349.37</v>
      </c>
      <c r="D1318" s="2">
        <v>1.0003</v>
      </c>
      <c r="E1318" s="2">
        <v>58199.9</v>
      </c>
      <c r="F1318" s="2" t="s">
        <v>9333</v>
      </c>
    </row>
    <row r="1319" spans="1:6" x14ac:dyDescent="0.35">
      <c r="A1319" s="1">
        <v>44289</v>
      </c>
      <c r="B1319">
        <v>2008.59</v>
      </c>
      <c r="C1319" s="2">
        <v>321.52999999999997</v>
      </c>
      <c r="D1319" s="2">
        <v>0.99960000000000004</v>
      </c>
      <c r="E1319" s="2">
        <v>57059.9</v>
      </c>
      <c r="F1319" s="2" t="s">
        <v>9333</v>
      </c>
    </row>
    <row r="1320" spans="1:6" x14ac:dyDescent="0.35">
      <c r="A1320" s="1">
        <v>44288</v>
      </c>
      <c r="B1320">
        <v>2134.5500000000002</v>
      </c>
      <c r="C1320" s="2">
        <v>338.25</v>
      </c>
      <c r="D1320" s="2">
        <v>0.99980000000000002</v>
      </c>
      <c r="E1320" s="2">
        <v>58977.3</v>
      </c>
      <c r="F1320" s="2" t="s">
        <v>9333</v>
      </c>
    </row>
    <row r="1321" spans="1:6" x14ac:dyDescent="0.35">
      <c r="A1321" s="1">
        <v>44287</v>
      </c>
      <c r="B1321">
        <v>1967.96</v>
      </c>
      <c r="C1321" s="2">
        <v>334.33</v>
      </c>
      <c r="D1321" s="2">
        <v>0.99980000000000002</v>
      </c>
      <c r="E1321" s="2">
        <v>58718.3</v>
      </c>
      <c r="F1321" s="2">
        <v>4019.9</v>
      </c>
    </row>
    <row r="1322" spans="1:6" x14ac:dyDescent="0.35">
      <c r="A1322" s="1">
        <v>44286</v>
      </c>
      <c r="B1322">
        <v>1917.99</v>
      </c>
      <c r="C1322" s="2">
        <v>302.18</v>
      </c>
      <c r="D1322" s="2">
        <v>1.0002</v>
      </c>
      <c r="E1322" s="2">
        <v>58763.7</v>
      </c>
      <c r="F1322" s="2">
        <v>3972.9</v>
      </c>
    </row>
    <row r="1323" spans="1:6" x14ac:dyDescent="0.35">
      <c r="A1323" s="1">
        <v>44285</v>
      </c>
      <c r="B1323">
        <v>1841.01</v>
      </c>
      <c r="C1323" s="2">
        <v>311.41000000000003</v>
      </c>
      <c r="D1323" s="2">
        <v>1.0008999999999999</v>
      </c>
      <c r="E1323" s="2">
        <v>58771.3</v>
      </c>
      <c r="F1323" s="2">
        <v>3958.6</v>
      </c>
    </row>
    <row r="1324" spans="1:6" x14ac:dyDescent="0.35">
      <c r="A1324" s="1">
        <v>44284</v>
      </c>
      <c r="B1324">
        <v>1816.69</v>
      </c>
      <c r="C1324" s="2">
        <v>275.12</v>
      </c>
      <c r="D1324" s="2">
        <v>1.0002</v>
      </c>
      <c r="E1324" s="2">
        <v>57616.2</v>
      </c>
      <c r="F1324" s="2">
        <v>3971.1</v>
      </c>
    </row>
    <row r="1325" spans="1:6" x14ac:dyDescent="0.35">
      <c r="A1325" s="1">
        <v>44283</v>
      </c>
      <c r="B1325">
        <v>1686.8</v>
      </c>
      <c r="C1325" s="2">
        <v>268.87</v>
      </c>
      <c r="D1325" s="2">
        <v>0.99990000000000001</v>
      </c>
      <c r="E1325" s="2">
        <v>55765.2</v>
      </c>
      <c r="F1325" s="2" t="s">
        <v>9333</v>
      </c>
    </row>
    <row r="1326" spans="1:6" x14ac:dyDescent="0.35">
      <c r="A1326" s="1">
        <v>44282</v>
      </c>
      <c r="B1326">
        <v>1713.01</v>
      </c>
      <c r="C1326" s="2">
        <v>269.32</v>
      </c>
      <c r="D1326" s="2">
        <v>1.0004</v>
      </c>
      <c r="E1326" s="2">
        <v>55862.9</v>
      </c>
      <c r="F1326" s="2" t="s">
        <v>9333</v>
      </c>
    </row>
    <row r="1327" spans="1:6" x14ac:dyDescent="0.35">
      <c r="A1327" s="1">
        <v>44281</v>
      </c>
      <c r="B1327">
        <v>1698.6</v>
      </c>
      <c r="C1327" s="2">
        <v>254.99</v>
      </c>
      <c r="D1327" s="2">
        <v>1.0001</v>
      </c>
      <c r="E1327" s="2">
        <v>55036.1</v>
      </c>
      <c r="F1327" s="2">
        <v>3974.5</v>
      </c>
    </row>
    <row r="1328" spans="1:6" x14ac:dyDescent="0.35">
      <c r="A1328" s="1">
        <v>44280</v>
      </c>
      <c r="B1328">
        <v>1586.54</v>
      </c>
      <c r="C1328" s="2">
        <v>234.25</v>
      </c>
      <c r="D1328" s="2">
        <v>1.0004</v>
      </c>
      <c r="E1328" s="2">
        <v>51322.3</v>
      </c>
      <c r="F1328" s="2">
        <v>3909.5</v>
      </c>
    </row>
    <row r="1329" spans="1:6" x14ac:dyDescent="0.35">
      <c r="A1329" s="1">
        <v>44279</v>
      </c>
      <c r="B1329">
        <v>1582.38</v>
      </c>
      <c r="C1329" s="2">
        <v>248.59</v>
      </c>
      <c r="D1329" s="2">
        <v>1.0002</v>
      </c>
      <c r="E1329" s="2">
        <v>52325.4</v>
      </c>
      <c r="F1329" s="2">
        <v>3889.1</v>
      </c>
    </row>
    <row r="1330" spans="1:6" x14ac:dyDescent="0.35">
      <c r="A1330" s="1">
        <v>44278</v>
      </c>
      <c r="B1330">
        <v>1667.9</v>
      </c>
      <c r="C1330" s="2">
        <v>255.43</v>
      </c>
      <c r="D1330" s="2">
        <v>1</v>
      </c>
      <c r="E1330" s="2">
        <v>54452.5</v>
      </c>
      <c r="F1330" s="2">
        <v>3910.5</v>
      </c>
    </row>
    <row r="1331" spans="1:6" x14ac:dyDescent="0.35">
      <c r="A1331" s="1">
        <v>44277</v>
      </c>
      <c r="B1331">
        <v>1682.37</v>
      </c>
      <c r="C1331" s="2">
        <v>255.03</v>
      </c>
      <c r="D1331" s="2">
        <v>1.0004</v>
      </c>
      <c r="E1331" s="2">
        <v>54158.3</v>
      </c>
      <c r="F1331" s="2">
        <v>3940.6</v>
      </c>
    </row>
    <row r="1332" spans="1:6" x14ac:dyDescent="0.35">
      <c r="A1332" s="1">
        <v>44276</v>
      </c>
      <c r="B1332">
        <v>1783.72</v>
      </c>
      <c r="C1332" s="2">
        <v>264.74</v>
      </c>
      <c r="D1332" s="2">
        <v>1.0001</v>
      </c>
      <c r="E1332" s="2">
        <v>57383.8</v>
      </c>
      <c r="F1332" s="2" t="s">
        <v>9333</v>
      </c>
    </row>
    <row r="1333" spans="1:6" x14ac:dyDescent="0.35">
      <c r="A1333" s="1">
        <v>44275</v>
      </c>
      <c r="B1333">
        <v>1804.6</v>
      </c>
      <c r="C1333" s="2">
        <v>264.10000000000002</v>
      </c>
      <c r="D1333" s="2">
        <v>0.99970000000000003</v>
      </c>
      <c r="E1333" s="2">
        <v>58093.4</v>
      </c>
      <c r="F1333" s="2" t="s">
        <v>9333</v>
      </c>
    </row>
    <row r="1334" spans="1:6" x14ac:dyDescent="0.35">
      <c r="A1334" s="1">
        <v>44274</v>
      </c>
      <c r="B1334">
        <v>1809.64</v>
      </c>
      <c r="C1334" s="2">
        <v>263.14999999999998</v>
      </c>
      <c r="D1334" s="2">
        <v>1.0001</v>
      </c>
      <c r="E1334" s="2">
        <v>58088</v>
      </c>
      <c r="F1334" s="2">
        <v>3913.1</v>
      </c>
    </row>
    <row r="1335" spans="1:6" x14ac:dyDescent="0.35">
      <c r="A1335" s="1">
        <v>44273</v>
      </c>
      <c r="B1335">
        <v>1776.08</v>
      </c>
      <c r="C1335" s="2">
        <v>261.08999999999997</v>
      </c>
      <c r="D1335" s="2">
        <v>0.99990000000000001</v>
      </c>
      <c r="E1335" s="2">
        <v>57656</v>
      </c>
      <c r="F1335" s="2">
        <v>3915.5</v>
      </c>
    </row>
    <row r="1336" spans="1:6" x14ac:dyDescent="0.35">
      <c r="A1336" s="1">
        <v>44272</v>
      </c>
      <c r="B1336">
        <v>1823.35</v>
      </c>
      <c r="C1336" s="2">
        <v>269.86</v>
      </c>
      <c r="D1336" s="2">
        <v>0.99939999999999996</v>
      </c>
      <c r="E1336" s="2">
        <v>58913.5</v>
      </c>
      <c r="F1336" s="2">
        <v>3974.1</v>
      </c>
    </row>
    <row r="1337" spans="1:6" x14ac:dyDescent="0.35">
      <c r="A1337" s="1">
        <v>44271</v>
      </c>
      <c r="B1337">
        <v>1804.85</v>
      </c>
      <c r="C1337" s="2">
        <v>258.27999999999997</v>
      </c>
      <c r="D1337" s="2">
        <v>1</v>
      </c>
      <c r="E1337" s="2">
        <v>56889.7</v>
      </c>
      <c r="F1337" s="2">
        <v>3962.7</v>
      </c>
    </row>
    <row r="1338" spans="1:6" x14ac:dyDescent="0.35">
      <c r="A1338" s="1">
        <v>44270</v>
      </c>
      <c r="B1338">
        <v>1792.38</v>
      </c>
      <c r="C1338" s="2">
        <v>254.22</v>
      </c>
      <c r="D1338" s="2">
        <v>1.0005999999999999</v>
      </c>
      <c r="E1338" s="2">
        <v>55791.3</v>
      </c>
      <c r="F1338" s="2">
        <v>3968.9</v>
      </c>
    </row>
    <row r="1339" spans="1:6" x14ac:dyDescent="0.35">
      <c r="A1339" s="1">
        <v>44269</v>
      </c>
      <c r="B1339">
        <v>1849.06</v>
      </c>
      <c r="C1339" s="2">
        <v>264.25</v>
      </c>
      <c r="D1339" s="2">
        <v>0.99970000000000003</v>
      </c>
      <c r="E1339" s="2">
        <v>59113.7</v>
      </c>
      <c r="F1339" s="2" t="s">
        <v>9333</v>
      </c>
    </row>
    <row r="1340" spans="1:6" x14ac:dyDescent="0.35">
      <c r="A1340" s="1">
        <v>44268</v>
      </c>
      <c r="B1340">
        <v>1921.13</v>
      </c>
      <c r="C1340" s="2">
        <v>275.89</v>
      </c>
      <c r="D1340" s="2">
        <v>0.99990000000000001</v>
      </c>
      <c r="E1340" s="2">
        <v>61195.3</v>
      </c>
      <c r="F1340" s="2" t="s">
        <v>9333</v>
      </c>
    </row>
    <row r="1341" spans="1:6" x14ac:dyDescent="0.35">
      <c r="A1341" s="1">
        <v>44267</v>
      </c>
      <c r="B1341">
        <v>1766.9</v>
      </c>
      <c r="C1341" s="2">
        <v>263.42</v>
      </c>
      <c r="D1341" s="2">
        <v>1.0004999999999999</v>
      </c>
      <c r="E1341" s="2">
        <v>57265.1</v>
      </c>
      <c r="F1341" s="2">
        <v>3943.3</v>
      </c>
    </row>
    <row r="1342" spans="1:6" x14ac:dyDescent="0.35">
      <c r="A1342" s="1">
        <v>44266</v>
      </c>
      <c r="B1342">
        <v>1825.79</v>
      </c>
      <c r="C1342" s="2">
        <v>290.07</v>
      </c>
      <c r="D1342" s="2">
        <v>1.0006999999999999</v>
      </c>
      <c r="E1342" s="2">
        <v>57799.5</v>
      </c>
      <c r="F1342" s="2">
        <v>3939.3</v>
      </c>
    </row>
    <row r="1343" spans="1:6" x14ac:dyDescent="0.35">
      <c r="A1343" s="1">
        <v>44265</v>
      </c>
      <c r="B1343">
        <v>1794.14</v>
      </c>
      <c r="C1343" s="2">
        <v>278.14999999999998</v>
      </c>
      <c r="D1343" s="2">
        <v>1.0007999999999999</v>
      </c>
      <c r="E1343" s="2">
        <v>55851.9</v>
      </c>
      <c r="F1343" s="2">
        <v>3898.8</v>
      </c>
    </row>
    <row r="1344" spans="1:6" x14ac:dyDescent="0.35">
      <c r="A1344" s="1">
        <v>44264</v>
      </c>
      <c r="B1344">
        <v>1869.1</v>
      </c>
      <c r="C1344" s="2">
        <v>292.99</v>
      </c>
      <c r="D1344" s="2">
        <v>1.0008999999999999</v>
      </c>
      <c r="E1344" s="2">
        <v>54879</v>
      </c>
      <c r="F1344" s="2">
        <v>3875.4</v>
      </c>
    </row>
    <row r="1345" spans="1:6" x14ac:dyDescent="0.35">
      <c r="A1345" s="1">
        <v>44263</v>
      </c>
      <c r="B1345">
        <v>1831.49</v>
      </c>
      <c r="C1345" s="2">
        <v>240.59</v>
      </c>
      <c r="D1345" s="2">
        <v>1.0004</v>
      </c>
      <c r="E1345" s="2">
        <v>52311</v>
      </c>
      <c r="F1345" s="2">
        <v>3821.3</v>
      </c>
    </row>
    <row r="1346" spans="1:6" x14ac:dyDescent="0.35">
      <c r="A1346" s="1">
        <v>44262</v>
      </c>
      <c r="B1346">
        <v>1728.1</v>
      </c>
      <c r="C1346" s="2">
        <v>240.02</v>
      </c>
      <c r="D1346" s="2">
        <v>1.0004</v>
      </c>
      <c r="E1346" s="2">
        <v>50982.3</v>
      </c>
      <c r="F1346" s="2" t="s">
        <v>9333</v>
      </c>
    </row>
    <row r="1347" spans="1:6" x14ac:dyDescent="0.35">
      <c r="A1347" s="1">
        <v>44261</v>
      </c>
      <c r="B1347">
        <v>1649.19</v>
      </c>
      <c r="C1347" s="2">
        <v>226.26</v>
      </c>
      <c r="D1347" s="2">
        <v>1.0002</v>
      </c>
      <c r="E1347" s="2">
        <v>48855.6</v>
      </c>
      <c r="F1347" s="2" t="s">
        <v>9333</v>
      </c>
    </row>
    <row r="1348" spans="1:6" x14ac:dyDescent="0.35">
      <c r="A1348" s="1">
        <v>44260</v>
      </c>
      <c r="B1348">
        <v>1530.29</v>
      </c>
      <c r="C1348" s="2">
        <v>225.63</v>
      </c>
      <c r="D1348" s="2">
        <v>1.0011000000000001</v>
      </c>
      <c r="E1348" s="2">
        <v>48792.5</v>
      </c>
      <c r="F1348" s="2">
        <v>3841.9</v>
      </c>
    </row>
    <row r="1349" spans="1:6" x14ac:dyDescent="0.35">
      <c r="A1349" s="1">
        <v>44259</v>
      </c>
      <c r="B1349">
        <v>1538.61</v>
      </c>
      <c r="C1349" s="2">
        <v>229.7</v>
      </c>
      <c r="D1349" s="2">
        <v>1.0002</v>
      </c>
      <c r="E1349" s="2">
        <v>48428</v>
      </c>
      <c r="F1349" s="2">
        <v>3768.5</v>
      </c>
    </row>
    <row r="1350" spans="1:6" x14ac:dyDescent="0.35">
      <c r="A1350" s="1">
        <v>44258</v>
      </c>
      <c r="B1350">
        <v>1571.05</v>
      </c>
      <c r="C1350" s="2">
        <v>240.85</v>
      </c>
      <c r="D1350" s="2">
        <v>1.0005999999999999</v>
      </c>
      <c r="E1350" s="2">
        <v>50395.1</v>
      </c>
      <c r="F1350" s="2">
        <v>3819.7</v>
      </c>
    </row>
    <row r="1351" spans="1:6" x14ac:dyDescent="0.35">
      <c r="A1351" s="1">
        <v>44257</v>
      </c>
      <c r="B1351">
        <v>1488.62</v>
      </c>
      <c r="C1351" s="2">
        <v>239.46</v>
      </c>
      <c r="D1351" s="2">
        <v>1.0013000000000001</v>
      </c>
      <c r="E1351" s="2">
        <v>48424.2</v>
      </c>
      <c r="F1351" s="2">
        <v>3870.3</v>
      </c>
    </row>
    <row r="1352" spans="1:6" x14ac:dyDescent="0.35">
      <c r="A1352" s="1">
        <v>44256</v>
      </c>
      <c r="B1352">
        <v>1570.03</v>
      </c>
      <c r="C1352" s="2">
        <v>254.72</v>
      </c>
      <c r="D1352" s="2">
        <v>1.0003</v>
      </c>
      <c r="E1352" s="2">
        <v>49595.5</v>
      </c>
      <c r="F1352" s="2">
        <v>3901.8</v>
      </c>
    </row>
    <row r="1353" spans="1:6" x14ac:dyDescent="0.35">
      <c r="A1353" s="1">
        <v>44255</v>
      </c>
      <c r="B1353">
        <v>1418.76</v>
      </c>
      <c r="C1353" s="2">
        <v>210.04</v>
      </c>
      <c r="D1353" s="2">
        <v>1.0024</v>
      </c>
      <c r="E1353" s="2">
        <v>45164</v>
      </c>
      <c r="F1353" s="2" t="s">
        <v>9333</v>
      </c>
    </row>
    <row r="1354" spans="1:6" x14ac:dyDescent="0.35">
      <c r="A1354" s="1">
        <v>44254</v>
      </c>
      <c r="B1354">
        <v>1458.93</v>
      </c>
      <c r="C1354" s="2">
        <v>225.07</v>
      </c>
      <c r="D1354" s="2">
        <v>1.0013000000000001</v>
      </c>
      <c r="E1354" s="2">
        <v>46136.7</v>
      </c>
      <c r="F1354" s="2" t="s">
        <v>9333</v>
      </c>
    </row>
    <row r="1355" spans="1:6" x14ac:dyDescent="0.35">
      <c r="A1355" s="1">
        <v>44253</v>
      </c>
      <c r="B1355">
        <v>1445.44</v>
      </c>
      <c r="C1355" s="2">
        <v>222.08</v>
      </c>
      <c r="D1355" s="2">
        <v>0.99980000000000002</v>
      </c>
      <c r="E1355" s="2">
        <v>46345.599999999999</v>
      </c>
      <c r="F1355" s="2">
        <v>3811.2</v>
      </c>
    </row>
    <row r="1356" spans="1:6" x14ac:dyDescent="0.35">
      <c r="A1356" s="1">
        <v>44252</v>
      </c>
      <c r="B1356">
        <v>1476.15</v>
      </c>
      <c r="C1356" s="2">
        <v>233.7</v>
      </c>
      <c r="D1356" s="2">
        <v>1.0003</v>
      </c>
      <c r="E1356" s="2">
        <v>46928.5</v>
      </c>
      <c r="F1356" s="2">
        <v>3829.3</v>
      </c>
    </row>
    <row r="1357" spans="1:6" x14ac:dyDescent="0.35">
      <c r="A1357" s="1">
        <v>44251</v>
      </c>
      <c r="B1357">
        <v>1623.71</v>
      </c>
      <c r="C1357" s="2">
        <v>254.26</v>
      </c>
      <c r="D1357" s="2">
        <v>1.0008999999999999</v>
      </c>
      <c r="E1357" s="2">
        <v>49697.5</v>
      </c>
      <c r="F1357" s="2">
        <v>3925.4</v>
      </c>
    </row>
    <row r="1358" spans="1:6" x14ac:dyDescent="0.35">
      <c r="A1358" s="1">
        <v>44250</v>
      </c>
      <c r="B1358">
        <v>1578.11</v>
      </c>
      <c r="C1358" s="2">
        <v>231.72</v>
      </c>
      <c r="D1358" s="2">
        <v>0.99990000000000001</v>
      </c>
      <c r="E1358" s="2">
        <v>48911.199999999997</v>
      </c>
      <c r="F1358" s="2">
        <v>3881.4</v>
      </c>
    </row>
    <row r="1359" spans="1:6" x14ac:dyDescent="0.35">
      <c r="A1359" s="1">
        <v>44249</v>
      </c>
      <c r="B1359">
        <v>1777.28</v>
      </c>
      <c r="C1359" s="2">
        <v>267.43</v>
      </c>
      <c r="D1359" s="2">
        <v>1</v>
      </c>
      <c r="E1359" s="2">
        <v>54111.8</v>
      </c>
      <c r="F1359" s="2">
        <v>3876.5</v>
      </c>
    </row>
    <row r="1360" spans="1:6" x14ac:dyDescent="0.35">
      <c r="A1360" s="1">
        <v>44248</v>
      </c>
      <c r="B1360">
        <v>1933.45</v>
      </c>
      <c r="C1360" s="2">
        <v>293.76</v>
      </c>
      <c r="D1360" s="2">
        <v>1.0001</v>
      </c>
      <c r="E1360" s="2">
        <v>57433.8</v>
      </c>
      <c r="F1360" s="2" t="s">
        <v>9333</v>
      </c>
    </row>
    <row r="1361" spans="1:6" x14ac:dyDescent="0.35">
      <c r="A1361" s="1">
        <v>44247</v>
      </c>
      <c r="B1361">
        <v>1913.88</v>
      </c>
      <c r="C1361" s="2">
        <v>254.36</v>
      </c>
      <c r="D1361" s="2">
        <v>0.99970000000000003</v>
      </c>
      <c r="E1361" s="2">
        <v>55923.7</v>
      </c>
      <c r="F1361" s="2" t="s">
        <v>9333</v>
      </c>
    </row>
    <row r="1362" spans="1:6" x14ac:dyDescent="0.35">
      <c r="A1362" s="1">
        <v>44246</v>
      </c>
      <c r="B1362">
        <v>1955.59</v>
      </c>
      <c r="C1362" s="2">
        <v>332.74</v>
      </c>
      <c r="D1362" s="2">
        <v>1</v>
      </c>
      <c r="E1362" s="2">
        <v>55906.6</v>
      </c>
      <c r="F1362" s="2">
        <v>3906.7</v>
      </c>
    </row>
    <row r="1363" spans="1:6" x14ac:dyDescent="0.35">
      <c r="A1363" s="1">
        <v>44245</v>
      </c>
      <c r="B1363">
        <v>1934.16</v>
      </c>
      <c r="C1363" s="2">
        <v>195.74</v>
      </c>
      <c r="D1363" s="2">
        <v>1</v>
      </c>
      <c r="E1363" s="2">
        <v>51582.2</v>
      </c>
      <c r="F1363" s="2">
        <v>3914</v>
      </c>
    </row>
    <row r="1364" spans="1:6" x14ac:dyDescent="0.35">
      <c r="A1364" s="1">
        <v>44244</v>
      </c>
      <c r="B1364">
        <v>1847.95</v>
      </c>
      <c r="C1364" s="2">
        <v>165.38</v>
      </c>
      <c r="D1364" s="2">
        <v>1.0003</v>
      </c>
      <c r="E1364" s="2">
        <v>52079.199999999997</v>
      </c>
      <c r="F1364" s="2">
        <v>3931.3</v>
      </c>
    </row>
    <row r="1365" spans="1:6" x14ac:dyDescent="0.35">
      <c r="A1365" s="1">
        <v>44243</v>
      </c>
      <c r="B1365">
        <v>1781.69</v>
      </c>
      <c r="C1365" s="2">
        <v>130.09</v>
      </c>
      <c r="D1365" s="2">
        <v>1.0004999999999999</v>
      </c>
      <c r="E1365" s="2">
        <v>49169.7</v>
      </c>
      <c r="F1365" s="2">
        <v>3932.6</v>
      </c>
    </row>
    <row r="1366" spans="1:6" x14ac:dyDescent="0.35">
      <c r="A1366" s="1">
        <v>44242</v>
      </c>
      <c r="B1366">
        <v>1778.82</v>
      </c>
      <c r="C1366" s="2">
        <v>129.97999999999999</v>
      </c>
      <c r="D1366" s="2">
        <v>1.0003</v>
      </c>
      <c r="E1366" s="2">
        <v>47936.3</v>
      </c>
      <c r="F1366" s="2" t="s">
        <v>9333</v>
      </c>
    </row>
    <row r="1367" spans="1:6" x14ac:dyDescent="0.35">
      <c r="A1367" s="1">
        <v>44241</v>
      </c>
      <c r="B1367">
        <v>1801.78</v>
      </c>
      <c r="C1367" s="2">
        <v>135.97999999999999</v>
      </c>
      <c r="D1367" s="2">
        <v>1.0007999999999999</v>
      </c>
      <c r="E1367" s="2">
        <v>48643.4</v>
      </c>
      <c r="F1367" s="2" t="s">
        <v>9333</v>
      </c>
    </row>
    <row r="1368" spans="1:6" x14ac:dyDescent="0.35">
      <c r="A1368" s="1">
        <v>44240</v>
      </c>
      <c r="B1368">
        <v>1815.49</v>
      </c>
      <c r="C1368" s="2">
        <v>133.07</v>
      </c>
      <c r="D1368" s="2">
        <v>1.0004999999999999</v>
      </c>
      <c r="E1368" s="2">
        <v>47168.7</v>
      </c>
      <c r="F1368" s="2" t="s">
        <v>9333</v>
      </c>
    </row>
    <row r="1369" spans="1:6" x14ac:dyDescent="0.35">
      <c r="A1369" s="1">
        <v>44239</v>
      </c>
      <c r="B1369">
        <v>1841.02</v>
      </c>
      <c r="C1369" s="2">
        <v>136.52000000000001</v>
      </c>
      <c r="D1369" s="2">
        <v>1.0016</v>
      </c>
      <c r="E1369" s="2">
        <v>47371.7</v>
      </c>
      <c r="F1369" s="2">
        <v>3934.8</v>
      </c>
    </row>
    <row r="1370" spans="1:6" x14ac:dyDescent="0.35">
      <c r="A1370" s="1">
        <v>44238</v>
      </c>
      <c r="B1370">
        <v>1786.35</v>
      </c>
      <c r="C1370" s="2">
        <v>124.03</v>
      </c>
      <c r="D1370" s="2">
        <v>1.0004</v>
      </c>
      <c r="E1370" s="2">
        <v>47990.7</v>
      </c>
      <c r="F1370" s="2">
        <v>3916.4</v>
      </c>
    </row>
    <row r="1371" spans="1:6" x14ac:dyDescent="0.35">
      <c r="A1371" s="1">
        <v>44237</v>
      </c>
      <c r="B1371">
        <v>1742.09</v>
      </c>
      <c r="C1371" s="2">
        <v>128.72</v>
      </c>
      <c r="D1371" s="2">
        <v>1.0006999999999999</v>
      </c>
      <c r="E1371" s="2">
        <v>44836</v>
      </c>
      <c r="F1371" s="2">
        <v>3909.9</v>
      </c>
    </row>
    <row r="1372" spans="1:6" x14ac:dyDescent="0.35">
      <c r="A1372" s="1">
        <v>44236</v>
      </c>
      <c r="B1372">
        <v>1770.63</v>
      </c>
      <c r="C1372" s="2">
        <v>107.6</v>
      </c>
      <c r="D1372" s="2">
        <v>1.0012000000000001</v>
      </c>
      <c r="E1372" s="2">
        <v>46508.6</v>
      </c>
      <c r="F1372" s="2">
        <v>3911.2</v>
      </c>
    </row>
    <row r="1373" spans="1:6" x14ac:dyDescent="0.35">
      <c r="A1373" s="1">
        <v>44235</v>
      </c>
      <c r="B1373">
        <v>1750.18</v>
      </c>
      <c r="C1373" s="2">
        <v>79.709999999999994</v>
      </c>
      <c r="D1373" s="2">
        <v>1.0013000000000001</v>
      </c>
      <c r="E1373" s="2">
        <v>46395.7</v>
      </c>
      <c r="F1373" s="2">
        <v>3915.6</v>
      </c>
    </row>
    <row r="1374" spans="1:6" x14ac:dyDescent="0.35">
      <c r="A1374" s="1">
        <v>44234</v>
      </c>
      <c r="B1374">
        <v>1612.99</v>
      </c>
      <c r="C1374" s="2">
        <v>68.400000000000006</v>
      </c>
      <c r="D1374" s="2">
        <v>1.0011000000000001</v>
      </c>
      <c r="E1374" s="2">
        <v>38852.9</v>
      </c>
      <c r="F1374" s="2" t="s">
        <v>9333</v>
      </c>
    </row>
    <row r="1375" spans="1:6" x14ac:dyDescent="0.35">
      <c r="A1375" s="1">
        <v>44233</v>
      </c>
      <c r="B1375">
        <v>1676.63</v>
      </c>
      <c r="C1375" s="2">
        <v>72.58</v>
      </c>
      <c r="D1375" s="2">
        <v>1.0009999999999999</v>
      </c>
      <c r="E1375" s="2">
        <v>39256.6</v>
      </c>
      <c r="F1375" s="2" t="s">
        <v>9333</v>
      </c>
    </row>
    <row r="1376" spans="1:6" x14ac:dyDescent="0.35">
      <c r="A1376" s="1">
        <v>44232</v>
      </c>
      <c r="B1376">
        <v>1719.2</v>
      </c>
      <c r="C1376" s="2">
        <v>67.75</v>
      </c>
      <c r="D1376" s="2">
        <v>1</v>
      </c>
      <c r="E1376" s="2">
        <v>38297.599999999999</v>
      </c>
      <c r="F1376" s="2">
        <v>3886.8</v>
      </c>
    </row>
    <row r="1377" spans="1:6" x14ac:dyDescent="0.35">
      <c r="A1377" s="1">
        <v>44231</v>
      </c>
      <c r="B1377">
        <v>1594</v>
      </c>
      <c r="C1377" s="2">
        <v>55.66</v>
      </c>
      <c r="D1377" s="2">
        <v>1.0005999999999999</v>
      </c>
      <c r="E1377" s="2">
        <v>36982.1</v>
      </c>
      <c r="F1377" s="2">
        <v>3871.7</v>
      </c>
    </row>
    <row r="1378" spans="1:6" x14ac:dyDescent="0.35">
      <c r="A1378" s="1">
        <v>44230</v>
      </c>
      <c r="B1378">
        <v>1664.34</v>
      </c>
      <c r="C1378" s="2">
        <v>52.13</v>
      </c>
      <c r="D1378" s="2">
        <v>1.0008999999999999</v>
      </c>
      <c r="E1378" s="2">
        <v>37646.800000000003</v>
      </c>
      <c r="F1378" s="2">
        <v>3830.2</v>
      </c>
    </row>
    <row r="1379" spans="1:6" x14ac:dyDescent="0.35">
      <c r="A1379" s="1">
        <v>44229</v>
      </c>
      <c r="B1379">
        <v>1511.36</v>
      </c>
      <c r="C1379" s="2">
        <v>50.99</v>
      </c>
      <c r="D1379" s="2">
        <v>1.0016</v>
      </c>
      <c r="E1379" s="2">
        <v>35485.199999999997</v>
      </c>
      <c r="F1379" s="2">
        <v>3826.3</v>
      </c>
    </row>
    <row r="1380" spans="1:6" x14ac:dyDescent="0.35">
      <c r="A1380" s="1">
        <v>44228</v>
      </c>
      <c r="B1380">
        <v>1373.4</v>
      </c>
      <c r="C1380" s="2">
        <v>51.42</v>
      </c>
      <c r="D1380" s="2">
        <v>1.0007999999999999</v>
      </c>
      <c r="E1380" s="2">
        <v>33515.699999999997</v>
      </c>
      <c r="F1380" s="2">
        <v>3773.9</v>
      </c>
    </row>
    <row r="1381" spans="1:6" x14ac:dyDescent="0.35">
      <c r="A1381" s="1">
        <v>44227</v>
      </c>
      <c r="B1381">
        <v>1312.73</v>
      </c>
      <c r="C1381" s="2">
        <v>44.27</v>
      </c>
      <c r="D1381" s="2">
        <v>1.0008999999999999</v>
      </c>
      <c r="E1381" s="2">
        <v>33108.1</v>
      </c>
      <c r="F1381" s="2" t="s">
        <v>9333</v>
      </c>
    </row>
    <row r="1382" spans="1:6" x14ac:dyDescent="0.35">
      <c r="A1382" s="1">
        <v>44226</v>
      </c>
      <c r="B1382">
        <v>1376.96</v>
      </c>
      <c r="C1382" s="2">
        <v>44.76</v>
      </c>
      <c r="D1382" s="2">
        <v>1.0013000000000001</v>
      </c>
      <c r="E1382" s="2">
        <v>34283.1</v>
      </c>
      <c r="F1382" s="2" t="s">
        <v>9333</v>
      </c>
    </row>
    <row r="1383" spans="1:6" x14ac:dyDescent="0.35">
      <c r="A1383" s="1">
        <v>44225</v>
      </c>
      <c r="B1383">
        <v>1379.3</v>
      </c>
      <c r="C1383" s="2">
        <v>42.87</v>
      </c>
      <c r="D1383" s="2">
        <v>1.0004999999999999</v>
      </c>
      <c r="E1383" s="2">
        <v>34301.800000000003</v>
      </c>
      <c r="F1383" s="2">
        <v>3714.2</v>
      </c>
    </row>
    <row r="1384" spans="1:6" x14ac:dyDescent="0.35">
      <c r="A1384" s="1">
        <v>44224</v>
      </c>
      <c r="B1384">
        <v>1328.47</v>
      </c>
      <c r="C1384" s="2">
        <v>42.47</v>
      </c>
      <c r="D1384" s="2">
        <v>1.0013000000000001</v>
      </c>
      <c r="E1384" s="2">
        <v>33374.800000000003</v>
      </c>
      <c r="F1384" s="2">
        <v>3787.4</v>
      </c>
    </row>
    <row r="1385" spans="1:6" x14ac:dyDescent="0.35">
      <c r="A1385" s="1">
        <v>44223</v>
      </c>
      <c r="B1385">
        <v>1247.6199999999999</v>
      </c>
      <c r="C1385" s="2">
        <v>40.99</v>
      </c>
      <c r="D1385" s="2">
        <v>1.0018</v>
      </c>
      <c r="E1385" s="2">
        <v>30404</v>
      </c>
      <c r="F1385" s="2">
        <v>3750.8</v>
      </c>
    </row>
    <row r="1386" spans="1:6" x14ac:dyDescent="0.35">
      <c r="A1386" s="1">
        <v>44222</v>
      </c>
      <c r="B1386">
        <v>1366.27</v>
      </c>
      <c r="C1386" s="2">
        <v>41.74</v>
      </c>
      <c r="D1386" s="2">
        <v>1.0011000000000001</v>
      </c>
      <c r="E1386" s="2">
        <v>32502.1</v>
      </c>
      <c r="F1386" s="2">
        <v>3849.6</v>
      </c>
    </row>
    <row r="1387" spans="1:6" x14ac:dyDescent="0.35">
      <c r="A1387" s="1">
        <v>44221</v>
      </c>
      <c r="B1387">
        <v>1317.9</v>
      </c>
      <c r="C1387" s="2">
        <v>41.78</v>
      </c>
      <c r="D1387" s="2">
        <v>0.99990000000000001</v>
      </c>
      <c r="E1387" s="2">
        <v>32252.3</v>
      </c>
      <c r="F1387" s="2">
        <v>3855.4</v>
      </c>
    </row>
    <row r="1388" spans="1:6" x14ac:dyDescent="0.35">
      <c r="A1388" s="1">
        <v>44220</v>
      </c>
      <c r="B1388">
        <v>1390.28</v>
      </c>
      <c r="C1388" s="2">
        <v>41.82</v>
      </c>
      <c r="D1388" s="2">
        <v>1.0015000000000001</v>
      </c>
      <c r="E1388" s="2">
        <v>32241.3</v>
      </c>
      <c r="F1388" s="2" t="s">
        <v>9333</v>
      </c>
    </row>
    <row r="1389" spans="1:6" x14ac:dyDescent="0.35">
      <c r="A1389" s="1">
        <v>44219</v>
      </c>
      <c r="B1389">
        <v>1233.4000000000001</v>
      </c>
      <c r="C1389" s="2">
        <v>40.92</v>
      </c>
      <c r="D1389" s="2">
        <v>1.0004</v>
      </c>
      <c r="E1389" s="2">
        <v>32088.9</v>
      </c>
      <c r="F1389" s="2" t="s">
        <v>9333</v>
      </c>
    </row>
    <row r="1390" spans="1:6" x14ac:dyDescent="0.35">
      <c r="A1390" s="1">
        <v>44218</v>
      </c>
      <c r="B1390">
        <v>1234.58</v>
      </c>
      <c r="C1390" s="2">
        <v>40.869999999999997</v>
      </c>
      <c r="D1390" s="2">
        <v>1.0015000000000001</v>
      </c>
      <c r="E1390" s="2">
        <v>33000.5</v>
      </c>
      <c r="F1390" s="2">
        <v>3841.5</v>
      </c>
    </row>
    <row r="1391" spans="1:6" x14ac:dyDescent="0.35">
      <c r="A1391" s="1">
        <v>44217</v>
      </c>
      <c r="B1391">
        <v>1117.33</v>
      </c>
      <c r="C1391" s="2">
        <v>38.68</v>
      </c>
      <c r="D1391" s="2">
        <v>1.0001</v>
      </c>
      <c r="E1391" s="2">
        <v>30842.1</v>
      </c>
      <c r="F1391" s="2">
        <v>3853.1</v>
      </c>
    </row>
    <row r="1392" spans="1:6" x14ac:dyDescent="0.35">
      <c r="A1392" s="1">
        <v>44216</v>
      </c>
      <c r="B1392">
        <v>1377.53</v>
      </c>
      <c r="C1392" s="2">
        <v>42.57</v>
      </c>
      <c r="D1392" s="2">
        <v>1.0008999999999999</v>
      </c>
      <c r="E1392" s="2">
        <v>35476.300000000003</v>
      </c>
      <c r="F1392" s="2">
        <v>3851.8</v>
      </c>
    </row>
    <row r="1393" spans="1:6" x14ac:dyDescent="0.35">
      <c r="A1393" s="1">
        <v>44215</v>
      </c>
      <c r="B1393">
        <v>1372</v>
      </c>
      <c r="C1393" s="2">
        <v>42.62</v>
      </c>
      <c r="D1393" s="2">
        <v>1.0004</v>
      </c>
      <c r="E1393" s="2">
        <v>36002.9</v>
      </c>
      <c r="F1393" s="2">
        <v>3798.9</v>
      </c>
    </row>
    <row r="1394" spans="1:6" x14ac:dyDescent="0.35">
      <c r="A1394" s="1">
        <v>44214</v>
      </c>
      <c r="B1394">
        <v>1258.06</v>
      </c>
      <c r="C1394" s="2">
        <v>45.35</v>
      </c>
      <c r="D1394" s="2">
        <v>1.0011000000000001</v>
      </c>
      <c r="E1394" s="2">
        <v>36613.199999999997</v>
      </c>
      <c r="F1394" s="2" t="s">
        <v>9333</v>
      </c>
    </row>
    <row r="1395" spans="1:6" x14ac:dyDescent="0.35">
      <c r="A1395" s="1">
        <v>44213</v>
      </c>
      <c r="B1395">
        <v>1232.6400000000001</v>
      </c>
      <c r="C1395" s="2">
        <v>45.78</v>
      </c>
      <c r="D1395" s="2">
        <v>1.0007999999999999</v>
      </c>
      <c r="E1395" s="2">
        <v>35839.599999999999</v>
      </c>
      <c r="F1395" s="2" t="s">
        <v>9333</v>
      </c>
    </row>
    <row r="1396" spans="1:6" x14ac:dyDescent="0.35">
      <c r="A1396" s="1">
        <v>44212</v>
      </c>
      <c r="B1396">
        <v>1228.27</v>
      </c>
      <c r="C1396" s="2">
        <v>43.1</v>
      </c>
      <c r="D1396" s="2">
        <v>1.0003</v>
      </c>
      <c r="E1396" s="2">
        <v>36019.5</v>
      </c>
      <c r="F1396" s="2" t="s">
        <v>9333</v>
      </c>
    </row>
    <row r="1397" spans="1:6" x14ac:dyDescent="0.35">
      <c r="A1397" s="1">
        <v>44211</v>
      </c>
      <c r="B1397">
        <v>1171.68</v>
      </c>
      <c r="C1397" s="2">
        <v>40.909999999999997</v>
      </c>
      <c r="D1397" s="2">
        <v>0.99980000000000002</v>
      </c>
      <c r="E1397" s="2">
        <v>36845.800000000003</v>
      </c>
      <c r="F1397" s="2">
        <v>3768.2</v>
      </c>
    </row>
    <row r="1398" spans="1:6" x14ac:dyDescent="0.35">
      <c r="A1398" s="1">
        <v>44210</v>
      </c>
      <c r="B1398">
        <v>1226.17</v>
      </c>
      <c r="C1398" s="2">
        <v>41.88</v>
      </c>
      <c r="D1398" s="2">
        <v>0.999</v>
      </c>
      <c r="E1398" s="2">
        <v>39175.699999999997</v>
      </c>
      <c r="F1398" s="2">
        <v>3795.5</v>
      </c>
    </row>
    <row r="1399" spans="1:6" x14ac:dyDescent="0.35">
      <c r="A1399" s="1">
        <v>44209</v>
      </c>
      <c r="B1399">
        <v>1128.46</v>
      </c>
      <c r="C1399" s="2">
        <v>40.119999999999997</v>
      </c>
      <c r="D1399" s="2">
        <v>0.99990000000000001</v>
      </c>
      <c r="E1399" s="2">
        <v>37382.199999999997</v>
      </c>
      <c r="F1399" s="2">
        <v>3809.8</v>
      </c>
    </row>
    <row r="1400" spans="1:6" x14ac:dyDescent="0.35">
      <c r="A1400" s="1">
        <v>44208</v>
      </c>
      <c r="B1400">
        <v>1050.19</v>
      </c>
      <c r="C1400" s="2">
        <v>38.25</v>
      </c>
      <c r="D1400" s="2">
        <v>1.0011000000000001</v>
      </c>
      <c r="E1400" s="2">
        <v>34076.1</v>
      </c>
      <c r="F1400" s="2">
        <v>3801.2</v>
      </c>
    </row>
    <row r="1401" spans="1:6" x14ac:dyDescent="0.35">
      <c r="A1401" s="1">
        <v>44207</v>
      </c>
      <c r="B1401">
        <v>1091.47</v>
      </c>
      <c r="C1401" s="2">
        <v>38.26</v>
      </c>
      <c r="D1401" s="2">
        <v>1.0004</v>
      </c>
      <c r="E1401" s="2">
        <v>35544.300000000003</v>
      </c>
      <c r="F1401" s="2">
        <v>3799.6</v>
      </c>
    </row>
    <row r="1402" spans="1:6" x14ac:dyDescent="0.35">
      <c r="A1402" s="1">
        <v>44206</v>
      </c>
      <c r="B1402">
        <v>1256.04</v>
      </c>
      <c r="C1402" s="2">
        <v>42.43</v>
      </c>
      <c r="D1402" s="2">
        <v>1.0004</v>
      </c>
      <c r="E1402" s="2">
        <v>38192.199999999997</v>
      </c>
      <c r="F1402" s="2" t="s">
        <v>9333</v>
      </c>
    </row>
    <row r="1403" spans="1:6" x14ac:dyDescent="0.35">
      <c r="A1403" s="1">
        <v>44205</v>
      </c>
      <c r="B1403">
        <v>1275.58</v>
      </c>
      <c r="C1403" s="2">
        <v>43.83</v>
      </c>
      <c r="D1403" s="2">
        <v>1.0026999999999999</v>
      </c>
      <c r="E1403" s="2">
        <v>40151.9</v>
      </c>
      <c r="F1403" s="2" t="s">
        <v>9333</v>
      </c>
    </row>
    <row r="1404" spans="1:6" x14ac:dyDescent="0.35">
      <c r="A1404" s="1">
        <v>44204</v>
      </c>
      <c r="B1404">
        <v>1215.73</v>
      </c>
      <c r="C1404" s="2">
        <v>42.33</v>
      </c>
      <c r="D1404" s="2">
        <v>0.99960000000000004</v>
      </c>
      <c r="E1404" s="2">
        <v>40599.300000000003</v>
      </c>
      <c r="F1404" s="2">
        <v>3824.7</v>
      </c>
    </row>
    <row r="1405" spans="1:6" x14ac:dyDescent="0.35">
      <c r="A1405" s="1">
        <v>44203</v>
      </c>
      <c r="B1405">
        <v>1224.3499999999999</v>
      </c>
      <c r="C1405" s="2">
        <v>43.64</v>
      </c>
      <c r="D1405" s="2">
        <v>0.99990000000000001</v>
      </c>
      <c r="E1405" s="2">
        <v>39460.199999999997</v>
      </c>
      <c r="F1405" s="2">
        <v>3803.8</v>
      </c>
    </row>
    <row r="1406" spans="1:6" x14ac:dyDescent="0.35">
      <c r="A1406" s="1">
        <v>44202</v>
      </c>
      <c r="B1406">
        <v>1207.77</v>
      </c>
      <c r="C1406" s="2">
        <v>42.19</v>
      </c>
      <c r="D1406" s="2">
        <v>1.0012000000000001</v>
      </c>
      <c r="E1406" s="2">
        <v>36793.199999999997</v>
      </c>
      <c r="F1406" s="2">
        <v>3748.1</v>
      </c>
    </row>
    <row r="1407" spans="1:6" x14ac:dyDescent="0.35">
      <c r="A1407" s="1">
        <v>44201</v>
      </c>
      <c r="B1407">
        <v>1099.52</v>
      </c>
      <c r="C1407" s="2">
        <v>41.79</v>
      </c>
      <c r="D1407" s="2">
        <v>1.0019</v>
      </c>
      <c r="E1407" s="2">
        <v>33991.5</v>
      </c>
      <c r="F1407" s="2">
        <v>3726.9</v>
      </c>
    </row>
    <row r="1408" spans="1:6" x14ac:dyDescent="0.35">
      <c r="A1408" s="1">
        <v>44200</v>
      </c>
      <c r="B1408">
        <v>1042.4000000000001</v>
      </c>
      <c r="C1408" s="2">
        <v>41.1</v>
      </c>
      <c r="D1408" s="2">
        <v>1</v>
      </c>
      <c r="E1408" s="2">
        <v>32022.6</v>
      </c>
      <c r="F1408" s="2">
        <v>3700.7</v>
      </c>
    </row>
    <row r="1409" spans="1:6" x14ac:dyDescent="0.35">
      <c r="A1409" s="1">
        <v>44199</v>
      </c>
      <c r="B1409">
        <v>974.97</v>
      </c>
      <c r="C1409" s="2">
        <v>41.22</v>
      </c>
      <c r="D1409" s="2">
        <v>1</v>
      </c>
      <c r="E1409" s="2">
        <v>32958.9</v>
      </c>
      <c r="F1409" s="2" t="s">
        <v>9333</v>
      </c>
    </row>
    <row r="1410" spans="1:6" x14ac:dyDescent="0.35">
      <c r="A1410" s="1">
        <v>44198</v>
      </c>
      <c r="B1410">
        <v>774.5</v>
      </c>
      <c r="C1410" s="2">
        <v>38.229999999999997</v>
      </c>
      <c r="D1410" s="2">
        <v>1.0003</v>
      </c>
      <c r="E1410" s="2">
        <v>32193.3</v>
      </c>
      <c r="F1410" s="2" t="s">
        <v>9333</v>
      </c>
    </row>
    <row r="1411" spans="1:6" x14ac:dyDescent="0.35">
      <c r="A1411" s="1">
        <v>44197</v>
      </c>
      <c r="B1411">
        <v>729.12</v>
      </c>
      <c r="C1411" s="2">
        <v>37.72</v>
      </c>
      <c r="D1411" s="2">
        <v>1.0018</v>
      </c>
      <c r="E1411" s="2">
        <v>29359.9</v>
      </c>
      <c r="F1411" s="2" t="s">
        <v>9333</v>
      </c>
    </row>
    <row r="1412" spans="1:6" x14ac:dyDescent="0.35">
      <c r="A1412" s="1">
        <v>44196</v>
      </c>
      <c r="B1412">
        <v>735.94</v>
      </c>
      <c r="C1412" s="2">
        <v>37.340000000000003</v>
      </c>
      <c r="D1412" s="2">
        <v>1.0004999999999999</v>
      </c>
      <c r="E1412" s="2">
        <v>28949.4</v>
      </c>
      <c r="F1412" s="2">
        <v>3756.1</v>
      </c>
    </row>
    <row r="1413" spans="1:6" x14ac:dyDescent="0.35">
      <c r="A1413" s="1">
        <v>44195</v>
      </c>
      <c r="B1413">
        <v>751.8</v>
      </c>
      <c r="C1413" s="2">
        <v>38.1</v>
      </c>
      <c r="D1413" s="2">
        <v>1.0003</v>
      </c>
      <c r="E1413" s="2">
        <v>28868.7</v>
      </c>
      <c r="F1413" s="2">
        <v>3732</v>
      </c>
    </row>
    <row r="1414" spans="1:6" x14ac:dyDescent="0.35">
      <c r="A1414" s="1">
        <v>44194</v>
      </c>
      <c r="B1414">
        <v>731.76</v>
      </c>
      <c r="C1414" s="2">
        <v>39.1</v>
      </c>
      <c r="D1414" s="2">
        <v>0.99850000000000005</v>
      </c>
      <c r="E1414" s="2">
        <v>27376</v>
      </c>
      <c r="F1414" s="2">
        <v>3727</v>
      </c>
    </row>
    <row r="1415" spans="1:6" x14ac:dyDescent="0.35">
      <c r="A1415" s="1">
        <v>44193</v>
      </c>
      <c r="B1415">
        <v>730.05</v>
      </c>
      <c r="C1415" s="2">
        <v>35.94</v>
      </c>
      <c r="D1415" s="2">
        <v>0.99870000000000003</v>
      </c>
      <c r="E1415" s="2">
        <v>27057.8</v>
      </c>
      <c r="F1415" s="2">
        <v>3735.4</v>
      </c>
    </row>
    <row r="1416" spans="1:6" x14ac:dyDescent="0.35">
      <c r="A1416" s="1">
        <v>44192</v>
      </c>
      <c r="B1416">
        <v>683.71</v>
      </c>
      <c r="C1416" s="2">
        <v>33.68</v>
      </c>
      <c r="D1416" s="2">
        <v>0.99880000000000002</v>
      </c>
      <c r="E1416" s="2">
        <v>26261.3</v>
      </c>
      <c r="F1416" s="2" t="s">
        <v>9333</v>
      </c>
    </row>
    <row r="1417" spans="1:6" x14ac:dyDescent="0.35">
      <c r="A1417" s="1">
        <v>44191</v>
      </c>
      <c r="B1417">
        <v>636.58000000000004</v>
      </c>
      <c r="C1417" s="2">
        <v>33.590000000000003</v>
      </c>
      <c r="D1417" s="2">
        <v>0.99829999999999997</v>
      </c>
      <c r="E1417" s="2">
        <v>26454.400000000001</v>
      </c>
      <c r="F1417" s="2" t="s">
        <v>9333</v>
      </c>
    </row>
    <row r="1418" spans="1:6" x14ac:dyDescent="0.35">
      <c r="A1418" s="1">
        <v>44190</v>
      </c>
      <c r="B1418">
        <v>626.92999999999995</v>
      </c>
      <c r="C1418" s="2">
        <v>33.18</v>
      </c>
      <c r="D1418" s="2">
        <v>1.0004</v>
      </c>
      <c r="E1418" s="2">
        <v>24689.599999999999</v>
      </c>
      <c r="F1418" s="2" t="s">
        <v>9333</v>
      </c>
    </row>
    <row r="1419" spans="1:6" x14ac:dyDescent="0.35">
      <c r="A1419" s="1">
        <v>44189</v>
      </c>
      <c r="B1419">
        <v>612.34</v>
      </c>
      <c r="C1419" s="2">
        <v>32.51</v>
      </c>
      <c r="D1419" s="2">
        <v>1</v>
      </c>
      <c r="E1419" s="2">
        <v>23736.5</v>
      </c>
      <c r="F1419" s="2">
        <v>3703.1</v>
      </c>
    </row>
    <row r="1420" spans="1:6" x14ac:dyDescent="0.35">
      <c r="A1420" s="1">
        <v>44188</v>
      </c>
      <c r="B1420">
        <v>585.69000000000005</v>
      </c>
      <c r="C1420" s="2">
        <v>31.19</v>
      </c>
      <c r="D1420" s="2">
        <v>0.99929999999999997</v>
      </c>
      <c r="E1420" s="2">
        <v>23257.9</v>
      </c>
      <c r="F1420" s="2">
        <v>3690</v>
      </c>
    </row>
    <row r="1421" spans="1:6" x14ac:dyDescent="0.35">
      <c r="A1421" s="1">
        <v>44187</v>
      </c>
      <c r="B1421">
        <v>637.47</v>
      </c>
      <c r="C1421" s="2">
        <v>33.520000000000003</v>
      </c>
      <c r="D1421" s="2">
        <v>0.99950000000000006</v>
      </c>
      <c r="E1421" s="2">
        <v>23823.200000000001</v>
      </c>
      <c r="F1421" s="2">
        <v>3687.3</v>
      </c>
    </row>
    <row r="1422" spans="1:6" x14ac:dyDescent="0.35">
      <c r="A1422" s="1">
        <v>44186</v>
      </c>
      <c r="B1422">
        <v>607.85</v>
      </c>
      <c r="C1422" s="2">
        <v>32.15</v>
      </c>
      <c r="D1422" s="2">
        <v>0.99980000000000002</v>
      </c>
      <c r="E1422" s="2">
        <v>22728.5</v>
      </c>
      <c r="F1422" s="2">
        <v>3694.9</v>
      </c>
    </row>
    <row r="1423" spans="1:6" x14ac:dyDescent="0.35">
      <c r="A1423" s="1">
        <v>44185</v>
      </c>
      <c r="B1423">
        <v>638.26</v>
      </c>
      <c r="C1423" s="2">
        <v>34.270000000000003</v>
      </c>
      <c r="D1423" s="2">
        <v>0.99950000000000006</v>
      </c>
      <c r="E1423" s="2">
        <v>23474.9</v>
      </c>
      <c r="F1423" s="2" t="s">
        <v>9333</v>
      </c>
    </row>
    <row r="1424" spans="1:6" x14ac:dyDescent="0.35">
      <c r="A1424" s="1">
        <v>44184</v>
      </c>
      <c r="B1424">
        <v>658.17</v>
      </c>
      <c r="C1424" s="2">
        <v>33.299999999999997</v>
      </c>
      <c r="D1424" s="2">
        <v>1.0002</v>
      </c>
      <c r="E1424" s="2">
        <v>23844</v>
      </c>
      <c r="F1424" s="2" t="s">
        <v>9333</v>
      </c>
    </row>
    <row r="1425" spans="1:6" x14ac:dyDescent="0.35">
      <c r="A1425" s="1">
        <v>44183</v>
      </c>
      <c r="B1425">
        <v>653.85</v>
      </c>
      <c r="C1425" s="2">
        <v>30.96</v>
      </c>
      <c r="D1425" s="2">
        <v>1.0007999999999999</v>
      </c>
      <c r="E1425" s="2">
        <v>23127.9</v>
      </c>
      <c r="F1425" s="2">
        <v>3709.4</v>
      </c>
    </row>
    <row r="1426" spans="1:6" x14ac:dyDescent="0.35">
      <c r="A1426" s="1">
        <v>44182</v>
      </c>
      <c r="B1426">
        <v>643.16999999999996</v>
      </c>
      <c r="C1426" s="2">
        <v>30.22</v>
      </c>
      <c r="D1426" s="2">
        <v>0.99970000000000003</v>
      </c>
      <c r="E1426" s="2">
        <v>22825.4</v>
      </c>
      <c r="F1426" s="2">
        <v>3722.5</v>
      </c>
    </row>
    <row r="1427" spans="1:6" x14ac:dyDescent="0.35">
      <c r="A1427" s="1">
        <v>44181</v>
      </c>
      <c r="B1427">
        <v>637.38</v>
      </c>
      <c r="C1427" s="2">
        <v>30.56</v>
      </c>
      <c r="D1427" s="2">
        <v>0.99970000000000003</v>
      </c>
      <c r="E1427" s="2">
        <v>21352.2</v>
      </c>
      <c r="F1427" s="2">
        <v>3701.2</v>
      </c>
    </row>
    <row r="1428" spans="1:6" x14ac:dyDescent="0.35">
      <c r="A1428" s="1">
        <v>44180</v>
      </c>
      <c r="B1428">
        <v>588.91</v>
      </c>
      <c r="C1428" s="2">
        <v>29.51</v>
      </c>
      <c r="D1428" s="2">
        <v>1.0009999999999999</v>
      </c>
      <c r="E1428" s="2">
        <v>19434.900000000001</v>
      </c>
      <c r="F1428" s="2">
        <v>3694.6</v>
      </c>
    </row>
    <row r="1429" spans="1:6" x14ac:dyDescent="0.35">
      <c r="A1429" s="1">
        <v>44179</v>
      </c>
      <c r="B1429">
        <v>586.19000000000005</v>
      </c>
      <c r="C1429" s="2">
        <v>30.03</v>
      </c>
      <c r="D1429" s="2">
        <v>1</v>
      </c>
      <c r="E1429" s="2">
        <v>19273.8</v>
      </c>
      <c r="F1429" s="2">
        <v>3647.5</v>
      </c>
    </row>
    <row r="1430" spans="1:6" x14ac:dyDescent="0.35">
      <c r="A1430" s="1">
        <v>44178</v>
      </c>
      <c r="B1430">
        <v>591.09</v>
      </c>
      <c r="C1430" s="2">
        <v>29.14</v>
      </c>
      <c r="D1430" s="2">
        <v>1</v>
      </c>
      <c r="E1430" s="2">
        <v>19176.8</v>
      </c>
      <c r="F1430" s="2" t="s">
        <v>9333</v>
      </c>
    </row>
    <row r="1431" spans="1:6" x14ac:dyDescent="0.35">
      <c r="A1431" s="1">
        <v>44177</v>
      </c>
      <c r="B1431">
        <v>567.78</v>
      </c>
      <c r="C1431" s="2">
        <v>28.14</v>
      </c>
      <c r="D1431" s="2">
        <v>1.0004999999999999</v>
      </c>
      <c r="E1431" s="2">
        <v>18808.900000000001</v>
      </c>
      <c r="F1431" s="2" t="s">
        <v>9333</v>
      </c>
    </row>
    <row r="1432" spans="1:6" x14ac:dyDescent="0.35">
      <c r="A1432" s="1">
        <v>44176</v>
      </c>
      <c r="B1432">
        <v>544.16999999999996</v>
      </c>
      <c r="C1432" s="2">
        <v>27.33</v>
      </c>
      <c r="D1432" s="2">
        <v>1.0005999999999999</v>
      </c>
      <c r="E1432" s="2">
        <v>18023.599999999999</v>
      </c>
      <c r="F1432" s="2">
        <v>3663.5</v>
      </c>
    </row>
    <row r="1433" spans="1:6" x14ac:dyDescent="0.35">
      <c r="A1433" s="1">
        <v>44175</v>
      </c>
      <c r="B1433">
        <v>558.13</v>
      </c>
      <c r="C1433" s="2">
        <v>27.66</v>
      </c>
      <c r="D1433" s="2">
        <v>1.0003</v>
      </c>
      <c r="E1433" s="2">
        <v>18247.2</v>
      </c>
      <c r="F1433" s="2">
        <v>3668.1</v>
      </c>
    </row>
    <row r="1434" spans="1:6" x14ac:dyDescent="0.35">
      <c r="A1434" s="1">
        <v>44174</v>
      </c>
      <c r="B1434">
        <v>573.21</v>
      </c>
      <c r="C1434" s="2">
        <v>28.14</v>
      </c>
      <c r="D1434" s="2">
        <v>1.0004</v>
      </c>
      <c r="E1434" s="2">
        <v>18546</v>
      </c>
      <c r="F1434" s="2">
        <v>3672.8</v>
      </c>
    </row>
    <row r="1435" spans="1:6" x14ac:dyDescent="0.35">
      <c r="A1435" s="1">
        <v>44173</v>
      </c>
      <c r="B1435">
        <v>555.04999999999995</v>
      </c>
      <c r="C1435" s="2">
        <v>27.68</v>
      </c>
      <c r="D1435" s="2">
        <v>0.99970000000000003</v>
      </c>
      <c r="E1435" s="2">
        <v>18326.599999999999</v>
      </c>
      <c r="F1435" s="2">
        <v>3702.2</v>
      </c>
    </row>
    <row r="1436" spans="1:6" x14ac:dyDescent="0.35">
      <c r="A1436" s="1">
        <v>44172</v>
      </c>
      <c r="B1436">
        <v>591.09</v>
      </c>
      <c r="C1436" s="2">
        <v>29.37</v>
      </c>
      <c r="D1436" s="2">
        <v>1.0004999999999999</v>
      </c>
      <c r="E1436" s="2">
        <v>19170.7</v>
      </c>
      <c r="F1436" s="2">
        <v>3692</v>
      </c>
    </row>
    <row r="1437" spans="1:6" x14ac:dyDescent="0.35">
      <c r="A1437" s="1">
        <v>44171</v>
      </c>
      <c r="B1437">
        <v>601.67999999999995</v>
      </c>
      <c r="C1437" s="2">
        <v>29.56</v>
      </c>
      <c r="D1437" s="2">
        <v>1.0013000000000001</v>
      </c>
      <c r="E1437" s="2">
        <v>19379.900000000001</v>
      </c>
      <c r="F1437" s="2" t="s">
        <v>9333</v>
      </c>
    </row>
    <row r="1438" spans="1:6" x14ac:dyDescent="0.35">
      <c r="A1438" s="1">
        <v>44170</v>
      </c>
      <c r="B1438">
        <v>596.67999999999995</v>
      </c>
      <c r="C1438" s="2">
        <v>29.73</v>
      </c>
      <c r="D1438" s="2">
        <v>1.0005999999999999</v>
      </c>
      <c r="E1438" s="2">
        <v>19146.5</v>
      </c>
      <c r="F1438" s="2" t="s">
        <v>9333</v>
      </c>
    </row>
    <row r="1439" spans="1:6" x14ac:dyDescent="0.35">
      <c r="A1439" s="1">
        <v>44169</v>
      </c>
      <c r="B1439">
        <v>567.91</v>
      </c>
      <c r="C1439" s="2">
        <v>29.03</v>
      </c>
      <c r="D1439" s="2">
        <v>1.0002</v>
      </c>
      <c r="E1439" s="2">
        <v>18658.099999999999</v>
      </c>
      <c r="F1439" s="2">
        <v>3699.1</v>
      </c>
    </row>
    <row r="1440" spans="1:6" x14ac:dyDescent="0.35">
      <c r="A1440" s="1">
        <v>44168</v>
      </c>
      <c r="B1440">
        <v>616.32000000000005</v>
      </c>
      <c r="C1440" s="2">
        <v>30.7</v>
      </c>
      <c r="D1440" s="2">
        <v>1.0007999999999999</v>
      </c>
      <c r="E1440" s="2">
        <v>19433.3</v>
      </c>
      <c r="F1440" s="2">
        <v>3666.7</v>
      </c>
    </row>
    <row r="1441" spans="1:6" x14ac:dyDescent="0.35">
      <c r="A1441" s="1">
        <v>44167</v>
      </c>
      <c r="B1441">
        <v>598.04999999999995</v>
      </c>
      <c r="C1441" s="2">
        <v>30.3</v>
      </c>
      <c r="D1441" s="2">
        <v>1.0004999999999999</v>
      </c>
      <c r="E1441" s="2">
        <v>19218.8</v>
      </c>
      <c r="F1441" s="2">
        <v>3669</v>
      </c>
    </row>
    <row r="1442" spans="1:6" x14ac:dyDescent="0.35">
      <c r="A1442" s="1">
        <v>44166</v>
      </c>
      <c r="B1442">
        <v>585.66</v>
      </c>
      <c r="C1442" s="2">
        <v>30.21</v>
      </c>
      <c r="D1442" s="2">
        <v>1.0016</v>
      </c>
      <c r="E1442" s="2">
        <v>18770.7</v>
      </c>
      <c r="F1442" s="2">
        <v>3662.4</v>
      </c>
    </row>
    <row r="1443" spans="1:6" x14ac:dyDescent="0.35">
      <c r="A1443" s="1">
        <v>44165</v>
      </c>
      <c r="B1443">
        <v>615.91999999999996</v>
      </c>
      <c r="C1443" s="2">
        <v>31.49</v>
      </c>
      <c r="D1443" s="2">
        <v>1.0004</v>
      </c>
      <c r="E1443" s="2">
        <v>19698.099999999999</v>
      </c>
      <c r="F1443" s="2">
        <v>3621.6</v>
      </c>
    </row>
    <row r="1444" spans="1:6" x14ac:dyDescent="0.35">
      <c r="A1444" s="1">
        <v>44164</v>
      </c>
      <c r="B1444">
        <v>575.45000000000005</v>
      </c>
      <c r="C1444" s="2">
        <v>30.09</v>
      </c>
      <c r="D1444" s="2">
        <v>1.0008999999999999</v>
      </c>
      <c r="E1444" s="2">
        <v>18185.5</v>
      </c>
      <c r="F1444" s="2" t="s">
        <v>9333</v>
      </c>
    </row>
    <row r="1445" spans="1:6" x14ac:dyDescent="0.35">
      <c r="A1445" s="1">
        <v>44163</v>
      </c>
      <c r="B1445">
        <v>537.74</v>
      </c>
      <c r="C1445" s="2">
        <v>29.16</v>
      </c>
      <c r="D1445" s="2">
        <v>1.0009999999999999</v>
      </c>
      <c r="E1445" s="2">
        <v>17730.7</v>
      </c>
      <c r="F1445" s="2" t="s">
        <v>9333</v>
      </c>
    </row>
    <row r="1446" spans="1:6" x14ac:dyDescent="0.35">
      <c r="A1446" s="1">
        <v>44162</v>
      </c>
      <c r="B1446">
        <v>518.11</v>
      </c>
      <c r="C1446" s="2">
        <v>28.44</v>
      </c>
      <c r="D1446" s="2">
        <v>1.0014000000000001</v>
      </c>
      <c r="E1446" s="2">
        <v>17127.099999999999</v>
      </c>
      <c r="F1446" s="2">
        <v>3638.3</v>
      </c>
    </row>
    <row r="1447" spans="1:6" x14ac:dyDescent="0.35">
      <c r="A1447" s="1">
        <v>44161</v>
      </c>
      <c r="B1447">
        <v>519.32000000000005</v>
      </c>
      <c r="C1447" s="2">
        <v>28.22</v>
      </c>
      <c r="D1447" s="2">
        <v>1.0024999999999999</v>
      </c>
      <c r="E1447" s="2">
        <v>17162</v>
      </c>
      <c r="F1447" s="2" t="s">
        <v>9333</v>
      </c>
    </row>
    <row r="1448" spans="1:6" x14ac:dyDescent="0.35">
      <c r="A1448" s="1">
        <v>44160</v>
      </c>
      <c r="B1448">
        <v>569.66999999999996</v>
      </c>
      <c r="C1448" s="2">
        <v>31.29</v>
      </c>
      <c r="D1448" s="2">
        <v>1</v>
      </c>
      <c r="E1448" s="2">
        <v>18723</v>
      </c>
      <c r="F1448" s="2">
        <v>3629.7</v>
      </c>
    </row>
    <row r="1449" spans="1:6" x14ac:dyDescent="0.35">
      <c r="A1449" s="1">
        <v>44159</v>
      </c>
      <c r="B1449">
        <v>605.03</v>
      </c>
      <c r="C1449" s="2">
        <v>33.909999999999997</v>
      </c>
      <c r="D1449" s="2">
        <v>0.99950000000000006</v>
      </c>
      <c r="E1449" s="2">
        <v>19152.599999999999</v>
      </c>
      <c r="F1449" s="2">
        <v>3635.4</v>
      </c>
    </row>
    <row r="1450" spans="1:6" x14ac:dyDescent="0.35">
      <c r="A1450" s="1">
        <v>44158</v>
      </c>
      <c r="B1450">
        <v>609.22</v>
      </c>
      <c r="C1450" s="2">
        <v>30.98</v>
      </c>
      <c r="D1450" s="2">
        <v>0.99990000000000001</v>
      </c>
      <c r="E1450" s="2">
        <v>18379.599999999999</v>
      </c>
      <c r="F1450" s="2">
        <v>3577.6</v>
      </c>
    </row>
    <row r="1451" spans="1:6" x14ac:dyDescent="0.35">
      <c r="A1451" s="1">
        <v>44157</v>
      </c>
      <c r="B1451">
        <v>559.4</v>
      </c>
      <c r="C1451" s="2">
        <v>30.04</v>
      </c>
      <c r="D1451" s="2">
        <v>0.99890000000000001</v>
      </c>
      <c r="E1451" s="2">
        <v>18412.900000000001</v>
      </c>
      <c r="F1451" s="2" t="s">
        <v>9333</v>
      </c>
    </row>
    <row r="1452" spans="1:6" x14ac:dyDescent="0.35">
      <c r="A1452" s="1">
        <v>44156</v>
      </c>
      <c r="B1452">
        <v>551.91</v>
      </c>
      <c r="C1452" s="2">
        <v>30.5</v>
      </c>
      <c r="D1452" s="2">
        <v>0.99839999999999995</v>
      </c>
      <c r="E1452" s="2">
        <v>18687.2</v>
      </c>
      <c r="F1452" s="2" t="s">
        <v>9333</v>
      </c>
    </row>
    <row r="1453" spans="1:6" x14ac:dyDescent="0.35">
      <c r="A1453" s="1">
        <v>44155</v>
      </c>
      <c r="B1453">
        <v>509.98</v>
      </c>
      <c r="C1453" s="2">
        <v>28.96</v>
      </c>
      <c r="D1453" s="2">
        <v>1.0003</v>
      </c>
      <c r="E1453" s="2">
        <v>18675.2</v>
      </c>
      <c r="F1453" s="2">
        <v>3557.5</v>
      </c>
    </row>
    <row r="1454" spans="1:6" x14ac:dyDescent="0.35">
      <c r="A1454" s="1">
        <v>44154</v>
      </c>
      <c r="B1454">
        <v>471.21</v>
      </c>
      <c r="C1454" s="2">
        <v>28.1</v>
      </c>
      <c r="D1454" s="2">
        <v>1.0005999999999999</v>
      </c>
      <c r="E1454" s="2">
        <v>17803.5</v>
      </c>
      <c r="F1454" s="2">
        <v>3581.9</v>
      </c>
    </row>
    <row r="1455" spans="1:6" x14ac:dyDescent="0.35">
      <c r="A1455" s="1">
        <v>44153</v>
      </c>
      <c r="B1455">
        <v>478.52</v>
      </c>
      <c r="C1455" s="2">
        <v>28.07</v>
      </c>
      <c r="D1455" s="2">
        <v>1.0002</v>
      </c>
      <c r="E1455" s="2">
        <v>17774.599999999999</v>
      </c>
      <c r="F1455" s="2">
        <v>3567.8</v>
      </c>
    </row>
    <row r="1456" spans="1:6" x14ac:dyDescent="0.35">
      <c r="A1456" s="1">
        <v>44152</v>
      </c>
      <c r="B1456">
        <v>481.95</v>
      </c>
      <c r="C1456" s="2">
        <v>28.56</v>
      </c>
      <c r="D1456" s="2">
        <v>1.0006999999999999</v>
      </c>
      <c r="E1456" s="2">
        <v>17662.3</v>
      </c>
      <c r="F1456" s="2">
        <v>3609.5</v>
      </c>
    </row>
    <row r="1457" spans="1:6" x14ac:dyDescent="0.35">
      <c r="A1457" s="1">
        <v>44151</v>
      </c>
      <c r="B1457">
        <v>460.43</v>
      </c>
      <c r="C1457" s="2">
        <v>27.96</v>
      </c>
      <c r="D1457" s="2">
        <v>1.0004</v>
      </c>
      <c r="E1457" s="2">
        <v>16715.8</v>
      </c>
      <c r="F1457" s="2">
        <v>3626.9</v>
      </c>
    </row>
    <row r="1458" spans="1:6" x14ac:dyDescent="0.35">
      <c r="A1458" s="1">
        <v>44150</v>
      </c>
      <c r="B1458">
        <v>448.23</v>
      </c>
      <c r="C1458" s="2">
        <v>27.66</v>
      </c>
      <c r="D1458" s="2">
        <v>1.0005999999999999</v>
      </c>
      <c r="E1458" s="2">
        <v>15953</v>
      </c>
      <c r="F1458" s="2" t="s">
        <v>9333</v>
      </c>
    </row>
    <row r="1459" spans="1:6" x14ac:dyDescent="0.35">
      <c r="A1459" s="1">
        <v>44149</v>
      </c>
      <c r="B1459">
        <v>460.7</v>
      </c>
      <c r="C1459" s="2">
        <v>27.91</v>
      </c>
      <c r="D1459" s="2">
        <v>1.0002</v>
      </c>
      <c r="E1459" s="2">
        <v>16071</v>
      </c>
      <c r="F1459" s="2" t="s">
        <v>9333</v>
      </c>
    </row>
    <row r="1460" spans="1:6" x14ac:dyDescent="0.35">
      <c r="A1460" s="1">
        <v>44148</v>
      </c>
      <c r="B1460">
        <v>476.29</v>
      </c>
      <c r="C1460" s="2">
        <v>28.19</v>
      </c>
      <c r="D1460" s="2">
        <v>1.0002</v>
      </c>
      <c r="E1460" s="2">
        <v>16324.2</v>
      </c>
      <c r="F1460" s="2">
        <v>3585.2</v>
      </c>
    </row>
    <row r="1461" spans="1:6" x14ac:dyDescent="0.35">
      <c r="A1461" s="1">
        <v>44147</v>
      </c>
      <c r="B1461">
        <v>462.56</v>
      </c>
      <c r="C1461" s="2">
        <v>27.71</v>
      </c>
      <c r="D1461" s="2">
        <v>1.0003</v>
      </c>
      <c r="E1461" s="2">
        <v>16294.7</v>
      </c>
      <c r="F1461" s="2">
        <v>3537</v>
      </c>
    </row>
    <row r="1462" spans="1:6" x14ac:dyDescent="0.35">
      <c r="A1462" s="1">
        <v>44146</v>
      </c>
      <c r="B1462">
        <v>463.33</v>
      </c>
      <c r="C1462" s="2">
        <v>27.99</v>
      </c>
      <c r="D1462" s="2">
        <v>1.0011000000000001</v>
      </c>
      <c r="E1462" s="2">
        <v>15695.8</v>
      </c>
      <c r="F1462" s="2">
        <v>3572.7</v>
      </c>
    </row>
    <row r="1463" spans="1:6" x14ac:dyDescent="0.35">
      <c r="A1463" s="1">
        <v>44145</v>
      </c>
      <c r="B1463">
        <v>450.22</v>
      </c>
      <c r="C1463" s="2">
        <v>28.19</v>
      </c>
      <c r="D1463" s="2">
        <v>1.0012000000000001</v>
      </c>
      <c r="E1463" s="2">
        <v>15303.6</v>
      </c>
      <c r="F1463" s="2">
        <v>3545.5</v>
      </c>
    </row>
    <row r="1464" spans="1:6" x14ac:dyDescent="0.35">
      <c r="A1464" s="1">
        <v>44144</v>
      </c>
      <c r="B1464">
        <v>444.33</v>
      </c>
      <c r="C1464" s="2">
        <v>28.09</v>
      </c>
      <c r="D1464" s="2">
        <v>1.0004</v>
      </c>
      <c r="E1464" s="2">
        <v>15327.2</v>
      </c>
      <c r="F1464" s="2">
        <v>3550.5</v>
      </c>
    </row>
    <row r="1465" spans="1:6" x14ac:dyDescent="0.35">
      <c r="A1465" s="1">
        <v>44143</v>
      </c>
      <c r="B1465">
        <v>454.68</v>
      </c>
      <c r="C1465" s="2">
        <v>28.38</v>
      </c>
      <c r="D1465" s="2">
        <v>1.0009999999999999</v>
      </c>
      <c r="E1465" s="2">
        <v>15483.7</v>
      </c>
      <c r="F1465" s="2" t="s">
        <v>9333</v>
      </c>
    </row>
    <row r="1466" spans="1:6" x14ac:dyDescent="0.35">
      <c r="A1466" s="1">
        <v>44142</v>
      </c>
      <c r="B1466">
        <v>435.4</v>
      </c>
      <c r="C1466" s="2">
        <v>27.76</v>
      </c>
      <c r="D1466" s="2">
        <v>1.0016</v>
      </c>
      <c r="E1466" s="2">
        <v>14828.4</v>
      </c>
      <c r="F1466" s="2" t="s">
        <v>9333</v>
      </c>
    </row>
    <row r="1467" spans="1:6" x14ac:dyDescent="0.35">
      <c r="A1467" s="1">
        <v>44141</v>
      </c>
      <c r="B1467">
        <v>455.72</v>
      </c>
      <c r="C1467" s="2">
        <v>29.06</v>
      </c>
      <c r="D1467" s="2">
        <v>1</v>
      </c>
      <c r="E1467" s="2">
        <v>15577.9</v>
      </c>
      <c r="F1467" s="2">
        <v>3509.4</v>
      </c>
    </row>
    <row r="1468" spans="1:6" x14ac:dyDescent="0.35">
      <c r="A1468" s="1">
        <v>44140</v>
      </c>
      <c r="B1468">
        <v>416.63</v>
      </c>
      <c r="C1468" s="2">
        <v>27.69</v>
      </c>
      <c r="D1468" s="2">
        <v>1.0002</v>
      </c>
      <c r="E1468" s="2">
        <v>15587.1</v>
      </c>
      <c r="F1468" s="2">
        <v>3510.4</v>
      </c>
    </row>
    <row r="1469" spans="1:6" x14ac:dyDescent="0.35">
      <c r="A1469" s="1">
        <v>44139</v>
      </c>
      <c r="B1469">
        <v>402.19</v>
      </c>
      <c r="C1469" s="2">
        <v>26.94</v>
      </c>
      <c r="D1469" s="2">
        <v>1.0009999999999999</v>
      </c>
      <c r="E1469" s="2">
        <v>14145.6</v>
      </c>
      <c r="F1469" s="2">
        <v>3443.4</v>
      </c>
    </row>
    <row r="1470" spans="1:6" x14ac:dyDescent="0.35">
      <c r="A1470" s="1">
        <v>44138</v>
      </c>
      <c r="B1470">
        <v>387.92</v>
      </c>
      <c r="C1470" s="2">
        <v>26.87</v>
      </c>
      <c r="D1470" s="2">
        <v>1.0005999999999999</v>
      </c>
      <c r="E1470" s="2">
        <v>14019.9</v>
      </c>
      <c r="F1470" s="2">
        <v>3369.2</v>
      </c>
    </row>
    <row r="1471" spans="1:6" x14ac:dyDescent="0.35">
      <c r="A1471" s="1">
        <v>44137</v>
      </c>
      <c r="B1471">
        <v>383.53</v>
      </c>
      <c r="C1471" s="2">
        <v>27.8</v>
      </c>
      <c r="D1471" s="2">
        <v>1.0004999999999999</v>
      </c>
      <c r="E1471" s="2">
        <v>13561.4</v>
      </c>
      <c r="F1471" s="2">
        <v>3310.2</v>
      </c>
    </row>
    <row r="1472" spans="1:6" x14ac:dyDescent="0.35">
      <c r="A1472" s="1">
        <v>44136</v>
      </c>
      <c r="B1472">
        <v>396.29</v>
      </c>
      <c r="C1472" s="2">
        <v>28.51</v>
      </c>
      <c r="D1472" s="2">
        <v>1.0002</v>
      </c>
      <c r="E1472" s="2">
        <v>13759.4</v>
      </c>
      <c r="F1472" s="2" t="s">
        <v>9333</v>
      </c>
    </row>
    <row r="1473" spans="1:6" x14ac:dyDescent="0.35">
      <c r="A1473" s="1">
        <v>44135</v>
      </c>
      <c r="B1473">
        <v>386.42</v>
      </c>
      <c r="C1473" s="2">
        <v>28.51</v>
      </c>
      <c r="D1473" s="2">
        <v>1.0001</v>
      </c>
      <c r="E1473" s="2">
        <v>13797.3</v>
      </c>
      <c r="F1473" s="2" t="s">
        <v>9333</v>
      </c>
    </row>
    <row r="1474" spans="1:6" x14ac:dyDescent="0.35">
      <c r="A1474" s="1">
        <v>44134</v>
      </c>
      <c r="B1474">
        <v>382.41</v>
      </c>
      <c r="C1474" s="2">
        <v>28.49</v>
      </c>
      <c r="D1474" s="2">
        <v>1.0007999999999999</v>
      </c>
      <c r="E1474" s="2">
        <v>13559.9</v>
      </c>
      <c r="F1474" s="2">
        <v>3270</v>
      </c>
    </row>
    <row r="1475" spans="1:6" x14ac:dyDescent="0.35">
      <c r="A1475" s="1">
        <v>44133</v>
      </c>
      <c r="B1475">
        <v>386.76</v>
      </c>
      <c r="C1475" s="2">
        <v>29.86</v>
      </c>
      <c r="D1475" s="2">
        <v>1.0002</v>
      </c>
      <c r="E1475" s="2">
        <v>13457.2</v>
      </c>
      <c r="F1475" s="2">
        <v>3310.1</v>
      </c>
    </row>
    <row r="1476" spans="1:6" x14ac:dyDescent="0.35">
      <c r="A1476" s="1">
        <v>44132</v>
      </c>
      <c r="B1476">
        <v>388.14</v>
      </c>
      <c r="C1476" s="2">
        <v>30.33</v>
      </c>
      <c r="D1476" s="2">
        <v>1.0003</v>
      </c>
      <c r="E1476" s="2">
        <v>13278.9</v>
      </c>
      <c r="F1476" s="2">
        <v>3271</v>
      </c>
    </row>
    <row r="1477" spans="1:6" x14ac:dyDescent="0.35">
      <c r="A1477" s="1">
        <v>44131</v>
      </c>
      <c r="B1477">
        <v>403.15</v>
      </c>
      <c r="C1477" s="2">
        <v>31.5</v>
      </c>
      <c r="D1477" s="2">
        <v>1.0003</v>
      </c>
      <c r="E1477" s="2">
        <v>13657.8</v>
      </c>
      <c r="F1477" s="2">
        <v>3390.7</v>
      </c>
    </row>
    <row r="1478" spans="1:6" x14ac:dyDescent="0.35">
      <c r="A1478" s="1">
        <v>44130</v>
      </c>
      <c r="B1478">
        <v>394.11</v>
      </c>
      <c r="C1478" s="2">
        <v>31.04</v>
      </c>
      <c r="D1478" s="2">
        <v>1.0008999999999999</v>
      </c>
      <c r="E1478" s="2">
        <v>13061.6</v>
      </c>
      <c r="F1478" s="2">
        <v>3401</v>
      </c>
    </row>
    <row r="1479" spans="1:6" x14ac:dyDescent="0.35">
      <c r="A1479" s="1">
        <v>44129</v>
      </c>
      <c r="B1479">
        <v>406.09</v>
      </c>
      <c r="C1479" s="2">
        <v>30.15</v>
      </c>
      <c r="D1479" s="2">
        <v>1.0005999999999999</v>
      </c>
      <c r="E1479" s="2">
        <v>13032.2</v>
      </c>
      <c r="F1479" s="2" t="s">
        <v>9333</v>
      </c>
    </row>
    <row r="1480" spans="1:6" x14ac:dyDescent="0.35">
      <c r="A1480" s="1">
        <v>44128</v>
      </c>
      <c r="B1480">
        <v>411.92</v>
      </c>
      <c r="C1480" s="2">
        <v>30.64</v>
      </c>
      <c r="D1480" s="2">
        <v>1.0008999999999999</v>
      </c>
      <c r="E1480" s="2">
        <v>13117.2</v>
      </c>
      <c r="F1480" s="2" t="s">
        <v>9333</v>
      </c>
    </row>
    <row r="1481" spans="1:6" x14ac:dyDescent="0.35">
      <c r="A1481" s="1">
        <v>44127</v>
      </c>
      <c r="B1481">
        <v>408.52</v>
      </c>
      <c r="C1481" s="2">
        <v>30.64</v>
      </c>
      <c r="D1481" s="2">
        <v>1.0006999999999999</v>
      </c>
      <c r="E1481" s="2">
        <v>12934.1</v>
      </c>
      <c r="F1481" s="2">
        <v>3465.4</v>
      </c>
    </row>
    <row r="1482" spans="1:6" x14ac:dyDescent="0.35">
      <c r="A1482" s="1">
        <v>44126</v>
      </c>
      <c r="B1482">
        <v>414.05</v>
      </c>
      <c r="C1482" s="2">
        <v>30.65</v>
      </c>
      <c r="D1482" s="2">
        <v>1.0009999999999999</v>
      </c>
      <c r="E1482" s="2">
        <v>12974.6</v>
      </c>
      <c r="F1482" s="2">
        <v>3453.5</v>
      </c>
    </row>
    <row r="1483" spans="1:6" x14ac:dyDescent="0.35">
      <c r="A1483" s="1">
        <v>44125</v>
      </c>
      <c r="B1483">
        <v>391.2</v>
      </c>
      <c r="C1483" s="2">
        <v>29.74</v>
      </c>
      <c r="D1483" s="2">
        <v>1.0019</v>
      </c>
      <c r="E1483" s="2">
        <v>12808.7</v>
      </c>
      <c r="F1483" s="2">
        <v>3435.6</v>
      </c>
    </row>
    <row r="1484" spans="1:6" x14ac:dyDescent="0.35">
      <c r="A1484" s="1">
        <v>44124</v>
      </c>
      <c r="B1484">
        <v>368.35</v>
      </c>
      <c r="C1484" s="2">
        <v>28.8</v>
      </c>
      <c r="D1484" s="2">
        <v>1.0011000000000001</v>
      </c>
      <c r="E1484" s="2">
        <v>11913.5</v>
      </c>
      <c r="F1484" s="2">
        <v>3443.1</v>
      </c>
    </row>
    <row r="1485" spans="1:6" x14ac:dyDescent="0.35">
      <c r="A1485" s="1">
        <v>44123</v>
      </c>
      <c r="B1485">
        <v>379.19</v>
      </c>
      <c r="C1485" s="2">
        <v>29.92</v>
      </c>
      <c r="D1485" s="2">
        <v>1.0007999999999999</v>
      </c>
      <c r="E1485" s="2">
        <v>11753.4</v>
      </c>
      <c r="F1485" s="2">
        <v>3426.9</v>
      </c>
    </row>
    <row r="1486" spans="1:6" x14ac:dyDescent="0.35">
      <c r="A1486" s="1">
        <v>44122</v>
      </c>
      <c r="B1486">
        <v>377.81</v>
      </c>
      <c r="C1486" s="2">
        <v>30.66</v>
      </c>
      <c r="D1486" s="2">
        <v>1.0009999999999999</v>
      </c>
      <c r="E1486" s="2">
        <v>11506.9</v>
      </c>
      <c r="F1486" s="2" t="s">
        <v>9333</v>
      </c>
    </row>
    <row r="1487" spans="1:6" x14ac:dyDescent="0.35">
      <c r="A1487" s="1">
        <v>44121</v>
      </c>
      <c r="B1487">
        <v>368.63</v>
      </c>
      <c r="C1487" s="2">
        <v>30.23</v>
      </c>
      <c r="D1487" s="2">
        <v>1.0008999999999999</v>
      </c>
      <c r="E1487" s="2">
        <v>11362.1</v>
      </c>
      <c r="F1487" s="2" t="s">
        <v>9333</v>
      </c>
    </row>
    <row r="1488" spans="1:6" x14ac:dyDescent="0.35">
      <c r="A1488" s="1">
        <v>44120</v>
      </c>
      <c r="B1488">
        <v>365.17</v>
      </c>
      <c r="C1488" s="2">
        <v>30.02</v>
      </c>
      <c r="D1488" s="2">
        <v>1.0009999999999999</v>
      </c>
      <c r="E1488" s="2">
        <v>11322</v>
      </c>
      <c r="F1488" s="2">
        <v>3483.8</v>
      </c>
    </row>
    <row r="1489" spans="1:6" x14ac:dyDescent="0.35">
      <c r="A1489" s="1">
        <v>44119</v>
      </c>
      <c r="B1489">
        <v>377.45</v>
      </c>
      <c r="C1489" s="2">
        <v>31.31</v>
      </c>
      <c r="D1489" s="2">
        <v>1.0008999999999999</v>
      </c>
      <c r="E1489" s="2">
        <v>11503</v>
      </c>
      <c r="F1489" s="2">
        <v>3483.3</v>
      </c>
    </row>
    <row r="1490" spans="1:6" x14ac:dyDescent="0.35">
      <c r="A1490" s="1">
        <v>44118</v>
      </c>
      <c r="B1490">
        <v>379.15</v>
      </c>
      <c r="C1490" s="2">
        <v>30.84</v>
      </c>
      <c r="D1490" s="2">
        <v>1.0013000000000001</v>
      </c>
      <c r="E1490" s="2">
        <v>11420.4</v>
      </c>
      <c r="F1490" s="2">
        <v>3488.7</v>
      </c>
    </row>
    <row r="1491" spans="1:6" x14ac:dyDescent="0.35">
      <c r="A1491" s="1">
        <v>44117</v>
      </c>
      <c r="B1491">
        <v>381.23</v>
      </c>
      <c r="C1491" s="2">
        <v>30.72</v>
      </c>
      <c r="D1491" s="2">
        <v>1.0012000000000001</v>
      </c>
      <c r="E1491" s="2">
        <v>11423.8</v>
      </c>
      <c r="F1491" s="2">
        <v>3511.9</v>
      </c>
    </row>
    <row r="1492" spans="1:6" x14ac:dyDescent="0.35">
      <c r="A1492" s="1">
        <v>44116</v>
      </c>
      <c r="B1492">
        <v>386.68</v>
      </c>
      <c r="C1492" s="2">
        <v>30.72</v>
      </c>
      <c r="D1492" s="2">
        <v>1.0015000000000001</v>
      </c>
      <c r="E1492" s="2">
        <v>11533.9</v>
      </c>
      <c r="F1492" s="2">
        <v>3534.2</v>
      </c>
    </row>
    <row r="1493" spans="1:6" x14ac:dyDescent="0.35">
      <c r="A1493" s="1">
        <v>44115</v>
      </c>
      <c r="B1493">
        <v>374.19</v>
      </c>
      <c r="C1493" s="2">
        <v>28.52</v>
      </c>
      <c r="D1493" s="2">
        <v>1.0009999999999999</v>
      </c>
      <c r="E1493" s="2">
        <v>11371</v>
      </c>
      <c r="F1493" s="2" t="s">
        <v>9333</v>
      </c>
    </row>
    <row r="1494" spans="1:6" x14ac:dyDescent="0.35">
      <c r="A1494" s="1">
        <v>44114</v>
      </c>
      <c r="B1494">
        <v>370.16</v>
      </c>
      <c r="C1494" s="2">
        <v>28.38</v>
      </c>
      <c r="D1494" s="2">
        <v>1.0011000000000001</v>
      </c>
      <c r="E1494" s="2">
        <v>11298.4</v>
      </c>
      <c r="F1494" s="2" t="s">
        <v>9333</v>
      </c>
    </row>
    <row r="1495" spans="1:6" x14ac:dyDescent="0.35">
      <c r="A1495" s="1">
        <v>44113</v>
      </c>
      <c r="B1495">
        <v>365.28</v>
      </c>
      <c r="C1495" s="2">
        <v>28.38</v>
      </c>
      <c r="D1495" s="2">
        <v>1.0014000000000001</v>
      </c>
      <c r="E1495" s="2">
        <v>11054.2</v>
      </c>
      <c r="F1495" s="2">
        <v>3477.1</v>
      </c>
    </row>
    <row r="1496" spans="1:6" x14ac:dyDescent="0.35">
      <c r="A1496" s="1">
        <v>44112</v>
      </c>
      <c r="B1496">
        <v>350.83</v>
      </c>
      <c r="C1496" s="2">
        <v>27.69</v>
      </c>
      <c r="D1496" s="2">
        <v>1.0015000000000001</v>
      </c>
      <c r="E1496" s="2">
        <v>10924.1</v>
      </c>
      <c r="F1496" s="2">
        <v>3446.8</v>
      </c>
    </row>
    <row r="1497" spans="1:6" x14ac:dyDescent="0.35">
      <c r="A1497" s="1">
        <v>44111</v>
      </c>
      <c r="B1497">
        <v>341.48</v>
      </c>
      <c r="C1497" s="2">
        <v>27.7</v>
      </c>
      <c r="D1497" s="2">
        <v>1.0007999999999999</v>
      </c>
      <c r="E1497" s="2">
        <v>10670.9</v>
      </c>
      <c r="F1497" s="2">
        <v>3419.4</v>
      </c>
    </row>
    <row r="1498" spans="1:6" x14ac:dyDescent="0.35">
      <c r="A1498" s="1">
        <v>44110</v>
      </c>
      <c r="B1498">
        <v>340.61</v>
      </c>
      <c r="C1498" s="2">
        <v>27.7</v>
      </c>
      <c r="D1498" s="2">
        <v>1.0005999999999999</v>
      </c>
      <c r="E1498" s="2">
        <v>10602.6</v>
      </c>
      <c r="F1498" s="2">
        <v>3360.9</v>
      </c>
    </row>
    <row r="1499" spans="1:6" x14ac:dyDescent="0.35">
      <c r="A1499" s="1">
        <v>44109</v>
      </c>
      <c r="B1499">
        <v>353.28</v>
      </c>
      <c r="C1499" s="2">
        <v>28.59</v>
      </c>
      <c r="D1499" s="2">
        <v>1.0011000000000001</v>
      </c>
      <c r="E1499" s="2">
        <v>10789.5</v>
      </c>
      <c r="F1499" s="2">
        <v>3408.6</v>
      </c>
    </row>
    <row r="1500" spans="1:6" x14ac:dyDescent="0.35">
      <c r="A1500" s="1">
        <v>44108</v>
      </c>
      <c r="B1500">
        <v>352.73</v>
      </c>
      <c r="C1500" s="2">
        <v>29.01</v>
      </c>
      <c r="D1500" s="2">
        <v>1.0015000000000001</v>
      </c>
      <c r="E1500" s="2">
        <v>10672.9</v>
      </c>
      <c r="F1500" s="2" t="s">
        <v>9333</v>
      </c>
    </row>
    <row r="1501" spans="1:6" x14ac:dyDescent="0.35">
      <c r="A1501" s="1">
        <v>44107</v>
      </c>
      <c r="B1501">
        <v>345.6</v>
      </c>
      <c r="C1501" s="2">
        <v>28.18</v>
      </c>
      <c r="D1501" s="2">
        <v>1.0013000000000001</v>
      </c>
      <c r="E1501" s="2">
        <v>10544.2</v>
      </c>
      <c r="F1501" s="2" t="s">
        <v>9333</v>
      </c>
    </row>
    <row r="1502" spans="1:6" x14ac:dyDescent="0.35">
      <c r="A1502" s="1">
        <v>44106</v>
      </c>
      <c r="B1502">
        <v>345.68</v>
      </c>
      <c r="C1502" s="2">
        <v>27.3</v>
      </c>
      <c r="D1502" s="2">
        <v>1.0012000000000001</v>
      </c>
      <c r="E1502" s="2">
        <v>10572.3</v>
      </c>
      <c r="F1502" s="2">
        <v>3348.4</v>
      </c>
    </row>
    <row r="1503" spans="1:6" x14ac:dyDescent="0.35">
      <c r="A1503" s="1">
        <v>44105</v>
      </c>
      <c r="B1503">
        <v>353.07</v>
      </c>
      <c r="C1503" s="2">
        <v>27.48</v>
      </c>
      <c r="D1503" s="2">
        <v>1.0009999999999999</v>
      </c>
      <c r="E1503" s="2">
        <v>10620.5</v>
      </c>
      <c r="F1503" s="2">
        <v>3380.8</v>
      </c>
    </row>
    <row r="1504" spans="1:6" x14ac:dyDescent="0.35">
      <c r="A1504" s="1">
        <v>44104</v>
      </c>
      <c r="B1504">
        <v>359.39</v>
      </c>
      <c r="C1504" s="2">
        <v>29.32</v>
      </c>
      <c r="D1504" s="2">
        <v>1.0008999999999999</v>
      </c>
      <c r="E1504" s="2">
        <v>10776.1</v>
      </c>
      <c r="F1504" s="2">
        <v>3363</v>
      </c>
    </row>
    <row r="1505" spans="1:6" x14ac:dyDescent="0.35">
      <c r="A1505" s="1">
        <v>44103</v>
      </c>
      <c r="B1505">
        <v>359.86</v>
      </c>
      <c r="C1505" s="2">
        <v>28.81</v>
      </c>
      <c r="D1505" s="2">
        <v>1.0009999999999999</v>
      </c>
      <c r="E1505" s="2">
        <v>10840.9</v>
      </c>
      <c r="F1505" s="2">
        <v>3335.5</v>
      </c>
    </row>
    <row r="1506" spans="1:6" x14ac:dyDescent="0.35">
      <c r="A1506" s="1">
        <v>44102</v>
      </c>
      <c r="B1506">
        <v>354.08</v>
      </c>
      <c r="C1506" s="2">
        <v>26.98</v>
      </c>
      <c r="D1506" s="2">
        <v>1.0011000000000001</v>
      </c>
      <c r="E1506" s="2">
        <v>10693.2</v>
      </c>
      <c r="F1506" s="2">
        <v>3351.6</v>
      </c>
    </row>
    <row r="1507" spans="1:6" x14ac:dyDescent="0.35">
      <c r="A1507" s="1">
        <v>44101</v>
      </c>
      <c r="B1507">
        <v>357.23</v>
      </c>
      <c r="C1507" s="2">
        <v>26.23</v>
      </c>
      <c r="D1507" s="2">
        <v>1.0023</v>
      </c>
      <c r="E1507" s="2">
        <v>10776.2</v>
      </c>
      <c r="F1507" s="2" t="s">
        <v>9333</v>
      </c>
    </row>
    <row r="1508" spans="1:6" x14ac:dyDescent="0.35">
      <c r="A1508" s="1">
        <v>44100</v>
      </c>
      <c r="B1508">
        <v>354.25</v>
      </c>
      <c r="C1508" s="2">
        <v>26.2</v>
      </c>
      <c r="D1508" s="2">
        <v>1.0017</v>
      </c>
      <c r="E1508" s="2">
        <v>10727.9</v>
      </c>
      <c r="F1508" s="2" t="s">
        <v>9333</v>
      </c>
    </row>
    <row r="1509" spans="1:6" x14ac:dyDescent="0.35">
      <c r="A1509" s="1">
        <v>44099</v>
      </c>
      <c r="B1509">
        <v>351.63</v>
      </c>
      <c r="C1509" s="2">
        <v>24.68</v>
      </c>
      <c r="D1509" s="2">
        <v>1.0016</v>
      </c>
      <c r="E1509" s="2">
        <v>10688.8</v>
      </c>
      <c r="F1509" s="2">
        <v>3298.5</v>
      </c>
    </row>
    <row r="1510" spans="1:6" x14ac:dyDescent="0.35">
      <c r="A1510" s="1">
        <v>44098</v>
      </c>
      <c r="B1510">
        <v>349.17</v>
      </c>
      <c r="C1510" s="2">
        <v>24.57</v>
      </c>
      <c r="D1510" s="2">
        <v>1.0009999999999999</v>
      </c>
      <c r="E1510" s="2">
        <v>10739.4</v>
      </c>
      <c r="F1510" s="2">
        <v>3246.6</v>
      </c>
    </row>
    <row r="1511" spans="1:6" x14ac:dyDescent="0.35">
      <c r="A1511" s="1">
        <v>44097</v>
      </c>
      <c r="B1511">
        <v>319.95</v>
      </c>
      <c r="C1511" s="2">
        <v>22.81</v>
      </c>
      <c r="D1511" s="2">
        <v>1.0005999999999999</v>
      </c>
      <c r="E1511" s="2">
        <v>10237.299999999999</v>
      </c>
      <c r="F1511" s="2">
        <v>3236.9</v>
      </c>
    </row>
    <row r="1512" spans="1:6" x14ac:dyDescent="0.35">
      <c r="A1512" s="1">
        <v>44096</v>
      </c>
      <c r="B1512">
        <v>344.03</v>
      </c>
      <c r="C1512" s="2">
        <v>24.03</v>
      </c>
      <c r="D1512" s="2">
        <v>1.0008999999999999</v>
      </c>
      <c r="E1512" s="2">
        <v>10531.5</v>
      </c>
      <c r="F1512" s="2">
        <v>3315.6</v>
      </c>
    </row>
    <row r="1513" spans="1:6" x14ac:dyDescent="0.35">
      <c r="A1513" s="1">
        <v>44095</v>
      </c>
      <c r="B1513">
        <v>341.3</v>
      </c>
      <c r="C1513" s="2">
        <v>23.03</v>
      </c>
      <c r="D1513" s="2">
        <v>1.0009999999999999</v>
      </c>
      <c r="E1513" s="2">
        <v>10416.799999999999</v>
      </c>
      <c r="F1513" s="2">
        <v>3281.1</v>
      </c>
    </row>
    <row r="1514" spans="1:6" x14ac:dyDescent="0.35">
      <c r="A1514" s="1">
        <v>44094</v>
      </c>
      <c r="B1514">
        <v>371.12</v>
      </c>
      <c r="C1514" s="2">
        <v>26.37</v>
      </c>
      <c r="D1514" s="2">
        <v>1.0009999999999999</v>
      </c>
      <c r="E1514" s="2">
        <v>10921.5</v>
      </c>
      <c r="F1514" s="2" t="s">
        <v>9333</v>
      </c>
    </row>
    <row r="1515" spans="1:6" x14ac:dyDescent="0.35">
      <c r="A1515" s="1">
        <v>44093</v>
      </c>
      <c r="B1515">
        <v>385.25</v>
      </c>
      <c r="C1515" s="2">
        <v>27.2</v>
      </c>
      <c r="D1515" s="2">
        <v>1.0012000000000001</v>
      </c>
      <c r="E1515" s="2">
        <v>11081.8</v>
      </c>
      <c r="F1515" s="2" t="s">
        <v>9333</v>
      </c>
    </row>
    <row r="1516" spans="1:6" x14ac:dyDescent="0.35">
      <c r="A1516" s="1">
        <v>44092</v>
      </c>
      <c r="B1516">
        <v>384.2</v>
      </c>
      <c r="C1516" s="2">
        <v>27.67</v>
      </c>
      <c r="D1516" s="2">
        <v>1.0006999999999999</v>
      </c>
      <c r="E1516" s="2">
        <v>10933</v>
      </c>
      <c r="F1516" s="2">
        <v>3319.5</v>
      </c>
    </row>
    <row r="1517" spans="1:6" x14ac:dyDescent="0.35">
      <c r="A1517" s="1">
        <v>44091</v>
      </c>
      <c r="B1517">
        <v>388.97</v>
      </c>
      <c r="C1517" s="2">
        <v>27.06</v>
      </c>
      <c r="D1517" s="2">
        <v>1.0011000000000001</v>
      </c>
      <c r="E1517" s="2">
        <v>10941.3</v>
      </c>
      <c r="F1517" s="2">
        <v>3357</v>
      </c>
    </row>
    <row r="1518" spans="1:6" x14ac:dyDescent="0.35">
      <c r="A1518" s="1">
        <v>44090</v>
      </c>
      <c r="B1518">
        <v>364.88</v>
      </c>
      <c r="C1518" s="2">
        <v>27.83</v>
      </c>
      <c r="D1518" s="2">
        <v>1.0013000000000001</v>
      </c>
      <c r="E1518" s="2">
        <v>10949.5</v>
      </c>
      <c r="F1518" s="2">
        <v>3385.5</v>
      </c>
    </row>
    <row r="1519" spans="1:6" x14ac:dyDescent="0.35">
      <c r="A1519" s="1">
        <v>44089</v>
      </c>
      <c r="B1519">
        <v>364.01</v>
      </c>
      <c r="C1519" s="2">
        <v>27.11</v>
      </c>
      <c r="D1519" s="2">
        <v>1.0005999999999999</v>
      </c>
      <c r="E1519" s="2">
        <v>10785.3</v>
      </c>
      <c r="F1519" s="2">
        <v>3401.2</v>
      </c>
    </row>
    <row r="1520" spans="1:6" x14ac:dyDescent="0.35">
      <c r="A1520" s="1">
        <v>44088</v>
      </c>
      <c r="B1520">
        <v>376.7</v>
      </c>
      <c r="C1520" s="2">
        <v>31.1</v>
      </c>
      <c r="D1520" s="2">
        <v>1.0007999999999999</v>
      </c>
      <c r="E1520" s="2">
        <v>10675.3</v>
      </c>
      <c r="F1520" s="2">
        <v>3383.5</v>
      </c>
    </row>
    <row r="1521" spans="1:6" x14ac:dyDescent="0.35">
      <c r="A1521" s="1">
        <v>44087</v>
      </c>
      <c r="B1521">
        <v>365.71</v>
      </c>
      <c r="C1521" s="2">
        <v>31.16</v>
      </c>
      <c r="D1521" s="2">
        <v>1.0003</v>
      </c>
      <c r="E1521" s="2">
        <v>10326</v>
      </c>
      <c r="F1521" s="2" t="s">
        <v>9333</v>
      </c>
    </row>
    <row r="1522" spans="1:6" x14ac:dyDescent="0.35">
      <c r="A1522" s="1">
        <v>44086</v>
      </c>
      <c r="B1522">
        <v>387.98</v>
      </c>
      <c r="C1522" s="2">
        <v>28.5</v>
      </c>
      <c r="D1522" s="2">
        <v>1.0009999999999999</v>
      </c>
      <c r="E1522" s="2">
        <v>10441.9</v>
      </c>
      <c r="F1522" s="2" t="s">
        <v>9333</v>
      </c>
    </row>
    <row r="1523" spans="1:6" x14ac:dyDescent="0.35">
      <c r="A1523" s="1">
        <v>44085</v>
      </c>
      <c r="B1523">
        <v>373.72</v>
      </c>
      <c r="C1523" s="2">
        <v>25.4</v>
      </c>
      <c r="D1523" s="2">
        <v>1.0009999999999999</v>
      </c>
      <c r="E1523" s="2">
        <v>10390.200000000001</v>
      </c>
      <c r="F1523" s="2">
        <v>3341</v>
      </c>
    </row>
    <row r="1524" spans="1:6" x14ac:dyDescent="0.35">
      <c r="A1524" s="1">
        <v>44084</v>
      </c>
      <c r="B1524">
        <v>367.92</v>
      </c>
      <c r="C1524" s="2">
        <v>24.53</v>
      </c>
      <c r="D1524" s="2">
        <v>1.0007999999999999</v>
      </c>
      <c r="E1524" s="2">
        <v>10339.700000000001</v>
      </c>
      <c r="F1524" s="2">
        <v>3339.2</v>
      </c>
    </row>
    <row r="1525" spans="1:6" x14ac:dyDescent="0.35">
      <c r="A1525" s="1">
        <v>44083</v>
      </c>
      <c r="B1525">
        <v>351.1</v>
      </c>
      <c r="C1525" s="2">
        <v>24.49</v>
      </c>
      <c r="D1525" s="2">
        <v>1.0008999999999999</v>
      </c>
      <c r="E1525" s="2">
        <v>10224.6</v>
      </c>
      <c r="F1525" s="2">
        <v>3399</v>
      </c>
    </row>
    <row r="1526" spans="1:6" x14ac:dyDescent="0.35">
      <c r="A1526" s="1">
        <v>44082</v>
      </c>
      <c r="B1526">
        <v>337.46</v>
      </c>
      <c r="C1526" s="2">
        <v>23.24</v>
      </c>
      <c r="D1526" s="2">
        <v>1.0011000000000001</v>
      </c>
      <c r="E1526" s="2">
        <v>10126.6</v>
      </c>
      <c r="F1526" s="2">
        <v>3331.8</v>
      </c>
    </row>
    <row r="1527" spans="1:6" x14ac:dyDescent="0.35">
      <c r="A1527" s="1">
        <v>44081</v>
      </c>
      <c r="B1527">
        <v>352.06</v>
      </c>
      <c r="C1527" s="2">
        <v>22.45</v>
      </c>
      <c r="D1527" s="2">
        <v>1.0014000000000001</v>
      </c>
      <c r="E1527" s="2">
        <v>10376.9</v>
      </c>
      <c r="F1527" s="2" t="s">
        <v>9333</v>
      </c>
    </row>
    <row r="1528" spans="1:6" x14ac:dyDescent="0.35">
      <c r="A1528" s="1">
        <v>44080</v>
      </c>
      <c r="B1528">
        <v>353.49</v>
      </c>
      <c r="C1528" s="2">
        <v>23.18</v>
      </c>
      <c r="D1528" s="2">
        <v>1.0013000000000001</v>
      </c>
      <c r="E1528" s="2">
        <v>10296.4</v>
      </c>
      <c r="F1528" s="2" t="s">
        <v>9333</v>
      </c>
    </row>
    <row r="1529" spans="1:6" x14ac:dyDescent="0.35">
      <c r="A1529" s="1">
        <v>44079</v>
      </c>
      <c r="B1529">
        <v>334.91</v>
      </c>
      <c r="C1529" s="2">
        <v>19.47</v>
      </c>
      <c r="D1529" s="2">
        <v>1.0019</v>
      </c>
      <c r="E1529" s="2">
        <v>10092.200000000001</v>
      </c>
      <c r="F1529" s="2" t="s">
        <v>9333</v>
      </c>
    </row>
    <row r="1530" spans="1:6" x14ac:dyDescent="0.35">
      <c r="A1530" s="1">
        <v>44078</v>
      </c>
      <c r="B1530">
        <v>385.94</v>
      </c>
      <c r="C1530" s="2">
        <v>20.95</v>
      </c>
      <c r="D1530" s="2">
        <v>1.0019</v>
      </c>
      <c r="E1530" s="2">
        <v>10472.5</v>
      </c>
      <c r="F1530" s="2">
        <v>3427</v>
      </c>
    </row>
    <row r="1531" spans="1:6" x14ac:dyDescent="0.35">
      <c r="A1531" s="1">
        <v>44077</v>
      </c>
      <c r="B1531">
        <v>381.97</v>
      </c>
      <c r="C1531" s="2">
        <v>20.329999999999998</v>
      </c>
      <c r="D1531" s="2">
        <v>1.0019</v>
      </c>
      <c r="E1531" s="2">
        <v>10168.799999999999</v>
      </c>
      <c r="F1531" s="2">
        <v>3455.1</v>
      </c>
    </row>
    <row r="1532" spans="1:6" x14ac:dyDescent="0.35">
      <c r="A1532" s="1">
        <v>44076</v>
      </c>
      <c r="B1532">
        <v>439.08</v>
      </c>
      <c r="C1532" s="2">
        <v>24.7</v>
      </c>
      <c r="D1532" s="2">
        <v>1.0011000000000001</v>
      </c>
      <c r="E1532" s="2">
        <v>11413.3</v>
      </c>
      <c r="F1532" s="2">
        <v>3580.8</v>
      </c>
    </row>
    <row r="1533" spans="1:6" x14ac:dyDescent="0.35">
      <c r="A1533" s="1">
        <v>44075</v>
      </c>
      <c r="B1533">
        <v>475.8</v>
      </c>
      <c r="C1533" s="2">
        <v>24.72</v>
      </c>
      <c r="D1533" s="2">
        <v>1.0008999999999999</v>
      </c>
      <c r="E1533" s="2">
        <v>11914.9</v>
      </c>
      <c r="F1533" s="2">
        <v>3526.7</v>
      </c>
    </row>
    <row r="1534" spans="1:6" x14ac:dyDescent="0.35">
      <c r="A1534" s="1">
        <v>44074</v>
      </c>
      <c r="B1534">
        <v>433.9</v>
      </c>
      <c r="C1534" s="2">
        <v>23.13</v>
      </c>
      <c r="D1534" s="2">
        <v>1.0008999999999999</v>
      </c>
      <c r="E1534" s="2">
        <v>11644.2</v>
      </c>
      <c r="F1534" s="2">
        <v>3500.3</v>
      </c>
    </row>
    <row r="1535" spans="1:6" x14ac:dyDescent="0.35">
      <c r="A1535" s="1">
        <v>44073</v>
      </c>
      <c r="B1535">
        <v>428.86</v>
      </c>
      <c r="C1535" s="2">
        <v>23.63</v>
      </c>
      <c r="D1535" s="2">
        <v>1.0012000000000001</v>
      </c>
      <c r="E1535" s="2">
        <v>11702</v>
      </c>
      <c r="F1535" s="2" t="s">
        <v>9333</v>
      </c>
    </row>
    <row r="1536" spans="1:6" x14ac:dyDescent="0.35">
      <c r="A1536" s="1">
        <v>44072</v>
      </c>
      <c r="B1536">
        <v>398.8</v>
      </c>
      <c r="C1536" s="2">
        <v>22.94</v>
      </c>
      <c r="D1536" s="2">
        <v>1.0011000000000001</v>
      </c>
      <c r="E1536" s="2">
        <v>11468.1</v>
      </c>
      <c r="F1536" s="2" t="s">
        <v>9333</v>
      </c>
    </row>
    <row r="1537" spans="1:6" x14ac:dyDescent="0.35">
      <c r="A1537" s="1">
        <v>44071</v>
      </c>
      <c r="B1537">
        <v>395.11</v>
      </c>
      <c r="C1537" s="2">
        <v>23.07</v>
      </c>
      <c r="D1537" s="2">
        <v>1.0011000000000001</v>
      </c>
      <c r="E1537" s="2">
        <v>11527.4</v>
      </c>
      <c r="F1537" s="2">
        <v>3508</v>
      </c>
    </row>
    <row r="1538" spans="1:6" x14ac:dyDescent="0.35">
      <c r="A1538" s="1">
        <v>44070</v>
      </c>
      <c r="B1538">
        <v>383.11</v>
      </c>
      <c r="C1538" s="2">
        <v>23.11</v>
      </c>
      <c r="D1538" s="2">
        <v>1.0008999999999999</v>
      </c>
      <c r="E1538" s="2">
        <v>11327.4</v>
      </c>
      <c r="F1538" s="2">
        <v>3484.6</v>
      </c>
    </row>
    <row r="1539" spans="1:6" x14ac:dyDescent="0.35">
      <c r="A1539" s="1">
        <v>44069</v>
      </c>
      <c r="B1539">
        <v>385.96</v>
      </c>
      <c r="C1539" s="2">
        <v>22.2</v>
      </c>
      <c r="D1539" s="2">
        <v>1.0012000000000001</v>
      </c>
      <c r="E1539" s="2">
        <v>11462.3</v>
      </c>
      <c r="F1539" s="2">
        <v>3478.7</v>
      </c>
    </row>
    <row r="1540" spans="1:6" x14ac:dyDescent="0.35">
      <c r="A1540" s="1">
        <v>44068</v>
      </c>
      <c r="B1540">
        <v>383.2</v>
      </c>
      <c r="C1540" s="2">
        <v>21.39</v>
      </c>
      <c r="D1540" s="2">
        <v>1.0007999999999999</v>
      </c>
      <c r="E1540" s="2">
        <v>11324.8</v>
      </c>
      <c r="F1540" s="2">
        <v>3443.6</v>
      </c>
    </row>
    <row r="1541" spans="1:6" x14ac:dyDescent="0.35">
      <c r="A1541" s="1">
        <v>44067</v>
      </c>
      <c r="B1541">
        <v>407.7</v>
      </c>
      <c r="C1541" s="2">
        <v>22.61</v>
      </c>
      <c r="D1541" s="2">
        <v>1.0007999999999999</v>
      </c>
      <c r="E1541" s="2">
        <v>11753.5</v>
      </c>
      <c r="F1541" s="2">
        <v>3431.3</v>
      </c>
    </row>
    <row r="1542" spans="1:6" x14ac:dyDescent="0.35">
      <c r="A1542" s="1">
        <v>44066</v>
      </c>
      <c r="B1542">
        <v>390.5</v>
      </c>
      <c r="C1542" s="2">
        <v>21.84</v>
      </c>
      <c r="D1542" s="2">
        <v>1.0008999999999999</v>
      </c>
      <c r="E1542" s="2">
        <v>11641.6</v>
      </c>
      <c r="F1542" s="2" t="s">
        <v>9333</v>
      </c>
    </row>
    <row r="1543" spans="1:6" x14ac:dyDescent="0.35">
      <c r="A1543" s="1">
        <v>44065</v>
      </c>
      <c r="B1543">
        <v>395.56</v>
      </c>
      <c r="C1543" s="2">
        <v>22.2</v>
      </c>
      <c r="D1543" s="2">
        <v>1.0007999999999999</v>
      </c>
      <c r="E1543" s="2">
        <v>11661.3</v>
      </c>
      <c r="F1543" s="2" t="s">
        <v>9333</v>
      </c>
    </row>
    <row r="1544" spans="1:6" x14ac:dyDescent="0.35">
      <c r="A1544" s="1">
        <v>44064</v>
      </c>
      <c r="B1544">
        <v>387.99</v>
      </c>
      <c r="C1544" s="2">
        <v>22.06</v>
      </c>
      <c r="D1544" s="2">
        <v>1.0001</v>
      </c>
      <c r="E1544" s="2">
        <v>11529.2</v>
      </c>
      <c r="F1544" s="2">
        <v>3397.2</v>
      </c>
    </row>
    <row r="1545" spans="1:6" x14ac:dyDescent="0.35">
      <c r="A1545" s="1">
        <v>44063</v>
      </c>
      <c r="B1545">
        <v>416.05</v>
      </c>
      <c r="C1545" s="2">
        <v>23.07</v>
      </c>
      <c r="D1545" s="2">
        <v>1.0014000000000001</v>
      </c>
      <c r="E1545" s="2">
        <v>11856.9</v>
      </c>
      <c r="F1545" s="2">
        <v>3385.5</v>
      </c>
    </row>
    <row r="1546" spans="1:6" x14ac:dyDescent="0.35">
      <c r="A1546" s="1">
        <v>44062</v>
      </c>
      <c r="B1546">
        <v>407.44</v>
      </c>
      <c r="C1546" s="2">
        <v>22.35</v>
      </c>
      <c r="D1546" s="2">
        <v>1.0013000000000001</v>
      </c>
      <c r="E1546" s="2">
        <v>11750.2</v>
      </c>
      <c r="F1546" s="2">
        <v>3374.8</v>
      </c>
    </row>
    <row r="1547" spans="1:6" x14ac:dyDescent="0.35">
      <c r="A1547" s="1">
        <v>44061</v>
      </c>
      <c r="B1547">
        <v>422.16</v>
      </c>
      <c r="C1547" s="2">
        <v>23.01</v>
      </c>
      <c r="D1547" s="2">
        <v>1.0011000000000001</v>
      </c>
      <c r="E1547" s="2">
        <v>11947.6</v>
      </c>
      <c r="F1547" s="2">
        <v>3389.8</v>
      </c>
    </row>
    <row r="1548" spans="1:6" x14ac:dyDescent="0.35">
      <c r="A1548" s="1">
        <v>44060</v>
      </c>
      <c r="B1548">
        <v>430.56</v>
      </c>
      <c r="C1548" s="2">
        <v>23.5</v>
      </c>
      <c r="D1548" s="2">
        <v>1.0017</v>
      </c>
      <c r="E1548" s="2">
        <v>12282.6</v>
      </c>
      <c r="F1548" s="2">
        <v>3382</v>
      </c>
    </row>
    <row r="1549" spans="1:6" x14ac:dyDescent="0.35">
      <c r="A1549" s="1">
        <v>44059</v>
      </c>
      <c r="B1549">
        <v>433.63</v>
      </c>
      <c r="C1549" s="2">
        <v>23.5</v>
      </c>
      <c r="D1549" s="2">
        <v>1.0007999999999999</v>
      </c>
      <c r="E1549" s="2">
        <v>11899</v>
      </c>
      <c r="F1549" s="2" t="s">
        <v>9333</v>
      </c>
    </row>
    <row r="1550" spans="1:6" x14ac:dyDescent="0.35">
      <c r="A1550" s="1">
        <v>44058</v>
      </c>
      <c r="B1550">
        <v>432.18</v>
      </c>
      <c r="C1550" s="2">
        <v>23.01</v>
      </c>
      <c r="D1550" s="2">
        <v>1.0012000000000001</v>
      </c>
      <c r="E1550" s="2">
        <v>11845.3</v>
      </c>
      <c r="F1550" s="2" t="s">
        <v>9333</v>
      </c>
    </row>
    <row r="1551" spans="1:6" x14ac:dyDescent="0.35">
      <c r="A1551" s="1">
        <v>44057</v>
      </c>
      <c r="B1551">
        <v>438.03</v>
      </c>
      <c r="C1551" s="2">
        <v>23.11</v>
      </c>
      <c r="D1551" s="2">
        <v>1.0006999999999999</v>
      </c>
      <c r="E1551" s="2">
        <v>11750.8</v>
      </c>
      <c r="F1551" s="2">
        <v>3372.8</v>
      </c>
    </row>
    <row r="1552" spans="1:6" x14ac:dyDescent="0.35">
      <c r="A1552" s="1">
        <v>44056</v>
      </c>
      <c r="B1552">
        <v>424.31</v>
      </c>
      <c r="C1552" s="2">
        <v>21.78</v>
      </c>
      <c r="D1552" s="2">
        <v>1.0016</v>
      </c>
      <c r="E1552" s="2">
        <v>11770.9</v>
      </c>
      <c r="F1552" s="2">
        <v>3373.4</v>
      </c>
    </row>
    <row r="1553" spans="1:6" x14ac:dyDescent="0.35">
      <c r="A1553" s="1">
        <v>44055</v>
      </c>
      <c r="B1553">
        <v>387.12</v>
      </c>
      <c r="C1553" s="2">
        <v>21.5</v>
      </c>
      <c r="D1553" s="2">
        <v>1.0009999999999999</v>
      </c>
      <c r="E1553" s="2">
        <v>11557.2</v>
      </c>
      <c r="F1553" s="2">
        <v>3380.3</v>
      </c>
    </row>
    <row r="1554" spans="1:6" x14ac:dyDescent="0.35">
      <c r="A1554" s="1">
        <v>44054</v>
      </c>
      <c r="B1554">
        <v>379.01</v>
      </c>
      <c r="C1554" s="2">
        <v>21.27</v>
      </c>
      <c r="D1554" s="2">
        <v>0.99950000000000006</v>
      </c>
      <c r="E1554" s="2">
        <v>11390.4</v>
      </c>
      <c r="F1554" s="2">
        <v>3333.7</v>
      </c>
    </row>
    <row r="1555" spans="1:6" x14ac:dyDescent="0.35">
      <c r="A1555" s="1">
        <v>44053</v>
      </c>
      <c r="B1555">
        <v>395.53</v>
      </c>
      <c r="C1555" s="2">
        <v>22.63</v>
      </c>
      <c r="D1555" s="2">
        <v>1.0006999999999999</v>
      </c>
      <c r="E1555" s="2">
        <v>11889.2</v>
      </c>
      <c r="F1555" s="2">
        <v>3360.5</v>
      </c>
    </row>
    <row r="1556" spans="1:6" x14ac:dyDescent="0.35">
      <c r="A1556" s="1">
        <v>44052</v>
      </c>
      <c r="B1556">
        <v>390.23</v>
      </c>
      <c r="C1556" s="2">
        <v>22.44</v>
      </c>
      <c r="D1556" s="2">
        <v>1.0001</v>
      </c>
      <c r="E1556" s="2">
        <v>11681.2</v>
      </c>
      <c r="F1556" s="2" t="s">
        <v>9333</v>
      </c>
    </row>
    <row r="1557" spans="1:6" x14ac:dyDescent="0.35">
      <c r="A1557" s="1">
        <v>44051</v>
      </c>
      <c r="B1557">
        <v>396.76</v>
      </c>
      <c r="C1557" s="2">
        <v>22.92</v>
      </c>
      <c r="D1557" s="2">
        <v>1.0001</v>
      </c>
      <c r="E1557" s="2">
        <v>11764.3</v>
      </c>
      <c r="F1557" s="2" t="s">
        <v>9333</v>
      </c>
    </row>
    <row r="1558" spans="1:6" x14ac:dyDescent="0.35">
      <c r="A1558" s="1">
        <v>44050</v>
      </c>
      <c r="B1558">
        <v>379.57</v>
      </c>
      <c r="C1558" s="2">
        <v>22.33</v>
      </c>
      <c r="D1558" s="2">
        <v>0.99980000000000002</v>
      </c>
      <c r="E1558" s="2">
        <v>11592</v>
      </c>
      <c r="F1558" s="2">
        <v>3351.3</v>
      </c>
    </row>
    <row r="1559" spans="1:6" x14ac:dyDescent="0.35">
      <c r="A1559" s="1">
        <v>44049</v>
      </c>
      <c r="B1559">
        <v>394.83</v>
      </c>
      <c r="C1559" s="2">
        <v>22.75</v>
      </c>
      <c r="D1559" s="2">
        <v>1.0002</v>
      </c>
      <c r="E1559" s="2">
        <v>11757.1</v>
      </c>
      <c r="F1559" s="2">
        <v>3349.2</v>
      </c>
    </row>
    <row r="1560" spans="1:6" x14ac:dyDescent="0.35">
      <c r="A1560" s="1">
        <v>44048</v>
      </c>
      <c r="B1560">
        <v>400.79</v>
      </c>
      <c r="C1560" s="2">
        <v>23.28</v>
      </c>
      <c r="D1560" s="2">
        <v>1.0004999999999999</v>
      </c>
      <c r="E1560" s="2">
        <v>11735.1</v>
      </c>
      <c r="F1560" s="2">
        <v>3327.8</v>
      </c>
    </row>
    <row r="1561" spans="1:6" x14ac:dyDescent="0.35">
      <c r="A1561" s="1">
        <v>44047</v>
      </c>
      <c r="B1561">
        <v>389.62</v>
      </c>
      <c r="C1561" s="2">
        <v>22.3</v>
      </c>
      <c r="D1561" s="2">
        <v>0.99990000000000001</v>
      </c>
      <c r="E1561" s="2">
        <v>11184.7</v>
      </c>
      <c r="F1561" s="2">
        <v>3306.5</v>
      </c>
    </row>
    <row r="1562" spans="1:6" x14ac:dyDescent="0.35">
      <c r="A1562" s="1">
        <v>44046</v>
      </c>
      <c r="B1562">
        <v>385.8</v>
      </c>
      <c r="C1562" s="2">
        <v>22.07</v>
      </c>
      <c r="D1562" s="2">
        <v>1.0003</v>
      </c>
      <c r="E1562" s="2">
        <v>11224.4</v>
      </c>
      <c r="F1562" s="2">
        <v>3294.6</v>
      </c>
    </row>
    <row r="1563" spans="1:6" x14ac:dyDescent="0.35">
      <c r="A1563" s="1">
        <v>44045</v>
      </c>
      <c r="B1563">
        <v>372.08</v>
      </c>
      <c r="C1563" s="2">
        <v>21</v>
      </c>
      <c r="D1563" s="2">
        <v>0.99960000000000004</v>
      </c>
      <c r="E1563" s="2">
        <v>11066.8</v>
      </c>
      <c r="F1563" s="2" t="s">
        <v>9333</v>
      </c>
    </row>
    <row r="1564" spans="1:6" x14ac:dyDescent="0.35">
      <c r="A1564" s="1">
        <v>44044</v>
      </c>
      <c r="B1564">
        <v>387.14</v>
      </c>
      <c r="C1564" s="2">
        <v>21.62</v>
      </c>
      <c r="D1564" s="2">
        <v>1.0004999999999999</v>
      </c>
      <c r="E1564" s="2">
        <v>11803.1</v>
      </c>
      <c r="F1564" s="2" t="s">
        <v>9333</v>
      </c>
    </row>
    <row r="1565" spans="1:6" x14ac:dyDescent="0.35">
      <c r="A1565" s="1">
        <v>44043</v>
      </c>
      <c r="B1565">
        <v>346.51</v>
      </c>
      <c r="C1565" s="2">
        <v>20.67</v>
      </c>
      <c r="D1565" s="2">
        <v>1.0013000000000001</v>
      </c>
      <c r="E1565" s="2">
        <v>11333.4</v>
      </c>
      <c r="F1565" s="2">
        <v>3271.1</v>
      </c>
    </row>
    <row r="1566" spans="1:6" x14ac:dyDescent="0.35">
      <c r="A1566" s="1">
        <v>44042</v>
      </c>
      <c r="B1566">
        <v>334.87</v>
      </c>
      <c r="C1566" s="2">
        <v>19.98</v>
      </c>
      <c r="D1566" s="2">
        <v>1.0018</v>
      </c>
      <c r="E1566" s="2">
        <v>11096.2</v>
      </c>
      <c r="F1566" s="2">
        <v>3246.2</v>
      </c>
    </row>
    <row r="1567" spans="1:6" x14ac:dyDescent="0.35">
      <c r="A1567" s="1">
        <v>44041</v>
      </c>
      <c r="B1567">
        <v>317.82</v>
      </c>
      <c r="C1567" s="2">
        <v>19.84</v>
      </c>
      <c r="D1567" s="2">
        <v>1.0014000000000001</v>
      </c>
      <c r="E1567" s="2">
        <v>11105.9</v>
      </c>
      <c r="F1567" s="2">
        <v>3258.4</v>
      </c>
    </row>
    <row r="1568" spans="1:6" x14ac:dyDescent="0.35">
      <c r="A1568" s="1">
        <v>44040</v>
      </c>
      <c r="B1568">
        <v>316.95999999999998</v>
      </c>
      <c r="C1568" s="2">
        <v>20.170000000000002</v>
      </c>
      <c r="D1568" s="2">
        <v>1.0019</v>
      </c>
      <c r="E1568" s="2">
        <v>10908.5</v>
      </c>
      <c r="F1568" s="2">
        <v>3218.4</v>
      </c>
    </row>
    <row r="1569" spans="1:6" x14ac:dyDescent="0.35">
      <c r="A1569" s="1">
        <v>44039</v>
      </c>
      <c r="B1569">
        <v>321.8</v>
      </c>
      <c r="C1569" s="2">
        <v>19.79</v>
      </c>
      <c r="D1569" s="2">
        <v>1.0016</v>
      </c>
      <c r="E1569" s="2">
        <v>11022.8</v>
      </c>
      <c r="F1569" s="2">
        <v>3239.4</v>
      </c>
    </row>
    <row r="1570" spans="1:6" x14ac:dyDescent="0.35">
      <c r="A1570" s="1">
        <v>44038</v>
      </c>
      <c r="B1570">
        <v>311.13</v>
      </c>
      <c r="C1570" s="2">
        <v>19.55</v>
      </c>
      <c r="D1570" s="2">
        <v>1.0013000000000001</v>
      </c>
      <c r="E1570" s="2">
        <v>9932.5</v>
      </c>
      <c r="F1570" s="2" t="s">
        <v>9333</v>
      </c>
    </row>
    <row r="1571" spans="1:6" x14ac:dyDescent="0.35">
      <c r="A1571" s="1">
        <v>44037</v>
      </c>
      <c r="B1571">
        <v>305.32</v>
      </c>
      <c r="C1571" s="2">
        <v>19.8</v>
      </c>
      <c r="D1571" s="2">
        <v>1.0012000000000001</v>
      </c>
      <c r="E1571" s="2">
        <v>9704.1</v>
      </c>
      <c r="F1571" s="2" t="s">
        <v>9333</v>
      </c>
    </row>
    <row r="1572" spans="1:6" x14ac:dyDescent="0.35">
      <c r="A1572" s="1">
        <v>44036</v>
      </c>
      <c r="B1572">
        <v>279.33</v>
      </c>
      <c r="C1572" s="2">
        <v>19.18</v>
      </c>
      <c r="D1572" s="2">
        <v>1.0019</v>
      </c>
      <c r="E1572" s="2">
        <v>9546.4</v>
      </c>
      <c r="F1572" s="2">
        <v>3215.6</v>
      </c>
    </row>
    <row r="1573" spans="1:6" x14ac:dyDescent="0.35">
      <c r="A1573" s="1">
        <v>44035</v>
      </c>
      <c r="B1573">
        <v>275.33999999999997</v>
      </c>
      <c r="C1573" s="2">
        <v>18.760000000000002</v>
      </c>
      <c r="D1573" s="2">
        <v>1.0011000000000001</v>
      </c>
      <c r="E1573" s="2">
        <v>9599.6</v>
      </c>
      <c r="F1573" s="2">
        <v>3235.7</v>
      </c>
    </row>
    <row r="1574" spans="1:6" x14ac:dyDescent="0.35">
      <c r="A1574" s="1">
        <v>44034</v>
      </c>
      <c r="B1574">
        <v>263.27999999999997</v>
      </c>
      <c r="C1574" s="2">
        <v>18.100000000000001</v>
      </c>
      <c r="D1574" s="2">
        <v>1.0022</v>
      </c>
      <c r="E1574" s="2">
        <v>9513.7000000000007</v>
      </c>
      <c r="F1574" s="2">
        <v>3276</v>
      </c>
    </row>
    <row r="1575" spans="1:6" x14ac:dyDescent="0.35">
      <c r="A1575" s="1">
        <v>44033</v>
      </c>
      <c r="B1575">
        <v>245.53</v>
      </c>
      <c r="C1575" s="2">
        <v>17.72</v>
      </c>
      <c r="D1575" s="2">
        <v>1.0017</v>
      </c>
      <c r="E1575" s="2">
        <v>9387.2999999999993</v>
      </c>
      <c r="F1575" s="2">
        <v>3257.3</v>
      </c>
    </row>
    <row r="1576" spans="1:6" x14ac:dyDescent="0.35">
      <c r="A1576" s="1">
        <v>44032</v>
      </c>
      <c r="B1576">
        <v>236.1</v>
      </c>
      <c r="C1576" s="2">
        <v>17.47</v>
      </c>
      <c r="D1576" s="2">
        <v>1.0009999999999999</v>
      </c>
      <c r="E1576" s="2">
        <v>9162.4</v>
      </c>
      <c r="F1576" s="2">
        <v>3251.8</v>
      </c>
    </row>
    <row r="1577" spans="1:6" x14ac:dyDescent="0.35">
      <c r="A1577" s="1">
        <v>44031</v>
      </c>
      <c r="B1577">
        <v>239.01</v>
      </c>
      <c r="C1577" s="2">
        <v>18.010000000000002</v>
      </c>
      <c r="D1577" s="2">
        <v>1.0017</v>
      </c>
      <c r="E1577" s="2">
        <v>9208</v>
      </c>
      <c r="F1577" s="2" t="s">
        <v>9333</v>
      </c>
    </row>
    <row r="1578" spans="1:6" x14ac:dyDescent="0.35">
      <c r="A1578" s="1">
        <v>44030</v>
      </c>
      <c r="B1578">
        <v>235.75</v>
      </c>
      <c r="C1578" s="2">
        <v>17.13</v>
      </c>
      <c r="D1578" s="2">
        <v>1.0011000000000001</v>
      </c>
      <c r="E1578" s="2">
        <v>9170.2000000000007</v>
      </c>
      <c r="F1578" s="2" t="s">
        <v>9333</v>
      </c>
    </row>
    <row r="1579" spans="1:6" x14ac:dyDescent="0.35">
      <c r="A1579" s="1">
        <v>44029</v>
      </c>
      <c r="B1579">
        <v>232.75</v>
      </c>
      <c r="C1579" s="2">
        <v>17.07</v>
      </c>
      <c r="D1579" s="2">
        <v>1.0006999999999999</v>
      </c>
      <c r="E1579" s="2">
        <v>9155.7999999999993</v>
      </c>
      <c r="F1579" s="2">
        <v>3224.7</v>
      </c>
    </row>
    <row r="1580" spans="1:6" x14ac:dyDescent="0.35">
      <c r="A1580" s="1">
        <v>44028</v>
      </c>
      <c r="B1580">
        <v>233.65</v>
      </c>
      <c r="C1580" s="2">
        <v>17.149999999999999</v>
      </c>
      <c r="D1580" s="2">
        <v>1.0004999999999999</v>
      </c>
      <c r="E1580" s="2">
        <v>9135.2999999999993</v>
      </c>
      <c r="F1580" s="2">
        <v>3215.6</v>
      </c>
    </row>
    <row r="1581" spans="1:6" x14ac:dyDescent="0.35">
      <c r="A1581" s="1">
        <v>44027</v>
      </c>
      <c r="B1581">
        <v>238.62</v>
      </c>
      <c r="C1581" s="2">
        <v>17.63</v>
      </c>
      <c r="D1581" s="2">
        <v>0.99990000000000001</v>
      </c>
      <c r="E1581" s="2">
        <v>9198.7000000000007</v>
      </c>
      <c r="F1581" s="2">
        <v>3226.6</v>
      </c>
    </row>
    <row r="1582" spans="1:6" x14ac:dyDescent="0.35">
      <c r="A1582" s="1">
        <v>44026</v>
      </c>
      <c r="B1582">
        <v>240.5</v>
      </c>
      <c r="C1582" s="2">
        <v>18.09</v>
      </c>
      <c r="D1582" s="2">
        <v>1.0003</v>
      </c>
      <c r="E1582" s="2">
        <v>9253.4</v>
      </c>
      <c r="F1582" s="2">
        <v>3197.5</v>
      </c>
    </row>
    <row r="1583" spans="1:6" x14ac:dyDescent="0.35">
      <c r="A1583" s="1">
        <v>44025</v>
      </c>
      <c r="B1583">
        <v>239.73</v>
      </c>
      <c r="C1583" s="2">
        <v>18.420000000000002</v>
      </c>
      <c r="D1583" s="2">
        <v>1.0003</v>
      </c>
      <c r="E1583" s="2">
        <v>9243.6</v>
      </c>
      <c r="F1583" s="2">
        <v>3155.2</v>
      </c>
    </row>
    <row r="1584" spans="1:6" x14ac:dyDescent="0.35">
      <c r="A1584" s="1">
        <v>44024</v>
      </c>
      <c r="B1584">
        <v>242.75</v>
      </c>
      <c r="C1584" s="2">
        <v>18.309999999999999</v>
      </c>
      <c r="D1584" s="2">
        <v>1.0011000000000001</v>
      </c>
      <c r="E1584" s="2">
        <v>9300.7999999999993</v>
      </c>
      <c r="F1584" s="2" t="s">
        <v>9333</v>
      </c>
    </row>
    <row r="1585" spans="1:6" x14ac:dyDescent="0.35">
      <c r="A1585" s="1">
        <v>44023</v>
      </c>
      <c r="B1585">
        <v>239.2</v>
      </c>
      <c r="C1585" s="2">
        <v>17.62</v>
      </c>
      <c r="D1585" s="2">
        <v>1.0011000000000001</v>
      </c>
      <c r="E1585" s="2">
        <v>9233.2999999999993</v>
      </c>
      <c r="F1585" s="2" t="s">
        <v>9333</v>
      </c>
    </row>
    <row r="1586" spans="1:6" x14ac:dyDescent="0.35">
      <c r="A1586" s="1">
        <v>44022</v>
      </c>
      <c r="B1586">
        <v>241.26</v>
      </c>
      <c r="C1586" s="2">
        <v>17.3</v>
      </c>
      <c r="D1586" s="2">
        <v>1.0007999999999999</v>
      </c>
      <c r="E1586" s="2">
        <v>9285.1</v>
      </c>
      <c r="F1586" s="2">
        <v>3185</v>
      </c>
    </row>
    <row r="1587" spans="1:6" x14ac:dyDescent="0.35">
      <c r="A1587" s="1">
        <v>44021</v>
      </c>
      <c r="B1587">
        <v>242.02</v>
      </c>
      <c r="C1587" s="2">
        <v>16.84</v>
      </c>
      <c r="D1587" s="2">
        <v>1.0012000000000001</v>
      </c>
      <c r="E1587" s="2">
        <v>9235.7000000000007</v>
      </c>
      <c r="F1587" s="2">
        <v>3152.1</v>
      </c>
    </row>
    <row r="1588" spans="1:6" x14ac:dyDescent="0.35">
      <c r="A1588" s="1">
        <v>44020</v>
      </c>
      <c r="B1588">
        <v>246.99</v>
      </c>
      <c r="C1588" s="2">
        <v>17.260000000000002</v>
      </c>
      <c r="D1588" s="2">
        <v>1.0012000000000001</v>
      </c>
      <c r="E1588" s="2">
        <v>9429.9</v>
      </c>
      <c r="F1588" s="2">
        <v>3169.9</v>
      </c>
    </row>
    <row r="1589" spans="1:6" x14ac:dyDescent="0.35">
      <c r="A1589" s="1">
        <v>44019</v>
      </c>
      <c r="B1589">
        <v>239.25</v>
      </c>
      <c r="C1589" s="2">
        <v>16.8</v>
      </c>
      <c r="D1589" s="2">
        <v>1.0007999999999999</v>
      </c>
      <c r="E1589" s="2">
        <v>9256</v>
      </c>
      <c r="F1589" s="2">
        <v>3145.3</v>
      </c>
    </row>
    <row r="1590" spans="1:6" x14ac:dyDescent="0.35">
      <c r="A1590" s="1">
        <v>44018</v>
      </c>
      <c r="B1590">
        <v>241.56</v>
      </c>
      <c r="C1590" s="2">
        <v>16.3</v>
      </c>
      <c r="D1590" s="2">
        <v>1.0008999999999999</v>
      </c>
      <c r="E1590" s="2">
        <v>9339</v>
      </c>
      <c r="F1590" s="2">
        <v>3179.7</v>
      </c>
    </row>
    <row r="1591" spans="1:6" x14ac:dyDescent="0.35">
      <c r="A1591" s="1">
        <v>44017</v>
      </c>
      <c r="B1591">
        <v>227.98</v>
      </c>
      <c r="C1591" s="2">
        <v>15.5</v>
      </c>
      <c r="D1591" s="2">
        <v>1.0011000000000001</v>
      </c>
      <c r="E1591" s="2">
        <v>9081</v>
      </c>
      <c r="F1591" s="2" t="s">
        <v>9333</v>
      </c>
    </row>
    <row r="1592" spans="1:6" x14ac:dyDescent="0.35">
      <c r="A1592" s="1">
        <v>44016</v>
      </c>
      <c r="B1592">
        <v>229.15</v>
      </c>
      <c r="C1592" s="2">
        <v>15.56</v>
      </c>
      <c r="D1592" s="2">
        <v>1.0009999999999999</v>
      </c>
      <c r="E1592" s="2">
        <v>9134.4</v>
      </c>
      <c r="F1592" s="2" t="s">
        <v>9333</v>
      </c>
    </row>
    <row r="1593" spans="1:6" x14ac:dyDescent="0.35">
      <c r="A1593" s="1">
        <v>44015</v>
      </c>
      <c r="B1593">
        <v>225.12</v>
      </c>
      <c r="C1593" s="2">
        <v>15.28</v>
      </c>
      <c r="D1593" s="2">
        <v>1.0004999999999999</v>
      </c>
      <c r="E1593" s="2">
        <v>9067.1</v>
      </c>
      <c r="F1593" s="2" t="s">
        <v>9333</v>
      </c>
    </row>
    <row r="1594" spans="1:6" x14ac:dyDescent="0.35">
      <c r="A1594" s="1">
        <v>44014</v>
      </c>
      <c r="B1594">
        <v>226.42</v>
      </c>
      <c r="C1594" s="2">
        <v>15.36</v>
      </c>
      <c r="D1594" s="2">
        <v>1.0004</v>
      </c>
      <c r="E1594" s="2">
        <v>9085.1</v>
      </c>
      <c r="F1594" s="2">
        <v>3130</v>
      </c>
    </row>
    <row r="1595" spans="1:6" x14ac:dyDescent="0.35">
      <c r="A1595" s="1">
        <v>44013</v>
      </c>
      <c r="B1595">
        <v>230.95</v>
      </c>
      <c r="C1595" s="2">
        <v>15.81</v>
      </c>
      <c r="D1595" s="2">
        <v>1.0004999999999999</v>
      </c>
      <c r="E1595" s="2">
        <v>9229.9</v>
      </c>
      <c r="F1595" s="2">
        <v>3115.9</v>
      </c>
    </row>
    <row r="1596" spans="1:6" x14ac:dyDescent="0.35">
      <c r="A1596" s="1">
        <v>44012</v>
      </c>
      <c r="B1596">
        <v>225.63</v>
      </c>
      <c r="C1596" s="2">
        <v>15.4</v>
      </c>
      <c r="D1596" s="2">
        <v>1.0003</v>
      </c>
      <c r="E1596" s="2">
        <v>9135.4</v>
      </c>
      <c r="F1596" s="2">
        <v>3100.3</v>
      </c>
    </row>
    <row r="1597" spans="1:6" x14ac:dyDescent="0.35">
      <c r="A1597" s="1">
        <v>44011</v>
      </c>
      <c r="B1597">
        <v>227.87</v>
      </c>
      <c r="C1597" s="2">
        <v>15.46</v>
      </c>
      <c r="D1597" s="2">
        <v>0.99990000000000001</v>
      </c>
      <c r="E1597" s="2">
        <v>9185.4</v>
      </c>
      <c r="F1597" s="2">
        <v>3053.2</v>
      </c>
    </row>
    <row r="1598" spans="1:6" x14ac:dyDescent="0.35">
      <c r="A1598" s="1">
        <v>44010</v>
      </c>
      <c r="B1598">
        <v>225.09</v>
      </c>
      <c r="C1598" s="2">
        <v>15.39</v>
      </c>
      <c r="D1598" s="2">
        <v>1.0001</v>
      </c>
      <c r="E1598" s="2">
        <v>9124</v>
      </c>
      <c r="F1598" s="2" t="s">
        <v>9333</v>
      </c>
    </row>
    <row r="1599" spans="1:6" x14ac:dyDescent="0.35">
      <c r="A1599" s="1">
        <v>44009</v>
      </c>
      <c r="B1599">
        <v>221.06</v>
      </c>
      <c r="C1599" s="2">
        <v>15.13</v>
      </c>
      <c r="D1599" s="2">
        <v>0.99970000000000003</v>
      </c>
      <c r="E1599" s="2">
        <v>9008.2999999999993</v>
      </c>
      <c r="F1599" s="2" t="s">
        <v>9333</v>
      </c>
    </row>
    <row r="1600" spans="1:6" x14ac:dyDescent="0.35">
      <c r="A1600" s="1">
        <v>44008</v>
      </c>
      <c r="B1600">
        <v>229.67</v>
      </c>
      <c r="C1600" s="2">
        <v>15.77</v>
      </c>
      <c r="D1600" s="2">
        <v>1.0001</v>
      </c>
      <c r="E1600" s="2">
        <v>9160</v>
      </c>
      <c r="F1600" s="2">
        <v>3009.1</v>
      </c>
    </row>
    <row r="1601" spans="1:6" x14ac:dyDescent="0.35">
      <c r="A1601" s="1">
        <v>44007</v>
      </c>
      <c r="B1601">
        <v>232.56</v>
      </c>
      <c r="C1601" s="2">
        <v>15.91</v>
      </c>
      <c r="D1601" s="2">
        <v>1.0001</v>
      </c>
      <c r="E1601" s="2">
        <v>9247.5</v>
      </c>
      <c r="F1601" s="2">
        <v>3083.8</v>
      </c>
    </row>
    <row r="1602" spans="1:6" x14ac:dyDescent="0.35">
      <c r="A1602" s="1">
        <v>44006</v>
      </c>
      <c r="B1602">
        <v>234.75</v>
      </c>
      <c r="C1602" s="2">
        <v>16</v>
      </c>
      <c r="D1602" s="2">
        <v>0.99990000000000001</v>
      </c>
      <c r="E1602" s="2">
        <v>9302</v>
      </c>
      <c r="F1602" s="2">
        <v>3050.3</v>
      </c>
    </row>
    <row r="1603" spans="1:6" x14ac:dyDescent="0.35">
      <c r="A1603" s="1">
        <v>44005</v>
      </c>
      <c r="B1603">
        <v>243.2</v>
      </c>
      <c r="C1603" s="2">
        <v>16.39</v>
      </c>
      <c r="D1603" s="2">
        <v>1.0007999999999999</v>
      </c>
      <c r="E1603" s="2">
        <v>9624.6</v>
      </c>
      <c r="F1603" s="2">
        <v>3131.3</v>
      </c>
    </row>
    <row r="1604" spans="1:6" x14ac:dyDescent="0.35">
      <c r="A1604" s="1">
        <v>44004</v>
      </c>
      <c r="B1604">
        <v>243.25</v>
      </c>
      <c r="C1604" s="2">
        <v>16.5</v>
      </c>
      <c r="D1604" s="2">
        <v>1.0005999999999999</v>
      </c>
      <c r="E1604" s="2">
        <v>9683.7000000000007</v>
      </c>
      <c r="F1604" s="2">
        <v>3117.9</v>
      </c>
    </row>
    <row r="1605" spans="1:6" x14ac:dyDescent="0.35">
      <c r="A1605" s="1">
        <v>44003</v>
      </c>
      <c r="B1605">
        <v>228.13</v>
      </c>
      <c r="C1605" s="2">
        <v>15.97</v>
      </c>
      <c r="D1605" s="2">
        <v>0.99990000000000001</v>
      </c>
      <c r="E1605" s="2">
        <v>9296.4</v>
      </c>
      <c r="F1605" s="2" t="s">
        <v>9333</v>
      </c>
    </row>
    <row r="1606" spans="1:6" x14ac:dyDescent="0.35">
      <c r="A1606" s="1">
        <v>44002</v>
      </c>
      <c r="B1606">
        <v>228.86</v>
      </c>
      <c r="C1606" s="2">
        <v>16.059999999999999</v>
      </c>
      <c r="D1606" s="2">
        <v>1.0006999999999999</v>
      </c>
      <c r="E1606" s="2">
        <v>9358.7999999999993</v>
      </c>
      <c r="F1606" s="2" t="s">
        <v>9333</v>
      </c>
    </row>
    <row r="1607" spans="1:6" x14ac:dyDescent="0.35">
      <c r="A1607" s="1">
        <v>44001</v>
      </c>
      <c r="B1607">
        <v>229.11</v>
      </c>
      <c r="C1607" s="2">
        <v>15.98</v>
      </c>
      <c r="D1607" s="2">
        <v>0.99950000000000006</v>
      </c>
      <c r="E1607" s="2">
        <v>9314</v>
      </c>
      <c r="F1607" s="2">
        <v>3097.7</v>
      </c>
    </row>
    <row r="1608" spans="1:6" x14ac:dyDescent="0.35">
      <c r="A1608" s="1">
        <v>44000</v>
      </c>
      <c r="B1608">
        <v>231.34</v>
      </c>
      <c r="C1608" s="2">
        <v>16.149999999999999</v>
      </c>
      <c r="D1608" s="2">
        <v>0.99960000000000004</v>
      </c>
      <c r="E1608" s="2">
        <v>9388.1</v>
      </c>
      <c r="F1608" s="2">
        <v>3115.3</v>
      </c>
    </row>
    <row r="1609" spans="1:6" x14ac:dyDescent="0.35">
      <c r="A1609" s="1">
        <v>43999</v>
      </c>
      <c r="B1609">
        <v>233.88</v>
      </c>
      <c r="C1609" s="2">
        <v>16.399999999999999</v>
      </c>
      <c r="D1609" s="2">
        <v>1</v>
      </c>
      <c r="E1609" s="2">
        <v>9464.6</v>
      </c>
      <c r="F1609" s="2">
        <v>3113.5</v>
      </c>
    </row>
    <row r="1610" spans="1:6" x14ac:dyDescent="0.35">
      <c r="A1610" s="1">
        <v>43998</v>
      </c>
      <c r="B1610">
        <v>235.36</v>
      </c>
      <c r="C1610" s="2">
        <v>16.43</v>
      </c>
      <c r="D1610" s="2">
        <v>1.0003</v>
      </c>
      <c r="E1610" s="2">
        <v>9523.5</v>
      </c>
      <c r="F1610" s="2">
        <v>3124.7</v>
      </c>
    </row>
    <row r="1611" spans="1:6" x14ac:dyDescent="0.35">
      <c r="A1611" s="1">
        <v>43997</v>
      </c>
      <c r="B1611">
        <v>230.93</v>
      </c>
      <c r="C1611" s="2">
        <v>16.38</v>
      </c>
      <c r="D1611" s="2">
        <v>1.0004999999999999</v>
      </c>
      <c r="E1611" s="2">
        <v>9425.4</v>
      </c>
      <c r="F1611" s="2">
        <v>3066.6</v>
      </c>
    </row>
    <row r="1612" spans="1:6" x14ac:dyDescent="0.35">
      <c r="A1612" s="1">
        <v>43996</v>
      </c>
      <c r="B1612">
        <v>232.02</v>
      </c>
      <c r="C1612" s="2">
        <v>16.559999999999999</v>
      </c>
      <c r="D1612" s="2">
        <v>0.99980000000000002</v>
      </c>
      <c r="E1612" s="2">
        <v>9345.2999999999993</v>
      </c>
      <c r="F1612" s="2" t="s">
        <v>9333</v>
      </c>
    </row>
    <row r="1613" spans="1:6" x14ac:dyDescent="0.35">
      <c r="A1613" s="1">
        <v>43995</v>
      </c>
      <c r="B1613">
        <v>238.22</v>
      </c>
      <c r="C1613" s="2">
        <v>16.809999999999999</v>
      </c>
      <c r="D1613" s="2">
        <v>1.0001</v>
      </c>
      <c r="E1613" s="2">
        <v>9471.2999999999993</v>
      </c>
      <c r="F1613" s="2" t="s">
        <v>9333</v>
      </c>
    </row>
    <row r="1614" spans="1:6" x14ac:dyDescent="0.35">
      <c r="A1614" s="1">
        <v>43994</v>
      </c>
      <c r="B1614">
        <v>237.54</v>
      </c>
      <c r="C1614" s="2">
        <v>16.64</v>
      </c>
      <c r="D1614" s="2">
        <v>0.99970000000000003</v>
      </c>
      <c r="E1614" s="2">
        <v>9466.6</v>
      </c>
      <c r="F1614" s="2">
        <v>3041.3</v>
      </c>
    </row>
    <row r="1615" spans="1:6" x14ac:dyDescent="0.35">
      <c r="A1615" s="1">
        <v>43993</v>
      </c>
      <c r="B1615">
        <v>230.71</v>
      </c>
      <c r="C1615" s="2">
        <v>16.23</v>
      </c>
      <c r="D1615" s="2">
        <v>0.99919999999999998</v>
      </c>
      <c r="E1615" s="2">
        <v>9283.2000000000007</v>
      </c>
      <c r="F1615" s="2">
        <v>3002.1</v>
      </c>
    </row>
    <row r="1616" spans="1:6" x14ac:dyDescent="0.35">
      <c r="A1616" s="1">
        <v>43992</v>
      </c>
      <c r="B1616">
        <v>247.78</v>
      </c>
      <c r="C1616" s="2">
        <v>17.39</v>
      </c>
      <c r="D1616" s="2">
        <v>1.0006999999999999</v>
      </c>
      <c r="E1616" s="2">
        <v>9878.7999999999993</v>
      </c>
      <c r="F1616" s="2">
        <v>3190.1</v>
      </c>
    </row>
    <row r="1617" spans="1:6" x14ac:dyDescent="0.35">
      <c r="A1617" s="1">
        <v>43991</v>
      </c>
      <c r="B1617">
        <v>243.82</v>
      </c>
      <c r="C1617" s="2">
        <v>17.37</v>
      </c>
      <c r="D1617" s="2">
        <v>1.0004999999999999</v>
      </c>
      <c r="E1617" s="2">
        <v>9768.7999999999993</v>
      </c>
      <c r="F1617" s="2">
        <v>3207.2</v>
      </c>
    </row>
    <row r="1618" spans="1:6" x14ac:dyDescent="0.35">
      <c r="A1618" s="1">
        <v>43990</v>
      </c>
      <c r="B1618">
        <v>246.18</v>
      </c>
      <c r="C1618" s="2">
        <v>17.43</v>
      </c>
      <c r="D1618" s="2">
        <v>1.0004</v>
      </c>
      <c r="E1618" s="2">
        <v>9777.9</v>
      </c>
      <c r="F1618" s="2">
        <v>3232.4</v>
      </c>
    </row>
    <row r="1619" spans="1:6" x14ac:dyDescent="0.35">
      <c r="A1619" s="1">
        <v>43989</v>
      </c>
      <c r="B1619">
        <v>244.56</v>
      </c>
      <c r="C1619" s="2">
        <v>17.420000000000002</v>
      </c>
      <c r="D1619" s="2">
        <v>1.0001</v>
      </c>
      <c r="E1619" s="2">
        <v>9742.6</v>
      </c>
      <c r="F1619" s="2" t="s">
        <v>9333</v>
      </c>
    </row>
    <row r="1620" spans="1:6" x14ac:dyDescent="0.35">
      <c r="A1620" s="1">
        <v>43988</v>
      </c>
      <c r="B1620">
        <v>242</v>
      </c>
      <c r="C1620" s="2">
        <v>17.559999999999999</v>
      </c>
      <c r="D1620" s="2">
        <v>0.99990000000000001</v>
      </c>
      <c r="E1620" s="2">
        <v>9669.6</v>
      </c>
      <c r="F1620" s="2" t="s">
        <v>9333</v>
      </c>
    </row>
    <row r="1621" spans="1:6" x14ac:dyDescent="0.35">
      <c r="A1621" s="1">
        <v>43987</v>
      </c>
      <c r="B1621">
        <v>240.23</v>
      </c>
      <c r="C1621" s="2">
        <v>17.7</v>
      </c>
      <c r="D1621" s="2">
        <v>0.99970000000000003</v>
      </c>
      <c r="E1621" s="2">
        <v>9631.2000000000007</v>
      </c>
      <c r="F1621" s="2">
        <v>3193.9</v>
      </c>
    </row>
    <row r="1622" spans="1:6" x14ac:dyDescent="0.35">
      <c r="A1622" s="1">
        <v>43986</v>
      </c>
      <c r="B1622">
        <v>243.37</v>
      </c>
      <c r="C1622" s="2">
        <v>17.52</v>
      </c>
      <c r="D1622" s="2">
        <v>1</v>
      </c>
      <c r="E1622" s="2">
        <v>9794.4</v>
      </c>
      <c r="F1622" s="2">
        <v>3112.3</v>
      </c>
    </row>
    <row r="1623" spans="1:6" x14ac:dyDescent="0.35">
      <c r="A1623" s="1">
        <v>43985</v>
      </c>
      <c r="B1623">
        <v>244.52</v>
      </c>
      <c r="C1623" s="2">
        <v>17.559999999999999</v>
      </c>
      <c r="D1623" s="2">
        <v>1</v>
      </c>
      <c r="E1623" s="2">
        <v>9667.2000000000007</v>
      </c>
      <c r="F1623" s="2">
        <v>3122.9</v>
      </c>
    </row>
    <row r="1624" spans="1:6" x14ac:dyDescent="0.35">
      <c r="A1624" s="1">
        <v>43984</v>
      </c>
      <c r="B1624">
        <v>237.94</v>
      </c>
      <c r="C1624" s="2">
        <v>17.28</v>
      </c>
      <c r="D1624" s="2">
        <v>1.0001</v>
      </c>
      <c r="E1624" s="2">
        <v>9527.6</v>
      </c>
      <c r="F1624" s="2">
        <v>3080.8</v>
      </c>
    </row>
    <row r="1625" spans="1:6" x14ac:dyDescent="0.35">
      <c r="A1625" s="1">
        <v>43983</v>
      </c>
      <c r="B1625">
        <v>247.97</v>
      </c>
      <c r="C1625" s="2">
        <v>17.920000000000002</v>
      </c>
      <c r="D1625" s="2">
        <v>1.0017</v>
      </c>
      <c r="E1625" s="2">
        <v>10189.299999999999</v>
      </c>
      <c r="F1625" s="2">
        <v>3055.7</v>
      </c>
    </row>
    <row r="1626" spans="1:6" x14ac:dyDescent="0.35">
      <c r="A1626" s="1">
        <v>43982</v>
      </c>
      <c r="B1626">
        <v>231.81</v>
      </c>
      <c r="C1626" s="2">
        <v>17.11</v>
      </c>
      <c r="D1626" s="2">
        <v>0.99929999999999997</v>
      </c>
      <c r="E1626" s="2">
        <v>9454.7999999999993</v>
      </c>
      <c r="F1626" s="2" t="s">
        <v>9333</v>
      </c>
    </row>
    <row r="1627" spans="1:6" x14ac:dyDescent="0.35">
      <c r="A1627" s="1">
        <v>43981</v>
      </c>
      <c r="B1627">
        <v>243.63</v>
      </c>
      <c r="C1627" s="2">
        <v>17.73</v>
      </c>
      <c r="D1627" s="2">
        <v>0.99980000000000002</v>
      </c>
      <c r="E1627" s="2">
        <v>9692.5</v>
      </c>
      <c r="F1627" s="2" t="s">
        <v>9333</v>
      </c>
    </row>
    <row r="1628" spans="1:6" x14ac:dyDescent="0.35">
      <c r="A1628" s="1">
        <v>43980</v>
      </c>
      <c r="B1628">
        <v>220.66</v>
      </c>
      <c r="C1628" s="2">
        <v>17</v>
      </c>
      <c r="D1628" s="2">
        <v>0.99970000000000003</v>
      </c>
      <c r="E1628" s="2">
        <v>9424.7999999999993</v>
      </c>
      <c r="F1628" s="2">
        <v>3044.3</v>
      </c>
    </row>
    <row r="1629" spans="1:6" x14ac:dyDescent="0.35">
      <c r="A1629" s="1">
        <v>43979</v>
      </c>
      <c r="B1629">
        <v>220.18</v>
      </c>
      <c r="C1629" s="2">
        <v>17.079999999999998</v>
      </c>
      <c r="D1629" s="2">
        <v>1</v>
      </c>
      <c r="E1629" s="2">
        <v>9572.2000000000007</v>
      </c>
      <c r="F1629" s="2">
        <v>3029.7</v>
      </c>
    </row>
    <row r="1630" spans="1:6" x14ac:dyDescent="0.35">
      <c r="A1630" s="1">
        <v>43978</v>
      </c>
      <c r="B1630">
        <v>208.18</v>
      </c>
      <c r="C1630" s="2">
        <v>16.46</v>
      </c>
      <c r="D1630" s="2">
        <v>1.0002</v>
      </c>
      <c r="E1630" s="2">
        <v>9199.1</v>
      </c>
      <c r="F1630" s="2">
        <v>3036.1</v>
      </c>
    </row>
    <row r="1631" spans="1:6" x14ac:dyDescent="0.35">
      <c r="A1631" s="1">
        <v>43977</v>
      </c>
      <c r="B1631">
        <v>201</v>
      </c>
      <c r="C1631" s="2">
        <v>16.22</v>
      </c>
      <c r="D1631" s="2">
        <v>1.0004999999999999</v>
      </c>
      <c r="E1631" s="2">
        <v>8842.5</v>
      </c>
      <c r="F1631" s="2">
        <v>2991.8</v>
      </c>
    </row>
    <row r="1632" spans="1:6" x14ac:dyDescent="0.35">
      <c r="A1632" s="1">
        <v>43976</v>
      </c>
      <c r="B1632">
        <v>204.13</v>
      </c>
      <c r="C1632" s="2">
        <v>16.38</v>
      </c>
      <c r="D1632" s="2">
        <v>1.0003</v>
      </c>
      <c r="E1632" s="2">
        <v>8898.2000000000007</v>
      </c>
      <c r="F1632" s="2" t="s">
        <v>9333</v>
      </c>
    </row>
    <row r="1633" spans="1:6" x14ac:dyDescent="0.35">
      <c r="A1633" s="1">
        <v>43975</v>
      </c>
      <c r="B1633">
        <v>199.97</v>
      </c>
      <c r="C1633" s="2">
        <v>16.010000000000002</v>
      </c>
      <c r="D1633" s="2">
        <v>0.99980000000000002</v>
      </c>
      <c r="E1633" s="2">
        <v>8728.2000000000007</v>
      </c>
      <c r="F1633" s="2" t="s">
        <v>9333</v>
      </c>
    </row>
    <row r="1634" spans="1:6" x14ac:dyDescent="0.35">
      <c r="A1634" s="1">
        <v>43974</v>
      </c>
      <c r="B1634">
        <v>206.62</v>
      </c>
      <c r="C1634" s="2">
        <v>16.47</v>
      </c>
      <c r="D1634" s="2">
        <v>1.0003</v>
      </c>
      <c r="E1634" s="2">
        <v>9177</v>
      </c>
      <c r="F1634" s="2" t="s">
        <v>9333</v>
      </c>
    </row>
    <row r="1635" spans="1:6" x14ac:dyDescent="0.35">
      <c r="A1635" s="1">
        <v>43973</v>
      </c>
      <c r="B1635">
        <v>207.35</v>
      </c>
      <c r="C1635" s="2">
        <v>16.59</v>
      </c>
      <c r="D1635" s="2">
        <v>1.0002</v>
      </c>
      <c r="E1635" s="2">
        <v>9169.7000000000007</v>
      </c>
      <c r="F1635" s="2">
        <v>2955.4</v>
      </c>
    </row>
    <row r="1636" spans="1:6" x14ac:dyDescent="0.35">
      <c r="A1636" s="1">
        <v>43972</v>
      </c>
      <c r="B1636">
        <v>198.75</v>
      </c>
      <c r="C1636" s="2">
        <v>16.09</v>
      </c>
      <c r="D1636" s="2">
        <v>0.99970000000000003</v>
      </c>
      <c r="E1636" s="2">
        <v>9059</v>
      </c>
      <c r="F1636" s="2">
        <v>2948.5</v>
      </c>
    </row>
    <row r="1637" spans="1:6" x14ac:dyDescent="0.35">
      <c r="A1637" s="1">
        <v>43971</v>
      </c>
      <c r="B1637">
        <v>209.99</v>
      </c>
      <c r="C1637" s="2">
        <v>16.899999999999999</v>
      </c>
      <c r="D1637" s="2">
        <v>0.99990000000000001</v>
      </c>
      <c r="E1637" s="2">
        <v>9512.2999999999993</v>
      </c>
      <c r="F1637" s="2">
        <v>2971.6</v>
      </c>
    </row>
    <row r="1638" spans="1:6" x14ac:dyDescent="0.35">
      <c r="A1638" s="1">
        <v>43970</v>
      </c>
      <c r="B1638">
        <v>214.51</v>
      </c>
      <c r="C1638" s="2">
        <v>17.2</v>
      </c>
      <c r="D1638" s="2">
        <v>1.0002</v>
      </c>
      <c r="E1638" s="2">
        <v>9773.2999999999993</v>
      </c>
      <c r="F1638" s="2">
        <v>2922.9</v>
      </c>
    </row>
    <row r="1639" spans="1:6" x14ac:dyDescent="0.35">
      <c r="A1639" s="1">
        <v>43969</v>
      </c>
      <c r="B1639">
        <v>214.87</v>
      </c>
      <c r="C1639" s="2">
        <v>16.63</v>
      </c>
      <c r="D1639" s="2">
        <v>0.99970000000000003</v>
      </c>
      <c r="E1639" s="2">
        <v>9730.7000000000007</v>
      </c>
      <c r="F1639" s="2">
        <v>2953.9</v>
      </c>
    </row>
    <row r="1640" spans="1:6" x14ac:dyDescent="0.35">
      <c r="A1640" s="1">
        <v>43968</v>
      </c>
      <c r="B1640">
        <v>207</v>
      </c>
      <c r="C1640" s="2">
        <v>16.29</v>
      </c>
      <c r="D1640" s="2">
        <v>0.99980000000000002</v>
      </c>
      <c r="E1640" s="2">
        <v>9677.7000000000007</v>
      </c>
      <c r="F1640" s="2" t="s">
        <v>9333</v>
      </c>
    </row>
    <row r="1641" spans="1:6" x14ac:dyDescent="0.35">
      <c r="A1641" s="1">
        <v>43967</v>
      </c>
      <c r="B1641">
        <v>200.51</v>
      </c>
      <c r="C1641" s="2">
        <v>16.05</v>
      </c>
      <c r="D1641" s="2">
        <v>0.99990000000000001</v>
      </c>
      <c r="E1641" s="2">
        <v>9379.5</v>
      </c>
      <c r="F1641" s="2" t="s">
        <v>9333</v>
      </c>
    </row>
    <row r="1642" spans="1:6" x14ac:dyDescent="0.35">
      <c r="A1642" s="1">
        <v>43966</v>
      </c>
      <c r="B1642">
        <v>194.85</v>
      </c>
      <c r="C1642" s="2">
        <v>15.71</v>
      </c>
      <c r="D1642" s="2">
        <v>1</v>
      </c>
      <c r="E1642" s="2">
        <v>9318</v>
      </c>
      <c r="F1642" s="2">
        <v>2863.7</v>
      </c>
    </row>
    <row r="1643" spans="1:6" x14ac:dyDescent="0.35">
      <c r="A1643" s="1">
        <v>43965</v>
      </c>
      <c r="B1643">
        <v>203.3</v>
      </c>
      <c r="C1643" s="2">
        <v>16.39</v>
      </c>
      <c r="D1643" s="2">
        <v>1.0003</v>
      </c>
      <c r="E1643" s="2">
        <v>9778.4</v>
      </c>
      <c r="F1643" s="2">
        <v>2852.5</v>
      </c>
    </row>
    <row r="1644" spans="1:6" x14ac:dyDescent="0.35">
      <c r="A1644" s="1">
        <v>43964</v>
      </c>
      <c r="B1644">
        <v>199.58</v>
      </c>
      <c r="C1644" s="2">
        <v>16.11</v>
      </c>
      <c r="D1644" s="2">
        <v>1.0009999999999999</v>
      </c>
      <c r="E1644" s="2">
        <v>9298.7000000000007</v>
      </c>
      <c r="F1644" s="2">
        <v>2820</v>
      </c>
    </row>
    <row r="1645" spans="1:6" x14ac:dyDescent="0.35">
      <c r="A1645" s="1">
        <v>43963</v>
      </c>
      <c r="B1645">
        <v>189.84</v>
      </c>
      <c r="C1645" s="2">
        <v>15.76</v>
      </c>
      <c r="D1645" s="2">
        <v>1.0006999999999999</v>
      </c>
      <c r="E1645" s="2">
        <v>8813.7999999999993</v>
      </c>
      <c r="F1645" s="2">
        <v>2870.1</v>
      </c>
    </row>
    <row r="1646" spans="1:6" x14ac:dyDescent="0.35">
      <c r="A1646" s="1">
        <v>43962</v>
      </c>
      <c r="B1646">
        <v>185.96</v>
      </c>
      <c r="C1646" s="2">
        <v>15.12</v>
      </c>
      <c r="D1646" s="2">
        <v>1.0005999999999999</v>
      </c>
      <c r="E1646" s="2">
        <v>8579.7999999999993</v>
      </c>
      <c r="F1646" s="2">
        <v>2930.3</v>
      </c>
    </row>
    <row r="1647" spans="1:6" x14ac:dyDescent="0.35">
      <c r="A1647" s="1">
        <v>43961</v>
      </c>
      <c r="B1647">
        <v>187.78</v>
      </c>
      <c r="C1647" s="2">
        <v>15.28</v>
      </c>
      <c r="D1647" s="2">
        <v>1.0005999999999999</v>
      </c>
      <c r="E1647" s="2">
        <v>8738.7999999999993</v>
      </c>
      <c r="F1647" s="2" t="s">
        <v>9333</v>
      </c>
    </row>
    <row r="1648" spans="1:6" x14ac:dyDescent="0.35">
      <c r="A1648" s="1">
        <v>43960</v>
      </c>
      <c r="B1648">
        <v>210.22</v>
      </c>
      <c r="C1648" s="2">
        <v>16.809999999999999</v>
      </c>
      <c r="D1648" s="2">
        <v>1.0002</v>
      </c>
      <c r="E1648" s="2">
        <v>9554.6</v>
      </c>
      <c r="F1648" s="2" t="s">
        <v>9333</v>
      </c>
    </row>
    <row r="1649" spans="1:6" x14ac:dyDescent="0.35">
      <c r="A1649" s="1">
        <v>43959</v>
      </c>
      <c r="B1649">
        <v>211.45</v>
      </c>
      <c r="C1649" s="2">
        <v>17.14</v>
      </c>
      <c r="D1649" s="2">
        <v>1.0006999999999999</v>
      </c>
      <c r="E1649" s="2">
        <v>9806.2000000000007</v>
      </c>
      <c r="F1649" s="2">
        <v>2929.8</v>
      </c>
    </row>
    <row r="1650" spans="1:6" x14ac:dyDescent="0.35">
      <c r="A1650" s="1">
        <v>43958</v>
      </c>
      <c r="B1650">
        <v>212</v>
      </c>
      <c r="C1650" s="2">
        <v>17</v>
      </c>
      <c r="D1650" s="2">
        <v>1.0011000000000001</v>
      </c>
      <c r="E1650" s="2">
        <v>9979.7999999999993</v>
      </c>
      <c r="F1650" s="2">
        <v>2881.2</v>
      </c>
    </row>
    <row r="1651" spans="1:6" x14ac:dyDescent="0.35">
      <c r="A1651" s="1">
        <v>43957</v>
      </c>
      <c r="B1651">
        <v>199.04</v>
      </c>
      <c r="C1651" s="2">
        <v>16.37</v>
      </c>
      <c r="D1651" s="2">
        <v>1.0009999999999999</v>
      </c>
      <c r="E1651" s="2">
        <v>9151.4</v>
      </c>
      <c r="F1651" s="2">
        <v>2848.4</v>
      </c>
    </row>
    <row r="1652" spans="1:6" x14ac:dyDescent="0.35">
      <c r="A1652" s="1">
        <v>43956</v>
      </c>
      <c r="B1652">
        <v>205.36</v>
      </c>
      <c r="C1652" s="2">
        <v>16.86</v>
      </c>
      <c r="D1652" s="2">
        <v>1.0006999999999999</v>
      </c>
      <c r="E1652" s="2">
        <v>9001</v>
      </c>
      <c r="F1652" s="2">
        <v>2868.4</v>
      </c>
    </row>
    <row r="1653" spans="1:6" x14ac:dyDescent="0.35">
      <c r="A1653" s="1">
        <v>43955</v>
      </c>
      <c r="B1653">
        <v>206.61</v>
      </c>
      <c r="C1653" s="2">
        <v>17.02</v>
      </c>
      <c r="D1653" s="2">
        <v>1.0005999999999999</v>
      </c>
      <c r="E1653" s="2">
        <v>8874.7000000000007</v>
      </c>
      <c r="F1653" s="2">
        <v>2842.7</v>
      </c>
    </row>
    <row r="1654" spans="1:6" x14ac:dyDescent="0.35">
      <c r="A1654" s="1">
        <v>43954</v>
      </c>
      <c r="B1654">
        <v>209.83</v>
      </c>
      <c r="C1654" s="2">
        <v>17.11</v>
      </c>
      <c r="D1654" s="2">
        <v>1.0005999999999999</v>
      </c>
      <c r="E1654" s="2">
        <v>8885.5</v>
      </c>
      <c r="F1654" s="2" t="s">
        <v>9333</v>
      </c>
    </row>
    <row r="1655" spans="1:6" x14ac:dyDescent="0.35">
      <c r="A1655" s="1">
        <v>43953</v>
      </c>
      <c r="B1655">
        <v>213.96</v>
      </c>
      <c r="C1655" s="2">
        <v>17.510000000000002</v>
      </c>
      <c r="D1655" s="2">
        <v>1.0009999999999999</v>
      </c>
      <c r="E1655" s="2">
        <v>8966.2999999999993</v>
      </c>
      <c r="F1655" s="2" t="s">
        <v>9333</v>
      </c>
    </row>
    <row r="1656" spans="1:6" x14ac:dyDescent="0.35">
      <c r="A1656" s="1">
        <v>43952</v>
      </c>
      <c r="B1656">
        <v>212</v>
      </c>
      <c r="C1656" s="2">
        <v>17.440000000000001</v>
      </c>
      <c r="D1656" s="2">
        <v>1.0005999999999999</v>
      </c>
      <c r="E1656" s="2">
        <v>8821.6</v>
      </c>
      <c r="F1656" s="2">
        <v>2830.7</v>
      </c>
    </row>
    <row r="1657" spans="1:6" x14ac:dyDescent="0.35">
      <c r="A1657" s="1">
        <v>43951</v>
      </c>
      <c r="B1657">
        <v>206.22</v>
      </c>
      <c r="C1657" s="2">
        <v>17</v>
      </c>
      <c r="D1657" s="2">
        <v>1.0006999999999999</v>
      </c>
      <c r="E1657" s="2">
        <v>8629</v>
      </c>
      <c r="F1657" s="2">
        <v>2912.4</v>
      </c>
    </row>
    <row r="1658" spans="1:6" x14ac:dyDescent="0.35">
      <c r="A1658" s="1">
        <v>43950</v>
      </c>
      <c r="B1658">
        <v>215.4</v>
      </c>
      <c r="C1658" s="2">
        <v>17.43</v>
      </c>
      <c r="D1658" s="2">
        <v>1.0007999999999999</v>
      </c>
      <c r="E1658" s="2">
        <v>8770.9</v>
      </c>
      <c r="F1658" s="2">
        <v>2939.5</v>
      </c>
    </row>
    <row r="1659" spans="1:6" x14ac:dyDescent="0.35">
      <c r="A1659" s="1">
        <v>43949</v>
      </c>
      <c r="B1659">
        <v>196.55</v>
      </c>
      <c r="C1659" s="2">
        <v>16.32</v>
      </c>
      <c r="D1659" s="2">
        <v>1.0015000000000001</v>
      </c>
      <c r="E1659" s="2">
        <v>7746.9</v>
      </c>
      <c r="F1659" s="2">
        <v>2863.4</v>
      </c>
    </row>
    <row r="1660" spans="1:6" x14ac:dyDescent="0.35">
      <c r="A1660" s="1">
        <v>43948</v>
      </c>
      <c r="B1660">
        <v>196.14</v>
      </c>
      <c r="C1660" s="2">
        <v>16.489999999999998</v>
      </c>
      <c r="D1660" s="2">
        <v>1.0014000000000001</v>
      </c>
      <c r="E1660" s="2">
        <v>7766</v>
      </c>
      <c r="F1660" s="2">
        <v>2878.5</v>
      </c>
    </row>
    <row r="1661" spans="1:6" x14ac:dyDescent="0.35">
      <c r="A1661" s="1">
        <v>43947</v>
      </c>
      <c r="B1661">
        <v>197.35</v>
      </c>
      <c r="C1661" s="2">
        <v>16.36</v>
      </c>
      <c r="D1661" s="2">
        <v>1.0009999999999999</v>
      </c>
      <c r="E1661" s="2">
        <v>7678.9</v>
      </c>
      <c r="F1661" s="2" t="s">
        <v>9333</v>
      </c>
    </row>
    <row r="1662" spans="1:6" x14ac:dyDescent="0.35">
      <c r="A1662" s="1">
        <v>43946</v>
      </c>
      <c r="B1662">
        <v>194.01</v>
      </c>
      <c r="C1662" s="2">
        <v>16.22</v>
      </c>
      <c r="D1662" s="2">
        <v>1.0011000000000001</v>
      </c>
      <c r="E1662" s="2">
        <v>7540.4</v>
      </c>
      <c r="F1662" s="2" t="s">
        <v>9333</v>
      </c>
    </row>
    <row r="1663" spans="1:6" x14ac:dyDescent="0.35">
      <c r="A1663" s="1">
        <v>43945</v>
      </c>
      <c r="B1663">
        <v>187.58</v>
      </c>
      <c r="C1663" s="2">
        <v>15.91</v>
      </c>
      <c r="D1663" s="2">
        <v>1.0016</v>
      </c>
      <c r="E1663" s="2">
        <v>7503.8</v>
      </c>
      <c r="F1663" s="2">
        <v>2836.7</v>
      </c>
    </row>
    <row r="1664" spans="1:6" x14ac:dyDescent="0.35">
      <c r="A1664" s="1">
        <v>43944</v>
      </c>
      <c r="B1664">
        <v>185.46</v>
      </c>
      <c r="C1664" s="2">
        <v>16.02</v>
      </c>
      <c r="D1664" s="2">
        <v>1.0012000000000001</v>
      </c>
      <c r="E1664" s="2">
        <v>7488.5</v>
      </c>
      <c r="F1664" s="2">
        <v>2797.8</v>
      </c>
    </row>
    <row r="1665" spans="1:6" x14ac:dyDescent="0.35">
      <c r="A1665" s="1">
        <v>43943</v>
      </c>
      <c r="B1665">
        <v>182.72</v>
      </c>
      <c r="C1665" s="2">
        <v>15.7</v>
      </c>
      <c r="D1665" s="2">
        <v>1.0021</v>
      </c>
      <c r="E1665" s="2">
        <v>7112.9</v>
      </c>
      <c r="F1665" s="2">
        <v>2799.3</v>
      </c>
    </row>
    <row r="1666" spans="1:6" x14ac:dyDescent="0.35">
      <c r="A1666" s="1">
        <v>43942</v>
      </c>
      <c r="B1666">
        <v>170.79</v>
      </c>
      <c r="C1666" s="2">
        <v>15.1</v>
      </c>
      <c r="D1666" s="2">
        <v>1.0024999999999999</v>
      </c>
      <c r="E1666" s="2">
        <v>6842.5</v>
      </c>
      <c r="F1666" s="2">
        <v>2736.6</v>
      </c>
    </row>
    <row r="1667" spans="1:6" x14ac:dyDescent="0.35">
      <c r="A1667" s="1">
        <v>43941</v>
      </c>
      <c r="B1667">
        <v>170.4</v>
      </c>
      <c r="C1667" s="2">
        <v>14.96</v>
      </c>
      <c r="D1667" s="2">
        <v>1.0019</v>
      </c>
      <c r="E1667" s="2">
        <v>6833.5</v>
      </c>
      <c r="F1667" s="2">
        <v>2823.2</v>
      </c>
    </row>
    <row r="1668" spans="1:6" x14ac:dyDescent="0.35">
      <c r="A1668" s="1">
        <v>43940</v>
      </c>
      <c r="B1668">
        <v>180.13</v>
      </c>
      <c r="C1668" s="2">
        <v>16.059999999999999</v>
      </c>
      <c r="D1668" s="2">
        <v>1.0024999999999999</v>
      </c>
      <c r="E1668" s="2">
        <v>7122.9</v>
      </c>
      <c r="F1668" s="2" t="s">
        <v>9333</v>
      </c>
    </row>
    <row r="1669" spans="1:6" x14ac:dyDescent="0.35">
      <c r="A1669" s="1">
        <v>43939</v>
      </c>
      <c r="B1669">
        <v>187.45</v>
      </c>
      <c r="C1669" s="2">
        <v>16.62</v>
      </c>
      <c r="D1669" s="2">
        <v>1.002</v>
      </c>
      <c r="E1669" s="2">
        <v>7230.8</v>
      </c>
      <c r="F1669" s="2" t="s">
        <v>9333</v>
      </c>
    </row>
    <row r="1670" spans="1:6" x14ac:dyDescent="0.35">
      <c r="A1670" s="1">
        <v>43938</v>
      </c>
      <c r="B1670">
        <v>170.63</v>
      </c>
      <c r="C1670" s="2">
        <v>15.63</v>
      </c>
      <c r="D1670" s="2">
        <v>1.0024999999999999</v>
      </c>
      <c r="E1670" s="2">
        <v>7035.8</v>
      </c>
      <c r="F1670" s="2">
        <v>2874.6</v>
      </c>
    </row>
    <row r="1671" spans="1:6" x14ac:dyDescent="0.35">
      <c r="A1671" s="1">
        <v>43937</v>
      </c>
      <c r="B1671">
        <v>172.31</v>
      </c>
      <c r="C1671" s="2">
        <v>15.63</v>
      </c>
      <c r="D1671" s="2">
        <v>1.0025999999999999</v>
      </c>
      <c r="E1671" s="2">
        <v>7085.6</v>
      </c>
      <c r="F1671" s="2">
        <v>2799.6</v>
      </c>
    </row>
    <row r="1672" spans="1:6" x14ac:dyDescent="0.35">
      <c r="A1672" s="1">
        <v>43936</v>
      </c>
      <c r="B1672">
        <v>152.9</v>
      </c>
      <c r="C1672" s="2">
        <v>14.57</v>
      </c>
      <c r="D1672" s="2">
        <v>1.0026999999999999</v>
      </c>
      <c r="E1672" s="2">
        <v>6629.1</v>
      </c>
      <c r="F1672" s="2">
        <v>2783.4</v>
      </c>
    </row>
    <row r="1673" spans="1:6" x14ac:dyDescent="0.35">
      <c r="A1673" s="1">
        <v>43935</v>
      </c>
      <c r="B1673">
        <v>158.44999999999999</v>
      </c>
      <c r="C1673" s="2">
        <v>15.6</v>
      </c>
      <c r="D1673" s="2">
        <v>1.0023</v>
      </c>
      <c r="E1673" s="2">
        <v>6850.9</v>
      </c>
      <c r="F1673" s="2">
        <v>2846.1</v>
      </c>
    </row>
    <row r="1674" spans="1:6" x14ac:dyDescent="0.35">
      <c r="A1674" s="1">
        <v>43934</v>
      </c>
      <c r="B1674">
        <v>156.38</v>
      </c>
      <c r="C1674" s="2">
        <v>15.04</v>
      </c>
      <c r="D1674" s="2">
        <v>1.0026999999999999</v>
      </c>
      <c r="E1674" s="2">
        <v>6841.3</v>
      </c>
      <c r="F1674" s="2">
        <v>2761.6</v>
      </c>
    </row>
    <row r="1675" spans="1:6" x14ac:dyDescent="0.35">
      <c r="A1675" s="1">
        <v>43933</v>
      </c>
      <c r="B1675">
        <v>158.72999999999999</v>
      </c>
      <c r="C1675" s="2">
        <v>14.29</v>
      </c>
      <c r="D1675" s="2">
        <v>1.0023</v>
      </c>
      <c r="E1675" s="2">
        <v>6917.6</v>
      </c>
      <c r="F1675" s="2" t="s">
        <v>9333</v>
      </c>
    </row>
    <row r="1676" spans="1:6" x14ac:dyDescent="0.35">
      <c r="A1676" s="1">
        <v>43932</v>
      </c>
      <c r="B1676">
        <v>158.18</v>
      </c>
      <c r="C1676" s="2">
        <v>13.81</v>
      </c>
      <c r="D1676" s="2">
        <v>1.0026999999999999</v>
      </c>
      <c r="E1676" s="2">
        <v>6867.8</v>
      </c>
      <c r="F1676" s="2" t="s">
        <v>9333</v>
      </c>
    </row>
    <row r="1677" spans="1:6" x14ac:dyDescent="0.35">
      <c r="A1677" s="1">
        <v>43931</v>
      </c>
      <c r="B1677">
        <v>157.86000000000001</v>
      </c>
      <c r="C1677" s="2">
        <v>13.72</v>
      </c>
      <c r="D1677" s="2">
        <v>1.0022</v>
      </c>
      <c r="E1677" s="2">
        <v>6863.1</v>
      </c>
      <c r="F1677" s="2" t="s">
        <v>9333</v>
      </c>
    </row>
    <row r="1678" spans="1:6" x14ac:dyDescent="0.35">
      <c r="A1678" s="1">
        <v>43930</v>
      </c>
      <c r="B1678">
        <v>169.68</v>
      </c>
      <c r="C1678" s="2">
        <v>15.01</v>
      </c>
      <c r="D1678" s="2">
        <v>1.0018</v>
      </c>
      <c r="E1678" s="2">
        <v>7289</v>
      </c>
      <c r="F1678" s="2">
        <v>2789.8</v>
      </c>
    </row>
    <row r="1679" spans="1:6" x14ac:dyDescent="0.35">
      <c r="A1679" s="1">
        <v>43929</v>
      </c>
      <c r="B1679">
        <v>173</v>
      </c>
      <c r="C1679" s="2">
        <v>15.09</v>
      </c>
      <c r="D1679" s="2">
        <v>1.0019</v>
      </c>
      <c r="E1679" s="2">
        <v>7361.2</v>
      </c>
      <c r="F1679" s="2">
        <v>2750</v>
      </c>
    </row>
    <row r="1680" spans="1:6" x14ac:dyDescent="0.35">
      <c r="A1680" s="1">
        <v>43928</v>
      </c>
      <c r="B1680">
        <v>164.71</v>
      </c>
      <c r="C1680" s="2">
        <v>14.75</v>
      </c>
      <c r="D1680" s="2">
        <v>1.0012000000000001</v>
      </c>
      <c r="E1680" s="2">
        <v>7185.2</v>
      </c>
      <c r="F1680" s="2">
        <v>2659.4</v>
      </c>
    </row>
    <row r="1681" spans="1:6" x14ac:dyDescent="0.35">
      <c r="A1681" s="1">
        <v>43927</v>
      </c>
      <c r="B1681">
        <v>171.06</v>
      </c>
      <c r="C1681" s="2">
        <v>15.19</v>
      </c>
      <c r="D1681" s="2">
        <v>1.0021</v>
      </c>
      <c r="E1681" s="2">
        <v>7332.3</v>
      </c>
      <c r="F1681" s="2">
        <v>2663.7</v>
      </c>
    </row>
    <row r="1682" spans="1:6" x14ac:dyDescent="0.35">
      <c r="A1682" s="1">
        <v>43926</v>
      </c>
      <c r="B1682">
        <v>142.58000000000001</v>
      </c>
      <c r="C1682" s="2">
        <v>13.69</v>
      </c>
      <c r="D1682" s="2">
        <v>1.0028999999999999</v>
      </c>
      <c r="E1682" s="2">
        <v>6772.7</v>
      </c>
      <c r="F1682" s="2" t="s">
        <v>9333</v>
      </c>
    </row>
    <row r="1683" spans="1:6" x14ac:dyDescent="0.35">
      <c r="A1683" s="1">
        <v>43925</v>
      </c>
      <c r="B1683">
        <v>144.01</v>
      </c>
      <c r="C1683" s="2">
        <v>13.76</v>
      </c>
      <c r="D1683" s="2">
        <v>1.004</v>
      </c>
      <c r="E1683" s="2">
        <v>6857.4</v>
      </c>
      <c r="F1683" s="2" t="s">
        <v>9333</v>
      </c>
    </row>
    <row r="1684" spans="1:6" x14ac:dyDescent="0.35">
      <c r="A1684" s="1">
        <v>43924</v>
      </c>
      <c r="B1684">
        <v>141.13999999999999</v>
      </c>
      <c r="C1684" s="2">
        <v>13.36</v>
      </c>
      <c r="D1684" s="2">
        <v>1.0024999999999999</v>
      </c>
      <c r="E1684" s="2">
        <v>6735.9</v>
      </c>
      <c r="F1684" s="2">
        <v>2488.6999999999998</v>
      </c>
    </row>
    <row r="1685" spans="1:6" x14ac:dyDescent="0.35">
      <c r="A1685" s="1">
        <v>43923</v>
      </c>
      <c r="B1685">
        <v>141.30000000000001</v>
      </c>
      <c r="C1685" s="2">
        <v>13.02</v>
      </c>
      <c r="D1685" s="2">
        <v>1.0024999999999999</v>
      </c>
      <c r="E1685" s="2">
        <v>6800.5</v>
      </c>
      <c r="F1685" s="2">
        <v>2526.9</v>
      </c>
    </row>
    <row r="1686" spans="1:6" x14ac:dyDescent="0.35">
      <c r="A1686" s="1">
        <v>43922</v>
      </c>
      <c r="B1686">
        <v>135.66</v>
      </c>
      <c r="C1686" s="2">
        <v>12.71</v>
      </c>
      <c r="D1686" s="2">
        <v>1.0042</v>
      </c>
      <c r="E1686" s="2">
        <v>6638.5</v>
      </c>
      <c r="F1686" s="2">
        <v>2470.5</v>
      </c>
    </row>
    <row r="1687" spans="1:6" x14ac:dyDescent="0.35">
      <c r="A1687" s="1">
        <v>43921</v>
      </c>
      <c r="B1687">
        <v>132.86000000000001</v>
      </c>
      <c r="C1687" s="2">
        <v>12.55</v>
      </c>
      <c r="D1687" s="2">
        <v>1.0035000000000001</v>
      </c>
      <c r="E1687" s="2">
        <v>6412.5</v>
      </c>
      <c r="F1687" s="2">
        <v>2584.6</v>
      </c>
    </row>
    <row r="1688" spans="1:6" x14ac:dyDescent="0.35">
      <c r="A1688" s="1">
        <v>43920</v>
      </c>
      <c r="B1688">
        <v>132.15</v>
      </c>
      <c r="C1688" s="2">
        <v>12.16</v>
      </c>
      <c r="D1688" s="2">
        <v>1.004</v>
      </c>
      <c r="E1688" s="2">
        <v>6391</v>
      </c>
      <c r="F1688" s="2">
        <v>2626.7</v>
      </c>
    </row>
    <row r="1689" spans="1:6" x14ac:dyDescent="0.35">
      <c r="A1689" s="1">
        <v>43919</v>
      </c>
      <c r="B1689">
        <v>125.24</v>
      </c>
      <c r="C1689" s="2">
        <v>11.3</v>
      </c>
      <c r="D1689" s="2">
        <v>1.0036</v>
      </c>
      <c r="E1689" s="2">
        <v>5890.4</v>
      </c>
      <c r="F1689" s="2" t="s">
        <v>9333</v>
      </c>
    </row>
    <row r="1690" spans="1:6" x14ac:dyDescent="0.35">
      <c r="A1690" s="1">
        <v>43918</v>
      </c>
      <c r="B1690">
        <v>131.03</v>
      </c>
      <c r="C1690" s="2">
        <v>12.18</v>
      </c>
      <c r="D1690" s="2">
        <v>1.0034000000000001</v>
      </c>
      <c r="E1690" s="2">
        <v>6233.7</v>
      </c>
      <c r="F1690" s="2" t="s">
        <v>9333</v>
      </c>
    </row>
    <row r="1691" spans="1:6" x14ac:dyDescent="0.35">
      <c r="A1691" s="1">
        <v>43917</v>
      </c>
      <c r="B1691">
        <v>131.74</v>
      </c>
      <c r="C1691" s="2">
        <v>12.33</v>
      </c>
      <c r="D1691" s="2">
        <v>1.0037</v>
      </c>
      <c r="E1691" s="2">
        <v>6373.4</v>
      </c>
      <c r="F1691" s="2">
        <v>2541.5</v>
      </c>
    </row>
    <row r="1692" spans="1:6" x14ac:dyDescent="0.35">
      <c r="A1692" s="1">
        <v>43916</v>
      </c>
      <c r="B1692">
        <v>138.38</v>
      </c>
      <c r="C1692" s="2">
        <v>13.21</v>
      </c>
      <c r="D1692" s="2">
        <v>1.0048999999999999</v>
      </c>
      <c r="E1692" s="2">
        <v>6725.1</v>
      </c>
      <c r="F1692" s="2">
        <v>2630.1</v>
      </c>
    </row>
    <row r="1693" spans="1:6" x14ac:dyDescent="0.35">
      <c r="A1693" s="1">
        <v>43915</v>
      </c>
      <c r="B1693">
        <v>136.07</v>
      </c>
      <c r="C1693" s="2">
        <v>12.34</v>
      </c>
      <c r="D1693" s="2">
        <v>1.0032000000000001</v>
      </c>
      <c r="E1693" s="2">
        <v>6678.9</v>
      </c>
      <c r="F1693" s="2">
        <v>2475.6</v>
      </c>
    </row>
    <row r="1694" spans="1:6" x14ac:dyDescent="0.35">
      <c r="A1694" s="1">
        <v>43914</v>
      </c>
      <c r="B1694">
        <v>138.62</v>
      </c>
      <c r="C1694" s="2">
        <v>12.34</v>
      </c>
      <c r="D1694" s="2">
        <v>1.0043</v>
      </c>
      <c r="E1694" s="2">
        <v>6744.6</v>
      </c>
      <c r="F1694" s="2">
        <v>2447.3000000000002</v>
      </c>
    </row>
    <row r="1695" spans="1:6" x14ac:dyDescent="0.35">
      <c r="A1695" s="1">
        <v>43913</v>
      </c>
      <c r="B1695">
        <v>136.02000000000001</v>
      </c>
      <c r="C1695" s="2">
        <v>12.19</v>
      </c>
      <c r="D1695" s="2">
        <v>1.0051000000000001</v>
      </c>
      <c r="E1695" s="2">
        <v>6468.9</v>
      </c>
      <c r="F1695" s="2">
        <v>2237.4</v>
      </c>
    </row>
    <row r="1696" spans="1:6" x14ac:dyDescent="0.35">
      <c r="A1696" s="1">
        <v>43912</v>
      </c>
      <c r="B1696">
        <v>122.41</v>
      </c>
      <c r="C1696" s="2">
        <v>11.16</v>
      </c>
      <c r="D1696" s="2">
        <v>1.0035000000000001</v>
      </c>
      <c r="E1696" s="2">
        <v>5822.1</v>
      </c>
      <c r="F1696" s="2" t="s">
        <v>9333</v>
      </c>
    </row>
    <row r="1697" spans="1:6" x14ac:dyDescent="0.35">
      <c r="A1697" s="1">
        <v>43911</v>
      </c>
      <c r="B1697">
        <v>132.58000000000001</v>
      </c>
      <c r="C1697" s="2">
        <v>12.11</v>
      </c>
      <c r="D1697" s="2">
        <v>1.0032000000000001</v>
      </c>
      <c r="E1697" s="2">
        <v>6186.2</v>
      </c>
      <c r="F1697" s="2" t="s">
        <v>9333</v>
      </c>
    </row>
    <row r="1698" spans="1:6" x14ac:dyDescent="0.35">
      <c r="A1698" s="1">
        <v>43910</v>
      </c>
      <c r="B1698">
        <v>133.32</v>
      </c>
      <c r="C1698" s="2">
        <v>11.94</v>
      </c>
      <c r="D1698" s="2">
        <v>1.0017</v>
      </c>
      <c r="E1698" s="2">
        <v>6205.3</v>
      </c>
      <c r="F1698" s="2">
        <v>2304.9</v>
      </c>
    </row>
    <row r="1699" spans="1:6" x14ac:dyDescent="0.35">
      <c r="A1699" s="1">
        <v>43909</v>
      </c>
      <c r="B1699">
        <v>135.43</v>
      </c>
      <c r="C1699" s="2">
        <v>12.3</v>
      </c>
      <c r="D1699" s="2">
        <v>1.0035000000000001</v>
      </c>
      <c r="E1699" s="2">
        <v>6172</v>
      </c>
      <c r="F1699" s="2">
        <v>2409.4</v>
      </c>
    </row>
    <row r="1700" spans="1:6" x14ac:dyDescent="0.35">
      <c r="A1700" s="1">
        <v>43908</v>
      </c>
      <c r="B1700">
        <v>117.77</v>
      </c>
      <c r="C1700" s="2">
        <v>10.4</v>
      </c>
      <c r="D1700" s="2">
        <v>1.0059</v>
      </c>
      <c r="E1700" s="2">
        <v>5361.4</v>
      </c>
      <c r="F1700" s="2">
        <v>2398.1</v>
      </c>
    </row>
    <row r="1701" spans="1:6" x14ac:dyDescent="0.35">
      <c r="A1701" s="1">
        <v>43907</v>
      </c>
      <c r="B1701">
        <v>116.06</v>
      </c>
      <c r="C1701" s="2">
        <v>10.29</v>
      </c>
      <c r="D1701" s="2">
        <v>1.0068999999999999</v>
      </c>
      <c r="E1701" s="2">
        <v>5261.1</v>
      </c>
      <c r="F1701" s="2">
        <v>2529.1999999999998</v>
      </c>
    </row>
    <row r="1702" spans="1:6" x14ac:dyDescent="0.35">
      <c r="A1702" s="1">
        <v>43906</v>
      </c>
      <c r="B1702">
        <v>111.02</v>
      </c>
      <c r="C1702" s="2">
        <v>9.42</v>
      </c>
      <c r="D1702" s="2">
        <v>1.0059</v>
      </c>
      <c r="E1702" s="2">
        <v>5030</v>
      </c>
      <c r="F1702" s="2">
        <v>2386.1</v>
      </c>
    </row>
    <row r="1703" spans="1:6" x14ac:dyDescent="0.35">
      <c r="A1703" s="1">
        <v>43905</v>
      </c>
      <c r="B1703">
        <v>124.35</v>
      </c>
      <c r="C1703" s="2">
        <v>10.4</v>
      </c>
      <c r="D1703" s="2">
        <v>1.0024999999999999</v>
      </c>
      <c r="E1703" s="2">
        <v>5366.3</v>
      </c>
      <c r="F1703" s="2" t="s">
        <v>9333</v>
      </c>
    </row>
    <row r="1704" spans="1:6" x14ac:dyDescent="0.35">
      <c r="A1704" s="1">
        <v>43904</v>
      </c>
      <c r="B1704">
        <v>122.69</v>
      </c>
      <c r="C1704" s="2">
        <v>10.130000000000001</v>
      </c>
      <c r="D1704" s="2">
        <v>1.0084</v>
      </c>
      <c r="E1704" s="2">
        <v>5182.7</v>
      </c>
      <c r="F1704" s="2" t="s">
        <v>9333</v>
      </c>
    </row>
    <row r="1705" spans="1:6" x14ac:dyDescent="0.35">
      <c r="A1705" s="1">
        <v>43903</v>
      </c>
      <c r="B1705">
        <v>133.99</v>
      </c>
      <c r="C1705" s="2">
        <v>10.96</v>
      </c>
      <c r="D1705" s="2">
        <v>1.0082</v>
      </c>
      <c r="E1705" s="2">
        <v>5584.3</v>
      </c>
      <c r="F1705" s="2">
        <v>2711</v>
      </c>
    </row>
    <row r="1706" spans="1:6" x14ac:dyDescent="0.35">
      <c r="A1706" s="1">
        <v>43902</v>
      </c>
      <c r="B1706">
        <v>107.9</v>
      </c>
      <c r="C1706" s="2">
        <v>9.25</v>
      </c>
      <c r="D1706" s="2">
        <v>1.0147999999999999</v>
      </c>
      <c r="E1706" s="2">
        <v>4826</v>
      </c>
      <c r="F1706" s="2">
        <v>2480.6</v>
      </c>
    </row>
    <row r="1707" spans="1:6" x14ac:dyDescent="0.35">
      <c r="A1707" s="1">
        <v>43901</v>
      </c>
      <c r="B1707">
        <v>194.58</v>
      </c>
      <c r="C1707" s="2">
        <v>16.54</v>
      </c>
      <c r="D1707" s="2">
        <v>1.0045999999999999</v>
      </c>
      <c r="E1707" s="2">
        <v>7935.1</v>
      </c>
      <c r="F1707" s="2">
        <v>2741.4</v>
      </c>
    </row>
    <row r="1708" spans="1:6" x14ac:dyDescent="0.35">
      <c r="A1708" s="1">
        <v>43900</v>
      </c>
      <c r="B1708">
        <v>200.56</v>
      </c>
      <c r="C1708" s="2">
        <v>16.84</v>
      </c>
      <c r="D1708" s="2">
        <v>1.0037</v>
      </c>
      <c r="E1708" s="2">
        <v>7891.2</v>
      </c>
      <c r="F1708" s="2">
        <v>2882.2</v>
      </c>
    </row>
    <row r="1709" spans="1:6" x14ac:dyDescent="0.35">
      <c r="A1709" s="1">
        <v>43899</v>
      </c>
      <c r="B1709">
        <v>202.85</v>
      </c>
      <c r="C1709" s="2">
        <v>16.55</v>
      </c>
      <c r="D1709" s="2">
        <v>1.0038</v>
      </c>
      <c r="E1709" s="2">
        <v>7933</v>
      </c>
      <c r="F1709" s="2">
        <v>2746.6</v>
      </c>
    </row>
    <row r="1710" spans="1:6" x14ac:dyDescent="0.35">
      <c r="A1710" s="1">
        <v>43898</v>
      </c>
      <c r="B1710">
        <v>199.16</v>
      </c>
      <c r="C1710" s="2">
        <v>16.93</v>
      </c>
      <c r="D1710" s="2">
        <v>1.0049999999999999</v>
      </c>
      <c r="E1710" s="2">
        <v>8034.1</v>
      </c>
      <c r="F1710" s="2" t="s">
        <v>9333</v>
      </c>
    </row>
    <row r="1711" spans="1:6" x14ac:dyDescent="0.35">
      <c r="A1711" s="1">
        <v>43897</v>
      </c>
      <c r="B1711">
        <v>237.32</v>
      </c>
      <c r="C1711" s="2">
        <v>20.239999999999998</v>
      </c>
      <c r="D1711" s="2">
        <v>1.0046999999999999</v>
      </c>
      <c r="E1711" s="2">
        <v>8887.7999999999993</v>
      </c>
      <c r="F1711" s="2" t="s">
        <v>9333</v>
      </c>
    </row>
    <row r="1712" spans="1:6" x14ac:dyDescent="0.35">
      <c r="A1712" s="1">
        <v>43896</v>
      </c>
      <c r="B1712">
        <v>244.9</v>
      </c>
      <c r="C1712" s="2">
        <v>21.37</v>
      </c>
      <c r="D1712" s="2">
        <v>1.0047999999999999</v>
      </c>
      <c r="E1712" s="2">
        <v>9134.7999999999993</v>
      </c>
      <c r="F1712" s="2">
        <v>2972.4</v>
      </c>
    </row>
    <row r="1713" spans="1:6" x14ac:dyDescent="0.35">
      <c r="A1713" s="1">
        <v>43895</v>
      </c>
      <c r="B1713">
        <v>228.45</v>
      </c>
      <c r="C1713" s="2">
        <v>20.76</v>
      </c>
      <c r="D1713" s="2">
        <v>1.0037</v>
      </c>
      <c r="E1713" s="2">
        <v>9060.2999999999993</v>
      </c>
      <c r="F1713" s="2">
        <v>3023.9</v>
      </c>
    </row>
    <row r="1714" spans="1:6" x14ac:dyDescent="0.35">
      <c r="A1714" s="1">
        <v>43894</v>
      </c>
      <c r="B1714">
        <v>224.38</v>
      </c>
      <c r="C1714" s="2">
        <v>19.98</v>
      </c>
      <c r="D1714" s="2">
        <v>1.0035000000000001</v>
      </c>
      <c r="E1714" s="2">
        <v>8757.9</v>
      </c>
      <c r="F1714" s="2">
        <v>3130.1</v>
      </c>
    </row>
    <row r="1715" spans="1:6" x14ac:dyDescent="0.35">
      <c r="A1715" s="1">
        <v>43893</v>
      </c>
      <c r="B1715">
        <v>223.94</v>
      </c>
      <c r="C1715" s="2">
        <v>19.63</v>
      </c>
      <c r="D1715" s="2">
        <v>1.0044</v>
      </c>
      <c r="E1715" s="2">
        <v>8761.4</v>
      </c>
      <c r="F1715" s="2">
        <v>3003.4</v>
      </c>
    </row>
    <row r="1716" spans="1:6" x14ac:dyDescent="0.35">
      <c r="A1716" s="1">
        <v>43892</v>
      </c>
      <c r="B1716">
        <v>231.87</v>
      </c>
      <c r="C1716" s="2">
        <v>19.93</v>
      </c>
      <c r="D1716" s="2">
        <v>1.0025999999999999</v>
      </c>
      <c r="E1716" s="2">
        <v>8904.7999999999993</v>
      </c>
      <c r="F1716" s="2">
        <v>3090.2</v>
      </c>
    </row>
    <row r="1717" spans="1:6" x14ac:dyDescent="0.35">
      <c r="A1717" s="1">
        <v>43891</v>
      </c>
      <c r="B1717">
        <v>217.99</v>
      </c>
      <c r="C1717" s="2">
        <v>18.89</v>
      </c>
      <c r="D1717" s="2">
        <v>1.0043</v>
      </c>
      <c r="E1717" s="2">
        <v>8540</v>
      </c>
      <c r="F1717" s="2" t="s">
        <v>9333</v>
      </c>
    </row>
    <row r="1718" spans="1:6" x14ac:dyDescent="0.35">
      <c r="A1718" s="1">
        <v>43890</v>
      </c>
      <c r="B1718">
        <v>217.52</v>
      </c>
      <c r="C1718" s="2">
        <v>19.28</v>
      </c>
      <c r="D1718" s="2">
        <v>1.0044999999999999</v>
      </c>
      <c r="E1718" s="2">
        <v>8543.7000000000007</v>
      </c>
      <c r="F1718" s="2" t="s">
        <v>9333</v>
      </c>
    </row>
    <row r="1719" spans="1:6" x14ac:dyDescent="0.35">
      <c r="A1719" s="1">
        <v>43889</v>
      </c>
      <c r="B1719">
        <v>226.93</v>
      </c>
      <c r="C1719" s="2">
        <v>18.96</v>
      </c>
      <c r="D1719" s="2">
        <v>1.0037</v>
      </c>
      <c r="E1719" s="2">
        <v>8697.5</v>
      </c>
      <c r="F1719" s="2">
        <v>2954.2</v>
      </c>
    </row>
    <row r="1720" spans="1:6" x14ac:dyDescent="0.35">
      <c r="A1720" s="1">
        <v>43888</v>
      </c>
      <c r="B1720">
        <v>227.53</v>
      </c>
      <c r="C1720" s="2">
        <v>19.2</v>
      </c>
      <c r="D1720" s="2">
        <v>1.0021</v>
      </c>
      <c r="E1720" s="2">
        <v>8818.6</v>
      </c>
      <c r="F1720" s="2">
        <v>2978.8</v>
      </c>
    </row>
    <row r="1721" spans="1:6" x14ac:dyDescent="0.35">
      <c r="A1721" s="1">
        <v>43887</v>
      </c>
      <c r="B1721">
        <v>224.3</v>
      </c>
      <c r="C1721" s="2">
        <v>18.760000000000002</v>
      </c>
      <c r="D1721" s="2">
        <v>1.0026999999999999</v>
      </c>
      <c r="E1721" s="2">
        <v>8800.2999999999993</v>
      </c>
      <c r="F1721" s="2">
        <v>3116.4</v>
      </c>
    </row>
    <row r="1722" spans="1:6" x14ac:dyDescent="0.35">
      <c r="A1722" s="1">
        <v>43886</v>
      </c>
      <c r="B1722">
        <v>246.96</v>
      </c>
      <c r="C1722" s="2">
        <v>20.239999999999998</v>
      </c>
      <c r="D1722" s="2">
        <v>1.002</v>
      </c>
      <c r="E1722" s="2">
        <v>9317.2000000000007</v>
      </c>
      <c r="F1722" s="2">
        <v>3128.2</v>
      </c>
    </row>
    <row r="1723" spans="1:6" x14ac:dyDescent="0.35">
      <c r="A1723" s="1">
        <v>43885</v>
      </c>
      <c r="B1723">
        <v>265.64999999999998</v>
      </c>
      <c r="C1723" s="2">
        <v>22.14</v>
      </c>
      <c r="D1723" s="2">
        <v>1.0011000000000001</v>
      </c>
      <c r="E1723" s="2">
        <v>9662.7000000000007</v>
      </c>
      <c r="F1723" s="2">
        <v>3225.9</v>
      </c>
    </row>
    <row r="1724" spans="1:6" x14ac:dyDescent="0.35">
      <c r="A1724" s="1">
        <v>43884</v>
      </c>
      <c r="B1724">
        <v>274.72000000000003</v>
      </c>
      <c r="C1724" s="2">
        <v>22.81</v>
      </c>
      <c r="D1724" s="2">
        <v>1.0037</v>
      </c>
      <c r="E1724" s="2">
        <v>9942.7000000000007</v>
      </c>
      <c r="F1724" s="2" t="s">
        <v>9333</v>
      </c>
    </row>
    <row r="1725" spans="1:6" x14ac:dyDescent="0.35">
      <c r="A1725" s="1">
        <v>43883</v>
      </c>
      <c r="B1725">
        <v>261.64</v>
      </c>
      <c r="C1725" s="2">
        <v>22.03</v>
      </c>
      <c r="D1725" s="2">
        <v>1.0044</v>
      </c>
      <c r="E1725" s="2">
        <v>9655.7000000000007</v>
      </c>
      <c r="F1725" s="2" t="s">
        <v>9333</v>
      </c>
    </row>
    <row r="1726" spans="1:6" x14ac:dyDescent="0.35">
      <c r="A1726" s="1">
        <v>43882</v>
      </c>
      <c r="B1726">
        <v>265.11</v>
      </c>
      <c r="C1726" s="2">
        <v>22.16</v>
      </c>
      <c r="D1726" s="2">
        <v>1.0024</v>
      </c>
      <c r="E1726" s="2">
        <v>9684.5</v>
      </c>
      <c r="F1726" s="2">
        <v>3337.8</v>
      </c>
    </row>
    <row r="1727" spans="1:6" x14ac:dyDescent="0.35">
      <c r="A1727" s="1">
        <v>43881</v>
      </c>
      <c r="B1727">
        <v>257.39</v>
      </c>
      <c r="C1727" s="2">
        <v>22.11</v>
      </c>
      <c r="D1727" s="2">
        <v>1.0017</v>
      </c>
      <c r="E1727" s="2">
        <v>9602.4</v>
      </c>
      <c r="F1727" s="2">
        <v>3373.2</v>
      </c>
    </row>
    <row r="1728" spans="1:6" x14ac:dyDescent="0.35">
      <c r="A1728" s="1">
        <v>43880</v>
      </c>
      <c r="B1728">
        <v>259.12</v>
      </c>
      <c r="C1728" s="2">
        <v>22.31</v>
      </c>
      <c r="D1728" s="2">
        <v>1.0004</v>
      </c>
      <c r="E1728" s="2">
        <v>9609.4</v>
      </c>
      <c r="F1728" s="2">
        <v>3386.2</v>
      </c>
    </row>
    <row r="1729" spans="1:6" x14ac:dyDescent="0.35">
      <c r="A1729" s="1">
        <v>43879</v>
      </c>
      <c r="B1729">
        <v>282.26</v>
      </c>
      <c r="C1729" s="2">
        <v>24.04</v>
      </c>
      <c r="D1729" s="2">
        <v>1.0021</v>
      </c>
      <c r="E1729" s="2">
        <v>10158.4</v>
      </c>
      <c r="F1729" s="2">
        <v>3370.3</v>
      </c>
    </row>
    <row r="1730" spans="1:6" x14ac:dyDescent="0.35">
      <c r="A1730" s="1">
        <v>43878</v>
      </c>
      <c r="B1730">
        <v>267.63</v>
      </c>
      <c r="C1730" s="2">
        <v>23.45</v>
      </c>
      <c r="D1730" s="2">
        <v>1.0008999999999999</v>
      </c>
      <c r="E1730" s="2">
        <v>9701.4</v>
      </c>
      <c r="F1730" s="2" t="s">
        <v>9333</v>
      </c>
    </row>
    <row r="1731" spans="1:6" x14ac:dyDescent="0.35">
      <c r="A1731" s="1">
        <v>43877</v>
      </c>
      <c r="B1731">
        <v>259.99</v>
      </c>
      <c r="C1731" s="2">
        <v>23.4</v>
      </c>
      <c r="D1731" s="2">
        <v>1.0011000000000001</v>
      </c>
      <c r="E1731" s="2">
        <v>9932.2999999999993</v>
      </c>
      <c r="F1731" s="2" t="s">
        <v>9333</v>
      </c>
    </row>
    <row r="1732" spans="1:6" x14ac:dyDescent="0.35">
      <c r="A1732" s="1">
        <v>43876</v>
      </c>
      <c r="B1732">
        <v>264.87</v>
      </c>
      <c r="C1732" s="2">
        <v>24.28</v>
      </c>
      <c r="D1732" s="2">
        <v>1.0002</v>
      </c>
      <c r="E1732" s="2">
        <v>9907.7000000000007</v>
      </c>
      <c r="F1732" s="2" t="s">
        <v>9333</v>
      </c>
    </row>
    <row r="1733" spans="1:6" x14ac:dyDescent="0.35">
      <c r="A1733" s="1">
        <v>43875</v>
      </c>
      <c r="B1733">
        <v>285.25</v>
      </c>
      <c r="C1733" s="2">
        <v>26.32</v>
      </c>
      <c r="D1733" s="2">
        <v>1</v>
      </c>
      <c r="E1733" s="2">
        <v>10333</v>
      </c>
      <c r="F1733" s="2">
        <v>3380.2</v>
      </c>
    </row>
    <row r="1734" spans="1:6" x14ac:dyDescent="0.35">
      <c r="A1734" s="1">
        <v>43874</v>
      </c>
      <c r="B1734">
        <v>268.75</v>
      </c>
      <c r="C1734" s="2">
        <v>25.53</v>
      </c>
      <c r="D1734" s="2">
        <v>0.99919999999999998</v>
      </c>
      <c r="E1734" s="2">
        <v>10235.1</v>
      </c>
      <c r="F1734" s="2">
        <v>3373.9</v>
      </c>
    </row>
    <row r="1735" spans="1:6" x14ac:dyDescent="0.35">
      <c r="A1735" s="1">
        <v>43873</v>
      </c>
      <c r="B1735">
        <v>265.58</v>
      </c>
      <c r="C1735" s="2">
        <v>26.43</v>
      </c>
      <c r="D1735" s="2">
        <v>1.0009999999999999</v>
      </c>
      <c r="E1735" s="2">
        <v>10317.700000000001</v>
      </c>
      <c r="F1735" s="2">
        <v>3379.4</v>
      </c>
    </row>
    <row r="1736" spans="1:6" x14ac:dyDescent="0.35">
      <c r="A1736" s="1">
        <v>43872</v>
      </c>
      <c r="B1736">
        <v>236.76</v>
      </c>
      <c r="C1736" s="2">
        <v>25.68</v>
      </c>
      <c r="D1736" s="2">
        <v>1.0028999999999999</v>
      </c>
      <c r="E1736" s="2">
        <v>10229.5</v>
      </c>
      <c r="F1736" s="2">
        <v>3357.8</v>
      </c>
    </row>
    <row r="1737" spans="1:6" x14ac:dyDescent="0.35">
      <c r="A1737" s="1">
        <v>43871</v>
      </c>
      <c r="B1737">
        <v>222.95</v>
      </c>
      <c r="C1737" s="2">
        <v>25.14</v>
      </c>
      <c r="D1737" s="2">
        <v>0.99980000000000002</v>
      </c>
      <c r="E1737" s="2">
        <v>9854.1</v>
      </c>
      <c r="F1737" s="2">
        <v>3352.1</v>
      </c>
    </row>
    <row r="1738" spans="1:6" x14ac:dyDescent="0.35">
      <c r="A1738" s="1">
        <v>43870</v>
      </c>
      <c r="B1738">
        <v>228.59</v>
      </c>
      <c r="C1738" s="2">
        <v>24.28</v>
      </c>
      <c r="D1738" s="2">
        <v>0.99950000000000006</v>
      </c>
      <c r="E1738" s="2">
        <v>10151.5</v>
      </c>
      <c r="F1738" s="2" t="s">
        <v>9333</v>
      </c>
    </row>
    <row r="1739" spans="1:6" x14ac:dyDescent="0.35">
      <c r="A1739" s="1">
        <v>43869</v>
      </c>
      <c r="B1739">
        <v>223.23</v>
      </c>
      <c r="C1739" s="2">
        <v>21.76</v>
      </c>
      <c r="D1739" s="2">
        <v>0.99970000000000003</v>
      </c>
      <c r="E1739" s="2">
        <v>9895.5</v>
      </c>
      <c r="F1739" s="2" t="s">
        <v>9333</v>
      </c>
    </row>
    <row r="1740" spans="1:6" x14ac:dyDescent="0.35">
      <c r="A1740" s="1">
        <v>43868</v>
      </c>
      <c r="B1740">
        <v>223.51</v>
      </c>
      <c r="C1740" s="2">
        <v>22.03</v>
      </c>
      <c r="D1740" s="2">
        <v>0.99809999999999999</v>
      </c>
      <c r="E1740" s="2">
        <v>9818.6</v>
      </c>
      <c r="F1740" s="2">
        <v>3327.7</v>
      </c>
    </row>
    <row r="1741" spans="1:6" x14ac:dyDescent="0.35">
      <c r="A1741" s="1">
        <v>43867</v>
      </c>
      <c r="B1741">
        <v>213.16</v>
      </c>
      <c r="C1741" s="2">
        <v>20.62</v>
      </c>
      <c r="D1741" s="2">
        <v>0.99850000000000005</v>
      </c>
      <c r="E1741" s="2">
        <v>9772</v>
      </c>
      <c r="F1741" s="2">
        <v>3345.8</v>
      </c>
    </row>
    <row r="1742" spans="1:6" x14ac:dyDescent="0.35">
      <c r="A1742" s="1">
        <v>43866</v>
      </c>
      <c r="B1742">
        <v>203.83</v>
      </c>
      <c r="C1742" s="2">
        <v>19.25</v>
      </c>
      <c r="D1742" s="2">
        <v>0.99970000000000003</v>
      </c>
      <c r="E1742" s="2">
        <v>9611.7999999999993</v>
      </c>
      <c r="F1742" s="2">
        <v>3334.7</v>
      </c>
    </row>
    <row r="1743" spans="1:6" x14ac:dyDescent="0.35">
      <c r="A1743" s="1">
        <v>43865</v>
      </c>
      <c r="B1743">
        <v>188.93</v>
      </c>
      <c r="C1743" s="2">
        <v>18.170000000000002</v>
      </c>
      <c r="D1743" s="2">
        <v>0.999</v>
      </c>
      <c r="E1743" s="2">
        <v>9193.9</v>
      </c>
      <c r="F1743" s="2">
        <v>3297.6</v>
      </c>
    </row>
    <row r="1744" spans="1:6" x14ac:dyDescent="0.35">
      <c r="A1744" s="1">
        <v>43864</v>
      </c>
      <c r="B1744">
        <v>189.79</v>
      </c>
      <c r="C1744" s="2">
        <v>18.46</v>
      </c>
      <c r="D1744" s="2">
        <v>1.0004</v>
      </c>
      <c r="E1744" s="2">
        <v>9296.6</v>
      </c>
      <c r="F1744" s="2">
        <v>3248.9</v>
      </c>
    </row>
    <row r="1745" spans="1:6" x14ac:dyDescent="0.35">
      <c r="A1745" s="1">
        <v>43863</v>
      </c>
      <c r="B1745">
        <v>188.5</v>
      </c>
      <c r="C1745" s="2">
        <v>18.41</v>
      </c>
      <c r="D1745" s="2">
        <v>1.0006999999999999</v>
      </c>
      <c r="E1745" s="2">
        <v>9334.9</v>
      </c>
      <c r="F1745" s="2" t="s">
        <v>9333</v>
      </c>
    </row>
    <row r="1746" spans="1:6" x14ac:dyDescent="0.35">
      <c r="A1746" s="1">
        <v>43862</v>
      </c>
      <c r="B1746">
        <v>183.64</v>
      </c>
      <c r="C1746" s="2">
        <v>18.239999999999998</v>
      </c>
      <c r="D1746" s="2">
        <v>1.0014000000000001</v>
      </c>
      <c r="E1746" s="2">
        <v>9381.6</v>
      </c>
      <c r="F1746" s="2" t="s">
        <v>9333</v>
      </c>
    </row>
    <row r="1747" spans="1:6" x14ac:dyDescent="0.35">
      <c r="A1747" s="1">
        <v>43861</v>
      </c>
      <c r="B1747">
        <v>179.91</v>
      </c>
      <c r="C1747" s="2">
        <v>18.2</v>
      </c>
      <c r="D1747" s="2">
        <v>0.99990000000000001</v>
      </c>
      <c r="E1747" s="2">
        <v>9349.1</v>
      </c>
      <c r="F1747" s="2">
        <v>3225.5</v>
      </c>
    </row>
    <row r="1748" spans="1:6" x14ac:dyDescent="0.35">
      <c r="A1748" s="1">
        <v>43860</v>
      </c>
      <c r="B1748">
        <v>184.59</v>
      </c>
      <c r="C1748" s="2">
        <v>18.53</v>
      </c>
      <c r="D1748" s="2">
        <v>0.99909999999999999</v>
      </c>
      <c r="E1748" s="2">
        <v>9507.2999999999993</v>
      </c>
      <c r="F1748" s="2">
        <v>3283.7</v>
      </c>
    </row>
    <row r="1749" spans="1:6" x14ac:dyDescent="0.35">
      <c r="A1749" s="1">
        <v>43859</v>
      </c>
      <c r="B1749">
        <v>173.86</v>
      </c>
      <c r="C1749" s="2">
        <v>17.899999999999999</v>
      </c>
      <c r="D1749" s="2">
        <v>1</v>
      </c>
      <c r="E1749" s="2">
        <v>9298.9</v>
      </c>
      <c r="F1749" s="2">
        <v>3273.4</v>
      </c>
    </row>
    <row r="1750" spans="1:6" x14ac:dyDescent="0.35">
      <c r="A1750" s="1">
        <v>43858</v>
      </c>
      <c r="B1750">
        <v>175.74</v>
      </c>
      <c r="C1750" s="2">
        <v>17.989999999999998</v>
      </c>
      <c r="D1750" s="2">
        <v>1.0017</v>
      </c>
      <c r="E1750" s="2">
        <v>9377.2999999999993</v>
      </c>
      <c r="F1750" s="2">
        <v>3276.2</v>
      </c>
    </row>
    <row r="1751" spans="1:6" x14ac:dyDescent="0.35">
      <c r="A1751" s="1">
        <v>43857</v>
      </c>
      <c r="B1751">
        <v>170.27</v>
      </c>
      <c r="C1751" s="2">
        <v>17.64</v>
      </c>
      <c r="D1751" s="2">
        <v>0.99939999999999996</v>
      </c>
      <c r="E1751" s="2">
        <v>8866.6</v>
      </c>
      <c r="F1751" s="2">
        <v>3243.6</v>
      </c>
    </row>
    <row r="1752" spans="1:6" x14ac:dyDescent="0.35">
      <c r="A1752" s="1">
        <v>43856</v>
      </c>
      <c r="B1752">
        <v>167.9</v>
      </c>
      <c r="C1752" s="2">
        <v>17.46</v>
      </c>
      <c r="D1752" s="2">
        <v>1.0021</v>
      </c>
      <c r="E1752" s="2">
        <v>8607.7999999999993</v>
      </c>
      <c r="F1752" s="2" t="s">
        <v>9333</v>
      </c>
    </row>
    <row r="1753" spans="1:6" x14ac:dyDescent="0.35">
      <c r="A1753" s="1">
        <v>43855</v>
      </c>
      <c r="B1753">
        <v>160.44</v>
      </c>
      <c r="C1753" s="2">
        <v>16.96</v>
      </c>
      <c r="D1753" s="2">
        <v>1.0025999999999999</v>
      </c>
      <c r="E1753" s="2">
        <v>8341.6</v>
      </c>
      <c r="F1753" s="2" t="s">
        <v>9333</v>
      </c>
    </row>
    <row r="1754" spans="1:6" x14ac:dyDescent="0.35">
      <c r="A1754" s="1">
        <v>43854</v>
      </c>
      <c r="B1754">
        <v>162.55000000000001</v>
      </c>
      <c r="C1754" s="2">
        <v>17.05</v>
      </c>
      <c r="D1754" s="2">
        <v>1.0011000000000001</v>
      </c>
      <c r="E1754" s="2">
        <v>8439.9</v>
      </c>
      <c r="F1754" s="2">
        <v>3295.5</v>
      </c>
    </row>
    <row r="1755" spans="1:6" x14ac:dyDescent="0.35">
      <c r="A1755" s="1">
        <v>43853</v>
      </c>
      <c r="B1755">
        <v>162.80000000000001</v>
      </c>
      <c r="C1755" s="2">
        <v>17.04</v>
      </c>
      <c r="D1755" s="2">
        <v>0.99970000000000003</v>
      </c>
      <c r="E1755" s="2">
        <v>8405.1</v>
      </c>
      <c r="F1755" s="2">
        <v>3325.5</v>
      </c>
    </row>
    <row r="1756" spans="1:6" x14ac:dyDescent="0.35">
      <c r="A1756" s="1">
        <v>43852</v>
      </c>
      <c r="B1756">
        <v>168.13</v>
      </c>
      <c r="C1756" s="2">
        <v>17.8</v>
      </c>
      <c r="D1756" s="2">
        <v>1.0008999999999999</v>
      </c>
      <c r="E1756" s="2">
        <v>8678.5</v>
      </c>
      <c r="F1756" s="2">
        <v>3321.8</v>
      </c>
    </row>
    <row r="1757" spans="1:6" x14ac:dyDescent="0.35">
      <c r="A1757" s="1">
        <v>43851</v>
      </c>
      <c r="B1757">
        <v>169.41</v>
      </c>
      <c r="C1757" s="2">
        <v>18.09</v>
      </c>
      <c r="D1757" s="2">
        <v>1.0009999999999999</v>
      </c>
      <c r="E1757" s="2">
        <v>8732.6</v>
      </c>
      <c r="F1757" s="2">
        <v>3320.8</v>
      </c>
    </row>
    <row r="1758" spans="1:6" x14ac:dyDescent="0.35">
      <c r="A1758" s="1">
        <v>43850</v>
      </c>
      <c r="B1758">
        <v>166.87</v>
      </c>
      <c r="C1758" s="2">
        <v>17.309999999999999</v>
      </c>
      <c r="D1758" s="2">
        <v>1.0007999999999999</v>
      </c>
      <c r="E1758" s="2">
        <v>8641.9</v>
      </c>
      <c r="F1758" s="2" t="s">
        <v>9333</v>
      </c>
    </row>
    <row r="1759" spans="1:6" x14ac:dyDescent="0.35">
      <c r="A1759" s="1">
        <v>43849</v>
      </c>
      <c r="B1759">
        <v>166.92</v>
      </c>
      <c r="C1759" s="2">
        <v>17.36</v>
      </c>
      <c r="D1759" s="2">
        <v>1.0004999999999999</v>
      </c>
      <c r="E1759" s="2">
        <v>8706.2000000000007</v>
      </c>
      <c r="F1759" s="2" t="s">
        <v>9333</v>
      </c>
    </row>
    <row r="1760" spans="1:6" x14ac:dyDescent="0.35">
      <c r="A1760" s="1">
        <v>43848</v>
      </c>
      <c r="B1760">
        <v>174.19</v>
      </c>
      <c r="C1760" s="2">
        <v>17.809999999999999</v>
      </c>
      <c r="D1760" s="2">
        <v>0.99990000000000001</v>
      </c>
      <c r="E1760" s="2">
        <v>8916.2999999999993</v>
      </c>
      <c r="F1760" s="2" t="s">
        <v>9333</v>
      </c>
    </row>
    <row r="1761" spans="1:6" x14ac:dyDescent="0.35">
      <c r="A1761" s="1">
        <v>43847</v>
      </c>
      <c r="B1761">
        <v>170.22</v>
      </c>
      <c r="C1761" s="2">
        <v>18.07</v>
      </c>
      <c r="D1761" s="2">
        <v>0.99819999999999998</v>
      </c>
      <c r="E1761" s="2">
        <v>8913.1</v>
      </c>
      <c r="F1761" s="2">
        <v>3329.6</v>
      </c>
    </row>
    <row r="1762" spans="1:6" x14ac:dyDescent="0.35">
      <c r="A1762" s="1">
        <v>43846</v>
      </c>
      <c r="B1762">
        <v>164.36</v>
      </c>
      <c r="C1762" s="2">
        <v>17.04</v>
      </c>
      <c r="D1762" s="2">
        <v>1.0004</v>
      </c>
      <c r="E1762" s="2">
        <v>8726.9</v>
      </c>
      <c r="F1762" s="2">
        <v>3316.8</v>
      </c>
    </row>
    <row r="1763" spans="1:6" x14ac:dyDescent="0.35">
      <c r="A1763" s="1">
        <v>43845</v>
      </c>
      <c r="B1763">
        <v>166.45</v>
      </c>
      <c r="C1763" s="2">
        <v>17.62</v>
      </c>
      <c r="D1763" s="2">
        <v>0.99919999999999998</v>
      </c>
      <c r="E1763" s="2">
        <v>8818.2999999999993</v>
      </c>
      <c r="F1763" s="2">
        <v>3289.3</v>
      </c>
    </row>
    <row r="1764" spans="1:6" x14ac:dyDescent="0.35">
      <c r="A1764" s="1">
        <v>43844</v>
      </c>
      <c r="B1764">
        <v>166.07</v>
      </c>
      <c r="C1764" s="2">
        <v>16.649999999999999</v>
      </c>
      <c r="D1764" s="2">
        <v>0.99739999999999995</v>
      </c>
      <c r="E1764" s="2">
        <v>8829.2000000000007</v>
      </c>
      <c r="F1764" s="2">
        <v>3283.2</v>
      </c>
    </row>
    <row r="1765" spans="1:6" x14ac:dyDescent="0.35">
      <c r="A1765" s="1">
        <v>43843</v>
      </c>
      <c r="B1765">
        <v>143.6</v>
      </c>
      <c r="C1765" s="2">
        <v>15.17</v>
      </c>
      <c r="D1765" s="2">
        <v>1.0025999999999999</v>
      </c>
      <c r="E1765" s="2">
        <v>8111.4</v>
      </c>
      <c r="F1765" s="2">
        <v>3288.1</v>
      </c>
    </row>
    <row r="1766" spans="1:6" x14ac:dyDescent="0.35">
      <c r="A1766" s="1">
        <v>43842</v>
      </c>
      <c r="B1766">
        <v>146.46</v>
      </c>
      <c r="C1766" s="2">
        <v>15.33</v>
      </c>
      <c r="D1766" s="2">
        <v>1.0004</v>
      </c>
      <c r="E1766" s="2">
        <v>8187.6</v>
      </c>
      <c r="F1766" s="2" t="s">
        <v>9333</v>
      </c>
    </row>
    <row r="1767" spans="1:6" x14ac:dyDescent="0.35">
      <c r="A1767" s="1">
        <v>43841</v>
      </c>
      <c r="B1767">
        <v>142.66999999999999</v>
      </c>
      <c r="C1767" s="2">
        <v>14.94</v>
      </c>
      <c r="D1767" s="2">
        <v>1.0009999999999999</v>
      </c>
      <c r="E1767" s="2">
        <v>8024.1</v>
      </c>
      <c r="F1767" s="2" t="s">
        <v>9333</v>
      </c>
    </row>
    <row r="1768" spans="1:6" x14ac:dyDescent="0.35">
      <c r="A1768" s="1">
        <v>43840</v>
      </c>
      <c r="B1768">
        <v>144.81</v>
      </c>
      <c r="C1768" s="2">
        <v>15.06</v>
      </c>
      <c r="D1768" s="2">
        <v>1.0014000000000001</v>
      </c>
      <c r="E1768" s="2">
        <v>8187.1</v>
      </c>
      <c r="F1768" s="2">
        <v>3265.3</v>
      </c>
    </row>
    <row r="1769" spans="1:6" x14ac:dyDescent="0.35">
      <c r="A1769" s="1">
        <v>43839</v>
      </c>
      <c r="B1769">
        <v>137.91999999999999</v>
      </c>
      <c r="C1769" s="2">
        <v>14.4</v>
      </c>
      <c r="D1769" s="2">
        <v>1.0024</v>
      </c>
      <c r="E1769" s="2">
        <v>7842.4</v>
      </c>
      <c r="F1769" s="2">
        <v>3274.7</v>
      </c>
    </row>
    <row r="1770" spans="1:6" x14ac:dyDescent="0.35">
      <c r="A1770" s="1">
        <v>43838</v>
      </c>
      <c r="B1770">
        <v>140.81</v>
      </c>
      <c r="C1770" s="2">
        <v>14.54</v>
      </c>
      <c r="D1770" s="2">
        <v>1.0013000000000001</v>
      </c>
      <c r="E1770" s="2">
        <v>8059.6</v>
      </c>
      <c r="F1770" s="2">
        <v>3253.1</v>
      </c>
    </row>
    <row r="1771" spans="1:6" x14ac:dyDescent="0.35">
      <c r="A1771" s="1">
        <v>43837</v>
      </c>
      <c r="B1771">
        <v>143.04</v>
      </c>
      <c r="C1771" s="2">
        <v>15.02</v>
      </c>
      <c r="D1771" s="2">
        <v>1.0016</v>
      </c>
      <c r="E1771" s="2">
        <v>8155.7</v>
      </c>
      <c r="F1771" s="2">
        <v>3237.2</v>
      </c>
    </row>
    <row r="1772" spans="1:6" x14ac:dyDescent="0.35">
      <c r="A1772" s="1">
        <v>43836</v>
      </c>
      <c r="B1772">
        <v>144.08000000000001</v>
      </c>
      <c r="C1772" s="2">
        <v>14.96</v>
      </c>
      <c r="D1772" s="2">
        <v>1.0041</v>
      </c>
      <c r="E1772" s="2">
        <v>7759.1</v>
      </c>
      <c r="F1772" s="2">
        <v>3246.3</v>
      </c>
    </row>
    <row r="1773" spans="1:6" x14ac:dyDescent="0.35">
      <c r="A1773" s="1">
        <v>43835</v>
      </c>
      <c r="B1773">
        <v>135.59</v>
      </c>
      <c r="C1773" s="2">
        <v>14.07</v>
      </c>
      <c r="D1773" s="2">
        <v>1.0032000000000001</v>
      </c>
      <c r="E1773" s="2">
        <v>7372.5</v>
      </c>
      <c r="F1773" s="2" t="s">
        <v>9333</v>
      </c>
    </row>
    <row r="1774" spans="1:6" x14ac:dyDescent="0.35">
      <c r="A1774" s="1">
        <v>43834</v>
      </c>
      <c r="B1774">
        <v>134.33000000000001</v>
      </c>
      <c r="C1774" s="2">
        <v>13.85</v>
      </c>
      <c r="D1774" s="2">
        <v>1.0049999999999999</v>
      </c>
      <c r="E1774" s="2">
        <v>7376.8</v>
      </c>
      <c r="F1774" s="2" t="s">
        <v>9333</v>
      </c>
    </row>
    <row r="1775" spans="1:6" x14ac:dyDescent="0.35">
      <c r="A1775" s="1">
        <v>43833</v>
      </c>
      <c r="B1775">
        <v>134.27000000000001</v>
      </c>
      <c r="C1775" s="2">
        <v>13.65</v>
      </c>
      <c r="D1775" s="2">
        <v>1.0039</v>
      </c>
      <c r="E1775" s="2">
        <v>7343.1</v>
      </c>
      <c r="F1775" s="2">
        <v>3234.8</v>
      </c>
    </row>
    <row r="1776" spans="1:6" x14ac:dyDescent="0.35">
      <c r="A1776" s="1">
        <v>43832</v>
      </c>
      <c r="B1776">
        <v>127.19</v>
      </c>
      <c r="C1776" s="2">
        <v>13.03</v>
      </c>
      <c r="D1776" s="2">
        <v>1.0053000000000001</v>
      </c>
      <c r="E1776" s="2">
        <v>6967</v>
      </c>
      <c r="F1776" s="2">
        <v>3257.8</v>
      </c>
    </row>
    <row r="1777" spans="1:6" x14ac:dyDescent="0.35">
      <c r="A1777" s="1">
        <v>43831</v>
      </c>
      <c r="B1777">
        <v>130.75</v>
      </c>
      <c r="C1777" s="2">
        <v>13.7</v>
      </c>
      <c r="D1777" s="2">
        <v>1.0121</v>
      </c>
      <c r="E1777" s="2">
        <v>7199.8</v>
      </c>
      <c r="F1777" s="2" t="s">
        <v>9333</v>
      </c>
    </row>
    <row r="1778" spans="1:6" x14ac:dyDescent="0.35">
      <c r="A1778" s="1">
        <v>43830</v>
      </c>
      <c r="B1778">
        <v>129.21</v>
      </c>
      <c r="C1778" s="2">
        <v>13.73</v>
      </c>
      <c r="D1778" s="2">
        <v>1.0047999999999999</v>
      </c>
      <c r="E1778" s="2">
        <v>7196.4</v>
      </c>
      <c r="F1778" s="2">
        <v>3230.8</v>
      </c>
    </row>
    <row r="1779" spans="1:6" x14ac:dyDescent="0.35">
      <c r="A1779" s="1">
        <v>43829</v>
      </c>
      <c r="B1779">
        <v>131.83000000000001</v>
      </c>
      <c r="C1779" s="2">
        <v>13.89</v>
      </c>
      <c r="D1779" s="2">
        <v>1.0021</v>
      </c>
      <c r="E1779" s="2">
        <v>7261.8</v>
      </c>
      <c r="F1779" s="2">
        <v>3221.3</v>
      </c>
    </row>
    <row r="1780" spans="1:6" x14ac:dyDescent="0.35">
      <c r="A1780" s="1">
        <v>43828</v>
      </c>
      <c r="B1780">
        <v>134.4</v>
      </c>
      <c r="C1780" s="2">
        <v>14.11</v>
      </c>
      <c r="D1780" s="2">
        <v>1.0062</v>
      </c>
      <c r="E1780" s="2">
        <v>7397.5</v>
      </c>
      <c r="F1780" s="2" t="s">
        <v>9333</v>
      </c>
    </row>
    <row r="1781" spans="1:6" x14ac:dyDescent="0.35">
      <c r="A1781" s="1">
        <v>43827</v>
      </c>
      <c r="B1781">
        <v>128.35</v>
      </c>
      <c r="C1781" s="2">
        <v>13.71</v>
      </c>
      <c r="D1781" s="2">
        <v>1.0041</v>
      </c>
      <c r="E1781" s="2">
        <v>7321.5</v>
      </c>
      <c r="F1781" s="2" t="s">
        <v>9333</v>
      </c>
    </row>
    <row r="1782" spans="1:6" x14ac:dyDescent="0.35">
      <c r="A1782" s="1">
        <v>43826</v>
      </c>
      <c r="B1782">
        <v>126.41</v>
      </c>
      <c r="C1782" s="2">
        <v>13.3</v>
      </c>
      <c r="D1782" s="2">
        <v>1.002</v>
      </c>
      <c r="E1782" s="2">
        <v>7261.7</v>
      </c>
      <c r="F1782" s="2">
        <v>3240</v>
      </c>
    </row>
    <row r="1783" spans="1:6" x14ac:dyDescent="0.35">
      <c r="A1783" s="1">
        <v>43825</v>
      </c>
      <c r="B1783">
        <v>125.93</v>
      </c>
      <c r="C1783" s="2">
        <v>13.19</v>
      </c>
      <c r="D1783" s="2">
        <v>1.0034000000000001</v>
      </c>
      <c r="E1783" s="2">
        <v>7210.9</v>
      </c>
      <c r="F1783" s="2">
        <v>3239.9</v>
      </c>
    </row>
    <row r="1784" spans="1:6" x14ac:dyDescent="0.35">
      <c r="A1784" s="1">
        <v>43824</v>
      </c>
      <c r="B1784">
        <v>125.24</v>
      </c>
      <c r="C1784" s="2">
        <v>13.04</v>
      </c>
      <c r="D1784" s="2">
        <v>1.0036</v>
      </c>
      <c r="E1784" s="2">
        <v>7224.8</v>
      </c>
      <c r="F1784" s="2" t="s">
        <v>9333</v>
      </c>
    </row>
    <row r="1785" spans="1:6" x14ac:dyDescent="0.35">
      <c r="A1785" s="1">
        <v>43823</v>
      </c>
      <c r="B1785">
        <v>128.05000000000001</v>
      </c>
      <c r="C1785" s="2">
        <v>13.37</v>
      </c>
      <c r="D1785" s="2">
        <v>1.0041</v>
      </c>
      <c r="E1785" s="2">
        <v>7268.3</v>
      </c>
      <c r="F1785" s="2">
        <v>3223.4</v>
      </c>
    </row>
    <row r="1786" spans="1:6" x14ac:dyDescent="0.35">
      <c r="A1786" s="1">
        <v>43822</v>
      </c>
      <c r="B1786">
        <v>128.08000000000001</v>
      </c>
      <c r="C1786" s="2">
        <v>13.35</v>
      </c>
      <c r="D1786" s="2">
        <v>1.0034000000000001</v>
      </c>
      <c r="E1786" s="2">
        <v>7322.8</v>
      </c>
      <c r="F1786" s="2">
        <v>3224</v>
      </c>
    </row>
    <row r="1787" spans="1:6" x14ac:dyDescent="0.35">
      <c r="A1787" s="1">
        <v>43821</v>
      </c>
      <c r="B1787">
        <v>132.19</v>
      </c>
      <c r="C1787" s="2">
        <v>13.81</v>
      </c>
      <c r="D1787" s="2">
        <v>1.0095000000000001</v>
      </c>
      <c r="E1787" s="2">
        <v>7495.8</v>
      </c>
      <c r="F1787" s="2" t="s">
        <v>9333</v>
      </c>
    </row>
    <row r="1788" spans="1:6" x14ac:dyDescent="0.35">
      <c r="A1788" s="1">
        <v>43820</v>
      </c>
      <c r="B1788">
        <v>127.61</v>
      </c>
      <c r="C1788" s="2">
        <v>13.34</v>
      </c>
      <c r="D1788" s="2">
        <v>1.0065999999999999</v>
      </c>
      <c r="E1788" s="2">
        <v>7156.2</v>
      </c>
      <c r="F1788" s="2" t="s">
        <v>9333</v>
      </c>
    </row>
    <row r="1789" spans="1:6" x14ac:dyDescent="0.35">
      <c r="A1789" s="1">
        <v>43819</v>
      </c>
      <c r="B1789">
        <v>128.69999999999999</v>
      </c>
      <c r="C1789" s="2">
        <v>13.56</v>
      </c>
      <c r="D1789" s="2">
        <v>1.0049999999999999</v>
      </c>
      <c r="E1789" s="2">
        <v>7196.4</v>
      </c>
      <c r="F1789" s="2">
        <v>3221.2</v>
      </c>
    </row>
    <row r="1790" spans="1:6" x14ac:dyDescent="0.35">
      <c r="A1790" s="1">
        <v>43818</v>
      </c>
      <c r="B1790">
        <v>128.41999999999999</v>
      </c>
      <c r="C1790" s="2">
        <v>13.35</v>
      </c>
      <c r="D1790" s="2">
        <v>1.0055000000000001</v>
      </c>
      <c r="E1790" s="2">
        <v>7165.5</v>
      </c>
      <c r="F1790" s="2">
        <v>3205.4</v>
      </c>
    </row>
    <row r="1791" spans="1:6" x14ac:dyDescent="0.35">
      <c r="A1791" s="1">
        <v>43817</v>
      </c>
      <c r="B1791">
        <v>132.91999999999999</v>
      </c>
      <c r="C1791" s="2">
        <v>13.59</v>
      </c>
      <c r="D1791" s="2">
        <v>1.0055000000000001</v>
      </c>
      <c r="E1791" s="2">
        <v>7276</v>
      </c>
      <c r="F1791" s="2">
        <v>3191.1</v>
      </c>
    </row>
    <row r="1792" spans="1:6" x14ac:dyDescent="0.35">
      <c r="A1792" s="1">
        <v>43816</v>
      </c>
      <c r="B1792">
        <v>122.06</v>
      </c>
      <c r="C1792" s="2">
        <v>12.37</v>
      </c>
      <c r="D1792" s="2">
        <v>1.0054000000000001</v>
      </c>
      <c r="E1792" s="2">
        <v>6613.3</v>
      </c>
      <c r="F1792" s="2">
        <v>3192.5</v>
      </c>
    </row>
    <row r="1793" spans="1:6" x14ac:dyDescent="0.35">
      <c r="A1793" s="1">
        <v>43815</v>
      </c>
      <c r="B1793">
        <v>132.78</v>
      </c>
      <c r="C1793" s="2">
        <v>13.61</v>
      </c>
      <c r="D1793" s="2">
        <v>1.0039</v>
      </c>
      <c r="E1793" s="2">
        <v>6903.5</v>
      </c>
      <c r="F1793" s="2">
        <v>3191.4</v>
      </c>
    </row>
    <row r="1794" spans="1:6" x14ac:dyDescent="0.35">
      <c r="A1794" s="1">
        <v>43814</v>
      </c>
      <c r="B1794">
        <v>142.53</v>
      </c>
      <c r="C1794" s="2">
        <v>14.55</v>
      </c>
      <c r="D1794" s="2">
        <v>1.008</v>
      </c>
      <c r="E1794" s="2">
        <v>7128.5</v>
      </c>
      <c r="F1794" s="2" t="s">
        <v>9333</v>
      </c>
    </row>
    <row r="1795" spans="1:6" x14ac:dyDescent="0.35">
      <c r="A1795" s="1">
        <v>43813</v>
      </c>
      <c r="B1795">
        <v>142.03</v>
      </c>
      <c r="C1795" s="2">
        <v>14.53</v>
      </c>
      <c r="D1795" s="2">
        <v>1.0081</v>
      </c>
      <c r="E1795" s="2">
        <v>7080.8</v>
      </c>
      <c r="F1795" s="2" t="s">
        <v>9333</v>
      </c>
    </row>
    <row r="1796" spans="1:6" x14ac:dyDescent="0.35">
      <c r="A1796" s="1">
        <v>43812</v>
      </c>
      <c r="B1796">
        <v>144.96</v>
      </c>
      <c r="C1796" s="2">
        <v>14.91</v>
      </c>
      <c r="D1796" s="2">
        <v>1.0053000000000001</v>
      </c>
      <c r="E1796" s="2">
        <v>7255.2</v>
      </c>
      <c r="F1796" s="2">
        <v>3168.8</v>
      </c>
    </row>
    <row r="1797" spans="1:6" x14ac:dyDescent="0.35">
      <c r="A1797" s="1">
        <v>43811</v>
      </c>
      <c r="B1797">
        <v>145.03</v>
      </c>
      <c r="C1797" s="2">
        <v>14.83</v>
      </c>
      <c r="D1797" s="2">
        <v>1.0031000000000001</v>
      </c>
      <c r="E1797" s="2">
        <v>7208</v>
      </c>
      <c r="F1797" s="2">
        <v>3168.6</v>
      </c>
    </row>
    <row r="1798" spans="1:6" x14ac:dyDescent="0.35">
      <c r="A1798" s="1">
        <v>43810</v>
      </c>
      <c r="B1798">
        <v>143.51</v>
      </c>
      <c r="C1798" s="2">
        <v>14.86</v>
      </c>
      <c r="D1798" s="2">
        <v>1.0023</v>
      </c>
      <c r="E1798" s="2">
        <v>7208</v>
      </c>
      <c r="F1798" s="2">
        <v>3141.6</v>
      </c>
    </row>
    <row r="1799" spans="1:6" x14ac:dyDescent="0.35">
      <c r="A1799" s="1">
        <v>43809</v>
      </c>
      <c r="B1799">
        <v>145.86000000000001</v>
      </c>
      <c r="C1799" s="2">
        <v>15.02</v>
      </c>
      <c r="D1799" s="2">
        <v>1.0032000000000001</v>
      </c>
      <c r="E1799" s="2">
        <v>7235.7</v>
      </c>
      <c r="F1799" s="2">
        <v>3132.5</v>
      </c>
    </row>
    <row r="1800" spans="1:6" x14ac:dyDescent="0.35">
      <c r="A1800" s="1">
        <v>43808</v>
      </c>
      <c r="B1800">
        <v>147.88</v>
      </c>
      <c r="C1800" s="2">
        <v>15.44</v>
      </c>
      <c r="D1800" s="2">
        <v>1.0044</v>
      </c>
      <c r="E1800" s="2">
        <v>7355.8</v>
      </c>
      <c r="F1800" s="2">
        <v>3136</v>
      </c>
    </row>
    <row r="1801" spans="1:6" x14ac:dyDescent="0.35">
      <c r="A1801" s="1">
        <v>43807</v>
      </c>
      <c r="B1801">
        <v>151.16999999999999</v>
      </c>
      <c r="C1801" s="2">
        <v>15.64</v>
      </c>
      <c r="D1801" s="2">
        <v>1.0076000000000001</v>
      </c>
      <c r="E1801" s="2">
        <v>7524.4</v>
      </c>
      <c r="F1801" s="2" t="s">
        <v>9333</v>
      </c>
    </row>
    <row r="1802" spans="1:6" x14ac:dyDescent="0.35">
      <c r="A1802" s="1">
        <v>43806</v>
      </c>
      <c r="B1802">
        <v>148.28</v>
      </c>
      <c r="C1802" s="2">
        <v>15.63</v>
      </c>
      <c r="D1802" s="2">
        <v>1.0093000000000001</v>
      </c>
      <c r="E1802" s="2">
        <v>7510.9</v>
      </c>
      <c r="F1802" s="2" t="s">
        <v>9333</v>
      </c>
    </row>
    <row r="1803" spans="1:6" x14ac:dyDescent="0.35">
      <c r="A1803" s="1">
        <v>43805</v>
      </c>
      <c r="B1803">
        <v>148.88999999999999</v>
      </c>
      <c r="C1803" s="2">
        <v>15.7</v>
      </c>
      <c r="D1803" s="2">
        <v>1.0052000000000001</v>
      </c>
      <c r="E1803" s="2">
        <v>7530.8</v>
      </c>
      <c r="F1803" s="2">
        <v>3145.9</v>
      </c>
    </row>
    <row r="1804" spans="1:6" x14ac:dyDescent="0.35">
      <c r="A1804" s="1">
        <v>43804</v>
      </c>
      <c r="B1804">
        <v>148.69</v>
      </c>
      <c r="C1804" s="2">
        <v>15.67</v>
      </c>
      <c r="D1804" s="2">
        <v>1.0047999999999999</v>
      </c>
      <c r="E1804" s="2">
        <v>7399.2</v>
      </c>
      <c r="F1804" s="2">
        <v>3117.4</v>
      </c>
    </row>
    <row r="1805" spans="1:6" x14ac:dyDescent="0.35">
      <c r="A1805" s="1">
        <v>43803</v>
      </c>
      <c r="B1805">
        <v>145.79</v>
      </c>
      <c r="C1805" s="2">
        <v>15.16</v>
      </c>
      <c r="D1805" s="2">
        <v>1.0054000000000001</v>
      </c>
      <c r="E1805" s="2">
        <v>7204.4</v>
      </c>
      <c r="F1805" s="2">
        <v>3112.8</v>
      </c>
    </row>
    <row r="1806" spans="1:6" x14ac:dyDescent="0.35">
      <c r="A1806" s="1">
        <v>43802</v>
      </c>
      <c r="B1806">
        <v>147.82</v>
      </c>
      <c r="C1806" s="2">
        <v>15.32</v>
      </c>
      <c r="D1806" s="2">
        <v>1.0065999999999999</v>
      </c>
      <c r="E1806" s="2">
        <v>7291.8</v>
      </c>
      <c r="F1806" s="2">
        <v>3093.2</v>
      </c>
    </row>
    <row r="1807" spans="1:6" x14ac:dyDescent="0.35">
      <c r="A1807" s="1">
        <v>43801</v>
      </c>
      <c r="B1807">
        <v>148.88999999999999</v>
      </c>
      <c r="C1807" s="2">
        <v>15.21</v>
      </c>
      <c r="D1807" s="2">
        <v>1.0084</v>
      </c>
      <c r="E1807" s="2">
        <v>7298.2</v>
      </c>
      <c r="F1807" s="2">
        <v>3113.9</v>
      </c>
    </row>
    <row r="1808" spans="1:6" x14ac:dyDescent="0.35">
      <c r="A1808" s="1">
        <v>43800</v>
      </c>
      <c r="B1808">
        <v>151.04</v>
      </c>
      <c r="C1808" s="2">
        <v>15.53</v>
      </c>
      <c r="D1808" s="2">
        <v>1.0079</v>
      </c>
      <c r="E1808" s="2">
        <v>7396.4</v>
      </c>
      <c r="F1808" s="2" t="s">
        <v>9333</v>
      </c>
    </row>
    <row r="1809" spans="1:6" x14ac:dyDescent="0.35">
      <c r="A1809" s="1">
        <v>43799</v>
      </c>
      <c r="B1809">
        <v>151.94999999999999</v>
      </c>
      <c r="C1809" s="2">
        <v>15.68</v>
      </c>
      <c r="D1809" s="2">
        <v>1.0087999999999999</v>
      </c>
      <c r="E1809" s="2">
        <v>7546.6</v>
      </c>
      <c r="F1809" s="2" t="s">
        <v>9333</v>
      </c>
    </row>
    <row r="1810" spans="1:6" x14ac:dyDescent="0.35">
      <c r="A1810" s="1">
        <v>43798</v>
      </c>
      <c r="B1810">
        <v>154.55000000000001</v>
      </c>
      <c r="C1810" s="2">
        <v>16.14</v>
      </c>
      <c r="D1810" s="2">
        <v>1.0065999999999999</v>
      </c>
      <c r="E1810" s="2">
        <v>7742.7</v>
      </c>
      <c r="F1810" s="2">
        <v>3141</v>
      </c>
    </row>
    <row r="1811" spans="1:6" x14ac:dyDescent="0.35">
      <c r="A1811" s="1">
        <v>43797</v>
      </c>
      <c r="B1811">
        <v>151.07</v>
      </c>
      <c r="C1811" s="2">
        <v>15.52</v>
      </c>
      <c r="D1811" s="2">
        <v>1.0058</v>
      </c>
      <c r="E1811" s="2">
        <v>7426.7</v>
      </c>
      <c r="F1811" s="2" t="s">
        <v>9333</v>
      </c>
    </row>
    <row r="1812" spans="1:6" x14ac:dyDescent="0.35">
      <c r="A1812" s="1">
        <v>43796</v>
      </c>
      <c r="B1812">
        <v>152.69999999999999</v>
      </c>
      <c r="C1812" s="2">
        <v>16.03</v>
      </c>
      <c r="D1812" s="2">
        <v>1.0046999999999999</v>
      </c>
      <c r="E1812" s="2">
        <v>7510.6</v>
      </c>
      <c r="F1812" s="2">
        <v>3153.6</v>
      </c>
    </row>
    <row r="1813" spans="1:6" x14ac:dyDescent="0.35">
      <c r="A1813" s="1">
        <v>43795</v>
      </c>
      <c r="B1813">
        <v>147.61000000000001</v>
      </c>
      <c r="C1813" s="2">
        <v>15.47</v>
      </c>
      <c r="D1813" s="2">
        <v>1.0059</v>
      </c>
      <c r="E1813" s="2">
        <v>7162.8</v>
      </c>
      <c r="F1813" s="2">
        <v>3140.5</v>
      </c>
    </row>
    <row r="1814" spans="1:6" x14ac:dyDescent="0.35">
      <c r="A1814" s="1">
        <v>43794</v>
      </c>
      <c r="B1814">
        <v>145.9</v>
      </c>
      <c r="C1814" s="2">
        <v>15.3</v>
      </c>
      <c r="D1814" s="2">
        <v>1.0066999999999999</v>
      </c>
      <c r="E1814" s="2">
        <v>7115.6</v>
      </c>
      <c r="F1814" s="2">
        <v>3133.6</v>
      </c>
    </row>
    <row r="1815" spans="1:6" x14ac:dyDescent="0.35">
      <c r="A1815" s="1">
        <v>43793</v>
      </c>
      <c r="B1815">
        <v>140.66</v>
      </c>
      <c r="C1815" s="2">
        <v>15.21</v>
      </c>
      <c r="D1815" s="2">
        <v>1.0089999999999999</v>
      </c>
      <c r="E1815" s="2">
        <v>6924.7</v>
      </c>
      <c r="F1815" s="2" t="s">
        <v>9333</v>
      </c>
    </row>
    <row r="1816" spans="1:6" x14ac:dyDescent="0.35">
      <c r="A1816" s="1">
        <v>43792</v>
      </c>
      <c r="B1816">
        <v>152.46</v>
      </c>
      <c r="C1816" s="2">
        <v>16.29</v>
      </c>
      <c r="D1816" s="2">
        <v>1.0067999999999999</v>
      </c>
      <c r="E1816" s="2">
        <v>7324.1</v>
      </c>
      <c r="F1816" s="2" t="s">
        <v>9333</v>
      </c>
    </row>
    <row r="1817" spans="1:6" x14ac:dyDescent="0.35">
      <c r="A1817" s="1">
        <v>43791</v>
      </c>
      <c r="B1817">
        <v>149.80000000000001</v>
      </c>
      <c r="C1817" s="2">
        <v>15.58</v>
      </c>
      <c r="D1817" s="2">
        <v>1.0062</v>
      </c>
      <c r="E1817" s="2">
        <v>7272.5</v>
      </c>
      <c r="F1817" s="2">
        <v>3110.3</v>
      </c>
    </row>
    <row r="1818" spans="1:6" x14ac:dyDescent="0.35">
      <c r="A1818" s="1">
        <v>43790</v>
      </c>
      <c r="B1818">
        <v>161.46</v>
      </c>
      <c r="C1818" s="2">
        <v>16.809999999999999</v>
      </c>
      <c r="D1818" s="2">
        <v>1.0041</v>
      </c>
      <c r="E1818" s="2">
        <v>7627.9</v>
      </c>
      <c r="F1818" s="2">
        <v>3103.5</v>
      </c>
    </row>
    <row r="1819" spans="1:6" x14ac:dyDescent="0.35">
      <c r="A1819" s="1">
        <v>43789</v>
      </c>
      <c r="B1819">
        <v>174.96</v>
      </c>
      <c r="C1819" s="2">
        <v>18.02</v>
      </c>
      <c r="D1819" s="2">
        <v>1.0029999999999999</v>
      </c>
      <c r="E1819" s="2">
        <v>8099.3</v>
      </c>
      <c r="F1819" s="2">
        <v>3108.5</v>
      </c>
    </row>
    <row r="1820" spans="1:6" x14ac:dyDescent="0.35">
      <c r="A1820" s="1">
        <v>43788</v>
      </c>
      <c r="B1820">
        <v>176.09</v>
      </c>
      <c r="C1820" s="2">
        <v>18.48</v>
      </c>
      <c r="D1820" s="2">
        <v>1.0046999999999999</v>
      </c>
      <c r="E1820" s="2">
        <v>8145.7</v>
      </c>
      <c r="F1820" s="2">
        <v>3120.2</v>
      </c>
    </row>
    <row r="1821" spans="1:6" x14ac:dyDescent="0.35">
      <c r="A1821" s="1">
        <v>43787</v>
      </c>
      <c r="B1821">
        <v>178.5</v>
      </c>
      <c r="C1821" s="2">
        <v>19.100000000000001</v>
      </c>
      <c r="D1821" s="2">
        <v>1.0022</v>
      </c>
      <c r="E1821" s="2">
        <v>8208.4</v>
      </c>
      <c r="F1821" s="2">
        <v>3122</v>
      </c>
    </row>
    <row r="1822" spans="1:6" x14ac:dyDescent="0.35">
      <c r="A1822" s="1">
        <v>43786</v>
      </c>
      <c r="B1822">
        <v>184.18</v>
      </c>
      <c r="C1822" s="2">
        <v>20.16</v>
      </c>
      <c r="D1822" s="2">
        <v>1.0058</v>
      </c>
      <c r="E1822" s="2">
        <v>8509.7999999999993</v>
      </c>
      <c r="F1822" s="2" t="s">
        <v>9333</v>
      </c>
    </row>
    <row r="1823" spans="1:6" x14ac:dyDescent="0.35">
      <c r="A1823" s="1">
        <v>43785</v>
      </c>
      <c r="B1823">
        <v>182.42</v>
      </c>
      <c r="C1823" s="2">
        <v>20.100000000000001</v>
      </c>
      <c r="D1823" s="2">
        <v>1.004</v>
      </c>
      <c r="E1823" s="2">
        <v>8497.2999999999993</v>
      </c>
      <c r="F1823" s="2" t="s">
        <v>9333</v>
      </c>
    </row>
    <row r="1824" spans="1:6" x14ac:dyDescent="0.35">
      <c r="A1824" s="1">
        <v>43784</v>
      </c>
      <c r="B1824">
        <v>180.19</v>
      </c>
      <c r="C1824" s="2">
        <v>20.309999999999999</v>
      </c>
      <c r="D1824" s="2">
        <v>1.0027999999999999</v>
      </c>
      <c r="E1824" s="2">
        <v>8476.2999999999993</v>
      </c>
      <c r="F1824" s="2">
        <v>3120.5</v>
      </c>
    </row>
    <row r="1825" spans="1:6" x14ac:dyDescent="0.35">
      <c r="A1825" s="1">
        <v>43783</v>
      </c>
      <c r="B1825">
        <v>185.25</v>
      </c>
      <c r="C1825" s="2">
        <v>21.21</v>
      </c>
      <c r="D1825" s="2">
        <v>1.0014000000000001</v>
      </c>
      <c r="E1825" s="2">
        <v>8661.2000000000007</v>
      </c>
      <c r="F1825" s="2">
        <v>3096.6</v>
      </c>
    </row>
    <row r="1826" spans="1:6" x14ac:dyDescent="0.35">
      <c r="A1826" s="1">
        <v>43782</v>
      </c>
      <c r="B1826">
        <v>188.36</v>
      </c>
      <c r="C1826" s="2">
        <v>21.31</v>
      </c>
      <c r="D1826" s="2">
        <v>1.0017</v>
      </c>
      <c r="E1826" s="2">
        <v>8783.1</v>
      </c>
      <c r="F1826" s="2">
        <v>3094</v>
      </c>
    </row>
    <row r="1827" spans="1:6" x14ac:dyDescent="0.35">
      <c r="A1827" s="1">
        <v>43781</v>
      </c>
      <c r="B1827">
        <v>186.99</v>
      </c>
      <c r="C1827" s="2">
        <v>20.89</v>
      </c>
      <c r="D1827" s="2">
        <v>1.0018</v>
      </c>
      <c r="E1827" s="2">
        <v>8812.6</v>
      </c>
      <c r="F1827" s="2">
        <v>3091.8</v>
      </c>
    </row>
    <row r="1828" spans="1:6" x14ac:dyDescent="0.35">
      <c r="A1828" s="1">
        <v>43780</v>
      </c>
      <c r="B1828">
        <v>185.09</v>
      </c>
      <c r="C1828" s="2">
        <v>20.11</v>
      </c>
      <c r="D1828" s="2">
        <v>1.0026999999999999</v>
      </c>
      <c r="E1828" s="2">
        <v>8736.9</v>
      </c>
      <c r="F1828" s="2">
        <v>3087</v>
      </c>
    </row>
    <row r="1829" spans="1:6" x14ac:dyDescent="0.35">
      <c r="A1829" s="1">
        <v>43779</v>
      </c>
      <c r="B1829">
        <v>188.99</v>
      </c>
      <c r="C1829" s="2">
        <v>20.420000000000002</v>
      </c>
      <c r="D1829" s="2">
        <v>1.0039</v>
      </c>
      <c r="E1829" s="2">
        <v>9036.7999999999993</v>
      </c>
      <c r="F1829" s="2" t="s">
        <v>9333</v>
      </c>
    </row>
    <row r="1830" spans="1:6" x14ac:dyDescent="0.35">
      <c r="A1830" s="1">
        <v>43778</v>
      </c>
      <c r="B1830">
        <v>184.96</v>
      </c>
      <c r="C1830" s="2">
        <v>19.760000000000002</v>
      </c>
      <c r="D1830" s="2">
        <v>1.0027999999999999</v>
      </c>
      <c r="E1830" s="2">
        <v>8804.5</v>
      </c>
      <c r="F1830" s="2" t="s">
        <v>9333</v>
      </c>
    </row>
    <row r="1831" spans="1:6" x14ac:dyDescent="0.35">
      <c r="A1831" s="1">
        <v>43777</v>
      </c>
      <c r="B1831">
        <v>184.03</v>
      </c>
      <c r="C1831" s="2">
        <v>19.71</v>
      </c>
      <c r="D1831" s="2">
        <v>1.0004999999999999</v>
      </c>
      <c r="E1831" s="2">
        <v>8778.2000000000007</v>
      </c>
      <c r="F1831" s="2">
        <v>3093.1</v>
      </c>
    </row>
    <row r="1832" spans="1:6" x14ac:dyDescent="0.35">
      <c r="A1832" s="1">
        <v>43776</v>
      </c>
      <c r="B1832">
        <v>186.94</v>
      </c>
      <c r="C1832" s="2">
        <v>20.399999999999999</v>
      </c>
      <c r="D1832" s="2">
        <v>1.0006999999999999</v>
      </c>
      <c r="E1832" s="2">
        <v>9223.5</v>
      </c>
      <c r="F1832" s="2">
        <v>3085.2</v>
      </c>
    </row>
    <row r="1833" spans="1:6" x14ac:dyDescent="0.35">
      <c r="A1833" s="1">
        <v>43775</v>
      </c>
      <c r="B1833">
        <v>191.28</v>
      </c>
      <c r="C1833" s="2">
        <v>20.65</v>
      </c>
      <c r="D1833" s="2">
        <v>1.0016</v>
      </c>
      <c r="E1833" s="2">
        <v>9338.9</v>
      </c>
      <c r="F1833" s="2">
        <v>3076.8</v>
      </c>
    </row>
    <row r="1834" spans="1:6" x14ac:dyDescent="0.35">
      <c r="A1834" s="1">
        <v>43774</v>
      </c>
      <c r="B1834">
        <v>188.67</v>
      </c>
      <c r="C1834" s="2">
        <v>20.62</v>
      </c>
      <c r="D1834" s="2">
        <v>1.0022</v>
      </c>
      <c r="E1834" s="2">
        <v>9310.7999999999993</v>
      </c>
      <c r="F1834" s="2">
        <v>3074.6</v>
      </c>
    </row>
    <row r="1835" spans="1:6" x14ac:dyDescent="0.35">
      <c r="A1835" s="1">
        <v>43773</v>
      </c>
      <c r="B1835">
        <v>185.85</v>
      </c>
      <c r="C1835" s="2">
        <v>20.62</v>
      </c>
      <c r="D1835" s="2">
        <v>1.0035000000000001</v>
      </c>
      <c r="E1835" s="2">
        <v>9396.4</v>
      </c>
      <c r="F1835" s="2">
        <v>3078.3</v>
      </c>
    </row>
    <row r="1836" spans="1:6" x14ac:dyDescent="0.35">
      <c r="A1836" s="1">
        <v>43772</v>
      </c>
      <c r="B1836">
        <v>181.7</v>
      </c>
      <c r="C1836" s="2">
        <v>20.16</v>
      </c>
      <c r="D1836" s="2">
        <v>1.0033000000000001</v>
      </c>
      <c r="E1836" s="2">
        <v>9198.2999999999993</v>
      </c>
      <c r="F1836" s="2" t="s">
        <v>9333</v>
      </c>
    </row>
    <row r="1837" spans="1:6" x14ac:dyDescent="0.35">
      <c r="A1837" s="1">
        <v>43771</v>
      </c>
      <c r="B1837">
        <v>183.01</v>
      </c>
      <c r="C1837" s="2">
        <v>20.190000000000001</v>
      </c>
      <c r="D1837" s="2">
        <v>1.0036</v>
      </c>
      <c r="E1837" s="2">
        <v>9300.6</v>
      </c>
      <c r="F1837" s="2" t="s">
        <v>9333</v>
      </c>
    </row>
    <row r="1838" spans="1:6" x14ac:dyDescent="0.35">
      <c r="A1838" s="1">
        <v>43770</v>
      </c>
      <c r="B1838">
        <v>183.12</v>
      </c>
      <c r="C1838" s="2">
        <v>19.899999999999999</v>
      </c>
      <c r="D1838" s="2">
        <v>1.0038</v>
      </c>
      <c r="E1838" s="2">
        <v>9230.1</v>
      </c>
      <c r="F1838" s="2">
        <v>3066.9</v>
      </c>
    </row>
    <row r="1839" spans="1:6" x14ac:dyDescent="0.35">
      <c r="A1839" s="1">
        <v>43769</v>
      </c>
      <c r="B1839">
        <v>182.37</v>
      </c>
      <c r="C1839" s="2">
        <v>19.850000000000001</v>
      </c>
      <c r="D1839" s="2">
        <v>1.0034000000000001</v>
      </c>
      <c r="E1839" s="2">
        <v>9152.6</v>
      </c>
      <c r="F1839" s="2">
        <v>3037.6</v>
      </c>
    </row>
    <row r="1840" spans="1:6" x14ac:dyDescent="0.35">
      <c r="A1840" s="1">
        <v>43768</v>
      </c>
      <c r="B1840">
        <v>183.25</v>
      </c>
      <c r="C1840" s="2">
        <v>19.899999999999999</v>
      </c>
      <c r="D1840" s="2">
        <v>1.0035000000000001</v>
      </c>
      <c r="E1840" s="2">
        <v>9157.9</v>
      </c>
      <c r="F1840" s="2">
        <v>3046.8</v>
      </c>
    </row>
    <row r="1841" spans="1:6" x14ac:dyDescent="0.35">
      <c r="A1841" s="1">
        <v>43767</v>
      </c>
      <c r="B1841">
        <v>190.45</v>
      </c>
      <c r="C1841" s="2">
        <v>20.66</v>
      </c>
      <c r="D1841" s="2">
        <v>1.0035000000000001</v>
      </c>
      <c r="E1841" s="2">
        <v>9411.2999999999993</v>
      </c>
      <c r="F1841" s="2">
        <v>3036.9</v>
      </c>
    </row>
    <row r="1842" spans="1:6" x14ac:dyDescent="0.35">
      <c r="A1842" s="1">
        <v>43766</v>
      </c>
      <c r="B1842">
        <v>181.67</v>
      </c>
      <c r="C1842" s="2">
        <v>19.899999999999999</v>
      </c>
      <c r="D1842" s="2">
        <v>1.0024999999999999</v>
      </c>
      <c r="E1842" s="2">
        <v>9207.2000000000007</v>
      </c>
      <c r="F1842" s="2">
        <v>3039.4</v>
      </c>
    </row>
    <row r="1843" spans="1:6" x14ac:dyDescent="0.35">
      <c r="A1843" s="1">
        <v>43765</v>
      </c>
      <c r="B1843">
        <v>184.05</v>
      </c>
      <c r="C1843" s="2">
        <v>19.3</v>
      </c>
      <c r="D1843" s="2">
        <v>1.0029999999999999</v>
      </c>
      <c r="E1843" s="2">
        <v>9529.6</v>
      </c>
      <c r="F1843" s="2" t="s">
        <v>9333</v>
      </c>
    </row>
    <row r="1844" spans="1:6" x14ac:dyDescent="0.35">
      <c r="A1844" s="1">
        <v>43764</v>
      </c>
      <c r="B1844">
        <v>179.62</v>
      </c>
      <c r="C1844" s="2">
        <v>18.93</v>
      </c>
      <c r="D1844" s="2">
        <v>1.0042</v>
      </c>
      <c r="E1844" s="2">
        <v>9230.6</v>
      </c>
      <c r="F1844" s="2" t="s">
        <v>9333</v>
      </c>
    </row>
    <row r="1845" spans="1:6" x14ac:dyDescent="0.35">
      <c r="A1845" s="1">
        <v>43763</v>
      </c>
      <c r="B1845">
        <v>181.49</v>
      </c>
      <c r="C1845" s="2">
        <v>18.600000000000001</v>
      </c>
      <c r="D1845" s="2">
        <v>1.0043</v>
      </c>
      <c r="E1845" s="2">
        <v>8658.2999999999993</v>
      </c>
      <c r="F1845" s="2">
        <v>3022.6</v>
      </c>
    </row>
    <row r="1846" spans="1:6" x14ac:dyDescent="0.35">
      <c r="A1846" s="1">
        <v>43762</v>
      </c>
      <c r="B1846">
        <v>160.72999999999999</v>
      </c>
      <c r="C1846" s="2">
        <v>16.899999999999999</v>
      </c>
      <c r="D1846" s="2">
        <v>1.0065999999999999</v>
      </c>
      <c r="E1846" s="2">
        <v>7422.7</v>
      </c>
      <c r="F1846" s="2">
        <v>3010.3</v>
      </c>
    </row>
    <row r="1847" spans="1:6" x14ac:dyDescent="0.35">
      <c r="A1847" s="1">
        <v>43761</v>
      </c>
      <c r="B1847">
        <v>162.28</v>
      </c>
      <c r="C1847" s="2">
        <v>16.72</v>
      </c>
      <c r="D1847" s="2">
        <v>1.0055000000000001</v>
      </c>
      <c r="E1847" s="2">
        <v>7477</v>
      </c>
      <c r="F1847" s="2">
        <v>3004.5</v>
      </c>
    </row>
    <row r="1848" spans="1:6" x14ac:dyDescent="0.35">
      <c r="A1848" s="1">
        <v>43760</v>
      </c>
      <c r="B1848">
        <v>171.42</v>
      </c>
      <c r="C1848" s="2">
        <v>18.190000000000001</v>
      </c>
      <c r="D1848" s="2">
        <v>1.0046999999999999</v>
      </c>
      <c r="E1848" s="2">
        <v>8031.4</v>
      </c>
      <c r="F1848" s="2">
        <v>2996</v>
      </c>
    </row>
    <row r="1849" spans="1:6" x14ac:dyDescent="0.35">
      <c r="A1849" s="1">
        <v>43759</v>
      </c>
      <c r="B1849">
        <v>174.18</v>
      </c>
      <c r="C1849" s="2">
        <v>18.25</v>
      </c>
      <c r="D1849" s="2">
        <v>1.0058</v>
      </c>
      <c r="E1849" s="2">
        <v>8208.2000000000007</v>
      </c>
      <c r="F1849" s="2">
        <v>3006.7</v>
      </c>
    </row>
    <row r="1850" spans="1:6" x14ac:dyDescent="0.35">
      <c r="A1850" s="1">
        <v>43758</v>
      </c>
      <c r="B1850">
        <v>175.14</v>
      </c>
      <c r="C1850" s="2">
        <v>18.47</v>
      </c>
      <c r="D1850" s="2">
        <v>1.0097</v>
      </c>
      <c r="E1850" s="2">
        <v>8223.4</v>
      </c>
      <c r="F1850" s="2" t="s">
        <v>9333</v>
      </c>
    </row>
    <row r="1851" spans="1:6" x14ac:dyDescent="0.35">
      <c r="A1851" s="1">
        <v>43757</v>
      </c>
      <c r="B1851">
        <v>171.91</v>
      </c>
      <c r="C1851" s="2">
        <v>18.170000000000002</v>
      </c>
      <c r="D1851" s="2">
        <v>1.0061</v>
      </c>
      <c r="E1851" s="2">
        <v>7957.3</v>
      </c>
      <c r="F1851" s="2" t="s">
        <v>9333</v>
      </c>
    </row>
    <row r="1852" spans="1:6" x14ac:dyDescent="0.35">
      <c r="A1852" s="1">
        <v>43756</v>
      </c>
      <c r="B1852">
        <v>172.81</v>
      </c>
      <c r="C1852" s="2">
        <v>18.2</v>
      </c>
      <c r="D1852" s="2">
        <v>1.0058</v>
      </c>
      <c r="E1852" s="2">
        <v>7948.5</v>
      </c>
      <c r="F1852" s="2">
        <v>2986.2</v>
      </c>
    </row>
    <row r="1853" spans="1:6" x14ac:dyDescent="0.35">
      <c r="A1853" s="1">
        <v>43755</v>
      </c>
      <c r="B1853">
        <v>177.31</v>
      </c>
      <c r="C1853" s="2">
        <v>18.5</v>
      </c>
      <c r="D1853" s="2">
        <v>1.0041</v>
      </c>
      <c r="E1853" s="2">
        <v>8073.3</v>
      </c>
      <c r="F1853" s="2">
        <v>2997.9</v>
      </c>
    </row>
    <row r="1854" spans="1:6" x14ac:dyDescent="0.35">
      <c r="A1854" s="1">
        <v>43754</v>
      </c>
      <c r="B1854">
        <v>174.53</v>
      </c>
      <c r="C1854" s="2">
        <v>17.760000000000002</v>
      </c>
      <c r="D1854" s="2">
        <v>1.0033000000000001</v>
      </c>
      <c r="E1854" s="2">
        <v>8000.4</v>
      </c>
      <c r="F1854" s="2">
        <v>2989.7</v>
      </c>
    </row>
    <row r="1855" spans="1:6" x14ac:dyDescent="0.35">
      <c r="A1855" s="1">
        <v>43753</v>
      </c>
      <c r="B1855">
        <v>180.59</v>
      </c>
      <c r="C1855" s="2">
        <v>18.440000000000001</v>
      </c>
      <c r="D1855" s="2">
        <v>1.0044999999999999</v>
      </c>
      <c r="E1855" s="2">
        <v>8167.2</v>
      </c>
      <c r="F1855" s="2">
        <v>2995.7</v>
      </c>
    </row>
    <row r="1856" spans="1:6" x14ac:dyDescent="0.35">
      <c r="A1856" s="1">
        <v>43752</v>
      </c>
      <c r="B1856">
        <v>186.63</v>
      </c>
      <c r="C1856" s="2">
        <v>18.43</v>
      </c>
      <c r="D1856" s="2">
        <v>1.0031000000000001</v>
      </c>
      <c r="E1856" s="2">
        <v>8353.2999999999993</v>
      </c>
      <c r="F1856" s="2">
        <v>2966.2</v>
      </c>
    </row>
    <row r="1857" spans="1:6" x14ac:dyDescent="0.35">
      <c r="A1857" s="1">
        <v>43751</v>
      </c>
      <c r="B1857">
        <v>181.11</v>
      </c>
      <c r="C1857" s="2">
        <v>18.21</v>
      </c>
      <c r="D1857" s="2">
        <v>1.0037</v>
      </c>
      <c r="E1857" s="2">
        <v>8281.5</v>
      </c>
      <c r="F1857" s="2" t="s">
        <v>9333</v>
      </c>
    </row>
    <row r="1858" spans="1:6" x14ac:dyDescent="0.35">
      <c r="A1858" s="1">
        <v>43750</v>
      </c>
      <c r="B1858">
        <v>179.87</v>
      </c>
      <c r="C1858" s="2">
        <v>17.2</v>
      </c>
      <c r="D1858" s="2">
        <v>1.0059</v>
      </c>
      <c r="E1858" s="2">
        <v>8304.4</v>
      </c>
      <c r="F1858" s="2" t="s">
        <v>9333</v>
      </c>
    </row>
    <row r="1859" spans="1:6" x14ac:dyDescent="0.35">
      <c r="A1859" s="1">
        <v>43749</v>
      </c>
      <c r="B1859">
        <v>180.6</v>
      </c>
      <c r="C1859" s="2">
        <v>16.600000000000001</v>
      </c>
      <c r="D1859" s="2">
        <v>1.0028999999999999</v>
      </c>
      <c r="E1859" s="2">
        <v>8267.7999999999993</v>
      </c>
      <c r="F1859" s="2">
        <v>2970.3</v>
      </c>
    </row>
    <row r="1860" spans="1:6" x14ac:dyDescent="0.35">
      <c r="A1860" s="1">
        <v>43748</v>
      </c>
      <c r="B1860">
        <v>191.1</v>
      </c>
      <c r="C1860" s="2">
        <v>17.53</v>
      </c>
      <c r="D1860" s="2">
        <v>1.0038</v>
      </c>
      <c r="E1860" s="2">
        <v>8562.2999999999993</v>
      </c>
      <c r="F1860" s="2">
        <v>2938.1</v>
      </c>
    </row>
    <row r="1861" spans="1:6" x14ac:dyDescent="0.35">
      <c r="A1861" s="1">
        <v>43747</v>
      </c>
      <c r="B1861">
        <v>192.64</v>
      </c>
      <c r="C1861" s="2">
        <v>17.71</v>
      </c>
      <c r="D1861" s="2">
        <v>1.0029999999999999</v>
      </c>
      <c r="E1861" s="2">
        <v>8566.7000000000007</v>
      </c>
      <c r="F1861" s="2">
        <v>2919.4</v>
      </c>
    </row>
    <row r="1862" spans="1:6" x14ac:dyDescent="0.35">
      <c r="A1862" s="1">
        <v>43746</v>
      </c>
      <c r="B1862">
        <v>180.78</v>
      </c>
      <c r="C1862" s="2">
        <v>16.04</v>
      </c>
      <c r="D1862" s="2">
        <v>1.0039</v>
      </c>
      <c r="E1862" s="2">
        <v>8182.9</v>
      </c>
      <c r="F1862" s="2">
        <v>2893.1</v>
      </c>
    </row>
    <row r="1863" spans="1:6" x14ac:dyDescent="0.35">
      <c r="A1863" s="1">
        <v>43745</v>
      </c>
      <c r="B1863">
        <v>179.87</v>
      </c>
      <c r="C1863" s="2">
        <v>16.05</v>
      </c>
      <c r="D1863" s="2">
        <v>1.0046999999999999</v>
      </c>
      <c r="E1863" s="2">
        <v>8198.6</v>
      </c>
      <c r="F1863" s="2">
        <v>2938.8</v>
      </c>
    </row>
    <row r="1864" spans="1:6" x14ac:dyDescent="0.35">
      <c r="A1864" s="1">
        <v>43744</v>
      </c>
      <c r="B1864">
        <v>170.55</v>
      </c>
      <c r="C1864" s="2">
        <v>15.36</v>
      </c>
      <c r="D1864" s="2">
        <v>1.0065</v>
      </c>
      <c r="E1864" s="2">
        <v>7881.9</v>
      </c>
      <c r="F1864" s="2" t="s">
        <v>9333</v>
      </c>
    </row>
    <row r="1865" spans="1:6" x14ac:dyDescent="0.35">
      <c r="A1865" s="1">
        <v>43743</v>
      </c>
      <c r="B1865">
        <v>176.43</v>
      </c>
      <c r="C1865" s="2">
        <v>15.71</v>
      </c>
      <c r="D1865" s="2">
        <v>1.0075000000000001</v>
      </c>
      <c r="E1865" s="2">
        <v>8127.3</v>
      </c>
      <c r="F1865" s="2" t="s">
        <v>9333</v>
      </c>
    </row>
    <row r="1866" spans="1:6" x14ac:dyDescent="0.35">
      <c r="A1866" s="1">
        <v>43742</v>
      </c>
      <c r="B1866">
        <v>175.65</v>
      </c>
      <c r="C1866" s="2">
        <v>15.65</v>
      </c>
      <c r="D1866" s="2">
        <v>1.006</v>
      </c>
      <c r="E1866" s="2">
        <v>8148.1</v>
      </c>
      <c r="F1866" s="2">
        <v>2952</v>
      </c>
    </row>
    <row r="1867" spans="1:6" x14ac:dyDescent="0.35">
      <c r="A1867" s="1">
        <v>43741</v>
      </c>
      <c r="B1867">
        <v>174.54</v>
      </c>
      <c r="C1867" s="2">
        <v>15.7</v>
      </c>
      <c r="D1867" s="2">
        <v>1.0062</v>
      </c>
      <c r="E1867" s="2">
        <v>8226.9</v>
      </c>
      <c r="F1867" s="2">
        <v>2910.6</v>
      </c>
    </row>
    <row r="1868" spans="1:6" x14ac:dyDescent="0.35">
      <c r="A1868" s="1">
        <v>43740</v>
      </c>
      <c r="B1868">
        <v>180.27</v>
      </c>
      <c r="C1868" s="2">
        <v>15.91</v>
      </c>
      <c r="D1868" s="2">
        <v>1.0065999999999999</v>
      </c>
      <c r="E1868" s="2">
        <v>8364.1</v>
      </c>
      <c r="F1868" s="2">
        <v>2887.6</v>
      </c>
    </row>
    <row r="1869" spans="1:6" x14ac:dyDescent="0.35">
      <c r="A1869" s="1">
        <v>43739</v>
      </c>
      <c r="B1869">
        <v>175.78</v>
      </c>
      <c r="C1869" s="2">
        <v>15.85</v>
      </c>
      <c r="D1869" s="2">
        <v>1.0055000000000001</v>
      </c>
      <c r="E1869" s="2">
        <v>8302.7000000000007</v>
      </c>
      <c r="F1869" s="2">
        <v>2940.2</v>
      </c>
    </row>
    <row r="1870" spans="1:6" x14ac:dyDescent="0.35">
      <c r="A1870" s="1">
        <v>43738</v>
      </c>
      <c r="B1870">
        <v>180.35</v>
      </c>
      <c r="C1870" s="2">
        <v>15.84</v>
      </c>
      <c r="D1870" s="2">
        <v>1.0058</v>
      </c>
      <c r="E1870" s="2">
        <v>8284.2999999999993</v>
      </c>
      <c r="F1870" s="2">
        <v>2976.7</v>
      </c>
    </row>
    <row r="1871" spans="1:6" x14ac:dyDescent="0.35">
      <c r="A1871" s="1">
        <v>43737</v>
      </c>
      <c r="B1871">
        <v>169.29</v>
      </c>
      <c r="C1871" s="2">
        <v>15.27</v>
      </c>
      <c r="D1871" s="2">
        <v>1.0055000000000001</v>
      </c>
      <c r="E1871" s="2">
        <v>8049.1</v>
      </c>
      <c r="F1871" s="2" t="s">
        <v>9333</v>
      </c>
    </row>
    <row r="1872" spans="1:6" x14ac:dyDescent="0.35">
      <c r="A1872" s="1">
        <v>43736</v>
      </c>
      <c r="B1872">
        <v>173.62</v>
      </c>
      <c r="C1872" s="2">
        <v>15.75</v>
      </c>
      <c r="D1872" s="2">
        <v>1.0041</v>
      </c>
      <c r="E1872" s="2">
        <v>8208.5</v>
      </c>
      <c r="F1872" s="2" t="s">
        <v>9333</v>
      </c>
    </row>
    <row r="1873" spans="1:6" x14ac:dyDescent="0.35">
      <c r="A1873" s="1">
        <v>43735</v>
      </c>
      <c r="B1873">
        <v>173.19</v>
      </c>
      <c r="C1873" s="2">
        <v>15.65</v>
      </c>
      <c r="D1873" s="2">
        <v>1.0042</v>
      </c>
      <c r="E1873" s="2">
        <v>8184.9</v>
      </c>
      <c r="F1873" s="2">
        <v>2961.8</v>
      </c>
    </row>
    <row r="1874" spans="1:6" x14ac:dyDescent="0.35">
      <c r="A1874" s="1">
        <v>43734</v>
      </c>
      <c r="B1874">
        <v>164.56</v>
      </c>
      <c r="C1874" s="2">
        <v>15.41</v>
      </c>
      <c r="D1874" s="2">
        <v>1.0046999999999999</v>
      </c>
      <c r="E1874" s="2">
        <v>8063.8</v>
      </c>
      <c r="F1874" s="2">
        <v>2977.6</v>
      </c>
    </row>
    <row r="1875" spans="1:6" x14ac:dyDescent="0.35">
      <c r="A1875" s="1">
        <v>43733</v>
      </c>
      <c r="B1875">
        <v>168.92</v>
      </c>
      <c r="C1875" s="2">
        <v>16.25</v>
      </c>
      <c r="D1875" s="2">
        <v>1.0044</v>
      </c>
      <c r="E1875" s="2">
        <v>8432.4</v>
      </c>
      <c r="F1875" s="2">
        <v>2984.9</v>
      </c>
    </row>
    <row r="1876" spans="1:6" x14ac:dyDescent="0.35">
      <c r="A1876" s="1">
        <v>43732</v>
      </c>
      <c r="B1876">
        <v>166.29</v>
      </c>
      <c r="C1876" s="2">
        <v>16.010000000000002</v>
      </c>
      <c r="D1876" s="2">
        <v>1.0039</v>
      </c>
      <c r="E1876" s="2">
        <v>8513.9</v>
      </c>
      <c r="F1876" s="2">
        <v>2966.6</v>
      </c>
    </row>
    <row r="1877" spans="1:6" x14ac:dyDescent="0.35">
      <c r="A1877" s="1">
        <v>43731</v>
      </c>
      <c r="B1877">
        <v>201.18</v>
      </c>
      <c r="C1877" s="2">
        <v>19.59</v>
      </c>
      <c r="D1877" s="2">
        <v>1.0017</v>
      </c>
      <c r="E1877" s="2">
        <v>9702.2000000000007</v>
      </c>
      <c r="F1877" s="2">
        <v>2991.8</v>
      </c>
    </row>
    <row r="1878" spans="1:6" x14ac:dyDescent="0.35">
      <c r="A1878" s="1">
        <v>43730</v>
      </c>
      <c r="B1878">
        <v>211.13</v>
      </c>
      <c r="C1878" s="2">
        <v>20.55</v>
      </c>
      <c r="D1878" s="2">
        <v>1.0035000000000001</v>
      </c>
      <c r="E1878" s="2">
        <v>10031.6</v>
      </c>
      <c r="F1878" s="2" t="s">
        <v>9333</v>
      </c>
    </row>
    <row r="1879" spans="1:6" x14ac:dyDescent="0.35">
      <c r="A1879" s="1">
        <v>43729</v>
      </c>
      <c r="B1879">
        <v>215.22</v>
      </c>
      <c r="C1879" s="2">
        <v>21.14</v>
      </c>
      <c r="D1879" s="2">
        <v>1.0033000000000001</v>
      </c>
      <c r="E1879" s="2">
        <v>9993</v>
      </c>
      <c r="F1879" s="2" t="s">
        <v>9333</v>
      </c>
    </row>
    <row r="1880" spans="1:6" x14ac:dyDescent="0.35">
      <c r="A1880" s="1">
        <v>43728</v>
      </c>
      <c r="B1880">
        <v>218</v>
      </c>
      <c r="C1880" s="2">
        <v>21.4</v>
      </c>
      <c r="D1880" s="2">
        <v>1.0026999999999999</v>
      </c>
      <c r="E1880" s="2">
        <v>10172.700000000001</v>
      </c>
      <c r="F1880" s="2">
        <v>2992.1</v>
      </c>
    </row>
    <row r="1881" spans="1:6" x14ac:dyDescent="0.35">
      <c r="A1881" s="1">
        <v>43727</v>
      </c>
      <c r="B1881">
        <v>220.21</v>
      </c>
      <c r="C1881" s="2">
        <v>21.61</v>
      </c>
      <c r="D1881" s="2">
        <v>1.0041</v>
      </c>
      <c r="E1881" s="2">
        <v>10250.5</v>
      </c>
      <c r="F1881" s="2">
        <v>3006.8</v>
      </c>
    </row>
    <row r="1882" spans="1:6" x14ac:dyDescent="0.35">
      <c r="A1882" s="1">
        <v>43726</v>
      </c>
      <c r="B1882">
        <v>210.43</v>
      </c>
      <c r="C1882" s="2">
        <v>22.22</v>
      </c>
      <c r="D1882" s="2">
        <v>1.002</v>
      </c>
      <c r="E1882" s="2">
        <v>10164.700000000001</v>
      </c>
      <c r="F1882" s="2">
        <v>3006.7</v>
      </c>
    </row>
    <row r="1883" spans="1:6" x14ac:dyDescent="0.35">
      <c r="A1883" s="1">
        <v>43725</v>
      </c>
      <c r="B1883">
        <v>207.77</v>
      </c>
      <c r="C1883" s="2">
        <v>21.08</v>
      </c>
      <c r="D1883" s="2">
        <v>1.0027999999999999</v>
      </c>
      <c r="E1883" s="2">
        <v>10195.700000000001</v>
      </c>
      <c r="F1883" s="2">
        <v>3005.7</v>
      </c>
    </row>
    <row r="1884" spans="1:6" x14ac:dyDescent="0.35">
      <c r="A1884" s="1">
        <v>43724</v>
      </c>
      <c r="B1884">
        <v>197.32</v>
      </c>
      <c r="C1884" s="2">
        <v>20.46</v>
      </c>
      <c r="D1884" s="2">
        <v>1.0029999999999999</v>
      </c>
      <c r="E1884" s="2">
        <v>10255.5</v>
      </c>
      <c r="F1884" s="2">
        <v>2998</v>
      </c>
    </row>
    <row r="1885" spans="1:6" x14ac:dyDescent="0.35">
      <c r="A1885" s="1">
        <v>43723</v>
      </c>
      <c r="B1885">
        <v>189.1</v>
      </c>
      <c r="C1885" s="2">
        <v>20.6</v>
      </c>
      <c r="D1885" s="2">
        <v>1.0044</v>
      </c>
      <c r="E1885" s="2">
        <v>10311.5</v>
      </c>
      <c r="F1885" s="2" t="s">
        <v>9333</v>
      </c>
    </row>
    <row r="1886" spans="1:6" x14ac:dyDescent="0.35">
      <c r="A1886" s="1">
        <v>43722</v>
      </c>
      <c r="B1886">
        <v>188.16</v>
      </c>
      <c r="C1886" s="2">
        <v>21.1</v>
      </c>
      <c r="D1886" s="2">
        <v>1.0044</v>
      </c>
      <c r="E1886" s="2">
        <v>10337.299999999999</v>
      </c>
      <c r="F1886" s="2" t="s">
        <v>9333</v>
      </c>
    </row>
    <row r="1887" spans="1:6" x14ac:dyDescent="0.35">
      <c r="A1887" s="1">
        <v>43721</v>
      </c>
      <c r="B1887">
        <v>181.11</v>
      </c>
      <c r="C1887" s="2">
        <v>20.93</v>
      </c>
      <c r="D1887" s="2">
        <v>1.0032000000000001</v>
      </c>
      <c r="E1887" s="2">
        <v>10342.1</v>
      </c>
      <c r="F1887" s="2">
        <v>3007.4</v>
      </c>
    </row>
    <row r="1888" spans="1:6" x14ac:dyDescent="0.35">
      <c r="A1888" s="1">
        <v>43720</v>
      </c>
      <c r="B1888">
        <v>180.87</v>
      </c>
      <c r="C1888" s="2">
        <v>20.92</v>
      </c>
      <c r="D1888" s="2">
        <v>1.0029999999999999</v>
      </c>
      <c r="E1888" s="2">
        <v>10415.1</v>
      </c>
      <c r="F1888" s="2">
        <v>3009.6</v>
      </c>
    </row>
    <row r="1889" spans="1:6" x14ac:dyDescent="0.35">
      <c r="A1889" s="1">
        <v>43719</v>
      </c>
      <c r="B1889">
        <v>178.47</v>
      </c>
      <c r="C1889" s="2">
        <v>20.97</v>
      </c>
      <c r="D1889" s="2">
        <v>1.0034000000000001</v>
      </c>
      <c r="E1889" s="2">
        <v>10162.5</v>
      </c>
      <c r="F1889" s="2">
        <v>3000.9</v>
      </c>
    </row>
    <row r="1890" spans="1:6" x14ac:dyDescent="0.35">
      <c r="A1890" s="1">
        <v>43718</v>
      </c>
      <c r="B1890">
        <v>180.05</v>
      </c>
      <c r="C1890" s="2">
        <v>22.07</v>
      </c>
      <c r="D1890" s="2">
        <v>1.0029999999999999</v>
      </c>
      <c r="E1890" s="2">
        <v>10105.4</v>
      </c>
      <c r="F1890" s="2">
        <v>2979.4</v>
      </c>
    </row>
    <row r="1891" spans="1:6" x14ac:dyDescent="0.35">
      <c r="A1891" s="1">
        <v>43717</v>
      </c>
      <c r="B1891">
        <v>180.65</v>
      </c>
      <c r="C1891" s="2">
        <v>22.33</v>
      </c>
      <c r="D1891" s="2">
        <v>1.0026999999999999</v>
      </c>
      <c r="E1891" s="2">
        <v>10309</v>
      </c>
      <c r="F1891" s="2">
        <v>2978.4</v>
      </c>
    </row>
    <row r="1892" spans="1:6" x14ac:dyDescent="0.35">
      <c r="A1892" s="1">
        <v>43716</v>
      </c>
      <c r="B1892">
        <v>181.44</v>
      </c>
      <c r="C1892" s="2">
        <v>22.59</v>
      </c>
      <c r="D1892" s="2">
        <v>1.0043</v>
      </c>
      <c r="E1892" s="2">
        <v>10402.799999999999</v>
      </c>
      <c r="F1892" s="2" t="s">
        <v>9333</v>
      </c>
    </row>
    <row r="1893" spans="1:6" x14ac:dyDescent="0.35">
      <c r="A1893" s="1">
        <v>43715</v>
      </c>
      <c r="B1893">
        <v>177.74</v>
      </c>
      <c r="C1893" s="2">
        <v>22.48</v>
      </c>
      <c r="D1893" s="2">
        <v>1.0047999999999999</v>
      </c>
      <c r="E1893" s="2">
        <v>10461.1</v>
      </c>
      <c r="F1893" s="2" t="s">
        <v>9333</v>
      </c>
    </row>
    <row r="1894" spans="1:6" x14ac:dyDescent="0.35">
      <c r="A1894" s="1">
        <v>43714</v>
      </c>
      <c r="B1894">
        <v>169.15</v>
      </c>
      <c r="C1894" s="2">
        <v>22.08</v>
      </c>
      <c r="D1894" s="2">
        <v>1.0024</v>
      </c>
      <c r="E1894" s="2">
        <v>10309.299999999999</v>
      </c>
      <c r="F1894" s="2">
        <v>2978.7</v>
      </c>
    </row>
    <row r="1895" spans="1:6" x14ac:dyDescent="0.35">
      <c r="A1895" s="1">
        <v>43713</v>
      </c>
      <c r="B1895">
        <v>173.83</v>
      </c>
      <c r="C1895" s="2">
        <v>22.76</v>
      </c>
      <c r="D1895" s="2">
        <v>1.0026999999999999</v>
      </c>
      <c r="E1895" s="2">
        <v>10566.9</v>
      </c>
      <c r="F1895" s="2">
        <v>2976</v>
      </c>
    </row>
    <row r="1896" spans="1:6" x14ac:dyDescent="0.35">
      <c r="A1896" s="1">
        <v>43712</v>
      </c>
      <c r="B1896">
        <v>174.79</v>
      </c>
      <c r="C1896" s="2">
        <v>21.83</v>
      </c>
      <c r="D1896" s="2">
        <v>1.0027999999999999</v>
      </c>
      <c r="E1896" s="2">
        <v>10568.2</v>
      </c>
      <c r="F1896" s="2">
        <v>2937.8</v>
      </c>
    </row>
    <row r="1897" spans="1:6" x14ac:dyDescent="0.35">
      <c r="A1897" s="1">
        <v>43711</v>
      </c>
      <c r="B1897">
        <v>178.81</v>
      </c>
      <c r="C1897" s="2">
        <v>22.5</v>
      </c>
      <c r="D1897" s="2">
        <v>1.0023</v>
      </c>
      <c r="E1897" s="2">
        <v>10612.3</v>
      </c>
      <c r="F1897" s="2">
        <v>2906.3</v>
      </c>
    </row>
    <row r="1898" spans="1:6" x14ac:dyDescent="0.35">
      <c r="A1898" s="1">
        <v>43710</v>
      </c>
      <c r="B1898">
        <v>178.11</v>
      </c>
      <c r="C1898" s="2">
        <v>22.77</v>
      </c>
      <c r="D1898" s="2">
        <v>1.0032000000000001</v>
      </c>
      <c r="E1898" s="2">
        <v>10348.799999999999</v>
      </c>
      <c r="F1898" s="2" t="s">
        <v>9333</v>
      </c>
    </row>
    <row r="1899" spans="1:6" x14ac:dyDescent="0.35">
      <c r="A1899" s="1">
        <v>43709</v>
      </c>
      <c r="B1899">
        <v>169.72</v>
      </c>
      <c r="C1899" s="2">
        <v>21.54</v>
      </c>
      <c r="D1899" s="2">
        <v>1.0039</v>
      </c>
      <c r="E1899" s="2">
        <v>9729.2999999999993</v>
      </c>
      <c r="F1899" s="2" t="s">
        <v>9333</v>
      </c>
    </row>
    <row r="1900" spans="1:6" x14ac:dyDescent="0.35">
      <c r="A1900" s="1">
        <v>43708</v>
      </c>
      <c r="B1900">
        <v>171.62</v>
      </c>
      <c r="C1900" s="2">
        <v>21.22</v>
      </c>
      <c r="D1900" s="2">
        <v>1.0035000000000001</v>
      </c>
      <c r="E1900" s="2">
        <v>9594.4</v>
      </c>
      <c r="F1900" s="2" t="s">
        <v>9333</v>
      </c>
    </row>
    <row r="1901" spans="1:6" x14ac:dyDescent="0.35">
      <c r="A1901" s="1">
        <v>43707</v>
      </c>
      <c r="B1901">
        <v>168.16</v>
      </c>
      <c r="C1901" s="2">
        <v>22.17</v>
      </c>
      <c r="D1901" s="2">
        <v>1.0038</v>
      </c>
      <c r="E1901" s="2">
        <v>9585.4</v>
      </c>
      <c r="F1901" s="2">
        <v>2926.5</v>
      </c>
    </row>
    <row r="1902" spans="1:6" x14ac:dyDescent="0.35">
      <c r="A1902" s="1">
        <v>43706</v>
      </c>
      <c r="B1902">
        <v>168.66</v>
      </c>
      <c r="C1902" s="2">
        <v>21.84</v>
      </c>
      <c r="D1902" s="2">
        <v>1.0022</v>
      </c>
      <c r="E1902" s="2">
        <v>9491</v>
      </c>
      <c r="F1902" s="2">
        <v>2924.6</v>
      </c>
    </row>
    <row r="1903" spans="1:6" x14ac:dyDescent="0.35">
      <c r="A1903" s="1">
        <v>43705</v>
      </c>
      <c r="B1903">
        <v>172.85</v>
      </c>
      <c r="C1903" s="2">
        <v>23.42</v>
      </c>
      <c r="D1903" s="2">
        <v>1.0016</v>
      </c>
      <c r="E1903" s="2">
        <v>9729.4</v>
      </c>
      <c r="F1903" s="2">
        <v>2887.9</v>
      </c>
    </row>
    <row r="1904" spans="1:6" x14ac:dyDescent="0.35">
      <c r="A1904" s="1">
        <v>43704</v>
      </c>
      <c r="B1904">
        <v>186.58</v>
      </c>
      <c r="C1904" s="2">
        <v>25.59</v>
      </c>
      <c r="D1904" s="2">
        <v>1.0015000000000001</v>
      </c>
      <c r="E1904" s="2">
        <v>10184.799999999999</v>
      </c>
      <c r="F1904" s="2">
        <v>2869.2</v>
      </c>
    </row>
    <row r="1905" spans="1:6" x14ac:dyDescent="0.35">
      <c r="A1905" s="1">
        <v>43703</v>
      </c>
      <c r="B1905">
        <v>188.34</v>
      </c>
      <c r="C1905" s="2">
        <v>26.12</v>
      </c>
      <c r="D1905" s="2">
        <v>1.0007999999999999</v>
      </c>
      <c r="E1905" s="2">
        <v>10371.799999999999</v>
      </c>
      <c r="F1905" s="2">
        <v>2878.4</v>
      </c>
    </row>
    <row r="1906" spans="1:6" x14ac:dyDescent="0.35">
      <c r="A1906" s="1">
        <v>43702</v>
      </c>
      <c r="B1906">
        <v>186.3</v>
      </c>
      <c r="C1906" s="2">
        <v>26.08</v>
      </c>
      <c r="D1906" s="2">
        <v>1.002</v>
      </c>
      <c r="E1906" s="2">
        <v>10136.299999999999</v>
      </c>
      <c r="F1906" s="2" t="s">
        <v>9333</v>
      </c>
    </row>
    <row r="1907" spans="1:6" x14ac:dyDescent="0.35">
      <c r="A1907" s="1">
        <v>43701</v>
      </c>
      <c r="B1907">
        <v>190.15</v>
      </c>
      <c r="C1907" s="2">
        <v>26.44</v>
      </c>
      <c r="D1907" s="2">
        <v>1.0031000000000001</v>
      </c>
      <c r="E1907" s="2">
        <v>10131</v>
      </c>
      <c r="F1907" s="2" t="s">
        <v>9333</v>
      </c>
    </row>
    <row r="1908" spans="1:6" x14ac:dyDescent="0.35">
      <c r="A1908" s="1">
        <v>43700</v>
      </c>
      <c r="B1908">
        <v>193.43</v>
      </c>
      <c r="C1908" s="2">
        <v>27.03</v>
      </c>
      <c r="D1908" s="2">
        <v>1.0024</v>
      </c>
      <c r="E1908" s="2">
        <v>10388.700000000001</v>
      </c>
      <c r="F1908" s="2">
        <v>2847.1</v>
      </c>
    </row>
    <row r="1909" spans="1:6" x14ac:dyDescent="0.35">
      <c r="A1909" s="1">
        <v>43699</v>
      </c>
      <c r="B1909">
        <v>190.29</v>
      </c>
      <c r="C1909" s="2">
        <v>27.02</v>
      </c>
      <c r="D1909" s="2">
        <v>1.002</v>
      </c>
      <c r="E1909" s="2">
        <v>10105</v>
      </c>
      <c r="F1909" s="2">
        <v>2922.9</v>
      </c>
    </row>
    <row r="1910" spans="1:6" x14ac:dyDescent="0.35">
      <c r="A1910" s="1">
        <v>43698</v>
      </c>
      <c r="B1910">
        <v>187.24</v>
      </c>
      <c r="C1910" s="2">
        <v>26.95</v>
      </c>
      <c r="D1910" s="2">
        <v>1.0006999999999999</v>
      </c>
      <c r="E1910" s="2">
        <v>10141.5</v>
      </c>
      <c r="F1910" s="2">
        <v>2924.4</v>
      </c>
    </row>
    <row r="1911" spans="1:6" x14ac:dyDescent="0.35">
      <c r="A1911" s="1">
        <v>43697</v>
      </c>
      <c r="B1911">
        <v>196.14</v>
      </c>
      <c r="C1911" s="2">
        <v>27.99</v>
      </c>
      <c r="D1911" s="2">
        <v>1.0015000000000001</v>
      </c>
      <c r="E1911" s="2">
        <v>10752.6</v>
      </c>
      <c r="F1911" s="2">
        <v>2900.5</v>
      </c>
    </row>
    <row r="1912" spans="1:6" x14ac:dyDescent="0.35">
      <c r="A1912" s="1">
        <v>43696</v>
      </c>
      <c r="B1912">
        <v>201.64</v>
      </c>
      <c r="C1912" s="2">
        <v>28.78</v>
      </c>
      <c r="D1912" s="2">
        <v>1.0016</v>
      </c>
      <c r="E1912" s="2">
        <v>10910.7</v>
      </c>
      <c r="F1912" s="2">
        <v>2923.7</v>
      </c>
    </row>
    <row r="1913" spans="1:6" x14ac:dyDescent="0.35">
      <c r="A1913" s="1">
        <v>43695</v>
      </c>
      <c r="B1913">
        <v>193.68</v>
      </c>
      <c r="C1913" s="2">
        <v>27.91</v>
      </c>
      <c r="D1913" s="2">
        <v>1.0025999999999999</v>
      </c>
      <c r="E1913" s="2">
        <v>10312.700000000001</v>
      </c>
      <c r="F1913" s="2" t="s">
        <v>9333</v>
      </c>
    </row>
    <row r="1914" spans="1:6" x14ac:dyDescent="0.35">
      <c r="A1914" s="1">
        <v>43694</v>
      </c>
      <c r="B1914">
        <v>184.81</v>
      </c>
      <c r="C1914" s="2">
        <v>27.45</v>
      </c>
      <c r="D1914" s="2">
        <v>1.0031000000000001</v>
      </c>
      <c r="E1914" s="2">
        <v>10218.1</v>
      </c>
      <c r="F1914" s="2" t="s">
        <v>9333</v>
      </c>
    </row>
    <row r="1915" spans="1:6" x14ac:dyDescent="0.35">
      <c r="A1915" s="1">
        <v>43693</v>
      </c>
      <c r="B1915">
        <v>184.55</v>
      </c>
      <c r="C1915" s="2">
        <v>27.5</v>
      </c>
      <c r="D1915" s="2">
        <v>1.0023</v>
      </c>
      <c r="E1915" s="2">
        <v>10335.6</v>
      </c>
      <c r="F1915" s="2">
        <v>2888.7</v>
      </c>
    </row>
    <row r="1916" spans="1:6" x14ac:dyDescent="0.35">
      <c r="A1916" s="1">
        <v>43692</v>
      </c>
      <c r="B1916">
        <v>187.8</v>
      </c>
      <c r="C1916" s="2">
        <v>28.1</v>
      </c>
      <c r="D1916" s="2">
        <v>1.0019</v>
      </c>
      <c r="E1916" s="2">
        <v>10303.4</v>
      </c>
      <c r="F1916" s="2">
        <v>2847.6</v>
      </c>
    </row>
    <row r="1917" spans="1:6" x14ac:dyDescent="0.35">
      <c r="A1917" s="1">
        <v>43691</v>
      </c>
      <c r="B1917">
        <v>186.56</v>
      </c>
      <c r="C1917" s="2">
        <v>27</v>
      </c>
      <c r="D1917" s="2">
        <v>1.0006999999999999</v>
      </c>
      <c r="E1917" s="2">
        <v>10049.4</v>
      </c>
      <c r="F1917" s="2">
        <v>2840.6</v>
      </c>
    </row>
    <row r="1918" spans="1:6" x14ac:dyDescent="0.35">
      <c r="A1918" s="1">
        <v>43690</v>
      </c>
      <c r="B1918">
        <v>207.68</v>
      </c>
      <c r="C1918" s="2">
        <v>29.44</v>
      </c>
      <c r="D1918" s="2">
        <v>0.99919999999999998</v>
      </c>
      <c r="E1918" s="2">
        <v>10892.9</v>
      </c>
      <c r="F1918" s="2">
        <v>2926.3</v>
      </c>
    </row>
    <row r="1919" spans="1:6" x14ac:dyDescent="0.35">
      <c r="A1919" s="1">
        <v>43689</v>
      </c>
      <c r="B1919">
        <v>210.45</v>
      </c>
      <c r="C1919" s="2">
        <v>30.18</v>
      </c>
      <c r="D1919" s="2">
        <v>0.99950000000000006</v>
      </c>
      <c r="E1919" s="2">
        <v>11394.2</v>
      </c>
      <c r="F1919" s="2">
        <v>2883.8</v>
      </c>
    </row>
    <row r="1920" spans="1:6" x14ac:dyDescent="0.35">
      <c r="A1920" s="1">
        <v>43688</v>
      </c>
      <c r="B1920">
        <v>215.83</v>
      </c>
      <c r="C1920" s="2">
        <v>30.26</v>
      </c>
      <c r="D1920" s="2">
        <v>1</v>
      </c>
      <c r="E1920" s="2">
        <v>11517.2</v>
      </c>
      <c r="F1920" s="2" t="s">
        <v>9333</v>
      </c>
    </row>
    <row r="1921" spans="1:6" x14ac:dyDescent="0.35">
      <c r="A1921" s="1">
        <v>43687</v>
      </c>
      <c r="B1921">
        <v>205.93</v>
      </c>
      <c r="C1921" s="2">
        <v>29.6</v>
      </c>
      <c r="D1921" s="2">
        <v>0.99870000000000003</v>
      </c>
      <c r="E1921" s="2">
        <v>11314.5</v>
      </c>
      <c r="F1921" s="2" t="s">
        <v>9333</v>
      </c>
    </row>
    <row r="1922" spans="1:6" x14ac:dyDescent="0.35">
      <c r="A1922" s="1">
        <v>43686</v>
      </c>
      <c r="B1922">
        <v>209.49</v>
      </c>
      <c r="C1922" s="2">
        <v>29.82</v>
      </c>
      <c r="D1922" s="2">
        <v>1.0007999999999999</v>
      </c>
      <c r="E1922" s="2">
        <v>12089.8</v>
      </c>
      <c r="F1922" s="2">
        <v>2918.7</v>
      </c>
    </row>
    <row r="1923" spans="1:6" x14ac:dyDescent="0.35">
      <c r="A1923" s="1">
        <v>43685</v>
      </c>
      <c r="B1923">
        <v>220.16</v>
      </c>
      <c r="C1923" s="2">
        <v>31.2</v>
      </c>
      <c r="D1923" s="2">
        <v>1.0009999999999999</v>
      </c>
      <c r="E1923" s="2">
        <v>12191.6</v>
      </c>
      <c r="F1923" s="2">
        <v>2938.1</v>
      </c>
    </row>
    <row r="1924" spans="1:6" x14ac:dyDescent="0.35">
      <c r="A1924" s="1">
        <v>43684</v>
      </c>
      <c r="B1924">
        <v>224.66</v>
      </c>
      <c r="C1924" s="2">
        <v>29.65</v>
      </c>
      <c r="D1924" s="2">
        <v>1.0004999999999999</v>
      </c>
      <c r="E1924" s="2">
        <v>12013.9</v>
      </c>
      <c r="F1924" s="2">
        <v>2884</v>
      </c>
    </row>
    <row r="1925" spans="1:6" x14ac:dyDescent="0.35">
      <c r="A1925" s="1">
        <v>43683</v>
      </c>
      <c r="B1925">
        <v>225.63</v>
      </c>
      <c r="C1925" s="2">
        <v>27.65</v>
      </c>
      <c r="D1925" s="2">
        <v>0.99939999999999996</v>
      </c>
      <c r="E1925" s="2">
        <v>11480.9</v>
      </c>
      <c r="F1925" s="2">
        <v>2881.8</v>
      </c>
    </row>
    <row r="1926" spans="1:6" x14ac:dyDescent="0.35">
      <c r="A1926" s="1">
        <v>43682</v>
      </c>
      <c r="B1926">
        <v>232.45</v>
      </c>
      <c r="C1926" s="2">
        <v>27.97</v>
      </c>
      <c r="D1926" s="2">
        <v>1.0004</v>
      </c>
      <c r="E1926" s="2">
        <v>11816.8</v>
      </c>
      <c r="F1926" s="2">
        <v>2844.7</v>
      </c>
    </row>
    <row r="1927" spans="1:6" x14ac:dyDescent="0.35">
      <c r="A1927" s="1">
        <v>43681</v>
      </c>
      <c r="B1927">
        <v>220.72</v>
      </c>
      <c r="C1927" s="2">
        <v>27.38</v>
      </c>
      <c r="D1927" s="2">
        <v>1.0025999999999999</v>
      </c>
      <c r="E1927" s="2">
        <v>10934.6</v>
      </c>
      <c r="F1927" s="2" t="s">
        <v>9333</v>
      </c>
    </row>
    <row r="1928" spans="1:6" x14ac:dyDescent="0.35">
      <c r="A1928" s="1">
        <v>43680</v>
      </c>
      <c r="B1928">
        <v>220.89</v>
      </c>
      <c r="C1928" s="2">
        <v>27.74</v>
      </c>
      <c r="D1928" s="2">
        <v>1.0011000000000001</v>
      </c>
      <c r="E1928" s="2">
        <v>10815.7</v>
      </c>
      <c r="F1928" s="2" t="s">
        <v>9333</v>
      </c>
    </row>
    <row r="1929" spans="1:6" x14ac:dyDescent="0.35">
      <c r="A1929" s="1">
        <v>43679</v>
      </c>
      <c r="B1929">
        <v>216.54</v>
      </c>
      <c r="C1929" s="2">
        <v>28.1</v>
      </c>
      <c r="D1929" s="2">
        <v>1.0003</v>
      </c>
      <c r="E1929" s="2">
        <v>10520.1</v>
      </c>
      <c r="F1929" s="2">
        <v>2932.1</v>
      </c>
    </row>
    <row r="1930" spans="1:6" x14ac:dyDescent="0.35">
      <c r="A1930" s="1">
        <v>43678</v>
      </c>
      <c r="B1930">
        <v>216.37</v>
      </c>
      <c r="C1930" s="2">
        <v>28.69</v>
      </c>
      <c r="D1930" s="2">
        <v>1.002</v>
      </c>
      <c r="E1930" s="2">
        <v>10380</v>
      </c>
      <c r="F1930" s="2">
        <v>2953.6</v>
      </c>
    </row>
    <row r="1931" spans="1:6" x14ac:dyDescent="0.35">
      <c r="A1931" s="1">
        <v>43677</v>
      </c>
      <c r="B1931">
        <v>217.23</v>
      </c>
      <c r="C1931" s="2">
        <v>27.73</v>
      </c>
      <c r="D1931" s="2">
        <v>1.0015000000000001</v>
      </c>
      <c r="E1931" s="2">
        <v>10082</v>
      </c>
      <c r="F1931" s="2">
        <v>2980.4</v>
      </c>
    </row>
    <row r="1932" spans="1:6" x14ac:dyDescent="0.35">
      <c r="A1932" s="1">
        <v>43676</v>
      </c>
      <c r="B1932">
        <v>208.49</v>
      </c>
      <c r="C1932" s="2">
        <v>26.94</v>
      </c>
      <c r="D1932" s="2">
        <v>1.0013000000000001</v>
      </c>
      <c r="E1932" s="2">
        <v>9580.7000000000007</v>
      </c>
      <c r="F1932" s="2">
        <v>3013.2</v>
      </c>
    </row>
    <row r="1933" spans="1:6" x14ac:dyDescent="0.35">
      <c r="A1933" s="1">
        <v>43675</v>
      </c>
      <c r="B1933">
        <v>209.82</v>
      </c>
      <c r="C1933" s="2">
        <v>27.03</v>
      </c>
      <c r="D1933" s="2">
        <v>0.99850000000000005</v>
      </c>
      <c r="E1933" s="2">
        <v>9580.9</v>
      </c>
      <c r="F1933" s="2">
        <v>3021</v>
      </c>
    </row>
    <row r="1934" spans="1:6" x14ac:dyDescent="0.35">
      <c r="A1934" s="1">
        <v>43674</v>
      </c>
      <c r="B1934">
        <v>210.37</v>
      </c>
      <c r="C1934" s="2">
        <v>27.72</v>
      </c>
      <c r="D1934" s="2">
        <v>0.99939999999999996</v>
      </c>
      <c r="E1934" s="2">
        <v>9727.7999999999993</v>
      </c>
      <c r="F1934" s="2" t="s">
        <v>9333</v>
      </c>
    </row>
    <row r="1935" spans="1:6" x14ac:dyDescent="0.35">
      <c r="A1935" s="1">
        <v>43673</v>
      </c>
      <c r="B1935">
        <v>206.62</v>
      </c>
      <c r="C1935" s="2">
        <v>27.7</v>
      </c>
      <c r="D1935" s="2">
        <v>0.99950000000000006</v>
      </c>
      <c r="E1935" s="2">
        <v>9492.1</v>
      </c>
      <c r="F1935" s="2" t="s">
        <v>9333</v>
      </c>
    </row>
    <row r="1936" spans="1:6" x14ac:dyDescent="0.35">
      <c r="A1936" s="1">
        <v>43672</v>
      </c>
      <c r="B1936">
        <v>217.83</v>
      </c>
      <c r="C1936" s="2">
        <v>28.88</v>
      </c>
      <c r="D1936" s="2">
        <v>1.0012000000000001</v>
      </c>
      <c r="E1936" s="2">
        <v>9831</v>
      </c>
      <c r="F1936" s="2">
        <v>3025.9</v>
      </c>
    </row>
    <row r="1937" spans="1:6" x14ac:dyDescent="0.35">
      <c r="A1937" s="1">
        <v>43671</v>
      </c>
      <c r="B1937">
        <v>217.65</v>
      </c>
      <c r="C1937" s="2">
        <v>28.92</v>
      </c>
      <c r="D1937" s="2">
        <v>1.0008999999999999</v>
      </c>
      <c r="E1937" s="2">
        <v>9945.2999999999993</v>
      </c>
      <c r="F1937" s="2">
        <v>3003.7</v>
      </c>
    </row>
    <row r="1938" spans="1:6" x14ac:dyDescent="0.35">
      <c r="A1938" s="1">
        <v>43670</v>
      </c>
      <c r="B1938">
        <v>215.44</v>
      </c>
      <c r="C1938" s="2">
        <v>28.88</v>
      </c>
      <c r="D1938" s="2">
        <v>1.0004</v>
      </c>
      <c r="E1938" s="2">
        <v>9804.2999999999993</v>
      </c>
      <c r="F1938" s="2">
        <v>3019.6</v>
      </c>
    </row>
    <row r="1939" spans="1:6" x14ac:dyDescent="0.35">
      <c r="A1939" s="1">
        <v>43669</v>
      </c>
      <c r="B1939">
        <v>211.87</v>
      </c>
      <c r="C1939" s="2">
        <v>29.46</v>
      </c>
      <c r="D1939" s="2">
        <v>0.99970000000000003</v>
      </c>
      <c r="E1939" s="2">
        <v>9888.7000000000007</v>
      </c>
      <c r="F1939" s="2">
        <v>3005.5</v>
      </c>
    </row>
    <row r="1940" spans="1:6" x14ac:dyDescent="0.35">
      <c r="A1940" s="1">
        <v>43668</v>
      </c>
      <c r="B1940">
        <v>217.27</v>
      </c>
      <c r="C1940" s="2">
        <v>30.84</v>
      </c>
      <c r="D1940" s="2">
        <v>0.99880000000000002</v>
      </c>
      <c r="E1940" s="2">
        <v>10412.5</v>
      </c>
      <c r="F1940" s="2">
        <v>2985</v>
      </c>
    </row>
    <row r="1941" spans="1:6" x14ac:dyDescent="0.35">
      <c r="A1941" s="1">
        <v>43667</v>
      </c>
      <c r="B1941">
        <v>225.01</v>
      </c>
      <c r="C1941" s="2">
        <v>30.42</v>
      </c>
      <c r="D1941" s="2">
        <v>0.99960000000000004</v>
      </c>
      <c r="E1941" s="2">
        <v>10714.4</v>
      </c>
      <c r="F1941" s="2" t="s">
        <v>9333</v>
      </c>
    </row>
    <row r="1942" spans="1:6" x14ac:dyDescent="0.35">
      <c r="A1942" s="1">
        <v>43666</v>
      </c>
      <c r="B1942">
        <v>227.86</v>
      </c>
      <c r="C1942" s="2">
        <v>31.07</v>
      </c>
      <c r="D1942" s="2">
        <v>1.0013000000000001</v>
      </c>
      <c r="E1942" s="2">
        <v>10826.7</v>
      </c>
      <c r="F1942" s="2" t="s">
        <v>9333</v>
      </c>
    </row>
    <row r="1943" spans="1:6" x14ac:dyDescent="0.35">
      <c r="A1943" s="1">
        <v>43665</v>
      </c>
      <c r="B1943">
        <v>220.09</v>
      </c>
      <c r="C1943" s="2">
        <v>28.99</v>
      </c>
      <c r="D1943" s="2">
        <v>1.0017</v>
      </c>
      <c r="E1943" s="2">
        <v>10571.5</v>
      </c>
      <c r="F1943" s="2">
        <v>2976.6</v>
      </c>
    </row>
    <row r="1944" spans="1:6" x14ac:dyDescent="0.35">
      <c r="A1944" s="1">
        <v>43664</v>
      </c>
      <c r="B1944">
        <v>225.23</v>
      </c>
      <c r="C1944" s="2">
        <v>28.91</v>
      </c>
      <c r="D1944" s="2">
        <v>1.0019</v>
      </c>
      <c r="E1944" s="2">
        <v>10651.4</v>
      </c>
      <c r="F1944" s="2">
        <v>2995.1</v>
      </c>
    </row>
    <row r="1945" spans="1:6" x14ac:dyDescent="0.35">
      <c r="A1945" s="1">
        <v>43663</v>
      </c>
      <c r="B1945">
        <v>210.95</v>
      </c>
      <c r="C1945" s="2">
        <v>27.61</v>
      </c>
      <c r="D1945" s="2">
        <v>1.0024</v>
      </c>
      <c r="E1945" s="2">
        <v>9723.2000000000007</v>
      </c>
      <c r="F1945" s="2">
        <v>2984.4</v>
      </c>
    </row>
    <row r="1946" spans="1:6" x14ac:dyDescent="0.35">
      <c r="A1946" s="1">
        <v>43662</v>
      </c>
      <c r="B1946">
        <v>198.87</v>
      </c>
      <c r="C1946" s="2">
        <v>25.06</v>
      </c>
      <c r="D1946" s="2">
        <v>1.0002</v>
      </c>
      <c r="E1946" s="2">
        <v>9424.7999999999993</v>
      </c>
      <c r="F1946" s="2">
        <v>3004</v>
      </c>
    </row>
    <row r="1947" spans="1:6" x14ac:dyDescent="0.35">
      <c r="A1947" s="1">
        <v>43661</v>
      </c>
      <c r="B1947">
        <v>228.49</v>
      </c>
      <c r="C1947" s="2">
        <v>28.58</v>
      </c>
      <c r="D1947" s="2">
        <v>0.99890000000000001</v>
      </c>
      <c r="E1947" s="2">
        <v>10845.9</v>
      </c>
      <c r="F1947" s="2">
        <v>3014.3</v>
      </c>
    </row>
    <row r="1948" spans="1:6" x14ac:dyDescent="0.35">
      <c r="A1948" s="1">
        <v>43660</v>
      </c>
      <c r="B1948">
        <v>226.62</v>
      </c>
      <c r="C1948" s="2">
        <v>28.5</v>
      </c>
      <c r="D1948" s="2">
        <v>1.0005999999999999</v>
      </c>
      <c r="E1948" s="2">
        <v>10200.1</v>
      </c>
      <c r="F1948" s="2" t="s">
        <v>9333</v>
      </c>
    </row>
    <row r="1949" spans="1:6" x14ac:dyDescent="0.35">
      <c r="A1949" s="1">
        <v>43659</v>
      </c>
      <c r="B1949">
        <v>269.16000000000003</v>
      </c>
      <c r="C1949" s="2">
        <v>31.46</v>
      </c>
      <c r="D1949" s="2">
        <v>0.99770000000000003</v>
      </c>
      <c r="E1949" s="2">
        <v>11364.9</v>
      </c>
      <c r="F1949" s="2" t="s">
        <v>9333</v>
      </c>
    </row>
    <row r="1950" spans="1:6" x14ac:dyDescent="0.35">
      <c r="A1950" s="1">
        <v>43658</v>
      </c>
      <c r="B1950">
        <v>274.68</v>
      </c>
      <c r="C1950" s="2">
        <v>31.88</v>
      </c>
      <c r="D1950" s="2">
        <v>1.0026999999999999</v>
      </c>
      <c r="E1950" s="2">
        <v>11762.1</v>
      </c>
      <c r="F1950" s="2">
        <v>3013.8</v>
      </c>
    </row>
    <row r="1951" spans="1:6" x14ac:dyDescent="0.35">
      <c r="A1951" s="1">
        <v>43657</v>
      </c>
      <c r="B1951">
        <v>268.72000000000003</v>
      </c>
      <c r="C1951" s="2">
        <v>29.43</v>
      </c>
      <c r="D1951" s="2">
        <v>1.0002</v>
      </c>
      <c r="E1951" s="2">
        <v>11342.3</v>
      </c>
      <c r="F1951" s="2">
        <v>2999.9</v>
      </c>
    </row>
    <row r="1952" spans="1:6" x14ac:dyDescent="0.35">
      <c r="A1952" s="1">
        <v>43656</v>
      </c>
      <c r="B1952">
        <v>289.10000000000002</v>
      </c>
      <c r="C1952" s="2">
        <v>31.22</v>
      </c>
      <c r="D1952" s="2">
        <v>0.99850000000000005</v>
      </c>
      <c r="E1952" s="2">
        <v>12110.6</v>
      </c>
      <c r="F1952" s="2">
        <v>2993.1</v>
      </c>
    </row>
    <row r="1953" spans="1:6" x14ac:dyDescent="0.35">
      <c r="A1953" s="1">
        <v>43655</v>
      </c>
      <c r="B1953">
        <v>307.41000000000003</v>
      </c>
      <c r="C1953" s="2">
        <v>32.520000000000003</v>
      </c>
      <c r="D1953" s="2">
        <v>1.0017</v>
      </c>
      <c r="E1953" s="2">
        <v>12541.5</v>
      </c>
      <c r="F1953" s="2">
        <v>2979.6</v>
      </c>
    </row>
    <row r="1954" spans="1:6" x14ac:dyDescent="0.35">
      <c r="A1954" s="1">
        <v>43654</v>
      </c>
      <c r="B1954">
        <v>312.23</v>
      </c>
      <c r="C1954" s="2">
        <v>33.4</v>
      </c>
      <c r="D1954" s="2">
        <v>1.0039</v>
      </c>
      <c r="E1954" s="2">
        <v>12252.6</v>
      </c>
      <c r="F1954" s="2">
        <v>2975.9</v>
      </c>
    </row>
    <row r="1955" spans="1:6" x14ac:dyDescent="0.35">
      <c r="A1955" s="1">
        <v>43653</v>
      </c>
      <c r="B1955">
        <v>304.88</v>
      </c>
      <c r="C1955" s="2">
        <v>32.97</v>
      </c>
      <c r="D1955" s="2">
        <v>1.0044999999999999</v>
      </c>
      <c r="E1955" s="2">
        <v>11415.9</v>
      </c>
      <c r="F1955" s="2" t="s">
        <v>9333</v>
      </c>
    </row>
    <row r="1956" spans="1:6" x14ac:dyDescent="0.35">
      <c r="A1956" s="1">
        <v>43652</v>
      </c>
      <c r="B1956">
        <v>288.08</v>
      </c>
      <c r="C1956" s="2">
        <v>32.61</v>
      </c>
      <c r="D1956" s="2">
        <v>1.0025999999999999</v>
      </c>
      <c r="E1956" s="2">
        <v>11268</v>
      </c>
      <c r="F1956" s="2" t="s">
        <v>9333</v>
      </c>
    </row>
    <row r="1957" spans="1:6" x14ac:dyDescent="0.35">
      <c r="A1957" s="1">
        <v>43651</v>
      </c>
      <c r="B1957">
        <v>287.14999999999998</v>
      </c>
      <c r="C1957" s="2">
        <v>32.6</v>
      </c>
      <c r="D1957" s="2">
        <v>1.0022</v>
      </c>
      <c r="E1957" s="2">
        <v>10970.2</v>
      </c>
      <c r="F1957" s="2">
        <v>2990.4</v>
      </c>
    </row>
    <row r="1958" spans="1:6" x14ac:dyDescent="0.35">
      <c r="A1958" s="1">
        <v>43650</v>
      </c>
      <c r="B1958">
        <v>283.43</v>
      </c>
      <c r="C1958" s="2">
        <v>33.07</v>
      </c>
      <c r="D1958" s="2">
        <v>1.0014000000000001</v>
      </c>
      <c r="E1958" s="2">
        <v>11163.1</v>
      </c>
      <c r="F1958" s="2" t="s">
        <v>9333</v>
      </c>
    </row>
    <row r="1959" spans="1:6" x14ac:dyDescent="0.35">
      <c r="A1959" s="1">
        <v>43649</v>
      </c>
      <c r="B1959">
        <v>300.58</v>
      </c>
      <c r="C1959" s="2">
        <v>32.479999999999997</v>
      </c>
      <c r="D1959" s="2">
        <v>1.0028999999999999</v>
      </c>
      <c r="E1959" s="2">
        <v>11900.8</v>
      </c>
      <c r="F1959" s="2">
        <v>2995.8</v>
      </c>
    </row>
    <row r="1960" spans="1:6" x14ac:dyDescent="0.35">
      <c r="A1960" s="1">
        <v>43648</v>
      </c>
      <c r="B1960">
        <v>291.41000000000003</v>
      </c>
      <c r="C1960" s="2">
        <v>31.97</v>
      </c>
      <c r="D1960" s="2">
        <v>1.0021</v>
      </c>
      <c r="E1960" s="2">
        <v>10835.9</v>
      </c>
      <c r="F1960" s="2">
        <v>2973</v>
      </c>
    </row>
    <row r="1961" spans="1:6" x14ac:dyDescent="0.35">
      <c r="A1961" s="1">
        <v>43647</v>
      </c>
      <c r="B1961">
        <v>294.83</v>
      </c>
      <c r="C1961" s="2">
        <v>33.270000000000003</v>
      </c>
      <c r="D1961" s="2">
        <v>1.0006999999999999</v>
      </c>
      <c r="E1961" s="2">
        <v>10616.6</v>
      </c>
      <c r="F1961" s="2">
        <v>2964.3</v>
      </c>
    </row>
    <row r="1962" spans="1:6" x14ac:dyDescent="0.35">
      <c r="A1962" s="1">
        <v>43646</v>
      </c>
      <c r="B1962">
        <v>292.20999999999998</v>
      </c>
      <c r="C1962" s="2">
        <v>32.11</v>
      </c>
      <c r="D1962" s="2">
        <v>0.99370000000000003</v>
      </c>
      <c r="E1962" s="2">
        <v>10818.6</v>
      </c>
      <c r="F1962" s="2" t="s">
        <v>9333</v>
      </c>
    </row>
    <row r="1963" spans="1:6" x14ac:dyDescent="0.35">
      <c r="A1963" s="1">
        <v>43645</v>
      </c>
      <c r="B1963">
        <v>318.48</v>
      </c>
      <c r="C1963" s="2">
        <v>35.49</v>
      </c>
      <c r="D1963" s="2">
        <v>0.99890000000000001</v>
      </c>
      <c r="E1963" s="2">
        <v>11906.5</v>
      </c>
      <c r="F1963" s="2" t="s">
        <v>9333</v>
      </c>
    </row>
    <row r="1964" spans="1:6" x14ac:dyDescent="0.35">
      <c r="A1964" s="1">
        <v>43644</v>
      </c>
      <c r="B1964">
        <v>310.56</v>
      </c>
      <c r="C1964" s="2">
        <v>34.61</v>
      </c>
      <c r="D1964" s="2">
        <v>0.99280000000000002</v>
      </c>
      <c r="E1964" s="2">
        <v>12409.1</v>
      </c>
      <c r="F1964" s="2">
        <v>2941.8</v>
      </c>
    </row>
    <row r="1965" spans="1:6" x14ac:dyDescent="0.35">
      <c r="A1965" s="1">
        <v>43643</v>
      </c>
      <c r="B1965">
        <v>297.55</v>
      </c>
      <c r="C1965" s="2">
        <v>34.42</v>
      </c>
      <c r="D1965" s="2">
        <v>0.98839999999999995</v>
      </c>
      <c r="E1965" s="2">
        <v>11287.8</v>
      </c>
      <c r="F1965" s="2">
        <v>2924.9</v>
      </c>
    </row>
    <row r="1966" spans="1:6" x14ac:dyDescent="0.35">
      <c r="A1966" s="1">
        <v>43642</v>
      </c>
      <c r="B1966">
        <v>338.54</v>
      </c>
      <c r="C1966" s="2">
        <v>36.020000000000003</v>
      </c>
      <c r="D1966" s="2">
        <v>0.9869</v>
      </c>
      <c r="E1966" s="2">
        <v>13063.8</v>
      </c>
      <c r="F1966" s="2">
        <v>2913.8</v>
      </c>
    </row>
    <row r="1967" spans="1:6" x14ac:dyDescent="0.35">
      <c r="A1967" s="1">
        <v>43641</v>
      </c>
      <c r="B1967">
        <v>317.64999999999998</v>
      </c>
      <c r="C1967" s="2">
        <v>36.08</v>
      </c>
      <c r="D1967" s="2">
        <v>0.99529999999999996</v>
      </c>
      <c r="E1967" s="2">
        <v>11809.9</v>
      </c>
      <c r="F1967" s="2">
        <v>2917.4</v>
      </c>
    </row>
    <row r="1968" spans="1:6" x14ac:dyDescent="0.35">
      <c r="A1968" s="1">
        <v>43640</v>
      </c>
      <c r="B1968">
        <v>311.45999999999998</v>
      </c>
      <c r="C1968" s="2">
        <v>37.43</v>
      </c>
      <c r="D1968" s="2">
        <v>0.99839999999999995</v>
      </c>
      <c r="E1968" s="2">
        <v>11046.4</v>
      </c>
      <c r="F1968" s="2">
        <v>2945.3</v>
      </c>
    </row>
    <row r="1969" spans="1:6" x14ac:dyDescent="0.35">
      <c r="A1969" s="1">
        <v>43639</v>
      </c>
      <c r="B1969">
        <v>308.52999999999997</v>
      </c>
      <c r="C1969" s="2">
        <v>37.25</v>
      </c>
      <c r="D1969" s="2">
        <v>0.99770000000000003</v>
      </c>
      <c r="E1969" s="2">
        <v>10897.1</v>
      </c>
      <c r="F1969" s="2" t="s">
        <v>9333</v>
      </c>
    </row>
    <row r="1970" spans="1:6" x14ac:dyDescent="0.35">
      <c r="A1970" s="1">
        <v>43638</v>
      </c>
      <c r="B1970">
        <v>310.38</v>
      </c>
      <c r="C1970" s="2">
        <v>37.96</v>
      </c>
      <c r="D1970" s="2">
        <v>1.0001</v>
      </c>
      <c r="E1970" s="2">
        <v>10721.7</v>
      </c>
      <c r="F1970" s="2" t="s">
        <v>9333</v>
      </c>
    </row>
    <row r="1971" spans="1:6" x14ac:dyDescent="0.35">
      <c r="A1971" s="1">
        <v>43637</v>
      </c>
      <c r="B1971">
        <v>294.72000000000003</v>
      </c>
      <c r="C1971" s="2">
        <v>38.65</v>
      </c>
      <c r="D1971" s="2">
        <v>1.0033000000000001</v>
      </c>
      <c r="E1971" s="2">
        <v>10179.299999999999</v>
      </c>
      <c r="F1971" s="2">
        <v>2950.5</v>
      </c>
    </row>
    <row r="1972" spans="1:6" x14ac:dyDescent="0.35">
      <c r="A1972" s="1">
        <v>43636</v>
      </c>
      <c r="B1972">
        <v>271.43</v>
      </c>
      <c r="C1972" s="2">
        <v>36.78</v>
      </c>
      <c r="D1972" s="2">
        <v>1.0034000000000001</v>
      </c>
      <c r="E1972" s="2">
        <v>9517</v>
      </c>
      <c r="F1972" s="2">
        <v>2954.2</v>
      </c>
    </row>
    <row r="1973" spans="1:6" x14ac:dyDescent="0.35">
      <c r="A1973" s="1">
        <v>43635</v>
      </c>
      <c r="B1973">
        <v>268.26</v>
      </c>
      <c r="C1973" s="2">
        <v>35.119999999999997</v>
      </c>
      <c r="D1973" s="2">
        <v>1.0034000000000001</v>
      </c>
      <c r="E1973" s="2">
        <v>9255.4</v>
      </c>
      <c r="F1973" s="2">
        <v>2926.5</v>
      </c>
    </row>
    <row r="1974" spans="1:6" x14ac:dyDescent="0.35">
      <c r="A1974" s="1">
        <v>43634</v>
      </c>
      <c r="B1974">
        <v>264.58999999999997</v>
      </c>
      <c r="C1974" s="2">
        <v>34.5</v>
      </c>
      <c r="D1974" s="2">
        <v>1.0004999999999999</v>
      </c>
      <c r="E1974" s="2">
        <v>9080.6</v>
      </c>
      <c r="F1974" s="2">
        <v>2917.8</v>
      </c>
    </row>
    <row r="1975" spans="1:6" x14ac:dyDescent="0.35">
      <c r="A1975" s="1">
        <v>43633</v>
      </c>
      <c r="B1975">
        <v>273</v>
      </c>
      <c r="C1975" s="2">
        <v>33.78</v>
      </c>
      <c r="D1975" s="2">
        <v>1.0033000000000001</v>
      </c>
      <c r="E1975" s="2">
        <v>9318.7999999999993</v>
      </c>
      <c r="F1975" s="2">
        <v>2889.7</v>
      </c>
    </row>
    <row r="1976" spans="1:6" x14ac:dyDescent="0.35">
      <c r="A1976" s="1">
        <v>43632</v>
      </c>
      <c r="B1976">
        <v>267.98</v>
      </c>
      <c r="C1976" s="2">
        <v>32.200000000000003</v>
      </c>
      <c r="D1976" s="2">
        <v>1.0022</v>
      </c>
      <c r="E1976" s="2">
        <v>8962.5</v>
      </c>
      <c r="F1976" s="2" t="s">
        <v>9333</v>
      </c>
    </row>
    <row r="1977" spans="1:6" x14ac:dyDescent="0.35">
      <c r="A1977" s="1">
        <v>43631</v>
      </c>
      <c r="B1977">
        <v>267.75</v>
      </c>
      <c r="C1977" s="2">
        <v>32.71</v>
      </c>
      <c r="D1977" s="2">
        <v>1.0037</v>
      </c>
      <c r="E1977" s="2">
        <v>8812.5</v>
      </c>
      <c r="F1977" s="2" t="s">
        <v>9333</v>
      </c>
    </row>
    <row r="1978" spans="1:6" x14ac:dyDescent="0.35">
      <c r="A1978" s="1">
        <v>43630</v>
      </c>
      <c r="B1978">
        <v>262.52999999999997</v>
      </c>
      <c r="C1978" s="2">
        <v>32.42</v>
      </c>
      <c r="D1978" s="2">
        <v>1.0041</v>
      </c>
      <c r="E1978" s="2">
        <v>8656.1</v>
      </c>
      <c r="F1978" s="2">
        <v>2887</v>
      </c>
    </row>
    <row r="1979" spans="1:6" x14ac:dyDescent="0.35">
      <c r="A1979" s="1">
        <v>43629</v>
      </c>
      <c r="B1979">
        <v>254.86</v>
      </c>
      <c r="C1979" s="2">
        <v>35.200000000000003</v>
      </c>
      <c r="D1979" s="2">
        <v>1.0017</v>
      </c>
      <c r="E1979" s="2">
        <v>8219</v>
      </c>
      <c r="F1979" s="2">
        <v>2891.6</v>
      </c>
    </row>
    <row r="1980" spans="1:6" x14ac:dyDescent="0.35">
      <c r="A1980" s="1">
        <v>43628</v>
      </c>
      <c r="B1980">
        <v>261.54000000000002</v>
      </c>
      <c r="C1980" s="2">
        <v>34.840000000000003</v>
      </c>
      <c r="D1980" s="2">
        <v>1.0036</v>
      </c>
      <c r="E1980" s="2">
        <v>8133.1</v>
      </c>
      <c r="F1980" s="2">
        <v>2879.8</v>
      </c>
    </row>
    <row r="1981" spans="1:6" x14ac:dyDescent="0.35">
      <c r="A1981" s="1">
        <v>43627</v>
      </c>
      <c r="B1981">
        <v>244.41</v>
      </c>
      <c r="C1981" s="2">
        <v>31.89</v>
      </c>
      <c r="D1981" s="2">
        <v>1.0031000000000001</v>
      </c>
      <c r="E1981" s="2">
        <v>7888</v>
      </c>
      <c r="F1981" s="2">
        <v>2885.7</v>
      </c>
    </row>
    <row r="1982" spans="1:6" x14ac:dyDescent="0.35">
      <c r="A1982" s="1">
        <v>43626</v>
      </c>
      <c r="B1982">
        <v>246.86</v>
      </c>
      <c r="C1982" s="2">
        <v>31.99</v>
      </c>
      <c r="D1982" s="2">
        <v>1.0039</v>
      </c>
      <c r="E1982" s="2">
        <v>7987.8</v>
      </c>
      <c r="F1982" s="2">
        <v>2886.7</v>
      </c>
    </row>
    <row r="1983" spans="1:6" x14ac:dyDescent="0.35">
      <c r="A1983" s="1">
        <v>43625</v>
      </c>
      <c r="B1983">
        <v>231.27</v>
      </c>
      <c r="C1983" s="2">
        <v>30.15</v>
      </c>
      <c r="D1983" s="2">
        <v>1.0013000000000001</v>
      </c>
      <c r="E1983" s="2">
        <v>7635</v>
      </c>
      <c r="F1983" s="2" t="s">
        <v>9333</v>
      </c>
    </row>
    <row r="1984" spans="1:6" x14ac:dyDescent="0.35">
      <c r="A1984" s="1">
        <v>43624</v>
      </c>
      <c r="B1984">
        <v>243.42</v>
      </c>
      <c r="C1984" s="2">
        <v>31.7</v>
      </c>
      <c r="D1984" s="2">
        <v>1.0039</v>
      </c>
      <c r="E1984" s="2">
        <v>7901.4</v>
      </c>
      <c r="F1984" s="2" t="s">
        <v>9333</v>
      </c>
    </row>
    <row r="1985" spans="1:6" x14ac:dyDescent="0.35">
      <c r="A1985" s="1">
        <v>43623</v>
      </c>
      <c r="B1985">
        <v>248.98</v>
      </c>
      <c r="C1985" s="2">
        <v>31.43</v>
      </c>
      <c r="D1985" s="2">
        <v>1.0024</v>
      </c>
      <c r="E1985" s="2">
        <v>7985.2</v>
      </c>
      <c r="F1985" s="2">
        <v>2873.3</v>
      </c>
    </row>
    <row r="1986" spans="1:6" x14ac:dyDescent="0.35">
      <c r="A1986" s="1">
        <v>43622</v>
      </c>
      <c r="B1986">
        <v>248.54</v>
      </c>
      <c r="C1986" s="2">
        <v>31.15</v>
      </c>
      <c r="D1986" s="2">
        <v>1.0024</v>
      </c>
      <c r="E1986" s="2">
        <v>7784.9</v>
      </c>
      <c r="F1986" s="2">
        <v>2843.5</v>
      </c>
    </row>
    <row r="1987" spans="1:6" x14ac:dyDescent="0.35">
      <c r="A1987" s="1">
        <v>43621</v>
      </c>
      <c r="B1987">
        <v>245.83</v>
      </c>
      <c r="C1987" s="2">
        <v>30.85</v>
      </c>
      <c r="D1987" s="2">
        <v>1.002</v>
      </c>
      <c r="E1987" s="2">
        <v>7779.1</v>
      </c>
      <c r="F1987" s="2">
        <v>2826.2</v>
      </c>
    </row>
    <row r="1988" spans="1:6" x14ac:dyDescent="0.35">
      <c r="A1988" s="1">
        <v>43620</v>
      </c>
      <c r="B1988">
        <v>241.26</v>
      </c>
      <c r="C1988" s="2">
        <v>29.2</v>
      </c>
      <c r="D1988" s="2">
        <v>0.99950000000000006</v>
      </c>
      <c r="E1988" s="2">
        <v>7685.5</v>
      </c>
      <c r="F1988" s="2">
        <v>2803.3</v>
      </c>
    </row>
    <row r="1989" spans="1:6" x14ac:dyDescent="0.35">
      <c r="A1989" s="1">
        <v>43619</v>
      </c>
      <c r="B1989">
        <v>250.37</v>
      </c>
      <c r="C1989" s="2">
        <v>30.87</v>
      </c>
      <c r="D1989" s="2">
        <v>0.99890000000000001</v>
      </c>
      <c r="E1989" s="2">
        <v>8124.8</v>
      </c>
      <c r="F1989" s="2">
        <v>2744.4</v>
      </c>
    </row>
    <row r="1990" spans="1:6" x14ac:dyDescent="0.35">
      <c r="A1990" s="1">
        <v>43618</v>
      </c>
      <c r="B1990">
        <v>269.01</v>
      </c>
      <c r="C1990" s="2">
        <v>33.159999999999997</v>
      </c>
      <c r="D1990" s="2">
        <v>1.0005999999999999</v>
      </c>
      <c r="E1990" s="2">
        <v>8728.6</v>
      </c>
      <c r="F1990" s="2" t="s">
        <v>9333</v>
      </c>
    </row>
    <row r="1991" spans="1:6" x14ac:dyDescent="0.35">
      <c r="A1991" s="1">
        <v>43617</v>
      </c>
      <c r="B1991">
        <v>264.31</v>
      </c>
      <c r="C1991" s="2">
        <v>33.299999999999997</v>
      </c>
      <c r="D1991" s="2">
        <v>1.0002</v>
      </c>
      <c r="E1991" s="2">
        <v>8545.7000000000007</v>
      </c>
      <c r="F1991" s="2" t="s">
        <v>9333</v>
      </c>
    </row>
    <row r="1992" spans="1:6" x14ac:dyDescent="0.35">
      <c r="A1992" s="1">
        <v>43616</v>
      </c>
      <c r="B1992">
        <v>267.99</v>
      </c>
      <c r="C1992" s="2">
        <v>32.93</v>
      </c>
      <c r="D1992" s="2">
        <v>0.99880000000000002</v>
      </c>
      <c r="E1992" s="2">
        <v>8558.2999999999993</v>
      </c>
      <c r="F1992" s="2">
        <v>2752.1</v>
      </c>
    </row>
    <row r="1993" spans="1:6" x14ac:dyDescent="0.35">
      <c r="A1993" s="1">
        <v>43615</v>
      </c>
      <c r="B1993">
        <v>254.52</v>
      </c>
      <c r="C1993" s="2">
        <v>31.63</v>
      </c>
      <c r="D1993" s="2">
        <v>1.0003</v>
      </c>
      <c r="E1993" s="2">
        <v>8271.9</v>
      </c>
      <c r="F1993" s="2">
        <v>2788.9</v>
      </c>
    </row>
    <row r="1994" spans="1:6" x14ac:dyDescent="0.35">
      <c r="A1994" s="1">
        <v>43614</v>
      </c>
      <c r="B1994">
        <v>268.61</v>
      </c>
      <c r="C1994" s="2">
        <v>33.619999999999997</v>
      </c>
      <c r="D1994" s="2">
        <v>1.0031000000000001</v>
      </c>
      <c r="E1994" s="2">
        <v>8647.7999999999993</v>
      </c>
      <c r="F1994" s="2">
        <v>2783</v>
      </c>
    </row>
    <row r="1995" spans="1:6" x14ac:dyDescent="0.35">
      <c r="A1995" s="1">
        <v>43613</v>
      </c>
      <c r="B1995">
        <v>271.18</v>
      </c>
      <c r="C1995" s="2">
        <v>33.119999999999997</v>
      </c>
      <c r="D1995" s="2">
        <v>1.0014000000000001</v>
      </c>
      <c r="E1995" s="2">
        <v>8716.2999999999993</v>
      </c>
      <c r="F1995" s="2">
        <v>2802.4</v>
      </c>
    </row>
    <row r="1996" spans="1:6" x14ac:dyDescent="0.35">
      <c r="A1996" s="1">
        <v>43612</v>
      </c>
      <c r="B1996">
        <v>270.98</v>
      </c>
      <c r="C1996" s="2">
        <v>33.46</v>
      </c>
      <c r="D1996" s="2">
        <v>1.0036</v>
      </c>
      <c r="E1996" s="2">
        <v>8760.1</v>
      </c>
      <c r="F1996" s="2" t="s">
        <v>9333</v>
      </c>
    </row>
    <row r="1997" spans="1:6" x14ac:dyDescent="0.35">
      <c r="A1997" s="1">
        <v>43611</v>
      </c>
      <c r="B1997">
        <v>264.68</v>
      </c>
      <c r="C1997" s="2">
        <v>33.270000000000003</v>
      </c>
      <c r="D1997" s="2">
        <v>1.0091000000000001</v>
      </c>
      <c r="E1997" s="2">
        <v>8630.2000000000007</v>
      </c>
      <c r="F1997" s="2" t="s">
        <v>9333</v>
      </c>
    </row>
    <row r="1998" spans="1:6" x14ac:dyDescent="0.35">
      <c r="A1998" s="1">
        <v>43610</v>
      </c>
      <c r="B1998">
        <v>250.68</v>
      </c>
      <c r="C1998" s="2">
        <v>35.119999999999997</v>
      </c>
      <c r="D1998" s="2">
        <v>1.0029999999999999</v>
      </c>
      <c r="E1998" s="2">
        <v>8027.4</v>
      </c>
      <c r="F1998" s="2" t="s">
        <v>9333</v>
      </c>
    </row>
    <row r="1999" spans="1:6" x14ac:dyDescent="0.35">
      <c r="A1999" s="1">
        <v>43609</v>
      </c>
      <c r="B1999">
        <v>249.17</v>
      </c>
      <c r="C1999" s="2">
        <v>34.1</v>
      </c>
      <c r="D1999" s="2">
        <v>1.0029999999999999</v>
      </c>
      <c r="E1999" s="2">
        <v>7970.1</v>
      </c>
      <c r="F1999" s="2">
        <v>2826.1</v>
      </c>
    </row>
    <row r="2000" spans="1:6" x14ac:dyDescent="0.35">
      <c r="A2000" s="1">
        <v>43608</v>
      </c>
      <c r="B2000">
        <v>244.68</v>
      </c>
      <c r="C2000" s="2">
        <v>31.42</v>
      </c>
      <c r="D2000" s="2">
        <v>1.0028999999999999</v>
      </c>
      <c r="E2000" s="2">
        <v>7852.1</v>
      </c>
      <c r="F2000" s="2">
        <v>2822.2</v>
      </c>
    </row>
    <row r="2001" spans="1:6" x14ac:dyDescent="0.35">
      <c r="A2001" s="1">
        <v>43607</v>
      </c>
      <c r="B2001">
        <v>244.34</v>
      </c>
      <c r="C2001" s="2">
        <v>31.05</v>
      </c>
      <c r="D2001" s="2">
        <v>1</v>
      </c>
      <c r="E2001" s="2">
        <v>7635.7</v>
      </c>
      <c r="F2001" s="2">
        <v>2856.3</v>
      </c>
    </row>
    <row r="2002" spans="1:6" x14ac:dyDescent="0.35">
      <c r="A2002" s="1">
        <v>43606</v>
      </c>
      <c r="B2002">
        <v>253.76</v>
      </c>
      <c r="C2002" s="2">
        <v>32.409999999999997</v>
      </c>
      <c r="D2002" s="2">
        <v>1.0039</v>
      </c>
      <c r="E2002" s="2">
        <v>7930.3</v>
      </c>
      <c r="F2002" s="2">
        <v>2864.4</v>
      </c>
    </row>
    <row r="2003" spans="1:6" x14ac:dyDescent="0.35">
      <c r="A2003" s="1">
        <v>43605</v>
      </c>
      <c r="B2003">
        <v>250.72</v>
      </c>
      <c r="C2003" s="2">
        <v>29.27</v>
      </c>
      <c r="D2003" s="2">
        <v>1.0057</v>
      </c>
      <c r="E2003" s="2">
        <v>7965.3</v>
      </c>
      <c r="F2003" s="2">
        <v>2840.2</v>
      </c>
    </row>
    <row r="2004" spans="1:6" x14ac:dyDescent="0.35">
      <c r="A2004" s="1">
        <v>43604</v>
      </c>
      <c r="B2004">
        <v>259.63</v>
      </c>
      <c r="C2004" s="2">
        <v>29.17</v>
      </c>
      <c r="D2004" s="2">
        <v>1.0044</v>
      </c>
      <c r="E2004" s="2">
        <v>8157.2</v>
      </c>
      <c r="F2004" s="2" t="s">
        <v>9333</v>
      </c>
    </row>
    <row r="2005" spans="1:6" x14ac:dyDescent="0.35">
      <c r="A2005" s="1">
        <v>43603</v>
      </c>
      <c r="B2005">
        <v>233.89</v>
      </c>
      <c r="C2005" s="2">
        <v>28.87</v>
      </c>
      <c r="D2005" s="2">
        <v>1.0012000000000001</v>
      </c>
      <c r="E2005" s="2">
        <v>7262.6</v>
      </c>
      <c r="F2005" s="2" t="s">
        <v>9333</v>
      </c>
    </row>
    <row r="2006" spans="1:6" x14ac:dyDescent="0.35">
      <c r="A2006" s="1">
        <v>43602</v>
      </c>
      <c r="B2006">
        <v>244.45</v>
      </c>
      <c r="C2006" s="2">
        <v>25.8</v>
      </c>
      <c r="D2006" s="2">
        <v>1.0049999999999999</v>
      </c>
      <c r="E2006" s="2">
        <v>7359.5</v>
      </c>
      <c r="F2006" s="2">
        <v>2859.5</v>
      </c>
    </row>
    <row r="2007" spans="1:6" x14ac:dyDescent="0.35">
      <c r="A2007" s="1">
        <v>43601</v>
      </c>
      <c r="B2007">
        <v>264.69</v>
      </c>
      <c r="C2007" s="2">
        <v>26.29</v>
      </c>
      <c r="D2007" s="2">
        <v>0.99939999999999996</v>
      </c>
      <c r="E2007" s="2">
        <v>7871.8</v>
      </c>
      <c r="F2007" s="2">
        <v>2876.3</v>
      </c>
    </row>
    <row r="2008" spans="1:6" x14ac:dyDescent="0.35">
      <c r="A2008" s="1">
        <v>43600</v>
      </c>
      <c r="B2008">
        <v>248.15</v>
      </c>
      <c r="C2008" s="2">
        <v>26.82</v>
      </c>
      <c r="D2008" s="2">
        <v>0.99780000000000002</v>
      </c>
      <c r="E2008" s="2">
        <v>8164.6</v>
      </c>
      <c r="F2008" s="2">
        <v>2851</v>
      </c>
    </row>
    <row r="2009" spans="1:6" x14ac:dyDescent="0.35">
      <c r="A2009" s="1">
        <v>43599</v>
      </c>
      <c r="B2009">
        <v>217.42</v>
      </c>
      <c r="C2009" s="2">
        <v>23.64</v>
      </c>
      <c r="D2009" s="2">
        <v>0.99660000000000004</v>
      </c>
      <c r="E2009" s="2">
        <v>7994.6</v>
      </c>
      <c r="F2009" s="2">
        <v>2834.4</v>
      </c>
    </row>
    <row r="2010" spans="1:6" x14ac:dyDescent="0.35">
      <c r="A2010" s="1">
        <v>43598</v>
      </c>
      <c r="B2010">
        <v>196.02</v>
      </c>
      <c r="C2010" s="2">
        <v>23.5</v>
      </c>
      <c r="D2010" s="2">
        <v>0.99890000000000001</v>
      </c>
      <c r="E2010" s="2">
        <v>7806</v>
      </c>
      <c r="F2010" s="2">
        <v>2811.9</v>
      </c>
    </row>
    <row r="2011" spans="1:6" x14ac:dyDescent="0.35">
      <c r="A2011" s="1">
        <v>43597</v>
      </c>
      <c r="B2011">
        <v>188.07</v>
      </c>
      <c r="C2011" s="2">
        <v>20.96</v>
      </c>
      <c r="D2011" s="2">
        <v>1.0011000000000001</v>
      </c>
      <c r="E2011" s="2">
        <v>6984.8</v>
      </c>
      <c r="F2011" s="2" t="s">
        <v>9333</v>
      </c>
    </row>
    <row r="2012" spans="1:6" x14ac:dyDescent="0.35">
      <c r="A2012" s="1">
        <v>43596</v>
      </c>
      <c r="B2012">
        <v>192.27</v>
      </c>
      <c r="C2012" s="2">
        <v>20.85</v>
      </c>
      <c r="D2012" s="2">
        <v>1</v>
      </c>
      <c r="E2012" s="2">
        <v>7190.3</v>
      </c>
      <c r="F2012" s="2" t="s">
        <v>9333</v>
      </c>
    </row>
    <row r="2013" spans="1:6" x14ac:dyDescent="0.35">
      <c r="A2013" s="1">
        <v>43595</v>
      </c>
      <c r="B2013">
        <v>172.77</v>
      </c>
      <c r="C2013" s="2">
        <v>19.62</v>
      </c>
      <c r="D2013" s="2">
        <v>1.0031000000000001</v>
      </c>
      <c r="E2013" s="2">
        <v>6386</v>
      </c>
      <c r="F2013" s="2">
        <v>2881.4</v>
      </c>
    </row>
    <row r="2014" spans="1:6" x14ac:dyDescent="0.35">
      <c r="A2014" s="1">
        <v>43594</v>
      </c>
      <c r="B2014">
        <v>170.84</v>
      </c>
      <c r="C2014" s="2">
        <v>18.82</v>
      </c>
      <c r="D2014" s="2">
        <v>1.0057</v>
      </c>
      <c r="E2014" s="2">
        <v>6191.5</v>
      </c>
      <c r="F2014" s="2">
        <v>2870.7</v>
      </c>
    </row>
    <row r="2015" spans="1:6" x14ac:dyDescent="0.35">
      <c r="A2015" s="1">
        <v>43593</v>
      </c>
      <c r="B2015">
        <v>170.77</v>
      </c>
      <c r="C2015" s="2">
        <v>20.67</v>
      </c>
      <c r="D2015" s="2">
        <v>1.0188999999999999</v>
      </c>
      <c r="E2015" s="2">
        <v>5990.3</v>
      </c>
      <c r="F2015" s="2">
        <v>2879.4</v>
      </c>
    </row>
    <row r="2016" spans="1:6" x14ac:dyDescent="0.35">
      <c r="A2016" s="1">
        <v>43592</v>
      </c>
      <c r="B2016">
        <v>169.34</v>
      </c>
      <c r="C2016" s="2">
        <v>20.66</v>
      </c>
      <c r="D2016" s="2">
        <v>1.0281</v>
      </c>
      <c r="E2016" s="2">
        <v>5849.5</v>
      </c>
      <c r="F2016" s="2">
        <v>2884.1</v>
      </c>
    </row>
    <row r="2017" spans="1:6" x14ac:dyDescent="0.35">
      <c r="A2017" s="1">
        <v>43591</v>
      </c>
      <c r="B2017">
        <v>173</v>
      </c>
      <c r="C2017" s="2">
        <v>22.18</v>
      </c>
      <c r="D2017" s="2">
        <v>1.0213000000000001</v>
      </c>
      <c r="E2017" s="2">
        <v>5745.1</v>
      </c>
      <c r="F2017" s="2">
        <v>2932.5</v>
      </c>
    </row>
    <row r="2018" spans="1:6" x14ac:dyDescent="0.35">
      <c r="A2018" s="1">
        <v>43590</v>
      </c>
      <c r="B2018">
        <v>163.03</v>
      </c>
      <c r="C2018" s="2">
        <v>22.98</v>
      </c>
      <c r="D2018" s="2">
        <v>1.0287999999999999</v>
      </c>
      <c r="E2018" s="2">
        <v>5774.9</v>
      </c>
      <c r="F2018" s="2" t="s">
        <v>9333</v>
      </c>
    </row>
    <row r="2019" spans="1:6" x14ac:dyDescent="0.35">
      <c r="A2019" s="1">
        <v>43589</v>
      </c>
      <c r="B2019">
        <v>163.68</v>
      </c>
      <c r="C2019" s="2">
        <v>22.9</v>
      </c>
      <c r="D2019" s="2">
        <v>1.0114000000000001</v>
      </c>
      <c r="E2019" s="2">
        <v>5830.9</v>
      </c>
      <c r="F2019" s="2" t="s">
        <v>9333</v>
      </c>
    </row>
    <row r="2020" spans="1:6" x14ac:dyDescent="0.35">
      <c r="A2020" s="1">
        <v>43588</v>
      </c>
      <c r="B2020">
        <v>167.86</v>
      </c>
      <c r="C2020" s="2">
        <v>23.7</v>
      </c>
      <c r="D2020" s="2">
        <v>1.0159</v>
      </c>
      <c r="E2020" s="2">
        <v>5766.8</v>
      </c>
      <c r="F2020" s="2">
        <v>2945.6</v>
      </c>
    </row>
    <row r="2021" spans="1:6" x14ac:dyDescent="0.35">
      <c r="A2021" s="1">
        <v>43587</v>
      </c>
      <c r="B2021">
        <v>161.66</v>
      </c>
      <c r="C2021" s="2">
        <v>23.61</v>
      </c>
      <c r="D2021" s="2">
        <v>1.0165999999999999</v>
      </c>
      <c r="E2021" s="2">
        <v>5493.8</v>
      </c>
      <c r="F2021" s="2">
        <v>2917.5</v>
      </c>
    </row>
    <row r="2022" spans="1:6" x14ac:dyDescent="0.35">
      <c r="A2022" s="1">
        <v>43586</v>
      </c>
      <c r="B2022">
        <v>160.38</v>
      </c>
      <c r="C2022" s="2">
        <v>21.88</v>
      </c>
      <c r="D2022" s="2">
        <v>1.0111000000000001</v>
      </c>
      <c r="E2022" s="2">
        <v>5384.2</v>
      </c>
      <c r="F2022" s="2">
        <v>2923.7</v>
      </c>
    </row>
    <row r="2023" spans="1:6" x14ac:dyDescent="0.35">
      <c r="A2023" s="1">
        <v>43585</v>
      </c>
      <c r="B2023">
        <v>161.80000000000001</v>
      </c>
      <c r="C2023" s="2">
        <v>22.04</v>
      </c>
      <c r="D2023" s="2">
        <v>1.0206999999999999</v>
      </c>
      <c r="E2023" s="2">
        <v>5320.8</v>
      </c>
      <c r="F2023" s="2">
        <v>2945.8</v>
      </c>
    </row>
    <row r="2024" spans="1:6" x14ac:dyDescent="0.35">
      <c r="A2024" s="1">
        <v>43584</v>
      </c>
      <c r="B2024">
        <v>154.93</v>
      </c>
      <c r="C2024" s="2">
        <v>21.67</v>
      </c>
      <c r="D2024" s="2">
        <v>1.0152000000000001</v>
      </c>
      <c r="E2024" s="2">
        <v>5235</v>
      </c>
      <c r="F2024" s="2">
        <v>2943</v>
      </c>
    </row>
    <row r="2025" spans="1:6" x14ac:dyDescent="0.35">
      <c r="A2025" s="1">
        <v>43583</v>
      </c>
      <c r="B2025">
        <v>158.27000000000001</v>
      </c>
      <c r="C2025" s="2">
        <v>23.01</v>
      </c>
      <c r="D2025" s="2">
        <v>0.99529999999999996</v>
      </c>
      <c r="E2025" s="2">
        <v>5302.3</v>
      </c>
      <c r="F2025" s="2" t="s">
        <v>9333</v>
      </c>
    </row>
    <row r="2026" spans="1:6" x14ac:dyDescent="0.35">
      <c r="A2026" s="1">
        <v>43582</v>
      </c>
      <c r="B2026">
        <v>159.41</v>
      </c>
      <c r="C2026" s="2">
        <v>22.42</v>
      </c>
      <c r="D2026" s="2">
        <v>1.0068999999999999</v>
      </c>
      <c r="E2026" s="2">
        <v>5265.9</v>
      </c>
      <c r="F2026" s="2" t="s">
        <v>9333</v>
      </c>
    </row>
    <row r="2027" spans="1:6" x14ac:dyDescent="0.35">
      <c r="A2027" s="1">
        <v>43581</v>
      </c>
      <c r="B2027">
        <v>157.97</v>
      </c>
      <c r="C2027" s="2">
        <v>23.06</v>
      </c>
      <c r="D2027" s="2">
        <v>0.99729999999999996</v>
      </c>
      <c r="E2027" s="2">
        <v>5298.3</v>
      </c>
      <c r="F2027" s="2">
        <v>2939.9</v>
      </c>
    </row>
    <row r="2028" spans="1:6" x14ac:dyDescent="0.35">
      <c r="A2028" s="1">
        <v>43580</v>
      </c>
      <c r="B2028">
        <v>155.18</v>
      </c>
      <c r="C2028" s="2">
        <v>22.48</v>
      </c>
      <c r="D2028" s="2">
        <v>0.98950000000000005</v>
      </c>
      <c r="E2028" s="2">
        <v>5209.1000000000004</v>
      </c>
      <c r="F2028" s="2">
        <v>2926.2</v>
      </c>
    </row>
    <row r="2029" spans="1:6" x14ac:dyDescent="0.35">
      <c r="A2029" s="1">
        <v>43579</v>
      </c>
      <c r="B2029">
        <v>165.22</v>
      </c>
      <c r="C2029" s="2">
        <v>23.01</v>
      </c>
      <c r="D2029" s="2">
        <v>1.0045999999999999</v>
      </c>
      <c r="E2029" s="2">
        <v>5415.6</v>
      </c>
      <c r="F2029" s="2">
        <v>2927.2</v>
      </c>
    </row>
    <row r="2030" spans="1:6" x14ac:dyDescent="0.35">
      <c r="A2030" s="1">
        <v>43578</v>
      </c>
      <c r="B2030">
        <v>169.95</v>
      </c>
      <c r="C2030" s="2">
        <v>22.55</v>
      </c>
      <c r="D2030" s="2">
        <v>1.006</v>
      </c>
      <c r="E2030" s="2">
        <v>5511.6</v>
      </c>
      <c r="F2030" s="2">
        <v>2933.7</v>
      </c>
    </row>
    <row r="2031" spans="1:6" x14ac:dyDescent="0.35">
      <c r="A2031" s="1">
        <v>43577</v>
      </c>
      <c r="B2031">
        <v>170.87</v>
      </c>
      <c r="C2031" s="2">
        <v>23.78</v>
      </c>
      <c r="D2031" s="2">
        <v>1.0041</v>
      </c>
      <c r="E2031" s="2">
        <v>5346.7</v>
      </c>
      <c r="F2031" s="2">
        <v>2908</v>
      </c>
    </row>
    <row r="2032" spans="1:6" x14ac:dyDescent="0.35">
      <c r="A2032" s="1">
        <v>43576</v>
      </c>
      <c r="B2032">
        <v>168.52</v>
      </c>
      <c r="C2032" s="2">
        <v>24.03</v>
      </c>
      <c r="D2032" s="2">
        <v>1.0048999999999999</v>
      </c>
      <c r="E2032" s="2">
        <v>5243.5</v>
      </c>
      <c r="F2032" s="2" t="s">
        <v>9333</v>
      </c>
    </row>
    <row r="2033" spans="1:6" x14ac:dyDescent="0.35">
      <c r="A2033" s="1">
        <v>43575</v>
      </c>
      <c r="B2033">
        <v>172.73</v>
      </c>
      <c r="C2033" s="2">
        <v>24.89</v>
      </c>
      <c r="D2033" s="2">
        <v>1.0034000000000001</v>
      </c>
      <c r="E2033" s="2">
        <v>5290.2</v>
      </c>
      <c r="F2033" s="2" t="s">
        <v>9333</v>
      </c>
    </row>
    <row r="2034" spans="1:6" x14ac:dyDescent="0.35">
      <c r="A2034" s="1">
        <v>43574</v>
      </c>
      <c r="B2034">
        <v>172.79</v>
      </c>
      <c r="C2034" s="2">
        <v>24.32</v>
      </c>
      <c r="D2034" s="2">
        <v>1.0035000000000001</v>
      </c>
      <c r="E2034" s="2">
        <v>5241</v>
      </c>
      <c r="F2034" s="2" t="s">
        <v>9333</v>
      </c>
    </row>
    <row r="2035" spans="1:6" x14ac:dyDescent="0.35">
      <c r="A2035" s="1">
        <v>43573</v>
      </c>
      <c r="B2035">
        <v>173.33</v>
      </c>
      <c r="C2035" s="2">
        <v>21.88</v>
      </c>
      <c r="D2035" s="2">
        <v>1.0036</v>
      </c>
      <c r="E2035" s="2">
        <v>5264.7</v>
      </c>
      <c r="F2035" s="2">
        <v>2905</v>
      </c>
    </row>
    <row r="2036" spans="1:6" x14ac:dyDescent="0.35">
      <c r="A2036" s="1">
        <v>43572</v>
      </c>
      <c r="B2036">
        <v>165.9</v>
      </c>
      <c r="C2036" s="2">
        <v>19.489999999999998</v>
      </c>
      <c r="D2036" s="2">
        <v>1.0028999999999999</v>
      </c>
      <c r="E2036" s="2">
        <v>5208.3</v>
      </c>
      <c r="F2036" s="2">
        <v>2900.4</v>
      </c>
    </row>
    <row r="2037" spans="1:6" x14ac:dyDescent="0.35">
      <c r="A2037" s="1">
        <v>43571</v>
      </c>
      <c r="B2037">
        <v>165.65</v>
      </c>
      <c r="C2037" s="2">
        <v>19.64</v>
      </c>
      <c r="D2037" s="2">
        <v>1.0035000000000001</v>
      </c>
      <c r="E2037" s="2">
        <v>5180.8999999999996</v>
      </c>
      <c r="F2037" s="2">
        <v>2907.1</v>
      </c>
    </row>
    <row r="2038" spans="1:6" x14ac:dyDescent="0.35">
      <c r="A2038" s="1">
        <v>43570</v>
      </c>
      <c r="B2038">
        <v>160.16999999999999</v>
      </c>
      <c r="C2038" s="2">
        <v>19.27</v>
      </c>
      <c r="D2038" s="2">
        <v>1.0005999999999999</v>
      </c>
      <c r="E2038" s="2">
        <v>5032.3</v>
      </c>
      <c r="F2038" s="2">
        <v>2905.6</v>
      </c>
    </row>
    <row r="2039" spans="1:6" x14ac:dyDescent="0.35">
      <c r="A2039" s="1">
        <v>43569</v>
      </c>
      <c r="B2039">
        <v>167.29</v>
      </c>
      <c r="C2039" s="2">
        <v>19.38</v>
      </c>
      <c r="D2039" s="2">
        <v>1.004</v>
      </c>
      <c r="E2039" s="2">
        <v>5134.8</v>
      </c>
      <c r="F2039" s="2" t="s">
        <v>9333</v>
      </c>
    </row>
    <row r="2040" spans="1:6" x14ac:dyDescent="0.35">
      <c r="A2040" s="1">
        <v>43568</v>
      </c>
      <c r="B2040">
        <v>163.19</v>
      </c>
      <c r="C2040" s="2">
        <v>18.62</v>
      </c>
      <c r="D2040" s="2">
        <v>1.0038</v>
      </c>
      <c r="E2040" s="2">
        <v>5051.8</v>
      </c>
      <c r="F2040" s="2" t="s">
        <v>9333</v>
      </c>
    </row>
    <row r="2041" spans="1:6" x14ac:dyDescent="0.35">
      <c r="A2041" s="1">
        <v>43567</v>
      </c>
      <c r="B2041">
        <v>163.47</v>
      </c>
      <c r="C2041" s="2">
        <v>18.32</v>
      </c>
      <c r="D2041" s="2">
        <v>1.0032000000000001</v>
      </c>
      <c r="E2041" s="2">
        <v>5054.2</v>
      </c>
      <c r="F2041" s="2">
        <v>2907.4</v>
      </c>
    </row>
    <row r="2042" spans="1:6" x14ac:dyDescent="0.35">
      <c r="A2042" s="1">
        <v>43566</v>
      </c>
      <c r="B2042">
        <v>164.36</v>
      </c>
      <c r="C2042" s="2">
        <v>17.53</v>
      </c>
      <c r="D2042" s="2">
        <v>1.0041</v>
      </c>
      <c r="E2042" s="2">
        <v>5022.6000000000004</v>
      </c>
      <c r="F2042" s="2">
        <v>2888.3</v>
      </c>
    </row>
    <row r="2043" spans="1:6" x14ac:dyDescent="0.35">
      <c r="A2043" s="1">
        <v>43565</v>
      </c>
      <c r="B2043">
        <v>177.37</v>
      </c>
      <c r="C2043" s="2">
        <v>18.239999999999998</v>
      </c>
      <c r="D2043" s="2">
        <v>1.0022</v>
      </c>
      <c r="E2043" s="2">
        <v>5307.8</v>
      </c>
      <c r="F2043" s="2">
        <v>2888.2</v>
      </c>
    </row>
    <row r="2044" spans="1:6" x14ac:dyDescent="0.35">
      <c r="A2044" s="1">
        <v>43564</v>
      </c>
      <c r="B2044">
        <v>175.09</v>
      </c>
      <c r="C2044" s="2">
        <v>18.3</v>
      </c>
      <c r="D2044" s="2">
        <v>1.0065999999999999</v>
      </c>
      <c r="E2044" s="2">
        <v>5158.3999999999996</v>
      </c>
      <c r="F2044" s="2">
        <v>2878.2</v>
      </c>
    </row>
    <row r="2045" spans="1:6" x14ac:dyDescent="0.35">
      <c r="A2045" s="1">
        <v>43563</v>
      </c>
      <c r="B2045">
        <v>179.16</v>
      </c>
      <c r="C2045" s="2">
        <v>17.98</v>
      </c>
      <c r="D2045" s="2">
        <v>1.0066999999999999</v>
      </c>
      <c r="E2045" s="2">
        <v>5245.2</v>
      </c>
      <c r="F2045" s="2">
        <v>2895.8</v>
      </c>
    </row>
    <row r="2046" spans="1:6" x14ac:dyDescent="0.35">
      <c r="A2046" s="1">
        <v>43562</v>
      </c>
      <c r="B2046">
        <v>174.33</v>
      </c>
      <c r="C2046" s="2">
        <v>18.96</v>
      </c>
      <c r="D2046" s="2">
        <v>1.0036</v>
      </c>
      <c r="E2046" s="2">
        <v>5173.6000000000004</v>
      </c>
      <c r="F2046" s="2" t="s">
        <v>9333</v>
      </c>
    </row>
    <row r="2047" spans="1:6" x14ac:dyDescent="0.35">
      <c r="A2047" s="1">
        <v>43561</v>
      </c>
      <c r="B2047">
        <v>165.55</v>
      </c>
      <c r="C2047" s="2">
        <v>19.059999999999999</v>
      </c>
      <c r="D2047" s="2">
        <v>1.0004</v>
      </c>
      <c r="E2047" s="2">
        <v>5046.2</v>
      </c>
      <c r="F2047" s="2" t="s">
        <v>9333</v>
      </c>
    </row>
    <row r="2048" spans="1:6" x14ac:dyDescent="0.35">
      <c r="A2048" s="1">
        <v>43560</v>
      </c>
      <c r="B2048">
        <v>164.93</v>
      </c>
      <c r="C2048" s="2">
        <v>19.36</v>
      </c>
      <c r="D2048" s="2">
        <v>1.0054000000000001</v>
      </c>
      <c r="E2048" s="2">
        <v>5010.2</v>
      </c>
      <c r="F2048" s="2">
        <v>2892.7</v>
      </c>
    </row>
    <row r="2049" spans="1:6" x14ac:dyDescent="0.35">
      <c r="A2049" s="1">
        <v>43559</v>
      </c>
      <c r="B2049">
        <v>157.43</v>
      </c>
      <c r="C2049" s="2">
        <v>19</v>
      </c>
      <c r="D2049" s="2">
        <v>1.002</v>
      </c>
      <c r="E2049" s="2">
        <v>4902.3999999999996</v>
      </c>
      <c r="F2049" s="2">
        <v>2879.4</v>
      </c>
    </row>
    <row r="2050" spans="1:6" x14ac:dyDescent="0.35">
      <c r="A2050" s="1">
        <v>43558</v>
      </c>
      <c r="B2050">
        <v>160.34</v>
      </c>
      <c r="C2050" s="2">
        <v>18.510000000000002</v>
      </c>
      <c r="D2050" s="2">
        <v>1.0054000000000001</v>
      </c>
      <c r="E2050" s="2">
        <v>4968.7</v>
      </c>
      <c r="F2050" s="2">
        <v>2873.4</v>
      </c>
    </row>
    <row r="2051" spans="1:6" x14ac:dyDescent="0.35">
      <c r="A2051" s="1">
        <v>43557</v>
      </c>
      <c r="B2051">
        <v>163.47</v>
      </c>
      <c r="C2051" s="2">
        <v>19.72</v>
      </c>
      <c r="D2051" s="2">
        <v>1.0072000000000001</v>
      </c>
      <c r="E2051" s="2">
        <v>4859.3</v>
      </c>
      <c r="F2051" s="2">
        <v>2867.2</v>
      </c>
    </row>
    <row r="2052" spans="1:6" x14ac:dyDescent="0.35">
      <c r="A2052" s="1">
        <v>43556</v>
      </c>
      <c r="B2052">
        <v>141.5</v>
      </c>
      <c r="C2052" s="2">
        <v>17.91</v>
      </c>
      <c r="D2052" s="2">
        <v>0.99829999999999997</v>
      </c>
      <c r="E2052" s="2">
        <v>4145.1000000000004</v>
      </c>
      <c r="F2052" s="2">
        <v>2867.2</v>
      </c>
    </row>
    <row r="2053" spans="1:6" x14ac:dyDescent="0.35">
      <c r="A2053" s="1">
        <v>43555</v>
      </c>
      <c r="B2053">
        <v>141.79</v>
      </c>
      <c r="C2053" s="2">
        <v>17.53</v>
      </c>
      <c r="D2053" s="2">
        <v>1.0005999999999999</v>
      </c>
      <c r="E2053" s="2">
        <v>4102.3</v>
      </c>
      <c r="F2053" s="2" t="s">
        <v>9333</v>
      </c>
    </row>
    <row r="2054" spans="1:6" x14ac:dyDescent="0.35">
      <c r="A2054" s="1">
        <v>43554</v>
      </c>
      <c r="B2054">
        <v>142.65</v>
      </c>
      <c r="C2054" s="2">
        <v>16.97</v>
      </c>
      <c r="D2054" s="2">
        <v>0.99790000000000001</v>
      </c>
      <c r="E2054" s="2">
        <v>4111.8</v>
      </c>
      <c r="F2054" s="2" t="s">
        <v>9333</v>
      </c>
    </row>
    <row r="2055" spans="1:6" x14ac:dyDescent="0.35">
      <c r="A2055" s="1">
        <v>43553</v>
      </c>
      <c r="B2055">
        <v>143.38</v>
      </c>
      <c r="C2055" s="2">
        <v>16.489999999999998</v>
      </c>
      <c r="D2055" s="2">
        <v>0.99729999999999996</v>
      </c>
      <c r="E2055" s="2">
        <v>4102.2</v>
      </c>
      <c r="F2055" s="2">
        <v>2834.4</v>
      </c>
    </row>
    <row r="2056" spans="1:6" x14ac:dyDescent="0.35">
      <c r="A2056" s="1">
        <v>43552</v>
      </c>
      <c r="B2056">
        <v>138.15</v>
      </c>
      <c r="C2056" s="2">
        <v>16.649999999999999</v>
      </c>
      <c r="D2056" s="2">
        <v>0.99609999999999999</v>
      </c>
      <c r="E2056" s="2">
        <v>4025.6</v>
      </c>
      <c r="F2056" s="2">
        <v>2815.4</v>
      </c>
    </row>
    <row r="2057" spans="1:6" x14ac:dyDescent="0.35">
      <c r="A2057" s="1">
        <v>43551</v>
      </c>
      <c r="B2057">
        <v>139.65</v>
      </c>
      <c r="C2057" s="2">
        <v>16.579999999999998</v>
      </c>
      <c r="D2057" s="2">
        <v>0.997</v>
      </c>
      <c r="E2057" s="2">
        <v>4041.7</v>
      </c>
      <c r="F2057" s="2">
        <v>2805.4</v>
      </c>
    </row>
    <row r="2058" spans="1:6" x14ac:dyDescent="0.35">
      <c r="A2058" s="1">
        <v>43550</v>
      </c>
      <c r="B2058">
        <v>134.37</v>
      </c>
      <c r="C2058" s="2">
        <v>16.18</v>
      </c>
      <c r="D2058" s="2">
        <v>0.99650000000000005</v>
      </c>
      <c r="E2058" s="2">
        <v>3942.8</v>
      </c>
      <c r="F2058" s="2">
        <v>2818.5</v>
      </c>
    </row>
    <row r="2059" spans="1:6" x14ac:dyDescent="0.35">
      <c r="A2059" s="1">
        <v>43549</v>
      </c>
      <c r="B2059">
        <v>134.25</v>
      </c>
      <c r="C2059" s="2">
        <v>16.79</v>
      </c>
      <c r="D2059" s="2">
        <v>0.99490000000000001</v>
      </c>
      <c r="E2059" s="2">
        <v>3937</v>
      </c>
      <c r="F2059" s="2">
        <v>2798.4</v>
      </c>
    </row>
    <row r="2060" spans="1:6" x14ac:dyDescent="0.35">
      <c r="A2060" s="1">
        <v>43548</v>
      </c>
      <c r="B2060">
        <v>136.44</v>
      </c>
      <c r="C2060" s="2">
        <v>17.13</v>
      </c>
      <c r="D2060" s="2">
        <v>0.99690000000000001</v>
      </c>
      <c r="E2060" s="2">
        <v>3994.7</v>
      </c>
      <c r="F2060" s="2" t="s">
        <v>9333</v>
      </c>
    </row>
    <row r="2061" spans="1:6" x14ac:dyDescent="0.35">
      <c r="A2061" s="1">
        <v>43547</v>
      </c>
      <c r="B2061">
        <v>137.53</v>
      </c>
      <c r="C2061" s="2">
        <v>15.15</v>
      </c>
      <c r="D2061" s="2">
        <v>0.99650000000000005</v>
      </c>
      <c r="E2061" s="2">
        <v>4002.5</v>
      </c>
      <c r="F2061" s="2" t="s">
        <v>9333</v>
      </c>
    </row>
    <row r="2062" spans="1:6" x14ac:dyDescent="0.35">
      <c r="A2062" s="1">
        <v>43546</v>
      </c>
      <c r="B2062">
        <v>136.41999999999999</v>
      </c>
      <c r="C2062" s="2">
        <v>15.15</v>
      </c>
      <c r="D2062" s="2">
        <v>0.99790000000000001</v>
      </c>
      <c r="E2062" s="2">
        <v>3990.4</v>
      </c>
      <c r="F2062" s="2">
        <v>2800.7</v>
      </c>
    </row>
    <row r="2063" spans="1:6" x14ac:dyDescent="0.35">
      <c r="A2063" s="1">
        <v>43545</v>
      </c>
      <c r="B2063">
        <v>135.11000000000001</v>
      </c>
      <c r="C2063" s="2">
        <v>14.35</v>
      </c>
      <c r="D2063" s="2">
        <v>0.99790000000000001</v>
      </c>
      <c r="E2063" s="2">
        <v>3982.2</v>
      </c>
      <c r="F2063" s="2">
        <v>2854.9</v>
      </c>
    </row>
    <row r="2064" spans="1:6" x14ac:dyDescent="0.35">
      <c r="A2064" s="1">
        <v>43544</v>
      </c>
      <c r="B2064">
        <v>139.31</v>
      </c>
      <c r="C2064" s="2">
        <v>15.13</v>
      </c>
      <c r="D2064" s="2">
        <v>0.99760000000000004</v>
      </c>
      <c r="E2064" s="2">
        <v>4041.2</v>
      </c>
      <c r="F2064" s="2">
        <v>2824.2</v>
      </c>
    </row>
    <row r="2065" spans="1:6" x14ac:dyDescent="0.35">
      <c r="A2065" s="1">
        <v>43543</v>
      </c>
      <c r="B2065">
        <v>138.72</v>
      </c>
      <c r="C2065" s="2">
        <v>15.51</v>
      </c>
      <c r="D2065" s="2">
        <v>0.99650000000000005</v>
      </c>
      <c r="E2065" s="2">
        <v>4017</v>
      </c>
      <c r="F2065" s="2">
        <v>2832.6</v>
      </c>
    </row>
    <row r="2066" spans="1:6" x14ac:dyDescent="0.35">
      <c r="A2066" s="1">
        <v>43542</v>
      </c>
      <c r="B2066">
        <v>137.91999999999999</v>
      </c>
      <c r="C2066" s="2">
        <v>15.54</v>
      </c>
      <c r="D2066" s="2">
        <v>0.99619999999999997</v>
      </c>
      <c r="E2066" s="2">
        <v>3990.2</v>
      </c>
      <c r="F2066" s="2">
        <v>2832.9</v>
      </c>
    </row>
    <row r="2067" spans="1:6" x14ac:dyDescent="0.35">
      <c r="A2067" s="1">
        <v>43541</v>
      </c>
      <c r="B2067">
        <v>138.91</v>
      </c>
      <c r="C2067" s="2">
        <v>15.62</v>
      </c>
      <c r="D2067" s="2">
        <v>0.99629999999999996</v>
      </c>
      <c r="E2067" s="2">
        <v>3981.5</v>
      </c>
      <c r="F2067" s="2" t="s">
        <v>9333</v>
      </c>
    </row>
    <row r="2068" spans="1:6" x14ac:dyDescent="0.35">
      <c r="A2068" s="1">
        <v>43540</v>
      </c>
      <c r="B2068">
        <v>141.15</v>
      </c>
      <c r="C2068" s="2">
        <v>15.95</v>
      </c>
      <c r="D2068" s="2">
        <v>0.99850000000000005</v>
      </c>
      <c r="E2068" s="2">
        <v>4006.4</v>
      </c>
      <c r="F2068" s="2" t="s">
        <v>9333</v>
      </c>
    </row>
    <row r="2069" spans="1:6" x14ac:dyDescent="0.35">
      <c r="A2069" s="1">
        <v>43539</v>
      </c>
      <c r="B2069">
        <v>136.75</v>
      </c>
      <c r="C2069" s="2">
        <v>14.94</v>
      </c>
      <c r="D2069" s="2">
        <v>0.99580000000000002</v>
      </c>
      <c r="E2069" s="2">
        <v>3924.3</v>
      </c>
      <c r="F2069" s="2">
        <v>2822.5</v>
      </c>
    </row>
    <row r="2070" spans="1:6" x14ac:dyDescent="0.35">
      <c r="A2070" s="1">
        <v>43538</v>
      </c>
      <c r="B2070">
        <v>132.44999999999999</v>
      </c>
      <c r="C2070" s="2">
        <v>14.9</v>
      </c>
      <c r="D2070" s="2">
        <v>0.99480000000000002</v>
      </c>
      <c r="E2070" s="2">
        <v>3879</v>
      </c>
      <c r="F2070" s="2">
        <v>2808.5</v>
      </c>
    </row>
    <row r="2071" spans="1:6" x14ac:dyDescent="0.35">
      <c r="A2071" s="1">
        <v>43537</v>
      </c>
      <c r="B2071">
        <v>131.97</v>
      </c>
      <c r="C2071" s="2">
        <v>15.02</v>
      </c>
      <c r="D2071" s="2">
        <v>0.997</v>
      </c>
      <c r="E2071" s="2">
        <v>3865.1</v>
      </c>
      <c r="F2071" s="2">
        <v>2810.9</v>
      </c>
    </row>
    <row r="2072" spans="1:6" x14ac:dyDescent="0.35">
      <c r="A2072" s="1">
        <v>43536</v>
      </c>
      <c r="B2072">
        <v>133.80000000000001</v>
      </c>
      <c r="C2072" s="2">
        <v>15.34</v>
      </c>
      <c r="D2072" s="2">
        <v>0.99609999999999999</v>
      </c>
      <c r="E2072" s="2">
        <v>3886</v>
      </c>
      <c r="F2072" s="2">
        <v>2791.5</v>
      </c>
    </row>
    <row r="2073" spans="1:6" x14ac:dyDescent="0.35">
      <c r="A2073" s="1">
        <v>43535</v>
      </c>
      <c r="B2073">
        <v>132.99</v>
      </c>
      <c r="C2073" s="2">
        <v>14.41</v>
      </c>
      <c r="D2073" s="2">
        <v>0.99529999999999996</v>
      </c>
      <c r="E2073" s="2">
        <v>3870.3</v>
      </c>
      <c r="F2073" s="2">
        <v>2783.3</v>
      </c>
    </row>
    <row r="2074" spans="1:6" x14ac:dyDescent="0.35">
      <c r="A2074" s="1">
        <v>43534</v>
      </c>
      <c r="B2074">
        <v>135.72</v>
      </c>
      <c r="C2074" s="2">
        <v>14.37</v>
      </c>
      <c r="D2074" s="2">
        <v>0.99660000000000004</v>
      </c>
      <c r="E2074" s="2">
        <v>3915.2</v>
      </c>
      <c r="F2074" s="2" t="s">
        <v>9333</v>
      </c>
    </row>
    <row r="2075" spans="1:6" x14ac:dyDescent="0.35">
      <c r="A2075" s="1">
        <v>43533</v>
      </c>
      <c r="B2075">
        <v>137.52000000000001</v>
      </c>
      <c r="C2075" s="2">
        <v>14.47</v>
      </c>
      <c r="D2075" s="2">
        <v>0.99399999999999999</v>
      </c>
      <c r="E2075" s="2">
        <v>3944.3</v>
      </c>
      <c r="F2075" s="2" t="s">
        <v>9333</v>
      </c>
    </row>
    <row r="2076" spans="1:6" x14ac:dyDescent="0.35">
      <c r="A2076" s="1">
        <v>43532</v>
      </c>
      <c r="B2076">
        <v>133.85</v>
      </c>
      <c r="C2076" s="2">
        <v>14.29</v>
      </c>
      <c r="D2076" s="2">
        <v>0.99429999999999996</v>
      </c>
      <c r="E2076" s="2">
        <v>3865.9</v>
      </c>
      <c r="F2076" s="2">
        <v>2743.1</v>
      </c>
    </row>
    <row r="2077" spans="1:6" x14ac:dyDescent="0.35">
      <c r="A2077" s="1">
        <v>43531</v>
      </c>
      <c r="B2077">
        <v>136.93</v>
      </c>
      <c r="C2077" s="2">
        <v>15.1</v>
      </c>
      <c r="D2077" s="2">
        <v>0.99580000000000002</v>
      </c>
      <c r="E2077" s="2">
        <v>3875.1</v>
      </c>
      <c r="F2077" s="2">
        <v>2748.9</v>
      </c>
    </row>
    <row r="2078" spans="1:6" x14ac:dyDescent="0.35">
      <c r="A2078" s="1">
        <v>43530</v>
      </c>
      <c r="B2078">
        <v>137.62</v>
      </c>
      <c r="C2078" s="2">
        <v>14.58</v>
      </c>
      <c r="D2078" s="2">
        <v>0.99639999999999995</v>
      </c>
      <c r="E2078" s="2">
        <v>3863</v>
      </c>
      <c r="F2078" s="2">
        <v>2771.4</v>
      </c>
    </row>
    <row r="2079" spans="1:6" x14ac:dyDescent="0.35">
      <c r="A2079" s="1">
        <v>43529</v>
      </c>
      <c r="B2079">
        <v>136.82</v>
      </c>
      <c r="C2079" s="2">
        <v>13.65</v>
      </c>
      <c r="D2079" s="2">
        <v>0.99719999999999998</v>
      </c>
      <c r="E2079" s="2">
        <v>3857.2</v>
      </c>
      <c r="F2079" s="2">
        <v>2789.7</v>
      </c>
    </row>
    <row r="2080" spans="1:6" x14ac:dyDescent="0.35">
      <c r="A2080" s="1">
        <v>43528</v>
      </c>
      <c r="B2080">
        <v>125.97</v>
      </c>
      <c r="C2080" s="2">
        <v>11.41</v>
      </c>
      <c r="D2080" s="2">
        <v>0.99670000000000003</v>
      </c>
      <c r="E2080" s="2">
        <v>3715.9</v>
      </c>
      <c r="F2080" s="2">
        <v>2792.8</v>
      </c>
    </row>
    <row r="2081" spans="1:6" x14ac:dyDescent="0.35">
      <c r="A2081" s="1">
        <v>43527</v>
      </c>
      <c r="B2081">
        <v>131.01</v>
      </c>
      <c r="C2081" s="2">
        <v>11.45</v>
      </c>
      <c r="D2081" s="2">
        <v>0.99470000000000003</v>
      </c>
      <c r="E2081" s="2">
        <v>3809.5</v>
      </c>
      <c r="F2081" s="2" t="s">
        <v>9333</v>
      </c>
    </row>
    <row r="2082" spans="1:6" x14ac:dyDescent="0.35">
      <c r="A2082" s="1">
        <v>43526</v>
      </c>
      <c r="B2082">
        <v>132.76</v>
      </c>
      <c r="C2082" s="2">
        <v>11.75</v>
      </c>
      <c r="D2082" s="2">
        <v>0.999</v>
      </c>
      <c r="E2082" s="2">
        <v>3823.1</v>
      </c>
      <c r="F2082" s="2" t="s">
        <v>9333</v>
      </c>
    </row>
    <row r="2083" spans="1:6" x14ac:dyDescent="0.35">
      <c r="A2083" s="1">
        <v>43525</v>
      </c>
      <c r="B2083">
        <v>135.72</v>
      </c>
      <c r="C2083" s="2">
        <v>11.35</v>
      </c>
      <c r="D2083" s="2">
        <v>0.99619999999999997</v>
      </c>
      <c r="E2083" s="2">
        <v>3821.9</v>
      </c>
      <c r="F2083" s="2">
        <v>2803.7</v>
      </c>
    </row>
    <row r="2084" spans="1:6" x14ac:dyDescent="0.35">
      <c r="A2084" s="1">
        <v>43524</v>
      </c>
      <c r="B2084">
        <v>135.47</v>
      </c>
      <c r="C2084" s="2">
        <v>10.27</v>
      </c>
      <c r="D2084" s="2">
        <v>0.99539999999999995</v>
      </c>
      <c r="E2084" s="2">
        <v>3816.6</v>
      </c>
      <c r="F2084" s="2">
        <v>2784.5</v>
      </c>
    </row>
    <row r="2085" spans="1:6" x14ac:dyDescent="0.35">
      <c r="A2085" s="1">
        <v>43523</v>
      </c>
      <c r="B2085">
        <v>135.19999999999999</v>
      </c>
      <c r="C2085" s="2">
        <v>9.85</v>
      </c>
      <c r="D2085" s="2">
        <v>0.99550000000000005</v>
      </c>
      <c r="E2085" s="2">
        <v>3814.6</v>
      </c>
      <c r="F2085" s="2">
        <v>2792.4</v>
      </c>
    </row>
    <row r="2086" spans="1:6" x14ac:dyDescent="0.35">
      <c r="A2086" s="1">
        <v>43522</v>
      </c>
      <c r="B2086">
        <v>136.66999999999999</v>
      </c>
      <c r="C2086" s="2">
        <v>9.43</v>
      </c>
      <c r="D2086" s="2">
        <v>0.997</v>
      </c>
      <c r="E2086" s="2">
        <v>3810.3</v>
      </c>
      <c r="F2086" s="2">
        <v>2793.9</v>
      </c>
    </row>
    <row r="2087" spans="1:6" x14ac:dyDescent="0.35">
      <c r="A2087" s="1">
        <v>43521</v>
      </c>
      <c r="B2087">
        <v>138.27000000000001</v>
      </c>
      <c r="C2087" s="2">
        <v>9.69</v>
      </c>
      <c r="D2087" s="2">
        <v>0.99709999999999999</v>
      </c>
      <c r="E2087" s="2">
        <v>3833.7</v>
      </c>
      <c r="F2087" s="2">
        <v>2796.1</v>
      </c>
    </row>
    <row r="2088" spans="1:6" x14ac:dyDescent="0.35">
      <c r="A2088" s="1">
        <v>43520</v>
      </c>
      <c r="B2088">
        <v>132.93</v>
      </c>
      <c r="C2088" s="2">
        <v>9.93</v>
      </c>
      <c r="D2088" s="2">
        <v>0.99839999999999995</v>
      </c>
      <c r="E2088" s="2">
        <v>3755.2</v>
      </c>
      <c r="F2088" s="2" t="s">
        <v>9333</v>
      </c>
    </row>
    <row r="2089" spans="1:6" x14ac:dyDescent="0.35">
      <c r="A2089" s="1">
        <v>43519</v>
      </c>
      <c r="B2089">
        <v>158.30000000000001</v>
      </c>
      <c r="C2089" s="2">
        <v>10.73</v>
      </c>
      <c r="D2089" s="2">
        <v>0.99860000000000004</v>
      </c>
      <c r="E2089" s="2">
        <v>4120.3999999999996</v>
      </c>
      <c r="F2089" s="2" t="s">
        <v>9333</v>
      </c>
    </row>
    <row r="2090" spans="1:6" x14ac:dyDescent="0.35">
      <c r="A2090" s="1">
        <v>43518</v>
      </c>
      <c r="B2090">
        <v>147.97</v>
      </c>
      <c r="C2090" s="2">
        <v>10.76</v>
      </c>
      <c r="D2090" s="2">
        <v>0.9929</v>
      </c>
      <c r="E2090" s="2">
        <v>3965.2</v>
      </c>
      <c r="F2090" s="2">
        <v>2792.7</v>
      </c>
    </row>
    <row r="2091" spans="1:6" x14ac:dyDescent="0.35">
      <c r="A2091" s="1">
        <v>43517</v>
      </c>
      <c r="B2091">
        <v>145.78</v>
      </c>
      <c r="C2091" s="2">
        <v>10.47</v>
      </c>
      <c r="D2091" s="2">
        <v>0.99019999999999997</v>
      </c>
      <c r="E2091" s="2">
        <v>3936.6</v>
      </c>
      <c r="F2091" s="2">
        <v>2774.9</v>
      </c>
    </row>
    <row r="2092" spans="1:6" x14ac:dyDescent="0.35">
      <c r="A2092" s="1">
        <v>43516</v>
      </c>
      <c r="B2092">
        <v>149.11000000000001</v>
      </c>
      <c r="C2092" s="2">
        <v>10.94</v>
      </c>
      <c r="D2092" s="2">
        <v>0.9919</v>
      </c>
      <c r="E2092" s="2">
        <v>3972.4</v>
      </c>
      <c r="F2092" s="2">
        <v>2784.7</v>
      </c>
    </row>
    <row r="2093" spans="1:6" x14ac:dyDescent="0.35">
      <c r="A2093" s="1">
        <v>43515</v>
      </c>
      <c r="B2093">
        <v>144.01</v>
      </c>
      <c r="C2093" s="2">
        <v>10.47</v>
      </c>
      <c r="D2093" s="2">
        <v>0.99309999999999998</v>
      </c>
      <c r="E2093" s="2">
        <v>3914.3</v>
      </c>
      <c r="F2093" s="2">
        <v>2779.8</v>
      </c>
    </row>
    <row r="2094" spans="1:6" x14ac:dyDescent="0.35">
      <c r="A2094" s="1">
        <v>43514</v>
      </c>
      <c r="B2094">
        <v>145.80000000000001</v>
      </c>
      <c r="C2094" s="2">
        <v>9.61</v>
      </c>
      <c r="D2094" s="2">
        <v>0.99250000000000005</v>
      </c>
      <c r="E2094" s="2">
        <v>3896</v>
      </c>
      <c r="F2094" s="2" t="s">
        <v>9333</v>
      </c>
    </row>
    <row r="2095" spans="1:6" x14ac:dyDescent="0.35">
      <c r="A2095" s="1">
        <v>43513</v>
      </c>
      <c r="B2095">
        <v>133.79</v>
      </c>
      <c r="C2095" s="2">
        <v>9.2200000000000006</v>
      </c>
      <c r="D2095" s="2">
        <v>0.98929999999999996</v>
      </c>
      <c r="E2095" s="2">
        <v>3664.2</v>
      </c>
      <c r="F2095" s="2" t="s">
        <v>9333</v>
      </c>
    </row>
    <row r="2096" spans="1:6" x14ac:dyDescent="0.35">
      <c r="A2096" s="1">
        <v>43512</v>
      </c>
      <c r="B2096">
        <v>122.87</v>
      </c>
      <c r="C2096" s="2">
        <v>9.1</v>
      </c>
      <c r="D2096" s="2">
        <v>0.99060000000000004</v>
      </c>
      <c r="E2096" s="2">
        <v>3616.8</v>
      </c>
      <c r="F2096" s="2" t="s">
        <v>9333</v>
      </c>
    </row>
    <row r="2097" spans="1:6" x14ac:dyDescent="0.35">
      <c r="A2097" s="1">
        <v>43511</v>
      </c>
      <c r="B2097">
        <v>121.73</v>
      </c>
      <c r="C2097" s="2">
        <v>9.25</v>
      </c>
      <c r="D2097" s="2">
        <v>0.99060000000000004</v>
      </c>
      <c r="E2097" s="2">
        <v>3604.7</v>
      </c>
      <c r="F2097" s="2">
        <v>2775.6</v>
      </c>
    </row>
    <row r="2098" spans="1:6" x14ac:dyDescent="0.35">
      <c r="A2098" s="1">
        <v>43510</v>
      </c>
      <c r="B2098">
        <v>120.97</v>
      </c>
      <c r="C2098" s="2">
        <v>8.75</v>
      </c>
      <c r="D2098" s="2">
        <v>0.99070000000000003</v>
      </c>
      <c r="E2098" s="2">
        <v>3592.6</v>
      </c>
      <c r="F2098" s="2">
        <v>2745.7</v>
      </c>
    </row>
    <row r="2099" spans="1:6" x14ac:dyDescent="0.35">
      <c r="A2099" s="1">
        <v>43509</v>
      </c>
      <c r="B2099">
        <v>122.22</v>
      </c>
      <c r="C2099" s="2">
        <v>8.92</v>
      </c>
      <c r="D2099" s="2">
        <v>0.98960000000000004</v>
      </c>
      <c r="E2099" s="2">
        <v>3611.5</v>
      </c>
      <c r="F2099" s="2">
        <v>2753</v>
      </c>
    </row>
    <row r="2100" spans="1:6" x14ac:dyDescent="0.35">
      <c r="A2100" s="1">
        <v>43508</v>
      </c>
      <c r="B2100">
        <v>122.64</v>
      </c>
      <c r="C2100" s="2">
        <v>9.2799999999999994</v>
      </c>
      <c r="D2100" s="2">
        <v>0.98870000000000002</v>
      </c>
      <c r="E2100" s="2">
        <v>3632</v>
      </c>
      <c r="F2100" s="2">
        <v>2744.7</v>
      </c>
    </row>
    <row r="2101" spans="1:6" x14ac:dyDescent="0.35">
      <c r="A2101" s="1">
        <v>43507</v>
      </c>
      <c r="B2101">
        <v>121.3</v>
      </c>
      <c r="C2101" s="2">
        <v>9.5299999999999994</v>
      </c>
      <c r="D2101" s="2">
        <v>0.98860000000000003</v>
      </c>
      <c r="E2101" s="2">
        <v>3631.8</v>
      </c>
      <c r="F2101" s="2">
        <v>2709.8</v>
      </c>
    </row>
    <row r="2102" spans="1:6" x14ac:dyDescent="0.35">
      <c r="A2102" s="1">
        <v>43506</v>
      </c>
      <c r="B2102">
        <v>124.92</v>
      </c>
      <c r="C2102" s="2">
        <v>9.16</v>
      </c>
      <c r="D2102" s="2">
        <v>0.99239999999999995</v>
      </c>
      <c r="E2102" s="2">
        <v>3679</v>
      </c>
      <c r="F2102" s="2" t="s">
        <v>9333</v>
      </c>
    </row>
    <row r="2103" spans="1:6" x14ac:dyDescent="0.35">
      <c r="A2103" s="1">
        <v>43505</v>
      </c>
      <c r="B2103">
        <v>119.44</v>
      </c>
      <c r="C2103" s="2">
        <v>8.9</v>
      </c>
      <c r="D2103" s="2">
        <v>0.98980000000000001</v>
      </c>
      <c r="E2103" s="2">
        <v>3661.4</v>
      </c>
      <c r="F2103" s="2" t="s">
        <v>9333</v>
      </c>
    </row>
    <row r="2104" spans="1:6" x14ac:dyDescent="0.35">
      <c r="A2104" s="1">
        <v>43504</v>
      </c>
      <c r="B2104">
        <v>119.23</v>
      </c>
      <c r="C2104" s="2">
        <v>8.59</v>
      </c>
      <c r="D2104" s="2">
        <v>0.9899</v>
      </c>
      <c r="E2104" s="2">
        <v>3661.7</v>
      </c>
      <c r="F2104" s="2">
        <v>2707.9</v>
      </c>
    </row>
    <row r="2105" spans="1:6" x14ac:dyDescent="0.35">
      <c r="A2105" s="1">
        <v>43503</v>
      </c>
      <c r="B2105">
        <v>104.55</v>
      </c>
      <c r="C2105" s="2">
        <v>7.81</v>
      </c>
      <c r="D2105" s="2">
        <v>0.98880000000000001</v>
      </c>
      <c r="E2105" s="2">
        <v>3397.7</v>
      </c>
      <c r="F2105" s="2">
        <v>2706.1</v>
      </c>
    </row>
    <row r="2106" spans="1:6" x14ac:dyDescent="0.35">
      <c r="A2106" s="1">
        <v>43502</v>
      </c>
      <c r="B2106">
        <v>104.63</v>
      </c>
      <c r="C2106" s="2">
        <v>8.1300000000000008</v>
      </c>
      <c r="D2106" s="2">
        <v>0.98880000000000001</v>
      </c>
      <c r="E2106" s="2">
        <v>3404.3</v>
      </c>
      <c r="F2106" s="2">
        <v>2731.6</v>
      </c>
    </row>
    <row r="2107" spans="1:6" x14ac:dyDescent="0.35">
      <c r="A2107" s="1">
        <v>43501</v>
      </c>
      <c r="B2107">
        <v>107.37</v>
      </c>
      <c r="C2107" s="2">
        <v>7.86</v>
      </c>
      <c r="D2107" s="2">
        <v>0.9889</v>
      </c>
      <c r="E2107" s="2">
        <v>3468.4</v>
      </c>
      <c r="F2107" s="2">
        <v>2737.7</v>
      </c>
    </row>
    <row r="2108" spans="1:6" x14ac:dyDescent="0.35">
      <c r="A2108" s="1">
        <v>43500</v>
      </c>
      <c r="B2108">
        <v>107.9</v>
      </c>
      <c r="C2108" s="2">
        <v>7.11</v>
      </c>
      <c r="D2108" s="2">
        <v>0.9859</v>
      </c>
      <c r="E2108" s="2">
        <v>3462.8</v>
      </c>
      <c r="F2108" s="2">
        <v>2724.9</v>
      </c>
    </row>
    <row r="2109" spans="1:6" x14ac:dyDescent="0.35">
      <c r="A2109" s="1">
        <v>43499</v>
      </c>
      <c r="B2109">
        <v>107.62</v>
      </c>
      <c r="C2109" s="2">
        <v>6.79</v>
      </c>
      <c r="D2109" s="2">
        <v>0.9889</v>
      </c>
      <c r="E2109" s="2">
        <v>3459.1</v>
      </c>
      <c r="F2109" s="2" t="s">
        <v>9333</v>
      </c>
    </row>
    <row r="2110" spans="1:6" x14ac:dyDescent="0.35">
      <c r="A2110" s="1">
        <v>43498</v>
      </c>
      <c r="B2110">
        <v>110.68</v>
      </c>
      <c r="C2110" s="2">
        <v>6.87</v>
      </c>
      <c r="D2110" s="2">
        <v>0.99039999999999995</v>
      </c>
      <c r="E2110" s="2">
        <v>3502.5</v>
      </c>
      <c r="F2110" s="2" t="s">
        <v>9333</v>
      </c>
    </row>
    <row r="2111" spans="1:6" x14ac:dyDescent="0.35">
      <c r="A2111" s="1">
        <v>43497</v>
      </c>
      <c r="B2111">
        <v>106.98</v>
      </c>
      <c r="C2111" s="2">
        <v>6.52</v>
      </c>
      <c r="D2111" s="2">
        <v>0.99329999999999996</v>
      </c>
      <c r="E2111" s="2">
        <v>3467.9</v>
      </c>
      <c r="F2111" s="2">
        <v>2706.5</v>
      </c>
    </row>
    <row r="2112" spans="1:6" x14ac:dyDescent="0.35">
      <c r="A2112" s="1">
        <v>43496</v>
      </c>
      <c r="B2112">
        <v>106.71</v>
      </c>
      <c r="C2112" s="2">
        <v>6.22</v>
      </c>
      <c r="D2112" s="2">
        <v>0.99490000000000001</v>
      </c>
      <c r="E2112" s="2">
        <v>3437.2</v>
      </c>
      <c r="F2112" s="2">
        <v>2704.1</v>
      </c>
    </row>
    <row r="2113" spans="1:6" x14ac:dyDescent="0.35">
      <c r="A2113" s="1">
        <v>43495</v>
      </c>
      <c r="B2113">
        <v>108.52</v>
      </c>
      <c r="C2113" s="2">
        <v>6.13</v>
      </c>
      <c r="D2113" s="2">
        <v>0.99470000000000003</v>
      </c>
      <c r="E2113" s="2">
        <v>3460</v>
      </c>
      <c r="F2113" s="2">
        <v>2681.1</v>
      </c>
    </row>
    <row r="2114" spans="1:6" x14ac:dyDescent="0.35">
      <c r="A2114" s="1">
        <v>43494</v>
      </c>
      <c r="B2114">
        <v>104.79</v>
      </c>
      <c r="C2114" s="2">
        <v>6.14</v>
      </c>
      <c r="D2114" s="2">
        <v>0.99629999999999996</v>
      </c>
      <c r="E2114" s="2">
        <v>3414.8</v>
      </c>
      <c r="F2114" s="2">
        <v>2640</v>
      </c>
    </row>
    <row r="2115" spans="1:6" x14ac:dyDescent="0.35">
      <c r="A2115" s="1">
        <v>43493</v>
      </c>
      <c r="B2115">
        <v>105.82</v>
      </c>
      <c r="C2115" s="2">
        <v>6.15</v>
      </c>
      <c r="D2115" s="2">
        <v>1</v>
      </c>
      <c r="E2115" s="2">
        <v>3442.8</v>
      </c>
      <c r="F2115" s="2">
        <v>2643.8</v>
      </c>
    </row>
    <row r="2116" spans="1:6" x14ac:dyDescent="0.35">
      <c r="A2116" s="1">
        <v>43492</v>
      </c>
      <c r="B2116">
        <v>112.5</v>
      </c>
      <c r="C2116" s="2">
        <v>7.04</v>
      </c>
      <c r="D2116" s="2">
        <v>0.99890000000000001</v>
      </c>
      <c r="E2116" s="2">
        <v>3555.6</v>
      </c>
      <c r="F2116" s="2" t="s">
        <v>9333</v>
      </c>
    </row>
    <row r="2117" spans="1:6" x14ac:dyDescent="0.35">
      <c r="A2117" s="1">
        <v>43491</v>
      </c>
      <c r="B2117">
        <v>115.83</v>
      </c>
      <c r="C2117" s="2">
        <v>6.95</v>
      </c>
      <c r="D2117" s="2">
        <v>1.0011000000000001</v>
      </c>
      <c r="E2117" s="2">
        <v>3570.9</v>
      </c>
      <c r="F2117" s="2" t="s">
        <v>9333</v>
      </c>
    </row>
    <row r="2118" spans="1:6" x14ac:dyDescent="0.35">
      <c r="A2118" s="1">
        <v>43490</v>
      </c>
      <c r="B2118">
        <v>115.5</v>
      </c>
      <c r="C2118" s="2">
        <v>6.68</v>
      </c>
      <c r="D2118" s="2">
        <v>1.0012000000000001</v>
      </c>
      <c r="E2118" s="2">
        <v>3572</v>
      </c>
      <c r="F2118" s="2">
        <v>2664.8</v>
      </c>
    </row>
    <row r="2119" spans="1:6" x14ac:dyDescent="0.35">
      <c r="A2119" s="1">
        <v>43489</v>
      </c>
      <c r="B2119">
        <v>116.71</v>
      </c>
      <c r="C2119" s="2">
        <v>6.46</v>
      </c>
      <c r="D2119" s="2">
        <v>1.0023</v>
      </c>
      <c r="E2119" s="2">
        <v>3574.3</v>
      </c>
      <c r="F2119" s="2">
        <v>2642.3</v>
      </c>
    </row>
    <row r="2120" spans="1:6" x14ac:dyDescent="0.35">
      <c r="A2120" s="1">
        <v>43488</v>
      </c>
      <c r="B2120">
        <v>116.84</v>
      </c>
      <c r="C2120" s="2">
        <v>6.49</v>
      </c>
      <c r="D2120" s="2">
        <v>1.0039</v>
      </c>
      <c r="E2120" s="2">
        <v>3561.5</v>
      </c>
      <c r="F2120" s="2">
        <v>2638.7</v>
      </c>
    </row>
    <row r="2121" spans="1:6" x14ac:dyDescent="0.35">
      <c r="A2121" s="1">
        <v>43487</v>
      </c>
      <c r="B2121">
        <v>118.23</v>
      </c>
      <c r="C2121" s="2">
        <v>6.48</v>
      </c>
      <c r="D2121" s="2">
        <v>1.0017</v>
      </c>
      <c r="E2121" s="2">
        <v>3580.1</v>
      </c>
      <c r="F2121" s="2">
        <v>2632.9</v>
      </c>
    </row>
    <row r="2122" spans="1:6" x14ac:dyDescent="0.35">
      <c r="A2122" s="1">
        <v>43486</v>
      </c>
      <c r="B2122">
        <v>116.05</v>
      </c>
      <c r="C2122" s="2">
        <v>6.47</v>
      </c>
      <c r="D2122" s="2">
        <v>1.0025999999999999</v>
      </c>
      <c r="E2122" s="2">
        <v>3536.7</v>
      </c>
      <c r="F2122" s="2" t="s">
        <v>9333</v>
      </c>
    </row>
    <row r="2123" spans="1:6" x14ac:dyDescent="0.35">
      <c r="A2123" s="1">
        <v>43485</v>
      </c>
      <c r="B2123">
        <v>117.52</v>
      </c>
      <c r="C2123" s="2">
        <v>6.4</v>
      </c>
      <c r="D2123" s="2">
        <v>1.0012000000000001</v>
      </c>
      <c r="E2123" s="2">
        <v>3542.3</v>
      </c>
      <c r="F2123" s="2" t="s">
        <v>9333</v>
      </c>
    </row>
    <row r="2124" spans="1:6" x14ac:dyDescent="0.35">
      <c r="A2124" s="1">
        <v>43484</v>
      </c>
      <c r="B2124">
        <v>123.02</v>
      </c>
      <c r="C2124" s="2">
        <v>6.53</v>
      </c>
      <c r="D2124" s="2">
        <v>1.004</v>
      </c>
      <c r="E2124" s="2">
        <v>3677.8</v>
      </c>
      <c r="F2124" s="2" t="s">
        <v>9333</v>
      </c>
    </row>
    <row r="2125" spans="1:6" x14ac:dyDescent="0.35">
      <c r="A2125" s="1">
        <v>43483</v>
      </c>
      <c r="B2125">
        <v>119.34</v>
      </c>
      <c r="C2125" s="2">
        <v>6.48</v>
      </c>
      <c r="D2125" s="2">
        <v>1.0039</v>
      </c>
      <c r="E2125" s="2">
        <v>3605.6</v>
      </c>
      <c r="F2125" s="2">
        <v>2670.7</v>
      </c>
    </row>
    <row r="2126" spans="1:6" x14ac:dyDescent="0.35">
      <c r="A2126" s="1">
        <v>43482</v>
      </c>
      <c r="B2126">
        <v>122.03</v>
      </c>
      <c r="C2126" s="2">
        <v>6.32</v>
      </c>
      <c r="D2126" s="2">
        <v>1.0054000000000001</v>
      </c>
      <c r="E2126" s="2">
        <v>3626.4</v>
      </c>
      <c r="F2126" s="2">
        <v>2636</v>
      </c>
    </row>
    <row r="2127" spans="1:6" x14ac:dyDescent="0.35">
      <c r="A2127" s="1">
        <v>43481</v>
      </c>
      <c r="B2127">
        <v>121.72</v>
      </c>
      <c r="C2127" s="2">
        <v>6.09</v>
      </c>
      <c r="D2127" s="2">
        <v>1.0038</v>
      </c>
      <c r="E2127" s="2">
        <v>3588</v>
      </c>
      <c r="F2127" s="2">
        <v>2616.1</v>
      </c>
    </row>
    <row r="2128" spans="1:6" x14ac:dyDescent="0.35">
      <c r="A2128" s="1">
        <v>43480</v>
      </c>
      <c r="B2128">
        <v>119.62</v>
      </c>
      <c r="C2128" s="2">
        <v>5.81</v>
      </c>
      <c r="D2128" s="2">
        <v>1.0064</v>
      </c>
      <c r="E2128" s="2">
        <v>3571.3</v>
      </c>
      <c r="F2128" s="2">
        <v>2610.3000000000002</v>
      </c>
    </row>
    <row r="2129" spans="1:6" x14ac:dyDescent="0.35">
      <c r="A2129" s="1">
        <v>43479</v>
      </c>
      <c r="B2129">
        <v>127.53</v>
      </c>
      <c r="C2129" s="2">
        <v>6.06</v>
      </c>
      <c r="D2129" s="2">
        <v>1.0091000000000001</v>
      </c>
      <c r="E2129" s="2">
        <v>3638.1</v>
      </c>
      <c r="F2129" s="2">
        <v>2582.6</v>
      </c>
    </row>
    <row r="2130" spans="1:6" x14ac:dyDescent="0.35">
      <c r="A2130" s="1">
        <v>43478</v>
      </c>
      <c r="B2130">
        <v>114.64</v>
      </c>
      <c r="C2130" s="2">
        <v>5.47</v>
      </c>
      <c r="D2130" s="2">
        <v>1.0087999999999999</v>
      </c>
      <c r="E2130" s="2">
        <v>3490.2</v>
      </c>
      <c r="F2130" s="2" t="s">
        <v>9333</v>
      </c>
    </row>
    <row r="2131" spans="1:6" x14ac:dyDescent="0.35">
      <c r="A2131" s="1">
        <v>43477</v>
      </c>
      <c r="B2131">
        <v>123.75</v>
      </c>
      <c r="C2131" s="2">
        <v>5.86</v>
      </c>
      <c r="D2131" s="2">
        <v>1.0091000000000001</v>
      </c>
      <c r="E2131" s="2">
        <v>3597.2</v>
      </c>
      <c r="F2131" s="2" t="s">
        <v>9333</v>
      </c>
    </row>
    <row r="2132" spans="1:6" x14ac:dyDescent="0.35">
      <c r="A2132" s="1">
        <v>43476</v>
      </c>
      <c r="B2132">
        <v>125.15</v>
      </c>
      <c r="C2132" s="2">
        <v>5.96</v>
      </c>
      <c r="D2132" s="2">
        <v>1.0078</v>
      </c>
      <c r="E2132" s="2">
        <v>3616.5</v>
      </c>
      <c r="F2132" s="2">
        <v>2596.3000000000002</v>
      </c>
    </row>
    <row r="2133" spans="1:6" x14ac:dyDescent="0.35">
      <c r="A2133" s="1">
        <v>43475</v>
      </c>
      <c r="B2133">
        <v>125.63</v>
      </c>
      <c r="C2133" s="2">
        <v>5.8</v>
      </c>
      <c r="D2133" s="2">
        <v>1.0102</v>
      </c>
      <c r="E2133" s="2">
        <v>3603.7</v>
      </c>
      <c r="F2133" s="2">
        <v>2596.6</v>
      </c>
    </row>
    <row r="2134" spans="1:6" x14ac:dyDescent="0.35">
      <c r="A2134" s="1">
        <v>43474</v>
      </c>
      <c r="B2134">
        <v>148.79</v>
      </c>
      <c r="C2134" s="2">
        <v>6.56</v>
      </c>
      <c r="D2134" s="2">
        <v>1.0069999999999999</v>
      </c>
      <c r="E2134" s="2">
        <v>3978</v>
      </c>
      <c r="F2134" s="2">
        <v>2585</v>
      </c>
    </row>
    <row r="2135" spans="1:6" x14ac:dyDescent="0.35">
      <c r="A2135" s="1">
        <v>43473</v>
      </c>
      <c r="B2135">
        <v>148.41</v>
      </c>
      <c r="C2135" s="2">
        <v>6.52</v>
      </c>
      <c r="D2135" s="2">
        <v>1.0065999999999999</v>
      </c>
      <c r="E2135" s="2">
        <v>3971</v>
      </c>
      <c r="F2135" s="2">
        <v>2574.4</v>
      </c>
    </row>
    <row r="2136" spans="1:6" x14ac:dyDescent="0.35">
      <c r="A2136" s="1">
        <v>43472</v>
      </c>
      <c r="B2136">
        <v>149.96</v>
      </c>
      <c r="C2136" s="2">
        <v>6.2</v>
      </c>
      <c r="D2136" s="2">
        <v>1.0066999999999999</v>
      </c>
      <c r="E2136" s="2">
        <v>3985.9</v>
      </c>
      <c r="F2136" s="2">
        <v>2549.6999999999998</v>
      </c>
    </row>
    <row r="2137" spans="1:6" x14ac:dyDescent="0.35">
      <c r="A2137" s="1">
        <v>43471</v>
      </c>
      <c r="B2137">
        <v>154.96</v>
      </c>
      <c r="C2137" s="2">
        <v>6.26</v>
      </c>
      <c r="D2137" s="2">
        <v>1.0113000000000001</v>
      </c>
      <c r="E2137" s="2">
        <v>4004.1</v>
      </c>
      <c r="F2137" s="2" t="s">
        <v>9333</v>
      </c>
    </row>
    <row r="2138" spans="1:6" x14ac:dyDescent="0.35">
      <c r="A2138" s="1">
        <v>43470</v>
      </c>
      <c r="B2138">
        <v>153.49</v>
      </c>
      <c r="C2138" s="2">
        <v>5.97</v>
      </c>
      <c r="D2138" s="2">
        <v>1.0058</v>
      </c>
      <c r="E2138" s="2">
        <v>3785.4</v>
      </c>
      <c r="F2138" s="2" t="s">
        <v>9333</v>
      </c>
    </row>
    <row r="2139" spans="1:6" x14ac:dyDescent="0.35">
      <c r="A2139" s="1">
        <v>43469</v>
      </c>
      <c r="B2139">
        <v>152.86000000000001</v>
      </c>
      <c r="C2139" s="2">
        <v>5.96</v>
      </c>
      <c r="D2139" s="2">
        <v>1.0065999999999999</v>
      </c>
      <c r="E2139" s="2">
        <v>3802.7</v>
      </c>
      <c r="F2139" s="2">
        <v>2531.9</v>
      </c>
    </row>
    <row r="2140" spans="1:6" x14ac:dyDescent="0.35">
      <c r="A2140" s="1">
        <v>43468</v>
      </c>
      <c r="B2140">
        <v>146.94</v>
      </c>
      <c r="C2140" s="2">
        <v>5.79</v>
      </c>
      <c r="D2140" s="2">
        <v>1.0054000000000001</v>
      </c>
      <c r="E2140" s="2">
        <v>3780.1</v>
      </c>
      <c r="F2140" s="2">
        <v>2447.9</v>
      </c>
    </row>
    <row r="2141" spans="1:6" x14ac:dyDescent="0.35">
      <c r="A2141" s="1">
        <v>43467</v>
      </c>
      <c r="B2141">
        <v>152.94999999999999</v>
      </c>
      <c r="C2141" s="2">
        <v>6.05</v>
      </c>
      <c r="D2141" s="2">
        <v>1.0073000000000001</v>
      </c>
      <c r="E2141" s="2">
        <v>3873.8</v>
      </c>
      <c r="F2141" s="2">
        <v>2510</v>
      </c>
    </row>
    <row r="2142" spans="1:6" x14ac:dyDescent="0.35">
      <c r="A2142" s="1">
        <v>43466</v>
      </c>
      <c r="B2142">
        <v>139.61000000000001</v>
      </c>
      <c r="C2142" s="2">
        <v>5.99</v>
      </c>
      <c r="D2142" s="2">
        <v>1.0063</v>
      </c>
      <c r="E2142" s="2">
        <v>3809.4</v>
      </c>
      <c r="F2142" s="2" t="s">
        <v>9333</v>
      </c>
    </row>
    <row r="2143" spans="1:6" x14ac:dyDescent="0.35">
      <c r="A2143" s="1">
        <v>43465</v>
      </c>
      <c r="B2143">
        <v>131.9</v>
      </c>
      <c r="C2143" s="2">
        <v>6.11</v>
      </c>
      <c r="D2143" s="2">
        <v>0.99960000000000004</v>
      </c>
      <c r="E2143" s="2">
        <v>3709.4</v>
      </c>
      <c r="F2143" s="2">
        <v>2506.8000000000002</v>
      </c>
    </row>
    <row r="2144" spans="1:6" x14ac:dyDescent="0.35">
      <c r="A2144" s="1">
        <v>43464</v>
      </c>
      <c r="B2144">
        <v>138.44999999999999</v>
      </c>
      <c r="C2144" s="2">
        <v>5.89</v>
      </c>
      <c r="D2144" s="2">
        <v>1.0083</v>
      </c>
      <c r="E2144" s="2">
        <v>3815</v>
      </c>
      <c r="F2144" s="2" t="s">
        <v>9333</v>
      </c>
    </row>
    <row r="2145" spans="1:6" x14ac:dyDescent="0.35">
      <c r="A2145" s="1">
        <v>43463</v>
      </c>
      <c r="B2145">
        <v>133.66999999999999</v>
      </c>
      <c r="C2145" s="2">
        <v>5.65</v>
      </c>
      <c r="D2145" s="2">
        <v>1.0097</v>
      </c>
      <c r="E2145" s="2">
        <v>3706.8</v>
      </c>
      <c r="F2145" s="2" t="s">
        <v>9333</v>
      </c>
    </row>
    <row r="2146" spans="1:6" x14ac:dyDescent="0.35">
      <c r="A2146" s="1">
        <v>43462</v>
      </c>
      <c r="B2146">
        <v>136.61000000000001</v>
      </c>
      <c r="C2146" s="2">
        <v>5.88</v>
      </c>
      <c r="D2146" s="2">
        <v>1.0117</v>
      </c>
      <c r="E2146" s="2">
        <v>3861.6</v>
      </c>
      <c r="F2146" s="2">
        <v>2485.6999999999998</v>
      </c>
    </row>
    <row r="2147" spans="1:6" x14ac:dyDescent="0.35">
      <c r="A2147" s="1">
        <v>43461</v>
      </c>
      <c r="B2147">
        <v>114.56</v>
      </c>
      <c r="C2147" s="2">
        <v>5.17</v>
      </c>
      <c r="D2147" s="2">
        <v>1.0075000000000001</v>
      </c>
      <c r="E2147" s="2">
        <v>3586.9</v>
      </c>
      <c r="F2147" s="2">
        <v>2488.8000000000002</v>
      </c>
    </row>
    <row r="2148" spans="1:6" x14ac:dyDescent="0.35">
      <c r="A2148" s="1">
        <v>43460</v>
      </c>
      <c r="B2148">
        <v>130.06</v>
      </c>
      <c r="C2148" s="2">
        <v>5.6</v>
      </c>
      <c r="D2148" s="2">
        <v>1.0096000000000001</v>
      </c>
      <c r="E2148" s="2">
        <v>3793.7</v>
      </c>
      <c r="F2148" s="2">
        <v>2467.6999999999998</v>
      </c>
    </row>
    <row r="2149" spans="1:6" x14ac:dyDescent="0.35">
      <c r="A2149" s="1">
        <v>43459</v>
      </c>
      <c r="B2149">
        <v>128.38999999999999</v>
      </c>
      <c r="C2149" s="2">
        <v>5.44</v>
      </c>
      <c r="D2149" s="2">
        <v>1.0116000000000001</v>
      </c>
      <c r="E2149" s="2">
        <v>3762.5</v>
      </c>
      <c r="F2149" s="2" t="s">
        <v>9333</v>
      </c>
    </row>
    <row r="2150" spans="1:6" x14ac:dyDescent="0.35">
      <c r="A2150" s="1">
        <v>43458</v>
      </c>
      <c r="B2150">
        <v>139.22999999999999</v>
      </c>
      <c r="C2150" s="2">
        <v>6.1</v>
      </c>
      <c r="D2150" s="2">
        <v>1.0053000000000001</v>
      </c>
      <c r="E2150" s="2">
        <v>4026.1</v>
      </c>
      <c r="F2150" s="2">
        <v>2351.1</v>
      </c>
    </row>
    <row r="2151" spans="1:6" x14ac:dyDescent="0.35">
      <c r="A2151" s="1">
        <v>43457</v>
      </c>
      <c r="B2151">
        <v>129.6</v>
      </c>
      <c r="C2151" s="2">
        <v>5.96</v>
      </c>
      <c r="D2151" s="2">
        <v>1.004</v>
      </c>
      <c r="E2151" s="2">
        <v>3944.4</v>
      </c>
      <c r="F2151" s="2" t="s">
        <v>9333</v>
      </c>
    </row>
    <row r="2152" spans="1:6" x14ac:dyDescent="0.35">
      <c r="A2152" s="1">
        <v>43456</v>
      </c>
      <c r="B2152">
        <v>115.84</v>
      </c>
      <c r="C2152" s="2">
        <v>5.83</v>
      </c>
      <c r="D2152" s="2">
        <v>1.0082</v>
      </c>
      <c r="E2152" s="2">
        <v>3964.4</v>
      </c>
      <c r="F2152" s="2" t="s">
        <v>9333</v>
      </c>
    </row>
    <row r="2153" spans="1:6" x14ac:dyDescent="0.35">
      <c r="A2153" s="1">
        <v>43455</v>
      </c>
      <c r="B2153">
        <v>108.18</v>
      </c>
      <c r="C2153" s="2">
        <v>5.47</v>
      </c>
      <c r="D2153" s="2">
        <v>1.0006999999999999</v>
      </c>
      <c r="E2153" s="2">
        <v>3850.9</v>
      </c>
      <c r="F2153" s="2">
        <v>2416.6</v>
      </c>
    </row>
    <row r="2154" spans="1:6" x14ac:dyDescent="0.35">
      <c r="A2154" s="1">
        <v>43454</v>
      </c>
      <c r="B2154">
        <v>114.61</v>
      </c>
      <c r="C2154" s="2">
        <v>5.66</v>
      </c>
      <c r="D2154" s="2">
        <v>1.0065</v>
      </c>
      <c r="E2154" s="2">
        <v>4076</v>
      </c>
      <c r="F2154" s="2">
        <v>2467.4</v>
      </c>
    </row>
    <row r="2155" spans="1:6" x14ac:dyDescent="0.35">
      <c r="A2155" s="1">
        <v>43453</v>
      </c>
      <c r="B2155">
        <v>99.37</v>
      </c>
      <c r="C2155" s="2">
        <v>5.36</v>
      </c>
      <c r="D2155" s="2">
        <v>1.0046999999999999</v>
      </c>
      <c r="E2155" s="2">
        <v>3687.1</v>
      </c>
      <c r="F2155" s="2">
        <v>2507</v>
      </c>
    </row>
    <row r="2156" spans="1:6" x14ac:dyDescent="0.35">
      <c r="A2156" s="1">
        <v>43452</v>
      </c>
      <c r="B2156">
        <v>100.66</v>
      </c>
      <c r="C2156" s="2">
        <v>5.54</v>
      </c>
      <c r="D2156" s="2">
        <v>1.0039</v>
      </c>
      <c r="E2156" s="2">
        <v>3668</v>
      </c>
      <c r="F2156" s="2">
        <v>2546.1999999999998</v>
      </c>
    </row>
    <row r="2157" spans="1:6" x14ac:dyDescent="0.35">
      <c r="A2157" s="1">
        <v>43451</v>
      </c>
      <c r="B2157">
        <v>94.37</v>
      </c>
      <c r="C2157" s="2">
        <v>5.05</v>
      </c>
      <c r="D2157" s="2">
        <v>0.99739999999999995</v>
      </c>
      <c r="E2157" s="2">
        <v>3526.1</v>
      </c>
      <c r="F2157" s="2">
        <v>2545.9</v>
      </c>
    </row>
    <row r="2158" spans="1:6" x14ac:dyDescent="0.35">
      <c r="A2158" s="1">
        <v>43450</v>
      </c>
      <c r="B2158">
        <v>84.72</v>
      </c>
      <c r="C2158" s="2">
        <v>4.62</v>
      </c>
      <c r="D2158" s="2">
        <v>0.9919</v>
      </c>
      <c r="E2158" s="2">
        <v>3247.9</v>
      </c>
      <c r="F2158" s="2" t="s">
        <v>9333</v>
      </c>
    </row>
    <row r="2159" spans="1:6" x14ac:dyDescent="0.35">
      <c r="A2159" s="1">
        <v>43449</v>
      </c>
      <c r="B2159">
        <v>83.9</v>
      </c>
      <c r="C2159" s="2">
        <v>4.55</v>
      </c>
      <c r="D2159" s="2">
        <v>0.99219999999999997</v>
      </c>
      <c r="E2159" s="2">
        <v>3228.7</v>
      </c>
      <c r="F2159" s="2" t="s">
        <v>9333</v>
      </c>
    </row>
    <row r="2160" spans="1:6" x14ac:dyDescent="0.35">
      <c r="A2160" s="1">
        <v>43448</v>
      </c>
      <c r="B2160">
        <v>83.81</v>
      </c>
      <c r="C2160" s="2">
        <v>4.5199999999999996</v>
      </c>
      <c r="D2160" s="2">
        <v>0.99299999999999999</v>
      </c>
      <c r="E2160" s="2">
        <v>3247.8</v>
      </c>
      <c r="F2160" s="2">
        <v>2599.9</v>
      </c>
    </row>
    <row r="2161" spans="1:6" x14ac:dyDescent="0.35">
      <c r="A2161" s="1">
        <v>43447</v>
      </c>
      <c r="B2161">
        <v>86.31</v>
      </c>
      <c r="C2161" s="2">
        <v>4.6399999999999997</v>
      </c>
      <c r="D2161" s="2">
        <v>0.98839999999999995</v>
      </c>
      <c r="E2161" s="2">
        <v>3315.3</v>
      </c>
      <c r="F2161" s="2">
        <v>2650.5</v>
      </c>
    </row>
    <row r="2162" spans="1:6" x14ac:dyDescent="0.35">
      <c r="A2162" s="1">
        <v>43446</v>
      </c>
      <c r="B2162">
        <v>89.62</v>
      </c>
      <c r="C2162" s="2">
        <v>4.9800000000000004</v>
      </c>
      <c r="D2162" s="2">
        <v>0.99550000000000005</v>
      </c>
      <c r="E2162" s="2">
        <v>3466.1</v>
      </c>
      <c r="F2162" s="2">
        <v>2651.1</v>
      </c>
    </row>
    <row r="2163" spans="1:6" x14ac:dyDescent="0.35">
      <c r="A2163" s="1">
        <v>43445</v>
      </c>
      <c r="B2163">
        <v>88.32</v>
      </c>
      <c r="C2163" s="2">
        <v>4.75</v>
      </c>
      <c r="D2163" s="2">
        <v>0.99280000000000002</v>
      </c>
      <c r="E2163" s="2">
        <v>3407.7</v>
      </c>
      <c r="F2163" s="2">
        <v>2636.8</v>
      </c>
    </row>
    <row r="2164" spans="1:6" x14ac:dyDescent="0.35">
      <c r="A2164" s="1">
        <v>43444</v>
      </c>
      <c r="B2164">
        <v>90.17</v>
      </c>
      <c r="C2164" s="2">
        <v>4.63</v>
      </c>
      <c r="D2164" s="2">
        <v>0.99709999999999999</v>
      </c>
      <c r="E2164" s="2">
        <v>3460.5</v>
      </c>
      <c r="F2164" s="2">
        <v>2637.7</v>
      </c>
    </row>
    <row r="2165" spans="1:6" x14ac:dyDescent="0.35">
      <c r="A2165" s="1">
        <v>43443</v>
      </c>
      <c r="B2165">
        <v>93.62</v>
      </c>
      <c r="C2165" s="2">
        <v>4.7699999999999996</v>
      </c>
      <c r="D2165" s="2">
        <v>0.995</v>
      </c>
      <c r="E2165" s="2">
        <v>3567.5</v>
      </c>
      <c r="F2165" s="2" t="s">
        <v>9333</v>
      </c>
    </row>
    <row r="2166" spans="1:6" x14ac:dyDescent="0.35">
      <c r="A2166" s="1">
        <v>43442</v>
      </c>
      <c r="B2166">
        <v>90.57</v>
      </c>
      <c r="C2166" s="2">
        <v>4.63</v>
      </c>
      <c r="D2166" s="2">
        <v>0.99639999999999995</v>
      </c>
      <c r="E2166" s="2">
        <v>3430.4</v>
      </c>
      <c r="F2166" s="2" t="s">
        <v>9333</v>
      </c>
    </row>
    <row r="2167" spans="1:6" x14ac:dyDescent="0.35">
      <c r="A2167" s="1">
        <v>43441</v>
      </c>
      <c r="B2167">
        <v>93.27</v>
      </c>
      <c r="C2167" s="2">
        <v>4.5199999999999996</v>
      </c>
      <c r="D2167" s="2">
        <v>0.99309999999999998</v>
      </c>
      <c r="E2167" s="2">
        <v>3422.2</v>
      </c>
      <c r="F2167" s="2">
        <v>2633.1</v>
      </c>
    </row>
    <row r="2168" spans="1:6" x14ac:dyDescent="0.35">
      <c r="A2168" s="1">
        <v>43440</v>
      </c>
      <c r="B2168">
        <v>90.86</v>
      </c>
      <c r="C2168" s="2">
        <v>4.9000000000000004</v>
      </c>
      <c r="D2168" s="2">
        <v>0.98099999999999998</v>
      </c>
      <c r="E2168" s="2">
        <v>3508.6</v>
      </c>
      <c r="F2168" s="2">
        <v>2695.9</v>
      </c>
    </row>
    <row r="2169" spans="1:6" x14ac:dyDescent="0.35">
      <c r="A2169" s="1">
        <v>43439</v>
      </c>
      <c r="B2169">
        <v>102.33</v>
      </c>
      <c r="C2169" s="2">
        <v>6.06</v>
      </c>
      <c r="D2169" s="2">
        <v>0.98329999999999995</v>
      </c>
      <c r="E2169" s="2">
        <v>3771.6</v>
      </c>
      <c r="F2169" s="2" t="s">
        <v>9333</v>
      </c>
    </row>
    <row r="2170" spans="1:6" x14ac:dyDescent="0.35">
      <c r="A2170" s="1">
        <v>43438</v>
      </c>
      <c r="B2170">
        <v>110.09</v>
      </c>
      <c r="C2170" s="2">
        <v>5.89</v>
      </c>
      <c r="D2170" s="2">
        <v>0.9879</v>
      </c>
      <c r="E2170" s="2">
        <v>3958.5</v>
      </c>
      <c r="F2170" s="2">
        <v>2700.1</v>
      </c>
    </row>
    <row r="2171" spans="1:6" x14ac:dyDescent="0.35">
      <c r="A2171" s="1">
        <v>43437</v>
      </c>
      <c r="B2171">
        <v>108.66</v>
      </c>
      <c r="C2171" s="2">
        <v>5.13</v>
      </c>
      <c r="D2171" s="2">
        <v>0.98939999999999995</v>
      </c>
      <c r="E2171" s="2">
        <v>3897.8</v>
      </c>
      <c r="F2171" s="2">
        <v>2790.4</v>
      </c>
    </row>
    <row r="2172" spans="1:6" x14ac:dyDescent="0.35">
      <c r="A2172" s="1">
        <v>43436</v>
      </c>
      <c r="B2172">
        <v>116.41</v>
      </c>
      <c r="C2172" s="2">
        <v>5.28</v>
      </c>
      <c r="D2172" s="2">
        <v>0.98419999999999996</v>
      </c>
      <c r="E2172" s="2">
        <v>4160.3999999999996</v>
      </c>
      <c r="F2172" s="2" t="s">
        <v>9333</v>
      </c>
    </row>
    <row r="2173" spans="1:6" x14ac:dyDescent="0.35">
      <c r="A2173" s="1">
        <v>43435</v>
      </c>
      <c r="B2173">
        <v>118.23</v>
      </c>
      <c r="C2173" s="2">
        <v>5.28</v>
      </c>
      <c r="D2173" s="2">
        <v>0.98809999999999998</v>
      </c>
      <c r="E2173" s="2">
        <v>4196.2</v>
      </c>
      <c r="F2173" s="2" t="s">
        <v>9333</v>
      </c>
    </row>
    <row r="2174" spans="1:6" x14ac:dyDescent="0.35">
      <c r="A2174" s="1">
        <v>43434</v>
      </c>
      <c r="B2174">
        <v>113.77</v>
      </c>
      <c r="C2174" s="2">
        <v>5.12</v>
      </c>
      <c r="D2174" s="2">
        <v>0.98570000000000002</v>
      </c>
      <c r="E2174" s="2">
        <v>4039.7</v>
      </c>
      <c r="F2174" s="2">
        <v>2760.2</v>
      </c>
    </row>
    <row r="2175" spans="1:6" x14ac:dyDescent="0.35">
      <c r="A2175" s="1">
        <v>43433</v>
      </c>
      <c r="B2175">
        <v>117.85</v>
      </c>
      <c r="C2175" s="2">
        <v>5.38</v>
      </c>
      <c r="D2175" s="2">
        <v>0.9889</v>
      </c>
      <c r="E2175" s="2">
        <v>4296.5</v>
      </c>
      <c r="F2175" s="2">
        <v>2737.8</v>
      </c>
    </row>
    <row r="2176" spans="1:6" x14ac:dyDescent="0.35">
      <c r="A2176" s="1">
        <v>43432</v>
      </c>
      <c r="B2176">
        <v>122.74</v>
      </c>
      <c r="C2176" s="2">
        <v>5.35</v>
      </c>
      <c r="D2176" s="2">
        <v>0.98909999999999998</v>
      </c>
      <c r="E2176" s="2">
        <v>4265.3999999999996</v>
      </c>
      <c r="F2176" s="2">
        <v>2743.8</v>
      </c>
    </row>
    <row r="2177" spans="1:6" x14ac:dyDescent="0.35">
      <c r="A2177" s="1">
        <v>43431</v>
      </c>
      <c r="B2177">
        <v>111.18</v>
      </c>
      <c r="C2177" s="2">
        <v>4.99</v>
      </c>
      <c r="D2177" s="2">
        <v>0.97140000000000004</v>
      </c>
      <c r="E2177" s="2">
        <v>3866.5</v>
      </c>
      <c r="F2177" s="2">
        <v>2682.2</v>
      </c>
    </row>
    <row r="2178" spans="1:6" x14ac:dyDescent="0.35">
      <c r="A2178" s="1">
        <v>43430</v>
      </c>
      <c r="B2178">
        <v>110.08</v>
      </c>
      <c r="C2178" s="2">
        <v>5.04</v>
      </c>
      <c r="D2178" s="2">
        <v>0.96560000000000001</v>
      </c>
      <c r="E2178" s="2">
        <v>3837</v>
      </c>
      <c r="F2178" s="2">
        <v>2673.4</v>
      </c>
    </row>
    <row r="2179" spans="1:6" x14ac:dyDescent="0.35">
      <c r="A2179" s="1">
        <v>43429</v>
      </c>
      <c r="B2179">
        <v>118.04</v>
      </c>
      <c r="C2179" s="2">
        <v>5.28</v>
      </c>
      <c r="D2179" s="2">
        <v>0.96260000000000001</v>
      </c>
      <c r="E2179" s="2">
        <v>4062.2</v>
      </c>
      <c r="F2179" s="2" t="s">
        <v>9333</v>
      </c>
    </row>
    <row r="2180" spans="1:6" x14ac:dyDescent="0.35">
      <c r="A2180" s="1">
        <v>43428</v>
      </c>
      <c r="B2180">
        <v>114.43</v>
      </c>
      <c r="C2180" s="2">
        <v>5.2</v>
      </c>
      <c r="D2180" s="2">
        <v>0.9637</v>
      </c>
      <c r="E2180" s="2">
        <v>3920.4</v>
      </c>
      <c r="F2180" s="2" t="s">
        <v>9333</v>
      </c>
    </row>
    <row r="2181" spans="1:6" x14ac:dyDescent="0.35">
      <c r="A2181" s="1">
        <v>43427</v>
      </c>
      <c r="B2181">
        <v>124.64</v>
      </c>
      <c r="C2181" s="2">
        <v>5.65</v>
      </c>
      <c r="D2181" s="2">
        <v>0.97089999999999999</v>
      </c>
      <c r="E2181" s="2">
        <v>4398</v>
      </c>
      <c r="F2181" s="2">
        <v>2632.6</v>
      </c>
    </row>
    <row r="2182" spans="1:6" x14ac:dyDescent="0.35">
      <c r="A2182" s="1">
        <v>43426</v>
      </c>
      <c r="B2182">
        <v>126.12</v>
      </c>
      <c r="C2182" s="2">
        <v>5.75</v>
      </c>
      <c r="D2182" s="2">
        <v>0.97789999999999999</v>
      </c>
      <c r="E2182" s="2">
        <v>4356</v>
      </c>
      <c r="F2182" s="2" t="s">
        <v>9333</v>
      </c>
    </row>
    <row r="2183" spans="1:6" x14ac:dyDescent="0.35">
      <c r="A2183" s="1">
        <v>43425</v>
      </c>
      <c r="B2183">
        <v>137.72</v>
      </c>
      <c r="C2183" s="2">
        <v>6.29</v>
      </c>
      <c r="D2183" s="2">
        <v>0.97399999999999998</v>
      </c>
      <c r="E2183" s="2">
        <v>4638.7</v>
      </c>
      <c r="F2183" s="2">
        <v>2649.9</v>
      </c>
    </row>
    <row r="2184" spans="1:6" x14ac:dyDescent="0.35">
      <c r="A2184" s="1">
        <v>43424</v>
      </c>
      <c r="B2184">
        <v>132.91999999999999</v>
      </c>
      <c r="C2184" s="2">
        <v>5.94</v>
      </c>
      <c r="D2184" s="2">
        <v>0.95709999999999995</v>
      </c>
      <c r="E2184" s="2">
        <v>4524.6000000000004</v>
      </c>
      <c r="F2184" s="2">
        <v>2641.9</v>
      </c>
    </row>
    <row r="2185" spans="1:6" x14ac:dyDescent="0.35">
      <c r="A2185" s="1">
        <v>43423</v>
      </c>
      <c r="B2185">
        <v>150.12</v>
      </c>
      <c r="C2185" s="2">
        <v>6.7</v>
      </c>
      <c r="D2185" s="2">
        <v>0.9637</v>
      </c>
      <c r="E2185" s="2">
        <v>4883.8</v>
      </c>
      <c r="F2185" s="2">
        <v>2690.7</v>
      </c>
    </row>
    <row r="2186" spans="1:6" x14ac:dyDescent="0.35">
      <c r="A2186" s="1">
        <v>43422</v>
      </c>
      <c r="B2186">
        <v>178.65</v>
      </c>
      <c r="C2186" s="2">
        <v>8.08</v>
      </c>
      <c r="D2186" s="2">
        <v>0.98470000000000002</v>
      </c>
      <c r="E2186" s="2">
        <v>5658.3</v>
      </c>
      <c r="F2186" s="2" t="s">
        <v>9333</v>
      </c>
    </row>
    <row r="2187" spans="1:6" x14ac:dyDescent="0.35">
      <c r="A2187" s="1">
        <v>43421</v>
      </c>
      <c r="B2187">
        <v>176.53</v>
      </c>
      <c r="C2187" s="2">
        <v>7.85</v>
      </c>
      <c r="D2187" s="2">
        <v>0.9798</v>
      </c>
      <c r="E2187" s="2">
        <v>5621.8</v>
      </c>
      <c r="F2187" s="2" t="s">
        <v>9333</v>
      </c>
    </row>
    <row r="2188" spans="1:6" x14ac:dyDescent="0.35">
      <c r="A2188" s="1">
        <v>43420</v>
      </c>
      <c r="B2188">
        <v>177.01</v>
      </c>
      <c r="C2188" s="2">
        <v>8.01</v>
      </c>
      <c r="D2188" s="2">
        <v>0.97650000000000003</v>
      </c>
      <c r="E2188" s="2">
        <v>5636.2</v>
      </c>
      <c r="F2188" s="2">
        <v>2736.3</v>
      </c>
    </row>
    <row r="2189" spans="1:6" x14ac:dyDescent="0.35">
      <c r="A2189" s="1">
        <v>43419</v>
      </c>
      <c r="B2189">
        <v>184.1</v>
      </c>
      <c r="C2189" s="2">
        <v>8.3800000000000008</v>
      </c>
      <c r="D2189" s="2">
        <v>0.97060000000000002</v>
      </c>
      <c r="E2189" s="2">
        <v>5718.9</v>
      </c>
      <c r="F2189" s="2">
        <v>2730.2</v>
      </c>
    </row>
    <row r="2190" spans="1:6" x14ac:dyDescent="0.35">
      <c r="A2190" s="1">
        <v>43418</v>
      </c>
      <c r="B2190">
        <v>187.46</v>
      </c>
      <c r="C2190" s="2">
        <v>8.68</v>
      </c>
      <c r="D2190" s="2">
        <v>0.9506</v>
      </c>
      <c r="E2190" s="2">
        <v>5842.4</v>
      </c>
      <c r="F2190" s="2">
        <v>2701.6</v>
      </c>
    </row>
    <row r="2191" spans="1:6" x14ac:dyDescent="0.35">
      <c r="A2191" s="1">
        <v>43417</v>
      </c>
      <c r="B2191">
        <v>210.44</v>
      </c>
      <c r="C2191" s="2">
        <v>9.39</v>
      </c>
      <c r="D2191" s="2">
        <v>0.96930000000000005</v>
      </c>
      <c r="E2191" s="2">
        <v>6429.2</v>
      </c>
      <c r="F2191" s="2">
        <v>2722.2</v>
      </c>
    </row>
    <row r="2192" spans="1:6" x14ac:dyDescent="0.35">
      <c r="A2192" s="1">
        <v>43416</v>
      </c>
      <c r="B2192">
        <v>212.79</v>
      </c>
      <c r="C2192" s="2">
        <v>9.48</v>
      </c>
      <c r="D2192" s="2">
        <v>0.98040000000000005</v>
      </c>
      <c r="E2192" s="2">
        <v>6435</v>
      </c>
      <c r="F2192" s="2">
        <v>2726.2</v>
      </c>
    </row>
    <row r="2193" spans="1:6" x14ac:dyDescent="0.35">
      <c r="A2193" s="1">
        <v>43415</v>
      </c>
      <c r="B2193">
        <v>213.18</v>
      </c>
      <c r="C2193" s="2">
        <v>9.5500000000000007</v>
      </c>
      <c r="D2193" s="2">
        <v>0.98650000000000004</v>
      </c>
      <c r="E2193" s="2">
        <v>6446.1</v>
      </c>
      <c r="F2193" s="2" t="s">
        <v>9333</v>
      </c>
    </row>
    <row r="2194" spans="1:6" x14ac:dyDescent="0.35">
      <c r="A2194" s="1">
        <v>43414</v>
      </c>
      <c r="B2194">
        <v>213.21</v>
      </c>
      <c r="C2194" s="2">
        <v>9.59</v>
      </c>
      <c r="D2194" s="2">
        <v>0.9879</v>
      </c>
      <c r="E2194" s="2">
        <v>6427.1</v>
      </c>
      <c r="F2194" s="2" t="s">
        <v>9333</v>
      </c>
    </row>
    <row r="2195" spans="1:6" x14ac:dyDescent="0.35">
      <c r="A2195" s="1">
        <v>43413</v>
      </c>
      <c r="B2195">
        <v>211.39</v>
      </c>
      <c r="C2195" s="2">
        <v>9.6199999999999992</v>
      </c>
      <c r="D2195" s="2">
        <v>0.98709999999999998</v>
      </c>
      <c r="E2195" s="2">
        <v>6412</v>
      </c>
      <c r="F2195" s="2">
        <v>2781</v>
      </c>
    </row>
    <row r="2196" spans="1:6" x14ac:dyDescent="0.35">
      <c r="A2196" s="1">
        <v>43412</v>
      </c>
      <c r="B2196">
        <v>212.87</v>
      </c>
      <c r="C2196" s="2">
        <v>9.69</v>
      </c>
      <c r="D2196" s="2">
        <v>0.98980000000000001</v>
      </c>
      <c r="E2196" s="2">
        <v>6474</v>
      </c>
      <c r="F2196" s="2">
        <v>2806.8</v>
      </c>
    </row>
    <row r="2197" spans="1:6" x14ac:dyDescent="0.35">
      <c r="A2197" s="1">
        <v>43411</v>
      </c>
      <c r="B2197">
        <v>218.8</v>
      </c>
      <c r="C2197" s="2">
        <v>9.89</v>
      </c>
      <c r="D2197" s="2">
        <v>0.99099999999999999</v>
      </c>
      <c r="E2197" s="2">
        <v>6565.3</v>
      </c>
      <c r="F2197" s="2">
        <v>2813.9</v>
      </c>
    </row>
    <row r="2198" spans="1:6" x14ac:dyDescent="0.35">
      <c r="A2198" s="1">
        <v>43410</v>
      </c>
      <c r="B2198">
        <v>220.22</v>
      </c>
      <c r="C2198" s="2">
        <v>9.86</v>
      </c>
      <c r="D2198" s="2">
        <v>0.99129999999999996</v>
      </c>
      <c r="E2198" s="2">
        <v>6502.8</v>
      </c>
      <c r="F2198" s="2">
        <v>2755.4</v>
      </c>
    </row>
    <row r="2199" spans="1:6" x14ac:dyDescent="0.35">
      <c r="A2199" s="1">
        <v>43409</v>
      </c>
      <c r="B2199">
        <v>210.67</v>
      </c>
      <c r="C2199" s="2">
        <v>9.73</v>
      </c>
      <c r="D2199" s="2">
        <v>0.99150000000000005</v>
      </c>
      <c r="E2199" s="2">
        <v>6459.7</v>
      </c>
      <c r="F2199" s="2">
        <v>2738.3</v>
      </c>
    </row>
    <row r="2200" spans="1:6" x14ac:dyDescent="0.35">
      <c r="A2200" s="1">
        <v>43408</v>
      </c>
      <c r="B2200">
        <v>211.86</v>
      </c>
      <c r="C2200" s="2">
        <v>9.82</v>
      </c>
      <c r="D2200" s="2">
        <v>0.99160000000000004</v>
      </c>
      <c r="E2200" s="2">
        <v>6478.2</v>
      </c>
      <c r="F2200" s="2" t="s">
        <v>9333</v>
      </c>
    </row>
    <row r="2201" spans="1:6" x14ac:dyDescent="0.35">
      <c r="A2201" s="1">
        <v>43407</v>
      </c>
      <c r="B2201">
        <v>200.23</v>
      </c>
      <c r="C2201" s="2">
        <v>9.58</v>
      </c>
      <c r="D2201" s="2">
        <v>0.99419999999999997</v>
      </c>
      <c r="E2201" s="2">
        <v>6386.2</v>
      </c>
      <c r="F2201" s="2" t="s">
        <v>9333</v>
      </c>
    </row>
    <row r="2202" spans="1:6" x14ac:dyDescent="0.35">
      <c r="A2202" s="1">
        <v>43406</v>
      </c>
      <c r="B2202">
        <v>202.66</v>
      </c>
      <c r="C2202" s="2">
        <v>9.65</v>
      </c>
      <c r="D2202" s="2">
        <v>0.98950000000000005</v>
      </c>
      <c r="E2202" s="2">
        <v>6424.7</v>
      </c>
      <c r="F2202" s="2">
        <v>2723.1</v>
      </c>
    </row>
    <row r="2203" spans="1:6" x14ac:dyDescent="0.35">
      <c r="A2203" s="1">
        <v>43405</v>
      </c>
      <c r="B2203">
        <v>198.17</v>
      </c>
      <c r="C2203" s="2">
        <v>9.6199999999999992</v>
      </c>
      <c r="D2203" s="2">
        <v>0.99119999999999997</v>
      </c>
      <c r="E2203" s="2">
        <v>6400.5</v>
      </c>
      <c r="F2203" s="2">
        <v>2740.4</v>
      </c>
    </row>
    <row r="2204" spans="1:6" x14ac:dyDescent="0.35">
      <c r="A2204" s="1">
        <v>43404</v>
      </c>
      <c r="B2204">
        <v>198.59</v>
      </c>
      <c r="C2204" s="2">
        <v>9.49</v>
      </c>
      <c r="D2204" s="2">
        <v>0.99199999999999999</v>
      </c>
      <c r="E2204" s="2">
        <v>6365.9</v>
      </c>
      <c r="F2204" s="2">
        <v>2711.7</v>
      </c>
    </row>
    <row r="2205" spans="1:6" x14ac:dyDescent="0.35">
      <c r="A2205" s="1">
        <v>43403</v>
      </c>
      <c r="B2205">
        <v>197.39</v>
      </c>
      <c r="C2205" s="2">
        <v>9.43</v>
      </c>
      <c r="D2205" s="2">
        <v>0.99339999999999995</v>
      </c>
      <c r="E2205" s="2">
        <v>6325.7</v>
      </c>
      <c r="F2205" s="2">
        <v>2682.6</v>
      </c>
    </row>
    <row r="2206" spans="1:6" x14ac:dyDescent="0.35">
      <c r="A2206" s="1">
        <v>43402</v>
      </c>
      <c r="B2206">
        <v>197.05</v>
      </c>
      <c r="C2206" s="2">
        <v>9.44</v>
      </c>
      <c r="D2206" s="2">
        <v>0.98699999999999999</v>
      </c>
      <c r="E2206" s="2">
        <v>6335</v>
      </c>
      <c r="F2206" s="2">
        <v>2641.2</v>
      </c>
    </row>
    <row r="2207" spans="1:6" x14ac:dyDescent="0.35">
      <c r="A2207" s="1">
        <v>43401</v>
      </c>
      <c r="B2207">
        <v>204.99</v>
      </c>
      <c r="C2207" s="2">
        <v>9.6999999999999993</v>
      </c>
      <c r="D2207" s="2">
        <v>0.99070000000000003</v>
      </c>
      <c r="E2207" s="2">
        <v>6486.1</v>
      </c>
      <c r="F2207" s="2" t="s">
        <v>9333</v>
      </c>
    </row>
    <row r="2208" spans="1:6" x14ac:dyDescent="0.35">
      <c r="A2208" s="1">
        <v>43400</v>
      </c>
      <c r="B2208">
        <v>204.36</v>
      </c>
      <c r="C2208" s="2">
        <v>9.73</v>
      </c>
      <c r="D2208" s="2">
        <v>0.99009999999999998</v>
      </c>
      <c r="E2208" s="2">
        <v>6494.2</v>
      </c>
      <c r="F2208" s="2" t="s">
        <v>9333</v>
      </c>
    </row>
    <row r="2209" spans="1:6" x14ac:dyDescent="0.35">
      <c r="A2209" s="1">
        <v>43399</v>
      </c>
      <c r="B2209">
        <v>204.58</v>
      </c>
      <c r="C2209" s="2">
        <v>9.83</v>
      </c>
      <c r="D2209" s="2">
        <v>0.97940000000000005</v>
      </c>
      <c r="E2209" s="2">
        <v>6510</v>
      </c>
      <c r="F2209" s="2">
        <v>2658.7</v>
      </c>
    </row>
    <row r="2210" spans="1:6" x14ac:dyDescent="0.35">
      <c r="A2210" s="1">
        <v>43398</v>
      </c>
      <c r="B2210">
        <v>204.11</v>
      </c>
      <c r="C2210" s="2">
        <v>9.8000000000000007</v>
      </c>
      <c r="D2210" s="2">
        <v>0.9778</v>
      </c>
      <c r="E2210" s="2">
        <v>6507</v>
      </c>
      <c r="F2210" s="2">
        <v>2705.6</v>
      </c>
    </row>
    <row r="2211" spans="1:6" x14ac:dyDescent="0.35">
      <c r="A2211" s="1">
        <v>43397</v>
      </c>
      <c r="B2211">
        <v>205.12</v>
      </c>
      <c r="C2211" s="2">
        <v>9.8699999999999992</v>
      </c>
      <c r="D2211" s="2">
        <v>0.97860000000000003</v>
      </c>
      <c r="E2211" s="2">
        <v>6530.7</v>
      </c>
      <c r="F2211" s="2">
        <v>2656.1</v>
      </c>
    </row>
    <row r="2212" spans="1:6" x14ac:dyDescent="0.35">
      <c r="A2212" s="1">
        <v>43396</v>
      </c>
      <c r="B2212">
        <v>205.68</v>
      </c>
      <c r="C2212" s="2">
        <v>9.92</v>
      </c>
      <c r="D2212" s="2">
        <v>0.97799999999999998</v>
      </c>
      <c r="E2212" s="2">
        <v>6528.7</v>
      </c>
      <c r="F2212" s="2">
        <v>2740.7</v>
      </c>
    </row>
    <row r="2213" spans="1:6" x14ac:dyDescent="0.35">
      <c r="A2213" s="1">
        <v>43395</v>
      </c>
      <c r="B2213">
        <v>206.77</v>
      </c>
      <c r="C2213" s="2">
        <v>9.8800000000000008</v>
      </c>
      <c r="D2213" s="2">
        <v>0.97360000000000002</v>
      </c>
      <c r="E2213" s="2">
        <v>6555.8</v>
      </c>
      <c r="F2213" s="2">
        <v>2755.9</v>
      </c>
    </row>
    <row r="2214" spans="1:6" x14ac:dyDescent="0.35">
      <c r="A2214" s="1">
        <v>43394</v>
      </c>
      <c r="B2214">
        <v>207.37</v>
      </c>
      <c r="C2214" s="2">
        <v>9.92</v>
      </c>
      <c r="D2214" s="2">
        <v>0.97470000000000001</v>
      </c>
      <c r="E2214" s="2">
        <v>6583</v>
      </c>
      <c r="F2214" s="2" t="s">
        <v>9333</v>
      </c>
    </row>
    <row r="2215" spans="1:6" x14ac:dyDescent="0.35">
      <c r="A2215" s="1">
        <v>43393</v>
      </c>
      <c r="B2215">
        <v>208.04</v>
      </c>
      <c r="C2215" s="2">
        <v>9.92</v>
      </c>
      <c r="D2215" s="2">
        <v>0.9738</v>
      </c>
      <c r="E2215" s="2">
        <v>6572.2</v>
      </c>
      <c r="F2215" s="2" t="s">
        <v>9333</v>
      </c>
    </row>
    <row r="2216" spans="1:6" x14ac:dyDescent="0.35">
      <c r="A2216" s="1">
        <v>43392</v>
      </c>
      <c r="B2216">
        <v>204.97</v>
      </c>
      <c r="C2216" s="2">
        <v>9.9</v>
      </c>
      <c r="D2216" s="2">
        <v>0.97719999999999996</v>
      </c>
      <c r="E2216" s="2">
        <v>6512</v>
      </c>
      <c r="F2216" s="2">
        <v>2767.8</v>
      </c>
    </row>
    <row r="2217" spans="1:6" x14ac:dyDescent="0.35">
      <c r="A2217" s="1">
        <v>43391</v>
      </c>
      <c r="B2217">
        <v>206.58</v>
      </c>
      <c r="C2217" s="2">
        <v>9.92</v>
      </c>
      <c r="D2217" s="2">
        <v>0.96479999999999999</v>
      </c>
      <c r="E2217" s="2">
        <v>6574.1</v>
      </c>
      <c r="F2217" s="2">
        <v>2768.8</v>
      </c>
    </row>
    <row r="2218" spans="1:6" x14ac:dyDescent="0.35">
      <c r="A2218" s="1">
        <v>43390</v>
      </c>
      <c r="B2218">
        <v>213.46</v>
      </c>
      <c r="C2218" s="2">
        <v>10.23</v>
      </c>
      <c r="D2218" s="2">
        <v>0.9577</v>
      </c>
      <c r="E2218" s="2">
        <v>6686.6</v>
      </c>
      <c r="F2218" s="2">
        <v>2809.2</v>
      </c>
    </row>
    <row r="2219" spans="1:6" x14ac:dyDescent="0.35">
      <c r="A2219" s="1">
        <v>43389</v>
      </c>
      <c r="B2219">
        <v>215.06</v>
      </c>
      <c r="C2219" s="2">
        <v>10.27</v>
      </c>
      <c r="D2219" s="2">
        <v>0.95430000000000004</v>
      </c>
      <c r="E2219" s="2">
        <v>6705.3</v>
      </c>
      <c r="F2219" s="2">
        <v>2809.9</v>
      </c>
    </row>
    <row r="2220" spans="1:6" x14ac:dyDescent="0.35">
      <c r="A2220" s="1">
        <v>43388</v>
      </c>
      <c r="B2220">
        <v>214.26</v>
      </c>
      <c r="C2220" s="2">
        <v>10.56</v>
      </c>
      <c r="D2220" s="2">
        <v>0.95689999999999997</v>
      </c>
      <c r="E2220" s="2">
        <v>6699.8</v>
      </c>
      <c r="F2220" s="2">
        <v>2750.8</v>
      </c>
    </row>
    <row r="2221" spans="1:6" x14ac:dyDescent="0.35">
      <c r="A2221" s="1">
        <v>43387</v>
      </c>
      <c r="B2221">
        <v>197.08</v>
      </c>
      <c r="C2221" s="2">
        <v>9.59</v>
      </c>
      <c r="D2221" s="2">
        <v>0.97629999999999995</v>
      </c>
      <c r="E2221" s="2">
        <v>6326.8</v>
      </c>
      <c r="F2221" s="2" t="s">
        <v>9333</v>
      </c>
    </row>
    <row r="2222" spans="1:6" x14ac:dyDescent="0.35">
      <c r="A2222" s="1">
        <v>43386</v>
      </c>
      <c r="B2222">
        <v>201.22</v>
      </c>
      <c r="C2222" s="2">
        <v>9.68</v>
      </c>
      <c r="D2222" s="2">
        <v>0.98029999999999995</v>
      </c>
      <c r="E2222" s="2">
        <v>6321.7</v>
      </c>
      <c r="F2222" s="2" t="s">
        <v>9333</v>
      </c>
    </row>
    <row r="2223" spans="1:6" x14ac:dyDescent="0.35">
      <c r="A2223" s="1">
        <v>43385</v>
      </c>
      <c r="B2223">
        <v>196.7</v>
      </c>
      <c r="C2223" s="2">
        <v>9.59</v>
      </c>
      <c r="D2223" s="2">
        <v>0.98170000000000002</v>
      </c>
      <c r="E2223" s="2">
        <v>6291.3</v>
      </c>
      <c r="F2223" s="2">
        <v>2767.1</v>
      </c>
    </row>
    <row r="2224" spans="1:6" x14ac:dyDescent="0.35">
      <c r="A2224" s="1">
        <v>43384</v>
      </c>
      <c r="B2224">
        <v>190.89</v>
      </c>
      <c r="C2224" s="2">
        <v>9.35</v>
      </c>
      <c r="D2224" s="2">
        <v>0.98260000000000003</v>
      </c>
      <c r="E2224" s="2">
        <v>6239.1</v>
      </c>
      <c r="F2224" s="2">
        <v>2728.4</v>
      </c>
    </row>
    <row r="2225" spans="1:6" x14ac:dyDescent="0.35">
      <c r="A2225" s="1">
        <v>43383</v>
      </c>
      <c r="B2225">
        <v>226.3</v>
      </c>
      <c r="C2225" s="2">
        <v>10.4</v>
      </c>
      <c r="D2225" s="2">
        <v>0.98309999999999997</v>
      </c>
      <c r="E2225" s="2">
        <v>6618</v>
      </c>
      <c r="F2225" s="2">
        <v>2785.7</v>
      </c>
    </row>
    <row r="2226" spans="1:6" x14ac:dyDescent="0.35">
      <c r="A2226" s="1">
        <v>43382</v>
      </c>
      <c r="B2226">
        <v>228.25</v>
      </c>
      <c r="C2226" s="2">
        <v>10.42</v>
      </c>
      <c r="D2226" s="2">
        <v>0.98950000000000005</v>
      </c>
      <c r="E2226" s="2">
        <v>6650.8</v>
      </c>
      <c r="F2226" s="2">
        <v>2880.3</v>
      </c>
    </row>
    <row r="2227" spans="1:6" x14ac:dyDescent="0.35">
      <c r="A2227" s="1">
        <v>43381</v>
      </c>
      <c r="B2227">
        <v>229.84</v>
      </c>
      <c r="C2227" s="2">
        <v>10.57</v>
      </c>
      <c r="D2227" s="2">
        <v>0.9909</v>
      </c>
      <c r="E2227" s="2">
        <v>6669.6</v>
      </c>
      <c r="F2227" s="2">
        <v>2884.4</v>
      </c>
    </row>
    <row r="2228" spans="1:6" x14ac:dyDescent="0.35">
      <c r="A2228" s="1">
        <v>43380</v>
      </c>
      <c r="B2228">
        <v>226.11</v>
      </c>
      <c r="C2228" s="2">
        <v>10.59</v>
      </c>
      <c r="D2228" s="2">
        <v>0.99419999999999997</v>
      </c>
      <c r="E2228" s="2">
        <v>6611</v>
      </c>
      <c r="F2228" s="2" t="s">
        <v>9333</v>
      </c>
    </row>
    <row r="2229" spans="1:6" x14ac:dyDescent="0.35">
      <c r="A2229" s="1">
        <v>43379</v>
      </c>
      <c r="B2229">
        <v>225.18</v>
      </c>
      <c r="C2229" s="2">
        <v>10.41</v>
      </c>
      <c r="D2229" s="2">
        <v>0.99399999999999999</v>
      </c>
      <c r="E2229" s="2">
        <v>6596.3</v>
      </c>
      <c r="F2229" s="2" t="s">
        <v>9333</v>
      </c>
    </row>
    <row r="2230" spans="1:6" x14ac:dyDescent="0.35">
      <c r="A2230" s="1">
        <v>43378</v>
      </c>
      <c r="B2230">
        <v>228.34</v>
      </c>
      <c r="C2230" s="2">
        <v>10.68</v>
      </c>
      <c r="D2230" s="2">
        <v>0.99219999999999997</v>
      </c>
      <c r="E2230" s="2">
        <v>6639.1</v>
      </c>
      <c r="F2230" s="2">
        <v>2885.6</v>
      </c>
    </row>
    <row r="2231" spans="1:6" x14ac:dyDescent="0.35">
      <c r="A2231" s="1">
        <v>43377</v>
      </c>
      <c r="B2231">
        <v>222.57</v>
      </c>
      <c r="C2231" s="2">
        <v>10.26</v>
      </c>
      <c r="D2231" s="2">
        <v>0.99390000000000001</v>
      </c>
      <c r="E2231" s="2">
        <v>6584.2</v>
      </c>
      <c r="F2231" s="2">
        <v>2901.6</v>
      </c>
    </row>
    <row r="2232" spans="1:6" x14ac:dyDescent="0.35">
      <c r="A2232" s="1">
        <v>43376</v>
      </c>
      <c r="B2232">
        <v>220.51</v>
      </c>
      <c r="C2232" s="2">
        <v>10.28</v>
      </c>
      <c r="D2232" s="2">
        <v>0.99390000000000001</v>
      </c>
      <c r="E2232" s="2">
        <v>6507.8</v>
      </c>
      <c r="F2232" s="2">
        <v>2925.5</v>
      </c>
    </row>
    <row r="2233" spans="1:6" x14ac:dyDescent="0.35">
      <c r="A2233" s="1">
        <v>43375</v>
      </c>
      <c r="B2233">
        <v>225.84</v>
      </c>
      <c r="C2233" s="2">
        <v>10.31</v>
      </c>
      <c r="D2233" s="2">
        <v>0.9919</v>
      </c>
      <c r="E2233" s="2">
        <v>6549.9</v>
      </c>
      <c r="F2233" s="2">
        <v>2923.4</v>
      </c>
    </row>
    <row r="2234" spans="1:6" x14ac:dyDescent="0.35">
      <c r="A2234" s="1">
        <v>43374</v>
      </c>
      <c r="B2234">
        <v>231.77</v>
      </c>
      <c r="C2234" s="2">
        <v>9.9700000000000006</v>
      </c>
      <c r="D2234" s="2">
        <v>0.99509999999999998</v>
      </c>
      <c r="E2234" s="2">
        <v>6608.2</v>
      </c>
      <c r="F2234" s="2">
        <v>2924.6</v>
      </c>
    </row>
    <row r="2235" spans="1:6" x14ac:dyDescent="0.35">
      <c r="A2235" s="1">
        <v>43373</v>
      </c>
      <c r="B2235">
        <v>232.8</v>
      </c>
      <c r="C2235" s="2">
        <v>10.02</v>
      </c>
      <c r="D2235" s="2">
        <v>0.99690000000000001</v>
      </c>
      <c r="E2235" s="2">
        <v>6635.2</v>
      </c>
      <c r="F2235" s="2" t="s">
        <v>9333</v>
      </c>
    </row>
    <row r="2236" spans="1:6" x14ac:dyDescent="0.35">
      <c r="A2236" s="1">
        <v>43372</v>
      </c>
      <c r="B2236">
        <v>231.87</v>
      </c>
      <c r="C2236" s="2">
        <v>10</v>
      </c>
      <c r="D2236" s="2">
        <v>0.99719999999999998</v>
      </c>
      <c r="E2236" s="2">
        <v>6603.9</v>
      </c>
      <c r="F2236" s="2" t="s">
        <v>9333</v>
      </c>
    </row>
    <row r="2237" spans="1:6" x14ac:dyDescent="0.35">
      <c r="A2237" s="1">
        <v>43371</v>
      </c>
      <c r="B2237">
        <v>221.77</v>
      </c>
      <c r="C2237" s="2">
        <v>9.9600000000000009</v>
      </c>
      <c r="D2237" s="2">
        <v>0.99829999999999997</v>
      </c>
      <c r="E2237" s="2">
        <v>6636</v>
      </c>
      <c r="F2237" s="2">
        <v>2914</v>
      </c>
    </row>
    <row r="2238" spans="1:6" x14ac:dyDescent="0.35">
      <c r="A2238" s="1">
        <v>43370</v>
      </c>
      <c r="B2238">
        <v>229.15</v>
      </c>
      <c r="C2238" s="2">
        <v>10.06</v>
      </c>
      <c r="D2238" s="2">
        <v>0.99770000000000003</v>
      </c>
      <c r="E2238" s="2">
        <v>6689.2</v>
      </c>
      <c r="F2238" s="2">
        <v>2914</v>
      </c>
    </row>
    <row r="2239" spans="1:6" x14ac:dyDescent="0.35">
      <c r="A2239" s="1">
        <v>43369</v>
      </c>
      <c r="B2239">
        <v>214.35</v>
      </c>
      <c r="C2239" s="2">
        <v>9.7100000000000009</v>
      </c>
      <c r="D2239" s="2">
        <v>0.99760000000000004</v>
      </c>
      <c r="E2239" s="2">
        <v>6468.1</v>
      </c>
      <c r="F2239" s="2">
        <v>2906</v>
      </c>
    </row>
    <row r="2240" spans="1:6" x14ac:dyDescent="0.35">
      <c r="A2240" s="1">
        <v>43368</v>
      </c>
      <c r="B2240">
        <v>219.04</v>
      </c>
      <c r="C2240" s="2">
        <v>9.82</v>
      </c>
      <c r="D2240" s="2">
        <v>0.999</v>
      </c>
      <c r="E2240" s="2">
        <v>6445.1</v>
      </c>
      <c r="F2240" s="2">
        <v>2915.6</v>
      </c>
    </row>
    <row r="2241" spans="1:6" x14ac:dyDescent="0.35">
      <c r="A2241" s="1">
        <v>43367</v>
      </c>
      <c r="B2241">
        <v>228.01</v>
      </c>
      <c r="C2241" s="2">
        <v>10.039999999999999</v>
      </c>
      <c r="D2241" s="2">
        <v>0.999</v>
      </c>
      <c r="E2241" s="2">
        <v>6584.1</v>
      </c>
      <c r="F2241" s="2">
        <v>2919.4</v>
      </c>
    </row>
    <row r="2242" spans="1:6" x14ac:dyDescent="0.35">
      <c r="A2242" s="1">
        <v>43366</v>
      </c>
      <c r="B2242">
        <v>244.67</v>
      </c>
      <c r="C2242" s="2">
        <v>10.29</v>
      </c>
      <c r="D2242" s="2">
        <v>0.99909999999999999</v>
      </c>
      <c r="E2242" s="2">
        <v>6704.1</v>
      </c>
      <c r="F2242" s="2" t="s">
        <v>9333</v>
      </c>
    </row>
    <row r="2243" spans="1:6" x14ac:dyDescent="0.35">
      <c r="A2243" s="1">
        <v>43365</v>
      </c>
      <c r="B2243">
        <v>240.82</v>
      </c>
      <c r="C2243" s="2">
        <v>10.25</v>
      </c>
      <c r="D2243" s="2">
        <v>0.99860000000000004</v>
      </c>
      <c r="E2243" s="2">
        <v>6729.6</v>
      </c>
      <c r="F2243" s="2" t="s">
        <v>9333</v>
      </c>
    </row>
    <row r="2244" spans="1:6" x14ac:dyDescent="0.35">
      <c r="A2244" s="1">
        <v>43364</v>
      </c>
      <c r="B2244">
        <v>247.92</v>
      </c>
      <c r="C2244" s="2">
        <v>10.46</v>
      </c>
      <c r="D2244" s="2">
        <v>0.99839999999999995</v>
      </c>
      <c r="E2244" s="2">
        <v>6766.7</v>
      </c>
      <c r="F2244" s="2">
        <v>2929.7</v>
      </c>
    </row>
    <row r="2245" spans="1:6" x14ac:dyDescent="0.35">
      <c r="A2245" s="1">
        <v>43363</v>
      </c>
      <c r="B2245">
        <v>224.42</v>
      </c>
      <c r="C2245" s="2">
        <v>10.01</v>
      </c>
      <c r="D2245" s="2">
        <v>0.99929999999999997</v>
      </c>
      <c r="E2245" s="2">
        <v>6489.2</v>
      </c>
      <c r="F2245" s="2">
        <v>2930.8</v>
      </c>
    </row>
    <row r="2246" spans="1:6" x14ac:dyDescent="0.35">
      <c r="A2246" s="1">
        <v>43362</v>
      </c>
      <c r="B2246">
        <v>209.74</v>
      </c>
      <c r="C2246" s="2">
        <v>9.61</v>
      </c>
      <c r="D2246" s="2">
        <v>1.0082</v>
      </c>
      <c r="E2246" s="2">
        <v>6390.4</v>
      </c>
      <c r="F2246" s="2">
        <v>2907.9</v>
      </c>
    </row>
    <row r="2247" spans="1:6" x14ac:dyDescent="0.35">
      <c r="A2247" s="1">
        <v>43361</v>
      </c>
      <c r="B2247">
        <v>209.03</v>
      </c>
      <c r="C2247" s="2">
        <v>9.52</v>
      </c>
      <c r="D2247" s="2">
        <v>0.99919999999999998</v>
      </c>
      <c r="E2247" s="2">
        <v>6342</v>
      </c>
      <c r="F2247" s="2">
        <v>2904.3</v>
      </c>
    </row>
    <row r="2248" spans="1:6" x14ac:dyDescent="0.35">
      <c r="A2248" s="1">
        <v>43360</v>
      </c>
      <c r="B2248">
        <v>196.24</v>
      </c>
      <c r="C2248" s="2">
        <v>9.36</v>
      </c>
      <c r="D2248" s="2">
        <v>0.99919999999999998</v>
      </c>
      <c r="E2248" s="2">
        <v>6251.9</v>
      </c>
      <c r="F2248" s="2">
        <v>2888.8</v>
      </c>
    </row>
    <row r="2249" spans="1:6" x14ac:dyDescent="0.35">
      <c r="A2249" s="1">
        <v>43359</v>
      </c>
      <c r="B2249">
        <v>220.2</v>
      </c>
      <c r="C2249" s="2">
        <v>9.94</v>
      </c>
      <c r="D2249" s="2">
        <v>0.99990000000000001</v>
      </c>
      <c r="E2249" s="2">
        <v>6500.2</v>
      </c>
      <c r="F2249" s="2" t="s">
        <v>9333</v>
      </c>
    </row>
    <row r="2250" spans="1:6" x14ac:dyDescent="0.35">
      <c r="A2250" s="1">
        <v>43358</v>
      </c>
      <c r="B2250">
        <v>221.94</v>
      </c>
      <c r="C2250" s="2">
        <v>10.06</v>
      </c>
      <c r="D2250" s="2">
        <v>1</v>
      </c>
      <c r="E2250" s="2">
        <v>6519</v>
      </c>
      <c r="F2250" s="2" t="s">
        <v>9333</v>
      </c>
    </row>
    <row r="2251" spans="1:6" x14ac:dyDescent="0.35">
      <c r="A2251" s="1">
        <v>43357</v>
      </c>
      <c r="B2251">
        <v>209.98</v>
      </c>
      <c r="C2251" s="2">
        <v>9.89</v>
      </c>
      <c r="D2251" s="2">
        <v>0.99970000000000003</v>
      </c>
      <c r="E2251" s="2">
        <v>6483.7</v>
      </c>
      <c r="F2251" s="2">
        <v>2905</v>
      </c>
    </row>
    <row r="2252" spans="1:6" x14ac:dyDescent="0.35">
      <c r="A2252" s="1">
        <v>43356</v>
      </c>
      <c r="B2252">
        <v>211</v>
      </c>
      <c r="C2252" s="2">
        <v>9.56</v>
      </c>
      <c r="D2252" s="2">
        <v>0.99939999999999996</v>
      </c>
      <c r="E2252" s="2">
        <v>6482.9</v>
      </c>
      <c r="F2252" s="2">
        <v>2904.2</v>
      </c>
    </row>
    <row r="2253" spans="1:6" x14ac:dyDescent="0.35">
      <c r="A2253" s="1">
        <v>43355</v>
      </c>
      <c r="B2253">
        <v>182.98</v>
      </c>
      <c r="C2253" s="2">
        <v>9.2100000000000009</v>
      </c>
      <c r="D2253" s="2">
        <v>0.99819999999999998</v>
      </c>
      <c r="E2253" s="2">
        <v>6338</v>
      </c>
      <c r="F2253" s="2">
        <v>2888.9</v>
      </c>
    </row>
    <row r="2254" spans="1:6" x14ac:dyDescent="0.35">
      <c r="A2254" s="1">
        <v>43354</v>
      </c>
      <c r="B2254">
        <v>185.07</v>
      </c>
      <c r="C2254" s="2">
        <v>9.36</v>
      </c>
      <c r="D2254" s="2">
        <v>0.99850000000000005</v>
      </c>
      <c r="E2254" s="2">
        <v>6293.9</v>
      </c>
      <c r="F2254" s="2">
        <v>2887.9</v>
      </c>
    </row>
    <row r="2255" spans="1:6" x14ac:dyDescent="0.35">
      <c r="A2255" s="1">
        <v>43353</v>
      </c>
      <c r="B2255">
        <v>197.04</v>
      </c>
      <c r="C2255" s="2">
        <v>9.52</v>
      </c>
      <c r="D2255" s="2">
        <v>0.99790000000000001</v>
      </c>
      <c r="E2255" s="2">
        <v>6321</v>
      </c>
      <c r="F2255" s="2">
        <v>2877.1</v>
      </c>
    </row>
    <row r="2256" spans="1:6" x14ac:dyDescent="0.35">
      <c r="A2256" s="1">
        <v>43352</v>
      </c>
      <c r="B2256">
        <v>195.8</v>
      </c>
      <c r="C2256" s="2">
        <v>9.51</v>
      </c>
      <c r="D2256" s="2">
        <v>0.99829999999999997</v>
      </c>
      <c r="E2256" s="2">
        <v>6238.5</v>
      </c>
      <c r="F2256" s="2" t="s">
        <v>9333</v>
      </c>
    </row>
    <row r="2257" spans="1:6" x14ac:dyDescent="0.35">
      <c r="A2257" s="1">
        <v>43351</v>
      </c>
      <c r="B2257">
        <v>196.79</v>
      </c>
      <c r="C2257" s="2">
        <v>9.52</v>
      </c>
      <c r="D2257" s="2">
        <v>1.0004999999999999</v>
      </c>
      <c r="E2257" s="2">
        <v>6184.3</v>
      </c>
      <c r="F2257" s="2" t="s">
        <v>9333</v>
      </c>
    </row>
    <row r="2258" spans="1:6" x14ac:dyDescent="0.35">
      <c r="A2258" s="1">
        <v>43350</v>
      </c>
      <c r="B2258">
        <v>215.6</v>
      </c>
      <c r="C2258" s="2">
        <v>9.94</v>
      </c>
      <c r="D2258" s="2">
        <v>0.99990000000000001</v>
      </c>
      <c r="E2258" s="2">
        <v>6390.9</v>
      </c>
      <c r="F2258" s="2">
        <v>2871.7</v>
      </c>
    </row>
    <row r="2259" spans="1:6" x14ac:dyDescent="0.35">
      <c r="A2259" s="1">
        <v>43349</v>
      </c>
      <c r="B2259">
        <v>229.6</v>
      </c>
      <c r="C2259" s="2">
        <v>10.29</v>
      </c>
      <c r="D2259" s="2">
        <v>0.99819999999999998</v>
      </c>
      <c r="E2259" s="2">
        <v>6514</v>
      </c>
      <c r="F2259" s="2">
        <v>2878.1</v>
      </c>
    </row>
    <row r="2260" spans="1:6" x14ac:dyDescent="0.35">
      <c r="A2260" s="1">
        <v>43348</v>
      </c>
      <c r="B2260">
        <v>228.77</v>
      </c>
      <c r="C2260" s="2">
        <v>9.9700000000000006</v>
      </c>
      <c r="D2260" s="2">
        <v>0.99650000000000005</v>
      </c>
      <c r="E2260" s="2">
        <v>6706.8</v>
      </c>
      <c r="F2260" s="2">
        <v>2888.6</v>
      </c>
    </row>
    <row r="2261" spans="1:6" x14ac:dyDescent="0.35">
      <c r="A2261" s="1">
        <v>43347</v>
      </c>
      <c r="B2261">
        <v>285.17</v>
      </c>
      <c r="C2261" s="2">
        <v>11.44</v>
      </c>
      <c r="D2261" s="2">
        <v>0.99690000000000001</v>
      </c>
      <c r="E2261" s="2">
        <v>7377.5</v>
      </c>
      <c r="F2261" s="2">
        <v>2896.7</v>
      </c>
    </row>
    <row r="2262" spans="1:6" x14ac:dyDescent="0.35">
      <c r="A2262" s="1">
        <v>43346</v>
      </c>
      <c r="B2262">
        <v>288.92</v>
      </c>
      <c r="C2262" s="2">
        <v>11.31</v>
      </c>
      <c r="D2262" s="2">
        <v>0.99850000000000005</v>
      </c>
      <c r="E2262" s="2">
        <v>7264.2</v>
      </c>
      <c r="F2262" s="2" t="s">
        <v>9333</v>
      </c>
    </row>
    <row r="2263" spans="1:6" x14ac:dyDescent="0.35">
      <c r="A2263" s="1">
        <v>43345</v>
      </c>
      <c r="B2263">
        <v>295.05</v>
      </c>
      <c r="C2263" s="2">
        <v>11.33</v>
      </c>
      <c r="D2263" s="2">
        <v>0.99860000000000004</v>
      </c>
      <c r="E2263" s="2">
        <v>7293.9</v>
      </c>
      <c r="F2263" s="2" t="s">
        <v>9333</v>
      </c>
    </row>
    <row r="2264" spans="1:6" x14ac:dyDescent="0.35">
      <c r="A2264" s="1">
        <v>43344</v>
      </c>
      <c r="B2264">
        <v>295.31</v>
      </c>
      <c r="C2264" s="2">
        <v>11.48</v>
      </c>
      <c r="D2264" s="2">
        <v>0.99829999999999997</v>
      </c>
      <c r="E2264" s="2">
        <v>7189.6</v>
      </c>
      <c r="F2264" s="2" t="s">
        <v>9333</v>
      </c>
    </row>
    <row r="2265" spans="1:6" x14ac:dyDescent="0.35">
      <c r="A2265" s="1">
        <v>43343</v>
      </c>
      <c r="B2265">
        <v>281.94</v>
      </c>
      <c r="C2265" s="2">
        <v>10.98</v>
      </c>
      <c r="D2265" s="2">
        <v>1</v>
      </c>
      <c r="E2265" s="2">
        <v>7033.8</v>
      </c>
      <c r="F2265" s="2">
        <v>2901.5</v>
      </c>
    </row>
    <row r="2266" spans="1:6" x14ac:dyDescent="0.35">
      <c r="A2266" s="1">
        <v>43342</v>
      </c>
      <c r="B2266">
        <v>283.97000000000003</v>
      </c>
      <c r="C2266" s="2">
        <v>10.77</v>
      </c>
      <c r="D2266" s="2">
        <v>0.99919999999999998</v>
      </c>
      <c r="E2266" s="2">
        <v>6993.7</v>
      </c>
      <c r="F2266" s="2">
        <v>2901.1</v>
      </c>
    </row>
    <row r="2267" spans="1:6" x14ac:dyDescent="0.35">
      <c r="A2267" s="1">
        <v>43341</v>
      </c>
      <c r="B2267">
        <v>288.42</v>
      </c>
      <c r="C2267" s="2">
        <v>11.17</v>
      </c>
      <c r="D2267" s="2">
        <v>0.99870000000000003</v>
      </c>
      <c r="E2267" s="2">
        <v>7029.1</v>
      </c>
      <c r="F2267" s="2">
        <v>2914</v>
      </c>
    </row>
    <row r="2268" spans="1:6" x14ac:dyDescent="0.35">
      <c r="A2268" s="1">
        <v>43340</v>
      </c>
      <c r="B2268">
        <v>295.62</v>
      </c>
      <c r="C2268" s="2">
        <v>11.49</v>
      </c>
      <c r="D2268" s="2">
        <v>0.99860000000000004</v>
      </c>
      <c r="E2268" s="2">
        <v>7074.6</v>
      </c>
      <c r="F2268" s="2">
        <v>2897.5</v>
      </c>
    </row>
    <row r="2269" spans="1:6" x14ac:dyDescent="0.35">
      <c r="A2269" s="1">
        <v>43339</v>
      </c>
      <c r="B2269">
        <v>286.57</v>
      </c>
      <c r="C2269" s="2">
        <v>11.17</v>
      </c>
      <c r="D2269" s="2">
        <v>0.99990000000000001</v>
      </c>
      <c r="E2269" s="2">
        <v>6897.6</v>
      </c>
      <c r="F2269" s="2">
        <v>2896.7</v>
      </c>
    </row>
    <row r="2270" spans="1:6" x14ac:dyDescent="0.35">
      <c r="A2270" s="1">
        <v>43338</v>
      </c>
      <c r="B2270">
        <v>274.45999999999998</v>
      </c>
      <c r="C2270" s="2">
        <v>10.220000000000001</v>
      </c>
      <c r="D2270" s="2">
        <v>0.99929999999999997</v>
      </c>
      <c r="E2270" s="2">
        <v>6712.7</v>
      </c>
      <c r="F2270" s="2" t="s">
        <v>9333</v>
      </c>
    </row>
    <row r="2271" spans="1:6" x14ac:dyDescent="0.35">
      <c r="A2271" s="1">
        <v>43337</v>
      </c>
      <c r="B2271">
        <v>277.61</v>
      </c>
      <c r="C2271" s="2">
        <v>10.1</v>
      </c>
      <c r="D2271" s="2">
        <v>1.0006999999999999</v>
      </c>
      <c r="E2271" s="2">
        <v>6734.8</v>
      </c>
      <c r="F2271" s="2" t="s">
        <v>9333</v>
      </c>
    </row>
    <row r="2272" spans="1:6" x14ac:dyDescent="0.35">
      <c r="A2272" s="1">
        <v>43336</v>
      </c>
      <c r="B2272">
        <v>281.29000000000002</v>
      </c>
      <c r="C2272" s="2">
        <v>10.199999999999999</v>
      </c>
      <c r="D2272" s="2">
        <v>0.99950000000000006</v>
      </c>
      <c r="E2272" s="2">
        <v>6680.4</v>
      </c>
      <c r="F2272" s="2">
        <v>2874.7</v>
      </c>
    </row>
    <row r="2273" spans="1:6" x14ac:dyDescent="0.35">
      <c r="A2273" s="1">
        <v>43335</v>
      </c>
      <c r="B2273">
        <v>276.12</v>
      </c>
      <c r="C2273" s="2">
        <v>9.76</v>
      </c>
      <c r="D2273" s="2">
        <v>1.0002</v>
      </c>
      <c r="E2273" s="2">
        <v>6521.2</v>
      </c>
      <c r="F2273" s="2">
        <v>2857</v>
      </c>
    </row>
    <row r="2274" spans="1:6" x14ac:dyDescent="0.35">
      <c r="A2274" s="1">
        <v>43334</v>
      </c>
      <c r="B2274">
        <v>269.83999999999997</v>
      </c>
      <c r="C2274" s="2">
        <v>9.52</v>
      </c>
      <c r="D2274" s="2">
        <v>0.99970000000000003</v>
      </c>
      <c r="E2274" s="2">
        <v>6359.6</v>
      </c>
      <c r="F2274" s="2">
        <v>2861.8</v>
      </c>
    </row>
    <row r="2275" spans="1:6" x14ac:dyDescent="0.35">
      <c r="A2275" s="1">
        <v>43333</v>
      </c>
      <c r="B2275">
        <v>280.89999999999998</v>
      </c>
      <c r="C2275" s="2">
        <v>9.74</v>
      </c>
      <c r="D2275" s="2">
        <v>0.99929999999999997</v>
      </c>
      <c r="E2275" s="2">
        <v>6482.2</v>
      </c>
      <c r="F2275" s="2">
        <v>2863</v>
      </c>
    </row>
    <row r="2276" spans="1:6" x14ac:dyDescent="0.35">
      <c r="A2276" s="1">
        <v>43332</v>
      </c>
      <c r="B2276">
        <v>271.08</v>
      </c>
      <c r="C2276" s="2">
        <v>9.64</v>
      </c>
      <c r="D2276" s="2">
        <v>1.0005999999999999</v>
      </c>
      <c r="E2276" s="2">
        <v>6268.1</v>
      </c>
      <c r="F2276" s="2">
        <v>2857.1</v>
      </c>
    </row>
    <row r="2277" spans="1:6" x14ac:dyDescent="0.35">
      <c r="A2277" s="1">
        <v>43331</v>
      </c>
      <c r="B2277">
        <v>299.33</v>
      </c>
      <c r="C2277" s="2">
        <v>10.14</v>
      </c>
      <c r="D2277" s="2">
        <v>1.0004</v>
      </c>
      <c r="E2277" s="2">
        <v>6481.5</v>
      </c>
      <c r="F2277" s="2" t="s">
        <v>9333</v>
      </c>
    </row>
    <row r="2278" spans="1:6" x14ac:dyDescent="0.35">
      <c r="A2278" s="1">
        <v>43330</v>
      </c>
      <c r="B2278">
        <v>293.89</v>
      </c>
      <c r="C2278" s="2">
        <v>9.8800000000000008</v>
      </c>
      <c r="D2278" s="2">
        <v>1.0019</v>
      </c>
      <c r="E2278" s="2">
        <v>6379.1</v>
      </c>
      <c r="F2278" s="2" t="s">
        <v>9333</v>
      </c>
    </row>
    <row r="2279" spans="1:6" x14ac:dyDescent="0.35">
      <c r="A2279" s="1">
        <v>43329</v>
      </c>
      <c r="B2279">
        <v>316.89999999999998</v>
      </c>
      <c r="C2279" s="2">
        <v>10.88</v>
      </c>
      <c r="D2279" s="2">
        <v>0.99990000000000001</v>
      </c>
      <c r="E2279" s="2">
        <v>6581.7</v>
      </c>
      <c r="F2279" s="2">
        <v>2850.1</v>
      </c>
    </row>
    <row r="2280" spans="1:6" x14ac:dyDescent="0.35">
      <c r="A2280" s="1">
        <v>43328</v>
      </c>
      <c r="B2280">
        <v>286.76</v>
      </c>
      <c r="C2280" s="2">
        <v>9.7799999999999994</v>
      </c>
      <c r="D2280" s="2">
        <v>0.99929999999999997</v>
      </c>
      <c r="E2280" s="2">
        <v>6306.7</v>
      </c>
      <c r="F2280" s="2">
        <v>2840.7</v>
      </c>
    </row>
    <row r="2281" spans="1:6" x14ac:dyDescent="0.35">
      <c r="A2281" s="1">
        <v>43327</v>
      </c>
      <c r="B2281">
        <v>281.12</v>
      </c>
      <c r="C2281" s="2">
        <v>9.5399999999999991</v>
      </c>
      <c r="D2281" s="2">
        <v>1.0011000000000001</v>
      </c>
      <c r="E2281" s="2">
        <v>6256.9</v>
      </c>
      <c r="F2281" s="2">
        <v>2818.4</v>
      </c>
    </row>
    <row r="2282" spans="1:6" x14ac:dyDescent="0.35">
      <c r="A2282" s="1">
        <v>43326</v>
      </c>
      <c r="B2282">
        <v>278.19</v>
      </c>
      <c r="C2282" s="2">
        <v>9.43</v>
      </c>
      <c r="D2282" s="2">
        <v>1.0015000000000001</v>
      </c>
      <c r="E2282" s="2">
        <v>6190.2</v>
      </c>
      <c r="F2282" s="2">
        <v>2840</v>
      </c>
    </row>
    <row r="2283" spans="1:6" x14ac:dyDescent="0.35">
      <c r="A2283" s="1">
        <v>43325</v>
      </c>
      <c r="B2283">
        <v>284.01</v>
      </c>
      <c r="C2283" s="2">
        <v>10.26</v>
      </c>
      <c r="D2283" s="2">
        <v>1</v>
      </c>
      <c r="E2283" s="2">
        <v>6255.3</v>
      </c>
      <c r="F2283" s="2">
        <v>2821.9</v>
      </c>
    </row>
    <row r="2284" spans="1:6" x14ac:dyDescent="0.35">
      <c r="A2284" s="1">
        <v>43324</v>
      </c>
      <c r="B2284">
        <v>318.18</v>
      </c>
      <c r="C2284" s="2">
        <v>11.77</v>
      </c>
      <c r="D2284" s="2">
        <v>1</v>
      </c>
      <c r="E2284" s="2">
        <v>6313</v>
      </c>
      <c r="F2284" s="2" t="s">
        <v>9333</v>
      </c>
    </row>
    <row r="2285" spans="1:6" x14ac:dyDescent="0.35">
      <c r="A2285" s="1">
        <v>43323</v>
      </c>
      <c r="B2285">
        <v>317.58999999999997</v>
      </c>
      <c r="C2285" s="2">
        <v>11.67</v>
      </c>
      <c r="D2285" s="2">
        <v>1.0011000000000001</v>
      </c>
      <c r="E2285" s="2">
        <v>6231.6</v>
      </c>
      <c r="F2285" s="2" t="s">
        <v>9333</v>
      </c>
    </row>
    <row r="2286" spans="1:6" x14ac:dyDescent="0.35">
      <c r="A2286" s="1">
        <v>43322</v>
      </c>
      <c r="B2286">
        <v>331.81</v>
      </c>
      <c r="C2286" s="2">
        <v>12.15</v>
      </c>
      <c r="D2286" s="2">
        <v>1.0003</v>
      </c>
      <c r="E2286" s="2">
        <v>6152.3</v>
      </c>
      <c r="F2286" s="2">
        <v>2833.3</v>
      </c>
    </row>
    <row r="2287" spans="1:6" x14ac:dyDescent="0.35">
      <c r="A2287" s="1">
        <v>43321</v>
      </c>
      <c r="B2287">
        <v>363.34</v>
      </c>
      <c r="C2287" s="2">
        <v>12.79</v>
      </c>
      <c r="D2287" s="2">
        <v>0.999</v>
      </c>
      <c r="E2287" s="2">
        <v>6538.8</v>
      </c>
      <c r="F2287" s="2">
        <v>2853.6</v>
      </c>
    </row>
    <row r="2288" spans="1:6" x14ac:dyDescent="0.35">
      <c r="A2288" s="1">
        <v>43320</v>
      </c>
      <c r="B2288">
        <v>355.44</v>
      </c>
      <c r="C2288" s="2">
        <v>12.15</v>
      </c>
      <c r="D2288" s="2">
        <v>1.0002</v>
      </c>
      <c r="E2288" s="2">
        <v>6283.6</v>
      </c>
      <c r="F2288" s="2">
        <v>2857.7</v>
      </c>
    </row>
    <row r="2289" spans="1:6" x14ac:dyDescent="0.35">
      <c r="A2289" s="1">
        <v>43319</v>
      </c>
      <c r="B2289">
        <v>378.25</v>
      </c>
      <c r="C2289" s="2">
        <v>13.15</v>
      </c>
      <c r="D2289" s="2">
        <v>0.99980000000000002</v>
      </c>
      <c r="E2289" s="2">
        <v>6724.9</v>
      </c>
      <c r="F2289" s="2">
        <v>2858.4</v>
      </c>
    </row>
    <row r="2290" spans="1:6" x14ac:dyDescent="0.35">
      <c r="A2290" s="1">
        <v>43318</v>
      </c>
      <c r="B2290">
        <v>405.4</v>
      </c>
      <c r="C2290" s="2">
        <v>13.69</v>
      </c>
      <c r="D2290" s="2">
        <v>0.99750000000000005</v>
      </c>
      <c r="E2290" s="2">
        <v>6943.6</v>
      </c>
      <c r="F2290" s="2">
        <v>2850.4</v>
      </c>
    </row>
    <row r="2291" spans="1:6" x14ac:dyDescent="0.35">
      <c r="A2291" s="1">
        <v>43317</v>
      </c>
      <c r="B2291">
        <v>408.85</v>
      </c>
      <c r="C2291" s="2">
        <v>13.64</v>
      </c>
      <c r="D2291" s="2">
        <v>0.99919999999999998</v>
      </c>
      <c r="E2291" s="2">
        <v>7027.1</v>
      </c>
      <c r="F2291" s="2" t="s">
        <v>9333</v>
      </c>
    </row>
    <row r="2292" spans="1:6" x14ac:dyDescent="0.35">
      <c r="A2292" s="1">
        <v>43316</v>
      </c>
      <c r="B2292">
        <v>407.09</v>
      </c>
      <c r="C2292" s="2">
        <v>13.85</v>
      </c>
      <c r="D2292" s="2">
        <v>0.99890000000000001</v>
      </c>
      <c r="E2292" s="2">
        <v>7014.3</v>
      </c>
      <c r="F2292" s="2" t="s">
        <v>9333</v>
      </c>
    </row>
    <row r="2293" spans="1:6" x14ac:dyDescent="0.35">
      <c r="A2293" s="1">
        <v>43315</v>
      </c>
      <c r="B2293">
        <v>417.58</v>
      </c>
      <c r="C2293" s="2">
        <v>14.13</v>
      </c>
      <c r="D2293" s="2">
        <v>0.99909999999999999</v>
      </c>
      <c r="E2293" s="2">
        <v>7419</v>
      </c>
      <c r="F2293" s="2">
        <v>2840.3</v>
      </c>
    </row>
    <row r="2294" spans="1:6" x14ac:dyDescent="0.35">
      <c r="A2294" s="1">
        <v>43314</v>
      </c>
      <c r="B2294">
        <v>411</v>
      </c>
      <c r="C2294" s="2">
        <v>14.16</v>
      </c>
      <c r="D2294" s="2">
        <v>0.99850000000000005</v>
      </c>
      <c r="E2294" s="2">
        <v>7535.6</v>
      </c>
      <c r="F2294" s="2">
        <v>2827.2</v>
      </c>
    </row>
    <row r="2295" spans="1:6" x14ac:dyDescent="0.35">
      <c r="A2295" s="1">
        <v>43313</v>
      </c>
      <c r="B2295">
        <v>420.3</v>
      </c>
      <c r="C2295" s="2">
        <v>13.65</v>
      </c>
      <c r="D2295" s="2">
        <v>0.99950000000000006</v>
      </c>
      <c r="E2295" s="2">
        <v>7606.4</v>
      </c>
      <c r="F2295" s="2">
        <v>2813.4</v>
      </c>
    </row>
    <row r="2296" spans="1:6" x14ac:dyDescent="0.35">
      <c r="A2296" s="1">
        <v>43312</v>
      </c>
      <c r="B2296">
        <v>431.5</v>
      </c>
      <c r="C2296" s="2">
        <v>13.8</v>
      </c>
      <c r="D2296" s="2">
        <v>0.99809999999999999</v>
      </c>
      <c r="E2296" s="2">
        <v>7729.4</v>
      </c>
      <c r="F2296" s="2">
        <v>2816.3</v>
      </c>
    </row>
    <row r="2297" spans="1:6" x14ac:dyDescent="0.35">
      <c r="A2297" s="1">
        <v>43311</v>
      </c>
      <c r="B2297">
        <v>456.64</v>
      </c>
      <c r="C2297" s="2">
        <v>13.22</v>
      </c>
      <c r="D2297" s="2">
        <v>0.99729999999999996</v>
      </c>
      <c r="E2297" s="2">
        <v>8177.1</v>
      </c>
      <c r="F2297" s="2">
        <v>2802.6</v>
      </c>
    </row>
    <row r="2298" spans="1:6" x14ac:dyDescent="0.35">
      <c r="A2298" s="1">
        <v>43310</v>
      </c>
      <c r="B2298">
        <v>466.41</v>
      </c>
      <c r="C2298" s="2">
        <v>13.95</v>
      </c>
      <c r="D2298" s="2">
        <v>0.99990000000000001</v>
      </c>
      <c r="E2298" s="2">
        <v>8215.6</v>
      </c>
      <c r="F2298" s="2" t="s">
        <v>9333</v>
      </c>
    </row>
    <row r="2299" spans="1:6" x14ac:dyDescent="0.35">
      <c r="A2299" s="1">
        <v>43309</v>
      </c>
      <c r="B2299">
        <v>468.78</v>
      </c>
      <c r="C2299" s="2">
        <v>14.66</v>
      </c>
      <c r="D2299" s="2">
        <v>0.99850000000000005</v>
      </c>
      <c r="E2299" s="2">
        <v>8234.1</v>
      </c>
      <c r="F2299" s="2" t="s">
        <v>9333</v>
      </c>
    </row>
    <row r="2300" spans="1:6" x14ac:dyDescent="0.35">
      <c r="A2300" s="1">
        <v>43308</v>
      </c>
      <c r="B2300">
        <v>470.23</v>
      </c>
      <c r="C2300" s="2">
        <v>13.99</v>
      </c>
      <c r="D2300" s="2">
        <v>0.99970000000000003</v>
      </c>
      <c r="E2300" s="2">
        <v>8187.4</v>
      </c>
      <c r="F2300" s="2">
        <v>2818.8</v>
      </c>
    </row>
    <row r="2301" spans="1:6" x14ac:dyDescent="0.35">
      <c r="A2301" s="1">
        <v>43307</v>
      </c>
      <c r="B2301">
        <v>462.75</v>
      </c>
      <c r="C2301" s="2">
        <v>13.34</v>
      </c>
      <c r="D2301" s="2">
        <v>0.999</v>
      </c>
      <c r="E2301" s="2">
        <v>7937</v>
      </c>
      <c r="F2301" s="2">
        <v>2837.4</v>
      </c>
    </row>
    <row r="2302" spans="1:6" x14ac:dyDescent="0.35">
      <c r="A2302" s="1">
        <v>43306</v>
      </c>
      <c r="B2302">
        <v>472.03</v>
      </c>
      <c r="C2302" s="2">
        <v>13</v>
      </c>
      <c r="D2302" s="2">
        <v>0.99809999999999999</v>
      </c>
      <c r="E2302" s="2">
        <v>8173.7</v>
      </c>
      <c r="F2302" s="2">
        <v>2846.1</v>
      </c>
    </row>
    <row r="2303" spans="1:6" x14ac:dyDescent="0.35">
      <c r="A2303" s="1">
        <v>43305</v>
      </c>
      <c r="B2303">
        <v>479.88</v>
      </c>
      <c r="C2303" s="2">
        <v>12.16</v>
      </c>
      <c r="D2303" s="2">
        <v>0.99809999999999999</v>
      </c>
      <c r="E2303" s="2">
        <v>8407</v>
      </c>
      <c r="F2303" s="2">
        <v>2820.4</v>
      </c>
    </row>
    <row r="2304" spans="1:6" x14ac:dyDescent="0.35">
      <c r="A2304" s="1">
        <v>43304</v>
      </c>
      <c r="B2304">
        <v>450.56</v>
      </c>
      <c r="C2304" s="2">
        <v>12.03</v>
      </c>
      <c r="D2304" s="2">
        <v>0.99780000000000002</v>
      </c>
      <c r="E2304" s="2">
        <v>7723</v>
      </c>
      <c r="F2304" s="2">
        <v>2807</v>
      </c>
    </row>
    <row r="2305" spans="1:6" x14ac:dyDescent="0.35">
      <c r="A2305" s="1">
        <v>43303</v>
      </c>
      <c r="B2305">
        <v>459.02</v>
      </c>
      <c r="C2305" s="2">
        <v>12.14</v>
      </c>
      <c r="D2305" s="2">
        <v>0.99880000000000002</v>
      </c>
      <c r="E2305" s="2">
        <v>7412.3</v>
      </c>
      <c r="F2305" s="2" t="s">
        <v>9333</v>
      </c>
    </row>
    <row r="2306" spans="1:6" x14ac:dyDescent="0.35">
      <c r="A2306" s="1">
        <v>43302</v>
      </c>
      <c r="B2306">
        <v>461.52</v>
      </c>
      <c r="C2306" s="2">
        <v>12.18</v>
      </c>
      <c r="D2306" s="2">
        <v>0.99980000000000002</v>
      </c>
      <c r="E2306" s="2">
        <v>7408.7</v>
      </c>
      <c r="F2306" s="2" t="s">
        <v>9333</v>
      </c>
    </row>
    <row r="2307" spans="1:6" x14ac:dyDescent="0.35">
      <c r="A2307" s="1">
        <v>43301</v>
      </c>
      <c r="B2307">
        <v>449.38</v>
      </c>
      <c r="C2307" s="2">
        <v>12.08</v>
      </c>
      <c r="D2307" s="2">
        <v>0.99819999999999998</v>
      </c>
      <c r="E2307" s="2">
        <v>7339.4</v>
      </c>
      <c r="F2307" s="2">
        <v>2801.8</v>
      </c>
    </row>
    <row r="2308" spans="1:6" x14ac:dyDescent="0.35">
      <c r="A2308" s="1">
        <v>43300</v>
      </c>
      <c r="B2308">
        <v>469.47</v>
      </c>
      <c r="C2308" s="2">
        <v>12.96</v>
      </c>
      <c r="D2308" s="2">
        <v>0.99980000000000002</v>
      </c>
      <c r="E2308" s="2">
        <v>7477.5</v>
      </c>
      <c r="F2308" s="2">
        <v>2804.5</v>
      </c>
    </row>
    <row r="2309" spans="1:6" x14ac:dyDescent="0.35">
      <c r="A2309" s="1">
        <v>43299</v>
      </c>
      <c r="B2309">
        <v>480</v>
      </c>
      <c r="C2309" s="2">
        <v>12.87</v>
      </c>
      <c r="D2309" s="2">
        <v>0.99880000000000002</v>
      </c>
      <c r="E2309" s="2">
        <v>7383.6</v>
      </c>
      <c r="F2309" s="2">
        <v>2815.6</v>
      </c>
    </row>
    <row r="2310" spans="1:6" x14ac:dyDescent="0.35">
      <c r="A2310" s="1">
        <v>43298</v>
      </c>
      <c r="B2310">
        <v>499.87</v>
      </c>
      <c r="C2310" s="2">
        <v>13.72</v>
      </c>
      <c r="D2310" s="2">
        <v>0.999</v>
      </c>
      <c r="E2310" s="2">
        <v>7322</v>
      </c>
      <c r="F2310" s="2">
        <v>2809.6</v>
      </c>
    </row>
    <row r="2311" spans="1:6" x14ac:dyDescent="0.35">
      <c r="A2311" s="1">
        <v>43297</v>
      </c>
      <c r="B2311">
        <v>479.79</v>
      </c>
      <c r="C2311" s="2">
        <v>13.38</v>
      </c>
      <c r="D2311" s="2">
        <v>0.99890000000000001</v>
      </c>
      <c r="E2311" s="2">
        <v>6729.9</v>
      </c>
      <c r="F2311" s="2">
        <v>2798.4</v>
      </c>
    </row>
    <row r="2312" spans="1:6" x14ac:dyDescent="0.35">
      <c r="A2312" s="1">
        <v>43296</v>
      </c>
      <c r="B2312">
        <v>450.81</v>
      </c>
      <c r="C2312" s="2">
        <v>12.3</v>
      </c>
      <c r="D2312" s="2">
        <v>1</v>
      </c>
      <c r="E2312" s="2">
        <v>6362.9</v>
      </c>
      <c r="F2312" s="2" t="s">
        <v>9333</v>
      </c>
    </row>
    <row r="2313" spans="1:6" x14ac:dyDescent="0.35">
      <c r="A2313" s="1">
        <v>43295</v>
      </c>
      <c r="B2313">
        <v>434.09</v>
      </c>
      <c r="C2313" s="2">
        <v>12.09</v>
      </c>
      <c r="D2313" s="2">
        <v>0.99939999999999996</v>
      </c>
      <c r="E2313" s="2">
        <v>6254.8</v>
      </c>
      <c r="F2313" s="2" t="s">
        <v>9333</v>
      </c>
    </row>
    <row r="2314" spans="1:6" x14ac:dyDescent="0.35">
      <c r="A2314" s="1">
        <v>43294</v>
      </c>
      <c r="B2314">
        <v>432.85</v>
      </c>
      <c r="C2314" s="2">
        <v>12.19</v>
      </c>
      <c r="D2314" s="2">
        <v>1.002</v>
      </c>
      <c r="E2314" s="2">
        <v>6230.2</v>
      </c>
      <c r="F2314" s="2">
        <v>2801.3</v>
      </c>
    </row>
    <row r="2315" spans="1:6" x14ac:dyDescent="0.35">
      <c r="A2315" s="1">
        <v>43293</v>
      </c>
      <c r="B2315">
        <v>430.84</v>
      </c>
      <c r="C2315" s="2">
        <v>12.12</v>
      </c>
      <c r="D2315" s="2">
        <v>0.99919999999999998</v>
      </c>
      <c r="E2315" s="2">
        <v>6250.6</v>
      </c>
      <c r="F2315" s="2">
        <v>2798.3</v>
      </c>
    </row>
    <row r="2316" spans="1:6" x14ac:dyDescent="0.35">
      <c r="A2316" s="1">
        <v>43292</v>
      </c>
      <c r="B2316">
        <v>445.99</v>
      </c>
      <c r="C2316" s="2">
        <v>12.68</v>
      </c>
      <c r="D2316" s="2">
        <v>1.0021</v>
      </c>
      <c r="E2316" s="2">
        <v>6389.1</v>
      </c>
      <c r="F2316" s="2">
        <v>2774</v>
      </c>
    </row>
    <row r="2317" spans="1:6" x14ac:dyDescent="0.35">
      <c r="A2317" s="1">
        <v>43291</v>
      </c>
      <c r="B2317">
        <v>432.67</v>
      </c>
      <c r="C2317" s="2">
        <v>12.77</v>
      </c>
      <c r="D2317" s="2">
        <v>1</v>
      </c>
      <c r="E2317" s="2">
        <v>6307.2</v>
      </c>
      <c r="F2317" s="2">
        <v>2793.8</v>
      </c>
    </row>
    <row r="2318" spans="1:6" x14ac:dyDescent="0.35">
      <c r="A2318" s="1">
        <v>43290</v>
      </c>
      <c r="B2318">
        <v>471.52</v>
      </c>
      <c r="C2318" s="2">
        <v>13.47</v>
      </c>
      <c r="D2318" s="2">
        <v>0.99919999999999998</v>
      </c>
      <c r="E2318" s="2">
        <v>6667.1</v>
      </c>
      <c r="F2318" s="2">
        <v>2784.2</v>
      </c>
    </row>
    <row r="2319" spans="1:6" x14ac:dyDescent="0.35">
      <c r="A2319" s="1">
        <v>43289</v>
      </c>
      <c r="B2319">
        <v>486.45</v>
      </c>
      <c r="C2319" s="2">
        <v>13.98</v>
      </c>
      <c r="D2319" s="2">
        <v>0.99939999999999996</v>
      </c>
      <c r="E2319" s="2">
        <v>6714.8</v>
      </c>
      <c r="F2319" s="2" t="s">
        <v>9333</v>
      </c>
    </row>
    <row r="2320" spans="1:6" x14ac:dyDescent="0.35">
      <c r="A2320" s="1">
        <v>43288</v>
      </c>
      <c r="B2320">
        <v>485.4</v>
      </c>
      <c r="C2320" s="2">
        <v>14.13</v>
      </c>
      <c r="D2320" s="2">
        <v>1.0003</v>
      </c>
      <c r="E2320" s="2">
        <v>6765.5</v>
      </c>
      <c r="F2320" s="2" t="s">
        <v>9333</v>
      </c>
    </row>
    <row r="2321" spans="1:6" x14ac:dyDescent="0.35">
      <c r="A2321" s="1">
        <v>43287</v>
      </c>
      <c r="B2321">
        <v>469.9</v>
      </c>
      <c r="C2321" s="2">
        <v>13.43</v>
      </c>
      <c r="D2321" s="2">
        <v>0.99880000000000002</v>
      </c>
      <c r="E2321" s="2">
        <v>6617.7</v>
      </c>
      <c r="F2321" s="2">
        <v>2759.8</v>
      </c>
    </row>
    <row r="2322" spans="1:6" x14ac:dyDescent="0.35">
      <c r="A2322" s="1">
        <v>43286</v>
      </c>
      <c r="B2322">
        <v>468.47</v>
      </c>
      <c r="C2322" s="2">
        <v>13.76</v>
      </c>
      <c r="D2322" s="2">
        <v>0.99929999999999997</v>
      </c>
      <c r="E2322" s="2">
        <v>6546.5</v>
      </c>
      <c r="F2322" s="2">
        <v>2736.6</v>
      </c>
    </row>
    <row r="2323" spans="1:6" x14ac:dyDescent="0.35">
      <c r="A2323" s="1">
        <v>43285</v>
      </c>
      <c r="B2323">
        <v>467.52</v>
      </c>
      <c r="C2323" s="2">
        <v>14.02</v>
      </c>
      <c r="D2323" s="2">
        <v>0.99890000000000001</v>
      </c>
      <c r="E2323" s="2">
        <v>6598.4</v>
      </c>
      <c r="F2323" s="2" t="s">
        <v>9333</v>
      </c>
    </row>
    <row r="2324" spans="1:6" x14ac:dyDescent="0.35">
      <c r="A2324" s="1">
        <v>43284</v>
      </c>
      <c r="B2324">
        <v>461.89</v>
      </c>
      <c r="C2324" s="2">
        <v>14.15</v>
      </c>
      <c r="D2324" s="2">
        <v>0.99919999999999998</v>
      </c>
      <c r="E2324" s="2">
        <v>6513.5</v>
      </c>
      <c r="F2324" s="2">
        <v>2713.2</v>
      </c>
    </row>
    <row r="2325" spans="1:6" x14ac:dyDescent="0.35">
      <c r="A2325" s="1">
        <v>43283</v>
      </c>
      <c r="B2325">
        <v>475.7</v>
      </c>
      <c r="C2325" s="2">
        <v>14.6</v>
      </c>
      <c r="D2325" s="2">
        <v>0.99890000000000001</v>
      </c>
      <c r="E2325" s="2">
        <v>6619.5</v>
      </c>
      <c r="F2325" s="2">
        <v>2726.7</v>
      </c>
    </row>
    <row r="2326" spans="1:6" x14ac:dyDescent="0.35">
      <c r="A2326" s="1">
        <v>43282</v>
      </c>
      <c r="B2326">
        <v>452.57</v>
      </c>
      <c r="C2326" s="2">
        <v>14.37</v>
      </c>
      <c r="D2326" s="2">
        <v>0.998</v>
      </c>
      <c r="E2326" s="2">
        <v>6366.8</v>
      </c>
      <c r="F2326" s="2" t="s">
        <v>9333</v>
      </c>
    </row>
    <row r="2327" spans="1:6" x14ac:dyDescent="0.35">
      <c r="A2327" s="1">
        <v>43281</v>
      </c>
      <c r="B2327">
        <v>452.67</v>
      </c>
      <c r="C2327" s="2">
        <v>14.74</v>
      </c>
      <c r="D2327" s="2">
        <v>0.99880000000000002</v>
      </c>
      <c r="E2327" s="2">
        <v>6398.9</v>
      </c>
      <c r="F2327" s="2" t="s">
        <v>9333</v>
      </c>
    </row>
    <row r="2328" spans="1:6" x14ac:dyDescent="0.35">
      <c r="A2328" s="1">
        <v>43280</v>
      </c>
      <c r="B2328">
        <v>435.37</v>
      </c>
      <c r="C2328" s="2">
        <v>14.5</v>
      </c>
      <c r="D2328" s="2">
        <v>0.99990000000000001</v>
      </c>
      <c r="E2328" s="2">
        <v>6213.3</v>
      </c>
      <c r="F2328" s="2">
        <v>2718.4</v>
      </c>
    </row>
    <row r="2329" spans="1:6" x14ac:dyDescent="0.35">
      <c r="A2329" s="1">
        <v>43279</v>
      </c>
      <c r="B2329">
        <v>421.27</v>
      </c>
      <c r="C2329" s="2">
        <v>14.13</v>
      </c>
      <c r="D2329" s="2">
        <v>1.0111000000000001</v>
      </c>
      <c r="E2329" s="2">
        <v>5883.5</v>
      </c>
      <c r="F2329" s="2">
        <v>2716.3</v>
      </c>
    </row>
    <row r="2330" spans="1:6" x14ac:dyDescent="0.35">
      <c r="A2330" s="1">
        <v>43278</v>
      </c>
      <c r="B2330">
        <v>442.16</v>
      </c>
      <c r="C2330" s="2">
        <v>14.08</v>
      </c>
      <c r="D2330" s="2">
        <v>1.0001</v>
      </c>
      <c r="E2330" s="2">
        <v>6154.9</v>
      </c>
      <c r="F2330" s="2">
        <v>2699.6</v>
      </c>
    </row>
    <row r="2331" spans="1:6" x14ac:dyDescent="0.35">
      <c r="A2331" s="1">
        <v>43277</v>
      </c>
      <c r="B2331">
        <v>430.33</v>
      </c>
      <c r="C2331" s="2">
        <v>14.06</v>
      </c>
      <c r="D2331" s="2">
        <v>0.99970000000000003</v>
      </c>
      <c r="E2331" s="2">
        <v>6082.1</v>
      </c>
      <c r="F2331" s="2">
        <v>2723.1</v>
      </c>
    </row>
    <row r="2332" spans="1:6" x14ac:dyDescent="0.35">
      <c r="A2332" s="1">
        <v>43276</v>
      </c>
      <c r="B2332">
        <v>458.76</v>
      </c>
      <c r="C2332" s="2">
        <v>14.9</v>
      </c>
      <c r="D2332" s="2">
        <v>1.0003</v>
      </c>
      <c r="E2332" s="2">
        <v>6256.6</v>
      </c>
      <c r="F2332" s="2">
        <v>2717.1</v>
      </c>
    </row>
    <row r="2333" spans="1:6" x14ac:dyDescent="0.35">
      <c r="A2333" s="1">
        <v>43275</v>
      </c>
      <c r="B2333">
        <v>454.81</v>
      </c>
      <c r="C2333" s="2">
        <v>14.39</v>
      </c>
      <c r="D2333" s="2">
        <v>1.0019</v>
      </c>
      <c r="E2333" s="2">
        <v>6154.6</v>
      </c>
      <c r="F2333" s="2" t="s">
        <v>9333</v>
      </c>
    </row>
    <row r="2334" spans="1:6" x14ac:dyDescent="0.35">
      <c r="A2334" s="1">
        <v>43274</v>
      </c>
      <c r="B2334">
        <v>474.14</v>
      </c>
      <c r="C2334" s="2">
        <v>15.58</v>
      </c>
      <c r="D2334" s="2">
        <v>1.0041</v>
      </c>
      <c r="E2334" s="2">
        <v>6167.3</v>
      </c>
      <c r="F2334" s="2" t="s">
        <v>9333</v>
      </c>
    </row>
    <row r="2335" spans="1:6" x14ac:dyDescent="0.35">
      <c r="A2335" s="1">
        <v>43273</v>
      </c>
      <c r="B2335">
        <v>462.57</v>
      </c>
      <c r="C2335" s="2">
        <v>15.56</v>
      </c>
      <c r="D2335" s="2">
        <v>1.0013000000000001</v>
      </c>
      <c r="E2335" s="2">
        <v>6055.7</v>
      </c>
      <c r="F2335" s="2">
        <v>2754.9</v>
      </c>
    </row>
    <row r="2336" spans="1:6" x14ac:dyDescent="0.35">
      <c r="A2336" s="1">
        <v>43272</v>
      </c>
      <c r="B2336">
        <v>526.01</v>
      </c>
      <c r="C2336" s="2">
        <v>17.07</v>
      </c>
      <c r="D2336" s="2">
        <v>0.99970000000000003</v>
      </c>
      <c r="E2336" s="2">
        <v>6728</v>
      </c>
      <c r="F2336" s="2">
        <v>2749.8</v>
      </c>
    </row>
    <row r="2337" spans="1:6" x14ac:dyDescent="0.35">
      <c r="A2337" s="1">
        <v>43271</v>
      </c>
      <c r="B2337">
        <v>536.30999999999995</v>
      </c>
      <c r="C2337" s="2">
        <v>16.059999999999999</v>
      </c>
      <c r="D2337" s="2">
        <v>0.99919999999999998</v>
      </c>
      <c r="E2337" s="2">
        <v>6765.4</v>
      </c>
      <c r="F2337" s="2">
        <v>2767.3</v>
      </c>
    </row>
    <row r="2338" spans="1:6" x14ac:dyDescent="0.35">
      <c r="A2338" s="1">
        <v>43270</v>
      </c>
      <c r="B2338">
        <v>538.22</v>
      </c>
      <c r="C2338" s="2">
        <v>16.739999999999998</v>
      </c>
      <c r="D2338" s="2">
        <v>0.99990000000000001</v>
      </c>
      <c r="E2338" s="2">
        <v>6752.4</v>
      </c>
      <c r="F2338" s="2">
        <v>2762.6</v>
      </c>
    </row>
    <row r="2339" spans="1:6" x14ac:dyDescent="0.35">
      <c r="A2339" s="1">
        <v>43269</v>
      </c>
      <c r="B2339">
        <v>517.91</v>
      </c>
      <c r="C2339" s="2">
        <v>16.84</v>
      </c>
      <c r="D2339" s="2">
        <v>0.99970000000000003</v>
      </c>
      <c r="E2339" s="2">
        <v>6719.8</v>
      </c>
      <c r="F2339" s="2">
        <v>2773.8</v>
      </c>
    </row>
    <row r="2340" spans="1:6" x14ac:dyDescent="0.35">
      <c r="A2340" s="1">
        <v>43268</v>
      </c>
      <c r="B2340">
        <v>496.43</v>
      </c>
      <c r="C2340" s="2">
        <v>16.52</v>
      </c>
      <c r="D2340" s="2">
        <v>1.0007999999999999</v>
      </c>
      <c r="E2340" s="2">
        <v>6460.3</v>
      </c>
      <c r="F2340" s="2" t="s">
        <v>9333</v>
      </c>
    </row>
    <row r="2341" spans="1:6" x14ac:dyDescent="0.35">
      <c r="A2341" s="1">
        <v>43267</v>
      </c>
      <c r="B2341">
        <v>496.93</v>
      </c>
      <c r="C2341" s="2">
        <v>15.76</v>
      </c>
      <c r="D2341" s="2">
        <v>1.0006999999999999</v>
      </c>
      <c r="E2341" s="2">
        <v>6505.8</v>
      </c>
      <c r="F2341" s="2" t="s">
        <v>9333</v>
      </c>
    </row>
    <row r="2342" spans="1:6" x14ac:dyDescent="0.35">
      <c r="A2342" s="1">
        <v>43266</v>
      </c>
      <c r="B2342">
        <v>487.88</v>
      </c>
      <c r="C2342" s="2">
        <v>14.99</v>
      </c>
      <c r="D2342" s="2">
        <v>1.0004</v>
      </c>
      <c r="E2342" s="2">
        <v>6410.3</v>
      </c>
      <c r="F2342" s="2">
        <v>2779.7</v>
      </c>
    </row>
    <row r="2343" spans="1:6" x14ac:dyDescent="0.35">
      <c r="A2343" s="1">
        <v>43265</v>
      </c>
      <c r="B2343">
        <v>519.49</v>
      </c>
      <c r="C2343" s="2">
        <v>14.81</v>
      </c>
      <c r="D2343" s="2">
        <v>1.0006999999999999</v>
      </c>
      <c r="E2343" s="2">
        <v>6647.1</v>
      </c>
      <c r="F2343" s="2">
        <v>2782.5</v>
      </c>
    </row>
    <row r="2344" spans="1:6" x14ac:dyDescent="0.35">
      <c r="A2344" s="1">
        <v>43264</v>
      </c>
      <c r="B2344">
        <v>476.17</v>
      </c>
      <c r="C2344" s="2">
        <v>14.58</v>
      </c>
      <c r="D2344" s="2">
        <v>1.0124</v>
      </c>
      <c r="E2344" s="2">
        <v>6312.3</v>
      </c>
      <c r="F2344" s="2">
        <v>2775.6</v>
      </c>
    </row>
    <row r="2345" spans="1:6" x14ac:dyDescent="0.35">
      <c r="A2345" s="1">
        <v>43263</v>
      </c>
      <c r="B2345">
        <v>494.48</v>
      </c>
      <c r="C2345" s="2">
        <v>15.26</v>
      </c>
      <c r="D2345" s="2">
        <v>1.0011000000000001</v>
      </c>
      <c r="E2345" s="2">
        <v>6558.2</v>
      </c>
      <c r="F2345" s="2">
        <v>2786.8</v>
      </c>
    </row>
    <row r="2346" spans="1:6" x14ac:dyDescent="0.35">
      <c r="A2346" s="1">
        <v>43262</v>
      </c>
      <c r="B2346">
        <v>531.41999999999996</v>
      </c>
      <c r="C2346" s="2">
        <v>15.47</v>
      </c>
      <c r="D2346" s="2">
        <v>1.0004</v>
      </c>
      <c r="E2346" s="2">
        <v>6885.9</v>
      </c>
      <c r="F2346" s="2">
        <v>2782</v>
      </c>
    </row>
    <row r="2347" spans="1:6" x14ac:dyDescent="0.35">
      <c r="A2347" s="1">
        <v>43261</v>
      </c>
      <c r="B2347">
        <v>524.64</v>
      </c>
      <c r="C2347" s="2">
        <v>14.15</v>
      </c>
      <c r="D2347" s="2">
        <v>1.0013000000000001</v>
      </c>
      <c r="E2347" s="2">
        <v>6775.1</v>
      </c>
      <c r="F2347" s="2" t="s">
        <v>9333</v>
      </c>
    </row>
    <row r="2348" spans="1:6" x14ac:dyDescent="0.35">
      <c r="A2348" s="1">
        <v>43260</v>
      </c>
      <c r="B2348">
        <v>593.79999999999995</v>
      </c>
      <c r="C2348" s="2">
        <v>16.03</v>
      </c>
      <c r="D2348" s="2">
        <v>0.99870000000000003</v>
      </c>
      <c r="E2348" s="2">
        <v>7515.8</v>
      </c>
      <c r="F2348" s="2" t="s">
        <v>9333</v>
      </c>
    </row>
    <row r="2349" spans="1:6" x14ac:dyDescent="0.35">
      <c r="A2349" s="1">
        <v>43259</v>
      </c>
      <c r="B2349">
        <v>599.66999999999996</v>
      </c>
      <c r="C2349" s="2">
        <v>16.23</v>
      </c>
      <c r="D2349" s="2">
        <v>0.999</v>
      </c>
      <c r="E2349" s="2">
        <v>7622.1</v>
      </c>
      <c r="F2349" s="2">
        <v>2779</v>
      </c>
    </row>
    <row r="2350" spans="1:6" x14ac:dyDescent="0.35">
      <c r="A2350" s="1">
        <v>43258</v>
      </c>
      <c r="B2350">
        <v>604.71</v>
      </c>
      <c r="C2350" s="2">
        <v>16.25</v>
      </c>
      <c r="D2350" s="2">
        <v>0.99870000000000003</v>
      </c>
      <c r="E2350" s="2">
        <v>7697.8</v>
      </c>
      <c r="F2350" s="2">
        <v>2770.4</v>
      </c>
    </row>
    <row r="2351" spans="1:6" x14ac:dyDescent="0.35">
      <c r="A2351" s="1">
        <v>43257</v>
      </c>
      <c r="B2351">
        <v>606.39</v>
      </c>
      <c r="C2351" s="2">
        <v>17.27</v>
      </c>
      <c r="D2351" s="2">
        <v>0.99719999999999998</v>
      </c>
      <c r="E2351" s="2">
        <v>7661</v>
      </c>
      <c r="F2351" s="2">
        <v>2772.3</v>
      </c>
    </row>
    <row r="2352" spans="1:6" x14ac:dyDescent="0.35">
      <c r="A2352" s="1">
        <v>43256</v>
      </c>
      <c r="B2352">
        <v>608.83000000000004</v>
      </c>
      <c r="C2352" s="2">
        <v>15.6</v>
      </c>
      <c r="D2352" s="2">
        <v>0.99929999999999997</v>
      </c>
      <c r="E2352" s="2">
        <v>7631.5</v>
      </c>
      <c r="F2352" s="2">
        <v>2748.8</v>
      </c>
    </row>
    <row r="2353" spans="1:6" x14ac:dyDescent="0.35">
      <c r="A2353" s="1">
        <v>43255</v>
      </c>
      <c r="B2353">
        <v>591.44000000000005</v>
      </c>
      <c r="C2353" s="2">
        <v>14.26</v>
      </c>
      <c r="D2353" s="2">
        <v>0.99880000000000002</v>
      </c>
      <c r="E2353" s="2">
        <v>7504.3</v>
      </c>
      <c r="F2353" s="2">
        <v>2746.9</v>
      </c>
    </row>
    <row r="2354" spans="1:6" x14ac:dyDescent="0.35">
      <c r="A2354" s="1">
        <v>43254</v>
      </c>
      <c r="B2354">
        <v>619.08000000000004</v>
      </c>
      <c r="C2354" s="2">
        <v>14.68</v>
      </c>
      <c r="D2354" s="2">
        <v>0.99970000000000003</v>
      </c>
      <c r="E2354" s="2">
        <v>7729.3</v>
      </c>
      <c r="F2354" s="2" t="s">
        <v>9333</v>
      </c>
    </row>
    <row r="2355" spans="1:6" x14ac:dyDescent="0.35">
      <c r="A2355" s="1">
        <v>43253</v>
      </c>
      <c r="B2355">
        <v>591.29999999999995</v>
      </c>
      <c r="C2355" s="2">
        <v>14.68</v>
      </c>
      <c r="D2355" s="2">
        <v>0.99980000000000002</v>
      </c>
      <c r="E2355" s="2">
        <v>7646.6</v>
      </c>
      <c r="F2355" s="2" t="s">
        <v>9333</v>
      </c>
    </row>
    <row r="2356" spans="1:6" x14ac:dyDescent="0.35">
      <c r="A2356" s="1">
        <v>43252</v>
      </c>
      <c r="B2356">
        <v>579.29999999999995</v>
      </c>
      <c r="C2356" s="2">
        <v>14.25</v>
      </c>
      <c r="D2356" s="2">
        <v>0.99880000000000002</v>
      </c>
      <c r="E2356" s="2">
        <v>7530.8</v>
      </c>
      <c r="F2356" s="2">
        <v>2734.6</v>
      </c>
    </row>
    <row r="2357" spans="1:6" x14ac:dyDescent="0.35">
      <c r="A2357" s="1">
        <v>43251</v>
      </c>
      <c r="B2357">
        <v>577.87</v>
      </c>
      <c r="C2357" s="2">
        <v>14.22</v>
      </c>
      <c r="D2357" s="2">
        <v>0.99819999999999998</v>
      </c>
      <c r="E2357" s="2">
        <v>7502.6</v>
      </c>
      <c r="F2357" s="2">
        <v>2705.3</v>
      </c>
    </row>
    <row r="2358" spans="1:6" x14ac:dyDescent="0.35">
      <c r="A2358" s="1">
        <v>43250</v>
      </c>
      <c r="B2358">
        <v>557.98</v>
      </c>
      <c r="C2358" s="2">
        <v>12.62</v>
      </c>
      <c r="D2358" s="2">
        <v>0.99870000000000003</v>
      </c>
      <c r="E2358" s="2">
        <v>7400.1</v>
      </c>
      <c r="F2358" s="2">
        <v>2724</v>
      </c>
    </row>
    <row r="2359" spans="1:6" x14ac:dyDescent="0.35">
      <c r="A2359" s="1">
        <v>43249</v>
      </c>
      <c r="B2359">
        <v>566.80999999999995</v>
      </c>
      <c r="C2359" s="2">
        <v>12.61</v>
      </c>
      <c r="D2359" s="2">
        <v>0.99829999999999997</v>
      </c>
      <c r="E2359" s="2">
        <v>7467.7</v>
      </c>
      <c r="F2359" s="2">
        <v>2689.9</v>
      </c>
    </row>
    <row r="2360" spans="1:6" x14ac:dyDescent="0.35">
      <c r="A2360" s="1">
        <v>43248</v>
      </c>
      <c r="B2360">
        <v>512.29</v>
      </c>
      <c r="C2360" s="2">
        <v>11.89</v>
      </c>
      <c r="D2360" s="2">
        <v>0.99990000000000001</v>
      </c>
      <c r="E2360" s="2">
        <v>7119.3</v>
      </c>
      <c r="F2360" s="2" t="s">
        <v>9333</v>
      </c>
    </row>
    <row r="2361" spans="1:6" x14ac:dyDescent="0.35">
      <c r="A2361" s="1">
        <v>43247</v>
      </c>
      <c r="B2361">
        <v>570.69000000000005</v>
      </c>
      <c r="C2361" s="2">
        <v>12.6</v>
      </c>
      <c r="D2361" s="2">
        <v>0.99829999999999997</v>
      </c>
      <c r="E2361" s="2">
        <v>7366.7</v>
      </c>
      <c r="F2361" s="2" t="s">
        <v>9333</v>
      </c>
    </row>
    <row r="2362" spans="1:6" x14ac:dyDescent="0.35">
      <c r="A2362" s="1">
        <v>43246</v>
      </c>
      <c r="B2362">
        <v>586.76</v>
      </c>
      <c r="C2362" s="2">
        <v>12.73</v>
      </c>
      <c r="D2362" s="2">
        <v>0.99890000000000001</v>
      </c>
      <c r="E2362" s="2">
        <v>7361.3</v>
      </c>
      <c r="F2362" s="2" t="s">
        <v>9333</v>
      </c>
    </row>
    <row r="2363" spans="1:6" x14ac:dyDescent="0.35">
      <c r="A2363" s="1">
        <v>43245</v>
      </c>
      <c r="B2363">
        <v>585.39</v>
      </c>
      <c r="C2363" s="2">
        <v>12.99</v>
      </c>
      <c r="D2363" s="2">
        <v>0.99980000000000002</v>
      </c>
      <c r="E2363" s="2">
        <v>7477.7</v>
      </c>
      <c r="F2363" s="2">
        <v>2721.3</v>
      </c>
    </row>
    <row r="2364" spans="1:6" x14ac:dyDescent="0.35">
      <c r="A2364" s="1">
        <v>43244</v>
      </c>
      <c r="B2364">
        <v>602.42999999999995</v>
      </c>
      <c r="C2364" s="2">
        <v>13.02</v>
      </c>
      <c r="D2364" s="2">
        <v>0.99960000000000004</v>
      </c>
      <c r="E2364" s="2">
        <v>7592.9</v>
      </c>
      <c r="F2364" s="2">
        <v>2727.8</v>
      </c>
    </row>
    <row r="2365" spans="1:6" x14ac:dyDescent="0.35">
      <c r="A2365" s="1">
        <v>43243</v>
      </c>
      <c r="B2365">
        <v>577.54999999999995</v>
      </c>
      <c r="C2365" s="2">
        <v>12.47</v>
      </c>
      <c r="D2365" s="2">
        <v>0.99980000000000002</v>
      </c>
      <c r="E2365" s="2">
        <v>7512.3</v>
      </c>
      <c r="F2365" s="2">
        <v>2733.3</v>
      </c>
    </row>
    <row r="2366" spans="1:6" x14ac:dyDescent="0.35">
      <c r="A2366" s="1">
        <v>43242</v>
      </c>
      <c r="B2366">
        <v>642.16999999999996</v>
      </c>
      <c r="C2366" s="2">
        <v>13.88</v>
      </c>
      <c r="D2366" s="2">
        <v>0.99880000000000002</v>
      </c>
      <c r="E2366" s="2">
        <v>8006</v>
      </c>
      <c r="F2366" s="2">
        <v>2724.4</v>
      </c>
    </row>
    <row r="2367" spans="1:6" x14ac:dyDescent="0.35">
      <c r="A2367" s="1">
        <v>43241</v>
      </c>
      <c r="B2367">
        <v>696.85</v>
      </c>
      <c r="C2367" s="2">
        <v>14.67</v>
      </c>
      <c r="D2367" s="2">
        <v>0.99850000000000005</v>
      </c>
      <c r="E2367" s="2">
        <v>8403.2999999999993</v>
      </c>
      <c r="F2367" s="2">
        <v>2733</v>
      </c>
    </row>
    <row r="2368" spans="1:6" x14ac:dyDescent="0.35">
      <c r="A2368" s="1">
        <v>43240</v>
      </c>
      <c r="B2368">
        <v>716.02</v>
      </c>
      <c r="C2368" s="2">
        <v>14.17</v>
      </c>
      <c r="D2368" s="2">
        <v>1.0002</v>
      </c>
      <c r="E2368" s="2">
        <v>8529</v>
      </c>
      <c r="F2368" s="2" t="s">
        <v>9333</v>
      </c>
    </row>
    <row r="2369" spans="1:6" x14ac:dyDescent="0.35">
      <c r="A2369" s="1">
        <v>43239</v>
      </c>
      <c r="B2369">
        <v>696.76</v>
      </c>
      <c r="C2369" s="2">
        <v>14.33</v>
      </c>
      <c r="D2369" s="2">
        <v>0.99980000000000002</v>
      </c>
      <c r="E2369" s="2">
        <v>8245.1</v>
      </c>
      <c r="F2369" s="2" t="s">
        <v>9333</v>
      </c>
    </row>
    <row r="2370" spans="1:6" x14ac:dyDescent="0.35">
      <c r="A2370" s="1">
        <v>43238</v>
      </c>
      <c r="B2370">
        <v>693.28</v>
      </c>
      <c r="C2370" s="2">
        <v>15.11</v>
      </c>
      <c r="D2370" s="2">
        <v>0.99790000000000001</v>
      </c>
      <c r="E2370" s="2">
        <v>8245.7000000000007</v>
      </c>
      <c r="F2370" s="2">
        <v>2713</v>
      </c>
    </row>
    <row r="2371" spans="1:6" x14ac:dyDescent="0.35">
      <c r="A2371" s="1">
        <v>43237</v>
      </c>
      <c r="B2371">
        <v>668.97</v>
      </c>
      <c r="C2371" s="2">
        <v>12.37</v>
      </c>
      <c r="D2371" s="2">
        <v>1.0006999999999999</v>
      </c>
      <c r="E2371" s="2">
        <v>8063</v>
      </c>
      <c r="F2371" s="2">
        <v>2720.1</v>
      </c>
    </row>
    <row r="2372" spans="1:6" x14ac:dyDescent="0.35">
      <c r="A2372" s="1">
        <v>43236</v>
      </c>
      <c r="B2372">
        <v>706.53</v>
      </c>
      <c r="C2372" s="2">
        <v>12.29</v>
      </c>
      <c r="D2372" s="2">
        <v>1.0011000000000001</v>
      </c>
      <c r="E2372" s="2">
        <v>8344.4</v>
      </c>
      <c r="F2372" s="2">
        <v>2722.5</v>
      </c>
    </row>
    <row r="2373" spans="1:6" x14ac:dyDescent="0.35">
      <c r="A2373" s="1">
        <v>43235</v>
      </c>
      <c r="B2373">
        <v>705.73</v>
      </c>
      <c r="C2373" s="2">
        <v>12.51</v>
      </c>
      <c r="D2373" s="2">
        <v>1</v>
      </c>
      <c r="E2373" s="2">
        <v>8477</v>
      </c>
      <c r="F2373" s="2">
        <v>2711.4</v>
      </c>
    </row>
    <row r="2374" spans="1:6" x14ac:dyDescent="0.35">
      <c r="A2374" s="1">
        <v>43234</v>
      </c>
      <c r="B2374">
        <v>727.06</v>
      </c>
      <c r="C2374" s="2">
        <v>12.82</v>
      </c>
      <c r="D2374" s="2">
        <v>0.99990000000000001</v>
      </c>
      <c r="E2374" s="2">
        <v>8674.1</v>
      </c>
      <c r="F2374" s="2">
        <v>2730.1</v>
      </c>
    </row>
    <row r="2375" spans="1:6" x14ac:dyDescent="0.35">
      <c r="A2375" s="1">
        <v>43233</v>
      </c>
      <c r="B2375">
        <v>729.37</v>
      </c>
      <c r="C2375" s="2">
        <v>13.15</v>
      </c>
      <c r="D2375" s="2">
        <v>1</v>
      </c>
      <c r="E2375" s="2">
        <v>8693.5</v>
      </c>
      <c r="F2375" s="2" t="s">
        <v>9333</v>
      </c>
    </row>
    <row r="2376" spans="1:6" x14ac:dyDescent="0.35">
      <c r="A2376" s="1">
        <v>43232</v>
      </c>
      <c r="B2376">
        <v>683.94</v>
      </c>
      <c r="C2376" s="2">
        <v>12.93</v>
      </c>
      <c r="D2376" s="2">
        <v>1.0001</v>
      </c>
      <c r="E2376" s="2">
        <v>8459.5</v>
      </c>
      <c r="F2376" s="2" t="s">
        <v>9333</v>
      </c>
    </row>
    <row r="2377" spans="1:6" x14ac:dyDescent="0.35">
      <c r="A2377" s="1">
        <v>43231</v>
      </c>
      <c r="B2377">
        <v>676.21</v>
      </c>
      <c r="C2377" s="2">
        <v>12.94</v>
      </c>
      <c r="D2377" s="2">
        <v>0.99919999999999998</v>
      </c>
      <c r="E2377" s="2">
        <v>8408.2999999999993</v>
      </c>
      <c r="F2377" s="2">
        <v>2727.7</v>
      </c>
    </row>
    <row r="2378" spans="1:6" x14ac:dyDescent="0.35">
      <c r="A2378" s="1">
        <v>43230</v>
      </c>
      <c r="B2378">
        <v>724.4</v>
      </c>
      <c r="C2378" s="2">
        <v>13.78</v>
      </c>
      <c r="D2378" s="2">
        <v>0.999</v>
      </c>
      <c r="E2378" s="2">
        <v>9025.7000000000007</v>
      </c>
      <c r="F2378" s="2">
        <v>2723.1</v>
      </c>
    </row>
    <row r="2379" spans="1:6" x14ac:dyDescent="0.35">
      <c r="A2379" s="1">
        <v>43229</v>
      </c>
      <c r="B2379">
        <v>751.62</v>
      </c>
      <c r="C2379" s="2">
        <v>14.65</v>
      </c>
      <c r="D2379" s="2">
        <v>1</v>
      </c>
      <c r="E2379" s="2">
        <v>9319.1</v>
      </c>
      <c r="F2379" s="2">
        <v>2697.8</v>
      </c>
    </row>
    <row r="2380" spans="1:6" x14ac:dyDescent="0.35">
      <c r="A2380" s="1">
        <v>43228</v>
      </c>
      <c r="B2380">
        <v>748.48</v>
      </c>
      <c r="C2380" s="2">
        <v>13.5</v>
      </c>
      <c r="D2380" s="2">
        <v>1.0001</v>
      </c>
      <c r="E2380" s="2">
        <v>9196.4</v>
      </c>
      <c r="F2380" s="2">
        <v>2671.9</v>
      </c>
    </row>
    <row r="2381" spans="1:6" x14ac:dyDescent="0.35">
      <c r="A2381" s="1">
        <v>43227</v>
      </c>
      <c r="B2381">
        <v>754.03</v>
      </c>
      <c r="C2381" s="2">
        <v>13.78</v>
      </c>
      <c r="D2381" s="2">
        <v>1</v>
      </c>
      <c r="E2381" s="2">
        <v>9431.6</v>
      </c>
      <c r="F2381" s="2">
        <v>2672.6</v>
      </c>
    </row>
    <row r="2382" spans="1:6" x14ac:dyDescent="0.35">
      <c r="A2382" s="1">
        <v>43226</v>
      </c>
      <c r="B2382">
        <v>793.19</v>
      </c>
      <c r="C2382" s="2">
        <v>14.01</v>
      </c>
      <c r="D2382" s="2">
        <v>0.99370000000000003</v>
      </c>
      <c r="E2382" s="2">
        <v>9656.4</v>
      </c>
      <c r="F2382" s="2" t="s">
        <v>9333</v>
      </c>
    </row>
    <row r="2383" spans="1:6" x14ac:dyDescent="0.35">
      <c r="A2383" s="1">
        <v>43225</v>
      </c>
      <c r="B2383">
        <v>818.33</v>
      </c>
      <c r="C2383" s="2">
        <v>14.43</v>
      </c>
      <c r="D2383" s="2">
        <v>0.99299999999999999</v>
      </c>
      <c r="E2383" s="2">
        <v>9853.5</v>
      </c>
      <c r="F2383" s="2" t="s">
        <v>9333</v>
      </c>
    </row>
    <row r="2384" spans="1:6" x14ac:dyDescent="0.35">
      <c r="A2384" s="1">
        <v>43224</v>
      </c>
      <c r="B2384">
        <v>785.2</v>
      </c>
      <c r="C2384" s="2">
        <v>14.35</v>
      </c>
      <c r="D2384" s="2">
        <v>0.99819999999999998</v>
      </c>
      <c r="E2384" s="2">
        <v>9708.6</v>
      </c>
      <c r="F2384" s="2">
        <v>2663.4</v>
      </c>
    </row>
    <row r="2385" spans="1:6" x14ac:dyDescent="0.35">
      <c r="A2385" s="1">
        <v>43223</v>
      </c>
      <c r="B2385">
        <v>778.95</v>
      </c>
      <c r="C2385" s="2">
        <v>14.64</v>
      </c>
      <c r="D2385" s="2">
        <v>0.99650000000000005</v>
      </c>
      <c r="E2385" s="2">
        <v>9749.7000000000007</v>
      </c>
      <c r="F2385" s="2">
        <v>2629.7</v>
      </c>
    </row>
    <row r="2386" spans="1:6" x14ac:dyDescent="0.35">
      <c r="A2386" s="1">
        <v>43222</v>
      </c>
      <c r="B2386">
        <v>688.15</v>
      </c>
      <c r="C2386" s="2">
        <v>14.43</v>
      </c>
      <c r="D2386" s="2">
        <v>0.99960000000000004</v>
      </c>
      <c r="E2386" s="2">
        <v>9243.2000000000007</v>
      </c>
      <c r="F2386" s="2">
        <v>2635.7</v>
      </c>
    </row>
    <row r="2387" spans="1:6" x14ac:dyDescent="0.35">
      <c r="A2387" s="1">
        <v>43221</v>
      </c>
      <c r="B2387">
        <v>671.26</v>
      </c>
      <c r="C2387" s="2">
        <v>14.16</v>
      </c>
      <c r="D2387" s="2">
        <v>1.0009999999999999</v>
      </c>
      <c r="E2387" s="2">
        <v>9074.9</v>
      </c>
      <c r="F2387" s="2">
        <v>2654.8</v>
      </c>
    </row>
    <row r="2388" spans="1:6" x14ac:dyDescent="0.35">
      <c r="A2388" s="1">
        <v>43220</v>
      </c>
      <c r="B2388">
        <v>670.07</v>
      </c>
      <c r="C2388" s="2">
        <v>14.32</v>
      </c>
      <c r="D2388" s="2">
        <v>1.0002</v>
      </c>
      <c r="E2388" s="2">
        <v>9245.1</v>
      </c>
      <c r="F2388" s="2">
        <v>2648.1</v>
      </c>
    </row>
    <row r="2389" spans="1:6" x14ac:dyDescent="0.35">
      <c r="A2389" s="1">
        <v>43219</v>
      </c>
      <c r="B2389">
        <v>689.9</v>
      </c>
      <c r="C2389" s="2">
        <v>15.07</v>
      </c>
      <c r="D2389" s="2">
        <v>1.0009999999999999</v>
      </c>
      <c r="E2389" s="2">
        <v>9415.1</v>
      </c>
      <c r="F2389" s="2" t="s">
        <v>9333</v>
      </c>
    </row>
    <row r="2390" spans="1:6" x14ac:dyDescent="0.35">
      <c r="A2390" s="1">
        <v>43218</v>
      </c>
      <c r="B2390">
        <v>683.49</v>
      </c>
      <c r="C2390" s="2">
        <v>15.2</v>
      </c>
      <c r="D2390" s="2">
        <v>1.0004999999999999</v>
      </c>
      <c r="E2390" s="2">
        <v>9352.4</v>
      </c>
      <c r="F2390" s="2" t="s">
        <v>9333</v>
      </c>
    </row>
    <row r="2391" spans="1:6" x14ac:dyDescent="0.35">
      <c r="A2391" s="1">
        <v>43217</v>
      </c>
      <c r="B2391">
        <v>643.97</v>
      </c>
      <c r="C2391" s="2">
        <v>14.29</v>
      </c>
      <c r="D2391" s="2">
        <v>1.0008999999999999</v>
      </c>
      <c r="E2391" s="2">
        <v>8940.9</v>
      </c>
      <c r="F2391" s="2">
        <v>2669.9</v>
      </c>
    </row>
    <row r="2392" spans="1:6" x14ac:dyDescent="0.35">
      <c r="A2392" s="1">
        <v>43216</v>
      </c>
      <c r="B2392">
        <v>662.36</v>
      </c>
      <c r="C2392" s="2">
        <v>14.63</v>
      </c>
      <c r="D2392" s="2">
        <v>1.0004</v>
      </c>
      <c r="E2392" s="2">
        <v>9287</v>
      </c>
      <c r="F2392" s="2">
        <v>2666.9</v>
      </c>
    </row>
    <row r="2393" spans="1:6" x14ac:dyDescent="0.35">
      <c r="A2393" s="1">
        <v>43215</v>
      </c>
      <c r="B2393">
        <v>617.36</v>
      </c>
      <c r="C2393" s="2">
        <v>13.36</v>
      </c>
      <c r="D2393" s="2">
        <v>1.0004999999999999</v>
      </c>
      <c r="E2393" s="2">
        <v>8873.1</v>
      </c>
      <c r="F2393" s="2">
        <v>2639.4</v>
      </c>
    </row>
    <row r="2394" spans="1:6" x14ac:dyDescent="0.35">
      <c r="A2394" s="1">
        <v>43214</v>
      </c>
      <c r="B2394">
        <v>703.02</v>
      </c>
      <c r="C2394" s="2">
        <v>15.12</v>
      </c>
      <c r="D2394" s="2">
        <v>1.0017</v>
      </c>
      <c r="E2394" s="2">
        <v>9645.2999999999993</v>
      </c>
      <c r="F2394" s="2">
        <v>2634.6</v>
      </c>
    </row>
    <row r="2395" spans="1:6" x14ac:dyDescent="0.35">
      <c r="A2395" s="1">
        <v>43213</v>
      </c>
      <c r="B2395">
        <v>644.13</v>
      </c>
      <c r="C2395" s="2">
        <v>13.64</v>
      </c>
      <c r="D2395" s="2">
        <v>1.0019</v>
      </c>
      <c r="E2395" s="2">
        <v>8952.7999999999993</v>
      </c>
      <c r="F2395" s="2">
        <v>2670.3</v>
      </c>
    </row>
    <row r="2396" spans="1:6" x14ac:dyDescent="0.35">
      <c r="A2396" s="1">
        <v>43212</v>
      </c>
      <c r="B2396">
        <v>622.23</v>
      </c>
      <c r="C2396" s="2">
        <v>12.87</v>
      </c>
      <c r="D2396" s="2">
        <v>1.0029999999999999</v>
      </c>
      <c r="E2396" s="2">
        <v>8806.7000000000007</v>
      </c>
      <c r="F2396" s="2" t="s">
        <v>9333</v>
      </c>
    </row>
    <row r="2397" spans="1:6" x14ac:dyDescent="0.35">
      <c r="A2397" s="1">
        <v>43211</v>
      </c>
      <c r="B2397">
        <v>605.59</v>
      </c>
      <c r="C2397" s="2">
        <v>13.35</v>
      </c>
      <c r="D2397" s="2">
        <v>1.0002</v>
      </c>
      <c r="E2397" s="2">
        <v>8923.1</v>
      </c>
      <c r="F2397" s="2" t="s">
        <v>9333</v>
      </c>
    </row>
    <row r="2398" spans="1:6" x14ac:dyDescent="0.35">
      <c r="A2398" s="1">
        <v>43210</v>
      </c>
      <c r="B2398">
        <v>617.04</v>
      </c>
      <c r="C2398" s="2">
        <v>12.57</v>
      </c>
      <c r="D2398" s="2">
        <v>1.0019</v>
      </c>
      <c r="E2398" s="2">
        <v>8867</v>
      </c>
      <c r="F2398" s="2">
        <v>2670.1</v>
      </c>
    </row>
    <row r="2399" spans="1:6" x14ac:dyDescent="0.35">
      <c r="A2399" s="1">
        <v>43209</v>
      </c>
      <c r="B2399">
        <v>567.49</v>
      </c>
      <c r="C2399" s="2">
        <v>12.35</v>
      </c>
      <c r="D2399" s="2">
        <v>1.0004999999999999</v>
      </c>
      <c r="E2399" s="2">
        <v>8290.7999999999993</v>
      </c>
      <c r="F2399" s="2">
        <v>2693.1</v>
      </c>
    </row>
    <row r="2400" spans="1:6" x14ac:dyDescent="0.35">
      <c r="A2400" s="1">
        <v>43208</v>
      </c>
      <c r="B2400">
        <v>525.66</v>
      </c>
      <c r="C2400" s="2">
        <v>12.3</v>
      </c>
      <c r="D2400" s="2">
        <v>1.0001</v>
      </c>
      <c r="E2400" s="2">
        <v>8178.4</v>
      </c>
      <c r="F2400" s="2">
        <v>2708.6</v>
      </c>
    </row>
    <row r="2401" spans="1:6" x14ac:dyDescent="0.35">
      <c r="A2401" s="1">
        <v>43207</v>
      </c>
      <c r="B2401">
        <v>503.19</v>
      </c>
      <c r="C2401" s="2">
        <v>11.74</v>
      </c>
      <c r="D2401" s="2">
        <v>0.99950000000000006</v>
      </c>
      <c r="E2401" s="2">
        <v>7908.6</v>
      </c>
      <c r="F2401" s="2">
        <v>2706.4</v>
      </c>
    </row>
    <row r="2402" spans="1:6" x14ac:dyDescent="0.35">
      <c r="A2402" s="1">
        <v>43206</v>
      </c>
      <c r="B2402">
        <v>511.82</v>
      </c>
      <c r="C2402" s="2">
        <v>12.23</v>
      </c>
      <c r="D2402" s="2">
        <v>1.0001</v>
      </c>
      <c r="E2402" s="2">
        <v>8070</v>
      </c>
      <c r="F2402" s="2">
        <v>2677.8</v>
      </c>
    </row>
    <row r="2403" spans="1:6" x14ac:dyDescent="0.35">
      <c r="A2403" s="1">
        <v>43205</v>
      </c>
      <c r="B2403">
        <v>533.9</v>
      </c>
      <c r="C2403" s="2">
        <v>13.1</v>
      </c>
      <c r="D2403" s="2">
        <v>1.0002</v>
      </c>
      <c r="E2403" s="2">
        <v>8363.6</v>
      </c>
      <c r="F2403" s="2" t="s">
        <v>9333</v>
      </c>
    </row>
    <row r="2404" spans="1:6" x14ac:dyDescent="0.35">
      <c r="A2404" s="1">
        <v>43204</v>
      </c>
      <c r="B2404">
        <v>502.52</v>
      </c>
      <c r="C2404" s="2">
        <v>13.27</v>
      </c>
      <c r="D2404" s="2">
        <v>1.0004</v>
      </c>
      <c r="E2404" s="2">
        <v>8004.4</v>
      </c>
      <c r="F2404" s="2" t="s">
        <v>9333</v>
      </c>
    </row>
    <row r="2405" spans="1:6" x14ac:dyDescent="0.35">
      <c r="A2405" s="1">
        <v>43203</v>
      </c>
      <c r="B2405">
        <v>493.48</v>
      </c>
      <c r="C2405" s="2">
        <v>13.49</v>
      </c>
      <c r="D2405" s="2">
        <v>1.0004</v>
      </c>
      <c r="E2405" s="2">
        <v>7887.4</v>
      </c>
      <c r="F2405" s="2">
        <v>2656.3</v>
      </c>
    </row>
    <row r="2406" spans="1:6" x14ac:dyDescent="0.35">
      <c r="A2406" s="1">
        <v>43202</v>
      </c>
      <c r="B2406">
        <v>494.03</v>
      </c>
      <c r="C2406" s="2">
        <v>12.97</v>
      </c>
      <c r="D2406" s="2">
        <v>0.99990000000000001</v>
      </c>
      <c r="E2406" s="2">
        <v>7926.6</v>
      </c>
      <c r="F2406" s="2">
        <v>2664</v>
      </c>
    </row>
    <row r="2407" spans="1:6" x14ac:dyDescent="0.35">
      <c r="A2407" s="1">
        <v>43201</v>
      </c>
      <c r="B2407">
        <v>430.14</v>
      </c>
      <c r="C2407" s="2">
        <v>12.3</v>
      </c>
      <c r="D2407" s="2">
        <v>1.0001</v>
      </c>
      <c r="E2407" s="2">
        <v>6962.1</v>
      </c>
      <c r="F2407" s="2">
        <v>2642.2</v>
      </c>
    </row>
    <row r="2408" spans="1:6" x14ac:dyDescent="0.35">
      <c r="A2408" s="1">
        <v>43200</v>
      </c>
      <c r="B2408">
        <v>415.45</v>
      </c>
      <c r="C2408" s="2">
        <v>12.08</v>
      </c>
      <c r="D2408" s="2">
        <v>1.0011000000000001</v>
      </c>
      <c r="E2408" s="2">
        <v>6854.8</v>
      </c>
      <c r="F2408" s="2">
        <v>2656.9</v>
      </c>
    </row>
    <row r="2409" spans="1:6" x14ac:dyDescent="0.35">
      <c r="A2409" s="1">
        <v>43199</v>
      </c>
      <c r="B2409">
        <v>399.05</v>
      </c>
      <c r="C2409" s="2">
        <v>11.88</v>
      </c>
      <c r="D2409" s="2">
        <v>1.0011000000000001</v>
      </c>
      <c r="E2409" s="2">
        <v>6781.9</v>
      </c>
      <c r="F2409" s="2">
        <v>2613.1999999999998</v>
      </c>
    </row>
    <row r="2410" spans="1:6" x14ac:dyDescent="0.35">
      <c r="A2410" s="1">
        <v>43198</v>
      </c>
      <c r="B2410">
        <v>400.71</v>
      </c>
      <c r="C2410" s="2">
        <v>12.12</v>
      </c>
      <c r="D2410" s="2">
        <v>0.99960000000000004</v>
      </c>
      <c r="E2410" s="2">
        <v>7030.5</v>
      </c>
      <c r="F2410" s="2" t="s">
        <v>9333</v>
      </c>
    </row>
    <row r="2411" spans="1:6" x14ac:dyDescent="0.35">
      <c r="A2411" s="1">
        <v>43197</v>
      </c>
      <c r="B2411">
        <v>384.87</v>
      </c>
      <c r="C2411" s="2">
        <v>12.5</v>
      </c>
      <c r="D2411" s="2">
        <v>1.0021</v>
      </c>
      <c r="E2411" s="2">
        <v>6905.7</v>
      </c>
      <c r="F2411" s="2" t="s">
        <v>9333</v>
      </c>
    </row>
    <row r="2412" spans="1:6" x14ac:dyDescent="0.35">
      <c r="A2412" s="1">
        <v>43196</v>
      </c>
      <c r="B2412">
        <v>369.97</v>
      </c>
      <c r="C2412" s="2">
        <v>12.26</v>
      </c>
      <c r="D2412" s="2">
        <v>1.0004999999999999</v>
      </c>
      <c r="E2412" s="2">
        <v>6624.3</v>
      </c>
      <c r="F2412" s="2">
        <v>2604.5</v>
      </c>
    </row>
    <row r="2413" spans="1:6" x14ac:dyDescent="0.35">
      <c r="A2413" s="1">
        <v>43195</v>
      </c>
      <c r="B2413">
        <v>381.52</v>
      </c>
      <c r="C2413" s="2">
        <v>12.49</v>
      </c>
      <c r="D2413" s="2">
        <v>1.0005999999999999</v>
      </c>
      <c r="E2413" s="2">
        <v>6782</v>
      </c>
      <c r="F2413" s="2">
        <v>2662.8</v>
      </c>
    </row>
    <row r="2414" spans="1:6" x14ac:dyDescent="0.35">
      <c r="A2414" s="1">
        <v>43194</v>
      </c>
      <c r="B2414">
        <v>378.68</v>
      </c>
      <c r="C2414" s="2">
        <v>12.21</v>
      </c>
      <c r="D2414" s="2">
        <v>1.0002</v>
      </c>
      <c r="E2414" s="2">
        <v>6808.9</v>
      </c>
      <c r="F2414" s="2">
        <v>2644.7</v>
      </c>
    </row>
    <row r="2415" spans="1:6" x14ac:dyDescent="0.35">
      <c r="A2415" s="1">
        <v>43193</v>
      </c>
      <c r="B2415">
        <v>415.55</v>
      </c>
      <c r="C2415" s="2">
        <v>13.31</v>
      </c>
      <c r="D2415" s="2">
        <v>1.0026999999999999</v>
      </c>
      <c r="E2415" s="2">
        <v>7424.2</v>
      </c>
      <c r="F2415" s="2">
        <v>2614.4</v>
      </c>
    </row>
    <row r="2416" spans="1:6" x14ac:dyDescent="0.35">
      <c r="A2416" s="1">
        <v>43192</v>
      </c>
      <c r="B2416">
        <v>385.07</v>
      </c>
      <c r="C2416" s="2">
        <v>12.6</v>
      </c>
      <c r="D2416" s="2">
        <v>1.0016</v>
      </c>
      <c r="E2416" s="2">
        <v>7068.4</v>
      </c>
      <c r="F2416" s="2">
        <v>2581.9</v>
      </c>
    </row>
    <row r="2417" spans="1:6" x14ac:dyDescent="0.35">
      <c r="A2417" s="1">
        <v>43191</v>
      </c>
      <c r="B2417">
        <v>378.75</v>
      </c>
      <c r="C2417" s="2">
        <v>11.1</v>
      </c>
      <c r="D2417" s="2">
        <v>1.0004</v>
      </c>
      <c r="E2417" s="2">
        <v>6825.2</v>
      </c>
      <c r="F2417" s="2" t="s">
        <v>9333</v>
      </c>
    </row>
    <row r="2418" spans="1:6" x14ac:dyDescent="0.35">
      <c r="A2418" s="1">
        <v>43190</v>
      </c>
      <c r="B2418">
        <v>393.96</v>
      </c>
      <c r="C2418" s="2">
        <v>11.04</v>
      </c>
      <c r="D2418" s="2">
        <v>1.0003</v>
      </c>
      <c r="E2418" s="2">
        <v>6938.2</v>
      </c>
      <c r="F2418" s="2" t="s">
        <v>9333</v>
      </c>
    </row>
    <row r="2419" spans="1:6" x14ac:dyDescent="0.35">
      <c r="A2419" s="1">
        <v>43189</v>
      </c>
      <c r="B2419">
        <v>393.79</v>
      </c>
      <c r="C2419" s="2">
        <v>10.37</v>
      </c>
      <c r="D2419" s="2">
        <v>0.99670000000000003</v>
      </c>
      <c r="E2419" s="2">
        <v>6853.7</v>
      </c>
      <c r="F2419" s="2" t="s">
        <v>9333</v>
      </c>
    </row>
    <row r="2420" spans="1:6" x14ac:dyDescent="0.35">
      <c r="A2420" s="1">
        <v>43188</v>
      </c>
      <c r="B2420">
        <v>384.12</v>
      </c>
      <c r="C2420" s="2">
        <v>10.19</v>
      </c>
      <c r="D2420" s="2">
        <v>0.99819999999999998</v>
      </c>
      <c r="E2420" s="2">
        <v>7129.2</v>
      </c>
      <c r="F2420" s="2">
        <v>2640.9</v>
      </c>
    </row>
    <row r="2421" spans="1:6" x14ac:dyDescent="0.35">
      <c r="A2421" s="1">
        <v>43187</v>
      </c>
      <c r="B2421">
        <v>446.84</v>
      </c>
      <c r="C2421" s="2">
        <v>11.67</v>
      </c>
      <c r="D2421" s="2">
        <v>1.0015000000000001</v>
      </c>
      <c r="E2421" s="2">
        <v>7954.9</v>
      </c>
      <c r="F2421" s="2">
        <v>2605</v>
      </c>
    </row>
    <row r="2422" spans="1:6" x14ac:dyDescent="0.35">
      <c r="A2422" s="1">
        <v>43186</v>
      </c>
      <c r="B2422">
        <v>448.48</v>
      </c>
      <c r="C2422" s="2">
        <v>11.5</v>
      </c>
      <c r="D2422" s="2">
        <v>1.0044999999999999</v>
      </c>
      <c r="E2422" s="2">
        <v>7801.7</v>
      </c>
      <c r="F2422" s="2">
        <v>2612.6</v>
      </c>
    </row>
    <row r="2423" spans="1:6" x14ac:dyDescent="0.35">
      <c r="A2423" s="1">
        <v>43185</v>
      </c>
      <c r="B2423">
        <v>485.98</v>
      </c>
      <c r="C2423" s="2">
        <v>11.97</v>
      </c>
      <c r="D2423" s="2">
        <v>1.0035000000000001</v>
      </c>
      <c r="E2423" s="2">
        <v>8143.5</v>
      </c>
      <c r="F2423" s="2">
        <v>2658.6</v>
      </c>
    </row>
    <row r="2424" spans="1:6" x14ac:dyDescent="0.35">
      <c r="A2424" s="1">
        <v>43184</v>
      </c>
      <c r="B2424">
        <v>523.5</v>
      </c>
      <c r="C2424" s="2">
        <v>12.97</v>
      </c>
      <c r="D2424" s="2">
        <v>1.0027999999999999</v>
      </c>
      <c r="E2424" s="2">
        <v>8473.2000000000007</v>
      </c>
      <c r="F2424" s="2" t="s">
        <v>9333</v>
      </c>
    </row>
    <row r="2425" spans="1:6" x14ac:dyDescent="0.35">
      <c r="A2425" s="1">
        <v>43183</v>
      </c>
      <c r="B2425">
        <v>520.45000000000005</v>
      </c>
      <c r="C2425" s="2">
        <v>13.17</v>
      </c>
      <c r="D2425" s="2">
        <v>1.0023</v>
      </c>
      <c r="E2425" s="2">
        <v>8547.4</v>
      </c>
      <c r="F2425" s="2" t="s">
        <v>9333</v>
      </c>
    </row>
    <row r="2426" spans="1:6" x14ac:dyDescent="0.35">
      <c r="A2426" s="1">
        <v>43182</v>
      </c>
      <c r="B2426">
        <v>543.41999999999996</v>
      </c>
      <c r="C2426" s="2">
        <v>11.79</v>
      </c>
      <c r="D2426" s="2">
        <v>1.0006999999999999</v>
      </c>
      <c r="E2426" s="2">
        <v>8916.7999999999993</v>
      </c>
      <c r="F2426" s="2">
        <v>2588.3000000000002</v>
      </c>
    </row>
    <row r="2427" spans="1:6" x14ac:dyDescent="0.35">
      <c r="A2427" s="1">
        <v>43181</v>
      </c>
      <c r="B2427">
        <v>539.87</v>
      </c>
      <c r="C2427" s="2">
        <v>10.07</v>
      </c>
      <c r="D2427" s="2">
        <v>1.0014000000000001</v>
      </c>
      <c r="E2427" s="2">
        <v>8726.2000000000007</v>
      </c>
      <c r="F2427" s="2">
        <v>2643.7</v>
      </c>
    </row>
    <row r="2428" spans="1:6" x14ac:dyDescent="0.35">
      <c r="A2428" s="1">
        <v>43180</v>
      </c>
      <c r="B2428">
        <v>560.24</v>
      </c>
      <c r="C2428" s="2">
        <v>9.94</v>
      </c>
      <c r="D2428" s="2">
        <v>1.0015000000000001</v>
      </c>
      <c r="E2428" s="2">
        <v>8905.9</v>
      </c>
      <c r="F2428" s="2">
        <v>2711.9</v>
      </c>
    </row>
    <row r="2429" spans="1:6" x14ac:dyDescent="0.35">
      <c r="A2429" s="1">
        <v>43179</v>
      </c>
      <c r="B2429">
        <v>557.08000000000004</v>
      </c>
      <c r="C2429" s="2">
        <v>9.18</v>
      </c>
      <c r="D2429" s="2">
        <v>1.0028999999999999</v>
      </c>
      <c r="E2429" s="2">
        <v>8912.6</v>
      </c>
      <c r="F2429" s="2">
        <v>2716.9</v>
      </c>
    </row>
    <row r="2430" spans="1:6" x14ac:dyDescent="0.35">
      <c r="A2430" s="1">
        <v>43178</v>
      </c>
      <c r="B2430">
        <v>556.16</v>
      </c>
      <c r="C2430" s="2">
        <v>9.01</v>
      </c>
      <c r="D2430" s="2">
        <v>1.0016</v>
      </c>
      <c r="E2430" s="2">
        <v>8616.7999999999993</v>
      </c>
      <c r="F2430" s="2">
        <v>2712.9</v>
      </c>
    </row>
    <row r="2431" spans="1:6" x14ac:dyDescent="0.35">
      <c r="A2431" s="1">
        <v>43177</v>
      </c>
      <c r="B2431">
        <v>536.72</v>
      </c>
      <c r="C2431" s="2">
        <v>8.94</v>
      </c>
      <c r="D2431" s="2">
        <v>0.99780000000000002</v>
      </c>
      <c r="E2431" s="2">
        <v>8201.2000000000007</v>
      </c>
      <c r="F2431" s="2" t="s">
        <v>9333</v>
      </c>
    </row>
    <row r="2432" spans="1:6" x14ac:dyDescent="0.35">
      <c r="A2432" s="1">
        <v>43176</v>
      </c>
      <c r="B2432">
        <v>550.27</v>
      </c>
      <c r="C2432" s="2">
        <v>8.94</v>
      </c>
      <c r="D2432" s="2">
        <v>1.0024</v>
      </c>
      <c r="E2432" s="2">
        <v>7874.9</v>
      </c>
      <c r="F2432" s="2" t="s">
        <v>9333</v>
      </c>
    </row>
    <row r="2433" spans="1:6" x14ac:dyDescent="0.35">
      <c r="A2433" s="1">
        <v>43175</v>
      </c>
      <c r="B2433">
        <v>600.79</v>
      </c>
      <c r="C2433" s="2">
        <v>9.08</v>
      </c>
      <c r="D2433" s="2">
        <v>1.0014000000000001</v>
      </c>
      <c r="E2433" s="2">
        <v>8289.2000000000007</v>
      </c>
      <c r="F2433" s="2">
        <v>2752</v>
      </c>
    </row>
    <row r="2434" spans="1:6" x14ac:dyDescent="0.35">
      <c r="A2434" s="1">
        <v>43174</v>
      </c>
      <c r="B2434">
        <v>610.13</v>
      </c>
      <c r="C2434" s="2">
        <v>9.1199999999999992</v>
      </c>
      <c r="D2434" s="2">
        <v>1.0006999999999999</v>
      </c>
      <c r="E2434" s="2">
        <v>8264.4</v>
      </c>
      <c r="F2434" s="2">
        <v>2747.3</v>
      </c>
    </row>
    <row r="2435" spans="1:6" x14ac:dyDescent="0.35">
      <c r="A2435" s="1">
        <v>43173</v>
      </c>
      <c r="B2435">
        <v>612.09</v>
      </c>
      <c r="C2435" s="2">
        <v>8.91</v>
      </c>
      <c r="D2435" s="2">
        <v>1.0023</v>
      </c>
      <c r="E2435" s="2">
        <v>8210.6</v>
      </c>
      <c r="F2435" s="2">
        <v>2749.5</v>
      </c>
    </row>
    <row r="2436" spans="1:6" x14ac:dyDescent="0.35">
      <c r="A2436" s="1">
        <v>43172</v>
      </c>
      <c r="B2436">
        <v>689.57</v>
      </c>
      <c r="C2436" s="2">
        <v>10.15</v>
      </c>
      <c r="D2436" s="2">
        <v>1.002</v>
      </c>
      <c r="E2436" s="2">
        <v>9154.9</v>
      </c>
      <c r="F2436" s="2">
        <v>2765.3</v>
      </c>
    </row>
    <row r="2437" spans="1:6" x14ac:dyDescent="0.35">
      <c r="A2437" s="1">
        <v>43171</v>
      </c>
      <c r="B2437">
        <v>697.04</v>
      </c>
      <c r="C2437" s="2">
        <v>8.0299999999999994</v>
      </c>
      <c r="D2437" s="2">
        <v>1.0036</v>
      </c>
      <c r="E2437" s="2">
        <v>9137.4</v>
      </c>
      <c r="F2437" s="2">
        <v>2783</v>
      </c>
    </row>
    <row r="2438" spans="1:6" x14ac:dyDescent="0.35">
      <c r="A2438" s="1">
        <v>43170</v>
      </c>
      <c r="B2438">
        <v>720.12</v>
      </c>
      <c r="C2438" s="2">
        <v>8.27</v>
      </c>
      <c r="D2438" s="2">
        <v>1.0069999999999999</v>
      </c>
      <c r="E2438" s="2">
        <v>9529.6</v>
      </c>
      <c r="F2438" s="2" t="s">
        <v>9333</v>
      </c>
    </row>
    <row r="2439" spans="1:6" x14ac:dyDescent="0.35">
      <c r="A2439" s="1">
        <v>43169</v>
      </c>
      <c r="B2439">
        <v>682.52</v>
      </c>
      <c r="C2439" s="2">
        <v>7.65</v>
      </c>
      <c r="D2439" s="2">
        <v>1.0034000000000001</v>
      </c>
      <c r="E2439" s="2">
        <v>8762</v>
      </c>
      <c r="F2439" s="2" t="s">
        <v>9333</v>
      </c>
    </row>
    <row r="2440" spans="1:6" x14ac:dyDescent="0.35">
      <c r="A2440" s="1">
        <v>43168</v>
      </c>
      <c r="B2440">
        <v>725.89</v>
      </c>
      <c r="C2440" s="2">
        <v>8.33</v>
      </c>
      <c r="D2440" s="2">
        <v>1.0029999999999999</v>
      </c>
      <c r="E2440" s="2">
        <v>9217</v>
      </c>
      <c r="F2440" s="2">
        <v>2786.6</v>
      </c>
    </row>
    <row r="2441" spans="1:6" x14ac:dyDescent="0.35">
      <c r="A2441" s="1">
        <v>43167</v>
      </c>
      <c r="B2441">
        <v>698.96</v>
      </c>
      <c r="C2441" s="2">
        <v>8.26</v>
      </c>
      <c r="D2441" s="2">
        <v>1.0044</v>
      </c>
      <c r="E2441" s="2">
        <v>9300</v>
      </c>
      <c r="F2441" s="2">
        <v>2739</v>
      </c>
    </row>
    <row r="2442" spans="1:6" x14ac:dyDescent="0.35">
      <c r="A2442" s="1">
        <v>43166</v>
      </c>
      <c r="B2442">
        <v>749.98</v>
      </c>
      <c r="C2442" s="2">
        <v>9.01</v>
      </c>
      <c r="D2442" s="2">
        <v>1.0034000000000001</v>
      </c>
      <c r="E2442" s="2">
        <v>9902.9</v>
      </c>
      <c r="F2442" s="2">
        <v>2726.8</v>
      </c>
    </row>
    <row r="2443" spans="1:6" x14ac:dyDescent="0.35">
      <c r="A2443" s="1">
        <v>43165</v>
      </c>
      <c r="B2443">
        <v>814.88</v>
      </c>
      <c r="C2443" s="2">
        <v>9.39</v>
      </c>
      <c r="D2443" s="2">
        <v>1.0007999999999999</v>
      </c>
      <c r="E2443" s="2">
        <v>10675.1</v>
      </c>
      <c r="F2443" s="2">
        <v>2728.1</v>
      </c>
    </row>
    <row r="2444" spans="1:6" x14ac:dyDescent="0.35">
      <c r="A2444" s="1">
        <v>43164</v>
      </c>
      <c r="B2444">
        <v>850.24</v>
      </c>
      <c r="C2444" s="2">
        <v>10.09</v>
      </c>
      <c r="D2444" s="2">
        <v>1.0009999999999999</v>
      </c>
      <c r="E2444" s="2">
        <v>11330.6</v>
      </c>
      <c r="F2444" s="2">
        <v>2720.9</v>
      </c>
    </row>
    <row r="2445" spans="1:6" x14ac:dyDescent="0.35">
      <c r="A2445" s="1">
        <v>43163</v>
      </c>
      <c r="B2445">
        <v>865.53</v>
      </c>
      <c r="C2445" s="2">
        <v>10.39</v>
      </c>
      <c r="D2445" s="2">
        <v>1.0023</v>
      </c>
      <c r="E2445" s="2">
        <v>11416.5</v>
      </c>
      <c r="F2445" s="2" t="s">
        <v>9333</v>
      </c>
    </row>
    <row r="2446" spans="1:6" x14ac:dyDescent="0.35">
      <c r="A2446" s="1">
        <v>43162</v>
      </c>
      <c r="B2446">
        <v>855.91</v>
      </c>
      <c r="C2446" s="2">
        <v>10.24</v>
      </c>
      <c r="D2446" s="2">
        <v>1.0015000000000001</v>
      </c>
      <c r="E2446" s="2">
        <v>11402.3</v>
      </c>
      <c r="F2446" s="2" t="s">
        <v>9333</v>
      </c>
    </row>
    <row r="2447" spans="1:6" x14ac:dyDescent="0.35">
      <c r="A2447" s="1">
        <v>43161</v>
      </c>
      <c r="B2447">
        <v>856.09</v>
      </c>
      <c r="C2447" s="2">
        <v>10.23</v>
      </c>
      <c r="D2447" s="2">
        <v>1.0003</v>
      </c>
      <c r="E2447" s="2">
        <v>10827.7</v>
      </c>
      <c r="F2447" s="2">
        <v>2691.2</v>
      </c>
    </row>
    <row r="2448" spans="1:6" x14ac:dyDescent="0.35">
      <c r="A2448" s="1">
        <v>43160</v>
      </c>
      <c r="B2448">
        <v>870.04</v>
      </c>
      <c r="C2448" s="2">
        <v>10.5</v>
      </c>
      <c r="D2448" s="2">
        <v>1.0002</v>
      </c>
      <c r="E2448" s="2">
        <v>10904.5</v>
      </c>
      <c r="F2448" s="2">
        <v>2677.7</v>
      </c>
    </row>
    <row r="2449" spans="1:6" x14ac:dyDescent="0.35">
      <c r="A2449" s="1">
        <v>43159</v>
      </c>
      <c r="B2449">
        <v>852.49</v>
      </c>
      <c r="C2449" s="2">
        <v>10.46</v>
      </c>
      <c r="D2449" s="2">
        <v>1.0011000000000001</v>
      </c>
      <c r="E2449" s="2">
        <v>10333.9</v>
      </c>
      <c r="F2449" s="2">
        <v>2713.8</v>
      </c>
    </row>
    <row r="2450" spans="1:6" x14ac:dyDescent="0.35">
      <c r="A2450" s="1">
        <v>43158</v>
      </c>
      <c r="B2450">
        <v>871.44</v>
      </c>
      <c r="C2450" s="2">
        <v>10.56</v>
      </c>
      <c r="D2450" s="2">
        <v>1.0024999999999999</v>
      </c>
      <c r="E2450" s="2">
        <v>10594.4</v>
      </c>
      <c r="F2450" s="2">
        <v>2744.3</v>
      </c>
    </row>
    <row r="2451" spans="1:6" x14ac:dyDescent="0.35">
      <c r="A2451" s="1">
        <v>43157</v>
      </c>
      <c r="B2451">
        <v>866.99</v>
      </c>
      <c r="C2451" s="2">
        <v>9.92</v>
      </c>
      <c r="D2451" s="2">
        <v>1.0015000000000001</v>
      </c>
      <c r="E2451" s="2">
        <v>10285.1</v>
      </c>
      <c r="F2451" s="2">
        <v>2779.6</v>
      </c>
    </row>
    <row r="2452" spans="1:6" x14ac:dyDescent="0.35">
      <c r="A2452" s="1">
        <v>43156</v>
      </c>
      <c r="B2452">
        <v>840.88</v>
      </c>
      <c r="C2452" s="2">
        <v>9.34</v>
      </c>
      <c r="D2452" s="2">
        <v>1.0024999999999999</v>
      </c>
      <c r="E2452" s="2">
        <v>9585.2000000000007</v>
      </c>
      <c r="F2452" s="2" t="s">
        <v>9333</v>
      </c>
    </row>
    <row r="2453" spans="1:6" x14ac:dyDescent="0.35">
      <c r="A2453" s="1">
        <v>43155</v>
      </c>
      <c r="B2453">
        <v>834.36</v>
      </c>
      <c r="C2453" s="2">
        <v>9.09</v>
      </c>
      <c r="D2453" s="2">
        <v>1.0029999999999999</v>
      </c>
      <c r="E2453" s="2">
        <v>9704.2999999999993</v>
      </c>
      <c r="F2453" s="2" t="s">
        <v>9333</v>
      </c>
    </row>
    <row r="2454" spans="1:6" x14ac:dyDescent="0.35">
      <c r="A2454" s="1">
        <v>43154</v>
      </c>
      <c r="B2454">
        <v>856.65</v>
      </c>
      <c r="C2454" s="2">
        <v>9.6999999999999993</v>
      </c>
      <c r="D2454" s="2">
        <v>1.0009999999999999</v>
      </c>
      <c r="E2454" s="2">
        <v>10170.4</v>
      </c>
      <c r="F2454" s="2">
        <v>2747.3</v>
      </c>
    </row>
    <row r="2455" spans="1:6" x14ac:dyDescent="0.35">
      <c r="A2455" s="1">
        <v>43153</v>
      </c>
      <c r="B2455">
        <v>803.66</v>
      </c>
      <c r="C2455" s="2">
        <v>8.86</v>
      </c>
      <c r="D2455" s="2">
        <v>1.002</v>
      </c>
      <c r="E2455" s="2">
        <v>9841.7000000000007</v>
      </c>
      <c r="F2455" s="2">
        <v>2704</v>
      </c>
    </row>
    <row r="2456" spans="1:6" x14ac:dyDescent="0.35">
      <c r="A2456" s="1">
        <v>43152</v>
      </c>
      <c r="B2456">
        <v>839.1</v>
      </c>
      <c r="C2456" s="2">
        <v>9.3699999999999992</v>
      </c>
      <c r="D2456" s="2">
        <v>1.0028999999999999</v>
      </c>
      <c r="E2456" s="2">
        <v>10473</v>
      </c>
      <c r="F2456" s="2">
        <v>2701.3</v>
      </c>
    </row>
    <row r="2457" spans="1:6" x14ac:dyDescent="0.35">
      <c r="A2457" s="1">
        <v>43151</v>
      </c>
      <c r="B2457">
        <v>884.51</v>
      </c>
      <c r="C2457" s="2">
        <v>9.89</v>
      </c>
      <c r="D2457" s="2">
        <v>1.0019</v>
      </c>
      <c r="E2457" s="2">
        <v>11238.7</v>
      </c>
      <c r="F2457" s="2">
        <v>2716.3</v>
      </c>
    </row>
    <row r="2458" spans="1:6" x14ac:dyDescent="0.35">
      <c r="A2458" s="1">
        <v>43150</v>
      </c>
      <c r="B2458">
        <v>940.08</v>
      </c>
      <c r="C2458" s="2">
        <v>11.06</v>
      </c>
      <c r="D2458" s="2">
        <v>1.0034000000000001</v>
      </c>
      <c r="E2458" s="2">
        <v>11169.4</v>
      </c>
      <c r="F2458" s="2" t="s">
        <v>9333</v>
      </c>
    </row>
    <row r="2459" spans="1:6" x14ac:dyDescent="0.35">
      <c r="A2459" s="1">
        <v>43149</v>
      </c>
      <c r="B2459">
        <v>913.1</v>
      </c>
      <c r="C2459" s="2">
        <v>10.64</v>
      </c>
      <c r="D2459" s="2">
        <v>1.0058</v>
      </c>
      <c r="E2459" s="2">
        <v>10398.799999999999</v>
      </c>
      <c r="F2459" s="2" t="s">
        <v>9333</v>
      </c>
    </row>
    <row r="2460" spans="1:6" x14ac:dyDescent="0.35">
      <c r="A2460" s="1">
        <v>43148</v>
      </c>
      <c r="B2460">
        <v>971.54</v>
      </c>
      <c r="C2460" s="2">
        <v>11.66</v>
      </c>
      <c r="D2460" s="2">
        <v>1.006</v>
      </c>
      <c r="E2460" s="2">
        <v>11073.5</v>
      </c>
      <c r="F2460" s="2" t="s">
        <v>9333</v>
      </c>
    </row>
    <row r="2461" spans="1:6" x14ac:dyDescent="0.35">
      <c r="A2461" s="1">
        <v>43147</v>
      </c>
      <c r="B2461">
        <v>937.5</v>
      </c>
      <c r="C2461" s="2">
        <v>11.2</v>
      </c>
      <c r="D2461" s="2">
        <v>1.0032000000000001</v>
      </c>
      <c r="E2461" s="2">
        <v>10178.700000000001</v>
      </c>
      <c r="F2461" s="2">
        <v>2732.2</v>
      </c>
    </row>
    <row r="2462" spans="1:6" x14ac:dyDescent="0.35">
      <c r="A2462" s="1">
        <v>43146</v>
      </c>
      <c r="B2462">
        <v>927.56</v>
      </c>
      <c r="C2462" s="2">
        <v>10.87</v>
      </c>
      <c r="D2462" s="2">
        <v>1.004</v>
      </c>
      <c r="E2462" s="2">
        <v>10037.299999999999</v>
      </c>
      <c r="F2462" s="2">
        <v>2731.2</v>
      </c>
    </row>
    <row r="2463" spans="1:6" x14ac:dyDescent="0.35">
      <c r="A2463" s="1">
        <v>43145</v>
      </c>
      <c r="B2463">
        <v>919.67</v>
      </c>
      <c r="C2463" s="2">
        <v>10.36</v>
      </c>
      <c r="D2463" s="2">
        <v>1.0023</v>
      </c>
      <c r="E2463" s="2">
        <v>9476.2999999999993</v>
      </c>
      <c r="F2463" s="2">
        <v>2698.6</v>
      </c>
    </row>
    <row r="2464" spans="1:6" x14ac:dyDescent="0.35">
      <c r="A2464" s="1">
        <v>43144</v>
      </c>
      <c r="B2464">
        <v>841.38</v>
      </c>
      <c r="C2464" s="2">
        <v>8.99</v>
      </c>
      <c r="D2464" s="2">
        <v>1.0007999999999999</v>
      </c>
      <c r="E2464" s="2">
        <v>8539.2000000000007</v>
      </c>
      <c r="F2464" s="2">
        <v>2662.9</v>
      </c>
    </row>
    <row r="2465" spans="1:6" x14ac:dyDescent="0.35">
      <c r="A2465" s="1">
        <v>43143</v>
      </c>
      <c r="B2465">
        <v>865.62</v>
      </c>
      <c r="C2465" s="2">
        <v>9.34</v>
      </c>
      <c r="D2465" s="2">
        <v>1.0009999999999999</v>
      </c>
      <c r="E2465" s="2">
        <v>8903.5</v>
      </c>
      <c r="F2465" s="2">
        <v>2656</v>
      </c>
    </row>
    <row r="2466" spans="1:6" x14ac:dyDescent="0.35">
      <c r="A2466" s="1">
        <v>43142</v>
      </c>
      <c r="B2466">
        <v>810.45</v>
      </c>
      <c r="C2466" s="2">
        <v>8.67</v>
      </c>
      <c r="D2466" s="2">
        <v>1.0013000000000001</v>
      </c>
      <c r="E2466" s="2">
        <v>8081.9</v>
      </c>
      <c r="F2466" s="2" t="s">
        <v>9333</v>
      </c>
    </row>
    <row r="2467" spans="1:6" x14ac:dyDescent="0.35">
      <c r="A2467" s="1">
        <v>43141</v>
      </c>
      <c r="B2467">
        <v>851.39</v>
      </c>
      <c r="C2467" s="2">
        <v>9.24</v>
      </c>
      <c r="D2467" s="2">
        <v>1.0028999999999999</v>
      </c>
      <c r="E2467" s="2">
        <v>8559.6</v>
      </c>
      <c r="F2467" s="2" t="s">
        <v>9333</v>
      </c>
    </row>
    <row r="2468" spans="1:6" x14ac:dyDescent="0.35">
      <c r="A2468" s="1">
        <v>43140</v>
      </c>
      <c r="B2468">
        <v>877.85</v>
      </c>
      <c r="C2468" s="2">
        <v>8.2799999999999994</v>
      </c>
      <c r="D2468" s="2">
        <v>1.0041</v>
      </c>
      <c r="E2468" s="2">
        <v>8699.7999999999993</v>
      </c>
      <c r="F2468" s="2">
        <v>2619.6</v>
      </c>
    </row>
    <row r="2469" spans="1:6" x14ac:dyDescent="0.35">
      <c r="A2469" s="1">
        <v>43139</v>
      </c>
      <c r="B2469">
        <v>805.4</v>
      </c>
      <c r="C2469" s="2">
        <v>8.2799999999999994</v>
      </c>
      <c r="D2469" s="2">
        <v>1.0004999999999999</v>
      </c>
      <c r="E2469" s="2">
        <v>8164.2</v>
      </c>
      <c r="F2469" s="2">
        <v>2581</v>
      </c>
    </row>
    <row r="2470" spans="1:6" x14ac:dyDescent="0.35">
      <c r="A2470" s="1">
        <v>43138</v>
      </c>
      <c r="B2470">
        <v>753.18</v>
      </c>
      <c r="C2470" s="2">
        <v>8.11</v>
      </c>
      <c r="D2470" s="2">
        <v>1.0009999999999999</v>
      </c>
      <c r="E2470" s="2">
        <v>7594.7</v>
      </c>
      <c r="F2470" s="2">
        <v>2681.7</v>
      </c>
    </row>
    <row r="2471" spans="1:6" x14ac:dyDescent="0.35">
      <c r="A2471" s="1">
        <v>43137</v>
      </c>
      <c r="B2471">
        <v>783.83</v>
      </c>
      <c r="C2471" s="2">
        <v>8.25</v>
      </c>
      <c r="D2471" s="2">
        <v>1.0014000000000001</v>
      </c>
      <c r="E2471" s="2">
        <v>7701.2</v>
      </c>
      <c r="F2471" s="2">
        <v>2695.1</v>
      </c>
    </row>
    <row r="2472" spans="1:6" x14ac:dyDescent="0.35">
      <c r="A2472" s="1">
        <v>43136</v>
      </c>
      <c r="B2472">
        <v>696.86</v>
      </c>
      <c r="C2472" s="2">
        <v>6.7</v>
      </c>
      <c r="D2472" s="2">
        <v>0.9899</v>
      </c>
      <c r="E2472" s="2">
        <v>6938.5</v>
      </c>
      <c r="F2472" s="2">
        <v>2648.9</v>
      </c>
    </row>
    <row r="2473" spans="1:6" x14ac:dyDescent="0.35">
      <c r="A2473" s="1">
        <v>43135</v>
      </c>
      <c r="B2473">
        <v>829.43</v>
      </c>
      <c r="C2473" s="2">
        <v>8.4</v>
      </c>
      <c r="D2473" s="2">
        <v>0.99639999999999995</v>
      </c>
      <c r="E2473" s="2">
        <v>8222.2000000000007</v>
      </c>
      <c r="F2473" s="2" t="s">
        <v>9333</v>
      </c>
    </row>
    <row r="2474" spans="1:6" x14ac:dyDescent="0.35">
      <c r="A2474" s="1">
        <v>43134</v>
      </c>
      <c r="B2474">
        <v>971.49</v>
      </c>
      <c r="C2474" s="2">
        <v>9.75</v>
      </c>
      <c r="D2474" s="2">
        <v>0.99650000000000005</v>
      </c>
      <c r="E2474" s="2">
        <v>9241.1</v>
      </c>
      <c r="F2474" s="2" t="s">
        <v>9333</v>
      </c>
    </row>
    <row r="2475" spans="1:6" x14ac:dyDescent="0.35">
      <c r="A2475" s="1">
        <v>43133</v>
      </c>
      <c r="B2475">
        <v>920.85</v>
      </c>
      <c r="C2475" s="2">
        <v>9.75</v>
      </c>
      <c r="D2475" s="2">
        <v>0.99080000000000001</v>
      </c>
      <c r="E2475" s="2">
        <v>8893.2000000000007</v>
      </c>
      <c r="F2475" s="2">
        <v>2762.1</v>
      </c>
    </row>
    <row r="2476" spans="1:6" x14ac:dyDescent="0.35">
      <c r="A2476" s="1">
        <v>43132</v>
      </c>
      <c r="B2476">
        <v>1033.55</v>
      </c>
      <c r="C2476" s="2">
        <v>9.51</v>
      </c>
      <c r="D2476" s="2">
        <v>0.97960000000000003</v>
      </c>
      <c r="E2476" s="2">
        <v>9181.1</v>
      </c>
      <c r="F2476" s="2">
        <v>2822</v>
      </c>
    </row>
    <row r="2477" spans="1:6" x14ac:dyDescent="0.35">
      <c r="A2477" s="1">
        <v>43131</v>
      </c>
      <c r="B2477">
        <v>1118.08</v>
      </c>
      <c r="C2477" s="2">
        <v>11.31</v>
      </c>
      <c r="D2477" s="2">
        <v>0.98660000000000003</v>
      </c>
      <c r="E2477" s="2">
        <v>10265.4</v>
      </c>
      <c r="F2477" s="2">
        <v>2823.8</v>
      </c>
    </row>
    <row r="2478" spans="1:6" x14ac:dyDescent="0.35">
      <c r="A2478" s="1">
        <v>43130</v>
      </c>
      <c r="B2478">
        <v>1071.9000000000001</v>
      </c>
      <c r="C2478" s="2">
        <v>11.47</v>
      </c>
      <c r="D2478" s="2">
        <v>0.98199999999999998</v>
      </c>
      <c r="E2478" s="2">
        <v>10166</v>
      </c>
      <c r="F2478" s="2">
        <v>2822.4</v>
      </c>
    </row>
    <row r="2479" spans="1:6" x14ac:dyDescent="0.35">
      <c r="A2479" s="1">
        <v>43129</v>
      </c>
      <c r="B2479">
        <v>1175</v>
      </c>
      <c r="C2479" s="2">
        <v>12.81</v>
      </c>
      <c r="D2479" s="2">
        <v>0.99129999999999996</v>
      </c>
      <c r="E2479" s="2">
        <v>11244.8</v>
      </c>
      <c r="F2479" s="2">
        <v>2853.5</v>
      </c>
    </row>
    <row r="2480" spans="1:6" x14ac:dyDescent="0.35">
      <c r="A2480" s="1">
        <v>43128</v>
      </c>
      <c r="B2480">
        <v>1246.5999999999999</v>
      </c>
      <c r="C2480" s="2">
        <v>13.77</v>
      </c>
      <c r="D2480" s="2">
        <v>0.97950000000000004</v>
      </c>
      <c r="E2480" s="2">
        <v>11795.1</v>
      </c>
      <c r="F2480" s="2" t="s">
        <v>9333</v>
      </c>
    </row>
    <row r="2481" spans="1:6" x14ac:dyDescent="0.35">
      <c r="A2481" s="1">
        <v>43127</v>
      </c>
      <c r="B2481">
        <v>1114.8</v>
      </c>
      <c r="C2481" s="2">
        <v>13.4</v>
      </c>
      <c r="D2481" s="2">
        <v>0.995</v>
      </c>
      <c r="E2481" s="2">
        <v>11467.5</v>
      </c>
      <c r="F2481" s="2" t="s">
        <v>9333</v>
      </c>
    </row>
    <row r="2482" spans="1:6" x14ac:dyDescent="0.35">
      <c r="A2482" s="1">
        <v>43126</v>
      </c>
      <c r="B2482">
        <v>1047</v>
      </c>
      <c r="C2482" s="2">
        <v>13.17</v>
      </c>
      <c r="D2482" s="2">
        <v>1.0004</v>
      </c>
      <c r="E2482" s="2">
        <v>11118.1</v>
      </c>
      <c r="F2482" s="2">
        <v>2872.9</v>
      </c>
    </row>
    <row r="2483" spans="1:6" x14ac:dyDescent="0.35">
      <c r="A2483" s="1">
        <v>43125</v>
      </c>
      <c r="B2483">
        <v>1048.2</v>
      </c>
      <c r="C2483" s="2">
        <v>13.19</v>
      </c>
      <c r="D2483" s="2">
        <v>1.0027999999999999</v>
      </c>
      <c r="E2483" s="2">
        <v>11203</v>
      </c>
      <c r="F2483" s="2">
        <v>2839.2</v>
      </c>
    </row>
    <row r="2484" spans="1:6" x14ac:dyDescent="0.35">
      <c r="A2484" s="1">
        <v>43124</v>
      </c>
      <c r="B2484">
        <v>1063.2</v>
      </c>
      <c r="C2484" s="2">
        <v>13.77</v>
      </c>
      <c r="D2484" s="2">
        <v>1.0036</v>
      </c>
      <c r="E2484" s="2">
        <v>11452.3</v>
      </c>
      <c r="F2484" s="2">
        <v>2837.5</v>
      </c>
    </row>
    <row r="2485" spans="1:6" x14ac:dyDescent="0.35">
      <c r="A2485" s="1">
        <v>43123</v>
      </c>
      <c r="B2485">
        <v>982.98</v>
      </c>
      <c r="C2485" s="2">
        <v>13.1</v>
      </c>
      <c r="D2485" s="2">
        <v>1.0029999999999999</v>
      </c>
      <c r="E2485" s="2">
        <v>10903.2</v>
      </c>
      <c r="F2485" s="2">
        <v>2839.1</v>
      </c>
    </row>
    <row r="2486" spans="1:6" x14ac:dyDescent="0.35">
      <c r="A2486" s="1">
        <v>43122</v>
      </c>
      <c r="B2486">
        <v>995.08</v>
      </c>
      <c r="C2486" s="2">
        <v>12.9</v>
      </c>
      <c r="D2486" s="2">
        <v>1.0093000000000001</v>
      </c>
      <c r="E2486" s="2">
        <v>10864.8</v>
      </c>
      <c r="F2486" s="2">
        <v>2833</v>
      </c>
    </row>
    <row r="2487" spans="1:6" x14ac:dyDescent="0.35">
      <c r="A2487" s="1">
        <v>43121</v>
      </c>
      <c r="B2487">
        <v>1047</v>
      </c>
      <c r="C2487" s="2">
        <v>14.13</v>
      </c>
      <c r="D2487" s="2">
        <v>1.0067999999999999</v>
      </c>
      <c r="E2487" s="2">
        <v>11594.9</v>
      </c>
      <c r="F2487" s="2" t="s">
        <v>9333</v>
      </c>
    </row>
    <row r="2488" spans="1:6" x14ac:dyDescent="0.35">
      <c r="A2488" s="1">
        <v>43120</v>
      </c>
      <c r="B2488">
        <v>1146</v>
      </c>
      <c r="C2488" s="2">
        <v>16.11</v>
      </c>
      <c r="D2488" s="2">
        <v>1.0122</v>
      </c>
      <c r="E2488" s="2">
        <v>12858.9</v>
      </c>
      <c r="F2488" s="2" t="s">
        <v>9333</v>
      </c>
    </row>
    <row r="2489" spans="1:6" x14ac:dyDescent="0.35">
      <c r="A2489" s="1">
        <v>43119</v>
      </c>
      <c r="B2489">
        <v>1032.5999999999999</v>
      </c>
      <c r="C2489" s="2">
        <v>14.93</v>
      </c>
      <c r="D2489" s="2">
        <v>1.0174000000000001</v>
      </c>
      <c r="E2489" s="2">
        <v>11580.2</v>
      </c>
      <c r="F2489" s="2">
        <v>2810.3</v>
      </c>
    </row>
    <row r="2490" spans="1:6" x14ac:dyDescent="0.35">
      <c r="A2490" s="1">
        <v>43118</v>
      </c>
      <c r="B2490">
        <v>994.81</v>
      </c>
      <c r="C2490" s="2">
        <v>14.14</v>
      </c>
      <c r="D2490" s="2">
        <v>1.0235000000000001</v>
      </c>
      <c r="E2490" s="2">
        <v>11245.4</v>
      </c>
      <c r="F2490" s="2">
        <v>2798</v>
      </c>
    </row>
    <row r="2491" spans="1:6" x14ac:dyDescent="0.35">
      <c r="A2491" s="1">
        <v>43117</v>
      </c>
      <c r="B2491">
        <v>1017.5</v>
      </c>
      <c r="C2491" s="2">
        <v>14.1</v>
      </c>
      <c r="D2491" s="2">
        <v>1.0125999999999999</v>
      </c>
      <c r="E2491" s="2">
        <v>11192.3</v>
      </c>
      <c r="F2491" s="2">
        <v>2802.6</v>
      </c>
    </row>
    <row r="2492" spans="1:6" x14ac:dyDescent="0.35">
      <c r="A2492" s="1">
        <v>43116</v>
      </c>
      <c r="B2492">
        <v>1020.1</v>
      </c>
      <c r="C2492" s="2">
        <v>13</v>
      </c>
      <c r="D2492" s="2">
        <v>1.03</v>
      </c>
      <c r="E2492" s="2">
        <v>11362</v>
      </c>
      <c r="F2492" s="2">
        <v>2776.4</v>
      </c>
    </row>
    <row r="2493" spans="1:6" x14ac:dyDescent="0.35">
      <c r="A2493" s="1">
        <v>43115</v>
      </c>
      <c r="B2493">
        <v>1273.4000000000001</v>
      </c>
      <c r="C2493" s="2">
        <v>19.440000000000001</v>
      </c>
      <c r="D2493" s="2">
        <v>1.0034000000000001</v>
      </c>
      <c r="E2493" s="2">
        <v>13697.5</v>
      </c>
      <c r="F2493" s="2" t="s">
        <v>9333</v>
      </c>
    </row>
    <row r="2494" spans="1:6" x14ac:dyDescent="0.35">
      <c r="A2494" s="1">
        <v>43114</v>
      </c>
      <c r="B2494">
        <v>1350</v>
      </c>
      <c r="C2494" s="2">
        <v>20.45</v>
      </c>
      <c r="D2494" s="2">
        <v>1.0082</v>
      </c>
      <c r="E2494" s="2">
        <v>13695.2</v>
      </c>
      <c r="F2494" s="2" t="s">
        <v>9333</v>
      </c>
    </row>
    <row r="2495" spans="1:6" x14ac:dyDescent="0.35">
      <c r="A2495" s="1">
        <v>43113</v>
      </c>
      <c r="B2495">
        <v>1380</v>
      </c>
      <c r="C2495" s="2">
        <v>22.09</v>
      </c>
      <c r="D2495" s="2">
        <v>1.01</v>
      </c>
      <c r="E2495" s="2">
        <v>14292.2</v>
      </c>
      <c r="F2495" s="2" t="s">
        <v>9333</v>
      </c>
    </row>
    <row r="2496" spans="1:6" x14ac:dyDescent="0.35">
      <c r="A2496" s="1">
        <v>43112</v>
      </c>
      <c r="B2496">
        <v>1257.2</v>
      </c>
      <c r="C2496" s="2">
        <v>22.05</v>
      </c>
      <c r="D2496" s="2" t="s">
        <v>9333</v>
      </c>
      <c r="E2496" s="2">
        <v>13886.7</v>
      </c>
      <c r="F2496" s="2">
        <v>2786.2</v>
      </c>
    </row>
    <row r="2497" spans="1:6" x14ac:dyDescent="0.35">
      <c r="A2497" s="1">
        <v>43111</v>
      </c>
      <c r="B2497">
        <v>1135.5</v>
      </c>
      <c r="C2497" s="2">
        <v>21.33</v>
      </c>
      <c r="D2497" s="2">
        <v>0.99419999999999997</v>
      </c>
      <c r="E2497" s="2">
        <v>13535.4</v>
      </c>
      <c r="F2497" s="2">
        <v>2767.6</v>
      </c>
    </row>
    <row r="2498" spans="1:6" x14ac:dyDescent="0.35">
      <c r="A2498" s="1">
        <v>43110</v>
      </c>
      <c r="B2498">
        <v>1248</v>
      </c>
      <c r="C2498" s="2">
        <v>17.48</v>
      </c>
      <c r="D2498" s="2">
        <v>1</v>
      </c>
      <c r="E2498" s="2">
        <v>15043</v>
      </c>
      <c r="F2498" s="2">
        <v>2748.2</v>
      </c>
    </row>
    <row r="2499" spans="1:6" x14ac:dyDescent="0.35">
      <c r="A2499" s="1">
        <v>43109</v>
      </c>
      <c r="B2499">
        <v>1283.7</v>
      </c>
      <c r="C2499" s="2">
        <v>17.399999999999999</v>
      </c>
      <c r="D2499" s="2">
        <v>1.01</v>
      </c>
      <c r="E2499" s="2">
        <v>14778.5</v>
      </c>
      <c r="F2499" s="2">
        <v>2751.3</v>
      </c>
    </row>
    <row r="2500" spans="1:6" x14ac:dyDescent="0.35">
      <c r="A2500" s="1">
        <v>43108</v>
      </c>
      <c r="B2500">
        <v>1129.3</v>
      </c>
      <c r="C2500" s="2">
        <v>18</v>
      </c>
      <c r="D2500" s="2">
        <v>1</v>
      </c>
      <c r="E2500" s="2">
        <v>14976.2</v>
      </c>
      <c r="F2500" s="2">
        <v>2747.7</v>
      </c>
    </row>
    <row r="2501" spans="1:6" x14ac:dyDescent="0.35">
      <c r="A2501" s="1">
        <v>43107</v>
      </c>
      <c r="B2501">
        <v>1115.8</v>
      </c>
      <c r="C2501" s="2">
        <v>18.59</v>
      </c>
      <c r="D2501" s="2">
        <v>0.997</v>
      </c>
      <c r="E2501" s="2">
        <v>16228.2</v>
      </c>
      <c r="F2501" s="2" t="s">
        <v>9333</v>
      </c>
    </row>
    <row r="2502" spans="1:6" x14ac:dyDescent="0.35">
      <c r="A2502" s="1">
        <v>43106</v>
      </c>
      <c r="B2502">
        <v>1004.3</v>
      </c>
      <c r="C2502" s="2">
        <v>22.6</v>
      </c>
      <c r="D2502" s="2">
        <v>1</v>
      </c>
      <c r="E2502" s="2">
        <v>17172.3</v>
      </c>
      <c r="F2502" s="2" t="s">
        <v>9333</v>
      </c>
    </row>
    <row r="2503" spans="1:6" x14ac:dyDescent="0.35">
      <c r="A2503" s="1">
        <v>43105</v>
      </c>
      <c r="B2503">
        <v>962.77</v>
      </c>
      <c r="C2503" s="2">
        <v>14.88</v>
      </c>
      <c r="D2503" s="2">
        <v>1</v>
      </c>
      <c r="E2503" s="2">
        <v>16954.8</v>
      </c>
      <c r="F2503" s="2">
        <v>2743.2</v>
      </c>
    </row>
    <row r="2504" spans="1:6" x14ac:dyDescent="0.35">
      <c r="A2504" s="1">
        <v>43104</v>
      </c>
      <c r="B2504">
        <v>940</v>
      </c>
      <c r="C2504" s="2">
        <v>9.14</v>
      </c>
      <c r="D2504" s="2">
        <v>1.02</v>
      </c>
      <c r="E2504" s="2">
        <v>15180.1</v>
      </c>
      <c r="F2504" s="2">
        <v>2724</v>
      </c>
    </row>
    <row r="2505" spans="1:6" x14ac:dyDescent="0.35">
      <c r="A2505" s="1">
        <v>43103</v>
      </c>
      <c r="B2505">
        <v>942.01</v>
      </c>
      <c r="C2505" s="2">
        <v>9.3000000000000007</v>
      </c>
      <c r="D2505" s="2">
        <v>1.01</v>
      </c>
      <c r="E2505" s="2">
        <v>15156.6</v>
      </c>
      <c r="F2505" s="2">
        <v>2713.1</v>
      </c>
    </row>
    <row r="2506" spans="1:6" x14ac:dyDescent="0.35">
      <c r="A2506" s="1">
        <v>43102</v>
      </c>
      <c r="B2506">
        <v>858.78</v>
      </c>
      <c r="C2506" s="2">
        <v>8.7200000000000006</v>
      </c>
      <c r="D2506" s="2">
        <v>1.02</v>
      </c>
      <c r="E2506" s="2">
        <v>14754.1</v>
      </c>
      <c r="F2506" s="2">
        <v>2695.8</v>
      </c>
    </row>
    <row r="2507" spans="1:6" x14ac:dyDescent="0.35">
      <c r="A2507" s="1">
        <v>43101</v>
      </c>
      <c r="B2507">
        <v>752.46</v>
      </c>
      <c r="C2507" s="2">
        <v>8.4499999999999993</v>
      </c>
      <c r="D2507" s="2">
        <v>1.01</v>
      </c>
      <c r="E2507" s="2">
        <v>13444.9</v>
      </c>
      <c r="F2507" s="2" t="s">
        <v>9333</v>
      </c>
    </row>
    <row r="2508" spans="1:6" x14ac:dyDescent="0.35">
      <c r="A2508" s="1">
        <v>43100</v>
      </c>
      <c r="B2508">
        <v>736.77</v>
      </c>
      <c r="C2508" s="2">
        <v>8.5299999999999994</v>
      </c>
      <c r="D2508" s="2">
        <v>1.02</v>
      </c>
      <c r="E2508" s="2">
        <v>13850.4</v>
      </c>
      <c r="F2508" s="2" t="s">
        <v>9333</v>
      </c>
    </row>
    <row r="2509" spans="1:6" x14ac:dyDescent="0.35">
      <c r="A2509" s="1">
        <v>43099</v>
      </c>
      <c r="B2509">
        <v>682.22</v>
      </c>
      <c r="C2509" s="2">
        <v>7.59</v>
      </c>
      <c r="D2509" s="2">
        <v>1.02</v>
      </c>
      <c r="E2509" s="2">
        <v>12531.5</v>
      </c>
      <c r="F2509" s="2" t="s">
        <v>9333</v>
      </c>
    </row>
    <row r="2510" spans="1:6" x14ac:dyDescent="0.35">
      <c r="A2510" s="1">
        <v>43098</v>
      </c>
      <c r="B2510">
        <v>731.52</v>
      </c>
      <c r="C2510" s="2">
        <v>8.7100000000000009</v>
      </c>
      <c r="D2510" s="2">
        <v>1.02</v>
      </c>
      <c r="E2510" s="2">
        <v>14392.6</v>
      </c>
      <c r="F2510" s="2">
        <v>2673.6</v>
      </c>
    </row>
    <row r="2511" spans="1:6" x14ac:dyDescent="0.35">
      <c r="A2511" s="1">
        <v>43097</v>
      </c>
      <c r="B2511">
        <v>711.42</v>
      </c>
      <c r="C2511" s="2">
        <v>9.25</v>
      </c>
      <c r="D2511" s="2">
        <v>1.02</v>
      </c>
      <c r="E2511" s="2">
        <v>14398.7</v>
      </c>
      <c r="F2511" s="2">
        <v>2687.5</v>
      </c>
    </row>
    <row r="2512" spans="1:6" x14ac:dyDescent="0.35">
      <c r="A2512" s="1">
        <v>43096</v>
      </c>
      <c r="B2512">
        <v>736.45</v>
      </c>
      <c r="C2512" s="2">
        <v>10.07</v>
      </c>
      <c r="D2512" s="2">
        <v>1.01</v>
      </c>
      <c r="E2512" s="2">
        <v>15416.6</v>
      </c>
      <c r="F2512" s="2">
        <v>2682.6</v>
      </c>
    </row>
    <row r="2513" spans="1:6" x14ac:dyDescent="0.35">
      <c r="A2513" s="1">
        <v>43095</v>
      </c>
      <c r="B2513">
        <v>749.8</v>
      </c>
      <c r="C2513" s="2">
        <v>9.25</v>
      </c>
      <c r="D2513" s="2">
        <v>1</v>
      </c>
      <c r="E2513" s="2">
        <v>15756.6</v>
      </c>
      <c r="F2513" s="2">
        <v>2680.5</v>
      </c>
    </row>
    <row r="2514" spans="1:6" x14ac:dyDescent="0.35">
      <c r="A2514" s="1">
        <v>43094</v>
      </c>
      <c r="B2514">
        <v>709.81</v>
      </c>
      <c r="C2514" s="2">
        <v>6.46</v>
      </c>
      <c r="D2514" s="2">
        <v>1.01</v>
      </c>
      <c r="E2514" s="2">
        <v>13833.5</v>
      </c>
      <c r="F2514" s="2" t="s">
        <v>9333</v>
      </c>
    </row>
    <row r="2515" spans="1:6" x14ac:dyDescent="0.35">
      <c r="A2515" s="1">
        <v>43093</v>
      </c>
      <c r="B2515">
        <v>659.89</v>
      </c>
      <c r="C2515" s="2">
        <v>5.18</v>
      </c>
      <c r="D2515" s="2">
        <v>1.02</v>
      </c>
      <c r="E2515" s="2">
        <v>13790</v>
      </c>
      <c r="F2515" s="2" t="s">
        <v>9333</v>
      </c>
    </row>
    <row r="2516" spans="1:6" x14ac:dyDescent="0.35">
      <c r="A2516" s="1">
        <v>43092</v>
      </c>
      <c r="B2516">
        <v>672.59</v>
      </c>
      <c r="C2516" s="2">
        <v>4.4000000000000004</v>
      </c>
      <c r="D2516" s="2">
        <v>1.03</v>
      </c>
      <c r="E2516" s="2">
        <v>14396.5</v>
      </c>
      <c r="F2516" s="2" t="s">
        <v>9333</v>
      </c>
    </row>
    <row r="2517" spans="1:6" x14ac:dyDescent="0.35">
      <c r="A2517" s="1">
        <v>43091</v>
      </c>
      <c r="B2517">
        <v>628.19000000000005</v>
      </c>
      <c r="C2517" s="2">
        <v>4.29</v>
      </c>
      <c r="D2517" s="2">
        <v>1.03</v>
      </c>
      <c r="E2517" s="2">
        <v>13665</v>
      </c>
      <c r="F2517" s="2">
        <v>2683.3</v>
      </c>
    </row>
    <row r="2518" spans="1:6" x14ac:dyDescent="0.35">
      <c r="A2518" s="1">
        <v>43090</v>
      </c>
      <c r="B2518">
        <v>786.97</v>
      </c>
      <c r="C2518" s="2">
        <v>5.16</v>
      </c>
      <c r="D2518" s="2">
        <v>0.995</v>
      </c>
      <c r="E2518" s="2">
        <v>15632.1</v>
      </c>
      <c r="F2518" s="2">
        <v>2684.6</v>
      </c>
    </row>
    <row r="2519" spans="1:6" x14ac:dyDescent="0.35">
      <c r="A2519" s="1">
        <v>43089</v>
      </c>
      <c r="B2519">
        <v>794.99</v>
      </c>
      <c r="C2519" s="2">
        <v>5.15</v>
      </c>
      <c r="D2519" s="2">
        <v>0.99450000000000005</v>
      </c>
      <c r="E2519" s="2">
        <v>16462</v>
      </c>
      <c r="F2519" s="2">
        <v>2679.2</v>
      </c>
    </row>
    <row r="2520" spans="1:6" x14ac:dyDescent="0.35">
      <c r="A2520" s="1">
        <v>43088</v>
      </c>
      <c r="B2520">
        <v>799.98</v>
      </c>
      <c r="C2520" s="2">
        <v>5.7</v>
      </c>
      <c r="D2520" s="2">
        <v>1.01</v>
      </c>
      <c r="E2520" s="2">
        <v>17523.7</v>
      </c>
      <c r="F2520" s="2">
        <v>2681.5</v>
      </c>
    </row>
    <row r="2521" spans="1:6" x14ac:dyDescent="0.35">
      <c r="A2521" s="1">
        <v>43087</v>
      </c>
      <c r="B2521">
        <v>783.99</v>
      </c>
      <c r="C2521" s="2">
        <v>6</v>
      </c>
      <c r="D2521" s="2">
        <v>0.99850000000000005</v>
      </c>
      <c r="E2521" s="2">
        <v>18972.3</v>
      </c>
      <c r="F2521" s="2">
        <v>2690.2</v>
      </c>
    </row>
    <row r="2522" spans="1:6" x14ac:dyDescent="0.35">
      <c r="A2522" s="1">
        <v>43086</v>
      </c>
      <c r="B2522">
        <v>708.78</v>
      </c>
      <c r="C2522" s="2">
        <v>6</v>
      </c>
      <c r="D2522" s="2">
        <v>0.99580000000000002</v>
      </c>
      <c r="E2522" s="2">
        <v>19065.7</v>
      </c>
      <c r="F2522" s="2" t="s">
        <v>9333</v>
      </c>
    </row>
    <row r="2523" spans="1:6" x14ac:dyDescent="0.35">
      <c r="A2523" s="1">
        <v>43085</v>
      </c>
      <c r="B2523">
        <v>683.25</v>
      </c>
      <c r="C2523" s="2">
        <v>4.6399999999999997</v>
      </c>
      <c r="D2523" s="2">
        <v>1.01</v>
      </c>
      <c r="E2523" s="2">
        <v>19345.5</v>
      </c>
      <c r="F2523" s="2" t="s">
        <v>9333</v>
      </c>
    </row>
    <row r="2524" spans="1:6" x14ac:dyDescent="0.35">
      <c r="A2524" s="1">
        <v>43084</v>
      </c>
      <c r="B2524">
        <v>678.29</v>
      </c>
      <c r="C2524" s="2">
        <v>4.12</v>
      </c>
      <c r="D2524" s="2">
        <v>1</v>
      </c>
      <c r="E2524" s="2">
        <v>17604.8</v>
      </c>
      <c r="F2524" s="2">
        <v>2675.8</v>
      </c>
    </row>
    <row r="2525" spans="1:6" x14ac:dyDescent="0.35">
      <c r="A2525" s="1">
        <v>43083</v>
      </c>
      <c r="B2525">
        <v>686.51</v>
      </c>
      <c r="C2525" s="2">
        <v>3.15</v>
      </c>
      <c r="D2525" s="2">
        <v>1</v>
      </c>
      <c r="E2525" s="2">
        <v>16467.900000000001</v>
      </c>
      <c r="F2525" s="2">
        <v>2652</v>
      </c>
    </row>
    <row r="2526" spans="1:6" x14ac:dyDescent="0.35">
      <c r="A2526" s="1">
        <v>43082</v>
      </c>
      <c r="B2526">
        <v>690.69</v>
      </c>
      <c r="C2526" s="2">
        <v>2.72</v>
      </c>
      <c r="D2526" s="2">
        <v>1</v>
      </c>
      <c r="E2526" s="2">
        <v>16286.8</v>
      </c>
      <c r="F2526" s="2">
        <v>2662.8</v>
      </c>
    </row>
    <row r="2527" spans="1:6" x14ac:dyDescent="0.35">
      <c r="A2527" s="1">
        <v>43081</v>
      </c>
      <c r="B2527">
        <v>634.87</v>
      </c>
      <c r="C2527" s="2">
        <v>2.5499999999999998</v>
      </c>
      <c r="D2527" s="2">
        <v>1.02</v>
      </c>
      <c r="E2527" s="2">
        <v>17083.900000000001</v>
      </c>
      <c r="F2527" s="2">
        <v>2664.1</v>
      </c>
    </row>
    <row r="2528" spans="1:6" x14ac:dyDescent="0.35">
      <c r="A2528" s="1">
        <v>43080</v>
      </c>
      <c r="B2528">
        <v>515.25</v>
      </c>
      <c r="C2528" s="2">
        <v>2.69</v>
      </c>
      <c r="D2528" s="2">
        <v>1.01</v>
      </c>
      <c r="E2528" s="2">
        <v>16732.5</v>
      </c>
      <c r="F2528" s="2">
        <v>2660</v>
      </c>
    </row>
    <row r="2529" spans="1:6" x14ac:dyDescent="0.35">
      <c r="A2529" s="1">
        <v>43079</v>
      </c>
      <c r="B2529">
        <v>429.24</v>
      </c>
      <c r="C2529" s="2">
        <v>2.46</v>
      </c>
      <c r="D2529" s="2">
        <v>1</v>
      </c>
      <c r="E2529" s="2">
        <v>15059.6</v>
      </c>
      <c r="F2529" s="2" t="s">
        <v>9333</v>
      </c>
    </row>
    <row r="2530" spans="1:6" x14ac:dyDescent="0.35">
      <c r="A2530" s="1">
        <v>43078</v>
      </c>
      <c r="B2530">
        <v>460.92</v>
      </c>
      <c r="C2530" s="2">
        <v>2.65</v>
      </c>
      <c r="D2530" s="2">
        <v>1</v>
      </c>
      <c r="E2530" s="2">
        <v>14843.4</v>
      </c>
      <c r="F2530" s="2" t="s">
        <v>9333</v>
      </c>
    </row>
    <row r="2531" spans="1:6" x14ac:dyDescent="0.35">
      <c r="A2531" s="1">
        <v>43077</v>
      </c>
      <c r="B2531">
        <v>442.19</v>
      </c>
      <c r="C2531" s="2">
        <v>2.79</v>
      </c>
      <c r="D2531" s="2">
        <v>1.01</v>
      </c>
      <c r="E2531" s="2">
        <v>16047.6</v>
      </c>
      <c r="F2531" s="2">
        <v>2651.5</v>
      </c>
    </row>
    <row r="2532" spans="1:6" x14ac:dyDescent="0.35">
      <c r="A2532" s="1">
        <v>43076</v>
      </c>
      <c r="B2532">
        <v>415.02</v>
      </c>
      <c r="C2532" s="2">
        <v>2.66</v>
      </c>
      <c r="D2532" s="2">
        <v>1.01</v>
      </c>
      <c r="E2532" s="2">
        <v>16850.3</v>
      </c>
      <c r="F2532" s="2">
        <v>2637</v>
      </c>
    </row>
    <row r="2533" spans="1:6" x14ac:dyDescent="0.35">
      <c r="A2533" s="1">
        <v>43075</v>
      </c>
      <c r="B2533">
        <v>413.71</v>
      </c>
      <c r="C2533" s="2">
        <v>2.5099999999999998</v>
      </c>
      <c r="D2533" s="2">
        <v>1.01</v>
      </c>
      <c r="E2533" s="2">
        <v>13749.6</v>
      </c>
      <c r="F2533" s="2">
        <v>2629.3</v>
      </c>
    </row>
    <row r="2534" spans="1:6" x14ac:dyDescent="0.35">
      <c r="A2534" s="1">
        <v>43074</v>
      </c>
      <c r="B2534">
        <v>451.87</v>
      </c>
      <c r="C2534" s="2">
        <v>2.61</v>
      </c>
      <c r="D2534" s="2">
        <v>1</v>
      </c>
      <c r="E2534" s="2">
        <v>11667.1</v>
      </c>
      <c r="F2534" s="2">
        <v>2629.6</v>
      </c>
    </row>
    <row r="2535" spans="1:6" x14ac:dyDescent="0.35">
      <c r="A2535" s="1">
        <v>43073</v>
      </c>
      <c r="B2535">
        <v>465</v>
      </c>
      <c r="C2535" s="2">
        <v>2.5499999999999998</v>
      </c>
      <c r="D2535" s="2">
        <v>1</v>
      </c>
      <c r="E2535" s="2">
        <v>11623.9</v>
      </c>
      <c r="F2535" s="2">
        <v>2639.4</v>
      </c>
    </row>
    <row r="2536" spans="1:6" x14ac:dyDescent="0.35">
      <c r="A2536" s="1">
        <v>43072</v>
      </c>
      <c r="B2536">
        <v>459.49</v>
      </c>
      <c r="C2536" s="2">
        <v>2.2599999999999998</v>
      </c>
      <c r="D2536" s="2">
        <v>0.99770000000000003</v>
      </c>
      <c r="E2536" s="2">
        <v>11246.2</v>
      </c>
      <c r="F2536" s="2" t="s">
        <v>9333</v>
      </c>
    </row>
    <row r="2537" spans="1:6" x14ac:dyDescent="0.35">
      <c r="A2537" s="1">
        <v>43071</v>
      </c>
      <c r="B2537">
        <v>455.51</v>
      </c>
      <c r="C2537" s="2">
        <v>2.08</v>
      </c>
      <c r="D2537" s="2">
        <v>0.99590000000000001</v>
      </c>
      <c r="E2537" s="2">
        <v>10912.7</v>
      </c>
      <c r="F2537" s="2" t="s">
        <v>9333</v>
      </c>
    </row>
    <row r="2538" spans="1:6" x14ac:dyDescent="0.35">
      <c r="A2538" s="1">
        <v>43070</v>
      </c>
      <c r="B2538">
        <v>460.67</v>
      </c>
      <c r="C2538" s="2">
        <v>2.0499999999999998</v>
      </c>
      <c r="D2538" s="2">
        <v>1.01</v>
      </c>
      <c r="E2538" s="2">
        <v>10861.5</v>
      </c>
      <c r="F2538" s="2">
        <v>2642.2</v>
      </c>
    </row>
    <row r="2539" spans="1:6" x14ac:dyDescent="0.35">
      <c r="A2539" s="1">
        <v>43069</v>
      </c>
      <c r="B2539">
        <v>432.21</v>
      </c>
      <c r="C2539" s="2">
        <v>1.95</v>
      </c>
      <c r="D2539" s="2">
        <v>1.01</v>
      </c>
      <c r="E2539" s="2">
        <v>9946.7999999999993</v>
      </c>
      <c r="F2539" s="2">
        <v>2647.6</v>
      </c>
    </row>
    <row r="2540" spans="1:6" x14ac:dyDescent="0.35">
      <c r="A2540" s="1">
        <v>43068</v>
      </c>
      <c r="B2540">
        <v>420.34</v>
      </c>
      <c r="C2540" s="2">
        <v>1.76</v>
      </c>
      <c r="D2540" s="2">
        <v>0.99880000000000002</v>
      </c>
      <c r="E2540" s="2">
        <v>9837.9</v>
      </c>
      <c r="F2540" s="2">
        <v>2626.1</v>
      </c>
    </row>
    <row r="2541" spans="1:6" x14ac:dyDescent="0.35">
      <c r="A2541" s="1">
        <v>43067</v>
      </c>
      <c r="B2541">
        <v>465.56</v>
      </c>
      <c r="C2541" s="2">
        <v>1.92</v>
      </c>
      <c r="D2541" s="2">
        <v>0.99239999999999995</v>
      </c>
      <c r="E2541" s="2">
        <v>9906</v>
      </c>
      <c r="F2541" s="2">
        <v>2627</v>
      </c>
    </row>
    <row r="2542" spans="1:6" x14ac:dyDescent="0.35">
      <c r="A2542" s="1">
        <v>43066</v>
      </c>
      <c r="B2542">
        <v>473.44</v>
      </c>
      <c r="C2542" s="2">
        <v>1.95</v>
      </c>
      <c r="D2542" s="2">
        <v>0.99780000000000002</v>
      </c>
      <c r="E2542" s="2">
        <v>9733.2000000000007</v>
      </c>
      <c r="F2542" s="2">
        <v>2601.4</v>
      </c>
    </row>
    <row r="2543" spans="1:6" x14ac:dyDescent="0.35">
      <c r="A2543" s="1">
        <v>43065</v>
      </c>
      <c r="B2543">
        <v>464</v>
      </c>
      <c r="C2543" s="2">
        <v>1.84</v>
      </c>
      <c r="D2543" s="2">
        <v>0.99609999999999999</v>
      </c>
      <c r="E2543" s="2">
        <v>9318.4</v>
      </c>
      <c r="F2543" s="2" t="s">
        <v>9333</v>
      </c>
    </row>
    <row r="2544" spans="1:6" x14ac:dyDescent="0.35">
      <c r="A2544" s="1">
        <v>43064</v>
      </c>
      <c r="B2544">
        <v>464</v>
      </c>
      <c r="C2544" s="2">
        <v>1.87</v>
      </c>
      <c r="D2544" s="2">
        <v>0.997</v>
      </c>
      <c r="E2544" s="2">
        <v>8754.7000000000007</v>
      </c>
      <c r="F2544" s="2" t="s">
        <v>9333</v>
      </c>
    </row>
    <row r="2545" spans="1:6" x14ac:dyDescent="0.35">
      <c r="A2545" s="1">
        <v>43063</v>
      </c>
      <c r="B2545">
        <v>470.51</v>
      </c>
      <c r="C2545" s="2">
        <v>1.73</v>
      </c>
      <c r="D2545" s="2">
        <v>0.99099999999999999</v>
      </c>
      <c r="E2545" s="2">
        <v>8200.7999999999993</v>
      </c>
      <c r="F2545" s="2">
        <v>2602.4</v>
      </c>
    </row>
    <row r="2546" spans="1:6" x14ac:dyDescent="0.35">
      <c r="A2546" s="1">
        <v>43062</v>
      </c>
      <c r="B2546">
        <v>405.19</v>
      </c>
      <c r="C2546" s="2">
        <v>1.57</v>
      </c>
      <c r="D2546" s="2">
        <v>0.995</v>
      </c>
      <c r="E2546" s="2">
        <v>8013.4</v>
      </c>
      <c r="F2546" s="2" t="s">
        <v>9333</v>
      </c>
    </row>
    <row r="2547" spans="1:6" x14ac:dyDescent="0.35">
      <c r="A2547" s="1">
        <v>43061</v>
      </c>
      <c r="B2547">
        <v>380.48</v>
      </c>
      <c r="C2547" s="2">
        <v>1.62</v>
      </c>
      <c r="D2547" s="2">
        <v>0.99850000000000005</v>
      </c>
      <c r="E2547" s="2">
        <v>8234.5</v>
      </c>
      <c r="F2547" s="2">
        <v>2597.1</v>
      </c>
    </row>
    <row r="2548" spans="1:6" x14ac:dyDescent="0.35">
      <c r="A2548" s="1">
        <v>43060</v>
      </c>
      <c r="B2548">
        <v>360</v>
      </c>
      <c r="C2548" s="2">
        <v>1.59</v>
      </c>
      <c r="D2548" s="2">
        <v>0.98070000000000002</v>
      </c>
      <c r="E2548" s="2">
        <v>8100</v>
      </c>
      <c r="F2548" s="2">
        <v>2599</v>
      </c>
    </row>
    <row r="2549" spans="1:6" x14ac:dyDescent="0.35">
      <c r="A2549" s="1">
        <v>43059</v>
      </c>
      <c r="B2549">
        <v>367.94</v>
      </c>
      <c r="C2549" s="2">
        <v>1.64</v>
      </c>
      <c r="D2549" s="2">
        <v>0.99470000000000003</v>
      </c>
      <c r="E2549" s="2">
        <v>8244.7000000000007</v>
      </c>
      <c r="F2549" s="2">
        <v>2582.1</v>
      </c>
    </row>
    <row r="2550" spans="1:6" x14ac:dyDescent="0.35">
      <c r="A2550" s="1">
        <v>43058</v>
      </c>
      <c r="B2550">
        <v>354.7</v>
      </c>
      <c r="C2550" s="2">
        <v>1.6</v>
      </c>
      <c r="D2550" s="2">
        <v>0.99429999999999996</v>
      </c>
      <c r="E2550" s="2">
        <v>8042.6</v>
      </c>
      <c r="F2550" s="2" t="s">
        <v>9333</v>
      </c>
    </row>
    <row r="2551" spans="1:6" x14ac:dyDescent="0.35">
      <c r="A2551" s="1">
        <v>43057</v>
      </c>
      <c r="B2551">
        <v>346.68</v>
      </c>
      <c r="C2551" s="2">
        <v>1.67</v>
      </c>
      <c r="D2551" s="2">
        <v>0.99870000000000003</v>
      </c>
      <c r="E2551" s="2">
        <v>7780.9</v>
      </c>
      <c r="F2551" s="2" t="s">
        <v>9333</v>
      </c>
    </row>
    <row r="2552" spans="1:6" x14ac:dyDescent="0.35">
      <c r="A2552" s="1">
        <v>43056</v>
      </c>
      <c r="B2552">
        <v>331</v>
      </c>
      <c r="C2552" s="2">
        <v>1.5</v>
      </c>
      <c r="D2552" s="2">
        <v>1</v>
      </c>
      <c r="E2552" s="2">
        <v>7700</v>
      </c>
      <c r="F2552" s="2">
        <v>2578.8000000000002</v>
      </c>
    </row>
    <row r="2553" spans="1:6" x14ac:dyDescent="0.35">
      <c r="A2553" s="1">
        <v>43055</v>
      </c>
      <c r="B2553">
        <v>330.76</v>
      </c>
      <c r="C2553" s="2">
        <v>1.56</v>
      </c>
      <c r="D2553" s="2">
        <v>0.98499999999999999</v>
      </c>
      <c r="E2553" s="2">
        <v>7853.7</v>
      </c>
      <c r="F2553" s="2">
        <v>2585.6</v>
      </c>
    </row>
    <row r="2554" spans="1:6" x14ac:dyDescent="0.35">
      <c r="A2554" s="1">
        <v>43054</v>
      </c>
      <c r="B2554">
        <v>330.59</v>
      </c>
      <c r="C2554" s="2">
        <v>1.55</v>
      </c>
      <c r="D2554" s="2">
        <v>1</v>
      </c>
      <c r="E2554" s="2">
        <v>7283.2</v>
      </c>
      <c r="F2554" s="2">
        <v>2564.6</v>
      </c>
    </row>
    <row r="2555" spans="1:6" x14ac:dyDescent="0.35">
      <c r="A2555" s="1">
        <v>43053</v>
      </c>
      <c r="B2555">
        <v>334.28</v>
      </c>
      <c r="C2555" s="2">
        <v>1.59</v>
      </c>
      <c r="D2555" s="2">
        <v>1.01</v>
      </c>
      <c r="E2555" s="2">
        <v>6597.1</v>
      </c>
      <c r="F2555" s="2">
        <v>2578.9</v>
      </c>
    </row>
    <row r="2556" spans="1:6" x14ac:dyDescent="0.35">
      <c r="A2556" s="1">
        <v>43052</v>
      </c>
      <c r="B2556">
        <v>313.22000000000003</v>
      </c>
      <c r="C2556" s="2">
        <v>1.68</v>
      </c>
      <c r="D2556" s="2">
        <v>1.01</v>
      </c>
      <c r="E2556" s="2">
        <v>6522.5</v>
      </c>
      <c r="F2556" s="2">
        <v>2584.8000000000002</v>
      </c>
    </row>
    <row r="2557" spans="1:6" x14ac:dyDescent="0.35">
      <c r="A2557" s="1">
        <v>43051</v>
      </c>
      <c r="B2557">
        <v>303.89999999999998</v>
      </c>
      <c r="C2557" s="2">
        <v>1.49</v>
      </c>
      <c r="D2557" s="2">
        <v>1</v>
      </c>
      <c r="E2557" s="2">
        <v>5878.1</v>
      </c>
      <c r="F2557" s="2" t="s">
        <v>9333</v>
      </c>
    </row>
    <row r="2558" spans="1:6" x14ac:dyDescent="0.35">
      <c r="A2558" s="1">
        <v>43050</v>
      </c>
      <c r="B2558">
        <v>313.07</v>
      </c>
      <c r="C2558" s="2">
        <v>1.66</v>
      </c>
      <c r="D2558" s="2">
        <v>1.01</v>
      </c>
      <c r="E2558" s="2">
        <v>6339.9</v>
      </c>
      <c r="F2558" s="2" t="s">
        <v>9333</v>
      </c>
    </row>
    <row r="2559" spans="1:6" x14ac:dyDescent="0.35">
      <c r="A2559" s="1">
        <v>43049</v>
      </c>
      <c r="B2559">
        <v>296.18</v>
      </c>
      <c r="C2559" s="2">
        <v>1.71</v>
      </c>
      <c r="D2559" s="2">
        <v>1</v>
      </c>
      <c r="E2559" s="2">
        <v>6565.8</v>
      </c>
      <c r="F2559" s="2">
        <v>2582.3000000000002</v>
      </c>
    </row>
    <row r="2560" spans="1:6" x14ac:dyDescent="0.35">
      <c r="A2560" s="1">
        <v>43048</v>
      </c>
      <c r="B2560">
        <v>319.52</v>
      </c>
      <c r="C2560" s="2">
        <v>1.99</v>
      </c>
      <c r="D2560" s="2">
        <v>1.01</v>
      </c>
      <c r="E2560" s="2">
        <v>7129.6</v>
      </c>
      <c r="F2560" s="2">
        <v>2584.6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C5CAD-5F53-4FE7-B9E8-5A34AD102900}">
  <dimension ref="A1:F2560"/>
  <sheetViews>
    <sheetView workbookViewId="0">
      <selection activeCell="D7" sqref="D7"/>
    </sheetView>
  </sheetViews>
  <sheetFormatPr defaultRowHeight="14.5" x14ac:dyDescent="0.35"/>
  <cols>
    <col min="1" max="1" width="10.453125" bestFit="1" customWidth="1"/>
    <col min="2" max="2" width="9.54296875" style="2" customWidth="1"/>
    <col min="3" max="3" width="10" style="2" customWidth="1"/>
    <col min="4" max="4" width="10.36328125" style="2" customWidth="1"/>
    <col min="5" max="5" width="9.90625" style="2" bestFit="1" customWidth="1"/>
    <col min="6" max="6" width="13.1796875" style="2" bestFit="1" customWidth="1"/>
  </cols>
  <sheetData>
    <row r="1" spans="1:6" x14ac:dyDescent="0.35">
      <c r="A1" t="s">
        <v>0</v>
      </c>
      <c r="B1" s="2" t="s">
        <v>9327</v>
      </c>
      <c r="C1" s="2" t="s">
        <v>9328</v>
      </c>
      <c r="D1" s="2" t="s">
        <v>9331</v>
      </c>
      <c r="E1" s="2" t="s">
        <v>9330</v>
      </c>
      <c r="F1" s="2" t="s">
        <v>9329</v>
      </c>
    </row>
    <row r="2" spans="1:6" x14ac:dyDescent="0.35">
      <c r="A2" s="1">
        <v>45606</v>
      </c>
      <c r="B2" s="2">
        <v>1.4105326769990634</v>
      </c>
      <c r="C2" s="2">
        <v>2.0453335107926476</v>
      </c>
      <c r="D2" s="2">
        <v>5.9480644676399026E-2</v>
      </c>
      <c r="E2" s="2">
        <v>2.5229836993951311</v>
      </c>
      <c r="F2" s="2" t="s">
        <v>3778</v>
      </c>
    </row>
    <row r="3" spans="1:6" x14ac:dyDescent="0.35">
      <c r="A3" s="1">
        <v>45605</v>
      </c>
      <c r="B3" s="2">
        <v>1.3930936171311346</v>
      </c>
      <c r="C3" s="2">
        <v>2.0343868060718222</v>
      </c>
      <c r="D3" s="2">
        <v>3.9027426625303327E-2</v>
      </c>
      <c r="E3" s="2">
        <v>2.5188590094717438</v>
      </c>
      <c r="F3" s="2" t="s">
        <v>3778</v>
      </c>
    </row>
    <row r="4" spans="1:6" x14ac:dyDescent="0.35">
      <c r="A4" s="1">
        <v>45604</v>
      </c>
      <c r="B4" s="2">
        <v>1.2549513500344689</v>
      </c>
      <c r="C4" s="2">
        <v>1.9034681446797126</v>
      </c>
      <c r="D4" s="2">
        <v>7.9933862727494712E-2</v>
      </c>
      <c r="E4" s="2">
        <v>2.5096985937438325</v>
      </c>
      <c r="F4" s="2">
        <v>2.5067322215087349</v>
      </c>
    </row>
    <row r="5" spans="1:6" x14ac:dyDescent="0.35">
      <c r="A5" s="1">
        <v>45603</v>
      </c>
      <c r="B5" s="2">
        <v>1.1991380541428733</v>
      </c>
      <c r="C5" s="2">
        <v>1.9053825907968081</v>
      </c>
      <c r="D5" s="2">
        <v>0.1003870807785904</v>
      </c>
      <c r="E5" s="2">
        <v>2.4772266719804668</v>
      </c>
      <c r="F5" s="2">
        <v>2.4812907207546835</v>
      </c>
    </row>
    <row r="6" spans="1:6" x14ac:dyDescent="0.35">
      <c r="A6" s="1">
        <v>45602</v>
      </c>
      <c r="B6" s="2">
        <v>1.0560713287120733</v>
      </c>
      <c r="C6" s="2">
        <v>1.8748987180092189</v>
      </c>
      <c r="D6" s="2">
        <v>0.1208402988296861</v>
      </c>
      <c r="E6" s="2">
        <v>2.4630956044395411</v>
      </c>
      <c r="F6" s="2">
        <v>2.4313373997554169</v>
      </c>
    </row>
    <row r="7" spans="1:6" x14ac:dyDescent="0.35">
      <c r="A7" s="1">
        <v>45601</v>
      </c>
      <c r="B7" s="2">
        <v>0.80748168245185781</v>
      </c>
      <c r="C7" s="2">
        <v>1.7337205889639598</v>
      </c>
      <c r="D7" s="2">
        <v>-4.2785445579079442E-2</v>
      </c>
      <c r="E7" s="2">
        <v>2.1521120047060913</v>
      </c>
      <c r="F7" s="2">
        <v>2.2654914670324793</v>
      </c>
    </row>
    <row r="8" spans="1:6" x14ac:dyDescent="0.35">
      <c r="A8" s="1">
        <v>45600</v>
      </c>
      <c r="B8" s="2">
        <v>0.78792502245710871</v>
      </c>
      <c r="C8" s="2">
        <v>1.6810978649248365</v>
      </c>
      <c r="D8" s="2">
        <v>-0.1450515358345579</v>
      </c>
      <c r="E8" s="2">
        <v>2.0757802126651526</v>
      </c>
      <c r="F8" s="2">
        <v>2.1860491337955614</v>
      </c>
    </row>
    <row r="9" spans="1:6" x14ac:dyDescent="0.35">
      <c r="A9" s="1">
        <v>45599</v>
      </c>
      <c r="B9" s="2">
        <v>0.83669625988775009</v>
      </c>
      <c r="C9" s="2">
        <v>1.7065747247907928</v>
      </c>
      <c r="D9" s="2">
        <v>-0.10414509973236652</v>
      </c>
      <c r="E9" s="2">
        <v>2.1218726214206756</v>
      </c>
      <c r="F9" s="2" t="s">
        <v>3778</v>
      </c>
    </row>
    <row r="10" spans="1:6" x14ac:dyDescent="0.35">
      <c r="A10" s="1">
        <v>45598</v>
      </c>
      <c r="B10" s="2">
        <v>0.86557036044050661</v>
      </c>
      <c r="C10" s="2">
        <v>1.759099272105962</v>
      </c>
      <c r="D10" s="2">
        <v>-0.10414509973236652</v>
      </c>
      <c r="E10" s="2">
        <v>2.1497142784035397</v>
      </c>
      <c r="F10" s="2" t="s">
        <v>3778</v>
      </c>
    </row>
    <row r="11" spans="1:6" x14ac:dyDescent="0.35">
      <c r="A11" s="1">
        <v>45597</v>
      </c>
      <c r="B11" s="2">
        <v>0.88177207748923514</v>
      </c>
      <c r="C11" s="2">
        <v>1.7821217138730785</v>
      </c>
      <c r="D11" s="2">
        <v>-0.1450515358345579</v>
      </c>
      <c r="E11" s="2">
        <v>2.1587946030649774</v>
      </c>
      <c r="F11" s="2">
        <v>2.2043139545240726</v>
      </c>
    </row>
    <row r="12" spans="1:6" x14ac:dyDescent="0.35">
      <c r="A12" s="1">
        <v>45596</v>
      </c>
      <c r="B12" s="2">
        <v>0.88773457510122211</v>
      </c>
      <c r="C12" s="2">
        <v>1.7993517289269332</v>
      </c>
      <c r="D12" s="2">
        <v>-0.30867728024334617</v>
      </c>
      <c r="E12" s="2">
        <v>2.1975686906214804</v>
      </c>
      <c r="F12" s="2">
        <v>2.1778407351565536</v>
      </c>
    </row>
    <row r="13" spans="1:6" x14ac:dyDescent="0.35">
      <c r="A13" s="1">
        <v>45595</v>
      </c>
      <c r="B13" s="2">
        <v>1.0035631498811617</v>
      </c>
      <c r="C13" s="2">
        <v>1.8921287330630736</v>
      </c>
      <c r="D13" s="2">
        <v>-8.3691881681270827E-2</v>
      </c>
      <c r="E13" s="2">
        <v>2.3009862802054402</v>
      </c>
      <c r="F13" s="2">
        <v>2.3005358871887958</v>
      </c>
    </row>
    <row r="14" spans="1:6" x14ac:dyDescent="0.35">
      <c r="A14" s="1">
        <v>45594</v>
      </c>
      <c r="B14" s="2">
        <v>0.98697113006396064</v>
      </c>
      <c r="C14" s="2">
        <v>1.9451441639980107</v>
      </c>
      <c r="D14" s="2">
        <v>-0.1450515358345579</v>
      </c>
      <c r="E14" s="2">
        <v>2.3201380564759249</v>
      </c>
      <c r="F14" s="2">
        <v>2.3223607040121248</v>
      </c>
    </row>
    <row r="15" spans="1:6" x14ac:dyDescent="0.35">
      <c r="A15" s="1">
        <v>45593</v>
      </c>
      <c r="B15" s="2">
        <v>0.92781949985479018</v>
      </c>
      <c r="C15" s="2">
        <v>1.9190782437883334</v>
      </c>
      <c r="D15" s="2">
        <v>-0.16550475388567631</v>
      </c>
      <c r="E15" s="2">
        <v>2.1811650390693686</v>
      </c>
      <c r="F15" s="2">
        <v>2.3117033908620321</v>
      </c>
    </row>
    <row r="16" spans="1:6" x14ac:dyDescent="0.35">
      <c r="A16" s="1">
        <v>45592</v>
      </c>
      <c r="B16" s="2">
        <v>0.87797700588940475</v>
      </c>
      <c r="C16" s="2">
        <v>1.8616939486374611</v>
      </c>
      <c r="D16" s="2">
        <v>-0.28822406219225044</v>
      </c>
      <c r="E16" s="2">
        <v>2.0835790802630139</v>
      </c>
      <c r="F16" s="2" t="s">
        <v>3778</v>
      </c>
    </row>
    <row r="17" spans="1:6" x14ac:dyDescent="0.35">
      <c r="A17" s="1">
        <v>45591</v>
      </c>
      <c r="B17" s="2">
        <v>0.85732417641724323</v>
      </c>
      <c r="C17" s="2">
        <v>1.8331736103289442</v>
      </c>
      <c r="D17" s="2">
        <v>-0.26777084414115476</v>
      </c>
      <c r="E17" s="2">
        <v>2.0376368422571289</v>
      </c>
      <c r="F17" s="2" t="s">
        <v>3778</v>
      </c>
    </row>
    <row r="18" spans="1:6" x14ac:dyDescent="0.35">
      <c r="A18" s="1">
        <v>45590</v>
      </c>
      <c r="B18" s="2">
        <v>0.82299414142009164</v>
      </c>
      <c r="C18" s="2">
        <v>1.792921153507973</v>
      </c>
      <c r="D18" s="2">
        <v>-0.45184980660103868</v>
      </c>
      <c r="E18" s="2">
        <v>2.0181146448042031</v>
      </c>
      <c r="F18" s="2">
        <v>2.2942435374033683</v>
      </c>
    </row>
    <row r="19" spans="1:6" x14ac:dyDescent="0.35">
      <c r="A19" s="1">
        <v>45589</v>
      </c>
      <c r="B19" s="2">
        <v>0.90162769279600552</v>
      </c>
      <c r="C19" s="2">
        <v>1.8867781016076028</v>
      </c>
      <c r="D19" s="2">
        <v>-0.16550475388567631</v>
      </c>
      <c r="E19" s="2">
        <v>2.0929347179654538</v>
      </c>
      <c r="F19" s="2">
        <v>2.2962162740928536</v>
      </c>
    </row>
    <row r="20" spans="1:6" x14ac:dyDescent="0.35">
      <c r="A20" s="1">
        <v>45588</v>
      </c>
      <c r="B20" s="2">
        <v>0.89351437780030718</v>
      </c>
      <c r="C20" s="2">
        <v>1.8401441577296487</v>
      </c>
      <c r="D20" s="2">
        <v>-0.24731762609005908</v>
      </c>
      <c r="E20" s="2">
        <v>2.0164577608665315</v>
      </c>
      <c r="F20" s="2">
        <v>2.2821123405197521</v>
      </c>
    </row>
    <row r="21" spans="1:6" x14ac:dyDescent="0.35">
      <c r="A21" s="1">
        <v>45587</v>
      </c>
      <c r="B21" s="2">
        <v>0.9729783605985034</v>
      </c>
      <c r="C21" s="2">
        <v>1.8837346231650416</v>
      </c>
      <c r="D21" s="2">
        <v>-0.16550475388567631</v>
      </c>
      <c r="E21" s="2">
        <v>2.0546812223410291</v>
      </c>
      <c r="F21" s="2">
        <v>2.3430857768189011</v>
      </c>
    </row>
    <row r="22" spans="1:6" x14ac:dyDescent="0.35">
      <c r="A22" s="1">
        <v>45586</v>
      </c>
      <c r="B22" s="2">
        <v>1.0102398185163115</v>
      </c>
      <c r="C22" s="2">
        <v>1.9077879205336712</v>
      </c>
      <c r="D22" s="2">
        <v>-0.12459831778346221</v>
      </c>
      <c r="E22" s="2">
        <v>2.0518780350144552</v>
      </c>
      <c r="F22" s="2">
        <v>2.3462376204952049</v>
      </c>
    </row>
    <row r="23" spans="1:6" x14ac:dyDescent="0.35">
      <c r="A23" s="1">
        <v>45585</v>
      </c>
      <c r="B23" s="2">
        <v>1.0771891997807133</v>
      </c>
      <c r="C23" s="2">
        <v>1.9427388342611478</v>
      </c>
      <c r="D23" s="2">
        <v>-0.10414509973236652</v>
      </c>
      <c r="E23" s="2">
        <v>2.134932470947517</v>
      </c>
      <c r="F23" s="2" t="s">
        <v>3778</v>
      </c>
    </row>
    <row r="24" spans="1:6" x14ac:dyDescent="0.35">
      <c r="A24" s="1">
        <v>45584</v>
      </c>
      <c r="B24" s="2">
        <v>0.99423740500893099</v>
      </c>
      <c r="C24" s="2">
        <v>1.9029772610599451</v>
      </c>
      <c r="D24" s="2">
        <v>-8.3691881681270827E-2</v>
      </c>
      <c r="E24" s="2">
        <v>2.101969991402</v>
      </c>
      <c r="F24" s="2" t="s">
        <v>3778</v>
      </c>
    </row>
    <row r="25" spans="1:6" x14ac:dyDescent="0.35">
      <c r="A25" s="1">
        <v>45583</v>
      </c>
      <c r="B25" s="2">
        <v>0.98952885884459008</v>
      </c>
      <c r="C25" s="2">
        <v>1.9102423386325107</v>
      </c>
      <c r="D25" s="2">
        <v>-6.3238663630175135E-2</v>
      </c>
      <c r="E25" s="2">
        <v>2.1045278998374992</v>
      </c>
      <c r="F25" s="2">
        <v>2.3583574798116413</v>
      </c>
    </row>
    <row r="26" spans="1:6" x14ac:dyDescent="0.35">
      <c r="A26" s="1">
        <v>45582</v>
      </c>
      <c r="B26" s="2">
        <v>0.95947554567219295</v>
      </c>
      <c r="C26" s="2">
        <v>1.8793166705871303</v>
      </c>
      <c r="D26" s="2">
        <v>-0.10414509973236652</v>
      </c>
      <c r="E26" s="2">
        <v>2.0542357157837698</v>
      </c>
      <c r="F26" s="2">
        <v>2.3320543239518372</v>
      </c>
    </row>
    <row r="27" spans="1:6" x14ac:dyDescent="0.35">
      <c r="A27" s="1">
        <v>45581</v>
      </c>
      <c r="B27" s="2">
        <v>0.96409274438008263</v>
      </c>
      <c r="C27" s="2">
        <v>1.9190291554263568</v>
      </c>
      <c r="D27" s="2">
        <v>-6.3238663630175135E-2</v>
      </c>
      <c r="E27" s="2">
        <v>2.0642220706346892</v>
      </c>
      <c r="F27" s="2">
        <v>2.3331880806699323</v>
      </c>
    </row>
    <row r="28" spans="1:6" x14ac:dyDescent="0.35">
      <c r="A28" s="1">
        <v>45580</v>
      </c>
      <c r="B28" s="2">
        <v>0.961393842257665</v>
      </c>
      <c r="C28" s="2">
        <v>1.8880543990189995</v>
      </c>
      <c r="D28" s="2">
        <v>-6.3238663630175135E-2</v>
      </c>
      <c r="E28" s="2">
        <v>2.0371713129332512</v>
      </c>
      <c r="F28" s="2">
        <v>2.3023385603705671</v>
      </c>
    </row>
    <row r="29" spans="1:6" x14ac:dyDescent="0.35">
      <c r="A29" s="1">
        <v>45579</v>
      </c>
      <c r="B29" s="2">
        <v>0.98024463554347385</v>
      </c>
      <c r="C29" s="2">
        <v>1.8607121813979255</v>
      </c>
      <c r="D29" s="2">
        <v>-0.10414509973236652</v>
      </c>
      <c r="E29" s="2">
        <v>1.9873246354367811</v>
      </c>
      <c r="F29" s="2">
        <v>2.3528927724304238</v>
      </c>
    </row>
    <row r="30" spans="1:6" x14ac:dyDescent="0.35">
      <c r="A30" s="1">
        <v>45578</v>
      </c>
      <c r="B30" s="2">
        <v>0.84603030907420362</v>
      </c>
      <c r="C30" s="2">
        <v>1.7782437332769114</v>
      </c>
      <c r="D30" s="2">
        <v>-6.3238663630175135E-2</v>
      </c>
      <c r="E30" s="2">
        <v>1.8266018877910033</v>
      </c>
      <c r="F30" s="2" t="s">
        <v>3778</v>
      </c>
    </row>
    <row r="31" spans="1:6" x14ac:dyDescent="0.35">
      <c r="A31" s="1">
        <v>45577</v>
      </c>
      <c r="B31" s="2">
        <v>0.85230837062665799</v>
      </c>
      <c r="C31" s="2">
        <v>1.7993026405649564</v>
      </c>
      <c r="D31" s="2">
        <v>-1.8790094768880547E-3</v>
      </c>
      <c r="E31" s="2">
        <v>1.843330909300664</v>
      </c>
      <c r="F31" s="2" t="s">
        <v>3778</v>
      </c>
    </row>
    <row r="32" spans="1:6" x14ac:dyDescent="0.35">
      <c r="A32" s="1">
        <v>45576</v>
      </c>
      <c r="B32" s="2">
        <v>0.81929872159093542</v>
      </c>
      <c r="C32" s="2">
        <v>1.7831525694745909</v>
      </c>
      <c r="D32" s="2">
        <v>-0.10414509973236652</v>
      </c>
      <c r="E32" s="2">
        <v>1.8080057432941781</v>
      </c>
      <c r="F32" s="2">
        <v>2.3020777963254049</v>
      </c>
    </row>
    <row r="33" spans="1:6" x14ac:dyDescent="0.35">
      <c r="A33" s="1">
        <v>45575</v>
      </c>
      <c r="B33" s="2">
        <v>0.77667267668518336</v>
      </c>
      <c r="C33" s="2">
        <v>1.7354386816331477</v>
      </c>
      <c r="D33" s="2">
        <v>-0.2064111899878677</v>
      </c>
      <c r="E33" s="2">
        <v>1.6987214830910315</v>
      </c>
      <c r="F33" s="2">
        <v>2.2624189863264417</v>
      </c>
    </row>
    <row r="34" spans="1:6" x14ac:dyDescent="0.35">
      <c r="A34" s="1">
        <v>45574</v>
      </c>
      <c r="B34" s="2">
        <v>0.7639919888669322</v>
      </c>
      <c r="C34" s="2">
        <v>1.7708313906184157</v>
      </c>
      <c r="D34" s="2">
        <v>-0.22686440803896338</v>
      </c>
      <c r="E34" s="2">
        <v>1.7143692752033</v>
      </c>
      <c r="F34" s="2">
        <v>2.2760127293764008</v>
      </c>
    </row>
    <row r="35" spans="1:6" x14ac:dyDescent="0.35">
      <c r="A35" s="1">
        <v>45573</v>
      </c>
      <c r="B35" s="2">
        <v>0.82278653356452103</v>
      </c>
      <c r="C35" s="2">
        <v>1.8198706642332327</v>
      </c>
      <c r="D35" s="2">
        <v>-0.16550475388567631</v>
      </c>
      <c r="E35" s="2">
        <v>1.7908662550688403</v>
      </c>
      <c r="F35" s="2">
        <v>2.2296307420391339</v>
      </c>
    </row>
    <row r="36" spans="1:6" x14ac:dyDescent="0.35">
      <c r="A36" s="1">
        <v>45572</v>
      </c>
      <c r="B36" s="2">
        <v>0.80768929030742842</v>
      </c>
      <c r="C36" s="2">
        <v>1.7389730436954765</v>
      </c>
      <c r="D36" s="2">
        <v>-8.3691881681270827E-2</v>
      </c>
      <c r="E36" s="2">
        <v>1.7953012978748126</v>
      </c>
      <c r="F36" s="2">
        <v>2.16705870876747</v>
      </c>
    </row>
    <row r="37" spans="1:6" x14ac:dyDescent="0.35">
      <c r="A37" s="1">
        <v>45571</v>
      </c>
      <c r="B37" s="2">
        <v>0.82228827471115173</v>
      </c>
      <c r="C37" s="2">
        <v>1.7693587397591122</v>
      </c>
      <c r="D37" s="2">
        <v>-4.2785445579079442E-2</v>
      </c>
      <c r="E37" s="2">
        <v>1.8240239565888863</v>
      </c>
      <c r="F37" s="2" t="s">
        <v>3778</v>
      </c>
    </row>
    <row r="38" spans="1:6" x14ac:dyDescent="0.35">
      <c r="A38" s="1">
        <v>45570</v>
      </c>
      <c r="B38" s="2">
        <v>0.80123683815629465</v>
      </c>
      <c r="C38" s="2">
        <v>1.7345060027555883</v>
      </c>
      <c r="D38" s="2">
        <v>-2.2332227527983747E-2</v>
      </c>
      <c r="E38" s="2">
        <v>1.7860808138470463</v>
      </c>
      <c r="F38" s="2" t="s">
        <v>3778</v>
      </c>
    </row>
    <row r="39" spans="1:6" x14ac:dyDescent="0.35">
      <c r="A39" s="1">
        <v>45569</v>
      </c>
      <c r="B39" s="2">
        <v>0.80078010087403928</v>
      </c>
      <c r="C39" s="2">
        <v>1.6947935179163618</v>
      </c>
      <c r="D39" s="2">
        <v>-2.2332227527983747E-2</v>
      </c>
      <c r="E39" s="2">
        <v>1.7870619294113472</v>
      </c>
      <c r="F39" s="2">
        <v>2.2295627166360479</v>
      </c>
    </row>
    <row r="40" spans="1:6" x14ac:dyDescent="0.35">
      <c r="A40" s="1">
        <v>45568</v>
      </c>
      <c r="B40" s="2">
        <v>0.7470013619670357</v>
      </c>
      <c r="C40" s="2">
        <v>1.6432016494787516</v>
      </c>
      <c r="D40" s="2">
        <v>-4.2785445579079442E-2</v>
      </c>
      <c r="E40" s="2">
        <v>1.7204962417885254</v>
      </c>
      <c r="F40" s="2">
        <v>2.17159373563985</v>
      </c>
    </row>
    <row r="41" spans="1:6" x14ac:dyDescent="0.35">
      <c r="A41" s="1">
        <v>45567</v>
      </c>
      <c r="B41" s="2">
        <v>0.76020522158132486</v>
      </c>
      <c r="C41" s="2">
        <v>1.6310768240704838</v>
      </c>
      <c r="D41" s="2">
        <v>-6.3238663630175135E-2</v>
      </c>
      <c r="E41" s="2">
        <v>1.7152152370929263</v>
      </c>
      <c r="F41" s="2">
        <v>2.1824778001335625</v>
      </c>
    </row>
    <row r="42" spans="1:6" x14ac:dyDescent="0.35">
      <c r="A42" s="1">
        <v>45566</v>
      </c>
      <c r="B42" s="2">
        <v>0.83004450419526876</v>
      </c>
      <c r="C42" s="2">
        <v>1.656455507212486</v>
      </c>
      <c r="D42" s="2">
        <v>-8.3691881681270827E-2</v>
      </c>
      <c r="E42" s="2">
        <v>1.7247160398533503</v>
      </c>
      <c r="F42" s="2">
        <v>2.1815821323262674</v>
      </c>
    </row>
    <row r="43" spans="1:6" x14ac:dyDescent="0.35">
      <c r="A43" s="1">
        <v>45565</v>
      </c>
      <c r="B43" s="2">
        <v>0.95777316125651402</v>
      </c>
      <c r="C43" s="2">
        <v>1.7547304078900274</v>
      </c>
      <c r="D43" s="2">
        <v>-6.3238663630175135E-2</v>
      </c>
      <c r="E43" s="2">
        <v>1.8500435418094776</v>
      </c>
      <c r="F43" s="2">
        <v>2.2424988807895119</v>
      </c>
    </row>
    <row r="44" spans="1:6" x14ac:dyDescent="0.35">
      <c r="A44" s="1">
        <v>45564</v>
      </c>
      <c r="B44" s="2">
        <v>1.0027742400299935</v>
      </c>
      <c r="C44" s="2">
        <v>1.8927177934067951</v>
      </c>
      <c r="D44" s="2">
        <v>-1.8790094768880547E-3</v>
      </c>
      <c r="E44" s="2">
        <v>1.9635676228440675</v>
      </c>
      <c r="F44" s="2" t="s">
        <v>3778</v>
      </c>
    </row>
    <row r="45" spans="1:6" x14ac:dyDescent="0.35">
      <c r="A45" s="1">
        <v>45563</v>
      </c>
      <c r="B45" s="2">
        <v>1.0177552228879667</v>
      </c>
      <c r="C45" s="2">
        <v>1.9197163924940317</v>
      </c>
      <c r="D45" s="2">
        <v>1.8574208574207638E-2</v>
      </c>
      <c r="E45" s="2">
        <v>1.9765523869960899</v>
      </c>
      <c r="F45" s="2" t="s">
        <v>3778</v>
      </c>
    </row>
    <row r="46" spans="1:6" x14ac:dyDescent="0.35">
      <c r="A46" s="1">
        <v>45562</v>
      </c>
      <c r="B46" s="2">
        <v>1.0333839422553204</v>
      </c>
      <c r="C46" s="2">
        <v>1.9480894657166186</v>
      </c>
      <c r="D46" s="2">
        <v>-1.8790094768880547E-3</v>
      </c>
      <c r="E46" s="2">
        <v>1.9720372531236443</v>
      </c>
      <c r="F46" s="2">
        <v>2.2149372549726229</v>
      </c>
    </row>
    <row r="47" spans="1:6" x14ac:dyDescent="0.35">
      <c r="A47" s="1">
        <v>45561</v>
      </c>
      <c r="B47" s="2">
        <v>0.98149858699112036</v>
      </c>
      <c r="C47" s="2">
        <v>1.8965466856409849</v>
      </c>
      <c r="D47" s="2">
        <v>1.8574208574207638E-2</v>
      </c>
      <c r="E47" s="2">
        <v>1.9419730690461385</v>
      </c>
      <c r="F47" s="2">
        <v>2.2231003033429064</v>
      </c>
    </row>
    <row r="48" spans="1:6" x14ac:dyDescent="0.35">
      <c r="A48" s="1">
        <v>45560</v>
      </c>
      <c r="B48" s="2">
        <v>0.93855697814490091</v>
      </c>
      <c r="C48" s="2">
        <v>1.8530053085675686</v>
      </c>
      <c r="D48" s="2">
        <v>-8.3691881681270827E-2</v>
      </c>
      <c r="E48" s="2">
        <v>1.8408981431565303</v>
      </c>
      <c r="F48" s="2">
        <v>2.1968991855877311</v>
      </c>
    </row>
    <row r="49" spans="1:6" x14ac:dyDescent="0.35">
      <c r="A49" s="1">
        <v>45559</v>
      </c>
      <c r="B49" s="2">
        <v>0.99848090957679381</v>
      </c>
      <c r="C49" s="2">
        <v>1.9432297178809159</v>
      </c>
      <c r="D49" s="2">
        <v>7.9933862727494712E-2</v>
      </c>
      <c r="E49" s="2">
        <v>1.8959757684320535</v>
      </c>
      <c r="F49" s="2">
        <v>2.208996369769805</v>
      </c>
    </row>
    <row r="50" spans="1:6" x14ac:dyDescent="0.35">
      <c r="A50" s="1">
        <v>45558</v>
      </c>
      <c r="B50" s="2">
        <v>0.99445331717872454</v>
      </c>
      <c r="C50" s="2">
        <v>1.9372900260817243</v>
      </c>
      <c r="D50" s="2">
        <v>-1.8790094768880547E-3</v>
      </c>
      <c r="E50" s="2">
        <v>1.8496731206270378</v>
      </c>
      <c r="F50" s="2">
        <v>2.1927156232979601</v>
      </c>
    </row>
    <row r="51" spans="1:6" x14ac:dyDescent="0.35">
      <c r="A51" s="1">
        <v>45557</v>
      </c>
      <c r="B51" s="2">
        <v>0.9402261453036882</v>
      </c>
      <c r="C51" s="2">
        <v>1.8581104982131555</v>
      </c>
      <c r="D51" s="2">
        <v>-2.2332227527983747E-2</v>
      </c>
      <c r="E51" s="2">
        <v>1.8617318318229599</v>
      </c>
      <c r="F51" s="2" t="s">
        <v>3778</v>
      </c>
    </row>
    <row r="52" spans="1:6" x14ac:dyDescent="0.35">
      <c r="A52" s="1">
        <v>45556</v>
      </c>
      <c r="B52" s="2">
        <v>0.96596951939444053</v>
      </c>
      <c r="C52" s="2">
        <v>1.8578159680412947</v>
      </c>
      <c r="D52" s="2">
        <v>1.8574208574207638E-2</v>
      </c>
      <c r="E52" s="2">
        <v>1.8504890483667367</v>
      </c>
      <c r="F52" s="2" t="s">
        <v>3778</v>
      </c>
    </row>
    <row r="53" spans="1:6" x14ac:dyDescent="0.35">
      <c r="A53" s="1">
        <v>45555</v>
      </c>
      <c r="B53" s="2">
        <v>0.92315247526156363</v>
      </c>
      <c r="C53" s="2">
        <v>1.7620445738245698</v>
      </c>
      <c r="D53" s="2">
        <v>-1.8790094768880547E-3</v>
      </c>
      <c r="E53" s="2">
        <v>1.8431356873261346</v>
      </c>
      <c r="F53" s="2">
        <v>2.1745528406740786</v>
      </c>
    </row>
    <row r="54" spans="1:6" x14ac:dyDescent="0.35">
      <c r="A54" s="1">
        <v>45554</v>
      </c>
      <c r="B54" s="2">
        <v>0.84235149787349273</v>
      </c>
      <c r="C54" s="2">
        <v>1.7494288647965335</v>
      </c>
      <c r="D54" s="2">
        <v>-1.8790094768880547E-3</v>
      </c>
      <c r="E54" s="2">
        <v>1.8299907410411649</v>
      </c>
      <c r="F54" s="2">
        <v>2.1871262026777525</v>
      </c>
    </row>
    <row r="55" spans="1:6" x14ac:dyDescent="0.35">
      <c r="A55" s="1">
        <v>45553</v>
      </c>
      <c r="B55" s="2">
        <v>0.76569437328261081</v>
      </c>
      <c r="C55" s="2">
        <v>1.7147724812409173</v>
      </c>
      <c r="D55" s="2">
        <v>-2.2332227527983747E-2</v>
      </c>
      <c r="E55" s="2">
        <v>1.7708735226003827</v>
      </c>
      <c r="F55" s="2">
        <v>2.0789884869058506</v>
      </c>
    </row>
    <row r="56" spans="1:6" x14ac:dyDescent="0.35">
      <c r="A56" s="1">
        <v>45552</v>
      </c>
      <c r="B56" s="2">
        <v>0.74048247530211952</v>
      </c>
      <c r="C56" s="2">
        <v>1.6496322248977118</v>
      </c>
      <c r="D56" s="2">
        <v>-1.8790094768880547E-3</v>
      </c>
      <c r="E56" s="2">
        <v>1.6983660789835553</v>
      </c>
      <c r="F56" s="2">
        <v>2.0974913965451605</v>
      </c>
    </row>
    <row r="57" spans="1:6" x14ac:dyDescent="0.35">
      <c r="A57" s="1">
        <v>45551</v>
      </c>
      <c r="B57" s="2">
        <v>0.70219958673490379</v>
      </c>
      <c r="C57" s="2">
        <v>1.5886153909605567</v>
      </c>
      <c r="D57" s="2">
        <v>-2.2332227527983747E-2</v>
      </c>
      <c r="E57" s="2">
        <v>1.593446781903217</v>
      </c>
      <c r="F57" s="2">
        <v>2.0958020990351995</v>
      </c>
    </row>
    <row r="58" spans="1:6" x14ac:dyDescent="0.35">
      <c r="A58" s="1">
        <v>45550</v>
      </c>
      <c r="B58" s="2">
        <v>0.71990438465796314</v>
      </c>
      <c r="C58" s="2">
        <v>1.6859085243985625</v>
      </c>
      <c r="D58" s="2">
        <v>0.1003870807785904</v>
      </c>
      <c r="E58" s="2">
        <v>1.6397694524748512</v>
      </c>
      <c r="F58" s="2" t="s">
        <v>3778</v>
      </c>
    </row>
    <row r="59" spans="1:6" x14ac:dyDescent="0.35">
      <c r="A59" s="1">
        <v>45549</v>
      </c>
      <c r="B59" s="2">
        <v>0.80337935122578308</v>
      </c>
      <c r="C59" s="2">
        <v>1.6854667291407712</v>
      </c>
      <c r="D59" s="2">
        <v>1.8574208574207638E-2</v>
      </c>
      <c r="E59" s="2">
        <v>1.6826632242630868</v>
      </c>
      <c r="F59" s="2" t="s">
        <v>3778</v>
      </c>
    </row>
    <row r="60" spans="1:6" x14ac:dyDescent="0.35">
      <c r="A60" s="1">
        <v>45548</v>
      </c>
      <c r="B60" s="2">
        <v>0.82211388411247233</v>
      </c>
      <c r="C60" s="2">
        <v>1.7001932377338094</v>
      </c>
      <c r="D60" s="2">
        <v>0.1003870807785904</v>
      </c>
      <c r="E60" s="2">
        <v>1.7085026045841127</v>
      </c>
      <c r="F60" s="2">
        <v>2.0877864390382679</v>
      </c>
    </row>
    <row r="61" spans="1:6" x14ac:dyDescent="0.35">
      <c r="A61" s="1">
        <v>45547</v>
      </c>
      <c r="B61" s="2">
        <v>0.75706619080509752</v>
      </c>
      <c r="C61" s="2">
        <v>1.6422689706011928</v>
      </c>
      <c r="D61" s="2">
        <v>-2.2332227527983747E-2</v>
      </c>
      <c r="E61" s="2">
        <v>1.5895123082627043</v>
      </c>
      <c r="F61" s="2">
        <v>2.0534789607487127</v>
      </c>
    </row>
    <row r="62" spans="1:6" x14ac:dyDescent="0.35">
      <c r="A62" s="1">
        <v>45546</v>
      </c>
      <c r="B62" s="2">
        <v>0.73912887208379918</v>
      </c>
      <c r="C62" s="2">
        <v>1.5715817293546097</v>
      </c>
      <c r="D62" s="2">
        <v>-1.8790094768880547E-3</v>
      </c>
      <c r="E62" s="2">
        <v>1.5496770140754268</v>
      </c>
      <c r="F62" s="2">
        <v>2.0062806685744174</v>
      </c>
    </row>
    <row r="63" spans="1:6" x14ac:dyDescent="0.35">
      <c r="A63" s="1">
        <v>45545</v>
      </c>
      <c r="B63" s="2">
        <v>0.77859097327065552</v>
      </c>
      <c r="C63" s="2">
        <v>1.5058033243057054</v>
      </c>
      <c r="D63" s="2">
        <v>-4.2785445579079442E-2</v>
      </c>
      <c r="E63" s="2">
        <v>1.5645088784479957</v>
      </c>
      <c r="F63" s="2">
        <v>1.9398311873268694</v>
      </c>
    </row>
    <row r="64" spans="1:6" x14ac:dyDescent="0.35">
      <c r="A64" s="1">
        <v>45544</v>
      </c>
      <c r="B64" s="2">
        <v>0.75524754599029909</v>
      </c>
      <c r="C64" s="2">
        <v>1.5149828479953658</v>
      </c>
      <c r="D64" s="2">
        <v>3.9027426625303327E-2</v>
      </c>
      <c r="E64" s="2">
        <v>1.5352055595019889</v>
      </c>
      <c r="F64" s="2">
        <v>1.9120881604350843</v>
      </c>
    </row>
    <row r="65" spans="1:6" x14ac:dyDescent="0.35">
      <c r="A65" s="1">
        <v>45543</v>
      </c>
      <c r="B65" s="2">
        <v>0.70258988950337664</v>
      </c>
      <c r="C65" s="2">
        <v>1.437570501157962</v>
      </c>
      <c r="D65" s="2">
        <v>7.9933862727494712E-2</v>
      </c>
      <c r="E65" s="2">
        <v>1.4256660090244584</v>
      </c>
      <c r="F65" s="2" t="s">
        <v>3778</v>
      </c>
    </row>
    <row r="66" spans="1:6" x14ac:dyDescent="0.35">
      <c r="A66" s="1">
        <v>45542</v>
      </c>
      <c r="B66" s="2">
        <v>0.6848850915803173</v>
      </c>
      <c r="C66" s="2">
        <v>1.391378352537799</v>
      </c>
      <c r="D66" s="2">
        <v>0.1003870807785904</v>
      </c>
      <c r="E66" s="2">
        <v>1.3903858942428635</v>
      </c>
      <c r="F66" s="2" t="s">
        <v>3778</v>
      </c>
    </row>
    <row r="67" spans="1:6" x14ac:dyDescent="0.35">
      <c r="A67" s="1">
        <v>45541</v>
      </c>
      <c r="B67" s="2">
        <v>0.64406938717514062</v>
      </c>
      <c r="C67" s="2">
        <v>1.359912712510674</v>
      </c>
      <c r="D67" s="2">
        <v>1.8574208574207638E-2</v>
      </c>
      <c r="E67" s="2">
        <v>1.3808900971740945</v>
      </c>
      <c r="F67" s="2">
        <v>1.8410809771807937</v>
      </c>
    </row>
    <row r="68" spans="1:6" x14ac:dyDescent="0.35">
      <c r="A68" s="1">
        <v>45540</v>
      </c>
      <c r="B68" s="2">
        <v>0.76320307901576379</v>
      </c>
      <c r="C68" s="2">
        <v>1.4351160830591223</v>
      </c>
      <c r="D68" s="2">
        <v>-1.8790094768880547E-3</v>
      </c>
      <c r="E68" s="2">
        <v>1.4918362470065665</v>
      </c>
      <c r="F68" s="2">
        <v>1.9487765278326383</v>
      </c>
    </row>
    <row r="69" spans="1:6" x14ac:dyDescent="0.35">
      <c r="A69" s="1">
        <v>45539</v>
      </c>
      <c r="B69" s="2">
        <v>0.83046802422063259</v>
      </c>
      <c r="C69" s="2">
        <v>1.4602493243912407</v>
      </c>
      <c r="D69" s="2">
        <v>3.9027426625303327E-2</v>
      </c>
      <c r="E69" s="2">
        <v>1.5814481390071498</v>
      </c>
      <c r="F69" s="2">
        <v>1.9676649147561009</v>
      </c>
    </row>
    <row r="70" spans="1:6" x14ac:dyDescent="0.35">
      <c r="A70" s="1">
        <v>45538</v>
      </c>
      <c r="B70" s="2">
        <v>0.80822907073191197</v>
      </c>
      <c r="C70" s="2">
        <v>1.5136083738600157</v>
      </c>
      <c r="D70" s="2">
        <v>-1.8790094768880547E-3</v>
      </c>
      <c r="E70" s="2">
        <v>1.5567400450000624</v>
      </c>
      <c r="F70" s="2">
        <v>1.9777099992784235</v>
      </c>
    </row>
    <row r="71" spans="1:6" x14ac:dyDescent="0.35">
      <c r="A71" s="1">
        <v>45537</v>
      </c>
      <c r="B71" s="2">
        <v>0.90368716272326566</v>
      </c>
      <c r="C71" s="2">
        <v>1.5528790634414509</v>
      </c>
      <c r="D71" s="2">
        <v>7.9933862727494712E-2</v>
      </c>
      <c r="E71" s="2">
        <v>1.6395441963503943</v>
      </c>
      <c r="F71" s="2" t="s">
        <v>3778</v>
      </c>
    </row>
    <row r="72" spans="1:6" x14ac:dyDescent="0.35">
      <c r="A72" s="1">
        <v>45536</v>
      </c>
      <c r="B72" s="2">
        <v>0.81162553524904646</v>
      </c>
      <c r="C72" s="2">
        <v>1.4856280075332435</v>
      </c>
      <c r="D72" s="2">
        <v>0.1003870807785904</v>
      </c>
      <c r="E72" s="2">
        <v>1.5485257049948695</v>
      </c>
      <c r="F72" s="2" t="s">
        <v>3778</v>
      </c>
    </row>
    <row r="73" spans="1:6" x14ac:dyDescent="0.35">
      <c r="A73" s="1">
        <v>45535</v>
      </c>
      <c r="B73" s="2">
        <v>0.88310076776488677</v>
      </c>
      <c r="C73" s="2">
        <v>1.5848355870883437</v>
      </c>
      <c r="D73" s="2">
        <v>0.1003870807785904</v>
      </c>
      <c r="E73" s="2">
        <v>1.6317653515191515</v>
      </c>
      <c r="F73" s="2" t="s">
        <v>3778</v>
      </c>
    </row>
    <row r="74" spans="1:6" x14ac:dyDescent="0.35">
      <c r="A74" s="1">
        <v>45534</v>
      </c>
      <c r="B74" s="2">
        <v>0.89297459737582352</v>
      </c>
      <c r="C74" s="2">
        <v>1.5961749987049834</v>
      </c>
      <c r="D74" s="2">
        <v>3.9027426625303327E-2</v>
      </c>
      <c r="E74" s="2">
        <v>1.6388283824437868</v>
      </c>
      <c r="F74" s="2">
        <v>2.1131599143892332</v>
      </c>
    </row>
    <row r="75" spans="1:6" x14ac:dyDescent="0.35">
      <c r="A75" s="1">
        <v>45533</v>
      </c>
      <c r="B75" s="2">
        <v>0.89569010812668681</v>
      </c>
      <c r="C75" s="2">
        <v>1.6025564857619663</v>
      </c>
      <c r="D75" s="2">
        <v>3.9027426625303327E-2</v>
      </c>
      <c r="E75" s="2">
        <v>1.6515328278631525</v>
      </c>
      <c r="F75" s="2">
        <v>2.0491706852199516</v>
      </c>
    </row>
    <row r="76" spans="1:6" x14ac:dyDescent="0.35">
      <c r="A76" s="1">
        <v>45532</v>
      </c>
      <c r="B76" s="2">
        <v>0.89486798101862741</v>
      </c>
      <c r="C76" s="2">
        <v>1.6029982810197576</v>
      </c>
      <c r="D76" s="2">
        <v>1.8574208574207638E-2</v>
      </c>
      <c r="E76" s="2">
        <v>1.6336374801979707</v>
      </c>
      <c r="F76" s="2">
        <v>2.0494201116979327</v>
      </c>
    </row>
    <row r="77" spans="1:6" x14ac:dyDescent="0.35">
      <c r="A77" s="1">
        <v>45531</v>
      </c>
      <c r="B77" s="2">
        <v>0.83695369362865757</v>
      </c>
      <c r="C77" s="2">
        <v>1.5886644793225335</v>
      </c>
      <c r="D77" s="2">
        <v>3.9027426625303327E-2</v>
      </c>
      <c r="E77" s="2">
        <v>1.6554072332038099</v>
      </c>
      <c r="F77" s="2">
        <v>2.0875370125602868</v>
      </c>
    </row>
    <row r="78" spans="1:6" x14ac:dyDescent="0.35">
      <c r="A78" s="1">
        <v>45530</v>
      </c>
      <c r="B78" s="2">
        <v>1.0215669031162427</v>
      </c>
      <c r="C78" s="2">
        <v>1.660431664532606</v>
      </c>
      <c r="D78" s="2">
        <v>1.8574208574207638E-2</v>
      </c>
      <c r="E78" s="2">
        <v>1.825365481952318</v>
      </c>
      <c r="F78" s="2">
        <v>2.0773785523661554</v>
      </c>
    </row>
    <row r="79" spans="1:6" x14ac:dyDescent="0.35">
      <c r="A79" s="1">
        <v>45529</v>
      </c>
      <c r="B79" s="2">
        <v>1.0777788060905333</v>
      </c>
      <c r="C79" s="2">
        <v>1.7875214336905261</v>
      </c>
      <c r="D79" s="2">
        <v>5.9480644676399026E-2</v>
      </c>
      <c r="E79" s="2">
        <v>1.8967967018634071</v>
      </c>
      <c r="F79" s="2" t="s">
        <v>3778</v>
      </c>
    </row>
    <row r="80" spans="1:6" x14ac:dyDescent="0.35">
      <c r="A80" s="1">
        <v>45528</v>
      </c>
      <c r="B80" s="2">
        <v>1.0948026502473212</v>
      </c>
      <c r="C80" s="2">
        <v>1.8181034832020682</v>
      </c>
      <c r="D80" s="2">
        <v>3.9027426625303327E-2</v>
      </c>
      <c r="E80" s="2">
        <v>1.8910952190688222</v>
      </c>
      <c r="F80" s="2" t="s">
        <v>3778</v>
      </c>
    </row>
    <row r="81" spans="1:6" x14ac:dyDescent="0.35">
      <c r="A81" s="1">
        <v>45527</v>
      </c>
      <c r="B81" s="2">
        <v>1.0901273213398719</v>
      </c>
      <c r="C81" s="2">
        <v>1.8731315369780543</v>
      </c>
      <c r="D81" s="2">
        <v>0.1208402988296861</v>
      </c>
      <c r="E81" s="2">
        <v>1.8857791745316406</v>
      </c>
      <c r="F81" s="2">
        <v>2.0975254092467033</v>
      </c>
    </row>
    <row r="82" spans="1:6" x14ac:dyDescent="0.35">
      <c r="A82" s="1">
        <v>45526</v>
      </c>
      <c r="B82" s="2">
        <v>0.97403300850480201</v>
      </c>
      <c r="C82" s="2">
        <v>1.8307191922301045</v>
      </c>
      <c r="D82" s="2">
        <v>-1.8790094768880547E-3</v>
      </c>
      <c r="E82" s="2">
        <v>1.7015246704176055</v>
      </c>
      <c r="F82" s="2">
        <v>2.0249989919901661</v>
      </c>
    </row>
    <row r="83" spans="1:6" x14ac:dyDescent="0.35">
      <c r="A83" s="1">
        <v>45525</v>
      </c>
      <c r="B83" s="2">
        <v>0.98035259162837063</v>
      </c>
      <c r="C83" s="2">
        <v>1.7669043216602724</v>
      </c>
      <c r="D83" s="2">
        <v>1.8574208574207638E-2</v>
      </c>
      <c r="E83" s="2">
        <v>1.7408644011310779</v>
      </c>
      <c r="F83" s="2">
        <v>2.0819249168057166</v>
      </c>
    </row>
    <row r="84" spans="1:6" x14ac:dyDescent="0.35">
      <c r="A84" s="1">
        <v>45524</v>
      </c>
      <c r="B84" s="2">
        <v>0.93237856836312039</v>
      </c>
      <c r="C84" s="2">
        <v>1.7640571966656182</v>
      </c>
      <c r="D84" s="2">
        <v>-1.8790094768880547E-3</v>
      </c>
      <c r="E84" s="2">
        <v>1.6331268996492019</v>
      </c>
      <c r="F84" s="2">
        <v>2.0550208698853214</v>
      </c>
    </row>
    <row r="85" spans="1:6" x14ac:dyDescent="0.35">
      <c r="A85" s="1">
        <v>45523</v>
      </c>
      <c r="B85" s="2">
        <v>0.98569226567364587</v>
      </c>
      <c r="C85" s="2">
        <v>1.7109435890067275</v>
      </c>
      <c r="D85" s="2">
        <v>1.8574208574207638E-2</v>
      </c>
      <c r="E85" s="2">
        <v>1.6564083715347293</v>
      </c>
      <c r="F85" s="2">
        <v>2.0676395821577191</v>
      </c>
    </row>
    <row r="86" spans="1:6" x14ac:dyDescent="0.35">
      <c r="A86" s="1">
        <v>45522</v>
      </c>
      <c r="B86" s="2">
        <v>0.96493148011658758</v>
      </c>
      <c r="C86" s="2">
        <v>1.5774723327918245</v>
      </c>
      <c r="D86" s="2">
        <v>-1.8790094768880547E-3</v>
      </c>
      <c r="E86" s="2">
        <v>1.6051200548417357</v>
      </c>
      <c r="F86" s="2" t="s">
        <v>3778</v>
      </c>
    </row>
    <row r="87" spans="1:6" x14ac:dyDescent="0.35">
      <c r="A87" s="1">
        <v>45521</v>
      </c>
      <c r="B87" s="2">
        <v>0.96679995081672288</v>
      </c>
      <c r="C87" s="2">
        <v>1.6280333456279226</v>
      </c>
      <c r="D87" s="2">
        <v>-1.8790094768880547E-3</v>
      </c>
      <c r="E87" s="2">
        <v>1.6570190659165898</v>
      </c>
      <c r="F87" s="2" t="s">
        <v>3778</v>
      </c>
    </row>
    <row r="88" spans="1:6" x14ac:dyDescent="0.35">
      <c r="A88" s="1">
        <v>45520</v>
      </c>
      <c r="B88" s="2">
        <v>0.9485553724691802</v>
      </c>
      <c r="C88" s="2">
        <v>1.519548065659208</v>
      </c>
      <c r="D88" s="2">
        <v>5.9480644676399026E-2</v>
      </c>
      <c r="E88" s="2">
        <v>1.6266895801813908</v>
      </c>
      <c r="F88" s="2">
        <v>2.0064167193805886</v>
      </c>
    </row>
    <row r="89" spans="1:6" x14ac:dyDescent="0.35">
      <c r="A89" s="1">
        <v>45519</v>
      </c>
      <c r="B89" s="2">
        <v>0.92950527564202345</v>
      </c>
      <c r="C89" s="2">
        <v>1.5179281497139736</v>
      </c>
      <c r="D89" s="2">
        <v>-1.8790094768880547E-3</v>
      </c>
      <c r="E89" s="2">
        <v>1.559483164026781</v>
      </c>
      <c r="F89" s="2">
        <v>1.993911382780001</v>
      </c>
    </row>
    <row r="90" spans="1:6" x14ac:dyDescent="0.35">
      <c r="A90" s="1">
        <v>45518</v>
      </c>
      <c r="B90" s="2">
        <v>1.0071589179396441</v>
      </c>
      <c r="C90" s="2">
        <v>1.5386434384681806</v>
      </c>
      <c r="D90" s="2">
        <v>-1.8790094768880547E-3</v>
      </c>
      <c r="E90" s="2">
        <v>1.6182099385185049</v>
      </c>
      <c r="F90" s="2">
        <v>1.8941294540204592</v>
      </c>
    </row>
    <row r="91" spans="1:6" x14ac:dyDescent="0.35">
      <c r="A91" s="1">
        <v>45517</v>
      </c>
      <c r="B91" s="2">
        <v>1.0403761748309373</v>
      </c>
      <c r="C91" s="2">
        <v>1.5424232423403939</v>
      </c>
      <c r="D91" s="2">
        <v>1.8574208574207638E-2</v>
      </c>
      <c r="E91" s="2">
        <v>1.7126873628073551</v>
      </c>
      <c r="F91" s="2">
        <v>1.8705699894184451</v>
      </c>
    </row>
    <row r="92" spans="1:6" x14ac:dyDescent="0.35">
      <c r="A92" s="1">
        <v>45516</v>
      </c>
      <c r="B92" s="2">
        <v>1.0567273695356765</v>
      </c>
      <c r="C92" s="2">
        <v>1.5142956109276908</v>
      </c>
      <c r="D92" s="2">
        <v>1.8574208574207638E-2</v>
      </c>
      <c r="E92" s="2">
        <v>1.6503564903243222</v>
      </c>
      <c r="F92" s="2">
        <v>1.7684865345211707</v>
      </c>
    </row>
    <row r="93" spans="1:6" x14ac:dyDescent="0.35">
      <c r="A93" s="1">
        <v>45515</v>
      </c>
      <c r="B93" s="2">
        <v>0.916326328970403</v>
      </c>
      <c r="C93" s="2">
        <v>1.439484947275057</v>
      </c>
      <c r="D93" s="2">
        <v>-1.8790094768880547E-3</v>
      </c>
      <c r="E93" s="2">
        <v>1.6184852515595078</v>
      </c>
      <c r="F93" s="2" t="s">
        <v>3778</v>
      </c>
    </row>
    <row r="94" spans="1:6" x14ac:dyDescent="0.35">
      <c r="A94" s="1">
        <v>45514</v>
      </c>
      <c r="B94" s="2">
        <v>0.96338687767114239</v>
      </c>
      <c r="C94" s="2">
        <v>1.5367289923510858</v>
      </c>
      <c r="D94" s="2">
        <v>-1.8790094768880547E-3</v>
      </c>
      <c r="E94" s="2">
        <v>1.7295315152250716</v>
      </c>
      <c r="F94" s="2" t="s">
        <v>3778</v>
      </c>
    </row>
    <row r="95" spans="1:6" x14ac:dyDescent="0.35">
      <c r="A95" s="1">
        <v>45513</v>
      </c>
      <c r="B95" s="2">
        <v>0.95396978534246102</v>
      </c>
      <c r="C95" s="2">
        <v>1.4665326347242704</v>
      </c>
      <c r="D95" s="2">
        <v>5.9480644676399026E-2</v>
      </c>
      <c r="E95" s="2">
        <v>1.7254718992931943</v>
      </c>
      <c r="F95" s="2">
        <v>1.7682257704760083</v>
      </c>
    </row>
    <row r="96" spans="1:6" x14ac:dyDescent="0.35">
      <c r="A96" s="1">
        <v>45512</v>
      </c>
      <c r="B96" s="2">
        <v>1.0245066303511221</v>
      </c>
      <c r="C96" s="2">
        <v>1.5072268868030327</v>
      </c>
      <c r="D96" s="2">
        <v>1.8574208574207638E-2</v>
      </c>
      <c r="E96" s="2">
        <v>1.7679752271323714</v>
      </c>
      <c r="F96" s="2">
        <v>1.7400519160313479</v>
      </c>
    </row>
    <row r="97" spans="1:6" x14ac:dyDescent="0.35">
      <c r="A97" s="1">
        <v>45511</v>
      </c>
      <c r="B97" s="2">
        <v>0.73716905392721277</v>
      </c>
      <c r="C97" s="2">
        <v>1.299681292365148</v>
      </c>
      <c r="D97" s="2">
        <v>-1.8790094768880547E-3</v>
      </c>
      <c r="E97" s="2">
        <v>1.4386607845597903</v>
      </c>
      <c r="F97" s="2">
        <v>1.6042165236363846</v>
      </c>
    </row>
    <row r="98" spans="1:6" x14ac:dyDescent="0.35">
      <c r="A98" s="1">
        <v>45510</v>
      </c>
      <c r="B98" s="2">
        <v>0.84021728911822735</v>
      </c>
      <c r="C98" s="2">
        <v>1.3483769474461276</v>
      </c>
      <c r="D98" s="2">
        <v>5.9480644676399026E-2</v>
      </c>
      <c r="E98" s="2">
        <v>1.4855591096717031</v>
      </c>
      <c r="F98" s="2">
        <v>1.650167683420775</v>
      </c>
    </row>
    <row r="99" spans="1:6" x14ac:dyDescent="0.35">
      <c r="A99" s="1">
        <v>45509</v>
      </c>
      <c r="B99" s="2">
        <v>0.8020755738927996</v>
      </c>
      <c r="C99" s="2">
        <v>1.2461258894484657</v>
      </c>
      <c r="D99" s="2">
        <v>5.9480644676399026E-2</v>
      </c>
      <c r="E99" s="2">
        <v>1.3815007915559552</v>
      </c>
      <c r="F99" s="2">
        <v>1.5892849476590731</v>
      </c>
    </row>
    <row r="100" spans="1:6" x14ac:dyDescent="0.35">
      <c r="A100" s="1">
        <v>45508</v>
      </c>
      <c r="B100" s="2">
        <v>1.028417962350072</v>
      </c>
      <c r="C100" s="2">
        <v>1.4071357167323497</v>
      </c>
      <c r="D100" s="2">
        <v>-0.10414509973236652</v>
      </c>
      <c r="E100" s="2">
        <v>1.58987772375349</v>
      </c>
      <c r="F100" s="2" t="s">
        <v>3778</v>
      </c>
    </row>
    <row r="101" spans="1:6" x14ac:dyDescent="0.35">
      <c r="A101" s="1">
        <v>45507</v>
      </c>
      <c r="B101" s="2">
        <v>1.2078243668199466</v>
      </c>
      <c r="C101" s="2">
        <v>1.5677037487584424</v>
      </c>
      <c r="D101" s="2">
        <v>-0.12459831778346221</v>
      </c>
      <c r="E101" s="2">
        <v>1.7177681398367703</v>
      </c>
      <c r="F101" s="2" t="s">
        <v>3778</v>
      </c>
    </row>
    <row r="102" spans="1:6" x14ac:dyDescent="0.35">
      <c r="A102" s="1">
        <v>45506</v>
      </c>
      <c r="B102" s="2">
        <v>1.2790172526522108</v>
      </c>
      <c r="C102" s="2">
        <v>1.6363292788020005</v>
      </c>
      <c r="D102" s="2">
        <v>-0.24731762609005908</v>
      </c>
      <c r="E102" s="2">
        <v>1.7569126485757136</v>
      </c>
      <c r="F102" s="2">
        <v>1.7709467865994368</v>
      </c>
    </row>
    <row r="103" spans="1:6" x14ac:dyDescent="0.35">
      <c r="A103" s="1">
        <v>45505</v>
      </c>
      <c r="B103" s="2">
        <v>1.4572361401882215</v>
      </c>
      <c r="C103" s="2">
        <v>1.7935102138516945</v>
      </c>
      <c r="D103" s="2">
        <v>-0.18595797193677199</v>
      </c>
      <c r="E103" s="2">
        <v>1.9518442929890027</v>
      </c>
      <c r="F103" s="2">
        <v>1.8844585092151089</v>
      </c>
    </row>
    <row r="104" spans="1:6" x14ac:dyDescent="0.35">
      <c r="A104" s="1">
        <v>45504</v>
      </c>
      <c r="B104" s="2">
        <v>1.4795830497618392</v>
      </c>
      <c r="C104" s="2">
        <v>1.7983699616873972</v>
      </c>
      <c r="D104" s="2">
        <v>-8.3691881681270827E-2</v>
      </c>
      <c r="E104" s="2">
        <v>1.9144567820208229</v>
      </c>
      <c r="F104" s="2">
        <v>1.9701931922374534</v>
      </c>
    </row>
    <row r="105" spans="1:6" x14ac:dyDescent="0.35">
      <c r="A105" s="1">
        <v>45503</v>
      </c>
      <c r="B105" s="2">
        <v>1.5186963697513369</v>
      </c>
      <c r="C105" s="2">
        <v>1.8557542568382694</v>
      </c>
      <c r="D105" s="2">
        <v>-6.3238663630175135E-2</v>
      </c>
      <c r="E105" s="2">
        <v>1.9924905092243244</v>
      </c>
      <c r="F105" s="2">
        <v>1.8728488404218153</v>
      </c>
    </row>
    <row r="106" spans="1:6" x14ac:dyDescent="0.35">
      <c r="A106" s="1">
        <v>45502</v>
      </c>
      <c r="B106" s="2">
        <v>1.5513323246470323</v>
      </c>
      <c r="C106" s="2">
        <v>1.7885522892920382</v>
      </c>
      <c r="D106" s="2">
        <v>-6.3238663630175135E-2</v>
      </c>
      <c r="E106" s="2">
        <v>2.0232154446002366</v>
      </c>
      <c r="F106" s="2">
        <v>1.9035736474821905</v>
      </c>
    </row>
    <row r="107" spans="1:6" x14ac:dyDescent="0.35">
      <c r="A107" s="1">
        <v>45501</v>
      </c>
      <c r="B107" s="2">
        <v>1.5115380508912635</v>
      </c>
      <c r="C107" s="2">
        <v>1.8351862331699926</v>
      </c>
      <c r="D107" s="2">
        <v>-4.2785445579079442E-2</v>
      </c>
      <c r="E107" s="2">
        <v>2.0961784061576325</v>
      </c>
      <c r="F107" s="2" t="s">
        <v>3778</v>
      </c>
    </row>
    <row r="108" spans="1:6" x14ac:dyDescent="0.35">
      <c r="A108" s="1">
        <v>45500</v>
      </c>
      <c r="B108" s="2">
        <v>1.4922222160089762</v>
      </c>
      <c r="C108" s="2">
        <v>1.8219323754362584</v>
      </c>
      <c r="D108" s="2">
        <v>-1.8790094768880547E-3</v>
      </c>
      <c r="E108" s="2">
        <v>2.0754948882408408</v>
      </c>
      <c r="F108" s="2" t="s">
        <v>3778</v>
      </c>
    </row>
    <row r="109" spans="1:6" x14ac:dyDescent="0.35">
      <c r="A109" s="1">
        <v>45499</v>
      </c>
      <c r="B109" s="2">
        <v>1.5155241217182183</v>
      </c>
      <c r="C109" s="2">
        <v>1.8204597245769543</v>
      </c>
      <c r="D109" s="2">
        <v>-2.2332227527983747E-2</v>
      </c>
      <c r="E109" s="2">
        <v>2.0787736162746011</v>
      </c>
      <c r="F109" s="2">
        <v>1.8985397676538491</v>
      </c>
    </row>
    <row r="110" spans="1:6" x14ac:dyDescent="0.35">
      <c r="A110" s="1">
        <v>45498</v>
      </c>
      <c r="B110" s="2">
        <v>1.4328131520588983</v>
      </c>
      <c r="C110" s="2">
        <v>1.770389595360625</v>
      </c>
      <c r="D110" s="2">
        <v>-8.3691881681270827E-2</v>
      </c>
      <c r="E110" s="2">
        <v>1.9731885622042014</v>
      </c>
      <c r="F110" s="2">
        <v>1.8306504153743199</v>
      </c>
    </row>
    <row r="111" spans="1:6" x14ac:dyDescent="0.35">
      <c r="A111" s="1">
        <v>45497</v>
      </c>
      <c r="B111" s="2">
        <v>1.5655243976538376</v>
      </c>
      <c r="C111" s="2">
        <v>1.7890431729118064</v>
      </c>
      <c r="D111" s="2">
        <v>-0.12459831778346221</v>
      </c>
      <c r="E111" s="2">
        <v>1.9517241563892924</v>
      </c>
      <c r="F111" s="2">
        <v>1.8622935653763515</v>
      </c>
    </row>
    <row r="112" spans="1:6" x14ac:dyDescent="0.35">
      <c r="A112" s="1">
        <v>45496</v>
      </c>
      <c r="B112" s="2">
        <v>1.6877722073280195</v>
      </c>
      <c r="C112" s="2">
        <v>1.8253685607746337</v>
      </c>
      <c r="D112" s="2">
        <v>-1.8790094768880547E-3</v>
      </c>
      <c r="E112" s="2">
        <v>1.9801214451458173</v>
      </c>
      <c r="F112" s="2">
        <v>2.00810601689055</v>
      </c>
    </row>
    <row r="113" spans="1:6" x14ac:dyDescent="0.35">
      <c r="A113" s="1">
        <v>45495</v>
      </c>
      <c r="B113" s="2">
        <v>1.652453958938352</v>
      </c>
      <c r="C113" s="2">
        <v>1.8547724895987334</v>
      </c>
      <c r="D113" s="2">
        <v>1.8574208574207638E-2</v>
      </c>
      <c r="E113" s="2">
        <v>2.0610034109007844</v>
      </c>
      <c r="F113" s="2">
        <v>2.0179356876364341</v>
      </c>
    </row>
    <row r="114" spans="1:6" x14ac:dyDescent="0.35">
      <c r="A114" s="1">
        <v>45494</v>
      </c>
      <c r="B114" s="2">
        <v>1.7317933770232059</v>
      </c>
      <c r="C114" s="2">
        <v>1.9245270519677578</v>
      </c>
      <c r="D114" s="2">
        <v>-2.2332227527983747E-2</v>
      </c>
      <c r="E114" s="2">
        <v>2.0912928511027462</v>
      </c>
      <c r="F114" s="2" t="s">
        <v>3778</v>
      </c>
    </row>
    <row r="115" spans="1:6" x14ac:dyDescent="0.35">
      <c r="A115" s="1">
        <v>45493</v>
      </c>
      <c r="B115" s="2">
        <v>1.7164220913967598</v>
      </c>
      <c r="C115" s="2">
        <v>1.8803475261886431</v>
      </c>
      <c r="D115" s="2">
        <v>1.8574208574207638E-2</v>
      </c>
      <c r="E115" s="2">
        <v>2.0407253540080146</v>
      </c>
      <c r="F115" s="2" t="s">
        <v>3778</v>
      </c>
    </row>
    <row r="116" spans="1:6" x14ac:dyDescent="0.35">
      <c r="A116" s="1">
        <v>45492</v>
      </c>
      <c r="B116" s="2">
        <v>1.7059420468475568</v>
      </c>
      <c r="C116" s="2">
        <v>1.8822619723057381</v>
      </c>
      <c r="D116" s="2">
        <v>3.9027426625303327E-2</v>
      </c>
      <c r="E116" s="2">
        <v>2.017143540623211</v>
      </c>
      <c r="F116" s="2">
        <v>1.9505792010144096</v>
      </c>
    </row>
    <row r="117" spans="1:6" x14ac:dyDescent="0.35">
      <c r="A117" s="1">
        <v>45491</v>
      </c>
      <c r="B117" s="2">
        <v>1.6407697888268395</v>
      </c>
      <c r="C117" s="2">
        <v>1.7767219940556311</v>
      </c>
      <c r="D117" s="2">
        <v>-8.3691881681270827E-2</v>
      </c>
      <c r="E117" s="2">
        <v>1.8821450423904038</v>
      </c>
      <c r="F117" s="2">
        <v>1.9954646294837912</v>
      </c>
    </row>
    <row r="118" spans="1:6" x14ac:dyDescent="0.35">
      <c r="A118" s="1">
        <v>45490</v>
      </c>
      <c r="B118" s="2">
        <v>1.6091054386952142</v>
      </c>
      <c r="C118" s="2">
        <v>1.7610628065850336</v>
      </c>
      <c r="D118" s="2">
        <v>-4.2785445579079442E-2</v>
      </c>
      <c r="E118" s="2">
        <v>1.8875862292189498</v>
      </c>
      <c r="F118" s="2">
        <v>2.0449871229301815</v>
      </c>
    </row>
    <row r="119" spans="1:6" x14ac:dyDescent="0.35">
      <c r="A119" s="1">
        <v>45489</v>
      </c>
      <c r="B119" s="2">
        <v>1.654928644576753</v>
      </c>
      <c r="C119" s="2">
        <v>1.7968482224661169</v>
      </c>
      <c r="D119" s="2">
        <v>5.9480644676399026E-2</v>
      </c>
      <c r="E119" s="2">
        <v>1.9356658975613472</v>
      </c>
      <c r="F119" s="2">
        <v>2.1344745406894199</v>
      </c>
    </row>
    <row r="120" spans="1:6" x14ac:dyDescent="0.35">
      <c r="A120" s="1">
        <v>45488</v>
      </c>
      <c r="B120" s="2">
        <v>1.689632373713932</v>
      </c>
      <c r="C120" s="2">
        <v>1.8435803430680244</v>
      </c>
      <c r="D120" s="2">
        <v>5.9480644676399026E-2</v>
      </c>
      <c r="E120" s="2">
        <v>1.9222856837686115</v>
      </c>
      <c r="F120" s="2">
        <v>2.093681973972362</v>
      </c>
    </row>
    <row r="121" spans="1:6" x14ac:dyDescent="0.35">
      <c r="A121" s="1">
        <v>45487</v>
      </c>
      <c r="B121" s="2">
        <v>1.4892658801456511</v>
      </c>
      <c r="C121" s="2">
        <v>1.6427598542209607</v>
      </c>
      <c r="D121" s="2">
        <v>7.9933862727494712E-2</v>
      </c>
      <c r="E121" s="2">
        <v>1.7226837290415842</v>
      </c>
      <c r="F121" s="2" t="s">
        <v>3778</v>
      </c>
    </row>
    <row r="122" spans="1:6" x14ac:dyDescent="0.35">
      <c r="A122" s="1">
        <v>45486</v>
      </c>
      <c r="B122" s="2">
        <v>1.4324643708615397</v>
      </c>
      <c r="C122" s="2">
        <v>1.5818902853697359</v>
      </c>
      <c r="D122" s="2">
        <v>5.9480644676399026E-2</v>
      </c>
      <c r="E122" s="2">
        <v>1.6433385106245784</v>
      </c>
      <c r="F122" s="2" t="s">
        <v>3778</v>
      </c>
    </row>
    <row r="123" spans="1:6" x14ac:dyDescent="0.35">
      <c r="A123" s="1">
        <v>45485</v>
      </c>
      <c r="B123" s="2">
        <v>1.3977772503528068</v>
      </c>
      <c r="C123" s="2">
        <v>1.589253539666255</v>
      </c>
      <c r="D123" s="2">
        <v>3.9027426625303327E-2</v>
      </c>
      <c r="E123" s="2">
        <v>1.577028113276141</v>
      </c>
      <c r="F123" s="2">
        <v>2.075689254856194</v>
      </c>
    </row>
    <row r="124" spans="1:6" x14ac:dyDescent="0.35">
      <c r="A124" s="1">
        <v>45484</v>
      </c>
      <c r="B124" s="2">
        <v>1.3699494933921261</v>
      </c>
      <c r="C124" s="2">
        <v>1.5455648975069085</v>
      </c>
      <c r="D124" s="2">
        <v>1.8574208574207638E-2</v>
      </c>
      <c r="E124" s="2">
        <v>1.5496069343922627</v>
      </c>
      <c r="F124" s="2">
        <v>2.0407582103716866</v>
      </c>
    </row>
    <row r="125" spans="1:6" x14ac:dyDescent="0.35">
      <c r="A125" s="1">
        <v>45483</v>
      </c>
      <c r="B125" s="2">
        <v>1.371070575812207</v>
      </c>
      <c r="C125" s="2">
        <v>1.5455158091449317</v>
      </c>
      <c r="D125" s="2">
        <v>-1.8790094768880547E-3</v>
      </c>
      <c r="E125" s="2">
        <v>1.5701002360261798</v>
      </c>
      <c r="F125" s="2">
        <v>2.096731779544037</v>
      </c>
    </row>
    <row r="126" spans="1:6" x14ac:dyDescent="0.35">
      <c r="A126" s="1">
        <v>45482</v>
      </c>
      <c r="B126" s="2">
        <v>1.3411252187247062</v>
      </c>
      <c r="C126" s="2">
        <v>1.5058033243057054</v>
      </c>
      <c r="D126" s="2">
        <v>5.9480644676399026E-2</v>
      </c>
      <c r="E126" s="2">
        <v>1.5847518954991833</v>
      </c>
      <c r="F126" s="2">
        <v>2.0321870095828878</v>
      </c>
    </row>
    <row r="127" spans="1:6" x14ac:dyDescent="0.35">
      <c r="A127" s="1">
        <v>45481</v>
      </c>
      <c r="B127" s="2">
        <v>1.3033655019535286</v>
      </c>
      <c r="C127" s="2">
        <v>1.4748776562603254</v>
      </c>
      <c r="D127" s="2">
        <v>1.8574208574207638E-2</v>
      </c>
      <c r="E127" s="2">
        <v>1.5189420673162055</v>
      </c>
      <c r="F127" s="2">
        <v>2.0275045943371564</v>
      </c>
    </row>
    <row r="128" spans="1:6" x14ac:dyDescent="0.35">
      <c r="A128" s="1">
        <v>45480</v>
      </c>
      <c r="B128" s="2">
        <v>1.2293242363428361</v>
      </c>
      <c r="C128" s="2">
        <v>1.3761609603249929</v>
      </c>
      <c r="D128" s="2">
        <v>5.9480644676399026E-2</v>
      </c>
      <c r="E128" s="2">
        <v>1.4757129141871119</v>
      </c>
      <c r="F128" s="2" t="s">
        <v>3778</v>
      </c>
    </row>
    <row r="129" spans="1:6" x14ac:dyDescent="0.35">
      <c r="A129" s="1">
        <v>45479</v>
      </c>
      <c r="B129" s="2">
        <v>1.3441812063587051</v>
      </c>
      <c r="C129" s="2">
        <v>1.5557752767980819</v>
      </c>
      <c r="D129" s="2">
        <v>3.9027426625303327E-2</v>
      </c>
      <c r="E129" s="2">
        <v>1.5957544057559856</v>
      </c>
      <c r="F129" s="2" t="s">
        <v>3778</v>
      </c>
    </row>
    <row r="130" spans="1:6" x14ac:dyDescent="0.35">
      <c r="A130" s="1">
        <v>45478</v>
      </c>
      <c r="B130" s="2">
        <v>1.2716098043654525</v>
      </c>
      <c r="C130" s="2">
        <v>1.4106700787946791</v>
      </c>
      <c r="D130" s="2">
        <v>-1.8790094768880547E-3</v>
      </c>
      <c r="E130" s="2">
        <v>1.5147923489345454</v>
      </c>
      <c r="F130" s="2">
        <v>2.0210875313127379</v>
      </c>
    </row>
    <row r="131" spans="1:6" x14ac:dyDescent="0.35">
      <c r="A131" s="1">
        <v>45477</v>
      </c>
      <c r="B131" s="2">
        <v>1.3350630693420451</v>
      </c>
      <c r="C131" s="2">
        <v>1.489015104509642</v>
      </c>
      <c r="D131" s="2">
        <v>-4.2785445579079442E-2</v>
      </c>
      <c r="E131" s="2">
        <v>1.5340392333464683</v>
      </c>
      <c r="F131" s="2" t="s">
        <v>3778</v>
      </c>
    </row>
    <row r="132" spans="1:6" x14ac:dyDescent="0.35">
      <c r="A132" s="1">
        <v>45476</v>
      </c>
      <c r="B132" s="2">
        <v>1.532141054478088</v>
      </c>
      <c r="C132" s="2">
        <v>1.7016168002311367</v>
      </c>
      <c r="D132" s="2">
        <v>-0.22686440803896338</v>
      </c>
      <c r="E132" s="2">
        <v>1.6928698295468088</v>
      </c>
      <c r="F132" s="2">
        <v>1.9868820911278122</v>
      </c>
    </row>
    <row r="133" spans="1:6" x14ac:dyDescent="0.35">
      <c r="A133" s="1">
        <v>45475</v>
      </c>
      <c r="B133" s="2">
        <v>1.6372570639105852</v>
      </c>
      <c r="C133" s="2">
        <v>1.8159926836370663</v>
      </c>
      <c r="D133" s="2">
        <v>-0.32913049829444185</v>
      </c>
      <c r="E133" s="2">
        <v>1.7881781986503222</v>
      </c>
      <c r="F133" s="2">
        <v>1.9551255654539708</v>
      </c>
    </row>
    <row r="134" spans="1:6" x14ac:dyDescent="0.35">
      <c r="A134" s="1">
        <v>45474</v>
      </c>
      <c r="B134" s="2">
        <v>1.654662906521623</v>
      </c>
      <c r="C134" s="2">
        <v>1.8008734681482135</v>
      </c>
      <c r="D134" s="2">
        <v>-0.22686440803896338</v>
      </c>
      <c r="E134" s="2">
        <v>1.8275629805886857</v>
      </c>
      <c r="F134" s="2">
        <v>1.916668537576188</v>
      </c>
    </row>
    <row r="135" spans="1:6" x14ac:dyDescent="0.35">
      <c r="A135" s="1">
        <v>45473</v>
      </c>
      <c r="B135" s="2">
        <v>1.6506519227519993</v>
      </c>
      <c r="C135" s="2">
        <v>1.8273320952537053</v>
      </c>
      <c r="D135" s="2">
        <v>-0.34958371634553753</v>
      </c>
      <c r="E135" s="2">
        <v>1.8207652513217443</v>
      </c>
      <c r="F135" s="2" t="s">
        <v>3778</v>
      </c>
    </row>
    <row r="136" spans="1:6" x14ac:dyDescent="0.35">
      <c r="A136" s="1">
        <v>45472</v>
      </c>
      <c r="B136" s="2">
        <v>1.6014571652959939</v>
      </c>
      <c r="C136" s="2">
        <v>1.7688678561393441</v>
      </c>
      <c r="D136" s="2">
        <v>-0.34958371634553753</v>
      </c>
      <c r="E136" s="2">
        <v>1.7316188886450385</v>
      </c>
      <c r="F136" s="2" t="s">
        <v>3778</v>
      </c>
    </row>
    <row r="137" spans="1:6" x14ac:dyDescent="0.35">
      <c r="A137" s="1">
        <v>45471</v>
      </c>
      <c r="B137" s="2">
        <v>1.6027443340005316</v>
      </c>
      <c r="C137" s="2">
        <v>1.7537486406504914</v>
      </c>
      <c r="D137" s="2">
        <v>-0.39049015244775165</v>
      </c>
      <c r="E137" s="2">
        <v>1.7030814405221852</v>
      </c>
      <c r="F137" s="2">
        <v>1.9001043519248193</v>
      </c>
    </row>
    <row r="138" spans="1:6" x14ac:dyDescent="0.35">
      <c r="A138" s="1">
        <v>45470</v>
      </c>
      <c r="B138" s="2">
        <v>1.6611236629869792</v>
      </c>
      <c r="C138" s="2">
        <v>1.8243867935350981</v>
      </c>
      <c r="D138" s="2">
        <v>-0.30867728024334617</v>
      </c>
      <c r="E138" s="2">
        <v>1.7672544075341097</v>
      </c>
      <c r="F138" s="2">
        <v>1.9254891648429668</v>
      </c>
    </row>
    <row r="139" spans="1:6" x14ac:dyDescent="0.35">
      <c r="A139" s="1">
        <v>45469</v>
      </c>
      <c r="B139" s="2">
        <v>1.5949133656884091</v>
      </c>
      <c r="C139" s="2">
        <v>1.7820726255111019</v>
      </c>
      <c r="D139" s="2">
        <v>-0.16550475388567631</v>
      </c>
      <c r="E139" s="2">
        <v>1.7254118309933393</v>
      </c>
      <c r="F139" s="2">
        <v>1.9198543939540345</v>
      </c>
    </row>
    <row r="140" spans="1:6" x14ac:dyDescent="0.35">
      <c r="A140" s="1">
        <v>45468</v>
      </c>
      <c r="B140" s="2">
        <v>1.6151011535640929</v>
      </c>
      <c r="C140" s="2">
        <v>1.8072058668432203</v>
      </c>
      <c r="D140" s="2">
        <v>-6.3238663630175135E-2</v>
      </c>
      <c r="E140" s="2">
        <v>1.7734664708774637</v>
      </c>
      <c r="F140" s="2">
        <v>1.910104086178418</v>
      </c>
    </row>
    <row r="141" spans="1:6" x14ac:dyDescent="0.35">
      <c r="A141" s="1">
        <v>45467</v>
      </c>
      <c r="B141" s="2">
        <v>1.5796085145757459</v>
      </c>
      <c r="C141" s="2">
        <v>1.7572339143508438</v>
      </c>
      <c r="D141" s="2">
        <v>-0.10414509973236652</v>
      </c>
      <c r="E141" s="2">
        <v>1.6975451455522015</v>
      </c>
      <c r="F141" s="2">
        <v>1.8858076797096417</v>
      </c>
    </row>
    <row r="142" spans="1:6" x14ac:dyDescent="0.35">
      <c r="A142" s="1">
        <v>45466</v>
      </c>
      <c r="B142" s="2">
        <v>1.6365345885731997</v>
      </c>
      <c r="C142" s="2">
        <v>1.8033278862470532</v>
      </c>
      <c r="D142" s="2">
        <v>-0.1450515358345579</v>
      </c>
      <c r="E142" s="2">
        <v>1.842885402743405</v>
      </c>
      <c r="F142" s="2" t="s">
        <v>3778</v>
      </c>
    </row>
    <row r="143" spans="1:6" x14ac:dyDescent="0.35">
      <c r="A143" s="1">
        <v>45465</v>
      </c>
      <c r="B143" s="2">
        <v>1.6988418581870428</v>
      </c>
      <c r="C143" s="2">
        <v>1.8700389701735163</v>
      </c>
      <c r="D143" s="2">
        <v>-6.3238663630175135E-2</v>
      </c>
      <c r="E143" s="2">
        <v>1.8961860074815464</v>
      </c>
      <c r="F143" s="2" t="s">
        <v>3778</v>
      </c>
    </row>
    <row r="144" spans="1:6" x14ac:dyDescent="0.35">
      <c r="A144" s="1">
        <v>45464</v>
      </c>
      <c r="B144" s="2">
        <v>1.7172442185048196</v>
      </c>
      <c r="C144" s="2">
        <v>1.8459856728048873</v>
      </c>
      <c r="D144" s="2">
        <v>-0.10414509973236652</v>
      </c>
      <c r="E144" s="2">
        <v>1.8895534660392064</v>
      </c>
      <c r="F144" s="2">
        <v>1.9047981047377329</v>
      </c>
    </row>
    <row r="145" spans="1:6" x14ac:dyDescent="0.35">
      <c r="A145" s="1">
        <v>45463</v>
      </c>
      <c r="B145" s="2">
        <v>1.7129924096227336</v>
      </c>
      <c r="C145" s="2">
        <v>1.8536925456352438</v>
      </c>
      <c r="D145" s="2">
        <v>-0.12459831778346221</v>
      </c>
      <c r="E145" s="2">
        <v>1.9258847760682665</v>
      </c>
      <c r="F145" s="2">
        <v>1.9144917246774455</v>
      </c>
    </row>
    <row r="146" spans="1:6" x14ac:dyDescent="0.35">
      <c r="A146" s="1">
        <v>45462</v>
      </c>
      <c r="B146" s="2">
        <v>1.7531769861469759</v>
      </c>
      <c r="C146" s="2">
        <v>1.9108313989762318</v>
      </c>
      <c r="D146" s="2">
        <v>-8.3691881681270827E-2</v>
      </c>
      <c r="E146" s="2">
        <v>1.9322219817029853</v>
      </c>
      <c r="F146" s="2" t="s">
        <v>3778</v>
      </c>
    </row>
    <row r="147" spans="1:6" x14ac:dyDescent="0.35">
      <c r="A147" s="1">
        <v>45461</v>
      </c>
      <c r="B147" s="2">
        <v>1.6894413744868071</v>
      </c>
      <c r="C147" s="2">
        <v>1.8583559400230394</v>
      </c>
      <c r="D147" s="2">
        <v>-0.12459831778346221</v>
      </c>
      <c r="E147" s="2">
        <v>1.9411821697647127</v>
      </c>
      <c r="F147" s="2">
        <v>1.930205592790242</v>
      </c>
    </row>
    <row r="148" spans="1:6" x14ac:dyDescent="0.35">
      <c r="A148" s="1">
        <v>45460</v>
      </c>
      <c r="B148" s="2">
        <v>1.7118381099457614</v>
      </c>
      <c r="C148" s="2">
        <v>1.9353755799646288</v>
      </c>
      <c r="D148" s="2">
        <v>-0.10414509973236652</v>
      </c>
      <c r="E148" s="2">
        <v>2.0082033753281023</v>
      </c>
      <c r="F148" s="2">
        <v>1.9145597500805307</v>
      </c>
    </row>
    <row r="149" spans="1:6" x14ac:dyDescent="0.35">
      <c r="A149" s="1">
        <v>45459</v>
      </c>
      <c r="B149" s="2">
        <v>1.8061668152028114</v>
      </c>
      <c r="C149" s="2">
        <v>1.9676757221453594</v>
      </c>
      <c r="D149" s="2">
        <v>-0.1450515358345579</v>
      </c>
      <c r="E149" s="2">
        <v>2.0170083869485373</v>
      </c>
      <c r="F149" s="2" t="s">
        <v>3778</v>
      </c>
    </row>
    <row r="150" spans="1:6" x14ac:dyDescent="0.35">
      <c r="A150" s="1">
        <v>45458</v>
      </c>
      <c r="B150" s="2">
        <v>1.7593387873003106</v>
      </c>
      <c r="C150" s="2">
        <v>1.9544218644116254</v>
      </c>
      <c r="D150" s="2">
        <v>-0.16550475388567631</v>
      </c>
      <c r="E150" s="2">
        <v>1.9943976777447259</v>
      </c>
      <c r="F150" s="2" t="s">
        <v>3778</v>
      </c>
    </row>
    <row r="151" spans="1:6" x14ac:dyDescent="0.35">
      <c r="A151" s="1">
        <v>45457</v>
      </c>
      <c r="B151" s="2">
        <v>1.6871909053324219</v>
      </c>
      <c r="C151" s="2">
        <v>1.9304176554049726</v>
      </c>
      <c r="D151" s="2">
        <v>-0.1450515358345579</v>
      </c>
      <c r="E151" s="2">
        <v>1.9849769660507757</v>
      </c>
      <c r="F151" s="2">
        <v>1.8673614579062363</v>
      </c>
    </row>
    <row r="152" spans="1:6" x14ac:dyDescent="0.35">
      <c r="A152" s="1">
        <v>45456</v>
      </c>
      <c r="B152" s="2">
        <v>1.6774831620059414</v>
      </c>
      <c r="C152" s="2">
        <v>1.9137276123328628</v>
      </c>
      <c r="D152" s="2">
        <v>-0.12459831778346221</v>
      </c>
      <c r="E152" s="2">
        <v>2.0219339875366602</v>
      </c>
      <c r="F152" s="2">
        <v>1.869787697282959</v>
      </c>
    </row>
    <row r="153" spans="1:6" x14ac:dyDescent="0.35">
      <c r="A153" s="1">
        <v>45455</v>
      </c>
      <c r="B153" s="2">
        <v>1.7520559037268946</v>
      </c>
      <c r="C153" s="2">
        <v>2.0093517414636572</v>
      </c>
      <c r="D153" s="2">
        <v>-0.10414509973236652</v>
      </c>
      <c r="E153" s="2">
        <v>2.0963686224405071</v>
      </c>
      <c r="F153" s="2">
        <v>1.8553776493959715</v>
      </c>
    </row>
    <row r="154" spans="1:6" x14ac:dyDescent="0.35">
      <c r="A154" s="1">
        <v>45454</v>
      </c>
      <c r="B154" s="2">
        <v>1.7006106771165042</v>
      </c>
      <c r="C154" s="2">
        <v>1.9264414980848525</v>
      </c>
      <c r="D154" s="2">
        <v>-6.3238663630175135E-2</v>
      </c>
      <c r="E154" s="2">
        <v>2.049300103812338</v>
      </c>
      <c r="F154" s="2">
        <v>1.8035536298118486</v>
      </c>
    </row>
    <row r="155" spans="1:6" x14ac:dyDescent="0.35">
      <c r="A155" s="1">
        <v>45453</v>
      </c>
      <c r="B155" s="2">
        <v>1.841659454191158</v>
      </c>
      <c r="C155" s="2">
        <v>2.0354667500353121</v>
      </c>
      <c r="D155" s="2">
        <v>-0.1450515358345579</v>
      </c>
      <c r="E155" s="2">
        <v>2.160346367477902</v>
      </c>
      <c r="F155" s="2">
        <v>1.7870801446979283</v>
      </c>
    </row>
    <row r="156" spans="1:6" x14ac:dyDescent="0.35">
      <c r="A156" s="1">
        <v>45452</v>
      </c>
      <c r="B156" s="2">
        <v>1.8736061510063595</v>
      </c>
      <c r="C156" s="2">
        <v>2.2725635383832263</v>
      </c>
      <c r="D156" s="2">
        <v>-6.3238663630175135E-2</v>
      </c>
      <c r="E156" s="2">
        <v>2.1659727648976688</v>
      </c>
      <c r="F156" s="2" t="s">
        <v>3778</v>
      </c>
    </row>
    <row r="157" spans="1:6" x14ac:dyDescent="0.35">
      <c r="A157" s="1">
        <v>45451</v>
      </c>
      <c r="B157" s="2">
        <v>1.8530695819333174</v>
      </c>
      <c r="C157" s="2">
        <v>2.3201792495007165</v>
      </c>
      <c r="D157" s="2">
        <v>-6.3238663630175135E-2</v>
      </c>
      <c r="E157" s="2">
        <v>2.1489283848137686</v>
      </c>
      <c r="F157" s="2" t="s">
        <v>3778</v>
      </c>
    </row>
    <row r="158" spans="1:6" x14ac:dyDescent="0.35">
      <c r="A158" s="1">
        <v>45450</v>
      </c>
      <c r="B158" s="2">
        <v>1.850395592753568</v>
      </c>
      <c r="C158" s="2">
        <v>2.3265116481957229</v>
      </c>
      <c r="D158" s="2">
        <v>-0.12459831778346221</v>
      </c>
      <c r="E158" s="2">
        <v>2.1508205362592054</v>
      </c>
      <c r="F158" s="2">
        <v>1.7714343019882171</v>
      </c>
    </row>
    <row r="159" spans="1:6" x14ac:dyDescent="0.35">
      <c r="A159" s="1">
        <v>45449</v>
      </c>
      <c r="B159" s="2">
        <v>1.9621550535643242</v>
      </c>
      <c r="C159" s="2">
        <v>2.4598847276866715</v>
      </c>
      <c r="D159" s="2">
        <v>-0.12459831778346221</v>
      </c>
      <c r="E159" s="2">
        <v>2.2230827009849579</v>
      </c>
      <c r="F159" s="2">
        <v>1.7782028295952446</v>
      </c>
    </row>
    <row r="160" spans="1:6" x14ac:dyDescent="0.35">
      <c r="A160" s="1">
        <v>45448</v>
      </c>
      <c r="B160" s="2">
        <v>2.0054952694932391</v>
      </c>
      <c r="C160" s="2">
        <v>2.3982788334057954</v>
      </c>
      <c r="D160" s="2">
        <v>-4.2785445579079442E-2</v>
      </c>
      <c r="E160" s="2">
        <v>2.2377093319996879</v>
      </c>
      <c r="F160" s="2">
        <v>1.7794159492836059</v>
      </c>
    </row>
    <row r="161" spans="1:6" x14ac:dyDescent="0.35">
      <c r="A161" s="1">
        <v>45447</v>
      </c>
      <c r="B161" s="2">
        <v>1.9599959318663902</v>
      </c>
      <c r="C161" s="2">
        <v>2.3346112279218936</v>
      </c>
      <c r="D161" s="2">
        <v>-2.2332227527983747E-2</v>
      </c>
      <c r="E161" s="2">
        <v>2.2109539101058706</v>
      </c>
      <c r="F161" s="2">
        <v>1.7083407406262303</v>
      </c>
    </row>
    <row r="162" spans="1:6" x14ac:dyDescent="0.35">
      <c r="A162" s="1">
        <v>45446</v>
      </c>
      <c r="B162" s="2">
        <v>1.9240797728526793</v>
      </c>
      <c r="C162" s="2">
        <v>2.0428790926938079</v>
      </c>
      <c r="D162" s="2">
        <v>-8.3691881681270827E-2</v>
      </c>
      <c r="E162" s="2">
        <v>2.1237847956327309</v>
      </c>
      <c r="F162" s="2">
        <v>1.6993387122845554</v>
      </c>
    </row>
    <row r="163" spans="1:6" x14ac:dyDescent="0.35">
      <c r="A163" s="1">
        <v>45445</v>
      </c>
      <c r="B163" s="2">
        <v>1.9365196355584686</v>
      </c>
      <c r="C163" s="2">
        <v>1.928454120925901</v>
      </c>
      <c r="D163" s="2">
        <v>-0.1450515358345579</v>
      </c>
      <c r="E163" s="2">
        <v>2.0720109268492415</v>
      </c>
      <c r="F163" s="2" t="s">
        <v>3778</v>
      </c>
    </row>
    <row r="164" spans="1:6" x14ac:dyDescent="0.35">
      <c r="A164" s="1">
        <v>45444</v>
      </c>
      <c r="B164" s="2">
        <v>1.9646463478311711</v>
      </c>
      <c r="C164" s="2">
        <v>1.9230544011084536</v>
      </c>
      <c r="D164" s="2">
        <v>-0.18595797193677199</v>
      </c>
      <c r="E164" s="2">
        <v>2.071375204009108</v>
      </c>
      <c r="F164" s="2" t="s">
        <v>3778</v>
      </c>
    </row>
    <row r="165" spans="1:6" x14ac:dyDescent="0.35">
      <c r="A165" s="1">
        <v>45443</v>
      </c>
      <c r="B165" s="2">
        <v>1.9203926573377457</v>
      </c>
      <c r="C165" s="2">
        <v>1.8837837115270184</v>
      </c>
      <c r="D165" s="2">
        <v>-0.24731762609005908</v>
      </c>
      <c r="E165" s="2">
        <v>2.0598270733619541</v>
      </c>
      <c r="F165" s="2">
        <v>1.6926608852149765</v>
      </c>
    </row>
    <row r="166" spans="1:6" x14ac:dyDescent="0.35">
      <c r="A166" s="1">
        <v>45442</v>
      </c>
      <c r="B166" s="2">
        <v>1.9078448385470599</v>
      </c>
      <c r="C166" s="2">
        <v>1.8896252266022571</v>
      </c>
      <c r="D166" s="2">
        <v>-6.3238663630175135E-2</v>
      </c>
      <c r="E166" s="2">
        <v>2.1011040067457549</v>
      </c>
      <c r="F166" s="2">
        <v>1.6450090903534424</v>
      </c>
    </row>
    <row r="167" spans="1:6" x14ac:dyDescent="0.35">
      <c r="A167" s="1">
        <v>45441</v>
      </c>
      <c r="B167" s="2">
        <v>1.9261309384657168</v>
      </c>
      <c r="C167" s="2">
        <v>1.8925705283208649</v>
      </c>
      <c r="D167" s="2">
        <v>-0.28822406219225044</v>
      </c>
      <c r="E167" s="2">
        <v>2.0651180894408623</v>
      </c>
      <c r="F167" s="2">
        <v>1.6806884142718927</v>
      </c>
    </row>
    <row r="168" spans="1:6" x14ac:dyDescent="0.35">
      <c r="A168" s="1">
        <v>45440</v>
      </c>
      <c r="B168" s="2">
        <v>1.9892354222449511</v>
      </c>
      <c r="C168" s="2">
        <v>1.9225144291267093</v>
      </c>
      <c r="D168" s="2">
        <v>-0.24731762609005908</v>
      </c>
      <c r="E168" s="2">
        <v>2.1016696499027243</v>
      </c>
      <c r="F168" s="2">
        <v>1.7250069643822268</v>
      </c>
    </row>
    <row r="169" spans="1:6" x14ac:dyDescent="0.35">
      <c r="A169" s="1">
        <v>45439</v>
      </c>
      <c r="B169" s="2">
        <v>2.0297355627096603</v>
      </c>
      <c r="C169" s="2">
        <v>1.9328720735038123</v>
      </c>
      <c r="D169" s="2">
        <v>-0.16550475388567631</v>
      </c>
      <c r="E169" s="2">
        <v>2.1548651351161192</v>
      </c>
      <c r="F169" s="2" t="s">
        <v>3778</v>
      </c>
    </row>
    <row r="170" spans="1:6" x14ac:dyDescent="0.35">
      <c r="A170" s="1">
        <v>45438</v>
      </c>
      <c r="B170" s="2">
        <v>1.9730087922535544</v>
      </c>
      <c r="C170" s="2">
        <v>1.9156420584499576</v>
      </c>
      <c r="D170" s="2">
        <v>-0.12459831778346221</v>
      </c>
      <c r="E170" s="2">
        <v>2.1091181190847639</v>
      </c>
      <c r="F170" s="2" t="s">
        <v>3778</v>
      </c>
    </row>
    <row r="171" spans="1:6" x14ac:dyDescent="0.35">
      <c r="A171" s="1">
        <v>45437</v>
      </c>
      <c r="B171" s="2">
        <v>1.9092814849076085</v>
      </c>
      <c r="C171" s="2">
        <v>1.9259506144650844</v>
      </c>
      <c r="D171" s="2">
        <v>-6.3238663630175135E-2</v>
      </c>
      <c r="E171" s="2">
        <v>2.1476419220585368</v>
      </c>
      <c r="F171" s="2" t="s">
        <v>3778</v>
      </c>
    </row>
    <row r="172" spans="1:6" x14ac:dyDescent="0.35">
      <c r="A172" s="1">
        <v>45436</v>
      </c>
      <c r="B172" s="2">
        <v>1.8917842948401196</v>
      </c>
      <c r="C172" s="2">
        <v>1.9156420584499576</v>
      </c>
      <c r="D172" s="2">
        <v>-8.3691881681270827E-2</v>
      </c>
      <c r="E172" s="2">
        <v>2.1107599859474715</v>
      </c>
      <c r="F172" s="2">
        <v>1.7235104055143415</v>
      </c>
    </row>
    <row r="173" spans="1:6" x14ac:dyDescent="0.35">
      <c r="A173" s="1">
        <v>45435</v>
      </c>
      <c r="B173" s="2">
        <v>1.9394842757360167</v>
      </c>
      <c r="C173" s="2">
        <v>1.9112731942340231</v>
      </c>
      <c r="D173" s="2">
        <v>-0.12459831778346221</v>
      </c>
      <c r="E173" s="2">
        <v>2.0821324353748349</v>
      </c>
      <c r="F173" s="2">
        <v>1.6816974577509975</v>
      </c>
    </row>
    <row r="174" spans="1:6" x14ac:dyDescent="0.35">
      <c r="A174" s="1">
        <v>45434</v>
      </c>
      <c r="B174" s="2">
        <v>1.9008110844003285</v>
      </c>
      <c r="C174" s="2">
        <v>1.9869183600402622</v>
      </c>
      <c r="D174" s="2">
        <v>-0.1450515358345579</v>
      </c>
      <c r="E174" s="2">
        <v>2.1411845798241074</v>
      </c>
      <c r="F174" s="2">
        <v>1.7261067083987791</v>
      </c>
    </row>
    <row r="175" spans="1:6" x14ac:dyDescent="0.35">
      <c r="A175" s="1">
        <v>45433</v>
      </c>
      <c r="B175" s="2">
        <v>1.9434786508771946</v>
      </c>
      <c r="C175" s="2">
        <v>2.0055719375914443</v>
      </c>
      <c r="D175" s="2">
        <v>-8.3691881681270827E-2</v>
      </c>
      <c r="E175" s="2">
        <v>2.1904656141636081</v>
      </c>
      <c r="F175" s="2">
        <v>1.742432805139347</v>
      </c>
    </row>
    <row r="176" spans="1:6" x14ac:dyDescent="0.35">
      <c r="A176" s="1">
        <v>45432</v>
      </c>
      <c r="B176" s="2">
        <v>1.8360291291480841</v>
      </c>
      <c r="C176" s="2">
        <v>1.9138257890568162</v>
      </c>
      <c r="D176" s="2">
        <v>-2.2332227527983747E-2</v>
      </c>
      <c r="E176" s="2">
        <v>2.2546786267087695</v>
      </c>
      <c r="F176" s="2">
        <v>1.7273765159230454</v>
      </c>
    </row>
    <row r="177" spans="1:6" x14ac:dyDescent="0.35">
      <c r="A177" s="1">
        <v>45431</v>
      </c>
      <c r="B177" s="2">
        <v>1.3469133257380139</v>
      </c>
      <c r="C177" s="2">
        <v>1.7895340565315745</v>
      </c>
      <c r="D177" s="2">
        <v>-6.3238663630175135E-2</v>
      </c>
      <c r="E177" s="2">
        <v>1.9972058707629545</v>
      </c>
      <c r="F177" s="2" t="s">
        <v>3778</v>
      </c>
    </row>
    <row r="178" spans="1:6" x14ac:dyDescent="0.35">
      <c r="A178" s="1">
        <v>45430</v>
      </c>
      <c r="B178" s="2">
        <v>1.3890909376757334</v>
      </c>
      <c r="C178" s="2">
        <v>1.8175144228583466</v>
      </c>
      <c r="D178" s="2">
        <v>-1.8790094768880547E-3</v>
      </c>
      <c r="E178" s="2">
        <v>2.0291622062858972</v>
      </c>
      <c r="F178" s="2" t="s">
        <v>3778</v>
      </c>
    </row>
    <row r="179" spans="1:6" x14ac:dyDescent="0.35">
      <c r="A179" s="1">
        <v>45429</v>
      </c>
      <c r="B179" s="2">
        <v>1.3640783432365897</v>
      </c>
      <c r="C179" s="2">
        <v>1.8204597245769543</v>
      </c>
      <c r="D179" s="2">
        <v>3.9027426625303327E-2</v>
      </c>
      <c r="E179" s="2">
        <v>2.0351339964298307</v>
      </c>
      <c r="F179" s="2">
        <v>1.721866458273104</v>
      </c>
    </row>
    <row r="180" spans="1:6" x14ac:dyDescent="0.35">
      <c r="A180" s="1">
        <v>45428</v>
      </c>
      <c r="B180" s="2">
        <v>1.2413737962801525</v>
      </c>
      <c r="C180" s="2">
        <v>1.7630263410641058</v>
      </c>
      <c r="D180" s="2">
        <v>-2.2332227527983747E-2</v>
      </c>
      <c r="E180" s="2">
        <v>1.9447412165311306</v>
      </c>
      <c r="F180" s="2">
        <v>1.7148711793224578</v>
      </c>
    </row>
    <row r="181" spans="1:6" x14ac:dyDescent="0.35">
      <c r="A181" s="1">
        <v>45427</v>
      </c>
      <c r="B181" s="2">
        <v>1.3158801034873233</v>
      </c>
      <c r="C181" s="2">
        <v>1.8209506081967224</v>
      </c>
      <c r="D181" s="2">
        <v>3.9027426625303327E-2</v>
      </c>
      <c r="E181" s="2">
        <v>1.9945027972694727</v>
      </c>
      <c r="F181" s="2">
        <v>1.7273991910574067</v>
      </c>
    </row>
    <row r="182" spans="1:6" x14ac:dyDescent="0.35">
      <c r="A182" s="1">
        <v>45426</v>
      </c>
      <c r="B182" s="2">
        <v>1.1890566166763656</v>
      </c>
      <c r="C182" s="2">
        <v>1.7526686966870022</v>
      </c>
      <c r="D182" s="2">
        <v>-0.10414509973236652</v>
      </c>
      <c r="E182" s="2">
        <v>1.7614528109064325</v>
      </c>
      <c r="F182" s="2">
        <v>1.6577071655961073</v>
      </c>
    </row>
    <row r="183" spans="1:6" x14ac:dyDescent="0.35">
      <c r="A183" s="1">
        <v>45425</v>
      </c>
      <c r="B183" s="2">
        <v>1.2463729934422925</v>
      </c>
      <c r="C183" s="2">
        <v>1.8734260671499154</v>
      </c>
      <c r="D183" s="2">
        <v>-6.3238663630175135E-2</v>
      </c>
      <c r="E183" s="2">
        <v>1.8299206613580006</v>
      </c>
      <c r="F183" s="2">
        <v>1.6290684708970271</v>
      </c>
    </row>
    <row r="184" spans="1:6" x14ac:dyDescent="0.35">
      <c r="A184" s="1">
        <v>45424</v>
      </c>
      <c r="B184" s="2">
        <v>1.2283858488356569</v>
      </c>
      <c r="C184" s="2">
        <v>1.8885943710007442</v>
      </c>
      <c r="D184" s="2">
        <v>-6.3238663630175135E-2</v>
      </c>
      <c r="E184" s="2">
        <v>1.7569777225672234</v>
      </c>
      <c r="F184" s="2" t="s">
        <v>3778</v>
      </c>
    </row>
    <row r="185" spans="1:6" x14ac:dyDescent="0.35">
      <c r="A185" s="1">
        <v>45423</v>
      </c>
      <c r="B185" s="2">
        <v>1.2144429052555366</v>
      </c>
      <c r="C185" s="2">
        <v>1.8759295736107318</v>
      </c>
      <c r="D185" s="2">
        <v>-2.2332227527983747E-2</v>
      </c>
      <c r="E185" s="2">
        <v>1.724270533296091</v>
      </c>
      <c r="F185" s="2" t="s">
        <v>3778</v>
      </c>
    </row>
    <row r="186" spans="1:6" x14ac:dyDescent="0.35">
      <c r="A186" s="1">
        <v>45422</v>
      </c>
      <c r="B186" s="2">
        <v>1.2122007404153745</v>
      </c>
      <c r="C186" s="2">
        <v>1.8435312547060476</v>
      </c>
      <c r="D186" s="2">
        <v>-4.2785445579079442E-2</v>
      </c>
      <c r="E186" s="2">
        <v>1.7227838428746762</v>
      </c>
      <c r="F186" s="2">
        <v>1.6304970043618272</v>
      </c>
    </row>
    <row r="187" spans="1:6" x14ac:dyDescent="0.35">
      <c r="A187" s="1">
        <v>45421</v>
      </c>
      <c r="B187" s="2">
        <v>1.317217098077198</v>
      </c>
      <c r="C187" s="2">
        <v>1.8979702481383123</v>
      </c>
      <c r="D187" s="2">
        <v>-1.8790094768880547E-3</v>
      </c>
      <c r="E187" s="2">
        <v>1.8368185044580343</v>
      </c>
      <c r="F187" s="2">
        <v>1.6207466965862096</v>
      </c>
    </row>
    <row r="188" spans="1:6" x14ac:dyDescent="0.35">
      <c r="A188" s="1">
        <v>45420</v>
      </c>
      <c r="B188" s="2">
        <v>1.2662452173775085</v>
      </c>
      <c r="C188" s="2">
        <v>1.858257763299086</v>
      </c>
      <c r="D188" s="2">
        <v>-6.3238663630175135E-2</v>
      </c>
      <c r="E188" s="2">
        <v>1.7433372128084486</v>
      </c>
      <c r="F188" s="2">
        <v>1.5908041816613208</v>
      </c>
    </row>
    <row r="189" spans="1:6" x14ac:dyDescent="0.35">
      <c r="A189" s="1">
        <v>45419</v>
      </c>
      <c r="B189" s="2">
        <v>1.2923373726656193</v>
      </c>
      <c r="C189" s="2">
        <v>1.8023461190075176</v>
      </c>
      <c r="D189" s="2">
        <v>-2.2332227527983747E-2</v>
      </c>
      <c r="E189" s="2">
        <v>1.7989104015577764</v>
      </c>
      <c r="F189" s="2">
        <v>1.5908381943628633</v>
      </c>
    </row>
    <row r="190" spans="1:6" x14ac:dyDescent="0.35">
      <c r="A190" s="1">
        <v>45418</v>
      </c>
      <c r="B190" s="2">
        <v>1.3385674899440767</v>
      </c>
      <c r="C190" s="2">
        <v>1.8562942288200142</v>
      </c>
      <c r="D190" s="2">
        <v>-2.2332227527983747E-2</v>
      </c>
      <c r="E190" s="2">
        <v>1.8412285188057336</v>
      </c>
      <c r="F190" s="2">
        <v>1.582947247604922</v>
      </c>
    </row>
    <row r="191" spans="1:6" x14ac:dyDescent="0.35">
      <c r="A191" s="1">
        <v>45417</v>
      </c>
      <c r="B191" s="2">
        <v>1.4003266748192136</v>
      </c>
      <c r="C191" s="2">
        <v>1.8739660391316597</v>
      </c>
      <c r="D191" s="2">
        <v>3.9027426625303327E-2</v>
      </c>
      <c r="E191" s="2">
        <v>1.8834415165289444</v>
      </c>
      <c r="F191" s="2" t="s">
        <v>3778</v>
      </c>
    </row>
    <row r="192" spans="1:6" x14ac:dyDescent="0.35">
      <c r="A192" s="1">
        <v>45416</v>
      </c>
      <c r="B192" s="2">
        <v>1.3844073044540612</v>
      </c>
      <c r="C192" s="2">
        <v>1.8434330779820942</v>
      </c>
      <c r="D192" s="2">
        <v>-1.8790094768880547E-3</v>
      </c>
      <c r="E192" s="2">
        <v>1.8775297946848661</v>
      </c>
      <c r="F192" s="2" t="s">
        <v>3778</v>
      </c>
    </row>
    <row r="193" spans="1:6" x14ac:dyDescent="0.35">
      <c r="A193" s="1">
        <v>45415</v>
      </c>
      <c r="B193" s="2">
        <v>1.3719674417482719</v>
      </c>
      <c r="C193" s="2">
        <v>1.8493727697812858</v>
      </c>
      <c r="D193" s="2">
        <v>0.1003870807785904</v>
      </c>
      <c r="E193" s="2">
        <v>1.8269322634402068</v>
      </c>
      <c r="F193" s="2">
        <v>1.5229148293817916</v>
      </c>
    </row>
    <row r="194" spans="1:6" x14ac:dyDescent="0.35">
      <c r="A194" s="1">
        <v>45414</v>
      </c>
      <c r="B194" s="2">
        <v>1.2763598721009071</v>
      </c>
      <c r="C194" s="2">
        <v>1.719828582524527</v>
      </c>
      <c r="D194" s="2">
        <v>3.9027426625303327E-2</v>
      </c>
      <c r="E194" s="2">
        <v>1.6389084735102606</v>
      </c>
      <c r="F194" s="2">
        <v>1.4508192396781296</v>
      </c>
    </row>
    <row r="195" spans="1:6" x14ac:dyDescent="0.35">
      <c r="A195" s="1">
        <v>45413</v>
      </c>
      <c r="B195" s="2">
        <v>1.2648583969022971</v>
      </c>
      <c r="C195" s="2">
        <v>1.7271918368210459</v>
      </c>
      <c r="D195" s="2">
        <v>-0.18595797193677199</v>
      </c>
      <c r="E195" s="2">
        <v>1.599358503747295</v>
      </c>
      <c r="F195" s="2">
        <v>1.398881844422198</v>
      </c>
    </row>
    <row r="196" spans="1:6" x14ac:dyDescent="0.35">
      <c r="A196" s="1">
        <v>45412</v>
      </c>
      <c r="B196" s="2">
        <v>1.2990223456149919</v>
      </c>
      <c r="C196" s="2">
        <v>1.8082367224447327</v>
      </c>
      <c r="D196" s="2">
        <v>-0.18595797193677199</v>
      </c>
      <c r="E196" s="2">
        <v>1.716261426648737</v>
      </c>
      <c r="F196" s="2">
        <v>1.4184958356452408</v>
      </c>
    </row>
    <row r="197" spans="1:6" x14ac:dyDescent="0.35">
      <c r="A197" s="1">
        <v>45411</v>
      </c>
      <c r="B197" s="2">
        <v>1.4666698411453489</v>
      </c>
      <c r="C197" s="2">
        <v>1.8784330800715483</v>
      </c>
      <c r="D197" s="2">
        <v>-8.3691881681270827E-2</v>
      </c>
      <c r="E197" s="2">
        <v>1.8761181896382697</v>
      </c>
      <c r="F197" s="2">
        <v>1.5097405763175276</v>
      </c>
    </row>
    <row r="198" spans="1:6" x14ac:dyDescent="0.35">
      <c r="A198" s="1">
        <v>45410</v>
      </c>
      <c r="B198" s="2">
        <v>1.5043714277169669</v>
      </c>
      <c r="C198" s="2">
        <v>1.9161329420697257</v>
      </c>
      <c r="D198" s="2">
        <v>-8.3691881681270827E-2</v>
      </c>
      <c r="E198" s="2">
        <v>1.838555479462179</v>
      </c>
      <c r="F198" s="2" t="s">
        <v>3778</v>
      </c>
    </row>
    <row r="199" spans="1:6" x14ac:dyDescent="0.35">
      <c r="A199" s="1">
        <v>45409</v>
      </c>
      <c r="B199" s="2">
        <v>1.4992891874125991</v>
      </c>
      <c r="C199" s="2">
        <v>1.8954667416774953</v>
      </c>
      <c r="D199" s="2">
        <v>-0.12459831778346221</v>
      </c>
      <c r="E199" s="2">
        <v>1.8559302351952831</v>
      </c>
      <c r="F199" s="2" t="s">
        <v>3778</v>
      </c>
    </row>
    <row r="200" spans="1:6" x14ac:dyDescent="0.35">
      <c r="A200" s="1">
        <v>45408</v>
      </c>
      <c r="B200" s="2">
        <v>1.3957593019966608</v>
      </c>
      <c r="C200" s="2">
        <v>1.9038608515755273</v>
      </c>
      <c r="D200" s="2">
        <v>-6.3238663630175135E-2</v>
      </c>
      <c r="E200" s="2">
        <v>1.8714278565579132</v>
      </c>
      <c r="F200" s="2">
        <v>1.4913623799172075</v>
      </c>
    </row>
    <row r="201" spans="1:6" x14ac:dyDescent="0.35">
      <c r="A201" s="1">
        <v>45407</v>
      </c>
      <c r="B201" s="2">
        <v>1.4164619573541593</v>
      </c>
      <c r="C201" s="2">
        <v>1.9799478126395578</v>
      </c>
      <c r="D201" s="2">
        <v>-6.3238663630175135E-2</v>
      </c>
      <c r="E201" s="2">
        <v>1.9080044454780483</v>
      </c>
      <c r="F201" s="2">
        <v>1.4329285586665907</v>
      </c>
    </row>
    <row r="202" spans="1:6" x14ac:dyDescent="0.35">
      <c r="A202" s="1">
        <v>45406</v>
      </c>
      <c r="B202" s="2">
        <v>1.4041715723043808</v>
      </c>
      <c r="C202" s="2">
        <v>1.956778105786511</v>
      </c>
      <c r="D202" s="2">
        <v>-0.12459831778346221</v>
      </c>
      <c r="E202" s="2">
        <v>1.8974224133202315</v>
      </c>
      <c r="F202" s="2">
        <v>1.459243052093576</v>
      </c>
    </row>
    <row r="203" spans="1:6" x14ac:dyDescent="0.35">
      <c r="A203" s="1">
        <v>45405</v>
      </c>
      <c r="B203" s="2">
        <v>1.4698586978069133</v>
      </c>
      <c r="C203" s="2">
        <v>1.9446041920162664</v>
      </c>
      <c r="D203" s="2">
        <v>-2.2332227527983747E-2</v>
      </c>
      <c r="E203" s="2">
        <v>2.0040086057215505</v>
      </c>
      <c r="F203" s="2">
        <v>1.4580185948380335</v>
      </c>
    </row>
    <row r="204" spans="1:6" x14ac:dyDescent="0.35">
      <c r="A204" s="1">
        <v>45404</v>
      </c>
      <c r="B204" s="2">
        <v>1.4536569807581847</v>
      </c>
      <c r="C204" s="2">
        <v>1.9364064355661417</v>
      </c>
      <c r="D204" s="2">
        <v>3.9027426625303327E-2</v>
      </c>
      <c r="E204" s="2">
        <v>2.0247471862465432</v>
      </c>
      <c r="F204" s="2">
        <v>1.3900498795882379</v>
      </c>
    </row>
    <row r="205" spans="1:6" x14ac:dyDescent="0.35">
      <c r="A205" s="1">
        <v>45403</v>
      </c>
      <c r="B205" s="2">
        <v>1.4098185059759005</v>
      </c>
      <c r="C205" s="2">
        <v>1.8140782375199713</v>
      </c>
      <c r="D205" s="2">
        <v>-1.8790094768880547E-3</v>
      </c>
      <c r="E205" s="2">
        <v>1.9301846651995644</v>
      </c>
      <c r="F205" s="2" t="s">
        <v>3778</v>
      </c>
    </row>
    <row r="206" spans="1:6" x14ac:dyDescent="0.35">
      <c r="A206" s="1">
        <v>45402</v>
      </c>
      <c r="B206" s="2">
        <v>1.4171263024919851</v>
      </c>
      <c r="C206" s="2">
        <v>1.7708804789803925</v>
      </c>
      <c r="D206" s="2">
        <v>3.9027426625303327E-2</v>
      </c>
      <c r="E206" s="2">
        <v>1.9312308547553751</v>
      </c>
      <c r="F206" s="2" t="s">
        <v>3778</v>
      </c>
    </row>
    <row r="207" spans="1:6" x14ac:dyDescent="0.35">
      <c r="A207" s="1">
        <v>45401</v>
      </c>
      <c r="B207" s="2">
        <v>1.333750987694839</v>
      </c>
      <c r="C207" s="2">
        <v>1.6888538261171702</v>
      </c>
      <c r="D207" s="2">
        <v>5.9480644676399026E-2</v>
      </c>
      <c r="E207" s="2">
        <v>1.8730647177289661</v>
      </c>
      <c r="F207" s="2">
        <v>1.3408788507244565</v>
      </c>
    </row>
    <row r="208" spans="1:6" x14ac:dyDescent="0.35">
      <c r="A208" s="1">
        <v>45400</v>
      </c>
      <c r="B208" s="2">
        <v>1.3406020469286684</v>
      </c>
      <c r="C208" s="2">
        <v>1.6789379769978579</v>
      </c>
      <c r="D208" s="2">
        <v>5.9480644676399026E-2</v>
      </c>
      <c r="E208" s="2">
        <v>1.8571616353423137</v>
      </c>
      <c r="F208" s="2">
        <v>1.3906394330816467</v>
      </c>
    </row>
    <row r="209" spans="1:6" x14ac:dyDescent="0.35">
      <c r="A209" s="1">
        <v>45399</v>
      </c>
      <c r="B209" s="2">
        <v>1.2752803112519404</v>
      </c>
      <c r="C209" s="2">
        <v>1.5918061344890488</v>
      </c>
      <c r="D209" s="2">
        <v>-4.2785445579079442E-2</v>
      </c>
      <c r="E209" s="2">
        <v>1.7469112766498303</v>
      </c>
      <c r="F209" s="2">
        <v>1.4032127950853206</v>
      </c>
    </row>
    <row r="210" spans="1:6" x14ac:dyDescent="0.35">
      <c r="A210" s="1">
        <v>45398</v>
      </c>
      <c r="B210" s="2">
        <v>1.3563387223809185</v>
      </c>
      <c r="C210" s="2">
        <v>1.6075634986835992</v>
      </c>
      <c r="D210" s="2">
        <v>5.9480644676399026E-2</v>
      </c>
      <c r="E210" s="2">
        <v>1.8733750706115513</v>
      </c>
      <c r="F210" s="2">
        <v>1.4363184912536946</v>
      </c>
    </row>
    <row r="211" spans="1:6" x14ac:dyDescent="0.35">
      <c r="A211" s="1">
        <v>45397</v>
      </c>
      <c r="B211" s="2">
        <v>1.3708795765850821</v>
      </c>
      <c r="C211" s="2">
        <v>1.6805578929430918</v>
      </c>
      <c r="D211" s="2">
        <v>3.9027426625303327E-2</v>
      </c>
      <c r="E211" s="2">
        <v>1.8536826796423693</v>
      </c>
      <c r="F211" s="2">
        <v>1.4481208986890635</v>
      </c>
    </row>
    <row r="212" spans="1:6" x14ac:dyDescent="0.35">
      <c r="A212" s="1">
        <v>45396</v>
      </c>
      <c r="B212" s="2">
        <v>1.4138211854313014</v>
      </c>
      <c r="C212" s="2">
        <v>1.7497724833303712</v>
      </c>
      <c r="D212" s="2">
        <v>0.18219995298301858</v>
      </c>
      <c r="E212" s="2">
        <v>1.9680877624081674</v>
      </c>
      <c r="F212" s="2" t="s">
        <v>3778</v>
      </c>
    </row>
    <row r="213" spans="1:6" x14ac:dyDescent="0.35">
      <c r="A213" s="1">
        <v>45395</v>
      </c>
      <c r="B213" s="2">
        <v>1.2907429443348373</v>
      </c>
      <c r="C213" s="2">
        <v>1.6813433067347203</v>
      </c>
      <c r="D213" s="2">
        <v>0.18219995298301858</v>
      </c>
      <c r="E213" s="2">
        <v>1.8756076090895011</v>
      </c>
      <c r="F213" s="2" t="s">
        <v>3778</v>
      </c>
    </row>
    <row r="214" spans="1:6" x14ac:dyDescent="0.35">
      <c r="A214" s="1">
        <v>45394</v>
      </c>
      <c r="B214" s="2">
        <v>1.4862431097685436</v>
      </c>
      <c r="C214" s="2">
        <v>1.8925705283208649</v>
      </c>
      <c r="D214" s="2">
        <v>-1.8790094768880547E-3</v>
      </c>
      <c r="E214" s="2">
        <v>2.0408955475242707</v>
      </c>
      <c r="F214" s="2">
        <v>1.5179489749565351</v>
      </c>
    </row>
    <row r="215" spans="1:6" x14ac:dyDescent="0.35">
      <c r="A215" s="1">
        <v>45393</v>
      </c>
      <c r="B215" s="2">
        <v>1.704389140087889</v>
      </c>
      <c r="C215" s="2">
        <v>1.936848230823933</v>
      </c>
      <c r="D215" s="2">
        <v>-1.8790094768880547E-3</v>
      </c>
      <c r="E215" s="2">
        <v>2.1840433117707616</v>
      </c>
      <c r="F215" s="2">
        <v>1.6037176706804233</v>
      </c>
    </row>
    <row r="216" spans="1:6" x14ac:dyDescent="0.35">
      <c r="A216" s="1">
        <v>45392</v>
      </c>
      <c r="B216" s="2">
        <v>1.7397738229913389</v>
      </c>
      <c r="C216" s="2">
        <v>1.9624232674138427</v>
      </c>
      <c r="D216" s="2">
        <v>-1.8790094768880547E-3</v>
      </c>
      <c r="E216" s="2">
        <v>2.214603059322072</v>
      </c>
      <c r="F216" s="2">
        <v>1.5601587375712129</v>
      </c>
    </row>
    <row r="217" spans="1:6" x14ac:dyDescent="0.35">
      <c r="A217" s="1">
        <v>45391</v>
      </c>
      <c r="B217" s="2">
        <v>1.708051342660154</v>
      </c>
      <c r="C217" s="2">
        <v>1.8184961900978827</v>
      </c>
      <c r="D217" s="2">
        <v>-8.3691881681270827E-2</v>
      </c>
      <c r="E217" s="2">
        <v>2.1408141586416676</v>
      </c>
      <c r="F217" s="2">
        <v>1.6160189310717534</v>
      </c>
    </row>
    <row r="218" spans="1:6" x14ac:dyDescent="0.35">
      <c r="A218" s="1">
        <v>45390</v>
      </c>
      <c r="B218" s="2">
        <v>1.8641475371065634</v>
      </c>
      <c r="C218" s="2">
        <v>1.847065616768377</v>
      </c>
      <c r="D218" s="2">
        <v>-1.8790094768880547E-3</v>
      </c>
      <c r="E218" s="2">
        <v>2.2650604312004026</v>
      </c>
      <c r="F218" s="2">
        <v>1.6074930805516796</v>
      </c>
    </row>
    <row r="219" spans="1:6" x14ac:dyDescent="0.35">
      <c r="A219" s="1">
        <v>45389</v>
      </c>
      <c r="B219" s="2">
        <v>1.6642128678778698</v>
      </c>
      <c r="C219" s="2">
        <v>1.8356771167897605</v>
      </c>
      <c r="D219" s="2">
        <v>-8.3691881681270827E-2</v>
      </c>
      <c r="E219" s="2">
        <v>2.1514462477160299</v>
      </c>
      <c r="F219" s="2" t="s">
        <v>3778</v>
      </c>
    </row>
    <row r="220" spans="1:6" x14ac:dyDescent="0.35">
      <c r="A220" s="1">
        <v>45388</v>
      </c>
      <c r="B220" s="2">
        <v>1.5793926024059526</v>
      </c>
      <c r="C220" s="2">
        <v>1.8439730499638389</v>
      </c>
      <c r="D220" s="2">
        <v>1.8574208574207638E-2</v>
      </c>
      <c r="E220" s="2">
        <v>2.1279295083227368</v>
      </c>
      <c r="F220" s="2" t="s">
        <v>3778</v>
      </c>
    </row>
    <row r="221" spans="1:6" x14ac:dyDescent="0.35">
      <c r="A221" s="1">
        <v>45387</v>
      </c>
      <c r="B221" s="2">
        <v>1.5510001520781198</v>
      </c>
      <c r="C221" s="2">
        <v>1.8057332159839161</v>
      </c>
      <c r="D221" s="2">
        <v>3.9027426625303327E-2</v>
      </c>
      <c r="E221" s="2">
        <v>2.0748691767840164</v>
      </c>
      <c r="F221" s="2">
        <v>1.6097039061519645</v>
      </c>
    </row>
    <row r="222" spans="1:6" x14ac:dyDescent="0.35">
      <c r="A222" s="1">
        <v>45386</v>
      </c>
      <c r="B222" s="2">
        <v>1.5589805980462526</v>
      </c>
      <c r="C222" s="2">
        <v>1.8417149853129062</v>
      </c>
      <c r="D222" s="2">
        <v>3.9027426625303327E-2</v>
      </c>
      <c r="E222" s="2">
        <v>2.1082020775119727</v>
      </c>
      <c r="F222" s="2">
        <v>1.5449323848471965</v>
      </c>
    </row>
    <row r="223" spans="1:6" x14ac:dyDescent="0.35">
      <c r="A223" s="1">
        <v>45385</v>
      </c>
      <c r="B223" s="2">
        <v>1.5450044372092411</v>
      </c>
      <c r="C223" s="2">
        <v>1.7244919769123226</v>
      </c>
      <c r="D223" s="2">
        <v>1.8574208574207638E-2</v>
      </c>
      <c r="E223" s="2">
        <v>1.9813828794427755</v>
      </c>
      <c r="F223" s="2">
        <v>1.6178102666863434</v>
      </c>
    </row>
    <row r="224" spans="1:6" x14ac:dyDescent="0.35">
      <c r="A224" s="1">
        <v>45384</v>
      </c>
      <c r="B224" s="2">
        <v>1.5179074599001685</v>
      </c>
      <c r="C224" s="2">
        <v>1.6727037550268047</v>
      </c>
      <c r="D224" s="2">
        <v>-1.8790094768880547E-3</v>
      </c>
      <c r="E224" s="2">
        <v>1.9551630665559998</v>
      </c>
      <c r="F224" s="2">
        <v>1.6113705285275646</v>
      </c>
    </row>
    <row r="225" spans="1:6" x14ac:dyDescent="0.35">
      <c r="A225" s="1">
        <v>45383</v>
      </c>
      <c r="B225" s="2">
        <v>1.7046133565719053</v>
      </c>
      <c r="C225" s="2">
        <v>1.7968973108280935</v>
      </c>
      <c r="D225" s="2">
        <v>3.9027426625303327E-2</v>
      </c>
      <c r="E225" s="2">
        <v>2.1666635503460023</v>
      </c>
      <c r="F225" s="2">
        <v>1.654407933546451</v>
      </c>
    </row>
    <row r="226" spans="1:6" x14ac:dyDescent="0.35">
      <c r="A226" s="1">
        <v>45382</v>
      </c>
      <c r="B226" s="2">
        <v>1.824419697864577</v>
      </c>
      <c r="C226" s="2">
        <v>1.9480403773546418</v>
      </c>
      <c r="D226" s="2">
        <v>7.9933862727494712E-2</v>
      </c>
      <c r="E226" s="2">
        <v>2.2501384643780509</v>
      </c>
      <c r="F226" s="2" t="s">
        <v>3778</v>
      </c>
    </row>
    <row r="227" spans="1:6" x14ac:dyDescent="0.35">
      <c r="A227" s="1">
        <v>45381</v>
      </c>
      <c r="B227" s="2">
        <v>1.7079433865752571</v>
      </c>
      <c r="C227" s="2">
        <v>1.9180964765487973</v>
      </c>
      <c r="D227" s="2">
        <v>3.9027426625303327E-2</v>
      </c>
      <c r="E227" s="2">
        <v>2.1640155394607214</v>
      </c>
      <c r="F227" s="2" t="s">
        <v>3778</v>
      </c>
    </row>
    <row r="228" spans="1:6" x14ac:dyDescent="0.35">
      <c r="A228" s="1">
        <v>45380</v>
      </c>
      <c r="B228" s="2">
        <v>1.7103765506425446</v>
      </c>
      <c r="C228" s="2">
        <v>1.975431683337693</v>
      </c>
      <c r="D228" s="2">
        <v>3.9027426625303327E-2</v>
      </c>
      <c r="E228" s="2">
        <v>2.1770403491459809</v>
      </c>
      <c r="F228" s="2" t="s">
        <v>3778</v>
      </c>
    </row>
    <row r="229" spans="1:6" x14ac:dyDescent="0.35">
      <c r="A229" s="1">
        <v>45379</v>
      </c>
      <c r="B229" s="2">
        <v>1.7516240793873077</v>
      </c>
      <c r="C229" s="2">
        <v>1.8312591642118492</v>
      </c>
      <c r="D229" s="2">
        <v>-2.2332227527983747E-2</v>
      </c>
      <c r="E229" s="2">
        <v>2.2216110276385068</v>
      </c>
      <c r="F229" s="2">
        <v>1.6664030796238962</v>
      </c>
    </row>
    <row r="230" spans="1:6" x14ac:dyDescent="0.35">
      <c r="A230" s="1">
        <v>45378</v>
      </c>
      <c r="B230" s="2">
        <v>1.7026286254726501</v>
      </c>
      <c r="C230" s="2">
        <v>1.7876196104144795</v>
      </c>
      <c r="D230" s="2">
        <v>-0.12459831778346221</v>
      </c>
      <c r="E230" s="2">
        <v>2.1555509148727987</v>
      </c>
      <c r="F230" s="2">
        <v>1.6597592652558588</v>
      </c>
    </row>
    <row r="231" spans="1:6" x14ac:dyDescent="0.35">
      <c r="A231" s="1">
        <v>45377</v>
      </c>
      <c r="B231" s="2">
        <v>1.7749342894107729</v>
      </c>
      <c r="C231" s="2">
        <v>1.818250748287999</v>
      </c>
      <c r="D231" s="2">
        <v>-6.3238663630175135E-2</v>
      </c>
      <c r="E231" s="2">
        <v>2.1834276116972458</v>
      </c>
      <c r="F231" s="2">
        <v>1.6088422510462121</v>
      </c>
    </row>
    <row r="232" spans="1:6" x14ac:dyDescent="0.35">
      <c r="A232" s="1">
        <v>45376</v>
      </c>
      <c r="B232" s="2">
        <v>1.7775252354482936</v>
      </c>
      <c r="C232" s="2">
        <v>1.8509435973645436</v>
      </c>
      <c r="D232" s="2">
        <v>-6.3238663630175135E-2</v>
      </c>
      <c r="E232" s="2">
        <v>2.1780565045518641</v>
      </c>
      <c r="F232" s="2">
        <v>1.6254064366975798</v>
      </c>
    </row>
    <row r="233" spans="1:6" x14ac:dyDescent="0.35">
      <c r="A233" s="1">
        <v>45375</v>
      </c>
      <c r="B233" s="2">
        <v>1.6651761683277171</v>
      </c>
      <c r="C233" s="2">
        <v>1.7556630867675866</v>
      </c>
      <c r="D233" s="2">
        <v>1.8574208574207638E-2</v>
      </c>
      <c r="E233" s="2">
        <v>2.0438989625170283</v>
      </c>
      <c r="F233" s="2" t="s">
        <v>3778</v>
      </c>
    </row>
    <row r="234" spans="1:6" x14ac:dyDescent="0.35">
      <c r="A234" s="1">
        <v>45374</v>
      </c>
      <c r="B234" s="2">
        <v>1.5635064492976916</v>
      </c>
      <c r="C234" s="2">
        <v>1.6790852420837881</v>
      </c>
      <c r="D234" s="2">
        <v>1.8574208574207638E-2</v>
      </c>
      <c r="E234" s="2">
        <v>1.8850133037084877</v>
      </c>
      <c r="F234" s="2" t="s">
        <v>3778</v>
      </c>
    </row>
    <row r="235" spans="1:6" x14ac:dyDescent="0.35">
      <c r="A235" s="1">
        <v>45373</v>
      </c>
      <c r="B235" s="2">
        <v>1.5645195756328758</v>
      </c>
      <c r="C235" s="2">
        <v>1.6861048778464693</v>
      </c>
      <c r="D235" s="2">
        <v>-1.8790094768880547E-3</v>
      </c>
      <c r="E235" s="2">
        <v>1.8723839436639411</v>
      </c>
      <c r="F235" s="2">
        <v>1.6435352066199198</v>
      </c>
    </row>
    <row r="236" spans="1:6" x14ac:dyDescent="0.35">
      <c r="A236" s="1">
        <v>45372</v>
      </c>
      <c r="B236" s="2">
        <v>1.6966495192322175</v>
      </c>
      <c r="C236" s="2">
        <v>1.687381175257866</v>
      </c>
      <c r="D236" s="2">
        <v>1.8574208574207638E-2</v>
      </c>
      <c r="E236" s="2">
        <v>1.9583967433648695</v>
      </c>
      <c r="F236" s="2">
        <v>1.6518683184979175</v>
      </c>
    </row>
    <row r="237" spans="1:6" x14ac:dyDescent="0.35">
      <c r="A237" s="1">
        <v>45371</v>
      </c>
      <c r="B237" s="2">
        <v>1.7145037948112876</v>
      </c>
      <c r="C237" s="2">
        <v>1.7011750049733454</v>
      </c>
      <c r="D237" s="2">
        <v>1.8574208574207638E-2</v>
      </c>
      <c r="E237" s="2">
        <v>2.0760405086311913</v>
      </c>
      <c r="F237" s="2">
        <v>1.632696492394931</v>
      </c>
    </row>
    <row r="238" spans="1:6" x14ac:dyDescent="0.35">
      <c r="A238" s="1">
        <v>45370</v>
      </c>
      <c r="B238" s="2">
        <v>1.4242430997809445</v>
      </c>
      <c r="C238" s="2">
        <v>1.4629000959379876</v>
      </c>
      <c r="D238" s="2">
        <v>-1.8790094768880547E-3</v>
      </c>
      <c r="E238" s="2">
        <v>1.7855101649984222</v>
      </c>
      <c r="F238" s="2">
        <v>1.5804189701235707</v>
      </c>
    </row>
    <row r="239" spans="1:6" x14ac:dyDescent="0.35">
      <c r="A239" s="1">
        <v>45369</v>
      </c>
      <c r="B239" s="2">
        <v>1.7191292978334003</v>
      </c>
      <c r="C239" s="2">
        <v>1.6957261967939212</v>
      </c>
      <c r="D239" s="2">
        <v>-8.3691881681270827E-2</v>
      </c>
      <c r="E239" s="2">
        <v>2.0630307160208958</v>
      </c>
      <c r="F239" s="2">
        <v>1.5474379871941866</v>
      </c>
    </row>
    <row r="240" spans="1:6" x14ac:dyDescent="0.35">
      <c r="A240" s="1">
        <v>45368</v>
      </c>
      <c r="B240" s="2">
        <v>1.822501401279105</v>
      </c>
      <c r="C240" s="2">
        <v>1.7752493431963277</v>
      </c>
      <c r="D240" s="2">
        <v>-0.16550475388567631</v>
      </c>
      <c r="E240" s="2">
        <v>2.1029310841996827</v>
      </c>
      <c r="F240" s="2" t="s">
        <v>3778</v>
      </c>
    </row>
    <row r="241" spans="1:6" x14ac:dyDescent="0.35">
      <c r="A241" s="1">
        <v>45367</v>
      </c>
      <c r="B241" s="2">
        <v>1.7219361560407145</v>
      </c>
      <c r="C241" s="2">
        <v>1.7989590220311187</v>
      </c>
      <c r="D241" s="2">
        <v>-0.22686440803896338</v>
      </c>
      <c r="E241" s="2">
        <v>1.9489059519877545</v>
      </c>
      <c r="F241" s="2" t="s">
        <v>3778</v>
      </c>
    </row>
    <row r="242" spans="1:6" x14ac:dyDescent="0.35">
      <c r="A242" s="1">
        <v>45366</v>
      </c>
      <c r="B242" s="2">
        <v>1.9025051645017843</v>
      </c>
      <c r="C242" s="2">
        <v>2.0715957844502317</v>
      </c>
      <c r="D242" s="2">
        <v>-2.2332227527983747E-2</v>
      </c>
      <c r="E242" s="2">
        <v>2.1566171271952279</v>
      </c>
      <c r="F242" s="2">
        <v>1.5107836324981752</v>
      </c>
    </row>
    <row r="243" spans="1:6" x14ac:dyDescent="0.35">
      <c r="A243" s="1">
        <v>45365</v>
      </c>
      <c r="B243" s="2">
        <v>2.0211073802321469</v>
      </c>
      <c r="C243" s="2">
        <v>1.9304176554049726</v>
      </c>
      <c r="D243" s="2">
        <v>-0.1450515358345579</v>
      </c>
      <c r="E243" s="2">
        <v>2.2529166232463518</v>
      </c>
      <c r="F243" s="2">
        <v>1.5486397693153668</v>
      </c>
    </row>
    <row r="244" spans="1:6" x14ac:dyDescent="0.35">
      <c r="A244" s="1">
        <v>45364</v>
      </c>
      <c r="B244" s="2">
        <v>2.1210498019038253</v>
      </c>
      <c r="C244" s="2">
        <v>2.0632507629141772</v>
      </c>
      <c r="D244" s="2">
        <v>-1.8790094768880547E-3</v>
      </c>
      <c r="E244" s="2">
        <v>2.3369521747437143</v>
      </c>
      <c r="F244" s="2">
        <v>1.5654533814447167</v>
      </c>
    </row>
    <row r="245" spans="1:6" x14ac:dyDescent="0.35">
      <c r="A245" s="1">
        <v>45363</v>
      </c>
      <c r="B245" s="2">
        <v>2.1002973206609901</v>
      </c>
      <c r="C245" s="2">
        <v>1.6083489124752284</v>
      </c>
      <c r="D245" s="2">
        <v>-0.16550475388567631</v>
      </c>
      <c r="E245" s="2">
        <v>2.2570563302447026</v>
      </c>
      <c r="F245" s="2">
        <v>1.5767455983569429</v>
      </c>
    </row>
    <row r="246" spans="1:6" x14ac:dyDescent="0.35">
      <c r="A246" s="1">
        <v>45362</v>
      </c>
      <c r="B246" s="2">
        <v>2.1714819021790315</v>
      </c>
      <c r="C246" s="2">
        <v>1.5318692445153832</v>
      </c>
      <c r="D246" s="2">
        <v>-0.16550475388567631</v>
      </c>
      <c r="E246" s="2">
        <v>2.2885371250604591</v>
      </c>
      <c r="F246" s="2">
        <v>1.5117473257085552</v>
      </c>
    </row>
    <row r="247" spans="1:6" x14ac:dyDescent="0.35">
      <c r="A247" s="1">
        <v>45361</v>
      </c>
      <c r="B247" s="2">
        <v>2.0165649203522622</v>
      </c>
      <c r="C247" s="2">
        <v>1.5661820095371621</v>
      </c>
      <c r="D247" s="2">
        <v>-4.2785445579079442E-2</v>
      </c>
      <c r="E247" s="2">
        <v>2.1316437315304473</v>
      </c>
      <c r="F247" s="2" t="s">
        <v>3778</v>
      </c>
    </row>
    <row r="248" spans="1:6" x14ac:dyDescent="0.35">
      <c r="A248" s="1">
        <v>45360</v>
      </c>
      <c r="B248" s="2">
        <v>2.0387374393272006</v>
      </c>
      <c r="C248" s="2">
        <v>1.3659014926718429</v>
      </c>
      <c r="D248" s="2">
        <v>7.9933862727494712E-2</v>
      </c>
      <c r="E248" s="2">
        <v>2.1016946783609973</v>
      </c>
      <c r="F248" s="2" t="s">
        <v>3778</v>
      </c>
    </row>
    <row r="249" spans="1:6" x14ac:dyDescent="0.35">
      <c r="A249" s="1">
        <v>45359</v>
      </c>
      <c r="B249" s="2">
        <v>2.0204928609796577</v>
      </c>
      <c r="C249" s="2">
        <v>1.3571146758779968</v>
      </c>
      <c r="D249" s="2">
        <v>0.22310638908520997</v>
      </c>
      <c r="E249" s="2">
        <v>2.0919586080928076</v>
      </c>
      <c r="F249" s="2">
        <v>1.5182664268376016</v>
      </c>
    </row>
    <row r="250" spans="1:6" x14ac:dyDescent="0.35">
      <c r="A250" s="1">
        <v>45358</v>
      </c>
      <c r="B250" s="2">
        <v>2.0092737324646239</v>
      </c>
      <c r="C250" s="2">
        <v>1.300123087622939</v>
      </c>
      <c r="D250" s="2">
        <v>0.18219995298301858</v>
      </c>
      <c r="E250" s="2">
        <v>2.0260486660767385</v>
      </c>
      <c r="F250" s="2">
        <v>1.5564400155358606</v>
      </c>
    </row>
    <row r="251" spans="1:6" x14ac:dyDescent="0.35">
      <c r="A251" s="1">
        <v>45357</v>
      </c>
      <c r="B251" s="2">
        <v>1.9634920481541989</v>
      </c>
      <c r="C251" s="2">
        <v>1.0757401850270143</v>
      </c>
      <c r="D251" s="2">
        <v>7.9933862727494712E-2</v>
      </c>
      <c r="E251" s="2">
        <v>1.9872595614452713</v>
      </c>
      <c r="F251" s="2">
        <v>1.4968044121640638</v>
      </c>
    </row>
    <row r="252" spans="1:6" x14ac:dyDescent="0.35">
      <c r="A252" s="1">
        <v>45356</v>
      </c>
      <c r="B252" s="2">
        <v>1.7488006125515481</v>
      </c>
      <c r="C252" s="2">
        <v>0.90442180172800357</v>
      </c>
      <c r="D252" s="2">
        <v>0.16174673493187749</v>
      </c>
      <c r="E252" s="2">
        <v>1.8727393477714174</v>
      </c>
      <c r="F252" s="2">
        <v>1.4672020242546024</v>
      </c>
    </row>
    <row r="253" spans="1:6" x14ac:dyDescent="0.35">
      <c r="A253" s="1">
        <v>45355</v>
      </c>
      <c r="B253" s="2">
        <v>1.8071882458522186</v>
      </c>
      <c r="C253" s="2">
        <v>1.0227738424540536</v>
      </c>
      <c r="D253" s="2">
        <v>5.9480644676399026E-2</v>
      </c>
      <c r="E253" s="2">
        <v>2.096869191605967</v>
      </c>
      <c r="F253" s="2">
        <v>1.5264975006109716</v>
      </c>
    </row>
    <row r="254" spans="1:6" x14ac:dyDescent="0.35">
      <c r="A254" s="1">
        <v>45354</v>
      </c>
      <c r="B254" s="2">
        <v>1.6928627519466102</v>
      </c>
      <c r="C254" s="2">
        <v>1.0046111485226399</v>
      </c>
      <c r="D254" s="2">
        <v>-4.2785445579079442E-2</v>
      </c>
      <c r="E254" s="2">
        <v>1.8398619649840291</v>
      </c>
      <c r="F254" s="2" t="s">
        <v>3778</v>
      </c>
    </row>
    <row r="255" spans="1:6" x14ac:dyDescent="0.35">
      <c r="A255" s="1">
        <v>45353</v>
      </c>
      <c r="B255" s="2">
        <v>1.6363685022887431</v>
      </c>
      <c r="C255" s="2">
        <v>0.98590848260948127</v>
      </c>
      <c r="D255" s="2">
        <v>1.8574208574207638E-2</v>
      </c>
      <c r="E255" s="2">
        <v>1.7827320061301213</v>
      </c>
      <c r="F255" s="2" t="s">
        <v>3778</v>
      </c>
    </row>
    <row r="256" spans="1:6" x14ac:dyDescent="0.35">
      <c r="A256" s="1">
        <v>45352</v>
      </c>
      <c r="B256" s="2">
        <v>1.647056154693517</v>
      </c>
      <c r="C256" s="2">
        <v>0.96828576065981242</v>
      </c>
      <c r="D256" s="2">
        <v>5.9480644676399026E-2</v>
      </c>
      <c r="E256" s="2">
        <v>1.8029149548814534</v>
      </c>
      <c r="F256" s="2">
        <v>1.5334474292928941</v>
      </c>
    </row>
    <row r="257" spans="1:6" x14ac:dyDescent="0.35">
      <c r="A257" s="1">
        <v>45351</v>
      </c>
      <c r="B257" s="2">
        <v>1.5687879931434072</v>
      </c>
      <c r="C257" s="2">
        <v>0.92803330383884142</v>
      </c>
      <c r="D257" s="2">
        <v>3.9027426625303327E-2</v>
      </c>
      <c r="E257" s="2">
        <v>1.7414250385963927</v>
      </c>
      <c r="F257" s="2">
        <v>1.4871788176274374</v>
      </c>
    </row>
    <row r="258" spans="1:6" x14ac:dyDescent="0.35">
      <c r="A258" s="1">
        <v>45350</v>
      </c>
      <c r="B258" s="2">
        <v>1.6051359764967048</v>
      </c>
      <c r="C258" s="2">
        <v>1.0042184416268256</v>
      </c>
      <c r="D258" s="2">
        <v>3.9027426625303327E-2</v>
      </c>
      <c r="E258" s="2">
        <v>1.8064139333480163</v>
      </c>
      <c r="F258" s="2">
        <v>1.4571229270307384</v>
      </c>
    </row>
    <row r="259" spans="1:6" x14ac:dyDescent="0.35">
      <c r="A259" s="1">
        <v>45349</v>
      </c>
      <c r="B259" s="2">
        <v>1.488136493411347</v>
      </c>
      <c r="C259" s="2">
        <v>0.90692530818882</v>
      </c>
      <c r="D259" s="2">
        <v>-2.2332227527983747E-2</v>
      </c>
      <c r="E259" s="2">
        <v>1.5355359351511921</v>
      </c>
      <c r="F259" s="2">
        <v>1.4666691585970986</v>
      </c>
    </row>
    <row r="260" spans="1:6" x14ac:dyDescent="0.35">
      <c r="A260" s="1">
        <v>45348</v>
      </c>
      <c r="B260" s="2">
        <v>1.4331619332562568</v>
      </c>
      <c r="C260" s="2">
        <v>0.94030539433303995</v>
      </c>
      <c r="D260" s="2">
        <v>-2.2332227527983747E-2</v>
      </c>
      <c r="E260" s="2">
        <v>1.4073351661853266</v>
      </c>
      <c r="F260" s="2">
        <v>1.456862162985576</v>
      </c>
    </row>
    <row r="261" spans="1:6" x14ac:dyDescent="0.35">
      <c r="A261" s="1">
        <v>45347</v>
      </c>
      <c r="B261" s="2">
        <v>1.3805541026546715</v>
      </c>
      <c r="C261" s="2">
        <v>0.87599964014343978</v>
      </c>
      <c r="D261" s="2">
        <v>-6.3238663630175135E-2</v>
      </c>
      <c r="E261" s="2">
        <v>1.2685573707532987</v>
      </c>
      <c r="F261" s="2" t="s">
        <v>3778</v>
      </c>
    </row>
    <row r="262" spans="1:6" x14ac:dyDescent="0.35">
      <c r="A262" s="1">
        <v>45346</v>
      </c>
      <c r="B262" s="2">
        <v>1.2806532025541069</v>
      </c>
      <c r="C262" s="2">
        <v>0.84261955399921995</v>
      </c>
      <c r="D262" s="2">
        <v>3.9027426625303327E-2</v>
      </c>
      <c r="E262" s="2">
        <v>1.2609937706632037</v>
      </c>
      <c r="F262" s="2" t="s">
        <v>3778</v>
      </c>
    </row>
    <row r="263" spans="1:6" x14ac:dyDescent="0.35">
      <c r="A263" s="1">
        <v>45345</v>
      </c>
      <c r="B263" s="2">
        <v>1.2224814814232294</v>
      </c>
      <c r="C263" s="2">
        <v>0.81218476957360775</v>
      </c>
      <c r="D263" s="2">
        <v>-6.3238663630175135E-2</v>
      </c>
      <c r="E263" s="2">
        <v>1.219391467321854</v>
      </c>
      <c r="F263" s="2">
        <v>1.4787096549432674</v>
      </c>
    </row>
    <row r="264" spans="1:6" x14ac:dyDescent="0.35">
      <c r="A264" s="1">
        <v>45344</v>
      </c>
      <c r="B264" s="2">
        <v>1.2641857474502483</v>
      </c>
      <c r="C264" s="2">
        <v>0.84747930183492259</v>
      </c>
      <c r="D264" s="2">
        <v>-0.16550475388567631</v>
      </c>
      <c r="E264" s="2">
        <v>1.2484194732268581</v>
      </c>
      <c r="F264" s="2">
        <v>1.4767029055522387</v>
      </c>
    </row>
    <row r="265" spans="1:6" x14ac:dyDescent="0.35">
      <c r="A265" s="1">
        <v>45343</v>
      </c>
      <c r="B265" s="2">
        <v>1.2631227952297268</v>
      </c>
      <c r="C265" s="2">
        <v>0.8298074915232766</v>
      </c>
      <c r="D265" s="2">
        <v>-4.2785445579079442E-2</v>
      </c>
      <c r="E265" s="2">
        <v>1.2753400829452766</v>
      </c>
      <c r="F265" s="2">
        <v>1.3573976861071015</v>
      </c>
    </row>
    <row r="266" spans="1:6" x14ac:dyDescent="0.35">
      <c r="A266" s="1">
        <v>45342</v>
      </c>
      <c r="B266" s="2">
        <v>1.2998278640946059</v>
      </c>
      <c r="C266" s="2">
        <v>0.70914829778431732</v>
      </c>
      <c r="D266" s="2">
        <v>-0.1450515358345579</v>
      </c>
      <c r="E266" s="2">
        <v>1.2956281512213557</v>
      </c>
      <c r="F266" s="2">
        <v>1.3502663563502839</v>
      </c>
    </row>
    <row r="267" spans="1:6" x14ac:dyDescent="0.35">
      <c r="A267" s="1">
        <v>45341</v>
      </c>
      <c r="B267" s="2">
        <v>1.2412160143099191</v>
      </c>
      <c r="C267" s="2">
        <v>0.69535446806883816</v>
      </c>
      <c r="D267" s="2">
        <v>-0.16550475388567631</v>
      </c>
      <c r="E267" s="2">
        <v>1.271605836970948</v>
      </c>
      <c r="F267" s="2" t="s">
        <v>3778</v>
      </c>
    </row>
    <row r="268" spans="1:6" x14ac:dyDescent="0.35">
      <c r="A268" s="1">
        <v>45340</v>
      </c>
      <c r="B268" s="2">
        <v>1.1874871012882522</v>
      </c>
      <c r="C268" s="2">
        <v>0.68504591205371168</v>
      </c>
      <c r="D268" s="2">
        <v>-6.3238663630175135E-2</v>
      </c>
      <c r="E268" s="2">
        <v>1.2883198414056449</v>
      </c>
      <c r="F268" s="2" t="s">
        <v>3778</v>
      </c>
    </row>
    <row r="269" spans="1:6" x14ac:dyDescent="0.35">
      <c r="A269" s="1">
        <v>45339</v>
      </c>
      <c r="B269" s="2">
        <v>1.1092604613092567</v>
      </c>
      <c r="C269" s="2">
        <v>0.70124507150605342</v>
      </c>
      <c r="D269" s="2">
        <v>-6.3238663630175135E-2</v>
      </c>
      <c r="E269" s="2">
        <v>1.2647180052542235</v>
      </c>
      <c r="F269" s="2" t="s">
        <v>3778</v>
      </c>
    </row>
    <row r="270" spans="1:6" x14ac:dyDescent="0.35">
      <c r="A270" s="1">
        <v>45338</v>
      </c>
      <c r="B270" s="2">
        <v>1.1224643209235459</v>
      </c>
      <c r="C270" s="2">
        <v>0.73904311022818492</v>
      </c>
      <c r="D270" s="2">
        <v>5.9480644676399026E-2</v>
      </c>
      <c r="E270" s="2">
        <v>1.2891557919119625</v>
      </c>
      <c r="F270" s="2">
        <v>1.3843470832962192</v>
      </c>
    </row>
    <row r="271" spans="1:6" x14ac:dyDescent="0.35">
      <c r="A271" s="1">
        <v>45337</v>
      </c>
      <c r="B271" s="2">
        <v>1.1397289901927956</v>
      </c>
      <c r="C271" s="2">
        <v>0.70762655856303669</v>
      </c>
      <c r="D271" s="2">
        <v>7.9933862727494712E-2</v>
      </c>
      <c r="E271" s="2">
        <v>1.277497536048408</v>
      </c>
      <c r="F271" s="2">
        <v>1.4117386456053944</v>
      </c>
    </row>
    <row r="272" spans="1:6" x14ac:dyDescent="0.35">
      <c r="A272" s="1">
        <v>45336</v>
      </c>
      <c r="B272" s="2">
        <v>1.1003084105770531</v>
      </c>
      <c r="C272" s="2">
        <v>0.60797718375014498</v>
      </c>
      <c r="D272" s="2">
        <v>7.9933862727494712E-2</v>
      </c>
      <c r="E272" s="2">
        <v>1.2715457686710929</v>
      </c>
      <c r="F272" s="2">
        <v>1.3787349875416492</v>
      </c>
    </row>
    <row r="273" spans="1:6" x14ac:dyDescent="0.35">
      <c r="A273" s="1">
        <v>45335</v>
      </c>
      <c r="B273" s="2">
        <v>0.98818355994049289</v>
      </c>
      <c r="C273" s="2">
        <v>0.56281589073149463</v>
      </c>
      <c r="D273" s="2">
        <v>7.9933862727494712E-2</v>
      </c>
      <c r="E273" s="2">
        <v>1.1681081563205149</v>
      </c>
      <c r="F273" s="2">
        <v>1.3249382312680413</v>
      </c>
    </row>
    <row r="274" spans="1:6" x14ac:dyDescent="0.35">
      <c r="A274" s="1">
        <v>45334</v>
      </c>
      <c r="B274" s="2">
        <v>1.0029403263144498</v>
      </c>
      <c r="C274" s="2">
        <v>0.57852416656406869</v>
      </c>
      <c r="D274" s="2">
        <v>-1.8790094768880547E-3</v>
      </c>
      <c r="E274" s="2">
        <v>1.1793859796183206</v>
      </c>
      <c r="F274" s="2">
        <v>1.4027933050996255</v>
      </c>
    </row>
    <row r="275" spans="1:6" x14ac:dyDescent="0.35">
      <c r="A275" s="1">
        <v>45333</v>
      </c>
      <c r="B275" s="2">
        <v>0.87739570389380728</v>
      </c>
      <c r="C275" s="2">
        <v>0.54318054594077714</v>
      </c>
      <c r="D275" s="2">
        <v>3.9027426625303327E-2</v>
      </c>
      <c r="E275" s="2">
        <v>1.0960912704858381</v>
      </c>
      <c r="F275" s="2" t="s">
        <v>3778</v>
      </c>
    </row>
    <row r="276" spans="1:6" x14ac:dyDescent="0.35">
      <c r="A276" s="1">
        <v>45332</v>
      </c>
      <c r="B276" s="2">
        <v>0.87207263847697758</v>
      </c>
      <c r="C276" s="2">
        <v>0.55496175281520777</v>
      </c>
      <c r="D276" s="2">
        <v>-4.2785445579079442E-2</v>
      </c>
      <c r="E276" s="2">
        <v>1.0701067251068284</v>
      </c>
      <c r="F276" s="2" t="s">
        <v>3778</v>
      </c>
    </row>
    <row r="277" spans="1:6" x14ac:dyDescent="0.35">
      <c r="A277" s="1">
        <v>45331</v>
      </c>
      <c r="B277" s="2">
        <v>0.86041338130813338</v>
      </c>
      <c r="C277" s="2">
        <v>0.55888882177335109</v>
      </c>
      <c r="D277" s="2">
        <v>3.9027426625303327E-2</v>
      </c>
      <c r="E277" s="2">
        <v>1.0385358278412897</v>
      </c>
      <c r="F277" s="2">
        <v>1.4082013246449383</v>
      </c>
    </row>
    <row r="278" spans="1:6" x14ac:dyDescent="0.35">
      <c r="A278" s="1">
        <v>45330</v>
      </c>
      <c r="B278" s="2">
        <v>0.80504021407034765</v>
      </c>
      <c r="C278" s="2">
        <v>0.53429555242297744</v>
      </c>
      <c r="D278" s="2">
        <v>-4.2785445579079442E-2</v>
      </c>
      <c r="E278" s="2">
        <v>0.94672143151268462</v>
      </c>
      <c r="F278" s="2">
        <v>1.3756625068356116</v>
      </c>
    </row>
    <row r="279" spans="1:6" x14ac:dyDescent="0.35">
      <c r="A279" s="1">
        <v>45329</v>
      </c>
      <c r="B279" s="2">
        <v>0.80925880569554187</v>
      </c>
      <c r="C279" s="2">
        <v>0.47794211287361821</v>
      </c>
      <c r="D279" s="2">
        <v>-8.3691881681270827E-2</v>
      </c>
      <c r="E279" s="2">
        <v>0.89899216158610895</v>
      </c>
      <c r="F279" s="2">
        <v>1.3724313001890416</v>
      </c>
    </row>
    <row r="280" spans="1:6" x14ac:dyDescent="0.35">
      <c r="A280" s="1">
        <v>45328</v>
      </c>
      <c r="B280" s="2">
        <v>0.76608467605108366</v>
      </c>
      <c r="C280" s="2">
        <v>0.45531237800231616</v>
      </c>
      <c r="D280" s="2">
        <v>-6.3238663630175135E-2</v>
      </c>
      <c r="E280" s="2">
        <v>0.83631589637890835</v>
      </c>
      <c r="F280" s="2">
        <v>1.3261400133892214</v>
      </c>
    </row>
    <row r="281" spans="1:6" x14ac:dyDescent="0.35">
      <c r="A281" s="1">
        <v>45327</v>
      </c>
      <c r="B281" s="2">
        <v>0.70727352272504895</v>
      </c>
      <c r="C281" s="2">
        <v>0.44745824008602902</v>
      </c>
      <c r="D281" s="2">
        <v>-0.22686440803896338</v>
      </c>
      <c r="E281" s="2">
        <v>0.81676867046770985</v>
      </c>
      <c r="F281" s="2">
        <v>1.3131925116685774</v>
      </c>
    </row>
    <row r="282" spans="1:6" x14ac:dyDescent="0.35">
      <c r="A282" s="1">
        <v>45326</v>
      </c>
      <c r="B282" s="2">
        <v>0.69726682408654705</v>
      </c>
      <c r="C282" s="2">
        <v>0.46414828315813911</v>
      </c>
      <c r="D282" s="2">
        <v>-8.3691881681270827E-2</v>
      </c>
      <c r="E282" s="2">
        <v>0.81097207953168748</v>
      </c>
      <c r="F282" s="2" t="s">
        <v>3778</v>
      </c>
    </row>
    <row r="283" spans="1:6" x14ac:dyDescent="0.35">
      <c r="A283" s="1">
        <v>45325</v>
      </c>
      <c r="B283" s="2">
        <v>0.70284732324428412</v>
      </c>
      <c r="C283" s="2">
        <v>0.43960410216974216</v>
      </c>
      <c r="D283" s="2">
        <v>-6.3238663630175135E-2</v>
      </c>
      <c r="E283" s="2">
        <v>0.83221122922213941</v>
      </c>
      <c r="F283" s="2" t="s">
        <v>3778</v>
      </c>
    </row>
    <row r="284" spans="1:6" x14ac:dyDescent="0.35">
      <c r="A284" s="1">
        <v>45324</v>
      </c>
      <c r="B284" s="2">
        <v>0.71346023682105253</v>
      </c>
      <c r="C284" s="2">
        <v>0.44844000732556483</v>
      </c>
      <c r="D284" s="2">
        <v>-0.10414509973236652</v>
      </c>
      <c r="E284" s="2">
        <v>0.84167198644932639</v>
      </c>
      <c r="F284" s="2">
        <v>1.3311058678144776</v>
      </c>
    </row>
    <row r="285" spans="1:6" x14ac:dyDescent="0.35">
      <c r="A285" s="1">
        <v>45323</v>
      </c>
      <c r="B285" s="2">
        <v>0.70930807970964083</v>
      </c>
      <c r="C285" s="2">
        <v>0.44205852026858183</v>
      </c>
      <c r="D285" s="2">
        <v>-6.3238663630175135E-2</v>
      </c>
      <c r="E285" s="2">
        <v>0.83600053780466899</v>
      </c>
      <c r="F285" s="2">
        <v>1.2716743406519373</v>
      </c>
    </row>
    <row r="286" spans="1:6" x14ac:dyDescent="0.35">
      <c r="A286" s="1">
        <v>45322</v>
      </c>
      <c r="B286" s="2">
        <v>0.69175275944259207</v>
      </c>
      <c r="C286" s="2">
        <v>0.44402205474765349</v>
      </c>
      <c r="D286" s="2">
        <v>-0.16550475388567631</v>
      </c>
      <c r="E286" s="2">
        <v>0.81092702830679608</v>
      </c>
      <c r="F286" s="2">
        <v>1.2030367089384655</v>
      </c>
    </row>
    <row r="287" spans="1:6" x14ac:dyDescent="0.35">
      <c r="A287" s="1">
        <v>45321</v>
      </c>
      <c r="B287" s="2">
        <v>0.74155373183686368</v>
      </c>
      <c r="C287" s="2">
        <v>0.47936567537094504</v>
      </c>
      <c r="D287" s="2">
        <v>-2.2332227527983747E-2</v>
      </c>
      <c r="E287" s="2">
        <v>0.82923284268765463</v>
      </c>
      <c r="F287" s="2">
        <v>1.2929662918177622</v>
      </c>
    </row>
    <row r="288" spans="1:6" x14ac:dyDescent="0.35">
      <c r="A288" s="1">
        <v>45320</v>
      </c>
      <c r="B288" s="2">
        <v>0.72052720822467498</v>
      </c>
      <c r="C288" s="2">
        <v>0.49409218396398319</v>
      </c>
      <c r="D288" s="2">
        <v>-1.8790094768880547E-3</v>
      </c>
      <c r="E288" s="2">
        <v>0.84693296837830745</v>
      </c>
      <c r="F288" s="2">
        <v>1.2963222117033235</v>
      </c>
    </row>
    <row r="289" spans="1:6" x14ac:dyDescent="0.35">
      <c r="A289" s="1">
        <v>45319</v>
      </c>
      <c r="B289" s="2">
        <v>0.66997884755034953</v>
      </c>
      <c r="C289" s="2">
        <v>0.46758446849651464</v>
      </c>
      <c r="D289" s="2">
        <v>-4.2785445579079442E-2</v>
      </c>
      <c r="E289" s="2">
        <v>0.78340573558982551</v>
      </c>
      <c r="F289" s="2" t="s">
        <v>3778</v>
      </c>
    </row>
    <row r="290" spans="1:6" x14ac:dyDescent="0.35">
      <c r="A290" s="1">
        <v>45318</v>
      </c>
      <c r="B290" s="2">
        <v>0.67910528888123223</v>
      </c>
      <c r="C290" s="2">
        <v>0.46954800297558624</v>
      </c>
      <c r="D290" s="2">
        <v>-2.2332227527983747E-2</v>
      </c>
      <c r="E290" s="2">
        <v>0.78792086946227158</v>
      </c>
      <c r="F290" s="2" t="s">
        <v>3778</v>
      </c>
    </row>
    <row r="291" spans="1:6" x14ac:dyDescent="0.35">
      <c r="A291" s="1">
        <v>45317</v>
      </c>
      <c r="B291" s="2">
        <v>0.67880633356921083</v>
      </c>
      <c r="C291" s="2">
        <v>0.45285795990347644</v>
      </c>
      <c r="D291" s="2">
        <v>-4.2785445579079442E-2</v>
      </c>
      <c r="E291" s="2">
        <v>0.77242324809964147</v>
      </c>
      <c r="F291" s="2">
        <v>1.254418563402532</v>
      </c>
    </row>
    <row r="292" spans="1:6" x14ac:dyDescent="0.35">
      <c r="A292" s="1">
        <v>45316</v>
      </c>
      <c r="B292" s="2">
        <v>0.6374176314826594</v>
      </c>
      <c r="C292" s="2">
        <v>0.40131517982784287</v>
      </c>
      <c r="D292" s="2">
        <v>-6.3238663630175135E-2</v>
      </c>
      <c r="E292" s="2">
        <v>0.678536495426033</v>
      </c>
      <c r="F292" s="2">
        <v>1.2580352473332546</v>
      </c>
    </row>
    <row r="293" spans="1:6" x14ac:dyDescent="0.35">
      <c r="A293" s="1">
        <v>45315</v>
      </c>
      <c r="B293" s="2">
        <v>0.65147683546189905</v>
      </c>
      <c r="C293" s="2">
        <v>0.40769666688482609</v>
      </c>
      <c r="D293" s="2">
        <v>-4.2785445579079442E-2</v>
      </c>
      <c r="E293" s="2">
        <v>0.68606004998289138</v>
      </c>
      <c r="F293" s="2">
        <v>1.2289997377828419</v>
      </c>
    </row>
    <row r="294" spans="1:6" x14ac:dyDescent="0.35">
      <c r="A294" s="1">
        <v>45314</v>
      </c>
      <c r="B294" s="2">
        <v>0.65903376140466818</v>
      </c>
      <c r="C294" s="2">
        <v>0.43567703321159856</v>
      </c>
      <c r="D294" s="2">
        <v>-0.10414509973236652</v>
      </c>
      <c r="E294" s="2">
        <v>0.67618882604002772</v>
      </c>
      <c r="F294" s="2">
        <v>1.2245213987463668</v>
      </c>
    </row>
    <row r="295" spans="1:6" x14ac:dyDescent="0.35">
      <c r="A295" s="1">
        <v>45313</v>
      </c>
      <c r="B295" s="2">
        <v>0.71708091782220318</v>
      </c>
      <c r="C295" s="2">
        <v>0.47102065383489011</v>
      </c>
      <c r="D295" s="2">
        <v>-0.18595797193677199</v>
      </c>
      <c r="E295" s="2">
        <v>0.65954990698014948</v>
      </c>
      <c r="F295" s="2">
        <v>1.2084560660509605</v>
      </c>
    </row>
    <row r="296" spans="1:6" x14ac:dyDescent="0.35">
      <c r="A296" s="1">
        <v>45312</v>
      </c>
      <c r="B296" s="2">
        <v>0.83618139240593514</v>
      </c>
      <c r="C296" s="2">
        <v>0.53282290156367351</v>
      </c>
      <c r="D296" s="2">
        <v>5.9480644676399026E-2</v>
      </c>
      <c r="E296" s="2">
        <v>0.76100526543550706</v>
      </c>
      <c r="F296" s="2" t="s">
        <v>3778</v>
      </c>
    </row>
    <row r="297" spans="1:6" x14ac:dyDescent="0.35">
      <c r="A297" s="1">
        <v>45311</v>
      </c>
      <c r="B297" s="2">
        <v>0.84861295079750176</v>
      </c>
      <c r="C297" s="2">
        <v>0.52649050286866728</v>
      </c>
      <c r="D297" s="2">
        <v>3.9027426625303327E-2</v>
      </c>
      <c r="E297" s="2">
        <v>0.76662165147196437</v>
      </c>
      <c r="F297" s="2" t="s">
        <v>3778</v>
      </c>
    </row>
    <row r="298" spans="1:6" x14ac:dyDescent="0.35">
      <c r="A298" s="1">
        <v>45310</v>
      </c>
      <c r="B298" s="2">
        <v>0.86503888433024612</v>
      </c>
      <c r="C298" s="2">
        <v>0.51367844039272403</v>
      </c>
      <c r="D298" s="2">
        <v>-0.1450515358345579</v>
      </c>
      <c r="E298" s="2">
        <v>0.76424895362768563</v>
      </c>
      <c r="F298" s="2">
        <v>1.1964155697047916</v>
      </c>
    </row>
    <row r="299" spans="1:6" x14ac:dyDescent="0.35">
      <c r="A299" s="1">
        <v>45309</v>
      </c>
      <c r="B299" s="2">
        <v>0.84673617578314353</v>
      </c>
      <c r="C299" s="2">
        <v>0.50494071196085488</v>
      </c>
      <c r="D299" s="2">
        <v>-0.12459831778346221</v>
      </c>
      <c r="E299" s="2">
        <v>0.74646373117890485</v>
      </c>
      <c r="F299" s="2">
        <v>1.1296713117105375</v>
      </c>
    </row>
    <row r="300" spans="1:6" x14ac:dyDescent="0.35">
      <c r="A300" s="1">
        <v>45308</v>
      </c>
      <c r="B300" s="2">
        <v>0.89779940393928426</v>
      </c>
      <c r="C300" s="2">
        <v>0.48721981328723218</v>
      </c>
      <c r="D300" s="2">
        <v>-0.18595797193677199</v>
      </c>
      <c r="E300" s="2">
        <v>0.82034774000074617</v>
      </c>
      <c r="F300" s="2">
        <v>1.0823596438644332</v>
      </c>
    </row>
    <row r="301" spans="1:6" x14ac:dyDescent="0.35">
      <c r="A301" s="1">
        <v>45307</v>
      </c>
      <c r="B301" s="2">
        <v>0.94544955894984406</v>
      </c>
      <c r="C301" s="2">
        <v>0.51574015159574949</v>
      </c>
      <c r="D301" s="2">
        <v>-6.3238663630175135E-2</v>
      </c>
      <c r="E301" s="2">
        <v>0.83920918615526519</v>
      </c>
      <c r="F301" s="2">
        <v>1.112710311207836</v>
      </c>
    </row>
    <row r="302" spans="1:6" x14ac:dyDescent="0.35">
      <c r="A302" s="1">
        <v>45306</v>
      </c>
      <c r="B302" s="2">
        <v>0.88175546886078948</v>
      </c>
      <c r="C302" s="2">
        <v>0.52791406536599417</v>
      </c>
      <c r="D302" s="2">
        <v>-0.12459831778346221</v>
      </c>
      <c r="E302" s="2">
        <v>0.80743305553188771</v>
      </c>
      <c r="F302" s="2" t="s">
        <v>3778</v>
      </c>
    </row>
    <row r="303" spans="1:6" x14ac:dyDescent="0.35">
      <c r="A303" s="1">
        <v>45305</v>
      </c>
      <c r="B303" s="2">
        <v>0.85021568344250653</v>
      </c>
      <c r="C303" s="2">
        <v>0.43867142329218306</v>
      </c>
      <c r="D303" s="2">
        <v>-0.1450515358345579</v>
      </c>
      <c r="E303" s="2">
        <v>0.76915953714084451</v>
      </c>
      <c r="F303" s="2" t="s">
        <v>3778</v>
      </c>
    </row>
    <row r="304" spans="1:6" x14ac:dyDescent="0.35">
      <c r="A304" s="1">
        <v>45304</v>
      </c>
      <c r="B304" s="2">
        <v>0.93691272392878189</v>
      </c>
      <c r="C304" s="2">
        <v>0.45187619266394063</v>
      </c>
      <c r="D304" s="2">
        <v>-4.2785445579079442E-2</v>
      </c>
      <c r="E304" s="2">
        <v>0.82448244130744297</v>
      </c>
      <c r="F304" s="2" t="s">
        <v>3778</v>
      </c>
    </row>
    <row r="305" spans="1:6" x14ac:dyDescent="0.35">
      <c r="A305" s="1">
        <v>45303</v>
      </c>
      <c r="B305" s="2">
        <v>0.89175386318506866</v>
      </c>
      <c r="C305" s="2">
        <v>0.42585936081623982</v>
      </c>
      <c r="D305" s="2">
        <v>-4.2785445579079442E-2</v>
      </c>
      <c r="E305" s="2">
        <v>0.82371156479263508</v>
      </c>
      <c r="F305" s="2">
        <v>1.1329478686258323</v>
      </c>
    </row>
    <row r="306" spans="1:6" x14ac:dyDescent="0.35">
      <c r="A306" s="1">
        <v>45302</v>
      </c>
      <c r="B306" s="2">
        <v>0.96989746002183597</v>
      </c>
      <c r="C306" s="2">
        <v>0.48231097708955278</v>
      </c>
      <c r="D306" s="2">
        <v>-2.2332227527983747E-2</v>
      </c>
      <c r="E306" s="2">
        <v>0.99952647277702067</v>
      </c>
      <c r="F306" s="2">
        <v>1.1288776820078712</v>
      </c>
    </row>
    <row r="307" spans="1:6" x14ac:dyDescent="0.35">
      <c r="A307" s="1">
        <v>45301</v>
      </c>
      <c r="B307" s="2">
        <v>0.93976110370721022</v>
      </c>
      <c r="C307" s="2">
        <v>0.46807535211628237</v>
      </c>
      <c r="D307" s="2">
        <v>1.8574208574207638E-2</v>
      </c>
      <c r="E307" s="2">
        <v>1.0135974720180911</v>
      </c>
      <c r="F307" s="2">
        <v>1.1325170410729561</v>
      </c>
    </row>
    <row r="308" spans="1:6" x14ac:dyDescent="0.35">
      <c r="A308" s="1">
        <v>45300</v>
      </c>
      <c r="B308" s="2">
        <v>0.74284920485562411</v>
      </c>
      <c r="C308" s="2">
        <v>0.44647647284649317</v>
      </c>
      <c r="D308" s="2">
        <v>3.9027426625303327E-2</v>
      </c>
      <c r="E308" s="2">
        <v>0.98855399667014576</v>
      </c>
      <c r="F308" s="2">
        <v>1.1019622975202958</v>
      </c>
    </row>
    <row r="309" spans="1:6" x14ac:dyDescent="0.35">
      <c r="A309" s="1">
        <v>45299</v>
      </c>
      <c r="B309" s="2">
        <v>0.73148059868457893</v>
      </c>
      <c r="C309" s="2">
        <v>0.45923944696045971</v>
      </c>
      <c r="D309" s="2">
        <v>0.1208402988296861</v>
      </c>
      <c r="E309" s="2">
        <v>1.0302614195362418</v>
      </c>
      <c r="F309" s="2">
        <v>1.1099439448156847</v>
      </c>
    </row>
    <row r="310" spans="1:6" x14ac:dyDescent="0.35">
      <c r="A310" s="1">
        <v>45298</v>
      </c>
      <c r="B310" s="2">
        <v>0.64048192343088117</v>
      </c>
      <c r="C310" s="2">
        <v>0.45285795990347644</v>
      </c>
      <c r="D310" s="2">
        <v>7.9933862727494712E-2</v>
      </c>
      <c r="E310" s="2">
        <v>0.8783436835108992</v>
      </c>
      <c r="F310" s="2" t="s">
        <v>3778</v>
      </c>
    </row>
    <row r="311" spans="1:6" x14ac:dyDescent="0.35">
      <c r="A311" s="1">
        <v>45297</v>
      </c>
      <c r="B311" s="2">
        <v>0.65633485928225066</v>
      </c>
      <c r="C311" s="2">
        <v>0.47740214089187338</v>
      </c>
      <c r="D311" s="2">
        <v>5.9480644676399026E-2</v>
      </c>
      <c r="E311" s="2">
        <v>0.88037599432266522</v>
      </c>
      <c r="F311" s="2" t="s">
        <v>3778</v>
      </c>
    </row>
    <row r="312" spans="1:6" x14ac:dyDescent="0.35">
      <c r="A312" s="1">
        <v>45296</v>
      </c>
      <c r="B312" s="2">
        <v>0.67927967947991152</v>
      </c>
      <c r="C312" s="2">
        <v>0.52649050286866728</v>
      </c>
      <c r="D312" s="2">
        <v>0.1208402988296861</v>
      </c>
      <c r="E312" s="2">
        <v>0.8898367515498522</v>
      </c>
      <c r="F312" s="2">
        <v>1.0347758744059854</v>
      </c>
    </row>
    <row r="313" spans="1:6" x14ac:dyDescent="0.35">
      <c r="A313" s="1">
        <v>45295</v>
      </c>
      <c r="B313" s="2">
        <v>0.67857381277097162</v>
      </c>
      <c r="C313" s="2">
        <v>0.55790705453381528</v>
      </c>
      <c r="D313" s="2">
        <v>0.16174673493187749</v>
      </c>
      <c r="E313" s="2">
        <v>0.88984175724150671</v>
      </c>
      <c r="F313" s="2">
        <v>1.0250709168990928</v>
      </c>
    </row>
    <row r="314" spans="1:6" x14ac:dyDescent="0.35">
      <c r="A314" s="1">
        <v>45294</v>
      </c>
      <c r="B314" s="2">
        <v>0.63059148519149844</v>
      </c>
      <c r="C314" s="2">
        <v>0.51922542529610172</v>
      </c>
      <c r="D314" s="2">
        <v>5.9480644676399026E-2</v>
      </c>
      <c r="E314" s="2">
        <v>0.8237215761759441</v>
      </c>
      <c r="F314" s="2">
        <v>1.0433584127619653</v>
      </c>
    </row>
    <row r="315" spans="1:6" x14ac:dyDescent="0.35">
      <c r="A315" s="1">
        <v>45293</v>
      </c>
      <c r="B315" s="2">
        <v>0.7516517779318167</v>
      </c>
      <c r="C315" s="2">
        <v>0.50140634989852551</v>
      </c>
      <c r="D315" s="2">
        <v>5.9480644676399026E-2</v>
      </c>
      <c r="E315" s="2">
        <v>0.92922153348821568</v>
      </c>
      <c r="F315" s="2">
        <v>1.0864638431839371</v>
      </c>
    </row>
    <row r="316" spans="1:6" x14ac:dyDescent="0.35">
      <c r="A316" s="1">
        <v>45292</v>
      </c>
      <c r="B316" s="2">
        <v>0.74896118012362212</v>
      </c>
      <c r="C316" s="2">
        <v>0.50788601367946229</v>
      </c>
      <c r="D316" s="2">
        <v>3.9027426625303327E-2</v>
      </c>
      <c r="E316" s="2">
        <v>0.89116325983832023</v>
      </c>
      <c r="F316" s="2" t="s">
        <v>3778</v>
      </c>
    </row>
    <row r="317" spans="1:6" x14ac:dyDescent="0.35">
      <c r="A317" s="1">
        <v>45291</v>
      </c>
      <c r="B317" s="2">
        <v>0.69072302447896217</v>
      </c>
      <c r="C317" s="2">
        <v>0.50047367102096652</v>
      </c>
      <c r="D317" s="2">
        <v>-2.2332227527983747E-2</v>
      </c>
      <c r="E317" s="2">
        <v>0.79550949801063953</v>
      </c>
      <c r="F317" s="2" t="s">
        <v>3778</v>
      </c>
    </row>
    <row r="318" spans="1:6" x14ac:dyDescent="0.35">
      <c r="A318" s="1">
        <v>45290</v>
      </c>
      <c r="B318" s="2">
        <v>0.69886125241732877</v>
      </c>
      <c r="C318" s="2">
        <v>0.52305431753029175</v>
      </c>
      <c r="D318" s="2">
        <v>5.9480644676399026E-2</v>
      </c>
      <c r="E318" s="2">
        <v>0.78871176874369753</v>
      </c>
      <c r="F318" s="2" t="s">
        <v>3778</v>
      </c>
    </row>
    <row r="319" spans="1:6" x14ac:dyDescent="0.35">
      <c r="A319" s="1">
        <v>45289</v>
      </c>
      <c r="B319" s="2">
        <v>0.70512270534133759</v>
      </c>
      <c r="C319" s="2">
        <v>0.5083278089372536</v>
      </c>
      <c r="D319" s="2">
        <v>7.9933862727494712E-2</v>
      </c>
      <c r="E319" s="2">
        <v>0.78549310900979241</v>
      </c>
      <c r="F319" s="2">
        <v>1.1170752745725023</v>
      </c>
    </row>
    <row r="320" spans="1:6" x14ac:dyDescent="0.35">
      <c r="A320" s="1">
        <v>45288</v>
      </c>
      <c r="B320" s="2">
        <v>0.74268311857116742</v>
      </c>
      <c r="C320" s="2">
        <v>0.55348910195590395</v>
      </c>
      <c r="D320" s="2">
        <v>0.14129351688078179</v>
      </c>
      <c r="E320" s="2">
        <v>0.81095706245672361</v>
      </c>
      <c r="F320" s="2">
        <v>1.1324036654011473</v>
      </c>
    </row>
    <row r="321" spans="1:6" x14ac:dyDescent="0.35">
      <c r="A321" s="1">
        <v>45287</v>
      </c>
      <c r="B321" s="2">
        <v>0.77105065595633204</v>
      </c>
      <c r="C321" s="2">
        <v>0.5593306170311424</v>
      </c>
      <c r="D321" s="2">
        <v>0.1208402988296861</v>
      </c>
      <c r="E321" s="2">
        <v>0.8542763180356</v>
      </c>
      <c r="F321" s="2">
        <v>1.1303969160101186</v>
      </c>
    </row>
    <row r="322" spans="1:6" x14ac:dyDescent="0.35">
      <c r="A322" s="1">
        <v>45286</v>
      </c>
      <c r="B322" s="2">
        <v>0.64823815291499787</v>
      </c>
      <c r="C322" s="2">
        <v>0.43076819701391922</v>
      </c>
      <c r="D322" s="2">
        <v>3.9027426625303327E-2</v>
      </c>
      <c r="E322" s="2">
        <v>0.80756320351490751</v>
      </c>
      <c r="F322" s="2">
        <v>1.1226533576255298</v>
      </c>
    </row>
    <row r="323" spans="1:6" x14ac:dyDescent="0.35">
      <c r="A323" s="1">
        <v>45285</v>
      </c>
      <c r="B323" s="2">
        <v>0.6819868859165521</v>
      </c>
      <c r="C323" s="2">
        <v>0.27859427488585808</v>
      </c>
      <c r="D323" s="2">
        <v>5.9480644676399026E-2</v>
      </c>
      <c r="E323" s="2">
        <v>0.86088383101966715</v>
      </c>
      <c r="F323" s="2" t="s">
        <v>3778</v>
      </c>
    </row>
    <row r="324" spans="1:6" x14ac:dyDescent="0.35">
      <c r="A324" s="1">
        <v>45284</v>
      </c>
      <c r="B324" s="2">
        <v>0.67550121650852712</v>
      </c>
      <c r="C324" s="2">
        <v>0.2668130680114274</v>
      </c>
      <c r="D324" s="2">
        <v>0.1208402988296861</v>
      </c>
      <c r="E324" s="2">
        <v>0.8309998518417272</v>
      </c>
      <c r="F324" s="2" t="s">
        <v>3778</v>
      </c>
    </row>
    <row r="325" spans="1:6" x14ac:dyDescent="0.35">
      <c r="A325" s="1">
        <v>45283</v>
      </c>
      <c r="B325" s="2">
        <v>0.71290384776812332</v>
      </c>
      <c r="C325" s="2">
        <v>0.29822961967657569</v>
      </c>
      <c r="D325" s="2">
        <v>0.1003870807785904</v>
      </c>
      <c r="E325" s="2">
        <v>0.86748633831207977</v>
      </c>
      <c r="F325" s="2" t="s">
        <v>3778</v>
      </c>
    </row>
    <row r="326" spans="1:6" x14ac:dyDescent="0.35">
      <c r="A326" s="1">
        <v>45282</v>
      </c>
      <c r="B326" s="2">
        <v>0.72587518658417316</v>
      </c>
      <c r="C326" s="2">
        <v>0.29872050329634342</v>
      </c>
      <c r="D326" s="2">
        <v>0.16174673493187749</v>
      </c>
      <c r="E326" s="2">
        <v>0.88042605123921114</v>
      </c>
      <c r="F326" s="2">
        <v>1.0998421724574583</v>
      </c>
    </row>
    <row r="327" spans="1:6" x14ac:dyDescent="0.35">
      <c r="A327" s="1">
        <v>45281</v>
      </c>
      <c r="B327" s="2">
        <v>0.6556123839448651</v>
      </c>
      <c r="C327" s="2">
        <v>0.30166580501495116</v>
      </c>
      <c r="D327" s="2">
        <v>1.8574208574207638E-2</v>
      </c>
      <c r="E327" s="2">
        <v>0.87527018883497698</v>
      </c>
      <c r="F327" s="2">
        <v>1.0909081695188696</v>
      </c>
    </row>
    <row r="328" spans="1:6" x14ac:dyDescent="0.35">
      <c r="A328" s="1">
        <v>45280</v>
      </c>
      <c r="B328" s="2">
        <v>0.62452933580883763</v>
      </c>
      <c r="C328" s="2">
        <v>0.24619595598117403</v>
      </c>
      <c r="D328" s="2">
        <v>-1.8790094768880547E-3</v>
      </c>
      <c r="E328" s="2">
        <v>0.86510362908449201</v>
      </c>
      <c r="F328" s="2">
        <v>1.0360343443630715</v>
      </c>
    </row>
    <row r="329" spans="1:6" x14ac:dyDescent="0.35">
      <c r="A329" s="1">
        <v>45279</v>
      </c>
      <c r="B329" s="2">
        <v>0.60397615810734995</v>
      </c>
      <c r="C329" s="2">
        <v>0.21031236337613765</v>
      </c>
      <c r="D329" s="2">
        <v>-1.8790094768880547E-3</v>
      </c>
      <c r="E329" s="2">
        <v>0.79484874671223293</v>
      </c>
      <c r="F329" s="2">
        <v>1.1154199897640835</v>
      </c>
    </row>
    <row r="330" spans="1:6" x14ac:dyDescent="0.35">
      <c r="A330" s="1">
        <v>45278</v>
      </c>
      <c r="B330" s="2">
        <v>0.6383228017329472</v>
      </c>
      <c r="C330" s="2">
        <v>0.15533339796212856</v>
      </c>
      <c r="D330" s="2">
        <v>-4.2785445579079442E-2</v>
      </c>
      <c r="E330" s="2">
        <v>0.81489153609723619</v>
      </c>
      <c r="F330" s="2">
        <v>1.0838902154338619</v>
      </c>
    </row>
    <row r="331" spans="1:6" x14ac:dyDescent="0.35">
      <c r="A331" s="1">
        <v>45277</v>
      </c>
      <c r="B331" s="2">
        <v>0.62025261398408349</v>
      </c>
      <c r="C331" s="2">
        <v>0.14212862859037101</v>
      </c>
      <c r="D331" s="2">
        <v>-8.3691881681270827E-2</v>
      </c>
      <c r="E331" s="2">
        <v>0.75026805683639797</v>
      </c>
      <c r="F331" s="2" t="s">
        <v>3778</v>
      </c>
    </row>
    <row r="332" spans="1:6" x14ac:dyDescent="0.35">
      <c r="A332" s="1">
        <v>45276</v>
      </c>
      <c r="B332" s="2">
        <v>0.64685133243978676</v>
      </c>
      <c r="C332" s="2">
        <v>0.16863634405783973</v>
      </c>
      <c r="D332" s="2">
        <v>-6.3238663630175135E-2</v>
      </c>
      <c r="E332" s="2">
        <v>0.79546945247740253</v>
      </c>
      <c r="F332" s="2" t="s">
        <v>3778</v>
      </c>
    </row>
    <row r="333" spans="1:6" x14ac:dyDescent="0.35">
      <c r="A333" s="1">
        <v>45275</v>
      </c>
      <c r="B333" s="2">
        <v>0.63965979632282155</v>
      </c>
      <c r="C333" s="2">
        <v>0.17113985051865618</v>
      </c>
      <c r="D333" s="2">
        <v>3.9027426625303327E-2</v>
      </c>
      <c r="E333" s="2">
        <v>0.77831494717710115</v>
      </c>
      <c r="F333" s="2">
        <v>1.0596618343681707</v>
      </c>
    </row>
    <row r="334" spans="1:6" x14ac:dyDescent="0.35">
      <c r="A334" s="1">
        <v>45274</v>
      </c>
      <c r="B334" s="2">
        <v>0.71874178066676786</v>
      </c>
      <c r="C334" s="2">
        <v>0.21281586983695425</v>
      </c>
      <c r="D334" s="2">
        <v>1.8574208574207638E-2</v>
      </c>
      <c r="E334" s="2">
        <v>0.83322237893636808</v>
      </c>
      <c r="F334" s="2">
        <v>1.0600699867866856</v>
      </c>
    </row>
    <row r="335" spans="1:6" x14ac:dyDescent="0.35">
      <c r="A335" s="1">
        <v>45273</v>
      </c>
      <c r="B335" s="2">
        <v>0.67268605398698977</v>
      </c>
      <c r="C335" s="2">
        <v>0.20643438277997098</v>
      </c>
      <c r="D335" s="2">
        <v>1.8574208574207638E-2</v>
      </c>
      <c r="E335" s="2">
        <v>0.82614433093676887</v>
      </c>
      <c r="F335" s="2">
        <v>1.0459433780792218</v>
      </c>
    </row>
    <row r="336" spans="1:6" x14ac:dyDescent="0.35">
      <c r="A336" s="1">
        <v>45272</v>
      </c>
      <c r="B336" s="2">
        <v>0.62560889665780439</v>
      </c>
      <c r="C336" s="2">
        <v>0.21767561767265675</v>
      </c>
      <c r="D336" s="2">
        <v>-4.2785445579079442E-2</v>
      </c>
      <c r="E336" s="2">
        <v>0.75618979006378562</v>
      </c>
      <c r="F336" s="2">
        <v>0.97407453971917879</v>
      </c>
    </row>
    <row r="337" spans="1:6" x14ac:dyDescent="0.35">
      <c r="A337" s="1">
        <v>45271</v>
      </c>
      <c r="B337" s="2">
        <v>0.64375382323467367</v>
      </c>
      <c r="C337" s="2">
        <v>0.17850310481517526</v>
      </c>
      <c r="D337" s="2">
        <v>-4.2785445579079442E-2</v>
      </c>
      <c r="E337" s="2">
        <v>0.7446316480333226</v>
      </c>
      <c r="F337" s="2">
        <v>0.94997087189247864</v>
      </c>
    </row>
    <row r="338" spans="1:6" x14ac:dyDescent="0.35">
      <c r="A338" s="1">
        <v>45270</v>
      </c>
      <c r="B338" s="2">
        <v>0.74915217935074707</v>
      </c>
      <c r="C338" s="2">
        <v>0.14556481392874651</v>
      </c>
      <c r="D338" s="2">
        <v>3.9027426625303327E-2</v>
      </c>
      <c r="E338" s="2">
        <v>0.8715209257856843</v>
      </c>
      <c r="F338" s="2" t="s">
        <v>3778</v>
      </c>
    </row>
    <row r="339" spans="1:6" x14ac:dyDescent="0.35">
      <c r="A339" s="1">
        <v>45269</v>
      </c>
      <c r="B339" s="2">
        <v>0.73942782739582091</v>
      </c>
      <c r="C339" s="2">
        <v>0.13476537429385191</v>
      </c>
      <c r="D339" s="2">
        <v>7.9933862727494712E-2</v>
      </c>
      <c r="E339" s="2">
        <v>0.86788679364444743</v>
      </c>
      <c r="F339" s="2" t="s">
        <v>3778</v>
      </c>
    </row>
    <row r="340" spans="1:6" x14ac:dyDescent="0.35">
      <c r="A340" s="1">
        <v>45268</v>
      </c>
      <c r="B340" s="2">
        <v>0.75426763691200616</v>
      </c>
      <c r="C340" s="2">
        <v>0.14114686135083518</v>
      </c>
      <c r="D340" s="2">
        <v>-2.2332227527983747E-2</v>
      </c>
      <c r="E340" s="2">
        <v>0.89076781019760698</v>
      </c>
      <c r="F340" s="2">
        <v>0.92948388799650217</v>
      </c>
    </row>
    <row r="341" spans="1:6" x14ac:dyDescent="0.35">
      <c r="A341" s="1">
        <v>45267</v>
      </c>
      <c r="B341" s="2">
        <v>0.75209190658562652</v>
      </c>
      <c r="C341" s="2">
        <v>0.11120296054499078</v>
      </c>
      <c r="D341" s="2">
        <v>3.9027426625303327E-2</v>
      </c>
      <c r="E341" s="2">
        <v>0.84642739352119289</v>
      </c>
      <c r="F341" s="2">
        <v>0.90819193683067823</v>
      </c>
    </row>
    <row r="342" spans="1:6" x14ac:dyDescent="0.35">
      <c r="A342" s="1">
        <v>45266</v>
      </c>
      <c r="B342" s="2">
        <v>0.65048862206938307</v>
      </c>
      <c r="C342" s="2">
        <v>9.5936479970207947E-2</v>
      </c>
      <c r="D342" s="2">
        <v>3.9027426625303327E-2</v>
      </c>
      <c r="E342" s="2">
        <v>0.87078508911245878</v>
      </c>
      <c r="F342" s="2">
        <v>0.86709325579973417</v>
      </c>
    </row>
    <row r="343" spans="1:6" x14ac:dyDescent="0.35">
      <c r="A343" s="1">
        <v>45265</v>
      </c>
      <c r="B343" s="2">
        <v>0.70022315994987205</v>
      </c>
      <c r="C343" s="2">
        <v>0.10383970624847171</v>
      </c>
      <c r="D343" s="2">
        <v>5.9480644676399026E-2</v>
      </c>
      <c r="E343" s="2">
        <v>0.88579715838459272</v>
      </c>
      <c r="F343" s="2">
        <v>0.88731947565054925</v>
      </c>
    </row>
    <row r="344" spans="1:6" x14ac:dyDescent="0.35">
      <c r="A344" s="1">
        <v>45264</v>
      </c>
      <c r="B344" s="2">
        <v>0.65886767512021194</v>
      </c>
      <c r="C344" s="2">
        <v>0.11513002950313435</v>
      </c>
      <c r="D344" s="2">
        <v>-0.10414509973236652</v>
      </c>
      <c r="E344" s="2">
        <v>0.78125829387000401</v>
      </c>
      <c r="F344" s="2">
        <v>0.89026724311759564</v>
      </c>
    </row>
    <row r="345" spans="1:6" x14ac:dyDescent="0.35">
      <c r="A345" s="1">
        <v>45263</v>
      </c>
      <c r="B345" s="2">
        <v>0.61672328043938363</v>
      </c>
      <c r="C345" s="2">
        <v>8.8622314035665617E-2</v>
      </c>
      <c r="D345" s="2">
        <v>-6.3238663630175135E-2</v>
      </c>
      <c r="E345" s="2">
        <v>0.6802634590468688</v>
      </c>
      <c r="F345" s="2" t="s">
        <v>3778</v>
      </c>
    </row>
    <row r="346" spans="1:6" x14ac:dyDescent="0.35">
      <c r="A346" s="1">
        <v>45262</v>
      </c>
      <c r="B346" s="2">
        <v>0.59347120061547842</v>
      </c>
      <c r="C346" s="2">
        <v>9.3531150233345003E-2</v>
      </c>
      <c r="D346" s="2">
        <v>-2.2332227527983747E-2</v>
      </c>
      <c r="E346" s="2">
        <v>0.65464432915864512</v>
      </c>
      <c r="F346" s="2" t="s">
        <v>3778</v>
      </c>
    </row>
    <row r="347" spans="1:6" x14ac:dyDescent="0.35">
      <c r="A347" s="1">
        <v>45261</v>
      </c>
      <c r="B347" s="2">
        <v>0.52904633087481523</v>
      </c>
      <c r="C347" s="2">
        <v>9.0585848514737402E-2</v>
      </c>
      <c r="D347" s="2">
        <v>-1.8790094768880547E-3</v>
      </c>
      <c r="E347" s="2">
        <v>0.61609049203494426</v>
      </c>
      <c r="F347" s="2">
        <v>0.918441097562257</v>
      </c>
    </row>
    <row r="348" spans="1:6" x14ac:dyDescent="0.35">
      <c r="A348" s="1">
        <v>45260</v>
      </c>
      <c r="B348" s="2">
        <v>0.49944145067045009</v>
      </c>
      <c r="C348" s="2">
        <v>8.6167895936825917E-2</v>
      </c>
      <c r="D348" s="2">
        <v>-2.2332227527983747E-2</v>
      </c>
      <c r="E348" s="2">
        <v>0.56726998132766671</v>
      </c>
      <c r="F348" s="2">
        <v>0.888022404815768</v>
      </c>
    </row>
    <row r="349" spans="1:6" x14ac:dyDescent="0.35">
      <c r="A349" s="1">
        <v>45259</v>
      </c>
      <c r="B349" s="2">
        <v>0.48069861346953791</v>
      </c>
      <c r="C349" s="2">
        <v>8.4695245077522185E-2</v>
      </c>
      <c r="D349" s="2">
        <v>1.8574208574207638E-2</v>
      </c>
      <c r="E349" s="2">
        <v>0.57440809762712097</v>
      </c>
      <c r="F349" s="2">
        <v>0.86849911413017167</v>
      </c>
    </row>
    <row r="350" spans="1:6" x14ac:dyDescent="0.35">
      <c r="A350" s="1">
        <v>45258</v>
      </c>
      <c r="B350" s="2">
        <v>0.49687541757559756</v>
      </c>
      <c r="C350" s="2">
        <v>9.5985568332184704E-2</v>
      </c>
      <c r="D350" s="2">
        <v>1.8574208574207638E-2</v>
      </c>
      <c r="E350" s="2">
        <v>0.5727962649143411</v>
      </c>
      <c r="F350" s="2">
        <v>0.87338560558516165</v>
      </c>
    </row>
    <row r="351" spans="1:6" x14ac:dyDescent="0.35">
      <c r="A351" s="1">
        <v>45257</v>
      </c>
      <c r="B351" s="2">
        <v>0.47946957496456005</v>
      </c>
      <c r="C351" s="2">
        <v>8.4695245077522185E-2</v>
      </c>
      <c r="D351" s="2">
        <v>-4.2785445579079442E-2</v>
      </c>
      <c r="E351" s="2">
        <v>0.54402855497537606</v>
      </c>
      <c r="F351" s="2">
        <v>0.86832905062245791</v>
      </c>
    </row>
    <row r="352" spans="1:6" x14ac:dyDescent="0.35">
      <c r="A352" s="1">
        <v>45256</v>
      </c>
      <c r="B352" s="2">
        <v>0.50864263082933825</v>
      </c>
      <c r="C352" s="2">
        <v>0.10580324072754348</v>
      </c>
      <c r="D352" s="2">
        <v>-1.8790094768880547E-3</v>
      </c>
      <c r="E352" s="2">
        <v>0.55420012041751587</v>
      </c>
      <c r="F352" s="2" t="s">
        <v>3778</v>
      </c>
    </row>
    <row r="353" spans="1:6" x14ac:dyDescent="0.35">
      <c r="A353" s="1">
        <v>45255</v>
      </c>
      <c r="B353" s="2">
        <v>0.52562495341501214</v>
      </c>
      <c r="C353" s="2">
        <v>0.12003886570081375</v>
      </c>
      <c r="D353" s="2">
        <v>1.8574208574207638E-2</v>
      </c>
      <c r="E353" s="2">
        <v>0.5709791988437225</v>
      </c>
      <c r="F353" s="2" t="s">
        <v>3778</v>
      </c>
    </row>
    <row r="354" spans="1:6" x14ac:dyDescent="0.35">
      <c r="A354" s="1">
        <v>45254</v>
      </c>
      <c r="B354" s="2">
        <v>0.5235737878019745</v>
      </c>
      <c r="C354" s="2">
        <v>0.11169384416475883</v>
      </c>
      <c r="D354" s="2">
        <v>3.9027426625303327E-2</v>
      </c>
      <c r="E354" s="2">
        <v>0.56749023176046909</v>
      </c>
      <c r="F354" s="2">
        <v>0.8784308229806842</v>
      </c>
    </row>
    <row r="355" spans="1:6" x14ac:dyDescent="0.35">
      <c r="A355" s="1">
        <v>45253</v>
      </c>
      <c r="B355" s="2">
        <v>0.50804472020529512</v>
      </c>
      <c r="C355" s="2">
        <v>0.11611179674267018</v>
      </c>
      <c r="D355" s="2">
        <v>-2.2332227527983747E-2</v>
      </c>
      <c r="E355" s="2">
        <v>0.54625608776167134</v>
      </c>
      <c r="F355" s="2" t="s">
        <v>3778</v>
      </c>
    </row>
    <row r="356" spans="1:6" x14ac:dyDescent="0.35">
      <c r="A356" s="1">
        <v>45252</v>
      </c>
      <c r="B356" s="2">
        <v>0.50898310771247424</v>
      </c>
      <c r="C356" s="2">
        <v>0.12789300361710074</v>
      </c>
      <c r="D356" s="2">
        <v>1.8574208574207638E-2</v>
      </c>
      <c r="E356" s="2">
        <v>0.55214778683913146</v>
      </c>
      <c r="F356" s="2">
        <v>0.87534700470746551</v>
      </c>
    </row>
    <row r="357" spans="1:6" x14ac:dyDescent="0.35">
      <c r="A357" s="1">
        <v>45251</v>
      </c>
      <c r="B357" s="2">
        <v>0.40233080014875428</v>
      </c>
      <c r="C357" s="2">
        <v>7.6841107161235059E-2</v>
      </c>
      <c r="D357" s="2">
        <v>3.9027426625303327E-2</v>
      </c>
      <c r="E357" s="2">
        <v>0.47219687973191915</v>
      </c>
      <c r="F357" s="2">
        <v>0.85445186839297416</v>
      </c>
    </row>
    <row r="358" spans="1:6" x14ac:dyDescent="0.35">
      <c r="A358" s="1">
        <v>45250</v>
      </c>
      <c r="B358" s="2">
        <v>0.47447037780242046</v>
      </c>
      <c r="C358" s="2">
        <v>0.21134321897765038</v>
      </c>
      <c r="D358" s="2">
        <v>0.1003870807785904</v>
      </c>
      <c r="E358" s="2">
        <v>0.55431525132557136</v>
      </c>
      <c r="F358" s="2">
        <v>0.86487109263226791</v>
      </c>
    </row>
    <row r="359" spans="1:6" x14ac:dyDescent="0.35">
      <c r="A359" s="1">
        <v>45249</v>
      </c>
      <c r="B359" s="2">
        <v>0.4657674564969016</v>
      </c>
      <c r="C359" s="2">
        <v>0.17801222119540736</v>
      </c>
      <c r="D359" s="2">
        <v>5.9480644676399026E-2</v>
      </c>
      <c r="E359" s="2">
        <v>0.54931456536262957</v>
      </c>
      <c r="F359" s="2" t="s">
        <v>3778</v>
      </c>
    </row>
    <row r="360" spans="1:6" x14ac:dyDescent="0.35">
      <c r="A360" s="1">
        <v>45248</v>
      </c>
      <c r="B360" s="2">
        <v>0.42483549169260554</v>
      </c>
      <c r="C360" s="2">
        <v>0.17059987853691153</v>
      </c>
      <c r="D360" s="2">
        <v>7.9933862727494712E-2</v>
      </c>
      <c r="E360" s="2">
        <v>0.50998985172412115</v>
      </c>
      <c r="F360" s="2" t="s">
        <v>3778</v>
      </c>
    </row>
    <row r="361" spans="1:6" x14ac:dyDescent="0.35">
      <c r="A361" s="1">
        <v>45247</v>
      </c>
      <c r="B361" s="2">
        <v>0.42407149478410577</v>
      </c>
      <c r="C361" s="2">
        <v>0.17055079017493463</v>
      </c>
      <c r="D361" s="2">
        <v>1.8574208574207638E-2</v>
      </c>
      <c r="E361" s="2">
        <v>0.51133137708755316</v>
      </c>
      <c r="F361" s="2">
        <v>0.8270489685166188</v>
      </c>
    </row>
    <row r="362" spans="1:6" x14ac:dyDescent="0.35">
      <c r="A362" s="1">
        <v>45246</v>
      </c>
      <c r="B362" s="2">
        <v>0.42486870894949685</v>
      </c>
      <c r="C362" s="2">
        <v>0.16029132252178468</v>
      </c>
      <c r="D362" s="2">
        <v>-6.3238663630175135E-2</v>
      </c>
      <c r="E362" s="2">
        <v>0.48959666392329576</v>
      </c>
      <c r="F362" s="2">
        <v>0.82049585468602892</v>
      </c>
    </row>
    <row r="363" spans="1:6" x14ac:dyDescent="0.35">
      <c r="A363" s="1">
        <v>45245</v>
      </c>
      <c r="B363" s="2">
        <v>0.5055617302526707</v>
      </c>
      <c r="C363" s="2">
        <v>0.21473031595404915</v>
      </c>
      <c r="D363" s="2">
        <v>0.1003870807785904</v>
      </c>
      <c r="E363" s="2">
        <v>0.57537920180811275</v>
      </c>
      <c r="F363" s="2">
        <v>0.81441891867704008</v>
      </c>
    </row>
    <row r="364" spans="1:6" x14ac:dyDescent="0.35">
      <c r="A364" s="1">
        <v>45244</v>
      </c>
      <c r="B364" s="2">
        <v>0.43926838981187238</v>
      </c>
      <c r="C364" s="2">
        <v>0.15783690442294498</v>
      </c>
      <c r="D364" s="2">
        <v>1.8574208574207638E-2</v>
      </c>
      <c r="E364" s="2">
        <v>0.45896683668882132</v>
      </c>
      <c r="F364" s="2">
        <v>0.80627854544111754</v>
      </c>
    </row>
    <row r="365" spans="1:6" x14ac:dyDescent="0.35">
      <c r="A365" s="1">
        <v>45243</v>
      </c>
      <c r="B365" s="2">
        <v>0.50161718099682973</v>
      </c>
      <c r="C365" s="2">
        <v>0.15287897986328886</v>
      </c>
      <c r="D365" s="2">
        <v>1.8574208574207638E-2</v>
      </c>
      <c r="E365" s="2">
        <v>0.5054697121600209</v>
      </c>
      <c r="F365" s="2">
        <v>0.71087291761342297</v>
      </c>
    </row>
    <row r="366" spans="1:6" x14ac:dyDescent="0.35">
      <c r="A366" s="1">
        <v>45242</v>
      </c>
      <c r="B366" s="2">
        <v>0.49366995228558785</v>
      </c>
      <c r="C366" s="2">
        <v>0.1833628526508779</v>
      </c>
      <c r="D366" s="2">
        <v>-4.2785445579079442E-2</v>
      </c>
      <c r="E366" s="2">
        <v>0.53480807094760974</v>
      </c>
      <c r="F366" s="2" t="s">
        <v>3778</v>
      </c>
    </row>
    <row r="367" spans="1:6" x14ac:dyDescent="0.35">
      <c r="A367" s="1">
        <v>45241</v>
      </c>
      <c r="B367" s="2">
        <v>0.50098605311589528</v>
      </c>
      <c r="C367" s="2">
        <v>0.20393087631915455</v>
      </c>
      <c r="D367" s="2">
        <v>-6.3238663630175135E-2</v>
      </c>
      <c r="E367" s="2">
        <v>0.53911797146221707</v>
      </c>
      <c r="F367" s="2" t="s">
        <v>3778</v>
      </c>
    </row>
    <row r="368" spans="1:6" x14ac:dyDescent="0.35">
      <c r="A368" s="1">
        <v>45240</v>
      </c>
      <c r="B368" s="2">
        <v>0.52121536256269296</v>
      </c>
      <c r="C368" s="2">
        <v>0.20054377934275577</v>
      </c>
      <c r="D368" s="2">
        <v>-1.8790094768880547E-3</v>
      </c>
      <c r="E368" s="2">
        <v>0.54675165123547642</v>
      </c>
      <c r="F368" s="2">
        <v>0.7150564799031931</v>
      </c>
    </row>
    <row r="369" spans="1:6" x14ac:dyDescent="0.35">
      <c r="A369" s="1">
        <v>45239</v>
      </c>
      <c r="B369" s="2">
        <v>0.55640904623901788</v>
      </c>
      <c r="C369" s="2">
        <v>0.20447084830089921</v>
      </c>
      <c r="D369" s="2">
        <v>-2.2332227527983747E-2</v>
      </c>
      <c r="E369" s="2">
        <v>0.51659235901653378</v>
      </c>
      <c r="F369" s="2">
        <v>0.63808573631172372</v>
      </c>
    </row>
    <row r="370" spans="1:6" x14ac:dyDescent="0.35">
      <c r="A370" s="1">
        <v>45238</v>
      </c>
      <c r="B370" s="2">
        <v>0.36468734377669632</v>
      </c>
      <c r="C370" s="2">
        <v>0.17997575567447913</v>
      </c>
      <c r="D370" s="2">
        <v>3.9027426625303327E-2</v>
      </c>
      <c r="E370" s="2">
        <v>0.46335182257824764</v>
      </c>
      <c r="F370" s="2">
        <v>0.67825473683382909</v>
      </c>
    </row>
    <row r="371" spans="1:6" x14ac:dyDescent="0.35">
      <c r="A371" s="1">
        <v>45237</v>
      </c>
      <c r="B371" s="2">
        <v>0.36193031145471904</v>
      </c>
      <c r="C371" s="2">
        <v>0.1779631328334306</v>
      </c>
      <c r="D371" s="2">
        <v>5.9480644676399026E-2</v>
      </c>
      <c r="E371" s="2">
        <v>0.4527998245703585</v>
      </c>
      <c r="F371" s="2">
        <v>0.67326620727421149</v>
      </c>
    </row>
    <row r="372" spans="1:6" x14ac:dyDescent="0.35">
      <c r="A372" s="1">
        <v>45236</v>
      </c>
      <c r="B372" s="2">
        <v>0.37439508710317682</v>
      </c>
      <c r="C372" s="2">
        <v>0.22111180301103239</v>
      </c>
      <c r="D372" s="2">
        <v>1.8574208574207638E-2</v>
      </c>
      <c r="E372" s="2">
        <v>0.43357296292505415</v>
      </c>
      <c r="F372" s="2">
        <v>0.65920762396983279</v>
      </c>
    </row>
    <row r="373" spans="1:6" x14ac:dyDescent="0.35">
      <c r="A373" s="1">
        <v>45235</v>
      </c>
      <c r="B373" s="2">
        <v>0.36723676824310303</v>
      </c>
      <c r="C373" s="2">
        <v>0.16667280957876796</v>
      </c>
      <c r="D373" s="2">
        <v>0.1208402988296861</v>
      </c>
      <c r="E373" s="2">
        <v>0.43244167661111549</v>
      </c>
      <c r="F373" s="2" t="s">
        <v>3778</v>
      </c>
    </row>
    <row r="374" spans="1:6" x14ac:dyDescent="0.35">
      <c r="A374" s="1">
        <v>45234</v>
      </c>
      <c r="B374" s="2">
        <v>0.33680976093067855</v>
      </c>
      <c r="C374" s="2">
        <v>0.13280183981478014</v>
      </c>
      <c r="D374" s="2">
        <v>0.16174673493187749</v>
      </c>
      <c r="E374" s="2">
        <v>0.43476431753884826</v>
      </c>
      <c r="F374" s="2" t="s">
        <v>3778</v>
      </c>
    </row>
    <row r="375" spans="1:6" x14ac:dyDescent="0.35">
      <c r="A375" s="1">
        <v>45233</v>
      </c>
      <c r="B375" s="2">
        <v>0.31735275270660346</v>
      </c>
      <c r="C375" s="2">
        <v>9.9421753670560359E-2</v>
      </c>
      <c r="D375" s="2">
        <v>0.1003870807785904</v>
      </c>
      <c r="E375" s="2">
        <v>0.41738956180574421</v>
      </c>
      <c r="F375" s="2">
        <v>0.65054572264358757</v>
      </c>
    </row>
    <row r="376" spans="1:6" x14ac:dyDescent="0.35">
      <c r="A376" s="1">
        <v>45232</v>
      </c>
      <c r="B376" s="2">
        <v>0.29076233856512329</v>
      </c>
      <c r="C376" s="2">
        <v>0.10678500796707945</v>
      </c>
      <c r="D376" s="2">
        <v>-1.8790094768880547E-3</v>
      </c>
      <c r="E376" s="2">
        <v>0.42803666795507073</v>
      </c>
      <c r="F376" s="2">
        <v>0.60456055015765364</v>
      </c>
    </row>
    <row r="377" spans="1:6" x14ac:dyDescent="0.35">
      <c r="A377" s="1">
        <v>45231</v>
      </c>
      <c r="B377" s="2">
        <v>0.32923622635946359</v>
      </c>
      <c r="C377" s="2">
        <v>8.7640546796129801E-2</v>
      </c>
      <c r="D377" s="2">
        <v>5.9480644676399026E-2</v>
      </c>
      <c r="E377" s="2">
        <v>0.45268469366230296</v>
      </c>
      <c r="F377" s="2">
        <v>0.51395071324750041</v>
      </c>
    </row>
    <row r="378" spans="1:6" x14ac:dyDescent="0.35">
      <c r="A378" s="1">
        <v>45230</v>
      </c>
      <c r="B378" s="2">
        <v>0.30310254950023879</v>
      </c>
      <c r="C378" s="2">
        <v>7.9786408879842799E-2</v>
      </c>
      <c r="D378" s="2">
        <v>3.9027426625303327E-2</v>
      </c>
      <c r="E378" s="2">
        <v>0.41398068578896419</v>
      </c>
      <c r="F378" s="2">
        <v>0.46399739224823494</v>
      </c>
    </row>
    <row r="379" spans="1:6" x14ac:dyDescent="0.35">
      <c r="A379" s="1">
        <v>45229</v>
      </c>
      <c r="B379" s="2">
        <v>0.29805352645276212</v>
      </c>
      <c r="C379" s="2">
        <v>8.7640546796129801E-2</v>
      </c>
      <c r="D379" s="2">
        <v>5.9480644676399026E-2</v>
      </c>
      <c r="E379" s="2">
        <v>0.4053358563014765</v>
      </c>
      <c r="F379" s="2">
        <v>0.43340863599403112</v>
      </c>
    </row>
    <row r="380" spans="1:6" x14ac:dyDescent="0.35">
      <c r="A380" s="1">
        <v>45228</v>
      </c>
      <c r="B380" s="2">
        <v>0.28635274771280411</v>
      </c>
      <c r="C380" s="2">
        <v>8.3222594218218315E-2</v>
      </c>
      <c r="D380" s="2">
        <v>7.9933862727494712E-2</v>
      </c>
      <c r="E380" s="2">
        <v>0.40777863382891932</v>
      </c>
      <c r="F380" s="2" t="s">
        <v>3778</v>
      </c>
    </row>
    <row r="381" spans="1:6" x14ac:dyDescent="0.35">
      <c r="A381" s="1">
        <v>45227</v>
      </c>
      <c r="B381" s="2">
        <v>0.27078215854501042</v>
      </c>
      <c r="C381" s="2">
        <v>7.6841107161235059E-2</v>
      </c>
      <c r="D381" s="2">
        <v>1.8574208574207638E-2</v>
      </c>
      <c r="E381" s="2">
        <v>0.38554835719085723</v>
      </c>
      <c r="F381" s="2" t="s">
        <v>3778</v>
      </c>
    </row>
    <row r="382" spans="1:6" x14ac:dyDescent="0.35">
      <c r="A382" s="1">
        <v>45226</v>
      </c>
      <c r="B382" s="2">
        <v>0.27354749518121052</v>
      </c>
      <c r="C382" s="2">
        <v>7.0459620104251927E-2</v>
      </c>
      <c r="D382" s="2">
        <v>1.8574208574207638E-2</v>
      </c>
      <c r="E382" s="2">
        <v>0.37649806667934732</v>
      </c>
      <c r="F382" s="2">
        <v>0.37734436628423318</v>
      </c>
    </row>
    <row r="383" spans="1:6" x14ac:dyDescent="0.35">
      <c r="A383" s="1">
        <v>45225</v>
      </c>
      <c r="B383" s="2">
        <v>0.29313737243285082</v>
      </c>
      <c r="C383" s="2">
        <v>6.4569016667036572E-2</v>
      </c>
      <c r="D383" s="2">
        <v>1.8574208574207638E-2</v>
      </c>
      <c r="E383" s="2">
        <v>0.38910740395727511</v>
      </c>
      <c r="F383" s="2">
        <v>0.39986077470559966</v>
      </c>
    </row>
    <row r="384" spans="1:6" x14ac:dyDescent="0.35">
      <c r="A384" s="1">
        <v>45224</v>
      </c>
      <c r="B384" s="2">
        <v>0.27974251359143676</v>
      </c>
      <c r="C384" s="2">
        <v>5.9169296849589277E-2</v>
      </c>
      <c r="D384" s="2">
        <v>3.9027426625303327E-2</v>
      </c>
      <c r="E384" s="2">
        <v>0.40628193202419527</v>
      </c>
      <c r="F384" s="2">
        <v>0.45602708252002733</v>
      </c>
    </row>
    <row r="385" spans="1:6" x14ac:dyDescent="0.35">
      <c r="A385" s="1">
        <v>45223</v>
      </c>
      <c r="B385" s="2">
        <v>0.2779819989761983</v>
      </c>
      <c r="C385" s="2">
        <v>7.3895805442627444E-2</v>
      </c>
      <c r="D385" s="2">
        <v>1.8574208574207638E-2</v>
      </c>
      <c r="E385" s="2">
        <v>0.3772589318108458</v>
      </c>
      <c r="F385" s="2">
        <v>0.52508420421919411</v>
      </c>
    </row>
    <row r="386" spans="1:6" x14ac:dyDescent="0.35">
      <c r="A386" s="1">
        <v>45222</v>
      </c>
      <c r="B386" s="2">
        <v>0.26043498302337259</v>
      </c>
      <c r="C386" s="2">
        <v>8.9604081275201586E-2</v>
      </c>
      <c r="D386" s="2">
        <v>3.9027426625303327E-2</v>
      </c>
      <c r="E386" s="2">
        <v>0.33344911844981917</v>
      </c>
      <c r="F386" s="2">
        <v>0.49034589837676273</v>
      </c>
    </row>
    <row r="387" spans="1:6" x14ac:dyDescent="0.35">
      <c r="A387" s="1">
        <v>45221</v>
      </c>
      <c r="B387" s="2">
        <v>0.17705966822622651</v>
      </c>
      <c r="C387" s="2">
        <v>3.8061301199567986E-2</v>
      </c>
      <c r="D387" s="2">
        <v>5.9480644676399026E-2</v>
      </c>
      <c r="E387" s="2">
        <v>0.18039509041888266</v>
      </c>
      <c r="F387" s="2" t="s">
        <v>3778</v>
      </c>
    </row>
    <row r="388" spans="1:6" x14ac:dyDescent="0.35">
      <c r="A388" s="1">
        <v>45220</v>
      </c>
      <c r="B388" s="2">
        <v>0.14848452298549164</v>
      </c>
      <c r="C388" s="2">
        <v>1.9898607268154157E-2</v>
      </c>
      <c r="D388" s="2">
        <v>3.9027426625303327E-2</v>
      </c>
      <c r="E388" s="2">
        <v>0.17682603226915553</v>
      </c>
      <c r="F388" s="2" t="s">
        <v>3778</v>
      </c>
    </row>
    <row r="389" spans="1:6" x14ac:dyDescent="0.35">
      <c r="A389" s="1">
        <v>45219</v>
      </c>
      <c r="B389" s="2">
        <v>0.12768221585731929</v>
      </c>
      <c r="C389" s="2">
        <v>1.0080934872795376E-2</v>
      </c>
      <c r="D389" s="2">
        <v>5.9480644676399026E-2</v>
      </c>
      <c r="E389" s="2">
        <v>0.16489246336459787</v>
      </c>
      <c r="F389" s="2">
        <v>0.49841824620959907</v>
      </c>
    </row>
    <row r="390" spans="1:6" x14ac:dyDescent="0.35">
      <c r="A390" s="1">
        <v>45218</v>
      </c>
      <c r="B390" s="2">
        <v>9.6873210090644729E-2</v>
      </c>
      <c r="C390" s="2">
        <v>5.1720986751159857E-3</v>
      </c>
      <c r="D390" s="2">
        <v>7.9933862727494712E-2</v>
      </c>
      <c r="E390" s="2">
        <v>0.1172633072711141</v>
      </c>
      <c r="F390" s="2">
        <v>0.55945970791183441</v>
      </c>
    </row>
    <row r="391" spans="1:6" x14ac:dyDescent="0.35">
      <c r="A391" s="1">
        <v>45217</v>
      </c>
      <c r="B391" s="2">
        <v>9.408296051177617E-2</v>
      </c>
      <c r="C391" s="2">
        <v>7.5414609720450673E-4</v>
      </c>
      <c r="D391" s="2">
        <v>1.8574208574207638E-2</v>
      </c>
      <c r="E391" s="2">
        <v>9.7175466661219193E-2</v>
      </c>
      <c r="F391" s="2">
        <v>0.60095520379411216</v>
      </c>
    </row>
    <row r="392" spans="1:6" x14ac:dyDescent="0.35">
      <c r="A392" s="1">
        <v>45216</v>
      </c>
      <c r="B392" s="2">
        <v>9.5378433530536572E-2</v>
      </c>
      <c r="C392" s="2">
        <v>7.1356331541877699E-3</v>
      </c>
      <c r="D392" s="2">
        <v>1.8574208574207638E-2</v>
      </c>
      <c r="E392" s="2">
        <v>0.10127512812633345</v>
      </c>
      <c r="F392" s="2">
        <v>0.66739334747447898</v>
      </c>
    </row>
    <row r="393" spans="1:6" x14ac:dyDescent="0.35">
      <c r="A393" s="1">
        <v>45215</v>
      </c>
      <c r="B393" s="2">
        <v>0.12402001328505416</v>
      </c>
      <c r="C393" s="2">
        <v>2.2843908986761762E-2</v>
      </c>
      <c r="D393" s="2">
        <v>5.9480644676399026E-2</v>
      </c>
      <c r="E393" s="2">
        <v>0.10658616697186024</v>
      </c>
      <c r="F393" s="2">
        <v>0.66788086286326021</v>
      </c>
    </row>
    <row r="394" spans="1:6" x14ac:dyDescent="0.35">
      <c r="A394" s="1">
        <v>45214</v>
      </c>
      <c r="B394" s="2">
        <v>8.9291371205207137E-2</v>
      </c>
      <c r="C394" s="2">
        <v>-1.2093883818671378E-3</v>
      </c>
      <c r="D394" s="2">
        <v>1.8574208574207638E-2</v>
      </c>
      <c r="E394" s="2">
        <v>3.9084415009629156E-2</v>
      </c>
      <c r="F394" s="2" t="s">
        <v>3778</v>
      </c>
    </row>
    <row r="395" spans="1:6" x14ac:dyDescent="0.35">
      <c r="A395" s="1">
        <v>45213</v>
      </c>
      <c r="B395" s="2">
        <v>8.7049206365044818E-2</v>
      </c>
      <c r="C395" s="2">
        <v>-1.6917664214441269E-2</v>
      </c>
      <c r="D395" s="2">
        <v>1.8574208574207638E-2</v>
      </c>
      <c r="E395" s="2">
        <v>2.3646861946854104E-2</v>
      </c>
      <c r="F395" s="2" t="s">
        <v>3778</v>
      </c>
    </row>
    <row r="396" spans="1:6" x14ac:dyDescent="0.35">
      <c r="A396" s="1">
        <v>45212</v>
      </c>
      <c r="B396" s="2">
        <v>8.4732302696877149E-2</v>
      </c>
      <c r="C396" s="2">
        <v>-1.9862965933048878E-2</v>
      </c>
      <c r="D396" s="2">
        <v>-4.2785445579079442E-2</v>
      </c>
      <c r="E396" s="2">
        <v>2.4182470953895942E-2</v>
      </c>
      <c r="F396" s="2">
        <v>0.61589811733860367</v>
      </c>
    </row>
    <row r="397" spans="1:6" x14ac:dyDescent="0.35">
      <c r="A397" s="1">
        <v>45211</v>
      </c>
      <c r="B397" s="2">
        <v>7.4376822861016462E-2</v>
      </c>
      <c r="C397" s="2">
        <v>-2.3299151271424394E-2</v>
      </c>
      <c r="D397" s="2">
        <v>-2.2332227527983747E-2</v>
      </c>
      <c r="E397" s="2">
        <v>1.9056642699589264E-2</v>
      </c>
      <c r="F397" s="2">
        <v>0.64064802649461761</v>
      </c>
    </row>
    <row r="398" spans="1:6" x14ac:dyDescent="0.35">
      <c r="A398" s="1">
        <v>45210</v>
      </c>
      <c r="B398" s="2">
        <v>9.6947948918650259E-2</v>
      </c>
      <c r="C398" s="2">
        <v>-1.6966752576418019E-2</v>
      </c>
      <c r="D398" s="2">
        <v>-4.2785445579079442E-2</v>
      </c>
      <c r="E398" s="2">
        <v>2.4838216560647986E-2</v>
      </c>
      <c r="F398" s="2">
        <v>0.67164493516733537</v>
      </c>
    </row>
    <row r="399" spans="1:6" x14ac:dyDescent="0.35">
      <c r="A399" s="1">
        <v>45209</v>
      </c>
      <c r="B399" s="2">
        <v>9.7545859542693361E-2</v>
      </c>
      <c r="C399" s="2">
        <v>-7.5908754388504009E-3</v>
      </c>
      <c r="D399" s="2">
        <v>-1.8790094768880547E-3</v>
      </c>
      <c r="E399" s="2">
        <v>5.0587494431891415E-2</v>
      </c>
      <c r="F399" s="2">
        <v>0.65043234697177765</v>
      </c>
    </row>
    <row r="400" spans="1:6" x14ac:dyDescent="0.35">
      <c r="A400" s="1">
        <v>45208</v>
      </c>
      <c r="B400" s="2">
        <v>0.10762729700920094</v>
      </c>
      <c r="C400" s="2">
        <v>-2.0844733172584697E-2</v>
      </c>
      <c r="D400" s="2">
        <v>5.9480644676399026E-2</v>
      </c>
      <c r="E400" s="2">
        <v>6.0118331342242842E-2</v>
      </c>
      <c r="F400" s="2">
        <v>0.62483212027719248</v>
      </c>
    </row>
    <row r="401" spans="1:6" x14ac:dyDescent="0.35">
      <c r="A401" s="1">
        <v>45207</v>
      </c>
      <c r="B401" s="2">
        <v>0.15173150984661543</v>
      </c>
      <c r="C401" s="2">
        <v>6.6447495344198583E-3</v>
      </c>
      <c r="D401" s="2">
        <v>5.9480644676399026E-2</v>
      </c>
      <c r="E401" s="2">
        <v>7.7202756959379962E-2</v>
      </c>
      <c r="F401" s="2" t="s">
        <v>3778</v>
      </c>
    </row>
    <row r="402" spans="1:6" x14ac:dyDescent="0.35">
      <c r="A402" s="1">
        <v>45206</v>
      </c>
      <c r="B402" s="2">
        <v>0.15233772478488156</v>
      </c>
      <c r="C402" s="2">
        <v>1.1062702112331338E-2</v>
      </c>
      <c r="D402" s="2">
        <v>5.9480644676399026E-2</v>
      </c>
      <c r="E402" s="2">
        <v>7.9124942554744837E-2</v>
      </c>
      <c r="F402" s="2" t="s">
        <v>3778</v>
      </c>
    </row>
    <row r="403" spans="1:6" x14ac:dyDescent="0.35">
      <c r="A403" s="1">
        <v>45205</v>
      </c>
      <c r="B403" s="2">
        <v>0.16233611910916076</v>
      </c>
      <c r="C403" s="2">
        <v>1.6462421929778637E-2</v>
      </c>
      <c r="D403" s="2">
        <v>5.9480644676399026E-2</v>
      </c>
      <c r="E403" s="2">
        <v>7.7913565174332677E-2</v>
      </c>
      <c r="F403" s="2">
        <v>0.59403928781373216</v>
      </c>
    </row>
    <row r="404" spans="1:6" x14ac:dyDescent="0.35">
      <c r="A404" s="1">
        <v>45204</v>
      </c>
      <c r="B404" s="2">
        <v>0.13406823349467029</v>
      </c>
      <c r="C404" s="2">
        <v>3.2085641960442018E-3</v>
      </c>
      <c r="D404" s="2">
        <v>-4.2785445579079442E-2</v>
      </c>
      <c r="E404" s="2">
        <v>5.1553592921228464E-2</v>
      </c>
      <c r="F404" s="2">
        <v>0.53699998732637189</v>
      </c>
    </row>
    <row r="405" spans="1:6" x14ac:dyDescent="0.35">
      <c r="A405" s="1">
        <v>45203</v>
      </c>
      <c r="B405" s="2">
        <v>0.16352363604302456</v>
      </c>
      <c r="C405" s="2">
        <v>1.5480654690242677E-2</v>
      </c>
      <c r="D405" s="2">
        <v>-1.8790094768880547E-3</v>
      </c>
      <c r="E405" s="2">
        <v>7.0605255358622082E-2</v>
      </c>
      <c r="F405" s="2">
        <v>0.54330367467898055</v>
      </c>
    </row>
    <row r="406" spans="1:6" x14ac:dyDescent="0.35">
      <c r="A406" s="1">
        <v>45202</v>
      </c>
      <c r="B406" s="2">
        <v>0.17168677692406001</v>
      </c>
      <c r="C406" s="2">
        <v>1.6953305549546549E-2</v>
      </c>
      <c r="D406" s="2">
        <v>-4.2785445579079442E-2</v>
      </c>
      <c r="E406" s="2">
        <v>5.24596231107105E-2</v>
      </c>
      <c r="F406" s="2">
        <v>0.50441581924832157</v>
      </c>
    </row>
    <row r="407" spans="1:6" x14ac:dyDescent="0.35">
      <c r="A407" s="1">
        <v>45201</v>
      </c>
      <c r="B407" s="2">
        <v>0.17659462662974845</v>
      </c>
      <c r="C407" s="2">
        <v>2.2353025366993851E-2</v>
      </c>
      <c r="D407" s="2">
        <v>1.8574208574207638E-2</v>
      </c>
      <c r="E407" s="2">
        <v>5.6308999993094945E-2</v>
      </c>
      <c r="F407" s="2">
        <v>0.57123944021284201</v>
      </c>
    </row>
    <row r="408" spans="1:6" x14ac:dyDescent="0.35">
      <c r="A408" s="1">
        <v>45200</v>
      </c>
      <c r="B408" s="2">
        <v>0.23480786933173994</v>
      </c>
      <c r="C408" s="2">
        <v>3.9043068439103802E-2</v>
      </c>
      <c r="D408" s="2">
        <v>1.8574208574207638E-2</v>
      </c>
      <c r="E408" s="2">
        <v>7.9795705236460818E-2</v>
      </c>
      <c r="F408" s="2" t="s">
        <v>3778</v>
      </c>
    </row>
    <row r="409" spans="1:6" x14ac:dyDescent="0.35">
      <c r="A409" s="1">
        <v>45199</v>
      </c>
      <c r="B409" s="2">
        <v>0.1833460340929039</v>
      </c>
      <c r="C409" s="2">
        <v>2.1862141747225939E-2</v>
      </c>
      <c r="D409" s="2">
        <v>1.8574208574207638E-2</v>
      </c>
      <c r="E409" s="2">
        <v>2.9148117075255508E-2</v>
      </c>
      <c r="F409" s="2" t="s">
        <v>3778</v>
      </c>
    </row>
    <row r="410" spans="1:6" x14ac:dyDescent="0.35">
      <c r="A410" s="1">
        <v>45198</v>
      </c>
      <c r="B410" s="2">
        <v>0.18068865354160041</v>
      </c>
      <c r="C410" s="2">
        <v>2.5298327085601459E-2</v>
      </c>
      <c r="D410" s="2">
        <v>-2.2332227527983747E-2</v>
      </c>
      <c r="E410" s="2">
        <v>2.6500106189973994E-2</v>
      </c>
      <c r="F410" s="2">
        <v>0.57085396292868951</v>
      </c>
    </row>
    <row r="411" spans="1:6" x14ac:dyDescent="0.35">
      <c r="A411" s="1">
        <v>45197</v>
      </c>
      <c r="B411" s="2">
        <v>0.1683733555491535</v>
      </c>
      <c r="C411" s="2">
        <v>2.4316559846065636E-2</v>
      </c>
      <c r="D411" s="2">
        <v>-1.8790094768880547E-3</v>
      </c>
      <c r="E411" s="2">
        <v>3.2146526376358578E-2</v>
      </c>
      <c r="F411" s="2">
        <v>0.58406222869449598</v>
      </c>
    </row>
    <row r="412" spans="1:6" x14ac:dyDescent="0.35">
      <c r="A412" s="1">
        <v>45196</v>
      </c>
      <c r="B412" s="2">
        <v>0.12319788617699463</v>
      </c>
      <c r="C412" s="2">
        <v>9.590051253027464E-3</v>
      </c>
      <c r="D412" s="2">
        <v>-0.12459831778346221</v>
      </c>
      <c r="E412" s="2">
        <v>-7.1583933606611451E-4</v>
      </c>
      <c r="F412" s="2">
        <v>0.55550289696568311</v>
      </c>
    </row>
    <row r="413" spans="1:6" x14ac:dyDescent="0.35">
      <c r="A413" s="1">
        <v>45195</v>
      </c>
      <c r="B413" s="2">
        <v>0.11950246634783823</v>
      </c>
      <c r="C413" s="2">
        <v>1.2535352971635071E-2</v>
      </c>
      <c r="D413" s="2">
        <v>-8.3691881681270827E-2</v>
      </c>
      <c r="E413" s="2">
        <v>-8.0842174516317193E-3</v>
      </c>
      <c r="F413" s="2">
        <v>0.55439181538194948</v>
      </c>
    </row>
    <row r="414" spans="1:6" x14ac:dyDescent="0.35">
      <c r="A414" s="1">
        <v>45194</v>
      </c>
      <c r="B414" s="2">
        <v>0.11500152803906794</v>
      </c>
      <c r="C414" s="2">
        <v>-2.276211423313155E-4</v>
      </c>
      <c r="D414" s="2">
        <v>-2.2332227527983747E-2</v>
      </c>
      <c r="E414" s="2">
        <v>-3.8894478450800579E-3</v>
      </c>
      <c r="F414" s="2">
        <v>0.6268502072354013</v>
      </c>
    </row>
    <row r="415" spans="1:6" x14ac:dyDescent="0.35">
      <c r="A415" s="1">
        <v>45193</v>
      </c>
      <c r="B415" s="2">
        <v>0.10829994646124959</v>
      </c>
      <c r="C415" s="2">
        <v>-8.5726426783862223E-3</v>
      </c>
      <c r="D415" s="2">
        <v>0.18219995298301858</v>
      </c>
      <c r="E415" s="2">
        <v>-6.452361972233399E-3</v>
      </c>
      <c r="F415" s="2" t="s">
        <v>3778</v>
      </c>
    </row>
    <row r="416" spans="1:6" x14ac:dyDescent="0.35">
      <c r="A416" s="1">
        <v>45192</v>
      </c>
      <c r="B416" s="2">
        <v>0.11937790163449599</v>
      </c>
      <c r="C416" s="2">
        <v>2.2267969565083795E-3</v>
      </c>
      <c r="D416" s="2">
        <v>0.1208402988296861</v>
      </c>
      <c r="E416" s="2">
        <v>9.9512895798787061E-3</v>
      </c>
      <c r="F416" s="2" t="s">
        <v>3778</v>
      </c>
    </row>
    <row r="417" spans="1:6" x14ac:dyDescent="0.35">
      <c r="A417" s="1">
        <v>45191</v>
      </c>
      <c r="B417" s="2">
        <v>0.1187218608108928</v>
      </c>
      <c r="C417" s="2">
        <v>4.6812150553480749E-3</v>
      </c>
      <c r="D417" s="2">
        <v>5.9480644676399026E-2</v>
      </c>
      <c r="E417" s="2">
        <v>1.0086443254552843E-2</v>
      </c>
      <c r="F417" s="2">
        <v>0.60714551547491091</v>
      </c>
    </row>
    <row r="418" spans="1:6" x14ac:dyDescent="0.35">
      <c r="A418" s="1">
        <v>45190</v>
      </c>
      <c r="B418" s="2">
        <v>0.11118984781079211</v>
      </c>
      <c r="C418" s="2">
        <v>3.6994478158122522E-3</v>
      </c>
      <c r="D418" s="2">
        <v>-1.8790094768880547E-3</v>
      </c>
      <c r="E418" s="2">
        <v>9.4907659476558097E-3</v>
      </c>
      <c r="F418" s="2">
        <v>0.6184150572527749</v>
      </c>
    </row>
    <row r="419" spans="1:6" x14ac:dyDescent="0.35">
      <c r="A419" s="1">
        <v>45189</v>
      </c>
      <c r="B419" s="2">
        <v>0.14295384971309125</v>
      </c>
      <c r="C419" s="2">
        <v>2.0880374507690119E-2</v>
      </c>
      <c r="D419" s="2">
        <v>-2.2332227527983747E-2</v>
      </c>
      <c r="E419" s="2">
        <v>3.7272354630665264E-2</v>
      </c>
      <c r="F419" s="2">
        <v>0.70027229229923427</v>
      </c>
    </row>
    <row r="420" spans="1:6" x14ac:dyDescent="0.35">
      <c r="A420" s="1">
        <v>45188</v>
      </c>
      <c r="B420" s="2">
        <v>0.16022682329656368</v>
      </c>
      <c r="C420" s="2">
        <v>3.5115999480960239E-2</v>
      </c>
      <c r="D420" s="2">
        <v>3.9027426625303327E-2</v>
      </c>
      <c r="E420" s="2">
        <v>4.1487147003835385E-2</v>
      </c>
      <c r="F420" s="2">
        <v>0.74760663527970084</v>
      </c>
    </row>
    <row r="421" spans="1:6" x14ac:dyDescent="0.35">
      <c r="A421" s="1">
        <v>45187</v>
      </c>
      <c r="B421" s="2">
        <v>0.15511136573530465</v>
      </c>
      <c r="C421" s="2">
        <v>2.9225396043745026E-2</v>
      </c>
      <c r="D421" s="2">
        <v>1.8574208574207638E-2</v>
      </c>
      <c r="E421" s="2">
        <v>1.9176779299299646E-2</v>
      </c>
      <c r="F421" s="2">
        <v>0.75846802463905094</v>
      </c>
    </row>
    <row r="422" spans="1:6" x14ac:dyDescent="0.35">
      <c r="A422" s="1">
        <v>45186</v>
      </c>
      <c r="B422" s="2">
        <v>0.14326110933933581</v>
      </c>
      <c r="C422" s="2">
        <v>3.1188930522816811E-2</v>
      </c>
      <c r="D422" s="2">
        <v>3.9027426625303327E-2</v>
      </c>
      <c r="E422" s="2">
        <v>7.4434380609258513E-3</v>
      </c>
      <c r="F422" s="2" t="s">
        <v>3778</v>
      </c>
    </row>
    <row r="423" spans="1:6" x14ac:dyDescent="0.35">
      <c r="A423" s="1">
        <v>45185</v>
      </c>
      <c r="B423" s="2">
        <v>0.153026982865376</v>
      </c>
      <c r="C423" s="2">
        <v>2.3825676226297724E-2</v>
      </c>
      <c r="D423" s="2">
        <v>3.9027426625303327E-2</v>
      </c>
      <c r="E423" s="2">
        <v>9.0903106152881059E-3</v>
      </c>
      <c r="F423" s="2" t="s">
        <v>3778</v>
      </c>
    </row>
    <row r="424" spans="1:6" x14ac:dyDescent="0.35">
      <c r="A424" s="1">
        <v>45184</v>
      </c>
      <c r="B424" s="2">
        <v>0.15875695967912398</v>
      </c>
      <c r="C424" s="2">
        <v>1.9898607268154157E-2</v>
      </c>
      <c r="D424" s="2">
        <v>-1.8790094768880547E-3</v>
      </c>
      <c r="E424" s="2">
        <v>1.1042530360580663E-2</v>
      </c>
      <c r="F424" s="2">
        <v>0.754828665573966</v>
      </c>
    </row>
    <row r="425" spans="1:6" x14ac:dyDescent="0.35">
      <c r="A425" s="1">
        <v>45183</v>
      </c>
      <c r="B425" s="2">
        <v>0.14644996600089991</v>
      </c>
      <c r="C425" s="2">
        <v>1.0571818492563287E-2</v>
      </c>
      <c r="D425" s="2">
        <v>1.8574208574207638E-2</v>
      </c>
      <c r="E425" s="2">
        <v>7.223187628123723E-3</v>
      </c>
      <c r="F425" s="2">
        <v>0.81693585859121121</v>
      </c>
    </row>
    <row r="426" spans="1:6" x14ac:dyDescent="0.35">
      <c r="A426" s="1">
        <v>45182</v>
      </c>
      <c r="B426" s="2">
        <v>0.13078802937665523</v>
      </c>
      <c r="C426" s="2">
        <v>1.2535352971635071E-2</v>
      </c>
      <c r="D426" s="2">
        <v>-1.8790094768880547E-3</v>
      </c>
      <c r="E426" s="2">
        <v>-7.8789840937933432E-3</v>
      </c>
      <c r="F426" s="2">
        <v>0.77423858058775241</v>
      </c>
    </row>
    <row r="427" spans="1:6" x14ac:dyDescent="0.35">
      <c r="A427" s="1">
        <v>45181</v>
      </c>
      <c r="B427" s="2">
        <v>0.11822360195752347</v>
      </c>
      <c r="C427" s="2">
        <v>3.2085641960442018E-3</v>
      </c>
      <c r="D427" s="2">
        <v>-2.2332227527983747E-2</v>
      </c>
      <c r="E427" s="2">
        <v>-2.7326096171899961E-2</v>
      </c>
      <c r="F427" s="2">
        <v>0.76795756836950602</v>
      </c>
    </row>
    <row r="428" spans="1:6" x14ac:dyDescent="0.35">
      <c r="A428" s="1">
        <v>45180</v>
      </c>
      <c r="B428" s="2">
        <v>8.4499781898638118E-2</v>
      </c>
      <c r="C428" s="2">
        <v>-1.8881198693513054E-2</v>
      </c>
      <c r="D428" s="2">
        <v>-8.3691881681270827E-2</v>
      </c>
      <c r="E428" s="2">
        <v>-6.0769122116257755E-2</v>
      </c>
      <c r="F428" s="2">
        <v>0.79693639008401496</v>
      </c>
    </row>
    <row r="429" spans="1:6" x14ac:dyDescent="0.35">
      <c r="A429" s="1">
        <v>45179</v>
      </c>
      <c r="B429" s="2">
        <v>0.13893456162924483</v>
      </c>
      <c r="C429" s="2">
        <v>1.1553585732099249E-2</v>
      </c>
      <c r="D429" s="2">
        <v>-6.3238663630175135E-2</v>
      </c>
      <c r="E429" s="2">
        <v>-2.7040771747587934E-2</v>
      </c>
      <c r="F429" s="2" t="s">
        <v>3778</v>
      </c>
    </row>
    <row r="430" spans="1:6" x14ac:dyDescent="0.35">
      <c r="A430" s="1">
        <v>45178</v>
      </c>
      <c r="B430" s="2">
        <v>0.15398197900100058</v>
      </c>
      <c r="C430" s="2">
        <v>1.9898607268154157E-2</v>
      </c>
      <c r="D430" s="2">
        <v>-2.2332227527983747E-2</v>
      </c>
      <c r="E430" s="2">
        <v>-2.39923055299389E-2</v>
      </c>
      <c r="F430" s="2" t="s">
        <v>3778</v>
      </c>
    </row>
    <row r="431" spans="1:6" x14ac:dyDescent="0.35">
      <c r="A431" s="1">
        <v>45177</v>
      </c>
      <c r="B431" s="2">
        <v>0.15472106296683194</v>
      </c>
      <c r="C431" s="2">
        <v>2.2843908986761762E-2</v>
      </c>
      <c r="D431" s="2">
        <v>-4.2785445579079442E-2</v>
      </c>
      <c r="E431" s="2">
        <v>-2.3571827430952739E-2</v>
      </c>
      <c r="F431" s="2">
        <v>0.76295770124270723</v>
      </c>
    </row>
    <row r="432" spans="1:6" x14ac:dyDescent="0.35">
      <c r="A432" s="1">
        <v>45176</v>
      </c>
      <c r="B432" s="2">
        <v>0.16438728472219816</v>
      </c>
      <c r="C432" s="2">
        <v>3.4625115861192324E-2</v>
      </c>
      <c r="D432" s="2">
        <v>-8.3691881681270827E-2</v>
      </c>
      <c r="E432" s="2">
        <v>-6.5374587303615728E-3</v>
      </c>
      <c r="F432" s="2">
        <v>0.75575834608280457</v>
      </c>
    </row>
    <row r="433" spans="1:6" x14ac:dyDescent="0.35">
      <c r="A433" s="1">
        <v>45175</v>
      </c>
      <c r="B433" s="2">
        <v>0.15200555221596873</v>
      </c>
      <c r="C433" s="2">
        <v>2.5298327085601459E-2</v>
      </c>
      <c r="D433" s="2">
        <v>-6.3238663630175135E-2</v>
      </c>
      <c r="E433" s="2">
        <v>-3.1155450287666128E-2</v>
      </c>
      <c r="F433" s="2">
        <v>0.77201641742028615</v>
      </c>
    </row>
    <row r="434" spans="1:6" x14ac:dyDescent="0.35">
      <c r="A434" s="1">
        <v>45174</v>
      </c>
      <c r="B434" s="2">
        <v>0.15306850443649009</v>
      </c>
      <c r="C434" s="2">
        <v>2.2353025366993851E-2</v>
      </c>
      <c r="D434" s="2">
        <v>-0.12459831778346221</v>
      </c>
      <c r="E434" s="2">
        <v>-2.9543617574886084E-2</v>
      </c>
      <c r="F434" s="2">
        <v>0.80755969053256504</v>
      </c>
    </row>
    <row r="435" spans="1:6" x14ac:dyDescent="0.35">
      <c r="A435" s="1">
        <v>45173</v>
      </c>
      <c r="B435" s="2">
        <v>0.14978830031847484</v>
      </c>
      <c r="C435" s="2">
        <v>2.5298327085601459E-2</v>
      </c>
      <c r="D435" s="2">
        <v>-0.10414509973236652</v>
      </c>
      <c r="E435" s="2">
        <v>-2.7886733637214781E-2</v>
      </c>
      <c r="F435" s="2" t="s">
        <v>3778</v>
      </c>
    </row>
    <row r="436" spans="1:6" x14ac:dyDescent="0.35">
      <c r="A436" s="1">
        <v>45172</v>
      </c>
      <c r="B436" s="2">
        <v>0.15422280411346243</v>
      </c>
      <c r="C436" s="2">
        <v>2.0880374507690119E-2</v>
      </c>
      <c r="D436" s="2">
        <v>-4.2785445579079442E-2</v>
      </c>
      <c r="E436" s="2">
        <v>-2.0493327063376015E-2</v>
      </c>
      <c r="F436" s="2" t="s">
        <v>3778</v>
      </c>
    </row>
    <row r="437" spans="1:6" x14ac:dyDescent="0.35">
      <c r="A437" s="1">
        <v>45171</v>
      </c>
      <c r="B437" s="2">
        <v>0.15521932182020126</v>
      </c>
      <c r="C437" s="2">
        <v>2.1862141747225939E-2</v>
      </c>
      <c r="D437" s="2">
        <v>-2.2332227527983747E-2</v>
      </c>
      <c r="E437" s="2">
        <v>-2.5564092709482029E-2</v>
      </c>
      <c r="F437" s="2" t="s">
        <v>3778</v>
      </c>
    </row>
    <row r="438" spans="1:6" x14ac:dyDescent="0.35">
      <c r="A438" s="1">
        <v>45170</v>
      </c>
      <c r="B438" s="2">
        <v>0.14853434887082853</v>
      </c>
      <c r="C438" s="2">
        <v>1.7935072789082372E-2</v>
      </c>
      <c r="D438" s="2">
        <v>-6.3238663630175135E-2</v>
      </c>
      <c r="E438" s="2">
        <v>-2.8892877659788565E-2</v>
      </c>
      <c r="F438" s="2">
        <v>0.82903304277328504</v>
      </c>
    </row>
    <row r="439" spans="1:6" x14ac:dyDescent="0.35">
      <c r="A439" s="1">
        <v>45169</v>
      </c>
      <c r="B439" s="2">
        <v>0.16250220539361729</v>
      </c>
      <c r="C439" s="2">
        <v>3.2661581382120546E-2</v>
      </c>
      <c r="D439" s="2">
        <v>-2.2332227527983747E-2</v>
      </c>
      <c r="E439" s="2">
        <v>-2.2180245150975005E-2</v>
      </c>
      <c r="F439" s="2">
        <v>0.81983827578953383</v>
      </c>
    </row>
    <row r="440" spans="1:6" x14ac:dyDescent="0.35">
      <c r="A440" s="1">
        <v>45168</v>
      </c>
      <c r="B440" s="2">
        <v>0.21182983187718779</v>
      </c>
      <c r="C440" s="2">
        <v>6.7514318385644326E-2</v>
      </c>
      <c r="D440" s="2">
        <v>-1.8790094768880547E-3</v>
      </c>
      <c r="E440" s="2">
        <v>4.597224672635359E-2</v>
      </c>
      <c r="F440" s="2">
        <v>0.82801266172699894</v>
      </c>
    </row>
    <row r="441" spans="1:6" x14ac:dyDescent="0.35">
      <c r="A441" s="1">
        <v>45167</v>
      </c>
      <c r="B441" s="2">
        <v>0.23215048878043643</v>
      </c>
      <c r="C441" s="2">
        <v>8.27317105984504E-2</v>
      </c>
      <c r="D441" s="2">
        <v>-2.2332227527983747E-2</v>
      </c>
      <c r="E441" s="2">
        <v>6.7251441950042568E-2</v>
      </c>
      <c r="F441" s="2">
        <v>0.80846669590704123</v>
      </c>
    </row>
    <row r="442" spans="1:6" x14ac:dyDescent="0.35">
      <c r="A442" s="1">
        <v>45166</v>
      </c>
      <c r="B442" s="2">
        <v>0.16864739791850661</v>
      </c>
      <c r="C442" s="2">
        <v>4.2970137397247372E-2</v>
      </c>
      <c r="D442" s="2">
        <v>-0.10414509973236652</v>
      </c>
      <c r="E442" s="2">
        <v>-1.3089909106228018E-2</v>
      </c>
      <c r="F442" s="2">
        <v>0.73554346379917068</v>
      </c>
    </row>
    <row r="443" spans="1:6" x14ac:dyDescent="0.35">
      <c r="A443" s="1">
        <v>45165</v>
      </c>
      <c r="B443" s="2">
        <v>0.17289090248636924</v>
      </c>
      <c r="C443" s="2">
        <v>4.0515719298407679E-2</v>
      </c>
      <c r="D443" s="2">
        <v>-0.10414509973236652</v>
      </c>
      <c r="E443" s="2">
        <v>-1.4005950679019285E-2</v>
      </c>
      <c r="F443" s="2" t="s">
        <v>3778</v>
      </c>
    </row>
    <row r="444" spans="1:6" x14ac:dyDescent="0.35">
      <c r="A444" s="1">
        <v>45164</v>
      </c>
      <c r="B444" s="2">
        <v>0.16352363604302456</v>
      </c>
      <c r="C444" s="2">
        <v>3.1679814142584722E-2</v>
      </c>
      <c r="D444" s="2">
        <v>-6.3238663630175135E-2</v>
      </c>
      <c r="E444" s="2">
        <v>-1.8185703210607192E-2</v>
      </c>
      <c r="F444" s="2" t="s">
        <v>3778</v>
      </c>
    </row>
    <row r="445" spans="1:6" x14ac:dyDescent="0.35">
      <c r="A445" s="1">
        <v>45163</v>
      </c>
      <c r="B445" s="2">
        <v>0.16907922225809341</v>
      </c>
      <c r="C445" s="2">
        <v>4.1006602918175587E-2</v>
      </c>
      <c r="D445" s="2">
        <v>-0.10414509973236652</v>
      </c>
      <c r="E445" s="2">
        <v>-1.6178420857113969E-2</v>
      </c>
      <c r="F445" s="2">
        <v>0.70425177837974795</v>
      </c>
    </row>
    <row r="446" spans="1:6" x14ac:dyDescent="0.35">
      <c r="A446" s="1">
        <v>45162</v>
      </c>
      <c r="B446" s="2">
        <v>0.17501680692741214</v>
      </c>
      <c r="C446" s="2">
        <v>4.3951904636783196E-2</v>
      </c>
      <c r="D446" s="2">
        <v>-0.10414509973236652</v>
      </c>
      <c r="E446" s="2">
        <v>-1.0181602254907642E-2</v>
      </c>
      <c r="F446" s="2">
        <v>0.67091933086775513</v>
      </c>
    </row>
    <row r="447" spans="1:6" x14ac:dyDescent="0.35">
      <c r="A447" s="1">
        <v>45161</v>
      </c>
      <c r="B447" s="2">
        <v>0.19082822120766768</v>
      </c>
      <c r="C447" s="2">
        <v>3.2661581382120546E-2</v>
      </c>
      <c r="D447" s="2">
        <v>-4.2785445579079442E-2</v>
      </c>
      <c r="E447" s="2">
        <v>2.7931505138059994E-3</v>
      </c>
      <c r="F447" s="2">
        <v>0.73860460693802699</v>
      </c>
    </row>
    <row r="448" spans="1:6" x14ac:dyDescent="0.35">
      <c r="A448" s="1">
        <v>45160</v>
      </c>
      <c r="B448" s="2">
        <v>0.15292733109470202</v>
      </c>
      <c r="C448" s="2">
        <v>4.1903314355801633E-3</v>
      </c>
      <c r="D448" s="2">
        <v>-0.10414509973236652</v>
      </c>
      <c r="E448" s="2">
        <v>-1.7044405513359093E-2</v>
      </c>
      <c r="F448" s="2">
        <v>0.68366275637914287</v>
      </c>
    </row>
    <row r="449" spans="1:6" x14ac:dyDescent="0.35">
      <c r="A449" s="1">
        <v>45159</v>
      </c>
      <c r="B449" s="2">
        <v>0.18058900177092641</v>
      </c>
      <c r="C449" s="2">
        <v>1.7359133367404684E-3</v>
      </c>
      <c r="D449" s="2">
        <v>-4.2785445579079442E-2</v>
      </c>
      <c r="E449" s="2">
        <v>-1.2734504998751752E-2</v>
      </c>
      <c r="F449" s="2">
        <v>0.69751726347426413</v>
      </c>
    </row>
    <row r="450" spans="1:6" x14ac:dyDescent="0.35">
      <c r="A450" s="1">
        <v>45158</v>
      </c>
      <c r="B450" s="2">
        <v>0.1952378120599868</v>
      </c>
      <c r="C450" s="2">
        <v>3.1679814142584722E-2</v>
      </c>
      <c r="D450" s="2">
        <v>-1.8790094768880547E-3</v>
      </c>
      <c r="E450" s="2">
        <v>-9.4908168065733888E-3</v>
      </c>
      <c r="F450" s="2" t="s">
        <v>3778</v>
      </c>
    </row>
    <row r="451" spans="1:6" x14ac:dyDescent="0.35">
      <c r="A451" s="1">
        <v>45157</v>
      </c>
      <c r="B451" s="2">
        <v>0.18230799481505097</v>
      </c>
      <c r="C451" s="2">
        <v>3.3643348621656508E-2</v>
      </c>
      <c r="D451" s="2">
        <v>-2.2332227527983747E-2</v>
      </c>
      <c r="E451" s="2">
        <v>-1.4066018978874295E-2</v>
      </c>
      <c r="F451" s="2" t="s">
        <v>3778</v>
      </c>
    </row>
    <row r="452" spans="1:6" x14ac:dyDescent="0.35">
      <c r="A452" s="1">
        <v>45156</v>
      </c>
      <c r="B452" s="2">
        <v>0.17532406655365651</v>
      </c>
      <c r="C452" s="2">
        <v>2.9716279663512937E-2</v>
      </c>
      <c r="D452" s="2">
        <v>-4.2785445579079442E-2</v>
      </c>
      <c r="E452" s="2">
        <v>-1.6378648523297821E-2</v>
      </c>
      <c r="F452" s="2">
        <v>0.66343653652832768</v>
      </c>
    </row>
    <row r="453" spans="1:6" x14ac:dyDescent="0.35">
      <c r="A453" s="1">
        <v>45155</v>
      </c>
      <c r="B453" s="2">
        <v>0.19411672963990573</v>
      </c>
      <c r="C453" s="2">
        <v>3.9484863696894967E-2</v>
      </c>
      <c r="D453" s="2">
        <v>1.8574208574207638E-2</v>
      </c>
      <c r="E453" s="2">
        <v>1.2779505364725614E-2</v>
      </c>
      <c r="F453" s="2">
        <v>0.664173478395089</v>
      </c>
    </row>
    <row r="454" spans="1:6" x14ac:dyDescent="0.35">
      <c r="A454" s="1">
        <v>45154</v>
      </c>
      <c r="B454" s="2">
        <v>0.29702379148913199</v>
      </c>
      <c r="C454" s="2">
        <v>0.10825765882638318</v>
      </c>
      <c r="D454" s="2">
        <v>-0.22686440803896338</v>
      </c>
      <c r="E454" s="2">
        <v>0.11742849509571575</v>
      </c>
      <c r="F454" s="2">
        <v>0.70268719410877678</v>
      </c>
    </row>
    <row r="455" spans="1:6" x14ac:dyDescent="0.35">
      <c r="A455" s="1">
        <v>45153</v>
      </c>
      <c r="B455" s="2">
        <v>0.31460402469884902</v>
      </c>
      <c r="C455" s="2">
        <v>0.13177098421326741</v>
      </c>
      <c r="D455" s="2">
        <v>-0.22686440803896338</v>
      </c>
      <c r="E455" s="2">
        <v>0.14090518895577239</v>
      </c>
      <c r="F455" s="2">
        <v>0.74070205686650215</v>
      </c>
    </row>
    <row r="456" spans="1:6" x14ac:dyDescent="0.35">
      <c r="A456" s="1">
        <v>45152</v>
      </c>
      <c r="B456" s="2">
        <v>0.3283310561091759</v>
      </c>
      <c r="C456" s="2">
        <v>0.14949188288689008</v>
      </c>
      <c r="D456" s="2">
        <v>-0.18595797193677199</v>
      </c>
      <c r="E456" s="2">
        <v>0.15248835944450828</v>
      </c>
      <c r="F456" s="2">
        <v>0.79949868026690984</v>
      </c>
    </row>
    <row r="457" spans="1:6" x14ac:dyDescent="0.35">
      <c r="A457" s="1">
        <v>45151</v>
      </c>
      <c r="B457" s="2">
        <v>0.32436159391066638</v>
      </c>
      <c r="C457" s="2">
        <v>0.14801923202758621</v>
      </c>
      <c r="D457" s="2">
        <v>-0.1450515358345579</v>
      </c>
      <c r="E457" s="2">
        <v>0.14615115380978927</v>
      </c>
      <c r="F457" s="2" t="s">
        <v>3778</v>
      </c>
    </row>
    <row r="458" spans="1:6" x14ac:dyDescent="0.35">
      <c r="A458" s="1">
        <v>45150</v>
      </c>
      <c r="B458" s="2">
        <v>0.33200986730988669</v>
      </c>
      <c r="C458" s="2">
        <v>0.14801923202758621</v>
      </c>
      <c r="D458" s="2">
        <v>-8.3691881681270827E-2</v>
      </c>
      <c r="E458" s="2">
        <v>0.15256344481932724</v>
      </c>
      <c r="F458" s="2" t="s">
        <v>3778</v>
      </c>
    </row>
    <row r="459" spans="1:6" x14ac:dyDescent="0.35">
      <c r="A459" s="1">
        <v>45149</v>
      </c>
      <c r="B459" s="2">
        <v>0.33112961000226748</v>
      </c>
      <c r="C459" s="2">
        <v>0.14556481392874651</v>
      </c>
      <c r="D459" s="2">
        <v>-0.16550475388567631</v>
      </c>
      <c r="E459" s="2">
        <v>0.15219302363688703</v>
      </c>
      <c r="F459" s="2">
        <v>0.77039514531341091</v>
      </c>
    </row>
    <row r="460" spans="1:6" x14ac:dyDescent="0.35">
      <c r="A460" s="1">
        <v>45148</v>
      </c>
      <c r="B460" s="2">
        <v>0.33410255449403814</v>
      </c>
      <c r="C460" s="2">
        <v>0.15390983546480155</v>
      </c>
      <c r="D460" s="2">
        <v>-0.2064111899878677</v>
      </c>
      <c r="E460" s="2">
        <v>0.15360462868348324</v>
      </c>
      <c r="F460" s="2">
        <v>0.77581450242590477</v>
      </c>
    </row>
    <row r="461" spans="1:6" x14ac:dyDescent="0.35">
      <c r="A461" s="1">
        <v>45147</v>
      </c>
      <c r="B461" s="2">
        <v>0.33651080561865676</v>
      </c>
      <c r="C461" s="2">
        <v>0.16569104233923213</v>
      </c>
      <c r="D461" s="2">
        <v>-0.12459831778346221</v>
      </c>
      <c r="E461" s="2">
        <v>0.16006197091791244</v>
      </c>
      <c r="F461" s="2">
        <v>0.77454469490163846</v>
      </c>
    </row>
    <row r="462" spans="1:6" x14ac:dyDescent="0.35">
      <c r="A462" s="1">
        <v>45146</v>
      </c>
      <c r="B462" s="2">
        <v>0.33724158527026532</v>
      </c>
      <c r="C462" s="2">
        <v>0.17256341301598316</v>
      </c>
      <c r="D462" s="2">
        <v>-8.3691881681270827E-2</v>
      </c>
      <c r="E462" s="2">
        <v>0.17004332007717754</v>
      </c>
      <c r="F462" s="2">
        <v>0.81045077016370748</v>
      </c>
    </row>
    <row r="463" spans="1:6" x14ac:dyDescent="0.35">
      <c r="A463" s="1">
        <v>45145</v>
      </c>
      <c r="B463" s="2">
        <v>0.31471198078374563</v>
      </c>
      <c r="C463" s="2">
        <v>0.15734602080317708</v>
      </c>
      <c r="D463" s="2">
        <v>-0.18595797193677199</v>
      </c>
      <c r="E463" s="2">
        <v>0.14135069551303153</v>
      </c>
      <c r="F463" s="2">
        <v>0.83206017321059778</v>
      </c>
    </row>
    <row r="464" spans="1:6" x14ac:dyDescent="0.35">
      <c r="A464" s="1">
        <v>45144</v>
      </c>
      <c r="B464" s="2">
        <v>0.315683585547816</v>
      </c>
      <c r="C464" s="2">
        <v>0.16274574062062439</v>
      </c>
      <c r="D464" s="2">
        <v>-0.22686440803896338</v>
      </c>
      <c r="E464" s="2">
        <v>0.13519870046953261</v>
      </c>
      <c r="F464" s="2" t="s">
        <v>3778</v>
      </c>
    </row>
    <row r="465" spans="1:6" x14ac:dyDescent="0.35">
      <c r="A465" s="1">
        <v>45143</v>
      </c>
      <c r="B465" s="2">
        <v>0.32083226036596646</v>
      </c>
      <c r="C465" s="2">
        <v>0.16323662424039243</v>
      </c>
      <c r="D465" s="2">
        <v>-0.1450515358345579</v>
      </c>
      <c r="E465" s="2">
        <v>0.13453794917112585</v>
      </c>
      <c r="F465" s="2" t="s">
        <v>3778</v>
      </c>
    </row>
    <row r="466" spans="1:6" x14ac:dyDescent="0.35">
      <c r="A466" s="1">
        <v>45142</v>
      </c>
      <c r="B466" s="2">
        <v>0.31565036829092474</v>
      </c>
      <c r="C466" s="2">
        <v>0.15587336994387335</v>
      </c>
      <c r="D466" s="2">
        <v>-0.28822406219225044</v>
      </c>
      <c r="E466" s="2">
        <v>0.13641007784994494</v>
      </c>
      <c r="F466" s="2">
        <v>0.78624506423237861</v>
      </c>
    </row>
    <row r="467" spans="1:6" x14ac:dyDescent="0.35">
      <c r="A467" s="1">
        <v>45141</v>
      </c>
      <c r="B467" s="2">
        <v>0.32041704465482534</v>
      </c>
      <c r="C467" s="2">
        <v>0.15243718460549768</v>
      </c>
      <c r="D467" s="2">
        <v>-0.16550475388567631</v>
      </c>
      <c r="E467" s="2">
        <v>0.1406048474564966</v>
      </c>
      <c r="F467" s="2">
        <v>0.81329649952612626</v>
      </c>
    </row>
    <row r="468" spans="1:6" x14ac:dyDescent="0.35">
      <c r="A468" s="1">
        <v>45140</v>
      </c>
      <c r="B468" s="2">
        <v>0.32392976957107961</v>
      </c>
      <c r="C468" s="2">
        <v>0.15047365012642591</v>
      </c>
      <c r="D468" s="2">
        <v>-0.10414509973236652</v>
      </c>
      <c r="E468" s="2">
        <v>0.13982395955837965</v>
      </c>
      <c r="F468" s="2">
        <v>0.82633470178421886</v>
      </c>
    </row>
    <row r="469" spans="1:6" x14ac:dyDescent="0.35">
      <c r="A469" s="1">
        <v>45139</v>
      </c>
      <c r="B469" s="2">
        <v>0.35216443792867885</v>
      </c>
      <c r="C469" s="2">
        <v>0.1852772987679728</v>
      </c>
      <c r="D469" s="2">
        <v>-4.2785445579079442E-2</v>
      </c>
      <c r="E469" s="2">
        <v>0.16677960911838072</v>
      </c>
      <c r="F469" s="2">
        <v>0.89814685230835578</v>
      </c>
    </row>
    <row r="470" spans="1:6" x14ac:dyDescent="0.35">
      <c r="A470" s="1">
        <v>45138</v>
      </c>
      <c r="B470" s="2">
        <v>0.33718345507070563</v>
      </c>
      <c r="C470" s="2">
        <v>0.15145541736596185</v>
      </c>
      <c r="D470" s="2">
        <v>-4.2785445579079442E-2</v>
      </c>
      <c r="E470" s="2">
        <v>0.14276230055962771</v>
      </c>
      <c r="F470" s="2">
        <v>0.91201269697065823</v>
      </c>
    </row>
    <row r="471" spans="1:6" x14ac:dyDescent="0.35">
      <c r="A471" s="1">
        <v>45137</v>
      </c>
      <c r="B471" s="2">
        <v>0.34186708829237783</v>
      </c>
      <c r="C471" s="2">
        <v>0.15930955528224885</v>
      </c>
      <c r="D471" s="2">
        <v>5.9480644676399026E-2</v>
      </c>
      <c r="E471" s="2">
        <v>0.14523010654534366</v>
      </c>
      <c r="F471" s="2" t="s">
        <v>3778</v>
      </c>
    </row>
    <row r="472" spans="1:6" x14ac:dyDescent="0.35">
      <c r="A472" s="1">
        <v>45136</v>
      </c>
      <c r="B472" s="2">
        <v>0.35742937314594875</v>
      </c>
      <c r="C472" s="2">
        <v>0.15930955528224885</v>
      </c>
      <c r="D472" s="2">
        <v>-1.8790094768880547E-3</v>
      </c>
      <c r="E472" s="2">
        <v>0.14882419315334375</v>
      </c>
      <c r="F472" s="2" t="s">
        <v>3778</v>
      </c>
    </row>
    <row r="473" spans="1:6" x14ac:dyDescent="0.35">
      <c r="A473" s="1">
        <v>45135</v>
      </c>
      <c r="B473" s="2">
        <v>0.35218104655712446</v>
      </c>
      <c r="C473" s="2">
        <v>0.15636425356364125</v>
      </c>
      <c r="D473" s="2">
        <v>-4.2785445579079442E-2</v>
      </c>
      <c r="E473" s="2">
        <v>0.14689700186632418</v>
      </c>
      <c r="F473" s="2">
        <v>0.9043825142578783</v>
      </c>
    </row>
    <row r="474" spans="1:6" x14ac:dyDescent="0.35">
      <c r="A474" s="1">
        <v>45134</v>
      </c>
      <c r="B474" s="2">
        <v>0.34146017689545949</v>
      </c>
      <c r="C474" s="2">
        <v>0.14998276650665798</v>
      </c>
      <c r="D474" s="2">
        <v>-8.3691881681270827E-2</v>
      </c>
      <c r="E474" s="2">
        <v>0.14227674846913185</v>
      </c>
      <c r="F474" s="2">
        <v>0.85356753815286035</v>
      </c>
    </row>
    <row r="475" spans="1:6" x14ac:dyDescent="0.35">
      <c r="A475" s="1">
        <v>45133</v>
      </c>
      <c r="B475" s="2">
        <v>0.35032918448543487</v>
      </c>
      <c r="C475" s="2">
        <v>0.14212862859037101</v>
      </c>
      <c r="D475" s="2">
        <v>-2.2332227527983747E-2</v>
      </c>
      <c r="E475" s="2">
        <v>0.14875911916183404</v>
      </c>
      <c r="F475" s="2">
        <v>0.88683196026176814</v>
      </c>
    </row>
    <row r="476" spans="1:6" x14ac:dyDescent="0.35">
      <c r="A476" s="1">
        <v>45132</v>
      </c>
      <c r="B476" s="2">
        <v>0.33842910220412914</v>
      </c>
      <c r="C476" s="2">
        <v>0.13623802515315578</v>
      </c>
      <c r="D476" s="2">
        <v>1.8574208574207638E-2</v>
      </c>
      <c r="E476" s="2">
        <v>0.14257208427675291</v>
      </c>
      <c r="F476" s="2">
        <v>0.8876369275316156</v>
      </c>
    </row>
    <row r="477" spans="1:6" x14ac:dyDescent="0.35">
      <c r="A477" s="1">
        <v>45131</v>
      </c>
      <c r="B477" s="2">
        <v>0.33209291045211486</v>
      </c>
      <c r="C477" s="2">
        <v>0.14212862859037101</v>
      </c>
      <c r="D477" s="2">
        <v>1.8574208574207638E-2</v>
      </c>
      <c r="E477" s="2">
        <v>0.14004420999118178</v>
      </c>
      <c r="F477" s="2">
        <v>0.87310216640563787</v>
      </c>
    </row>
    <row r="478" spans="1:6" x14ac:dyDescent="0.35">
      <c r="A478" s="1">
        <v>45130</v>
      </c>
      <c r="B478" s="2">
        <v>0.36432195395089206</v>
      </c>
      <c r="C478" s="2">
        <v>0.15881867166248095</v>
      </c>
      <c r="D478" s="2">
        <v>-2.2332227527983747E-2</v>
      </c>
      <c r="E478" s="2">
        <v>0.18548587883160711</v>
      </c>
      <c r="F478" s="2" t="s">
        <v>3778</v>
      </c>
    </row>
    <row r="479" spans="1:6" x14ac:dyDescent="0.35">
      <c r="A479" s="1">
        <v>45129</v>
      </c>
      <c r="B479" s="2">
        <v>0.34555420380731144</v>
      </c>
      <c r="C479" s="2">
        <v>0.15145541736596185</v>
      </c>
      <c r="D479" s="2">
        <v>1.8574208574207638E-2</v>
      </c>
      <c r="E479" s="2">
        <v>0.17061897461745612</v>
      </c>
      <c r="F479" s="2" t="s">
        <v>3778</v>
      </c>
    </row>
    <row r="480" spans="1:6" x14ac:dyDescent="0.35">
      <c r="A480" s="1">
        <v>45128</v>
      </c>
      <c r="B480" s="2">
        <v>0.36673020507551085</v>
      </c>
      <c r="C480" s="2">
        <v>0.16569104233923213</v>
      </c>
      <c r="D480" s="2">
        <v>1.8574208574207638E-2</v>
      </c>
      <c r="E480" s="2">
        <v>0.17633547448700493</v>
      </c>
      <c r="F480" s="2">
        <v>0.852354418464499</v>
      </c>
    </row>
    <row r="481" spans="1:6" x14ac:dyDescent="0.35">
      <c r="A481" s="1">
        <v>45127</v>
      </c>
      <c r="B481" s="2">
        <v>0.36629838073592408</v>
      </c>
      <c r="C481" s="2">
        <v>0.16029132252178468</v>
      </c>
      <c r="D481" s="2">
        <v>-1.8790094768880547E-3</v>
      </c>
      <c r="E481" s="2">
        <v>0.1712246633076622</v>
      </c>
      <c r="F481" s="2">
        <v>0.85068779608889911</v>
      </c>
    </row>
    <row r="482" spans="1:6" x14ac:dyDescent="0.35">
      <c r="A482" s="1">
        <v>45126</v>
      </c>
      <c r="B482" s="2">
        <v>0.36415586766643571</v>
      </c>
      <c r="C482" s="2">
        <v>0.15194630098572978</v>
      </c>
      <c r="D482" s="2">
        <v>-1.8790094768880547E-3</v>
      </c>
      <c r="E482" s="2">
        <v>0.17666585013620842</v>
      </c>
      <c r="F482" s="2">
        <v>0.88566419084213055</v>
      </c>
    </row>
    <row r="483" spans="1:6" x14ac:dyDescent="0.35">
      <c r="A483" s="1">
        <v>45125</v>
      </c>
      <c r="B483" s="2">
        <v>0.3715716202674168</v>
      </c>
      <c r="C483" s="2">
        <v>0.14801923202758621</v>
      </c>
      <c r="D483" s="2">
        <v>-1.8790094768880547E-3</v>
      </c>
      <c r="E483" s="2">
        <v>0.17451840841638652</v>
      </c>
      <c r="F483" s="2">
        <v>0.87348764368978937</v>
      </c>
    </row>
    <row r="484" spans="1:6" x14ac:dyDescent="0.35">
      <c r="A484" s="1">
        <v>45124</v>
      </c>
      <c r="B484" s="2">
        <v>0.3829153134957935</v>
      </c>
      <c r="C484" s="2">
        <v>0.16716369319853586</v>
      </c>
      <c r="D484" s="2">
        <v>-2.2332227527983747E-2</v>
      </c>
      <c r="E484" s="2">
        <v>0.18817894094177989</v>
      </c>
      <c r="F484" s="2">
        <v>0.83699201493431152</v>
      </c>
    </row>
    <row r="485" spans="1:6" x14ac:dyDescent="0.35">
      <c r="A485" s="1">
        <v>45123</v>
      </c>
      <c r="B485" s="2">
        <v>0.39222444973957848</v>
      </c>
      <c r="C485" s="2">
        <v>0.15832778804271305</v>
      </c>
      <c r="D485" s="2">
        <v>-1.8790094768880547E-3</v>
      </c>
      <c r="E485" s="2">
        <v>0.19297439354688312</v>
      </c>
      <c r="F485" s="2" t="s">
        <v>3778</v>
      </c>
    </row>
    <row r="486" spans="1:6" x14ac:dyDescent="0.35">
      <c r="A486" s="1">
        <v>45122</v>
      </c>
      <c r="B486" s="2">
        <v>0.39967341959745101</v>
      </c>
      <c r="C486" s="2">
        <v>0.20054377934275577</v>
      </c>
      <c r="D486" s="2">
        <v>-1.8790094768880547E-3</v>
      </c>
      <c r="E486" s="2">
        <v>0.19577257518180252</v>
      </c>
      <c r="F486" s="2" t="s">
        <v>3778</v>
      </c>
    </row>
    <row r="487" spans="1:6" x14ac:dyDescent="0.35">
      <c r="A487" s="1">
        <v>45121</v>
      </c>
      <c r="B487" s="2">
        <v>0.40517917992718272</v>
      </c>
      <c r="C487" s="2">
        <v>0.18679903798925343</v>
      </c>
      <c r="D487" s="2">
        <v>0.1003870807785904</v>
      </c>
      <c r="E487" s="2">
        <v>0.19707405501199754</v>
      </c>
      <c r="F487" s="2">
        <v>0.81729866074100133</v>
      </c>
    </row>
    <row r="488" spans="1:6" x14ac:dyDescent="0.35">
      <c r="A488" s="1">
        <v>45120</v>
      </c>
      <c r="B488" s="2">
        <v>0.46058556442185988</v>
      </c>
      <c r="C488" s="2">
        <v>0.22705149481022449</v>
      </c>
      <c r="D488" s="2">
        <v>3.9027426625303327E-2</v>
      </c>
      <c r="E488" s="2">
        <v>0.25457443504834509</v>
      </c>
      <c r="F488" s="2">
        <v>0.82253661677860013</v>
      </c>
    </row>
    <row r="489" spans="1:6" x14ac:dyDescent="0.35">
      <c r="A489" s="1">
        <v>45119</v>
      </c>
      <c r="B489" s="2">
        <v>0.35021292408631521</v>
      </c>
      <c r="C489" s="2">
        <v>0.16618192595900003</v>
      </c>
      <c r="D489" s="2">
        <v>1.8574208574207638E-2</v>
      </c>
      <c r="E489" s="2">
        <v>0.20057303347856026</v>
      </c>
      <c r="F489" s="2">
        <v>0.77958991229716113</v>
      </c>
    </row>
    <row r="490" spans="1:6" x14ac:dyDescent="0.35">
      <c r="A490" s="1">
        <v>45118</v>
      </c>
      <c r="B490" s="2">
        <v>0.35558581538848194</v>
      </c>
      <c r="C490" s="2">
        <v>0.18969525134588427</v>
      </c>
      <c r="D490" s="2">
        <v>1.8574208574207638E-2</v>
      </c>
      <c r="E490" s="2">
        <v>0.2123864657834075</v>
      </c>
      <c r="F490" s="2">
        <v>0.7422893162718357</v>
      </c>
    </row>
    <row r="491" spans="1:6" x14ac:dyDescent="0.35">
      <c r="A491" s="1">
        <v>45117</v>
      </c>
      <c r="B491" s="2">
        <v>0.35732141706105214</v>
      </c>
      <c r="C491" s="2">
        <v>0.17747224921366256</v>
      </c>
      <c r="D491" s="2">
        <v>1.8574208574207638E-2</v>
      </c>
      <c r="E491" s="2">
        <v>0.20197462714184722</v>
      </c>
      <c r="F491" s="2">
        <v>0.70858272904287056</v>
      </c>
    </row>
    <row r="492" spans="1:6" x14ac:dyDescent="0.35">
      <c r="A492" s="1">
        <v>45116</v>
      </c>
      <c r="B492" s="2">
        <v>0.34278056285688852</v>
      </c>
      <c r="C492" s="2">
        <v>0.11807533122174196</v>
      </c>
      <c r="D492" s="2">
        <v>3.9027426625303327E-2</v>
      </c>
      <c r="E492" s="2">
        <v>0.18954048907183013</v>
      </c>
      <c r="F492" s="2" t="s">
        <v>3778</v>
      </c>
    </row>
    <row r="493" spans="1:6" x14ac:dyDescent="0.35">
      <c r="A493" s="1">
        <v>45115</v>
      </c>
      <c r="B493" s="2">
        <v>0.34474868532769759</v>
      </c>
      <c r="C493" s="2">
        <v>0.12887477085663671</v>
      </c>
      <c r="D493" s="2">
        <v>0.1003870807785904</v>
      </c>
      <c r="E493" s="2">
        <v>0.19564242719878289</v>
      </c>
      <c r="F493" s="2" t="s">
        <v>3778</v>
      </c>
    </row>
    <row r="494" spans="1:6" x14ac:dyDescent="0.35">
      <c r="A494" s="1">
        <v>45114</v>
      </c>
      <c r="B494" s="2">
        <v>0.34943231854937001</v>
      </c>
      <c r="C494" s="2">
        <v>0.12543858551826104</v>
      </c>
      <c r="D494" s="2">
        <v>1.8574208574207638E-2</v>
      </c>
      <c r="E494" s="2">
        <v>0.19852570559183047</v>
      </c>
      <c r="F494" s="2">
        <v>0.69658758296542544</v>
      </c>
    </row>
    <row r="495" spans="1:6" x14ac:dyDescent="0.35">
      <c r="A495" s="1">
        <v>45113</v>
      </c>
      <c r="B495" s="2">
        <v>0.33069778566268049</v>
      </c>
      <c r="C495" s="2">
        <v>0.10919033770394225</v>
      </c>
      <c r="D495" s="2">
        <v>-2.2332227527983747E-2</v>
      </c>
      <c r="E495" s="2">
        <v>0.17683604365246458</v>
      </c>
      <c r="F495" s="2">
        <v>0.71091826788214674</v>
      </c>
    </row>
    <row r="496" spans="1:6" x14ac:dyDescent="0.35">
      <c r="A496" s="1">
        <v>45112</v>
      </c>
      <c r="B496" s="2">
        <v>0.38224266404374485</v>
      </c>
      <c r="C496" s="2">
        <v>0.14163774497060308</v>
      </c>
      <c r="D496" s="2">
        <v>-4.2785445579079442E-2</v>
      </c>
      <c r="E496" s="2">
        <v>0.20685517650507862</v>
      </c>
      <c r="F496" s="2">
        <v>0.75086051706063339</v>
      </c>
    </row>
    <row r="497" spans="1:6" x14ac:dyDescent="0.35">
      <c r="A497" s="1">
        <v>45111</v>
      </c>
      <c r="B497" s="2">
        <v>0.4036345774817377</v>
      </c>
      <c r="C497" s="2">
        <v>0.15881867166248095</v>
      </c>
      <c r="D497" s="2">
        <v>-4.2785445579079442E-2</v>
      </c>
      <c r="E497" s="2">
        <v>0.21964972437422686</v>
      </c>
      <c r="F497" s="2" t="s">
        <v>3778</v>
      </c>
    </row>
    <row r="498" spans="1:6" x14ac:dyDescent="0.35">
      <c r="A498" s="1">
        <v>45110</v>
      </c>
      <c r="B498" s="2">
        <v>0.41972003413134634</v>
      </c>
      <c r="C498" s="2">
        <v>0.1779631328334306</v>
      </c>
      <c r="D498" s="2">
        <v>-2.2332227527983747E-2</v>
      </c>
      <c r="E498" s="2">
        <v>0.23881651771967596</v>
      </c>
      <c r="F498" s="2">
        <v>0.76080356347832712</v>
      </c>
    </row>
    <row r="499" spans="1:6" x14ac:dyDescent="0.35">
      <c r="A499" s="1">
        <v>45109</v>
      </c>
      <c r="B499" s="2">
        <v>0.40478057284448721</v>
      </c>
      <c r="C499" s="2">
        <v>0.1784540164531985</v>
      </c>
      <c r="D499" s="2">
        <v>-2.2332227527983747E-2</v>
      </c>
      <c r="E499" s="2">
        <v>0.2121061470507502</v>
      </c>
      <c r="F499" s="2" t="s">
        <v>3778</v>
      </c>
    </row>
    <row r="500" spans="1:6" x14ac:dyDescent="0.35">
      <c r="A500" s="1">
        <v>45108</v>
      </c>
      <c r="B500" s="2">
        <v>0.39395174709792563</v>
      </c>
      <c r="C500" s="2">
        <v>0.1853263871299497</v>
      </c>
      <c r="D500" s="2">
        <v>-2.2332227527983747E-2</v>
      </c>
      <c r="E500" s="2">
        <v>0.21055938832947987</v>
      </c>
      <c r="F500" s="2" t="s">
        <v>3778</v>
      </c>
    </row>
    <row r="501" spans="1:6" x14ac:dyDescent="0.35">
      <c r="A501" s="1">
        <v>45107</v>
      </c>
      <c r="B501" s="2">
        <v>0.40164984638248286</v>
      </c>
      <c r="C501" s="2">
        <v>0.14900099926712218</v>
      </c>
      <c r="D501" s="2">
        <v>-2.2332227527983747E-2</v>
      </c>
      <c r="E501" s="2">
        <v>0.2048579055348948</v>
      </c>
      <c r="F501" s="2">
        <v>0.75489669097705214</v>
      </c>
    </row>
    <row r="502" spans="1:6" x14ac:dyDescent="0.35">
      <c r="A502" s="1">
        <v>45106</v>
      </c>
      <c r="B502" s="2">
        <v>0.33365412152600571</v>
      </c>
      <c r="C502" s="2">
        <v>0.11316649502406256</v>
      </c>
      <c r="D502" s="2">
        <v>-6.3238663630175135E-2</v>
      </c>
      <c r="E502" s="2">
        <v>0.20349635740484456</v>
      </c>
      <c r="F502" s="2">
        <v>0.69374185360300678</v>
      </c>
    </row>
    <row r="503" spans="1:6" x14ac:dyDescent="0.35">
      <c r="A503" s="1">
        <v>45105</v>
      </c>
      <c r="B503" s="2">
        <v>0.31374868033389824</v>
      </c>
      <c r="C503" s="2">
        <v>0.10040352091009618</v>
      </c>
      <c r="D503" s="2">
        <v>-2.2332227527983747E-2</v>
      </c>
      <c r="E503" s="2">
        <v>0.18512046334082144</v>
      </c>
      <c r="F503" s="2">
        <v>0.67154289706270665</v>
      </c>
    </row>
    <row r="504" spans="1:6" x14ac:dyDescent="0.35">
      <c r="A504" s="1">
        <v>45104</v>
      </c>
      <c r="B504" s="2">
        <v>0.36487003868959844</v>
      </c>
      <c r="C504" s="2">
        <v>0.13476537429385191</v>
      </c>
      <c r="D504" s="2">
        <v>-2.2332227527983747E-2</v>
      </c>
      <c r="E504" s="2">
        <v>0.21568021089213185</v>
      </c>
      <c r="F504" s="2">
        <v>0.67330021997575407</v>
      </c>
    </row>
    <row r="505" spans="1:6" x14ac:dyDescent="0.35">
      <c r="A505" s="1">
        <v>45103</v>
      </c>
      <c r="B505" s="2">
        <v>0.33953357599576456</v>
      </c>
      <c r="C505" s="2">
        <v>0.12784391525512398</v>
      </c>
      <c r="D505" s="2">
        <v>-4.2785445579079442E-2</v>
      </c>
      <c r="E505" s="2">
        <v>0.19455118641808095</v>
      </c>
      <c r="F505" s="2">
        <v>0.61707722432542245</v>
      </c>
    </row>
    <row r="506" spans="1:6" x14ac:dyDescent="0.35">
      <c r="A506" s="1">
        <v>45102</v>
      </c>
      <c r="B506" s="2">
        <v>0.37258474660260127</v>
      </c>
      <c r="C506" s="2">
        <v>0.14158865660862618</v>
      </c>
      <c r="D506" s="2">
        <v>-8.3691881681270827E-2</v>
      </c>
      <c r="E506" s="2">
        <v>0.20447747296914537</v>
      </c>
      <c r="F506" s="2" t="s">
        <v>3778</v>
      </c>
    </row>
    <row r="507" spans="1:6" x14ac:dyDescent="0.35">
      <c r="A507" s="1">
        <v>45101</v>
      </c>
      <c r="B507" s="2">
        <v>0.35282047875228184</v>
      </c>
      <c r="C507" s="2">
        <v>0.12980744973419578</v>
      </c>
      <c r="D507" s="2">
        <v>1.8574208574207638E-2</v>
      </c>
      <c r="E507" s="2">
        <v>0.20789636036923459</v>
      </c>
      <c r="F507" s="2" t="s">
        <v>3778</v>
      </c>
    </row>
    <row r="508" spans="1:6" x14ac:dyDescent="0.35">
      <c r="A508" s="1">
        <v>45100</v>
      </c>
      <c r="B508" s="2">
        <v>0.36691289998841303</v>
      </c>
      <c r="C508" s="2">
        <v>0.16765457681830376</v>
      </c>
      <c r="D508" s="2">
        <v>5.9480644676399026E-2</v>
      </c>
      <c r="E508" s="2">
        <v>0.21519465880163616</v>
      </c>
      <c r="F508" s="2">
        <v>0.63919681789545635</v>
      </c>
    </row>
    <row r="509" spans="1:6" x14ac:dyDescent="0.35">
      <c r="A509" s="1">
        <v>45099</v>
      </c>
      <c r="B509" s="2">
        <v>0.35059492254056512</v>
      </c>
      <c r="C509" s="2">
        <v>0.15096453374619395</v>
      </c>
      <c r="D509" s="2">
        <v>-2.2332227527983747E-2</v>
      </c>
      <c r="E509" s="2">
        <v>0.17570475733852589</v>
      </c>
      <c r="F509" s="2">
        <v>0.67724569335472518</v>
      </c>
    </row>
    <row r="510" spans="1:6" x14ac:dyDescent="0.35">
      <c r="A510" s="1">
        <v>45098</v>
      </c>
      <c r="B510" s="2">
        <v>0.36516899400162001</v>
      </c>
      <c r="C510" s="2">
        <v>0.1912169905671649</v>
      </c>
      <c r="D510" s="2">
        <v>-6.3238663630175135E-2</v>
      </c>
      <c r="E510" s="2">
        <v>0.1810308132590164</v>
      </c>
      <c r="F510" s="2">
        <v>0.65887883452158524</v>
      </c>
    </row>
    <row r="511" spans="1:6" x14ac:dyDescent="0.35">
      <c r="A511" s="1">
        <v>45097</v>
      </c>
      <c r="B511" s="2">
        <v>0.28357080244815824</v>
      </c>
      <c r="C511" s="2">
        <v>0.18483550351018163</v>
      </c>
      <c r="D511" s="2">
        <v>1.8574208574207638E-2</v>
      </c>
      <c r="E511" s="2">
        <v>9.6474669829575713E-2</v>
      </c>
      <c r="F511" s="2">
        <v>0.68497791417213283</v>
      </c>
    </row>
    <row r="512" spans="1:6" x14ac:dyDescent="0.35">
      <c r="A512" s="1">
        <v>45096</v>
      </c>
      <c r="B512" s="2">
        <v>0.23827076836265712</v>
      </c>
      <c r="C512" s="2">
        <v>0.16176397338108855</v>
      </c>
      <c r="D512" s="2">
        <v>-4.2785445579079442E-2</v>
      </c>
      <c r="E512" s="2">
        <v>2.3301469222687068E-2</v>
      </c>
      <c r="F512" s="2" t="s">
        <v>3778</v>
      </c>
    </row>
    <row r="513" spans="1:6" x14ac:dyDescent="0.35">
      <c r="A513" s="1">
        <v>45095</v>
      </c>
      <c r="B513" s="2">
        <v>0.22491743109235732</v>
      </c>
      <c r="C513" s="2">
        <v>0.16716369319853586</v>
      </c>
      <c r="D513" s="2">
        <v>-2.2332227527983747E-2</v>
      </c>
      <c r="E513" s="2">
        <v>-2.037341932879428E-3</v>
      </c>
      <c r="F513" s="2" t="s">
        <v>3778</v>
      </c>
    </row>
    <row r="514" spans="1:6" x14ac:dyDescent="0.35">
      <c r="A514" s="1">
        <v>45094</v>
      </c>
      <c r="B514" s="2">
        <v>0.23057266907809992</v>
      </c>
      <c r="C514" s="2">
        <v>0.16961811129737556</v>
      </c>
      <c r="D514" s="2">
        <v>-6.3238663630175135E-2</v>
      </c>
      <c r="E514" s="2">
        <v>6.7376355376278455E-3</v>
      </c>
      <c r="F514" s="2" t="s">
        <v>3778</v>
      </c>
    </row>
    <row r="515" spans="1:6" x14ac:dyDescent="0.35">
      <c r="A515" s="1">
        <v>45093</v>
      </c>
      <c r="B515" s="2">
        <v>0.22237631094017343</v>
      </c>
      <c r="C515" s="2">
        <v>0.14399398634548916</v>
      </c>
      <c r="D515" s="2">
        <v>-0.1450515358345579</v>
      </c>
      <c r="E515" s="2">
        <v>-1.9572508664059598E-3</v>
      </c>
      <c r="F515" s="2">
        <v>0.70865075444595671</v>
      </c>
    </row>
    <row r="516" spans="1:6" x14ac:dyDescent="0.35">
      <c r="A516" s="1">
        <v>45092</v>
      </c>
      <c r="B516" s="2">
        <v>0.18005752566066582</v>
      </c>
      <c r="C516" s="2">
        <v>0.12980744973419578</v>
      </c>
      <c r="D516" s="2">
        <v>-0.18595797193677199</v>
      </c>
      <c r="E516" s="2">
        <v>-3.9499938275878194E-2</v>
      </c>
      <c r="F516" s="2">
        <v>0.7270743011150006</v>
      </c>
    </row>
    <row r="517" spans="1:6" x14ac:dyDescent="0.35">
      <c r="A517" s="1">
        <v>45091</v>
      </c>
      <c r="B517" s="2">
        <v>0.16677062290414854</v>
      </c>
      <c r="C517" s="2">
        <v>0.13667982041094681</v>
      </c>
      <c r="D517" s="2">
        <v>-8.3691881681270827E-2</v>
      </c>
      <c r="E517" s="2">
        <v>-6.2616222336803862E-2</v>
      </c>
      <c r="F517" s="2">
        <v>0.66670175587644143</v>
      </c>
    </row>
    <row r="518" spans="1:6" x14ac:dyDescent="0.35">
      <c r="A518" s="1">
        <v>45090</v>
      </c>
      <c r="B518" s="2">
        <v>0.2403800641752542</v>
      </c>
      <c r="C518" s="2">
        <v>0.16760548845632703</v>
      </c>
      <c r="D518" s="2">
        <v>-6.3238663630175135E-2</v>
      </c>
      <c r="E518" s="2">
        <v>-2.2575694791688E-2</v>
      </c>
      <c r="F518" s="2">
        <v>0.6626429068256614</v>
      </c>
    </row>
    <row r="519" spans="1:6" x14ac:dyDescent="0.35">
      <c r="A519" s="1">
        <v>45089</v>
      </c>
      <c r="B519" s="2">
        <v>0.2428713584421012</v>
      </c>
      <c r="C519" s="2">
        <v>0.10428150150626286</v>
      </c>
      <c r="D519" s="2">
        <v>-4.2785445579079442E-2</v>
      </c>
      <c r="E519" s="2">
        <v>-2.3706981105626874E-2</v>
      </c>
      <c r="F519" s="2">
        <v>0.62853950474536369</v>
      </c>
    </row>
    <row r="520" spans="1:6" x14ac:dyDescent="0.35">
      <c r="A520" s="1">
        <v>45088</v>
      </c>
      <c r="B520" s="2">
        <v>0.25134175894938099</v>
      </c>
      <c r="C520" s="2">
        <v>0.12440772991674834</v>
      </c>
      <c r="D520" s="2">
        <v>-1.8790094768880547E-3</v>
      </c>
      <c r="E520" s="2">
        <v>-2.2625751708233964E-2</v>
      </c>
      <c r="F520" s="2" t="s">
        <v>3778</v>
      </c>
    </row>
    <row r="521" spans="1:6" x14ac:dyDescent="0.35">
      <c r="A521" s="1">
        <v>45087</v>
      </c>
      <c r="B521" s="2">
        <v>0.25031202398575092</v>
      </c>
      <c r="C521" s="2">
        <v>0.14065597773106711</v>
      </c>
      <c r="D521" s="2">
        <v>5.9480644676399026E-2</v>
      </c>
      <c r="E521" s="2">
        <v>-2.6850555464713315E-2</v>
      </c>
      <c r="F521" s="2" t="s">
        <v>3778</v>
      </c>
    </row>
    <row r="522" spans="1:6" x14ac:dyDescent="0.35">
      <c r="A522" s="1">
        <v>45086</v>
      </c>
      <c r="B522" s="2">
        <v>0.32409585585553607</v>
      </c>
      <c r="C522" s="2">
        <v>0.24771769520245462</v>
      </c>
      <c r="D522" s="2">
        <v>-1.8790094768880547E-3</v>
      </c>
      <c r="E522" s="2">
        <v>4.9506036169369308E-3</v>
      </c>
      <c r="F522" s="2">
        <v>0.58310987305129591</v>
      </c>
    </row>
    <row r="523" spans="1:6" x14ac:dyDescent="0.35">
      <c r="A523" s="1">
        <v>45085</v>
      </c>
      <c r="B523" s="2">
        <v>0.32847222945096394</v>
      </c>
      <c r="C523" s="2">
        <v>0.25459006587920596</v>
      </c>
      <c r="D523" s="2">
        <v>7.9933862727494712E-2</v>
      </c>
      <c r="E523" s="2">
        <v>6.0418443976388873E-3</v>
      </c>
      <c r="F523" s="2">
        <v>0.57752045243108829</v>
      </c>
    </row>
    <row r="524" spans="1:6" x14ac:dyDescent="0.35">
      <c r="A524" s="1">
        <v>45084</v>
      </c>
      <c r="B524" s="2">
        <v>0.31719497073636976</v>
      </c>
      <c r="C524" s="2">
        <v>0.24133620814547138</v>
      </c>
      <c r="D524" s="2">
        <v>-2.2332227527983747E-2</v>
      </c>
      <c r="E524" s="2">
        <v>-1.897182566550768E-3</v>
      </c>
      <c r="F524" s="2">
        <v>0.54757793750619921</v>
      </c>
    </row>
    <row r="525" spans="1:6" x14ac:dyDescent="0.35">
      <c r="A525" s="1">
        <v>45083</v>
      </c>
      <c r="B525" s="2">
        <v>0.36043553489461089</v>
      </c>
      <c r="C525" s="2">
        <v>0.34883972087465021</v>
      </c>
      <c r="D525" s="2">
        <v>-2.2332227527983747E-2</v>
      </c>
      <c r="E525" s="2">
        <v>4.2538342251300605E-2</v>
      </c>
      <c r="F525" s="2">
        <v>0.56609218471269063</v>
      </c>
    </row>
    <row r="526" spans="1:6" x14ac:dyDescent="0.35">
      <c r="A526" s="1">
        <v>45082</v>
      </c>
      <c r="B526" s="2">
        <v>0.29983895401066918</v>
      </c>
      <c r="C526" s="2">
        <v>0.32915528772195585</v>
      </c>
      <c r="D526" s="2">
        <v>-1.8790094768880547E-3</v>
      </c>
      <c r="E526" s="2">
        <v>-3.1686053603053266E-2</v>
      </c>
      <c r="F526" s="2">
        <v>0.55468659212865445</v>
      </c>
    </row>
    <row r="527" spans="1:6" x14ac:dyDescent="0.35">
      <c r="A527" s="1">
        <v>45081</v>
      </c>
      <c r="B527" s="2">
        <v>0.36531016734340804</v>
      </c>
      <c r="C527" s="2">
        <v>0.46660270125697878</v>
      </c>
      <c r="D527" s="2">
        <v>-4.2785445579079442E-2</v>
      </c>
      <c r="E527" s="2">
        <v>3.7137200955991129E-2</v>
      </c>
      <c r="F527" s="2" t="s">
        <v>3778</v>
      </c>
    </row>
    <row r="528" spans="1:6" x14ac:dyDescent="0.35">
      <c r="A528" s="1">
        <v>45080</v>
      </c>
      <c r="B528" s="2">
        <v>0.36697933450219555</v>
      </c>
      <c r="C528" s="2">
        <v>0.47396595555349791</v>
      </c>
      <c r="D528" s="2">
        <v>-1.8790094768880547E-3</v>
      </c>
      <c r="E528" s="2">
        <v>3.4619338053729222E-2</v>
      </c>
      <c r="F528" s="2" t="s">
        <v>3778</v>
      </c>
    </row>
    <row r="529" spans="1:6" x14ac:dyDescent="0.35">
      <c r="A529" s="1">
        <v>45079</v>
      </c>
      <c r="B529" s="2">
        <v>0.37947732740754458</v>
      </c>
      <c r="C529" s="2">
        <v>0.47740214089187338</v>
      </c>
      <c r="D529" s="2">
        <v>3.9027426625303327E-2</v>
      </c>
      <c r="E529" s="2">
        <v>4.326416754121707E-2</v>
      </c>
      <c r="F529" s="2">
        <v>0.56441422476990954</v>
      </c>
    </row>
    <row r="530" spans="1:6" x14ac:dyDescent="0.35">
      <c r="A530" s="1">
        <v>45078</v>
      </c>
      <c r="B530" s="2">
        <v>0.34183387103548657</v>
      </c>
      <c r="C530" s="2">
        <v>0.46513005039767491</v>
      </c>
      <c r="D530" s="2">
        <v>-4.2785445579079442E-2</v>
      </c>
      <c r="E530" s="2">
        <v>2.195493816760059E-2</v>
      </c>
      <c r="F530" s="2">
        <v>0.49485825011478135</v>
      </c>
    </row>
    <row r="531" spans="1:6" x14ac:dyDescent="0.35">
      <c r="A531" s="1">
        <v>45077</v>
      </c>
      <c r="B531" s="2">
        <v>0.35168278770375516</v>
      </c>
      <c r="C531" s="2">
        <v>0.47445683917326564</v>
      </c>
      <c r="D531" s="2">
        <v>-1.8790094768880547E-3</v>
      </c>
      <c r="E531" s="2">
        <v>4.1832539728002417E-2</v>
      </c>
      <c r="F531" s="2">
        <v>0.44815881089644743</v>
      </c>
    </row>
    <row r="532" spans="1:6" x14ac:dyDescent="0.35">
      <c r="A532" s="1">
        <v>45076</v>
      </c>
      <c r="B532" s="2">
        <v>0.3740712188484866</v>
      </c>
      <c r="C532" s="2">
        <v>0.49752836930235872</v>
      </c>
      <c r="D532" s="2">
        <v>-1.8790094768880547E-3</v>
      </c>
      <c r="E532" s="2">
        <v>6.5964979194811285E-2</v>
      </c>
      <c r="F532" s="2">
        <v>0.47728502098430875</v>
      </c>
    </row>
    <row r="533" spans="1:6" x14ac:dyDescent="0.35">
      <c r="A533" s="1">
        <v>45075</v>
      </c>
      <c r="B533" s="2">
        <v>0.36744437609867359</v>
      </c>
      <c r="C533" s="2">
        <v>0.49851013654189485</v>
      </c>
      <c r="D533" s="2">
        <v>-1.8790094768880547E-3</v>
      </c>
      <c r="E533" s="2">
        <v>6.802732415650499E-2</v>
      </c>
      <c r="F533" s="2" t="s">
        <v>3778</v>
      </c>
    </row>
    <row r="534" spans="1:6" x14ac:dyDescent="0.35">
      <c r="A534" s="1">
        <v>45074</v>
      </c>
      <c r="B534" s="2">
        <v>0.38051536668539748</v>
      </c>
      <c r="C534" s="2">
        <v>0.51078222703609333</v>
      </c>
      <c r="D534" s="2">
        <v>3.9027426625303327E-2</v>
      </c>
      <c r="E534" s="2">
        <v>8.463620906645547E-2</v>
      </c>
      <c r="F534" s="2" t="s">
        <v>3778</v>
      </c>
    </row>
    <row r="535" spans="1:6" x14ac:dyDescent="0.35">
      <c r="A535" s="1">
        <v>45073</v>
      </c>
      <c r="B535" s="2">
        <v>0.31537632592157161</v>
      </c>
      <c r="C535" s="2">
        <v>0.47789302451164117</v>
      </c>
      <c r="D535" s="2">
        <v>5.9480644676399026E-2</v>
      </c>
      <c r="E535" s="2">
        <v>2.3882129454620166E-2</v>
      </c>
      <c r="F535" s="2" t="s">
        <v>3778</v>
      </c>
    </row>
    <row r="536" spans="1:6" x14ac:dyDescent="0.35">
      <c r="A536" s="1">
        <v>45072</v>
      </c>
      <c r="B536" s="2">
        <v>0.31362411562055581</v>
      </c>
      <c r="C536" s="2">
        <v>0.4754386064128015</v>
      </c>
      <c r="D536" s="2">
        <v>3.9027426625303327E-2</v>
      </c>
      <c r="E536" s="2">
        <v>1.6573819638909571E-2</v>
      </c>
      <c r="F536" s="2">
        <v>0.47720565801404141</v>
      </c>
    </row>
    <row r="537" spans="1:6" x14ac:dyDescent="0.35">
      <c r="A537" s="1">
        <v>45071</v>
      </c>
      <c r="B537" s="2">
        <v>0.29526327687389353</v>
      </c>
      <c r="C537" s="2">
        <v>0.46414828315813911</v>
      </c>
      <c r="D537" s="2">
        <v>-4.2785445579079442E-2</v>
      </c>
      <c r="E537" s="2">
        <v>4.7754044090260609E-3</v>
      </c>
      <c r="F537" s="2">
        <v>0.4157900565948347</v>
      </c>
    </row>
    <row r="538" spans="1:6" x14ac:dyDescent="0.35">
      <c r="A538" s="1">
        <v>45070</v>
      </c>
      <c r="B538" s="2">
        <v>0.29046338325310173</v>
      </c>
      <c r="C538" s="2">
        <v>0.4705297702151221</v>
      </c>
      <c r="D538" s="2">
        <v>-4.2785445579079442E-2</v>
      </c>
      <c r="E538" s="2">
        <v>-2.6029850898487733E-3</v>
      </c>
      <c r="F538" s="2">
        <v>0.37492946447469067</v>
      </c>
    </row>
    <row r="539" spans="1:6" x14ac:dyDescent="0.35">
      <c r="A539" s="1">
        <v>45069</v>
      </c>
      <c r="B539" s="2">
        <v>0.33544785339813543</v>
      </c>
      <c r="C539" s="2">
        <v>0.50783692531748559</v>
      </c>
      <c r="D539" s="2">
        <v>-4.2785445579079442E-2</v>
      </c>
      <c r="E539" s="2">
        <v>4.2062801544113959E-2</v>
      </c>
      <c r="F539" s="2">
        <v>0.40932764330169336</v>
      </c>
    </row>
    <row r="540" spans="1:6" x14ac:dyDescent="0.35">
      <c r="A540" s="1">
        <v>45068</v>
      </c>
      <c r="B540" s="2">
        <v>0.30481323823014034</v>
      </c>
      <c r="C540" s="2">
        <v>0.48623804604769638</v>
      </c>
      <c r="D540" s="2">
        <v>-1.8790094768880547E-3</v>
      </c>
      <c r="E540" s="2">
        <v>2.3371548905851306E-2</v>
      </c>
      <c r="F540" s="2">
        <v>0.46267089688806373</v>
      </c>
    </row>
    <row r="541" spans="1:6" x14ac:dyDescent="0.35">
      <c r="A541" s="1">
        <v>45067</v>
      </c>
      <c r="B541" s="2">
        <v>0.29459893173606772</v>
      </c>
      <c r="C541" s="2">
        <v>0.47303327667593881</v>
      </c>
      <c r="D541" s="2">
        <v>1.8574208574207638E-2</v>
      </c>
      <c r="E541" s="2">
        <v>1.8496005234274623E-2</v>
      </c>
      <c r="F541" s="2" t="s">
        <v>3778</v>
      </c>
    </row>
    <row r="542" spans="1:6" x14ac:dyDescent="0.35">
      <c r="A542" s="1">
        <v>45066</v>
      </c>
      <c r="B542" s="2">
        <v>0.30688101247162336</v>
      </c>
      <c r="C542" s="2">
        <v>0.49409218396398319</v>
      </c>
      <c r="D542" s="2">
        <v>1.8574208574207638E-2</v>
      </c>
      <c r="E542" s="2">
        <v>3.6831853765060825E-2</v>
      </c>
      <c r="F542" s="2" t="s">
        <v>3778</v>
      </c>
    </row>
    <row r="543" spans="1:6" x14ac:dyDescent="0.35">
      <c r="A543" s="1">
        <v>45065</v>
      </c>
      <c r="B543" s="2">
        <v>0.3007690372036253</v>
      </c>
      <c r="C543" s="2">
        <v>0.48525627880816025</v>
      </c>
      <c r="D543" s="2">
        <v>-1.8790094768880547E-3</v>
      </c>
      <c r="E543" s="2">
        <v>2.5153575134887699E-2</v>
      </c>
      <c r="F543" s="2">
        <v>0.46193395502130136</v>
      </c>
    </row>
    <row r="544" spans="1:6" x14ac:dyDescent="0.35">
      <c r="A544" s="1">
        <v>45064</v>
      </c>
      <c r="B544" s="2">
        <v>0.29136024918916659</v>
      </c>
      <c r="C544" s="2">
        <v>0.48771069690699997</v>
      </c>
      <c r="D544" s="2">
        <v>-1.8790094768880547E-3</v>
      </c>
      <c r="E544" s="2">
        <v>2.2405450416514257E-2</v>
      </c>
      <c r="F544" s="2">
        <v>0.46881585830013872</v>
      </c>
    </row>
    <row r="545" spans="1:6" x14ac:dyDescent="0.35">
      <c r="A545" s="1">
        <v>45063</v>
      </c>
      <c r="B545" s="2">
        <v>0.30858339688730213</v>
      </c>
      <c r="C545" s="2">
        <v>0.51171490591365243</v>
      </c>
      <c r="D545" s="2">
        <v>-2.2332227527983747E-2</v>
      </c>
      <c r="E545" s="2">
        <v>5.1193183122097495E-2</v>
      </c>
      <c r="F545" s="2">
        <v>0.42428189441336711</v>
      </c>
    </row>
    <row r="546" spans="1:6" x14ac:dyDescent="0.35">
      <c r="A546" s="1">
        <v>45062</v>
      </c>
      <c r="B546" s="2">
        <v>0.31045186758743737</v>
      </c>
      <c r="C546" s="2">
        <v>0.49703748568259098</v>
      </c>
      <c r="D546" s="2">
        <v>-2.2332227527983747E-2</v>
      </c>
      <c r="E546" s="2">
        <v>3.2782249216492344E-2</v>
      </c>
      <c r="F546" s="2">
        <v>0.36887520360006315</v>
      </c>
    </row>
    <row r="547" spans="1:6" x14ac:dyDescent="0.35">
      <c r="A547" s="1">
        <v>45061</v>
      </c>
      <c r="B547" s="2">
        <v>0.30474680371635765</v>
      </c>
      <c r="C547" s="2">
        <v>0.50734604169771746</v>
      </c>
      <c r="D547" s="2">
        <v>-1.8790094768880547E-3</v>
      </c>
      <c r="E547" s="2">
        <v>4.0220707015222554E-2</v>
      </c>
      <c r="F547" s="2">
        <v>0.39878370582340961</v>
      </c>
    </row>
    <row r="548" spans="1:6" x14ac:dyDescent="0.35">
      <c r="A548" s="1">
        <v>45060</v>
      </c>
      <c r="B548" s="2">
        <v>0.2900066459708463</v>
      </c>
      <c r="C548" s="2">
        <v>0.50091546627875749</v>
      </c>
      <c r="D548" s="2">
        <v>3.9027426625303327E-2</v>
      </c>
      <c r="E548" s="2">
        <v>2.7010686738742851E-2</v>
      </c>
      <c r="F548" s="2" t="s">
        <v>3778</v>
      </c>
    </row>
    <row r="549" spans="1:6" x14ac:dyDescent="0.35">
      <c r="A549" s="1">
        <v>45059</v>
      </c>
      <c r="B549" s="2">
        <v>0.28634444339858134</v>
      </c>
      <c r="C549" s="2">
        <v>0.49414127232595995</v>
      </c>
      <c r="D549" s="2">
        <v>7.9933862727494712E-2</v>
      </c>
      <c r="E549" s="2">
        <v>1.9877576130943129E-2</v>
      </c>
      <c r="F549" s="2" t="s">
        <v>3778</v>
      </c>
    </row>
    <row r="550" spans="1:6" x14ac:dyDescent="0.35">
      <c r="A550" s="1">
        <v>45058</v>
      </c>
      <c r="B550" s="2">
        <v>0.29660857577799082</v>
      </c>
      <c r="C550" s="2">
        <v>0.48378362794885665</v>
      </c>
      <c r="D550" s="2">
        <v>7.9933862727494712E-2</v>
      </c>
      <c r="E550" s="2">
        <v>2.0963811219990559E-2</v>
      </c>
      <c r="F550" s="2">
        <v>0.38495187386265067</v>
      </c>
    </row>
    <row r="551" spans="1:6" x14ac:dyDescent="0.35">
      <c r="A551" s="1">
        <v>45057</v>
      </c>
      <c r="B551" s="2">
        <v>0.28614513985723355</v>
      </c>
      <c r="C551" s="2">
        <v>0.47838390813140924</v>
      </c>
      <c r="D551" s="2">
        <v>5.9480644676399026E-2</v>
      </c>
      <c r="E551" s="2">
        <v>3.0189300939411502E-2</v>
      </c>
      <c r="F551" s="2">
        <v>0.39236664279899203</v>
      </c>
    </row>
    <row r="552" spans="1:6" x14ac:dyDescent="0.35">
      <c r="A552" s="1">
        <v>45056</v>
      </c>
      <c r="B552" s="2">
        <v>0.32451937588090007</v>
      </c>
      <c r="C552" s="2">
        <v>0.51176399427562913</v>
      </c>
      <c r="D552" s="2">
        <v>0.1003870807785904</v>
      </c>
      <c r="E552" s="2">
        <v>6.1214577814599318E-2</v>
      </c>
      <c r="F552" s="2">
        <v>0.40032561496001945</v>
      </c>
    </row>
    <row r="553" spans="1:6" x14ac:dyDescent="0.35">
      <c r="A553" s="1">
        <v>45055</v>
      </c>
      <c r="B553" s="2">
        <v>0.32920300910257233</v>
      </c>
      <c r="C553" s="2">
        <v>0.50150452662247902</v>
      </c>
      <c r="D553" s="2">
        <v>3.9027426625303327E-2</v>
      </c>
      <c r="E553" s="2">
        <v>6.2796376377451862E-2</v>
      </c>
      <c r="F553" s="2">
        <v>0.37938512837680438</v>
      </c>
    </row>
    <row r="554" spans="1:6" x14ac:dyDescent="0.35">
      <c r="A554" s="1">
        <v>45054</v>
      </c>
      <c r="B554" s="2">
        <v>0.32996700601107209</v>
      </c>
      <c r="C554" s="2">
        <v>0.5092604878148127</v>
      </c>
      <c r="D554" s="2">
        <v>0.14129351688078179</v>
      </c>
      <c r="E554" s="2">
        <v>6.4578402606488061E-2</v>
      </c>
      <c r="F554" s="2">
        <v>0.40086981818470457</v>
      </c>
    </row>
    <row r="555" spans="1:6" x14ac:dyDescent="0.35">
      <c r="A555" s="1">
        <v>45053</v>
      </c>
      <c r="B555" s="2">
        <v>0.34949044874892971</v>
      </c>
      <c r="C555" s="2">
        <v>0.54416231318031294</v>
      </c>
      <c r="D555" s="2">
        <v>0.26401282518740138</v>
      </c>
      <c r="E555" s="2">
        <v>0.10233633475710791</v>
      </c>
      <c r="F555" s="2" t="s">
        <v>3778</v>
      </c>
    </row>
    <row r="556" spans="1:6" x14ac:dyDescent="0.35">
      <c r="A556" s="1">
        <v>45052</v>
      </c>
      <c r="B556" s="2">
        <v>0.37065814570290634</v>
      </c>
      <c r="C556" s="2">
        <v>0.54907114937799228</v>
      </c>
      <c r="D556" s="2">
        <v>0.34582569739178415</v>
      </c>
      <c r="E556" s="2">
        <v>0.12397593977992767</v>
      </c>
      <c r="F556" s="2" t="s">
        <v>3778</v>
      </c>
    </row>
    <row r="557" spans="1:6" x14ac:dyDescent="0.35">
      <c r="A557" s="1">
        <v>45051</v>
      </c>
      <c r="B557" s="2">
        <v>0.45108542895094994</v>
      </c>
      <c r="C557" s="2">
        <v>0.57165179588731763</v>
      </c>
      <c r="D557" s="2">
        <v>0.16174673493187749</v>
      </c>
      <c r="E557" s="2">
        <v>0.15681828272573409</v>
      </c>
      <c r="F557" s="2">
        <v>0.39874969312186703</v>
      </c>
    </row>
    <row r="558" spans="1:6" x14ac:dyDescent="0.35">
      <c r="A558" s="1">
        <v>45050</v>
      </c>
      <c r="B558" s="2">
        <v>0.35453116748218338</v>
      </c>
      <c r="C558" s="2">
        <v>0.5583979381535833</v>
      </c>
      <c r="D558" s="2">
        <v>3.9027426625303327E-2</v>
      </c>
      <c r="E558" s="2">
        <v>0.12322508603173822</v>
      </c>
      <c r="F558" s="2">
        <v>0.31368392656319832</v>
      </c>
    </row>
    <row r="559" spans="1:6" x14ac:dyDescent="0.35">
      <c r="A559" s="1">
        <v>45049</v>
      </c>
      <c r="B559" s="2">
        <v>0.37751750925095834</v>
      </c>
      <c r="C559" s="2">
        <v>0.56870649416870989</v>
      </c>
      <c r="D559" s="2">
        <v>1.8574208574207638E-2</v>
      </c>
      <c r="E559" s="2">
        <v>0.13231041638483051</v>
      </c>
      <c r="F559" s="2">
        <v>0.34716376244854413</v>
      </c>
    </row>
    <row r="560" spans="1:6" x14ac:dyDescent="0.35">
      <c r="A560" s="1">
        <v>45048</v>
      </c>
      <c r="B560" s="2">
        <v>0.34845240947107681</v>
      </c>
      <c r="C560" s="2">
        <v>0.54715670326089738</v>
      </c>
      <c r="D560" s="2">
        <v>5.9480644676399026E-2</v>
      </c>
      <c r="E560" s="2">
        <v>0.11456523946928662</v>
      </c>
      <c r="F560" s="2">
        <v>0.37984996863122317</v>
      </c>
    </row>
    <row r="561" spans="1:6" x14ac:dyDescent="0.35">
      <c r="A561" s="1">
        <v>45047</v>
      </c>
      <c r="B561" s="2">
        <v>0.31607388831628874</v>
      </c>
      <c r="C561" s="2">
        <v>0.58196035190244444</v>
      </c>
      <c r="D561" s="2">
        <v>3.9027426625303327E-2</v>
      </c>
      <c r="E561" s="2">
        <v>8.495657333234953E-2</v>
      </c>
      <c r="F561" s="2">
        <v>0.43459908054803109</v>
      </c>
    </row>
    <row r="562" spans="1:6" x14ac:dyDescent="0.35">
      <c r="A562" s="1">
        <v>45046</v>
      </c>
      <c r="B562" s="2">
        <v>0.34773823844791407</v>
      </c>
      <c r="C562" s="2">
        <v>0.62604170095760525</v>
      </c>
      <c r="D562" s="2">
        <v>3.9027426625303327E-2</v>
      </c>
      <c r="E562" s="2">
        <v>0.14374842181558303</v>
      </c>
      <c r="F562" s="2" t="s">
        <v>3778</v>
      </c>
    </row>
    <row r="563" spans="1:6" x14ac:dyDescent="0.35">
      <c r="A563" s="1">
        <v>45045</v>
      </c>
      <c r="B563" s="2">
        <v>0.38005862940314222</v>
      </c>
      <c r="C563" s="2">
        <v>0.54907114937799228</v>
      </c>
      <c r="D563" s="2">
        <v>3.9027426625303327E-2</v>
      </c>
      <c r="E563" s="2">
        <v>0.1428473973177557</v>
      </c>
      <c r="F563" s="2" t="s">
        <v>3778</v>
      </c>
    </row>
    <row r="564" spans="1:6" x14ac:dyDescent="0.35">
      <c r="A564" s="1">
        <v>45044</v>
      </c>
      <c r="B564" s="2">
        <v>0.36622364190791873</v>
      </c>
      <c r="C564" s="2">
        <v>0.55987058901288722</v>
      </c>
      <c r="D564" s="2">
        <v>5.9480644676399026E-2</v>
      </c>
      <c r="E564" s="2">
        <v>0.1472373888988367</v>
      </c>
      <c r="F564" s="2">
        <v>0.43642442886416366</v>
      </c>
    </row>
    <row r="565" spans="1:6" x14ac:dyDescent="0.35">
      <c r="A565" s="1">
        <v>45043</v>
      </c>
      <c r="B565" s="2">
        <v>0.38089736513964739</v>
      </c>
      <c r="C565" s="2">
        <v>0.59226890791757103</v>
      </c>
      <c r="D565" s="2">
        <v>-2.2332227527983747E-2</v>
      </c>
      <c r="E565" s="2">
        <v>0.15495115973856971</v>
      </c>
      <c r="F565" s="2">
        <v>0.39772931207558193</v>
      </c>
    </row>
    <row r="566" spans="1:6" x14ac:dyDescent="0.35">
      <c r="A566" s="1">
        <v>45042</v>
      </c>
      <c r="B566" s="2">
        <v>0.34538811752285492</v>
      </c>
      <c r="C566" s="2">
        <v>0.59128714067803523</v>
      </c>
      <c r="D566" s="2">
        <v>1.8574208574207638E-2</v>
      </c>
      <c r="E566" s="2">
        <v>0.10232632337379868</v>
      </c>
      <c r="F566" s="2">
        <v>0.30775437892756141</v>
      </c>
    </row>
    <row r="567" spans="1:6" x14ac:dyDescent="0.35">
      <c r="A567" s="1">
        <v>45041</v>
      </c>
      <c r="B567" s="2">
        <v>0.3453050743806268</v>
      </c>
      <c r="C567" s="2">
        <v>0.6300178582777255</v>
      </c>
      <c r="D567" s="2">
        <v>-2.2332227527983747E-2</v>
      </c>
      <c r="E567" s="2">
        <v>9.6029163272316573E-2</v>
      </c>
      <c r="F567" s="2">
        <v>0.32548633399856775</v>
      </c>
    </row>
    <row r="568" spans="1:6" x14ac:dyDescent="0.35">
      <c r="A568" s="1">
        <v>45040</v>
      </c>
      <c r="B568" s="2">
        <v>0.32531659004629115</v>
      </c>
      <c r="C568" s="2">
        <v>0.59423244239664297</v>
      </c>
      <c r="D568" s="2">
        <v>-1.8790094768880547E-3</v>
      </c>
      <c r="E568" s="2">
        <v>5.65092276592788E-2</v>
      </c>
      <c r="F568" s="2">
        <v>0.39964536092916203</v>
      </c>
    </row>
    <row r="569" spans="1:6" x14ac:dyDescent="0.35">
      <c r="A569" s="1">
        <v>45039</v>
      </c>
      <c r="B569" s="2">
        <v>0.34206639183372561</v>
      </c>
      <c r="C569" s="2">
        <v>0.59226890791757103</v>
      </c>
      <c r="D569" s="2">
        <v>-1.8790094768880547E-3</v>
      </c>
      <c r="E569" s="2">
        <v>6.0618900507702467E-2</v>
      </c>
      <c r="F569" s="2" t="s">
        <v>3778</v>
      </c>
    </row>
    <row r="570" spans="1:6" x14ac:dyDescent="0.35">
      <c r="A570" s="1">
        <v>45038</v>
      </c>
      <c r="B570" s="2">
        <v>0.35194852575888541</v>
      </c>
      <c r="C570" s="2">
        <v>0.59904310187036858</v>
      </c>
      <c r="D570" s="2">
        <v>1.8574208574207638E-2</v>
      </c>
      <c r="E570" s="2">
        <v>7.175656443917923E-2</v>
      </c>
      <c r="F570" s="2" t="s">
        <v>3778</v>
      </c>
    </row>
    <row r="571" spans="1:6" x14ac:dyDescent="0.35">
      <c r="A571" s="1">
        <v>45037</v>
      </c>
      <c r="B571" s="2">
        <v>0.33190191122498991</v>
      </c>
      <c r="C571" s="2">
        <v>0.54612584765938488</v>
      </c>
      <c r="D571" s="2">
        <v>-1.8790094768880547E-3</v>
      </c>
      <c r="E571" s="2">
        <v>4.4270311563790854E-2</v>
      </c>
      <c r="F571" s="2">
        <v>0.39565453728146815</v>
      </c>
    </row>
    <row r="572" spans="1:6" x14ac:dyDescent="0.35">
      <c r="A572" s="1">
        <v>45036</v>
      </c>
      <c r="B572" s="2">
        <v>0.40905729466924129</v>
      </c>
      <c r="C572" s="2">
        <v>0.53036848346483378</v>
      </c>
      <c r="D572" s="2">
        <v>-1.8790094768880547E-3</v>
      </c>
      <c r="E572" s="2">
        <v>9.3110845037686962E-2</v>
      </c>
      <c r="F572" s="2">
        <v>0.39142562472297326</v>
      </c>
    </row>
    <row r="573" spans="1:6" x14ac:dyDescent="0.35">
      <c r="A573" s="1">
        <v>45035</v>
      </c>
      <c r="B573" s="2">
        <v>0.40345188256883557</v>
      </c>
      <c r="C573" s="2">
        <v>0.55152556747683201</v>
      </c>
      <c r="D573" s="2">
        <v>5.9480644676399026E-2</v>
      </c>
      <c r="E573" s="2">
        <v>0.12180346960183298</v>
      </c>
      <c r="F573" s="2">
        <v>0.41946342836146333</v>
      </c>
    </row>
    <row r="574" spans="1:6" x14ac:dyDescent="0.35">
      <c r="A574" s="1">
        <v>45034</v>
      </c>
      <c r="B574" s="2">
        <v>0.54244118971622934</v>
      </c>
      <c r="C574" s="2">
        <v>0.65264759314902754</v>
      </c>
      <c r="D574" s="2">
        <v>1.8574208574207638E-2</v>
      </c>
      <c r="E574" s="2">
        <v>0.20031774320417592</v>
      </c>
      <c r="F574" s="2">
        <v>0.41986024321279597</v>
      </c>
    </row>
    <row r="575" spans="1:6" x14ac:dyDescent="0.35">
      <c r="A575" s="1">
        <v>45033</v>
      </c>
      <c r="B575" s="2">
        <v>0.5186908510389544</v>
      </c>
      <c r="C575" s="2">
        <v>0.63792108455598939</v>
      </c>
      <c r="D575" s="2">
        <v>3.9027426625303327E-2</v>
      </c>
      <c r="E575" s="2">
        <v>0.15289882616018521</v>
      </c>
      <c r="F575" s="2">
        <v>0.41583540686355847</v>
      </c>
    </row>
    <row r="576" spans="1:6" x14ac:dyDescent="0.35">
      <c r="A576" s="1">
        <v>45032</v>
      </c>
      <c r="B576" s="2">
        <v>0.55568657090163232</v>
      </c>
      <c r="C576" s="2">
        <v>0.67571912327812067</v>
      </c>
      <c r="D576" s="2">
        <v>-2.2332227527983747E-2</v>
      </c>
      <c r="E576" s="2">
        <v>0.19671865090452109</v>
      </c>
      <c r="F576" s="2" t="s">
        <v>3778</v>
      </c>
    </row>
    <row r="577" spans="1:6" x14ac:dyDescent="0.35">
      <c r="A577" s="1">
        <v>45031</v>
      </c>
      <c r="B577" s="2">
        <v>0.53185318908212964</v>
      </c>
      <c r="C577" s="2">
        <v>0.60355923117223365</v>
      </c>
      <c r="D577" s="2">
        <v>1.8574208574207638E-2</v>
      </c>
      <c r="E577" s="2">
        <v>0.19618304189747926</v>
      </c>
      <c r="F577" s="2" t="s">
        <v>3778</v>
      </c>
    </row>
    <row r="578" spans="1:6" x14ac:dyDescent="0.35">
      <c r="A578" s="1">
        <v>45030</v>
      </c>
      <c r="B578" s="2">
        <v>0.53965094013736059</v>
      </c>
      <c r="C578" s="2">
        <v>0.58294211914198024</v>
      </c>
      <c r="D578" s="2">
        <v>7.9933862727494712E-2</v>
      </c>
      <c r="E578" s="2">
        <v>0.20483788276827633</v>
      </c>
      <c r="F578" s="2">
        <v>0.40032561496001945</v>
      </c>
    </row>
    <row r="579" spans="1:6" x14ac:dyDescent="0.35">
      <c r="A579" s="1">
        <v>45029</v>
      </c>
      <c r="B579" s="2">
        <v>0.46668093106141212</v>
      </c>
      <c r="C579" s="2">
        <v>0.56232500711172695</v>
      </c>
      <c r="D579" s="2">
        <v>0.1208402988296861</v>
      </c>
      <c r="E579" s="2">
        <v>0.20057803917021497</v>
      </c>
      <c r="F579" s="2">
        <v>0.41005324760127454</v>
      </c>
    </row>
    <row r="580" spans="1:6" x14ac:dyDescent="0.35">
      <c r="A580" s="1">
        <v>45028</v>
      </c>
      <c r="B580" s="2">
        <v>0.38734981729078111</v>
      </c>
      <c r="C580" s="2">
        <v>0.5387625933628658</v>
      </c>
      <c r="D580" s="2">
        <v>1.8574208574207638E-2</v>
      </c>
      <c r="E580" s="2">
        <v>0.17549952398068749</v>
      </c>
      <c r="F580" s="2">
        <v>0.34852427051025797</v>
      </c>
    </row>
    <row r="581" spans="1:6" x14ac:dyDescent="0.35">
      <c r="A581" s="1">
        <v>45027</v>
      </c>
      <c r="B581" s="2">
        <v>0.36516068968739718</v>
      </c>
      <c r="C581" s="2">
        <v>0.55059288859927291</v>
      </c>
      <c r="D581" s="2">
        <v>1.8574208574207638E-2</v>
      </c>
      <c r="E581" s="2">
        <v>0.19167791940834258</v>
      </c>
      <c r="F581" s="2">
        <v>0.3677867971506919</v>
      </c>
    </row>
    <row r="582" spans="1:6" x14ac:dyDescent="0.35">
      <c r="A582" s="1">
        <v>45026</v>
      </c>
      <c r="B582" s="2">
        <v>0.38218453384418494</v>
      </c>
      <c r="C582" s="2">
        <v>0.53282290156367351</v>
      </c>
      <c r="D582" s="2">
        <v>-4.2785445579079442E-2</v>
      </c>
      <c r="E582" s="2">
        <v>0.16321555666030813</v>
      </c>
      <c r="F582" s="2">
        <v>0.36797953579276815</v>
      </c>
    </row>
    <row r="583" spans="1:6" x14ac:dyDescent="0.35">
      <c r="A583" s="1">
        <v>45025</v>
      </c>
      <c r="B583" s="2">
        <v>0.33945053285353638</v>
      </c>
      <c r="C583" s="2">
        <v>0.50440073997911006</v>
      </c>
      <c r="D583" s="2">
        <v>1.8574208574207638E-2</v>
      </c>
      <c r="E583" s="2">
        <v>9.7420745552294311E-2</v>
      </c>
      <c r="F583" s="2" t="s">
        <v>3778</v>
      </c>
    </row>
    <row r="584" spans="1:6" x14ac:dyDescent="0.35">
      <c r="A584" s="1">
        <v>45024</v>
      </c>
      <c r="B584" s="2">
        <v>0.33117113157338152</v>
      </c>
      <c r="C584" s="2">
        <v>0.49311041672444739</v>
      </c>
      <c r="D584" s="2">
        <v>-6.3238663630175135E-2</v>
      </c>
      <c r="E584" s="2">
        <v>7.8128809915480282E-2</v>
      </c>
      <c r="F584" s="2" t="s">
        <v>3778</v>
      </c>
    </row>
    <row r="585" spans="1:6" x14ac:dyDescent="0.35">
      <c r="A585" s="1">
        <v>45023</v>
      </c>
      <c r="B585" s="2">
        <v>0.34323730013914378</v>
      </c>
      <c r="C585" s="2">
        <v>0.49261953310467932</v>
      </c>
      <c r="D585" s="2">
        <v>-2.2332227527983747E-2</v>
      </c>
      <c r="E585" s="2">
        <v>7.658705688586466E-2</v>
      </c>
      <c r="F585" s="2" t="s">
        <v>3778</v>
      </c>
    </row>
    <row r="586" spans="1:6" x14ac:dyDescent="0.35">
      <c r="A586" s="1">
        <v>45022</v>
      </c>
      <c r="B586" s="2">
        <v>0.35061983548323361</v>
      </c>
      <c r="C586" s="2">
        <v>0.50140634989852551</v>
      </c>
      <c r="D586" s="2">
        <v>-2.2332227527983747E-2</v>
      </c>
      <c r="E586" s="2">
        <v>8.2909245445619742E-2</v>
      </c>
      <c r="F586" s="2">
        <v>0.36334247081576043</v>
      </c>
    </row>
    <row r="587" spans="1:6" x14ac:dyDescent="0.35">
      <c r="A587" s="1">
        <v>45021</v>
      </c>
      <c r="B587" s="2">
        <v>0.38102192985298983</v>
      </c>
      <c r="C587" s="2">
        <v>0.5102913434163252</v>
      </c>
      <c r="D587" s="2">
        <v>-6.3238663630175135E-2</v>
      </c>
      <c r="E587" s="2">
        <v>8.9757031629107448E-2</v>
      </c>
      <c r="F587" s="2">
        <v>0.34674427246284911</v>
      </c>
    </row>
    <row r="588" spans="1:6" x14ac:dyDescent="0.35">
      <c r="A588" s="1">
        <v>45020</v>
      </c>
      <c r="B588" s="2">
        <v>0.34910014598045697</v>
      </c>
      <c r="C588" s="2">
        <v>0.49458306758375126</v>
      </c>
      <c r="D588" s="2">
        <v>-2.2332227527983747E-2</v>
      </c>
      <c r="E588" s="2">
        <v>8.9301513688539252E-2</v>
      </c>
      <c r="F588" s="2">
        <v>0.3583312661217804</v>
      </c>
    </row>
    <row r="589" spans="1:6" x14ac:dyDescent="0.35">
      <c r="A589" s="1">
        <v>45019</v>
      </c>
      <c r="B589" s="2">
        <v>0.29948186849908776</v>
      </c>
      <c r="C589" s="2">
        <v>0.48378362794885665</v>
      </c>
      <c r="D589" s="2">
        <v>-4.2785445579079442E-2</v>
      </c>
      <c r="E589" s="2">
        <v>7.1165892823936719E-2</v>
      </c>
      <c r="F589" s="2">
        <v>0.3854393892514319</v>
      </c>
    </row>
    <row r="590" spans="1:6" x14ac:dyDescent="0.35">
      <c r="A590" s="1">
        <v>45018</v>
      </c>
      <c r="B590" s="2">
        <v>0.2863942692839182</v>
      </c>
      <c r="C590" s="2">
        <v>0.50935866453876621</v>
      </c>
      <c r="D590" s="2">
        <v>-4.2785445579079442E-2</v>
      </c>
      <c r="E590" s="2">
        <v>9.0998443159447287E-2</v>
      </c>
      <c r="F590" s="2" t="s">
        <v>3778</v>
      </c>
    </row>
    <row r="591" spans="1:6" x14ac:dyDescent="0.35">
      <c r="A591" s="1">
        <v>45017</v>
      </c>
      <c r="B591" s="2">
        <v>0.30779448703613388</v>
      </c>
      <c r="C591" s="2">
        <v>0.51470929599423665</v>
      </c>
      <c r="D591" s="2">
        <v>-1.8790094768880547E-3</v>
      </c>
      <c r="E591" s="2">
        <v>0.10390311624499651</v>
      </c>
      <c r="F591" s="2" t="s">
        <v>3778</v>
      </c>
    </row>
    <row r="592" spans="1:6" x14ac:dyDescent="0.35">
      <c r="A592" s="1">
        <v>45016</v>
      </c>
      <c r="B592" s="2">
        <v>0.30849204943085096</v>
      </c>
      <c r="C592" s="2">
        <v>0.52550873562913147</v>
      </c>
      <c r="D592" s="2">
        <v>-2.2332227527983747E-2</v>
      </c>
      <c r="E592" s="2">
        <v>0.10478411797620557</v>
      </c>
      <c r="F592" s="2">
        <v>0.36820628713638798</v>
      </c>
    </row>
    <row r="593" spans="1:6" x14ac:dyDescent="0.35">
      <c r="A593" s="1">
        <v>45015</v>
      </c>
      <c r="B593" s="2">
        <v>0.28521505666427727</v>
      </c>
      <c r="C593" s="2">
        <v>0.52207255029075572</v>
      </c>
      <c r="D593" s="2">
        <v>-4.2785445579079442E-2</v>
      </c>
      <c r="E593" s="2">
        <v>8.254883564648878E-2</v>
      </c>
      <c r="F593" s="2">
        <v>0.30190419426219134</v>
      </c>
    </row>
    <row r="594" spans="1:6" x14ac:dyDescent="0.35">
      <c r="A594" s="1">
        <v>45014</v>
      </c>
      <c r="B594" s="2">
        <v>0.28494931860914696</v>
      </c>
      <c r="C594" s="2">
        <v>0.5093095761767894</v>
      </c>
      <c r="D594" s="2">
        <v>-6.3238663630175135E-2</v>
      </c>
      <c r="E594" s="2">
        <v>9.8612100166088373E-2</v>
      </c>
      <c r="F594" s="2">
        <v>0.27580511461164425</v>
      </c>
    </row>
    <row r="595" spans="1:6" x14ac:dyDescent="0.35">
      <c r="A595" s="1">
        <v>45013</v>
      </c>
      <c r="B595" s="2">
        <v>0.26780921405323976</v>
      </c>
      <c r="C595" s="2">
        <v>0.50685515807794979</v>
      </c>
      <c r="D595" s="2">
        <v>-2.2332227527983747E-2</v>
      </c>
      <c r="E595" s="2">
        <v>4.414016358077142E-2</v>
      </c>
      <c r="F595" s="2">
        <v>0.21170250977055255</v>
      </c>
    </row>
    <row r="596" spans="1:6" x14ac:dyDescent="0.35">
      <c r="A596" s="1">
        <v>45012</v>
      </c>
      <c r="B596" s="2">
        <v>0.21966080018931022</v>
      </c>
      <c r="C596" s="2">
        <v>0.49409218396398319</v>
      </c>
      <c r="D596" s="2">
        <v>-1.8790094768880547E-3</v>
      </c>
      <c r="E596" s="2">
        <v>3.7512627830085847E-2</v>
      </c>
      <c r="F596" s="2">
        <v>0.21879982682582755</v>
      </c>
    </row>
    <row r="597" spans="1:6" x14ac:dyDescent="0.35">
      <c r="A597" s="1">
        <v>45011</v>
      </c>
      <c r="B597" s="2">
        <v>0.26899673098710336</v>
      </c>
      <c r="C597" s="2">
        <v>0.58196035190244444</v>
      </c>
      <c r="D597" s="2">
        <v>0.1003870807785904</v>
      </c>
      <c r="E597" s="2">
        <v>7.9745648319914847E-2</v>
      </c>
      <c r="F597" s="2" t="s">
        <v>3778</v>
      </c>
    </row>
    <row r="598" spans="1:6" x14ac:dyDescent="0.35">
      <c r="A598" s="1">
        <v>45010</v>
      </c>
      <c r="B598" s="2">
        <v>0.24265544627230781</v>
      </c>
      <c r="C598" s="2">
        <v>0.55201645109660002</v>
      </c>
      <c r="D598" s="2">
        <v>7.9933862727494712E-2</v>
      </c>
      <c r="E598" s="2">
        <v>5.4822309571679807E-2</v>
      </c>
      <c r="F598" s="2" t="s">
        <v>3778</v>
      </c>
    </row>
    <row r="599" spans="1:6" x14ac:dyDescent="0.35">
      <c r="A599" s="1">
        <v>45009</v>
      </c>
      <c r="B599" s="2">
        <v>0.24840203171450159</v>
      </c>
      <c r="C599" s="2">
        <v>0.54862935412020131</v>
      </c>
      <c r="D599" s="2">
        <v>0.16174673493187749</v>
      </c>
      <c r="E599" s="2">
        <v>5.4151546889964014E-2</v>
      </c>
      <c r="F599" s="2">
        <v>0.21138505788948572</v>
      </c>
    </row>
    <row r="600" spans="1:6" x14ac:dyDescent="0.35">
      <c r="A600" s="1">
        <v>45008</v>
      </c>
      <c r="B600" s="2">
        <v>0.3022305965068422</v>
      </c>
      <c r="C600" s="2">
        <v>0.58544562560279678</v>
      </c>
      <c r="D600" s="2">
        <v>0.16174673493187749</v>
      </c>
      <c r="E600" s="2">
        <v>9.6624840579213597E-2</v>
      </c>
      <c r="F600" s="2">
        <v>0.1861362957775099</v>
      </c>
    </row>
    <row r="601" spans="1:6" x14ac:dyDescent="0.35">
      <c r="A601" s="1">
        <v>45007</v>
      </c>
      <c r="B601" s="2">
        <v>0.23612825529316878</v>
      </c>
      <c r="C601" s="2">
        <v>0.54563496403961675</v>
      </c>
      <c r="D601" s="2">
        <v>0.26401282518740138</v>
      </c>
      <c r="E601" s="2">
        <v>4.4115135122498442E-2</v>
      </c>
      <c r="F601" s="2">
        <v>0.17281465433989357</v>
      </c>
    </row>
    <row r="602" spans="1:6" x14ac:dyDescent="0.35">
      <c r="A602" s="1">
        <v>45006</v>
      </c>
      <c r="B602" s="2">
        <v>0.29347784931598647</v>
      </c>
      <c r="C602" s="2">
        <v>0.60998980659119373</v>
      </c>
      <c r="D602" s="2">
        <v>0.26401282518740138</v>
      </c>
      <c r="E602" s="2">
        <v>8.6778645094622645E-2</v>
      </c>
      <c r="F602" s="2">
        <v>0.2475292220623547</v>
      </c>
    </row>
    <row r="603" spans="1:6" x14ac:dyDescent="0.35">
      <c r="A603" s="1">
        <v>45005</v>
      </c>
      <c r="B603" s="2">
        <v>0.23432621910681606</v>
      </c>
      <c r="C603" s="2">
        <v>0.60061392945362591</v>
      </c>
      <c r="D603" s="2">
        <v>0.28446604323849706</v>
      </c>
      <c r="E603" s="2">
        <v>6.7081248433786211E-2</v>
      </c>
      <c r="F603" s="2">
        <v>0.1893675024240811</v>
      </c>
    </row>
    <row r="604" spans="1:6" x14ac:dyDescent="0.35">
      <c r="A604" s="1">
        <v>45004</v>
      </c>
      <c r="B604" s="2">
        <v>0.27348936498165083</v>
      </c>
      <c r="C604" s="2">
        <v>0.62108377639794909</v>
      </c>
      <c r="D604" s="2">
        <v>0.30491926128959274</v>
      </c>
      <c r="E604" s="2">
        <v>7.9004805955034632E-2</v>
      </c>
      <c r="F604" s="2" t="s">
        <v>3778</v>
      </c>
    </row>
    <row r="605" spans="1:6" x14ac:dyDescent="0.35">
      <c r="A605" s="1">
        <v>45003</v>
      </c>
      <c r="B605" s="2">
        <v>0.25624130434084685</v>
      </c>
      <c r="C605" s="2">
        <v>0.59379064713885166</v>
      </c>
      <c r="D605" s="2">
        <v>0.26401282518740138</v>
      </c>
      <c r="E605" s="2">
        <v>2.6735373697740056E-2</v>
      </c>
      <c r="F605" s="2" t="s">
        <v>3778</v>
      </c>
    </row>
    <row r="606" spans="1:6" x14ac:dyDescent="0.35">
      <c r="A606" s="1">
        <v>45002</v>
      </c>
      <c r="B606" s="2">
        <v>0.28171894037646877</v>
      </c>
      <c r="C606" s="2">
        <v>0.63242318801458841</v>
      </c>
      <c r="D606" s="2">
        <v>0.32537247934068841</v>
      </c>
      <c r="E606" s="2">
        <v>5.062753996512815E-2</v>
      </c>
      <c r="F606" s="2">
        <v>0.14976538026102212</v>
      </c>
    </row>
    <row r="607" spans="1:6" x14ac:dyDescent="0.35">
      <c r="A607" s="1">
        <v>45001</v>
      </c>
      <c r="B607" s="2">
        <v>0.18577919816019098</v>
      </c>
      <c r="C607" s="2">
        <v>0.58583833249861095</v>
      </c>
      <c r="D607" s="2">
        <v>0.36627891544287983</v>
      </c>
      <c r="E607" s="2">
        <v>-6.8893359671667695E-2</v>
      </c>
      <c r="F607" s="2">
        <v>0.19924252343868865</v>
      </c>
    </row>
    <row r="608" spans="1:6" x14ac:dyDescent="0.35">
      <c r="A608" s="1">
        <v>45000</v>
      </c>
      <c r="B608" s="2">
        <v>0.16568275774095872</v>
      </c>
      <c r="C608" s="2">
        <v>0.47249330469419398</v>
      </c>
      <c r="D608" s="2">
        <v>0.69353040426045631</v>
      </c>
      <c r="E608" s="2">
        <v>-0.10500441926792528</v>
      </c>
      <c r="F608" s="2">
        <v>0.12175025175689443</v>
      </c>
    </row>
    <row r="609" spans="1:6" x14ac:dyDescent="0.35">
      <c r="A609" s="1">
        <v>44999</v>
      </c>
      <c r="B609" s="2">
        <v>0.20761954456621642</v>
      </c>
      <c r="C609" s="2">
        <v>0.48373453958687962</v>
      </c>
      <c r="D609" s="2">
        <v>0.55035787790274104</v>
      </c>
      <c r="E609" s="2">
        <v>-8.4130685068258715E-2</v>
      </c>
      <c r="F609" s="2">
        <v>0.152769835563974</v>
      </c>
    </row>
    <row r="610" spans="1:6" x14ac:dyDescent="0.35">
      <c r="A610" s="1">
        <v>44998</v>
      </c>
      <c r="B610" s="2">
        <v>0.18584563267397369</v>
      </c>
      <c r="C610" s="2">
        <v>0.47985655899071311</v>
      </c>
      <c r="D610" s="2">
        <v>0.79579649451593482</v>
      </c>
      <c r="E610" s="2">
        <v>-0.1134289983226108</v>
      </c>
      <c r="F610" s="2">
        <v>8.0742271263398419E-2</v>
      </c>
    </row>
    <row r="611" spans="1:6" x14ac:dyDescent="0.35">
      <c r="A611" s="1">
        <v>44997</v>
      </c>
      <c r="B611" s="2">
        <v>0.10804251272034211</v>
      </c>
      <c r="C611" s="2">
        <v>0.38261251391468437</v>
      </c>
      <c r="D611" s="2">
        <v>1.3889398179977552</v>
      </c>
      <c r="E611" s="2">
        <v>-0.21952963863343405</v>
      </c>
      <c r="F611" s="2" t="s">
        <v>3778</v>
      </c>
    </row>
    <row r="612" spans="1:6" x14ac:dyDescent="0.35">
      <c r="A612" s="1">
        <v>44996</v>
      </c>
      <c r="B612" s="2">
        <v>1.7450748863562741E-2</v>
      </c>
      <c r="C612" s="2">
        <v>0.32326468428474037</v>
      </c>
      <c r="D612" s="2">
        <v>1.3480333818955639</v>
      </c>
      <c r="E612" s="2">
        <v>-0.29598156727408326</v>
      </c>
      <c r="F612" s="2" t="s">
        <v>3778</v>
      </c>
    </row>
    <row r="613" spans="1:6" x14ac:dyDescent="0.35">
      <c r="A613" s="1">
        <v>44995</v>
      </c>
      <c r="B613" s="2">
        <v>-1.9420406285772809E-2</v>
      </c>
      <c r="C613" s="2">
        <v>0.33102064547707399</v>
      </c>
      <c r="D613" s="2">
        <v>0.63217075010716928</v>
      </c>
      <c r="E613" s="2">
        <v>-0.31153925693656853</v>
      </c>
      <c r="F613" s="2">
        <v>8.7352072929892235E-2</v>
      </c>
    </row>
    <row r="614" spans="1:6" x14ac:dyDescent="0.35">
      <c r="A614" s="1">
        <v>44994</v>
      </c>
      <c r="B614" s="2">
        <v>-9.6628370739554274E-3</v>
      </c>
      <c r="C614" s="2">
        <v>0.33106973383905075</v>
      </c>
      <c r="D614" s="2">
        <v>-2.2332227527983747E-2</v>
      </c>
      <c r="E614" s="2">
        <v>-0.30127258335299162</v>
      </c>
      <c r="F614" s="2">
        <v>0.15167009154742206</v>
      </c>
    </row>
    <row r="615" spans="1:6" x14ac:dyDescent="0.35">
      <c r="A615" s="1">
        <v>44993</v>
      </c>
      <c r="B615" s="2">
        <v>6.8846149588616068E-2</v>
      </c>
      <c r="C615" s="2">
        <v>0.37770367771700497</v>
      </c>
      <c r="D615" s="2">
        <v>-6.3238663630175135E-2</v>
      </c>
      <c r="E615" s="2">
        <v>-0.23374580293248753</v>
      </c>
      <c r="F615" s="2">
        <v>0.23521662410384328</v>
      </c>
    </row>
    <row r="616" spans="1:6" x14ac:dyDescent="0.35">
      <c r="A616" s="1">
        <v>44992</v>
      </c>
      <c r="B616" s="2">
        <v>9.2712748665010253E-2</v>
      </c>
      <c r="C616" s="2">
        <v>0.3890430893336444</v>
      </c>
      <c r="D616" s="2">
        <v>-6.3238663630175135E-2</v>
      </c>
      <c r="E616" s="2">
        <v>-0.20936808457460357</v>
      </c>
      <c r="F616" s="2">
        <v>0.22882223621378708</v>
      </c>
    </row>
    <row r="617" spans="1:6" x14ac:dyDescent="0.35">
      <c r="A617" s="1">
        <v>44991</v>
      </c>
      <c r="B617" s="2">
        <v>9.6084300239476478E-2</v>
      </c>
      <c r="C617" s="2">
        <v>0.38217071865689306</v>
      </c>
      <c r="D617" s="2">
        <v>-6.3238663630175135E-2</v>
      </c>
      <c r="E617" s="2">
        <v>-0.19874600688355018</v>
      </c>
      <c r="F617" s="2">
        <v>0.29917184057158253</v>
      </c>
    </row>
    <row r="618" spans="1:6" x14ac:dyDescent="0.35">
      <c r="A618" s="1">
        <v>44990</v>
      </c>
      <c r="B618" s="2">
        <v>9.4863566048721426E-2</v>
      </c>
      <c r="C618" s="2">
        <v>0.38614687597701336</v>
      </c>
      <c r="D618" s="2">
        <v>-4.2785445579079442E-2</v>
      </c>
      <c r="E618" s="2">
        <v>-0.19782996531075911</v>
      </c>
      <c r="F618" s="2" t="s">
        <v>3778</v>
      </c>
    </row>
    <row r="619" spans="1:6" x14ac:dyDescent="0.35">
      <c r="A619" s="1">
        <v>44989</v>
      </c>
      <c r="B619" s="2">
        <v>9.6823384205307825E-2</v>
      </c>
      <c r="C619" s="2">
        <v>0.38997576821120344</v>
      </c>
      <c r="D619" s="2">
        <v>-4.2785445579079442E-2</v>
      </c>
      <c r="E619" s="2">
        <v>-0.20189458693429133</v>
      </c>
      <c r="F619" s="2" t="s">
        <v>3778</v>
      </c>
    </row>
    <row r="620" spans="1:6" x14ac:dyDescent="0.35">
      <c r="A620" s="1">
        <v>44988</v>
      </c>
      <c r="B620" s="2">
        <v>9.8617116077437728E-2</v>
      </c>
      <c r="C620" s="2">
        <v>0.39444280915109153</v>
      </c>
      <c r="D620" s="2">
        <v>-2.2332227527983747E-2</v>
      </c>
      <c r="E620" s="2">
        <v>-0.20152917144350566</v>
      </c>
      <c r="F620" s="2">
        <v>0.29601999689527819</v>
      </c>
    </row>
    <row r="621" spans="1:6" x14ac:dyDescent="0.35">
      <c r="A621" s="1">
        <v>44987</v>
      </c>
      <c r="B621" s="2">
        <v>0.16379767841237786</v>
      </c>
      <c r="C621" s="2">
        <v>0.44058586940927796</v>
      </c>
      <c r="D621" s="2">
        <v>-4.2785445579079442E-2</v>
      </c>
      <c r="E621" s="2">
        <v>-0.14591593716094078</v>
      </c>
      <c r="F621" s="2">
        <v>0.22313077748895016</v>
      </c>
    </row>
    <row r="622" spans="1:6" x14ac:dyDescent="0.35">
      <c r="A622" s="1">
        <v>44986</v>
      </c>
      <c r="B622" s="2">
        <v>0.17933505032328009</v>
      </c>
      <c r="C622" s="2">
        <v>0.4548214943825481</v>
      </c>
      <c r="D622" s="2">
        <v>-2.2332227527983747E-2</v>
      </c>
      <c r="E622" s="2">
        <v>-0.13706587431561457</v>
      </c>
      <c r="F622" s="2">
        <v>0.18916342621482365</v>
      </c>
    </row>
    <row r="623" spans="1:6" x14ac:dyDescent="0.35">
      <c r="A623" s="1">
        <v>44985</v>
      </c>
      <c r="B623" s="2">
        <v>0.12834656099514513</v>
      </c>
      <c r="C623" s="2">
        <v>0.44839091896358807</v>
      </c>
      <c r="D623" s="2">
        <v>-2.2332227527983747E-2</v>
      </c>
      <c r="E623" s="2">
        <v>-0.16267999851218384</v>
      </c>
      <c r="F623" s="2">
        <v>0.21043270224628627</v>
      </c>
    </row>
    <row r="624" spans="1:6" x14ac:dyDescent="0.35">
      <c r="A624" s="1">
        <v>44984</v>
      </c>
      <c r="B624" s="2">
        <v>0.15240415929866427</v>
      </c>
      <c r="C624" s="2">
        <v>0.4646391667779069</v>
      </c>
      <c r="D624" s="2">
        <v>-4.2785445579079442E-2</v>
      </c>
      <c r="E624" s="2">
        <v>-0.14447930365607178</v>
      </c>
      <c r="F624" s="2">
        <v>0.22413982096805457</v>
      </c>
    </row>
    <row r="625" spans="1:6" x14ac:dyDescent="0.35">
      <c r="A625" s="1">
        <v>44983</v>
      </c>
      <c r="B625" s="2">
        <v>0.15899778479158583</v>
      </c>
      <c r="C625" s="2">
        <v>0.48427451156862444</v>
      </c>
      <c r="D625" s="2">
        <v>-2.2332227527983747E-2</v>
      </c>
      <c r="E625" s="2">
        <v>-0.14124562684720246</v>
      </c>
      <c r="F625" s="2" t="s">
        <v>3778</v>
      </c>
    </row>
    <row r="626" spans="1:6" x14ac:dyDescent="0.35">
      <c r="A626" s="1">
        <v>44982</v>
      </c>
      <c r="B626" s="2">
        <v>0.12001733382965338</v>
      </c>
      <c r="C626" s="2">
        <v>0.45334884352324423</v>
      </c>
      <c r="D626" s="2">
        <v>-1.8790094768880547E-3</v>
      </c>
      <c r="E626" s="2">
        <v>-0.16089797228314764</v>
      </c>
      <c r="F626" s="2" t="s">
        <v>3778</v>
      </c>
    </row>
    <row r="627" spans="1:6" x14ac:dyDescent="0.35">
      <c r="A627" s="1">
        <v>44981</v>
      </c>
      <c r="B627" s="2">
        <v>0.13129459254424736</v>
      </c>
      <c r="C627" s="2">
        <v>0.45280887154149968</v>
      </c>
      <c r="D627" s="2">
        <v>-2.2332227527983747E-2</v>
      </c>
      <c r="E627" s="2">
        <v>-0.15962652660288013</v>
      </c>
      <c r="F627" s="2">
        <v>0.21030798900729566</v>
      </c>
    </row>
    <row r="628" spans="1:6" x14ac:dyDescent="0.35">
      <c r="A628" s="1">
        <v>44980</v>
      </c>
      <c r="B628" s="2">
        <v>0.16640523307834426</v>
      </c>
      <c r="C628" s="2">
        <v>0.48231097708955278</v>
      </c>
      <c r="D628" s="2">
        <v>-2.2332227527983747E-2</v>
      </c>
      <c r="E628" s="2">
        <v>-0.12234413515944692</v>
      </c>
      <c r="F628" s="2">
        <v>0.25824322304835284</v>
      </c>
    </row>
    <row r="629" spans="1:6" x14ac:dyDescent="0.35">
      <c r="A629" s="1">
        <v>44979</v>
      </c>
      <c r="B629" s="2">
        <v>0.16048425703747135</v>
      </c>
      <c r="C629" s="2">
        <v>0.50390985635934205</v>
      </c>
      <c r="D629" s="2">
        <v>-4.2785445579079442E-2</v>
      </c>
      <c r="E629" s="2">
        <v>-0.10981488894799242</v>
      </c>
      <c r="F629" s="2">
        <v>0.23412821765447203</v>
      </c>
    </row>
    <row r="630" spans="1:6" x14ac:dyDescent="0.35">
      <c r="A630" s="1">
        <v>44978</v>
      </c>
      <c r="B630" s="2">
        <v>0.17378776842243426</v>
      </c>
      <c r="C630" s="2">
        <v>0.49801925292212679</v>
      </c>
      <c r="D630" s="2">
        <v>-1.8790094768880547E-3</v>
      </c>
      <c r="E630" s="2">
        <v>-9.6594857288203495E-2</v>
      </c>
      <c r="F630" s="2">
        <v>0.2412595474112896</v>
      </c>
    </row>
    <row r="631" spans="1:6" x14ac:dyDescent="0.35">
      <c r="A631" s="1">
        <v>44977</v>
      </c>
      <c r="B631" s="2">
        <v>0.2102104906037372</v>
      </c>
      <c r="C631" s="2">
        <v>0.51716371409307627</v>
      </c>
      <c r="D631" s="2">
        <v>-4.2785445579079442E-2</v>
      </c>
      <c r="E631" s="2">
        <v>-7.7132728135133125E-2</v>
      </c>
      <c r="F631" s="2" t="s">
        <v>3778</v>
      </c>
    </row>
    <row r="632" spans="1:6" x14ac:dyDescent="0.35">
      <c r="A632" s="1">
        <v>44976</v>
      </c>
      <c r="B632" s="2">
        <v>0.19214860716909651</v>
      </c>
      <c r="C632" s="2">
        <v>0.50140634989852551</v>
      </c>
      <c r="D632" s="2">
        <v>1.8574208574207638E-2</v>
      </c>
      <c r="E632" s="2">
        <v>-0.10399326955369678</v>
      </c>
      <c r="F632" s="2" t="s">
        <v>3778</v>
      </c>
    </row>
    <row r="633" spans="1:6" x14ac:dyDescent="0.35">
      <c r="A633" s="1">
        <v>44975</v>
      </c>
      <c r="B633" s="2">
        <v>0.20053596453414799</v>
      </c>
      <c r="C633" s="2">
        <v>0.52256343391052373</v>
      </c>
      <c r="D633" s="2">
        <v>-2.2332227527983747E-2</v>
      </c>
      <c r="E633" s="2">
        <v>-8.754957246834795E-2</v>
      </c>
      <c r="F633" s="2" t="s">
        <v>3778</v>
      </c>
    </row>
    <row r="634" spans="1:6" x14ac:dyDescent="0.35">
      <c r="A634" s="1">
        <v>44974</v>
      </c>
      <c r="B634" s="2">
        <v>0.20247917406228874</v>
      </c>
      <c r="C634" s="2">
        <v>0.50587339083841387</v>
      </c>
      <c r="D634" s="2">
        <v>-1.8790094768880547E-3</v>
      </c>
      <c r="E634" s="2">
        <v>-9.0447867936359283E-2</v>
      </c>
      <c r="F634" s="2">
        <v>0.33394415911555653</v>
      </c>
    </row>
    <row r="635" spans="1:6" x14ac:dyDescent="0.35">
      <c r="A635" s="1">
        <v>44973</v>
      </c>
      <c r="B635" s="2">
        <v>0.15821717925464057</v>
      </c>
      <c r="C635" s="2">
        <v>0.46321560428058001</v>
      </c>
      <c r="D635" s="2">
        <v>-2.2332227527983747E-2</v>
      </c>
      <c r="E635" s="2">
        <v>-0.14220171395323047</v>
      </c>
      <c r="F635" s="2">
        <v>0.34677828516439169</v>
      </c>
    </row>
    <row r="636" spans="1:6" x14ac:dyDescent="0.35">
      <c r="A636" s="1">
        <v>44972</v>
      </c>
      <c r="B636" s="2">
        <v>0.1870912798073972</v>
      </c>
      <c r="C636" s="2">
        <v>0.52747227010820308</v>
      </c>
      <c r="D636" s="2">
        <v>-2.2332227527983747E-2</v>
      </c>
      <c r="E636" s="2">
        <v>-0.10274184664004771</v>
      </c>
      <c r="F636" s="2">
        <v>0.41161783187224577</v>
      </c>
    </row>
    <row r="637" spans="1:6" x14ac:dyDescent="0.35">
      <c r="A637" s="1">
        <v>44971</v>
      </c>
      <c r="B637" s="2">
        <v>8.7464422076185974E-2</v>
      </c>
      <c r="C637" s="2">
        <v>0.42291405909763208</v>
      </c>
      <c r="D637" s="2">
        <v>1.8574208574207638E-2</v>
      </c>
      <c r="E637" s="2">
        <v>-0.20933304473302136</v>
      </c>
      <c r="F637" s="2">
        <v>0.39861364231569574</v>
      </c>
    </row>
    <row r="638" spans="1:6" x14ac:dyDescent="0.35">
      <c r="A638" s="1">
        <v>44970</v>
      </c>
      <c r="B638" s="2">
        <v>4.625841490253664E-2</v>
      </c>
      <c r="C638" s="2">
        <v>0.4136363586840181</v>
      </c>
      <c r="D638" s="2">
        <v>5.9480644676399026E-2</v>
      </c>
      <c r="E638" s="2">
        <v>-0.23065228548994707</v>
      </c>
      <c r="F638" s="2">
        <v>0.39992880010868581</v>
      </c>
    </row>
    <row r="639" spans="1:6" x14ac:dyDescent="0.35">
      <c r="A639" s="1">
        <v>44969</v>
      </c>
      <c r="B639" s="2">
        <v>5.4230556556447131E-2</v>
      </c>
      <c r="C639" s="2">
        <v>0.50341897273957426</v>
      </c>
      <c r="D639" s="2">
        <v>-1.8790094768880547E-3</v>
      </c>
      <c r="E639" s="2">
        <v>-0.22994147727499434</v>
      </c>
      <c r="F639" s="2" t="s">
        <v>3778</v>
      </c>
    </row>
    <row r="640" spans="1:6" x14ac:dyDescent="0.35">
      <c r="A640" s="1">
        <v>44968</v>
      </c>
      <c r="B640" s="2">
        <v>7.324743612671239E-2</v>
      </c>
      <c r="C640" s="2">
        <v>0.49217773784688834</v>
      </c>
      <c r="D640" s="2">
        <v>-2.2332227527983747E-2</v>
      </c>
      <c r="E640" s="2">
        <v>-0.22628732236713905</v>
      </c>
      <c r="F640" s="2" t="s">
        <v>3778</v>
      </c>
    </row>
    <row r="641" spans="1:6" x14ac:dyDescent="0.35">
      <c r="A641" s="1">
        <v>44967</v>
      </c>
      <c r="B641" s="2">
        <v>5.2885257652349651E-2</v>
      </c>
      <c r="C641" s="2">
        <v>0.47048068185314534</v>
      </c>
      <c r="D641" s="2">
        <v>-2.2332227527983747E-2</v>
      </c>
      <c r="E641" s="2">
        <v>-0.23754011720667148</v>
      </c>
      <c r="F641" s="2">
        <v>0.34683497300029664</v>
      </c>
    </row>
    <row r="642" spans="1:6" x14ac:dyDescent="0.35">
      <c r="A642" s="1">
        <v>44966</v>
      </c>
      <c r="B642" s="2">
        <v>7.9068760396911505E-2</v>
      </c>
      <c r="C642" s="2">
        <v>0.47195333271244921</v>
      </c>
      <c r="D642" s="2">
        <v>-4.2785445579079442E-2</v>
      </c>
      <c r="E642" s="2">
        <v>-0.22965615285068233</v>
      </c>
      <c r="F642" s="2">
        <v>0.33667651280616534</v>
      </c>
    </row>
    <row r="643" spans="1:6" x14ac:dyDescent="0.35">
      <c r="A643" s="1">
        <v>44965</v>
      </c>
      <c r="B643" s="2">
        <v>0.166795535846817</v>
      </c>
      <c r="C643" s="2">
        <v>0.5799968174233725</v>
      </c>
      <c r="D643" s="2">
        <v>-4.2785445579079442E-2</v>
      </c>
      <c r="E643" s="2">
        <v>-0.17098444096715917</v>
      </c>
      <c r="F643" s="2">
        <v>0.37789990707609944</v>
      </c>
    </row>
    <row r="644" spans="1:6" x14ac:dyDescent="0.35">
      <c r="A644" s="1">
        <v>44964</v>
      </c>
      <c r="B644" s="2">
        <v>0.18374464117559944</v>
      </c>
      <c r="C644" s="2">
        <v>0.60405011479200177</v>
      </c>
      <c r="D644" s="2">
        <v>-2.2332227527983747E-2</v>
      </c>
      <c r="E644" s="2">
        <v>-0.1566131002268131</v>
      </c>
      <c r="F644" s="2">
        <v>0.43021144204900352</v>
      </c>
    </row>
    <row r="645" spans="1:6" x14ac:dyDescent="0.35">
      <c r="A645" s="1">
        <v>44963</v>
      </c>
      <c r="B645" s="2">
        <v>0.13584535673835454</v>
      </c>
      <c r="C645" s="2">
        <v>0.55987058901288722</v>
      </c>
      <c r="D645" s="2">
        <v>-4.2785445579079442E-2</v>
      </c>
      <c r="E645" s="2">
        <v>-0.18113598364268044</v>
      </c>
      <c r="F645" s="2">
        <v>0.37021303652741561</v>
      </c>
    </row>
    <row r="646" spans="1:6" x14ac:dyDescent="0.35">
      <c r="A646" s="1">
        <v>44962</v>
      </c>
      <c r="B646" s="2">
        <v>0.14889973869663281</v>
      </c>
      <c r="C646" s="2">
        <v>0.57754239932453288</v>
      </c>
      <c r="D646" s="2">
        <v>-1.8790094768880547E-3</v>
      </c>
      <c r="E646" s="2">
        <v>-0.17241606878037366</v>
      </c>
      <c r="F646" s="2" t="s">
        <v>3778</v>
      </c>
    </row>
    <row r="647" spans="1:6" x14ac:dyDescent="0.35">
      <c r="A647" s="1">
        <v>44961</v>
      </c>
      <c r="B647" s="2">
        <v>0.18000769977532893</v>
      </c>
      <c r="C647" s="2">
        <v>0.5907962570582671</v>
      </c>
      <c r="D647" s="2">
        <v>-4.2785445579079442E-2</v>
      </c>
      <c r="E647" s="2">
        <v>-0.15300399654384925</v>
      </c>
      <c r="F647" s="2" t="s">
        <v>3778</v>
      </c>
    </row>
    <row r="648" spans="1:6" x14ac:dyDescent="0.35">
      <c r="A648" s="1">
        <v>44960</v>
      </c>
      <c r="B648" s="2">
        <v>0.17742505805203079</v>
      </c>
      <c r="C648" s="2">
        <v>0.5996321622140901</v>
      </c>
      <c r="D648" s="2">
        <v>-2.2332227527983747E-2</v>
      </c>
      <c r="E648" s="2">
        <v>-0.14762788370681276</v>
      </c>
      <c r="F648" s="2">
        <v>0.39901045716702838</v>
      </c>
    </row>
    <row r="649" spans="1:6" x14ac:dyDescent="0.35">
      <c r="A649" s="1">
        <v>44959</v>
      </c>
      <c r="B649" s="2">
        <v>0.15908913224803697</v>
      </c>
      <c r="C649" s="2">
        <v>0.55299821833613594</v>
      </c>
      <c r="D649" s="2">
        <v>-2.2332227527983747E-2</v>
      </c>
      <c r="E649" s="2">
        <v>-0.14780808860637834</v>
      </c>
      <c r="F649" s="2">
        <v>0.4480794479261811</v>
      </c>
    </row>
    <row r="650" spans="1:6" x14ac:dyDescent="0.35">
      <c r="A650" s="1">
        <v>44958</v>
      </c>
      <c r="B650" s="2">
        <v>0.159413000502727</v>
      </c>
      <c r="C650" s="2">
        <v>0.52452696838959534</v>
      </c>
      <c r="D650" s="2">
        <v>-2.2332227527983747E-2</v>
      </c>
      <c r="E650" s="2">
        <v>-0.13289112747568135</v>
      </c>
      <c r="F650" s="2">
        <v>0.37943047864552815</v>
      </c>
    </row>
    <row r="651" spans="1:6" x14ac:dyDescent="0.35">
      <c r="A651" s="1">
        <v>44957</v>
      </c>
      <c r="B651" s="2">
        <v>0.11221958277442221</v>
      </c>
      <c r="C651" s="2">
        <v>0.50101364300271123</v>
      </c>
      <c r="D651" s="2">
        <v>-2.2332227527983747E-2</v>
      </c>
      <c r="E651" s="2">
        <v>-0.16295030586153214</v>
      </c>
      <c r="F651" s="2">
        <v>0.33112110488749968</v>
      </c>
    </row>
    <row r="652" spans="1:6" x14ac:dyDescent="0.35">
      <c r="A652" s="1">
        <v>44956</v>
      </c>
      <c r="B652" s="2">
        <v>9.6632384978182884E-2</v>
      </c>
      <c r="C652" s="2">
        <v>0.47642037365233758</v>
      </c>
      <c r="D652" s="2">
        <v>-2.2332227527983747E-2</v>
      </c>
      <c r="E652" s="2">
        <v>-0.17761197671784457</v>
      </c>
      <c r="F652" s="2">
        <v>0.26442219716197041</v>
      </c>
    </row>
    <row r="653" spans="1:6" x14ac:dyDescent="0.35">
      <c r="A653" s="1">
        <v>44955</v>
      </c>
      <c r="B653" s="2">
        <v>0.16262677010695969</v>
      </c>
      <c r="C653" s="2">
        <v>0.52644141450669057</v>
      </c>
      <c r="D653" s="2">
        <v>-4.2785445579079442E-2</v>
      </c>
      <c r="E653" s="2">
        <v>-0.13151456227066738</v>
      </c>
      <c r="F653" s="2" t="s">
        <v>3778</v>
      </c>
    </row>
    <row r="654" spans="1:6" x14ac:dyDescent="0.35">
      <c r="A654" s="1">
        <v>44954</v>
      </c>
      <c r="B654" s="2">
        <v>0.10208831942257773</v>
      </c>
      <c r="C654" s="2">
        <v>0.47249330469419398</v>
      </c>
      <c r="D654" s="2">
        <v>-1.8790094768880547E-3</v>
      </c>
      <c r="E654" s="2">
        <v>-0.16781583814979958</v>
      </c>
      <c r="F654" s="2" t="s">
        <v>3778</v>
      </c>
    </row>
    <row r="655" spans="1:6" x14ac:dyDescent="0.35">
      <c r="A655" s="1">
        <v>44953</v>
      </c>
      <c r="B655" s="2">
        <v>0.12245880221116329</v>
      </c>
      <c r="C655" s="2">
        <v>0.48078923786827216</v>
      </c>
      <c r="D655" s="2">
        <v>-1.8790094768880547E-3</v>
      </c>
      <c r="E655" s="2">
        <v>-0.16547818014710325</v>
      </c>
      <c r="F655" s="2">
        <v>0.32427321431020589</v>
      </c>
    </row>
    <row r="656" spans="1:6" x14ac:dyDescent="0.35">
      <c r="A656" s="1">
        <v>44952</v>
      </c>
      <c r="B656" s="2">
        <v>0.12656943775146084</v>
      </c>
      <c r="C656" s="2">
        <v>0.4656209340174427</v>
      </c>
      <c r="D656" s="2">
        <v>-4.2785445579079442E-2</v>
      </c>
      <c r="E656" s="2">
        <v>-0.16841151545669661</v>
      </c>
      <c r="F656" s="2">
        <v>0.31278825875590333</v>
      </c>
    </row>
    <row r="657" spans="1:6" x14ac:dyDescent="0.35">
      <c r="A657" s="1">
        <v>44951</v>
      </c>
      <c r="B657" s="2">
        <v>0.13375266955420309</v>
      </c>
      <c r="C657" s="2">
        <v>0.4745059275352424</v>
      </c>
      <c r="D657" s="2">
        <v>-1.8790094768880547E-3</v>
      </c>
      <c r="E657" s="2">
        <v>-0.16645429001974954</v>
      </c>
      <c r="F657" s="2">
        <v>0.26266487424892299</v>
      </c>
    </row>
    <row r="658" spans="1:6" x14ac:dyDescent="0.35">
      <c r="A658" s="1">
        <v>44950</v>
      </c>
      <c r="B658" s="2">
        <v>8.8037419757560839E-2</v>
      </c>
      <c r="C658" s="2">
        <v>0.44304028750811769</v>
      </c>
      <c r="D658" s="2">
        <v>-1.8790094768880547E-3</v>
      </c>
      <c r="E658" s="2">
        <v>-0.18760834295207343</v>
      </c>
      <c r="F658" s="2">
        <v>0.26349251665313234</v>
      </c>
    </row>
    <row r="659" spans="1:6" x14ac:dyDescent="0.35">
      <c r="A659" s="1">
        <v>44949</v>
      </c>
      <c r="B659" s="2">
        <v>0.14648318325779117</v>
      </c>
      <c r="C659" s="2">
        <v>0.46709358487674657</v>
      </c>
      <c r="D659" s="2">
        <v>-2.2332227527983747E-2</v>
      </c>
      <c r="E659" s="2">
        <v>-0.17344223556956589</v>
      </c>
      <c r="F659" s="2">
        <v>0.2667350608668842</v>
      </c>
    </row>
    <row r="660" spans="1:6" x14ac:dyDescent="0.35">
      <c r="A660" s="1">
        <v>44948</v>
      </c>
      <c r="B660" s="2">
        <v>0.14689839896893231</v>
      </c>
      <c r="C660" s="2">
        <v>0.45678502886162003</v>
      </c>
      <c r="D660" s="2">
        <v>-1.8790094768880547E-3</v>
      </c>
      <c r="E660" s="2">
        <v>-0.18383905713616244</v>
      </c>
      <c r="F660" s="2" t="s">
        <v>3778</v>
      </c>
    </row>
    <row r="661" spans="1:6" x14ac:dyDescent="0.35">
      <c r="A661" s="1">
        <v>44947</v>
      </c>
      <c r="B661" s="2">
        <v>0.14565275183550883</v>
      </c>
      <c r="C661" s="2">
        <v>0.43665880045113442</v>
      </c>
      <c r="D661" s="2">
        <v>-2.2332227527983747E-2</v>
      </c>
      <c r="E661" s="2">
        <v>-0.18044019250269147</v>
      </c>
      <c r="F661" s="2" t="s">
        <v>3778</v>
      </c>
    </row>
    <row r="662" spans="1:6" x14ac:dyDescent="0.35">
      <c r="A662" s="1">
        <v>44946</v>
      </c>
      <c r="B662" s="2">
        <v>0.17426111433313515</v>
      </c>
      <c r="C662" s="2">
        <v>0.46660270125697878</v>
      </c>
      <c r="D662" s="2">
        <v>-2.2332227527983747E-2</v>
      </c>
      <c r="E662" s="2">
        <v>-0.18537079878246884</v>
      </c>
      <c r="F662" s="2">
        <v>0.21322174377280004</v>
      </c>
    </row>
    <row r="663" spans="1:6" x14ac:dyDescent="0.35">
      <c r="A663" s="1">
        <v>44945</v>
      </c>
      <c r="B663" s="2">
        <v>8.4275565414621709E-2</v>
      </c>
      <c r="C663" s="2">
        <v>0.41505992118134521</v>
      </c>
      <c r="D663" s="2">
        <v>-4.2785445579079442E-2</v>
      </c>
      <c r="E663" s="2">
        <v>-0.26526163758982574</v>
      </c>
      <c r="F663" s="2">
        <v>0.12959584824611198</v>
      </c>
    </row>
    <row r="664" spans="1:6" x14ac:dyDescent="0.35">
      <c r="A664" s="1">
        <v>44944</v>
      </c>
      <c r="B664" s="2">
        <v>5.0800874782421013E-2</v>
      </c>
      <c r="C664" s="2">
        <v>0.37726188245921366</v>
      </c>
      <c r="D664" s="2">
        <v>-6.3238663630175135E-2</v>
      </c>
      <c r="E664" s="2">
        <v>-0.28581500752359829</v>
      </c>
      <c r="F664" s="2">
        <v>0.16361988735614341</v>
      </c>
    </row>
    <row r="665" spans="1:6" x14ac:dyDescent="0.35">
      <c r="A665" s="1">
        <v>44943</v>
      </c>
      <c r="B665" s="2">
        <v>9.5112695475406267E-2</v>
      </c>
      <c r="C665" s="2">
        <v>0.43813145131043829</v>
      </c>
      <c r="D665" s="2">
        <v>-1.8790094768880547E-3</v>
      </c>
      <c r="E665" s="2">
        <v>-0.26246345595490655</v>
      </c>
      <c r="F665" s="2">
        <v>0.234037517117024</v>
      </c>
    </row>
    <row r="666" spans="1:6" x14ac:dyDescent="0.35">
      <c r="A666" s="1">
        <v>44942</v>
      </c>
      <c r="B666" s="2">
        <v>0.10530208902681046</v>
      </c>
      <c r="C666" s="2">
        <v>0.43714968407090243</v>
      </c>
      <c r="D666" s="2">
        <v>-2.2332227527983747E-2</v>
      </c>
      <c r="E666" s="2">
        <v>-0.26010577518559158</v>
      </c>
      <c r="F666" s="2" t="s">
        <v>3778</v>
      </c>
    </row>
    <row r="667" spans="1:6" x14ac:dyDescent="0.35">
      <c r="A667" s="1">
        <v>44941</v>
      </c>
      <c r="B667" s="2">
        <v>8.5164127036463935E-2</v>
      </c>
      <c r="C667" s="2">
        <v>0.45187619266394063</v>
      </c>
      <c r="D667" s="2">
        <v>-1.8790094768880547E-3</v>
      </c>
      <c r="E667" s="2">
        <v>-0.27534310058218275</v>
      </c>
      <c r="F667" s="2" t="s">
        <v>3778</v>
      </c>
    </row>
    <row r="668" spans="1:6" x14ac:dyDescent="0.35">
      <c r="A668" s="1">
        <v>44940</v>
      </c>
      <c r="B668" s="2">
        <v>8.2946875138970061E-2</v>
      </c>
      <c r="C668" s="2">
        <v>0.46709358487674657</v>
      </c>
      <c r="D668" s="2">
        <v>-1.8790094768880547E-3</v>
      </c>
      <c r="E668" s="2">
        <v>-0.2714186383249792</v>
      </c>
      <c r="F668" s="2" t="s">
        <v>3778</v>
      </c>
    </row>
    <row r="669" spans="1:6" x14ac:dyDescent="0.35">
      <c r="A669" s="1">
        <v>44939</v>
      </c>
      <c r="B669" s="2">
        <v>6.0129530545409448E-4</v>
      </c>
      <c r="C669" s="2">
        <v>0.4106419686034336</v>
      </c>
      <c r="D669" s="2">
        <v>-2.2332227527983747E-2</v>
      </c>
      <c r="E669" s="2">
        <v>-0.32303733066717627</v>
      </c>
      <c r="F669" s="2">
        <v>0.24324362166795588</v>
      </c>
    </row>
    <row r="670" spans="1:6" x14ac:dyDescent="0.35">
      <c r="A670" s="1">
        <v>44938</v>
      </c>
      <c r="B670" s="2">
        <v>-2.8281109561525339E-2</v>
      </c>
      <c r="C670" s="2">
        <v>0.38118895141735726</v>
      </c>
      <c r="D670" s="2">
        <v>-2.2332227527983747E-2</v>
      </c>
      <c r="E670" s="2">
        <v>-0.37688355579566868</v>
      </c>
      <c r="F670" s="2">
        <v>0.22519421471588325</v>
      </c>
    </row>
    <row r="671" spans="1:6" x14ac:dyDescent="0.35">
      <c r="A671" s="1">
        <v>44937</v>
      </c>
      <c r="B671" s="2">
        <v>-5.00716300822137E-2</v>
      </c>
      <c r="C671" s="2">
        <v>0.36597155920455132</v>
      </c>
      <c r="D671" s="2">
        <v>-6.3238663630175135E-2</v>
      </c>
      <c r="E671" s="2">
        <v>-0.42238529293594901</v>
      </c>
      <c r="F671" s="2">
        <v>0.209820473618515</v>
      </c>
    </row>
    <row r="672" spans="1:6" x14ac:dyDescent="0.35">
      <c r="A672" s="1">
        <v>44936</v>
      </c>
      <c r="B672" s="2">
        <v>-9.5504533195279837E-2</v>
      </c>
      <c r="C672" s="2">
        <v>0.32915528772195585</v>
      </c>
      <c r="D672" s="2">
        <v>-2.2332227527983747E-2</v>
      </c>
      <c r="E672" s="2">
        <v>-0.44757393334187762</v>
      </c>
      <c r="F672" s="2">
        <v>0.15272448529525023</v>
      </c>
    </row>
    <row r="673" spans="1:6" x14ac:dyDescent="0.35">
      <c r="A673" s="1">
        <v>44935</v>
      </c>
      <c r="B673" s="2">
        <v>-0.10764544058904761</v>
      </c>
      <c r="C673" s="2">
        <v>0.30711461319437539</v>
      </c>
      <c r="D673" s="2">
        <v>-4.2785445579079442E-2</v>
      </c>
      <c r="E673" s="2">
        <v>-0.46053867472728205</v>
      </c>
      <c r="F673" s="2">
        <v>0.12193165283178999</v>
      </c>
    </row>
    <row r="674" spans="1:6" x14ac:dyDescent="0.35">
      <c r="A674" s="1">
        <v>44934</v>
      </c>
      <c r="B674" s="2">
        <v>-0.1343272021869788</v>
      </c>
      <c r="C674" s="2">
        <v>0.31693228558973413</v>
      </c>
      <c r="D674" s="2">
        <v>-1.8790094768880547E-3</v>
      </c>
      <c r="E674" s="2">
        <v>-0.46359715232824028</v>
      </c>
      <c r="F674" s="2" t="s">
        <v>3778</v>
      </c>
    </row>
    <row r="675" spans="1:6" x14ac:dyDescent="0.35">
      <c r="A675" s="1">
        <v>44933</v>
      </c>
      <c r="B675" s="2">
        <v>-0.15465616340445026</v>
      </c>
      <c r="C675" s="2">
        <v>0.25159567579862147</v>
      </c>
      <c r="D675" s="2">
        <v>-6.3238663630175135E-2</v>
      </c>
      <c r="E675" s="2">
        <v>-0.47237713549040228</v>
      </c>
      <c r="F675" s="2" t="s">
        <v>3778</v>
      </c>
    </row>
    <row r="676" spans="1:6" x14ac:dyDescent="0.35">
      <c r="A676" s="1">
        <v>44932</v>
      </c>
      <c r="B676" s="2">
        <v>-0.15030470275169083</v>
      </c>
      <c r="C676" s="2">
        <v>0.24472330512187013</v>
      </c>
      <c r="D676" s="2">
        <v>-8.3691881681270827E-2</v>
      </c>
      <c r="E676" s="2">
        <v>-0.47201171999961661</v>
      </c>
      <c r="F676" s="2">
        <v>0.12532158541889382</v>
      </c>
    </row>
    <row r="677" spans="1:6" x14ac:dyDescent="0.35">
      <c r="A677" s="1">
        <v>44931</v>
      </c>
      <c r="B677" s="2">
        <v>-0.16541025032300646</v>
      </c>
      <c r="C677" s="2">
        <v>0.22852414566952839</v>
      </c>
      <c r="D677" s="2">
        <v>-0.10414509973236652</v>
      </c>
      <c r="E677" s="2">
        <v>-0.47807361259333281</v>
      </c>
      <c r="F677" s="2">
        <v>2.670742607898997E-2</v>
      </c>
    </row>
    <row r="678" spans="1:6" x14ac:dyDescent="0.35">
      <c r="A678" s="1">
        <v>44930</v>
      </c>
      <c r="B678" s="2">
        <v>-0.16045257473198093</v>
      </c>
      <c r="C678" s="2">
        <v>0.24030535254395879</v>
      </c>
      <c r="D678" s="2">
        <v>-0.10414509973236652</v>
      </c>
      <c r="E678" s="2">
        <v>-0.47695734335435791</v>
      </c>
      <c r="F678" s="2">
        <v>7.7579090019912866E-2</v>
      </c>
    </row>
    <row r="679" spans="1:6" x14ac:dyDescent="0.35">
      <c r="A679" s="1">
        <v>44929</v>
      </c>
      <c r="B679" s="2">
        <v>-0.19562134546563775</v>
      </c>
      <c r="C679" s="2">
        <v>0.17747224921366256</v>
      </c>
      <c r="D679" s="2">
        <v>-8.3691881681270827E-2</v>
      </c>
      <c r="E679" s="2">
        <v>-0.48586246880788458</v>
      </c>
      <c r="F679" s="2">
        <v>4.489288383723386E-2</v>
      </c>
    </row>
    <row r="680" spans="1:6" x14ac:dyDescent="0.35">
      <c r="A680" s="1">
        <v>44928</v>
      </c>
      <c r="B680" s="2">
        <v>-0.19615282157589833</v>
      </c>
      <c r="C680" s="2">
        <v>0.17256341301598316</v>
      </c>
      <c r="D680" s="2">
        <v>-6.3238663630175135E-2</v>
      </c>
      <c r="E680" s="2">
        <v>-0.48585746311623007</v>
      </c>
      <c r="F680" s="2" t="s">
        <v>3778</v>
      </c>
    </row>
    <row r="681" spans="1:6" x14ac:dyDescent="0.35">
      <c r="A681" s="1">
        <v>44927</v>
      </c>
      <c r="B681" s="2">
        <v>-0.20728890694870447</v>
      </c>
      <c r="C681" s="2">
        <v>0.16863634405783973</v>
      </c>
      <c r="D681" s="2">
        <v>-8.3691881681270827E-2</v>
      </c>
      <c r="E681" s="2">
        <v>-0.48865564475114931</v>
      </c>
      <c r="F681" s="2" t="s">
        <v>3778</v>
      </c>
    </row>
    <row r="682" spans="1:6" x14ac:dyDescent="0.35">
      <c r="A682" s="1">
        <v>44926</v>
      </c>
      <c r="B682" s="2">
        <v>-0.21131649934677368</v>
      </c>
      <c r="C682" s="2">
        <v>0.17698136559389463</v>
      </c>
      <c r="D682" s="2">
        <v>-6.3238663630175135E-2</v>
      </c>
      <c r="E682" s="2">
        <v>-0.49271025499137228</v>
      </c>
      <c r="F682" s="2" t="s">
        <v>3778</v>
      </c>
    </row>
    <row r="683" spans="1:6" x14ac:dyDescent="0.35">
      <c r="A683" s="1">
        <v>44925</v>
      </c>
      <c r="B683" s="2">
        <v>-0.20788681757274777</v>
      </c>
      <c r="C683" s="2">
        <v>0.1755087147345909</v>
      </c>
      <c r="D683" s="2">
        <v>-0.10414509973236652</v>
      </c>
      <c r="E683" s="2">
        <v>-0.48921628221646413</v>
      </c>
      <c r="F683" s="2">
        <v>6.2307387027173332E-2</v>
      </c>
    </row>
    <row r="684" spans="1:6" x14ac:dyDescent="0.35">
      <c r="A684" s="1">
        <v>44924</v>
      </c>
      <c r="B684" s="2">
        <v>-0.20702316889357417</v>
      </c>
      <c r="C684" s="2">
        <v>0.1779631328334306</v>
      </c>
      <c r="D684" s="2">
        <v>-0.10414509973236652</v>
      </c>
      <c r="E684" s="2">
        <v>-0.48775462025332195</v>
      </c>
      <c r="F684" s="2">
        <v>7.339552773014274E-2</v>
      </c>
    </row>
    <row r="685" spans="1:6" x14ac:dyDescent="0.35">
      <c r="A685" s="1">
        <v>44923</v>
      </c>
      <c r="B685" s="2">
        <v>-0.2160416541395602</v>
      </c>
      <c r="C685" s="2">
        <v>0.16863634405783973</v>
      </c>
      <c r="D685" s="2">
        <v>-8.3691881681270827E-2</v>
      </c>
      <c r="E685" s="2">
        <v>-0.49226975412576784</v>
      </c>
      <c r="F685" s="2">
        <v>-1.5004410672139576E-3</v>
      </c>
    </row>
    <row r="686" spans="1:6" x14ac:dyDescent="0.35">
      <c r="A686" s="1">
        <v>44922</v>
      </c>
      <c r="B686" s="2">
        <v>-0.19808772678981629</v>
      </c>
      <c r="C686" s="2">
        <v>0.17943578369273433</v>
      </c>
      <c r="D686" s="2">
        <v>-8.3691881681270827E-2</v>
      </c>
      <c r="E686" s="2">
        <v>-0.48426565317006848</v>
      </c>
      <c r="F686" s="2">
        <v>5.0686380666699497E-2</v>
      </c>
    </row>
    <row r="687" spans="1:6" x14ac:dyDescent="0.35">
      <c r="A687" s="1">
        <v>44921</v>
      </c>
      <c r="B687" s="2">
        <v>-0.18475930246218475</v>
      </c>
      <c r="C687" s="2">
        <v>0.16814546043807183</v>
      </c>
      <c r="D687" s="2">
        <v>-4.2785445579079442E-2</v>
      </c>
      <c r="E687" s="2">
        <v>-0.47365358686232434</v>
      </c>
      <c r="F687" s="2" t="s">
        <v>3778</v>
      </c>
    </row>
    <row r="688" spans="1:6" x14ac:dyDescent="0.35">
      <c r="A688" s="1">
        <v>44920</v>
      </c>
      <c r="B688" s="2">
        <v>-0.19219996800583444</v>
      </c>
      <c r="C688" s="2">
        <v>0.16274574062062439</v>
      </c>
      <c r="D688" s="2">
        <v>3.9027426625303327E-2</v>
      </c>
      <c r="E688" s="2">
        <v>-0.47797349876024092</v>
      </c>
      <c r="F688" s="2" t="s">
        <v>3778</v>
      </c>
    </row>
    <row r="689" spans="1:6" x14ac:dyDescent="0.35">
      <c r="A689" s="1">
        <v>44919</v>
      </c>
      <c r="B689" s="2">
        <v>-0.19073010438839474</v>
      </c>
      <c r="C689" s="2">
        <v>0.16912722767760766</v>
      </c>
      <c r="D689" s="2">
        <v>1.8574208574207638E-2</v>
      </c>
      <c r="E689" s="2">
        <v>-0.47770319141089262</v>
      </c>
      <c r="F689" s="2" t="s">
        <v>3778</v>
      </c>
    </row>
    <row r="690" spans="1:6" x14ac:dyDescent="0.35">
      <c r="A690" s="1">
        <v>44918</v>
      </c>
      <c r="B690" s="2">
        <v>-0.1910871898999762</v>
      </c>
      <c r="C690" s="2">
        <v>0.17747224921366256</v>
      </c>
      <c r="D690" s="2">
        <v>-1.8790094768880547E-3</v>
      </c>
      <c r="E690" s="2">
        <v>-0.48061149826221317</v>
      </c>
      <c r="F690" s="2">
        <v>6.8338972767438957E-2</v>
      </c>
    </row>
    <row r="691" spans="1:6" x14ac:dyDescent="0.35">
      <c r="A691" s="1">
        <v>44917</v>
      </c>
      <c r="B691" s="2">
        <v>-0.19313005119879076</v>
      </c>
      <c r="C691" s="2">
        <v>0.17599959835435883</v>
      </c>
      <c r="D691" s="2">
        <v>-4.2785445579079442E-2</v>
      </c>
      <c r="E691" s="2">
        <v>-0.47853413622555574</v>
      </c>
      <c r="F691" s="2">
        <v>4.29088095805676E-2</v>
      </c>
    </row>
    <row r="692" spans="1:6" x14ac:dyDescent="0.35">
      <c r="A692" s="1">
        <v>44916</v>
      </c>
      <c r="B692" s="2">
        <v>-0.19621925608968105</v>
      </c>
      <c r="C692" s="2">
        <v>0.17747224921366256</v>
      </c>
      <c r="D692" s="2">
        <v>-2.2332227527983747E-2</v>
      </c>
      <c r="E692" s="2">
        <v>-0.47797349876024092</v>
      </c>
      <c r="F692" s="2">
        <v>0.10645587362979302</v>
      </c>
    </row>
    <row r="693" spans="1:6" x14ac:dyDescent="0.35">
      <c r="A693" s="1">
        <v>44915</v>
      </c>
      <c r="B693" s="2">
        <v>-0.19343731082503512</v>
      </c>
      <c r="C693" s="2">
        <v>0.20299819744159547</v>
      </c>
      <c r="D693" s="2">
        <v>-1.8790094768880547E-3</v>
      </c>
      <c r="E693" s="2">
        <v>-0.47441945768547755</v>
      </c>
      <c r="F693" s="2">
        <v>4.2035816907634464E-2</v>
      </c>
    </row>
    <row r="694" spans="1:6" x14ac:dyDescent="0.35">
      <c r="A694" s="1">
        <v>44914</v>
      </c>
      <c r="B694" s="2">
        <v>-0.23446062308578233</v>
      </c>
      <c r="C694" s="2">
        <v>0.14949188288689008</v>
      </c>
      <c r="D694" s="2">
        <v>-4.2785445579079442E-2</v>
      </c>
      <c r="E694" s="2">
        <v>-0.49752072467143943</v>
      </c>
      <c r="F694" s="2">
        <v>3.7546140303978189E-2</v>
      </c>
    </row>
    <row r="695" spans="1:6" x14ac:dyDescent="0.35">
      <c r="A695" s="1">
        <v>44913</v>
      </c>
      <c r="B695" s="2">
        <v>-0.22208719489377554</v>
      </c>
      <c r="C695" s="2">
        <v>0.20103466296252367</v>
      </c>
      <c r="D695" s="2">
        <v>-1.8790094768880547E-3</v>
      </c>
      <c r="E695" s="2">
        <v>-0.48251366109095978</v>
      </c>
      <c r="F695" s="2" t="s">
        <v>3778</v>
      </c>
    </row>
    <row r="696" spans="1:6" x14ac:dyDescent="0.35">
      <c r="A696" s="1">
        <v>44912</v>
      </c>
      <c r="B696" s="2">
        <v>-0.21836686212195067</v>
      </c>
      <c r="C696" s="2">
        <v>0.15685513718340915</v>
      </c>
      <c r="D696" s="2">
        <v>1.8574208574207638E-2</v>
      </c>
      <c r="E696" s="2">
        <v>-0.48071161209530511</v>
      </c>
      <c r="F696" s="2" t="s">
        <v>3778</v>
      </c>
    </row>
    <row r="697" spans="1:6" x14ac:dyDescent="0.35">
      <c r="A697" s="1">
        <v>44911</v>
      </c>
      <c r="B697" s="2">
        <v>-0.23537409765029282</v>
      </c>
      <c r="C697" s="2">
        <v>0.10334882262870379</v>
      </c>
      <c r="D697" s="2">
        <v>-1.8790094768880547E-3</v>
      </c>
      <c r="E697" s="2">
        <v>-0.48809500728583466</v>
      </c>
      <c r="F697" s="2">
        <v>7.6887498421875283E-2</v>
      </c>
    </row>
    <row r="698" spans="1:6" x14ac:dyDescent="0.35">
      <c r="A698" s="1">
        <v>44910</v>
      </c>
      <c r="B698" s="2">
        <v>-0.15264651936252716</v>
      </c>
      <c r="C698" s="2">
        <v>0.23834181806488716</v>
      </c>
      <c r="D698" s="2">
        <v>-1.8790094768880547E-3</v>
      </c>
      <c r="E698" s="2">
        <v>-0.45172865741519258</v>
      </c>
      <c r="F698" s="2">
        <v>0.12608120242001755</v>
      </c>
    </row>
    <row r="699" spans="1:6" x14ac:dyDescent="0.35">
      <c r="A699" s="1">
        <v>44909</v>
      </c>
      <c r="B699" s="2">
        <v>-0.11861543967739722</v>
      </c>
      <c r="C699" s="2">
        <v>0.28301222746376942</v>
      </c>
      <c r="D699" s="2">
        <v>-2.2332227527983747E-2</v>
      </c>
      <c r="E699" s="2">
        <v>-0.4296885970600049</v>
      </c>
      <c r="F699" s="2">
        <v>0.23896935884073769</v>
      </c>
    </row>
    <row r="700" spans="1:6" x14ac:dyDescent="0.35">
      <c r="A700" s="1">
        <v>44908</v>
      </c>
      <c r="B700" s="2">
        <v>-0.10743783273347703</v>
      </c>
      <c r="C700" s="2">
        <v>0.30510199035332669</v>
      </c>
      <c r="D700" s="2">
        <v>-8.3691881681270827E-2</v>
      </c>
      <c r="E700" s="2">
        <v>-0.43057961017452318</v>
      </c>
      <c r="F700" s="2">
        <v>0.26655365979198919</v>
      </c>
    </row>
    <row r="701" spans="1:6" x14ac:dyDescent="0.35">
      <c r="A701" s="1">
        <v>44907</v>
      </c>
      <c r="B701" s="2">
        <v>-0.14542176598867085</v>
      </c>
      <c r="C701" s="2">
        <v>0.3242464515242765</v>
      </c>
      <c r="D701" s="2">
        <v>-1.8790094768880547E-3</v>
      </c>
      <c r="E701" s="2">
        <v>-0.45902195015593922</v>
      </c>
      <c r="F701" s="2">
        <v>0.23357267686260522</v>
      </c>
    </row>
    <row r="702" spans="1:6" x14ac:dyDescent="0.35">
      <c r="A702" s="1">
        <v>44906</v>
      </c>
      <c r="B702" s="2">
        <v>-0.1550547704871458</v>
      </c>
      <c r="C702" s="2">
        <v>0.36548067558478325</v>
      </c>
      <c r="D702" s="2">
        <v>3.9027426625303327E-2</v>
      </c>
      <c r="E702" s="2">
        <v>-0.46488361508347159</v>
      </c>
      <c r="F702" s="2" t="s">
        <v>3778</v>
      </c>
    </row>
    <row r="703" spans="1:6" x14ac:dyDescent="0.35">
      <c r="A703" s="1">
        <v>44905</v>
      </c>
      <c r="B703" s="2">
        <v>-0.15239738993584248</v>
      </c>
      <c r="C703" s="2">
        <v>0.38315248589642914</v>
      </c>
      <c r="D703" s="2">
        <v>-2.2332227527983747E-2</v>
      </c>
      <c r="E703" s="2">
        <v>-0.46318668561256338</v>
      </c>
      <c r="F703" s="2" t="s">
        <v>3778</v>
      </c>
    </row>
    <row r="704" spans="1:6" x14ac:dyDescent="0.35">
      <c r="A704" s="1">
        <v>44904</v>
      </c>
      <c r="B704" s="2">
        <v>-0.15551981208362403</v>
      </c>
      <c r="C704" s="2">
        <v>0.37284392988130233</v>
      </c>
      <c r="D704" s="2">
        <v>-2.2332227527983747E-2</v>
      </c>
      <c r="E704" s="2">
        <v>-0.4632617709873823</v>
      </c>
      <c r="F704" s="2">
        <v>0.16987822444002784</v>
      </c>
    </row>
    <row r="705" spans="1:6" x14ac:dyDescent="0.35">
      <c r="A705" s="1">
        <v>44903</v>
      </c>
      <c r="B705" s="2">
        <v>-0.14104539239324296</v>
      </c>
      <c r="C705" s="2">
        <v>0.3949336927708596</v>
      </c>
      <c r="D705" s="2">
        <v>-1.8790094768880547E-3</v>
      </c>
      <c r="E705" s="2">
        <v>-0.458256079332786</v>
      </c>
      <c r="F705" s="2">
        <v>0.20290455763813556</v>
      </c>
    </row>
    <row r="706" spans="1:6" x14ac:dyDescent="0.35">
      <c r="A706" s="1">
        <v>44902</v>
      </c>
      <c r="B706" s="2">
        <v>-0.18194413994064776</v>
      </c>
      <c r="C706" s="2">
        <v>0.36351714110571159</v>
      </c>
      <c r="D706" s="2">
        <v>-2.2332227527983747E-2</v>
      </c>
      <c r="E706" s="2">
        <v>-0.47780330524398457</v>
      </c>
      <c r="F706" s="2">
        <v>0.1693566963497041</v>
      </c>
    </row>
    <row r="707" spans="1:6" x14ac:dyDescent="0.35">
      <c r="A707" s="1">
        <v>44901</v>
      </c>
      <c r="B707" s="2">
        <v>-0.1485441881364524</v>
      </c>
      <c r="C707" s="2">
        <v>0.39346104191155573</v>
      </c>
      <c r="D707" s="2">
        <v>-4.2785445579079442E-2</v>
      </c>
      <c r="E707" s="2">
        <v>-0.46508384274965542</v>
      </c>
      <c r="F707" s="2">
        <v>0.17767847066052161</v>
      </c>
    </row>
    <row r="708" spans="1:6" x14ac:dyDescent="0.35">
      <c r="A708" s="1">
        <v>44900</v>
      </c>
      <c r="B708" s="2">
        <v>-0.1582602357771557</v>
      </c>
      <c r="C708" s="2">
        <v>0.38467422511770977</v>
      </c>
      <c r="D708" s="2">
        <v>-6.3238663630175135E-2</v>
      </c>
      <c r="E708" s="2">
        <v>-0.47123083210149963</v>
      </c>
      <c r="F708" s="2">
        <v>0.24296018248843212</v>
      </c>
    </row>
    <row r="709" spans="1:6" x14ac:dyDescent="0.35">
      <c r="A709" s="1">
        <v>44899</v>
      </c>
      <c r="B709" s="2">
        <v>-0.14150212967549822</v>
      </c>
      <c r="C709" s="2">
        <v>0.40322962594493772</v>
      </c>
      <c r="D709" s="2">
        <v>-1.8790094768880547E-3</v>
      </c>
      <c r="E709" s="2">
        <v>-0.46391751659413455</v>
      </c>
      <c r="F709" s="2" t="s">
        <v>3778</v>
      </c>
    </row>
    <row r="710" spans="1:6" x14ac:dyDescent="0.35">
      <c r="A710" s="1">
        <v>44898</v>
      </c>
      <c r="B710" s="2">
        <v>-0.17412147594274813</v>
      </c>
      <c r="C710" s="2">
        <v>0.39444280915109153</v>
      </c>
      <c r="D710" s="2">
        <v>-2.2332227527983747E-2</v>
      </c>
      <c r="E710" s="2">
        <v>-0.47533549925826862</v>
      </c>
      <c r="F710" s="2" t="s">
        <v>3778</v>
      </c>
    </row>
    <row r="711" spans="1:6" x14ac:dyDescent="0.35">
      <c r="A711" s="1">
        <v>44897</v>
      </c>
      <c r="B711" s="2">
        <v>-0.128256748490095</v>
      </c>
      <c r="C711" s="2">
        <v>0.40966020136389775</v>
      </c>
      <c r="D711" s="2">
        <v>-4.2785445579079442E-2</v>
      </c>
      <c r="E711" s="2">
        <v>-0.46486859800850783</v>
      </c>
      <c r="F711" s="2">
        <v>0.32556569696883403</v>
      </c>
    </row>
    <row r="712" spans="1:6" x14ac:dyDescent="0.35">
      <c r="A712" s="1">
        <v>44896</v>
      </c>
      <c r="B712" s="2">
        <v>-0.14456642162372005</v>
      </c>
      <c r="C712" s="2">
        <v>0.40278783068714674</v>
      </c>
      <c r="D712" s="2">
        <v>-2.2332227527983747E-2</v>
      </c>
      <c r="E712" s="2">
        <v>-0.47095551906049687</v>
      </c>
      <c r="F712" s="2">
        <v>0.33108709218595711</v>
      </c>
    </row>
    <row r="713" spans="1:6" x14ac:dyDescent="0.35">
      <c r="A713" s="1">
        <v>44895</v>
      </c>
      <c r="B713" s="2">
        <v>-0.12931970071061635</v>
      </c>
      <c r="C713" s="2">
        <v>0.44353117112788543</v>
      </c>
      <c r="D713" s="2">
        <v>1.8574208574207638E-2</v>
      </c>
      <c r="E713" s="2">
        <v>-0.4613495967753265</v>
      </c>
      <c r="F713" s="2">
        <v>0.33510059096801342</v>
      </c>
    </row>
    <row r="714" spans="1:6" x14ac:dyDescent="0.35">
      <c r="A714" s="1">
        <v>44894</v>
      </c>
      <c r="B714" s="2">
        <v>-0.19397709124951873</v>
      </c>
      <c r="C714" s="2">
        <v>0.41893790177751172</v>
      </c>
      <c r="D714" s="2">
        <v>-0.10414509973236652</v>
      </c>
      <c r="E714" s="2">
        <v>-0.49756577589633072</v>
      </c>
      <c r="F714" s="2">
        <v>0.19623806813573677</v>
      </c>
    </row>
    <row r="715" spans="1:6" x14ac:dyDescent="0.35">
      <c r="A715" s="1">
        <v>44893</v>
      </c>
      <c r="B715" s="2">
        <v>-0.23451875328534205</v>
      </c>
      <c r="C715" s="2">
        <v>0.40916931774412973</v>
      </c>
      <c r="D715" s="2">
        <v>-0.1450515358345579</v>
      </c>
      <c r="E715" s="2">
        <v>-0.50901379271039249</v>
      </c>
      <c r="F715" s="2">
        <v>0.20339207302691623</v>
      </c>
    </row>
    <row r="716" spans="1:6" x14ac:dyDescent="0.35">
      <c r="A716" s="1">
        <v>44892</v>
      </c>
      <c r="B716" s="2">
        <v>-0.21321818730380018</v>
      </c>
      <c r="C716" s="2">
        <v>0.47887479175117725</v>
      </c>
      <c r="D716" s="2">
        <v>-0.16550475388567631</v>
      </c>
      <c r="E716" s="2">
        <v>-0.49830661826121109</v>
      </c>
      <c r="F716" s="2" t="s">
        <v>3778</v>
      </c>
    </row>
    <row r="717" spans="1:6" x14ac:dyDescent="0.35">
      <c r="A717" s="1">
        <v>44891</v>
      </c>
      <c r="B717" s="2">
        <v>-0.20344400946353719</v>
      </c>
      <c r="C717" s="2">
        <v>0.49654660206282292</v>
      </c>
      <c r="D717" s="2">
        <v>-0.18595797193677199</v>
      </c>
      <c r="E717" s="2">
        <v>-0.49675985953994078</v>
      </c>
      <c r="F717" s="2" t="s">
        <v>3778</v>
      </c>
    </row>
    <row r="718" spans="1:6" x14ac:dyDescent="0.35">
      <c r="A718" s="1">
        <v>44890</v>
      </c>
      <c r="B718" s="2">
        <v>-0.20928194236218212</v>
      </c>
      <c r="C718" s="2">
        <v>0.44358025948986246</v>
      </c>
      <c r="D718" s="2">
        <v>-0.18595797193677199</v>
      </c>
      <c r="E718" s="2">
        <v>-0.49396668359667606</v>
      </c>
      <c r="F718" s="2">
        <v>0.27388906575806365</v>
      </c>
    </row>
    <row r="719" spans="1:6" x14ac:dyDescent="0.35">
      <c r="A719" s="1">
        <v>44889</v>
      </c>
      <c r="B719" s="2">
        <v>-0.20459000482628689</v>
      </c>
      <c r="C719" s="2">
        <v>0.44210760863055859</v>
      </c>
      <c r="D719" s="2">
        <v>-0.2064111899878677</v>
      </c>
      <c r="E719" s="2">
        <v>-0.4895166237157399</v>
      </c>
      <c r="F719" s="2" t="s">
        <v>3778</v>
      </c>
    </row>
    <row r="720" spans="1:6" x14ac:dyDescent="0.35">
      <c r="A720" s="1">
        <v>44888</v>
      </c>
      <c r="B720" s="2">
        <v>-0.2195211617989232</v>
      </c>
      <c r="C720" s="2">
        <v>0.43513706122985379</v>
      </c>
      <c r="D720" s="2">
        <v>-0.24731762609005908</v>
      </c>
      <c r="E720" s="2">
        <v>-0.4883803317101465</v>
      </c>
      <c r="F720" s="2">
        <v>0.27518154841669235</v>
      </c>
    </row>
    <row r="721" spans="1:6" x14ac:dyDescent="0.35">
      <c r="A721" s="1">
        <v>44887</v>
      </c>
      <c r="B721" s="2">
        <v>-0.25776252879502448</v>
      </c>
      <c r="C721" s="2">
        <v>0.27800521454213656</v>
      </c>
      <c r="D721" s="2">
        <v>-0.28822406219225044</v>
      </c>
      <c r="E721" s="2">
        <v>-0.50895372441053732</v>
      </c>
      <c r="F721" s="2">
        <v>0.24833418933220219</v>
      </c>
    </row>
    <row r="722" spans="1:6" x14ac:dyDescent="0.35">
      <c r="A722" s="1">
        <v>44886</v>
      </c>
      <c r="B722" s="2">
        <v>-0.28456885510629809</v>
      </c>
      <c r="C722" s="2">
        <v>0.21625205517532975</v>
      </c>
      <c r="D722" s="2">
        <v>-0.28822406219225044</v>
      </c>
      <c r="E722" s="2">
        <v>-0.5308135798661594</v>
      </c>
      <c r="F722" s="2">
        <v>0.18751947897358612</v>
      </c>
    </row>
    <row r="723" spans="1:6" x14ac:dyDescent="0.35">
      <c r="A723" s="1">
        <v>44885</v>
      </c>
      <c r="B723" s="2">
        <v>-0.25515497412905791</v>
      </c>
      <c r="C723" s="2">
        <v>0.26676397964945064</v>
      </c>
      <c r="D723" s="2">
        <v>-0.32913049829444185</v>
      </c>
      <c r="E723" s="2">
        <v>-0.50525952396944529</v>
      </c>
      <c r="F723" s="2" t="s">
        <v>3778</v>
      </c>
    </row>
    <row r="724" spans="1:6" x14ac:dyDescent="0.35">
      <c r="A724" s="1">
        <v>44884</v>
      </c>
      <c r="B724" s="2">
        <v>-0.19306361668500804</v>
      </c>
      <c r="C724" s="2">
        <v>0.30711461319437539</v>
      </c>
      <c r="D724" s="2">
        <v>-0.26777084414115476</v>
      </c>
      <c r="E724" s="2">
        <v>-0.48461104589423554</v>
      </c>
      <c r="F724" s="2" t="s">
        <v>3778</v>
      </c>
    </row>
    <row r="725" spans="1:6" x14ac:dyDescent="0.35">
      <c r="A725" s="1">
        <v>44883</v>
      </c>
      <c r="B725" s="2">
        <v>-0.20165027759140747</v>
      </c>
      <c r="C725" s="2">
        <v>0.30902905931147029</v>
      </c>
      <c r="D725" s="2">
        <v>-0.26777084414115476</v>
      </c>
      <c r="E725" s="2">
        <v>-0.48765951211188474</v>
      </c>
      <c r="F725" s="2">
        <v>0.20497933243224933</v>
      </c>
    </row>
    <row r="726" spans="1:6" x14ac:dyDescent="0.35">
      <c r="A726" s="1">
        <v>44882</v>
      </c>
      <c r="B726" s="2">
        <v>-0.20342740083509153</v>
      </c>
      <c r="C726" s="2">
        <v>0.28693929642191301</v>
      </c>
      <c r="D726" s="2">
        <v>-0.2064111899878677</v>
      </c>
      <c r="E726" s="2">
        <v>-0.48501150122660325</v>
      </c>
      <c r="F726" s="2">
        <v>0.18368738126642487</v>
      </c>
    </row>
    <row r="727" spans="1:6" x14ac:dyDescent="0.35">
      <c r="A727" s="1">
        <v>44881</v>
      </c>
      <c r="B727" s="2">
        <v>-0.20260527372703202</v>
      </c>
      <c r="C727" s="2">
        <v>0.29528431795796789</v>
      </c>
      <c r="D727" s="2">
        <v>-0.2064111899878677</v>
      </c>
      <c r="E727" s="2">
        <v>-0.49255507855007991</v>
      </c>
      <c r="F727" s="2">
        <v>0.19755322592872682</v>
      </c>
    </row>
    <row r="728" spans="1:6" x14ac:dyDescent="0.35">
      <c r="A728" s="1">
        <v>44880</v>
      </c>
      <c r="B728" s="2">
        <v>-0.16333417176730064</v>
      </c>
      <c r="C728" s="2">
        <v>0.32866440410218783</v>
      </c>
      <c r="D728" s="2">
        <v>-0.24731762609005908</v>
      </c>
      <c r="E728" s="2">
        <v>-0.4748048959428815</v>
      </c>
      <c r="F728" s="2">
        <v>0.23489917222277645</v>
      </c>
    </row>
    <row r="729" spans="1:6" x14ac:dyDescent="0.35">
      <c r="A729" s="1">
        <v>44879</v>
      </c>
      <c r="B729" s="2">
        <v>-0.17231113544217261</v>
      </c>
      <c r="C729" s="2">
        <v>0.33848207649754658</v>
      </c>
      <c r="D729" s="2">
        <v>-0.22686440803896338</v>
      </c>
      <c r="E729" s="2">
        <v>-0.48889091225891534</v>
      </c>
      <c r="F729" s="2">
        <v>0.19580724058286056</v>
      </c>
    </row>
    <row r="730" spans="1:6" x14ac:dyDescent="0.35">
      <c r="A730" s="1">
        <v>44878</v>
      </c>
      <c r="B730" s="2">
        <v>-0.1898913686518896</v>
      </c>
      <c r="C730" s="2">
        <v>0.32719175324288396</v>
      </c>
      <c r="D730" s="2">
        <v>-0.28822406219225044</v>
      </c>
      <c r="E730" s="2">
        <v>-0.50336737252400787</v>
      </c>
      <c r="F730" s="2" t="s">
        <v>3778</v>
      </c>
    </row>
    <row r="731" spans="1:6" x14ac:dyDescent="0.35">
      <c r="A731" s="1">
        <v>44877</v>
      </c>
      <c r="B731" s="2">
        <v>-0.16097574652801891</v>
      </c>
      <c r="C731" s="2">
        <v>0.35659568206698355</v>
      </c>
      <c r="D731" s="2">
        <v>-0.32913049829444185</v>
      </c>
      <c r="E731" s="2">
        <v>-0.47980558190582306</v>
      </c>
      <c r="F731" s="2" t="s">
        <v>3778</v>
      </c>
    </row>
    <row r="732" spans="1:6" x14ac:dyDescent="0.35">
      <c r="A732" s="1">
        <v>44876</v>
      </c>
      <c r="B732" s="2">
        <v>-0.13411959433140822</v>
      </c>
      <c r="C732" s="2">
        <v>0.39346104191155573</v>
      </c>
      <c r="D732" s="2">
        <v>-0.37003693439665591</v>
      </c>
      <c r="E732" s="2">
        <v>-0.46705608526156628</v>
      </c>
      <c r="F732" s="2">
        <v>0.23625968028449026</v>
      </c>
    </row>
    <row r="733" spans="1:6" x14ac:dyDescent="0.35">
      <c r="A733" s="1">
        <v>44875</v>
      </c>
      <c r="B733" s="2">
        <v>-0.12538345576899812</v>
      </c>
      <c r="C733" s="2">
        <v>0.46125206980150812</v>
      </c>
      <c r="D733" s="2">
        <v>-0.41094337049884733</v>
      </c>
      <c r="E733" s="2">
        <v>-0.44006539585998317</v>
      </c>
      <c r="F733" s="2">
        <v>0.19480953467093681</v>
      </c>
    </row>
    <row r="734" spans="1:6" x14ac:dyDescent="0.35">
      <c r="A734" s="1">
        <v>44874</v>
      </c>
      <c r="B734" s="2">
        <v>-0.2900663111218072</v>
      </c>
      <c r="C734" s="2">
        <v>0.27913424686760291</v>
      </c>
      <c r="D734" s="2">
        <v>-0.22686440803896338</v>
      </c>
      <c r="E734" s="2">
        <v>-0.52527227920452135</v>
      </c>
      <c r="F734" s="2">
        <v>-4.078511134920558E-2</v>
      </c>
    </row>
    <row r="735" spans="1:6" x14ac:dyDescent="0.35">
      <c r="A735" s="1">
        <v>44873</v>
      </c>
      <c r="B735" s="2">
        <v>-9.5404881424606056E-2</v>
      </c>
      <c r="C735" s="2">
        <v>0.57656063208499697</v>
      </c>
      <c r="D735" s="2">
        <v>-1.8790094768880547E-3</v>
      </c>
      <c r="E735" s="2">
        <v>-0.39309699106490598</v>
      </c>
      <c r="F735" s="2">
        <v>4.9393898008071334E-2</v>
      </c>
    </row>
    <row r="736" spans="1:6" x14ac:dyDescent="0.35">
      <c r="A736" s="1">
        <v>44872</v>
      </c>
      <c r="B736" s="2">
        <v>9.7520946600024916E-2</v>
      </c>
      <c r="C736" s="2">
        <v>0.62270369234318312</v>
      </c>
      <c r="D736" s="2">
        <v>-2.2332227527983747E-2</v>
      </c>
      <c r="E736" s="2">
        <v>-0.28989965191374878</v>
      </c>
      <c r="F736" s="2">
        <v>2.5233542345466771E-2</v>
      </c>
    </row>
    <row r="737" spans="1:6" x14ac:dyDescent="0.35">
      <c r="A737" s="1">
        <v>44871</v>
      </c>
      <c r="B737" s="2">
        <v>0.10025306597933376</v>
      </c>
      <c r="C737" s="2">
        <v>0.62947788629598067</v>
      </c>
      <c r="D737" s="2">
        <v>1.8574208574207638E-2</v>
      </c>
      <c r="E737" s="2">
        <v>-0.27351602312825513</v>
      </c>
      <c r="F737" s="2" t="s">
        <v>3778</v>
      </c>
    </row>
    <row r="738" spans="1:6" x14ac:dyDescent="0.35">
      <c r="A738" s="1">
        <v>44870</v>
      </c>
      <c r="B738" s="2">
        <v>0.1469316162258236</v>
      </c>
      <c r="C738" s="2">
        <v>0.68406414481417555</v>
      </c>
      <c r="D738" s="2">
        <v>1.8574208574207638E-2</v>
      </c>
      <c r="E738" s="2">
        <v>-0.25422909318309561</v>
      </c>
      <c r="F738" s="2" t="s">
        <v>3778</v>
      </c>
    </row>
    <row r="739" spans="1:6" x14ac:dyDescent="0.35">
      <c r="A739" s="1">
        <v>44869</v>
      </c>
      <c r="B739" s="2">
        <v>0.16182955594156864</v>
      </c>
      <c r="C739" s="2">
        <v>0.7090992094223405</v>
      </c>
      <c r="D739" s="2">
        <v>-1.8790094768880547E-3</v>
      </c>
      <c r="E739" s="2">
        <v>-0.2620229550893019</v>
      </c>
      <c r="F739" s="2">
        <v>-1.586513868547728E-2</v>
      </c>
    </row>
    <row r="740" spans="1:6" x14ac:dyDescent="0.35">
      <c r="A740" s="1">
        <v>44868</v>
      </c>
      <c r="B740" s="2">
        <v>6.7218504000942675E-2</v>
      </c>
      <c r="C740" s="2">
        <v>0.5869182764621006</v>
      </c>
      <c r="D740" s="2">
        <v>-4.2785445579079442E-2</v>
      </c>
      <c r="E740" s="2">
        <v>-0.30905142818423414</v>
      </c>
      <c r="F740" s="2">
        <v>-7.3301254024170745E-2</v>
      </c>
    </row>
    <row r="741" spans="1:6" x14ac:dyDescent="0.35">
      <c r="A741" s="1">
        <v>44867</v>
      </c>
      <c r="B741" s="2">
        <v>5.7220109676663439E-2</v>
      </c>
      <c r="C741" s="2">
        <v>0.54072612784193741</v>
      </c>
      <c r="D741" s="2">
        <v>-2.2332227527983747E-2</v>
      </c>
      <c r="E741" s="2">
        <v>-0.31165438784462418</v>
      </c>
      <c r="F741" s="2">
        <v>-2.8177736643989214E-2</v>
      </c>
    </row>
    <row r="742" spans="1:6" x14ac:dyDescent="0.35">
      <c r="A742" s="1">
        <v>44866</v>
      </c>
      <c r="B742" s="2">
        <v>0.10754425386697278</v>
      </c>
      <c r="C742" s="2">
        <v>0.55888882177335109</v>
      </c>
      <c r="D742" s="2">
        <v>-4.2785445579079442E-2</v>
      </c>
      <c r="E742" s="2">
        <v>-0.29518065660934784</v>
      </c>
      <c r="F742" s="2">
        <v>8.1127748547550366E-2</v>
      </c>
    </row>
    <row r="743" spans="1:6" x14ac:dyDescent="0.35">
      <c r="A743" s="1">
        <v>44865</v>
      </c>
      <c r="B743" s="2">
        <v>0.10193884176656705</v>
      </c>
      <c r="C743" s="2">
        <v>0.56816652218696539</v>
      </c>
      <c r="D743" s="2">
        <v>-4.2785445579079442E-2</v>
      </c>
      <c r="E743" s="2">
        <v>-0.29453992807755958</v>
      </c>
      <c r="F743" s="2">
        <v>9.913180523089922E-2</v>
      </c>
    </row>
    <row r="744" spans="1:6" x14ac:dyDescent="0.35">
      <c r="A744" s="1">
        <v>44864</v>
      </c>
      <c r="B744" s="2">
        <v>0.11653782617029036</v>
      </c>
      <c r="C744" s="2">
        <v>0.50783692531748559</v>
      </c>
      <c r="D744" s="2">
        <v>1.8574208574207638E-2</v>
      </c>
      <c r="E744" s="2">
        <v>-0.28803252892658437</v>
      </c>
      <c r="F744" s="2" t="s">
        <v>3778</v>
      </c>
    </row>
    <row r="745" spans="1:6" x14ac:dyDescent="0.35">
      <c r="A745" s="1">
        <v>44863</v>
      </c>
      <c r="B745" s="2">
        <v>0.14080303232938007</v>
      </c>
      <c r="C745" s="2">
        <v>0.46316651591860297</v>
      </c>
      <c r="D745" s="2">
        <v>1.8574208574207638E-2</v>
      </c>
      <c r="E745" s="2">
        <v>-0.27884708474040015</v>
      </c>
      <c r="F745" s="2" t="s">
        <v>3778</v>
      </c>
    </row>
    <row r="746" spans="1:6" x14ac:dyDescent="0.35">
      <c r="A746" s="1">
        <v>44862</v>
      </c>
      <c r="B746" s="2">
        <v>8.6642294968126463E-2</v>
      </c>
      <c r="C746" s="2">
        <v>0.43081728537589592</v>
      </c>
      <c r="D746" s="2">
        <v>-1.8790094768880547E-3</v>
      </c>
      <c r="E746" s="2">
        <v>-0.28962934456440048</v>
      </c>
      <c r="F746" s="2">
        <v>0.13210145059310199</v>
      </c>
    </row>
    <row r="747" spans="1:6" x14ac:dyDescent="0.35">
      <c r="A747" s="1">
        <v>44861</v>
      </c>
      <c r="B747" s="2">
        <v>5.3192517278594212E-2</v>
      </c>
      <c r="C747" s="2">
        <v>0.37677099883944593</v>
      </c>
      <c r="D747" s="2">
        <v>-1.8790094768880547E-3</v>
      </c>
      <c r="E747" s="2">
        <v>-0.30472150490300831</v>
      </c>
      <c r="F747" s="2">
        <v>2.5800420704514274E-2</v>
      </c>
    </row>
    <row r="748" spans="1:6" x14ac:dyDescent="0.35">
      <c r="A748" s="1">
        <v>44860</v>
      </c>
      <c r="B748" s="2">
        <v>9.6350038294606949E-2</v>
      </c>
      <c r="C748" s="2">
        <v>0.39395192553132374</v>
      </c>
      <c r="D748" s="2">
        <v>1.8574208574207638E-2</v>
      </c>
      <c r="E748" s="2">
        <v>-0.28086437847720247</v>
      </c>
      <c r="F748" s="2">
        <v>5.2216952236127656E-2</v>
      </c>
    </row>
    <row r="749" spans="1:6" x14ac:dyDescent="0.35">
      <c r="A749" s="1">
        <v>44859</v>
      </c>
      <c r="B749" s="2">
        <v>7.8592659362016707E-3</v>
      </c>
      <c r="C749" s="2">
        <v>0.36351714110571159</v>
      </c>
      <c r="D749" s="2">
        <v>-1.8790094768880547E-3</v>
      </c>
      <c r="E749" s="2">
        <v>-0.31524346876096976</v>
      </c>
      <c r="F749" s="2">
        <v>8.4540356269016584E-2</v>
      </c>
    </row>
    <row r="750" spans="1:6" x14ac:dyDescent="0.35">
      <c r="A750" s="1">
        <v>44858</v>
      </c>
      <c r="B750" s="2">
        <v>-8.8238258250309454E-2</v>
      </c>
      <c r="C750" s="2">
        <v>0.3144287791289177</v>
      </c>
      <c r="D750" s="2">
        <v>-6.3238663630175135E-2</v>
      </c>
      <c r="E750" s="2">
        <v>-0.35284622447029723</v>
      </c>
      <c r="F750" s="2">
        <v>1.4508203792287951E-2</v>
      </c>
    </row>
    <row r="751" spans="1:6" x14ac:dyDescent="0.35">
      <c r="A751" s="1">
        <v>44857</v>
      </c>
      <c r="B751" s="2">
        <v>-7.1596412547771576E-2</v>
      </c>
      <c r="C751" s="2">
        <v>0.32370647954253168</v>
      </c>
      <c r="D751" s="2">
        <v>-2.2332227527983747E-2</v>
      </c>
      <c r="E751" s="2">
        <v>-0.34084758157422984</v>
      </c>
      <c r="F751" s="2" t="s">
        <v>3778</v>
      </c>
    </row>
    <row r="752" spans="1:6" x14ac:dyDescent="0.35">
      <c r="A752" s="1">
        <v>44856</v>
      </c>
      <c r="B752" s="2">
        <v>-0.11335050446012714</v>
      </c>
      <c r="C752" s="2">
        <v>0.29670788045529506</v>
      </c>
      <c r="D752" s="2">
        <v>-2.2332227527983747E-2</v>
      </c>
      <c r="E752" s="2">
        <v>-0.35918843579667076</v>
      </c>
      <c r="F752" s="2" t="s">
        <v>3778</v>
      </c>
    </row>
    <row r="753" spans="1:6" x14ac:dyDescent="0.35">
      <c r="A753" s="1">
        <v>44855</v>
      </c>
      <c r="B753" s="2">
        <v>-0.12487689260140597</v>
      </c>
      <c r="C753" s="2">
        <v>0.29430255071843209</v>
      </c>
      <c r="D753" s="2">
        <v>-1.8790094768880547E-3</v>
      </c>
      <c r="E753" s="2">
        <v>-0.36130083767491045</v>
      </c>
      <c r="F753" s="2">
        <v>-3.6046008267568631E-2</v>
      </c>
    </row>
    <row r="754" spans="1:6" x14ac:dyDescent="0.35">
      <c r="A754" s="1">
        <v>44854</v>
      </c>
      <c r="B754" s="2">
        <v>-0.13890287932375461</v>
      </c>
      <c r="C754" s="2">
        <v>0.28939371452075269</v>
      </c>
      <c r="D754" s="2">
        <v>-4.2785445579079442E-2</v>
      </c>
      <c r="E754" s="2">
        <v>-0.36729265058546207</v>
      </c>
      <c r="F754" s="2">
        <v>-0.13464883004029127</v>
      </c>
    </row>
    <row r="755" spans="1:6" x14ac:dyDescent="0.35">
      <c r="A755" s="1">
        <v>44853</v>
      </c>
      <c r="B755" s="2">
        <v>-0.13686832233916288</v>
      </c>
      <c r="C755" s="2">
        <v>0.3046111067335589</v>
      </c>
      <c r="D755" s="2">
        <v>-4.2785445579079442E-2</v>
      </c>
      <c r="E755" s="2">
        <v>-0.36323804034523904</v>
      </c>
      <c r="F755" s="2">
        <v>-0.10133905766266033</v>
      </c>
    </row>
    <row r="756" spans="1:6" x14ac:dyDescent="0.35">
      <c r="A756" s="1">
        <v>44852</v>
      </c>
      <c r="B756" s="2">
        <v>-0.11570062538518626</v>
      </c>
      <c r="C756" s="2">
        <v>0.30996173818902933</v>
      </c>
      <c r="D756" s="2">
        <v>-2.2332227527983747E-2</v>
      </c>
      <c r="E756" s="2">
        <v>-0.35301141229489885</v>
      </c>
      <c r="F756" s="2">
        <v>-7.3199215919542038E-2</v>
      </c>
    </row>
    <row r="757" spans="1:6" x14ac:dyDescent="0.35">
      <c r="A757" s="1">
        <v>44851</v>
      </c>
      <c r="B757" s="2">
        <v>-9.8834563198632167E-2</v>
      </c>
      <c r="C757" s="2">
        <v>0.32228291704520456</v>
      </c>
      <c r="D757" s="2">
        <v>-2.2332227527983747E-2</v>
      </c>
      <c r="E757" s="2">
        <v>-0.341998890654787</v>
      </c>
      <c r="F757" s="2">
        <v>-0.12085101078107545</v>
      </c>
    </row>
    <row r="758" spans="1:6" x14ac:dyDescent="0.35">
      <c r="A758" s="1">
        <v>44850</v>
      </c>
      <c r="B758" s="2">
        <v>-0.1197365220974783</v>
      </c>
      <c r="C758" s="2">
        <v>0.30657464121263056</v>
      </c>
      <c r="D758" s="2">
        <v>-2.2332227527983747E-2</v>
      </c>
      <c r="E758" s="2">
        <v>-0.35633018586189619</v>
      </c>
      <c r="F758" s="2" t="s">
        <v>3778</v>
      </c>
    </row>
    <row r="759" spans="1:6" x14ac:dyDescent="0.35">
      <c r="A759" s="1">
        <v>44849</v>
      </c>
      <c r="B759" s="2">
        <v>-0.14579546012869793</v>
      </c>
      <c r="C759" s="2">
        <v>0.28546664556260914</v>
      </c>
      <c r="D759" s="2">
        <v>-4.2785445579079442E-2</v>
      </c>
      <c r="E759" s="2">
        <v>-0.36600118213857624</v>
      </c>
      <c r="F759" s="2" t="s">
        <v>3778</v>
      </c>
    </row>
    <row r="760" spans="1:6" x14ac:dyDescent="0.35">
      <c r="A760" s="1">
        <v>44848</v>
      </c>
      <c r="B760" s="2">
        <v>-0.12738479549669859</v>
      </c>
      <c r="C760" s="2">
        <v>0.29184813261959242</v>
      </c>
      <c r="D760" s="2">
        <v>-4.2785445579079442E-2</v>
      </c>
      <c r="E760" s="2">
        <v>-0.36033974487722792</v>
      </c>
      <c r="F760" s="2">
        <v>-0.22842184819392944</v>
      </c>
    </row>
    <row r="761" spans="1:6" x14ac:dyDescent="0.35">
      <c r="A761" s="1">
        <v>44847</v>
      </c>
      <c r="B761" s="2">
        <v>-0.13519085086615257</v>
      </c>
      <c r="C761" s="2">
        <v>0.30264757225448702</v>
      </c>
      <c r="D761" s="2">
        <v>-4.2785445579079442E-2</v>
      </c>
      <c r="E761" s="2">
        <v>-0.35042847540112726</v>
      </c>
      <c r="F761" s="2">
        <v>-0.12996641479455928</v>
      </c>
    </row>
    <row r="762" spans="1:6" x14ac:dyDescent="0.35">
      <c r="A762" s="1">
        <v>44846</v>
      </c>
      <c r="B762" s="2">
        <v>-0.12918683168305131</v>
      </c>
      <c r="C762" s="2">
        <v>0.29827870803855239</v>
      </c>
      <c r="D762" s="2">
        <v>-4.2785445579079442E-2</v>
      </c>
      <c r="E762" s="2">
        <v>-0.36169128162396891</v>
      </c>
      <c r="F762" s="2">
        <v>-0.23526973877122326</v>
      </c>
    </row>
    <row r="763" spans="1:6" x14ac:dyDescent="0.35">
      <c r="A763" s="1">
        <v>44845</v>
      </c>
      <c r="B763" s="2">
        <v>-0.14131113044837326</v>
      </c>
      <c r="C763" s="2">
        <v>0.30073312613739211</v>
      </c>
      <c r="D763" s="2">
        <v>-6.3238663630175135E-2</v>
      </c>
      <c r="E763" s="2">
        <v>-0.36648172853741762</v>
      </c>
      <c r="F763" s="2">
        <v>-0.22188007193052128</v>
      </c>
    </row>
    <row r="764" spans="1:6" x14ac:dyDescent="0.35">
      <c r="A764" s="1">
        <v>44844</v>
      </c>
      <c r="B764" s="2">
        <v>-0.13294868602599025</v>
      </c>
      <c r="C764" s="2">
        <v>0.30171489337692792</v>
      </c>
      <c r="D764" s="2">
        <v>-6.3238663630175135E-2</v>
      </c>
      <c r="E764" s="2">
        <v>-0.36270243133819741</v>
      </c>
      <c r="F764" s="2">
        <v>-0.19518010121938414</v>
      </c>
    </row>
    <row r="765" spans="1:6" x14ac:dyDescent="0.35">
      <c r="A765" s="1">
        <v>44843</v>
      </c>
      <c r="B765" s="2">
        <v>-0.10523718946442878</v>
      </c>
      <c r="C765" s="2">
        <v>0.334113212281612</v>
      </c>
      <c r="D765" s="2">
        <v>-1.8790094768880547E-3</v>
      </c>
      <c r="E765" s="2">
        <v>-0.34736499210851429</v>
      </c>
      <c r="F765" s="2" t="s">
        <v>3778</v>
      </c>
    </row>
    <row r="766" spans="1:6" x14ac:dyDescent="0.35">
      <c r="A766" s="1">
        <v>44842</v>
      </c>
      <c r="B766" s="2">
        <v>-0.11217959615470917</v>
      </c>
      <c r="C766" s="2">
        <v>0.3252282187638123</v>
      </c>
      <c r="D766" s="2">
        <v>-2.2332227527983747E-2</v>
      </c>
      <c r="E766" s="2">
        <v>-0.34866647193870931</v>
      </c>
      <c r="F766" s="2" t="s">
        <v>3778</v>
      </c>
    </row>
    <row r="767" spans="1:6" x14ac:dyDescent="0.35">
      <c r="A767" s="1">
        <v>44841</v>
      </c>
      <c r="B767" s="2">
        <v>-9.8942519283528776E-2</v>
      </c>
      <c r="C767" s="2">
        <v>0.35522120793163342</v>
      </c>
      <c r="D767" s="2">
        <v>-1.8790094768880547E-3</v>
      </c>
      <c r="E767" s="2">
        <v>-0.34284485254441383</v>
      </c>
      <c r="F767" s="2">
        <v>-0.16426255551693328</v>
      </c>
    </row>
    <row r="768" spans="1:6" x14ac:dyDescent="0.35">
      <c r="A768" s="1">
        <v>44840</v>
      </c>
      <c r="B768" s="2">
        <v>-8.1270938617360802E-2</v>
      </c>
      <c r="C768" s="2">
        <v>0.37775276607898173</v>
      </c>
      <c r="D768" s="2">
        <v>-2.2332227527983747E-2</v>
      </c>
      <c r="E768" s="2">
        <v>-0.32155064024576113</v>
      </c>
      <c r="F768" s="2">
        <v>-4.537682605749057E-2</v>
      </c>
    </row>
    <row r="769" spans="1:6" x14ac:dyDescent="0.35">
      <c r="A769" s="1">
        <v>44839</v>
      </c>
      <c r="B769" s="2">
        <v>-8.1437024901817312E-2</v>
      </c>
      <c r="C769" s="2">
        <v>0.41260550308250549</v>
      </c>
      <c r="D769" s="2">
        <v>-1.8790094768880547E-3</v>
      </c>
      <c r="E769" s="2">
        <v>-0.31149921140333181</v>
      </c>
      <c r="F769" s="2">
        <v>-1.4324156641278036E-3</v>
      </c>
    </row>
    <row r="770" spans="1:6" x14ac:dyDescent="0.35">
      <c r="A770" s="1">
        <v>44838</v>
      </c>
      <c r="B770" s="2">
        <v>-7.3622665218140509E-2</v>
      </c>
      <c r="C770" s="2">
        <v>0.42340494271740009</v>
      </c>
      <c r="D770" s="2">
        <v>-1.8790094768880547E-3</v>
      </c>
      <c r="E770" s="2">
        <v>-0.30235381275038431</v>
      </c>
      <c r="F770" s="2">
        <v>7.240823229298597E-3</v>
      </c>
    </row>
    <row r="771" spans="1:6" x14ac:dyDescent="0.35">
      <c r="A771" s="1">
        <v>44837</v>
      </c>
      <c r="B771" s="2">
        <v>-0.10523718946442878</v>
      </c>
      <c r="C771" s="2">
        <v>0.37775276607898173</v>
      </c>
      <c r="D771" s="2">
        <v>-2.2332227527983747E-2</v>
      </c>
      <c r="E771" s="2">
        <v>-0.33798933163945544</v>
      </c>
      <c r="F771" s="2">
        <v>-0.12030680755638982</v>
      </c>
    </row>
    <row r="772" spans="1:6" x14ac:dyDescent="0.35">
      <c r="A772" s="1">
        <v>44836</v>
      </c>
      <c r="B772" s="2">
        <v>-0.14482385536462752</v>
      </c>
      <c r="C772" s="2">
        <v>0.36503888032699222</v>
      </c>
      <c r="D772" s="2">
        <v>-2.2332227527983747E-2</v>
      </c>
      <c r="E772" s="2">
        <v>-0.36682712126158462</v>
      </c>
      <c r="F772" s="2" t="s">
        <v>3778</v>
      </c>
    </row>
    <row r="773" spans="1:6" x14ac:dyDescent="0.35">
      <c r="A773" s="1">
        <v>44835</v>
      </c>
      <c r="B773" s="2">
        <v>-0.11487849827712675</v>
      </c>
      <c r="C773" s="2">
        <v>0.35767562603047315</v>
      </c>
      <c r="D773" s="2">
        <v>-4.2785445579079442E-2</v>
      </c>
      <c r="E773" s="2">
        <v>-0.35382734003459804</v>
      </c>
      <c r="F773" s="2" t="s">
        <v>3778</v>
      </c>
    </row>
    <row r="774" spans="1:6" x14ac:dyDescent="0.35">
      <c r="A774" s="1">
        <v>44834</v>
      </c>
      <c r="B774" s="2">
        <v>-0.10081929429788683</v>
      </c>
      <c r="C774" s="2">
        <v>0.36739512170187816</v>
      </c>
      <c r="D774" s="2">
        <v>-1.8790094768880547E-3</v>
      </c>
      <c r="E774" s="2">
        <v>-0.3482660166063416</v>
      </c>
      <c r="F774" s="2">
        <v>-0.22553076856278748</v>
      </c>
    </row>
    <row r="775" spans="1:6" x14ac:dyDescent="0.35">
      <c r="A775" s="1">
        <v>44833</v>
      </c>
      <c r="B775" s="2">
        <v>-9.471562334411178E-2</v>
      </c>
      <c r="C775" s="2">
        <v>0.36302625748594353</v>
      </c>
      <c r="D775" s="2">
        <v>-2.2332227527983747E-2</v>
      </c>
      <c r="E775" s="2">
        <v>-0.3397563407935279</v>
      </c>
      <c r="F775" s="2">
        <v>-0.1633442125752764</v>
      </c>
    </row>
    <row r="776" spans="1:6" x14ac:dyDescent="0.35">
      <c r="A776" s="1">
        <v>44832</v>
      </c>
      <c r="B776" s="2">
        <v>-9.3644366809367607E-2</v>
      </c>
      <c r="C776" s="2">
        <v>0.35124505061151312</v>
      </c>
      <c r="D776" s="2">
        <v>-6.3238663630175135E-2</v>
      </c>
      <c r="E776" s="2">
        <v>-0.34886669960489314</v>
      </c>
      <c r="F776" s="2">
        <v>-7.4264947234551404E-2</v>
      </c>
    </row>
    <row r="777" spans="1:6" x14ac:dyDescent="0.35">
      <c r="A777" s="1">
        <v>44831</v>
      </c>
      <c r="B777" s="2">
        <v>-0.101234510009028</v>
      </c>
      <c r="C777" s="2">
        <v>0.30608375759286249</v>
      </c>
      <c r="D777" s="2">
        <v>-6.3238663630175135E-2</v>
      </c>
      <c r="E777" s="2">
        <v>-0.36538548206506094</v>
      </c>
      <c r="F777" s="2">
        <v>-0.15561199175786825</v>
      </c>
    </row>
    <row r="778" spans="1:6" x14ac:dyDescent="0.35">
      <c r="A778" s="1">
        <v>44830</v>
      </c>
      <c r="B778" s="2">
        <v>-9.3901800550275083E-2</v>
      </c>
      <c r="C778" s="2">
        <v>0.32429553988625326</v>
      </c>
      <c r="D778" s="2">
        <v>-1.8790094768880547E-3</v>
      </c>
      <c r="E778" s="2">
        <v>-0.35814224624086005</v>
      </c>
      <c r="F778" s="2">
        <v>-0.14682537719263192</v>
      </c>
    </row>
    <row r="779" spans="1:6" x14ac:dyDescent="0.35">
      <c r="A779" s="1">
        <v>44829</v>
      </c>
      <c r="B779" s="2">
        <v>-0.12944426542395879</v>
      </c>
      <c r="C779" s="2">
        <v>0.31447786749089446</v>
      </c>
      <c r="D779" s="2">
        <v>-2.2332227527983747E-2</v>
      </c>
      <c r="E779" s="2">
        <v>-0.3792912934815294</v>
      </c>
      <c r="F779" s="2" t="s">
        <v>3778</v>
      </c>
    </row>
    <row r="780" spans="1:6" x14ac:dyDescent="0.35">
      <c r="A780" s="1">
        <v>44828</v>
      </c>
      <c r="B780" s="2">
        <v>-0.11056025488125859</v>
      </c>
      <c r="C780" s="2">
        <v>0.31688319722775737</v>
      </c>
      <c r="D780" s="2">
        <v>-1.8790094768880547E-3</v>
      </c>
      <c r="E780" s="2">
        <v>-0.37318434966292191</v>
      </c>
      <c r="F780" s="2" t="s">
        <v>3778</v>
      </c>
    </row>
    <row r="781" spans="1:6" x14ac:dyDescent="0.35">
      <c r="A781" s="1">
        <v>44827</v>
      </c>
      <c r="B781" s="2">
        <v>-0.10145872649304422</v>
      </c>
      <c r="C781" s="2">
        <v>0.32768263686265198</v>
      </c>
      <c r="D781" s="2">
        <v>-1.8790094768880547E-3</v>
      </c>
      <c r="E781" s="2">
        <v>-0.35474838729904379</v>
      </c>
      <c r="F781" s="2">
        <v>-0.1035272081285835</v>
      </c>
    </row>
    <row r="782" spans="1:6" x14ac:dyDescent="0.35">
      <c r="A782" s="1">
        <v>44826</v>
      </c>
      <c r="B782" s="2">
        <v>-0.10272098225491334</v>
      </c>
      <c r="C782" s="2">
        <v>0.3203193825661329</v>
      </c>
      <c r="D782" s="2">
        <v>-2.2332227527983747E-2</v>
      </c>
      <c r="E782" s="2">
        <v>-0.34921709802071488</v>
      </c>
      <c r="F782" s="2">
        <v>-3.0105123064751035E-2</v>
      </c>
    </row>
    <row r="783" spans="1:6" x14ac:dyDescent="0.35">
      <c r="A783" s="1">
        <v>44825</v>
      </c>
      <c r="B783" s="2">
        <v>-0.16807593518853278</v>
      </c>
      <c r="C783" s="2">
        <v>0.26725486326921871</v>
      </c>
      <c r="D783" s="2">
        <v>-2.2332227527983747E-2</v>
      </c>
      <c r="E783" s="2">
        <v>-0.39501917666027103</v>
      </c>
      <c r="F783" s="2">
        <v>6.1070665112035885E-3</v>
      </c>
    </row>
    <row r="784" spans="1:6" x14ac:dyDescent="0.35">
      <c r="A784" s="1">
        <v>44824</v>
      </c>
      <c r="B784" s="2">
        <v>-0.1053036239782115</v>
      </c>
      <c r="C784" s="2">
        <v>0.2756980615292271</v>
      </c>
      <c r="D784" s="2">
        <v>-2.2332227527983747E-2</v>
      </c>
      <c r="E784" s="2">
        <v>-0.37582735485654872</v>
      </c>
      <c r="F784" s="2">
        <v>8.0935009905474128E-2</v>
      </c>
    </row>
    <row r="785" spans="1:6" x14ac:dyDescent="0.35">
      <c r="A785" s="1">
        <v>44823</v>
      </c>
      <c r="B785" s="2">
        <v>-6.1564800966601087E-2</v>
      </c>
      <c r="C785" s="2">
        <v>0.30412022311379089</v>
      </c>
      <c r="D785" s="2">
        <v>-1.8790094768880547E-3</v>
      </c>
      <c r="E785" s="2">
        <v>-0.34246441997866439</v>
      </c>
      <c r="F785" s="2">
        <v>0.13077495523293073</v>
      </c>
    </row>
    <row r="786" spans="1:6" x14ac:dyDescent="0.35">
      <c r="A786" s="1">
        <v>44822</v>
      </c>
      <c r="B786" s="2">
        <v>-9.5604184965953826E-2</v>
      </c>
      <c r="C786" s="2">
        <v>0.2756980615292271</v>
      </c>
      <c r="D786" s="2">
        <v>-4.2785445579079442E-2</v>
      </c>
      <c r="E786" s="2">
        <v>-0.34847625565583468</v>
      </c>
      <c r="F786" s="2" t="s">
        <v>3778</v>
      </c>
    </row>
    <row r="787" spans="1:6" x14ac:dyDescent="0.35">
      <c r="A787" s="1">
        <v>44821</v>
      </c>
      <c r="B787" s="2">
        <v>1.5490930706976333E-2</v>
      </c>
      <c r="C787" s="2">
        <v>0.33892387175533761</v>
      </c>
      <c r="D787" s="2">
        <v>-1.8790094768880547E-3</v>
      </c>
      <c r="E787" s="2">
        <v>-0.31370171573135414</v>
      </c>
      <c r="F787" s="2" t="s">
        <v>3778</v>
      </c>
    </row>
    <row r="788" spans="1:6" x14ac:dyDescent="0.35">
      <c r="A788" s="1">
        <v>44820</v>
      </c>
      <c r="B788" s="2">
        <v>-1.33914741600031E-2</v>
      </c>
      <c r="C788" s="2">
        <v>0.31835584808706097</v>
      </c>
      <c r="D788" s="2">
        <v>-2.2332227527983747E-2</v>
      </c>
      <c r="E788" s="2">
        <v>-0.32927442246880317</v>
      </c>
      <c r="F788" s="2">
        <v>0.10066237680032739</v>
      </c>
    </row>
    <row r="789" spans="1:6" x14ac:dyDescent="0.35">
      <c r="A789" s="1">
        <v>44819</v>
      </c>
      <c r="B789" s="2">
        <v>1.8688091682763419E-2</v>
      </c>
      <c r="C789" s="2">
        <v>0.29921138691611149</v>
      </c>
      <c r="D789" s="2">
        <v>-2.2332227527983747E-2</v>
      </c>
      <c r="E789" s="2">
        <v>-0.33431515396498168</v>
      </c>
      <c r="F789" s="2">
        <v>0.13243024004134948</v>
      </c>
    </row>
    <row r="790" spans="1:6" x14ac:dyDescent="0.35">
      <c r="A790" s="1">
        <v>44818</v>
      </c>
      <c r="B790" s="2">
        <v>0.15594179715758699</v>
      </c>
      <c r="C790" s="2">
        <v>0.34044561097661824</v>
      </c>
      <c r="D790" s="2">
        <v>-1.8790094768880547E-3</v>
      </c>
      <c r="E790" s="2">
        <v>-0.30824551182784421</v>
      </c>
      <c r="F790" s="2">
        <v>0.1830638150714729</v>
      </c>
    </row>
    <row r="791" spans="1:6" x14ac:dyDescent="0.35">
      <c r="A791" s="1">
        <v>44817</v>
      </c>
      <c r="B791" s="2">
        <v>0.10325092341377308</v>
      </c>
      <c r="C791" s="2">
        <v>0.33062793858125944</v>
      </c>
      <c r="D791" s="2">
        <v>-2.2332227527983747E-2</v>
      </c>
      <c r="E791" s="2">
        <v>-0.31059818690550445</v>
      </c>
      <c r="F791" s="2">
        <v>0.16796217558644722</v>
      </c>
    </row>
    <row r="792" spans="1:6" x14ac:dyDescent="0.35">
      <c r="A792" s="1">
        <v>44816</v>
      </c>
      <c r="B792" s="2">
        <v>0.22113066380674992</v>
      </c>
      <c r="C792" s="2">
        <v>0.41118194058517837</v>
      </c>
      <c r="D792" s="2">
        <v>-1.8790094768880547E-3</v>
      </c>
      <c r="E792" s="2">
        <v>-0.19948184355677587</v>
      </c>
      <c r="F792" s="2">
        <v>0.36945341952629185</v>
      </c>
    </row>
    <row r="793" spans="1:6" x14ac:dyDescent="0.35">
      <c r="A793" s="1">
        <v>44815</v>
      </c>
      <c r="B793" s="2">
        <v>0.26307575494623042</v>
      </c>
      <c r="C793" s="2">
        <v>0.41898699013948848</v>
      </c>
      <c r="D793" s="2">
        <v>-1.8790094768880547E-3</v>
      </c>
      <c r="E793" s="2">
        <v>-0.22753373958913342</v>
      </c>
      <c r="F793" s="2" t="s">
        <v>3778</v>
      </c>
    </row>
    <row r="794" spans="1:6" x14ac:dyDescent="0.35">
      <c r="A794" s="1">
        <v>44814</v>
      </c>
      <c r="B794" s="2">
        <v>0.26926246904223383</v>
      </c>
      <c r="C794" s="2">
        <v>0.42492668193868072</v>
      </c>
      <c r="D794" s="2">
        <v>1.8574208574207638E-2</v>
      </c>
      <c r="E794" s="2">
        <v>-0.23676924069186359</v>
      </c>
      <c r="F794" s="2" t="s">
        <v>3778</v>
      </c>
    </row>
    <row r="795" spans="1:6" x14ac:dyDescent="0.35">
      <c r="A795" s="1">
        <v>44813</v>
      </c>
      <c r="B795" s="2">
        <v>0.2231153949060046</v>
      </c>
      <c r="C795" s="2">
        <v>0.40916931774412973</v>
      </c>
      <c r="D795" s="2">
        <v>1.8574208574207638E-2</v>
      </c>
      <c r="E795" s="2">
        <v>-0.25104547329077226</v>
      </c>
      <c r="F795" s="2">
        <v>0.32064519281230208</v>
      </c>
    </row>
    <row r="796" spans="1:6" x14ac:dyDescent="0.35">
      <c r="A796" s="1">
        <v>44812</v>
      </c>
      <c r="B796" s="2">
        <v>0.15339237269118008</v>
      </c>
      <c r="C796" s="2">
        <v>0.34584533079406571</v>
      </c>
      <c r="D796" s="2">
        <v>-2.2332227527983747E-2</v>
      </c>
      <c r="E796" s="2">
        <v>-0.35355202699359523</v>
      </c>
      <c r="F796" s="2">
        <v>0.25128195679924914</v>
      </c>
    </row>
    <row r="797" spans="1:6" x14ac:dyDescent="0.35">
      <c r="A797" s="1">
        <v>44811</v>
      </c>
      <c r="B797" s="2">
        <v>0.1489578688961925</v>
      </c>
      <c r="C797" s="2">
        <v>0.33754939761998753</v>
      </c>
      <c r="D797" s="2">
        <v>-4.2785445579079442E-2</v>
      </c>
      <c r="E797" s="2">
        <v>-0.35534907029759538</v>
      </c>
      <c r="F797" s="2">
        <v>0.22145281754616952</v>
      </c>
    </row>
    <row r="798" spans="1:6" x14ac:dyDescent="0.35">
      <c r="A798" s="1">
        <v>44810</v>
      </c>
      <c r="B798" s="2">
        <v>8.9449153175440638E-2</v>
      </c>
      <c r="C798" s="2">
        <v>0.25650451199630087</v>
      </c>
      <c r="D798" s="2">
        <v>-6.3238663630175135E-2</v>
      </c>
      <c r="E798" s="2">
        <v>-0.38013224967950154</v>
      </c>
      <c r="F798" s="2">
        <v>0.14018513599311952</v>
      </c>
    </row>
    <row r="799" spans="1:6" x14ac:dyDescent="0.35">
      <c r="A799" s="1">
        <v>44809</v>
      </c>
      <c r="B799" s="2">
        <v>0.13862730200300027</v>
      </c>
      <c r="C799" s="2">
        <v>0.32724084160486072</v>
      </c>
      <c r="D799" s="2">
        <v>-6.3238663630175135E-2</v>
      </c>
      <c r="E799" s="2">
        <v>-0.32973995179268079</v>
      </c>
      <c r="F799" s="2" t="s">
        <v>3778</v>
      </c>
    </row>
    <row r="800" spans="1:6" x14ac:dyDescent="0.35">
      <c r="A800" s="1">
        <v>44808</v>
      </c>
      <c r="B800" s="2">
        <v>0.10692143030026104</v>
      </c>
      <c r="C800" s="2">
        <v>0.3380402812397556</v>
      </c>
      <c r="D800" s="2">
        <v>-4.2785445579079442E-2</v>
      </c>
      <c r="E800" s="2">
        <v>-0.31938818145097547</v>
      </c>
      <c r="F800" s="2" t="s">
        <v>3778</v>
      </c>
    </row>
    <row r="801" spans="1:6" x14ac:dyDescent="0.35">
      <c r="A801" s="1">
        <v>44807</v>
      </c>
      <c r="B801" s="2">
        <v>8.9200023748755977E-2</v>
      </c>
      <c r="C801" s="2">
        <v>0.33259147306033138</v>
      </c>
      <c r="D801" s="2">
        <v>-4.2785445579079442E-2</v>
      </c>
      <c r="E801" s="2">
        <v>-0.32782277188897024</v>
      </c>
      <c r="F801" s="2" t="s">
        <v>3778</v>
      </c>
    </row>
    <row r="802" spans="1:6" x14ac:dyDescent="0.35">
      <c r="A802" s="1">
        <v>44806</v>
      </c>
      <c r="B802" s="2">
        <v>0.10397339875115862</v>
      </c>
      <c r="C802" s="2">
        <v>0.33111882220102751</v>
      </c>
      <c r="D802" s="2">
        <v>-2.2332227527983747E-2</v>
      </c>
      <c r="E802" s="2">
        <v>-0.32175086791194496</v>
      </c>
      <c r="F802" s="2">
        <v>0.15840460645290649</v>
      </c>
    </row>
    <row r="803" spans="1:6" x14ac:dyDescent="0.35">
      <c r="A803" s="1">
        <v>44805</v>
      </c>
      <c r="B803" s="2">
        <v>0.11239397337310153</v>
      </c>
      <c r="C803" s="2">
        <v>0.33509497952114781</v>
      </c>
      <c r="D803" s="2">
        <v>-2.2332227527983747E-2</v>
      </c>
      <c r="E803" s="2">
        <v>-0.31307099858287513</v>
      </c>
      <c r="F803" s="2">
        <v>0.20669130507657252</v>
      </c>
    </row>
    <row r="804" spans="1:6" x14ac:dyDescent="0.35">
      <c r="A804" s="1">
        <v>44804</v>
      </c>
      <c r="B804" s="2">
        <v>8.7182075392609873E-2</v>
      </c>
      <c r="C804" s="2">
        <v>0.3390220484792914</v>
      </c>
      <c r="D804" s="2">
        <v>-4.2785445579079442E-2</v>
      </c>
      <c r="E804" s="2">
        <v>-0.31718567712295309</v>
      </c>
      <c r="F804" s="2">
        <v>0.19325628796714678</v>
      </c>
    </row>
    <row r="805" spans="1:6" x14ac:dyDescent="0.35">
      <c r="A805" s="1">
        <v>44803</v>
      </c>
      <c r="B805" s="2">
        <v>6.0790964792477427E-2</v>
      </c>
      <c r="C805" s="2">
        <v>0.35075416699174505</v>
      </c>
      <c r="D805" s="2">
        <v>-2.2332227527983747E-2</v>
      </c>
      <c r="E805" s="2">
        <v>-0.32976498025095374</v>
      </c>
      <c r="F805" s="2">
        <v>0.22858414730298707</v>
      </c>
    </row>
    <row r="806" spans="1:6" x14ac:dyDescent="0.35">
      <c r="A806" s="1">
        <v>44802</v>
      </c>
      <c r="B806" s="2">
        <v>8.5089388208458405E-2</v>
      </c>
      <c r="C806" s="2">
        <v>0.37235304626153426</v>
      </c>
      <c r="D806" s="2">
        <v>-4.2785445579079442E-2</v>
      </c>
      <c r="E806" s="2">
        <v>-0.30457633984502513</v>
      </c>
      <c r="F806" s="2">
        <v>0.27897963342231052</v>
      </c>
    </row>
    <row r="807" spans="1:6" x14ac:dyDescent="0.35">
      <c r="A807" s="1">
        <v>44801</v>
      </c>
      <c r="B807" s="2">
        <v>-1.9835621996913976E-2</v>
      </c>
      <c r="C807" s="2">
        <v>0.32616089764137135</v>
      </c>
      <c r="D807" s="2">
        <v>1.8574208574207638E-2</v>
      </c>
      <c r="E807" s="2">
        <v>-0.34189877682169506</v>
      </c>
      <c r="F807" s="2" t="s">
        <v>3778</v>
      </c>
    </row>
    <row r="808" spans="1:6" x14ac:dyDescent="0.35">
      <c r="A808" s="1">
        <v>44800</v>
      </c>
      <c r="B808" s="2">
        <v>3.3793639254078869E-2</v>
      </c>
      <c r="C808" s="2">
        <v>0.33259147306033138</v>
      </c>
      <c r="D808" s="2">
        <v>-1.8790094768880547E-3</v>
      </c>
      <c r="E808" s="2">
        <v>-0.31768624628841274</v>
      </c>
      <c r="F808" s="2" t="s">
        <v>3778</v>
      </c>
    </row>
    <row r="809" spans="1:6" x14ac:dyDescent="0.35">
      <c r="A809" s="1">
        <v>44799</v>
      </c>
      <c r="B809" s="2">
        <v>4.8118581288449071E-2</v>
      </c>
      <c r="C809" s="2">
        <v>0.33956202046103623</v>
      </c>
      <c r="D809" s="2">
        <v>-2.2332227527983747E-2</v>
      </c>
      <c r="E809" s="2">
        <v>-0.30687395231448472</v>
      </c>
      <c r="F809" s="2">
        <v>0.30964775264678018</v>
      </c>
    </row>
    <row r="810" spans="1:6" x14ac:dyDescent="0.35">
      <c r="A810" s="1">
        <v>44798</v>
      </c>
      <c r="B810" s="2">
        <v>0.20365008236770671</v>
      </c>
      <c r="C810" s="2">
        <v>0.44794912370579704</v>
      </c>
      <c r="D810" s="2">
        <v>-4.2785445579079442E-2</v>
      </c>
      <c r="E810" s="2">
        <v>-0.24102407859827044</v>
      </c>
      <c r="F810" s="2">
        <v>0.47002897798850007</v>
      </c>
    </row>
    <row r="811" spans="1:6" x14ac:dyDescent="0.35">
      <c r="A811" s="1">
        <v>44797</v>
      </c>
      <c r="B811" s="2">
        <v>0.17148747338271222</v>
      </c>
      <c r="C811" s="2">
        <v>0.42389582633716788</v>
      </c>
      <c r="D811" s="2">
        <v>-6.3238663630175135E-2</v>
      </c>
      <c r="E811" s="2">
        <v>-0.25104547329077226</v>
      </c>
      <c r="F811" s="2">
        <v>0.40387427348765698</v>
      </c>
    </row>
    <row r="812" spans="1:6" x14ac:dyDescent="0.35">
      <c r="A812" s="1">
        <v>44796</v>
      </c>
      <c r="B812" s="2">
        <v>0.17833853261654145</v>
      </c>
      <c r="C812" s="2">
        <v>0.43719877243287919</v>
      </c>
      <c r="D812" s="2">
        <v>-6.3238663630175135E-2</v>
      </c>
      <c r="E812" s="2">
        <v>-0.24343682197578589</v>
      </c>
      <c r="F812" s="2">
        <v>0.39022384260179205</v>
      </c>
    </row>
    <row r="813" spans="1:6" x14ac:dyDescent="0.35">
      <c r="A813" s="1">
        <v>44795</v>
      </c>
      <c r="B813" s="2">
        <v>0.14666587817069329</v>
      </c>
      <c r="C813" s="2">
        <v>0.44254940388834962</v>
      </c>
      <c r="D813" s="2">
        <v>-6.3238663630175135E-2</v>
      </c>
      <c r="E813" s="2">
        <v>-0.24848756485527362</v>
      </c>
      <c r="F813" s="2">
        <v>0.40072242981135209</v>
      </c>
    </row>
    <row r="814" spans="1:6" x14ac:dyDescent="0.35">
      <c r="A814" s="1">
        <v>44794</v>
      </c>
      <c r="B814" s="2">
        <v>0.13960721108129348</v>
      </c>
      <c r="C814" s="2">
        <v>0.44996174654684545</v>
      </c>
      <c r="D814" s="2">
        <v>-4.2785445579079442E-2</v>
      </c>
      <c r="E814" s="2">
        <v>-0.24343682197578589</v>
      </c>
      <c r="F814" s="2" t="s">
        <v>3778</v>
      </c>
    </row>
    <row r="815" spans="1:6" x14ac:dyDescent="0.35">
      <c r="A815" s="1">
        <v>44793</v>
      </c>
      <c r="B815" s="2">
        <v>0.10418931092095202</v>
      </c>
      <c r="C815" s="2">
        <v>0.36204449024640772</v>
      </c>
      <c r="D815" s="2">
        <v>-6.3238663630175135E-2</v>
      </c>
      <c r="E815" s="2">
        <v>-0.26237335350512364</v>
      </c>
      <c r="F815" s="2" t="s">
        <v>3778</v>
      </c>
    </row>
    <row r="816" spans="1:6" x14ac:dyDescent="0.35">
      <c r="A816" s="1">
        <v>44792</v>
      </c>
      <c r="B816" s="2">
        <v>0.13232432750787745</v>
      </c>
      <c r="C816" s="2">
        <v>0.33907113684126816</v>
      </c>
      <c r="D816" s="2">
        <v>-4.2785445579079442E-2</v>
      </c>
      <c r="E816" s="2">
        <v>-0.27777086103466198</v>
      </c>
      <c r="F816" s="2">
        <v>0.50331607523176913</v>
      </c>
    </row>
    <row r="817" spans="1:6" x14ac:dyDescent="0.35">
      <c r="A817" s="1">
        <v>44791</v>
      </c>
      <c r="B817" s="2">
        <v>0.32916148753145824</v>
      </c>
      <c r="C817" s="2">
        <v>0.43179905261543178</v>
      </c>
      <c r="D817" s="2">
        <v>-4.2785445579079442E-2</v>
      </c>
      <c r="E817" s="2">
        <v>-0.15902083791267405</v>
      </c>
      <c r="F817" s="2">
        <v>0.56596747147369952</v>
      </c>
    </row>
    <row r="818" spans="1:6" x14ac:dyDescent="0.35">
      <c r="A818" s="1">
        <v>44790</v>
      </c>
      <c r="B818" s="2">
        <v>0.31892226809471719</v>
      </c>
      <c r="C818" s="2">
        <v>0.4754386064128015</v>
      </c>
      <c r="D818" s="2">
        <v>-4.2785445579079442E-2</v>
      </c>
      <c r="E818" s="2">
        <v>-0.15229318832889654</v>
      </c>
      <c r="F818" s="2">
        <v>0.55497003130817812</v>
      </c>
    </row>
    <row r="819" spans="1:6" x14ac:dyDescent="0.35">
      <c r="A819" s="1">
        <v>44789</v>
      </c>
      <c r="B819" s="2">
        <v>0.35423221217016182</v>
      </c>
      <c r="C819" s="2">
        <v>0.52064898779342883</v>
      </c>
      <c r="D819" s="2">
        <v>-2.2332227527983747E-2</v>
      </c>
      <c r="E819" s="2">
        <v>-0.12632366002485099</v>
      </c>
      <c r="F819" s="2">
        <v>0.5902978906440185</v>
      </c>
    </row>
    <row r="820" spans="1:6" x14ac:dyDescent="0.35">
      <c r="A820" s="1">
        <v>44788</v>
      </c>
      <c r="B820" s="2">
        <v>0.37378887216491069</v>
      </c>
      <c r="C820" s="2">
        <v>0.53728994250356188</v>
      </c>
      <c r="D820" s="2">
        <v>-2.2332227527983747E-2</v>
      </c>
      <c r="E820" s="2">
        <v>-0.11406472116274458</v>
      </c>
      <c r="F820" s="2">
        <v>0.58115981149617324</v>
      </c>
    </row>
    <row r="821" spans="1:6" x14ac:dyDescent="0.35">
      <c r="A821" s="1">
        <v>44787</v>
      </c>
      <c r="B821" s="2">
        <v>0.40272940723144984</v>
      </c>
      <c r="C821" s="2">
        <v>0.52752135847017989</v>
      </c>
      <c r="D821" s="2">
        <v>-1.8790094768880547E-3</v>
      </c>
      <c r="E821" s="2">
        <v>-0.10399827524535149</v>
      </c>
      <c r="F821" s="2" t="s">
        <v>3778</v>
      </c>
    </row>
    <row r="822" spans="1:6" x14ac:dyDescent="0.35">
      <c r="A822" s="1">
        <v>44786</v>
      </c>
      <c r="B822" s="2">
        <v>0.44292228806991468</v>
      </c>
      <c r="C822" s="2">
        <v>0.55987058901288722</v>
      </c>
      <c r="D822" s="2">
        <v>1.8574208574207638E-2</v>
      </c>
      <c r="E822" s="2">
        <v>-9.7005324003880428E-2</v>
      </c>
      <c r="F822" s="2" t="s">
        <v>3778</v>
      </c>
    </row>
    <row r="823" spans="1:6" x14ac:dyDescent="0.35">
      <c r="A823" s="1">
        <v>44785</v>
      </c>
      <c r="B823" s="2">
        <v>0.42143902717547088</v>
      </c>
      <c r="C823" s="2">
        <v>0.5790150501838367</v>
      </c>
      <c r="D823" s="2">
        <v>3.9027426625303327E-2</v>
      </c>
      <c r="E823" s="2">
        <v>-9.9197816948593573E-2</v>
      </c>
      <c r="F823" s="2">
        <v>0.56189728485573831</v>
      </c>
    </row>
    <row r="824" spans="1:6" x14ac:dyDescent="0.35">
      <c r="A824" s="1">
        <v>44784</v>
      </c>
      <c r="B824" s="2">
        <v>0.35720515666193253</v>
      </c>
      <c r="C824" s="2">
        <v>0.55741617091404749</v>
      </c>
      <c r="D824" s="2">
        <v>3.9027426625303327E-2</v>
      </c>
      <c r="E824" s="2">
        <v>-0.12239419207599289</v>
      </c>
      <c r="F824" s="2">
        <v>0.479269095240975</v>
      </c>
    </row>
    <row r="825" spans="1:6" x14ac:dyDescent="0.35">
      <c r="A825" s="1">
        <v>44783</v>
      </c>
      <c r="B825" s="2">
        <v>0.33493298591632048</v>
      </c>
      <c r="C825" s="2">
        <v>0.58294211914198024</v>
      </c>
      <c r="D825" s="2">
        <v>-1.8790094768880547E-3</v>
      </c>
      <c r="E825" s="2">
        <v>-0.1210126211793242</v>
      </c>
      <c r="F825" s="2">
        <v>0.48263635269371646</v>
      </c>
    </row>
    <row r="826" spans="1:6" x14ac:dyDescent="0.35">
      <c r="A826" s="1">
        <v>44782</v>
      </c>
      <c r="B826" s="2">
        <v>0.20982018783526449</v>
      </c>
      <c r="C826" s="2">
        <v>0.56134323987219081</v>
      </c>
      <c r="D826" s="2">
        <v>-1.8790094768880547E-3</v>
      </c>
      <c r="E826" s="2">
        <v>-0.16186907646413923</v>
      </c>
      <c r="F826" s="2">
        <v>0.3831265255465181</v>
      </c>
    </row>
    <row r="827" spans="1:6" x14ac:dyDescent="0.35">
      <c r="A827" s="1">
        <v>44781</v>
      </c>
      <c r="B827" s="2">
        <v>0.2726174119882544</v>
      </c>
      <c r="C827" s="2">
        <v>0.56428854159079855</v>
      </c>
      <c r="D827" s="2">
        <v>-1.8790094768880547E-3</v>
      </c>
      <c r="E827" s="2">
        <v>-0.12835096514496247</v>
      </c>
      <c r="F827" s="2">
        <v>0.40306930621780945</v>
      </c>
    </row>
    <row r="828" spans="1:6" x14ac:dyDescent="0.35">
      <c r="A828" s="1">
        <v>44780</v>
      </c>
      <c r="B828" s="2">
        <v>0.20773580496533584</v>
      </c>
      <c r="C828" s="2">
        <v>0.55348910195590395</v>
      </c>
      <c r="D828" s="2">
        <v>-2.2332227527983747E-2</v>
      </c>
      <c r="E828" s="2">
        <v>-0.16043744865092474</v>
      </c>
      <c r="F828" s="2" t="s">
        <v>3778</v>
      </c>
    </row>
    <row r="829" spans="1:6" x14ac:dyDescent="0.35">
      <c r="A829" s="1">
        <v>44779</v>
      </c>
      <c r="B829" s="2">
        <v>0.19941488211406691</v>
      </c>
      <c r="C829" s="2">
        <v>0.51524926797598136</v>
      </c>
      <c r="D829" s="2">
        <v>-6.3238663630175135E-2</v>
      </c>
      <c r="E829" s="2">
        <v>-0.17200560206469673</v>
      </c>
      <c r="F829" s="2" t="s">
        <v>3778</v>
      </c>
    </row>
    <row r="830" spans="1:6" x14ac:dyDescent="0.35">
      <c r="A830" s="1">
        <v>44778</v>
      </c>
      <c r="B830" s="2">
        <v>0.23881054878714073</v>
      </c>
      <c r="C830" s="2">
        <v>0.51961813219191599</v>
      </c>
      <c r="D830" s="2">
        <v>-4.2785445579079442E-2</v>
      </c>
      <c r="E830" s="2">
        <v>-0.1537848844419662</v>
      </c>
      <c r="F830" s="2">
        <v>0.40888547818163595</v>
      </c>
    </row>
    <row r="831" spans="1:6" x14ac:dyDescent="0.35">
      <c r="A831" s="1">
        <v>44777</v>
      </c>
      <c r="B831" s="2">
        <v>0.13021503169528037</v>
      </c>
      <c r="C831" s="2">
        <v>0.49801925292212679</v>
      </c>
      <c r="D831" s="2">
        <v>-2.2332227527983747E-2</v>
      </c>
      <c r="E831" s="2">
        <v>-0.18862950404961112</v>
      </c>
      <c r="F831" s="2">
        <v>0.41653833602877727</v>
      </c>
    </row>
    <row r="832" spans="1:6" x14ac:dyDescent="0.35">
      <c r="A832" s="1">
        <v>44776</v>
      </c>
      <c r="B832" s="2">
        <v>0.13946603773950542</v>
      </c>
      <c r="C832" s="2">
        <v>0.42929554615461529</v>
      </c>
      <c r="D832" s="2">
        <v>-2.2332227527983747E-2</v>
      </c>
      <c r="E832" s="2">
        <v>-0.17818262556646863</v>
      </c>
      <c r="F832" s="2">
        <v>0.42020037022822465</v>
      </c>
    </row>
    <row r="833" spans="1:6" x14ac:dyDescent="0.35">
      <c r="A833" s="1">
        <v>44775</v>
      </c>
      <c r="B833" s="2">
        <v>0.15059381879808872</v>
      </c>
      <c r="C833" s="2">
        <v>0.36204449024640772</v>
      </c>
      <c r="D833" s="2">
        <v>-2.2332227527983747E-2</v>
      </c>
      <c r="E833" s="2">
        <v>-0.16978307497005607</v>
      </c>
      <c r="F833" s="2">
        <v>0.34766261540450605</v>
      </c>
    </row>
    <row r="834" spans="1:6" x14ac:dyDescent="0.35">
      <c r="A834" s="1">
        <v>44774</v>
      </c>
      <c r="B834" s="2">
        <v>0.14944782343533902</v>
      </c>
      <c r="C834" s="2">
        <v>0.3605227510251271</v>
      </c>
      <c r="D834" s="2">
        <v>-1.8790094768880547E-3</v>
      </c>
      <c r="E834" s="2">
        <v>-0.15563699035416684</v>
      </c>
      <c r="F834" s="2">
        <v>0.37877289974903311</v>
      </c>
    </row>
    <row r="835" spans="1:6" x14ac:dyDescent="0.35">
      <c r="A835" s="1">
        <v>44773</v>
      </c>
      <c r="B835" s="2">
        <v>0.1908863514072274</v>
      </c>
      <c r="C835" s="2">
        <v>0.36057183938710385</v>
      </c>
      <c r="D835" s="2">
        <v>-1.8790094768880547E-3</v>
      </c>
      <c r="E835" s="2">
        <v>-0.15402515764138677</v>
      </c>
      <c r="F835" s="2" t="s">
        <v>3778</v>
      </c>
    </row>
    <row r="836" spans="1:6" x14ac:dyDescent="0.35">
      <c r="A836" s="1">
        <v>44772</v>
      </c>
      <c r="B836" s="2">
        <v>0.20414834122107622</v>
      </c>
      <c r="C836" s="2">
        <v>0.38118895141735726</v>
      </c>
      <c r="D836" s="2">
        <v>-1.8790094768880547E-3</v>
      </c>
      <c r="E836" s="2">
        <v>-0.13746632964798228</v>
      </c>
      <c r="F836" s="2" t="s">
        <v>3778</v>
      </c>
    </row>
    <row r="837" spans="1:6" x14ac:dyDescent="0.35">
      <c r="A837" s="1">
        <v>44771</v>
      </c>
      <c r="B837" s="2">
        <v>0.22474304049367799</v>
      </c>
      <c r="C837" s="2">
        <v>0.41020017334564257</v>
      </c>
      <c r="D837" s="2">
        <v>3.9027426625303327E-2</v>
      </c>
      <c r="E837" s="2">
        <v>-0.13045335563989294</v>
      </c>
      <c r="F837" s="2">
        <v>0.39199250308202072</v>
      </c>
    </row>
    <row r="838" spans="1:6" x14ac:dyDescent="0.35">
      <c r="A838" s="1">
        <v>44770</v>
      </c>
      <c r="B838" s="2">
        <v>0.22909450114643742</v>
      </c>
      <c r="C838" s="2">
        <v>0.32964617134172364</v>
      </c>
      <c r="D838" s="2">
        <v>-1.8790094768880547E-3</v>
      </c>
      <c r="E838" s="2">
        <v>-0.1266640470573635</v>
      </c>
      <c r="F838" s="2">
        <v>0.32639333937304343</v>
      </c>
    </row>
    <row r="839" spans="1:6" x14ac:dyDescent="0.35">
      <c r="A839" s="1">
        <v>44769</v>
      </c>
      <c r="B839" s="2">
        <v>0.15435567314102766</v>
      </c>
      <c r="C839" s="2">
        <v>0.30215668863471923</v>
      </c>
      <c r="D839" s="2">
        <v>1.8574208574207638E-2</v>
      </c>
      <c r="E839" s="2">
        <v>-0.17129979954139871</v>
      </c>
      <c r="F839" s="2">
        <v>0.27104333639564543</v>
      </c>
    </row>
    <row r="840" spans="1:6" x14ac:dyDescent="0.35">
      <c r="A840" s="1">
        <v>44768</v>
      </c>
      <c r="B840" s="2">
        <v>4.6842627788904243E-4</v>
      </c>
      <c r="C840" s="2">
        <v>0.19268964142646877</v>
      </c>
      <c r="D840" s="2">
        <v>-2.2332227527983747E-2</v>
      </c>
      <c r="E840" s="2">
        <v>-0.25687710406837694</v>
      </c>
      <c r="F840" s="2">
        <v>0.15476524738782146</v>
      </c>
    </row>
    <row r="841" spans="1:6" x14ac:dyDescent="0.35">
      <c r="A841" s="1">
        <v>44767</v>
      </c>
      <c r="B841" s="2">
        <v>-9.6462284455097955E-3</v>
      </c>
      <c r="C841" s="2">
        <v>0.17010899491714346</v>
      </c>
      <c r="D841" s="2">
        <v>-4.2785445579079442E-2</v>
      </c>
      <c r="E841" s="2">
        <v>-0.25421407610813168</v>
      </c>
      <c r="F841" s="2">
        <v>0.20667996750939185</v>
      </c>
    </row>
    <row r="842" spans="1:6" x14ac:dyDescent="0.35">
      <c r="A842" s="1">
        <v>44766</v>
      </c>
      <c r="B842" s="2">
        <v>0.12294875675030997</v>
      </c>
      <c r="C842" s="2">
        <v>0.25257744303815727</v>
      </c>
      <c r="D842" s="2">
        <v>-2.2332227527983747E-2</v>
      </c>
      <c r="E842" s="2">
        <v>-0.19013121154599003</v>
      </c>
      <c r="F842" s="2" t="s">
        <v>3778</v>
      </c>
    </row>
    <row r="843" spans="1:6" x14ac:dyDescent="0.35">
      <c r="A843" s="1">
        <v>44765</v>
      </c>
      <c r="B843" s="2">
        <v>8.2606398255834226E-2</v>
      </c>
      <c r="C843" s="2">
        <v>0.24128711978349462</v>
      </c>
      <c r="D843" s="2">
        <v>-4.2785445579079442E-2</v>
      </c>
      <c r="E843" s="2">
        <v>-0.19622313828963359</v>
      </c>
      <c r="F843" s="2" t="s">
        <v>3778</v>
      </c>
    </row>
    <row r="844" spans="1:6" x14ac:dyDescent="0.35">
      <c r="A844" s="1">
        <v>44764</v>
      </c>
      <c r="B844" s="2">
        <v>7.0349230462947041E-2</v>
      </c>
      <c r="C844" s="2">
        <v>0.25606271673850955</v>
      </c>
      <c r="D844" s="2">
        <v>-2.2332227527983747E-2</v>
      </c>
      <c r="E844" s="2">
        <v>-0.18547091261556076</v>
      </c>
      <c r="F844" s="2">
        <v>0.20077309500811683</v>
      </c>
    </row>
    <row r="845" spans="1:6" x14ac:dyDescent="0.35">
      <c r="A845" s="1">
        <v>44763</v>
      </c>
      <c r="B845" s="2">
        <v>0.10425574543473473</v>
      </c>
      <c r="C845" s="2">
        <v>0.27221278782887481</v>
      </c>
      <c r="D845" s="2">
        <v>-2.2332227527983747E-2</v>
      </c>
      <c r="E845" s="2">
        <v>-0.1615537178898997</v>
      </c>
      <c r="F845" s="2">
        <v>0.2430848957274222</v>
      </c>
    </row>
    <row r="846" spans="1:6" x14ac:dyDescent="0.35">
      <c r="A846" s="1">
        <v>44762</v>
      </c>
      <c r="B846" s="2">
        <v>5.8548799952315281E-2</v>
      </c>
      <c r="C846" s="2">
        <v>0.23686916720558329</v>
      </c>
      <c r="D846" s="2">
        <v>-4.2785445579079442E-2</v>
      </c>
      <c r="E846" s="2">
        <v>-0.15844017768074076</v>
      </c>
      <c r="F846" s="2">
        <v>0.19881169588581243</v>
      </c>
    </row>
    <row r="847" spans="1:6" x14ac:dyDescent="0.35">
      <c r="A847" s="1">
        <v>44761</v>
      </c>
      <c r="B847" s="2">
        <v>7.7532462265689273E-2</v>
      </c>
      <c r="C847" s="2">
        <v>0.28743018004168108</v>
      </c>
      <c r="D847" s="2">
        <v>-4.2785445579079442E-2</v>
      </c>
      <c r="E847" s="2">
        <v>-0.14867907895427798</v>
      </c>
      <c r="F847" s="2">
        <v>0.17249720245882724</v>
      </c>
    </row>
    <row r="848" spans="1:6" x14ac:dyDescent="0.35">
      <c r="A848" s="1">
        <v>44760</v>
      </c>
      <c r="B848" s="2">
        <v>0.11180436706328103</v>
      </c>
      <c r="C848" s="2">
        <v>0.26779483525096348</v>
      </c>
      <c r="D848" s="2">
        <v>-6.3238663630175135E-2</v>
      </c>
      <c r="E848" s="2">
        <v>-0.19294941594752771</v>
      </c>
      <c r="F848" s="2">
        <v>5.250039141565141E-2</v>
      </c>
    </row>
    <row r="849" spans="1:6" x14ac:dyDescent="0.35">
      <c r="A849" s="1">
        <v>44759</v>
      </c>
      <c r="B849" s="2">
        <v>-9.3245759726672067E-2</v>
      </c>
      <c r="C849" s="2">
        <v>0.1853263871299497</v>
      </c>
      <c r="D849" s="2">
        <v>-6.3238663630175135E-2</v>
      </c>
      <c r="E849" s="2">
        <v>-0.28005846212081253</v>
      </c>
      <c r="F849" s="2" t="s">
        <v>3778</v>
      </c>
    </row>
    <row r="850" spans="1:6" x14ac:dyDescent="0.35">
      <c r="A850" s="1">
        <v>44758</v>
      </c>
      <c r="B850" s="2">
        <v>-7.8106994898465162E-2</v>
      </c>
      <c r="C850" s="2">
        <v>0.19509497116333158</v>
      </c>
      <c r="D850" s="2">
        <v>-6.3238663630175135E-2</v>
      </c>
      <c r="E850" s="2">
        <v>-0.25881931243036027</v>
      </c>
      <c r="F850" s="2" t="s">
        <v>3778</v>
      </c>
    </row>
    <row r="851" spans="1:6" x14ac:dyDescent="0.35">
      <c r="A851" s="1">
        <v>44757</v>
      </c>
      <c r="B851" s="2">
        <v>-0.18195244425487056</v>
      </c>
      <c r="C851" s="2">
        <v>0.13918332687176338</v>
      </c>
      <c r="D851" s="2">
        <v>-8.3691881681270827E-2</v>
      </c>
      <c r="E851" s="2">
        <v>-0.27808121391724699</v>
      </c>
      <c r="F851" s="2">
        <v>8.9132070977301067E-2</v>
      </c>
    </row>
    <row r="852" spans="1:6" x14ac:dyDescent="0.35">
      <c r="A852" s="1">
        <v>44756</v>
      </c>
      <c r="B852" s="2">
        <v>-0.21374135909983816</v>
      </c>
      <c r="C852" s="2">
        <v>0.13918332687176338</v>
      </c>
      <c r="D852" s="2">
        <v>-0.16550475388567631</v>
      </c>
      <c r="E852" s="2">
        <v>-0.29004982266338664</v>
      </c>
      <c r="F852" s="2">
        <v>6.6172570343466519E-3</v>
      </c>
    </row>
    <row r="853" spans="1:6" x14ac:dyDescent="0.35">
      <c r="A853" s="1">
        <v>44755</v>
      </c>
      <c r="B853" s="2">
        <v>-0.27761814410179508</v>
      </c>
      <c r="C853" s="2">
        <v>0.10084531616788735</v>
      </c>
      <c r="D853" s="2">
        <v>-0.1450515358345579</v>
      </c>
      <c r="E853" s="2">
        <v>-0.30686894662283021</v>
      </c>
      <c r="F853" s="2">
        <v>1.9542083620629848E-2</v>
      </c>
    </row>
    <row r="854" spans="1:6" x14ac:dyDescent="0.35">
      <c r="A854" s="1">
        <v>44754</v>
      </c>
      <c r="B854" s="2">
        <v>-0.34178558010155075</v>
      </c>
      <c r="C854" s="2">
        <v>5.180604255307019E-2</v>
      </c>
      <c r="D854" s="2">
        <v>-0.24731762609005908</v>
      </c>
      <c r="E854" s="2">
        <v>-0.3528762586202247</v>
      </c>
      <c r="F854" s="2">
        <v>3.8838622962606872E-2</v>
      </c>
    </row>
    <row r="855" spans="1:6" x14ac:dyDescent="0.35">
      <c r="A855" s="1">
        <v>44753</v>
      </c>
      <c r="B855" s="2">
        <v>-0.29372851369407216</v>
      </c>
      <c r="C855" s="2">
        <v>7.6841107161235059E-2</v>
      </c>
      <c r="D855" s="2">
        <v>-0.18595797193677199</v>
      </c>
      <c r="E855" s="2">
        <v>-0.32122527028821235</v>
      </c>
      <c r="F855" s="2">
        <v>7.9234374828331622E-2</v>
      </c>
    </row>
    <row r="856" spans="1:6" x14ac:dyDescent="0.35">
      <c r="A856" s="1">
        <v>44752</v>
      </c>
      <c r="B856" s="2">
        <v>-0.23483431722580941</v>
      </c>
      <c r="C856" s="2">
        <v>0.12052974932058165</v>
      </c>
      <c r="D856" s="2">
        <v>-0.12459831778346221</v>
      </c>
      <c r="E856" s="2">
        <v>-0.27696494467827187</v>
      </c>
      <c r="F856" s="2" t="s">
        <v>3778</v>
      </c>
    </row>
    <row r="857" spans="1:6" x14ac:dyDescent="0.35">
      <c r="A857" s="1">
        <v>44751</v>
      </c>
      <c r="B857" s="2">
        <v>-0.19365322299482854</v>
      </c>
      <c r="C857" s="2">
        <v>0.16367841949818346</v>
      </c>
      <c r="D857" s="2">
        <v>-0.12459831778346221</v>
      </c>
      <c r="E857" s="2">
        <v>-0.23991782074260473</v>
      </c>
      <c r="F857" s="2" t="s">
        <v>3778</v>
      </c>
    </row>
    <row r="858" spans="1:6" x14ac:dyDescent="0.35">
      <c r="A858" s="1">
        <v>44750</v>
      </c>
      <c r="B858" s="2">
        <v>-0.19415978616242086</v>
      </c>
      <c r="C858" s="2">
        <v>0.15096453374619395</v>
      </c>
      <c r="D858" s="2">
        <v>-0.16550475388567631</v>
      </c>
      <c r="E858" s="2">
        <v>-0.23873147182046536</v>
      </c>
      <c r="F858" s="2">
        <v>0.13019673930670256</v>
      </c>
    </row>
    <row r="859" spans="1:6" x14ac:dyDescent="0.35">
      <c r="A859" s="1">
        <v>44749</v>
      </c>
      <c r="B859" s="2">
        <v>-0.17603977252822026</v>
      </c>
      <c r="C859" s="2">
        <v>0.15440071908456948</v>
      </c>
      <c r="D859" s="2">
        <v>-0.16550475388567631</v>
      </c>
      <c r="E859" s="2">
        <v>-0.23739995784034282</v>
      </c>
      <c r="F859" s="2">
        <v>0.13387011107333013</v>
      </c>
    </row>
    <row r="860" spans="1:6" x14ac:dyDescent="0.35">
      <c r="A860" s="1">
        <v>44748</v>
      </c>
      <c r="B860" s="2">
        <v>-0.21897307706021679</v>
      </c>
      <c r="C860" s="2">
        <v>0.14011600574932245</v>
      </c>
      <c r="D860" s="2">
        <v>-0.24731762609005908</v>
      </c>
      <c r="E860" s="2">
        <v>-0.29129623988538123</v>
      </c>
      <c r="F860" s="2">
        <v>6.8633749514143402E-2</v>
      </c>
    </row>
    <row r="861" spans="1:6" x14ac:dyDescent="0.35">
      <c r="A861" s="1">
        <v>44747</v>
      </c>
      <c r="B861" s="2">
        <v>-0.26261224830115321</v>
      </c>
      <c r="C861" s="2">
        <v>0.10329973426672703</v>
      </c>
      <c r="D861" s="2">
        <v>-0.24731762609005908</v>
      </c>
      <c r="E861" s="2">
        <v>-0.30934175830020089</v>
      </c>
      <c r="F861" s="2">
        <v>5.3112620043422674E-2</v>
      </c>
    </row>
    <row r="862" spans="1:6" x14ac:dyDescent="0.35">
      <c r="A862" s="1">
        <v>44746</v>
      </c>
      <c r="B862" s="2">
        <v>-0.24825408900989177</v>
      </c>
      <c r="C862" s="2">
        <v>0.10433058986823975</v>
      </c>
      <c r="D862" s="2">
        <v>-0.26777084414115476</v>
      </c>
      <c r="E862" s="2">
        <v>-0.30858089316870219</v>
      </c>
      <c r="F862" s="2" t="s">
        <v>3778</v>
      </c>
    </row>
    <row r="863" spans="1:6" x14ac:dyDescent="0.35">
      <c r="A863" s="1">
        <v>44745</v>
      </c>
      <c r="B863" s="2">
        <v>-0.31228865598208239</v>
      </c>
      <c r="C863" s="2">
        <v>4.4933671876319019E-2</v>
      </c>
      <c r="D863" s="2">
        <v>-0.24731762609005908</v>
      </c>
      <c r="E863" s="2">
        <v>-0.35392745386768992</v>
      </c>
      <c r="F863" s="2" t="s">
        <v>3778</v>
      </c>
    </row>
    <row r="864" spans="1:6" x14ac:dyDescent="0.35">
      <c r="A864" s="1">
        <v>44744</v>
      </c>
      <c r="B864" s="2">
        <v>-0.31850028302075423</v>
      </c>
      <c r="C864" s="2">
        <v>4.0024835678639625E-2</v>
      </c>
      <c r="D864" s="2">
        <v>-0.24731762609005908</v>
      </c>
      <c r="E864" s="2">
        <v>-0.3572662502013057</v>
      </c>
      <c r="F864" s="2" t="s">
        <v>3778</v>
      </c>
    </row>
    <row r="865" spans="1:6" x14ac:dyDescent="0.35">
      <c r="A865" s="1">
        <v>44743</v>
      </c>
      <c r="B865" s="2">
        <v>-0.32486138771543677</v>
      </c>
      <c r="C865" s="2">
        <v>3.3103376639911704E-2</v>
      </c>
      <c r="D865" s="2">
        <v>-0.22686440803896338</v>
      </c>
      <c r="E865" s="2">
        <v>-0.35628012894535022</v>
      </c>
      <c r="F865" s="2">
        <v>4.6242054331766987E-2</v>
      </c>
    </row>
    <row r="866" spans="1:6" x14ac:dyDescent="0.35">
      <c r="A866" s="1">
        <v>44742</v>
      </c>
      <c r="B866" s="2">
        <v>-0.31646572603616246</v>
      </c>
      <c r="C866" s="2">
        <v>4.5866350753878092E-2</v>
      </c>
      <c r="D866" s="2">
        <v>-0.24731762609005908</v>
      </c>
      <c r="E866" s="2">
        <v>-0.32305735343379471</v>
      </c>
      <c r="F866" s="2">
        <v>9.4847344387161072E-4</v>
      </c>
    </row>
    <row r="867" spans="1:6" x14ac:dyDescent="0.35">
      <c r="A867" s="1">
        <v>44741</v>
      </c>
      <c r="B867" s="2">
        <v>-0.29117078491344267</v>
      </c>
      <c r="C867" s="2">
        <v>4.7339001613181962E-2</v>
      </c>
      <c r="D867" s="2">
        <v>-0.24731762609005908</v>
      </c>
      <c r="E867" s="2">
        <v>-0.31381184094775533</v>
      </c>
      <c r="F867" s="2">
        <v>3.8872635664149432E-2</v>
      </c>
    </row>
    <row r="868" spans="1:6" x14ac:dyDescent="0.35">
      <c r="A868" s="1">
        <v>44740</v>
      </c>
      <c r="B868" s="2">
        <v>-0.25424980387877022</v>
      </c>
      <c r="C868" s="2">
        <v>8.3664389476009474E-2</v>
      </c>
      <c r="D868" s="2">
        <v>-0.24731762609005908</v>
      </c>
      <c r="E868" s="2">
        <v>-0.30546735295954325</v>
      </c>
      <c r="F868" s="2">
        <v>4.1956453937368139E-2</v>
      </c>
    </row>
    <row r="869" spans="1:6" x14ac:dyDescent="0.35">
      <c r="A869" s="1">
        <v>44739</v>
      </c>
      <c r="B869" s="2">
        <v>-0.21532748311639746</v>
      </c>
      <c r="C869" s="2">
        <v>0.11606270838069342</v>
      </c>
      <c r="D869" s="2">
        <v>-0.22686440803896338</v>
      </c>
      <c r="E869" s="2">
        <v>-0.28283161529745876</v>
      </c>
      <c r="F869" s="2">
        <v>0.13102438171091194</v>
      </c>
    </row>
    <row r="870" spans="1:6" x14ac:dyDescent="0.35">
      <c r="A870" s="1">
        <v>44738</v>
      </c>
      <c r="B870" s="2">
        <v>-0.20935668119018747</v>
      </c>
      <c r="C870" s="2">
        <v>0.11758444760197405</v>
      </c>
      <c r="D870" s="2">
        <v>-2.2332227527983747E-2</v>
      </c>
      <c r="E870" s="2">
        <v>-0.26714878334360859</v>
      </c>
      <c r="F870" s="2" t="s">
        <v>3778</v>
      </c>
    </row>
    <row r="871" spans="1:6" x14ac:dyDescent="0.35">
      <c r="A871" s="1">
        <v>44737</v>
      </c>
      <c r="B871" s="2">
        <v>-0.17304191509378114</v>
      </c>
      <c r="C871" s="2">
        <v>0.14551572556676975</v>
      </c>
      <c r="D871" s="2">
        <v>-0.12459831778346221</v>
      </c>
      <c r="E871" s="2">
        <v>-0.24480337579749065</v>
      </c>
      <c r="F871" s="2" t="s">
        <v>3778</v>
      </c>
    </row>
    <row r="872" spans="1:6" x14ac:dyDescent="0.35">
      <c r="A872" s="1">
        <v>44736</v>
      </c>
      <c r="B872" s="2">
        <v>-0.18693503278856455</v>
      </c>
      <c r="C872" s="2">
        <v>0.14797014366560945</v>
      </c>
      <c r="D872" s="2">
        <v>-0.18595797193677199</v>
      </c>
      <c r="E872" s="2">
        <v>-0.25796834484907893</v>
      </c>
      <c r="F872" s="2">
        <v>0.1442099723423565</v>
      </c>
    </row>
    <row r="873" spans="1:6" x14ac:dyDescent="0.35">
      <c r="A873" s="1">
        <v>44735</v>
      </c>
      <c r="B873" s="2">
        <v>-0.25406710896586809</v>
      </c>
      <c r="C873" s="2">
        <v>9.2107587736018029E-2</v>
      </c>
      <c r="D873" s="2">
        <v>-0.24731762609005908</v>
      </c>
      <c r="E873" s="2">
        <v>-0.26428552771717945</v>
      </c>
      <c r="F873" s="2">
        <v>1.2682855476154843E-2</v>
      </c>
    </row>
    <row r="874" spans="1:6" x14ac:dyDescent="0.35">
      <c r="A874" s="1">
        <v>44734</v>
      </c>
      <c r="B874" s="2">
        <v>-0.33309926742447754</v>
      </c>
      <c r="C874" s="2">
        <v>1.9898607268154157E-2</v>
      </c>
      <c r="D874" s="2">
        <v>-0.26777084414115476</v>
      </c>
      <c r="E874" s="2">
        <v>-0.32109512230519294</v>
      </c>
      <c r="F874" s="2">
        <v>-2.7950985300370417E-2</v>
      </c>
    </row>
    <row r="875" spans="1:6" x14ac:dyDescent="0.35">
      <c r="A875" s="1">
        <v>44733</v>
      </c>
      <c r="B875" s="2">
        <v>-0.26920587379407496</v>
      </c>
      <c r="C875" s="2">
        <v>4.9351624454230497E-2</v>
      </c>
      <c r="D875" s="2">
        <v>-0.26777084414115476</v>
      </c>
      <c r="E875" s="2">
        <v>-0.28332217307960916</v>
      </c>
      <c r="F875" s="2">
        <v>-2.2395577381704775E-2</v>
      </c>
    </row>
    <row r="876" spans="1:6" x14ac:dyDescent="0.35">
      <c r="A876" s="1">
        <v>44732</v>
      </c>
      <c r="B876" s="2">
        <v>-0.26724605563748877</v>
      </c>
      <c r="C876" s="2">
        <v>3.2170697762352631E-2</v>
      </c>
      <c r="D876" s="2">
        <v>-0.28822406219225044</v>
      </c>
      <c r="E876" s="2">
        <v>-0.29073560242006641</v>
      </c>
      <c r="F876" s="2" t="s">
        <v>3778</v>
      </c>
    </row>
    <row r="877" spans="1:6" x14ac:dyDescent="0.35">
      <c r="A877" s="1">
        <v>44731</v>
      </c>
      <c r="B877" s="2">
        <v>-0.26718792543792885</v>
      </c>
      <c r="C877" s="2">
        <v>2.4316559846065636E-2</v>
      </c>
      <c r="D877" s="2">
        <v>-0.28822406219225044</v>
      </c>
      <c r="E877" s="2">
        <v>-0.29049032352899107</v>
      </c>
      <c r="F877" s="2" t="s">
        <v>3778</v>
      </c>
    </row>
    <row r="878" spans="1:6" x14ac:dyDescent="0.35">
      <c r="A878" s="1">
        <v>44730</v>
      </c>
      <c r="B878" s="2">
        <v>-0.3774526096885768</v>
      </c>
      <c r="C878" s="2">
        <v>-6.3600696454372219E-2</v>
      </c>
      <c r="D878" s="2">
        <v>-0.24731762609005908</v>
      </c>
      <c r="E878" s="2">
        <v>-0.37011586067865443</v>
      </c>
      <c r="F878" s="2" t="s">
        <v>3778</v>
      </c>
    </row>
    <row r="879" spans="1:6" x14ac:dyDescent="0.35">
      <c r="A879" s="1">
        <v>44729</v>
      </c>
      <c r="B879" s="2">
        <v>-0.30199961066000419</v>
      </c>
      <c r="C879" s="2">
        <v>2.7752745184441152E-2</v>
      </c>
      <c r="D879" s="2">
        <v>-0.39049015244775165</v>
      </c>
      <c r="E879" s="2">
        <v>-0.2971278706629859</v>
      </c>
      <c r="F879" s="2">
        <v>-0.12437699417435057</v>
      </c>
    </row>
    <row r="880" spans="1:6" x14ac:dyDescent="0.35">
      <c r="A880" s="1">
        <v>44728</v>
      </c>
      <c r="B880" s="2">
        <v>-0.31693076763264055</v>
      </c>
      <c r="C880" s="2">
        <v>2.6326247743659563E-4</v>
      </c>
      <c r="D880" s="2">
        <v>-0.22686440803896338</v>
      </c>
      <c r="E880" s="2">
        <v>-0.30003117182265177</v>
      </c>
      <c r="F880" s="2">
        <v>-0.13352641088937747</v>
      </c>
    </row>
    <row r="881" spans="1:6" x14ac:dyDescent="0.35">
      <c r="A881" s="1">
        <v>44727</v>
      </c>
      <c r="B881" s="2">
        <v>-0.17623077175534521</v>
      </c>
      <c r="C881" s="2">
        <v>0.11611179674267018</v>
      </c>
      <c r="D881" s="2">
        <v>-0.16550475388567631</v>
      </c>
      <c r="E881" s="2">
        <v>-0.19034145059548294</v>
      </c>
      <c r="F881" s="2">
        <v>6.1750919142892274E-3</v>
      </c>
    </row>
    <row r="882" spans="1:6" x14ac:dyDescent="0.35">
      <c r="A882" s="1">
        <v>44726</v>
      </c>
      <c r="B882" s="2">
        <v>-0.19871885467075087</v>
      </c>
      <c r="C882" s="2">
        <v>6.5550783906572541E-2</v>
      </c>
      <c r="D882" s="2">
        <v>-0.2064111899878677</v>
      </c>
      <c r="E882" s="2">
        <v>-0.21139538969471505</v>
      </c>
      <c r="F882" s="2">
        <v>-5.5625986789069402E-2</v>
      </c>
    </row>
    <row r="883" spans="1:6" x14ac:dyDescent="0.35">
      <c r="A883" s="1">
        <v>44725</v>
      </c>
      <c r="B883" s="2">
        <v>-0.20218175370166805</v>
      </c>
      <c r="C883" s="2">
        <v>6.2163686930173774E-2</v>
      </c>
      <c r="D883" s="2">
        <v>-0.2064111899878677</v>
      </c>
      <c r="E883" s="2">
        <v>-0.1968438440548036</v>
      </c>
      <c r="F883" s="2">
        <v>-3.9583329228024933E-2</v>
      </c>
    </row>
    <row r="884" spans="1:6" x14ac:dyDescent="0.35">
      <c r="A884" s="1">
        <v>44724</v>
      </c>
      <c r="B884" s="2">
        <v>-1.2187348597693682E-2</v>
      </c>
      <c r="C884" s="2">
        <v>0.22017912413347332</v>
      </c>
      <c r="D884" s="2">
        <v>-1.8790094768880547E-3</v>
      </c>
      <c r="E884" s="2">
        <v>1.130783201827423E-2</v>
      </c>
      <c r="F884" s="2" t="s">
        <v>3778</v>
      </c>
    </row>
    <row r="885" spans="1:6" x14ac:dyDescent="0.35">
      <c r="A885" s="1">
        <v>44723</v>
      </c>
      <c r="B885" s="2">
        <v>6.750085068451879E-2</v>
      </c>
      <c r="C885" s="2">
        <v>0.29287898822110497</v>
      </c>
      <c r="D885" s="2">
        <v>-6.3238663630175135E-2</v>
      </c>
      <c r="E885" s="2">
        <v>0.10126511674302441</v>
      </c>
      <c r="F885" s="2" t="s">
        <v>3778</v>
      </c>
    </row>
    <row r="886" spans="1:6" x14ac:dyDescent="0.35">
      <c r="A886" s="1">
        <v>44722</v>
      </c>
      <c r="B886" s="2">
        <v>0.17678562585687341</v>
      </c>
      <c r="C886" s="2">
        <v>0.37426749237862944</v>
      </c>
      <c r="D886" s="2">
        <v>-0.16550475388567631</v>
      </c>
      <c r="E886" s="2">
        <v>0.13529881430262453</v>
      </c>
      <c r="F886" s="2">
        <v>0.1318746992494832</v>
      </c>
    </row>
    <row r="887" spans="1:6" x14ac:dyDescent="0.35">
      <c r="A887" s="1">
        <v>44721</v>
      </c>
      <c r="B887" s="2">
        <v>0.28062277089905596</v>
      </c>
      <c r="C887" s="2">
        <v>0.39198839105225186</v>
      </c>
      <c r="D887" s="2">
        <v>-0.16550475388567631</v>
      </c>
      <c r="E887" s="2">
        <v>0.18608155613850397</v>
      </c>
      <c r="F887" s="2">
        <v>0.26447888499787536</v>
      </c>
    </row>
    <row r="888" spans="1:6" x14ac:dyDescent="0.35">
      <c r="A888" s="1">
        <v>44720</v>
      </c>
      <c r="B888" s="2">
        <v>0.28472510212513075</v>
      </c>
      <c r="C888" s="2">
        <v>0.38467422511770977</v>
      </c>
      <c r="D888" s="2">
        <v>-0.1450515358345579</v>
      </c>
      <c r="E888" s="2">
        <v>0.1912774640759749</v>
      </c>
      <c r="F888" s="2">
        <v>0.37553035553528175</v>
      </c>
    </row>
    <row r="889" spans="1:6" x14ac:dyDescent="0.35">
      <c r="A889" s="1">
        <v>44719</v>
      </c>
      <c r="B889" s="2">
        <v>0.30193164119482063</v>
      </c>
      <c r="C889" s="2">
        <v>0.39395192553132374</v>
      </c>
      <c r="D889" s="2">
        <v>-0.1450515358345579</v>
      </c>
      <c r="E889" s="2">
        <v>0.23769023709739179</v>
      </c>
      <c r="F889" s="2">
        <v>0.42644736974492842</v>
      </c>
    </row>
    <row r="890" spans="1:6" x14ac:dyDescent="0.35">
      <c r="A890" s="1">
        <v>44718</v>
      </c>
      <c r="B890" s="2">
        <v>0.34035570310382407</v>
      </c>
      <c r="C890" s="2">
        <v>0.41800522289995268</v>
      </c>
      <c r="D890" s="2">
        <v>-0.16550475388567631</v>
      </c>
      <c r="E890" s="2">
        <v>0.24964382876856772</v>
      </c>
      <c r="F890" s="2">
        <v>0.38194741855969933</v>
      </c>
    </row>
    <row r="891" spans="1:6" x14ac:dyDescent="0.35">
      <c r="A891" s="1">
        <v>44717</v>
      </c>
      <c r="B891" s="2">
        <v>0.29611031692462153</v>
      </c>
      <c r="C891" s="2">
        <v>0.43656062372718091</v>
      </c>
      <c r="D891" s="2">
        <v>-6.3238663630175135E-2</v>
      </c>
      <c r="E891" s="2">
        <v>0.17683103796081004</v>
      </c>
      <c r="F891" s="2" t="s">
        <v>3778</v>
      </c>
    </row>
    <row r="892" spans="1:6" x14ac:dyDescent="0.35">
      <c r="A892" s="1">
        <v>44716</v>
      </c>
      <c r="B892" s="2">
        <v>0.29416710739648072</v>
      </c>
      <c r="C892" s="2">
        <v>0.44844000732556483</v>
      </c>
      <c r="D892" s="2">
        <v>-6.3238663630175135E-2</v>
      </c>
      <c r="E892" s="2">
        <v>0.17439326612502162</v>
      </c>
      <c r="F892" s="2" t="s">
        <v>3778</v>
      </c>
    </row>
    <row r="893" spans="1:6" x14ac:dyDescent="0.35">
      <c r="A893" s="1">
        <v>44715</v>
      </c>
      <c r="B893" s="2">
        <v>0.27001816163651066</v>
      </c>
      <c r="C893" s="2">
        <v>0.43518614959183055</v>
      </c>
      <c r="D893" s="2">
        <v>-0.16550475388567631</v>
      </c>
      <c r="E893" s="2">
        <v>0.16621396596141139</v>
      </c>
      <c r="F893" s="2">
        <v>0.36733329446345431</v>
      </c>
    </row>
    <row r="894" spans="1:6" x14ac:dyDescent="0.35">
      <c r="A894" s="1">
        <v>44714</v>
      </c>
      <c r="B894" s="2">
        <v>0.31930426654896704</v>
      </c>
      <c r="C894" s="2">
        <v>0.48285094907129761</v>
      </c>
      <c r="D894" s="2">
        <v>-8.3691881681270827E-2</v>
      </c>
      <c r="E894" s="2">
        <v>0.20398691518699497</v>
      </c>
      <c r="F894" s="2">
        <v>0.4447462031749812</v>
      </c>
    </row>
    <row r="895" spans="1:6" x14ac:dyDescent="0.35">
      <c r="A895" s="1">
        <v>44713</v>
      </c>
      <c r="B895" s="2">
        <v>0.30554401788174873</v>
      </c>
      <c r="C895" s="2">
        <v>0.44397296638567674</v>
      </c>
      <c r="D895" s="2">
        <v>-8.3691881681270827E-2</v>
      </c>
      <c r="E895" s="2">
        <v>0.17109952101629727</v>
      </c>
      <c r="F895" s="2">
        <v>0.35904553285417934</v>
      </c>
    </row>
    <row r="896" spans="1:6" x14ac:dyDescent="0.35">
      <c r="A896" s="1">
        <v>44712</v>
      </c>
      <c r="B896" s="2">
        <v>0.40828499344651864</v>
      </c>
      <c r="C896" s="2">
        <v>0.54362234119856845</v>
      </c>
      <c r="D896" s="2">
        <v>-0.16550475388567631</v>
      </c>
      <c r="E896" s="2">
        <v>0.27095806383383891</v>
      </c>
      <c r="F896" s="2">
        <v>0.39410129057767707</v>
      </c>
    </row>
    <row r="897" spans="1:6" x14ac:dyDescent="0.35">
      <c r="A897" s="1">
        <v>44711</v>
      </c>
      <c r="B897" s="2">
        <v>0.45534554214725842</v>
      </c>
      <c r="C897" s="2">
        <v>0.54858026575822461</v>
      </c>
      <c r="D897" s="2">
        <v>-0.1450515358345579</v>
      </c>
      <c r="E897" s="2">
        <v>0.26744907398396678</v>
      </c>
      <c r="F897" s="2" t="s">
        <v>3778</v>
      </c>
    </row>
    <row r="898" spans="1:6" x14ac:dyDescent="0.35">
      <c r="A898" s="1">
        <v>44710</v>
      </c>
      <c r="B898" s="2">
        <v>0.30179877216725542</v>
      </c>
      <c r="C898" s="2">
        <v>0.4705297702151221</v>
      </c>
      <c r="D898" s="2">
        <v>-0.16550475388567631</v>
      </c>
      <c r="E898" s="2">
        <v>0.15441555073152785</v>
      </c>
      <c r="F898" s="2" t="s">
        <v>3778</v>
      </c>
    </row>
    <row r="899" spans="1:6" x14ac:dyDescent="0.35">
      <c r="A899" s="1">
        <v>44709</v>
      </c>
      <c r="B899" s="2">
        <v>0.28445936407000044</v>
      </c>
      <c r="C899" s="2">
        <v>0.47882570338920022</v>
      </c>
      <c r="D899" s="2">
        <v>-0.1450515358345579</v>
      </c>
      <c r="E899" s="2">
        <v>0.13248561559274138</v>
      </c>
      <c r="F899" s="2" t="s">
        <v>3778</v>
      </c>
    </row>
    <row r="900" spans="1:6" x14ac:dyDescent="0.35">
      <c r="A900" s="1">
        <v>44708</v>
      </c>
      <c r="B900" s="2">
        <v>0.22767446341433459</v>
      </c>
      <c r="C900" s="2">
        <v>0.4469182681042842</v>
      </c>
      <c r="D900" s="2">
        <v>-0.2064111899878677</v>
      </c>
      <c r="E900" s="2">
        <v>0.11116637483581585</v>
      </c>
      <c r="F900" s="2">
        <v>0.42368100335277603</v>
      </c>
    </row>
    <row r="901" spans="1:6" x14ac:dyDescent="0.35">
      <c r="A901" s="1">
        <v>44707</v>
      </c>
      <c r="B901" s="2">
        <v>0.2850738833224894</v>
      </c>
      <c r="C901" s="2">
        <v>0.45727591248138777</v>
      </c>
      <c r="D901" s="2">
        <v>-0.2064111899878677</v>
      </c>
      <c r="E901" s="2">
        <v>0.14131565567144933</v>
      </c>
      <c r="F901" s="2">
        <v>0.30985182885603763</v>
      </c>
    </row>
    <row r="902" spans="1:6" x14ac:dyDescent="0.35">
      <c r="A902" s="1">
        <v>44706</v>
      </c>
      <c r="B902" s="2">
        <v>0.40921507663947498</v>
      </c>
      <c r="C902" s="2">
        <v>0.56816652218696539</v>
      </c>
      <c r="D902" s="2">
        <v>-0.22686440803896338</v>
      </c>
      <c r="E902" s="2">
        <v>0.15818984223909335</v>
      </c>
      <c r="F902" s="2">
        <v>0.22016033488754136</v>
      </c>
    </row>
    <row r="903" spans="1:6" x14ac:dyDescent="0.35">
      <c r="A903" s="1">
        <v>44705</v>
      </c>
      <c r="B903" s="2">
        <v>0.43947599766744294</v>
      </c>
      <c r="C903" s="2">
        <v>0.58048770104314062</v>
      </c>
      <c r="D903" s="2">
        <v>-0.22686440803896338</v>
      </c>
      <c r="E903" s="2">
        <v>0.16360099491771207</v>
      </c>
      <c r="F903" s="2">
        <v>0.17792789713850229</v>
      </c>
    </row>
    <row r="904" spans="1:6" x14ac:dyDescent="0.35">
      <c r="A904" s="1">
        <v>44704</v>
      </c>
      <c r="B904" s="2">
        <v>0.43414462793639053</v>
      </c>
      <c r="C904" s="2">
        <v>0.52491967528540995</v>
      </c>
      <c r="D904" s="2">
        <v>-0.22686440803896338</v>
      </c>
      <c r="E904" s="2">
        <v>0.13579938346808415</v>
      </c>
      <c r="F904" s="2">
        <v>0.2145142264314282</v>
      </c>
    </row>
    <row r="905" spans="1:6" x14ac:dyDescent="0.35">
      <c r="A905" s="1">
        <v>44703</v>
      </c>
      <c r="B905" s="2">
        <v>0.49249073966594703</v>
      </c>
      <c r="C905" s="2">
        <v>0.53630817526402608</v>
      </c>
      <c r="D905" s="2">
        <v>-0.16550475388567631</v>
      </c>
      <c r="E905" s="2">
        <v>0.19553230198238175</v>
      </c>
      <c r="F905" s="2" t="s">
        <v>3778</v>
      </c>
    </row>
    <row r="906" spans="1:6" x14ac:dyDescent="0.35">
      <c r="A906" s="1">
        <v>44702</v>
      </c>
      <c r="B906" s="2">
        <v>0.43596327275118868</v>
      </c>
      <c r="C906" s="2">
        <v>0.50243720550003812</v>
      </c>
      <c r="D906" s="2">
        <v>-0.16550475388567631</v>
      </c>
      <c r="E906" s="2">
        <v>0.15288380908522128</v>
      </c>
      <c r="F906" s="2" t="s">
        <v>3778</v>
      </c>
    </row>
    <row r="907" spans="1:6" x14ac:dyDescent="0.35">
      <c r="A907" s="1">
        <v>44701</v>
      </c>
      <c r="B907" s="2">
        <v>0.42328258493293752</v>
      </c>
      <c r="C907" s="2">
        <v>0.45275978317952265</v>
      </c>
      <c r="D907" s="2">
        <v>-0.22686440803896338</v>
      </c>
      <c r="E907" s="2">
        <v>0.14006923844945476</v>
      </c>
      <c r="F907" s="2">
        <v>0.13244157760853068</v>
      </c>
    </row>
    <row r="908" spans="1:6" x14ac:dyDescent="0.35">
      <c r="A908" s="1">
        <v>44700</v>
      </c>
      <c r="B908" s="2">
        <v>0.47268495024451335</v>
      </c>
      <c r="C908" s="2">
        <v>0.4754386064128015</v>
      </c>
      <c r="D908" s="2">
        <v>-0.18595797193677199</v>
      </c>
      <c r="E908" s="2">
        <v>0.19649840047171899</v>
      </c>
      <c r="F908" s="2">
        <v>0.13179533627921636</v>
      </c>
    </row>
    <row r="909" spans="1:6" x14ac:dyDescent="0.35">
      <c r="A909" s="1">
        <v>44699</v>
      </c>
      <c r="B909" s="2">
        <v>0.38364609314740183</v>
      </c>
      <c r="C909" s="2">
        <v>0.38074715615956622</v>
      </c>
      <c r="D909" s="2">
        <v>-0.28822406219225044</v>
      </c>
      <c r="E909" s="2">
        <v>0.1152960704508578</v>
      </c>
      <c r="F909" s="2">
        <v>0.15774702755641093</v>
      </c>
    </row>
    <row r="910" spans="1:6" x14ac:dyDescent="0.35">
      <c r="A910" s="1">
        <v>44698</v>
      </c>
      <c r="B910" s="2">
        <v>0.53230992636438468</v>
      </c>
      <c r="C910" s="2">
        <v>0.47151153745465818</v>
      </c>
      <c r="D910" s="2">
        <v>-0.22686440803896338</v>
      </c>
      <c r="E910" s="2">
        <v>0.20308589068916763</v>
      </c>
      <c r="F910" s="2">
        <v>0.34500962468416352</v>
      </c>
    </row>
    <row r="911" spans="1:6" x14ac:dyDescent="0.35">
      <c r="A911" s="1">
        <v>44697</v>
      </c>
      <c r="B911" s="2">
        <v>0.47566619905050705</v>
      </c>
      <c r="C911" s="2">
        <v>0.42684112805577562</v>
      </c>
      <c r="D911" s="2">
        <v>-0.26777084414115476</v>
      </c>
      <c r="E911" s="2">
        <v>0.17362739530186841</v>
      </c>
      <c r="F911" s="2">
        <v>0.25335673159336342</v>
      </c>
    </row>
    <row r="912" spans="1:6" x14ac:dyDescent="0.35">
      <c r="A912" s="1">
        <v>44696</v>
      </c>
      <c r="B912" s="2">
        <v>0.57775113379167398</v>
      </c>
      <c r="C912" s="2">
        <v>0.50145543826050232</v>
      </c>
      <c r="D912" s="2">
        <v>-0.22686440803896338</v>
      </c>
      <c r="E912" s="2">
        <v>0.24669547638401063</v>
      </c>
      <c r="F912" s="2" t="s">
        <v>3778</v>
      </c>
    </row>
    <row r="913" spans="1:6" x14ac:dyDescent="0.35">
      <c r="A913" s="1">
        <v>44695</v>
      </c>
      <c r="B913" s="2">
        <v>0.50337769561206847</v>
      </c>
      <c r="C913" s="2">
        <v>0.42635024443600755</v>
      </c>
      <c r="D913" s="2">
        <v>-0.24731762609005908</v>
      </c>
      <c r="E913" s="2">
        <v>0.18521056579060433</v>
      </c>
      <c r="F913" s="2" t="s">
        <v>3778</v>
      </c>
    </row>
    <row r="914" spans="1:6" x14ac:dyDescent="0.35">
      <c r="A914" s="1">
        <v>44694</v>
      </c>
      <c r="B914" s="2">
        <v>0.46453841799192375</v>
      </c>
      <c r="C914" s="2">
        <v>0.3968481388879545</v>
      </c>
      <c r="D914" s="2">
        <v>-0.28822406219225044</v>
      </c>
      <c r="E914" s="2">
        <v>0.14536526022001781</v>
      </c>
      <c r="F914" s="2">
        <v>0.27136078827671178</v>
      </c>
    </row>
    <row r="915" spans="1:6" x14ac:dyDescent="0.35">
      <c r="A915" s="1">
        <v>44693</v>
      </c>
      <c r="B915" s="2">
        <v>0.41955394784688982</v>
      </c>
      <c r="C915" s="2">
        <v>0.28698838478388977</v>
      </c>
      <c r="D915" s="2">
        <v>-0.39049015244775165</v>
      </c>
      <c r="E915" s="2">
        <v>0.12992770715724275</v>
      </c>
      <c r="F915" s="2">
        <v>0.16500307055221911</v>
      </c>
    </row>
    <row r="916" spans="1:6" x14ac:dyDescent="0.35">
      <c r="A916" s="1">
        <v>44692</v>
      </c>
      <c r="B916" s="2">
        <v>0.52371496114376259</v>
      </c>
      <c r="C916" s="2">
        <v>0.29881868002029721</v>
      </c>
      <c r="D916" s="2">
        <v>-0.6972884232142097</v>
      </c>
      <c r="E916" s="2">
        <v>0.13454295486278056</v>
      </c>
      <c r="F916" s="2">
        <v>0.17078522981450353</v>
      </c>
    </row>
    <row r="917" spans="1:6" x14ac:dyDescent="0.35">
      <c r="A917" s="1">
        <v>44691</v>
      </c>
      <c r="B917" s="2">
        <v>0.74088108238481509</v>
      </c>
      <c r="C917" s="2">
        <v>0.53478643604274545</v>
      </c>
      <c r="D917" s="2">
        <v>-1.8790094768880547E-3</v>
      </c>
      <c r="E917" s="2">
        <v>0.23161833312036653</v>
      </c>
      <c r="F917" s="2">
        <v>0.24546578483542211</v>
      </c>
    </row>
    <row r="918" spans="1:6" x14ac:dyDescent="0.35">
      <c r="A918" s="1">
        <v>44690</v>
      </c>
      <c r="B918" s="2">
        <v>0.64687624538245503</v>
      </c>
      <c r="C918" s="2">
        <v>0.42340494271740009</v>
      </c>
      <c r="D918" s="2">
        <v>-4.2785445579079442E-2</v>
      </c>
      <c r="E918" s="2">
        <v>0.1859413967721753</v>
      </c>
      <c r="F918" s="2">
        <v>0.23434363143090964</v>
      </c>
    </row>
    <row r="919" spans="1:6" x14ac:dyDescent="0.35">
      <c r="A919" s="1">
        <v>44689</v>
      </c>
      <c r="B919" s="2">
        <v>0.88843213749593941</v>
      </c>
      <c r="C919" s="2">
        <v>0.71587340337513805</v>
      </c>
      <c r="D919" s="2">
        <v>-2.2332227527983747E-2</v>
      </c>
      <c r="E919" s="2">
        <v>0.38441707087691851</v>
      </c>
      <c r="F919" s="2" t="s">
        <v>3778</v>
      </c>
    </row>
    <row r="920" spans="1:6" x14ac:dyDescent="0.35">
      <c r="A920" s="1">
        <v>44688</v>
      </c>
      <c r="B920" s="2">
        <v>0.98480370405180395</v>
      </c>
      <c r="C920" s="2">
        <v>0.76299823087286034</v>
      </c>
      <c r="D920" s="2">
        <v>-6.3238663630175135E-2</v>
      </c>
      <c r="E920" s="2">
        <v>0.45489720937363437</v>
      </c>
      <c r="F920" s="2" t="s">
        <v>3778</v>
      </c>
    </row>
    <row r="921" spans="1:6" x14ac:dyDescent="0.35">
      <c r="A921" s="1">
        <v>44687</v>
      </c>
      <c r="B921" s="2">
        <v>1.0320137304085544</v>
      </c>
      <c r="C921" s="2">
        <v>0.82990566824723044</v>
      </c>
      <c r="D921" s="2">
        <v>-6.3238663630175135E-2</v>
      </c>
      <c r="E921" s="2">
        <v>0.48197800122500034</v>
      </c>
      <c r="F921" s="2">
        <v>0.38411289389126063</v>
      </c>
    </row>
    <row r="922" spans="1:6" x14ac:dyDescent="0.35">
      <c r="A922" s="1">
        <v>44686</v>
      </c>
      <c r="B922" s="2">
        <v>1.077338677436724</v>
      </c>
      <c r="C922" s="2">
        <v>0.82725489670048347</v>
      </c>
      <c r="D922" s="2">
        <v>-6.3238663630175135E-2</v>
      </c>
      <c r="E922" s="2">
        <v>0.50875845157709054</v>
      </c>
      <c r="F922" s="2">
        <v>0.41079018946803592</v>
      </c>
    </row>
    <row r="923" spans="1:6" x14ac:dyDescent="0.35">
      <c r="A923" s="1">
        <v>44685</v>
      </c>
      <c r="B923" s="2">
        <v>1.2378112454785613</v>
      </c>
      <c r="C923" s="2">
        <v>0.94477243527292798</v>
      </c>
      <c r="D923" s="2">
        <v>-6.3238663630175135E-2</v>
      </c>
      <c r="E923" s="2">
        <v>0.66613739719759812</v>
      </c>
      <c r="F923" s="2">
        <v>0.58459509435200085</v>
      </c>
    </row>
    <row r="924" spans="1:6" x14ac:dyDescent="0.35">
      <c r="A924" s="1">
        <v>44684</v>
      </c>
      <c r="B924" s="2">
        <v>1.1055816501085458</v>
      </c>
      <c r="C924" s="2">
        <v>0.85287902165236995</v>
      </c>
      <c r="D924" s="2">
        <v>-4.2785445579079442E-2</v>
      </c>
      <c r="E924" s="2">
        <v>0.56752527160205113</v>
      </c>
      <c r="F924" s="2">
        <v>0.44322696917273369</v>
      </c>
    </row>
    <row r="925" spans="1:6" x14ac:dyDescent="0.35">
      <c r="A925" s="1">
        <v>44683</v>
      </c>
      <c r="B925" s="2">
        <v>1.1674820083254711</v>
      </c>
      <c r="C925" s="2">
        <v>0.88090847634111924</v>
      </c>
      <c r="D925" s="2">
        <v>-4.2785445579079442E-2</v>
      </c>
      <c r="E925" s="2">
        <v>0.60737057717263765</v>
      </c>
      <c r="F925" s="2">
        <v>0.42043845913902467</v>
      </c>
    </row>
    <row r="926" spans="1:6" x14ac:dyDescent="0.35">
      <c r="A926" s="1">
        <v>44682</v>
      </c>
      <c r="B926" s="2">
        <v>1.1423946750583218</v>
      </c>
      <c r="C926" s="2">
        <v>0.88282292245821414</v>
      </c>
      <c r="D926" s="2">
        <v>-1.8790094768880547E-3</v>
      </c>
      <c r="E926" s="2">
        <v>0.60471756059570159</v>
      </c>
      <c r="F926" s="2" t="s">
        <v>3778</v>
      </c>
    </row>
    <row r="927" spans="1:6" x14ac:dyDescent="0.35">
      <c r="A927" s="1">
        <v>44681</v>
      </c>
      <c r="B927" s="2">
        <v>1.0604975281928382</v>
      </c>
      <c r="C927" s="2">
        <v>0.81959711223210363</v>
      </c>
      <c r="D927" s="2">
        <v>1.8574208574207638E-2</v>
      </c>
      <c r="E927" s="2">
        <v>0.56412140127692556</v>
      </c>
      <c r="F927" s="2" t="s">
        <v>3778</v>
      </c>
    </row>
    <row r="928" spans="1:6" x14ac:dyDescent="0.35">
      <c r="A928" s="1">
        <v>44680</v>
      </c>
      <c r="B928" s="2">
        <v>1.134804531858661</v>
      </c>
      <c r="C928" s="2">
        <v>0.8980403146710203</v>
      </c>
      <c r="D928" s="2">
        <v>-4.2785445579079442E-2</v>
      </c>
      <c r="E928" s="2">
        <v>0.61072439058121719</v>
      </c>
      <c r="F928" s="2">
        <v>0.39385186409969691</v>
      </c>
    </row>
    <row r="929" spans="1:6" x14ac:dyDescent="0.35">
      <c r="A929" s="1">
        <v>44679</v>
      </c>
      <c r="B929" s="2">
        <v>1.2347469535303399</v>
      </c>
      <c r="C929" s="2">
        <v>0.9677457886780676</v>
      </c>
      <c r="D929" s="2">
        <v>-4.2785445579079442E-2</v>
      </c>
      <c r="E929" s="2">
        <v>0.66914081219035593</v>
      </c>
      <c r="F929" s="2">
        <v>0.57023039673373699</v>
      </c>
    </row>
    <row r="930" spans="1:6" x14ac:dyDescent="0.35">
      <c r="A930" s="1">
        <v>44678</v>
      </c>
      <c r="B930" s="2">
        <v>1.1948696366323419</v>
      </c>
      <c r="C930" s="2">
        <v>0.88979346985891894</v>
      </c>
      <c r="D930" s="2">
        <v>-4.2785445579079442E-2</v>
      </c>
      <c r="E930" s="2">
        <v>0.64386206933464463</v>
      </c>
      <c r="F930" s="2">
        <v>0.45284122614217992</v>
      </c>
    </row>
    <row r="931" spans="1:6" x14ac:dyDescent="0.35">
      <c r="A931" s="1">
        <v>44677</v>
      </c>
      <c r="B931" s="2">
        <v>1.1296226397836195</v>
      </c>
      <c r="C931" s="2">
        <v>0.86328575439145028</v>
      </c>
      <c r="D931" s="2">
        <v>-4.2785445579079442E-2</v>
      </c>
      <c r="E931" s="2">
        <v>0.58729775363770642</v>
      </c>
      <c r="F931" s="2">
        <v>0.44290951729166739</v>
      </c>
    </row>
    <row r="932" spans="1:6" x14ac:dyDescent="0.35">
      <c r="A932" s="1">
        <v>44676</v>
      </c>
      <c r="B932" s="2">
        <v>1.292071634610489</v>
      </c>
      <c r="C932" s="2">
        <v>0.95355925206677428</v>
      </c>
      <c r="D932" s="2">
        <v>-4.2785445579079442E-2</v>
      </c>
      <c r="E932" s="2">
        <v>0.70312945852506481</v>
      </c>
      <c r="F932" s="2">
        <v>0.58000337964371584</v>
      </c>
    </row>
    <row r="933" spans="1:6" x14ac:dyDescent="0.35">
      <c r="A933" s="1">
        <v>44675</v>
      </c>
      <c r="B933" s="2">
        <v>1.2223070908245506</v>
      </c>
      <c r="C933" s="2">
        <v>0.92705153659930539</v>
      </c>
      <c r="D933" s="2">
        <v>-1.8790094768880547E-3</v>
      </c>
      <c r="E933" s="2">
        <v>0.65492464789130245</v>
      </c>
      <c r="F933" s="2" t="s">
        <v>3778</v>
      </c>
    </row>
    <row r="934" spans="1:6" x14ac:dyDescent="0.35">
      <c r="A934" s="1">
        <v>44674</v>
      </c>
      <c r="B934" s="2">
        <v>1.2305034489624771</v>
      </c>
      <c r="C934" s="2">
        <v>0.93785097623420022</v>
      </c>
      <c r="D934" s="2">
        <v>-1.8790094768880547E-3</v>
      </c>
      <c r="E934" s="2">
        <v>0.65262202973018812</v>
      </c>
      <c r="F934" s="2" t="s">
        <v>3778</v>
      </c>
    </row>
    <row r="935" spans="1:6" x14ac:dyDescent="0.35">
      <c r="A935" s="1">
        <v>44673</v>
      </c>
      <c r="B935" s="2">
        <v>1.2563298661954574</v>
      </c>
      <c r="C935" s="2">
        <v>0.96484957532143689</v>
      </c>
      <c r="D935" s="2">
        <v>-4.2785445579079442E-2</v>
      </c>
      <c r="E935" s="2">
        <v>0.66718859244506334</v>
      </c>
      <c r="F935" s="2">
        <v>0.55240774112528324</v>
      </c>
    </row>
    <row r="936" spans="1:6" x14ac:dyDescent="0.35">
      <c r="A936" s="1">
        <v>44672</v>
      </c>
      <c r="B936" s="2">
        <v>1.2737274044922722</v>
      </c>
      <c r="C936" s="2">
        <v>0.95699543740514981</v>
      </c>
      <c r="D936" s="2">
        <v>-2.2332227527983747E-2</v>
      </c>
      <c r="E936" s="2">
        <v>0.70588258893509281</v>
      </c>
      <c r="F936" s="2">
        <v>0.69059000992670294</v>
      </c>
    </row>
    <row r="937" spans="1:6" x14ac:dyDescent="0.35">
      <c r="A937" s="1">
        <v>44671</v>
      </c>
      <c r="B937" s="2">
        <v>1.3504841808538282</v>
      </c>
      <c r="C937" s="2">
        <v>1.0222338704723088</v>
      </c>
      <c r="D937" s="2">
        <v>-1.8790094768880547E-3</v>
      </c>
      <c r="E937" s="2">
        <v>0.75023301699481593</v>
      </c>
      <c r="F937" s="2">
        <v>0.76517986441017349</v>
      </c>
    </row>
    <row r="938" spans="1:6" x14ac:dyDescent="0.35">
      <c r="A938" s="1">
        <v>44670</v>
      </c>
      <c r="B938" s="2">
        <v>1.3717681382069244</v>
      </c>
      <c r="C938" s="2">
        <v>1.0414274200052351</v>
      </c>
      <c r="D938" s="2">
        <v>-2.2332227527983747E-2</v>
      </c>
      <c r="E938" s="2">
        <v>0.75699070072852093</v>
      </c>
      <c r="F938" s="2">
        <v>0.76830903295211594</v>
      </c>
    </row>
    <row r="939" spans="1:6" x14ac:dyDescent="0.35">
      <c r="A939" s="1">
        <v>44669</v>
      </c>
      <c r="B939" s="2">
        <v>1.3332610331556924</v>
      </c>
      <c r="C939" s="2">
        <v>1.0150178812617201</v>
      </c>
      <c r="D939" s="2">
        <v>-2.2332227527983747E-2</v>
      </c>
      <c r="E939" s="2">
        <v>0.72195085914634693</v>
      </c>
      <c r="F939" s="2">
        <v>0.68835650919205549</v>
      </c>
    </row>
    <row r="940" spans="1:6" x14ac:dyDescent="0.35">
      <c r="A940" s="1">
        <v>44668</v>
      </c>
      <c r="B940" s="2">
        <v>1.2779626047459123</v>
      </c>
      <c r="C940" s="2">
        <v>0.96588043092294951</v>
      </c>
      <c r="D940" s="2">
        <v>1.8574208574207638E-2</v>
      </c>
      <c r="E940" s="2">
        <v>0.66688825094578763</v>
      </c>
      <c r="F940" s="2" t="s">
        <v>3778</v>
      </c>
    </row>
    <row r="941" spans="1:6" x14ac:dyDescent="0.35">
      <c r="A941" s="1">
        <v>44667</v>
      </c>
      <c r="B941" s="2">
        <v>1.3360180654776699</v>
      </c>
      <c r="C941" s="2">
        <v>1.0163923553970704</v>
      </c>
      <c r="D941" s="2">
        <v>-1.8790094768880547E-3</v>
      </c>
      <c r="E941" s="2">
        <v>0.70087689728049651</v>
      </c>
      <c r="F941" s="2" t="s">
        <v>3778</v>
      </c>
    </row>
    <row r="942" spans="1:6" x14ac:dyDescent="0.35">
      <c r="A942" s="1">
        <v>44666</v>
      </c>
      <c r="B942" s="2">
        <v>1.3219422528699845</v>
      </c>
      <c r="C942" s="2">
        <v>1.0169814157407919</v>
      </c>
      <c r="D942" s="2">
        <v>-1.8790094768880547E-3</v>
      </c>
      <c r="E942" s="2">
        <v>0.70978702842567787</v>
      </c>
      <c r="F942" s="2" t="s">
        <v>3778</v>
      </c>
    </row>
    <row r="943" spans="1:6" x14ac:dyDescent="0.35">
      <c r="A943" s="1">
        <v>44665</v>
      </c>
      <c r="B943" s="2">
        <v>1.305267189910555</v>
      </c>
      <c r="C943" s="2">
        <v>1.0046111485226399</v>
      </c>
      <c r="D943" s="2">
        <v>-2.2332227527983747E-2</v>
      </c>
      <c r="E943" s="2">
        <v>0.67855151250099699</v>
      </c>
      <c r="F943" s="2">
        <v>0.68937689023834159</v>
      </c>
    </row>
    <row r="944" spans="1:6" x14ac:dyDescent="0.35">
      <c r="A944" s="1">
        <v>44664</v>
      </c>
      <c r="B944" s="2">
        <v>1.3841498707131539</v>
      </c>
      <c r="C944" s="2">
        <v>1.0457471958591931</v>
      </c>
      <c r="D944" s="2">
        <v>-1.8790094768880547E-3</v>
      </c>
      <c r="E944" s="2">
        <v>0.73846964160651463</v>
      </c>
      <c r="F944" s="2">
        <v>0.7505997530154721</v>
      </c>
    </row>
    <row r="945" spans="1:6" x14ac:dyDescent="0.35">
      <c r="A945" s="1">
        <v>44663</v>
      </c>
      <c r="B945" s="2">
        <v>1.3096850850770971</v>
      </c>
      <c r="C945" s="2">
        <v>0.9995550472390301</v>
      </c>
      <c r="D945" s="2">
        <v>-1.8790094768880547E-3</v>
      </c>
      <c r="E945" s="2">
        <v>0.68565959465052373</v>
      </c>
      <c r="F945" s="2">
        <v>0.69488694788828298</v>
      </c>
    </row>
    <row r="946" spans="1:6" x14ac:dyDescent="0.35">
      <c r="A946" s="1">
        <v>44662</v>
      </c>
      <c r="B946" s="2">
        <v>1.2690271626421543</v>
      </c>
      <c r="C946" s="2">
        <v>0.90398000647021226</v>
      </c>
      <c r="D946" s="2">
        <v>1.8574208574207638E-2</v>
      </c>
      <c r="E946" s="2">
        <v>0.65657652613731921</v>
      </c>
      <c r="F946" s="2">
        <v>0.7119839991971556</v>
      </c>
    </row>
    <row r="947" spans="1:6" x14ac:dyDescent="0.35">
      <c r="A947" s="1">
        <v>44661</v>
      </c>
      <c r="B947" s="2">
        <v>1.4546701070933694</v>
      </c>
      <c r="C947" s="2">
        <v>1.0199267174593996</v>
      </c>
      <c r="D947" s="2">
        <v>5.9480644676399026E-2</v>
      </c>
      <c r="E947" s="2">
        <v>0.78877684273520743</v>
      </c>
      <c r="F947" s="2" t="s">
        <v>3778</v>
      </c>
    </row>
    <row r="948" spans="1:6" x14ac:dyDescent="0.35">
      <c r="A948" s="1">
        <v>44660</v>
      </c>
      <c r="B948" s="2">
        <v>1.502428218188826</v>
      </c>
      <c r="C948" s="2">
        <v>1.0641553316004908</v>
      </c>
      <c r="D948" s="2">
        <v>1.8574208574207638E-2</v>
      </c>
      <c r="E948" s="2">
        <v>0.82026264324261822</v>
      </c>
      <c r="F948" s="2" t="s">
        <v>3778</v>
      </c>
    </row>
    <row r="949" spans="1:6" x14ac:dyDescent="0.35">
      <c r="A949" s="1">
        <v>44659</v>
      </c>
      <c r="B949" s="2">
        <v>1.4481013945431158</v>
      </c>
      <c r="C949" s="2">
        <v>1.0384821182866277</v>
      </c>
      <c r="D949" s="2">
        <v>1.8574208574207638E-2</v>
      </c>
      <c r="E949" s="2">
        <v>0.79563464030200437</v>
      </c>
      <c r="F949" s="2">
        <v>0.79786607059285253</v>
      </c>
    </row>
    <row r="950" spans="1:6" x14ac:dyDescent="0.35">
      <c r="A950" s="1">
        <v>44658</v>
      </c>
      <c r="B950" s="2">
        <v>1.4770917554949923</v>
      </c>
      <c r="C950" s="2">
        <v>1.1106910987544916</v>
      </c>
      <c r="D950" s="2">
        <v>-1.8790094768880547E-3</v>
      </c>
      <c r="E950" s="2">
        <v>0.85435140341041893</v>
      </c>
      <c r="F950" s="2">
        <v>0.81139178823972624</v>
      </c>
    </row>
    <row r="951" spans="1:6" x14ac:dyDescent="0.35">
      <c r="A951" s="1">
        <v>44657</v>
      </c>
      <c r="B951" s="2">
        <v>1.4278803894105412</v>
      </c>
      <c r="C951" s="2">
        <v>1.0315606592478996</v>
      </c>
      <c r="D951" s="2">
        <v>1.8574208574207638E-2</v>
      </c>
      <c r="E951" s="2">
        <v>0.84058575136027913</v>
      </c>
      <c r="F951" s="2">
        <v>0.78978238519283495</v>
      </c>
    </row>
    <row r="952" spans="1:6" x14ac:dyDescent="0.35">
      <c r="A952" s="1">
        <v>44656</v>
      </c>
      <c r="B952" s="2">
        <v>1.6248587227759101</v>
      </c>
      <c r="C952" s="2">
        <v>1.1513853508332537</v>
      </c>
      <c r="D952" s="2">
        <v>-1.8790094768880547E-3</v>
      </c>
      <c r="E952" s="2">
        <v>0.9573685376620108</v>
      </c>
      <c r="F952" s="2">
        <v>0.83963366808747275</v>
      </c>
    </row>
    <row r="953" spans="1:6" x14ac:dyDescent="0.35">
      <c r="A953" s="1">
        <v>44655</v>
      </c>
      <c r="B953" s="2">
        <v>1.7192206452898511</v>
      </c>
      <c r="C953" s="2">
        <v>1.1674372451996653</v>
      </c>
      <c r="D953" s="2">
        <v>-1.8790094768880547E-3</v>
      </c>
      <c r="E953" s="2">
        <v>1.0135824549431272</v>
      </c>
      <c r="F953" s="2">
        <v>0.90484735451229814</v>
      </c>
    </row>
    <row r="954" spans="1:6" x14ac:dyDescent="0.35">
      <c r="A954" s="1">
        <v>44654</v>
      </c>
      <c r="B954" s="2">
        <v>1.7197936429712259</v>
      </c>
      <c r="C954" s="2">
        <v>1.1793657171600263</v>
      </c>
      <c r="D954" s="2">
        <v>-1.8790094768880547E-3</v>
      </c>
      <c r="E954" s="2">
        <v>1.0024698194699235</v>
      </c>
      <c r="F954" s="2" t="s">
        <v>3778</v>
      </c>
    </row>
    <row r="955" spans="1:6" x14ac:dyDescent="0.35">
      <c r="A955" s="1">
        <v>44653</v>
      </c>
      <c r="B955" s="2">
        <v>1.6543888641522699</v>
      </c>
      <c r="C955" s="2">
        <v>1.1131946052153079</v>
      </c>
      <c r="D955" s="2">
        <v>1.8574208574207638E-2</v>
      </c>
      <c r="E955" s="2">
        <v>0.9726358972085295</v>
      </c>
      <c r="F955" s="2" t="s">
        <v>3778</v>
      </c>
    </row>
    <row r="956" spans="1:6" x14ac:dyDescent="0.35">
      <c r="A956" s="1">
        <v>44652</v>
      </c>
      <c r="B956" s="2">
        <v>1.665882035036657</v>
      </c>
      <c r="C956" s="2">
        <v>1.1660627710643148</v>
      </c>
      <c r="D956" s="2">
        <v>3.9027426625303327E-2</v>
      </c>
      <c r="E956" s="2">
        <v>0.99696355864986752</v>
      </c>
      <c r="F956" s="2">
        <v>0.86314778242076295</v>
      </c>
    </row>
    <row r="957" spans="1:6" x14ac:dyDescent="0.35">
      <c r="A957" s="1">
        <v>44651</v>
      </c>
      <c r="B957" s="2">
        <v>1.5215281409013197</v>
      </c>
      <c r="C957" s="2">
        <v>1.0740220923578263</v>
      </c>
      <c r="D957" s="2">
        <v>1.8574208574207638E-2</v>
      </c>
      <c r="E957" s="2">
        <v>0.95831961907638408</v>
      </c>
      <c r="F957" s="2">
        <v>0.84563124112619537</v>
      </c>
    </row>
    <row r="958" spans="1:6" x14ac:dyDescent="0.35">
      <c r="A958" s="1">
        <v>44650</v>
      </c>
      <c r="B958" s="2">
        <v>1.6073034025088615</v>
      </c>
      <c r="C958" s="2">
        <v>1.1386714650812639</v>
      </c>
      <c r="D958" s="2">
        <v>1.8574208574207638E-2</v>
      </c>
      <c r="E958" s="2">
        <v>1.0359078397226267</v>
      </c>
      <c r="F958" s="2">
        <v>0.92730707509775967</v>
      </c>
    </row>
    <row r="959" spans="1:6" x14ac:dyDescent="0.35">
      <c r="A959" s="1">
        <v>44649</v>
      </c>
      <c r="B959" s="2">
        <v>1.6207979131209493</v>
      </c>
      <c r="C959" s="2">
        <v>1.1006770729112254</v>
      </c>
      <c r="D959" s="2">
        <v>3.9027426625303327E-2</v>
      </c>
      <c r="E959" s="2">
        <v>1.0546291265108168</v>
      </c>
      <c r="F959" s="2">
        <v>0.96035608343022982</v>
      </c>
    </row>
    <row r="960" spans="1:6" x14ac:dyDescent="0.35">
      <c r="A960" s="1">
        <v>44648</v>
      </c>
      <c r="B960" s="2">
        <v>1.5605833306912578</v>
      </c>
      <c r="C960" s="2">
        <v>1.0787836634695753</v>
      </c>
      <c r="D960" s="2">
        <v>1.8574208574207638E-2</v>
      </c>
      <c r="E960" s="2">
        <v>1.0374095472190055</v>
      </c>
      <c r="F960" s="2">
        <v>0.89677500667946175</v>
      </c>
    </row>
    <row r="961" spans="1:6" x14ac:dyDescent="0.35">
      <c r="A961" s="1">
        <v>44647</v>
      </c>
      <c r="B961" s="2">
        <v>1.5337271784946471</v>
      </c>
      <c r="C961" s="2">
        <v>1.0832016160474869</v>
      </c>
      <c r="D961" s="2">
        <v>-1.8790094768880547E-3</v>
      </c>
      <c r="E961" s="2">
        <v>1.0250955457486988</v>
      </c>
      <c r="F961" s="2" t="s">
        <v>3778</v>
      </c>
    </row>
    <row r="962" spans="1:6" x14ac:dyDescent="0.35">
      <c r="A962" s="1">
        <v>44646</v>
      </c>
      <c r="B962" s="2">
        <v>1.408307120787347</v>
      </c>
      <c r="C962" s="2">
        <v>1.0113853424754373</v>
      </c>
      <c r="D962" s="2">
        <v>3.9027426625303327E-2</v>
      </c>
      <c r="E962" s="2">
        <v>0.90941401161097823</v>
      </c>
      <c r="F962" s="2" t="s">
        <v>3778</v>
      </c>
    </row>
    <row r="963" spans="1:6" x14ac:dyDescent="0.35">
      <c r="A963" s="1">
        <v>44645</v>
      </c>
      <c r="B963" s="2">
        <v>1.3730137853403479</v>
      </c>
      <c r="C963" s="2">
        <v>0.98257047399505926</v>
      </c>
      <c r="D963" s="2">
        <v>3.9027426625303327E-2</v>
      </c>
      <c r="E963" s="2">
        <v>0.8985516607205043</v>
      </c>
      <c r="F963" s="2">
        <v>0.85997326361009774</v>
      </c>
    </row>
    <row r="964" spans="1:6" x14ac:dyDescent="0.35">
      <c r="A964" s="1">
        <v>44644</v>
      </c>
      <c r="B964" s="2">
        <v>1.3777804617042482</v>
      </c>
      <c r="C964" s="2">
        <v>1.0025985256815915</v>
      </c>
      <c r="D964" s="2">
        <v>3.9027426625303327E-2</v>
      </c>
      <c r="E964" s="2">
        <v>0.88263356125888803</v>
      </c>
      <c r="F964" s="2">
        <v>0.83401023476572145</v>
      </c>
    </row>
    <row r="965" spans="1:6" x14ac:dyDescent="0.35">
      <c r="A965" s="1">
        <v>44643</v>
      </c>
      <c r="B965" s="2">
        <v>1.3170510117927414</v>
      </c>
      <c r="C965" s="2">
        <v>0.97329277358144528</v>
      </c>
      <c r="D965" s="2">
        <v>1.8574208574207638E-2</v>
      </c>
      <c r="E965" s="2">
        <v>0.82752089614178281</v>
      </c>
      <c r="F965" s="2">
        <v>0.76154050534508844</v>
      </c>
    </row>
    <row r="966" spans="1:6" x14ac:dyDescent="0.35">
      <c r="A966" s="1">
        <v>44642</v>
      </c>
      <c r="B966" s="2">
        <v>1.261843930839412</v>
      </c>
      <c r="C966" s="2">
        <v>0.95311745680898297</v>
      </c>
      <c r="D966" s="2">
        <v>1.8574208574207638E-2</v>
      </c>
      <c r="E966" s="2">
        <v>0.80054021812350873</v>
      </c>
      <c r="F966" s="2">
        <v>0.82431661482600893</v>
      </c>
    </row>
    <row r="967" spans="1:6" x14ac:dyDescent="0.35">
      <c r="A967" s="1">
        <v>44641</v>
      </c>
      <c r="B967" s="2">
        <v>1.1970619755871676</v>
      </c>
      <c r="C967" s="2">
        <v>0.91325770688382624</v>
      </c>
      <c r="D967" s="2">
        <v>-1.8790094768880547E-3</v>
      </c>
      <c r="E967" s="2">
        <v>0.73291332386991281</v>
      </c>
      <c r="F967" s="2">
        <v>0.76714126353247836</v>
      </c>
    </row>
    <row r="968" spans="1:6" x14ac:dyDescent="0.35">
      <c r="A968" s="1">
        <v>44640</v>
      </c>
      <c r="B968" s="2">
        <v>1.1721988588040346</v>
      </c>
      <c r="C968" s="2">
        <v>0.88738814012205602</v>
      </c>
      <c r="D968" s="2">
        <v>3.9027426625303327E-2</v>
      </c>
      <c r="E968" s="2">
        <v>0.74562778067258739</v>
      </c>
      <c r="F968" s="2" t="s">
        <v>3778</v>
      </c>
    </row>
    <row r="969" spans="1:6" x14ac:dyDescent="0.35">
      <c r="A969" s="1">
        <v>44639</v>
      </c>
      <c r="B969" s="2">
        <v>1.2454678231920047</v>
      </c>
      <c r="C969" s="2">
        <v>0.93245125641675286</v>
      </c>
      <c r="D969" s="2">
        <v>3.9027426625303327E-2</v>
      </c>
      <c r="E969" s="2">
        <v>0.79353224980707393</v>
      </c>
      <c r="F969" s="2" t="s">
        <v>3778</v>
      </c>
    </row>
    <row r="970" spans="1:6" x14ac:dyDescent="0.35">
      <c r="A970" s="1">
        <v>44638</v>
      </c>
      <c r="B970" s="2">
        <v>1.2370306399416162</v>
      </c>
      <c r="C970" s="2">
        <v>0.91870651506325041</v>
      </c>
      <c r="D970" s="2">
        <v>3.9027426625303327E-2</v>
      </c>
      <c r="E970" s="2">
        <v>0.7702457722298921</v>
      </c>
      <c r="F970" s="2">
        <v>0.76934075156558224</v>
      </c>
    </row>
    <row r="971" spans="1:6" x14ac:dyDescent="0.35">
      <c r="A971" s="1">
        <v>44637</v>
      </c>
      <c r="B971" s="2">
        <v>1.1311755465432873</v>
      </c>
      <c r="C971" s="2">
        <v>0.89268968321554965</v>
      </c>
      <c r="D971" s="2">
        <v>3.9027426625303327E-2</v>
      </c>
      <c r="E971" s="2">
        <v>0.72754722241618575</v>
      </c>
      <c r="F971" s="2">
        <v>0.71100896841959427</v>
      </c>
    </row>
    <row r="972" spans="1:6" x14ac:dyDescent="0.35">
      <c r="A972" s="1">
        <v>44636</v>
      </c>
      <c r="B972" s="2">
        <v>1.0993285014987602</v>
      </c>
      <c r="C972" s="2">
        <v>0.86078224793063363</v>
      </c>
      <c r="D972" s="2">
        <v>3.9027426625303327E-2</v>
      </c>
      <c r="E972" s="2">
        <v>0.73775382769990727</v>
      </c>
      <c r="F972" s="2">
        <v>0.65000151941890139</v>
      </c>
    </row>
    <row r="973" spans="1:6" x14ac:dyDescent="0.35">
      <c r="A973" s="1">
        <v>44635</v>
      </c>
      <c r="B973" s="2">
        <v>0.96935767959735231</v>
      </c>
      <c r="C973" s="2">
        <v>0.79205854116312213</v>
      </c>
      <c r="D973" s="2">
        <v>5.9480644676399026E-2</v>
      </c>
      <c r="E973" s="2">
        <v>0.64599949967115711</v>
      </c>
      <c r="F973" s="2">
        <v>0.54182979094545691</v>
      </c>
    </row>
    <row r="974" spans="1:6" x14ac:dyDescent="0.35">
      <c r="A974" s="1">
        <v>44634</v>
      </c>
      <c r="B974" s="2">
        <v>0.94599764368855066</v>
      </c>
      <c r="C974" s="2">
        <v>0.80138532993871314</v>
      </c>
      <c r="D974" s="2">
        <v>3.9027426625303327E-2</v>
      </c>
      <c r="E974" s="2">
        <v>0.6652914353079713</v>
      </c>
      <c r="F974" s="2">
        <v>0.44053996575084864</v>
      </c>
    </row>
    <row r="975" spans="1:6" x14ac:dyDescent="0.35">
      <c r="A975" s="1">
        <v>44633</v>
      </c>
      <c r="B975" s="2">
        <v>0.88574984400196743</v>
      </c>
      <c r="C975" s="2">
        <v>0.74395194642586437</v>
      </c>
      <c r="D975" s="2">
        <v>-1.8790094768880547E-3</v>
      </c>
      <c r="E975" s="2">
        <v>0.5712495061930708</v>
      </c>
      <c r="F975" s="2" t="s">
        <v>3778</v>
      </c>
    </row>
    <row r="976" spans="1:6" x14ac:dyDescent="0.35">
      <c r="A976" s="1">
        <v>44632</v>
      </c>
      <c r="B976" s="2">
        <v>0.92980423095404519</v>
      </c>
      <c r="C976" s="2">
        <v>0.79696737736080148</v>
      </c>
      <c r="D976" s="2">
        <v>-1.8790094768880547E-3</v>
      </c>
      <c r="E976" s="2">
        <v>0.62240266921139042</v>
      </c>
      <c r="F976" s="2" t="s">
        <v>3778</v>
      </c>
    </row>
    <row r="977" spans="1:6" x14ac:dyDescent="0.35">
      <c r="A977" s="1">
        <v>44631</v>
      </c>
      <c r="B977" s="2">
        <v>0.91914149149194002</v>
      </c>
      <c r="C977" s="2">
        <v>0.79451295926196186</v>
      </c>
      <c r="D977" s="2">
        <v>-1.8790094768880547E-3</v>
      </c>
      <c r="E977" s="2">
        <v>0.6181928825298747</v>
      </c>
      <c r="F977" s="2">
        <v>0.47591317535541372</v>
      </c>
    </row>
    <row r="978" spans="1:6" x14ac:dyDescent="0.35">
      <c r="A978" s="1">
        <v>44630</v>
      </c>
      <c r="B978" s="2">
        <v>0.96028106415180658</v>
      </c>
      <c r="C978" s="2">
        <v>0.79549472650149788</v>
      </c>
      <c r="D978" s="2">
        <v>5.9480644676399026E-2</v>
      </c>
      <c r="E978" s="2">
        <v>0.65253693297206017</v>
      </c>
      <c r="F978" s="2">
        <v>0.53850788376143921</v>
      </c>
    </row>
    <row r="979" spans="1:6" x14ac:dyDescent="0.35">
      <c r="A979" s="1">
        <v>44629</v>
      </c>
      <c r="B979" s="2">
        <v>1.0602982246514905</v>
      </c>
      <c r="C979" s="2">
        <v>0.89858028665276513</v>
      </c>
      <c r="D979" s="2">
        <v>3.9027426625303327E-2</v>
      </c>
      <c r="E979" s="2">
        <v>0.77831494717710115</v>
      </c>
      <c r="F979" s="2">
        <v>0.55932365710566323</v>
      </c>
    </row>
    <row r="980" spans="1:6" x14ac:dyDescent="0.35">
      <c r="A980" s="1">
        <v>44628</v>
      </c>
      <c r="B980" s="2">
        <v>0.93595772779315722</v>
      </c>
      <c r="C980" s="2">
        <v>0.84311043761898796</v>
      </c>
      <c r="D980" s="2">
        <v>-1.8790094768880547E-3</v>
      </c>
      <c r="E980" s="2">
        <v>0.61892371351144604</v>
      </c>
      <c r="F980" s="2">
        <v>0.43780761206023988</v>
      </c>
    </row>
    <row r="981" spans="1:6" x14ac:dyDescent="0.35">
      <c r="A981" s="1">
        <v>44627</v>
      </c>
      <c r="B981" s="2">
        <v>0.86563679495428958</v>
      </c>
      <c r="C981" s="2">
        <v>0.83967425228061243</v>
      </c>
      <c r="D981" s="2">
        <v>-1.8790094768880547E-3</v>
      </c>
      <c r="E981" s="2">
        <v>0.58288273359835263</v>
      </c>
      <c r="F981" s="2">
        <v>0.47226247872314753</v>
      </c>
    </row>
    <row r="982" spans="1:6" x14ac:dyDescent="0.35">
      <c r="A982" s="1">
        <v>44626</v>
      </c>
      <c r="B982" s="2">
        <v>0.91286342993948566</v>
      </c>
      <c r="C982" s="2">
        <v>0.80923946785500001</v>
      </c>
      <c r="D982" s="2">
        <v>1.8574208574207638E-2</v>
      </c>
      <c r="E982" s="2">
        <v>0.60181926512769024</v>
      </c>
      <c r="F982" s="2" t="s">
        <v>3778</v>
      </c>
    </row>
    <row r="983" spans="1:6" x14ac:dyDescent="0.35">
      <c r="A983" s="1">
        <v>44625</v>
      </c>
      <c r="B983" s="2">
        <v>1.0092100835526816</v>
      </c>
      <c r="C983" s="2">
        <v>0.8573460625922581</v>
      </c>
      <c r="D983" s="2">
        <v>1.8574208574207638E-2</v>
      </c>
      <c r="E983" s="2">
        <v>0.65151076618286796</v>
      </c>
      <c r="F983" s="2" t="s">
        <v>3778</v>
      </c>
    </row>
    <row r="984" spans="1:6" x14ac:dyDescent="0.35">
      <c r="A984" s="1">
        <v>44624</v>
      </c>
      <c r="B984" s="2">
        <v>0.97327731591052513</v>
      </c>
      <c r="C984" s="2">
        <v>0.8072759333759284</v>
      </c>
      <c r="D984" s="2">
        <v>1.8574208574207638E-2</v>
      </c>
      <c r="E984" s="2">
        <v>0.63884136060508445</v>
      </c>
      <c r="F984" s="2">
        <v>0.6171339121613274</v>
      </c>
    </row>
    <row r="985" spans="1:6" x14ac:dyDescent="0.35">
      <c r="A985" s="1">
        <v>44623</v>
      </c>
      <c r="B985" s="2">
        <v>1.1499599053153136</v>
      </c>
      <c r="C985" s="2">
        <v>0.94521423053071929</v>
      </c>
      <c r="D985" s="2">
        <v>-1.8790094768880547E-3</v>
      </c>
      <c r="E985" s="2">
        <v>0.80504534061264543</v>
      </c>
      <c r="F985" s="2">
        <v>0.6563845697417765</v>
      </c>
    </row>
    <row r="986" spans="1:6" x14ac:dyDescent="0.35">
      <c r="A986" s="1">
        <v>44622</v>
      </c>
      <c r="B986" s="2">
        <v>1.2431592238380595</v>
      </c>
      <c r="C986" s="2">
        <v>0.9776125494354031</v>
      </c>
      <c r="D986" s="2">
        <v>3.9027426625303327E-2</v>
      </c>
      <c r="E986" s="2">
        <v>0.87761785822098271</v>
      </c>
      <c r="F986" s="2">
        <v>0.68251766209386666</v>
      </c>
    </row>
    <row r="987" spans="1:6" x14ac:dyDescent="0.35">
      <c r="A987" s="1">
        <v>44621</v>
      </c>
      <c r="B987" s="2">
        <v>1.2669676927148941</v>
      </c>
      <c r="C987" s="2">
        <v>0.97461815935481866</v>
      </c>
      <c r="D987" s="2">
        <v>5.9480644676399026E-2</v>
      </c>
      <c r="E987" s="2">
        <v>0.90302174336805896</v>
      </c>
      <c r="F987" s="2">
        <v>0.59149967276519966</v>
      </c>
    </row>
    <row r="988" spans="1:6" x14ac:dyDescent="0.35">
      <c r="A988" s="1">
        <v>44620</v>
      </c>
      <c r="B988" s="2">
        <v>1.222697393593023</v>
      </c>
      <c r="C988" s="2">
        <v>0.91090146550894036</v>
      </c>
      <c r="D988" s="2">
        <v>1.8574208574207638E-2</v>
      </c>
      <c r="E988" s="2">
        <v>0.84134661649177767</v>
      </c>
      <c r="F988" s="2">
        <v>0.66823232744586913</v>
      </c>
    </row>
    <row r="989" spans="1:6" x14ac:dyDescent="0.35">
      <c r="A989" s="1">
        <v>44619</v>
      </c>
      <c r="B989" s="2">
        <v>0.96845250934706484</v>
      </c>
      <c r="C989" s="2">
        <v>0.7356560132517862</v>
      </c>
      <c r="D989" s="2">
        <v>7.9933862727494712E-2</v>
      </c>
      <c r="E989" s="2">
        <v>0.56607862671387266</v>
      </c>
      <c r="F989" s="2" t="s">
        <v>3778</v>
      </c>
    </row>
    <row r="990" spans="1:6" x14ac:dyDescent="0.35">
      <c r="A990" s="1">
        <v>44618</v>
      </c>
      <c r="B990" s="2">
        <v>1.1018364043940527</v>
      </c>
      <c r="C990" s="2">
        <v>0.80143441830068984</v>
      </c>
      <c r="D990" s="2">
        <v>0.1003870807785904</v>
      </c>
      <c r="E990" s="2">
        <v>0.63747981247503438</v>
      </c>
      <c r="F990" s="2" t="s">
        <v>3778</v>
      </c>
    </row>
    <row r="991" spans="1:6" x14ac:dyDescent="0.35">
      <c r="A991" s="1">
        <v>44617</v>
      </c>
      <c r="B991" s="2">
        <v>1.0940054360819305</v>
      </c>
      <c r="C991" s="2">
        <v>0.8091903794930233</v>
      </c>
      <c r="D991" s="2">
        <v>0.1003870807785904</v>
      </c>
      <c r="E991" s="2">
        <v>0.64219016832200937</v>
      </c>
      <c r="F991" s="2">
        <v>0.68037486189666663</v>
      </c>
    </row>
    <row r="992" spans="1:6" x14ac:dyDescent="0.35">
      <c r="A992" s="1">
        <v>44616</v>
      </c>
      <c r="B992" s="2">
        <v>0.95199335855742895</v>
      </c>
      <c r="C992" s="2">
        <v>0.74149752832702465</v>
      </c>
      <c r="D992" s="2">
        <v>0.1208402988296861</v>
      </c>
      <c r="E992" s="2">
        <v>0.59862062816040318</v>
      </c>
      <c r="F992" s="2">
        <v>0.57159090479545083</v>
      </c>
    </row>
    <row r="993" spans="1:6" x14ac:dyDescent="0.35">
      <c r="A993" s="1">
        <v>44615</v>
      </c>
      <c r="B993" s="2">
        <v>0.93673833333010259</v>
      </c>
      <c r="C993" s="2">
        <v>0.76402908647437295</v>
      </c>
      <c r="D993" s="2">
        <v>7.9933862727494712E-2</v>
      </c>
      <c r="E993" s="2">
        <v>0.54282718897827287</v>
      </c>
      <c r="F993" s="2">
        <v>0.49993748021184653</v>
      </c>
    </row>
    <row r="994" spans="1:6" x14ac:dyDescent="0.35">
      <c r="A994" s="1">
        <v>44614</v>
      </c>
      <c r="B994" s="2">
        <v>0.98488674719403213</v>
      </c>
      <c r="C994" s="2">
        <v>0.80580328251662448</v>
      </c>
      <c r="D994" s="2">
        <v>0.1003870807785904</v>
      </c>
      <c r="E994" s="2">
        <v>0.59406544875472056</v>
      </c>
      <c r="F994" s="2">
        <v>0.58979903768805708</v>
      </c>
    </row>
    <row r="995" spans="1:6" x14ac:dyDescent="0.35">
      <c r="A995" s="1">
        <v>44613</v>
      </c>
      <c r="B995" s="2">
        <v>0.92986236115360477</v>
      </c>
      <c r="C995" s="2">
        <v>0.7189168818176993</v>
      </c>
      <c r="D995" s="2">
        <v>0.1208402988296861</v>
      </c>
      <c r="E995" s="2">
        <v>0.53247041294491304</v>
      </c>
      <c r="F995" s="2" t="s">
        <v>3778</v>
      </c>
    </row>
    <row r="996" spans="1:6" x14ac:dyDescent="0.35">
      <c r="A996" s="1">
        <v>44612</v>
      </c>
      <c r="B996" s="2">
        <v>0.9709271949854662</v>
      </c>
      <c r="C996" s="2">
        <v>0.83579627168444559</v>
      </c>
      <c r="D996" s="2">
        <v>0.1003870807785904</v>
      </c>
      <c r="E996" s="2">
        <v>0.59941152744182946</v>
      </c>
      <c r="F996" s="2" t="s">
        <v>3778</v>
      </c>
    </row>
    <row r="997" spans="1:6" x14ac:dyDescent="0.35">
      <c r="A997" s="1">
        <v>44611</v>
      </c>
      <c r="B997" s="2">
        <v>1.0909162311910401</v>
      </c>
      <c r="C997" s="2">
        <v>0.93097860555744893</v>
      </c>
      <c r="D997" s="2">
        <v>5.9480644676399026E-2</v>
      </c>
      <c r="E997" s="2">
        <v>0.68627529472403925</v>
      </c>
      <c r="F997" s="2" t="s">
        <v>3778</v>
      </c>
    </row>
    <row r="998" spans="1:6" x14ac:dyDescent="0.35">
      <c r="A998" s="1">
        <v>44610</v>
      </c>
      <c r="B998" s="2">
        <v>1.1039955260919867</v>
      </c>
      <c r="C998" s="2">
        <v>0.92852418745860921</v>
      </c>
      <c r="D998" s="2">
        <v>5.9480644676399026E-2</v>
      </c>
      <c r="E998" s="2">
        <v>0.68176016085159319</v>
      </c>
      <c r="F998" s="2">
        <v>0.63980904652322756</v>
      </c>
    </row>
    <row r="999" spans="1:6" x14ac:dyDescent="0.35">
      <c r="A999" s="1">
        <v>44609</v>
      </c>
      <c r="B999" s="2">
        <v>1.1990550110006453</v>
      </c>
      <c r="C999" s="2">
        <v>0.94703049992386068</v>
      </c>
      <c r="D999" s="2">
        <v>0.1003870807785904</v>
      </c>
      <c r="E999" s="2">
        <v>0.7094266186265471</v>
      </c>
      <c r="F999" s="2">
        <v>0.67539766990423022</v>
      </c>
    </row>
    <row r="1000" spans="1:6" x14ac:dyDescent="0.35">
      <c r="A1000" s="1">
        <v>44608</v>
      </c>
      <c r="B1000" s="2">
        <v>1.3857941249292729</v>
      </c>
      <c r="C1000" s="2">
        <v>1.0668551915092146</v>
      </c>
      <c r="D1000" s="2">
        <v>7.9933862727494712E-2</v>
      </c>
      <c r="E1000" s="2">
        <v>0.87615619625784036</v>
      </c>
      <c r="F1000" s="2">
        <v>0.7828211189437323</v>
      </c>
    </row>
    <row r="1001" spans="1:6" x14ac:dyDescent="0.35">
      <c r="A1001" s="1">
        <v>44607</v>
      </c>
      <c r="B1001" s="2">
        <v>1.4384185641593041</v>
      </c>
      <c r="C1001" s="2">
        <v>1.0905648703440058</v>
      </c>
      <c r="D1001" s="2">
        <v>7.9933862727494712E-2</v>
      </c>
      <c r="E1001" s="2">
        <v>0.90923380671141285</v>
      </c>
      <c r="F1001" s="2">
        <v>0.77835411747443739</v>
      </c>
    </row>
    <row r="1002" spans="1:6" x14ac:dyDescent="0.35">
      <c r="A1002" s="1">
        <v>44606</v>
      </c>
      <c r="B1002" s="2">
        <v>1.2283526315787656</v>
      </c>
      <c r="C1002" s="2">
        <v>0.94958309474665392</v>
      </c>
      <c r="D1002" s="2">
        <v>5.9480644676399026E-2</v>
      </c>
      <c r="E1002" s="2">
        <v>0.80941530942710815</v>
      </c>
      <c r="F1002" s="2">
        <v>0.69967140123864424</v>
      </c>
    </row>
    <row r="1003" spans="1:6" x14ac:dyDescent="0.35">
      <c r="A1003" s="1">
        <v>44605</v>
      </c>
      <c r="B1003" s="2">
        <v>1.1793073517787713</v>
      </c>
      <c r="C1003" s="2">
        <v>0.92165181678185826</v>
      </c>
      <c r="D1003" s="2">
        <v>7.9933862727494712E-2</v>
      </c>
      <c r="E1003" s="2">
        <v>0.7849274658528228</v>
      </c>
      <c r="F1003" s="2" t="s">
        <v>3778</v>
      </c>
    </row>
    <row r="1004" spans="1:6" x14ac:dyDescent="0.35">
      <c r="A1004" s="1">
        <v>44604</v>
      </c>
      <c r="B1004" s="2">
        <v>1.2182130639126985</v>
      </c>
      <c r="C1004" s="2">
        <v>0.94815953224932681</v>
      </c>
      <c r="D1004" s="2">
        <v>7.9933862727494712E-2</v>
      </c>
      <c r="E1004" s="2">
        <v>0.792140667527096</v>
      </c>
      <c r="F1004" s="2" t="s">
        <v>3778</v>
      </c>
    </row>
    <row r="1005" spans="1:6" x14ac:dyDescent="0.35">
      <c r="A1005" s="1">
        <v>44603</v>
      </c>
      <c r="B1005" s="2">
        <v>1.2269575067893315</v>
      </c>
      <c r="C1005" s="2">
        <v>0.93338393529431185</v>
      </c>
      <c r="D1005" s="2">
        <v>7.9933862727494712E-2</v>
      </c>
      <c r="E1005" s="2">
        <v>0.80131109463831662</v>
      </c>
      <c r="F1005" s="2">
        <v>0.71891125274471679</v>
      </c>
    </row>
    <row r="1006" spans="1:6" x14ac:dyDescent="0.35">
      <c r="A1006" s="1">
        <v>44602</v>
      </c>
      <c r="B1006" s="2">
        <v>1.3467057178824433</v>
      </c>
      <c r="C1006" s="2">
        <v>1.0055438274001989</v>
      </c>
      <c r="D1006" s="2">
        <v>0.1208402988296861</v>
      </c>
      <c r="E1006" s="2">
        <v>0.8580055583182743</v>
      </c>
      <c r="F1006" s="2">
        <v>0.81580210187311619</v>
      </c>
    </row>
    <row r="1007" spans="1:6" x14ac:dyDescent="0.35">
      <c r="A1007" s="1">
        <v>44601</v>
      </c>
      <c r="B1007" s="2">
        <v>1.489365531916325</v>
      </c>
      <c r="C1007" s="2">
        <v>1.044372721723843</v>
      </c>
      <c r="D1007" s="2">
        <v>0.14129351688078179</v>
      </c>
      <c r="E1007" s="2">
        <v>0.90144995618851564</v>
      </c>
      <c r="F1007" s="2">
        <v>0.91001728514681079</v>
      </c>
    </row>
    <row r="1008" spans="1:6" x14ac:dyDescent="0.35">
      <c r="A1008" s="1">
        <v>44600</v>
      </c>
      <c r="B1008" s="2">
        <v>1.3832862220339803</v>
      </c>
      <c r="C1008" s="2">
        <v>0.97034747186283787</v>
      </c>
      <c r="D1008" s="2">
        <v>0.16174673493187749</v>
      </c>
      <c r="E1008" s="2">
        <v>0.88389499555584616</v>
      </c>
      <c r="F1008" s="2">
        <v>0.83552946876796896</v>
      </c>
    </row>
    <row r="1009" spans="1:6" x14ac:dyDescent="0.35">
      <c r="A1009" s="1">
        <v>44599</v>
      </c>
      <c r="B1009" s="2">
        <v>1.4034657055954407</v>
      </c>
      <c r="C1009" s="2">
        <v>1.0958664134374998</v>
      </c>
      <c r="D1009" s="2">
        <v>0.1003870807785904</v>
      </c>
      <c r="E1009" s="2">
        <v>0.87366836750550614</v>
      </c>
      <c r="F1009" s="2">
        <v>0.79290021616759621</v>
      </c>
    </row>
    <row r="1010" spans="1:6" x14ac:dyDescent="0.35">
      <c r="A1010" s="1">
        <v>44598</v>
      </c>
      <c r="B1010" s="2">
        <v>1.3337260747521704</v>
      </c>
      <c r="C1010" s="2">
        <v>1.0306279803703406</v>
      </c>
      <c r="D1010" s="2">
        <v>0.1003870807785904</v>
      </c>
      <c r="E1010" s="2">
        <v>0.80150131092119115</v>
      </c>
      <c r="F1010" s="2" t="s">
        <v>3778</v>
      </c>
    </row>
    <row r="1011" spans="1:6" x14ac:dyDescent="0.35">
      <c r="A1011" s="1">
        <v>44597</v>
      </c>
      <c r="B1011" s="2">
        <v>1.2985240867616226</v>
      </c>
      <c r="C1011" s="2">
        <v>1.0011258748222875</v>
      </c>
      <c r="D1011" s="2">
        <v>0.1003870807785904</v>
      </c>
      <c r="E1011" s="2">
        <v>0.75244052701449282</v>
      </c>
      <c r="F1011" s="2" t="s">
        <v>3778</v>
      </c>
    </row>
    <row r="1012" spans="1:6" x14ac:dyDescent="0.35">
      <c r="A1012" s="1">
        <v>44596</v>
      </c>
      <c r="B1012" s="2">
        <v>1.2828953673942689</v>
      </c>
      <c r="C1012" s="2">
        <v>0.92994774995593632</v>
      </c>
      <c r="D1012" s="2">
        <v>0.1208402988296861</v>
      </c>
      <c r="E1012" s="2">
        <v>0.76022437753739014</v>
      </c>
      <c r="F1012" s="2">
        <v>0.81172057768797379</v>
      </c>
    </row>
    <row r="1013" spans="1:6" x14ac:dyDescent="0.35">
      <c r="A1013" s="1">
        <v>44595</v>
      </c>
      <c r="B1013" s="2">
        <v>1.031947295894772</v>
      </c>
      <c r="C1013" s="2">
        <v>0.79441478253800835</v>
      </c>
      <c r="D1013" s="2">
        <v>5.9480644676399026E-2</v>
      </c>
      <c r="E1013" s="2">
        <v>0.545990786103978</v>
      </c>
      <c r="F1013" s="2">
        <v>0.78553079749997867</v>
      </c>
    </row>
    <row r="1014" spans="1:6" x14ac:dyDescent="0.35">
      <c r="A1014" s="1">
        <v>44594</v>
      </c>
      <c r="B1014" s="2">
        <v>1.0221482051118402</v>
      </c>
      <c r="C1014" s="2">
        <v>0.77095054551310094</v>
      </c>
      <c r="D1014" s="2">
        <v>5.9480644676399026E-2</v>
      </c>
      <c r="E1014" s="2">
        <v>0.52608815608530279</v>
      </c>
      <c r="F1014" s="2">
        <v>0.91251154992661965</v>
      </c>
    </row>
    <row r="1015" spans="1:6" x14ac:dyDescent="0.35">
      <c r="A1015" s="1">
        <v>44593</v>
      </c>
      <c r="B1015" s="2">
        <v>1.1103068049013323</v>
      </c>
      <c r="C1015" s="2">
        <v>0.85494073285539518</v>
      </c>
      <c r="D1015" s="2">
        <v>7.9933862727494712E-2</v>
      </c>
      <c r="E1015" s="2">
        <v>0.61716671574068249</v>
      </c>
      <c r="F1015" s="2">
        <v>0.86387338672034419</v>
      </c>
    </row>
    <row r="1016" spans="1:6" x14ac:dyDescent="0.35">
      <c r="A1016" s="1">
        <v>44592</v>
      </c>
      <c r="B1016" s="2">
        <v>1.0269813159895236</v>
      </c>
      <c r="C1016" s="2">
        <v>0.80585237087860129</v>
      </c>
      <c r="D1016" s="2">
        <v>5.9480644676399026E-2</v>
      </c>
      <c r="E1016" s="2">
        <v>0.60659970065782975</v>
      </c>
      <c r="F1016" s="2">
        <v>0.82884030413120879</v>
      </c>
    </row>
    <row r="1017" spans="1:6" x14ac:dyDescent="0.35">
      <c r="A1017" s="1">
        <v>44591</v>
      </c>
      <c r="B1017" s="2">
        <v>0.95718355494669349</v>
      </c>
      <c r="C1017" s="2">
        <v>0.82200244196896655</v>
      </c>
      <c r="D1017" s="2">
        <v>5.9480644676399026E-2</v>
      </c>
      <c r="E1017" s="2">
        <v>0.57752163783627974</v>
      </c>
      <c r="F1017" s="2" t="s">
        <v>3778</v>
      </c>
    </row>
    <row r="1018" spans="1:6" x14ac:dyDescent="0.35">
      <c r="A1018" s="1">
        <v>44590</v>
      </c>
      <c r="B1018" s="2">
        <v>0.95489986853541708</v>
      </c>
      <c r="C1018" s="2">
        <v>0.87987762073960663</v>
      </c>
      <c r="D1018" s="2">
        <v>3.9027426625303327E-2</v>
      </c>
      <c r="E1018" s="2">
        <v>0.59019104341406325</v>
      </c>
      <c r="F1018" s="2" t="s">
        <v>3778</v>
      </c>
    </row>
    <row r="1019" spans="1:6" x14ac:dyDescent="0.35">
      <c r="A1019" s="1">
        <v>44589</v>
      </c>
      <c r="B1019" s="2">
        <v>0.90999844153261134</v>
      </c>
      <c r="C1019" s="2">
        <v>0.86372754964924137</v>
      </c>
      <c r="D1019" s="2">
        <v>3.9027426625303327E-2</v>
      </c>
      <c r="E1019" s="2">
        <v>0.56888181404044658</v>
      </c>
      <c r="F1019" s="2">
        <v>0.73394486682665583</v>
      </c>
    </row>
    <row r="1020" spans="1:6" x14ac:dyDescent="0.35">
      <c r="A1020" s="1">
        <v>44588</v>
      </c>
      <c r="B1020" s="2">
        <v>0.80927541432398753</v>
      </c>
      <c r="C1020" s="2">
        <v>0.88351015952588918</v>
      </c>
      <c r="D1020" s="2">
        <v>-1.8790094768880547E-3</v>
      </c>
      <c r="E1020" s="2">
        <v>0.53980875691055152</v>
      </c>
      <c r="F1020" s="2">
        <v>0.6144469087394423</v>
      </c>
    </row>
    <row r="1021" spans="1:6" x14ac:dyDescent="0.35">
      <c r="A1021" s="1">
        <v>44587</v>
      </c>
      <c r="B1021" s="2">
        <v>0.83979376909286318</v>
      </c>
      <c r="C1021" s="2">
        <v>0.80928855621697704</v>
      </c>
      <c r="D1021" s="2">
        <v>0.1003870807785904</v>
      </c>
      <c r="E1021" s="2">
        <v>0.52159304497947556</v>
      </c>
      <c r="F1021" s="2">
        <v>0.64097681594286515</v>
      </c>
    </row>
    <row r="1022" spans="1:6" x14ac:dyDescent="0.35">
      <c r="A1022" s="1">
        <v>44586</v>
      </c>
      <c r="B1022" s="2">
        <v>0.83702012814244042</v>
      </c>
      <c r="C1022" s="2">
        <v>0.85822965310784038</v>
      </c>
      <c r="D1022" s="2">
        <v>0.1208402988296861</v>
      </c>
      <c r="E1022" s="2">
        <v>0.52911159384467898</v>
      </c>
      <c r="F1022" s="2">
        <v>0.64834623461048269</v>
      </c>
    </row>
    <row r="1023" spans="1:6" x14ac:dyDescent="0.35">
      <c r="A1023" s="1">
        <v>44585</v>
      </c>
      <c r="B1023" s="2">
        <v>0.82285296807830388</v>
      </c>
      <c r="C1023" s="2">
        <v>0.79294213167870442</v>
      </c>
      <c r="D1023" s="2">
        <v>5.9480644676399026E-2</v>
      </c>
      <c r="E1023" s="2">
        <v>0.51588155080158127</v>
      </c>
      <c r="F1023" s="2">
        <v>0.70922897037218546</v>
      </c>
    </row>
    <row r="1024" spans="1:6" x14ac:dyDescent="0.35">
      <c r="A1024" s="1">
        <v>44584</v>
      </c>
      <c r="B1024" s="2">
        <v>0.90573002402208025</v>
      </c>
      <c r="C1024" s="2">
        <v>0.85440076087365058</v>
      </c>
      <c r="D1024" s="2">
        <v>7.9933862727494712E-2</v>
      </c>
      <c r="E1024" s="2">
        <v>0.4950178279852237</v>
      </c>
      <c r="F1024" s="2" t="s">
        <v>3778</v>
      </c>
    </row>
    <row r="1025" spans="1:6" x14ac:dyDescent="0.35">
      <c r="A1025" s="1">
        <v>44583</v>
      </c>
      <c r="B1025" s="2">
        <v>0.79919397685748017</v>
      </c>
      <c r="C1025" s="2">
        <v>0.72873455421305811</v>
      </c>
      <c r="D1025" s="2">
        <v>3.9027426625303327E-2</v>
      </c>
      <c r="E1025" s="2">
        <v>0.43523485255437999</v>
      </c>
      <c r="F1025" s="2" t="s">
        <v>3778</v>
      </c>
    </row>
    <row r="1026" spans="1:6" x14ac:dyDescent="0.35">
      <c r="A1026" s="1">
        <v>44582</v>
      </c>
      <c r="B1026" s="2">
        <v>0.9310415737732457</v>
      </c>
      <c r="C1026" s="2">
        <v>0.85538252811318649</v>
      </c>
      <c r="D1026" s="2">
        <v>3.9027426625303327E-2</v>
      </c>
      <c r="E1026" s="2">
        <v>0.50532955279369207</v>
      </c>
      <c r="F1026" s="2">
        <v>0.69539713841142548</v>
      </c>
    </row>
    <row r="1027" spans="1:6" x14ac:dyDescent="0.35">
      <c r="A1027" s="1">
        <v>44581</v>
      </c>
      <c r="B1027" s="2">
        <v>1.290975465133076</v>
      </c>
      <c r="C1027" s="2">
        <v>1.1309155038889305</v>
      </c>
      <c r="D1027" s="2">
        <v>-2.2332227527983747E-2</v>
      </c>
      <c r="E1027" s="2">
        <v>0.71759090171519357</v>
      </c>
      <c r="F1027" s="2">
        <v>0.79153970810588248</v>
      </c>
    </row>
    <row r="1028" spans="1:6" x14ac:dyDescent="0.35">
      <c r="A1028" s="1">
        <v>44580</v>
      </c>
      <c r="B1028" s="2">
        <v>1.3565214172938207</v>
      </c>
      <c r="C1028" s="2">
        <v>1.238173574808225</v>
      </c>
      <c r="D1028" s="2">
        <v>1.8574208574207638E-2</v>
      </c>
      <c r="E1028" s="2">
        <v>0.7657406497407554</v>
      </c>
      <c r="F1028" s="2">
        <v>0.84834091968244274</v>
      </c>
    </row>
    <row r="1029" spans="1:6" x14ac:dyDescent="0.35">
      <c r="A1029" s="1">
        <v>44579</v>
      </c>
      <c r="B1029" s="2">
        <v>1.4200494210984189</v>
      </c>
      <c r="C1029" s="2">
        <v>1.2820094820535022</v>
      </c>
      <c r="D1029" s="2">
        <v>-1.8790094768880547E-3</v>
      </c>
      <c r="E1029" s="2">
        <v>0.80011974002452257</v>
      </c>
      <c r="F1029" s="2">
        <v>0.89856634229405186</v>
      </c>
    </row>
    <row r="1030" spans="1:6" x14ac:dyDescent="0.35">
      <c r="A1030" s="1">
        <v>44578</v>
      </c>
      <c r="B1030" s="2">
        <v>1.4609066470747094</v>
      </c>
      <c r="C1030" s="2">
        <v>1.3006630596046838</v>
      </c>
      <c r="D1030" s="2">
        <v>1.8574208574207638E-2</v>
      </c>
      <c r="E1030" s="2">
        <v>0.79234590088493473</v>
      </c>
      <c r="F1030" s="2" t="s">
        <v>3778</v>
      </c>
    </row>
    <row r="1031" spans="1:6" x14ac:dyDescent="0.35">
      <c r="A1031" s="1">
        <v>44577</v>
      </c>
      <c r="B1031" s="2">
        <v>1.5748750554687367</v>
      </c>
      <c r="C1031" s="2">
        <v>1.4159716218881728</v>
      </c>
      <c r="D1031" s="2">
        <v>1.8574208574207638E-2</v>
      </c>
      <c r="E1031" s="2">
        <v>0.83588540689661317</v>
      </c>
      <c r="F1031" s="2" t="s">
        <v>3778</v>
      </c>
    </row>
    <row r="1032" spans="1:6" x14ac:dyDescent="0.35">
      <c r="A1032" s="1">
        <v>44576</v>
      </c>
      <c r="B1032" s="2">
        <v>1.5592214231587145</v>
      </c>
      <c r="C1032" s="2">
        <v>1.3971707792510608</v>
      </c>
      <c r="D1032" s="2">
        <v>1.8574208574207638E-2</v>
      </c>
      <c r="E1032" s="2">
        <v>0.83678142570278591</v>
      </c>
      <c r="F1032" s="2" t="s">
        <v>3778</v>
      </c>
    </row>
    <row r="1033" spans="1:6" x14ac:dyDescent="0.35">
      <c r="A1033" s="1">
        <v>44575</v>
      </c>
      <c r="B1033" s="2">
        <v>1.5427456637406334</v>
      </c>
      <c r="C1033" s="2">
        <v>1.3742465142078979</v>
      </c>
      <c r="D1033" s="2">
        <v>3.9027426625303327E-2</v>
      </c>
      <c r="E1033" s="2">
        <v>0.83559507678064682</v>
      </c>
      <c r="F1033" s="2">
        <v>0.99584266870660276</v>
      </c>
    </row>
    <row r="1034" spans="1:6" x14ac:dyDescent="0.35">
      <c r="A1034" s="1">
        <v>44574</v>
      </c>
      <c r="B1034" s="2">
        <v>1.4847234202657669</v>
      </c>
      <c r="C1034" s="2">
        <v>1.301055766500498</v>
      </c>
      <c r="D1034" s="2">
        <v>1.8574208574207638E-2</v>
      </c>
      <c r="E1034" s="2">
        <v>0.80990086151760388</v>
      </c>
      <c r="F1034" s="2">
        <v>0.99142101750603262</v>
      </c>
    </row>
    <row r="1035" spans="1:6" x14ac:dyDescent="0.35">
      <c r="A1035" s="1">
        <v>44573</v>
      </c>
      <c r="B1035" s="2">
        <v>1.5950545390301971</v>
      </c>
      <c r="C1035" s="2">
        <v>1.3595690939768366</v>
      </c>
      <c r="D1035" s="2">
        <v>3.9027426625303327E-2</v>
      </c>
      <c r="E1035" s="2">
        <v>0.87702718660574019</v>
      </c>
      <c r="F1035" s="2">
        <v>1.0678362203056357</v>
      </c>
    </row>
    <row r="1036" spans="1:6" x14ac:dyDescent="0.35">
      <c r="A1036" s="1">
        <v>44572</v>
      </c>
      <c r="B1036" s="2">
        <v>1.4846071598666473</v>
      </c>
      <c r="C1036" s="2">
        <v>1.2440641782454407</v>
      </c>
      <c r="D1036" s="2">
        <v>1.8574208574207638E-2</v>
      </c>
      <c r="E1036" s="2">
        <v>0.81857071946336446</v>
      </c>
      <c r="F1036" s="2">
        <v>1.0527572559549729</v>
      </c>
    </row>
    <row r="1037" spans="1:6" x14ac:dyDescent="0.35">
      <c r="A1037" s="1">
        <v>44571</v>
      </c>
      <c r="B1037" s="2">
        <v>1.3579995852254829</v>
      </c>
      <c r="C1037" s="2">
        <v>1.0542394824811785</v>
      </c>
      <c r="D1037" s="2">
        <v>-1.8790094768880547E-3</v>
      </c>
      <c r="E1037" s="2">
        <v>0.77346943765545184</v>
      </c>
      <c r="F1037" s="2">
        <v>1.0042324684205064</v>
      </c>
    </row>
    <row r="1038" spans="1:6" x14ac:dyDescent="0.35">
      <c r="A1038" s="1">
        <v>44570</v>
      </c>
      <c r="B1038" s="2">
        <v>1.4118696715889381</v>
      </c>
      <c r="C1038" s="2">
        <v>1.1219323336471774</v>
      </c>
      <c r="D1038" s="2">
        <v>-4.2785445579079442E-2</v>
      </c>
      <c r="E1038" s="2">
        <v>0.77427535401184211</v>
      </c>
      <c r="F1038" s="2" t="s">
        <v>3778</v>
      </c>
    </row>
    <row r="1039" spans="1:6" x14ac:dyDescent="0.35">
      <c r="A1039" s="1">
        <v>44569</v>
      </c>
      <c r="B1039" s="2">
        <v>1.3535069512309357</v>
      </c>
      <c r="C1039" s="2">
        <v>1.0763783337327124</v>
      </c>
      <c r="D1039" s="2">
        <v>-2.2332227527983747E-2</v>
      </c>
      <c r="E1039" s="2">
        <v>0.76545031962478871</v>
      </c>
      <c r="F1039" s="2" t="s">
        <v>3778</v>
      </c>
    </row>
    <row r="1040" spans="1:6" x14ac:dyDescent="0.35">
      <c r="A1040" s="1">
        <v>44568</v>
      </c>
      <c r="B1040" s="2">
        <v>1.4492473899058655</v>
      </c>
      <c r="C1040" s="2">
        <v>1.1666518314080363</v>
      </c>
      <c r="D1040" s="2">
        <v>-6.3238663630175135E-2</v>
      </c>
      <c r="E1040" s="2">
        <v>0.75917818798157943</v>
      </c>
      <c r="F1040" s="2">
        <v>1.0118286384317428</v>
      </c>
    </row>
    <row r="1041" spans="1:6" x14ac:dyDescent="0.35">
      <c r="A1041" s="1">
        <v>44567</v>
      </c>
      <c r="B1041" s="2">
        <v>1.6256808498839697</v>
      </c>
      <c r="C1041" s="2">
        <v>1.2902563268656035</v>
      </c>
      <c r="D1041" s="2">
        <v>-6.3238663630175135E-2</v>
      </c>
      <c r="E1041" s="2">
        <v>0.83680645416105892</v>
      </c>
      <c r="F1041" s="2">
        <v>1.0334833917473578</v>
      </c>
    </row>
    <row r="1042" spans="1:6" x14ac:dyDescent="0.35">
      <c r="A1042" s="1">
        <v>44566</v>
      </c>
      <c r="B1042" s="2">
        <v>1.7320508107641135</v>
      </c>
      <c r="C1042" s="2">
        <v>1.2937906889279327</v>
      </c>
      <c r="D1042" s="2">
        <v>-4.2785445579079442E-2</v>
      </c>
      <c r="E1042" s="2">
        <v>0.85324514555475328</v>
      </c>
      <c r="F1042" s="2">
        <v>1.0385852969787854</v>
      </c>
    </row>
    <row r="1043" spans="1:6" x14ac:dyDescent="0.35">
      <c r="A1043" s="1">
        <v>44565</v>
      </c>
      <c r="B1043" s="2">
        <v>1.9426980453402491</v>
      </c>
      <c r="C1043" s="2">
        <v>1.4576967295684475</v>
      </c>
      <c r="D1043" s="2">
        <v>-6.3238663630175135E-2</v>
      </c>
      <c r="E1043" s="2">
        <v>0.9739523941136885</v>
      </c>
      <c r="F1043" s="2">
        <v>1.1439112960898112</v>
      </c>
    </row>
    <row r="1044" spans="1:6" x14ac:dyDescent="0.35">
      <c r="A1044" s="1">
        <v>44564</v>
      </c>
      <c r="B1044" s="2">
        <v>1.9217047389849518</v>
      </c>
      <c r="C1044" s="2">
        <v>1.4807682596975407</v>
      </c>
      <c r="D1044" s="2">
        <v>-4.2785445579079442E-2</v>
      </c>
      <c r="E1044" s="2">
        <v>1.0036311399337896</v>
      </c>
      <c r="F1044" s="2">
        <v>1.1474259419159061</v>
      </c>
    </row>
    <row r="1045" spans="1:6" x14ac:dyDescent="0.35">
      <c r="A1045" s="1">
        <v>44563</v>
      </c>
      <c r="B1045" s="2">
        <v>1.9768702983671673</v>
      </c>
      <c r="C1045" s="2">
        <v>1.576883272448103</v>
      </c>
      <c r="D1045" s="2">
        <v>-1.8790094768880547E-3</v>
      </c>
      <c r="E1045" s="2">
        <v>1.0477613175607108</v>
      </c>
      <c r="F1045" s="2" t="s">
        <v>3778</v>
      </c>
    </row>
    <row r="1046" spans="1:6" x14ac:dyDescent="0.35">
      <c r="A1046" s="1">
        <v>44562</v>
      </c>
      <c r="B1046" s="2">
        <v>1.9228922559188157</v>
      </c>
      <c r="C1046" s="2">
        <v>1.5578369880011069</v>
      </c>
      <c r="D1046" s="2">
        <v>-1.8790094768880547E-3</v>
      </c>
      <c r="E1046" s="2">
        <v>1.0690955753926001</v>
      </c>
      <c r="F1046" s="2" t="s">
        <v>3778</v>
      </c>
    </row>
    <row r="1047" spans="1:6" x14ac:dyDescent="0.35">
      <c r="A1047" s="1">
        <v>44561</v>
      </c>
      <c r="B1047" s="2">
        <v>1.8499637684139814</v>
      </c>
      <c r="C1047" s="2">
        <v>1.4807682596975407</v>
      </c>
      <c r="D1047" s="2">
        <v>-4.2785445579079442E-2</v>
      </c>
      <c r="E1047" s="2">
        <v>0.99308414761755537</v>
      </c>
      <c r="F1047" s="2">
        <v>1.1129597376858174</v>
      </c>
    </row>
    <row r="1048" spans="1:6" x14ac:dyDescent="0.35">
      <c r="A1048" s="1">
        <v>44560</v>
      </c>
      <c r="B1048" s="2">
        <v>1.876305053128777</v>
      </c>
      <c r="C1048" s="2">
        <v>1.5141483458417606</v>
      </c>
      <c r="D1048" s="2">
        <v>-4.2785445579079442E-2</v>
      </c>
      <c r="E1048" s="2">
        <v>1.0383255887917968</v>
      </c>
      <c r="F1048" s="2">
        <v>1.1271316966620049</v>
      </c>
    </row>
    <row r="1049" spans="1:6" x14ac:dyDescent="0.35">
      <c r="A1049" s="1">
        <v>44559</v>
      </c>
      <c r="B1049" s="2">
        <v>1.8085086318136474</v>
      </c>
      <c r="C1049" s="2">
        <v>1.4931385269156929</v>
      </c>
      <c r="D1049" s="2">
        <v>-2.2332227527983747E-2</v>
      </c>
      <c r="E1049" s="2">
        <v>1.0052079328049874</v>
      </c>
      <c r="F1049" s="2">
        <v>1.1434577934025736</v>
      </c>
    </row>
    <row r="1050" spans="1:6" x14ac:dyDescent="0.35">
      <c r="A1050" s="1">
        <v>44558</v>
      </c>
      <c r="B1050" s="2">
        <v>1.944500081526602</v>
      </c>
      <c r="C1050" s="2">
        <v>1.5911679857833505</v>
      </c>
      <c r="D1050" s="2">
        <v>-2.2332227527983747E-2</v>
      </c>
      <c r="E1050" s="2">
        <v>1.0594446018825383</v>
      </c>
      <c r="F1050" s="2">
        <v>1.1358616233913363</v>
      </c>
    </row>
    <row r="1051" spans="1:6" x14ac:dyDescent="0.35">
      <c r="A1051" s="1">
        <v>44557</v>
      </c>
      <c r="B1051" s="2">
        <v>2.1475820858457455</v>
      </c>
      <c r="C1051" s="2">
        <v>1.734064207497797</v>
      </c>
      <c r="D1051" s="2">
        <v>1.8574208574207638E-2</v>
      </c>
      <c r="E1051" s="2">
        <v>1.2162729214210404</v>
      </c>
      <c r="F1051" s="2">
        <v>1.1413036556381926</v>
      </c>
    </row>
    <row r="1052" spans="1:6" x14ac:dyDescent="0.35">
      <c r="A1052" s="1">
        <v>44556</v>
      </c>
      <c r="B1052" s="2">
        <v>2.1683677843454725</v>
      </c>
      <c r="C1052" s="2">
        <v>1.6515466710148068</v>
      </c>
      <c r="D1052" s="2">
        <v>5.9480644676399026E-2</v>
      </c>
      <c r="E1052" s="2">
        <v>1.2213637098337651</v>
      </c>
      <c r="F1052" s="2" t="s">
        <v>3778</v>
      </c>
    </row>
    <row r="1053" spans="1:6" x14ac:dyDescent="0.35">
      <c r="A1053" s="1">
        <v>44555</v>
      </c>
      <c r="B1053" s="2">
        <v>2.1948336337736105</v>
      </c>
      <c r="C1053" s="2">
        <v>1.6556700934208575</v>
      </c>
      <c r="D1053" s="2">
        <v>7.9933862727494712E-2</v>
      </c>
      <c r="E1053" s="2">
        <v>1.2026674515038478</v>
      </c>
      <c r="F1053" s="2" t="s">
        <v>3778</v>
      </c>
    </row>
    <row r="1054" spans="1:6" x14ac:dyDescent="0.35">
      <c r="A1054" s="1">
        <v>44554</v>
      </c>
      <c r="B1054" s="2">
        <v>2.1535196705150645</v>
      </c>
      <c r="C1054" s="2">
        <v>1.6284260525237366</v>
      </c>
      <c r="D1054" s="2">
        <v>5.9480644676399026E-2</v>
      </c>
      <c r="E1054" s="2">
        <v>1.2216740627163498</v>
      </c>
      <c r="F1054" s="2" t="s">
        <v>3778</v>
      </c>
    </row>
    <row r="1055" spans="1:6" x14ac:dyDescent="0.35">
      <c r="A1055" s="1">
        <v>44553</v>
      </c>
      <c r="B1055" s="2">
        <v>2.2089509679524104</v>
      </c>
      <c r="C1055" s="2">
        <v>1.6623951990116783</v>
      </c>
      <c r="D1055" s="2">
        <v>1.8574208574207638E-2</v>
      </c>
      <c r="E1055" s="2">
        <v>1.2224199107728848</v>
      </c>
      <c r="F1055" s="2">
        <v>1.0671559662747794</v>
      </c>
    </row>
    <row r="1056" spans="1:6" x14ac:dyDescent="0.35">
      <c r="A1056" s="1">
        <v>44552</v>
      </c>
      <c r="B1056" s="2">
        <v>2.1004966242023375</v>
      </c>
      <c r="C1056" s="2">
        <v>1.5874372702731137</v>
      </c>
      <c r="D1056" s="2">
        <v>1.8574208574207638E-2</v>
      </c>
      <c r="E1056" s="2">
        <v>1.1122296203802562</v>
      </c>
      <c r="F1056" s="2">
        <v>1.0340502701064054</v>
      </c>
    </row>
    <row r="1057" spans="1:6" x14ac:dyDescent="0.35">
      <c r="A1057" s="1">
        <v>44551</v>
      </c>
      <c r="B1057" s="2">
        <v>2.131264108397898</v>
      </c>
      <c r="C1057" s="2">
        <v>1.5632367078185545</v>
      </c>
      <c r="D1057" s="2">
        <v>1.8574208574207638E-2</v>
      </c>
      <c r="E1057" s="2">
        <v>1.127361826252101</v>
      </c>
      <c r="F1057" s="2">
        <v>0.98031020166870131</v>
      </c>
    </row>
    <row r="1058" spans="1:6" x14ac:dyDescent="0.35">
      <c r="A1058" s="1">
        <v>44550</v>
      </c>
      <c r="B1058" s="2">
        <v>2.0666648480585557</v>
      </c>
      <c r="C1058" s="2">
        <v>1.5377598479525982</v>
      </c>
      <c r="D1058" s="2">
        <v>-1.8790094768880547E-3</v>
      </c>
      <c r="E1058" s="2">
        <v>1.0269076061276623</v>
      </c>
      <c r="F1058" s="2">
        <v>0.88824915615938682</v>
      </c>
    </row>
    <row r="1059" spans="1:6" x14ac:dyDescent="0.35">
      <c r="A1059" s="1">
        <v>44549</v>
      </c>
      <c r="B1059" s="2">
        <v>2.0554872411146357</v>
      </c>
      <c r="C1059" s="2">
        <v>1.5701090784953056</v>
      </c>
      <c r="D1059" s="2">
        <v>1.8574208574207638E-2</v>
      </c>
      <c r="E1059" s="2">
        <v>1.0173617521423475</v>
      </c>
      <c r="F1059" s="2" t="s">
        <v>3778</v>
      </c>
    </row>
    <row r="1060" spans="1:6" x14ac:dyDescent="0.35">
      <c r="A1060" s="1">
        <v>44548</v>
      </c>
      <c r="B1060" s="2">
        <v>2.0841288208691529</v>
      </c>
      <c r="C1060" s="2">
        <v>1.5912170741453271</v>
      </c>
      <c r="D1060" s="2">
        <v>5.9480644676399026E-2</v>
      </c>
      <c r="E1060" s="2">
        <v>1.0249553863823699</v>
      </c>
      <c r="F1060" s="2" t="s">
        <v>3778</v>
      </c>
    </row>
    <row r="1061" spans="1:6" x14ac:dyDescent="0.35">
      <c r="A1061" s="1">
        <v>44547</v>
      </c>
      <c r="B1061" s="2">
        <v>2.0164154426962515</v>
      </c>
      <c r="C1061" s="2">
        <v>1.550473733704588</v>
      </c>
      <c r="D1061" s="2">
        <v>3.9027426625303327E-2</v>
      </c>
      <c r="E1061" s="2">
        <v>0.99071645546493114</v>
      </c>
      <c r="F1061" s="2">
        <v>0.94788475953118467</v>
      </c>
    </row>
    <row r="1062" spans="1:6" x14ac:dyDescent="0.35">
      <c r="A1062" s="1">
        <v>44546</v>
      </c>
      <c r="B1062" s="2">
        <v>2.0814631360036264</v>
      </c>
      <c r="C1062" s="2">
        <v>1.5510137056863327</v>
      </c>
      <c r="D1062" s="2">
        <v>1.8574208574207638E-2</v>
      </c>
      <c r="E1062" s="2">
        <v>1.0635993259558532</v>
      </c>
      <c r="F1062" s="2">
        <v>1.002418457671554</v>
      </c>
    </row>
    <row r="1063" spans="1:6" x14ac:dyDescent="0.35">
      <c r="A1063" s="1">
        <v>44545</v>
      </c>
      <c r="B1063" s="2">
        <v>2.133464751666946</v>
      </c>
      <c r="C1063" s="2">
        <v>1.6250880439093149</v>
      </c>
      <c r="D1063" s="2">
        <v>7.9933862727494712E-2</v>
      </c>
      <c r="E1063" s="2">
        <v>1.1258350902974492</v>
      </c>
      <c r="F1063" s="2">
        <v>1.0491292344570682</v>
      </c>
    </row>
    <row r="1064" spans="1:6" x14ac:dyDescent="0.35">
      <c r="A1064" s="1">
        <v>44544</v>
      </c>
      <c r="B1064" s="2">
        <v>2.0025140206872458</v>
      </c>
      <c r="C1064" s="2">
        <v>1.5622549405790183</v>
      </c>
      <c r="D1064" s="2">
        <v>3.9027426625303327E-2</v>
      </c>
      <c r="E1064" s="2">
        <v>1.1005563474417379</v>
      </c>
      <c r="F1064" s="2">
        <v>0.9631904752254673</v>
      </c>
    </row>
    <row r="1065" spans="1:6" x14ac:dyDescent="0.35">
      <c r="A1065" s="1">
        <v>44543</v>
      </c>
      <c r="B1065" s="2">
        <v>1.9364033751593492</v>
      </c>
      <c r="C1065" s="2">
        <v>1.5258313759922375</v>
      </c>
      <c r="D1065" s="2">
        <v>0.1208402988296861</v>
      </c>
      <c r="E1065" s="2">
        <v>1.017316700917456</v>
      </c>
      <c r="F1065" s="2">
        <v>1.0027585846869826</v>
      </c>
    </row>
    <row r="1066" spans="1:6" x14ac:dyDescent="0.35">
      <c r="A1066" s="1">
        <v>44542</v>
      </c>
      <c r="B1066" s="2">
        <v>2.2269215039305994</v>
      </c>
      <c r="C1066" s="2">
        <v>1.7694569164830656</v>
      </c>
      <c r="D1066" s="2">
        <v>7.9933862727494712E-2</v>
      </c>
      <c r="E1066" s="2">
        <v>1.1863789308597914</v>
      </c>
      <c r="F1066" s="2" t="s">
        <v>3778</v>
      </c>
    </row>
    <row r="1067" spans="1:6" x14ac:dyDescent="0.35">
      <c r="A1067" s="1">
        <v>44541</v>
      </c>
      <c r="B1067" s="2">
        <v>2.1803176925121153</v>
      </c>
      <c r="C1067" s="2">
        <v>1.7337696773259366</v>
      </c>
      <c r="D1067" s="2">
        <v>0.1003870807785904</v>
      </c>
      <c r="E1067" s="2">
        <v>1.1480103043273109</v>
      </c>
      <c r="F1067" s="2" t="s">
        <v>3778</v>
      </c>
    </row>
    <row r="1068" spans="1:6" x14ac:dyDescent="0.35">
      <c r="A1068" s="1">
        <v>44540</v>
      </c>
      <c r="B1068" s="2">
        <v>2.0373340102235438</v>
      </c>
      <c r="C1068" s="2">
        <v>1.6811960416487901</v>
      </c>
      <c r="D1068" s="2">
        <v>5.9480644676399026E-2</v>
      </c>
      <c r="E1068" s="2">
        <v>1.0390213799317853</v>
      </c>
      <c r="F1068" s="2">
        <v>1.0515101235650681</v>
      </c>
    </row>
    <row r="1069" spans="1:6" x14ac:dyDescent="0.35">
      <c r="A1069" s="1">
        <v>44539</v>
      </c>
      <c r="B1069" s="2">
        <v>2.2069164109678181</v>
      </c>
      <c r="C1069" s="2">
        <v>1.7707823022564388</v>
      </c>
      <c r="D1069" s="2">
        <v>7.9933862727494712E-2</v>
      </c>
      <c r="E1069" s="2">
        <v>1.0620175273930008</v>
      </c>
      <c r="F1069" s="2">
        <v>1.0009445739380303</v>
      </c>
    </row>
    <row r="1070" spans="1:6" x14ac:dyDescent="0.35">
      <c r="A1070" s="1">
        <v>44538</v>
      </c>
      <c r="B1070" s="2">
        <v>2.4793394390475365</v>
      </c>
      <c r="C1070" s="2">
        <v>1.9480894657166186</v>
      </c>
      <c r="D1070" s="2">
        <v>0.14129351688078179</v>
      </c>
      <c r="E1070" s="2">
        <v>1.2060462933707004</v>
      </c>
      <c r="F1070" s="2">
        <v>1.0392655510096418</v>
      </c>
    </row>
    <row r="1071" spans="1:6" x14ac:dyDescent="0.35">
      <c r="A1071" s="1">
        <v>44537</v>
      </c>
      <c r="B1071" s="2">
        <v>2.3724961322566922</v>
      </c>
      <c r="C1071" s="2">
        <v>1.80966028494206</v>
      </c>
      <c r="D1071" s="2">
        <v>0.1208402988296861</v>
      </c>
      <c r="E1071" s="2">
        <v>1.2121181973477255</v>
      </c>
      <c r="F1071" s="2">
        <v>1.022939454269074</v>
      </c>
    </row>
    <row r="1072" spans="1:6" x14ac:dyDescent="0.35">
      <c r="A1072" s="1">
        <v>44536</v>
      </c>
      <c r="B1072" s="2">
        <v>2.4108869769088046</v>
      </c>
      <c r="C1072" s="2">
        <v>1.8582086749371092</v>
      </c>
      <c r="D1072" s="2">
        <v>0.16174673493187749</v>
      </c>
      <c r="E1072" s="2">
        <v>1.2104613134100541</v>
      </c>
      <c r="F1072" s="2">
        <v>0.9151191903782383</v>
      </c>
    </row>
    <row r="1073" spans="1:6" x14ac:dyDescent="0.35">
      <c r="A1073" s="1">
        <v>44535</v>
      </c>
      <c r="B1073" s="2">
        <v>2.2792552921628322</v>
      </c>
      <c r="C1073" s="2">
        <v>1.7060838411710249</v>
      </c>
      <c r="D1073" s="2">
        <v>0.22310638908520997</v>
      </c>
      <c r="E1073" s="2">
        <v>1.1525654837329935</v>
      </c>
      <c r="F1073" s="2" t="s">
        <v>3778</v>
      </c>
    </row>
    <row r="1074" spans="1:6" x14ac:dyDescent="0.35">
      <c r="A1074" s="1">
        <v>44534</v>
      </c>
      <c r="B1074" s="2">
        <v>2.2200123144972106</v>
      </c>
      <c r="C1074" s="2">
        <v>1.7601792160694516</v>
      </c>
      <c r="D1074" s="2">
        <v>0.20265317103411429</v>
      </c>
      <c r="E1074" s="2">
        <v>1.1420385141833773</v>
      </c>
      <c r="F1074" s="2" t="s">
        <v>3778</v>
      </c>
    </row>
    <row r="1075" spans="1:6" x14ac:dyDescent="0.35">
      <c r="A1075" s="1">
        <v>44533</v>
      </c>
      <c r="B1075" s="2">
        <v>2.2996008620087496</v>
      </c>
      <c r="C1075" s="2">
        <v>1.8878089572091157</v>
      </c>
      <c r="D1075" s="2">
        <v>5.9480644676399026E-2</v>
      </c>
      <c r="E1075" s="2">
        <v>1.364106013056233</v>
      </c>
      <c r="F1075" s="2">
        <v>0.85468995730377417</v>
      </c>
    </row>
    <row r="1076" spans="1:6" x14ac:dyDescent="0.35">
      <c r="A1076" s="1">
        <v>44532</v>
      </c>
      <c r="B1076" s="2">
        <v>2.5434155275908412</v>
      </c>
      <c r="C1076" s="2">
        <v>2.0134260755077316</v>
      </c>
      <c r="D1076" s="2">
        <v>0.1003870807785904</v>
      </c>
      <c r="E1076" s="2">
        <v>1.5074940505021439</v>
      </c>
      <c r="F1076" s="2">
        <v>0.89856634229405186</v>
      </c>
    </row>
    <row r="1077" spans="1:6" x14ac:dyDescent="0.35">
      <c r="A1077" s="1">
        <v>44531</v>
      </c>
      <c r="B1077" s="2">
        <v>2.6018612910910717</v>
      </c>
      <c r="C1077" s="2">
        <v>2.048327900873232</v>
      </c>
      <c r="D1077" s="2">
        <v>7.9933862727494712E-2</v>
      </c>
      <c r="E1077" s="2">
        <v>1.5432497059909254</v>
      </c>
      <c r="F1077" s="2">
        <v>0.8258925366641614</v>
      </c>
    </row>
    <row r="1078" spans="1:6" x14ac:dyDescent="0.35">
      <c r="A1078" s="1">
        <v>44530</v>
      </c>
      <c r="B1078" s="2">
        <v>2.6397455725755914</v>
      </c>
      <c r="C1078" s="2">
        <v>2.0282507608247231</v>
      </c>
      <c r="D1078" s="2">
        <v>0.14129351688078179</v>
      </c>
      <c r="E1078" s="2">
        <v>1.5268610715137771</v>
      </c>
      <c r="F1078" s="2">
        <v>0.88711539944129181</v>
      </c>
    </row>
    <row r="1079" spans="1:6" x14ac:dyDescent="0.35">
      <c r="A1079" s="1">
        <v>44529</v>
      </c>
      <c r="B1079" s="2">
        <v>2.485551066086209</v>
      </c>
      <c r="C1079" s="2">
        <v>2.0301161185798411</v>
      </c>
      <c r="D1079" s="2">
        <v>0.16174673493187749</v>
      </c>
      <c r="E1079" s="2">
        <v>1.5725079737120409</v>
      </c>
      <c r="F1079" s="2">
        <v>0.9872261176490813</v>
      </c>
    </row>
    <row r="1080" spans="1:6" x14ac:dyDescent="0.35">
      <c r="A1080" s="1">
        <v>44528</v>
      </c>
      <c r="B1080" s="2">
        <v>2.3641087748916405</v>
      </c>
      <c r="C1080" s="2">
        <v>1.9712100842076885</v>
      </c>
      <c r="D1080" s="2">
        <v>0.14129351688078179</v>
      </c>
      <c r="E1080" s="2">
        <v>1.5473143276144574</v>
      </c>
      <c r="F1080" s="2" t="s">
        <v>3778</v>
      </c>
    </row>
    <row r="1081" spans="1:6" x14ac:dyDescent="0.35">
      <c r="A1081" s="1">
        <v>44527</v>
      </c>
      <c r="B1081" s="2">
        <v>2.1962121499345995</v>
      </c>
      <c r="C1081" s="2">
        <v>1.9156911468119344</v>
      </c>
      <c r="D1081" s="2">
        <v>0.14129351688078179</v>
      </c>
      <c r="E1081" s="2">
        <v>1.4208905791859734</v>
      </c>
      <c r="F1081" s="2" t="s">
        <v>3778</v>
      </c>
    </row>
    <row r="1082" spans="1:6" x14ac:dyDescent="0.35">
      <c r="A1082" s="1">
        <v>44526</v>
      </c>
      <c r="B1082" s="2">
        <v>2.1461620481136432</v>
      </c>
      <c r="C1082" s="2">
        <v>1.840389599539533</v>
      </c>
      <c r="D1082" s="2">
        <v>0.1003870807785904</v>
      </c>
      <c r="E1082" s="2">
        <v>1.3690816705609017</v>
      </c>
      <c r="F1082" s="2">
        <v>0.91840708486071443</v>
      </c>
    </row>
    <row r="1083" spans="1:6" x14ac:dyDescent="0.35">
      <c r="A1083" s="1">
        <v>44525</v>
      </c>
      <c r="B1083" s="2">
        <v>2.5495607201157311</v>
      </c>
      <c r="C1083" s="2">
        <v>2.1046322520606142</v>
      </c>
      <c r="D1083" s="2">
        <v>0.1003870807785904</v>
      </c>
      <c r="E1083" s="2">
        <v>1.6295878756494022</v>
      </c>
      <c r="F1083" s="2" t="s">
        <v>3778</v>
      </c>
    </row>
    <row r="1084" spans="1:6" x14ac:dyDescent="0.35">
      <c r="A1084" s="1">
        <v>44524</v>
      </c>
      <c r="B1084" s="2">
        <v>2.3446434623533428</v>
      </c>
      <c r="C1084" s="2">
        <v>1.8681245240564215</v>
      </c>
      <c r="D1084" s="2">
        <v>1.8574208574207638E-2</v>
      </c>
      <c r="E1084" s="2">
        <v>1.5413175090122508</v>
      </c>
      <c r="F1084" s="2">
        <v>1.0396056780250704</v>
      </c>
    </row>
    <row r="1085" spans="1:6" x14ac:dyDescent="0.35">
      <c r="A1085" s="1">
        <v>44523</v>
      </c>
      <c r="B1085" s="2">
        <v>2.400024933905351</v>
      </c>
      <c r="C1085" s="2">
        <v>1.87151162103282</v>
      </c>
      <c r="D1085" s="2">
        <v>1.8574208574207638E-2</v>
      </c>
      <c r="E1085" s="2">
        <v>1.5614153610054551</v>
      </c>
      <c r="F1085" s="2">
        <v>1.0273611054696441</v>
      </c>
    </row>
    <row r="1086" spans="1:6" x14ac:dyDescent="0.35">
      <c r="A1086" s="1">
        <v>44522</v>
      </c>
      <c r="B1086" s="2">
        <v>2.1896932632696826</v>
      </c>
      <c r="C1086" s="2">
        <v>1.7163433088241749</v>
      </c>
      <c r="D1086" s="2">
        <v>0.1208402988296861</v>
      </c>
      <c r="E1086" s="2">
        <v>1.4981233957247397</v>
      </c>
      <c r="F1086" s="2">
        <v>1.0185178030685029</v>
      </c>
    </row>
    <row r="1087" spans="1:6" x14ac:dyDescent="0.35">
      <c r="A1087" s="1">
        <v>44521</v>
      </c>
      <c r="B1087" s="2">
        <v>2.3401093067876815</v>
      </c>
      <c r="C1087" s="2">
        <v>1.8412731900551149</v>
      </c>
      <c r="D1087" s="2">
        <v>0.18219995298301858</v>
      </c>
      <c r="E1087" s="2">
        <v>1.6185353084760536</v>
      </c>
      <c r="F1087" s="2" t="s">
        <v>3778</v>
      </c>
    </row>
    <row r="1088" spans="1:6" x14ac:dyDescent="0.35">
      <c r="A1088" s="1">
        <v>44520</v>
      </c>
      <c r="B1088" s="2">
        <v>2.4570091381023653</v>
      </c>
      <c r="C1088" s="2">
        <v>1.9352283148786984</v>
      </c>
      <c r="D1088" s="2">
        <v>0.1208402988296861</v>
      </c>
      <c r="E1088" s="2">
        <v>1.6687574128466183</v>
      </c>
      <c r="F1088" s="2" t="s">
        <v>3778</v>
      </c>
    </row>
    <row r="1089" spans="1:6" x14ac:dyDescent="0.35">
      <c r="A1089" s="1">
        <v>44519</v>
      </c>
      <c r="B1089" s="2">
        <v>2.3628216061871035</v>
      </c>
      <c r="C1089" s="2">
        <v>1.8213924034545137</v>
      </c>
      <c r="D1089" s="2">
        <v>0.14129351688078179</v>
      </c>
      <c r="E1089" s="2">
        <v>1.5869543998272055</v>
      </c>
      <c r="F1089" s="2">
        <v>1.0356375295117379</v>
      </c>
    </row>
    <row r="1090" spans="1:6" x14ac:dyDescent="0.35">
      <c r="A1090" s="1">
        <v>44518</v>
      </c>
      <c r="B1090" s="2">
        <v>2.1190401578619023</v>
      </c>
      <c r="C1090" s="2">
        <v>1.5831665827811325</v>
      </c>
      <c r="D1090" s="2">
        <v>7.9933862727494712E-2</v>
      </c>
      <c r="E1090" s="2">
        <v>1.5304851922717049</v>
      </c>
      <c r="F1090" s="2">
        <v>1.0430069481793556</v>
      </c>
    </row>
    <row r="1091" spans="1:6" x14ac:dyDescent="0.35">
      <c r="A1091" s="1">
        <v>44517</v>
      </c>
      <c r="B1091" s="2">
        <v>2.3590431432157186</v>
      </c>
      <c r="C1091" s="2">
        <v>1.8077458388249645</v>
      </c>
      <c r="D1091" s="2">
        <v>3.9027426625303327E-2</v>
      </c>
      <c r="E1091" s="2">
        <v>1.7013044199848035</v>
      </c>
      <c r="F1091" s="2">
        <v>1.0250935920334541</v>
      </c>
    </row>
    <row r="1092" spans="1:6" x14ac:dyDescent="0.35">
      <c r="A1092" s="1">
        <v>44516</v>
      </c>
      <c r="B1092" s="2">
        <v>2.2903498559645241</v>
      </c>
      <c r="C1092" s="2">
        <v>1.8597795025203663</v>
      </c>
      <c r="D1092" s="2">
        <v>-1.8790094768880547E-3</v>
      </c>
      <c r="E1092" s="2">
        <v>1.6873535573434435</v>
      </c>
      <c r="F1092" s="2">
        <v>1.0389254239942129</v>
      </c>
    </row>
    <row r="1093" spans="1:6" x14ac:dyDescent="0.35">
      <c r="A1093" s="1">
        <v>44515</v>
      </c>
      <c r="B1093" s="2">
        <v>2.5850035332187402</v>
      </c>
      <c r="C1093" s="2">
        <v>2.0787135969368671</v>
      </c>
      <c r="D1093" s="2">
        <v>-6.3238663630175135E-2</v>
      </c>
      <c r="E1093" s="2">
        <v>1.8629932661199184</v>
      </c>
      <c r="F1093" s="2">
        <v>1.0184044273966939</v>
      </c>
    </row>
    <row r="1094" spans="1:6" x14ac:dyDescent="0.35">
      <c r="A1094" s="1">
        <v>44514</v>
      </c>
      <c r="B1094" s="2">
        <v>2.6369968445678373</v>
      </c>
      <c r="C1094" s="2">
        <v>2.1635873747947438</v>
      </c>
      <c r="D1094" s="2">
        <v>-2.2332227527983747E-2</v>
      </c>
      <c r="E1094" s="2">
        <v>1.9586169937976714</v>
      </c>
      <c r="F1094" s="2" t="s">
        <v>3778</v>
      </c>
    </row>
    <row r="1095" spans="1:6" x14ac:dyDescent="0.35">
      <c r="A1095" s="1">
        <v>44513</v>
      </c>
      <c r="B1095" s="2">
        <v>2.6527916502196471</v>
      </c>
      <c r="C1095" s="2">
        <v>2.1572058877377605</v>
      </c>
      <c r="D1095" s="2">
        <v>-2.2332227527983747E-2</v>
      </c>
      <c r="E1095" s="2">
        <v>1.9030738391982709</v>
      </c>
      <c r="F1095" s="2" t="s">
        <v>3778</v>
      </c>
    </row>
    <row r="1096" spans="1:6" x14ac:dyDescent="0.35">
      <c r="A1096" s="1">
        <v>44512</v>
      </c>
      <c r="B1096" s="2">
        <v>2.6716424435054567</v>
      </c>
      <c r="C1096" s="2">
        <v>2.0463152780321829</v>
      </c>
      <c r="D1096" s="2">
        <v>-1.8790094768880547E-3</v>
      </c>
      <c r="E1096" s="2">
        <v>1.8898538075384821</v>
      </c>
      <c r="F1096" s="2">
        <v>1.0185178030685029</v>
      </c>
    </row>
    <row r="1097" spans="1:6" x14ac:dyDescent="0.35">
      <c r="A1097" s="1">
        <v>44511</v>
      </c>
      <c r="B1097" s="2">
        <v>2.7161203504828979</v>
      </c>
      <c r="C1097" s="2">
        <v>2.0555929784457971</v>
      </c>
      <c r="D1097" s="2">
        <v>1.8574208574207638E-2</v>
      </c>
      <c r="E1097" s="2">
        <v>1.9235020668406784</v>
      </c>
      <c r="F1097" s="2">
        <v>0.98042357734051122</v>
      </c>
    </row>
    <row r="1098" spans="1:6" x14ac:dyDescent="0.35">
      <c r="A1098" s="1">
        <v>44510</v>
      </c>
      <c r="B1098" s="2">
        <v>2.6440056857719001</v>
      </c>
      <c r="C1098" s="2">
        <v>1.9869183600402622</v>
      </c>
      <c r="D1098" s="2">
        <v>-4.2785445579079442E-2</v>
      </c>
      <c r="E1098" s="2">
        <v>1.9298042326338152</v>
      </c>
      <c r="F1098" s="2">
        <v>0.97747580987346383</v>
      </c>
    </row>
    <row r="1099" spans="1:6" x14ac:dyDescent="0.35">
      <c r="A1099" s="1">
        <v>44509</v>
      </c>
      <c r="B1099" s="2">
        <v>2.7252218788711122</v>
      </c>
      <c r="C1099" s="2">
        <v>2.0822970473611733</v>
      </c>
      <c r="D1099" s="2">
        <v>-2.2332227527983747E-2</v>
      </c>
      <c r="E1099" s="2">
        <v>2.0285064606791448</v>
      </c>
      <c r="F1099" s="2">
        <v>1.0211254435201216</v>
      </c>
    </row>
    <row r="1100" spans="1:6" x14ac:dyDescent="0.35">
      <c r="A1100" s="1">
        <v>44508</v>
      </c>
      <c r="B1100" s="2">
        <v>2.7887914042468247</v>
      </c>
      <c r="C1100" s="2">
        <v>2.1782647950258052</v>
      </c>
      <c r="D1100" s="2">
        <v>1.8574208574207638E-2</v>
      </c>
      <c r="E1100" s="2">
        <v>2.0597169481455526</v>
      </c>
      <c r="F1100" s="2">
        <v>1.0398324293686891</v>
      </c>
    </row>
    <row r="1101" spans="1:6" x14ac:dyDescent="0.35">
      <c r="A1101" s="1">
        <v>44507</v>
      </c>
      <c r="B1101" s="2">
        <v>2.6257611074243576</v>
      </c>
      <c r="C1101" s="2">
        <v>2.1572058877377605</v>
      </c>
      <c r="D1101" s="2">
        <v>0.1003870807785904</v>
      </c>
      <c r="E1101" s="2">
        <v>1.8467397853174441</v>
      </c>
      <c r="F1101" s="2" t="s">
        <v>3778</v>
      </c>
    </row>
    <row r="1102" spans="1:6" x14ac:dyDescent="0.35">
      <c r="A1102" s="1">
        <v>44506</v>
      </c>
      <c r="B1102" s="2">
        <v>2.5471192517342205</v>
      </c>
      <c r="C1102" s="2">
        <v>2.0924092499283926</v>
      </c>
      <c r="D1102" s="2">
        <v>0.1003870807785904</v>
      </c>
      <c r="E1102" s="2">
        <v>1.7571729445417528</v>
      </c>
      <c r="F1102" s="2" t="s">
        <v>3778</v>
      </c>
    </row>
    <row r="1103" spans="1:6" x14ac:dyDescent="0.35">
      <c r="A1103" s="1">
        <v>44505</v>
      </c>
      <c r="B1103" s="2">
        <v>2.511942176686341</v>
      </c>
      <c r="C1103" s="2">
        <v>1.950102088557667</v>
      </c>
      <c r="D1103" s="2">
        <v>0.14129351688078179</v>
      </c>
      <c r="E1103" s="2">
        <v>1.7316639398699301</v>
      </c>
      <c r="F1103" s="2">
        <v>1.0350706511526904</v>
      </c>
    </row>
    <row r="1104" spans="1:6" x14ac:dyDescent="0.35">
      <c r="A1104" s="1">
        <v>44504</v>
      </c>
      <c r="B1104" s="2">
        <v>2.561859409479732</v>
      </c>
      <c r="C1104" s="2">
        <v>1.7137416256394045</v>
      </c>
      <c r="D1104" s="2">
        <v>5.9480644676399026E-2</v>
      </c>
      <c r="E1104" s="2">
        <v>1.7536038863920254</v>
      </c>
      <c r="F1104" s="2">
        <v>1.0153432842578376</v>
      </c>
    </row>
    <row r="1105" spans="1:6" x14ac:dyDescent="0.35">
      <c r="A1105" s="1">
        <v>44503</v>
      </c>
      <c r="B1105" s="2">
        <v>2.6175813579148763</v>
      </c>
      <c r="C1105" s="2">
        <v>1.759099272105962</v>
      </c>
      <c r="D1105" s="2">
        <v>1.8574208574207638E-2</v>
      </c>
      <c r="E1105" s="2">
        <v>1.8289845970185912</v>
      </c>
      <c r="F1105" s="2">
        <v>0.993235028254985</v>
      </c>
    </row>
    <row r="1106" spans="1:6" x14ac:dyDescent="0.35">
      <c r="A1106" s="1">
        <v>44502</v>
      </c>
      <c r="B1106" s="2">
        <v>2.604169890445017</v>
      </c>
      <c r="C1106" s="2">
        <v>1.6897865049947289</v>
      </c>
      <c r="D1106" s="2">
        <v>7.9933862727494712E-2</v>
      </c>
      <c r="E1106" s="2">
        <v>1.8441618541153271</v>
      </c>
      <c r="F1106" s="2">
        <v>0.95922232671213481</v>
      </c>
    </row>
    <row r="1107" spans="1:6" x14ac:dyDescent="0.35">
      <c r="A1107" s="1">
        <v>44501</v>
      </c>
      <c r="B1107" s="2">
        <v>2.3839311729415202</v>
      </c>
      <c r="C1107" s="2">
        <v>1.6762872054511107</v>
      </c>
      <c r="D1107" s="2">
        <v>5.9480644676399026E-2</v>
      </c>
      <c r="E1107" s="2">
        <v>1.7287105817937183</v>
      </c>
      <c r="F1107" s="2">
        <v>0.94006183817632849</v>
      </c>
    </row>
    <row r="1108" spans="1:6" x14ac:dyDescent="0.35">
      <c r="A1108" s="1">
        <v>44500</v>
      </c>
      <c r="B1108" s="2">
        <v>2.3562861108937416</v>
      </c>
      <c r="C1108" s="2">
        <v>1.5434050095799299</v>
      </c>
      <c r="D1108" s="2">
        <v>5.9480644676399026E-2</v>
      </c>
      <c r="E1108" s="2">
        <v>1.7484480239877913</v>
      </c>
      <c r="F1108" s="2" t="s">
        <v>3778</v>
      </c>
    </row>
    <row r="1109" spans="1:6" x14ac:dyDescent="0.35">
      <c r="A1109" s="1">
        <v>44499</v>
      </c>
      <c r="B1109" s="2">
        <v>2.3837650866570632</v>
      </c>
      <c r="C1109" s="2">
        <v>1.5617640569592508</v>
      </c>
      <c r="D1109" s="2">
        <v>3.9027426625303327E-2</v>
      </c>
      <c r="E1109" s="2">
        <v>1.7750032182154245</v>
      </c>
      <c r="F1109" s="2" t="s">
        <v>3778</v>
      </c>
    </row>
    <row r="1110" spans="1:6" x14ac:dyDescent="0.35">
      <c r="A1110" s="1">
        <v>44498</v>
      </c>
      <c r="B1110" s="2">
        <v>2.4610367305004344</v>
      </c>
      <c r="C1110" s="2">
        <v>1.5682437207401874</v>
      </c>
      <c r="D1110" s="2">
        <v>-2.2332227527983747E-2</v>
      </c>
      <c r="E1110" s="2">
        <v>1.795161138508484</v>
      </c>
      <c r="F1110" s="2">
        <v>0.93065165741613975</v>
      </c>
    </row>
    <row r="1111" spans="1:6" x14ac:dyDescent="0.35">
      <c r="A1111" s="1">
        <v>44497</v>
      </c>
      <c r="B1111" s="2">
        <v>2.3540771633104698</v>
      </c>
      <c r="C1111" s="2">
        <v>1.3845059818610477</v>
      </c>
      <c r="D1111" s="2">
        <v>1.8574208574207638E-2</v>
      </c>
      <c r="E1111" s="2">
        <v>1.7120516399672217</v>
      </c>
      <c r="F1111" s="2">
        <v>0.92044784695328463</v>
      </c>
    </row>
    <row r="1112" spans="1:6" x14ac:dyDescent="0.35">
      <c r="A1112" s="1">
        <v>44496</v>
      </c>
      <c r="B1112" s="2">
        <v>2.0526554699646526</v>
      </c>
      <c r="C1112" s="2">
        <v>1.1714624908817624</v>
      </c>
      <c r="D1112" s="2">
        <v>7.9933862727494712E-2</v>
      </c>
      <c r="E1112" s="2">
        <v>1.6047095881260585</v>
      </c>
      <c r="F1112" s="2">
        <v>0.86976892165443798</v>
      </c>
    </row>
    <row r="1113" spans="1:6" x14ac:dyDescent="0.35">
      <c r="A1113" s="1">
        <v>44495</v>
      </c>
      <c r="B1113" s="2">
        <v>2.2250364246020191</v>
      </c>
      <c r="C1113" s="2">
        <v>1.3153895681977219</v>
      </c>
      <c r="D1113" s="2">
        <v>-6.3238663630175135E-2</v>
      </c>
      <c r="E1113" s="2">
        <v>1.6984511757416836</v>
      </c>
      <c r="F1113" s="2">
        <v>0.89595870184243309</v>
      </c>
    </row>
    <row r="1114" spans="1:6" x14ac:dyDescent="0.35">
      <c r="A1114" s="1">
        <v>44494</v>
      </c>
      <c r="B1114" s="2">
        <v>2.3001157294905643</v>
      </c>
      <c r="C1114" s="2">
        <v>1.34926053796171</v>
      </c>
      <c r="D1114" s="2">
        <v>-4.2785445579079442E-2</v>
      </c>
      <c r="E1114" s="2">
        <v>1.8364180491256668</v>
      </c>
      <c r="F1114" s="2">
        <v>0.88654852108224436</v>
      </c>
    </row>
    <row r="1115" spans="1:6" x14ac:dyDescent="0.35">
      <c r="A1115" s="1">
        <v>44493</v>
      </c>
      <c r="B1115" s="2">
        <v>2.1862469728672114</v>
      </c>
      <c r="C1115" s="2">
        <v>1.3045410402008506</v>
      </c>
      <c r="D1115" s="2">
        <v>-8.3691881681270827E-2</v>
      </c>
      <c r="E1115" s="2">
        <v>1.7262678042662751</v>
      </c>
      <c r="F1115" s="2" t="s">
        <v>3778</v>
      </c>
    </row>
    <row r="1116" spans="1:6" x14ac:dyDescent="0.35">
      <c r="A1116" s="1">
        <v>44492</v>
      </c>
      <c r="B1116" s="2">
        <v>2.2577055967546058</v>
      </c>
      <c r="C1116" s="2">
        <v>1.3517149560605497</v>
      </c>
      <c r="D1116" s="2">
        <v>-4.2785445579079442E-2</v>
      </c>
      <c r="E1116" s="2">
        <v>1.7485931890457747</v>
      </c>
      <c r="F1116" s="2" t="s">
        <v>3778</v>
      </c>
    </row>
    <row r="1117" spans="1:6" x14ac:dyDescent="0.35">
      <c r="A1117" s="1">
        <v>44491</v>
      </c>
      <c r="B1117" s="2">
        <v>2.0933549139707095</v>
      </c>
      <c r="C1117" s="2">
        <v>1.319414813879819</v>
      </c>
      <c r="D1117" s="2">
        <v>-8.3691881681270827E-2</v>
      </c>
      <c r="E1117" s="2">
        <v>1.7174477755708766</v>
      </c>
      <c r="F1117" s="2">
        <v>0.86205937597139171</v>
      </c>
    </row>
    <row r="1118" spans="1:6" x14ac:dyDescent="0.35">
      <c r="A1118" s="1">
        <v>44490</v>
      </c>
      <c r="B1118" s="2">
        <v>2.1624634169330452</v>
      </c>
      <c r="C1118" s="2">
        <v>1.2814695100717575</v>
      </c>
      <c r="D1118" s="2">
        <v>-4.2785445579079442E-2</v>
      </c>
      <c r="E1118" s="2">
        <v>1.7935292830290854</v>
      </c>
      <c r="F1118" s="2">
        <v>0.86761478389005786</v>
      </c>
    </row>
    <row r="1119" spans="1:6" x14ac:dyDescent="0.35">
      <c r="A1119" s="1">
        <v>44489</v>
      </c>
      <c r="B1119" s="2">
        <v>2.2502649312109564</v>
      </c>
      <c r="C1119" s="2">
        <v>1.428783684364116</v>
      </c>
      <c r="D1119" s="2">
        <v>-1.8790094768880547E-3</v>
      </c>
      <c r="E1119" s="2">
        <v>1.9821887957991657</v>
      </c>
      <c r="F1119" s="2">
        <v>0.85219569252396543</v>
      </c>
    </row>
    <row r="1120" spans="1:6" x14ac:dyDescent="0.35">
      <c r="A1120" s="1">
        <v>44488</v>
      </c>
      <c r="B1120" s="2">
        <v>2.0151614912486058</v>
      </c>
      <c r="C1120" s="2">
        <v>1.3649197254323071</v>
      </c>
      <c r="D1120" s="2">
        <v>-1.8790094768880547E-3</v>
      </c>
      <c r="E1120" s="2">
        <v>1.8970620035211008</v>
      </c>
      <c r="F1120" s="2">
        <v>0.83337533100358885</v>
      </c>
    </row>
    <row r="1121" spans="1:6" x14ac:dyDescent="0.35">
      <c r="A1121" s="1">
        <v>44487</v>
      </c>
      <c r="B1121" s="2">
        <v>1.9078863601181739</v>
      </c>
      <c r="C1121" s="2">
        <v>1.3497023332195011</v>
      </c>
      <c r="D1121" s="2">
        <v>-6.3238663630175135E-2</v>
      </c>
      <c r="E1121" s="2">
        <v>1.7858255235726621</v>
      </c>
      <c r="F1121" s="2">
        <v>0.79584798363464371</v>
      </c>
    </row>
    <row r="1122" spans="1:6" x14ac:dyDescent="0.35">
      <c r="A1122" s="1">
        <v>44486</v>
      </c>
      <c r="B1122" s="2">
        <v>1.9891606834169455</v>
      </c>
      <c r="C1122" s="2">
        <v>1.2795550639546625</v>
      </c>
      <c r="D1122" s="2">
        <v>-4.2785445579079442E-2</v>
      </c>
      <c r="E1122" s="2">
        <v>1.7593554261031565</v>
      </c>
      <c r="F1122" s="2" t="s">
        <v>3778</v>
      </c>
    </row>
    <row r="1123" spans="1:6" x14ac:dyDescent="0.35">
      <c r="A1123" s="1">
        <v>44485</v>
      </c>
      <c r="B1123" s="2">
        <v>1.9742793523296465</v>
      </c>
      <c r="C1123" s="2">
        <v>1.2521146696096348</v>
      </c>
      <c r="D1123" s="2">
        <v>-4.2785445579079442E-2</v>
      </c>
      <c r="E1123" s="2">
        <v>1.7259974969169269</v>
      </c>
      <c r="F1123" s="2" t="s">
        <v>3778</v>
      </c>
    </row>
    <row r="1124" spans="1:6" x14ac:dyDescent="0.35">
      <c r="A1124" s="1">
        <v>44484</v>
      </c>
      <c r="B1124" s="2">
        <v>2.0069568287964561</v>
      </c>
      <c r="C1124" s="2">
        <v>1.2972268742663082</v>
      </c>
      <c r="D1124" s="2">
        <v>-6.3238663630175135E-2</v>
      </c>
      <c r="E1124" s="2">
        <v>1.7666136790023212</v>
      </c>
      <c r="F1124" s="2">
        <v>0.77872825719140859</v>
      </c>
    </row>
    <row r="1125" spans="1:6" x14ac:dyDescent="0.35">
      <c r="A1125" s="1">
        <v>44483</v>
      </c>
      <c r="B1125" s="2">
        <v>1.9434371293060804</v>
      </c>
      <c r="C1125" s="2">
        <v>1.2879491738526943</v>
      </c>
      <c r="D1125" s="2">
        <v>-2.2332227527983747E-2</v>
      </c>
      <c r="E1125" s="2">
        <v>1.5500324181829035</v>
      </c>
      <c r="F1125" s="2">
        <v>0.74120090982246445</v>
      </c>
    </row>
    <row r="1126" spans="1:6" x14ac:dyDescent="0.35">
      <c r="A1126" s="1">
        <v>44482</v>
      </c>
      <c r="B1126" s="2">
        <v>1.7913602229435175</v>
      </c>
      <c r="C1126" s="2">
        <v>1.2780824130953587</v>
      </c>
      <c r="D1126" s="2">
        <v>-2.2332227527983747E-2</v>
      </c>
      <c r="E1126" s="2">
        <v>1.5517493704204297</v>
      </c>
      <c r="F1126" s="2">
        <v>0.65673603432438632</v>
      </c>
    </row>
    <row r="1127" spans="1:6" x14ac:dyDescent="0.35">
      <c r="A1127" s="1">
        <v>44481</v>
      </c>
      <c r="B1127" s="2">
        <v>1.6938841825960174</v>
      </c>
      <c r="C1127" s="2">
        <v>1.146721956445458</v>
      </c>
      <c r="D1127" s="2">
        <v>-4.2785445579079442E-2</v>
      </c>
      <c r="E1127" s="2">
        <v>1.4834617248684272</v>
      </c>
      <c r="F1127" s="2">
        <v>0.64177044564553243</v>
      </c>
    </row>
    <row r="1128" spans="1:6" x14ac:dyDescent="0.35">
      <c r="A1128" s="1">
        <v>44480</v>
      </c>
      <c r="B1128" s="2">
        <v>1.7396907798491106</v>
      </c>
      <c r="C1128" s="2">
        <v>0.99813148474170299</v>
      </c>
      <c r="D1128" s="2">
        <v>-2.2332227527983747E-2</v>
      </c>
      <c r="E1128" s="2">
        <v>1.5566149027086975</v>
      </c>
      <c r="F1128" s="2">
        <v>0.65378826685733893</v>
      </c>
    </row>
    <row r="1129" spans="1:6" x14ac:dyDescent="0.35">
      <c r="A1129" s="1">
        <v>44479</v>
      </c>
      <c r="B1129" s="2">
        <v>1.6317097820097395</v>
      </c>
      <c r="C1129" s="2">
        <v>0.95301928008502945</v>
      </c>
      <c r="D1129" s="2">
        <v>-2.2332227527983747E-2</v>
      </c>
      <c r="E1129" s="2">
        <v>1.416976128312079</v>
      </c>
      <c r="F1129" s="2" t="s">
        <v>3778</v>
      </c>
    </row>
    <row r="1130" spans="1:6" x14ac:dyDescent="0.35">
      <c r="A1130" s="1">
        <v>44478</v>
      </c>
      <c r="B1130" s="2">
        <v>1.7638895514944177</v>
      </c>
      <c r="C1130" s="2">
        <v>1.0389239135444188</v>
      </c>
      <c r="D1130" s="2">
        <v>1.8574208574207638E-2</v>
      </c>
      <c r="E1130" s="2">
        <v>1.4297306306479904</v>
      </c>
      <c r="F1130" s="2" t="s">
        <v>3778</v>
      </c>
    </row>
    <row r="1131" spans="1:6" x14ac:dyDescent="0.35">
      <c r="A1131" s="1">
        <v>44477</v>
      </c>
      <c r="B1131" s="2">
        <v>1.751615775073085</v>
      </c>
      <c r="C1131" s="2">
        <v>1.0242464933133573</v>
      </c>
      <c r="D1131" s="2">
        <v>-1.8790094768880547E-3</v>
      </c>
      <c r="E1131" s="2">
        <v>1.3782821318220495</v>
      </c>
      <c r="F1131" s="2">
        <v>0.68791434407199914</v>
      </c>
    </row>
    <row r="1132" spans="1:6" x14ac:dyDescent="0.35">
      <c r="A1132" s="1">
        <v>44476</v>
      </c>
      <c r="B1132" s="2">
        <v>1.7736886422773492</v>
      </c>
      <c r="C1132" s="2">
        <v>1.1200178875300821</v>
      </c>
      <c r="D1132" s="2">
        <v>1.8574208574207638E-2</v>
      </c>
      <c r="E1132" s="2">
        <v>1.3717346871378377</v>
      </c>
      <c r="F1132" s="2">
        <v>0.6975512761758067</v>
      </c>
    </row>
    <row r="1133" spans="1:6" x14ac:dyDescent="0.35">
      <c r="A1133" s="1">
        <v>44475</v>
      </c>
      <c r="B1133" s="2">
        <v>1.7648943735153793</v>
      </c>
      <c r="C1133" s="2">
        <v>1.1036714629918098</v>
      </c>
      <c r="D1133" s="2">
        <v>3.9027426625303327E-2</v>
      </c>
      <c r="E1133" s="2">
        <v>1.4487872987770385</v>
      </c>
      <c r="F1133" s="2">
        <v>0.65650928298076761</v>
      </c>
    </row>
    <row r="1134" spans="1:6" x14ac:dyDescent="0.35">
      <c r="A1134" s="1">
        <v>44474</v>
      </c>
      <c r="B1134" s="2">
        <v>1.7166047863096621</v>
      </c>
      <c r="C1134" s="2">
        <v>1.1396532323207997</v>
      </c>
      <c r="D1134" s="2">
        <v>5.9480644676399026E-2</v>
      </c>
      <c r="E1134" s="2">
        <v>1.2558729481005519</v>
      </c>
      <c r="F1134" s="2">
        <v>0.63621503772686627</v>
      </c>
    </row>
    <row r="1135" spans="1:6" x14ac:dyDescent="0.35">
      <c r="A1135" s="1">
        <v>44473</v>
      </c>
      <c r="B1135" s="2">
        <v>1.6050280204118081</v>
      </c>
      <c r="C1135" s="2">
        <v>1.062437238931303</v>
      </c>
      <c r="D1135" s="2">
        <v>1.8574208574207638E-2</v>
      </c>
      <c r="E1135" s="2">
        <v>1.1436453412045029</v>
      </c>
      <c r="F1135" s="2">
        <v>0.58496923406897217</v>
      </c>
    </row>
    <row r="1136" spans="1:6" x14ac:dyDescent="0.35">
      <c r="A1136" s="1">
        <v>44472</v>
      </c>
      <c r="B1136" s="2">
        <v>1.6336280785952115</v>
      </c>
      <c r="C1136" s="2">
        <v>1.0812871699303919</v>
      </c>
      <c r="D1136" s="2">
        <v>7.9933862727494712E-2</v>
      </c>
      <c r="E1136" s="2">
        <v>1.0922268765284895</v>
      </c>
      <c r="F1136" s="2" t="s">
        <v>3778</v>
      </c>
    </row>
    <row r="1137" spans="1:6" x14ac:dyDescent="0.35">
      <c r="A1137" s="1">
        <v>44471</v>
      </c>
      <c r="B1137" s="2">
        <v>1.6100687391450617</v>
      </c>
      <c r="C1137" s="2">
        <v>1.066069777717586</v>
      </c>
      <c r="D1137" s="2">
        <v>3.9027426625303327E-2</v>
      </c>
      <c r="E1137" s="2">
        <v>1.0655365286261822</v>
      </c>
      <c r="F1137" s="2" t="s">
        <v>3778</v>
      </c>
    </row>
    <row r="1138" spans="1:6" x14ac:dyDescent="0.35">
      <c r="A1138" s="1">
        <v>44470</v>
      </c>
      <c r="B1138" s="2">
        <v>1.5437670943900406</v>
      </c>
      <c r="C1138" s="2">
        <v>1.0370585557893006</v>
      </c>
      <c r="D1138" s="2">
        <v>3.9027426625303327E-2</v>
      </c>
      <c r="E1138" s="2">
        <v>1.0895187973433531</v>
      </c>
      <c r="F1138" s="2">
        <v>0.64902648864134005</v>
      </c>
    </row>
    <row r="1139" spans="1:6" x14ac:dyDescent="0.35">
      <c r="A1139" s="1">
        <v>44469</v>
      </c>
      <c r="B1139" s="2">
        <v>1.2875457833590505</v>
      </c>
      <c r="C1139" s="2">
        <v>0.87153259920355142</v>
      </c>
      <c r="D1139" s="2">
        <v>-2.2332227527983747E-2</v>
      </c>
      <c r="E1139" s="2">
        <v>0.87313776419011901</v>
      </c>
      <c r="F1139" s="2">
        <v>0.59290553109563715</v>
      </c>
    </row>
    <row r="1140" spans="1:6" x14ac:dyDescent="0.35">
      <c r="A1140" s="1">
        <v>44468</v>
      </c>
      <c r="B1140" s="2">
        <v>1.1637367626109776</v>
      </c>
      <c r="C1140" s="2">
        <v>0.77296316835414935</v>
      </c>
      <c r="D1140" s="2">
        <v>-4.2785445579079442E-2</v>
      </c>
      <c r="E1140" s="2">
        <v>0.75868262450777468</v>
      </c>
      <c r="F1140" s="2">
        <v>0.65186088043657764</v>
      </c>
    </row>
    <row r="1141" spans="1:6" x14ac:dyDescent="0.35">
      <c r="A1141" s="1">
        <v>44467</v>
      </c>
      <c r="B1141" s="2">
        <v>1.127015085117653</v>
      </c>
      <c r="C1141" s="2">
        <v>0.60326470100037288</v>
      </c>
      <c r="D1141" s="2">
        <v>-1.8790094768880547E-3</v>
      </c>
      <c r="E1141" s="2">
        <v>0.73292834094487669</v>
      </c>
      <c r="F1141" s="2">
        <v>0.64403795908172246</v>
      </c>
    </row>
    <row r="1142" spans="1:6" x14ac:dyDescent="0.35">
      <c r="A1142" s="1">
        <v>44466</v>
      </c>
      <c r="B1142" s="2">
        <v>1.2258032071123588</v>
      </c>
      <c r="C1142" s="2">
        <v>0.61494773115084977</v>
      </c>
      <c r="D1142" s="2">
        <v>3.9027426625303327E-2</v>
      </c>
      <c r="E1142" s="2">
        <v>0.79050881204769774</v>
      </c>
      <c r="F1142" s="2">
        <v>0.74664294206932069</v>
      </c>
    </row>
    <row r="1143" spans="1:6" x14ac:dyDescent="0.35">
      <c r="A1143" s="1">
        <v>44465</v>
      </c>
      <c r="B1143" s="2">
        <v>1.3397965284490547</v>
      </c>
      <c r="C1143" s="2">
        <v>0.66015811253147694</v>
      </c>
      <c r="D1143" s="2">
        <v>0.14129351688078179</v>
      </c>
      <c r="E1143" s="2">
        <v>0.84210748162327653</v>
      </c>
      <c r="F1143" s="2" t="s">
        <v>3778</v>
      </c>
    </row>
    <row r="1144" spans="1:6" x14ac:dyDescent="0.35">
      <c r="A1144" s="1">
        <v>44464</v>
      </c>
      <c r="B1144" s="2">
        <v>1.2227389151641372</v>
      </c>
      <c r="C1144" s="2">
        <v>0.68460411679592037</v>
      </c>
      <c r="D1144" s="2">
        <v>0.22310638908520997</v>
      </c>
      <c r="E1144" s="2">
        <v>0.81624807853563208</v>
      </c>
      <c r="F1144" s="2" t="s">
        <v>3778</v>
      </c>
    </row>
    <row r="1145" spans="1:6" x14ac:dyDescent="0.35">
      <c r="A1145" s="1">
        <v>44463</v>
      </c>
      <c r="B1145" s="2">
        <v>1.2277381123262769</v>
      </c>
      <c r="C1145" s="2">
        <v>0.71204451114094836</v>
      </c>
      <c r="D1145" s="2">
        <v>0.16174673493187749</v>
      </c>
      <c r="E1145" s="2">
        <v>0.82291065412789965</v>
      </c>
      <c r="F1145" s="2">
        <v>0.7607015253736984</v>
      </c>
    </row>
    <row r="1146" spans="1:6" x14ac:dyDescent="0.35">
      <c r="A1146" s="1">
        <v>44462</v>
      </c>
      <c r="B1146" s="2">
        <v>1.4140454019153177</v>
      </c>
      <c r="C1146" s="2">
        <v>0.85209360786074118</v>
      </c>
      <c r="D1146" s="2">
        <v>0.1003870807785904</v>
      </c>
      <c r="E1146" s="2">
        <v>0.92549229320554138</v>
      </c>
      <c r="F1146" s="2">
        <v>0.75333210670608086</v>
      </c>
    </row>
    <row r="1147" spans="1:6" x14ac:dyDescent="0.35">
      <c r="A1147" s="1">
        <v>44461</v>
      </c>
      <c r="B1147" s="2">
        <v>1.3516467848450235</v>
      </c>
      <c r="C1147" s="2">
        <v>0.82853119411188003</v>
      </c>
      <c r="D1147" s="2">
        <v>5.9480644676399026E-2</v>
      </c>
      <c r="E1147" s="2">
        <v>0.85953729996458061</v>
      </c>
      <c r="F1147" s="2">
        <v>0.69278949795980782</v>
      </c>
    </row>
    <row r="1148" spans="1:6" x14ac:dyDescent="0.35">
      <c r="A1148" s="1">
        <v>44460</v>
      </c>
      <c r="B1148" s="2">
        <v>1.0890145432340135</v>
      </c>
      <c r="C1148" s="2">
        <v>0.65412024400833146</v>
      </c>
      <c r="D1148" s="2">
        <v>-1.8790094768880547E-3</v>
      </c>
      <c r="E1148" s="2">
        <v>0.71435722490632447</v>
      </c>
      <c r="F1148" s="2">
        <v>0.64585196983067383</v>
      </c>
    </row>
    <row r="1149" spans="1:6" x14ac:dyDescent="0.35">
      <c r="A1149" s="1">
        <v>44459</v>
      </c>
      <c r="B1149" s="2">
        <v>1.267166996256242</v>
      </c>
      <c r="C1149" s="2">
        <v>0.75376961882122306</v>
      </c>
      <c r="D1149" s="2">
        <v>-6.3238663630175135E-2</v>
      </c>
      <c r="E1149" s="2">
        <v>0.8254485397967799</v>
      </c>
      <c r="F1149" s="2">
        <v>0.64982011834400644</v>
      </c>
    </row>
    <row r="1150" spans="1:6" x14ac:dyDescent="0.35">
      <c r="A1150" s="1">
        <v>44458</v>
      </c>
      <c r="B1150" s="2">
        <v>1.5603674185214642</v>
      </c>
      <c r="C1150" s="2">
        <v>0.97363639211528286</v>
      </c>
      <c r="D1150" s="2">
        <v>1.8574208574207638E-2</v>
      </c>
      <c r="E1150" s="2">
        <v>1.0441021569612008</v>
      </c>
      <c r="F1150" s="2" t="s">
        <v>3778</v>
      </c>
    </row>
    <row r="1151" spans="1:6" x14ac:dyDescent="0.35">
      <c r="A1151" s="1">
        <v>44457</v>
      </c>
      <c r="B1151" s="2">
        <v>1.6490990159923311</v>
      </c>
      <c r="C1151" s="2">
        <v>0.98497580373192217</v>
      </c>
      <c r="D1151" s="2">
        <v>-1.8790094768880547E-3</v>
      </c>
      <c r="E1151" s="2">
        <v>1.0975629438322891</v>
      </c>
      <c r="F1151" s="2" t="s">
        <v>3778</v>
      </c>
    </row>
    <row r="1152" spans="1:6" x14ac:dyDescent="0.35">
      <c r="A1152" s="1">
        <v>44456</v>
      </c>
      <c r="B1152" s="2">
        <v>1.6181073153127548</v>
      </c>
      <c r="C1152" s="2">
        <v>0.96293512920434177</v>
      </c>
      <c r="D1152" s="2">
        <v>-1.8790094768880547E-3</v>
      </c>
      <c r="E1152" s="2">
        <v>1.046309666980878</v>
      </c>
      <c r="F1152" s="2">
        <v>0.73519199921656075</v>
      </c>
    </row>
    <row r="1153" spans="1:6" x14ac:dyDescent="0.35">
      <c r="A1153" s="1">
        <v>44455</v>
      </c>
      <c r="B1153" s="2">
        <v>1.7599283936101311</v>
      </c>
      <c r="C1153" s="2">
        <v>1.0513432691245477</v>
      </c>
      <c r="D1153" s="2">
        <v>1.8574208574207638E-2</v>
      </c>
      <c r="E1153" s="2">
        <v>1.0695961445580597</v>
      </c>
      <c r="F1153" s="2">
        <v>0.78144927331483727</v>
      </c>
    </row>
    <row r="1154" spans="1:6" x14ac:dyDescent="0.35">
      <c r="A1154" s="1">
        <v>44454</v>
      </c>
      <c r="B1154" s="2">
        <v>1.7951968161144618</v>
      </c>
      <c r="C1154" s="2">
        <v>1.0851160621645819</v>
      </c>
      <c r="D1154" s="2">
        <v>3.9027426625303327E-2</v>
      </c>
      <c r="E1154" s="2">
        <v>1.0887479208285451</v>
      </c>
      <c r="F1154" s="2">
        <v>0.78927219466969245</v>
      </c>
    </row>
    <row r="1155" spans="1:6" x14ac:dyDescent="0.35">
      <c r="A1155" s="1">
        <v>44453</v>
      </c>
      <c r="B1155" s="2">
        <v>1.6432029528941268</v>
      </c>
      <c r="C1155" s="2">
        <v>1.0025985256815915</v>
      </c>
      <c r="D1155" s="2">
        <v>1.8574208574207638E-2</v>
      </c>
      <c r="E1155" s="2">
        <v>1.0360329820139915</v>
      </c>
      <c r="F1155" s="2">
        <v>0.74664294206932069</v>
      </c>
    </row>
    <row r="1156" spans="1:6" x14ac:dyDescent="0.35">
      <c r="A1156" s="1">
        <v>44452</v>
      </c>
      <c r="B1156" s="2">
        <v>1.5233301770876724</v>
      </c>
      <c r="C1156" s="2">
        <v>0.9275424202190734</v>
      </c>
      <c r="D1156" s="2">
        <v>-1.8790094768880547E-3</v>
      </c>
      <c r="E1156" s="2">
        <v>0.92951186360418236</v>
      </c>
      <c r="F1156" s="2">
        <v>0.77566711405255229</v>
      </c>
    </row>
    <row r="1157" spans="1:6" x14ac:dyDescent="0.35">
      <c r="A1157" s="1">
        <v>44451</v>
      </c>
      <c r="B1157" s="2">
        <v>1.6261043699093338</v>
      </c>
      <c r="C1157" s="2">
        <v>1.0158523834153257</v>
      </c>
      <c r="D1157" s="2">
        <v>-2.2332227527983747E-2</v>
      </c>
      <c r="E1157" s="2">
        <v>0.98521520033653009</v>
      </c>
      <c r="F1157" s="2" t="s">
        <v>3778</v>
      </c>
    </row>
    <row r="1158" spans="1:6" x14ac:dyDescent="0.35">
      <c r="A1158" s="1">
        <v>44450</v>
      </c>
      <c r="B1158" s="2">
        <v>1.5090550609386391</v>
      </c>
      <c r="C1158" s="2">
        <v>0.95748632102491782</v>
      </c>
      <c r="D1158" s="2">
        <v>1.8574208574207638E-2</v>
      </c>
      <c r="E1158" s="2">
        <v>0.940143952678545</v>
      </c>
      <c r="F1158" s="2" t="s">
        <v>3778</v>
      </c>
    </row>
    <row r="1159" spans="1:6" x14ac:dyDescent="0.35">
      <c r="A1159" s="1">
        <v>44449</v>
      </c>
      <c r="B1159" s="2">
        <v>1.4591793497163623</v>
      </c>
      <c r="C1159" s="2">
        <v>0.93785097623420022</v>
      </c>
      <c r="D1159" s="2">
        <v>-1.8790094768880547E-3</v>
      </c>
      <c r="E1159" s="2">
        <v>0.92417079060872831</v>
      </c>
      <c r="F1159" s="2">
        <v>0.76421617119979335</v>
      </c>
    </row>
    <row r="1160" spans="1:6" x14ac:dyDescent="0.35">
      <c r="A1160" s="1">
        <v>44448</v>
      </c>
      <c r="B1160" s="2">
        <v>1.6387518404706936</v>
      </c>
      <c r="C1160" s="2">
        <v>1.0365185838075559</v>
      </c>
      <c r="D1160" s="2">
        <v>-1.8790094768880547E-3</v>
      </c>
      <c r="E1160" s="2">
        <v>1.0013986014558398</v>
      </c>
      <c r="F1160" s="2">
        <v>0.80355752931768998</v>
      </c>
    </row>
    <row r="1161" spans="1:6" x14ac:dyDescent="0.35">
      <c r="A1161" s="1">
        <v>44447</v>
      </c>
      <c r="B1161" s="2">
        <v>1.6982024259918855</v>
      </c>
      <c r="C1161" s="2">
        <v>1.004120264902872</v>
      </c>
      <c r="D1161" s="2">
        <v>1.8574208574207638E-2</v>
      </c>
      <c r="E1161" s="2">
        <v>0.98517014911163869</v>
      </c>
      <c r="F1161" s="2">
        <v>0.82713966905406633</v>
      </c>
    </row>
    <row r="1162" spans="1:6" x14ac:dyDescent="0.35">
      <c r="A1162" s="1">
        <v>44446</v>
      </c>
      <c r="B1162" s="2">
        <v>1.6384279722160033</v>
      </c>
      <c r="C1162" s="2">
        <v>1.017423210998583</v>
      </c>
      <c r="D1162" s="2">
        <v>3.9027426625303327E-2</v>
      </c>
      <c r="E1162" s="2">
        <v>1.0211210265749491</v>
      </c>
      <c r="F1162" s="2">
        <v>0.8338288336908265</v>
      </c>
    </row>
    <row r="1163" spans="1:6" x14ac:dyDescent="0.35">
      <c r="A1163" s="1">
        <v>44445</v>
      </c>
      <c r="B1163" s="2">
        <v>2.0570401478743032</v>
      </c>
      <c r="C1163" s="2">
        <v>1.4042395033757191</v>
      </c>
      <c r="D1163" s="2">
        <v>3.9027426625303327E-2</v>
      </c>
      <c r="E1163" s="2">
        <v>1.3160814073220359</v>
      </c>
      <c r="F1163" s="2" t="s">
        <v>3778</v>
      </c>
    </row>
    <row r="1164" spans="1:6" x14ac:dyDescent="0.35">
      <c r="A1164" s="1">
        <v>44444</v>
      </c>
      <c r="B1164" s="2">
        <v>2.0764805474699326</v>
      </c>
      <c r="C1164" s="2">
        <v>1.4453755507122723</v>
      </c>
      <c r="D1164" s="2">
        <v>3.9027426625303327E-2</v>
      </c>
      <c r="E1164" s="2">
        <v>1.2708549832227585</v>
      </c>
      <c r="F1164" s="2" t="s">
        <v>3778</v>
      </c>
    </row>
    <row r="1165" spans="1:6" x14ac:dyDescent="0.35">
      <c r="A1165" s="1">
        <v>44443</v>
      </c>
      <c r="B1165" s="2">
        <v>2.0219627245970977</v>
      </c>
      <c r="C1165" s="2">
        <v>1.4105719020707252</v>
      </c>
      <c r="D1165" s="2">
        <v>1.8574208574207638E-2</v>
      </c>
      <c r="E1165" s="2">
        <v>1.1782396762294178</v>
      </c>
      <c r="F1165" s="2" t="s">
        <v>3778</v>
      </c>
    </row>
    <row r="1166" spans="1:6" x14ac:dyDescent="0.35">
      <c r="A1166" s="1">
        <v>44442</v>
      </c>
      <c r="B1166" s="2">
        <v>2.064580465188627</v>
      </c>
      <c r="C1166" s="2">
        <v>1.365410609052075</v>
      </c>
      <c r="D1166" s="2">
        <v>-1.8790094768880547E-3</v>
      </c>
      <c r="E1166" s="2">
        <v>1.1822742637030224</v>
      </c>
      <c r="F1166" s="2">
        <v>0.85128868714948913</v>
      </c>
    </row>
    <row r="1167" spans="1:6" x14ac:dyDescent="0.35">
      <c r="A1167" s="1">
        <v>44441</v>
      </c>
      <c r="B1167" s="2">
        <v>1.9399327087040492</v>
      </c>
      <c r="C1167" s="2">
        <v>1.3440080832301928</v>
      </c>
      <c r="D1167" s="2">
        <v>1.8574208574207638E-2</v>
      </c>
      <c r="E1167" s="2">
        <v>1.1459980162821632</v>
      </c>
      <c r="F1167" s="2">
        <v>0.85298932222663171</v>
      </c>
    </row>
    <row r="1168" spans="1:6" x14ac:dyDescent="0.35">
      <c r="A1168" s="1">
        <v>44440</v>
      </c>
      <c r="B1168" s="2">
        <v>1.9785809870970688</v>
      </c>
      <c r="C1168" s="2">
        <v>1.3731665702444082</v>
      </c>
      <c r="D1168" s="2">
        <v>1.8574208574207638E-2</v>
      </c>
      <c r="E1168" s="2">
        <v>1.1232271249454047</v>
      </c>
      <c r="F1168" s="2">
        <v>0.83847723623501635</v>
      </c>
    </row>
    <row r="1169" spans="1:6" x14ac:dyDescent="0.35">
      <c r="A1169" s="1">
        <v>44439</v>
      </c>
      <c r="B1169" s="2">
        <v>1.6447558596537946</v>
      </c>
      <c r="C1169" s="2">
        <v>1.2480403355655609</v>
      </c>
      <c r="D1169" s="2">
        <v>1.8574208574207638E-2</v>
      </c>
      <c r="E1169" s="2">
        <v>1.0386809928992731</v>
      </c>
      <c r="F1169" s="2">
        <v>0.8368899768296828</v>
      </c>
    </row>
    <row r="1170" spans="1:6" x14ac:dyDescent="0.35">
      <c r="A1170" s="1">
        <v>44438</v>
      </c>
      <c r="B1170" s="2">
        <v>1.4744592878863572</v>
      </c>
      <c r="C1170" s="2">
        <v>1.2274723118972843</v>
      </c>
      <c r="D1170" s="2">
        <v>3.9027426625303327E-2</v>
      </c>
      <c r="E1170" s="2">
        <v>1.0317881554908939</v>
      </c>
      <c r="F1170" s="2">
        <v>0.84380589281006269</v>
      </c>
    </row>
    <row r="1171" spans="1:6" x14ac:dyDescent="0.35">
      <c r="A1171" s="1">
        <v>44437</v>
      </c>
      <c r="B1171" s="2">
        <v>1.4715444735941461</v>
      </c>
      <c r="C1171" s="2">
        <v>1.3233418828379626</v>
      </c>
      <c r="D1171" s="2">
        <v>0.1003870807785904</v>
      </c>
      <c r="E1171" s="2">
        <v>1.1211247344504742</v>
      </c>
      <c r="F1171" s="2" t="s">
        <v>3778</v>
      </c>
    </row>
    <row r="1172" spans="1:6" x14ac:dyDescent="0.35">
      <c r="A1172" s="1">
        <v>44436</v>
      </c>
      <c r="B1172" s="2">
        <v>1.4895980527145642</v>
      </c>
      <c r="C1172" s="2">
        <v>1.3546602577791571</v>
      </c>
      <c r="D1172" s="2">
        <v>7.9933862727494712E-2</v>
      </c>
      <c r="E1172" s="2">
        <v>1.1271165473610258</v>
      </c>
      <c r="F1172" s="2" t="s">
        <v>3778</v>
      </c>
    </row>
    <row r="1173" spans="1:6" x14ac:dyDescent="0.35">
      <c r="A1173" s="1">
        <v>44435</v>
      </c>
      <c r="B1173" s="2">
        <v>1.5142452573279035</v>
      </c>
      <c r="C1173" s="2">
        <v>1.3962381003735016</v>
      </c>
      <c r="D1173" s="2">
        <v>7.9933862727494712E-2</v>
      </c>
      <c r="E1173" s="2">
        <v>1.135486063807511</v>
      </c>
      <c r="F1173" s="2">
        <v>0.821811012479019</v>
      </c>
    </row>
    <row r="1174" spans="1:6" x14ac:dyDescent="0.35">
      <c r="A1174" s="1">
        <v>44434</v>
      </c>
      <c r="B1174" s="2">
        <v>1.3647343840601929</v>
      </c>
      <c r="C1174" s="2">
        <v>1.3145059776821397</v>
      </c>
      <c r="D1174" s="2">
        <v>1.8574208574207638E-2</v>
      </c>
      <c r="E1174" s="2">
        <v>1.0237239862353393</v>
      </c>
      <c r="F1174" s="2">
        <v>0.77714099778607604</v>
      </c>
    </row>
    <row r="1175" spans="1:6" x14ac:dyDescent="0.35">
      <c r="A1175" s="1">
        <v>44433</v>
      </c>
      <c r="B1175" s="2">
        <v>1.4765187578136174</v>
      </c>
      <c r="C1175" s="2">
        <v>1.440221272704709</v>
      </c>
      <c r="D1175" s="2">
        <v>-1.8790094768880547E-3</v>
      </c>
      <c r="E1175" s="2">
        <v>1.1319920910326027</v>
      </c>
      <c r="F1175" s="2">
        <v>0.806845423800165</v>
      </c>
    </row>
    <row r="1176" spans="1:6" x14ac:dyDescent="0.35">
      <c r="A1176" s="1">
        <v>44432</v>
      </c>
      <c r="B1176" s="2">
        <v>1.4309363770445405</v>
      </c>
      <c r="C1176" s="2">
        <v>1.285642020839785</v>
      </c>
      <c r="D1176" s="2">
        <v>1.8574208574207638E-2</v>
      </c>
      <c r="E1176" s="2">
        <v>1.0679292492370791</v>
      </c>
      <c r="F1176" s="2">
        <v>0.79550785661921497</v>
      </c>
    </row>
    <row r="1177" spans="1:6" x14ac:dyDescent="0.35">
      <c r="A1177" s="1">
        <v>44431</v>
      </c>
      <c r="B1177" s="2">
        <v>1.5523703639248854</v>
      </c>
      <c r="C1177" s="2">
        <v>1.4223040205831792</v>
      </c>
      <c r="D1177" s="2">
        <v>1.8574208574207638E-2</v>
      </c>
      <c r="E1177" s="2">
        <v>1.1592831219334614</v>
      </c>
      <c r="F1177" s="2">
        <v>0.78791168660797861</v>
      </c>
    </row>
    <row r="1178" spans="1:6" x14ac:dyDescent="0.35">
      <c r="A1178" s="1">
        <v>44430</v>
      </c>
      <c r="B1178" s="2">
        <v>1.4852798093186959</v>
      </c>
      <c r="C1178" s="2">
        <v>1.1714134025197855</v>
      </c>
      <c r="D1178" s="2">
        <v>7.9933862727494712E-2</v>
      </c>
      <c r="E1178" s="2">
        <v>1.1450068893345531</v>
      </c>
      <c r="F1178" s="2" t="s">
        <v>3778</v>
      </c>
    </row>
    <row r="1179" spans="1:6" x14ac:dyDescent="0.35">
      <c r="A1179" s="1">
        <v>44429</v>
      </c>
      <c r="B1179" s="2">
        <v>1.4730392501542544</v>
      </c>
      <c r="C1179" s="2">
        <v>1.1712170490718783</v>
      </c>
      <c r="D1179" s="2">
        <v>7.9933862727494712E-2</v>
      </c>
      <c r="E1179" s="2">
        <v>1.1260503350385969</v>
      </c>
      <c r="F1179" s="2" t="s">
        <v>3778</v>
      </c>
    </row>
    <row r="1180" spans="1:6" x14ac:dyDescent="0.35">
      <c r="A1180" s="1">
        <v>44428</v>
      </c>
      <c r="B1180" s="2">
        <v>1.5230727433467648</v>
      </c>
      <c r="C1180" s="2">
        <v>1.201799098583421</v>
      </c>
      <c r="D1180" s="2">
        <v>3.9027426625303327E-2</v>
      </c>
      <c r="E1180" s="2">
        <v>1.1484858450344975</v>
      </c>
      <c r="F1180" s="2">
        <v>0.74505568266398714</v>
      </c>
    </row>
    <row r="1181" spans="1:6" x14ac:dyDescent="0.35">
      <c r="A1181" s="1">
        <v>44427</v>
      </c>
      <c r="B1181" s="2">
        <v>1.4405361642861241</v>
      </c>
      <c r="C1181" s="2">
        <v>1.0866868897478392</v>
      </c>
      <c r="D1181" s="2">
        <v>-1.8790094768880547E-3</v>
      </c>
      <c r="E1181" s="2">
        <v>1.01993467765281</v>
      </c>
      <c r="F1181" s="2">
        <v>0.70435381648437667</v>
      </c>
    </row>
    <row r="1182" spans="1:6" x14ac:dyDescent="0.35">
      <c r="A1182" s="1">
        <v>44426</v>
      </c>
      <c r="B1182" s="2">
        <v>1.3010984241706978</v>
      </c>
      <c r="C1182" s="2">
        <v>0.91517215300092147</v>
      </c>
      <c r="D1182" s="2">
        <v>1.8574208574207638E-2</v>
      </c>
      <c r="E1182" s="2">
        <v>0.91821401753975873</v>
      </c>
      <c r="F1182" s="2">
        <v>0.69811815453485415</v>
      </c>
    </row>
    <row r="1183" spans="1:6" x14ac:dyDescent="0.35">
      <c r="A1183" s="1">
        <v>44425</v>
      </c>
      <c r="B1183" s="2">
        <v>1.2991635189567801</v>
      </c>
      <c r="C1183" s="2">
        <v>0.94197439864025079</v>
      </c>
      <c r="D1183" s="2">
        <v>-1.8790094768880547E-3</v>
      </c>
      <c r="E1183" s="2">
        <v>0.91660218482697842</v>
      </c>
      <c r="F1183" s="2">
        <v>0.75231172565979576</v>
      </c>
    </row>
    <row r="1184" spans="1:6" x14ac:dyDescent="0.35">
      <c r="A1184" s="1">
        <v>44424</v>
      </c>
      <c r="B1184" s="2">
        <v>1.4096690283198898</v>
      </c>
      <c r="C1184" s="2">
        <v>1.0113853424754373</v>
      </c>
      <c r="D1184" s="2">
        <v>1.8574208574207638E-2</v>
      </c>
      <c r="E1184" s="2">
        <v>0.98191144384449658</v>
      </c>
      <c r="F1184" s="2">
        <v>0.78813843795159744</v>
      </c>
    </row>
    <row r="1185" spans="1:6" x14ac:dyDescent="0.35">
      <c r="A1185" s="1">
        <v>44423</v>
      </c>
      <c r="B1185" s="2">
        <v>1.543551182220247</v>
      </c>
      <c r="C1185" s="2">
        <v>1.0016658468040323</v>
      </c>
      <c r="D1185" s="2">
        <v>0.1003870807785904</v>
      </c>
      <c r="E1185" s="2">
        <v>1.0317180758077298</v>
      </c>
      <c r="F1185" s="2" t="s">
        <v>3778</v>
      </c>
    </row>
    <row r="1186" spans="1:6" x14ac:dyDescent="0.35">
      <c r="A1186" s="1">
        <v>44422</v>
      </c>
      <c r="B1186" s="2">
        <v>1.5068627219838138</v>
      </c>
      <c r="C1186" s="2">
        <v>0.97618898693807632</v>
      </c>
      <c r="D1186" s="2">
        <v>5.9480644676399026E-2</v>
      </c>
      <c r="E1186" s="2">
        <v>1.0362332096801754</v>
      </c>
      <c r="F1186" s="2" t="s">
        <v>3778</v>
      </c>
    </row>
    <row r="1187" spans="1:6" x14ac:dyDescent="0.35">
      <c r="A1187" s="1">
        <v>44421</v>
      </c>
      <c r="B1187" s="2">
        <v>1.5548118323063953</v>
      </c>
      <c r="C1187" s="2">
        <v>0.98595757097145809</v>
      </c>
      <c r="D1187" s="2">
        <v>1.8574208574207638E-2</v>
      </c>
      <c r="E1187" s="2">
        <v>1.0726546221590181</v>
      </c>
      <c r="F1187" s="2">
        <v>0.77487348434988601</v>
      </c>
    </row>
    <row r="1188" spans="1:6" x14ac:dyDescent="0.35">
      <c r="A1188" s="1">
        <v>44420</v>
      </c>
      <c r="B1188" s="2">
        <v>1.3232709431456362</v>
      </c>
      <c r="C1188" s="2">
        <v>0.86132221991237845</v>
      </c>
      <c r="D1188" s="2">
        <v>3.9027426625303327E-2</v>
      </c>
      <c r="E1188" s="2">
        <v>0.90217578147843203</v>
      </c>
      <c r="F1188" s="2">
        <v>0.7667104359796022</v>
      </c>
    </row>
    <row r="1189" spans="1:6" x14ac:dyDescent="0.35">
      <c r="A1189" s="1">
        <v>44419</v>
      </c>
      <c r="B1189" s="2">
        <v>1.4229642353906298</v>
      </c>
      <c r="C1189" s="2">
        <v>0.89062797201252453</v>
      </c>
      <c r="D1189" s="2">
        <v>1.8574208574207638E-2</v>
      </c>
      <c r="E1189" s="2">
        <v>0.96028685589664053</v>
      </c>
      <c r="F1189" s="2">
        <v>0.75185822297255711</v>
      </c>
    </row>
    <row r="1190" spans="1:6" x14ac:dyDescent="0.35">
      <c r="A1190" s="1">
        <v>44418</v>
      </c>
      <c r="B1190" s="2">
        <v>1.4039058342492505</v>
      </c>
      <c r="C1190" s="2">
        <v>0.79451295926196186</v>
      </c>
      <c r="D1190" s="2">
        <v>-1.8790094768880547E-3</v>
      </c>
      <c r="E1190" s="2">
        <v>0.96176353493474642</v>
      </c>
      <c r="F1190" s="2">
        <v>0.73950027474532198</v>
      </c>
    </row>
    <row r="1191" spans="1:6" x14ac:dyDescent="0.35">
      <c r="A1191" s="1">
        <v>44417</v>
      </c>
      <c r="B1191" s="2">
        <v>1.4223580204523636</v>
      </c>
      <c r="C1191" s="2">
        <v>0.7090992094223405</v>
      </c>
      <c r="D1191" s="2">
        <v>1.8574208574207638E-2</v>
      </c>
      <c r="E1191" s="2">
        <v>0.99632783580973394</v>
      </c>
      <c r="F1191" s="2">
        <v>0.73451174518570328</v>
      </c>
    </row>
    <row r="1192" spans="1:6" x14ac:dyDescent="0.35">
      <c r="A1192" s="1">
        <v>44416</v>
      </c>
      <c r="B1192" s="2">
        <v>1.2970791360868514</v>
      </c>
      <c r="C1192" s="2">
        <v>0.64690425479774261</v>
      </c>
      <c r="D1192" s="2">
        <v>-2.2332227527983747E-2</v>
      </c>
      <c r="E1192" s="2">
        <v>0.8716110282354671</v>
      </c>
      <c r="F1192" s="2" t="s">
        <v>3778</v>
      </c>
    </row>
    <row r="1193" spans="1:6" x14ac:dyDescent="0.35">
      <c r="A1193" s="1">
        <v>44415</v>
      </c>
      <c r="B1193" s="2">
        <v>1.4182639935405119</v>
      </c>
      <c r="C1193" s="2">
        <v>0.71783693785420977</v>
      </c>
      <c r="D1193" s="2">
        <v>-1.8790094768880547E-3</v>
      </c>
      <c r="E1193" s="2">
        <v>0.91272777948632089</v>
      </c>
      <c r="F1193" s="2" t="s">
        <v>3778</v>
      </c>
    </row>
    <row r="1194" spans="1:6" x14ac:dyDescent="0.35">
      <c r="A1194" s="1">
        <v>44414</v>
      </c>
      <c r="B1194" s="2">
        <v>1.1952350264581462</v>
      </c>
      <c r="C1194" s="2">
        <v>0.64813146384716247</v>
      </c>
      <c r="D1194" s="2">
        <v>3.9027426625303327E-2</v>
      </c>
      <c r="E1194" s="2">
        <v>0.82168425967252356</v>
      </c>
      <c r="F1194" s="2">
        <v>0.73916014772989325</v>
      </c>
    </row>
    <row r="1195" spans="1:6" x14ac:dyDescent="0.35">
      <c r="A1195" s="1">
        <v>44413</v>
      </c>
      <c r="B1195" s="2">
        <v>1.1435655833637397</v>
      </c>
      <c r="C1195" s="2">
        <v>0.62751435181690907</v>
      </c>
      <c r="D1195" s="2">
        <v>3.9027426625303327E-2</v>
      </c>
      <c r="E1195" s="2">
        <v>0.72516451318859754</v>
      </c>
      <c r="F1195" s="2">
        <v>0.73077034801599061</v>
      </c>
    </row>
    <row r="1196" spans="1:6" x14ac:dyDescent="0.35">
      <c r="A1196" s="1">
        <v>44412</v>
      </c>
      <c r="B1196" s="2">
        <v>1.0589280128047247</v>
      </c>
      <c r="C1196" s="2">
        <v>0.61283693158584762</v>
      </c>
      <c r="D1196" s="2">
        <v>-2.2332227527983747E-2</v>
      </c>
      <c r="E1196" s="2">
        <v>0.66858518041669579</v>
      </c>
      <c r="F1196" s="2">
        <v>0.70083917065828183</v>
      </c>
    </row>
    <row r="1197" spans="1:6" x14ac:dyDescent="0.35">
      <c r="A1197" s="1">
        <v>44411</v>
      </c>
      <c r="B1197" s="2">
        <v>0.87736248663691596</v>
      </c>
      <c r="C1197" s="2">
        <v>0.55540354807299885</v>
      </c>
      <c r="D1197" s="2">
        <v>1.8574208574207638E-2</v>
      </c>
      <c r="E1197" s="2">
        <v>0.58816373829395174</v>
      </c>
      <c r="F1197" s="2">
        <v>0.72396780770742053</v>
      </c>
    </row>
    <row r="1198" spans="1:6" x14ac:dyDescent="0.35">
      <c r="A1198" s="1">
        <v>44410</v>
      </c>
      <c r="B1198" s="2">
        <v>0.96155992854212136</v>
      </c>
      <c r="C1198" s="2">
        <v>0.59305432170919981</v>
      </c>
      <c r="D1198" s="2">
        <v>1.8574208574207638E-2</v>
      </c>
      <c r="E1198" s="2">
        <v>0.64012782336031593</v>
      </c>
      <c r="F1198" s="2">
        <v>0.68326594152780917</v>
      </c>
    </row>
    <row r="1199" spans="1:6" x14ac:dyDescent="0.35">
      <c r="A1199" s="1">
        <v>44409</v>
      </c>
      <c r="B1199" s="2">
        <v>0.91853527655367384</v>
      </c>
      <c r="C1199" s="2">
        <v>0.60247928720874411</v>
      </c>
      <c r="D1199" s="2">
        <v>7.9933862727494712E-2</v>
      </c>
      <c r="E1199" s="2">
        <v>0.67566322841629511</v>
      </c>
      <c r="F1199" s="2" t="s">
        <v>3778</v>
      </c>
    </row>
    <row r="1200" spans="1:6" x14ac:dyDescent="0.35">
      <c r="A1200" s="1">
        <v>44408</v>
      </c>
      <c r="B1200" s="2">
        <v>0.89857170516200668</v>
      </c>
      <c r="C1200" s="2">
        <v>0.60066301781560294</v>
      </c>
      <c r="D1200" s="2">
        <v>-1.8790094768880547E-3</v>
      </c>
      <c r="E1200" s="2">
        <v>0.75952858639740117</v>
      </c>
      <c r="F1200" s="2" t="s">
        <v>3778</v>
      </c>
    </row>
    <row r="1201" spans="1:6" x14ac:dyDescent="0.35">
      <c r="A1201" s="1">
        <v>44407</v>
      </c>
      <c r="B1201" s="2">
        <v>0.83941177063861327</v>
      </c>
      <c r="C1201" s="2">
        <v>0.55265459980229836</v>
      </c>
      <c r="D1201" s="2">
        <v>3.9027426625303327E-2</v>
      </c>
      <c r="E1201" s="2">
        <v>0.79205056507731353</v>
      </c>
      <c r="F1201" s="2">
        <v>0.69244937094437908</v>
      </c>
    </row>
    <row r="1202" spans="1:6" x14ac:dyDescent="0.35">
      <c r="A1202" s="1">
        <v>44406</v>
      </c>
      <c r="B1202" s="2">
        <v>0.77296064822758115</v>
      </c>
      <c r="C1202" s="2">
        <v>0.52364337787401338</v>
      </c>
      <c r="D1202" s="2">
        <v>-1.8790094768880547E-3</v>
      </c>
      <c r="E1202" s="2">
        <v>0.68182523484310309</v>
      </c>
      <c r="F1202" s="2">
        <v>0.71943278083504048</v>
      </c>
    </row>
    <row r="1203" spans="1:6" x14ac:dyDescent="0.35">
      <c r="A1203" s="1">
        <v>44405</v>
      </c>
      <c r="B1203" s="2">
        <v>0.70501474925644114</v>
      </c>
      <c r="C1203" s="2">
        <v>0.50911322272888215</v>
      </c>
      <c r="D1203" s="2">
        <v>1.8574208574207638E-2</v>
      </c>
      <c r="E1203" s="2">
        <v>0.68191533729288556</v>
      </c>
      <c r="F1203" s="2">
        <v>0.69845828155028289</v>
      </c>
    </row>
    <row r="1204" spans="1:6" x14ac:dyDescent="0.35">
      <c r="A1204" s="1">
        <v>44404</v>
      </c>
      <c r="B1204" s="2">
        <v>0.70593652813517427</v>
      </c>
      <c r="C1204" s="2">
        <v>0.50867142747109118</v>
      </c>
      <c r="D1204" s="2">
        <v>3.9027426625303327E-2</v>
      </c>
      <c r="E1204" s="2">
        <v>0.65432396489275091</v>
      </c>
      <c r="F1204" s="2">
        <v>0.69947866259656799</v>
      </c>
    </row>
    <row r="1205" spans="1:6" x14ac:dyDescent="0.35">
      <c r="A1205" s="1">
        <v>44403</v>
      </c>
      <c r="B1205" s="2">
        <v>0.64723333089403667</v>
      </c>
      <c r="C1205" s="2">
        <v>0.46272472066081199</v>
      </c>
      <c r="D1205" s="2">
        <v>3.9027426625303327E-2</v>
      </c>
      <c r="E1205" s="2">
        <v>0.54543014863866301</v>
      </c>
      <c r="F1205" s="2">
        <v>0.72306080233294434</v>
      </c>
    </row>
    <row r="1206" spans="1:6" x14ac:dyDescent="0.35">
      <c r="A1206" s="1">
        <v>44402</v>
      </c>
      <c r="B1206" s="2">
        <v>0.6142319861725366</v>
      </c>
      <c r="C1206" s="2">
        <v>0.45418334567684981</v>
      </c>
      <c r="D1206" s="2">
        <v>0.1208402988296861</v>
      </c>
      <c r="E1206" s="2">
        <v>0.45104783249124974</v>
      </c>
      <c r="F1206" s="2" t="s">
        <v>3778</v>
      </c>
    </row>
    <row r="1207" spans="1:6" x14ac:dyDescent="0.35">
      <c r="A1207" s="1">
        <v>44401</v>
      </c>
      <c r="B1207" s="2">
        <v>0.58272541801114497</v>
      </c>
      <c r="C1207" s="2">
        <v>0.45703047067150376</v>
      </c>
      <c r="D1207" s="2">
        <v>0.14129351688078179</v>
      </c>
      <c r="E1207" s="2">
        <v>0.37264368410530818</v>
      </c>
      <c r="F1207" s="2" t="s">
        <v>3778</v>
      </c>
    </row>
    <row r="1208" spans="1:6" x14ac:dyDescent="0.35">
      <c r="A1208" s="1">
        <v>44400</v>
      </c>
      <c r="B1208" s="2">
        <v>0.55927403464589209</v>
      </c>
      <c r="C1208" s="2">
        <v>0.4361188284693896</v>
      </c>
      <c r="D1208" s="2">
        <v>3.9027426625303327E-2</v>
      </c>
      <c r="E1208" s="2">
        <v>0.36155607709037735</v>
      </c>
      <c r="F1208" s="2">
        <v>0.71115635679294675</v>
      </c>
    </row>
    <row r="1209" spans="1:6" x14ac:dyDescent="0.35">
      <c r="A1209" s="1">
        <v>44399</v>
      </c>
      <c r="B1209" s="2">
        <v>0.47703641089727278</v>
      </c>
      <c r="C1209" s="2">
        <v>0.40980746644982802</v>
      </c>
      <c r="D1209" s="2">
        <v>1.8574208574207638E-2</v>
      </c>
      <c r="E1209" s="2">
        <v>0.29626183514782317</v>
      </c>
      <c r="F1209" s="2">
        <v>0.66093093418133764</v>
      </c>
    </row>
    <row r="1210" spans="1:6" x14ac:dyDescent="0.35">
      <c r="A1210" s="1">
        <v>44398</v>
      </c>
      <c r="B1210" s="2">
        <v>0.45204872940079754</v>
      </c>
      <c r="C1210" s="2">
        <v>0.40759849016087235</v>
      </c>
      <c r="D1210" s="2">
        <v>1.8574208574207638E-2</v>
      </c>
      <c r="E1210" s="2">
        <v>0.28787730162637437</v>
      </c>
      <c r="F1210" s="2">
        <v>0.65095387506210145</v>
      </c>
    </row>
    <row r="1211" spans="1:6" x14ac:dyDescent="0.35">
      <c r="A1211" s="1">
        <v>44397</v>
      </c>
      <c r="B1211" s="2">
        <v>0.27897021236871411</v>
      </c>
      <c r="C1211" s="2">
        <v>0.26774574688898645</v>
      </c>
      <c r="D1211" s="2">
        <v>3.9027426625303327E-2</v>
      </c>
      <c r="E1211" s="2">
        <v>0.17086425350853121</v>
      </c>
      <c r="F1211" s="2">
        <v>0.61059213589791972</v>
      </c>
    </row>
    <row r="1212" spans="1:6" x14ac:dyDescent="0.35">
      <c r="A1212" s="1">
        <v>44396</v>
      </c>
      <c r="B1212" s="2">
        <v>0.30554401788174873</v>
      </c>
      <c r="C1212" s="2">
        <v>0.34569806570813544</v>
      </c>
      <c r="D1212" s="2">
        <v>3.9027426625303327E-2</v>
      </c>
      <c r="E1212" s="2">
        <v>0.22309364023258907</v>
      </c>
      <c r="F1212" s="2">
        <v>0.53735145190898181</v>
      </c>
    </row>
    <row r="1213" spans="1:6" x14ac:dyDescent="0.35">
      <c r="A1213" s="1">
        <v>44395</v>
      </c>
      <c r="B1213" s="2">
        <v>0.36728659412844011</v>
      </c>
      <c r="C1213" s="2">
        <v>0.45226889955975491</v>
      </c>
      <c r="D1213" s="2">
        <v>0.14129351688078179</v>
      </c>
      <c r="E1213" s="2">
        <v>0.2705576085014712</v>
      </c>
      <c r="F1213" s="2" t="s">
        <v>3778</v>
      </c>
    </row>
    <row r="1214" spans="1:6" x14ac:dyDescent="0.35">
      <c r="A1214" s="1">
        <v>44394</v>
      </c>
      <c r="B1214" s="2">
        <v>0.37190379283632979</v>
      </c>
      <c r="C1214" s="2">
        <v>0.44308937587009439</v>
      </c>
      <c r="D1214" s="2">
        <v>0.1003870807785904</v>
      </c>
      <c r="E1214" s="2">
        <v>0.25720242316700814</v>
      </c>
      <c r="F1214" s="2" t="s">
        <v>3778</v>
      </c>
    </row>
    <row r="1215" spans="1:6" x14ac:dyDescent="0.35">
      <c r="A1215" s="1">
        <v>44393</v>
      </c>
      <c r="B1215" s="2">
        <v>0.35547785930358533</v>
      </c>
      <c r="C1215" s="2">
        <v>0.45550873145022314</v>
      </c>
      <c r="D1215" s="2">
        <v>7.9933862727494712E-2</v>
      </c>
      <c r="E1215" s="2">
        <v>0.25096533136538124</v>
      </c>
      <c r="F1215" s="2">
        <v>0.61524053844210869</v>
      </c>
    </row>
    <row r="1216" spans="1:6" x14ac:dyDescent="0.35">
      <c r="A1216" s="1">
        <v>44392</v>
      </c>
      <c r="B1216" s="2">
        <v>0.38787298908681905</v>
      </c>
      <c r="C1216" s="2">
        <v>0.51804730460865867</v>
      </c>
      <c r="D1216" s="2">
        <v>-1.8790094768880547E-3</v>
      </c>
      <c r="E1216" s="2">
        <v>0.27331574460315367</v>
      </c>
      <c r="F1216" s="2">
        <v>0.65242775879562509</v>
      </c>
    </row>
    <row r="1217" spans="1:6" x14ac:dyDescent="0.35">
      <c r="A1217" s="1">
        <v>44391</v>
      </c>
      <c r="B1217" s="2">
        <v>0.45217329411413992</v>
      </c>
      <c r="C1217" s="2">
        <v>0.48795613871688398</v>
      </c>
      <c r="D1217" s="2">
        <v>-1.8790094768880547E-3</v>
      </c>
      <c r="E1217" s="2">
        <v>0.32238153420150645</v>
      </c>
      <c r="F1217" s="2">
        <v>0.66864047986438391</v>
      </c>
    </row>
    <row r="1218" spans="1:6" x14ac:dyDescent="0.35">
      <c r="A1218" s="1">
        <v>44390</v>
      </c>
      <c r="B1218" s="2">
        <v>0.40739643182467661</v>
      </c>
      <c r="C1218" s="2">
        <v>0.4856489857039748</v>
      </c>
      <c r="D1218" s="2">
        <v>-1.8790094768880547E-3</v>
      </c>
      <c r="E1218" s="2">
        <v>0.31774626372935033</v>
      </c>
      <c r="F1218" s="2">
        <v>0.66285832060209904</v>
      </c>
    </row>
    <row r="1219" spans="1:6" x14ac:dyDescent="0.35">
      <c r="A1219" s="1">
        <v>44389</v>
      </c>
      <c r="B1219" s="2">
        <v>0.48576424514546007</v>
      </c>
      <c r="C1219" s="2">
        <v>0.52094351796528959</v>
      </c>
      <c r="D1219" s="2">
        <v>-8.3691881681270827E-2</v>
      </c>
      <c r="E1219" s="2">
        <v>0.33701317090789157</v>
      </c>
      <c r="F1219" s="2">
        <v>0.68031817406076278</v>
      </c>
    </row>
    <row r="1220" spans="1:6" x14ac:dyDescent="0.35">
      <c r="A1220" s="1">
        <v>44388</v>
      </c>
      <c r="B1220" s="2">
        <v>0.57234502523261588</v>
      </c>
      <c r="C1220" s="2">
        <v>0.54897297265403888</v>
      </c>
      <c r="D1220" s="2">
        <v>-4.2785445579079442E-2</v>
      </c>
      <c r="E1220" s="2">
        <v>0.39281161578167639</v>
      </c>
      <c r="F1220" s="2" t="s">
        <v>3778</v>
      </c>
    </row>
    <row r="1221" spans="1:6" x14ac:dyDescent="0.35">
      <c r="A1221" s="1">
        <v>44387</v>
      </c>
      <c r="B1221" s="2">
        <v>0.54890194618158561</v>
      </c>
      <c r="C1221" s="2">
        <v>0.52045263434552158</v>
      </c>
      <c r="D1221" s="2">
        <v>-6.3238663630175135E-2</v>
      </c>
      <c r="E1221" s="2">
        <v>0.35691580092656638</v>
      </c>
      <c r="F1221" s="2" t="s">
        <v>3778</v>
      </c>
    </row>
    <row r="1222" spans="1:6" x14ac:dyDescent="0.35">
      <c r="A1222" s="1">
        <v>44386</v>
      </c>
      <c r="B1222" s="2">
        <v>0.57777604673434224</v>
      </c>
      <c r="C1222" s="2">
        <v>0.52388881968389711</v>
      </c>
      <c r="D1222" s="2">
        <v>-0.16550475388567631</v>
      </c>
      <c r="E1222" s="2">
        <v>0.37127212459194869</v>
      </c>
      <c r="F1222" s="2">
        <v>0.66331182328933758</v>
      </c>
    </row>
    <row r="1223" spans="1:6" x14ac:dyDescent="0.35">
      <c r="A1223" s="1">
        <v>44385</v>
      </c>
      <c r="B1223" s="2">
        <v>0.55645887212435474</v>
      </c>
      <c r="C1223" s="2">
        <v>0.4932085934484009</v>
      </c>
      <c r="D1223" s="2">
        <v>-0.12459831778346221</v>
      </c>
      <c r="E1223" s="2">
        <v>0.32466412959600266</v>
      </c>
      <c r="F1223" s="2">
        <v>0.60798449544630107</v>
      </c>
    </row>
    <row r="1224" spans="1:6" x14ac:dyDescent="0.35">
      <c r="A1224" s="1">
        <v>44384</v>
      </c>
      <c r="B1224" s="2">
        <v>0.71951408188949062</v>
      </c>
      <c r="C1224" s="2">
        <v>0.57744422260057937</v>
      </c>
      <c r="D1224" s="2">
        <v>3.9027426625303327E-2</v>
      </c>
      <c r="E1224" s="2">
        <v>0.37479613151678459</v>
      </c>
      <c r="F1224" s="2">
        <v>0.65027362103124497</v>
      </c>
    </row>
    <row r="1225" spans="1:6" x14ac:dyDescent="0.35">
      <c r="A1225" s="1">
        <v>44383</v>
      </c>
      <c r="B1225" s="2">
        <v>0.72462123513652665</v>
      </c>
      <c r="C1225" s="2">
        <v>0.53984253732635512</v>
      </c>
      <c r="D1225" s="2">
        <v>-1.8790094768880547E-3</v>
      </c>
      <c r="E1225" s="2">
        <v>0.39270649625692994</v>
      </c>
      <c r="F1225" s="2">
        <v>0.63372077294705753</v>
      </c>
    </row>
    <row r="1226" spans="1:6" x14ac:dyDescent="0.35">
      <c r="A1226" s="1">
        <v>44382</v>
      </c>
      <c r="B1226" s="2">
        <v>0.61952183433247499</v>
      </c>
      <c r="C1226" s="2">
        <v>0.45290704826545319</v>
      </c>
      <c r="D1226" s="2">
        <v>1.8574208574207638E-2</v>
      </c>
      <c r="E1226" s="2">
        <v>0.36578588653851124</v>
      </c>
      <c r="F1226" s="2" t="s">
        <v>3778</v>
      </c>
    </row>
    <row r="1227" spans="1:6" x14ac:dyDescent="0.35">
      <c r="A1227" s="1">
        <v>44381</v>
      </c>
      <c r="B1227" s="2">
        <v>0.72503645084766788</v>
      </c>
      <c r="C1227" s="2">
        <v>0.48024926588652739</v>
      </c>
      <c r="D1227" s="2">
        <v>-4.2785445579079442E-2</v>
      </c>
      <c r="E1227" s="2">
        <v>0.44639754494412975</v>
      </c>
      <c r="F1227" s="2" t="s">
        <v>3778</v>
      </c>
    </row>
    <row r="1228" spans="1:6" x14ac:dyDescent="0.35">
      <c r="A1228" s="1">
        <v>44380</v>
      </c>
      <c r="B1228" s="2">
        <v>0.64322234712441262</v>
      </c>
      <c r="C1228" s="2">
        <v>0.43788600950055423</v>
      </c>
      <c r="D1228" s="2">
        <v>1.8574208574207638E-2</v>
      </c>
      <c r="E1228" s="2">
        <v>0.41859593349450219</v>
      </c>
      <c r="F1228" s="2" t="s">
        <v>3778</v>
      </c>
    </row>
    <row r="1229" spans="1:6" x14ac:dyDescent="0.35">
      <c r="A1229" s="1">
        <v>44379</v>
      </c>
      <c r="B1229" s="2">
        <v>0.58515858207843241</v>
      </c>
      <c r="C1229" s="2">
        <v>0.37961812383409987</v>
      </c>
      <c r="D1229" s="2">
        <v>1.8574208574207638E-2</v>
      </c>
      <c r="E1229" s="2">
        <v>0.37207303525668411</v>
      </c>
      <c r="F1229" s="2">
        <v>0.64369783206629372</v>
      </c>
    </row>
    <row r="1230" spans="1:6" x14ac:dyDescent="0.35">
      <c r="A1230" s="1">
        <v>44378</v>
      </c>
      <c r="B1230" s="2">
        <v>0.54723277902279832</v>
      </c>
      <c r="C1230" s="2">
        <v>0.38084533288351974</v>
      </c>
      <c r="D1230" s="2">
        <v>-1.8790094768880547E-3</v>
      </c>
      <c r="E1230" s="2">
        <v>0.35856767917258314</v>
      </c>
      <c r="F1230" s="2">
        <v>0.60696411440001485</v>
      </c>
    </row>
    <row r="1231" spans="1:6" x14ac:dyDescent="0.35">
      <c r="A1231" s="1">
        <v>44377</v>
      </c>
      <c r="B1231" s="2">
        <v>0.68402974721536669</v>
      </c>
      <c r="C1231" s="2">
        <v>0.45752135429127183</v>
      </c>
      <c r="D1231" s="2">
        <v>1.8574208574207638E-2</v>
      </c>
      <c r="E1231" s="2">
        <v>0.43281710348521019</v>
      </c>
      <c r="F1231" s="2">
        <v>0.58156796391468712</v>
      </c>
    </row>
    <row r="1232" spans="1:6" x14ac:dyDescent="0.35">
      <c r="A1232" s="1">
        <v>44376</v>
      </c>
      <c r="B1232" s="2">
        <v>0.58842217756800186</v>
      </c>
      <c r="C1232" s="2">
        <v>0.44097857630509224</v>
      </c>
      <c r="D1232" s="2">
        <v>-1.8790094768880547E-3</v>
      </c>
      <c r="E1232" s="2">
        <v>0.47325308067103888</v>
      </c>
      <c r="F1232" s="2">
        <v>0.57510555062154578</v>
      </c>
    </row>
    <row r="1233" spans="1:6" x14ac:dyDescent="0.35">
      <c r="A1233" s="1">
        <v>44375</v>
      </c>
      <c r="B1233" s="2">
        <v>0.52562495341501214</v>
      </c>
      <c r="C1233" s="2">
        <v>0.39164477251841434</v>
      </c>
      <c r="D1233" s="2">
        <v>3.9027426625303327E-2</v>
      </c>
      <c r="E1233" s="2">
        <v>0.40523574246838462</v>
      </c>
      <c r="F1233" s="2">
        <v>0.57374504255983194</v>
      </c>
    </row>
    <row r="1234" spans="1:6" x14ac:dyDescent="0.35">
      <c r="A1234" s="1">
        <v>44374</v>
      </c>
      <c r="B1234" s="2">
        <v>0.43991612632125277</v>
      </c>
      <c r="C1234" s="2">
        <v>0.39670087380202423</v>
      </c>
      <c r="D1234" s="2">
        <v>7.9933862727494712E-2</v>
      </c>
      <c r="E1234" s="2">
        <v>0.41537727376059663</v>
      </c>
      <c r="F1234" s="2" t="s">
        <v>3778</v>
      </c>
    </row>
    <row r="1235" spans="1:6" x14ac:dyDescent="0.35">
      <c r="A1235" s="1">
        <v>44373</v>
      </c>
      <c r="B1235" s="2">
        <v>0.31596593223139191</v>
      </c>
      <c r="C1235" s="2">
        <v>0.34069105278650225</v>
      </c>
      <c r="D1235" s="2">
        <v>0.20265317103411429</v>
      </c>
      <c r="E1235" s="2">
        <v>0.29348367627952227</v>
      </c>
      <c r="F1235" s="2" t="s">
        <v>3778</v>
      </c>
    </row>
    <row r="1236" spans="1:6" x14ac:dyDescent="0.35">
      <c r="A1236" s="1">
        <v>44372</v>
      </c>
      <c r="B1236" s="2">
        <v>0.29931578221463123</v>
      </c>
      <c r="C1236" s="2">
        <v>0.34893789759860366</v>
      </c>
      <c r="D1236" s="2">
        <v>-8.3691881681270827E-2</v>
      </c>
      <c r="E1236" s="2">
        <v>0.26097671467457384</v>
      </c>
      <c r="F1236" s="2">
        <v>0.56252085105069072</v>
      </c>
    </row>
    <row r="1237" spans="1:6" x14ac:dyDescent="0.35">
      <c r="A1237" s="1">
        <v>44371</v>
      </c>
      <c r="B1237" s="2">
        <v>0.44760592129158711</v>
      </c>
      <c r="C1237" s="2">
        <v>0.48236006545152954</v>
      </c>
      <c r="D1237" s="2">
        <v>-4.2785445579079442E-2</v>
      </c>
      <c r="E1237" s="2">
        <v>0.41474155092046305</v>
      </c>
      <c r="F1237" s="2">
        <v>0.54642150565374181</v>
      </c>
    </row>
    <row r="1238" spans="1:6" x14ac:dyDescent="0.35">
      <c r="A1238" s="1">
        <v>44370</v>
      </c>
      <c r="B1238" s="2">
        <v>0.43037446927922879</v>
      </c>
      <c r="C1238" s="2">
        <v>0.42261952892577126</v>
      </c>
      <c r="D1238" s="2">
        <v>5.9480644676399026E-2</v>
      </c>
      <c r="E1238" s="2">
        <v>0.36511011816514072</v>
      </c>
      <c r="F1238" s="2">
        <v>0.51841771471679532</v>
      </c>
    </row>
    <row r="1239" spans="1:6" x14ac:dyDescent="0.35">
      <c r="A1239" s="1">
        <v>44369</v>
      </c>
      <c r="B1239" s="2">
        <v>0.35419899491327056</v>
      </c>
      <c r="C1239" s="2">
        <v>0.25233200122827326</v>
      </c>
      <c r="D1239" s="2">
        <v>0.20265317103411429</v>
      </c>
      <c r="E1239" s="2">
        <v>0.30614807616565087</v>
      </c>
      <c r="F1239" s="2">
        <v>0.52363299562003174</v>
      </c>
    </row>
    <row r="1240" spans="1:6" x14ac:dyDescent="0.35">
      <c r="A1240" s="1">
        <v>44368</v>
      </c>
      <c r="B1240" s="2">
        <v>0.36625685916480999</v>
      </c>
      <c r="C1240" s="2">
        <v>0.30313845587425503</v>
      </c>
      <c r="D1240" s="2">
        <v>0.30491926128959274</v>
      </c>
      <c r="E1240" s="2">
        <v>0.2658822924960782</v>
      </c>
      <c r="F1240" s="2">
        <v>0.4991438505091802</v>
      </c>
    </row>
    <row r="1241" spans="1:6" x14ac:dyDescent="0.35">
      <c r="A1241" s="1">
        <v>44367</v>
      </c>
      <c r="B1241" s="2">
        <v>0.65913341317534235</v>
      </c>
      <c r="C1241" s="2">
        <v>0.63531940137121945</v>
      </c>
      <c r="D1241" s="2">
        <v>0.16174673493187749</v>
      </c>
      <c r="E1241" s="2">
        <v>0.4612944833082086</v>
      </c>
      <c r="F1241" s="2" t="s">
        <v>3778</v>
      </c>
    </row>
    <row r="1242" spans="1:6" x14ac:dyDescent="0.35">
      <c r="A1242" s="1">
        <v>44366</v>
      </c>
      <c r="B1242" s="2">
        <v>0.59523171523071683</v>
      </c>
      <c r="C1242" s="2">
        <v>0.60940074624747209</v>
      </c>
      <c r="D1242" s="2">
        <v>0.22310638908520997</v>
      </c>
      <c r="E1242" s="2">
        <v>0.45716979338482117</v>
      </c>
      <c r="F1242" s="2" t="s">
        <v>3778</v>
      </c>
    </row>
    <row r="1243" spans="1:6" x14ac:dyDescent="0.35">
      <c r="A1243" s="1">
        <v>44365</v>
      </c>
      <c r="B1243" s="2">
        <v>0.64723333089403667</v>
      </c>
      <c r="C1243" s="2">
        <v>0.62157466001771711</v>
      </c>
      <c r="D1243" s="2">
        <v>7.9933862727494712E-2</v>
      </c>
      <c r="E1243" s="2">
        <v>0.46898322568966844</v>
      </c>
      <c r="F1243" s="2">
        <v>0.43293245817243114</v>
      </c>
    </row>
    <row r="1244" spans="1:6" x14ac:dyDescent="0.35">
      <c r="A1244" s="1">
        <v>44364</v>
      </c>
      <c r="B1244" s="2">
        <v>0.76522933168613272</v>
      </c>
      <c r="C1244" s="2">
        <v>0.69996877409465685</v>
      </c>
      <c r="D1244" s="2">
        <v>-4.2785445579079442E-2</v>
      </c>
      <c r="E1244" s="2">
        <v>0.5842442817284027</v>
      </c>
      <c r="F1244" s="2">
        <v>0.49585595602670407</v>
      </c>
    </row>
    <row r="1245" spans="1:6" x14ac:dyDescent="0.35">
      <c r="A1245" s="1">
        <v>44363</v>
      </c>
      <c r="B1245" s="2">
        <v>0.76162525931342762</v>
      </c>
      <c r="C1245" s="2">
        <v>0.67301926336939688</v>
      </c>
      <c r="D1245" s="2">
        <v>-8.3691881681270827E-2</v>
      </c>
      <c r="E1245" s="2">
        <v>0.59846044602745618</v>
      </c>
      <c r="F1245" s="2">
        <v>0.49789671811927527</v>
      </c>
    </row>
    <row r="1246" spans="1:6" x14ac:dyDescent="0.35">
      <c r="A1246" s="1">
        <v>44362</v>
      </c>
      <c r="B1246" s="2">
        <v>0.90823792691737293</v>
      </c>
      <c r="C1246" s="2">
        <v>0.76937971792984339</v>
      </c>
      <c r="D1246" s="2">
        <v>-4.2785445579079442E-2</v>
      </c>
      <c r="E1246" s="2">
        <v>0.68956903983276341</v>
      </c>
      <c r="F1246" s="2">
        <v>0.52385974696365156</v>
      </c>
    </row>
    <row r="1247" spans="1:6" x14ac:dyDescent="0.35">
      <c r="A1247" s="1">
        <v>44361</v>
      </c>
      <c r="B1247" s="2">
        <v>0.93950366996630275</v>
      </c>
      <c r="C1247" s="2">
        <v>0.78548070065823183</v>
      </c>
      <c r="D1247" s="2">
        <v>-2.2332227527983747E-2</v>
      </c>
      <c r="E1247" s="2">
        <v>0.70825528677937144</v>
      </c>
      <c r="F1247" s="2">
        <v>0.53349667906745912</v>
      </c>
    </row>
    <row r="1248" spans="1:6" x14ac:dyDescent="0.35">
      <c r="A1248" s="1">
        <v>44360</v>
      </c>
      <c r="B1248" s="2">
        <v>0.87870778554101325</v>
      </c>
      <c r="C1248" s="2">
        <v>0.76471632354204799</v>
      </c>
      <c r="D1248" s="2">
        <v>-6.3238663630175135E-2</v>
      </c>
      <c r="E1248" s="2">
        <v>0.63284454200287821</v>
      </c>
      <c r="F1248" s="2" t="s">
        <v>3778</v>
      </c>
    </row>
    <row r="1249" spans="1:6" x14ac:dyDescent="0.35">
      <c r="A1249" s="1">
        <v>44359</v>
      </c>
      <c r="B1249" s="2">
        <v>0.76261347270594326</v>
      </c>
      <c r="C1249" s="2">
        <v>0.65377662547449389</v>
      </c>
      <c r="D1249" s="2">
        <v>1.8574208574207638E-2</v>
      </c>
      <c r="E1249" s="2">
        <v>0.45487218091536141</v>
      </c>
      <c r="F1249" s="2" t="s">
        <v>3778</v>
      </c>
    </row>
    <row r="1250" spans="1:6" x14ac:dyDescent="0.35">
      <c r="A1250" s="1">
        <v>44358</v>
      </c>
      <c r="B1250" s="2">
        <v>0.74847952989869804</v>
      </c>
      <c r="C1250" s="2">
        <v>0.66472333019531882</v>
      </c>
      <c r="D1250" s="2">
        <v>-4.2785445579079442E-2</v>
      </c>
      <c r="E1250" s="2">
        <v>0.54733231146740957</v>
      </c>
      <c r="F1250" s="2">
        <v>0.52476675233812675</v>
      </c>
    </row>
    <row r="1251" spans="1:6" x14ac:dyDescent="0.35">
      <c r="A1251" s="1">
        <v>44357</v>
      </c>
      <c r="B1251" s="2">
        <v>0.84690226206759989</v>
      </c>
      <c r="C1251" s="2">
        <v>0.69402908229546489</v>
      </c>
      <c r="D1251" s="2">
        <v>1.8574208574207638E-2</v>
      </c>
      <c r="E1251" s="2">
        <v>0.51403445058103514</v>
      </c>
      <c r="F1251" s="2">
        <v>0.51546994724974793</v>
      </c>
    </row>
    <row r="1252" spans="1:6" x14ac:dyDescent="0.35">
      <c r="A1252" s="1">
        <v>44356</v>
      </c>
      <c r="B1252" s="2">
        <v>0.96005684766779043</v>
      </c>
      <c r="C1252" s="2">
        <v>0.81115391397209513</v>
      </c>
      <c r="D1252" s="2">
        <v>-2.2332227527983747E-2</v>
      </c>
      <c r="E1252" s="2">
        <v>0.54821331319861843</v>
      </c>
      <c r="F1252" s="2">
        <v>0.49324831557508636</v>
      </c>
    </row>
    <row r="1253" spans="1:6" x14ac:dyDescent="0.35">
      <c r="A1253" s="1">
        <v>44355</v>
      </c>
      <c r="B1253" s="2">
        <v>0.88068421232604532</v>
      </c>
      <c r="C1253" s="2">
        <v>0.69996877409465685</v>
      </c>
      <c r="D1253" s="2">
        <v>0.1208402988296861</v>
      </c>
      <c r="E1253" s="2">
        <v>0.35052353268364705</v>
      </c>
      <c r="F1253" s="2">
        <v>0.50197824230441779</v>
      </c>
    </row>
    <row r="1254" spans="1:6" x14ac:dyDescent="0.35">
      <c r="A1254" s="1">
        <v>44354</v>
      </c>
      <c r="B1254" s="2">
        <v>0.94876298032475082</v>
      </c>
      <c r="C1254" s="2">
        <v>0.72667284301003265</v>
      </c>
      <c r="D1254" s="2">
        <v>1.8574208574207638E-2</v>
      </c>
      <c r="E1254" s="2">
        <v>0.36028963710176437</v>
      </c>
      <c r="F1254" s="2">
        <v>0.50107123692994149</v>
      </c>
    </row>
    <row r="1255" spans="1:6" x14ac:dyDescent="0.35">
      <c r="A1255" s="1">
        <v>44353</v>
      </c>
      <c r="B1255" s="2">
        <v>1.049270095363581</v>
      </c>
      <c r="C1255" s="2">
        <v>0.89907117027253292</v>
      </c>
      <c r="D1255" s="2">
        <v>-4.2785445579079442E-2</v>
      </c>
      <c r="E1255" s="2">
        <v>0.47228698218170201</v>
      </c>
      <c r="F1255" s="2" t="s">
        <v>3778</v>
      </c>
    </row>
    <row r="1256" spans="1:6" x14ac:dyDescent="0.35">
      <c r="A1256" s="1">
        <v>44352</v>
      </c>
      <c r="B1256" s="2">
        <v>0.97894916252471342</v>
      </c>
      <c r="C1256" s="2">
        <v>0.88380468969774995</v>
      </c>
      <c r="D1256" s="2">
        <v>5.9480644676399026E-2</v>
      </c>
      <c r="E1256" s="2">
        <v>0.45750016903402446</v>
      </c>
      <c r="F1256" s="2" t="s">
        <v>3778</v>
      </c>
    </row>
    <row r="1257" spans="1:6" x14ac:dyDescent="0.35">
      <c r="A1257" s="1">
        <v>44351</v>
      </c>
      <c r="B1257" s="2">
        <v>1.0267155779343931</v>
      </c>
      <c r="C1257" s="2">
        <v>0.8881244655517081</v>
      </c>
      <c r="D1257" s="2">
        <v>5.9480644676399026E-2</v>
      </c>
      <c r="E1257" s="2">
        <v>0.52414094203166517</v>
      </c>
      <c r="F1257" s="2">
        <v>0.50492600977146418</v>
      </c>
    </row>
    <row r="1258" spans="1:6" x14ac:dyDescent="0.35">
      <c r="A1258" s="1">
        <v>44350</v>
      </c>
      <c r="B1258" s="2">
        <v>1.1652730607421997</v>
      </c>
      <c r="C1258" s="2">
        <v>1.067886047110727</v>
      </c>
      <c r="D1258" s="2">
        <v>-2.2332227527983747E-2</v>
      </c>
      <c r="E1258" s="2">
        <v>0.64107389908303469</v>
      </c>
      <c r="F1258" s="2">
        <v>0.46297701120194884</v>
      </c>
    </row>
    <row r="1259" spans="1:6" x14ac:dyDescent="0.35">
      <c r="A1259" s="1">
        <v>44349</v>
      </c>
      <c r="B1259" s="2">
        <v>1.0429920338111267</v>
      </c>
      <c r="C1259" s="2">
        <v>0.93794915295815373</v>
      </c>
      <c r="D1259" s="2">
        <v>-2.2332227527983747E-2</v>
      </c>
      <c r="E1259" s="2">
        <v>0.55940603973829606</v>
      </c>
      <c r="F1259" s="2">
        <v>0.48021011331699381</v>
      </c>
    </row>
    <row r="1260" spans="1:6" x14ac:dyDescent="0.35">
      <c r="A1260" s="1">
        <v>44348</v>
      </c>
      <c r="B1260" s="2">
        <v>0.98284388589521754</v>
      </c>
      <c r="C1260" s="2">
        <v>0.74782992702203088</v>
      </c>
      <c r="D1260" s="2">
        <v>-8.3691881681270827E-2</v>
      </c>
      <c r="E1260" s="2">
        <v>0.51594662479309072</v>
      </c>
      <c r="F1260" s="2">
        <v>0.47329419733661382</v>
      </c>
    </row>
    <row r="1261" spans="1:6" x14ac:dyDescent="0.35">
      <c r="A1261" s="1">
        <v>44347</v>
      </c>
      <c r="B1261" s="2">
        <v>1.0449601562819357</v>
      </c>
      <c r="C1261" s="2">
        <v>0.70536849391210421</v>
      </c>
      <c r="D1261" s="2">
        <v>-2.2332227527983747E-2</v>
      </c>
      <c r="E1261" s="2">
        <v>0.54653140080267415</v>
      </c>
      <c r="F1261" s="2" t="s">
        <v>3778</v>
      </c>
    </row>
    <row r="1262" spans="1:6" x14ac:dyDescent="0.35">
      <c r="A1262" s="1">
        <v>44346</v>
      </c>
      <c r="B1262" s="2">
        <v>0.77725397868078094</v>
      </c>
      <c r="C1262" s="2">
        <v>0.56718475494742926</v>
      </c>
      <c r="D1262" s="2">
        <v>-0.10414509973236652</v>
      </c>
      <c r="E1262" s="2">
        <v>0.46414772755132849</v>
      </c>
      <c r="F1262" s="2" t="s">
        <v>3778</v>
      </c>
    </row>
    <row r="1263" spans="1:6" x14ac:dyDescent="0.35">
      <c r="A1263" s="1">
        <v>44345</v>
      </c>
      <c r="B1263" s="2">
        <v>0.68588160928705633</v>
      </c>
      <c r="C1263" s="2">
        <v>0.46493369694976766</v>
      </c>
      <c r="D1263" s="2">
        <v>-4.2785445579079442E-2</v>
      </c>
      <c r="E1263" s="2">
        <v>0.41067692929693062</v>
      </c>
      <c r="F1263" s="2" t="s">
        <v>3778</v>
      </c>
    </row>
    <row r="1264" spans="1:6" x14ac:dyDescent="0.35">
      <c r="A1264" s="1">
        <v>44344</v>
      </c>
      <c r="B1264" s="2">
        <v>0.80066384047491979</v>
      </c>
      <c r="C1264" s="2">
        <v>0.58544562560279678</v>
      </c>
      <c r="D1264" s="2">
        <v>1.8574208574207638E-2</v>
      </c>
      <c r="E1264" s="2">
        <v>0.46463327964182422</v>
      </c>
      <c r="F1264" s="2">
        <v>0.47567508644461376</v>
      </c>
    </row>
    <row r="1265" spans="1:6" x14ac:dyDescent="0.35">
      <c r="A1265" s="1">
        <v>44343</v>
      </c>
      <c r="B1265" s="2">
        <v>1.0677222815666947</v>
      </c>
      <c r="C1265" s="2">
        <v>0.7727177265442654</v>
      </c>
      <c r="D1265" s="2">
        <v>0.1003870807785904</v>
      </c>
      <c r="E1265" s="2">
        <v>0.60253007334264319</v>
      </c>
      <c r="F1265" s="2">
        <v>0.47204706494670889</v>
      </c>
    </row>
    <row r="1266" spans="1:6" x14ac:dyDescent="0.35">
      <c r="A1266" s="1">
        <v>44342</v>
      </c>
      <c r="B1266" s="2">
        <v>1.1912738685738595</v>
      </c>
      <c r="C1266" s="2">
        <v>0.83044564022897527</v>
      </c>
      <c r="D1266" s="2">
        <v>0.24355960713630567</v>
      </c>
      <c r="E1266" s="2">
        <v>0.64417242221722948</v>
      </c>
      <c r="F1266" s="2">
        <v>0.46649165702804379</v>
      </c>
    </row>
    <row r="1267" spans="1:6" x14ac:dyDescent="0.35">
      <c r="A1267" s="1">
        <v>44341</v>
      </c>
      <c r="B1267" s="2">
        <v>1.0421532980746218</v>
      </c>
      <c r="C1267" s="2">
        <v>0.65642739702124064</v>
      </c>
      <c r="D1267" s="2">
        <v>0.18219995298301858</v>
      </c>
      <c r="E1267" s="2">
        <v>0.60057785359735061</v>
      </c>
      <c r="F1267" s="2">
        <v>0.4575349789550936</v>
      </c>
    </row>
    <row r="1268" spans="1:6" x14ac:dyDescent="0.35">
      <c r="A1268" s="1">
        <v>44340</v>
      </c>
      <c r="B1268" s="2">
        <v>0.99373914615556169</v>
      </c>
      <c r="C1268" s="2">
        <v>0.66256344226833985</v>
      </c>
      <c r="D1268" s="2">
        <v>0.14129351688078179</v>
      </c>
      <c r="E1268" s="2">
        <v>0.61921404362741239</v>
      </c>
      <c r="F1268" s="2">
        <v>0.46773878941794872</v>
      </c>
    </row>
    <row r="1269" spans="1:6" x14ac:dyDescent="0.35">
      <c r="A1269" s="1">
        <v>44339</v>
      </c>
      <c r="B1269" s="2">
        <v>0.54078032687166466</v>
      </c>
      <c r="C1269" s="2">
        <v>0.25292106157199479</v>
      </c>
      <c r="D1269" s="2">
        <v>0.30491926128959274</v>
      </c>
      <c r="E1269" s="2">
        <v>0.41543734206045163</v>
      </c>
      <c r="F1269" s="2" t="s">
        <v>3778</v>
      </c>
    </row>
    <row r="1270" spans="1:6" x14ac:dyDescent="0.35">
      <c r="A1270" s="1">
        <v>44338</v>
      </c>
      <c r="B1270" s="2">
        <v>0.6987782092751007</v>
      </c>
      <c r="C1270" s="2">
        <v>0.43788600950055423</v>
      </c>
      <c r="D1270" s="2">
        <v>0.38673213349397551</v>
      </c>
      <c r="E1270" s="2">
        <v>0.554024921209605</v>
      </c>
      <c r="F1270" s="2" t="s">
        <v>3778</v>
      </c>
    </row>
    <row r="1271" spans="1:6" x14ac:dyDescent="0.35">
      <c r="A1271" s="1">
        <v>44337</v>
      </c>
      <c r="B1271" s="2">
        <v>0.81629255984227345</v>
      </c>
      <c r="C1271" s="2">
        <v>0.57135726571545686</v>
      </c>
      <c r="D1271" s="2">
        <v>0.40718535154507118</v>
      </c>
      <c r="E1271" s="2">
        <v>0.5464713325028191</v>
      </c>
      <c r="F1271" s="2">
        <v>0.42102801263243356</v>
      </c>
    </row>
    <row r="1272" spans="1:6" x14ac:dyDescent="0.35">
      <c r="A1272" s="1">
        <v>44336</v>
      </c>
      <c r="B1272" s="2">
        <v>1.1023263589331993</v>
      </c>
      <c r="C1272" s="2">
        <v>0.89632222200183242</v>
      </c>
      <c r="D1272" s="2">
        <v>0.34582569739178415</v>
      </c>
      <c r="E1272" s="2">
        <v>0.71765597570670314</v>
      </c>
      <c r="F1272" s="2">
        <v>0.42465603413033837</v>
      </c>
    </row>
    <row r="1273" spans="1:6" x14ac:dyDescent="0.35">
      <c r="A1273" s="1">
        <v>44335</v>
      </c>
      <c r="B1273" s="2">
        <v>0.81843507291176176</v>
      </c>
      <c r="C1273" s="2">
        <v>0.61396596391131397</v>
      </c>
      <c r="D1273" s="2">
        <v>0.30491926128959274</v>
      </c>
      <c r="E1273" s="2">
        <v>0.51759349734745308</v>
      </c>
      <c r="F1273" s="2">
        <v>0.37545099256501441</v>
      </c>
    </row>
    <row r="1274" spans="1:6" x14ac:dyDescent="0.35">
      <c r="A1274" s="1">
        <v>44334</v>
      </c>
      <c r="B1274" s="2">
        <v>1.6005852123025976</v>
      </c>
      <c r="C1274" s="2">
        <v>1.4639800399014771</v>
      </c>
      <c r="D1274" s="2">
        <v>0.1003870807785904</v>
      </c>
      <c r="E1274" s="2">
        <v>0.82678505946855729</v>
      </c>
      <c r="F1274" s="2">
        <v>0.38916944885396443</v>
      </c>
    </row>
    <row r="1275" spans="1:6" x14ac:dyDescent="0.35">
      <c r="A1275" s="1">
        <v>44333</v>
      </c>
      <c r="B1275" s="2">
        <v>1.5193108890038258</v>
      </c>
      <c r="C1275" s="2">
        <v>1.4810627898694013</v>
      </c>
      <c r="D1275" s="2">
        <v>-4.2785445579079442E-2</v>
      </c>
      <c r="E1275" s="2">
        <v>0.85902171372415748</v>
      </c>
      <c r="F1275" s="2">
        <v>0.42941781234633719</v>
      </c>
    </row>
    <row r="1276" spans="1:6" x14ac:dyDescent="0.35">
      <c r="A1276" s="1">
        <v>44332</v>
      </c>
      <c r="B1276" s="2">
        <v>1.7704665683588938</v>
      </c>
      <c r="C1276" s="2">
        <v>1.7346041794795417</v>
      </c>
      <c r="D1276" s="2">
        <v>0.34582569739178415</v>
      </c>
      <c r="E1276" s="2">
        <v>1.0034409236509152</v>
      </c>
      <c r="F1276" s="2" t="s">
        <v>3778</v>
      </c>
    </row>
    <row r="1277" spans="1:6" x14ac:dyDescent="0.35">
      <c r="A1277" s="1">
        <v>44331</v>
      </c>
      <c r="B1277" s="2">
        <v>1.8199021509273612</v>
      </c>
      <c r="C1277" s="2">
        <v>1.7318552312088416</v>
      </c>
      <c r="D1277" s="2">
        <v>0.16174673493187749</v>
      </c>
      <c r="E1277" s="2">
        <v>1.0175769968834951</v>
      </c>
      <c r="F1277" s="2" t="s">
        <v>3778</v>
      </c>
    </row>
    <row r="1278" spans="1:6" x14ac:dyDescent="0.35">
      <c r="A1278" s="1">
        <v>44330</v>
      </c>
      <c r="B1278" s="2">
        <v>2.1800851717138765</v>
      </c>
      <c r="C1278" s="2">
        <v>1.9262942329989223</v>
      </c>
      <c r="D1278" s="2">
        <v>0.16174673493187749</v>
      </c>
      <c r="E1278" s="2">
        <v>1.1743052025889054</v>
      </c>
      <c r="F1278" s="2">
        <v>0.44143563355814369</v>
      </c>
    </row>
    <row r="1279" spans="1:6" x14ac:dyDescent="0.35">
      <c r="A1279" s="1">
        <v>44329</v>
      </c>
      <c r="B1279" s="2">
        <v>1.8846508889227143</v>
      </c>
      <c r="C1279" s="2">
        <v>1.7755929617301649</v>
      </c>
      <c r="D1279" s="2">
        <v>7.9933862727494712E-2</v>
      </c>
      <c r="E1279" s="2">
        <v>1.1675375074718908</v>
      </c>
      <c r="F1279" s="2">
        <v>0.3718229710671106</v>
      </c>
    </row>
    <row r="1280" spans="1:6" x14ac:dyDescent="0.35">
      <c r="A1280" s="1">
        <v>44328</v>
      </c>
      <c r="B1280" s="2">
        <v>1.961175144486031</v>
      </c>
      <c r="C1280" s="2">
        <v>1.8435312547060476</v>
      </c>
      <c r="D1280" s="2">
        <v>0.1003870807785904</v>
      </c>
      <c r="E1280" s="2">
        <v>1.1514992714105643</v>
      </c>
      <c r="F1280" s="2">
        <v>0.3157020135214077</v>
      </c>
    </row>
    <row r="1281" spans="1:6" x14ac:dyDescent="0.35">
      <c r="A1281" s="1">
        <v>44327</v>
      </c>
      <c r="B1281" s="2">
        <v>2.2568170351327632</v>
      </c>
      <c r="C1281" s="2">
        <v>2.2689309995969436</v>
      </c>
      <c r="D1281" s="2">
        <v>0.14129351688078179</v>
      </c>
      <c r="E1281" s="2">
        <v>1.5174904167363725</v>
      </c>
      <c r="F1281" s="2">
        <v>0.41671973710367333</v>
      </c>
    </row>
    <row r="1282" spans="1:6" x14ac:dyDescent="0.35">
      <c r="A1282" s="1">
        <v>44326</v>
      </c>
      <c r="B1282" s="2">
        <v>2.0742217740013249</v>
      </c>
      <c r="C1282" s="2">
        <v>2.0697304266951138</v>
      </c>
      <c r="D1282" s="2">
        <v>0.1208402988296861</v>
      </c>
      <c r="E1282" s="2">
        <v>1.4751022198052512</v>
      </c>
      <c r="F1282" s="2">
        <v>0.45787510597052128</v>
      </c>
    </row>
    <row r="1283" spans="1:6" x14ac:dyDescent="0.35">
      <c r="A1283" s="1">
        <v>44325</v>
      </c>
      <c r="B1283" s="2">
        <v>2.0529045993913373</v>
      </c>
      <c r="C1283" s="2">
        <v>2.216848247539565</v>
      </c>
      <c r="D1283" s="2">
        <v>0.1208402988296861</v>
      </c>
      <c r="E1283" s="2">
        <v>1.5947082162001753</v>
      </c>
      <c r="F1283" s="2" t="s">
        <v>3778</v>
      </c>
    </row>
    <row r="1284" spans="1:6" x14ac:dyDescent="0.35">
      <c r="A1284" s="1">
        <v>44324</v>
      </c>
      <c r="B1284" s="2">
        <v>2.0390530032676684</v>
      </c>
      <c r="C1284" s="2">
        <v>2.140908551561465</v>
      </c>
      <c r="D1284" s="2">
        <v>0.14129351688078179</v>
      </c>
      <c r="E1284" s="2">
        <v>1.6248324685775357</v>
      </c>
      <c r="F1284" s="2" t="s">
        <v>3778</v>
      </c>
    </row>
    <row r="1285" spans="1:6" x14ac:dyDescent="0.35">
      <c r="A1285" s="1">
        <v>44323</v>
      </c>
      <c r="B1285" s="2">
        <v>1.6866760378506065</v>
      </c>
      <c r="C1285" s="2">
        <v>2.0321287414208897</v>
      </c>
      <c r="D1285" s="2">
        <v>0.1208402988296861</v>
      </c>
      <c r="E1285" s="2">
        <v>1.5496019287006078</v>
      </c>
      <c r="F1285" s="2">
        <v>0.50798715291032148</v>
      </c>
    </row>
    <row r="1286" spans="1:6" x14ac:dyDescent="0.35">
      <c r="A1286" s="1">
        <v>44322</v>
      </c>
      <c r="B1286" s="2">
        <v>1.6935686186555501</v>
      </c>
      <c r="C1286" s="2">
        <v>2.0775845646114006</v>
      </c>
      <c r="D1286" s="2">
        <v>7.9933862727494712E-2</v>
      </c>
      <c r="E1286" s="2">
        <v>1.5029588938630798</v>
      </c>
      <c r="F1286" s="2">
        <v>0.47284069464937623</v>
      </c>
    </row>
    <row r="1287" spans="1:6" x14ac:dyDescent="0.35">
      <c r="A1287" s="1">
        <v>44321</v>
      </c>
      <c r="B1287" s="2">
        <v>1.7211721591322149</v>
      </c>
      <c r="C1287" s="2">
        <v>2.164520053672303</v>
      </c>
      <c r="D1287" s="2">
        <v>0.14129351688078179</v>
      </c>
      <c r="E1287" s="2">
        <v>1.5548128537130428</v>
      </c>
      <c r="F1287" s="2">
        <v>0.43429296623414593</v>
      </c>
    </row>
    <row r="1288" spans="1:6" x14ac:dyDescent="0.35">
      <c r="A1288" s="1">
        <v>44320</v>
      </c>
      <c r="B1288" s="2">
        <v>1.5251488219024707</v>
      </c>
      <c r="C1288" s="2">
        <v>2.0121988664583115</v>
      </c>
      <c r="D1288" s="2">
        <v>7.9933862727494712E-2</v>
      </c>
      <c r="E1288" s="2">
        <v>1.3696122738762888</v>
      </c>
      <c r="F1288" s="2">
        <v>0.4310050717516698</v>
      </c>
    </row>
    <row r="1289" spans="1:6" x14ac:dyDescent="0.35">
      <c r="A1289" s="1">
        <v>44319</v>
      </c>
      <c r="B1289" s="2">
        <v>1.6436181686052678</v>
      </c>
      <c r="C1289" s="2">
        <v>2.2900389952469649</v>
      </c>
      <c r="D1289" s="2">
        <v>-1.8790094768880547E-3</v>
      </c>
      <c r="E1289" s="2">
        <v>1.541222400870814</v>
      </c>
      <c r="F1289" s="2">
        <v>0.46275025985833002</v>
      </c>
    </row>
    <row r="1290" spans="1:6" x14ac:dyDescent="0.35">
      <c r="A1290" s="1">
        <v>44318</v>
      </c>
      <c r="B1290" s="2">
        <v>1.2458083000751403</v>
      </c>
      <c r="C1290" s="2">
        <v>2.0219674504916938</v>
      </c>
      <c r="D1290" s="2">
        <v>3.9027426625303327E-2</v>
      </c>
      <c r="E1290" s="2">
        <v>1.5128901861057988</v>
      </c>
      <c r="F1290" s="2" t="s">
        <v>3778</v>
      </c>
    </row>
    <row r="1291" spans="1:6" x14ac:dyDescent="0.35">
      <c r="A1291" s="1">
        <v>44317</v>
      </c>
      <c r="B1291" s="2">
        <v>1.2410997539107993</v>
      </c>
      <c r="C1291" s="2">
        <v>2.0116098061145902</v>
      </c>
      <c r="D1291" s="2">
        <v>-1.8790094768880547E-3</v>
      </c>
      <c r="E1291" s="2">
        <v>1.5731236737855558</v>
      </c>
      <c r="F1291" s="2" t="s">
        <v>3778</v>
      </c>
    </row>
    <row r="1292" spans="1:6" x14ac:dyDescent="0.35">
      <c r="A1292" s="1">
        <v>44316</v>
      </c>
      <c r="B1292" s="2">
        <v>1.0983652010489127</v>
      </c>
      <c r="C1292" s="2">
        <v>2.0287416444444912</v>
      </c>
      <c r="D1292" s="2">
        <v>-1.8790094768880547E-3</v>
      </c>
      <c r="E1292" s="2">
        <v>1.5687787334293666</v>
      </c>
      <c r="F1292" s="2">
        <v>0.44971205760023747</v>
      </c>
    </row>
    <row r="1293" spans="1:6" x14ac:dyDescent="0.35">
      <c r="A1293" s="1">
        <v>44315</v>
      </c>
      <c r="B1293" s="2">
        <v>1.0855599485173191</v>
      </c>
      <c r="C1293" s="2">
        <v>1.9160838537077489</v>
      </c>
      <c r="D1293" s="2">
        <v>1.8574208574207638E-2</v>
      </c>
      <c r="E1293" s="2">
        <v>1.3605669890564336</v>
      </c>
      <c r="F1293" s="2">
        <v>0.48406488615851639</v>
      </c>
    </row>
    <row r="1294" spans="1:6" x14ac:dyDescent="0.35">
      <c r="A1294" s="1">
        <v>44314</v>
      </c>
      <c r="B1294" s="2">
        <v>1.0765746805282241</v>
      </c>
      <c r="C1294" s="2">
        <v>1.730088050177677</v>
      </c>
      <c r="D1294" s="2">
        <v>0.1003870807785904</v>
      </c>
      <c r="E1294" s="2">
        <v>1.4246698763851937</v>
      </c>
      <c r="F1294" s="2">
        <v>0.45197957103642744</v>
      </c>
    </row>
    <row r="1295" spans="1:6" x14ac:dyDescent="0.35">
      <c r="A1295" s="1">
        <v>44313</v>
      </c>
      <c r="B1295" s="2">
        <v>1.0090606058966705</v>
      </c>
      <c r="C1295" s="2">
        <v>1.7610628065850336</v>
      </c>
      <c r="D1295" s="2">
        <v>0.1003870807785904</v>
      </c>
      <c r="E1295" s="2">
        <v>1.4344359808033109</v>
      </c>
      <c r="F1295" s="2">
        <v>0.45594771954975999</v>
      </c>
    </row>
    <row r="1296" spans="1:6" x14ac:dyDescent="0.35">
      <c r="A1296" s="1">
        <v>44312</v>
      </c>
      <c r="B1296" s="2">
        <v>0.89934400638472911</v>
      </c>
      <c r="C1296" s="2">
        <v>1.5962731754289368</v>
      </c>
      <c r="D1296" s="2">
        <v>0.14129351688078179</v>
      </c>
      <c r="E1296" s="2">
        <v>1.3835781535926126</v>
      </c>
      <c r="F1296" s="2">
        <v>0.45696810059604615</v>
      </c>
    </row>
    <row r="1297" spans="1:6" x14ac:dyDescent="0.35">
      <c r="A1297" s="1">
        <v>44311</v>
      </c>
      <c r="B1297" s="2">
        <v>0.71943934306148516</v>
      </c>
      <c r="C1297" s="2">
        <v>1.4443937834727365</v>
      </c>
      <c r="D1297" s="2">
        <v>0.20265317103411429</v>
      </c>
      <c r="E1297" s="2">
        <v>1.1304453323113324</v>
      </c>
      <c r="F1297" s="2" t="s">
        <v>3778</v>
      </c>
    </row>
    <row r="1298" spans="1:6" x14ac:dyDescent="0.35">
      <c r="A1298" s="1">
        <v>44310</v>
      </c>
      <c r="B1298" s="2">
        <v>0.63593946355099662</v>
      </c>
      <c r="C1298" s="2">
        <v>1.4110627856904934</v>
      </c>
      <c r="D1298" s="2">
        <v>0.32537247934068841</v>
      </c>
      <c r="E1298" s="2">
        <v>1.1867743805005047</v>
      </c>
      <c r="F1298" s="2" t="s">
        <v>3778</v>
      </c>
    </row>
    <row r="1299" spans="1:6" x14ac:dyDescent="0.35">
      <c r="A1299" s="1">
        <v>44309</v>
      </c>
      <c r="B1299" s="2">
        <v>0.76165017225609588</v>
      </c>
      <c r="C1299" s="2">
        <v>1.5537135655950562</v>
      </c>
      <c r="D1299" s="2">
        <v>0.1208402988296861</v>
      </c>
      <c r="E1299" s="2">
        <v>1.2395694103815316</v>
      </c>
      <c r="F1299" s="2">
        <v>0.44857830088214246</v>
      </c>
    </row>
    <row r="1300" spans="1:6" x14ac:dyDescent="0.35">
      <c r="A1300" s="1">
        <v>44308</v>
      </c>
      <c r="B1300" s="2">
        <v>0.78971045001501583</v>
      </c>
      <c r="C1300" s="2">
        <v>1.4520024795791393</v>
      </c>
      <c r="D1300" s="2">
        <v>3.9027426625303327E-2</v>
      </c>
      <c r="E1300" s="2">
        <v>1.2688977577858114</v>
      </c>
      <c r="F1300" s="2">
        <v>0.39733249722424829</v>
      </c>
    </row>
    <row r="1301" spans="1:6" x14ac:dyDescent="0.35">
      <c r="A1301" s="1">
        <v>44307</v>
      </c>
      <c r="B1301" s="2">
        <v>0.75625236801126083</v>
      </c>
      <c r="C1301" s="2">
        <v>1.6360838369921167</v>
      </c>
      <c r="D1301" s="2">
        <v>-1.8790094768880547E-3</v>
      </c>
      <c r="E1301" s="2">
        <v>1.373551753208456</v>
      </c>
      <c r="F1301" s="2">
        <v>0.44086875519909619</v>
      </c>
    </row>
    <row r="1302" spans="1:6" x14ac:dyDescent="0.35">
      <c r="A1302" s="1">
        <v>44306</v>
      </c>
      <c r="B1302" s="2">
        <v>0.73244389913442631</v>
      </c>
      <c r="C1302" s="2">
        <v>1.8528580434816384</v>
      </c>
      <c r="D1302" s="2">
        <v>0.1208402988296861</v>
      </c>
      <c r="E1302" s="2">
        <v>1.5068533219703555</v>
      </c>
      <c r="F1302" s="2">
        <v>0.39721912155243838</v>
      </c>
    </row>
    <row r="1303" spans="1:6" x14ac:dyDescent="0.35">
      <c r="A1303" s="1">
        <v>44305</v>
      </c>
      <c r="B1303" s="2">
        <v>0.59001660589878402</v>
      </c>
      <c r="C1303" s="2">
        <v>1.4428229558894792</v>
      </c>
      <c r="D1303" s="2">
        <v>0.1003870807785904</v>
      </c>
      <c r="E1303" s="2">
        <v>1.4649506771297298</v>
      </c>
      <c r="F1303" s="2">
        <v>0.42941781234633719</v>
      </c>
    </row>
    <row r="1304" spans="1:6" x14ac:dyDescent="0.35">
      <c r="A1304" s="1">
        <v>44304</v>
      </c>
      <c r="B1304" s="2">
        <v>0.65357782696027356</v>
      </c>
      <c r="C1304" s="2">
        <v>1.3321286996318089</v>
      </c>
      <c r="D1304" s="2">
        <v>0.18219995298301858</v>
      </c>
      <c r="E1304" s="2">
        <v>1.493032607312015</v>
      </c>
      <c r="F1304" s="2" t="s">
        <v>3778</v>
      </c>
    </row>
    <row r="1305" spans="1:6" x14ac:dyDescent="0.35">
      <c r="A1305" s="1">
        <v>44303</v>
      </c>
      <c r="B1305" s="2">
        <v>0.72097564119270741</v>
      </c>
      <c r="C1305" s="2">
        <v>1.4976055678555811</v>
      </c>
      <c r="D1305" s="2">
        <v>-2.2332227527983747E-2</v>
      </c>
      <c r="E1305" s="2">
        <v>1.6849908708824741</v>
      </c>
      <c r="F1305" s="2" t="s">
        <v>3778</v>
      </c>
    </row>
    <row r="1306" spans="1:6" x14ac:dyDescent="0.35">
      <c r="A1306" s="1">
        <v>44302</v>
      </c>
      <c r="B1306" s="2">
        <v>0.80804637581900962</v>
      </c>
      <c r="C1306" s="2">
        <v>1.466189016190433</v>
      </c>
      <c r="D1306" s="2">
        <v>0.1208402988296861</v>
      </c>
      <c r="E1306" s="2">
        <v>1.7519570138376632</v>
      </c>
      <c r="F1306" s="2">
        <v>0.45458721148804621</v>
      </c>
    </row>
    <row r="1307" spans="1:6" x14ac:dyDescent="0.35">
      <c r="A1307" s="1">
        <v>44301</v>
      </c>
      <c r="B1307" s="2">
        <v>0.88364885250359293</v>
      </c>
      <c r="C1307" s="2">
        <v>1.6310277357085066</v>
      </c>
      <c r="D1307" s="2">
        <v>0.14129351688078179</v>
      </c>
      <c r="E1307" s="2">
        <v>1.8438765296910151</v>
      </c>
      <c r="F1307" s="2">
        <v>0.43746748504481114</v>
      </c>
    </row>
    <row r="1308" spans="1:6" x14ac:dyDescent="0.35">
      <c r="A1308" s="1">
        <v>44300</v>
      </c>
      <c r="B1308" s="2">
        <v>0.81500539113773562</v>
      </c>
      <c r="C1308" s="2">
        <v>1.6668622399515665</v>
      </c>
      <c r="D1308" s="2">
        <v>-8.3691881681270827E-2</v>
      </c>
      <c r="E1308" s="2">
        <v>1.8320831201527863</v>
      </c>
      <c r="F1308" s="2">
        <v>0.38565480302786947</v>
      </c>
    </row>
    <row r="1309" spans="1:6" x14ac:dyDescent="0.35">
      <c r="A1309" s="1">
        <v>44299</v>
      </c>
      <c r="B1309" s="2">
        <v>0.70569570302271245</v>
      </c>
      <c r="C1309" s="2">
        <v>1.6692675696884294</v>
      </c>
      <c r="D1309" s="2">
        <v>-0.10414509973236652</v>
      </c>
      <c r="E1309" s="2">
        <v>1.8601400218767985</v>
      </c>
      <c r="F1309" s="2">
        <v>0.40481529156367574</v>
      </c>
    </row>
    <row r="1310" spans="1:6" x14ac:dyDescent="0.35">
      <c r="A1310" s="1">
        <v>44298</v>
      </c>
      <c r="B1310" s="2">
        <v>0.57106616084230111</v>
      </c>
      <c r="C1310" s="2">
        <v>1.9074443019998333</v>
      </c>
      <c r="D1310" s="2">
        <v>-4.2785445579079442E-2</v>
      </c>
      <c r="E1310" s="2">
        <v>1.6760757340456383</v>
      </c>
      <c r="F1310" s="2">
        <v>0.3893962001975832</v>
      </c>
    </row>
    <row r="1311" spans="1:6" x14ac:dyDescent="0.35">
      <c r="A1311" s="1">
        <v>44297</v>
      </c>
      <c r="B1311" s="2">
        <v>0.58236833249956366</v>
      </c>
      <c r="C1311" s="2">
        <v>1.5487065526734232</v>
      </c>
      <c r="D1311" s="2">
        <v>-1.8790094768880547E-3</v>
      </c>
      <c r="E1311" s="2">
        <v>1.681827273756769</v>
      </c>
      <c r="F1311" s="2" t="s">
        <v>3778</v>
      </c>
    </row>
    <row r="1312" spans="1:6" x14ac:dyDescent="0.35">
      <c r="A1312" s="1">
        <v>44296</v>
      </c>
      <c r="B1312" s="2">
        <v>0.56772782652472609</v>
      </c>
      <c r="C1312" s="2">
        <v>1.2871146716990887</v>
      </c>
      <c r="D1312" s="2">
        <v>-2.2332227527983747E-2</v>
      </c>
      <c r="E1312" s="2">
        <v>1.6702991658762341</v>
      </c>
      <c r="F1312" s="2" t="s">
        <v>3778</v>
      </c>
    </row>
    <row r="1313" spans="1:6" x14ac:dyDescent="0.35">
      <c r="A1313" s="1">
        <v>44295</v>
      </c>
      <c r="B1313" s="2">
        <v>0.51220518163092943</v>
      </c>
      <c r="C1313" s="2">
        <v>1.1950739929926002</v>
      </c>
      <c r="D1313" s="2">
        <v>-8.3691881681270827E-2</v>
      </c>
      <c r="E1313" s="2">
        <v>1.5887214089812778</v>
      </c>
      <c r="F1313" s="2">
        <v>0.39030320557205944</v>
      </c>
    </row>
    <row r="1314" spans="1:6" x14ac:dyDescent="0.35">
      <c r="A1314" s="1">
        <v>44294</v>
      </c>
      <c r="B1314" s="2">
        <v>0.52299248580637703</v>
      </c>
      <c r="C1314" s="2">
        <v>1.0193867454776546</v>
      </c>
      <c r="D1314" s="2">
        <v>-4.2785445579079442E-2</v>
      </c>
      <c r="E1314" s="2">
        <v>1.5866540583279298</v>
      </c>
      <c r="F1314" s="2">
        <v>0.35447649328025677</v>
      </c>
    </row>
    <row r="1315" spans="1:6" x14ac:dyDescent="0.35">
      <c r="A1315" s="1">
        <v>44293</v>
      </c>
      <c r="B1315" s="2">
        <v>0.42461957952281215</v>
      </c>
      <c r="C1315" s="2">
        <v>0.81203750448767753</v>
      </c>
      <c r="D1315" s="2">
        <v>-6.3238663630175135E-2</v>
      </c>
      <c r="E1315" s="2">
        <v>1.4800979000765382</v>
      </c>
      <c r="F1315" s="2">
        <v>0.33486250205721341</v>
      </c>
    </row>
    <row r="1316" spans="1:6" x14ac:dyDescent="0.35">
      <c r="A1316" s="1">
        <v>44292</v>
      </c>
      <c r="B1316" s="2">
        <v>0.5492424230647216</v>
      </c>
      <c r="C1316" s="2">
        <v>0.94565602578851038</v>
      </c>
      <c r="D1316" s="2">
        <v>-2.2332227527983747E-2</v>
      </c>
      <c r="E1316" s="2">
        <v>1.5825944423960523</v>
      </c>
      <c r="F1316" s="2">
        <v>0.32805996174864338</v>
      </c>
    </row>
    <row r="1317" spans="1:6" x14ac:dyDescent="0.35">
      <c r="A1317" s="1">
        <v>44291</v>
      </c>
      <c r="B1317" s="2">
        <v>0.54499061418263584</v>
      </c>
      <c r="C1317" s="2">
        <v>0.77247228473438156</v>
      </c>
      <c r="D1317" s="2">
        <v>-2.2332227527983747E-2</v>
      </c>
      <c r="E1317" s="2">
        <v>1.632506193884032</v>
      </c>
      <c r="F1317" s="2">
        <v>0.33259498862102338</v>
      </c>
    </row>
    <row r="1318" spans="1:6" x14ac:dyDescent="0.35">
      <c r="A1318" s="1">
        <v>44290</v>
      </c>
      <c r="B1318" s="2">
        <v>0.51968736874569343</v>
      </c>
      <c r="C1318" s="2">
        <v>0.68391687972824533</v>
      </c>
      <c r="D1318" s="2">
        <v>1.8574208574207638E-2</v>
      </c>
      <c r="E1318" s="2">
        <v>1.5927860306048103</v>
      </c>
      <c r="F1318" s="2" t="s">
        <v>3778</v>
      </c>
    </row>
    <row r="1319" spans="1:6" x14ac:dyDescent="0.35">
      <c r="A1319" s="1">
        <v>44289</v>
      </c>
      <c r="B1319" s="2">
        <v>0.46375781245497832</v>
      </c>
      <c r="C1319" s="2">
        <v>0.54725487998485089</v>
      </c>
      <c r="D1319" s="2">
        <v>-0.12459831778346221</v>
      </c>
      <c r="E1319" s="2">
        <v>1.5357211457424125</v>
      </c>
      <c r="F1319" s="2" t="s">
        <v>3778</v>
      </c>
    </row>
    <row r="1320" spans="1:6" x14ac:dyDescent="0.35">
      <c r="A1320" s="1">
        <v>44288</v>
      </c>
      <c r="B1320" s="2">
        <v>0.56835895440566087</v>
      </c>
      <c r="C1320" s="2">
        <v>0.62933062121005046</v>
      </c>
      <c r="D1320" s="2">
        <v>-8.3691881681270827E-2</v>
      </c>
      <c r="E1320" s="2">
        <v>1.6317002775276419</v>
      </c>
      <c r="F1320" s="2" t="s">
        <v>3778</v>
      </c>
    </row>
    <row r="1321" spans="1:6" x14ac:dyDescent="0.35">
      <c r="A1321" s="1">
        <v>44287</v>
      </c>
      <c r="B1321" s="2">
        <v>0.43001738376764731</v>
      </c>
      <c r="C1321" s="2">
        <v>0.61008798331514713</v>
      </c>
      <c r="D1321" s="2">
        <v>-8.3691881681270827E-2</v>
      </c>
      <c r="E1321" s="2">
        <v>1.6187355361422375</v>
      </c>
      <c r="F1321" s="2">
        <v>0.26683709897151292</v>
      </c>
    </row>
    <row r="1322" spans="1:6" x14ac:dyDescent="0.35">
      <c r="A1322" s="1">
        <v>44286</v>
      </c>
      <c r="B1322" s="2">
        <v>0.38852072559619921</v>
      </c>
      <c r="C1322" s="2">
        <v>0.45226889955975491</v>
      </c>
      <c r="D1322" s="2">
        <v>-1.8790094768880547E-3</v>
      </c>
      <c r="E1322" s="2">
        <v>1.6210081201534241</v>
      </c>
      <c r="F1322" s="2">
        <v>0.21355053322104753</v>
      </c>
    </row>
    <row r="1323" spans="1:6" x14ac:dyDescent="0.35">
      <c r="A1323" s="1">
        <v>44285</v>
      </c>
      <c r="B1323" s="2">
        <v>0.32459411470890542</v>
      </c>
      <c r="C1323" s="2">
        <v>0.49757745766433575</v>
      </c>
      <c r="D1323" s="2">
        <v>0.14129351688078179</v>
      </c>
      <c r="E1323" s="2">
        <v>1.6213885527191736</v>
      </c>
      <c r="F1323" s="2">
        <v>0.19733781215228871</v>
      </c>
    </row>
    <row r="1324" spans="1:6" x14ac:dyDescent="0.35">
      <c r="A1324" s="1">
        <v>44284</v>
      </c>
      <c r="B1324" s="2">
        <v>0.30439802251899917</v>
      </c>
      <c r="C1324" s="2">
        <v>0.31943579205055062</v>
      </c>
      <c r="D1324" s="2">
        <v>-1.8790094768880547E-3</v>
      </c>
      <c r="E1324" s="2">
        <v>1.5635678084169315</v>
      </c>
      <c r="F1324" s="2">
        <v>0.21150977112847633</v>
      </c>
    </row>
    <row r="1325" spans="1:6" x14ac:dyDescent="0.35">
      <c r="A1325" s="1">
        <v>44283</v>
      </c>
      <c r="B1325" s="2">
        <v>0.19653328507874721</v>
      </c>
      <c r="C1325" s="2">
        <v>0.2887555658150544</v>
      </c>
      <c r="D1325" s="2">
        <v>-6.3238663630175135E-2</v>
      </c>
      <c r="E1325" s="2">
        <v>1.4709124558903541</v>
      </c>
      <c r="F1325" s="2" t="s">
        <v>3778</v>
      </c>
    </row>
    <row r="1326" spans="1:6" x14ac:dyDescent="0.35">
      <c r="A1326" s="1">
        <v>44282</v>
      </c>
      <c r="B1326" s="2">
        <v>0.21829889265676711</v>
      </c>
      <c r="C1326" s="2">
        <v>0.29096454210401007</v>
      </c>
      <c r="D1326" s="2">
        <v>3.9027426625303327E-2</v>
      </c>
      <c r="E1326" s="2">
        <v>1.4758030166368947</v>
      </c>
      <c r="F1326" s="2" t="s">
        <v>3778</v>
      </c>
    </row>
    <row r="1327" spans="1:6" x14ac:dyDescent="0.35">
      <c r="A1327" s="1">
        <v>44281</v>
      </c>
      <c r="B1327" s="2">
        <v>0.20633237586167866</v>
      </c>
      <c r="C1327" s="2">
        <v>0.22062091939126449</v>
      </c>
      <c r="D1327" s="2">
        <v>-2.2332227527983747E-2</v>
      </c>
      <c r="E1327" s="2">
        <v>1.4344159580366924</v>
      </c>
      <c r="F1327" s="2">
        <v>0.21536454396999946</v>
      </c>
    </row>
    <row r="1328" spans="1:6" x14ac:dyDescent="0.35">
      <c r="A1328" s="1">
        <v>44280</v>
      </c>
      <c r="B1328" s="2">
        <v>0.11327423068072075</v>
      </c>
      <c r="C1328" s="2">
        <v>0.1188116566513939</v>
      </c>
      <c r="D1328" s="2">
        <v>3.9027426625303327E-2</v>
      </c>
      <c r="E1328" s="2">
        <v>1.2485145813682954</v>
      </c>
      <c r="F1328" s="2">
        <v>0.14167035729382391</v>
      </c>
    </row>
    <row r="1329" spans="1:6" x14ac:dyDescent="0.35">
      <c r="A1329" s="1">
        <v>44279</v>
      </c>
      <c r="B1329" s="2">
        <v>0.10981963596402637</v>
      </c>
      <c r="C1329" s="2">
        <v>0.18920436772611637</v>
      </c>
      <c r="D1329" s="2">
        <v>-1.8790094768880547E-3</v>
      </c>
      <c r="E1329" s="2">
        <v>1.2987266743555508</v>
      </c>
      <c r="F1329" s="2">
        <v>0.11854172024468564</v>
      </c>
    </row>
    <row r="1330" spans="1:6" x14ac:dyDescent="0.35">
      <c r="A1330" s="1">
        <v>44278</v>
      </c>
      <c r="B1330" s="2">
        <v>0.18083813119761127</v>
      </c>
      <c r="C1330" s="2">
        <v>0.2227808073182434</v>
      </c>
      <c r="D1330" s="2">
        <v>-4.2785445579079442E-2</v>
      </c>
      <c r="E1330" s="2">
        <v>1.4052027415404686</v>
      </c>
      <c r="F1330" s="2">
        <v>0.14280411401191892</v>
      </c>
    </row>
    <row r="1331" spans="1:6" x14ac:dyDescent="0.35">
      <c r="A1331" s="1">
        <v>44277</v>
      </c>
      <c r="B1331" s="2">
        <v>0.19285447387803642</v>
      </c>
      <c r="C1331" s="2">
        <v>0.22081727283917163</v>
      </c>
      <c r="D1331" s="2">
        <v>3.9027426625303327E-2</v>
      </c>
      <c r="E1331" s="2">
        <v>1.3904759966926463</v>
      </c>
      <c r="F1331" s="2">
        <v>0.17693019122657858</v>
      </c>
    </row>
    <row r="1332" spans="1:6" x14ac:dyDescent="0.35">
      <c r="A1332" s="1">
        <v>44276</v>
      </c>
      <c r="B1332" s="2">
        <v>0.27701869852635075</v>
      </c>
      <c r="C1332" s="2">
        <v>0.26848207231863852</v>
      </c>
      <c r="D1332" s="2">
        <v>-2.2332227527983747E-2</v>
      </c>
      <c r="E1332" s="2">
        <v>1.55193458101165</v>
      </c>
      <c r="F1332" s="2" t="s">
        <v>3778</v>
      </c>
    </row>
    <row r="1333" spans="1:6" x14ac:dyDescent="0.35">
      <c r="A1333" s="1">
        <v>44275</v>
      </c>
      <c r="B1333" s="2">
        <v>0.29435810662360568</v>
      </c>
      <c r="C1333" s="2">
        <v>0.26534041715212381</v>
      </c>
      <c r="D1333" s="2">
        <v>-0.10414509973236652</v>
      </c>
      <c r="E1333" s="2">
        <v>1.5874549689926651</v>
      </c>
      <c r="F1333" s="2" t="s">
        <v>3778</v>
      </c>
    </row>
    <row r="1334" spans="1:6" x14ac:dyDescent="0.35">
      <c r="A1334" s="1">
        <v>44274</v>
      </c>
      <c r="B1334" s="2">
        <v>0.29854348099190881</v>
      </c>
      <c r="C1334" s="2">
        <v>0.26067702276432814</v>
      </c>
      <c r="D1334" s="2">
        <v>-2.2332227527983747E-2</v>
      </c>
      <c r="E1334" s="2">
        <v>1.587184661643317</v>
      </c>
      <c r="F1334" s="2">
        <v>0.14575188147896584</v>
      </c>
    </row>
    <row r="1335" spans="1:6" x14ac:dyDescent="0.35">
      <c r="A1335" s="1">
        <v>44273</v>
      </c>
      <c r="B1335" s="2">
        <v>0.27067420246011364</v>
      </c>
      <c r="C1335" s="2">
        <v>0.25056482019710863</v>
      </c>
      <c r="D1335" s="2">
        <v>-6.3238663630175135E-2</v>
      </c>
      <c r="E1335" s="2">
        <v>1.5655600736954609</v>
      </c>
      <c r="F1335" s="2">
        <v>0.14847289760239396</v>
      </c>
    </row>
    <row r="1336" spans="1:6" x14ac:dyDescent="0.35">
      <c r="A1336" s="1">
        <v>44272</v>
      </c>
      <c r="B1336" s="2">
        <v>0.30992869579139937</v>
      </c>
      <c r="C1336" s="2">
        <v>0.29361531365075705</v>
      </c>
      <c r="D1336" s="2">
        <v>-0.16550475388567631</v>
      </c>
      <c r="E1336" s="2">
        <v>1.6285066462520095</v>
      </c>
      <c r="F1336" s="2">
        <v>0.21491104128276134</v>
      </c>
    </row>
    <row r="1337" spans="1:6" x14ac:dyDescent="0.35">
      <c r="A1337" s="1">
        <v>44271</v>
      </c>
      <c r="B1337" s="2">
        <v>0.29456571447917629</v>
      </c>
      <c r="C1337" s="2">
        <v>0.2367709904816295</v>
      </c>
      <c r="D1337" s="2">
        <v>-4.2785445579079442E-2</v>
      </c>
      <c r="E1337" s="2">
        <v>1.5272014585462894</v>
      </c>
      <c r="F1337" s="2">
        <v>0.20198621469647815</v>
      </c>
    </row>
    <row r="1338" spans="1:6" x14ac:dyDescent="0.35">
      <c r="A1338" s="1">
        <v>44270</v>
      </c>
      <c r="B1338" s="2">
        <v>0.2842102346433158</v>
      </c>
      <c r="C1338" s="2">
        <v>0.2168411155190513</v>
      </c>
      <c r="D1338" s="2">
        <v>7.9933862727494712E-2</v>
      </c>
      <c r="E1338" s="2">
        <v>1.472218941412204</v>
      </c>
      <c r="F1338" s="2">
        <v>0.2090155063486675</v>
      </c>
    </row>
    <row r="1339" spans="1:6" x14ac:dyDescent="0.35">
      <c r="A1339" s="1">
        <v>44269</v>
      </c>
      <c r="B1339" s="2">
        <v>0.33127908765827813</v>
      </c>
      <c r="C1339" s="2">
        <v>0.2660767425817756</v>
      </c>
      <c r="D1339" s="2">
        <v>-0.10414509973236652</v>
      </c>
      <c r="E1339" s="2">
        <v>1.6385280409445111</v>
      </c>
      <c r="F1339" s="2" t="s">
        <v>3778</v>
      </c>
    </row>
    <row r="1340" spans="1:6" x14ac:dyDescent="0.35">
      <c r="A1340" s="1">
        <v>44268</v>
      </c>
      <c r="B1340" s="2">
        <v>0.39112828026216584</v>
      </c>
      <c r="C1340" s="2">
        <v>0.32321559592276361</v>
      </c>
      <c r="D1340" s="2">
        <v>-6.3238663630175135E-2</v>
      </c>
      <c r="E1340" s="2">
        <v>1.7427265184265879</v>
      </c>
      <c r="F1340" s="2" t="s">
        <v>3778</v>
      </c>
    </row>
    <row r="1341" spans="1:6" x14ac:dyDescent="0.35">
      <c r="A1341" s="1">
        <v>44267</v>
      </c>
      <c r="B1341" s="2">
        <v>0.26305084200356199</v>
      </c>
      <c r="C1341" s="2">
        <v>0.26200240853770179</v>
      </c>
      <c r="D1341" s="2">
        <v>5.9480644676399026E-2</v>
      </c>
      <c r="E1341" s="2">
        <v>1.545992825017644</v>
      </c>
      <c r="F1341" s="2">
        <v>0.17999133436543541</v>
      </c>
    </row>
    <row r="1342" spans="1:6" x14ac:dyDescent="0.35">
      <c r="A1342" s="1">
        <v>44266</v>
      </c>
      <c r="B1342" s="2">
        <v>0.3119549484617683</v>
      </c>
      <c r="C1342" s="2">
        <v>0.39282289320585739</v>
      </c>
      <c r="D1342" s="2">
        <v>0.1003870807785904</v>
      </c>
      <c r="E1342" s="2">
        <v>1.5727432412198066</v>
      </c>
      <c r="F1342" s="2">
        <v>0.17545630749305535</v>
      </c>
    </row>
    <row r="1343" spans="1:6" x14ac:dyDescent="0.35">
      <c r="A1343" s="1">
        <v>44265</v>
      </c>
      <c r="B1343" s="2">
        <v>0.28567179394653269</v>
      </c>
      <c r="C1343" s="2">
        <v>0.33430956572951903</v>
      </c>
      <c r="D1343" s="2">
        <v>0.1208402988296861</v>
      </c>
      <c r="E1343" s="2">
        <v>1.4752523905548893</v>
      </c>
      <c r="F1343" s="2">
        <v>0.12953916041020752</v>
      </c>
    </row>
    <row r="1344" spans="1:6" x14ac:dyDescent="0.35">
      <c r="A1344" s="1">
        <v>44264</v>
      </c>
      <c r="B1344" s="2">
        <v>0.34792093336081603</v>
      </c>
      <c r="C1344" s="2">
        <v>0.40715669490308132</v>
      </c>
      <c r="D1344" s="2">
        <v>0.14129351688078179</v>
      </c>
      <c r="E1344" s="2">
        <v>1.4265520164473218</v>
      </c>
      <c r="F1344" s="2">
        <v>0.10300925320678424</v>
      </c>
    </row>
    <row r="1345" spans="1:6" x14ac:dyDescent="0.35">
      <c r="A1345" s="1">
        <v>44263</v>
      </c>
      <c r="B1345" s="2">
        <v>0.31668840756877764</v>
      </c>
      <c r="C1345" s="2">
        <v>0.14993367814468125</v>
      </c>
      <c r="D1345" s="2">
        <v>3.9027426625303327E-2</v>
      </c>
      <c r="E1345" s="2">
        <v>1.2980058547572888</v>
      </c>
      <c r="F1345" s="2">
        <v>4.1673014757844393E-2</v>
      </c>
    </row>
    <row r="1346" spans="1:6" x14ac:dyDescent="0.35">
      <c r="A1346" s="1">
        <v>44262</v>
      </c>
      <c r="B1346" s="2">
        <v>0.23083010281900743</v>
      </c>
      <c r="C1346" s="2">
        <v>0.14713564151200403</v>
      </c>
      <c r="D1346" s="2">
        <v>3.9027426625303327E-2</v>
      </c>
      <c r="E1346" s="2">
        <v>1.231495229742668</v>
      </c>
      <c r="F1346" s="2" t="s">
        <v>3778</v>
      </c>
    </row>
    <row r="1347" spans="1:6" x14ac:dyDescent="0.35">
      <c r="A1347" s="1">
        <v>44261</v>
      </c>
      <c r="B1347" s="2">
        <v>0.16530075928670884</v>
      </c>
      <c r="C1347" s="2">
        <v>7.9590055431935522E-2</v>
      </c>
      <c r="D1347" s="2">
        <v>-1.8790094768880547E-3</v>
      </c>
      <c r="E1347" s="2">
        <v>1.1250391853243682</v>
      </c>
      <c r="F1347" s="2" t="s">
        <v>3778</v>
      </c>
    </row>
    <row r="1348" spans="1:6" x14ac:dyDescent="0.35">
      <c r="A1348" s="1">
        <v>44260</v>
      </c>
      <c r="B1348" s="2">
        <v>6.6562463177339659E-2</v>
      </c>
      <c r="C1348" s="2">
        <v>7.6497488627397525E-2</v>
      </c>
      <c r="D1348" s="2">
        <v>0.18219995298301858</v>
      </c>
      <c r="E1348" s="2">
        <v>1.121880593890318</v>
      </c>
      <c r="F1348" s="2">
        <v>6.502840315060146E-2</v>
      </c>
    </row>
    <row r="1349" spans="1:6" x14ac:dyDescent="0.35">
      <c r="A1349" s="1">
        <v>44259</v>
      </c>
      <c r="B1349" s="2">
        <v>7.3471652610728591E-2</v>
      </c>
      <c r="C1349" s="2">
        <v>9.6476451951952619E-2</v>
      </c>
      <c r="D1349" s="2">
        <v>-1.8790094768880547E-3</v>
      </c>
      <c r="E1349" s="2">
        <v>1.1036348478093145</v>
      </c>
      <c r="F1349" s="2">
        <v>-1.8189339957572253E-2</v>
      </c>
    </row>
    <row r="1350" spans="1:6" x14ac:dyDescent="0.35">
      <c r="A1350" s="1">
        <v>44258</v>
      </c>
      <c r="B1350" s="2">
        <v>0.10041084794956745</v>
      </c>
      <c r="C1350" s="2">
        <v>0.15120997555607785</v>
      </c>
      <c r="D1350" s="2">
        <v>7.9933862727494712E-2</v>
      </c>
      <c r="E1350" s="2">
        <v>1.2021018083468784</v>
      </c>
      <c r="F1350" s="2">
        <v>3.9859004008891967E-2</v>
      </c>
    </row>
    <row r="1351" spans="1:6" x14ac:dyDescent="0.35">
      <c r="A1351" s="1">
        <v>44257</v>
      </c>
      <c r="B1351" s="2">
        <v>3.1958385810834884E-2</v>
      </c>
      <c r="C1351" s="2">
        <v>0.14438669324130354</v>
      </c>
      <c r="D1351" s="2">
        <v>0.22310638908520997</v>
      </c>
      <c r="E1351" s="2">
        <v>1.1034446315264399</v>
      </c>
      <c r="F1351" s="2">
        <v>9.7227093944499798E-2</v>
      </c>
    </row>
    <row r="1352" spans="1:6" x14ac:dyDescent="0.35">
      <c r="A1352" s="1">
        <v>44256</v>
      </c>
      <c r="B1352" s="2">
        <v>9.9563807898839479E-2</v>
      </c>
      <c r="C1352" s="2">
        <v>0.219295533617891</v>
      </c>
      <c r="D1352" s="2">
        <v>1.8574208574207638E-2</v>
      </c>
      <c r="E1352" s="2">
        <v>1.1620762978767263</v>
      </c>
      <c r="F1352" s="2">
        <v>0.13294043056449256</v>
      </c>
    </row>
    <row r="1353" spans="1:6" x14ac:dyDescent="0.35">
      <c r="A1353" s="1">
        <v>44255</v>
      </c>
      <c r="B1353" s="2">
        <v>-2.6055553349808639E-2</v>
      </c>
      <c r="C1353" s="2">
        <v>-3.1267694424178951E-5</v>
      </c>
      <c r="D1353" s="2">
        <v>0.4480917876472626</v>
      </c>
      <c r="E1353" s="2">
        <v>0.94024907220329146</v>
      </c>
      <c r="F1353" s="2" t="s">
        <v>3778</v>
      </c>
    </row>
    <row r="1354" spans="1:6" x14ac:dyDescent="0.35">
      <c r="A1354" s="1">
        <v>44254</v>
      </c>
      <c r="B1354" s="2">
        <v>7.302876883272638E-3</v>
      </c>
      <c r="C1354" s="2">
        <v>7.3748540356697062E-2</v>
      </c>
      <c r="D1354" s="2">
        <v>0.22310638908520997</v>
      </c>
      <c r="E1354" s="2">
        <v>0.98893943492754943</v>
      </c>
      <c r="F1354" s="2" t="s">
        <v>3778</v>
      </c>
    </row>
    <row r="1355" spans="1:6" x14ac:dyDescent="0.35">
      <c r="A1355" s="1">
        <v>44253</v>
      </c>
      <c r="B1355" s="2">
        <v>-3.8996430033160084E-3</v>
      </c>
      <c r="C1355" s="2">
        <v>5.9071120125635777E-2</v>
      </c>
      <c r="D1355" s="2">
        <v>-8.3691881681270827E-2</v>
      </c>
      <c r="E1355" s="2">
        <v>0.9993963247940012</v>
      </c>
      <c r="F1355" s="2">
        <v>3.0222071905084393E-2</v>
      </c>
    </row>
    <row r="1356" spans="1:6" x14ac:dyDescent="0.35">
      <c r="A1356" s="1">
        <v>44252</v>
      </c>
      <c r="B1356" s="2">
        <v>2.1602905974974392E-2</v>
      </c>
      <c r="C1356" s="2">
        <v>0.11611179674267018</v>
      </c>
      <c r="D1356" s="2">
        <v>1.8574208574207638E-2</v>
      </c>
      <c r="E1356" s="2">
        <v>1.0285745014486432</v>
      </c>
      <c r="F1356" s="2">
        <v>5.0743068502604453E-2</v>
      </c>
    </row>
    <row r="1357" spans="1:6" x14ac:dyDescent="0.35">
      <c r="A1357" s="1">
        <v>44251</v>
      </c>
      <c r="B1357" s="2">
        <v>0.14414136664695504</v>
      </c>
      <c r="C1357" s="2">
        <v>0.21703746896695844</v>
      </c>
      <c r="D1357" s="2">
        <v>0.14129351688078179</v>
      </c>
      <c r="E1357" s="2">
        <v>1.1671821033644145</v>
      </c>
      <c r="F1357" s="2">
        <v>0.15969708911153466</v>
      </c>
    </row>
    <row r="1358" spans="1:6" x14ac:dyDescent="0.35">
      <c r="A1358" s="1">
        <v>44250</v>
      </c>
      <c r="B1358" s="2">
        <v>0.10627369379088066</v>
      </c>
      <c r="C1358" s="2">
        <v>0.10639230107126503</v>
      </c>
      <c r="D1358" s="2">
        <v>-6.3238663630175135E-2</v>
      </c>
      <c r="E1358" s="2">
        <v>1.1278223498843238</v>
      </c>
      <c r="F1358" s="2">
        <v>0.10981179351535428</v>
      </c>
    </row>
    <row r="1359" spans="1:6" x14ac:dyDescent="0.35">
      <c r="A1359" s="1">
        <v>44249</v>
      </c>
      <c r="B1359" s="2">
        <v>0.27167072016685245</v>
      </c>
      <c r="C1359" s="2">
        <v>0.28168684169039609</v>
      </c>
      <c r="D1359" s="2">
        <v>-4.2785445579079442E-2</v>
      </c>
      <c r="E1359" s="2">
        <v>1.3881483500732592</v>
      </c>
      <c r="F1359" s="2">
        <v>0.10425638559668864</v>
      </c>
    </row>
    <row r="1360" spans="1:6" x14ac:dyDescent="0.35">
      <c r="A1360" s="1">
        <v>44248</v>
      </c>
      <c r="B1360" s="2">
        <v>0.40135919538468412</v>
      </c>
      <c r="C1360" s="2">
        <v>0.41093649877529437</v>
      </c>
      <c r="D1360" s="2">
        <v>-2.2332227527983747E-2</v>
      </c>
      <c r="E1360" s="2">
        <v>1.554437426838948</v>
      </c>
      <c r="F1360" s="2" t="s">
        <v>3778</v>
      </c>
    </row>
    <row r="1361" spans="1:6" x14ac:dyDescent="0.35">
      <c r="A1361" s="1">
        <v>44247</v>
      </c>
      <c r="B1361" s="2">
        <v>0.38510765245061895</v>
      </c>
      <c r="C1361" s="2">
        <v>0.21752835258672651</v>
      </c>
      <c r="D1361" s="2">
        <v>-0.10414509973236652</v>
      </c>
      <c r="E1361" s="2">
        <v>1.4788464771628891</v>
      </c>
      <c r="F1361" s="2" t="s">
        <v>3778</v>
      </c>
    </row>
    <row r="1362" spans="1:6" x14ac:dyDescent="0.35">
      <c r="A1362" s="1">
        <v>44246</v>
      </c>
      <c r="B1362" s="2">
        <v>0.41974494707401477</v>
      </c>
      <c r="C1362" s="2">
        <v>0.60228293376083708</v>
      </c>
      <c r="D1362" s="2">
        <v>-4.2785445579079442E-2</v>
      </c>
      <c r="E1362" s="2">
        <v>1.4779905038899532</v>
      </c>
      <c r="F1362" s="2">
        <v>0.13849583848315769</v>
      </c>
    </row>
    <row r="1363" spans="1:6" x14ac:dyDescent="0.35">
      <c r="A1363" s="1">
        <v>44245</v>
      </c>
      <c r="B1363" s="2">
        <v>0.40194880169450459</v>
      </c>
      <c r="C1363" s="2">
        <v>-7.022762532123937E-2</v>
      </c>
      <c r="D1363" s="2">
        <v>-4.2785445579079442E-2</v>
      </c>
      <c r="E1363" s="2">
        <v>1.2615243739785909</v>
      </c>
      <c r="F1363" s="2">
        <v>0.14677226252525144</v>
      </c>
    </row>
    <row r="1364" spans="1:6" x14ac:dyDescent="0.35">
      <c r="A1364" s="1">
        <v>44244</v>
      </c>
      <c r="B1364" s="2">
        <v>0.33035730877954483</v>
      </c>
      <c r="C1364" s="2">
        <v>-0.21925989228278572</v>
      </c>
      <c r="D1364" s="2">
        <v>1.8574208574207638E-2</v>
      </c>
      <c r="E1364" s="2">
        <v>1.2864026615019344</v>
      </c>
      <c r="F1364" s="2">
        <v>0.1663862537482953</v>
      </c>
    </row>
    <row r="1365" spans="1:6" x14ac:dyDescent="0.35">
      <c r="A1365" s="1">
        <v>44243</v>
      </c>
      <c r="B1365" s="2">
        <v>0.27533292273911764</v>
      </c>
      <c r="C1365" s="2">
        <v>-0.39249272169889138</v>
      </c>
      <c r="D1365" s="2">
        <v>5.9480644676399026E-2</v>
      </c>
      <c r="E1365" s="2">
        <v>1.1407620628114552</v>
      </c>
      <c r="F1365" s="2">
        <v>0.16786013748181849</v>
      </c>
    </row>
    <row r="1366" spans="1:6" x14ac:dyDescent="0.35">
      <c r="A1366" s="1">
        <v>44242</v>
      </c>
      <c r="B1366" s="2">
        <v>0.27294958455716722</v>
      </c>
      <c r="C1366" s="2">
        <v>-0.39303269368063615</v>
      </c>
      <c r="D1366" s="2">
        <v>1.8574208574207638E-2</v>
      </c>
      <c r="E1366" s="2">
        <v>1.0790218619436647</v>
      </c>
      <c r="F1366" s="2" t="s">
        <v>3778</v>
      </c>
    </row>
    <row r="1367" spans="1:6" x14ac:dyDescent="0.35">
      <c r="A1367" s="1">
        <v>44241</v>
      </c>
      <c r="B1367" s="2">
        <v>0.29201629001276957</v>
      </c>
      <c r="C1367" s="2">
        <v>-0.3635796764945598</v>
      </c>
      <c r="D1367" s="2">
        <v>0.1208402988296861</v>
      </c>
      <c r="E1367" s="2">
        <v>1.1144171076333151</v>
      </c>
      <c r="F1367" s="2" t="s">
        <v>3778</v>
      </c>
    </row>
    <row r="1368" spans="1:6" x14ac:dyDescent="0.35">
      <c r="A1368" s="1">
        <v>44240</v>
      </c>
      <c r="B1368" s="2">
        <v>0.30340150481226036</v>
      </c>
      <c r="C1368" s="2">
        <v>-0.37786438982980686</v>
      </c>
      <c r="D1368" s="2">
        <v>5.9480644676399026E-2</v>
      </c>
      <c r="E1368" s="2">
        <v>1.0405981728029832</v>
      </c>
      <c r="F1368" s="2" t="s">
        <v>3778</v>
      </c>
    </row>
    <row r="1369" spans="1:6" x14ac:dyDescent="0.35">
      <c r="A1369" s="1">
        <v>44239</v>
      </c>
      <c r="B1369" s="2">
        <v>0.32460241902312825</v>
      </c>
      <c r="C1369" s="2">
        <v>-0.36092890494781282</v>
      </c>
      <c r="D1369" s="2">
        <v>0.28446604323849706</v>
      </c>
      <c r="E1369" s="2">
        <v>1.0507597268618138</v>
      </c>
      <c r="F1369" s="2">
        <v>0.17035440226162782</v>
      </c>
    </row>
    <row r="1370" spans="1:6" x14ac:dyDescent="0.35">
      <c r="A1370" s="1">
        <v>44238</v>
      </c>
      <c r="B1370" s="2">
        <v>0.27920273316695315</v>
      </c>
      <c r="C1370" s="2">
        <v>-0.42224026905682849</v>
      </c>
      <c r="D1370" s="2">
        <v>3.9027426625303327E-2</v>
      </c>
      <c r="E1370" s="2">
        <v>1.0817449582037648</v>
      </c>
      <c r="F1370" s="2">
        <v>0.14949327864867956</v>
      </c>
    </row>
    <row r="1371" spans="1:6" x14ac:dyDescent="0.35">
      <c r="A1371" s="1">
        <v>44237</v>
      </c>
      <c r="B1371" s="2">
        <v>0.24244783841673723</v>
      </c>
      <c r="C1371" s="2">
        <v>-0.39921782728971217</v>
      </c>
      <c r="D1371" s="2">
        <v>0.1003870807785904</v>
      </c>
      <c r="E1371" s="2">
        <v>0.9238304035762156</v>
      </c>
      <c r="F1371" s="2">
        <v>0.14212385998106203</v>
      </c>
    </row>
    <row r="1372" spans="1:6" x14ac:dyDescent="0.35">
      <c r="A1372" s="1">
        <v>44236</v>
      </c>
      <c r="B1372" s="2">
        <v>0.26614835120867508</v>
      </c>
      <c r="C1372" s="2">
        <v>-0.50289244778470088</v>
      </c>
      <c r="D1372" s="2">
        <v>0.20265317103411429</v>
      </c>
      <c r="E1372" s="2">
        <v>1.0075556021909933</v>
      </c>
      <c r="F1372" s="2">
        <v>0.14359774371458522</v>
      </c>
    </row>
    <row r="1373" spans="1:6" x14ac:dyDescent="0.35">
      <c r="A1373" s="1">
        <v>44235</v>
      </c>
      <c r="B1373" s="2">
        <v>0.24916602862300141</v>
      </c>
      <c r="C1373" s="2">
        <v>-0.63979988933797916</v>
      </c>
      <c r="D1373" s="2">
        <v>0.22310638908520997</v>
      </c>
      <c r="E1373" s="2">
        <v>1.0019041763129539</v>
      </c>
      <c r="F1373" s="2">
        <v>0.14858627327420335</v>
      </c>
    </row>
    <row r="1374" spans="1:6" x14ac:dyDescent="0.35">
      <c r="A1374" s="1">
        <v>44234</v>
      </c>
      <c r="B1374" s="2">
        <v>0.13523914180008842</v>
      </c>
      <c r="C1374" s="2">
        <v>-0.69531882673373291</v>
      </c>
      <c r="D1374" s="2">
        <v>0.18219995298301858</v>
      </c>
      <c r="E1374" s="2">
        <v>0.62433486619006451</v>
      </c>
      <c r="F1374" s="2" t="s">
        <v>3778</v>
      </c>
    </row>
    <row r="1375" spans="1:6" x14ac:dyDescent="0.35">
      <c r="A1375" s="1">
        <v>44233</v>
      </c>
      <c r="B1375" s="2">
        <v>0.18808779751413604</v>
      </c>
      <c r="C1375" s="2">
        <v>-0.67479989142743313</v>
      </c>
      <c r="D1375" s="2">
        <v>0.16174673493187749</v>
      </c>
      <c r="E1375" s="2">
        <v>0.64454284339966972</v>
      </c>
      <c r="F1375" s="2" t="s">
        <v>3778</v>
      </c>
    </row>
    <row r="1376" spans="1:6" x14ac:dyDescent="0.35">
      <c r="A1376" s="1">
        <v>44232</v>
      </c>
      <c r="B1376" s="2">
        <v>0.22343926316069479</v>
      </c>
      <c r="C1376" s="2">
        <v>-0.6985095702622246</v>
      </c>
      <c r="D1376" s="2">
        <v>-4.2785445579079442E-2</v>
      </c>
      <c r="E1376" s="2">
        <v>0.59653826043209113</v>
      </c>
      <c r="F1376" s="2">
        <v>0.11593407979306743</v>
      </c>
    </row>
    <row r="1377" spans="1:6" x14ac:dyDescent="0.35">
      <c r="A1377" s="1">
        <v>44231</v>
      </c>
      <c r="B1377" s="2">
        <v>0.11946924909094697</v>
      </c>
      <c r="C1377" s="2">
        <v>-0.75785739989216838</v>
      </c>
      <c r="D1377" s="2">
        <v>7.9933862727494712E-2</v>
      </c>
      <c r="E1377" s="2">
        <v>0.53068838671587681</v>
      </c>
      <c r="F1377" s="2">
        <v>9.8814353349832393E-2</v>
      </c>
    </row>
    <row r="1378" spans="1:6" x14ac:dyDescent="0.35">
      <c r="A1378" s="1">
        <v>44230</v>
      </c>
      <c r="B1378" s="2">
        <v>0.17788179533428602</v>
      </c>
      <c r="C1378" s="2">
        <v>-0.77518559166997669</v>
      </c>
      <c r="D1378" s="2">
        <v>0.14129351688078179</v>
      </c>
      <c r="E1378" s="2">
        <v>0.56396121914397868</v>
      </c>
      <c r="F1378" s="2">
        <v>5.1763449548889548E-2</v>
      </c>
    </row>
    <row r="1379" spans="1:6" x14ac:dyDescent="0.35">
      <c r="A1379" s="1">
        <v>44229</v>
      </c>
      <c r="B1379" s="2">
        <v>5.0842396353535088E-2</v>
      </c>
      <c r="C1379" s="2">
        <v>-0.78078166493533108</v>
      </c>
      <c r="D1379" s="2">
        <v>0.28446604323849706</v>
      </c>
      <c r="E1379" s="2">
        <v>0.45575818833822479</v>
      </c>
      <c r="F1379" s="2">
        <v>4.7341798348319433E-2</v>
      </c>
    </row>
    <row r="1380" spans="1:6" x14ac:dyDescent="0.35">
      <c r="A1380" s="1">
        <v>44228</v>
      </c>
      <c r="B1380" s="2">
        <v>-6.3723922664535068E-2</v>
      </c>
      <c r="C1380" s="2">
        <v>-0.77867086537032892</v>
      </c>
      <c r="D1380" s="2">
        <v>0.1208402988296861</v>
      </c>
      <c r="E1380" s="2">
        <v>0.35717109120095075</v>
      </c>
      <c r="F1380" s="2">
        <v>-1.2067053679859104E-2</v>
      </c>
    </row>
    <row r="1381" spans="1:6" x14ac:dyDescent="0.35">
      <c r="A1381" s="1">
        <v>44227</v>
      </c>
      <c r="B1381" s="2">
        <v>-0.11410619705440413</v>
      </c>
      <c r="C1381" s="2">
        <v>-0.81376904418373663</v>
      </c>
      <c r="D1381" s="2">
        <v>0.14129351688078179</v>
      </c>
      <c r="E1381" s="2">
        <v>0.33676789201681628</v>
      </c>
      <c r="F1381" s="2" t="s">
        <v>3778</v>
      </c>
    </row>
    <row r="1382" spans="1:6" x14ac:dyDescent="0.35">
      <c r="A1382" s="1">
        <v>44226</v>
      </c>
      <c r="B1382" s="2">
        <v>-6.076758680121002E-2</v>
      </c>
      <c r="C1382" s="2">
        <v>-0.81136371444687383</v>
      </c>
      <c r="D1382" s="2">
        <v>0.22310638908520997</v>
      </c>
      <c r="E1382" s="2">
        <v>0.39558476895832279</v>
      </c>
      <c r="F1382" s="2" t="s">
        <v>3778</v>
      </c>
    </row>
    <row r="1383" spans="1:6" x14ac:dyDescent="0.35">
      <c r="A1383" s="1">
        <v>44225</v>
      </c>
      <c r="B1383" s="2">
        <v>-5.8824377273069432E-2</v>
      </c>
      <c r="C1383" s="2">
        <v>-0.82064141486048781</v>
      </c>
      <c r="D1383" s="2">
        <v>5.9480644676399026E-2</v>
      </c>
      <c r="E1383" s="2">
        <v>0.39652083329773252</v>
      </c>
      <c r="F1383" s="2">
        <v>-7.9752329750131412E-2</v>
      </c>
    </row>
    <row r="1384" spans="1:6" x14ac:dyDescent="0.35">
      <c r="A1384" s="1">
        <v>44224</v>
      </c>
      <c r="B1384" s="2">
        <v>-0.10103520646768023</v>
      </c>
      <c r="C1384" s="2">
        <v>-0.82260494933955952</v>
      </c>
      <c r="D1384" s="2">
        <v>0.22310638908520997</v>
      </c>
      <c r="E1384" s="2">
        <v>0.35011807165962483</v>
      </c>
      <c r="F1384" s="2">
        <v>3.2386620144235069E-3</v>
      </c>
    </row>
    <row r="1385" spans="1:6" x14ac:dyDescent="0.35">
      <c r="A1385" s="1">
        <v>44223</v>
      </c>
      <c r="B1385" s="2">
        <v>-0.16817558695920676</v>
      </c>
      <c r="C1385" s="2">
        <v>-0.82987002691212497</v>
      </c>
      <c r="D1385" s="2">
        <v>0.32537247934068841</v>
      </c>
      <c r="E1385" s="2">
        <v>0.20140898398487786</v>
      </c>
      <c r="F1385" s="2">
        <v>-3.8256833867853689E-2</v>
      </c>
    </row>
    <row r="1386" spans="1:6" x14ac:dyDescent="0.35">
      <c r="A1386" s="1">
        <v>44222</v>
      </c>
      <c r="B1386" s="2">
        <v>-6.9644898705408173E-2</v>
      </c>
      <c r="C1386" s="2">
        <v>-0.82618839976386549</v>
      </c>
      <c r="D1386" s="2">
        <v>0.18219995298301858</v>
      </c>
      <c r="E1386" s="2">
        <v>0.30643340058996271</v>
      </c>
      <c r="F1386" s="2">
        <v>7.3758329879932819E-2</v>
      </c>
    </row>
    <row r="1387" spans="1:6" x14ac:dyDescent="0.35">
      <c r="A1387" s="1">
        <v>44221</v>
      </c>
      <c r="B1387" s="2">
        <v>-0.10981286660120441</v>
      </c>
      <c r="C1387" s="2">
        <v>-0.82599204631595835</v>
      </c>
      <c r="D1387" s="2">
        <v>-6.3238663630175135E-2</v>
      </c>
      <c r="E1387" s="2">
        <v>0.29392918283678121</v>
      </c>
      <c r="F1387" s="2">
        <v>8.0334118844884062E-2</v>
      </c>
    </row>
    <row r="1388" spans="1:6" x14ac:dyDescent="0.35">
      <c r="A1388" s="1">
        <v>44220</v>
      </c>
      <c r="B1388" s="2">
        <v>-4.9706240256409427E-2</v>
      </c>
      <c r="C1388" s="2">
        <v>-0.82579569286805121</v>
      </c>
      <c r="D1388" s="2">
        <v>0.26401282518740138</v>
      </c>
      <c r="E1388" s="2">
        <v>0.29337855675477559</v>
      </c>
      <c r="F1388" s="2" t="s">
        <v>3778</v>
      </c>
    </row>
    <row r="1389" spans="1:6" x14ac:dyDescent="0.35">
      <c r="A1389" s="1">
        <v>44219</v>
      </c>
      <c r="B1389" s="2">
        <v>-0.17998432178406135</v>
      </c>
      <c r="C1389" s="2">
        <v>-0.83021364544596254</v>
      </c>
      <c r="D1389" s="2">
        <v>3.9027426625303327E-2</v>
      </c>
      <c r="E1389" s="2">
        <v>0.28574988267317097</v>
      </c>
      <c r="F1389" s="2" t="s">
        <v>3778</v>
      </c>
    </row>
    <row r="1390" spans="1:6" x14ac:dyDescent="0.35">
      <c r="A1390" s="1">
        <v>44218</v>
      </c>
      <c r="B1390" s="2">
        <v>-0.17900441270576833</v>
      </c>
      <c r="C1390" s="2">
        <v>-0.8304590872558465</v>
      </c>
      <c r="D1390" s="2">
        <v>0.26401282518740138</v>
      </c>
      <c r="E1390" s="2">
        <v>0.33138176779647077</v>
      </c>
      <c r="F1390" s="2">
        <v>6.4574900463363352E-2</v>
      </c>
    </row>
    <row r="1391" spans="1:6" x14ac:dyDescent="0.35">
      <c r="A1391" s="1">
        <v>44217</v>
      </c>
      <c r="B1391" s="2">
        <v>-0.27637249696837157</v>
      </c>
      <c r="C1391" s="2">
        <v>-0.8412094385287644</v>
      </c>
      <c r="D1391" s="2">
        <v>-2.2332227527983747E-2</v>
      </c>
      <c r="E1391" s="2">
        <v>0.22333891912366419</v>
      </c>
      <c r="F1391" s="2">
        <v>7.7726478393265339E-2</v>
      </c>
    </row>
    <row r="1392" spans="1:6" x14ac:dyDescent="0.35">
      <c r="A1392" s="1">
        <v>44216</v>
      </c>
      <c r="B1392" s="2">
        <v>-6.0294240890509145E-2</v>
      </c>
      <c r="C1392" s="2">
        <v>-0.82211406571979162</v>
      </c>
      <c r="D1392" s="2">
        <v>0.14129351688078179</v>
      </c>
      <c r="E1392" s="2">
        <v>0.45531268178096601</v>
      </c>
      <c r="F1392" s="2">
        <v>7.6252594659742143E-2</v>
      </c>
    </row>
    <row r="1393" spans="1:6" x14ac:dyDescent="0.35">
      <c r="A1393" s="1">
        <v>44215</v>
      </c>
      <c r="B1393" s="2">
        <v>-6.48865266557304E-2</v>
      </c>
      <c r="C1393" s="2">
        <v>-0.82186862390990756</v>
      </c>
      <c r="D1393" s="2">
        <v>3.9027426625303327E-2</v>
      </c>
      <c r="E1393" s="2">
        <v>0.48167265403407006</v>
      </c>
      <c r="F1393" s="2">
        <v>1.6276864272516102E-2</v>
      </c>
    </row>
    <row r="1394" spans="1:6" x14ac:dyDescent="0.35">
      <c r="A1394" s="1">
        <v>44214</v>
      </c>
      <c r="B1394" s="2">
        <v>-0.15950588291057918</v>
      </c>
      <c r="C1394" s="2">
        <v>-0.8084675010902429</v>
      </c>
      <c r="D1394" s="2">
        <v>0.18219995298301858</v>
      </c>
      <c r="E1394" s="2">
        <v>0.51222239020207105</v>
      </c>
      <c r="F1394" s="2" t="s">
        <v>3778</v>
      </c>
    </row>
    <row r="1395" spans="1:6" x14ac:dyDescent="0.35">
      <c r="A1395" s="1">
        <v>44213</v>
      </c>
      <c r="B1395" s="2">
        <v>-0.1806154496649959</v>
      </c>
      <c r="C1395" s="2">
        <v>-0.80635670152524075</v>
      </c>
      <c r="D1395" s="2">
        <v>0.1208402988296861</v>
      </c>
      <c r="E1395" s="2">
        <v>0.47349835956211417</v>
      </c>
      <c r="F1395" s="2" t="s">
        <v>3778</v>
      </c>
    </row>
    <row r="1396" spans="1:6" x14ac:dyDescent="0.35">
      <c r="A1396" s="1">
        <v>44212</v>
      </c>
      <c r="B1396" s="2">
        <v>-0.1842444349803698</v>
      </c>
      <c r="C1396" s="2">
        <v>-0.81951238253502157</v>
      </c>
      <c r="D1396" s="2">
        <v>1.8574208574207638E-2</v>
      </c>
      <c r="E1396" s="2">
        <v>0.48250359884873295</v>
      </c>
      <c r="F1396" s="2" t="s">
        <v>3778</v>
      </c>
    </row>
    <row r="1397" spans="1:6" x14ac:dyDescent="0.35">
      <c r="A1397" s="1">
        <v>44211</v>
      </c>
      <c r="B1397" s="2">
        <v>-0.23123854916732681</v>
      </c>
      <c r="C1397" s="2">
        <v>-0.83026273380793936</v>
      </c>
      <c r="D1397" s="2">
        <v>-8.3691881681270827E-2</v>
      </c>
      <c r="E1397" s="2">
        <v>0.52386562899066236</v>
      </c>
      <c r="F1397" s="2">
        <v>-1.8529466973000962E-2</v>
      </c>
    </row>
    <row r="1398" spans="1:6" x14ac:dyDescent="0.35">
      <c r="A1398" s="1">
        <v>44210</v>
      </c>
      <c r="B1398" s="2">
        <v>-0.1859883409671626</v>
      </c>
      <c r="C1398" s="2">
        <v>-0.82550116269619045</v>
      </c>
      <c r="D1398" s="2">
        <v>-0.24731762609005908</v>
      </c>
      <c r="E1398" s="2">
        <v>0.64049323885110121</v>
      </c>
      <c r="F1398" s="2">
        <v>1.242209143099297E-2</v>
      </c>
    </row>
    <row r="1399" spans="1:6" x14ac:dyDescent="0.35">
      <c r="A1399" s="1">
        <v>44209</v>
      </c>
      <c r="B1399" s="2">
        <v>-0.26712979523836916</v>
      </c>
      <c r="C1399" s="2">
        <v>-0.83414071440410609</v>
      </c>
      <c r="D1399" s="2">
        <v>-6.3238663630175135E-2</v>
      </c>
      <c r="E1399" s="2">
        <v>0.55071615902591653</v>
      </c>
      <c r="F1399" s="2">
        <v>2.8634812499751795E-2</v>
      </c>
    </row>
    <row r="1400" spans="1:6" x14ac:dyDescent="0.35">
      <c r="A1400" s="1">
        <v>44208</v>
      </c>
      <c r="B1400" s="2">
        <v>-0.33212766266040716</v>
      </c>
      <c r="C1400" s="2">
        <v>-0.84332023809376655</v>
      </c>
      <c r="D1400" s="2">
        <v>0.18219995298301858</v>
      </c>
      <c r="E1400" s="2">
        <v>0.38522298723330844</v>
      </c>
      <c r="F1400" s="2">
        <v>1.8884504724134311E-2</v>
      </c>
    </row>
    <row r="1401" spans="1:6" x14ac:dyDescent="0.35">
      <c r="A1401" s="1">
        <v>44207</v>
      </c>
      <c r="B1401" s="2">
        <v>-0.29784745354859254</v>
      </c>
      <c r="C1401" s="2">
        <v>-0.84327114973178985</v>
      </c>
      <c r="D1401" s="2">
        <v>3.9027426625303327E-2</v>
      </c>
      <c r="E1401" s="2">
        <v>0.45871655210609152</v>
      </c>
      <c r="F1401" s="2">
        <v>1.7070493975182403E-2</v>
      </c>
    </row>
    <row r="1402" spans="1:6" x14ac:dyDescent="0.35">
      <c r="A1402" s="1">
        <v>44206</v>
      </c>
      <c r="B1402" s="2">
        <v>-0.16118335438358949</v>
      </c>
      <c r="C1402" s="2">
        <v>-0.82280130278746666</v>
      </c>
      <c r="D1402" s="2">
        <v>3.9027426625303327E-2</v>
      </c>
      <c r="E1402" s="2">
        <v>0.59126226142814664</v>
      </c>
      <c r="F1402" s="2" t="s">
        <v>3778</v>
      </c>
    </row>
    <row r="1403" spans="1:6" x14ac:dyDescent="0.35">
      <c r="A1403" s="1">
        <v>44205</v>
      </c>
      <c r="B1403" s="2">
        <v>-0.14495672439219279</v>
      </c>
      <c r="C1403" s="2">
        <v>-0.8159289321107156</v>
      </c>
      <c r="D1403" s="2">
        <v>0.50945144180054969</v>
      </c>
      <c r="E1403" s="2">
        <v>0.6893588007832705</v>
      </c>
      <c r="F1403" s="2" t="s">
        <v>3778</v>
      </c>
    </row>
    <row r="1404" spans="1:6" x14ac:dyDescent="0.35">
      <c r="A1404" s="1">
        <v>44204</v>
      </c>
      <c r="B1404" s="2">
        <v>-0.19465804501579018</v>
      </c>
      <c r="C1404" s="2">
        <v>-0.82329218640723478</v>
      </c>
      <c r="D1404" s="2">
        <v>-0.12459831778346221</v>
      </c>
      <c r="E1404" s="2">
        <v>0.71175426524593433</v>
      </c>
      <c r="F1404" s="2">
        <v>4.5527787599367008E-2</v>
      </c>
    </row>
    <row r="1405" spans="1:6" x14ac:dyDescent="0.35">
      <c r="A1405" s="1">
        <v>44203</v>
      </c>
      <c r="B1405" s="2">
        <v>-0.18749972615571658</v>
      </c>
      <c r="C1405" s="2">
        <v>-0.8168616109882747</v>
      </c>
      <c r="D1405" s="2">
        <v>-6.3238663630175135E-2</v>
      </c>
      <c r="E1405" s="2">
        <v>0.6547344316084277</v>
      </c>
      <c r="F1405" s="2">
        <v>2.1832272191181744E-2</v>
      </c>
    </row>
    <row r="1406" spans="1:6" x14ac:dyDescent="0.35">
      <c r="A1406" s="1">
        <v>44202</v>
      </c>
      <c r="B1406" s="2">
        <v>-0.20126827913715756</v>
      </c>
      <c r="C1406" s="2">
        <v>-0.82397942347490982</v>
      </c>
      <c r="D1406" s="2">
        <v>0.20265317103411429</v>
      </c>
      <c r="E1406" s="2">
        <v>0.52123263518034435</v>
      </c>
      <c r="F1406" s="2">
        <v>-4.1317977006710527E-2</v>
      </c>
    </row>
    <row r="1407" spans="1:6" x14ac:dyDescent="0.35">
      <c r="A1407" s="1">
        <v>44201</v>
      </c>
      <c r="B1407" s="2">
        <v>-0.29116248059921984</v>
      </c>
      <c r="C1407" s="2">
        <v>-0.82594295795398154</v>
      </c>
      <c r="D1407" s="2">
        <v>0.34582569739178415</v>
      </c>
      <c r="E1407" s="2">
        <v>0.38098817209352004</v>
      </c>
      <c r="F1407" s="2">
        <v>-6.5353619430324486E-2</v>
      </c>
    </row>
    <row r="1408" spans="1:6" x14ac:dyDescent="0.35">
      <c r="A1408" s="1">
        <v>44200</v>
      </c>
      <c r="B1408" s="2">
        <v>-0.33859672343998648</v>
      </c>
      <c r="C1408" s="2">
        <v>-0.82933005493038037</v>
      </c>
      <c r="D1408" s="2">
        <v>-4.2785445579079442E-2</v>
      </c>
      <c r="E1408" s="2">
        <v>0.28243110910617347</v>
      </c>
      <c r="F1408" s="2">
        <v>-9.5058045444414013E-2</v>
      </c>
    </row>
    <row r="1409" spans="1:6" x14ac:dyDescent="0.35">
      <c r="A1409" s="1">
        <v>44199</v>
      </c>
      <c r="B1409" s="2">
        <v>-0.39459271424448406</v>
      </c>
      <c r="C1409" s="2">
        <v>-0.82874099458665873</v>
      </c>
      <c r="D1409" s="2">
        <v>-4.2785445579079442E-2</v>
      </c>
      <c r="E1409" s="2">
        <v>0.32929940006815878</v>
      </c>
      <c r="F1409" s="2" t="s">
        <v>3778</v>
      </c>
    </row>
    <row r="1410" spans="1:6" x14ac:dyDescent="0.35">
      <c r="A1410" s="1">
        <v>44198</v>
      </c>
      <c r="B1410" s="2">
        <v>-0.56106930146942291</v>
      </c>
      <c r="C1410" s="2">
        <v>-0.84341841481772017</v>
      </c>
      <c r="D1410" s="2">
        <v>1.8574208574207638E-2</v>
      </c>
      <c r="E1410" s="2">
        <v>0.29097582476056938</v>
      </c>
      <c r="F1410" s="2" t="s">
        <v>3778</v>
      </c>
    </row>
    <row r="1411" spans="1:6" x14ac:dyDescent="0.35">
      <c r="A1411" s="1">
        <v>44197</v>
      </c>
      <c r="B1411" s="2">
        <v>-0.59875427941259507</v>
      </c>
      <c r="C1411" s="2">
        <v>-0.8459219212785366</v>
      </c>
      <c r="D1411" s="2">
        <v>0.32537247934068841</v>
      </c>
      <c r="E1411" s="2">
        <v>0.14914455741923799</v>
      </c>
      <c r="F1411" s="2" t="s">
        <v>3778</v>
      </c>
    </row>
    <row r="1412" spans="1:6" x14ac:dyDescent="0.35">
      <c r="A1412" s="1">
        <v>44196</v>
      </c>
      <c r="B1412" s="2">
        <v>-0.5930907371126295</v>
      </c>
      <c r="C1412" s="2">
        <v>-0.84778727903365481</v>
      </c>
      <c r="D1412" s="2">
        <v>5.9480644676399026E-2</v>
      </c>
      <c r="E1412" s="2">
        <v>0.1285961931771202</v>
      </c>
      <c r="F1412" s="2">
        <v>-3.2247923261950459E-2</v>
      </c>
    </row>
    <row r="1413" spans="1:6" x14ac:dyDescent="0.35">
      <c r="A1413" s="1">
        <v>44195</v>
      </c>
      <c r="B1413" s="2">
        <v>-0.57992009475523187</v>
      </c>
      <c r="C1413" s="2">
        <v>-0.84405656352341851</v>
      </c>
      <c r="D1413" s="2">
        <v>1.8574208574207638E-2</v>
      </c>
      <c r="E1413" s="2">
        <v>0.12455660001186095</v>
      </c>
      <c r="F1413" s="2">
        <v>-5.9571460168040054E-2</v>
      </c>
    </row>
    <row r="1414" spans="1:6" x14ac:dyDescent="0.35">
      <c r="A1414" s="1">
        <v>44194</v>
      </c>
      <c r="B1414" s="2">
        <v>-0.59656194045776967</v>
      </c>
      <c r="C1414" s="2">
        <v>-0.83914772732573917</v>
      </c>
      <c r="D1414" s="2">
        <v>-0.34958371634553753</v>
      </c>
      <c r="E1414" s="2">
        <v>4.9836640683701972E-2</v>
      </c>
      <c r="F1414" s="2">
        <v>-6.5240243758515101E-2</v>
      </c>
    </row>
    <row r="1415" spans="1:6" x14ac:dyDescent="0.35">
      <c r="A1415" s="1">
        <v>44193</v>
      </c>
      <c r="B1415" s="2">
        <v>-0.59798197818987253</v>
      </c>
      <c r="C1415" s="2">
        <v>-0.85465964971040598</v>
      </c>
      <c r="D1415" s="2">
        <v>-0.30867728024334617</v>
      </c>
      <c r="E1415" s="2">
        <v>3.3908529838776513E-2</v>
      </c>
      <c r="F1415" s="2">
        <v>-5.5716687326516925E-2</v>
      </c>
    </row>
    <row r="1416" spans="1:6" x14ac:dyDescent="0.35">
      <c r="A1416" s="1">
        <v>44192</v>
      </c>
      <c r="B1416" s="2">
        <v>-0.63646417029843561</v>
      </c>
      <c r="C1416" s="2">
        <v>-0.86575361951716134</v>
      </c>
      <c r="D1416" s="2">
        <v>-0.28822406219225044</v>
      </c>
      <c r="E1416" s="2">
        <v>-5.9618041900829982E-3</v>
      </c>
      <c r="F1416" s="2" t="s">
        <v>3778</v>
      </c>
    </row>
    <row r="1417" spans="1:6" x14ac:dyDescent="0.35">
      <c r="A1417" s="1">
        <v>44191</v>
      </c>
      <c r="B1417" s="2">
        <v>-0.67560240323060183</v>
      </c>
      <c r="C1417" s="2">
        <v>-0.86619541477495254</v>
      </c>
      <c r="D1417" s="2">
        <v>-0.39049015244775165</v>
      </c>
      <c r="E1417" s="2">
        <v>3.7041863949425621E-3</v>
      </c>
      <c r="F1417" s="2" t="s">
        <v>3778</v>
      </c>
    </row>
    <row r="1418" spans="1:6" x14ac:dyDescent="0.35">
      <c r="A1418" s="1">
        <v>44190</v>
      </c>
      <c r="B1418" s="2">
        <v>-0.68361606645562645</v>
      </c>
      <c r="C1418" s="2">
        <v>-0.86820803761600107</v>
      </c>
      <c r="D1418" s="2">
        <v>3.9027426625303327E-2</v>
      </c>
      <c r="E1418" s="2">
        <v>-8.4636259925373047E-2</v>
      </c>
      <c r="F1418" s="2" t="s">
        <v>3778</v>
      </c>
    </row>
    <row r="1419" spans="1:6" x14ac:dyDescent="0.35">
      <c r="A1419" s="1">
        <v>44189</v>
      </c>
      <c r="B1419" s="2">
        <v>-0.69573206090672557</v>
      </c>
      <c r="C1419" s="2">
        <v>-0.87149695786844628</v>
      </c>
      <c r="D1419" s="2">
        <v>-4.2785445579079442E-2</v>
      </c>
      <c r="E1419" s="2">
        <v>-0.1323455070853303</v>
      </c>
      <c r="F1419" s="2">
        <v>-9.2337029320985892E-2</v>
      </c>
    </row>
    <row r="1420" spans="1:6" x14ac:dyDescent="0.35">
      <c r="A1420" s="1">
        <v>44188</v>
      </c>
      <c r="B1420" s="2">
        <v>-0.71786305831054964</v>
      </c>
      <c r="C1420" s="2">
        <v>-0.87797662164938306</v>
      </c>
      <c r="D1420" s="2">
        <v>-0.18595797193677199</v>
      </c>
      <c r="E1420" s="2">
        <v>-0.15630274734422811</v>
      </c>
      <c r="F1420" s="2">
        <v>-0.1071892423280304</v>
      </c>
    </row>
    <row r="1421" spans="1:6" x14ac:dyDescent="0.35">
      <c r="A1421" s="1">
        <v>44187</v>
      </c>
      <c r="B1421" s="2">
        <v>-0.67486331926477061</v>
      </c>
      <c r="C1421" s="2">
        <v>-0.86653903330879001</v>
      </c>
      <c r="D1421" s="2">
        <v>-0.1450515358345579</v>
      </c>
      <c r="E1421" s="2">
        <v>-0.12800557242079527</v>
      </c>
      <c r="F1421" s="2">
        <v>-0.11025038546688672</v>
      </c>
    </row>
    <row r="1422" spans="1:6" x14ac:dyDescent="0.35">
      <c r="A1422" s="1">
        <v>44186</v>
      </c>
      <c r="B1422" s="2">
        <v>-0.69946069799277322</v>
      </c>
      <c r="C1422" s="2">
        <v>-0.87326413889961085</v>
      </c>
      <c r="D1422" s="2">
        <v>-8.3691881681270827E-2</v>
      </c>
      <c r="E1422" s="2">
        <v>-0.18280287896366099</v>
      </c>
      <c r="F1422" s="2">
        <v>-0.10163383440936476</v>
      </c>
    </row>
    <row r="1423" spans="1:6" x14ac:dyDescent="0.35">
      <c r="A1423" s="1">
        <v>44185</v>
      </c>
      <c r="B1423" s="2">
        <v>-0.67420727844116757</v>
      </c>
      <c r="C1423" s="2">
        <v>-0.86285740616053053</v>
      </c>
      <c r="D1423" s="2">
        <v>-0.1450515358345579</v>
      </c>
      <c r="E1423" s="2">
        <v>-0.14544039645375414</v>
      </c>
      <c r="F1423" s="2" t="s">
        <v>3778</v>
      </c>
    </row>
    <row r="1424" spans="1:6" x14ac:dyDescent="0.35">
      <c r="A1424" s="1">
        <v>44184</v>
      </c>
      <c r="B1424" s="2">
        <v>-0.65767338882352644</v>
      </c>
      <c r="C1424" s="2">
        <v>-0.86761897727227955</v>
      </c>
      <c r="D1424" s="2">
        <v>-1.8790094768880547E-3</v>
      </c>
      <c r="E1424" s="2">
        <v>-0.12696438855663927</v>
      </c>
      <c r="F1424" s="2" t="s">
        <v>3778</v>
      </c>
    </row>
    <row r="1425" spans="1:6" x14ac:dyDescent="0.35">
      <c r="A1425" s="1">
        <v>44183</v>
      </c>
      <c r="B1425" s="2">
        <v>-0.66126085256778599</v>
      </c>
      <c r="C1425" s="2">
        <v>-0.8791056539748493</v>
      </c>
      <c r="D1425" s="2">
        <v>0.1208402988296861</v>
      </c>
      <c r="E1425" s="2">
        <v>-0.16281014649520328</v>
      </c>
      <c r="F1425" s="2">
        <v>-8.5194361996987142E-2</v>
      </c>
    </row>
    <row r="1426" spans="1:6" x14ac:dyDescent="0.35">
      <c r="A1426" s="1">
        <v>44182</v>
      </c>
      <c r="B1426" s="2">
        <v>-0.67012986015776144</v>
      </c>
      <c r="C1426" s="2">
        <v>-0.88273819276113208</v>
      </c>
      <c r="D1426" s="2">
        <v>-0.10414509973236652</v>
      </c>
      <c r="E1426" s="2">
        <v>-0.17795236375035708</v>
      </c>
      <c r="F1426" s="2">
        <v>-7.0342148989942635E-2</v>
      </c>
    </row>
    <row r="1427" spans="1:6" x14ac:dyDescent="0.35">
      <c r="A1427" s="1">
        <v>44181</v>
      </c>
      <c r="B1427" s="2">
        <v>-0.67493805809277607</v>
      </c>
      <c r="C1427" s="2">
        <v>-0.88106918845392102</v>
      </c>
      <c r="D1427" s="2">
        <v>-0.10414509973236652</v>
      </c>
      <c r="E1427" s="2">
        <v>-0.25169621320586977</v>
      </c>
      <c r="F1427" s="2">
        <v>-9.449116708536652E-2</v>
      </c>
    </row>
    <row r="1428" spans="1:6" x14ac:dyDescent="0.35">
      <c r="A1428" s="1">
        <v>44180</v>
      </c>
      <c r="B1428" s="2">
        <v>-0.7151890691308006</v>
      </c>
      <c r="C1428" s="2">
        <v>-0.88622346646148453</v>
      </c>
      <c r="D1428" s="2">
        <v>0.16174673493187749</v>
      </c>
      <c r="E1428" s="2">
        <v>-0.34767033929944458</v>
      </c>
      <c r="F1428" s="2">
        <v>-0.10197396142479347</v>
      </c>
    </row>
    <row r="1429" spans="1:6" x14ac:dyDescent="0.35">
      <c r="A1429" s="1">
        <v>44179</v>
      </c>
      <c r="B1429" s="2">
        <v>-0.71744784259940853</v>
      </c>
      <c r="C1429" s="2">
        <v>-0.88367087163869118</v>
      </c>
      <c r="D1429" s="2">
        <v>-4.2785445579079442E-2</v>
      </c>
      <c r="E1429" s="2">
        <v>-0.35573450855499933</v>
      </c>
      <c r="F1429" s="2">
        <v>-0.15537390284706826</v>
      </c>
    </row>
    <row r="1430" spans="1:6" x14ac:dyDescent="0.35">
      <c r="A1430" s="1">
        <v>44178</v>
      </c>
      <c r="B1430" s="2">
        <v>-0.71337872863022511</v>
      </c>
      <c r="C1430" s="2">
        <v>-0.88803973585462592</v>
      </c>
      <c r="D1430" s="2">
        <v>-4.2785445579079442E-2</v>
      </c>
      <c r="E1430" s="2">
        <v>-0.36059002945995772</v>
      </c>
      <c r="F1430" s="2" t="s">
        <v>3778</v>
      </c>
    </row>
    <row r="1431" spans="1:6" x14ac:dyDescent="0.35">
      <c r="A1431" s="1">
        <v>44177</v>
      </c>
      <c r="B1431" s="2">
        <v>-0.73273608508362631</v>
      </c>
      <c r="C1431" s="2">
        <v>-0.89294857205230527</v>
      </c>
      <c r="D1431" s="2">
        <v>5.9480644676399026E-2</v>
      </c>
      <c r="E1431" s="2">
        <v>-0.3790059690572174</v>
      </c>
      <c r="F1431" s="2" t="s">
        <v>3778</v>
      </c>
    </row>
    <row r="1432" spans="1:6" x14ac:dyDescent="0.35">
      <c r="A1432" s="1">
        <v>44176</v>
      </c>
      <c r="B1432" s="2">
        <v>-0.75234257096371215</v>
      </c>
      <c r="C1432" s="2">
        <v>-0.89692472937242562</v>
      </c>
      <c r="D1432" s="2">
        <v>7.9933862727494712E-2</v>
      </c>
      <c r="E1432" s="2">
        <v>-0.41831566562076228</v>
      </c>
      <c r="F1432" s="2">
        <v>-0.13723379535754812</v>
      </c>
    </row>
    <row r="1433" spans="1:6" x14ac:dyDescent="0.35">
      <c r="A1433" s="1">
        <v>44175</v>
      </c>
      <c r="B1433" s="2">
        <v>-0.7407497483086507</v>
      </c>
      <c r="C1433" s="2">
        <v>-0.89530481342719137</v>
      </c>
      <c r="D1433" s="2">
        <v>1.8574208574207638E-2</v>
      </c>
      <c r="E1433" s="2">
        <v>-0.40712293908108482</v>
      </c>
      <c r="F1433" s="2">
        <v>-0.13201851445431118</v>
      </c>
    </row>
    <row r="1434" spans="1:6" x14ac:dyDescent="0.35">
      <c r="A1434" s="1">
        <v>44174</v>
      </c>
      <c r="B1434" s="2">
        <v>-0.72822684246063318</v>
      </c>
      <c r="C1434" s="2">
        <v>-0.89294857205230527</v>
      </c>
      <c r="D1434" s="2">
        <v>3.9027426625303327E-2</v>
      </c>
      <c r="E1434" s="2">
        <v>-0.39216593241715114</v>
      </c>
      <c r="F1434" s="2">
        <v>-0.12668985787926434</v>
      </c>
    </row>
    <row r="1435" spans="1:6" x14ac:dyDescent="0.35">
      <c r="A1435" s="1">
        <v>44173</v>
      </c>
      <c r="B1435" s="2">
        <v>-0.74330747708928036</v>
      </c>
      <c r="C1435" s="2">
        <v>-0.89520663670323763</v>
      </c>
      <c r="D1435" s="2">
        <v>-0.10414509973236652</v>
      </c>
      <c r="E1435" s="2">
        <v>-0.40314841990733546</v>
      </c>
      <c r="F1435" s="2">
        <v>-9.3357410367271507E-2</v>
      </c>
    </row>
    <row r="1436" spans="1:6" x14ac:dyDescent="0.35">
      <c r="A1436" s="1">
        <v>44172</v>
      </c>
      <c r="B1436" s="2">
        <v>-0.71337872863022511</v>
      </c>
      <c r="C1436" s="2">
        <v>-0.88691070352915957</v>
      </c>
      <c r="D1436" s="2">
        <v>5.9480644676399026E-2</v>
      </c>
      <c r="E1436" s="2">
        <v>-0.360895376650888</v>
      </c>
      <c r="F1436" s="2">
        <v>-0.10492172889184039</v>
      </c>
    </row>
    <row r="1437" spans="1:6" x14ac:dyDescent="0.35">
      <c r="A1437" s="1">
        <v>44171</v>
      </c>
      <c r="B1437" s="2">
        <v>-0.70458445986825524</v>
      </c>
      <c r="C1437" s="2">
        <v>-0.88597802465160047</v>
      </c>
      <c r="D1437" s="2">
        <v>0.22310638908520997</v>
      </c>
      <c r="E1437" s="2">
        <v>-0.35042346970947252</v>
      </c>
      <c r="F1437" s="2" t="s">
        <v>3778</v>
      </c>
    </row>
    <row r="1438" spans="1:6" x14ac:dyDescent="0.35">
      <c r="A1438" s="1">
        <v>44170</v>
      </c>
      <c r="B1438" s="2">
        <v>-0.70873661697966694</v>
      </c>
      <c r="C1438" s="2">
        <v>-0.88514352249799499</v>
      </c>
      <c r="D1438" s="2">
        <v>7.9933862727494712E-2</v>
      </c>
      <c r="E1438" s="2">
        <v>-0.36210675403130038</v>
      </c>
      <c r="F1438" s="2" t="s">
        <v>3778</v>
      </c>
    </row>
    <row r="1439" spans="1:6" x14ac:dyDescent="0.35">
      <c r="A1439" s="1">
        <v>44169</v>
      </c>
      <c r="B1439" s="2">
        <v>-0.73262812899872953</v>
      </c>
      <c r="C1439" s="2">
        <v>-0.88857970783637052</v>
      </c>
      <c r="D1439" s="2">
        <v>-1.8790094768880547E-3</v>
      </c>
      <c r="E1439" s="2">
        <v>-0.38655455207234873</v>
      </c>
      <c r="F1439" s="2">
        <v>-9.6872056193365932E-2</v>
      </c>
    </row>
    <row r="1440" spans="1:6" x14ac:dyDescent="0.35">
      <c r="A1440" s="1">
        <v>44168</v>
      </c>
      <c r="B1440" s="2">
        <v>-0.69242694384604186</v>
      </c>
      <c r="C1440" s="2">
        <v>-0.88038195138624598</v>
      </c>
      <c r="D1440" s="2">
        <v>0.1208402988296861</v>
      </c>
      <c r="E1440" s="2">
        <v>-0.34775043036591824</v>
      </c>
      <c r="F1440" s="2">
        <v>-0.13360577385964431</v>
      </c>
    </row>
    <row r="1441" spans="1:6" x14ac:dyDescent="0.35">
      <c r="A1441" s="1">
        <v>44167</v>
      </c>
      <c r="B1441" s="2">
        <v>-0.70759892593114015</v>
      </c>
      <c r="C1441" s="2">
        <v>-0.88234548586531769</v>
      </c>
      <c r="D1441" s="2">
        <v>5.9480644676399026E-2</v>
      </c>
      <c r="E1441" s="2">
        <v>-0.35848763896502728</v>
      </c>
      <c r="F1441" s="2">
        <v>-0.13099813340802557</v>
      </c>
    </row>
    <row r="1442" spans="1:6" x14ac:dyDescent="0.35">
      <c r="A1442" s="1">
        <v>44166</v>
      </c>
      <c r="B1442" s="2">
        <v>-0.71788797125321824</v>
      </c>
      <c r="C1442" s="2">
        <v>-0.88278728112310878</v>
      </c>
      <c r="D1442" s="2">
        <v>0.28446604323849706</v>
      </c>
      <c r="E1442" s="2">
        <v>-0.3809181432692732</v>
      </c>
      <c r="F1442" s="2">
        <v>-0.13848092774745252</v>
      </c>
    </row>
    <row r="1443" spans="1:6" x14ac:dyDescent="0.35">
      <c r="A1443" s="1">
        <v>44165</v>
      </c>
      <c r="B1443" s="2">
        <v>-0.69275911641495491</v>
      </c>
      <c r="C1443" s="2">
        <v>-0.87650397079007925</v>
      </c>
      <c r="D1443" s="2">
        <v>3.9027426625303327E-2</v>
      </c>
      <c r="E1443" s="2">
        <v>-0.33449535886454723</v>
      </c>
      <c r="F1443" s="2">
        <v>-0.18473820184572906</v>
      </c>
    </row>
    <row r="1444" spans="1:6" x14ac:dyDescent="0.35">
      <c r="A1444" s="1">
        <v>44164</v>
      </c>
      <c r="B1444" s="2">
        <v>-0.72636667607472072</v>
      </c>
      <c r="C1444" s="2">
        <v>-0.88337634146683042</v>
      </c>
      <c r="D1444" s="2">
        <v>0.14129351688078179</v>
      </c>
      <c r="E1444" s="2">
        <v>-0.4102114508319708</v>
      </c>
      <c r="F1444" s="2" t="s">
        <v>3778</v>
      </c>
    </row>
    <row r="1445" spans="1:6" x14ac:dyDescent="0.35">
      <c r="A1445" s="1">
        <v>44163</v>
      </c>
      <c r="B1445" s="2">
        <v>-0.7576822450089874</v>
      </c>
      <c r="C1445" s="2">
        <v>-0.88794155913067219</v>
      </c>
      <c r="D1445" s="2">
        <v>0.16174673493187749</v>
      </c>
      <c r="E1445" s="2">
        <v>-0.4329773364770747</v>
      </c>
      <c r="F1445" s="2" t="s">
        <v>3778</v>
      </c>
    </row>
    <row r="1446" spans="1:6" x14ac:dyDescent="0.35">
      <c r="A1446" s="1">
        <v>44162</v>
      </c>
      <c r="B1446" s="2">
        <v>-0.77398361382838965</v>
      </c>
      <c r="C1446" s="2">
        <v>-0.89147592119300134</v>
      </c>
      <c r="D1446" s="2">
        <v>0.24355960713630567</v>
      </c>
      <c r="E1446" s="2">
        <v>-0.46319169130421806</v>
      </c>
      <c r="F1446" s="2">
        <v>-0.16580446465354212</v>
      </c>
    </row>
    <row r="1447" spans="1:6" x14ac:dyDescent="0.35">
      <c r="A1447" s="1">
        <v>44161</v>
      </c>
      <c r="B1447" s="2">
        <v>-0.7729787918074279</v>
      </c>
      <c r="C1447" s="2">
        <v>-0.89255586515649088</v>
      </c>
      <c r="D1447" s="2">
        <v>0.46854500569835827</v>
      </c>
      <c r="E1447" s="2">
        <v>-0.46144470491676387</v>
      </c>
      <c r="F1447" s="2" t="s">
        <v>3778</v>
      </c>
    </row>
    <row r="1448" spans="1:6" x14ac:dyDescent="0.35">
      <c r="A1448" s="1">
        <v>44160</v>
      </c>
      <c r="B1448" s="2">
        <v>-0.73116656969551264</v>
      </c>
      <c r="C1448" s="2">
        <v>-0.87748573802961516</v>
      </c>
      <c r="D1448" s="2">
        <v>-4.2785445579079442E-2</v>
      </c>
      <c r="E1448" s="2">
        <v>-0.3833058581885157</v>
      </c>
      <c r="F1448" s="2">
        <v>-0.17555477242915959</v>
      </c>
    </row>
    <row r="1449" spans="1:6" x14ac:dyDescent="0.35">
      <c r="A1449" s="1">
        <v>44159</v>
      </c>
      <c r="B1449" s="2">
        <v>-0.70180251460360943</v>
      </c>
      <c r="C1449" s="2">
        <v>-0.8646245871916951</v>
      </c>
      <c r="D1449" s="2">
        <v>-0.1450515358345579</v>
      </c>
      <c r="E1449" s="2">
        <v>-0.36180140684037004</v>
      </c>
      <c r="F1449" s="2">
        <v>-0.16909235913601775</v>
      </c>
    </row>
    <row r="1450" spans="1:6" x14ac:dyDescent="0.35">
      <c r="A1450" s="1">
        <v>44158</v>
      </c>
      <c r="B1450" s="2">
        <v>-0.69832300694424643</v>
      </c>
      <c r="C1450" s="2">
        <v>-0.87900747725089579</v>
      </c>
      <c r="D1450" s="2">
        <v>-6.3238663630175135E-2</v>
      </c>
      <c r="E1450" s="2">
        <v>-0.40049540333039946</v>
      </c>
      <c r="F1450" s="2">
        <v>-0.23462349744190944</v>
      </c>
    </row>
    <row r="1451" spans="1:6" x14ac:dyDescent="0.35">
      <c r="A1451" s="1">
        <v>44157</v>
      </c>
      <c r="B1451" s="2">
        <v>-0.7396951004023522</v>
      </c>
      <c r="C1451" s="2">
        <v>-0.88362178327671437</v>
      </c>
      <c r="D1451" s="2">
        <v>-0.26777084414115476</v>
      </c>
      <c r="E1451" s="2">
        <v>-0.39882850800941871</v>
      </c>
      <c r="F1451" s="2" t="s">
        <v>3778</v>
      </c>
    </row>
    <row r="1452" spans="1:6" x14ac:dyDescent="0.35">
      <c r="A1452" s="1">
        <v>44156</v>
      </c>
      <c r="B1452" s="2">
        <v>-0.74591503175524687</v>
      </c>
      <c r="C1452" s="2">
        <v>-0.88136371862578189</v>
      </c>
      <c r="D1452" s="2">
        <v>-0.37003693439665591</v>
      </c>
      <c r="E1452" s="2">
        <v>-0.38509789580086112</v>
      </c>
      <c r="F1452" s="2" t="s">
        <v>3778</v>
      </c>
    </row>
    <row r="1453" spans="1:6" x14ac:dyDescent="0.35">
      <c r="A1453" s="1">
        <v>44155</v>
      </c>
      <c r="B1453" s="2">
        <v>-0.78073502129154493</v>
      </c>
      <c r="C1453" s="2">
        <v>-0.8889233263702081</v>
      </c>
      <c r="D1453" s="2">
        <v>1.8574208574207638E-2</v>
      </c>
      <c r="E1453" s="2">
        <v>-0.38569857879941266</v>
      </c>
      <c r="F1453" s="2">
        <v>-0.25741200747561899</v>
      </c>
    </row>
    <row r="1454" spans="1:6" x14ac:dyDescent="0.35">
      <c r="A1454" s="1">
        <v>44154</v>
      </c>
      <c r="B1454" s="2">
        <v>-0.81293084753343092</v>
      </c>
      <c r="C1454" s="2">
        <v>-0.89314492550021241</v>
      </c>
      <c r="D1454" s="2">
        <v>7.9933862727494712E-2</v>
      </c>
      <c r="E1454" s="2">
        <v>-0.42933319295252864</v>
      </c>
      <c r="F1454" s="2">
        <v>-0.22974834355410068</v>
      </c>
    </row>
    <row r="1455" spans="1:6" x14ac:dyDescent="0.35">
      <c r="A1455" s="1">
        <v>44153</v>
      </c>
      <c r="B1455" s="2">
        <v>-0.80686039383654706</v>
      </c>
      <c r="C1455" s="2">
        <v>-0.89329219058614284</v>
      </c>
      <c r="D1455" s="2">
        <v>-1.8790094768880547E-3</v>
      </c>
      <c r="E1455" s="2">
        <v>-0.43077983784070706</v>
      </c>
      <c r="F1455" s="2">
        <v>-0.2457343132792402</v>
      </c>
    </row>
    <row r="1456" spans="1:6" x14ac:dyDescent="0.35">
      <c r="A1456" s="1">
        <v>44152</v>
      </c>
      <c r="B1456" s="2">
        <v>-0.80401201405811862</v>
      </c>
      <c r="C1456" s="2">
        <v>-0.89088686084927982</v>
      </c>
      <c r="D1456" s="2">
        <v>0.1003870807785904</v>
      </c>
      <c r="E1456" s="2">
        <v>-0.43640122956881866</v>
      </c>
      <c r="F1456" s="2">
        <v>-0.19845665813467855</v>
      </c>
    </row>
    <row r="1457" spans="1:6" x14ac:dyDescent="0.35">
      <c r="A1457" s="1">
        <v>44151</v>
      </c>
      <c r="B1457" s="2">
        <v>-0.82188289826563443</v>
      </c>
      <c r="C1457" s="2">
        <v>-0.89383216256788744</v>
      </c>
      <c r="D1457" s="2">
        <v>3.9027426625303327E-2</v>
      </c>
      <c r="E1457" s="2">
        <v>-0.48378010107957259</v>
      </c>
      <c r="F1457" s="2">
        <v>-0.17872929123982531</v>
      </c>
    </row>
    <row r="1458" spans="1:6" x14ac:dyDescent="0.35">
      <c r="A1458" s="1">
        <v>44150</v>
      </c>
      <c r="B1458" s="2">
        <v>-0.83201416161747888</v>
      </c>
      <c r="C1458" s="2">
        <v>-0.89530481342719137</v>
      </c>
      <c r="D1458" s="2">
        <v>7.9933862727494712E-2</v>
      </c>
      <c r="E1458" s="2">
        <v>-0.5219635170208331</v>
      </c>
      <c r="F1458" s="2" t="s">
        <v>3778</v>
      </c>
    </row>
    <row r="1459" spans="1:6" x14ac:dyDescent="0.35">
      <c r="A1459" s="1">
        <v>44149</v>
      </c>
      <c r="B1459" s="2">
        <v>-0.82165868178161816</v>
      </c>
      <c r="C1459" s="2">
        <v>-0.89407760437777151</v>
      </c>
      <c r="D1459" s="2">
        <v>-1.8790094768880547E-3</v>
      </c>
      <c r="E1459" s="2">
        <v>-0.51605680086840955</v>
      </c>
      <c r="F1459" s="2" t="s">
        <v>3778</v>
      </c>
    </row>
    <row r="1460" spans="1:6" x14ac:dyDescent="0.35">
      <c r="A1460" s="1">
        <v>44148</v>
      </c>
      <c r="B1460" s="2">
        <v>-0.8087122559082367</v>
      </c>
      <c r="C1460" s="2">
        <v>-0.89270313024242121</v>
      </c>
      <c r="D1460" s="2">
        <v>-1.8790094768880547E-3</v>
      </c>
      <c r="E1460" s="2">
        <v>-0.50338238959897164</v>
      </c>
      <c r="F1460" s="2">
        <v>-0.22600694638438748</v>
      </c>
    </row>
    <row r="1461" spans="1:6" x14ac:dyDescent="0.35">
      <c r="A1461" s="1">
        <v>44147</v>
      </c>
      <c r="B1461" s="2">
        <v>-0.82011407933617309</v>
      </c>
      <c r="C1461" s="2">
        <v>-0.89505937161730731</v>
      </c>
      <c r="D1461" s="2">
        <v>1.8574208574207638E-2</v>
      </c>
      <c r="E1461" s="2">
        <v>-0.50485906863707752</v>
      </c>
      <c r="F1461" s="2">
        <v>-0.28065402019656666</v>
      </c>
    </row>
    <row r="1462" spans="1:6" x14ac:dyDescent="0.35">
      <c r="A1462" s="1">
        <v>44146</v>
      </c>
      <c r="B1462" s="2">
        <v>-0.8194746471410157</v>
      </c>
      <c r="C1462" s="2">
        <v>-0.89368489748195712</v>
      </c>
      <c r="D1462" s="2">
        <v>0.18219995298301858</v>
      </c>
      <c r="E1462" s="2">
        <v>-0.5348381559564549</v>
      </c>
      <c r="F1462" s="2">
        <v>-0.24017890536057507</v>
      </c>
    </row>
    <row r="1463" spans="1:6" x14ac:dyDescent="0.35">
      <c r="A1463" s="1">
        <v>44145</v>
      </c>
      <c r="B1463" s="2">
        <v>-0.83036160308713702</v>
      </c>
      <c r="C1463" s="2">
        <v>-0.89270313024242121</v>
      </c>
      <c r="D1463" s="2">
        <v>0.20265317103411429</v>
      </c>
      <c r="E1463" s="2">
        <v>-0.55447047862578147</v>
      </c>
      <c r="F1463" s="2">
        <v>-0.2710170880927591</v>
      </c>
    </row>
    <row r="1464" spans="1:6" x14ac:dyDescent="0.35">
      <c r="A1464" s="1">
        <v>44144</v>
      </c>
      <c r="B1464" s="2">
        <v>-0.83525284416438006</v>
      </c>
      <c r="C1464" s="2">
        <v>-0.89319401386218911</v>
      </c>
      <c r="D1464" s="2">
        <v>3.9027426625303327E-2</v>
      </c>
      <c r="E1464" s="2">
        <v>-0.55328913539529678</v>
      </c>
      <c r="F1464" s="2">
        <v>-0.26534830450228403</v>
      </c>
    </row>
    <row r="1465" spans="1:6" x14ac:dyDescent="0.35">
      <c r="A1465" s="1">
        <v>44143</v>
      </c>
      <c r="B1465" s="2">
        <v>-0.82665787894375775</v>
      </c>
      <c r="C1465" s="2">
        <v>-0.89177045136486222</v>
      </c>
      <c r="D1465" s="2">
        <v>0.16174673493187749</v>
      </c>
      <c r="E1465" s="2">
        <v>-0.54545522795585355</v>
      </c>
      <c r="F1465" s="2" t="s">
        <v>3778</v>
      </c>
    </row>
    <row r="1466" spans="1:6" x14ac:dyDescent="0.35">
      <c r="A1466" s="1">
        <v>44142</v>
      </c>
      <c r="B1466" s="2">
        <v>-0.84266859676536121</v>
      </c>
      <c r="C1466" s="2">
        <v>-0.89481392980742347</v>
      </c>
      <c r="D1466" s="2">
        <v>0.28446604323849706</v>
      </c>
      <c r="E1466" s="2">
        <v>-0.57825752536842312</v>
      </c>
      <c r="F1466" s="2" t="s">
        <v>3778</v>
      </c>
    </row>
    <row r="1467" spans="1:6" x14ac:dyDescent="0.35">
      <c r="A1467" s="1">
        <v>44141</v>
      </c>
      <c r="B1467" s="2">
        <v>-0.82579423026458421</v>
      </c>
      <c r="C1467" s="2">
        <v>-0.8884324427504402</v>
      </c>
      <c r="D1467" s="2">
        <v>-4.2785445579079442E-2</v>
      </c>
      <c r="E1467" s="2">
        <v>-0.54073986641722382</v>
      </c>
      <c r="F1467" s="2">
        <v>-0.31194570561598878</v>
      </c>
    </row>
    <row r="1468" spans="1:6" x14ac:dyDescent="0.35">
      <c r="A1468" s="1">
        <v>44140</v>
      </c>
      <c r="B1468" s="2">
        <v>-0.85825579456160039</v>
      </c>
      <c r="C1468" s="2">
        <v>-0.89515754834126093</v>
      </c>
      <c r="D1468" s="2">
        <v>-1.8790094768880547E-3</v>
      </c>
      <c r="E1468" s="2">
        <v>-0.540279342785001</v>
      </c>
      <c r="F1468" s="2">
        <v>-0.31081194889789376</v>
      </c>
    </row>
    <row r="1469" spans="1:6" x14ac:dyDescent="0.35">
      <c r="A1469" s="1">
        <v>44139</v>
      </c>
      <c r="B1469" s="2">
        <v>-0.8702472242993573</v>
      </c>
      <c r="C1469" s="2">
        <v>-0.89883917548952053</v>
      </c>
      <c r="D1469" s="2">
        <v>0.16174673493187749</v>
      </c>
      <c r="E1469" s="2">
        <v>-0.61243638798600664</v>
      </c>
      <c r="F1469" s="2">
        <v>-0.38677364901025935</v>
      </c>
    </row>
    <row r="1470" spans="1:6" x14ac:dyDescent="0.35">
      <c r="A1470" s="1">
        <v>44138</v>
      </c>
      <c r="B1470" s="2">
        <v>-0.88209748069532612</v>
      </c>
      <c r="C1470" s="2">
        <v>-0.89918279402335799</v>
      </c>
      <c r="D1470" s="2">
        <v>7.9933862727494712E-2</v>
      </c>
      <c r="E1470" s="2">
        <v>-0.61872854239583419</v>
      </c>
      <c r="F1470" s="2">
        <v>-0.47089839749290924</v>
      </c>
    </row>
    <row r="1471" spans="1:6" x14ac:dyDescent="0.35">
      <c r="A1471" s="1">
        <v>44137</v>
      </c>
      <c r="B1471" s="2">
        <v>-0.8857430746391457</v>
      </c>
      <c r="C1471" s="2">
        <v>-0.89461757635951611</v>
      </c>
      <c r="D1471" s="2">
        <v>5.9480644676399026E-2</v>
      </c>
      <c r="E1471" s="2">
        <v>-0.64167963863215827</v>
      </c>
      <c r="F1471" s="2">
        <v>-0.53779004386051477</v>
      </c>
    </row>
    <row r="1472" spans="1:6" x14ac:dyDescent="0.35">
      <c r="A1472" s="1">
        <v>44136</v>
      </c>
      <c r="B1472" s="2">
        <v>-0.87514676969082317</v>
      </c>
      <c r="C1472" s="2">
        <v>-0.89113230265916388</v>
      </c>
      <c r="D1472" s="2">
        <v>-1.8790094768880547E-3</v>
      </c>
      <c r="E1472" s="2">
        <v>-0.6317683691560575</v>
      </c>
      <c r="F1472" s="2" t="s">
        <v>3778</v>
      </c>
    </row>
    <row r="1473" spans="1:6" x14ac:dyDescent="0.35">
      <c r="A1473" s="1">
        <v>44135</v>
      </c>
      <c r="B1473" s="2">
        <v>-0.88334312782874969</v>
      </c>
      <c r="C1473" s="2">
        <v>-0.89113230265916388</v>
      </c>
      <c r="D1473" s="2">
        <v>-2.2332227527983747E-2</v>
      </c>
      <c r="E1473" s="2">
        <v>-0.62987121201896556</v>
      </c>
      <c r="F1473" s="2" t="s">
        <v>3778</v>
      </c>
    </row>
    <row r="1474" spans="1:6" x14ac:dyDescent="0.35">
      <c r="A1474" s="1">
        <v>44134</v>
      </c>
      <c r="B1474" s="2">
        <v>-0.88667315783210177</v>
      </c>
      <c r="C1474" s="2">
        <v>-0.89123047938311739</v>
      </c>
      <c r="D1474" s="2">
        <v>0.1208402988296861</v>
      </c>
      <c r="E1474" s="2">
        <v>-0.6417547240069772</v>
      </c>
      <c r="F1474" s="2">
        <v>-0.58336706392793392</v>
      </c>
    </row>
    <row r="1475" spans="1:6" x14ac:dyDescent="0.35">
      <c r="A1475" s="1">
        <v>44133</v>
      </c>
      <c r="B1475" s="2">
        <v>-0.88306078114517372</v>
      </c>
      <c r="C1475" s="2">
        <v>-0.88450537379229655</v>
      </c>
      <c r="D1475" s="2">
        <v>-1.8790094768880547E-3</v>
      </c>
      <c r="E1475" s="2">
        <v>-0.64689556933624748</v>
      </c>
      <c r="F1475" s="2">
        <v>-0.53790341953232412</v>
      </c>
    </row>
    <row r="1476" spans="1:6" x14ac:dyDescent="0.35">
      <c r="A1476" s="1">
        <v>44132</v>
      </c>
      <c r="B1476" s="2">
        <v>-0.88191478578242422</v>
      </c>
      <c r="C1476" s="2">
        <v>-0.88219822077938737</v>
      </c>
      <c r="D1476" s="2">
        <v>1.8574208574207638E-2</v>
      </c>
      <c r="E1476" s="2">
        <v>-0.65582071755639271</v>
      </c>
      <c r="F1476" s="2">
        <v>-0.5822333072098389</v>
      </c>
    </row>
    <row r="1477" spans="1:6" x14ac:dyDescent="0.35">
      <c r="A1477" s="1">
        <v>44131</v>
      </c>
      <c r="B1477" s="2">
        <v>-0.86945001013396628</v>
      </c>
      <c r="C1477" s="2">
        <v>-0.87645488242810243</v>
      </c>
      <c r="D1477" s="2">
        <v>1.8574208574207638E-2</v>
      </c>
      <c r="E1477" s="2">
        <v>-0.63685415187712735</v>
      </c>
      <c r="F1477" s="2">
        <v>-0.44652262805386655</v>
      </c>
    </row>
    <row r="1478" spans="1:6" x14ac:dyDescent="0.35">
      <c r="A1478" s="1">
        <v>44130</v>
      </c>
      <c r="B1478" s="2">
        <v>-0.87695711019139844</v>
      </c>
      <c r="C1478" s="2">
        <v>-0.87871294707903502</v>
      </c>
      <c r="D1478" s="2">
        <v>0.14129351688078179</v>
      </c>
      <c r="E1478" s="2">
        <v>-0.66669808552183052</v>
      </c>
      <c r="F1478" s="2">
        <v>-0.43484493385748779</v>
      </c>
    </row>
    <row r="1479" spans="1:6" x14ac:dyDescent="0.35">
      <c r="A1479" s="1">
        <v>44129</v>
      </c>
      <c r="B1479" s="2">
        <v>-0.86700854175245634</v>
      </c>
      <c r="C1479" s="2">
        <v>-0.88308181129496965</v>
      </c>
      <c r="D1479" s="2">
        <v>7.9933862727494712E-2</v>
      </c>
      <c r="E1479" s="2">
        <v>-0.66816975886828178</v>
      </c>
      <c r="F1479" s="2" t="s">
        <v>3778</v>
      </c>
    </row>
    <row r="1480" spans="1:6" x14ac:dyDescent="0.35">
      <c r="A1480" s="1">
        <v>44128</v>
      </c>
      <c r="B1480" s="2">
        <v>-0.86216712656055028</v>
      </c>
      <c r="C1480" s="2">
        <v>-0.88067648155810674</v>
      </c>
      <c r="D1480" s="2">
        <v>0.14129351688078179</v>
      </c>
      <c r="E1480" s="2">
        <v>-0.66391492096187488</v>
      </c>
      <c r="F1480" s="2" t="s">
        <v>3778</v>
      </c>
    </row>
    <row r="1481" spans="1:6" x14ac:dyDescent="0.35">
      <c r="A1481" s="1">
        <v>44127</v>
      </c>
      <c r="B1481" s="2">
        <v>-0.86499059339631024</v>
      </c>
      <c r="C1481" s="2">
        <v>-0.88067648155810674</v>
      </c>
      <c r="D1481" s="2">
        <v>0.1003870807785904</v>
      </c>
      <c r="E1481" s="2">
        <v>-0.67308034238144077</v>
      </c>
      <c r="F1481" s="2">
        <v>-0.36183100121216916</v>
      </c>
    </row>
    <row r="1482" spans="1:6" x14ac:dyDescent="0.35">
      <c r="A1482" s="1">
        <v>44126</v>
      </c>
      <c r="B1482" s="2">
        <v>-0.86039830763108893</v>
      </c>
      <c r="C1482" s="2">
        <v>-0.88062739319612993</v>
      </c>
      <c r="D1482" s="2">
        <v>0.16174673493187749</v>
      </c>
      <c r="E1482" s="2">
        <v>-0.67105303726132925</v>
      </c>
      <c r="F1482" s="2">
        <v>-0.37532270615749985</v>
      </c>
    </row>
    <row r="1483" spans="1:6" x14ac:dyDescent="0.35">
      <c r="A1483" s="1">
        <v>44125</v>
      </c>
      <c r="B1483" s="2">
        <v>-0.87937366563024011</v>
      </c>
      <c r="C1483" s="2">
        <v>-0.88509443413601818</v>
      </c>
      <c r="D1483" s="2">
        <v>0.34582569739178415</v>
      </c>
      <c r="E1483" s="2">
        <v>-0.67935747971630445</v>
      </c>
      <c r="F1483" s="2">
        <v>-0.39561695141140063</v>
      </c>
    </row>
    <row r="1484" spans="1:6" x14ac:dyDescent="0.35">
      <c r="A1484" s="1">
        <v>44124</v>
      </c>
      <c r="B1484" s="2">
        <v>-0.89834902362939151</v>
      </c>
      <c r="C1484" s="2">
        <v>-0.88970874016183676</v>
      </c>
      <c r="D1484" s="2">
        <v>0.18219995298301858</v>
      </c>
      <c r="E1484" s="2">
        <v>-0.7241684314082506</v>
      </c>
      <c r="F1484" s="2">
        <v>-0.38711377602568803</v>
      </c>
    </row>
    <row r="1485" spans="1:6" x14ac:dyDescent="0.35">
      <c r="A1485" s="1">
        <v>44123</v>
      </c>
      <c r="B1485" s="2">
        <v>-0.88934714701185091</v>
      </c>
      <c r="C1485" s="2">
        <v>-0.88421084362043578</v>
      </c>
      <c r="D1485" s="2">
        <v>0.1208402988296861</v>
      </c>
      <c r="E1485" s="2">
        <v>-0.73218254374725933</v>
      </c>
      <c r="F1485" s="2">
        <v>-0.40548063485882696</v>
      </c>
    </row>
    <row r="1486" spans="1:6" x14ac:dyDescent="0.35">
      <c r="A1486" s="1">
        <v>44122</v>
      </c>
      <c r="B1486" s="2">
        <v>-0.89049314237460064</v>
      </c>
      <c r="C1486" s="2">
        <v>-0.88057830483415311</v>
      </c>
      <c r="D1486" s="2">
        <v>0.16174673493187749</v>
      </c>
      <c r="E1486" s="2">
        <v>-0.74452157367583915</v>
      </c>
      <c r="F1486" s="2" t="s">
        <v>3778</v>
      </c>
    </row>
    <row r="1487" spans="1:6" x14ac:dyDescent="0.35">
      <c r="A1487" s="1">
        <v>44121</v>
      </c>
      <c r="B1487" s="2">
        <v>-0.8981165028311523</v>
      </c>
      <c r="C1487" s="2">
        <v>-0.88268910439915538</v>
      </c>
      <c r="D1487" s="2">
        <v>0.14129351688078179</v>
      </c>
      <c r="E1487" s="2">
        <v>-0.7517698151916945</v>
      </c>
      <c r="F1487" s="2" t="s">
        <v>3778</v>
      </c>
    </row>
    <row r="1488" spans="1:6" x14ac:dyDescent="0.35">
      <c r="A1488" s="1">
        <v>44120</v>
      </c>
      <c r="B1488" s="2">
        <v>-0.90098979555224923</v>
      </c>
      <c r="C1488" s="2">
        <v>-0.88371996000066788</v>
      </c>
      <c r="D1488" s="2">
        <v>0.16174673493187749</v>
      </c>
      <c r="E1488" s="2">
        <v>-0.75377709754518774</v>
      </c>
      <c r="F1488" s="2">
        <v>-0.34096987759922087</v>
      </c>
    </row>
    <row r="1489" spans="1:6" x14ac:dyDescent="0.35">
      <c r="A1489" s="1">
        <v>44119</v>
      </c>
      <c r="B1489" s="2">
        <v>-0.89079209768662215</v>
      </c>
      <c r="C1489" s="2">
        <v>-0.87738756130566153</v>
      </c>
      <c r="D1489" s="2">
        <v>0.14129351688078179</v>
      </c>
      <c r="E1489" s="2">
        <v>-0.74471679565036841</v>
      </c>
      <c r="F1489" s="2">
        <v>-0.34153675595826838</v>
      </c>
    </row>
    <row r="1490" spans="1:6" x14ac:dyDescent="0.35">
      <c r="A1490" s="1">
        <v>44118</v>
      </c>
      <c r="B1490" s="2">
        <v>-0.88938036426874223</v>
      </c>
      <c r="C1490" s="2">
        <v>-0.87969471431857083</v>
      </c>
      <c r="D1490" s="2">
        <v>0.22310638908520997</v>
      </c>
      <c r="E1490" s="2">
        <v>-0.74885149695706499</v>
      </c>
      <c r="F1490" s="2">
        <v>-0.33541446968055577</v>
      </c>
    </row>
    <row r="1491" spans="1:6" x14ac:dyDescent="0.35">
      <c r="A1491" s="1">
        <v>44117</v>
      </c>
      <c r="B1491" s="2">
        <v>-0.88765306691039503</v>
      </c>
      <c r="C1491" s="2">
        <v>-0.88028377466229235</v>
      </c>
      <c r="D1491" s="2">
        <v>0.20265317103411429</v>
      </c>
      <c r="E1491" s="2">
        <v>-0.74868130344080874</v>
      </c>
      <c r="F1491" s="2">
        <v>-0.30911131382075124</v>
      </c>
    </row>
    <row r="1492" spans="1:6" x14ac:dyDescent="0.35">
      <c r="A1492" s="1">
        <v>44116</v>
      </c>
      <c r="B1492" s="2">
        <v>-0.88312721565895624</v>
      </c>
      <c r="C1492" s="2">
        <v>-0.88028377466229235</v>
      </c>
      <c r="D1492" s="2">
        <v>0.26401282518740138</v>
      </c>
      <c r="E1492" s="2">
        <v>-0.74317003692909811</v>
      </c>
      <c r="F1492" s="2">
        <v>-0.28382853900723287</v>
      </c>
    </row>
    <row r="1493" spans="1:6" x14ac:dyDescent="0.35">
      <c r="A1493" s="1">
        <v>44115</v>
      </c>
      <c r="B1493" s="2">
        <v>-0.89349930412326262</v>
      </c>
      <c r="C1493" s="2">
        <v>-0.89108321429718695</v>
      </c>
      <c r="D1493" s="2">
        <v>0.16174673493187749</v>
      </c>
      <c r="E1493" s="2">
        <v>-0.75132430863443556</v>
      </c>
      <c r="F1493" s="2" t="s">
        <v>3778</v>
      </c>
    </row>
    <row r="1494" spans="1:6" x14ac:dyDescent="0.35">
      <c r="A1494" s="1">
        <v>44114</v>
      </c>
      <c r="B1494" s="2">
        <v>-0.89684594275506035</v>
      </c>
      <c r="C1494" s="2">
        <v>-0.89177045136486222</v>
      </c>
      <c r="D1494" s="2">
        <v>0.18219995298301858</v>
      </c>
      <c r="E1494" s="2">
        <v>-0.75495844077567242</v>
      </c>
      <c r="F1494" s="2" t="s">
        <v>3778</v>
      </c>
    </row>
    <row r="1495" spans="1:6" x14ac:dyDescent="0.35">
      <c r="A1495" s="1">
        <v>44113</v>
      </c>
      <c r="B1495" s="2">
        <v>-0.90089844809579822</v>
      </c>
      <c r="C1495" s="2">
        <v>-0.89177045136486222</v>
      </c>
      <c r="D1495" s="2">
        <v>0.24355960713630567</v>
      </c>
      <c r="E1495" s="2">
        <v>-0.76718233979619654</v>
      </c>
      <c r="F1495" s="2">
        <v>-0.34856604761045779</v>
      </c>
    </row>
    <row r="1496" spans="1:6" x14ac:dyDescent="0.35">
      <c r="A1496" s="1">
        <v>44112</v>
      </c>
      <c r="B1496" s="2">
        <v>-0.91289818214777796</v>
      </c>
      <c r="C1496" s="2">
        <v>-0.89515754834126093</v>
      </c>
      <c r="D1496" s="2">
        <v>0.26401282518740138</v>
      </c>
      <c r="E1496" s="2">
        <v>-0.77369474463882637</v>
      </c>
      <c r="F1496" s="2">
        <v>-0.38291887616873621</v>
      </c>
    </row>
    <row r="1497" spans="1:6" x14ac:dyDescent="0.35">
      <c r="A1497" s="1">
        <v>44111</v>
      </c>
      <c r="B1497" s="2">
        <v>-0.92066271594611759</v>
      </c>
      <c r="C1497" s="2">
        <v>-0.89510845997928423</v>
      </c>
      <c r="D1497" s="2">
        <v>0.1208402988296861</v>
      </c>
      <c r="E1497" s="2">
        <v>-0.78636915590826417</v>
      </c>
      <c r="F1497" s="2">
        <v>-0.41398381024453951</v>
      </c>
    </row>
    <row r="1498" spans="1:6" x14ac:dyDescent="0.35">
      <c r="A1498" s="1">
        <v>44110</v>
      </c>
      <c r="B1498" s="2">
        <v>-0.92138519128350316</v>
      </c>
      <c r="C1498" s="2">
        <v>-0.89510845997928423</v>
      </c>
      <c r="D1498" s="2">
        <v>7.9933862727494712E-2</v>
      </c>
      <c r="E1498" s="2">
        <v>-0.78978804330835339</v>
      </c>
      <c r="F1498" s="2">
        <v>-0.48030857825309753</v>
      </c>
    </row>
    <row r="1499" spans="1:6" x14ac:dyDescent="0.35">
      <c r="A1499" s="1">
        <v>44109</v>
      </c>
      <c r="B1499" s="2">
        <v>-0.9108636251631862</v>
      </c>
      <c r="C1499" s="2">
        <v>-0.89073959576334949</v>
      </c>
      <c r="D1499" s="2">
        <v>0.18219995298301858</v>
      </c>
      <c r="E1499" s="2">
        <v>-0.78043240560591298</v>
      </c>
      <c r="F1499" s="2">
        <v>-0.42622838279996583</v>
      </c>
    </row>
    <row r="1500" spans="1:6" x14ac:dyDescent="0.35">
      <c r="A1500" s="1">
        <v>44108</v>
      </c>
      <c r="B1500" s="2">
        <v>-0.91132036244544146</v>
      </c>
      <c r="C1500" s="2">
        <v>-0.88867788456032415</v>
      </c>
      <c r="D1500" s="2">
        <v>0.26401282518740138</v>
      </c>
      <c r="E1500" s="2">
        <v>-0.78626904207517223</v>
      </c>
      <c r="F1500" s="2" t="s">
        <v>3778</v>
      </c>
    </row>
    <row r="1501" spans="1:6" x14ac:dyDescent="0.35">
      <c r="A1501" s="1">
        <v>44107</v>
      </c>
      <c r="B1501" s="2">
        <v>-0.91724133848631451</v>
      </c>
      <c r="C1501" s="2">
        <v>-0.89275221860439802</v>
      </c>
      <c r="D1501" s="2">
        <v>0.22310638908520997</v>
      </c>
      <c r="E1501" s="2">
        <v>-0.79271136723463764</v>
      </c>
      <c r="F1501" s="2" t="s">
        <v>3778</v>
      </c>
    </row>
    <row r="1502" spans="1:6" x14ac:dyDescent="0.35">
      <c r="A1502" s="1">
        <v>44106</v>
      </c>
      <c r="B1502" s="2">
        <v>-0.91717490397253176</v>
      </c>
      <c r="C1502" s="2">
        <v>-0.89707199445835584</v>
      </c>
      <c r="D1502" s="2">
        <v>0.20265317103411429</v>
      </c>
      <c r="E1502" s="2">
        <v>-0.79130476787969617</v>
      </c>
      <c r="F1502" s="2">
        <v>-0.49448053722928509</v>
      </c>
    </row>
    <row r="1503" spans="1:6" x14ac:dyDescent="0.35">
      <c r="A1503" s="1">
        <v>44105</v>
      </c>
      <c r="B1503" s="2">
        <v>-0.91103801576186549</v>
      </c>
      <c r="C1503" s="2">
        <v>-0.89618840394277366</v>
      </c>
      <c r="D1503" s="2">
        <v>0.16174673493187749</v>
      </c>
      <c r="E1503" s="2">
        <v>-0.78889202450218077</v>
      </c>
      <c r="F1503" s="2">
        <v>-0.45774681956300672</v>
      </c>
    </row>
    <row r="1504" spans="1:6" x14ac:dyDescent="0.35">
      <c r="A1504" s="1">
        <v>44104</v>
      </c>
      <c r="B1504" s="2">
        <v>-0.90578968917304126</v>
      </c>
      <c r="C1504" s="2">
        <v>-0.88715614533904352</v>
      </c>
      <c r="D1504" s="2">
        <v>0.14129351688078179</v>
      </c>
      <c r="E1504" s="2">
        <v>-0.78110316828762882</v>
      </c>
      <c r="F1504" s="2">
        <v>-0.47792768914509809</v>
      </c>
    </row>
    <row r="1505" spans="1:6" x14ac:dyDescent="0.35">
      <c r="A1505" s="1">
        <v>44103</v>
      </c>
      <c r="B1505" s="2">
        <v>-0.9053993864045683</v>
      </c>
      <c r="C1505" s="2">
        <v>-0.88965965179985995</v>
      </c>
      <c r="D1505" s="2">
        <v>0.16174673493187749</v>
      </c>
      <c r="E1505" s="2">
        <v>-0.77785948009545047</v>
      </c>
      <c r="F1505" s="2">
        <v>-0.5091059988927108</v>
      </c>
    </row>
    <row r="1506" spans="1:6" x14ac:dyDescent="0.35">
      <c r="A1506" s="1">
        <v>44102</v>
      </c>
      <c r="B1506" s="2">
        <v>-0.91019928002536032</v>
      </c>
      <c r="C1506" s="2">
        <v>-0.89864282204161339</v>
      </c>
      <c r="D1506" s="2">
        <v>0.18219995298301858</v>
      </c>
      <c r="E1506" s="2">
        <v>-0.78525288666928916</v>
      </c>
      <c r="F1506" s="2">
        <v>-0.49085251573138128</v>
      </c>
    </row>
    <row r="1507" spans="1:6" x14ac:dyDescent="0.35">
      <c r="A1507" s="1">
        <v>44101</v>
      </c>
      <c r="B1507" s="2">
        <v>-0.90758342104517098</v>
      </c>
      <c r="C1507" s="2">
        <v>-0.90232444918987287</v>
      </c>
      <c r="D1507" s="2">
        <v>0.42763856959616692</v>
      </c>
      <c r="E1507" s="2">
        <v>-0.7810981625959742</v>
      </c>
      <c r="F1507" s="2" t="s">
        <v>3778</v>
      </c>
    </row>
    <row r="1508" spans="1:6" x14ac:dyDescent="0.35">
      <c r="A1508" s="1">
        <v>44100</v>
      </c>
      <c r="B1508" s="2">
        <v>-0.91005810668357223</v>
      </c>
      <c r="C1508" s="2">
        <v>-0.90247171427580331</v>
      </c>
      <c r="D1508" s="2">
        <v>0.30491926128959274</v>
      </c>
      <c r="E1508" s="2">
        <v>-0.78351591166514434</v>
      </c>
      <c r="F1508" s="2" t="s">
        <v>3778</v>
      </c>
    </row>
    <row r="1509" spans="1:6" x14ac:dyDescent="0.35">
      <c r="A1509" s="1">
        <v>44099</v>
      </c>
      <c r="B1509" s="2">
        <v>-0.91223383700995186</v>
      </c>
      <c r="C1509" s="2">
        <v>-0.90993314529627589</v>
      </c>
      <c r="D1509" s="2">
        <v>0.28446604323849706</v>
      </c>
      <c r="E1509" s="2">
        <v>-0.78547313710209143</v>
      </c>
      <c r="F1509" s="2">
        <v>-0.55105499746222608</v>
      </c>
    </row>
    <row r="1510" spans="1:6" x14ac:dyDescent="0.35">
      <c r="A1510" s="1">
        <v>44098</v>
      </c>
      <c r="B1510" s="2">
        <v>-0.91427669830876646</v>
      </c>
      <c r="C1510" s="2">
        <v>-0.9104731172780206</v>
      </c>
      <c r="D1510" s="2">
        <v>0.16174673493187749</v>
      </c>
      <c r="E1510" s="2">
        <v>-0.7829402571248657</v>
      </c>
      <c r="F1510" s="2">
        <v>-0.60989697113135721</v>
      </c>
    </row>
    <row r="1511" spans="1:6" x14ac:dyDescent="0.35">
      <c r="A1511" s="1">
        <v>44097</v>
      </c>
      <c r="B1511" s="2">
        <v>-0.93854190446785624</v>
      </c>
      <c r="C1511" s="2">
        <v>-0.91911266898593635</v>
      </c>
      <c r="D1511" s="2">
        <v>7.9933862727494712E-2</v>
      </c>
      <c r="E1511" s="2">
        <v>-0.80807383492259377</v>
      </c>
      <c r="F1511" s="2">
        <v>-0.6208944112968785</v>
      </c>
    </row>
    <row r="1512" spans="1:6" x14ac:dyDescent="0.35">
      <c r="A1512" s="1">
        <v>44096</v>
      </c>
      <c r="B1512" s="2">
        <v>-0.91854511581929776</v>
      </c>
      <c r="C1512" s="2">
        <v>-0.91312388882476747</v>
      </c>
      <c r="D1512" s="2">
        <v>0.14129351688078179</v>
      </c>
      <c r="E1512" s="2">
        <v>-0.79334709007477144</v>
      </c>
      <c r="F1512" s="2">
        <v>-0.5316677575828016</v>
      </c>
    </row>
    <row r="1513" spans="1:6" x14ac:dyDescent="0.35">
      <c r="A1513" s="1">
        <v>44095</v>
      </c>
      <c r="B1513" s="2">
        <v>-0.92081219360212851</v>
      </c>
      <c r="C1513" s="2">
        <v>-0.91803272502244693</v>
      </c>
      <c r="D1513" s="2">
        <v>0.16174673493187749</v>
      </c>
      <c r="E1513" s="2">
        <v>-0.79908861840259338</v>
      </c>
      <c r="F1513" s="2">
        <v>-0.57078236435707941</v>
      </c>
    </row>
    <row r="1514" spans="1:6" x14ac:dyDescent="0.35">
      <c r="A1514" s="1">
        <v>44094</v>
      </c>
      <c r="B1514" s="2">
        <v>-0.89604872858966944</v>
      </c>
      <c r="C1514" s="2">
        <v>-0.90163721212219772</v>
      </c>
      <c r="D1514" s="2">
        <v>0.16174673493187749</v>
      </c>
      <c r="E1514" s="2">
        <v>-0.77382489262184584</v>
      </c>
      <c r="F1514" s="2" t="s">
        <v>3778</v>
      </c>
    </row>
    <row r="1515" spans="1:6" x14ac:dyDescent="0.35">
      <c r="A1515" s="1">
        <v>44093</v>
      </c>
      <c r="B1515" s="2">
        <v>-0.88431473259282001</v>
      </c>
      <c r="C1515" s="2">
        <v>-0.89756287807812385</v>
      </c>
      <c r="D1515" s="2">
        <v>0.20265317103411429</v>
      </c>
      <c r="E1515" s="2">
        <v>-0.76580076889952808</v>
      </c>
      <c r="F1515" s="2" t="s">
        <v>3778</v>
      </c>
    </row>
    <row r="1516" spans="1:6" x14ac:dyDescent="0.35">
      <c r="A1516" s="1">
        <v>44092</v>
      </c>
      <c r="B1516" s="2">
        <v>-0.88518668558621649</v>
      </c>
      <c r="C1516" s="2">
        <v>-0.89525572506521445</v>
      </c>
      <c r="D1516" s="2">
        <v>0.1003870807785904</v>
      </c>
      <c r="E1516" s="2">
        <v>-0.77324923808156731</v>
      </c>
      <c r="F1516" s="2">
        <v>-0.52724610638223091</v>
      </c>
    </row>
    <row r="1517" spans="1:6" x14ac:dyDescent="0.35">
      <c r="A1517" s="1">
        <v>44091</v>
      </c>
      <c r="B1517" s="2">
        <v>-0.88122552770192975</v>
      </c>
      <c r="C1517" s="2">
        <v>-0.89825011514579889</v>
      </c>
      <c r="D1517" s="2">
        <v>0.18219995298301858</v>
      </c>
      <c r="E1517" s="2">
        <v>-0.77283376567423578</v>
      </c>
      <c r="F1517" s="2">
        <v>-0.48473022945366817</v>
      </c>
    </row>
    <row r="1518" spans="1:6" x14ac:dyDescent="0.35">
      <c r="A1518" s="1">
        <v>44090</v>
      </c>
      <c r="B1518" s="2">
        <v>-0.90123062066471105</v>
      </c>
      <c r="C1518" s="2">
        <v>-0.89447031127358589</v>
      </c>
      <c r="D1518" s="2">
        <v>0.22310638908520997</v>
      </c>
      <c r="E1518" s="2">
        <v>-0.77242329895855888</v>
      </c>
      <c r="F1518" s="2">
        <v>-0.45241816298796039</v>
      </c>
    </row>
    <row r="1519" spans="1:6" x14ac:dyDescent="0.35">
      <c r="A1519" s="1">
        <v>44089</v>
      </c>
      <c r="B1519" s="2">
        <v>-0.90195309600209672</v>
      </c>
      <c r="C1519" s="2">
        <v>-0.89800467333591494</v>
      </c>
      <c r="D1519" s="2">
        <v>7.9933862727494712E-2</v>
      </c>
      <c r="E1519" s="2">
        <v>-0.780642644655406</v>
      </c>
      <c r="F1519" s="2">
        <v>-0.43461818251386897</v>
      </c>
    </row>
    <row r="1520" spans="1:6" x14ac:dyDescent="0.35">
      <c r="A1520" s="1">
        <v>44088</v>
      </c>
      <c r="B1520" s="2">
        <v>-0.89141492125333388</v>
      </c>
      <c r="C1520" s="2">
        <v>-0.87841841690717426</v>
      </c>
      <c r="D1520" s="2">
        <v>0.1208402988296861</v>
      </c>
      <c r="E1520" s="2">
        <v>-0.78614890547546201</v>
      </c>
      <c r="F1520" s="2">
        <v>-0.45468567642415042</v>
      </c>
    </row>
    <row r="1521" spans="1:6" x14ac:dyDescent="0.35">
      <c r="A1521" s="1">
        <v>44087</v>
      </c>
      <c r="B1521" s="2">
        <v>-0.9005413625842168</v>
      </c>
      <c r="C1521" s="2">
        <v>-0.8781238867353135</v>
      </c>
      <c r="D1521" s="2">
        <v>1.8574208574207638E-2</v>
      </c>
      <c r="E1521" s="2">
        <v>-0.80363378642496686</v>
      </c>
      <c r="F1521" s="2" t="s">
        <v>3778</v>
      </c>
    </row>
    <row r="1522" spans="1:6" x14ac:dyDescent="0.35">
      <c r="A1522" s="1">
        <v>44086</v>
      </c>
      <c r="B1522" s="2">
        <v>-0.88204765480998926</v>
      </c>
      <c r="C1522" s="2">
        <v>-0.89118139102114058</v>
      </c>
      <c r="D1522" s="2">
        <v>0.16174673493187749</v>
      </c>
      <c r="E1522" s="2">
        <v>-0.79783218979728976</v>
      </c>
      <c r="F1522" s="2" t="s">
        <v>3778</v>
      </c>
    </row>
    <row r="1523" spans="1:6" x14ac:dyDescent="0.35">
      <c r="A1523" s="1">
        <v>44085</v>
      </c>
      <c r="B1523" s="2">
        <v>-0.89388960689173524</v>
      </c>
      <c r="C1523" s="2">
        <v>-0.90639878323394674</v>
      </c>
      <c r="D1523" s="2">
        <v>0.16174673493187749</v>
      </c>
      <c r="E1523" s="2">
        <v>-0.80042013238271592</v>
      </c>
      <c r="F1523" s="2">
        <v>-0.50287033694318828</v>
      </c>
    </row>
    <row r="1524" spans="1:6" x14ac:dyDescent="0.35">
      <c r="A1524" s="1">
        <v>44084</v>
      </c>
      <c r="B1524" s="2">
        <v>-0.89870610914097282</v>
      </c>
      <c r="C1524" s="2">
        <v>-0.91066947072592774</v>
      </c>
      <c r="D1524" s="2">
        <v>0.1208402988296861</v>
      </c>
      <c r="E1524" s="2">
        <v>-0.80294800666828714</v>
      </c>
      <c r="F1524" s="2">
        <v>-0.50491109903575948</v>
      </c>
    </row>
    <row r="1525" spans="1:6" x14ac:dyDescent="0.35">
      <c r="A1525" s="1">
        <v>44083</v>
      </c>
      <c r="B1525" s="2">
        <v>-0.91267396566376169</v>
      </c>
      <c r="C1525" s="2">
        <v>-0.91086582417383488</v>
      </c>
      <c r="D1525" s="2">
        <v>0.14129351688078179</v>
      </c>
      <c r="E1525" s="2">
        <v>-0.80870955776272746</v>
      </c>
      <c r="F1525" s="2">
        <v>-0.43711244729367782</v>
      </c>
    </row>
    <row r="1526" spans="1:6" x14ac:dyDescent="0.35">
      <c r="A1526" s="1">
        <v>44082</v>
      </c>
      <c r="B1526" s="2">
        <v>-0.92400105026369261</v>
      </c>
      <c r="C1526" s="2">
        <v>-0.9170018694209342</v>
      </c>
      <c r="D1526" s="2">
        <v>0.18219995298301858</v>
      </c>
      <c r="E1526" s="2">
        <v>-0.81361513558423182</v>
      </c>
      <c r="F1526" s="2">
        <v>-0.51330089874966212</v>
      </c>
    </row>
    <row r="1527" spans="1:6" x14ac:dyDescent="0.35">
      <c r="A1527" s="1">
        <v>44081</v>
      </c>
      <c r="B1527" s="2">
        <v>-0.91187675149837066</v>
      </c>
      <c r="C1527" s="2">
        <v>-0.92087985001710093</v>
      </c>
      <c r="D1527" s="2">
        <v>0.24355960713630567</v>
      </c>
      <c r="E1527" s="2">
        <v>-0.80108588937277736</v>
      </c>
      <c r="F1527" s="2" t="s">
        <v>3778</v>
      </c>
    </row>
    <row r="1528" spans="1:6" x14ac:dyDescent="0.35">
      <c r="A1528" s="1">
        <v>44080</v>
      </c>
      <c r="B1528" s="2">
        <v>-0.9106892345645069</v>
      </c>
      <c r="C1528" s="2">
        <v>-0.91729639959279496</v>
      </c>
      <c r="D1528" s="2">
        <v>0.22310638908520997</v>
      </c>
      <c r="E1528" s="2">
        <v>-0.80511547115472737</v>
      </c>
      <c r="F1528" s="2" t="s">
        <v>3778</v>
      </c>
    </row>
    <row r="1529" spans="1:6" x14ac:dyDescent="0.35">
      <c r="A1529" s="1">
        <v>44079</v>
      </c>
      <c r="B1529" s="2">
        <v>-0.92611865039051244</v>
      </c>
      <c r="C1529" s="2">
        <v>-0.93550818188618556</v>
      </c>
      <c r="D1529" s="2">
        <v>0.34582569739178415</v>
      </c>
      <c r="E1529" s="2">
        <v>-0.81533709351341288</v>
      </c>
      <c r="F1529" s="2" t="s">
        <v>3778</v>
      </c>
    </row>
    <row r="1530" spans="1:6" x14ac:dyDescent="0.35">
      <c r="A1530" s="1">
        <v>44078</v>
      </c>
      <c r="B1530" s="2">
        <v>-0.88374173491144514</v>
      </c>
      <c r="C1530" s="2">
        <v>-0.92824310431362012</v>
      </c>
      <c r="D1530" s="2">
        <v>0.34582569739178415</v>
      </c>
      <c r="E1530" s="2">
        <v>-0.79630044815098322</v>
      </c>
      <c r="F1530" s="2">
        <v>-0.40536725918701755</v>
      </c>
    </row>
    <row r="1531" spans="1:6" x14ac:dyDescent="0.35">
      <c r="A1531" s="1">
        <v>44077</v>
      </c>
      <c r="B1531" s="2">
        <v>-0.88703854765790602</v>
      </c>
      <c r="C1531" s="2">
        <v>-0.93128658275618137</v>
      </c>
      <c r="D1531" s="2">
        <v>0.34582569739178415</v>
      </c>
      <c r="E1531" s="2">
        <v>-0.81150273370599224</v>
      </c>
      <c r="F1531" s="2">
        <v>-0.37350869540854792</v>
      </c>
    </row>
    <row r="1532" spans="1:6" x14ac:dyDescent="0.35">
      <c r="A1532" s="1">
        <v>44076</v>
      </c>
      <c r="B1532" s="2">
        <v>-0.83961260913136226</v>
      </c>
      <c r="C1532" s="2">
        <v>-0.90983496857232238</v>
      </c>
      <c r="D1532" s="2">
        <v>0.18219995298301858</v>
      </c>
      <c r="E1532" s="2">
        <v>-0.74920690106454135</v>
      </c>
      <c r="F1532" s="2">
        <v>-0.2309954759440051</v>
      </c>
    </row>
    <row r="1533" spans="1:6" x14ac:dyDescent="0.35">
      <c r="A1533" s="1">
        <v>44075</v>
      </c>
      <c r="B1533" s="2">
        <v>-0.8091191673051551</v>
      </c>
      <c r="C1533" s="2">
        <v>-0.90973679184836875</v>
      </c>
      <c r="D1533" s="2">
        <v>0.14129351688078179</v>
      </c>
      <c r="E1533" s="2">
        <v>-0.7240983517250863</v>
      </c>
      <c r="F1533" s="2">
        <v>-0.29233171439294547</v>
      </c>
    </row>
    <row r="1534" spans="1:6" x14ac:dyDescent="0.35">
      <c r="A1534" s="1">
        <v>44074</v>
      </c>
      <c r="B1534" s="2">
        <v>-0.84391424389878467</v>
      </c>
      <c r="C1534" s="2">
        <v>-0.91754184140267891</v>
      </c>
      <c r="D1534" s="2">
        <v>0.14129351688078179</v>
      </c>
      <c r="E1534" s="2">
        <v>-0.73764875903407834</v>
      </c>
      <c r="F1534" s="2">
        <v>-0.32226289175065326</v>
      </c>
    </row>
    <row r="1535" spans="1:6" x14ac:dyDescent="0.35">
      <c r="A1535" s="1">
        <v>44073</v>
      </c>
      <c r="B1535" s="2">
        <v>-0.84809961826708757</v>
      </c>
      <c r="C1535" s="2">
        <v>-0.9150874233038393</v>
      </c>
      <c r="D1535" s="2">
        <v>0.20265317103411429</v>
      </c>
      <c r="E1535" s="2">
        <v>-0.73475546925772173</v>
      </c>
      <c r="F1535" s="2" t="s">
        <v>3778</v>
      </c>
    </row>
    <row r="1536" spans="1:6" x14ac:dyDescent="0.35">
      <c r="A1536" s="1">
        <v>44072</v>
      </c>
      <c r="B1536" s="2">
        <v>-0.87306238682089454</v>
      </c>
      <c r="C1536" s="2">
        <v>-0.91847452028023802</v>
      </c>
      <c r="D1536" s="2">
        <v>0.18219995298301858</v>
      </c>
      <c r="E1536" s="2">
        <v>-0.74646378203782249</v>
      </c>
      <c r="F1536" s="2" t="s">
        <v>3778</v>
      </c>
    </row>
    <row r="1537" spans="1:6" x14ac:dyDescent="0.35">
      <c r="A1537" s="1">
        <v>44071</v>
      </c>
      <c r="B1537" s="2">
        <v>-0.87612667876911621</v>
      </c>
      <c r="C1537" s="2">
        <v>-0.91783637157453979</v>
      </c>
      <c r="D1537" s="2">
        <v>0.18219995298301858</v>
      </c>
      <c r="E1537" s="2">
        <v>-0.74349540688664695</v>
      </c>
      <c r="F1537" s="2">
        <v>-0.31353296502132189</v>
      </c>
    </row>
    <row r="1538" spans="1:6" x14ac:dyDescent="0.35">
      <c r="A1538" s="1">
        <v>44070</v>
      </c>
      <c r="B1538" s="2">
        <v>-0.88609185583650407</v>
      </c>
      <c r="C1538" s="2">
        <v>-0.91764001812663243</v>
      </c>
      <c r="D1538" s="2">
        <v>0.14129351688078179</v>
      </c>
      <c r="E1538" s="2">
        <v>-0.75350679019583955</v>
      </c>
      <c r="F1538" s="2">
        <v>-0.34006287222474518</v>
      </c>
    </row>
    <row r="1539" spans="1:6" x14ac:dyDescent="0.35">
      <c r="A1539" s="1">
        <v>44069</v>
      </c>
      <c r="B1539" s="2">
        <v>-0.8837251262829996</v>
      </c>
      <c r="C1539" s="2">
        <v>-0.9221070590665208</v>
      </c>
      <c r="D1539" s="2">
        <v>0.20265317103411429</v>
      </c>
      <c r="E1539" s="2">
        <v>-0.74675411215378917</v>
      </c>
      <c r="F1539" s="2">
        <v>-0.34675203686150585</v>
      </c>
    </row>
    <row r="1540" spans="1:6" x14ac:dyDescent="0.35">
      <c r="A1540" s="1">
        <v>44068</v>
      </c>
      <c r="B1540" s="2">
        <v>-0.88601711700849883</v>
      </c>
      <c r="C1540" s="2">
        <v>-0.92608321638664115</v>
      </c>
      <c r="D1540" s="2">
        <v>0.1208402988296861</v>
      </c>
      <c r="E1540" s="2">
        <v>-0.75363693817885902</v>
      </c>
      <c r="F1540" s="2">
        <v>-0.38654689766664052</v>
      </c>
    </row>
    <row r="1541" spans="1:6" x14ac:dyDescent="0.35">
      <c r="A1541" s="1">
        <v>44067</v>
      </c>
      <c r="B1541" s="2">
        <v>-0.86567154716258166</v>
      </c>
      <c r="C1541" s="2">
        <v>-0.92009443622547216</v>
      </c>
      <c r="D1541" s="2">
        <v>0.1208402988296861</v>
      </c>
      <c r="E1541" s="2">
        <v>-0.7321775380556047</v>
      </c>
      <c r="F1541" s="2">
        <v>-0.40049210529920881</v>
      </c>
    </row>
    <row r="1542" spans="1:6" x14ac:dyDescent="0.35">
      <c r="A1542" s="1">
        <v>44066</v>
      </c>
      <c r="B1542" s="2">
        <v>-0.8799549676258378</v>
      </c>
      <c r="C1542" s="2">
        <v>-0.92387424009768537</v>
      </c>
      <c r="D1542" s="2">
        <v>0.14129351688078179</v>
      </c>
      <c r="E1542" s="2">
        <v>-0.73777890701709792</v>
      </c>
      <c r="F1542" s="2" t="s">
        <v>3778</v>
      </c>
    </row>
    <row r="1543" spans="1:6" x14ac:dyDescent="0.35">
      <c r="A1543" s="1">
        <v>44065</v>
      </c>
      <c r="B1543" s="2">
        <v>-0.87575298462908924</v>
      </c>
      <c r="C1543" s="2">
        <v>-0.9221070590665208</v>
      </c>
      <c r="D1543" s="2">
        <v>0.1208402988296861</v>
      </c>
      <c r="E1543" s="2">
        <v>-0.73679278576114249</v>
      </c>
      <c r="F1543" s="2" t="s">
        <v>3778</v>
      </c>
    </row>
    <row r="1544" spans="1:6" x14ac:dyDescent="0.35">
      <c r="A1544" s="1">
        <v>44064</v>
      </c>
      <c r="B1544" s="2">
        <v>-0.88203935049576643</v>
      </c>
      <c r="C1544" s="2">
        <v>-0.92279429613419584</v>
      </c>
      <c r="D1544" s="2">
        <v>-2.2332227527983747E-2</v>
      </c>
      <c r="E1544" s="2">
        <v>-0.74340530443686414</v>
      </c>
      <c r="F1544" s="2">
        <v>-0.43915320938624902</v>
      </c>
    </row>
    <row r="1545" spans="1:6" x14ac:dyDescent="0.35">
      <c r="A1545" s="1">
        <v>44063</v>
      </c>
      <c r="B1545" s="2">
        <v>-0.85873744478652425</v>
      </c>
      <c r="C1545" s="2">
        <v>-0.91783637157453979</v>
      </c>
      <c r="D1545" s="2">
        <v>0.24355960713630567</v>
      </c>
      <c r="E1545" s="2">
        <v>-0.72700165288475216</v>
      </c>
      <c r="F1545" s="2">
        <v>-0.45241816298796039</v>
      </c>
    </row>
    <row r="1546" spans="1:6" x14ac:dyDescent="0.35">
      <c r="A1546" s="1">
        <v>44062</v>
      </c>
      <c r="B1546" s="2">
        <v>-0.8658874593323751</v>
      </c>
      <c r="C1546" s="2">
        <v>-0.92137073363686894</v>
      </c>
      <c r="D1546" s="2">
        <v>0.22310638908520997</v>
      </c>
      <c r="E1546" s="2">
        <v>-0.73234272588020632</v>
      </c>
      <c r="F1546" s="2">
        <v>-0.46454935987157681</v>
      </c>
    </row>
    <row r="1547" spans="1:6" x14ac:dyDescent="0.35">
      <c r="A1547" s="1">
        <v>44061</v>
      </c>
      <c r="B1547" s="2">
        <v>-0.8536635087963792</v>
      </c>
      <c r="C1547" s="2">
        <v>-0.91813090174640055</v>
      </c>
      <c r="D1547" s="2">
        <v>0.18219995298301858</v>
      </c>
      <c r="E1547" s="2">
        <v>-0.72246149055403319</v>
      </c>
      <c r="F1547" s="2">
        <v>-0.44754300910015166</v>
      </c>
    </row>
    <row r="1548" spans="1:6" x14ac:dyDescent="0.35">
      <c r="A1548" s="1">
        <v>44060</v>
      </c>
      <c r="B1548" s="2">
        <v>-0.84668788484920765</v>
      </c>
      <c r="C1548" s="2">
        <v>-0.91572557200953753</v>
      </c>
      <c r="D1548" s="2">
        <v>0.30491926128959274</v>
      </c>
      <c r="E1548" s="2">
        <v>-0.70569242351113559</v>
      </c>
      <c r="F1548" s="2">
        <v>-0.45638631150129294</v>
      </c>
    </row>
    <row r="1549" spans="1:6" x14ac:dyDescent="0.35">
      <c r="A1549" s="1">
        <v>44059</v>
      </c>
      <c r="B1549" s="2">
        <v>-0.84413846038280094</v>
      </c>
      <c r="C1549" s="2">
        <v>-0.91572557200953753</v>
      </c>
      <c r="D1549" s="2">
        <v>0.1208402988296861</v>
      </c>
      <c r="E1549" s="2">
        <v>-0.72489425669816709</v>
      </c>
      <c r="F1549" s="2" t="s">
        <v>3778</v>
      </c>
    </row>
    <row r="1550" spans="1:6" x14ac:dyDescent="0.35">
      <c r="A1550" s="1">
        <v>44058</v>
      </c>
      <c r="B1550" s="2">
        <v>-0.84534258594511025</v>
      </c>
      <c r="C1550" s="2">
        <v>-0.91813090174640055</v>
      </c>
      <c r="D1550" s="2">
        <v>0.20265317103411429</v>
      </c>
      <c r="E1550" s="2">
        <v>-0.72758231311668531</v>
      </c>
      <c r="F1550" s="2" t="s">
        <v>3778</v>
      </c>
    </row>
    <row r="1551" spans="1:6" x14ac:dyDescent="0.35">
      <c r="A1551" s="1">
        <v>44057</v>
      </c>
      <c r="B1551" s="2">
        <v>-0.84048456212475864</v>
      </c>
      <c r="C1551" s="2">
        <v>-0.91764001812663243</v>
      </c>
      <c r="D1551" s="2">
        <v>0.1003870807785904</v>
      </c>
      <c r="E1551" s="2">
        <v>-0.7323126917302788</v>
      </c>
      <c r="F1551" s="2">
        <v>-0.46681687330776683</v>
      </c>
    </row>
    <row r="1552" spans="1:6" x14ac:dyDescent="0.35">
      <c r="A1552" s="1">
        <v>44056</v>
      </c>
      <c r="B1552" s="2">
        <v>-0.85187808123847231</v>
      </c>
      <c r="C1552" s="2">
        <v>-0.92416877026954614</v>
      </c>
      <c r="D1552" s="2">
        <v>0.28446604323849706</v>
      </c>
      <c r="E1552" s="2">
        <v>-0.73130654770770498</v>
      </c>
      <c r="F1552" s="2">
        <v>-0.46613661927690991</v>
      </c>
    </row>
    <row r="1553" spans="1:6" x14ac:dyDescent="0.35">
      <c r="A1553" s="1">
        <v>44055</v>
      </c>
      <c r="B1553" s="2">
        <v>-0.88276182583315221</v>
      </c>
      <c r="C1553" s="2">
        <v>-0.92554324440489633</v>
      </c>
      <c r="D1553" s="2">
        <v>0.16174673493187749</v>
      </c>
      <c r="E1553" s="2">
        <v>-0.74200371077357719</v>
      </c>
      <c r="F1553" s="2">
        <v>-0.45831369792205423</v>
      </c>
    </row>
    <row r="1554" spans="1:6" x14ac:dyDescent="0.35">
      <c r="A1554" s="1">
        <v>44054</v>
      </c>
      <c r="B1554" s="2">
        <v>-0.88949662466786183</v>
      </c>
      <c r="C1554" s="2">
        <v>-0.92667227673036257</v>
      </c>
      <c r="D1554" s="2">
        <v>-0.1450515358345579</v>
      </c>
      <c r="E1554" s="2">
        <v>-0.75035320445344389</v>
      </c>
      <c r="F1554" s="2">
        <v>-0.511146760985282</v>
      </c>
    </row>
    <row r="1555" spans="1:6" x14ac:dyDescent="0.35">
      <c r="A1555" s="1">
        <v>44053</v>
      </c>
      <c r="B1555" s="2">
        <v>-0.87577789757175772</v>
      </c>
      <c r="C1555" s="2">
        <v>-0.91999625950151864</v>
      </c>
      <c r="D1555" s="2">
        <v>0.1003870807785904</v>
      </c>
      <c r="E1555" s="2">
        <v>-0.72538481448031744</v>
      </c>
      <c r="F1555" s="2">
        <v>-0.48076208094033562</v>
      </c>
    </row>
    <row r="1556" spans="1:6" x14ac:dyDescent="0.35">
      <c r="A1556" s="1">
        <v>44052</v>
      </c>
      <c r="B1556" s="2">
        <v>-0.88017918410985407</v>
      </c>
      <c r="C1556" s="2">
        <v>-0.92092893837907774</v>
      </c>
      <c r="D1556" s="2">
        <v>-2.2332227527983747E-2</v>
      </c>
      <c r="E1556" s="2">
        <v>-0.7357966531218777</v>
      </c>
      <c r="F1556" s="2" t="s">
        <v>3778</v>
      </c>
    </row>
    <row r="1557" spans="1:6" x14ac:dyDescent="0.35">
      <c r="A1557" s="1">
        <v>44051</v>
      </c>
      <c r="B1557" s="2">
        <v>-0.87475646692235043</v>
      </c>
      <c r="C1557" s="2">
        <v>-0.91857269700419153</v>
      </c>
      <c r="D1557" s="2">
        <v>-2.2332227527983747E-2</v>
      </c>
      <c r="E1557" s="2">
        <v>-0.73163692335690833</v>
      </c>
      <c r="F1557" s="2" t="s">
        <v>3778</v>
      </c>
    </row>
    <row r="1558" spans="1:6" x14ac:dyDescent="0.35">
      <c r="A1558" s="1">
        <v>44050</v>
      </c>
      <c r="B1558" s="2">
        <v>-0.88903158307138375</v>
      </c>
      <c r="C1558" s="2">
        <v>-0.92146891036082257</v>
      </c>
      <c r="D1558" s="2">
        <v>-8.3691881681270827E-2</v>
      </c>
      <c r="E1558" s="2">
        <v>-0.74026173007777774</v>
      </c>
      <c r="F1558" s="2">
        <v>-0.49119264274680952</v>
      </c>
    </row>
    <row r="1559" spans="1:6" x14ac:dyDescent="0.35">
      <c r="A1559" s="1">
        <v>44049</v>
      </c>
      <c r="B1559" s="2">
        <v>-0.87635919956735542</v>
      </c>
      <c r="C1559" s="2">
        <v>-0.91940719915779712</v>
      </c>
      <c r="D1559" s="2">
        <v>-1.8790094768880547E-3</v>
      </c>
      <c r="E1559" s="2">
        <v>-0.73199733315603921</v>
      </c>
      <c r="F1559" s="2">
        <v>-0.4935735318548094</v>
      </c>
    </row>
    <row r="1560" spans="1:6" x14ac:dyDescent="0.35">
      <c r="A1560" s="1">
        <v>44048</v>
      </c>
      <c r="B1560" s="2">
        <v>-0.87140982829055269</v>
      </c>
      <c r="C1560" s="2">
        <v>-0.91680551597302706</v>
      </c>
      <c r="D1560" s="2">
        <v>5.9480644676399026E-2</v>
      </c>
      <c r="E1560" s="2">
        <v>-0.73309858532005034</v>
      </c>
      <c r="F1560" s="2">
        <v>-0.51783592562204217</v>
      </c>
    </row>
    <row r="1561" spans="1:6" x14ac:dyDescent="0.35">
      <c r="A1561" s="1">
        <v>44047</v>
      </c>
      <c r="B1561" s="2">
        <v>-0.88068574727744631</v>
      </c>
      <c r="C1561" s="2">
        <v>-0.92161617544675278</v>
      </c>
      <c r="D1561" s="2">
        <v>-6.3238663630175135E-2</v>
      </c>
      <c r="E1561" s="2">
        <v>-0.76064991218694833</v>
      </c>
      <c r="F1561" s="2">
        <v>-0.54198494371746608</v>
      </c>
    </row>
    <row r="1562" spans="1:6" x14ac:dyDescent="0.35">
      <c r="A1562" s="1">
        <v>44046</v>
      </c>
      <c r="B1562" s="2">
        <v>-0.88385799531056475</v>
      </c>
      <c r="C1562" s="2">
        <v>-0.92274520777221913</v>
      </c>
      <c r="D1562" s="2">
        <v>1.8574208574207638E-2</v>
      </c>
      <c r="E1562" s="2">
        <v>-0.75866265260007371</v>
      </c>
      <c r="F1562" s="2">
        <v>-0.55547664866279678</v>
      </c>
    </row>
    <row r="1563" spans="1:6" x14ac:dyDescent="0.35">
      <c r="A1563" s="1">
        <v>44045</v>
      </c>
      <c r="B1563" s="2">
        <v>-0.89525151442427842</v>
      </c>
      <c r="C1563" s="2">
        <v>-0.92799766250373605</v>
      </c>
      <c r="D1563" s="2">
        <v>-0.12459831778346221</v>
      </c>
      <c r="E1563" s="2">
        <v>-0.76655162264771748</v>
      </c>
      <c r="F1563" s="2" t="s">
        <v>3778</v>
      </c>
    </row>
    <row r="1564" spans="1:6" x14ac:dyDescent="0.35">
      <c r="A1564" s="1">
        <v>44044</v>
      </c>
      <c r="B1564" s="2">
        <v>-0.88274521720470656</v>
      </c>
      <c r="C1564" s="2">
        <v>-0.9249541840611748</v>
      </c>
      <c r="D1564" s="2">
        <v>5.9480644676399026E-2</v>
      </c>
      <c r="E1564" s="2">
        <v>-0.72969471499492489</v>
      </c>
      <c r="F1564" s="2" t="s">
        <v>3778</v>
      </c>
    </row>
    <row r="1565" spans="1:6" x14ac:dyDescent="0.35">
      <c r="A1565" s="1">
        <v>44043</v>
      </c>
      <c r="B1565" s="2">
        <v>-0.91648564589203751</v>
      </c>
      <c r="C1565" s="2">
        <v>-0.92961757844897019</v>
      </c>
      <c r="D1565" s="2">
        <v>0.22310638908520997</v>
      </c>
      <c r="E1565" s="2">
        <v>-0.75320644869656372</v>
      </c>
      <c r="F1565" s="2">
        <v>-0.58211993153802943</v>
      </c>
    </row>
    <row r="1566" spans="1:6" x14ac:dyDescent="0.35">
      <c r="A1566" s="1">
        <v>44042</v>
      </c>
      <c r="B1566" s="2">
        <v>-0.92615186764740398</v>
      </c>
      <c r="C1566" s="2">
        <v>-0.93300467542536902</v>
      </c>
      <c r="D1566" s="2">
        <v>0.32537247934068841</v>
      </c>
      <c r="E1566" s="2">
        <v>-0.7650799493012661</v>
      </c>
      <c r="F1566" s="2">
        <v>-0.61035047381859531</v>
      </c>
    </row>
    <row r="1567" spans="1:6" x14ac:dyDescent="0.35">
      <c r="A1567" s="1">
        <v>44041</v>
      </c>
      <c r="B1567" s="2">
        <v>-0.94031072339731769</v>
      </c>
      <c r="C1567" s="2">
        <v>-0.93369191249304417</v>
      </c>
      <c r="D1567" s="2">
        <v>0.24355960713630567</v>
      </c>
      <c r="E1567" s="2">
        <v>-0.76459439721077027</v>
      </c>
      <c r="F1567" s="2">
        <v>-0.59651864185783587</v>
      </c>
    </row>
    <row r="1568" spans="1:6" x14ac:dyDescent="0.35">
      <c r="A1568" s="1">
        <v>44040</v>
      </c>
      <c r="B1568" s="2">
        <v>-0.94102489442048032</v>
      </c>
      <c r="C1568" s="2">
        <v>-0.93207199654780981</v>
      </c>
      <c r="D1568" s="2">
        <v>0.34582569739178415</v>
      </c>
      <c r="E1568" s="2">
        <v>-0.7744756325369434</v>
      </c>
      <c r="F1568" s="2">
        <v>-0.6418689105816362</v>
      </c>
    </row>
    <row r="1569" spans="1:6" x14ac:dyDescent="0.35">
      <c r="A1569" s="1">
        <v>44039</v>
      </c>
      <c r="B1569" s="2">
        <v>-0.93700560633663399</v>
      </c>
      <c r="C1569" s="2">
        <v>-0.93393735430292812</v>
      </c>
      <c r="D1569" s="2">
        <v>0.28446604323849706</v>
      </c>
      <c r="E1569" s="2">
        <v>-0.76875412697573986</v>
      </c>
      <c r="F1569" s="2">
        <v>-0.61806001950164102</v>
      </c>
    </row>
    <row r="1570" spans="1:6" x14ac:dyDescent="0.35">
      <c r="A1570" s="1">
        <v>44038</v>
      </c>
      <c r="B1570" s="2">
        <v>-0.94586630961238627</v>
      </c>
      <c r="C1570" s="2">
        <v>-0.93511547499037107</v>
      </c>
      <c r="D1570" s="2">
        <v>0.22310638908520997</v>
      </c>
      <c r="E1570" s="2">
        <v>-0.82333118308580322</v>
      </c>
      <c r="F1570" s="2" t="s">
        <v>3778</v>
      </c>
    </row>
    <row r="1571" spans="1:6" x14ac:dyDescent="0.35">
      <c r="A1571" s="1">
        <v>44037</v>
      </c>
      <c r="B1571" s="2">
        <v>-0.95069111617584678</v>
      </c>
      <c r="C1571" s="2">
        <v>-0.93388826594095131</v>
      </c>
      <c r="D1571" s="2">
        <v>0.20265317103411429</v>
      </c>
      <c r="E1571" s="2">
        <v>-0.83476418282490128</v>
      </c>
      <c r="F1571" s="2" t="s">
        <v>3778</v>
      </c>
    </row>
    <row r="1572" spans="1:6" x14ac:dyDescent="0.35">
      <c r="A1572" s="1">
        <v>44036</v>
      </c>
      <c r="B1572" s="2">
        <v>-0.97227402884096459</v>
      </c>
      <c r="C1572" s="2">
        <v>-0.93693174438351245</v>
      </c>
      <c r="D1572" s="2">
        <v>0.34582569739178415</v>
      </c>
      <c r="E1572" s="2">
        <v>-0.84265815856419946</v>
      </c>
      <c r="F1572" s="2">
        <v>-0.64504342939230241</v>
      </c>
    </row>
    <row r="1573" spans="1:6" x14ac:dyDescent="0.35">
      <c r="A1573" s="1">
        <v>44035</v>
      </c>
      <c r="B1573" s="2">
        <v>-0.97558745021587101</v>
      </c>
      <c r="C1573" s="2">
        <v>-0.93899345558653791</v>
      </c>
      <c r="D1573" s="2">
        <v>0.18219995298301858</v>
      </c>
      <c r="E1573" s="2">
        <v>-0.83999513060395437</v>
      </c>
      <c r="F1573" s="2">
        <v>-0.6222549193585929</v>
      </c>
    </row>
    <row r="1574" spans="1:6" x14ac:dyDescent="0.35">
      <c r="A1574" s="1">
        <v>44034</v>
      </c>
      <c r="B1574" s="2">
        <v>-0.98560245316859596</v>
      </c>
      <c r="C1574" s="2">
        <v>-0.9422332874770063</v>
      </c>
      <c r="D1574" s="2">
        <v>0.40718535154507118</v>
      </c>
      <c r="E1574" s="2">
        <v>-0.84429501973525256</v>
      </c>
      <c r="F1574" s="2">
        <v>-0.57656452361936383</v>
      </c>
    </row>
    <row r="1575" spans="1:6" x14ac:dyDescent="0.35">
      <c r="A1575" s="1">
        <v>44033</v>
      </c>
      <c r="B1575" s="2">
        <v>-1.0003426109141074</v>
      </c>
      <c r="C1575" s="2">
        <v>-0.9440986452321245</v>
      </c>
      <c r="D1575" s="2">
        <v>0.30491926128959274</v>
      </c>
      <c r="E1575" s="2">
        <v>-0.85062221398666227</v>
      </c>
      <c r="F1575" s="2">
        <v>-0.59776577424774024</v>
      </c>
    </row>
    <row r="1576" spans="1:6" x14ac:dyDescent="0.35">
      <c r="A1576" s="1">
        <v>44032</v>
      </c>
      <c r="B1576" s="2">
        <v>-1.0081735792262296</v>
      </c>
      <c r="C1576" s="2">
        <v>-0.94532585428154425</v>
      </c>
      <c r="D1576" s="2">
        <v>0.16174673493187749</v>
      </c>
      <c r="E1576" s="2">
        <v>-0.86188001451784924</v>
      </c>
      <c r="F1576" s="2">
        <v>-0.60400143619726276</v>
      </c>
    </row>
    <row r="1577" spans="1:6" x14ac:dyDescent="0.35">
      <c r="A1577" s="1">
        <v>44031</v>
      </c>
      <c r="B1577" s="2">
        <v>-1.0057570237873881</v>
      </c>
      <c r="C1577" s="2">
        <v>-0.9426750827347975</v>
      </c>
      <c r="D1577" s="2">
        <v>0.30491926128959274</v>
      </c>
      <c r="E1577" s="2">
        <v>-0.85959741912335341</v>
      </c>
      <c r="F1577" s="2" t="s">
        <v>3778</v>
      </c>
    </row>
    <row r="1578" spans="1:6" x14ac:dyDescent="0.35">
      <c r="A1578" s="1">
        <v>44030</v>
      </c>
      <c r="B1578" s="2">
        <v>-1.0084642302240285</v>
      </c>
      <c r="C1578" s="2">
        <v>-0.94699485858875532</v>
      </c>
      <c r="D1578" s="2">
        <v>0.18219995298301858</v>
      </c>
      <c r="E1578" s="2">
        <v>-0.86148957056879083</v>
      </c>
      <c r="F1578" s="2" t="s">
        <v>3778</v>
      </c>
    </row>
    <row r="1579" spans="1:6" x14ac:dyDescent="0.35">
      <c r="A1579" s="1">
        <v>44029</v>
      </c>
      <c r="B1579" s="2">
        <v>-1.0109555244908754</v>
      </c>
      <c r="C1579" s="2">
        <v>-0.94728938876061608</v>
      </c>
      <c r="D1579" s="2">
        <v>0.1003870807785904</v>
      </c>
      <c r="E1579" s="2">
        <v>-0.8622103901670527</v>
      </c>
      <c r="F1579" s="2">
        <v>-0.63472624325763793</v>
      </c>
    </row>
    <row r="1580" spans="1:6" x14ac:dyDescent="0.35">
      <c r="A1580" s="1">
        <v>44028</v>
      </c>
      <c r="B1580" s="2">
        <v>-1.0102081362108213</v>
      </c>
      <c r="C1580" s="2">
        <v>-0.94689668186480169</v>
      </c>
      <c r="D1580" s="2">
        <v>5.9480644676399026E-2</v>
      </c>
      <c r="E1580" s="2">
        <v>-0.86323655695624502</v>
      </c>
      <c r="F1580" s="2">
        <v>-0.64504342939230241</v>
      </c>
    </row>
    <row r="1581" spans="1:6" x14ac:dyDescent="0.35">
      <c r="A1581" s="1">
        <v>44027</v>
      </c>
      <c r="B1581" s="2">
        <v>-1.0060808920420783</v>
      </c>
      <c r="C1581" s="2">
        <v>-0.94454044048991559</v>
      </c>
      <c r="D1581" s="2">
        <v>-6.3238663630175135E-2</v>
      </c>
      <c r="E1581" s="2">
        <v>-0.86006294844723086</v>
      </c>
      <c r="F1581" s="2">
        <v>-0.63257210549325738</v>
      </c>
    </row>
    <row r="1582" spans="1:6" x14ac:dyDescent="0.35">
      <c r="A1582" s="1">
        <v>44026</v>
      </c>
      <c r="B1582" s="2">
        <v>-1.0045196809681873</v>
      </c>
      <c r="C1582" s="2">
        <v>-0.942282375838983</v>
      </c>
      <c r="D1582" s="2">
        <v>1.8574208574207638E-2</v>
      </c>
      <c r="E1582" s="2">
        <v>-0.85732483511216662</v>
      </c>
      <c r="F1582" s="2">
        <v>-0.66556442598982202</v>
      </c>
    </row>
    <row r="1583" spans="1:6" x14ac:dyDescent="0.35">
      <c r="A1583" s="1">
        <v>44025</v>
      </c>
      <c r="B1583" s="2">
        <v>-1.0051591131633448</v>
      </c>
      <c r="C1583" s="2">
        <v>-0.94066245989374875</v>
      </c>
      <c r="D1583" s="2">
        <v>1.8574208574207638E-2</v>
      </c>
      <c r="E1583" s="2">
        <v>-0.85781539289431719</v>
      </c>
      <c r="F1583" s="2">
        <v>-0.713522335165241</v>
      </c>
    </row>
    <row r="1584" spans="1:6" x14ac:dyDescent="0.35">
      <c r="A1584" s="1">
        <v>44024</v>
      </c>
      <c r="B1584" s="2">
        <v>-1.002651210268052</v>
      </c>
      <c r="C1584" s="2">
        <v>-0.94120243187549357</v>
      </c>
      <c r="D1584" s="2">
        <v>0.18219995298301858</v>
      </c>
      <c r="E1584" s="2">
        <v>-0.8549521372678881</v>
      </c>
      <c r="F1584" s="2" t="s">
        <v>3778</v>
      </c>
    </row>
    <row r="1585" spans="1:6" x14ac:dyDescent="0.35">
      <c r="A1585" s="1">
        <v>44023</v>
      </c>
      <c r="B1585" s="2">
        <v>-1.0055992418171544</v>
      </c>
      <c r="C1585" s="2">
        <v>-0.9445895288518924</v>
      </c>
      <c r="D1585" s="2">
        <v>0.18219995298301858</v>
      </c>
      <c r="E1585" s="2">
        <v>-0.85833097913474055</v>
      </c>
      <c r="F1585" s="2" t="s">
        <v>3778</v>
      </c>
    </row>
    <row r="1586" spans="1:6" x14ac:dyDescent="0.35">
      <c r="A1586" s="1">
        <v>44022</v>
      </c>
      <c r="B1586" s="2">
        <v>-1.0038885530872528</v>
      </c>
      <c r="C1586" s="2">
        <v>-0.94616035643514973</v>
      </c>
      <c r="D1586" s="2">
        <v>0.1208402988296861</v>
      </c>
      <c r="E1586" s="2">
        <v>-0.85573803085765976</v>
      </c>
      <c r="F1586" s="2">
        <v>-0.67973638496600952</v>
      </c>
    </row>
    <row r="1587" spans="1:6" x14ac:dyDescent="0.35">
      <c r="A1587" s="1">
        <v>44021</v>
      </c>
      <c r="B1587" s="2">
        <v>-1.0032574252063182</v>
      </c>
      <c r="C1587" s="2">
        <v>-0.94841842108608232</v>
      </c>
      <c r="D1587" s="2">
        <v>0.20265317103411429</v>
      </c>
      <c r="E1587" s="2">
        <v>-0.85821084253503022</v>
      </c>
      <c r="F1587" s="2">
        <v>-0.71703698099133539</v>
      </c>
    </row>
    <row r="1588" spans="1:6" x14ac:dyDescent="0.35">
      <c r="A1588" s="1">
        <v>44020</v>
      </c>
      <c r="B1588" s="2">
        <v>-0.999130181037575</v>
      </c>
      <c r="C1588" s="2">
        <v>-0.94635670988305698</v>
      </c>
      <c r="D1588" s="2">
        <v>0.20265317103411429</v>
      </c>
      <c r="E1588" s="2">
        <v>-0.84848978934180419</v>
      </c>
      <c r="F1588" s="2">
        <v>-0.69685611140924408</v>
      </c>
    </row>
    <row r="1589" spans="1:6" x14ac:dyDescent="0.35">
      <c r="A1589" s="1">
        <v>44019</v>
      </c>
      <c r="B1589" s="2">
        <v>-1.0055577202460404</v>
      </c>
      <c r="C1589" s="2">
        <v>-0.94861477453398946</v>
      </c>
      <c r="D1589" s="2">
        <v>0.1208402988296861</v>
      </c>
      <c r="E1589" s="2">
        <v>-0.85719468712914726</v>
      </c>
      <c r="F1589" s="2">
        <v>-0.72474652667438122</v>
      </c>
    </row>
    <row r="1590" spans="1:6" x14ac:dyDescent="0.35">
      <c r="A1590" s="1">
        <v>44018</v>
      </c>
      <c r="B1590" s="2">
        <v>-1.0036394236605681</v>
      </c>
      <c r="C1590" s="2">
        <v>-0.95106919263282907</v>
      </c>
      <c r="D1590" s="2">
        <v>0.14129351688078179</v>
      </c>
      <c r="E1590" s="2">
        <v>-0.8530399630558323</v>
      </c>
      <c r="F1590" s="2">
        <v>-0.68574529557191333</v>
      </c>
    </row>
    <row r="1591" spans="1:6" x14ac:dyDescent="0.35">
      <c r="A1591" s="1">
        <v>44017</v>
      </c>
      <c r="B1591" s="2">
        <v>-1.0149166823751621</v>
      </c>
      <c r="C1591" s="2">
        <v>-0.95499626159097273</v>
      </c>
      <c r="D1591" s="2">
        <v>0.18219995298301858</v>
      </c>
      <c r="E1591" s="2">
        <v>-0.86595464752469076</v>
      </c>
      <c r="F1591" s="2" t="s">
        <v>3778</v>
      </c>
    </row>
    <row r="1592" spans="1:6" x14ac:dyDescent="0.35">
      <c r="A1592" s="1">
        <v>44016</v>
      </c>
      <c r="B1592" s="2">
        <v>-1.0139450776110916</v>
      </c>
      <c r="C1592" s="2">
        <v>-0.95470173141911197</v>
      </c>
      <c r="D1592" s="2">
        <v>0.16174673493187749</v>
      </c>
      <c r="E1592" s="2">
        <v>-0.8632816081811362</v>
      </c>
      <c r="F1592" s="2" t="s">
        <v>3778</v>
      </c>
    </row>
    <row r="1593" spans="1:6" x14ac:dyDescent="0.35">
      <c r="A1593" s="1">
        <v>44015</v>
      </c>
      <c r="B1593" s="2">
        <v>-1.0172917162428896</v>
      </c>
      <c r="C1593" s="2">
        <v>-0.95607620555446216</v>
      </c>
      <c r="D1593" s="2">
        <v>5.9480644676399026E-2</v>
      </c>
      <c r="E1593" s="2">
        <v>-0.86665043866467972</v>
      </c>
      <c r="F1593" s="2" t="s">
        <v>3778</v>
      </c>
    </row>
    <row r="1594" spans="1:6" x14ac:dyDescent="0.35">
      <c r="A1594" s="1">
        <v>44014</v>
      </c>
      <c r="B1594" s="2">
        <v>-1.0162121553939225</v>
      </c>
      <c r="C1594" s="2">
        <v>-0.95568349865864777</v>
      </c>
      <c r="D1594" s="2">
        <v>3.9027426625303327E-2</v>
      </c>
      <c r="E1594" s="2">
        <v>-0.86574941416685236</v>
      </c>
      <c r="F1594" s="2">
        <v>-0.74209300446123505</v>
      </c>
    </row>
    <row r="1595" spans="1:6" x14ac:dyDescent="0.35">
      <c r="A1595" s="1">
        <v>44013</v>
      </c>
      <c r="B1595" s="2">
        <v>-1.0124503010509835</v>
      </c>
      <c r="C1595" s="2">
        <v>-0.9534745223696921</v>
      </c>
      <c r="D1595" s="2">
        <v>5.9480644676399026E-2</v>
      </c>
      <c r="E1595" s="2">
        <v>-0.85850117265099679</v>
      </c>
      <c r="F1595" s="2">
        <v>-0.75807897418637449</v>
      </c>
    </row>
    <row r="1596" spans="1:6" x14ac:dyDescent="0.35">
      <c r="A1596" s="1">
        <v>44012</v>
      </c>
      <c r="B1596" s="2">
        <v>-1.0168681962175254</v>
      </c>
      <c r="C1596" s="2">
        <v>-0.95548714521074063</v>
      </c>
      <c r="D1596" s="2">
        <v>1.8574208574207638E-2</v>
      </c>
      <c r="E1596" s="2">
        <v>-0.86323155126459028</v>
      </c>
      <c r="F1596" s="2">
        <v>-0.77576557898865661</v>
      </c>
    </row>
    <row r="1597" spans="1:6" x14ac:dyDescent="0.35">
      <c r="A1597" s="1">
        <v>44011</v>
      </c>
      <c r="B1597" s="2">
        <v>-1.0150080298316133</v>
      </c>
      <c r="C1597" s="2">
        <v>-0.95519261503887987</v>
      </c>
      <c r="D1597" s="2">
        <v>-6.3238663630175135E-2</v>
      </c>
      <c r="E1597" s="2">
        <v>-0.86072870543729207</v>
      </c>
      <c r="F1597" s="2">
        <v>-0.82916552041093183</v>
      </c>
    </row>
    <row r="1598" spans="1:6" x14ac:dyDescent="0.35">
      <c r="A1598" s="1">
        <v>44010</v>
      </c>
      <c r="B1598" s="2">
        <v>-1.0173166291855582</v>
      </c>
      <c r="C1598" s="2">
        <v>-0.95553623357271744</v>
      </c>
      <c r="D1598" s="2">
        <v>-2.2332227527983747E-2</v>
      </c>
      <c r="E1598" s="2">
        <v>-0.86380220011321429</v>
      </c>
      <c r="F1598" s="2" t="s">
        <v>3778</v>
      </c>
    </row>
    <row r="1599" spans="1:6" x14ac:dyDescent="0.35">
      <c r="A1599" s="1">
        <v>44009</v>
      </c>
      <c r="B1599" s="2">
        <v>-1.0206632678173559</v>
      </c>
      <c r="C1599" s="2">
        <v>-0.95681253098411412</v>
      </c>
      <c r="D1599" s="2">
        <v>-0.10414509973236652</v>
      </c>
      <c r="E1599" s="2">
        <v>-0.86959378535758225</v>
      </c>
      <c r="F1599" s="2" t="s">
        <v>3778</v>
      </c>
    </row>
    <row r="1600" spans="1:6" x14ac:dyDescent="0.35">
      <c r="A1600" s="1">
        <v>44008</v>
      </c>
      <c r="B1600" s="2">
        <v>-1.013513253271505</v>
      </c>
      <c r="C1600" s="2">
        <v>-0.95367087581759924</v>
      </c>
      <c r="D1600" s="2">
        <v>-2.2332227527983747E-2</v>
      </c>
      <c r="E1600" s="2">
        <v>-0.86200015111755968</v>
      </c>
      <c r="F1600" s="2">
        <v>-0.87916419167892157</v>
      </c>
    </row>
    <row r="1601" spans="1:6" x14ac:dyDescent="0.35">
      <c r="A1601" s="1">
        <v>44007</v>
      </c>
      <c r="B1601" s="2">
        <v>-1.0111133064611091</v>
      </c>
      <c r="C1601" s="2">
        <v>-0.9529836387499242</v>
      </c>
      <c r="D1601" s="2">
        <v>-2.2332227527983747E-2</v>
      </c>
      <c r="E1601" s="2">
        <v>-0.85762017091978793</v>
      </c>
      <c r="F1601" s="2">
        <v>-0.79447256483722417</v>
      </c>
    </row>
    <row r="1602" spans="1:6" x14ac:dyDescent="0.35">
      <c r="A1602" s="1">
        <v>44006</v>
      </c>
      <c r="B1602" s="2">
        <v>-1.0092946616463108</v>
      </c>
      <c r="C1602" s="2">
        <v>-0.952541843492133</v>
      </c>
      <c r="D1602" s="2">
        <v>-6.3238663630175135E-2</v>
      </c>
      <c r="E1602" s="2">
        <v>-0.85489206896803294</v>
      </c>
      <c r="F1602" s="2">
        <v>-0.83245341489340696</v>
      </c>
    </row>
    <row r="1603" spans="1:6" x14ac:dyDescent="0.35">
      <c r="A1603" s="1">
        <v>44005</v>
      </c>
      <c r="B1603" s="2">
        <v>-1.0022775161280251</v>
      </c>
      <c r="C1603" s="2">
        <v>-0.9506273973750381</v>
      </c>
      <c r="D1603" s="2">
        <v>0.1208402988296861</v>
      </c>
      <c r="E1603" s="2">
        <v>-0.83874370769030537</v>
      </c>
      <c r="F1603" s="2">
        <v>-0.7406191207277113</v>
      </c>
    </row>
    <row r="1604" spans="1:6" x14ac:dyDescent="0.35">
      <c r="A1604" s="1">
        <v>44004</v>
      </c>
      <c r="B1604" s="2">
        <v>-1.002235994556911</v>
      </c>
      <c r="C1604" s="2">
        <v>-0.95008742539329327</v>
      </c>
      <c r="D1604" s="2">
        <v>7.9933862727494712E-2</v>
      </c>
      <c r="E1604" s="2">
        <v>-0.83578534392243875</v>
      </c>
      <c r="F1604" s="2">
        <v>-0.75581146075018457</v>
      </c>
    </row>
    <row r="1605" spans="1:6" x14ac:dyDescent="0.35">
      <c r="A1605" s="1">
        <v>44003</v>
      </c>
      <c r="B1605" s="2">
        <v>-1.0147921176618198</v>
      </c>
      <c r="C1605" s="2">
        <v>-0.95268910857806344</v>
      </c>
      <c r="D1605" s="2">
        <v>-6.3238663630175135E-2</v>
      </c>
      <c r="E1605" s="2">
        <v>-0.85517238770069026</v>
      </c>
      <c r="F1605" s="2" t="s">
        <v>3778</v>
      </c>
    </row>
    <row r="1606" spans="1:6" x14ac:dyDescent="0.35">
      <c r="A1606" s="1">
        <v>44002</v>
      </c>
      <c r="B1606" s="2">
        <v>-1.0141859027235536</v>
      </c>
      <c r="C1606" s="2">
        <v>-0.95224731332027224</v>
      </c>
      <c r="D1606" s="2">
        <v>0.1003870807785904</v>
      </c>
      <c r="E1606" s="2">
        <v>-0.85204883610822224</v>
      </c>
      <c r="F1606" s="2" t="s">
        <v>3778</v>
      </c>
    </row>
    <row r="1607" spans="1:6" x14ac:dyDescent="0.35">
      <c r="A1607" s="1">
        <v>44001</v>
      </c>
      <c r="B1607" s="2">
        <v>-1.013978294867983</v>
      </c>
      <c r="C1607" s="2">
        <v>-0.95264002021608662</v>
      </c>
      <c r="D1607" s="2">
        <v>-0.1450515358345579</v>
      </c>
      <c r="E1607" s="2">
        <v>-0.8542913859694814</v>
      </c>
      <c r="F1607" s="2">
        <v>-0.778713346455704</v>
      </c>
    </row>
    <row r="1608" spans="1:6" x14ac:dyDescent="0.35">
      <c r="A1608" s="1">
        <v>44000</v>
      </c>
      <c r="B1608" s="2">
        <v>-1.0121264327962936</v>
      </c>
      <c r="C1608" s="2">
        <v>-0.95180551806248104</v>
      </c>
      <c r="D1608" s="2">
        <v>-0.12459831778346221</v>
      </c>
      <c r="E1608" s="2">
        <v>-0.8505821684534256</v>
      </c>
      <c r="F1608" s="2">
        <v>-0.75875922821723141</v>
      </c>
    </row>
    <row r="1609" spans="1:6" x14ac:dyDescent="0.35">
      <c r="A1609" s="1">
        <v>43999</v>
      </c>
      <c r="B1609" s="2">
        <v>-1.0100171369836963</v>
      </c>
      <c r="C1609" s="2">
        <v>-0.95057830901306117</v>
      </c>
      <c r="D1609" s="2">
        <v>-4.2785445579079442E-2</v>
      </c>
      <c r="E1609" s="2">
        <v>-0.84675281433765937</v>
      </c>
      <c r="F1609" s="2">
        <v>-0.76079999030980261</v>
      </c>
    </row>
    <row r="1610" spans="1:6" x14ac:dyDescent="0.35">
      <c r="A1610" s="1">
        <v>43998</v>
      </c>
      <c r="B1610" s="2">
        <v>-1.0087880984787185</v>
      </c>
      <c r="C1610" s="2">
        <v>-0.95043104392713085</v>
      </c>
      <c r="D1610" s="2">
        <v>1.8574208574207638E-2</v>
      </c>
      <c r="E1610" s="2">
        <v>-0.8438044619531021</v>
      </c>
      <c r="F1610" s="2">
        <v>-0.74810191506713875</v>
      </c>
    </row>
    <row r="1611" spans="1:6" x14ac:dyDescent="0.35">
      <c r="A1611" s="1">
        <v>43997</v>
      </c>
      <c r="B1611" s="2">
        <v>-1.0124669096794292</v>
      </c>
      <c r="C1611" s="2">
        <v>-0.9506764857370148</v>
      </c>
      <c r="D1611" s="2">
        <v>5.9480644676399026E-2</v>
      </c>
      <c r="E1611" s="2">
        <v>-0.84871504546626098</v>
      </c>
      <c r="F1611" s="2">
        <v>-0.81397318038845867</v>
      </c>
    </row>
    <row r="1612" spans="1:6" x14ac:dyDescent="0.35">
      <c r="A1612" s="1">
        <v>43996</v>
      </c>
      <c r="B1612" s="2">
        <v>-1.0115617394291416</v>
      </c>
      <c r="C1612" s="2">
        <v>-0.94979289522143251</v>
      </c>
      <c r="D1612" s="2">
        <v>-8.3691881681270827E-2</v>
      </c>
      <c r="E1612" s="2">
        <v>-0.85272460448159271</v>
      </c>
      <c r="F1612" s="2" t="s">
        <v>3778</v>
      </c>
    </row>
    <row r="1613" spans="1:6" x14ac:dyDescent="0.35">
      <c r="A1613" s="1">
        <v>43995</v>
      </c>
      <c r="B1613" s="2">
        <v>-1.006413064610991</v>
      </c>
      <c r="C1613" s="2">
        <v>-0.94856568617201265</v>
      </c>
      <c r="D1613" s="2">
        <v>-2.2332227527983747E-2</v>
      </c>
      <c r="E1613" s="2">
        <v>-0.84641743299680139</v>
      </c>
      <c r="F1613" s="2" t="s">
        <v>3778</v>
      </c>
    </row>
    <row r="1614" spans="1:6" x14ac:dyDescent="0.35">
      <c r="A1614" s="1">
        <v>43994</v>
      </c>
      <c r="B1614" s="2">
        <v>-1.0069777579781432</v>
      </c>
      <c r="C1614" s="2">
        <v>-0.94940018832561823</v>
      </c>
      <c r="D1614" s="2">
        <v>-0.10414509973236652</v>
      </c>
      <c r="E1614" s="2">
        <v>-0.84665270050456742</v>
      </c>
      <c r="F1614" s="2">
        <v>-0.84265722535626209</v>
      </c>
    </row>
    <row r="1615" spans="1:6" x14ac:dyDescent="0.35">
      <c r="A1615" s="1">
        <v>43993</v>
      </c>
      <c r="B1615" s="2">
        <v>-1.0126496045923314</v>
      </c>
      <c r="C1615" s="2">
        <v>-0.95141281116666676</v>
      </c>
      <c r="D1615" s="2">
        <v>-0.2064111899878677</v>
      </c>
      <c r="E1615" s="2">
        <v>-0.85583313899909697</v>
      </c>
      <c r="F1615" s="2">
        <v>-0.88710048870558667</v>
      </c>
    </row>
    <row r="1616" spans="1:6" x14ac:dyDescent="0.35">
      <c r="A1616" s="1">
        <v>43992</v>
      </c>
      <c r="B1616" s="2">
        <v>-0.99847414021397207</v>
      </c>
      <c r="C1616" s="2">
        <v>-0.94571856117735875</v>
      </c>
      <c r="D1616" s="2">
        <v>0.1003870807785904</v>
      </c>
      <c r="E1616" s="2">
        <v>-0.82601923950432155</v>
      </c>
      <c r="F1616" s="2">
        <v>-0.6739542257037251</v>
      </c>
    </row>
    <row r="1617" spans="1:6" x14ac:dyDescent="0.35">
      <c r="A1617" s="1">
        <v>43991</v>
      </c>
      <c r="B1617" s="2">
        <v>-1.0017626486462101</v>
      </c>
      <c r="C1617" s="2">
        <v>-0.94581673790131227</v>
      </c>
      <c r="D1617" s="2">
        <v>5.9480644676399026E-2</v>
      </c>
      <c r="E1617" s="2">
        <v>-0.83152550032437744</v>
      </c>
      <c r="F1617" s="2">
        <v>-0.65456698582430062</v>
      </c>
    </row>
    <row r="1618" spans="1:6" x14ac:dyDescent="0.35">
      <c r="A1618" s="1">
        <v>43990</v>
      </c>
      <c r="B1618" s="2">
        <v>-0.99980283048962371</v>
      </c>
      <c r="C1618" s="2">
        <v>-0.94552220772945139</v>
      </c>
      <c r="D1618" s="2">
        <v>3.9027426625303327E-2</v>
      </c>
      <c r="E1618" s="2">
        <v>-0.83106998238380902</v>
      </c>
      <c r="F1618" s="2">
        <v>-0.62599631652830612</v>
      </c>
    </row>
    <row r="1619" spans="1:6" x14ac:dyDescent="0.35">
      <c r="A1619" s="1">
        <v>43989</v>
      </c>
      <c r="B1619" s="2">
        <v>-1.0011481293937212</v>
      </c>
      <c r="C1619" s="2">
        <v>-0.9455712960914282</v>
      </c>
      <c r="D1619" s="2">
        <v>-2.2332227527983747E-2</v>
      </c>
      <c r="E1619" s="2">
        <v>-0.83283699153788171</v>
      </c>
      <c r="F1619" s="2" t="s">
        <v>3778</v>
      </c>
    </row>
    <row r="1620" spans="1:6" x14ac:dyDescent="0.35">
      <c r="A1620" s="1">
        <v>43988</v>
      </c>
      <c r="B1620" s="2">
        <v>-1.0032740338347639</v>
      </c>
      <c r="C1620" s="2">
        <v>-0.94488405902375316</v>
      </c>
      <c r="D1620" s="2">
        <v>-6.3238663630175135E-2</v>
      </c>
      <c r="E1620" s="2">
        <v>-0.83649114644573697</v>
      </c>
      <c r="F1620" s="2" t="s">
        <v>3778</v>
      </c>
    </row>
    <row r="1621" spans="1:6" x14ac:dyDescent="0.35">
      <c r="A1621" s="1">
        <v>43987</v>
      </c>
      <c r="B1621" s="2">
        <v>-1.0047438974522036</v>
      </c>
      <c r="C1621" s="2">
        <v>-0.94419682195607813</v>
      </c>
      <c r="D1621" s="2">
        <v>-0.10414509973236652</v>
      </c>
      <c r="E1621" s="2">
        <v>-0.83841333204110191</v>
      </c>
      <c r="F1621" s="2">
        <v>-0.66964595017496387</v>
      </c>
    </row>
    <row r="1622" spans="1:6" x14ac:dyDescent="0.35">
      <c r="A1622" s="1">
        <v>43986</v>
      </c>
      <c r="B1622" s="2">
        <v>-1.0021363427862371</v>
      </c>
      <c r="C1622" s="2">
        <v>-0.9450804124716603</v>
      </c>
      <c r="D1622" s="2">
        <v>-4.2785445579079442E-2</v>
      </c>
      <c r="E1622" s="2">
        <v>-0.8302440432608007</v>
      </c>
      <c r="F1622" s="2">
        <v>-0.76216049837151645</v>
      </c>
    </row>
    <row r="1623" spans="1:6" x14ac:dyDescent="0.35">
      <c r="A1623" s="1">
        <v>43985</v>
      </c>
      <c r="B1623" s="2">
        <v>-1.0011813466506125</v>
      </c>
      <c r="C1623" s="2">
        <v>-0.94488405902375316</v>
      </c>
      <c r="D1623" s="2">
        <v>-4.2785445579079442E-2</v>
      </c>
      <c r="E1623" s="2">
        <v>-0.83661128304544718</v>
      </c>
      <c r="F1623" s="2">
        <v>-0.7501426771597095</v>
      </c>
    </row>
    <row r="1624" spans="1:6" x14ac:dyDescent="0.35">
      <c r="A1624" s="1">
        <v>43984</v>
      </c>
      <c r="B1624" s="2">
        <v>-1.00664558540923</v>
      </c>
      <c r="C1624" s="2">
        <v>-0.94625853315910335</v>
      </c>
      <c r="D1624" s="2">
        <v>-2.2332227527983747E-2</v>
      </c>
      <c r="E1624" s="2">
        <v>-0.84359922859526371</v>
      </c>
      <c r="F1624" s="2">
        <v>-0.79787383499150921</v>
      </c>
    </row>
    <row r="1625" spans="1:6" x14ac:dyDescent="0.35">
      <c r="A1625" s="1">
        <v>43983</v>
      </c>
      <c r="B1625" s="2">
        <v>-0.99831635824373832</v>
      </c>
      <c r="C1625" s="2">
        <v>-0.94311687799258848</v>
      </c>
      <c r="D1625" s="2">
        <v>0.30491926128959274</v>
      </c>
      <c r="E1625" s="2">
        <v>-0.81047656691680003</v>
      </c>
      <c r="F1625" s="2">
        <v>-0.82633112861569435</v>
      </c>
    </row>
    <row r="1626" spans="1:6" x14ac:dyDescent="0.35">
      <c r="A1626" s="1">
        <v>43982</v>
      </c>
      <c r="B1626" s="2">
        <v>-1.0117361300278209</v>
      </c>
      <c r="C1626" s="2">
        <v>-0.94709303531270883</v>
      </c>
      <c r="D1626" s="2">
        <v>-0.18595797193677199</v>
      </c>
      <c r="E1626" s="2">
        <v>-0.84724337211980982</v>
      </c>
      <c r="F1626" s="2" t="s">
        <v>3778</v>
      </c>
    </row>
    <row r="1627" spans="1:6" x14ac:dyDescent="0.35">
      <c r="A1627" s="1">
        <v>43981</v>
      </c>
      <c r="B1627" s="2">
        <v>-1.0019204306164435</v>
      </c>
      <c r="C1627" s="2">
        <v>-0.94404955687014769</v>
      </c>
      <c r="D1627" s="2">
        <v>-8.3691881681270827E-2</v>
      </c>
      <c r="E1627" s="2">
        <v>-0.83534484305683432</v>
      </c>
      <c r="F1627" s="2" t="s">
        <v>3778</v>
      </c>
    </row>
    <row r="1628" spans="1:6" x14ac:dyDescent="0.35">
      <c r="A1628" s="1">
        <v>43980</v>
      </c>
      <c r="B1628" s="2">
        <v>-1.0209954403862687</v>
      </c>
      <c r="C1628" s="2">
        <v>-0.94763300729445366</v>
      </c>
      <c r="D1628" s="2">
        <v>-0.10414509973236652</v>
      </c>
      <c r="E1628" s="2">
        <v>-0.84874507961618872</v>
      </c>
      <c r="F1628" s="2">
        <v>-0.83925595520197704</v>
      </c>
    </row>
    <row r="1629" spans="1:6" x14ac:dyDescent="0.35">
      <c r="A1629" s="1">
        <v>43979</v>
      </c>
      <c r="B1629" s="2">
        <v>-1.0213940474689642</v>
      </c>
      <c r="C1629" s="2">
        <v>-0.94724030039863938</v>
      </c>
      <c r="D1629" s="2">
        <v>-4.2785445579079442E-2</v>
      </c>
      <c r="E1629" s="2">
        <v>-0.84136669011731369</v>
      </c>
      <c r="F1629" s="2">
        <v>-0.8558088032861646</v>
      </c>
    </row>
    <row r="1630" spans="1:6" x14ac:dyDescent="0.35">
      <c r="A1630" s="1">
        <v>43978</v>
      </c>
      <c r="B1630" s="2">
        <v>-1.0313592245363523</v>
      </c>
      <c r="C1630" s="2">
        <v>-0.95028377884120041</v>
      </c>
      <c r="D1630" s="2">
        <v>-1.8790094768880547E-3</v>
      </c>
      <c r="E1630" s="2">
        <v>-0.86004292568061258</v>
      </c>
      <c r="F1630" s="2">
        <v>-0.84855276029035642</v>
      </c>
    </row>
    <row r="1631" spans="1:6" x14ac:dyDescent="0.35">
      <c r="A1631" s="1">
        <v>43977</v>
      </c>
      <c r="B1631" s="2">
        <v>-1.0373217221483395</v>
      </c>
      <c r="C1631" s="2">
        <v>-0.95146189952864357</v>
      </c>
      <c r="D1631" s="2">
        <v>5.9480644676399026E-2</v>
      </c>
      <c r="E1631" s="2">
        <v>-0.87789322212090293</v>
      </c>
      <c r="F1631" s="2">
        <v>-0.89877818290196498</v>
      </c>
    </row>
    <row r="1632" spans="1:6" x14ac:dyDescent="0.35">
      <c r="A1632" s="1">
        <v>43976</v>
      </c>
      <c r="B1632" s="2">
        <v>-1.0347224717965957</v>
      </c>
      <c r="C1632" s="2">
        <v>-0.9506764857370148</v>
      </c>
      <c r="D1632" s="2">
        <v>1.8574208574207638E-2</v>
      </c>
      <c r="E1632" s="2">
        <v>-0.87510505186929277</v>
      </c>
      <c r="F1632" s="2" t="s">
        <v>3778</v>
      </c>
    </row>
    <row r="1633" spans="1:6" x14ac:dyDescent="0.35">
      <c r="A1633" s="1">
        <v>43975</v>
      </c>
      <c r="B1633" s="2">
        <v>-1.0381770665132901</v>
      </c>
      <c r="C1633" s="2">
        <v>-0.9524927551301563</v>
      </c>
      <c r="D1633" s="2">
        <v>-8.3691881681270827E-2</v>
      </c>
      <c r="E1633" s="2">
        <v>-0.88361472768210647</v>
      </c>
      <c r="F1633" s="2" t="s">
        <v>3778</v>
      </c>
    </row>
    <row r="1634" spans="1:6" x14ac:dyDescent="0.35">
      <c r="A1634" s="1">
        <v>43974</v>
      </c>
      <c r="B1634" s="2">
        <v>-1.0326546975551127</v>
      </c>
      <c r="C1634" s="2">
        <v>-0.95023469047922371</v>
      </c>
      <c r="D1634" s="2">
        <v>1.8574208574207638E-2</v>
      </c>
      <c r="E1634" s="2">
        <v>-0.86114918353627823</v>
      </c>
      <c r="F1634" s="2" t="s">
        <v>3778</v>
      </c>
    </row>
    <row r="1635" spans="1:6" x14ac:dyDescent="0.35">
      <c r="A1635" s="1">
        <v>43973</v>
      </c>
      <c r="B1635" s="2">
        <v>-1.0320484826168468</v>
      </c>
      <c r="C1635" s="2">
        <v>-0.94964563013550218</v>
      </c>
      <c r="D1635" s="2">
        <v>-1.8790094768880547E-3</v>
      </c>
      <c r="E1635" s="2">
        <v>-0.86151459902706373</v>
      </c>
      <c r="F1635" s="2">
        <v>-0.94004692744062335</v>
      </c>
    </row>
    <row r="1636" spans="1:6" x14ac:dyDescent="0.35">
      <c r="A1636" s="1">
        <v>43972</v>
      </c>
      <c r="B1636" s="2">
        <v>-1.0391901928484746</v>
      </c>
      <c r="C1636" s="2">
        <v>-0.9521000482343418</v>
      </c>
      <c r="D1636" s="2">
        <v>-0.10414509973236652</v>
      </c>
      <c r="E1636" s="2">
        <v>-0.86705589968870189</v>
      </c>
      <c r="F1636" s="2">
        <v>-0.94786984879547898</v>
      </c>
    </row>
    <row r="1637" spans="1:6" x14ac:dyDescent="0.35">
      <c r="A1637" s="1">
        <v>43971</v>
      </c>
      <c r="B1637" s="2">
        <v>-1.0298561436620213</v>
      </c>
      <c r="C1637" s="2">
        <v>-0.94812389091422156</v>
      </c>
      <c r="D1637" s="2">
        <v>-6.3238663630175135E-2</v>
      </c>
      <c r="E1637" s="2">
        <v>-0.84436509941841698</v>
      </c>
      <c r="F1637" s="2">
        <v>-0.92168006860748442</v>
      </c>
    </row>
    <row r="1638" spans="1:6" x14ac:dyDescent="0.35">
      <c r="A1638" s="1">
        <v>43970</v>
      </c>
      <c r="B1638" s="2">
        <v>-1.0261025936333052</v>
      </c>
      <c r="C1638" s="2">
        <v>-0.94665124005491774</v>
      </c>
      <c r="D1638" s="2">
        <v>-1.8790094768880547E-3</v>
      </c>
      <c r="E1638" s="2">
        <v>-0.83130024419992055</v>
      </c>
      <c r="F1638" s="2">
        <v>-0.97689402077871113</v>
      </c>
    </row>
    <row r="1639" spans="1:6" x14ac:dyDescent="0.35">
      <c r="A1639" s="1">
        <v>43969</v>
      </c>
      <c r="B1639" s="2">
        <v>-1.0258036383212836</v>
      </c>
      <c r="C1639" s="2">
        <v>-0.94944927668759505</v>
      </c>
      <c r="D1639" s="2">
        <v>-0.10414509973236652</v>
      </c>
      <c r="E1639" s="2">
        <v>-0.83343266884477851</v>
      </c>
      <c r="F1639" s="2">
        <v>-0.94174756251776592</v>
      </c>
    </row>
    <row r="1640" spans="1:6" x14ac:dyDescent="0.35">
      <c r="A1640" s="1">
        <v>43968</v>
      </c>
      <c r="B1640" s="2">
        <v>-1.0323391336146455</v>
      </c>
      <c r="C1640" s="2">
        <v>-0.951118280994806</v>
      </c>
      <c r="D1640" s="2">
        <v>-8.3691881681270827E-2</v>
      </c>
      <c r="E1640" s="2">
        <v>-0.83608568542171458</v>
      </c>
      <c r="F1640" s="2" t="s">
        <v>3778</v>
      </c>
    </row>
    <row r="1641" spans="1:6" x14ac:dyDescent="0.35">
      <c r="A1641" s="1">
        <v>43967</v>
      </c>
      <c r="B1641" s="2">
        <v>-1.0377286335452578</v>
      </c>
      <c r="C1641" s="2">
        <v>-0.95229640168224894</v>
      </c>
      <c r="D1641" s="2">
        <v>-6.3238663630175135E-2</v>
      </c>
      <c r="E1641" s="2">
        <v>-0.85101265793572078</v>
      </c>
      <c r="F1641" s="2" t="s">
        <v>3778</v>
      </c>
    </row>
    <row r="1642" spans="1:6" x14ac:dyDescent="0.35">
      <c r="A1642" s="1">
        <v>43966</v>
      </c>
      <c r="B1642" s="2">
        <v>-1.0424288753953759</v>
      </c>
      <c r="C1642" s="2">
        <v>-0.95396540598946</v>
      </c>
      <c r="D1642" s="2">
        <v>-4.2785445579079442E-2</v>
      </c>
      <c r="E1642" s="2">
        <v>-0.85409115830329752</v>
      </c>
      <c r="F1642" s="2">
        <v>-1.044012418489936</v>
      </c>
    </row>
    <row r="1643" spans="1:6" x14ac:dyDescent="0.35">
      <c r="A1643" s="1">
        <v>43965</v>
      </c>
      <c r="B1643" s="2">
        <v>-1.0354117298770902</v>
      </c>
      <c r="C1643" s="2">
        <v>-0.9506273973750381</v>
      </c>
      <c r="D1643" s="2">
        <v>1.8574208574207638E-2</v>
      </c>
      <c r="E1643" s="2">
        <v>-0.83104495392553612</v>
      </c>
      <c r="F1643" s="2">
        <v>-1.0567104937325997</v>
      </c>
    </row>
    <row r="1644" spans="1:6" x14ac:dyDescent="0.35">
      <c r="A1644" s="1">
        <v>43964</v>
      </c>
      <c r="B1644" s="2">
        <v>-1.0385009347679803</v>
      </c>
      <c r="C1644" s="2">
        <v>-0.95200187151038818</v>
      </c>
      <c r="D1644" s="2">
        <v>0.16174673493187749</v>
      </c>
      <c r="E1644" s="2">
        <v>-0.85505725679263456</v>
      </c>
      <c r="F1644" s="2">
        <v>-1.0935575870706875</v>
      </c>
    </row>
    <row r="1645" spans="1:6" x14ac:dyDescent="0.35">
      <c r="A1645" s="1">
        <v>43963</v>
      </c>
      <c r="B1645" s="2">
        <v>-1.0465893368210104</v>
      </c>
      <c r="C1645" s="2">
        <v>-0.95371996417957605</v>
      </c>
      <c r="D1645" s="2">
        <v>0.1003870807785904</v>
      </c>
      <c r="E1645" s="2">
        <v>-0.87932985562577204</v>
      </c>
      <c r="F1645" s="2">
        <v>-1.0367563754941278</v>
      </c>
    </row>
    <row r="1646" spans="1:6" x14ac:dyDescent="0.35">
      <c r="A1646" s="1">
        <v>43962</v>
      </c>
      <c r="B1646" s="2">
        <v>-1.0498114107394656</v>
      </c>
      <c r="C1646" s="2">
        <v>-0.95686161934609082</v>
      </c>
      <c r="D1646" s="2">
        <v>7.9933862727494712E-2</v>
      </c>
      <c r="E1646" s="2">
        <v>-0.89104317409752742</v>
      </c>
      <c r="F1646" s="2">
        <v>-0.96850422106480794</v>
      </c>
    </row>
    <row r="1647" spans="1:6" x14ac:dyDescent="0.35">
      <c r="A1647" s="1">
        <v>43961</v>
      </c>
      <c r="B1647" s="2">
        <v>-1.0483000255509118</v>
      </c>
      <c r="C1647" s="2">
        <v>-0.95607620555446216</v>
      </c>
      <c r="D1647" s="2">
        <v>7.9933862727494712E-2</v>
      </c>
      <c r="E1647" s="2">
        <v>-0.88308412436671935</v>
      </c>
      <c r="F1647" s="2" t="s">
        <v>3778</v>
      </c>
    </row>
    <row r="1648" spans="1:6" x14ac:dyDescent="0.35">
      <c r="A1648" s="1">
        <v>43960</v>
      </c>
      <c r="B1648" s="2">
        <v>-1.0296651444348963</v>
      </c>
      <c r="C1648" s="2">
        <v>-0.94856568617201265</v>
      </c>
      <c r="D1648" s="2">
        <v>-1.8790094768880547E-3</v>
      </c>
      <c r="E1648" s="2">
        <v>-0.84224769184852277</v>
      </c>
      <c r="F1648" s="2" t="s">
        <v>3778</v>
      </c>
    </row>
    <row r="1649" spans="1:6" x14ac:dyDescent="0.35">
      <c r="A1649" s="1">
        <v>43959</v>
      </c>
      <c r="B1649" s="2">
        <v>-1.0286437137854891</v>
      </c>
      <c r="C1649" s="2">
        <v>-0.9469457702267785</v>
      </c>
      <c r="D1649" s="2">
        <v>0.1003870807785904</v>
      </c>
      <c r="E1649" s="2">
        <v>-0.8296533716455583</v>
      </c>
      <c r="F1649" s="2">
        <v>-0.9690710994238555</v>
      </c>
    </row>
    <row r="1650" spans="1:6" x14ac:dyDescent="0.35">
      <c r="A1650" s="1">
        <v>43958</v>
      </c>
      <c r="B1650" s="2">
        <v>-1.0281869765032339</v>
      </c>
      <c r="C1650" s="2">
        <v>-0.94763300729445366</v>
      </c>
      <c r="D1650" s="2">
        <v>0.18219995298301858</v>
      </c>
      <c r="E1650" s="2">
        <v>-0.82096349093317922</v>
      </c>
      <c r="F1650" s="2">
        <v>-1.0241716759232733</v>
      </c>
    </row>
    <row r="1651" spans="1:6" x14ac:dyDescent="0.35">
      <c r="A1651" s="1">
        <v>43957</v>
      </c>
      <c r="B1651" s="2">
        <v>-1.0389493677360129</v>
      </c>
      <c r="C1651" s="2">
        <v>-0.95072557409899161</v>
      </c>
      <c r="D1651" s="2">
        <v>0.16174673493187749</v>
      </c>
      <c r="E1651" s="2">
        <v>-0.86243064059985486</v>
      </c>
      <c r="F1651" s="2">
        <v>-1.0613588962767893</v>
      </c>
    </row>
    <row r="1652" spans="1:6" x14ac:dyDescent="0.35">
      <c r="A1652" s="1">
        <v>43956</v>
      </c>
      <c r="B1652" s="2">
        <v>-1.0337010411471883</v>
      </c>
      <c r="C1652" s="2">
        <v>-0.94832024436212869</v>
      </c>
      <c r="D1652" s="2">
        <v>0.1003870807785904</v>
      </c>
      <c r="E1652" s="2">
        <v>-0.86995920084836775</v>
      </c>
      <c r="F1652" s="2">
        <v>-1.038683761914889</v>
      </c>
    </row>
    <row r="1653" spans="1:6" x14ac:dyDescent="0.35">
      <c r="A1653" s="1">
        <v>43955</v>
      </c>
      <c r="B1653" s="2">
        <v>-1.0326630018693355</v>
      </c>
      <c r="C1653" s="2">
        <v>-0.94753483057049992</v>
      </c>
      <c r="D1653" s="2">
        <v>7.9933862727494712E-2</v>
      </c>
      <c r="E1653" s="2">
        <v>-0.87628138940812283</v>
      </c>
      <c r="F1653" s="2">
        <v>-1.0678213095699312</v>
      </c>
    </row>
    <row r="1654" spans="1:6" x14ac:dyDescent="0.35">
      <c r="A1654" s="1">
        <v>43954</v>
      </c>
      <c r="B1654" s="2">
        <v>-1.0299890126895865</v>
      </c>
      <c r="C1654" s="2">
        <v>-0.94709303531270883</v>
      </c>
      <c r="D1654" s="2">
        <v>7.9933862727494712E-2</v>
      </c>
      <c r="E1654" s="2">
        <v>-0.87574077470942646</v>
      </c>
      <c r="F1654" s="2" t="s">
        <v>3778</v>
      </c>
    </row>
    <row r="1655" spans="1:6" x14ac:dyDescent="0.35">
      <c r="A1655" s="1">
        <v>43953</v>
      </c>
      <c r="B1655" s="2">
        <v>-1.0265593309155605</v>
      </c>
      <c r="C1655" s="2">
        <v>-0.94512950083363712</v>
      </c>
      <c r="D1655" s="2">
        <v>0.16174673493187749</v>
      </c>
      <c r="E1655" s="2">
        <v>-0.87169617585251269</v>
      </c>
      <c r="F1655" s="2" t="s">
        <v>3778</v>
      </c>
    </row>
    <row r="1656" spans="1:6" x14ac:dyDescent="0.35">
      <c r="A1656" s="1">
        <v>43952</v>
      </c>
      <c r="B1656" s="2">
        <v>-1.0281869765032339</v>
      </c>
      <c r="C1656" s="2">
        <v>-0.94547311936747469</v>
      </c>
      <c r="D1656" s="2">
        <v>7.9933862727494712E-2</v>
      </c>
      <c r="E1656" s="2">
        <v>-0.87893941167671363</v>
      </c>
      <c r="F1656" s="2">
        <v>-1.0814263901870711</v>
      </c>
    </row>
    <row r="1657" spans="1:6" x14ac:dyDescent="0.35">
      <c r="A1657" s="1">
        <v>43951</v>
      </c>
      <c r="B1657" s="2">
        <v>-1.0329868701240257</v>
      </c>
      <c r="C1657" s="2">
        <v>-0.94763300729445366</v>
      </c>
      <c r="D1657" s="2">
        <v>0.1003870807785904</v>
      </c>
      <c r="E1657" s="2">
        <v>-0.88858037380346599</v>
      </c>
      <c r="F1657" s="2">
        <v>-0.98879846631870871</v>
      </c>
    </row>
    <row r="1658" spans="1:6" x14ac:dyDescent="0.35">
      <c r="A1658" s="1">
        <v>43950</v>
      </c>
      <c r="B1658" s="2">
        <v>-1.0253635096674738</v>
      </c>
      <c r="C1658" s="2">
        <v>-0.94552220772945139</v>
      </c>
      <c r="D1658" s="2">
        <v>0.1208402988296861</v>
      </c>
      <c r="E1658" s="2">
        <v>-0.88147729734559377</v>
      </c>
      <c r="F1658" s="2">
        <v>-0.9580736592583341</v>
      </c>
    </row>
    <row r="1659" spans="1:6" x14ac:dyDescent="0.35">
      <c r="A1659" s="1">
        <v>43949</v>
      </c>
      <c r="B1659" s="2">
        <v>-1.0410171419774958</v>
      </c>
      <c r="C1659" s="2">
        <v>-0.95097101590887567</v>
      </c>
      <c r="D1659" s="2">
        <v>0.26401282518740138</v>
      </c>
      <c r="E1659" s="2">
        <v>-0.93273557988865985</v>
      </c>
      <c r="F1659" s="2">
        <v>-1.0443525455053642</v>
      </c>
    </row>
    <row r="1660" spans="1:6" x14ac:dyDescent="0.35">
      <c r="A1660" s="1">
        <v>43948</v>
      </c>
      <c r="B1660" s="2">
        <v>-1.0413576188606317</v>
      </c>
      <c r="C1660" s="2">
        <v>-0.95013651375527008</v>
      </c>
      <c r="D1660" s="2">
        <v>0.24355960713630567</v>
      </c>
      <c r="E1660" s="2">
        <v>-0.93177949278263206</v>
      </c>
      <c r="F1660" s="2">
        <v>-1.0272328190621296</v>
      </c>
    </row>
    <row r="1661" spans="1:6" x14ac:dyDescent="0.35">
      <c r="A1661" s="1">
        <v>43947</v>
      </c>
      <c r="B1661" s="2">
        <v>-1.04035279683967</v>
      </c>
      <c r="C1661" s="2">
        <v>-0.95077466246096831</v>
      </c>
      <c r="D1661" s="2">
        <v>0.16174673493187749</v>
      </c>
      <c r="E1661" s="2">
        <v>-0.93613945021378531</v>
      </c>
      <c r="F1661" s="2" t="s">
        <v>3778</v>
      </c>
    </row>
    <row r="1662" spans="1:6" x14ac:dyDescent="0.35">
      <c r="A1662" s="1">
        <v>43946</v>
      </c>
      <c r="B1662" s="2">
        <v>-1.0431264377900928</v>
      </c>
      <c r="C1662" s="2">
        <v>-0.95146189952864357</v>
      </c>
      <c r="D1662" s="2">
        <v>0.18219995298301858</v>
      </c>
      <c r="E1662" s="2">
        <v>-0.94307233315540118</v>
      </c>
      <c r="F1662" s="2" t="s">
        <v>3778</v>
      </c>
    </row>
    <row r="1663" spans="1:6" x14ac:dyDescent="0.35">
      <c r="A1663" s="1">
        <v>43945</v>
      </c>
      <c r="B1663" s="2">
        <v>-1.0484661118353684</v>
      </c>
      <c r="C1663" s="2">
        <v>-0.9529836387499242</v>
      </c>
      <c r="D1663" s="2">
        <v>0.28446604323849706</v>
      </c>
      <c r="E1663" s="2">
        <v>-0.94490441630098354</v>
      </c>
      <c r="F1663" s="2">
        <v>-1.0746238498785012</v>
      </c>
    </row>
    <row r="1664" spans="1:6" x14ac:dyDescent="0.35">
      <c r="A1664" s="1">
        <v>43944</v>
      </c>
      <c r="B1664" s="2">
        <v>-1.0502266264506068</v>
      </c>
      <c r="C1664" s="2">
        <v>-0.95244366676817938</v>
      </c>
      <c r="D1664" s="2">
        <v>0.20265317103411429</v>
      </c>
      <c r="E1664" s="2">
        <v>-0.94567028712413681</v>
      </c>
      <c r="F1664" s="2">
        <v>-1.1187269862123965</v>
      </c>
    </row>
    <row r="1665" spans="1:6" x14ac:dyDescent="0.35">
      <c r="A1665" s="1">
        <v>43943</v>
      </c>
      <c r="B1665" s="2">
        <v>-1.0525020085476604</v>
      </c>
      <c r="C1665" s="2">
        <v>-0.95401449435143681</v>
      </c>
      <c r="D1665" s="2">
        <v>0.38673213349397551</v>
      </c>
      <c r="E1665" s="2">
        <v>-0.96447166497880044</v>
      </c>
      <c r="F1665" s="2">
        <v>-1.1170263511352541</v>
      </c>
    </row>
    <row r="1666" spans="1:6" x14ac:dyDescent="0.35">
      <c r="A1666" s="1">
        <v>43942</v>
      </c>
      <c r="B1666" s="2">
        <v>-1.0624090554154886</v>
      </c>
      <c r="C1666" s="2">
        <v>-0.95695979607004444</v>
      </c>
      <c r="D1666" s="2">
        <v>0.46854500569835827</v>
      </c>
      <c r="E1666" s="2">
        <v>-0.97800705521282882</v>
      </c>
      <c r="F1666" s="2">
        <v>-1.1881128973598114</v>
      </c>
    </row>
    <row r="1667" spans="1:6" x14ac:dyDescent="0.35">
      <c r="A1667" s="1">
        <v>43941</v>
      </c>
      <c r="B1667" s="2">
        <v>-1.0627329236701786</v>
      </c>
      <c r="C1667" s="2">
        <v>-0.95764703313771948</v>
      </c>
      <c r="D1667" s="2">
        <v>0.34582569739178415</v>
      </c>
      <c r="E1667" s="2">
        <v>-0.97845756746174251</v>
      </c>
      <c r="F1667" s="2">
        <v>-1.0899295655727839</v>
      </c>
    </row>
    <row r="1668" spans="1:6" x14ac:dyDescent="0.35">
      <c r="A1668" s="1">
        <v>43940</v>
      </c>
      <c r="B1668" s="2">
        <v>-1.0546528259313717</v>
      </c>
      <c r="C1668" s="2">
        <v>-0.95224731332027224</v>
      </c>
      <c r="D1668" s="2">
        <v>0.46854500569835827</v>
      </c>
      <c r="E1668" s="2">
        <v>-0.96397109581334073</v>
      </c>
      <c r="F1668" s="2" t="s">
        <v>3778</v>
      </c>
    </row>
    <row r="1669" spans="1:6" x14ac:dyDescent="0.35">
      <c r="A1669" s="1">
        <v>43939</v>
      </c>
      <c r="B1669" s="2">
        <v>-1.0485740679202651</v>
      </c>
      <c r="C1669" s="2">
        <v>-0.94949836504957175</v>
      </c>
      <c r="D1669" s="2">
        <v>0.36627891544287983</v>
      </c>
      <c r="E1669" s="2">
        <v>-0.95856995451803151</v>
      </c>
      <c r="F1669" s="2" t="s">
        <v>3778</v>
      </c>
    </row>
    <row r="1670" spans="1:6" x14ac:dyDescent="0.35">
      <c r="A1670" s="1">
        <v>43938</v>
      </c>
      <c r="B1670" s="2">
        <v>-1.0625419244430536</v>
      </c>
      <c r="C1670" s="2">
        <v>-0.95435811288527439</v>
      </c>
      <c r="D1670" s="2">
        <v>0.46854500569835827</v>
      </c>
      <c r="E1670" s="2">
        <v>-0.9683310532444942</v>
      </c>
      <c r="F1670" s="2">
        <v>-1.0316544702627002</v>
      </c>
    </row>
    <row r="1671" spans="1:6" x14ac:dyDescent="0.35">
      <c r="A1671" s="1">
        <v>43937</v>
      </c>
      <c r="B1671" s="2">
        <v>-1.0611467996536195</v>
      </c>
      <c r="C1671" s="2">
        <v>-0.95435811288527439</v>
      </c>
      <c r="D1671" s="2">
        <v>0.48899822374945401</v>
      </c>
      <c r="E1671" s="2">
        <v>-0.96583821880050535</v>
      </c>
      <c r="F1671" s="2">
        <v>-1.1166862241198259</v>
      </c>
    </row>
    <row r="1672" spans="1:6" x14ac:dyDescent="0.35">
      <c r="A1672" s="1">
        <v>43936</v>
      </c>
      <c r="B1672" s="2">
        <v>-1.0772654735601195</v>
      </c>
      <c r="C1672" s="2">
        <v>-0.95956147925481461</v>
      </c>
      <c r="D1672" s="2">
        <v>0.50945144180054969</v>
      </c>
      <c r="E1672" s="2">
        <v>-0.98868920120373738</v>
      </c>
      <c r="F1672" s="2">
        <v>-1.1350530829529648</v>
      </c>
    </row>
    <row r="1673" spans="1:6" x14ac:dyDescent="0.35">
      <c r="A1673" s="1">
        <v>43935</v>
      </c>
      <c r="B1673" s="2">
        <v>-1.0726565791664526</v>
      </c>
      <c r="C1673" s="2">
        <v>-0.95450537797120483</v>
      </c>
      <c r="D1673" s="2">
        <v>0.42763856959616692</v>
      </c>
      <c r="E1673" s="2">
        <v>-0.97758657711384267</v>
      </c>
      <c r="F1673" s="2">
        <v>-1.0639665367284079</v>
      </c>
    </row>
    <row r="1674" spans="1:6" x14ac:dyDescent="0.35">
      <c r="A1674" s="1">
        <v>43934</v>
      </c>
      <c r="B1674" s="2">
        <v>-1.074375572210577</v>
      </c>
      <c r="C1674" s="2">
        <v>-0.95725432624190521</v>
      </c>
      <c r="D1674" s="2">
        <v>0.50945144180054969</v>
      </c>
      <c r="E1674" s="2">
        <v>-0.9780671235126841</v>
      </c>
      <c r="F1674" s="2">
        <v>-1.1597689794074362</v>
      </c>
    </row>
    <row r="1675" spans="1:6" x14ac:dyDescent="0.35">
      <c r="A1675" s="1">
        <v>43933</v>
      </c>
      <c r="B1675" s="2">
        <v>-1.0724240583682136</v>
      </c>
      <c r="C1675" s="2">
        <v>-0.9609359533901648</v>
      </c>
      <c r="D1675" s="2">
        <v>0.42763856959616692</v>
      </c>
      <c r="E1675" s="2">
        <v>-0.97424778078022711</v>
      </c>
      <c r="F1675" s="2" t="s">
        <v>3778</v>
      </c>
    </row>
    <row r="1676" spans="1:6" x14ac:dyDescent="0.35">
      <c r="A1676" s="1">
        <v>43932</v>
      </c>
      <c r="B1676" s="2">
        <v>-1.0728807956504687</v>
      </c>
      <c r="C1676" s="2">
        <v>-0.9632921947650509</v>
      </c>
      <c r="D1676" s="2">
        <v>0.50945144180054969</v>
      </c>
      <c r="E1676" s="2">
        <v>-0.97674061522421607</v>
      </c>
      <c r="F1676" s="2" t="s">
        <v>3778</v>
      </c>
    </row>
    <row r="1677" spans="1:6" x14ac:dyDescent="0.35">
      <c r="A1677" s="1">
        <v>43931</v>
      </c>
      <c r="B1677" s="2">
        <v>-1.073146533705599</v>
      </c>
      <c r="C1677" s="2">
        <v>-0.96373399002284199</v>
      </c>
      <c r="D1677" s="2">
        <v>0.40718535154507118</v>
      </c>
      <c r="E1677" s="2">
        <v>-0.9769758827319821</v>
      </c>
      <c r="F1677" s="2" t="s">
        <v>3778</v>
      </c>
    </row>
    <row r="1678" spans="1:6" x14ac:dyDescent="0.35">
      <c r="A1678" s="1">
        <v>43930</v>
      </c>
      <c r="B1678" s="2">
        <v>-1.063330834294222</v>
      </c>
      <c r="C1678" s="2">
        <v>-0.95740159132783564</v>
      </c>
      <c r="D1678" s="2">
        <v>0.32537247934068841</v>
      </c>
      <c r="E1678" s="2">
        <v>-0.9556566419750564</v>
      </c>
      <c r="F1678" s="2">
        <v>-1.1277970399571566</v>
      </c>
    </row>
    <row r="1679" spans="1:6" x14ac:dyDescent="0.35">
      <c r="A1679" s="1">
        <v>43929</v>
      </c>
      <c r="B1679" s="2">
        <v>-1.0605738019722446</v>
      </c>
      <c r="C1679" s="2">
        <v>-0.95700888443202126</v>
      </c>
      <c r="D1679" s="2">
        <v>0.34582569739178415</v>
      </c>
      <c r="E1679" s="2">
        <v>-0.95204253260043781</v>
      </c>
      <c r="F1679" s="2">
        <v>-1.1729205573373382</v>
      </c>
    </row>
    <row r="1680" spans="1:6" x14ac:dyDescent="0.35">
      <c r="A1680" s="1">
        <v>43928</v>
      </c>
      <c r="B1680" s="2">
        <v>-1.0674580784629653</v>
      </c>
      <c r="C1680" s="2">
        <v>-0.95867788873923221</v>
      </c>
      <c r="D1680" s="2">
        <v>0.20265317103411429</v>
      </c>
      <c r="E1680" s="2">
        <v>-0.96085254991252733</v>
      </c>
      <c r="F1680" s="2">
        <v>-1.2756389159967458</v>
      </c>
    </row>
    <row r="1681" spans="1:6" x14ac:dyDescent="0.35">
      <c r="A1681" s="1">
        <v>43927</v>
      </c>
      <c r="B1681" s="2">
        <v>-1.0621848389314725</v>
      </c>
      <c r="C1681" s="2">
        <v>-0.95651800081225336</v>
      </c>
      <c r="D1681" s="2">
        <v>0.38673213349397551</v>
      </c>
      <c r="E1681" s="2">
        <v>-0.95348917748861617</v>
      </c>
      <c r="F1681" s="2">
        <v>-1.2707637621089376</v>
      </c>
    </row>
    <row r="1682" spans="1:6" x14ac:dyDescent="0.35">
      <c r="A1682" s="1">
        <v>43926</v>
      </c>
      <c r="B1682" s="2">
        <v>-1.0858355258380732</v>
      </c>
      <c r="C1682" s="2">
        <v>-0.96388125510877243</v>
      </c>
      <c r="D1682" s="2">
        <v>0.55035787790274104</v>
      </c>
      <c r="E1682" s="2">
        <v>-0.98150102798773708</v>
      </c>
      <c r="F1682" s="2" t="s">
        <v>3778</v>
      </c>
    </row>
    <row r="1683" spans="1:6" x14ac:dyDescent="0.35">
      <c r="A1683" s="1">
        <v>43925</v>
      </c>
      <c r="B1683" s="2">
        <v>-1.0846480089042094</v>
      </c>
      <c r="C1683" s="2">
        <v>-0.96353763657493485</v>
      </c>
      <c r="D1683" s="2">
        <v>0.77534327646483914</v>
      </c>
      <c r="E1683" s="2">
        <v>-0.97726120715629394</v>
      </c>
      <c r="F1683" s="2" t="s">
        <v>3778</v>
      </c>
    </row>
    <row r="1684" spans="1:6" x14ac:dyDescent="0.35">
      <c r="A1684" s="1">
        <v>43924</v>
      </c>
      <c r="B1684" s="2">
        <v>-1.0870313470861599</v>
      </c>
      <c r="C1684" s="2">
        <v>-0.96550117105400657</v>
      </c>
      <c r="D1684" s="2">
        <v>0.46854500569835827</v>
      </c>
      <c r="E1684" s="2">
        <v>-0.98334312251662848</v>
      </c>
      <c r="F1684" s="2">
        <v>-1.469171187775564</v>
      </c>
    </row>
    <row r="1685" spans="1:6" x14ac:dyDescent="0.35">
      <c r="A1685" s="1">
        <v>43923</v>
      </c>
      <c r="B1685" s="2">
        <v>-1.0868984780585946</v>
      </c>
      <c r="C1685" s="2">
        <v>-0.96717017536121752</v>
      </c>
      <c r="D1685" s="2">
        <v>0.46854500569835827</v>
      </c>
      <c r="E1685" s="2">
        <v>-0.98010944570775926</v>
      </c>
      <c r="F1685" s="2">
        <v>-1.4258616811443343</v>
      </c>
    </row>
    <row r="1686" spans="1:6" x14ac:dyDescent="0.35">
      <c r="A1686" s="1">
        <v>43922</v>
      </c>
      <c r="B1686" s="2">
        <v>-1.0915821112802668</v>
      </c>
      <c r="C1686" s="2">
        <v>-0.96869191458249815</v>
      </c>
      <c r="D1686" s="2">
        <v>0.81624971256703049</v>
      </c>
      <c r="E1686" s="2">
        <v>-0.98821866618820531</v>
      </c>
      <c r="F1686" s="2">
        <v>-1.489805560044893</v>
      </c>
    </row>
    <row r="1687" spans="1:6" x14ac:dyDescent="0.35">
      <c r="A1687" s="1">
        <v>43921</v>
      </c>
      <c r="B1687" s="2">
        <v>-1.0939073192626574</v>
      </c>
      <c r="C1687" s="2">
        <v>-0.96947732837412681</v>
      </c>
      <c r="D1687" s="2">
        <v>0.67307718620936063</v>
      </c>
      <c r="E1687" s="2">
        <v>-0.99953152932759293</v>
      </c>
      <c r="F1687" s="2">
        <v>-1.3604439185102526</v>
      </c>
    </row>
    <row r="1688" spans="1:6" x14ac:dyDescent="0.35">
      <c r="A1688" s="1">
        <v>43920</v>
      </c>
      <c r="B1688" s="2">
        <v>-1.0944969255724779</v>
      </c>
      <c r="C1688" s="2">
        <v>-0.97139177449122183</v>
      </c>
      <c r="D1688" s="2">
        <v>0.77534327646483914</v>
      </c>
      <c r="E1688" s="2">
        <v>-1.000607753033331</v>
      </c>
      <c r="F1688" s="2">
        <v>-1.3127127606784528</v>
      </c>
    </row>
    <row r="1689" spans="1:6" x14ac:dyDescent="0.35">
      <c r="A1689" s="1">
        <v>43919</v>
      </c>
      <c r="B1689" s="2">
        <v>-1.1002352067004488</v>
      </c>
      <c r="C1689" s="2">
        <v>-0.97561337362122602</v>
      </c>
      <c r="D1689" s="2">
        <v>0.69353040426045631</v>
      </c>
      <c r="E1689" s="2">
        <v>-1.0256662454562402</v>
      </c>
      <c r="F1689" s="2" t="s">
        <v>3778</v>
      </c>
    </row>
    <row r="1690" spans="1:6" x14ac:dyDescent="0.35">
      <c r="A1690" s="1">
        <v>43918</v>
      </c>
      <c r="B1690" s="2">
        <v>-1.0954270087654341</v>
      </c>
      <c r="C1690" s="2">
        <v>-0.9712935977672682</v>
      </c>
      <c r="D1690" s="2">
        <v>0.65262396815826496</v>
      </c>
      <c r="E1690" s="2">
        <v>-1.0084817060060112</v>
      </c>
      <c r="F1690" s="2" t="s">
        <v>3778</v>
      </c>
    </row>
    <row r="1691" spans="1:6" x14ac:dyDescent="0.35">
      <c r="A1691" s="1">
        <v>43917</v>
      </c>
      <c r="B1691" s="2">
        <v>-1.0948374024556136</v>
      </c>
      <c r="C1691" s="2">
        <v>-0.97055727233761635</v>
      </c>
      <c r="D1691" s="2">
        <v>0.71398362231155199</v>
      </c>
      <c r="E1691" s="2">
        <v>-1.0014887547645399</v>
      </c>
      <c r="F1691" s="2">
        <v>-1.4093088330601473</v>
      </c>
    </row>
    <row r="1692" spans="1:6" x14ac:dyDescent="0.35">
      <c r="A1692" s="1">
        <v>43916</v>
      </c>
      <c r="B1692" s="2">
        <v>-1.0893233378116589</v>
      </c>
      <c r="C1692" s="2">
        <v>-0.96623749648365842</v>
      </c>
      <c r="D1692" s="2">
        <v>0.95942223892470035</v>
      </c>
      <c r="E1692" s="2">
        <v>-0.98388373721532496</v>
      </c>
      <c r="F1692" s="2">
        <v>-1.3088579878369297</v>
      </c>
    </row>
    <row r="1693" spans="1:6" x14ac:dyDescent="0.35">
      <c r="A1693" s="1">
        <v>43915</v>
      </c>
      <c r="B1693" s="2">
        <v>-1.0912416343971312</v>
      </c>
      <c r="C1693" s="2">
        <v>-0.97050818397563954</v>
      </c>
      <c r="D1693" s="2">
        <v>0.6117175320560736</v>
      </c>
      <c r="E1693" s="2">
        <v>-0.98619636675974831</v>
      </c>
      <c r="F1693" s="2">
        <v>-1.4840234007826085</v>
      </c>
    </row>
    <row r="1694" spans="1:6" x14ac:dyDescent="0.35">
      <c r="A1694" s="1">
        <v>43914</v>
      </c>
      <c r="B1694" s="2">
        <v>-1.0891240342703112</v>
      </c>
      <c r="C1694" s="2">
        <v>-0.97050818397563954</v>
      </c>
      <c r="D1694" s="2">
        <v>0.83670293061812617</v>
      </c>
      <c r="E1694" s="2">
        <v>-0.98290762734267867</v>
      </c>
      <c r="F1694" s="2">
        <v>-1.5161087159046969</v>
      </c>
    </row>
    <row r="1695" spans="1:6" x14ac:dyDescent="0.35">
      <c r="A1695" s="1">
        <v>43913</v>
      </c>
      <c r="B1695" s="2">
        <v>-1.0912831559682452</v>
      </c>
      <c r="C1695" s="2">
        <v>-0.9712445094052915</v>
      </c>
      <c r="D1695" s="2">
        <v>1.0003286750269371</v>
      </c>
      <c r="E1695" s="2">
        <v>-0.99670831923440051</v>
      </c>
      <c r="F1695" s="2">
        <v>-1.7540842510328394</v>
      </c>
    </row>
    <row r="1696" spans="1:6" x14ac:dyDescent="0.35">
      <c r="A1696" s="1">
        <v>43912</v>
      </c>
      <c r="B1696" s="2">
        <v>-1.1025853276255078</v>
      </c>
      <c r="C1696" s="2">
        <v>-0.97630061068890128</v>
      </c>
      <c r="D1696" s="2">
        <v>0.67307718620936063</v>
      </c>
      <c r="E1696" s="2">
        <v>-1.0290851328563295</v>
      </c>
      <c r="F1696" s="2" t="s">
        <v>3778</v>
      </c>
    </row>
    <row r="1697" spans="1:6" x14ac:dyDescent="0.35">
      <c r="A1697" s="1">
        <v>43911</v>
      </c>
      <c r="B1697" s="2">
        <v>-1.0941398400608966</v>
      </c>
      <c r="C1697" s="2">
        <v>-0.97163721630110578</v>
      </c>
      <c r="D1697" s="2">
        <v>0.6117175320560736</v>
      </c>
      <c r="E1697" s="2">
        <v>-1.0108594095419443</v>
      </c>
      <c r="F1697" s="2" t="s">
        <v>3778</v>
      </c>
    </row>
    <row r="1698" spans="1:6" x14ac:dyDescent="0.35">
      <c r="A1698" s="1">
        <v>43910</v>
      </c>
      <c r="B1698" s="2">
        <v>-1.0935253208084077</v>
      </c>
      <c r="C1698" s="2">
        <v>-0.97247171845471136</v>
      </c>
      <c r="D1698" s="2">
        <v>0.30491926128959274</v>
      </c>
      <c r="E1698" s="2">
        <v>-1.0099033224359164</v>
      </c>
      <c r="F1698" s="2">
        <v>-1.6775556725614262</v>
      </c>
    </row>
    <row r="1699" spans="1:6" x14ac:dyDescent="0.35">
      <c r="A1699" s="1">
        <v>43909</v>
      </c>
      <c r="B1699" s="2">
        <v>-1.0917731105073918</v>
      </c>
      <c r="C1699" s="2">
        <v>-0.97070453742354668</v>
      </c>
      <c r="D1699" s="2">
        <v>0.67307718620936063</v>
      </c>
      <c r="E1699" s="2">
        <v>-1.011570217756897</v>
      </c>
      <c r="F1699" s="2">
        <v>-1.5590780955204979</v>
      </c>
    </row>
    <row r="1700" spans="1:6" x14ac:dyDescent="0.35">
      <c r="A1700" s="1">
        <v>43908</v>
      </c>
      <c r="B1700" s="2">
        <v>-1.1064385294248977</v>
      </c>
      <c r="C1700" s="2">
        <v>-0.98003132619913758</v>
      </c>
      <c r="D1700" s="2">
        <v>1.1639544194357028</v>
      </c>
      <c r="E1700" s="2">
        <v>-1.0521463543090546</v>
      </c>
      <c r="F1700" s="2">
        <v>-1.5718895464349716</v>
      </c>
    </row>
    <row r="1701" spans="1:6" x14ac:dyDescent="0.35">
      <c r="A1701" s="1">
        <v>43907</v>
      </c>
      <c r="B1701" s="2">
        <v>-1.1078585671570007</v>
      </c>
      <c r="C1701" s="2">
        <v>-0.9805712981808824</v>
      </c>
      <c r="D1701" s="2">
        <v>1.3684865999466596</v>
      </c>
      <c r="E1701" s="2">
        <v>-1.0571670630386147</v>
      </c>
      <c r="F1701" s="2">
        <v>-1.4232540406927161</v>
      </c>
    </row>
    <row r="1702" spans="1:6" x14ac:dyDescent="0.35">
      <c r="A1702" s="1">
        <v>43906</v>
      </c>
      <c r="B1702" s="2">
        <v>-1.1120439415253036</v>
      </c>
      <c r="C1702" s="2">
        <v>-0.98484198567286341</v>
      </c>
      <c r="D1702" s="2">
        <v>1.1639544194357028</v>
      </c>
      <c r="E1702" s="2">
        <v>-1.0687352164523867</v>
      </c>
      <c r="F1702" s="2">
        <v>-1.5854946270521117</v>
      </c>
    </row>
    <row r="1703" spans="1:6" x14ac:dyDescent="0.35">
      <c r="A1703" s="1">
        <v>43905</v>
      </c>
      <c r="B1703" s="2">
        <v>-1.1009742906662801</v>
      </c>
      <c r="C1703" s="2">
        <v>-0.98003132619913758</v>
      </c>
      <c r="D1703" s="2">
        <v>0.46854500569835827</v>
      </c>
      <c r="E1703" s="2">
        <v>-1.0519010754179794</v>
      </c>
      <c r="F1703" s="2" t="s">
        <v>3778</v>
      </c>
    </row>
    <row r="1704" spans="1:6" x14ac:dyDescent="0.35">
      <c r="A1704" s="1">
        <v>43904</v>
      </c>
      <c r="B1704" s="2">
        <v>-1.1023528068272688</v>
      </c>
      <c r="C1704" s="2">
        <v>-0.98135671197251106</v>
      </c>
      <c r="D1704" s="2">
        <v>1.6752848707131405</v>
      </c>
      <c r="E1704" s="2">
        <v>-1.0610915252958182</v>
      </c>
      <c r="F1704" s="2" t="s">
        <v>3778</v>
      </c>
    </row>
    <row r="1705" spans="1:6" x14ac:dyDescent="0.35">
      <c r="A1705" s="1">
        <v>43903</v>
      </c>
      <c r="B1705" s="2">
        <v>-1.0929689317554785</v>
      </c>
      <c r="C1705" s="2">
        <v>-0.97728237792843708</v>
      </c>
      <c r="D1705" s="2">
        <v>1.6343784346109491</v>
      </c>
      <c r="E1705" s="2">
        <v>-1.0409886676109594</v>
      </c>
      <c r="F1705" s="2">
        <v>-1.2171370693430434</v>
      </c>
    </row>
    <row r="1706" spans="1:6" x14ac:dyDescent="0.35">
      <c r="A1706" s="1">
        <v>43902</v>
      </c>
      <c r="B1706" s="2">
        <v>-1.1146348875628243</v>
      </c>
      <c r="C1706" s="2">
        <v>-0.98567648782646888</v>
      </c>
      <c r="D1706" s="2">
        <v>2.9842908259834009</v>
      </c>
      <c r="E1706" s="2">
        <v>-1.0789468274277632</v>
      </c>
      <c r="F1706" s="2">
        <v>-1.4783546171921336</v>
      </c>
    </row>
    <row r="1707" spans="1:6" x14ac:dyDescent="0.35">
      <c r="A1707" s="1">
        <v>43901</v>
      </c>
      <c r="B1707" s="2">
        <v>-1.0426530918793921</v>
      </c>
      <c r="C1707" s="2">
        <v>-0.94989107194538613</v>
      </c>
      <c r="D1707" s="2">
        <v>0.89806258477141321</v>
      </c>
      <c r="E1707" s="2">
        <v>-0.92331486819470976</v>
      </c>
      <c r="F1707" s="2">
        <v>-1.1826708651129552</v>
      </c>
    </row>
    <row r="1708" spans="1:6" x14ac:dyDescent="0.35">
      <c r="A1708" s="1">
        <v>43900</v>
      </c>
      <c r="B1708" s="2">
        <v>-1.0376871119741438</v>
      </c>
      <c r="C1708" s="2">
        <v>-0.94841842108608232</v>
      </c>
      <c r="D1708" s="2">
        <v>0.71398362231155199</v>
      </c>
      <c r="E1708" s="2">
        <v>-0.9255123668310774</v>
      </c>
      <c r="F1708" s="2">
        <v>-1.0230379192051782</v>
      </c>
    </row>
    <row r="1709" spans="1:6" x14ac:dyDescent="0.35">
      <c r="A1709" s="1">
        <v>43899</v>
      </c>
      <c r="B1709" s="2">
        <v>-1.0357854240171172</v>
      </c>
      <c r="C1709" s="2">
        <v>-0.94984198358340932</v>
      </c>
      <c r="D1709" s="2">
        <v>0.73443684036264767</v>
      </c>
      <c r="E1709" s="2">
        <v>-0.92341998771945621</v>
      </c>
      <c r="F1709" s="2">
        <v>-1.1767753301788613</v>
      </c>
    </row>
    <row r="1710" spans="1:6" x14ac:dyDescent="0.35">
      <c r="A1710" s="1">
        <v>43898</v>
      </c>
      <c r="B1710" s="2">
        <v>-1.0388497159653389</v>
      </c>
      <c r="C1710" s="2">
        <v>-0.94797662582829112</v>
      </c>
      <c r="D1710" s="2">
        <v>0.97987545697579603</v>
      </c>
      <c r="E1710" s="2">
        <v>-0.91835923345665949</v>
      </c>
      <c r="F1710" s="2" t="s">
        <v>3778</v>
      </c>
    </row>
    <row r="1711" spans="1:6" x14ac:dyDescent="0.35">
      <c r="A1711" s="1">
        <v>43897</v>
      </c>
      <c r="B1711" s="2">
        <v>-1.0071604528910452</v>
      </c>
      <c r="C1711" s="2">
        <v>-0.93172837801397235</v>
      </c>
      <c r="D1711" s="2">
        <v>0.91851580282250889</v>
      </c>
      <c r="E1711" s="2">
        <v>-0.87562564380137076</v>
      </c>
      <c r="F1711" s="2" t="s">
        <v>3778</v>
      </c>
    </row>
    <row r="1712" spans="1:6" x14ac:dyDescent="0.35">
      <c r="A1712" s="1">
        <v>43896</v>
      </c>
      <c r="B1712" s="2">
        <v>-1.000865782710145</v>
      </c>
      <c r="C1712" s="2">
        <v>-0.92618139311059466</v>
      </c>
      <c r="D1712" s="2">
        <v>0.93896902087360468</v>
      </c>
      <c r="E1712" s="2">
        <v>-0.86326158541451792</v>
      </c>
      <c r="F1712" s="2">
        <v>-0.92077306323300823</v>
      </c>
    </row>
    <row r="1713" spans="1:6" x14ac:dyDescent="0.35">
      <c r="A1713" s="1">
        <v>43895</v>
      </c>
      <c r="B1713" s="2">
        <v>-1.0145263796066895</v>
      </c>
      <c r="C1713" s="2">
        <v>-0.92917578319117911</v>
      </c>
      <c r="D1713" s="2">
        <v>0.71398362231155199</v>
      </c>
      <c r="E1713" s="2">
        <v>-0.86699082569719221</v>
      </c>
      <c r="F1713" s="2">
        <v>-0.8623845922511153</v>
      </c>
    </row>
    <row r="1714" spans="1:6" x14ac:dyDescent="0.35">
      <c r="A1714" s="1">
        <v>43894</v>
      </c>
      <c r="B1714" s="2">
        <v>-1.0179062354953785</v>
      </c>
      <c r="C1714" s="2">
        <v>-0.93300467542536902</v>
      </c>
      <c r="D1714" s="2">
        <v>0.67307718620936063</v>
      </c>
      <c r="E1714" s="2">
        <v>-0.88212803726069133</v>
      </c>
      <c r="F1714" s="2">
        <v>-0.74197962878942558</v>
      </c>
    </row>
    <row r="1715" spans="1:6" x14ac:dyDescent="0.35">
      <c r="A1715" s="1">
        <v>43893</v>
      </c>
      <c r="B1715" s="2">
        <v>-1.0182716253211828</v>
      </c>
      <c r="C1715" s="2">
        <v>-0.93472276809455679</v>
      </c>
      <c r="D1715" s="2">
        <v>0.85715614866922185</v>
      </c>
      <c r="E1715" s="2">
        <v>-0.88195283805278046</v>
      </c>
      <c r="F1715" s="2">
        <v>-0.88562660497206291</v>
      </c>
    </row>
    <row r="1716" spans="1:6" x14ac:dyDescent="0.35">
      <c r="A1716" s="1">
        <v>43892</v>
      </c>
      <c r="B1716" s="2">
        <v>-1.0116863041424839</v>
      </c>
      <c r="C1716" s="2">
        <v>-0.93325011723525297</v>
      </c>
      <c r="D1716" s="2">
        <v>0.48899822374945401</v>
      </c>
      <c r="E1716" s="2">
        <v>-0.87477467622008942</v>
      </c>
      <c r="F1716" s="2">
        <v>-0.78721652184141655</v>
      </c>
    </row>
    <row r="1717" spans="1:6" x14ac:dyDescent="0.35">
      <c r="A1717" s="1">
        <v>43891</v>
      </c>
      <c r="B1717" s="2">
        <v>-1.0232126922837625</v>
      </c>
      <c r="C1717" s="2">
        <v>-0.93835530688083968</v>
      </c>
      <c r="D1717" s="2">
        <v>0.83670293061812617</v>
      </c>
      <c r="E1717" s="2">
        <v>-0.89303543937605667</v>
      </c>
      <c r="F1717" s="2" t="s">
        <v>3778</v>
      </c>
    </row>
    <row r="1718" spans="1:6" x14ac:dyDescent="0.35">
      <c r="A1718" s="1">
        <v>43890</v>
      </c>
      <c r="B1718" s="2">
        <v>-1.0236029950522354</v>
      </c>
      <c r="C1718" s="2">
        <v>-0.93644086076374455</v>
      </c>
      <c r="D1718" s="2">
        <v>0.87760936672031753</v>
      </c>
      <c r="E1718" s="2">
        <v>-0.89285022878483655</v>
      </c>
      <c r="F1718" s="2" t="s">
        <v>3778</v>
      </c>
    </row>
    <row r="1719" spans="1:6" x14ac:dyDescent="0.35">
      <c r="A1719" s="1">
        <v>43889</v>
      </c>
      <c r="B1719" s="2">
        <v>-1.0157886353685586</v>
      </c>
      <c r="C1719" s="2">
        <v>-0.93801168834700199</v>
      </c>
      <c r="D1719" s="2">
        <v>0.71398362231155199</v>
      </c>
      <c r="E1719" s="2">
        <v>-0.88515147502006752</v>
      </c>
      <c r="F1719" s="2">
        <v>-0.94140743550233763</v>
      </c>
    </row>
    <row r="1720" spans="1:6" x14ac:dyDescent="0.35">
      <c r="A1720" s="1">
        <v>43888</v>
      </c>
      <c r="B1720" s="2">
        <v>-1.0152903765151893</v>
      </c>
      <c r="C1720" s="2">
        <v>-0.93683356765955905</v>
      </c>
      <c r="D1720" s="2">
        <v>0.38673213349397551</v>
      </c>
      <c r="E1720" s="2">
        <v>-0.87908958242635149</v>
      </c>
      <c r="F1720" s="2">
        <v>-0.91351702023720005</v>
      </c>
    </row>
    <row r="1721" spans="1:6" x14ac:dyDescent="0.35">
      <c r="A1721" s="1">
        <v>43887</v>
      </c>
      <c r="B1721" s="2">
        <v>-1.0179726700091611</v>
      </c>
      <c r="C1721" s="2">
        <v>-0.93899345558653791</v>
      </c>
      <c r="D1721" s="2">
        <v>0.50945144180054969</v>
      </c>
      <c r="E1721" s="2">
        <v>-0.88000562399914262</v>
      </c>
      <c r="F1721" s="2">
        <v>-0.75751209582732704</v>
      </c>
    </row>
    <row r="1722" spans="1:6" x14ac:dyDescent="0.35">
      <c r="A1722" s="1">
        <v>43886</v>
      </c>
      <c r="B1722" s="2">
        <v>-0.99915509398024349</v>
      </c>
      <c r="C1722" s="2">
        <v>-0.93172837801397235</v>
      </c>
      <c r="D1722" s="2">
        <v>0.36627891544287983</v>
      </c>
      <c r="E1722" s="2">
        <v>-0.85413120383653418</v>
      </c>
      <c r="F1722" s="2">
        <v>-0.74413376655380625</v>
      </c>
    </row>
    <row r="1723" spans="1:6" x14ac:dyDescent="0.35">
      <c r="A1723" s="1">
        <v>43885</v>
      </c>
      <c r="B1723" s="2">
        <v>-0.98363433069778672</v>
      </c>
      <c r="C1723" s="2">
        <v>-0.92240158923838156</v>
      </c>
      <c r="D1723" s="2">
        <v>0.18219995298301858</v>
      </c>
      <c r="E1723" s="2">
        <v>-0.83683653916990397</v>
      </c>
      <c r="F1723" s="2">
        <v>-0.63336573519592365</v>
      </c>
    </row>
    <row r="1724" spans="1:6" x14ac:dyDescent="0.35">
      <c r="A1724" s="1">
        <v>43884</v>
      </c>
      <c r="B1724" s="2">
        <v>-0.97610231769768596</v>
      </c>
      <c r="C1724" s="2">
        <v>-0.91911266898593635</v>
      </c>
      <c r="D1724" s="2">
        <v>0.71398362231155199</v>
      </c>
      <c r="E1724" s="2">
        <v>-0.82282060253703437</v>
      </c>
      <c r="F1724" s="2" t="s">
        <v>3778</v>
      </c>
    </row>
    <row r="1725" spans="1:6" x14ac:dyDescent="0.35">
      <c r="A1725" s="1">
        <v>43883</v>
      </c>
      <c r="B1725" s="2">
        <v>-0.98696436070113902</v>
      </c>
      <c r="C1725" s="2">
        <v>-0.92294156122012627</v>
      </c>
      <c r="D1725" s="2">
        <v>0.85715614866922185</v>
      </c>
      <c r="E1725" s="2">
        <v>-0.83718693758572582</v>
      </c>
      <c r="F1725" s="2" t="s">
        <v>3778</v>
      </c>
    </row>
    <row r="1726" spans="1:6" x14ac:dyDescent="0.35">
      <c r="A1726" s="1">
        <v>43882</v>
      </c>
      <c r="B1726" s="2">
        <v>-0.98408276366581915</v>
      </c>
      <c r="C1726" s="2">
        <v>-0.92230341251442793</v>
      </c>
      <c r="D1726" s="2">
        <v>0.4480917876472626</v>
      </c>
      <c r="E1726" s="2">
        <v>-0.83574529838920208</v>
      </c>
      <c r="F1726" s="2">
        <v>-0.50649835844109214</v>
      </c>
    </row>
    <row r="1727" spans="1:6" x14ac:dyDescent="0.35">
      <c r="A1727" s="1">
        <v>43881</v>
      </c>
      <c r="B1727" s="2">
        <v>-0.99049369424583888</v>
      </c>
      <c r="C1727" s="2">
        <v>-0.92254885432431188</v>
      </c>
      <c r="D1727" s="2">
        <v>0.30491926128959274</v>
      </c>
      <c r="E1727" s="2">
        <v>-0.83985497123762554</v>
      </c>
      <c r="F1727" s="2">
        <v>-0.46636337062052924</v>
      </c>
    </row>
    <row r="1728" spans="1:6" x14ac:dyDescent="0.35">
      <c r="A1728" s="1">
        <v>43880</v>
      </c>
      <c r="B1728" s="2">
        <v>-0.98905704788529047</v>
      </c>
      <c r="C1728" s="2">
        <v>-0.92156708708477608</v>
      </c>
      <c r="D1728" s="2">
        <v>3.9027426625303327E-2</v>
      </c>
      <c r="E1728" s="2">
        <v>-0.8395045728218038</v>
      </c>
      <c r="F1728" s="2">
        <v>-0.45162453328529412</v>
      </c>
    </row>
    <row r="1729" spans="1:6" x14ac:dyDescent="0.35">
      <c r="A1729" s="1">
        <v>43879</v>
      </c>
      <c r="B1729" s="2">
        <v>-0.96984086477367726</v>
      </c>
      <c r="C1729" s="2">
        <v>-0.91307480046279077</v>
      </c>
      <c r="D1729" s="2">
        <v>0.38673213349397551</v>
      </c>
      <c r="E1729" s="2">
        <v>-0.81202332563807023</v>
      </c>
      <c r="F1729" s="2">
        <v>-0.46965126510300431</v>
      </c>
    </row>
    <row r="1730" spans="1:6" x14ac:dyDescent="0.35">
      <c r="A1730" s="1">
        <v>43878</v>
      </c>
      <c r="B1730" s="2">
        <v>-0.9819900764816677</v>
      </c>
      <c r="C1730" s="2">
        <v>-0.91597101381942159</v>
      </c>
      <c r="D1730" s="2">
        <v>0.14129351688078179</v>
      </c>
      <c r="E1730" s="2">
        <v>-0.83489933649957526</v>
      </c>
      <c r="F1730" s="2" t="s">
        <v>3778</v>
      </c>
    </row>
    <row r="1731" spans="1:6" x14ac:dyDescent="0.35">
      <c r="A1731" s="1">
        <v>43877</v>
      </c>
      <c r="B1731" s="2">
        <v>-0.9883345725479048</v>
      </c>
      <c r="C1731" s="2">
        <v>-0.91621645562930554</v>
      </c>
      <c r="D1731" s="2">
        <v>0.18219995298301858</v>
      </c>
      <c r="E1731" s="2">
        <v>-0.82334119446911247</v>
      </c>
      <c r="F1731" s="2" t="s">
        <v>3778</v>
      </c>
    </row>
    <row r="1732" spans="1:6" x14ac:dyDescent="0.35">
      <c r="A1732" s="1">
        <v>43876</v>
      </c>
      <c r="B1732" s="2">
        <v>-0.98428206720716704</v>
      </c>
      <c r="C1732" s="2">
        <v>-0.91189667977534761</v>
      </c>
      <c r="D1732" s="2">
        <v>-1.8790094768880547E-3</v>
      </c>
      <c r="E1732" s="2">
        <v>-0.82457259461614307</v>
      </c>
      <c r="F1732" s="2" t="s">
        <v>3778</v>
      </c>
    </row>
    <row r="1733" spans="1:6" x14ac:dyDescent="0.35">
      <c r="A1733" s="1">
        <v>43875</v>
      </c>
      <c r="B1733" s="2">
        <v>-0.96735787482105307</v>
      </c>
      <c r="C1733" s="2">
        <v>-0.90188265393208178</v>
      </c>
      <c r="D1733" s="2">
        <v>-4.2785445579079442E-2</v>
      </c>
      <c r="E1733" s="2">
        <v>-0.80328338800914512</v>
      </c>
      <c r="F1733" s="2">
        <v>-0.45842707359386414</v>
      </c>
    </row>
    <row r="1734" spans="1:6" x14ac:dyDescent="0.35">
      <c r="A1734" s="1">
        <v>43874</v>
      </c>
      <c r="B1734" s="2">
        <v>-0.98105999328871152</v>
      </c>
      <c r="C1734" s="2">
        <v>-0.9057606345282484</v>
      </c>
      <c r="D1734" s="2">
        <v>-0.2064111899878677</v>
      </c>
      <c r="E1734" s="2">
        <v>-0.80818396013899485</v>
      </c>
      <c r="F1734" s="2">
        <v>-0.46556974091786241</v>
      </c>
    </row>
    <row r="1735" spans="1:6" x14ac:dyDescent="0.35">
      <c r="A1735" s="1">
        <v>43873</v>
      </c>
      <c r="B1735" s="2">
        <v>-0.98369246089734663</v>
      </c>
      <c r="C1735" s="2">
        <v>-0.90134268195033695</v>
      </c>
      <c r="D1735" s="2">
        <v>0.16174673493187749</v>
      </c>
      <c r="E1735" s="2">
        <v>-0.80404925883229827</v>
      </c>
      <c r="F1735" s="2">
        <v>-0.45933407896833989</v>
      </c>
    </row>
    <row r="1736" spans="1:6" x14ac:dyDescent="0.35">
      <c r="A1736" s="1">
        <v>43872</v>
      </c>
      <c r="B1736" s="2">
        <v>-1.0076254944875234</v>
      </c>
      <c r="C1736" s="2">
        <v>-0.90502430909859644</v>
      </c>
      <c r="D1736" s="2">
        <v>0.55035787790274104</v>
      </c>
      <c r="E1736" s="2">
        <v>-0.80846427887165229</v>
      </c>
      <c r="F1736" s="2">
        <v>-0.48382322407919193</v>
      </c>
    </row>
    <row r="1737" spans="1:6" x14ac:dyDescent="0.35">
      <c r="A1737" s="1">
        <v>43871</v>
      </c>
      <c r="B1737" s="2">
        <v>-1.0190937524292423</v>
      </c>
      <c r="C1737" s="2">
        <v>-0.90767508064534341</v>
      </c>
      <c r="D1737" s="2">
        <v>-8.3691881681270827E-2</v>
      </c>
      <c r="E1737" s="2">
        <v>-0.82725564534300677</v>
      </c>
      <c r="F1737" s="2">
        <v>-0.49028563737233377</v>
      </c>
    </row>
    <row r="1738" spans="1:6" x14ac:dyDescent="0.35">
      <c r="A1738" s="1">
        <v>43870</v>
      </c>
      <c r="B1738" s="2">
        <v>-1.0144101192075701</v>
      </c>
      <c r="C1738" s="2">
        <v>-0.91189667977534761</v>
      </c>
      <c r="D1738" s="2">
        <v>-0.1450515358345579</v>
      </c>
      <c r="E1738" s="2">
        <v>-0.81236871836223734</v>
      </c>
      <c r="F1738" s="2" t="s">
        <v>3778</v>
      </c>
    </row>
    <row r="1739" spans="1:6" x14ac:dyDescent="0.35">
      <c r="A1739" s="1">
        <v>43869</v>
      </c>
      <c r="B1739" s="2">
        <v>-1.0188612316310033</v>
      </c>
      <c r="C1739" s="2">
        <v>-0.92426694699349976</v>
      </c>
      <c r="D1739" s="2">
        <v>-0.10414509973236652</v>
      </c>
      <c r="E1739" s="2">
        <v>-0.82518328899800386</v>
      </c>
      <c r="F1739" s="2" t="s">
        <v>3778</v>
      </c>
    </row>
    <row r="1740" spans="1:6" x14ac:dyDescent="0.35">
      <c r="A1740" s="1">
        <v>43868</v>
      </c>
      <c r="B1740" s="2">
        <v>-1.0186287108327643</v>
      </c>
      <c r="C1740" s="2">
        <v>-0.92294156122012627</v>
      </c>
      <c r="D1740" s="2">
        <v>-0.43139658854994301</v>
      </c>
      <c r="E1740" s="2">
        <v>-0.82903266588038849</v>
      </c>
      <c r="F1740" s="2">
        <v>-0.51794930129385208</v>
      </c>
    </row>
    <row r="1741" spans="1:6" x14ac:dyDescent="0.35">
      <c r="A1741" s="1">
        <v>43867</v>
      </c>
      <c r="B1741" s="2">
        <v>-1.0272236760533862</v>
      </c>
      <c r="C1741" s="2">
        <v>-0.92986302025885414</v>
      </c>
      <c r="D1741" s="2">
        <v>-0.34958371634553753</v>
      </c>
      <c r="E1741" s="2">
        <v>-0.83136531819143034</v>
      </c>
      <c r="F1741" s="2">
        <v>-0.49742830469633204</v>
      </c>
    </row>
    <row r="1742" spans="1:6" x14ac:dyDescent="0.35">
      <c r="A1742" s="1">
        <v>43866</v>
      </c>
      <c r="B1742" s="2">
        <v>-1.0349716012232806</v>
      </c>
      <c r="C1742" s="2">
        <v>-0.93658812584967499</v>
      </c>
      <c r="D1742" s="2">
        <v>-0.10414509973236652</v>
      </c>
      <c r="E1742" s="2">
        <v>-0.83938443622209358</v>
      </c>
      <c r="F1742" s="2">
        <v>-0.51001300426718699</v>
      </c>
    </row>
    <row r="1743" spans="1:6" x14ac:dyDescent="0.35">
      <c r="A1743" s="1">
        <v>43865</v>
      </c>
      <c r="B1743" s="2">
        <v>-1.0473450294152871</v>
      </c>
      <c r="C1743" s="2">
        <v>-0.94188966894316861</v>
      </c>
      <c r="D1743" s="2">
        <v>-0.24731762609005908</v>
      </c>
      <c r="E1743" s="2">
        <v>-0.86030322164665141</v>
      </c>
      <c r="F1743" s="2">
        <v>-0.55207537850851174</v>
      </c>
    </row>
    <row r="1744" spans="1:6" x14ac:dyDescent="0.35">
      <c r="A1744" s="1">
        <v>43864</v>
      </c>
      <c r="B1744" s="2">
        <v>-1.0466308583921244</v>
      </c>
      <c r="C1744" s="2">
        <v>-0.94046610644584161</v>
      </c>
      <c r="D1744" s="2">
        <v>3.9027426625303327E-2</v>
      </c>
      <c r="E1744" s="2">
        <v>-0.85516237631738123</v>
      </c>
      <c r="F1744" s="2">
        <v>-0.60728933067973845</v>
      </c>
    </row>
    <row r="1745" spans="1:6" x14ac:dyDescent="0.35">
      <c r="A1745" s="1">
        <v>43863</v>
      </c>
      <c r="B1745" s="2">
        <v>-1.0477021149268686</v>
      </c>
      <c r="C1745" s="2">
        <v>-0.94071154825572567</v>
      </c>
      <c r="D1745" s="2">
        <v>0.1003870807785904</v>
      </c>
      <c r="E1745" s="2">
        <v>-0.85324519641367069</v>
      </c>
      <c r="F1745" s="2" t="s">
        <v>3778</v>
      </c>
    </row>
    <row r="1746" spans="1:6" x14ac:dyDescent="0.35">
      <c r="A1746" s="1">
        <v>43862</v>
      </c>
      <c r="B1746" s="2">
        <v>-1.0517380116391608</v>
      </c>
      <c r="C1746" s="2">
        <v>-0.94154605040933115</v>
      </c>
      <c r="D1746" s="2">
        <v>0.24355960713630567</v>
      </c>
      <c r="E1746" s="2">
        <v>-0.85090753841097433</v>
      </c>
      <c r="F1746" s="2" t="s">
        <v>3778</v>
      </c>
    </row>
    <row r="1747" spans="1:6" x14ac:dyDescent="0.35">
      <c r="A1747" s="1">
        <v>43861</v>
      </c>
      <c r="B1747" s="2">
        <v>-1.0548355208442737</v>
      </c>
      <c r="C1747" s="2">
        <v>-0.9417424038572384</v>
      </c>
      <c r="D1747" s="2">
        <v>-6.3238663630175135E-2</v>
      </c>
      <c r="E1747" s="2">
        <v>-0.85253438819871807</v>
      </c>
      <c r="F1747" s="2">
        <v>-0.63381923788316175</v>
      </c>
    </row>
    <row r="1748" spans="1:6" x14ac:dyDescent="0.35">
      <c r="A1748" s="1">
        <v>43860</v>
      </c>
      <c r="B1748" s="2">
        <v>-1.0509491017879926</v>
      </c>
      <c r="C1748" s="2">
        <v>-0.94012248791200415</v>
      </c>
      <c r="D1748" s="2">
        <v>-0.22686440803896338</v>
      </c>
      <c r="E1748" s="2">
        <v>-0.84461538400114677</v>
      </c>
      <c r="F1748" s="2">
        <v>-0.56783459689003246</v>
      </c>
    </row>
    <row r="1749" spans="1:6" x14ac:dyDescent="0.35">
      <c r="A1749" s="1">
        <v>43859</v>
      </c>
      <c r="B1749" s="2">
        <v>-1.0598596309490818</v>
      </c>
      <c r="C1749" s="2">
        <v>-0.9432150547165421</v>
      </c>
      <c r="D1749" s="2">
        <v>-4.2785445579079442E-2</v>
      </c>
      <c r="E1749" s="2">
        <v>-0.85504724540932531</v>
      </c>
      <c r="F1749" s="2">
        <v>-0.57951229108641078</v>
      </c>
    </row>
    <row r="1750" spans="1:6" x14ac:dyDescent="0.35">
      <c r="A1750" s="1">
        <v>43858</v>
      </c>
      <c r="B1750" s="2">
        <v>-1.058298419875191</v>
      </c>
      <c r="C1750" s="2">
        <v>-0.94277325945875101</v>
      </c>
      <c r="D1750" s="2">
        <v>0.30491926128959274</v>
      </c>
      <c r="E1750" s="2">
        <v>-0.85112278315212198</v>
      </c>
      <c r="F1750" s="2">
        <v>-0.57633777227574501</v>
      </c>
    </row>
    <row r="1751" spans="1:6" x14ac:dyDescent="0.35">
      <c r="A1751" s="1">
        <v>43857</v>
      </c>
      <c r="B1751" s="2">
        <v>-1.0628408797550755</v>
      </c>
      <c r="C1751" s="2">
        <v>-0.94449135212793889</v>
      </c>
      <c r="D1751" s="2">
        <v>-0.16550475388567631</v>
      </c>
      <c r="E1751" s="2">
        <v>-0.87668685043214523</v>
      </c>
      <c r="F1751" s="2">
        <v>-0.61329824128564214</v>
      </c>
    </row>
    <row r="1752" spans="1:6" x14ac:dyDescent="0.35">
      <c r="A1752" s="1">
        <v>43856</v>
      </c>
      <c r="B1752" s="2">
        <v>-1.0648090022258845</v>
      </c>
      <c r="C1752" s="2">
        <v>-0.94537494264352107</v>
      </c>
      <c r="D1752" s="2">
        <v>0.38673213349397551</v>
      </c>
      <c r="E1752" s="2">
        <v>-0.88964158043424046</v>
      </c>
      <c r="F1752" s="2" t="s">
        <v>3778</v>
      </c>
    </row>
    <row r="1753" spans="1:6" x14ac:dyDescent="0.35">
      <c r="A1753" s="1">
        <v>43855</v>
      </c>
      <c r="B1753" s="2">
        <v>-1.0710040206361107</v>
      </c>
      <c r="C1753" s="2">
        <v>-0.94782936074236079</v>
      </c>
      <c r="D1753" s="2">
        <v>0.48899822374945401</v>
      </c>
      <c r="E1753" s="2">
        <v>-0.90296673161877583</v>
      </c>
      <c r="F1753" s="2" t="s">
        <v>3778</v>
      </c>
    </row>
    <row r="1754" spans="1:6" x14ac:dyDescent="0.35">
      <c r="A1754" s="1">
        <v>43854</v>
      </c>
      <c r="B1754" s="2">
        <v>-1.069251810335095</v>
      </c>
      <c r="C1754" s="2">
        <v>-0.94738756548456959</v>
      </c>
      <c r="D1754" s="2">
        <v>0.18219995298301858</v>
      </c>
      <c r="E1754" s="2">
        <v>-0.89804613672230749</v>
      </c>
      <c r="F1754" s="2">
        <v>-0.55445626761651112</v>
      </c>
    </row>
    <row r="1755" spans="1:6" x14ac:dyDescent="0.35">
      <c r="A1755" s="1">
        <v>43853</v>
      </c>
      <c r="B1755" s="2">
        <v>-1.0690442024795246</v>
      </c>
      <c r="C1755" s="2">
        <v>-0.94743665384654652</v>
      </c>
      <c r="D1755" s="2">
        <v>-0.10414509973236652</v>
      </c>
      <c r="E1755" s="2">
        <v>-0.89978811741810716</v>
      </c>
      <c r="F1755" s="2">
        <v>-0.52044356607366093</v>
      </c>
    </row>
    <row r="1756" spans="1:6" x14ac:dyDescent="0.35">
      <c r="A1756" s="1">
        <v>43852</v>
      </c>
      <c r="B1756" s="2">
        <v>-1.0646180029987595</v>
      </c>
      <c r="C1756" s="2">
        <v>-0.94370593833631</v>
      </c>
      <c r="D1756" s="2">
        <v>0.14129351688078179</v>
      </c>
      <c r="E1756" s="2">
        <v>-0.8861025564344408</v>
      </c>
      <c r="F1756" s="2">
        <v>-0.52463846593061225</v>
      </c>
    </row>
    <row r="1757" spans="1:6" x14ac:dyDescent="0.35">
      <c r="A1757" s="1">
        <v>43851</v>
      </c>
      <c r="B1757" s="2">
        <v>-1.0635550507782381</v>
      </c>
      <c r="C1757" s="2">
        <v>-0.942282375838983</v>
      </c>
      <c r="D1757" s="2">
        <v>0.16174673493187749</v>
      </c>
      <c r="E1757" s="2">
        <v>-0.88339447724930431</v>
      </c>
      <c r="F1757" s="2">
        <v>-0.52577222264870727</v>
      </c>
    </row>
    <row r="1758" spans="1:6" x14ac:dyDescent="0.35">
      <c r="A1758" s="1">
        <v>43850</v>
      </c>
      <c r="B1758" s="2">
        <v>-1.0656643465908355</v>
      </c>
      <c r="C1758" s="2">
        <v>-0.94611126807317303</v>
      </c>
      <c r="D1758" s="2">
        <v>0.1208402988296861</v>
      </c>
      <c r="E1758" s="2">
        <v>-0.88793463958002294</v>
      </c>
      <c r="F1758" s="2" t="s">
        <v>3778</v>
      </c>
    </row>
    <row r="1759" spans="1:6" x14ac:dyDescent="0.35">
      <c r="A1759" s="1">
        <v>43849</v>
      </c>
      <c r="B1759" s="2">
        <v>-1.0656228250197213</v>
      </c>
      <c r="C1759" s="2">
        <v>-0.94586582626328897</v>
      </c>
      <c r="D1759" s="2">
        <v>5.9480644676399026E-2</v>
      </c>
      <c r="E1759" s="2">
        <v>-0.88471597984611761</v>
      </c>
      <c r="F1759" s="2" t="s">
        <v>3778</v>
      </c>
    </row>
    <row r="1760" spans="1:6" x14ac:dyDescent="0.35">
      <c r="A1760" s="1">
        <v>43848</v>
      </c>
      <c r="B1760" s="2">
        <v>-1.0595855885797287</v>
      </c>
      <c r="C1760" s="2">
        <v>-0.9436568499743333</v>
      </c>
      <c r="D1760" s="2">
        <v>-6.3238663630175135E-2</v>
      </c>
      <c r="E1760" s="2">
        <v>-0.87419902167981089</v>
      </c>
      <c r="F1760" s="2" t="s">
        <v>3778</v>
      </c>
    </row>
    <row r="1761" spans="1:6" x14ac:dyDescent="0.35">
      <c r="A1761" s="1">
        <v>43847</v>
      </c>
      <c r="B1761" s="2">
        <v>-1.0628824013261895</v>
      </c>
      <c r="C1761" s="2">
        <v>-0.94238055256293674</v>
      </c>
      <c r="D1761" s="2">
        <v>-0.41094337049884733</v>
      </c>
      <c r="E1761" s="2">
        <v>-0.874359203812758</v>
      </c>
      <c r="F1761" s="2">
        <v>-0.51579516352947152</v>
      </c>
    </row>
    <row r="1762" spans="1:6" x14ac:dyDescent="0.35">
      <c r="A1762" s="1">
        <v>43846</v>
      </c>
      <c r="B1762" s="2">
        <v>-1.0677487294607639</v>
      </c>
      <c r="C1762" s="2">
        <v>-0.94743665384654652</v>
      </c>
      <c r="D1762" s="2">
        <v>3.9027426625303327E-2</v>
      </c>
      <c r="E1762" s="2">
        <v>-0.88367980167361615</v>
      </c>
      <c r="F1762" s="2">
        <v>-0.53030724952108732</v>
      </c>
    </row>
    <row r="1763" spans="1:6" x14ac:dyDescent="0.35">
      <c r="A1763" s="1">
        <v>43845</v>
      </c>
      <c r="B1763" s="2">
        <v>-1.0660131277881939</v>
      </c>
      <c r="C1763" s="2">
        <v>-0.9445895288518924</v>
      </c>
      <c r="D1763" s="2">
        <v>-0.2064111899878677</v>
      </c>
      <c r="E1763" s="2">
        <v>-0.87910459950131525</v>
      </c>
      <c r="F1763" s="2">
        <v>-0.56148555926870003</v>
      </c>
    </row>
    <row r="1764" spans="1:6" x14ac:dyDescent="0.35">
      <c r="A1764" s="1">
        <v>43844</v>
      </c>
      <c r="B1764" s="2">
        <v>-1.0663286917286614</v>
      </c>
      <c r="C1764" s="2">
        <v>-0.94935109996364142</v>
      </c>
      <c r="D1764" s="2">
        <v>-0.57456911490763551</v>
      </c>
      <c r="E1764" s="2">
        <v>-0.87855897911096414</v>
      </c>
      <c r="F1764" s="2">
        <v>-0.56840147524907991</v>
      </c>
    </row>
    <row r="1765" spans="1:6" x14ac:dyDescent="0.35">
      <c r="A1765" s="1">
        <v>43843</v>
      </c>
      <c r="B1765" s="2">
        <v>-1.0849884857873453</v>
      </c>
      <c r="C1765" s="2">
        <v>-0.95661617753620698</v>
      </c>
      <c r="D1765" s="2">
        <v>0.48899822374945401</v>
      </c>
      <c r="E1765" s="2">
        <v>-0.91448983380765636</v>
      </c>
      <c r="F1765" s="2">
        <v>-0.56284606733041431</v>
      </c>
    </row>
    <row r="1766" spans="1:6" x14ac:dyDescent="0.35">
      <c r="A1766" s="1">
        <v>43842</v>
      </c>
      <c r="B1766" s="2">
        <v>-1.0826134519196178</v>
      </c>
      <c r="C1766" s="2">
        <v>-0.95583076374457809</v>
      </c>
      <c r="D1766" s="2">
        <v>3.9027426625303327E-2</v>
      </c>
      <c r="E1766" s="2">
        <v>-0.91067549676685411</v>
      </c>
      <c r="F1766" s="2" t="s">
        <v>3778</v>
      </c>
    </row>
    <row r="1767" spans="1:6" x14ac:dyDescent="0.35">
      <c r="A1767" s="1">
        <v>43841</v>
      </c>
      <c r="B1767" s="2">
        <v>-1.0857607870100676</v>
      </c>
      <c r="C1767" s="2">
        <v>-0.95774520986167311</v>
      </c>
      <c r="D1767" s="2">
        <v>0.16174673493187749</v>
      </c>
      <c r="E1767" s="2">
        <v>-0.91885980262211908</v>
      </c>
      <c r="F1767" s="2" t="s">
        <v>3778</v>
      </c>
    </row>
    <row r="1768" spans="1:6" x14ac:dyDescent="0.35">
      <c r="A1768" s="1">
        <v>43840</v>
      </c>
      <c r="B1768" s="2">
        <v>-1.0839836637663836</v>
      </c>
      <c r="C1768" s="2">
        <v>-0.95715614951795158</v>
      </c>
      <c r="D1768" s="2">
        <v>0.24355960713630567</v>
      </c>
      <c r="E1768" s="2">
        <v>-0.91070052522512712</v>
      </c>
      <c r="F1768" s="2">
        <v>-0.58869572050298025</v>
      </c>
    </row>
    <row r="1769" spans="1:6" x14ac:dyDescent="0.35">
      <c r="A1769" s="1">
        <v>43839</v>
      </c>
      <c r="B1769" s="2">
        <v>-1.0897053362659088</v>
      </c>
      <c r="C1769" s="2">
        <v>-0.96039598140841997</v>
      </c>
      <c r="D1769" s="2">
        <v>0.4480917876472626</v>
      </c>
      <c r="E1769" s="2">
        <v>-0.92795514435852045</v>
      </c>
      <c r="F1769" s="2">
        <v>-0.57803840735288758</v>
      </c>
    </row>
    <row r="1770" spans="1:6" x14ac:dyDescent="0.35">
      <c r="A1770" s="1">
        <v>43838</v>
      </c>
      <c r="B1770" s="2">
        <v>-1.0873053894555129</v>
      </c>
      <c r="C1770" s="2">
        <v>-0.95970874434074493</v>
      </c>
      <c r="D1770" s="2">
        <v>0.22310638908520997</v>
      </c>
      <c r="E1770" s="2">
        <v>-0.91708278208473737</v>
      </c>
      <c r="F1770" s="2">
        <v>-0.60252755246373957</v>
      </c>
    </row>
    <row r="1771" spans="1:6" x14ac:dyDescent="0.35">
      <c r="A1771" s="1">
        <v>43837</v>
      </c>
      <c r="B1771" s="2">
        <v>-1.0854535273838233</v>
      </c>
      <c r="C1771" s="2">
        <v>-0.95735250296585872</v>
      </c>
      <c r="D1771" s="2">
        <v>0.28446604323849706</v>
      </c>
      <c r="E1771" s="2">
        <v>-0.91227231240467022</v>
      </c>
      <c r="F1771" s="2">
        <v>-0.62055428428145032</v>
      </c>
    </row>
    <row r="1772" spans="1:6" x14ac:dyDescent="0.35">
      <c r="A1772" s="1">
        <v>43836</v>
      </c>
      <c r="B1772" s="2">
        <v>-1.0845898787046497</v>
      </c>
      <c r="C1772" s="2">
        <v>-0.95764703313771948</v>
      </c>
      <c r="D1772" s="2">
        <v>0.79579649451593482</v>
      </c>
      <c r="E1772" s="2">
        <v>-0.93212488550679928</v>
      </c>
      <c r="F1772" s="2">
        <v>-0.61023709814678539</v>
      </c>
    </row>
    <row r="1773" spans="1:6" x14ac:dyDescent="0.35">
      <c r="A1773" s="1">
        <v>43835</v>
      </c>
      <c r="B1773" s="2">
        <v>-1.0916402414798267</v>
      </c>
      <c r="C1773" s="2">
        <v>-0.96201589735365423</v>
      </c>
      <c r="D1773" s="2">
        <v>0.6117175320560736</v>
      </c>
      <c r="E1773" s="2">
        <v>-0.95147688944346842</v>
      </c>
      <c r="F1773" s="2" t="s">
        <v>3778</v>
      </c>
    </row>
    <row r="1774" spans="1:6" x14ac:dyDescent="0.35">
      <c r="A1774" s="1">
        <v>43834</v>
      </c>
      <c r="B1774" s="2">
        <v>-1.0926865850719025</v>
      </c>
      <c r="C1774" s="2">
        <v>-0.96309584131714376</v>
      </c>
      <c r="D1774" s="2">
        <v>0.97987545697579603</v>
      </c>
      <c r="E1774" s="2">
        <v>-0.95126164470232089</v>
      </c>
      <c r="F1774" s="2" t="s">
        <v>3778</v>
      </c>
    </row>
    <row r="1775" spans="1:6" x14ac:dyDescent="0.35">
      <c r="A1775" s="1">
        <v>43833</v>
      </c>
      <c r="B1775" s="2">
        <v>-1.0927364109572393</v>
      </c>
      <c r="C1775" s="2">
        <v>-0.96407760855667957</v>
      </c>
      <c r="D1775" s="2">
        <v>0.75489005841374335</v>
      </c>
      <c r="E1775" s="2">
        <v>-0.95294856278991991</v>
      </c>
      <c r="F1775" s="2">
        <v>-0.623275300404878</v>
      </c>
    </row>
    <row r="1776" spans="1:6" x14ac:dyDescent="0.35">
      <c r="A1776" s="1">
        <v>43832</v>
      </c>
      <c r="B1776" s="2">
        <v>-1.0986158654269982</v>
      </c>
      <c r="C1776" s="2">
        <v>-0.96712108699924082</v>
      </c>
      <c r="D1776" s="2">
        <v>1.0412351111291285</v>
      </c>
      <c r="E1776" s="2">
        <v>-0.97177496910285643</v>
      </c>
      <c r="F1776" s="2">
        <v>-0.59719889588869279</v>
      </c>
    </row>
    <row r="1777" spans="1:6" x14ac:dyDescent="0.35">
      <c r="A1777" s="1">
        <v>43831</v>
      </c>
      <c r="B1777" s="2">
        <v>-1.0956595295636731</v>
      </c>
      <c r="C1777" s="2">
        <v>-0.96383216674679562</v>
      </c>
      <c r="D1777" s="2">
        <v>2.4320539386037718</v>
      </c>
      <c r="E1777" s="2">
        <v>-0.96012171893095632</v>
      </c>
      <c r="F1777" s="2" t="s">
        <v>3778</v>
      </c>
    </row>
    <row r="1778" spans="1:6" x14ac:dyDescent="0.35">
      <c r="A1778" s="1">
        <v>43830</v>
      </c>
      <c r="B1778" s="2">
        <v>-1.0969383939539878</v>
      </c>
      <c r="C1778" s="2">
        <v>-0.96368490166086529</v>
      </c>
      <c r="D1778" s="2">
        <v>0.93896902087360468</v>
      </c>
      <c r="E1778" s="2">
        <v>-0.96029191244721246</v>
      </c>
      <c r="F1778" s="2">
        <v>-0.62781032727725794</v>
      </c>
    </row>
    <row r="1779" spans="1:6" x14ac:dyDescent="0.35">
      <c r="A1779" s="1">
        <v>43829</v>
      </c>
      <c r="B1779" s="2">
        <v>-1.0947626636276082</v>
      </c>
      <c r="C1779" s="2">
        <v>-0.96289948786923663</v>
      </c>
      <c r="D1779" s="2">
        <v>0.38673213349397551</v>
      </c>
      <c r="E1779" s="2">
        <v>-0.95701819010510658</v>
      </c>
      <c r="F1779" s="2">
        <v>-0.63858101609916051</v>
      </c>
    </row>
    <row r="1780" spans="1:6" x14ac:dyDescent="0.35">
      <c r="A1780" s="1">
        <v>43828</v>
      </c>
      <c r="B1780" s="2">
        <v>-1.0926284548723426</v>
      </c>
      <c r="C1780" s="2">
        <v>-0.96181954390574698</v>
      </c>
      <c r="D1780" s="2">
        <v>1.2253140735889898</v>
      </c>
      <c r="E1780" s="2">
        <v>-0.95022546652981943</v>
      </c>
      <c r="F1780" s="2" t="s">
        <v>3778</v>
      </c>
    </row>
    <row r="1781" spans="1:6" x14ac:dyDescent="0.35">
      <c r="A1781" s="1">
        <v>43827</v>
      </c>
      <c r="B1781" s="2">
        <v>-1.0976525649771509</v>
      </c>
      <c r="C1781" s="2">
        <v>-0.9637830783848188</v>
      </c>
      <c r="D1781" s="2">
        <v>0.79579649451593482</v>
      </c>
      <c r="E1781" s="2">
        <v>-0.95402979218731254</v>
      </c>
      <c r="F1781" s="2" t="s">
        <v>3778</v>
      </c>
    </row>
    <row r="1782" spans="1:6" x14ac:dyDescent="0.35">
      <c r="A1782" s="1">
        <v>43826</v>
      </c>
      <c r="B1782" s="2">
        <v>-1.0992636019363784</v>
      </c>
      <c r="C1782" s="2">
        <v>-0.96579570122586733</v>
      </c>
      <c r="D1782" s="2">
        <v>0.36627891544287983</v>
      </c>
      <c r="E1782" s="2">
        <v>-0.95702319579676109</v>
      </c>
      <c r="F1782" s="2">
        <v>-0.6173797654707841</v>
      </c>
    </row>
    <row r="1783" spans="1:6" x14ac:dyDescent="0.35">
      <c r="A1783" s="1">
        <v>43825</v>
      </c>
      <c r="B1783" s="2">
        <v>-1.099662209019074</v>
      </c>
      <c r="C1783" s="2">
        <v>-0.96633567320761204</v>
      </c>
      <c r="D1783" s="2">
        <v>0.65262396815826496</v>
      </c>
      <c r="E1783" s="2">
        <v>-0.95956608715729597</v>
      </c>
      <c r="F1783" s="2">
        <v>-0.61749314114259346</v>
      </c>
    </row>
    <row r="1784" spans="1:6" x14ac:dyDescent="0.35">
      <c r="A1784" s="1">
        <v>43824</v>
      </c>
      <c r="B1784" s="2">
        <v>-1.1002352067004488</v>
      </c>
      <c r="C1784" s="2">
        <v>-0.96707199863726401</v>
      </c>
      <c r="D1784" s="2">
        <v>0.69353040426045631</v>
      </c>
      <c r="E1784" s="2">
        <v>-0.95887029601730722</v>
      </c>
      <c r="F1784" s="2" t="s">
        <v>3778</v>
      </c>
    </row>
    <row r="1785" spans="1:6" x14ac:dyDescent="0.35">
      <c r="A1785" s="1">
        <v>43823</v>
      </c>
      <c r="B1785" s="2">
        <v>-1.0979016944038356</v>
      </c>
      <c r="C1785" s="2">
        <v>-0.96545208269202976</v>
      </c>
      <c r="D1785" s="2">
        <v>0.79579649451593482</v>
      </c>
      <c r="E1785" s="2">
        <v>-0.95669282014755785</v>
      </c>
      <c r="F1785" s="2">
        <v>-0.63620012699116113</v>
      </c>
    </row>
    <row r="1786" spans="1:6" x14ac:dyDescent="0.35">
      <c r="A1786" s="1">
        <v>43822</v>
      </c>
      <c r="B1786" s="2">
        <v>-1.097876781461167</v>
      </c>
      <c r="C1786" s="2">
        <v>-0.96555025941598338</v>
      </c>
      <c r="D1786" s="2">
        <v>0.65262396815826496</v>
      </c>
      <c r="E1786" s="2">
        <v>-0.95396471819580286</v>
      </c>
      <c r="F1786" s="2">
        <v>-0.63551987296030421</v>
      </c>
    </row>
    <row r="1787" spans="1:6" x14ac:dyDescent="0.35">
      <c r="A1787" s="1">
        <v>43821</v>
      </c>
      <c r="B1787" s="2">
        <v>-1.0944637083155866</v>
      </c>
      <c r="C1787" s="2">
        <v>-0.9632921947650509</v>
      </c>
      <c r="D1787" s="2">
        <v>1.9002702692752385</v>
      </c>
      <c r="E1787" s="2">
        <v>-0.94530487163335131</v>
      </c>
      <c r="F1787" s="2" t="s">
        <v>3778</v>
      </c>
    </row>
    <row r="1788" spans="1:6" x14ac:dyDescent="0.35">
      <c r="A1788" s="1">
        <v>43820</v>
      </c>
      <c r="B1788" s="2">
        <v>-1.0982670842296398</v>
      </c>
      <c r="C1788" s="2">
        <v>-0.96559934777796019</v>
      </c>
      <c r="D1788" s="2">
        <v>1.3071269457933725</v>
      </c>
      <c r="E1788" s="2">
        <v>-0.96230420049236021</v>
      </c>
      <c r="F1788" s="2" t="s">
        <v>3778</v>
      </c>
    </row>
    <row r="1789" spans="1:6" x14ac:dyDescent="0.35">
      <c r="A1789" s="1">
        <v>43819</v>
      </c>
      <c r="B1789" s="2">
        <v>-1.0973619139793518</v>
      </c>
      <c r="C1789" s="2">
        <v>-0.96451940381447065</v>
      </c>
      <c r="D1789" s="2">
        <v>0.97987545697579603</v>
      </c>
      <c r="E1789" s="2">
        <v>-0.96029191244721246</v>
      </c>
      <c r="F1789" s="2">
        <v>-0.63869439177097043</v>
      </c>
    </row>
    <row r="1790" spans="1:6" x14ac:dyDescent="0.35">
      <c r="A1790" s="1">
        <v>43818</v>
      </c>
      <c r="B1790" s="2">
        <v>-1.097594434777591</v>
      </c>
      <c r="C1790" s="2">
        <v>-0.96555025941598338</v>
      </c>
      <c r="D1790" s="2">
        <v>1.0821415472313198</v>
      </c>
      <c r="E1790" s="2">
        <v>-0.96183867116848276</v>
      </c>
      <c r="F1790" s="2">
        <v>-0.65660774791687126</v>
      </c>
    </row>
    <row r="1791" spans="1:6" x14ac:dyDescent="0.35">
      <c r="A1791" s="1">
        <v>43817</v>
      </c>
      <c r="B1791" s="2">
        <v>-1.0938574933773204</v>
      </c>
      <c r="C1791" s="2">
        <v>-0.96437213872854033</v>
      </c>
      <c r="D1791" s="2">
        <v>1.0821415472313198</v>
      </c>
      <c r="E1791" s="2">
        <v>-0.95630738189015385</v>
      </c>
      <c r="F1791" s="2">
        <v>-0.67282046898563008</v>
      </c>
    </row>
    <row r="1792" spans="1:6" x14ac:dyDescent="0.35">
      <c r="A1792" s="1">
        <v>43816</v>
      </c>
      <c r="B1792" s="2">
        <v>-1.1028759786233067</v>
      </c>
      <c r="C1792" s="2">
        <v>-0.97036091888970921</v>
      </c>
      <c r="D1792" s="2">
        <v>1.0616883291802242</v>
      </c>
      <c r="E1792" s="2">
        <v>-0.98948010048516366</v>
      </c>
      <c r="F1792" s="2">
        <v>-0.67123320958029697</v>
      </c>
    </row>
    <row r="1793" spans="1:6" x14ac:dyDescent="0.35">
      <c r="A1793" s="1">
        <v>43815</v>
      </c>
      <c r="B1793" s="2">
        <v>-1.09397375377644</v>
      </c>
      <c r="C1793" s="2">
        <v>-0.9642739620045867</v>
      </c>
      <c r="D1793" s="2">
        <v>0.75489005841374335</v>
      </c>
      <c r="E1793" s="2">
        <v>-0.97495358330352511</v>
      </c>
      <c r="F1793" s="2">
        <v>-0.67248034197020146</v>
      </c>
    </row>
    <row r="1794" spans="1:6" x14ac:dyDescent="0.35">
      <c r="A1794" s="1">
        <v>43814</v>
      </c>
      <c r="B1794" s="2">
        <v>-1.0858770474091872</v>
      </c>
      <c r="C1794" s="2">
        <v>-0.95965965597876801</v>
      </c>
      <c r="D1794" s="2">
        <v>1.5934719985087575</v>
      </c>
      <c r="E1794" s="2">
        <v>-0.9636907770806834</v>
      </c>
      <c r="F1794" s="2" t="s">
        <v>3778</v>
      </c>
    </row>
    <row r="1795" spans="1:6" x14ac:dyDescent="0.35">
      <c r="A1795" s="1">
        <v>43813</v>
      </c>
      <c r="B1795" s="2">
        <v>-1.0862922631203284</v>
      </c>
      <c r="C1795" s="2">
        <v>-0.95975783270272175</v>
      </c>
      <c r="D1795" s="2">
        <v>1.6139252165598532</v>
      </c>
      <c r="E1795" s="2">
        <v>-0.9660784919999259</v>
      </c>
      <c r="F1795" s="2" t="s">
        <v>3778</v>
      </c>
    </row>
    <row r="1796" spans="1:6" x14ac:dyDescent="0.35">
      <c r="A1796" s="1">
        <v>43812</v>
      </c>
      <c r="B1796" s="2">
        <v>-1.0838590990530412</v>
      </c>
      <c r="C1796" s="2">
        <v>-0.95789247494760354</v>
      </c>
      <c r="D1796" s="2">
        <v>1.0412351111291285</v>
      </c>
      <c r="E1796" s="2">
        <v>-0.95734856575430993</v>
      </c>
      <c r="F1796" s="2">
        <v>-0.69810324379914845</v>
      </c>
    </row>
    <row r="1797" spans="1:6" x14ac:dyDescent="0.35">
      <c r="A1797" s="1">
        <v>43811</v>
      </c>
      <c r="B1797" s="2">
        <v>-1.0838009688534815</v>
      </c>
      <c r="C1797" s="2">
        <v>-0.95828518184341782</v>
      </c>
      <c r="D1797" s="2">
        <v>0.59126431400497781</v>
      </c>
      <c r="E1797" s="2">
        <v>-0.95971125221527942</v>
      </c>
      <c r="F1797" s="2">
        <v>-0.69832999514276783</v>
      </c>
    </row>
    <row r="1798" spans="1:6" x14ac:dyDescent="0.35">
      <c r="A1798" s="1">
        <v>43810</v>
      </c>
      <c r="B1798" s="2">
        <v>-1.0850632246153507</v>
      </c>
      <c r="C1798" s="2">
        <v>-0.95813791675748738</v>
      </c>
      <c r="D1798" s="2">
        <v>0.42763856959616692</v>
      </c>
      <c r="E1798" s="2">
        <v>-0.95971125221527942</v>
      </c>
      <c r="F1798" s="2">
        <v>-0.72894142653133298</v>
      </c>
    </row>
    <row r="1799" spans="1:6" x14ac:dyDescent="0.35">
      <c r="A1799" s="1">
        <v>43809</v>
      </c>
      <c r="B1799" s="2">
        <v>-1.0831117107729871</v>
      </c>
      <c r="C1799" s="2">
        <v>-0.95735250296585872</v>
      </c>
      <c r="D1799" s="2">
        <v>0.6117175320560736</v>
      </c>
      <c r="E1799" s="2">
        <v>-0.95832467562695622</v>
      </c>
      <c r="F1799" s="2">
        <v>-0.73925861266599746</v>
      </c>
    </row>
    <row r="1800" spans="1:6" x14ac:dyDescent="0.35">
      <c r="A1800" s="1">
        <v>43808</v>
      </c>
      <c r="B1800" s="2">
        <v>-1.0814342392999767</v>
      </c>
      <c r="C1800" s="2">
        <v>-0.95529079176283349</v>
      </c>
      <c r="D1800" s="2">
        <v>0.85715614866922185</v>
      </c>
      <c r="E1800" s="2">
        <v>-0.95231283994978611</v>
      </c>
      <c r="F1800" s="2">
        <v>-0.73529046415266497</v>
      </c>
    </row>
    <row r="1801" spans="1:6" x14ac:dyDescent="0.35">
      <c r="A1801" s="1">
        <v>43807</v>
      </c>
      <c r="B1801" s="2">
        <v>-1.0787021199206679</v>
      </c>
      <c r="C1801" s="2">
        <v>-0.95430902452329769</v>
      </c>
      <c r="D1801" s="2">
        <v>1.5116591263043748</v>
      </c>
      <c r="E1801" s="2">
        <v>-0.9438732438201366</v>
      </c>
      <c r="F1801" s="2" t="s">
        <v>3778</v>
      </c>
    </row>
    <row r="1802" spans="1:6" x14ac:dyDescent="0.35">
      <c r="A1802" s="1">
        <v>43806</v>
      </c>
      <c r="B1802" s="2">
        <v>-1.081102066731064</v>
      </c>
      <c r="C1802" s="2">
        <v>-0.95435811288527439</v>
      </c>
      <c r="D1802" s="2">
        <v>1.8593638331730471</v>
      </c>
      <c r="E1802" s="2">
        <v>-0.94454901219350718</v>
      </c>
      <c r="F1802" s="2" t="s">
        <v>3778</v>
      </c>
    </row>
    <row r="1803" spans="1:6" x14ac:dyDescent="0.35">
      <c r="A1803" s="1">
        <v>43805</v>
      </c>
      <c r="B1803" s="2">
        <v>-1.0805955035634718</v>
      </c>
      <c r="C1803" s="2">
        <v>-0.95401449435143681</v>
      </c>
      <c r="D1803" s="2">
        <v>1.0207818930780328</v>
      </c>
      <c r="E1803" s="2">
        <v>-0.94355287955424261</v>
      </c>
      <c r="F1803" s="2">
        <v>-0.7240662726435243</v>
      </c>
    </row>
    <row r="1804" spans="1:6" x14ac:dyDescent="0.35">
      <c r="A1804" s="1">
        <v>43804</v>
      </c>
      <c r="B1804" s="2">
        <v>-1.0807615898479281</v>
      </c>
      <c r="C1804" s="2">
        <v>-0.95416175943736725</v>
      </c>
      <c r="D1804" s="2">
        <v>0.93896902087360468</v>
      </c>
      <c r="E1804" s="2">
        <v>-0.95014036977169125</v>
      </c>
      <c r="F1804" s="2">
        <v>-0.75637833910923202</v>
      </c>
    </row>
    <row r="1805" spans="1:6" x14ac:dyDescent="0.35">
      <c r="A1805" s="1">
        <v>43803</v>
      </c>
      <c r="B1805" s="2">
        <v>-1.083169840972547</v>
      </c>
      <c r="C1805" s="2">
        <v>-0.95666526589818368</v>
      </c>
      <c r="D1805" s="2">
        <v>1.0616883291802242</v>
      </c>
      <c r="E1805" s="2">
        <v>-0.9598914571148448</v>
      </c>
      <c r="F1805" s="2">
        <v>-0.761593620012469</v>
      </c>
    </row>
    <row r="1806" spans="1:6" x14ac:dyDescent="0.35">
      <c r="A1806" s="1">
        <v>43802</v>
      </c>
      <c r="B1806" s="2">
        <v>-1.0814840651853139</v>
      </c>
      <c r="C1806" s="2">
        <v>-0.95587985210655502</v>
      </c>
      <c r="D1806" s="2">
        <v>1.3071269457933725</v>
      </c>
      <c r="E1806" s="2">
        <v>-0.95551648260872768</v>
      </c>
      <c r="F1806" s="2">
        <v>-0.78381525168713151</v>
      </c>
    </row>
    <row r="1807" spans="1:6" x14ac:dyDescent="0.35">
      <c r="A1807" s="1">
        <v>43801</v>
      </c>
      <c r="B1807" s="2">
        <v>-1.0805955035634718</v>
      </c>
      <c r="C1807" s="2">
        <v>-0.95641982408829973</v>
      </c>
      <c r="D1807" s="2">
        <v>1.6752848707131405</v>
      </c>
      <c r="E1807" s="2">
        <v>-0.95519611834283347</v>
      </c>
      <c r="F1807" s="2">
        <v>-0.76034648762256452</v>
      </c>
    </row>
    <row r="1808" spans="1:6" x14ac:dyDescent="0.35">
      <c r="A1808" s="1">
        <v>43800</v>
      </c>
      <c r="B1808" s="2">
        <v>-1.0788100760055648</v>
      </c>
      <c r="C1808" s="2">
        <v>-0.95484899650504229</v>
      </c>
      <c r="D1808" s="2">
        <v>1.5730187804576619</v>
      </c>
      <c r="E1808" s="2">
        <v>-0.95028052913801986</v>
      </c>
      <c r="F1808" s="2" t="s">
        <v>3778</v>
      </c>
    </row>
    <row r="1809" spans="1:6" x14ac:dyDescent="0.35">
      <c r="A1809" s="1">
        <v>43799</v>
      </c>
      <c r="B1809" s="2">
        <v>-1.0780543834112877</v>
      </c>
      <c r="C1809" s="2">
        <v>-0.95411267107539033</v>
      </c>
      <c r="D1809" s="2">
        <v>1.7570977429175232</v>
      </c>
      <c r="E1809" s="2">
        <v>-0.94276198027281644</v>
      </c>
      <c r="F1809" s="2" t="s">
        <v>3778</v>
      </c>
    </row>
    <row r="1810" spans="1:6" x14ac:dyDescent="0.35">
      <c r="A1810" s="1">
        <v>43798</v>
      </c>
      <c r="B1810" s="2">
        <v>-1.0758952617133537</v>
      </c>
      <c r="C1810" s="2">
        <v>-0.95185460642445796</v>
      </c>
      <c r="D1810" s="2">
        <v>1.3071269457933725</v>
      </c>
      <c r="E1810" s="2">
        <v>-0.93294581893815298</v>
      </c>
      <c r="F1810" s="2">
        <v>-0.7296216805621899</v>
      </c>
    </row>
    <row r="1811" spans="1:6" x14ac:dyDescent="0.35">
      <c r="A1811" s="1">
        <v>43797</v>
      </c>
      <c r="B1811" s="2">
        <v>-1.0787851630628962</v>
      </c>
      <c r="C1811" s="2">
        <v>-0.9548980848670191</v>
      </c>
      <c r="D1811" s="2">
        <v>1.1435012013846069</v>
      </c>
      <c r="E1811" s="2">
        <v>-0.94876380456667719</v>
      </c>
      <c r="F1811" s="2" t="s">
        <v>3778</v>
      </c>
    </row>
    <row r="1812" spans="1:6" x14ac:dyDescent="0.35">
      <c r="A1812" s="1">
        <v>43796</v>
      </c>
      <c r="B1812" s="2">
        <v>-1.0774315598445761</v>
      </c>
      <c r="C1812" s="2">
        <v>-0.95239457840620256</v>
      </c>
      <c r="D1812" s="2">
        <v>0.91851580282250889</v>
      </c>
      <c r="E1812" s="2">
        <v>-0.94456402926847105</v>
      </c>
      <c r="F1812" s="2">
        <v>-0.71533634591419293</v>
      </c>
    </row>
    <row r="1813" spans="1:6" x14ac:dyDescent="0.35">
      <c r="A1813" s="1">
        <v>43795</v>
      </c>
      <c r="B1813" s="2">
        <v>-1.081658455783993</v>
      </c>
      <c r="C1813" s="2">
        <v>-0.95514352667690305</v>
      </c>
      <c r="D1813" s="2">
        <v>1.1639544194357028</v>
      </c>
      <c r="E1813" s="2">
        <v>-0.96197382484315697</v>
      </c>
      <c r="F1813" s="2">
        <v>-0.73018855892123746</v>
      </c>
    </row>
    <row r="1814" spans="1:6" x14ac:dyDescent="0.35">
      <c r="A1814" s="1">
        <v>43794</v>
      </c>
      <c r="B1814" s="2">
        <v>-1.0830784935160958</v>
      </c>
      <c r="C1814" s="2">
        <v>-0.95597802883050853</v>
      </c>
      <c r="D1814" s="2">
        <v>1.3275801638444682</v>
      </c>
      <c r="E1814" s="2">
        <v>-0.96433651130412645</v>
      </c>
      <c r="F1814" s="2">
        <v>-0.73801148027609309</v>
      </c>
    </row>
    <row r="1815" spans="1:6" x14ac:dyDescent="0.35">
      <c r="A1815" s="1">
        <v>43793</v>
      </c>
      <c r="B1815" s="2">
        <v>-1.0874299541688552</v>
      </c>
      <c r="C1815" s="2">
        <v>-0.95641982408829973</v>
      </c>
      <c r="D1815" s="2">
        <v>1.7980041790197145</v>
      </c>
      <c r="E1815" s="2">
        <v>-0.97389237667275064</v>
      </c>
      <c r="F1815" s="2" t="s">
        <v>3778</v>
      </c>
    </row>
    <row r="1816" spans="1:6" x14ac:dyDescent="0.35">
      <c r="A1816" s="1">
        <v>43792</v>
      </c>
      <c r="B1816" s="2">
        <v>-1.0776308633859237</v>
      </c>
      <c r="C1816" s="2">
        <v>-0.951118280994806</v>
      </c>
      <c r="D1816" s="2">
        <v>1.3480333818955639</v>
      </c>
      <c r="E1816" s="2">
        <v>-0.95389964420429318</v>
      </c>
      <c r="F1816" s="2" t="s">
        <v>3778</v>
      </c>
    </row>
    <row r="1817" spans="1:6" x14ac:dyDescent="0.35">
      <c r="A1817" s="1">
        <v>43791</v>
      </c>
      <c r="B1817" s="2">
        <v>-1.0798398109691949</v>
      </c>
      <c r="C1817" s="2">
        <v>-0.95460355469515823</v>
      </c>
      <c r="D1817" s="2">
        <v>1.2253140735889898</v>
      </c>
      <c r="E1817" s="2">
        <v>-0.95648258109806472</v>
      </c>
      <c r="F1817" s="2">
        <v>-0.76442801180770648</v>
      </c>
    </row>
    <row r="1818" spans="1:6" x14ac:dyDescent="0.35">
      <c r="A1818" s="1">
        <v>43790</v>
      </c>
      <c r="B1818" s="2">
        <v>-1.0701569805853828</v>
      </c>
      <c r="C1818" s="2">
        <v>-0.94856568617201265</v>
      </c>
      <c r="D1818" s="2">
        <v>0.79579649451593482</v>
      </c>
      <c r="E1818" s="2">
        <v>-0.93869235295762943</v>
      </c>
      <c r="F1818" s="2">
        <v>-0.77213755749075275</v>
      </c>
    </row>
    <row r="1819" spans="1:6" x14ac:dyDescent="0.35">
      <c r="A1819" s="1">
        <v>43789</v>
      </c>
      <c r="B1819" s="2">
        <v>-1.0589461563845712</v>
      </c>
      <c r="C1819" s="2">
        <v>-0.94262599437282057</v>
      </c>
      <c r="D1819" s="2">
        <v>0.57081109595383672</v>
      </c>
      <c r="E1819" s="2">
        <v>-0.91509552249786263</v>
      </c>
      <c r="F1819" s="2">
        <v>-0.76646877390027768</v>
      </c>
    </row>
    <row r="1820" spans="1:6" x14ac:dyDescent="0.35">
      <c r="A1820" s="1">
        <v>43788</v>
      </c>
      <c r="B1820" s="2">
        <v>-1.0580077688773923</v>
      </c>
      <c r="C1820" s="2">
        <v>-0.94036792972188821</v>
      </c>
      <c r="D1820" s="2">
        <v>0.91851580282250889</v>
      </c>
      <c r="E1820" s="2">
        <v>-0.91277288157012981</v>
      </c>
      <c r="F1820" s="2">
        <v>-0.75320382029856636</v>
      </c>
    </row>
    <row r="1821" spans="1:6" x14ac:dyDescent="0.35">
      <c r="A1821" s="1">
        <v>43787</v>
      </c>
      <c r="B1821" s="2">
        <v>-1.0560064291496918</v>
      </c>
      <c r="C1821" s="2">
        <v>-0.93732445127932695</v>
      </c>
      <c r="D1821" s="2">
        <v>0.40718535154507118</v>
      </c>
      <c r="E1821" s="2">
        <v>-0.90963431290269792</v>
      </c>
      <c r="F1821" s="2">
        <v>-0.75116305820599505</v>
      </c>
    </row>
    <row r="1822" spans="1:6" x14ac:dyDescent="0.35">
      <c r="A1822" s="1">
        <v>43786</v>
      </c>
      <c r="B1822" s="2">
        <v>-1.0512895786711283</v>
      </c>
      <c r="C1822" s="2">
        <v>-0.93212108490978673</v>
      </c>
      <c r="D1822" s="2">
        <v>1.1435012013846069</v>
      </c>
      <c r="E1822" s="2">
        <v>-0.89454715825574482</v>
      </c>
      <c r="F1822" s="2" t="s">
        <v>3778</v>
      </c>
    </row>
    <row r="1823" spans="1:6" x14ac:dyDescent="0.35">
      <c r="A1823" s="1">
        <v>43785</v>
      </c>
      <c r="B1823" s="2">
        <v>-1.0527511379743451</v>
      </c>
      <c r="C1823" s="2">
        <v>-0.9324156150816475</v>
      </c>
      <c r="D1823" s="2">
        <v>0.77534327646483914</v>
      </c>
      <c r="E1823" s="2">
        <v>-0.89517286971256937</v>
      </c>
      <c r="F1823" s="2" t="s">
        <v>3778</v>
      </c>
    </row>
    <row r="1824" spans="1:6" x14ac:dyDescent="0.35">
      <c r="A1824" s="1">
        <v>43784</v>
      </c>
      <c r="B1824" s="2">
        <v>-1.0546030000460347</v>
      </c>
      <c r="C1824" s="2">
        <v>-0.93138475948013477</v>
      </c>
      <c r="D1824" s="2">
        <v>0.52990465985164537</v>
      </c>
      <c r="E1824" s="2">
        <v>-0.89622406496003459</v>
      </c>
      <c r="F1824" s="2">
        <v>-0.75286369328313762</v>
      </c>
    </row>
    <row r="1825" spans="1:6" x14ac:dyDescent="0.35">
      <c r="A1825" s="1">
        <v>43783</v>
      </c>
      <c r="B1825" s="2">
        <v>-1.0504010170492861</v>
      </c>
      <c r="C1825" s="2">
        <v>-0.92696680690222333</v>
      </c>
      <c r="D1825" s="2">
        <v>0.24355960713630567</v>
      </c>
      <c r="E1825" s="2">
        <v>-0.8869685410906859</v>
      </c>
      <c r="F1825" s="2">
        <v>-0.77996047884560837</v>
      </c>
    </row>
    <row r="1826" spans="1:6" x14ac:dyDescent="0.35">
      <c r="A1826" s="1">
        <v>43782</v>
      </c>
      <c r="B1826" s="2">
        <v>-1.047818375325988</v>
      </c>
      <c r="C1826" s="2">
        <v>-0.92647592328245543</v>
      </c>
      <c r="D1826" s="2">
        <v>0.30491926128959274</v>
      </c>
      <c r="E1826" s="2">
        <v>-0.8808666029637332</v>
      </c>
      <c r="F1826" s="2">
        <v>-0.78290824631265532</v>
      </c>
    </row>
    <row r="1827" spans="1:6" x14ac:dyDescent="0.35">
      <c r="A1827" s="1">
        <v>43781</v>
      </c>
      <c r="B1827" s="2">
        <v>-1.0489560663745148</v>
      </c>
      <c r="C1827" s="2">
        <v>-0.92853763448548088</v>
      </c>
      <c r="D1827" s="2">
        <v>0.32537247934068841</v>
      </c>
      <c r="E1827" s="2">
        <v>-0.87938992392562731</v>
      </c>
      <c r="F1827" s="2">
        <v>-0.78540251109246417</v>
      </c>
    </row>
    <row r="1828" spans="1:6" x14ac:dyDescent="0.35">
      <c r="A1828" s="1">
        <v>43780</v>
      </c>
      <c r="B1828" s="2">
        <v>-1.0505338860768514</v>
      </c>
      <c r="C1828" s="2">
        <v>-0.93236652671967069</v>
      </c>
      <c r="D1828" s="2">
        <v>0.50945144180054969</v>
      </c>
      <c r="E1828" s="2">
        <v>-0.88317923250815655</v>
      </c>
      <c r="F1828" s="2">
        <v>-0.79084454333932042</v>
      </c>
    </row>
    <row r="1829" spans="1:6" x14ac:dyDescent="0.35">
      <c r="A1829" s="1">
        <v>43779</v>
      </c>
      <c r="B1829" s="2">
        <v>-1.0472952035299503</v>
      </c>
      <c r="C1829" s="2">
        <v>-0.93084478749839006</v>
      </c>
      <c r="D1829" s="2">
        <v>0.75489005841374335</v>
      </c>
      <c r="E1829" s="2">
        <v>-0.86816716323602228</v>
      </c>
      <c r="F1829" s="2" t="s">
        <v>3778</v>
      </c>
    </row>
    <row r="1830" spans="1:6" x14ac:dyDescent="0.35">
      <c r="A1830" s="1">
        <v>43778</v>
      </c>
      <c r="B1830" s="2">
        <v>-1.0506418421617481</v>
      </c>
      <c r="C1830" s="2">
        <v>-0.93408461938885856</v>
      </c>
      <c r="D1830" s="2">
        <v>0.52990465985164537</v>
      </c>
      <c r="E1830" s="2">
        <v>-0.87979538494964948</v>
      </c>
      <c r="F1830" s="2" t="s">
        <v>3778</v>
      </c>
    </row>
    <row r="1831" spans="1:6" x14ac:dyDescent="0.35">
      <c r="A1831" s="1">
        <v>43777</v>
      </c>
      <c r="B1831" s="2">
        <v>-1.0514141433844706</v>
      </c>
      <c r="C1831" s="2">
        <v>-0.9343300611987424</v>
      </c>
      <c r="D1831" s="2">
        <v>5.9480644676399026E-2</v>
      </c>
      <c r="E1831" s="2">
        <v>-0.88111188185480827</v>
      </c>
      <c r="F1831" s="2">
        <v>-0.78392862735894098</v>
      </c>
    </row>
    <row r="1832" spans="1:6" x14ac:dyDescent="0.35">
      <c r="A1832" s="1">
        <v>43776</v>
      </c>
      <c r="B1832" s="2">
        <v>-1.048997587945629</v>
      </c>
      <c r="C1832" s="2">
        <v>-0.93094296422234368</v>
      </c>
      <c r="D1832" s="2">
        <v>0.1003870807785904</v>
      </c>
      <c r="E1832" s="2">
        <v>-0.858821536916891</v>
      </c>
      <c r="F1832" s="2">
        <v>-0.79288530543189162</v>
      </c>
    </row>
    <row r="1833" spans="1:6" x14ac:dyDescent="0.35">
      <c r="A1833" s="1">
        <v>43775</v>
      </c>
      <c r="B1833" s="2">
        <v>-1.0453935155729237</v>
      </c>
      <c r="C1833" s="2">
        <v>-0.92971575517292382</v>
      </c>
      <c r="D1833" s="2">
        <v>0.28446604323849706</v>
      </c>
      <c r="E1833" s="2">
        <v>-0.85304496874748681</v>
      </c>
      <c r="F1833" s="2">
        <v>-0.80240886186388927</v>
      </c>
    </row>
    <row r="1834" spans="1:6" x14ac:dyDescent="0.35">
      <c r="A1834" s="1">
        <v>43774</v>
      </c>
      <c r="B1834" s="2">
        <v>-1.0475609415850806</v>
      </c>
      <c r="C1834" s="2">
        <v>-0.92986302025885414</v>
      </c>
      <c r="D1834" s="2">
        <v>0.40718535154507118</v>
      </c>
      <c r="E1834" s="2">
        <v>-0.8544515681024285</v>
      </c>
      <c r="F1834" s="2">
        <v>-0.80490312664369856</v>
      </c>
    </row>
    <row r="1835" spans="1:6" x14ac:dyDescent="0.35">
      <c r="A1835" s="1">
        <v>43773</v>
      </c>
      <c r="B1835" s="2">
        <v>-1.0499027581959168</v>
      </c>
      <c r="C1835" s="2">
        <v>-0.92986302025885414</v>
      </c>
      <c r="D1835" s="2">
        <v>0.67307718620936063</v>
      </c>
      <c r="E1835" s="2">
        <v>-0.85016669604609396</v>
      </c>
      <c r="F1835" s="2">
        <v>-0.80070822678674669</v>
      </c>
    </row>
    <row r="1836" spans="1:6" x14ac:dyDescent="0.35">
      <c r="A1836" s="1">
        <v>43772</v>
      </c>
      <c r="B1836" s="2">
        <v>-1.0533490485983883</v>
      </c>
      <c r="C1836" s="2">
        <v>-0.93212108490978673</v>
      </c>
      <c r="D1836" s="2">
        <v>0.63217075010716928</v>
      </c>
      <c r="E1836" s="2">
        <v>-0.86008297121384936</v>
      </c>
      <c r="F1836" s="2" t="s">
        <v>3778</v>
      </c>
    </row>
    <row r="1837" spans="1:6" x14ac:dyDescent="0.35">
      <c r="A1837" s="1">
        <v>43771</v>
      </c>
      <c r="B1837" s="2">
        <v>-1.0522611834351985</v>
      </c>
      <c r="C1837" s="2">
        <v>-0.93197381982385641</v>
      </c>
      <c r="D1837" s="2">
        <v>0.69353040426045631</v>
      </c>
      <c r="E1837" s="2">
        <v>-0.85496214865119735</v>
      </c>
      <c r="F1837" s="2" t="s">
        <v>3778</v>
      </c>
    </row>
    <row r="1838" spans="1:6" x14ac:dyDescent="0.35">
      <c r="A1838" s="1">
        <v>43770</v>
      </c>
      <c r="B1838" s="2">
        <v>-1.0521698359787477</v>
      </c>
      <c r="C1838" s="2">
        <v>-0.9333973823211833</v>
      </c>
      <c r="D1838" s="2">
        <v>0.73443684036264767</v>
      </c>
      <c r="E1838" s="2">
        <v>-0.85849116126768776</v>
      </c>
      <c r="F1838" s="2">
        <v>-0.81363305337302994</v>
      </c>
    </row>
    <row r="1839" spans="1:6" x14ac:dyDescent="0.35">
      <c r="A1839" s="1">
        <v>43769</v>
      </c>
      <c r="B1839" s="2">
        <v>-1.0527926595454593</v>
      </c>
      <c r="C1839" s="2">
        <v>-0.93364282413106736</v>
      </c>
      <c r="D1839" s="2">
        <v>0.65262396815826496</v>
      </c>
      <c r="E1839" s="2">
        <v>-0.8623705722999998</v>
      </c>
      <c r="F1839" s="2">
        <v>-0.84685212521321385</v>
      </c>
    </row>
    <row r="1840" spans="1:6" x14ac:dyDescent="0.35">
      <c r="A1840" s="1">
        <v>43768</v>
      </c>
      <c r="B1840" s="2">
        <v>-1.0520618798938508</v>
      </c>
      <c r="C1840" s="2">
        <v>-0.9333973823211833</v>
      </c>
      <c r="D1840" s="2">
        <v>0.67307718620936063</v>
      </c>
      <c r="E1840" s="2">
        <v>-0.86210527064230613</v>
      </c>
      <c r="F1840" s="2">
        <v>-0.83642156340673945</v>
      </c>
    </row>
    <row r="1841" spans="1:6" x14ac:dyDescent="0.35">
      <c r="A1841" s="1">
        <v>43767</v>
      </c>
      <c r="B1841" s="2">
        <v>-1.046082773653418</v>
      </c>
      <c r="C1841" s="2">
        <v>-0.92966666681094701</v>
      </c>
      <c r="D1841" s="2">
        <v>0.67307718620936063</v>
      </c>
      <c r="E1841" s="2">
        <v>-0.84942084798955919</v>
      </c>
      <c r="F1841" s="2">
        <v>-0.84764575491588023</v>
      </c>
    </row>
    <row r="1842" spans="1:6" x14ac:dyDescent="0.35">
      <c r="A1842" s="1">
        <v>43766</v>
      </c>
      <c r="B1842" s="2">
        <v>-1.0533739615410569</v>
      </c>
      <c r="C1842" s="2">
        <v>-0.9333973823211833</v>
      </c>
      <c r="D1842" s="2">
        <v>0.46854500569835827</v>
      </c>
      <c r="E1842" s="2">
        <v>-0.85963746465659019</v>
      </c>
      <c r="F1842" s="2">
        <v>-0.84481136312064264</v>
      </c>
    </row>
    <row r="1843" spans="1:6" x14ac:dyDescent="0.35">
      <c r="A1843" s="1">
        <v>43765</v>
      </c>
      <c r="B1843" s="2">
        <v>-1.0513975347560249</v>
      </c>
      <c r="C1843" s="2">
        <v>-0.93634268403979093</v>
      </c>
      <c r="D1843" s="2">
        <v>0.57081109595383672</v>
      </c>
      <c r="E1843" s="2">
        <v>-0.84349911476217176</v>
      </c>
      <c r="F1843" s="2" t="s">
        <v>3778</v>
      </c>
    </row>
    <row r="1844" spans="1:6" x14ac:dyDescent="0.35">
      <c r="A1844" s="1">
        <v>43764</v>
      </c>
      <c r="B1844" s="2">
        <v>-1.0550763459567358</v>
      </c>
      <c r="C1844" s="2">
        <v>-0.93815895343293232</v>
      </c>
      <c r="D1844" s="2">
        <v>0.81624971256703049</v>
      </c>
      <c r="E1844" s="2">
        <v>-0.85846613280941475</v>
      </c>
      <c r="F1844" s="2" t="s">
        <v>3778</v>
      </c>
    </row>
    <row r="1845" spans="1:6" x14ac:dyDescent="0.35">
      <c r="A1845" s="1">
        <v>43763</v>
      </c>
      <c r="B1845" s="2">
        <v>-1.0535234391970676</v>
      </c>
      <c r="C1845" s="2">
        <v>-0.93977886937816657</v>
      </c>
      <c r="D1845" s="2">
        <v>0.83670293061812617</v>
      </c>
      <c r="E1845" s="2">
        <v>-0.88711370614866936</v>
      </c>
      <c r="F1845" s="2">
        <v>-0.86385847598463905</v>
      </c>
    </row>
    <row r="1846" spans="1:6" x14ac:dyDescent="0.35">
      <c r="A1846" s="1">
        <v>43762</v>
      </c>
      <c r="B1846" s="2">
        <v>-1.070763195523649</v>
      </c>
      <c r="C1846" s="2">
        <v>-0.94812389091422156</v>
      </c>
      <c r="D1846" s="2">
        <v>1.3071269457933725</v>
      </c>
      <c r="E1846" s="2">
        <v>-0.94896403223286108</v>
      </c>
      <c r="F1846" s="2">
        <v>-0.87780368361720729</v>
      </c>
    </row>
    <row r="1847" spans="1:6" x14ac:dyDescent="0.35">
      <c r="A1847" s="1">
        <v>43761</v>
      </c>
      <c r="B1847" s="2">
        <v>-1.0694760268191112</v>
      </c>
      <c r="C1847" s="2">
        <v>-0.94900748142980385</v>
      </c>
      <c r="D1847" s="2">
        <v>1.0821415472313198</v>
      </c>
      <c r="E1847" s="2">
        <v>-0.94624594166441534</v>
      </c>
      <c r="F1847" s="2">
        <v>-0.88437947258215854</v>
      </c>
    </row>
    <row r="1848" spans="1:6" x14ac:dyDescent="0.35">
      <c r="A1848" s="1">
        <v>43760</v>
      </c>
      <c r="B1848" s="2">
        <v>-1.0618858836194507</v>
      </c>
      <c r="C1848" s="2">
        <v>-0.9417914922192151</v>
      </c>
      <c r="D1848" s="2">
        <v>0.91851580282250889</v>
      </c>
      <c r="E1848" s="2">
        <v>-0.91849438713133336</v>
      </c>
      <c r="F1848" s="2">
        <v>-0.8940164046859661</v>
      </c>
    </row>
    <row r="1849" spans="1:6" x14ac:dyDescent="0.35">
      <c r="A1849" s="1">
        <v>43759</v>
      </c>
      <c r="B1849" s="2">
        <v>-1.0595938928939515</v>
      </c>
      <c r="C1849" s="2">
        <v>-0.94149696204735434</v>
      </c>
      <c r="D1849" s="2">
        <v>1.1435012013846069</v>
      </c>
      <c r="E1849" s="2">
        <v>-0.90964432428600717</v>
      </c>
      <c r="F1849" s="2">
        <v>-0.88188520780234969</v>
      </c>
    </row>
    <row r="1850" spans="1:6" x14ac:dyDescent="0.35">
      <c r="A1850" s="1">
        <v>43758</v>
      </c>
      <c r="B1850" s="2">
        <v>-1.0587966787285605</v>
      </c>
      <c r="C1850" s="2">
        <v>-0.94041701808386491</v>
      </c>
      <c r="D1850" s="2">
        <v>1.9411767053774298</v>
      </c>
      <c r="E1850" s="2">
        <v>-0.90888345915450852</v>
      </c>
      <c r="F1850" s="2" t="s">
        <v>3778</v>
      </c>
    </row>
    <row r="1851" spans="1:6" x14ac:dyDescent="0.35">
      <c r="A1851" s="1">
        <v>43757</v>
      </c>
      <c r="B1851" s="2">
        <v>-1.0614789722225324</v>
      </c>
      <c r="C1851" s="2">
        <v>-0.94188966894316861</v>
      </c>
      <c r="D1851" s="2">
        <v>1.2048608555378941</v>
      </c>
      <c r="E1851" s="2">
        <v>-0.92220360464738937</v>
      </c>
      <c r="F1851" s="2" t="s">
        <v>3778</v>
      </c>
    </row>
    <row r="1852" spans="1:6" x14ac:dyDescent="0.35">
      <c r="A1852" s="1">
        <v>43756</v>
      </c>
      <c r="B1852" s="2">
        <v>-1.0607315839424785</v>
      </c>
      <c r="C1852" s="2">
        <v>-0.9417424038572384</v>
      </c>
      <c r="D1852" s="2">
        <v>1.1435012013846069</v>
      </c>
      <c r="E1852" s="2">
        <v>-0.92264410551299381</v>
      </c>
      <c r="F1852" s="2">
        <v>-0.90512722052329742</v>
      </c>
    </row>
    <row r="1853" spans="1:6" x14ac:dyDescent="0.35">
      <c r="A1853" s="1">
        <v>43755</v>
      </c>
      <c r="B1853" s="2">
        <v>-1.0569946425422079</v>
      </c>
      <c r="C1853" s="2">
        <v>-0.94026975299793447</v>
      </c>
      <c r="D1853" s="2">
        <v>0.79579649451593482</v>
      </c>
      <c r="E1853" s="2">
        <v>-0.91639700232805765</v>
      </c>
      <c r="F1853" s="2">
        <v>-0.89186226692158554</v>
      </c>
    </row>
    <row r="1854" spans="1:6" x14ac:dyDescent="0.35">
      <c r="A1854" s="1">
        <v>43754</v>
      </c>
      <c r="B1854" s="2">
        <v>-1.0593032418961528</v>
      </c>
      <c r="C1854" s="2">
        <v>-0.94390229178421736</v>
      </c>
      <c r="D1854" s="2">
        <v>0.63217075010716928</v>
      </c>
      <c r="E1854" s="2">
        <v>-0.92004615154425828</v>
      </c>
      <c r="F1854" s="2">
        <v>-0.90115907200996492</v>
      </c>
    </row>
    <row r="1855" spans="1:6" x14ac:dyDescent="0.35">
      <c r="A1855" s="1">
        <v>43753</v>
      </c>
      <c r="B1855" s="2">
        <v>-1.054270827477122</v>
      </c>
      <c r="C1855" s="2">
        <v>-0.94056428316979535</v>
      </c>
      <c r="D1855" s="2">
        <v>0.87760936672031753</v>
      </c>
      <c r="E1855" s="2">
        <v>-0.91169665786439169</v>
      </c>
      <c r="F1855" s="2">
        <v>-0.89435653170139484</v>
      </c>
    </row>
    <row r="1856" spans="1:6" x14ac:dyDescent="0.35">
      <c r="A1856" s="1">
        <v>43752</v>
      </c>
      <c r="B1856" s="2">
        <v>-1.0492550216865364</v>
      </c>
      <c r="C1856" s="2">
        <v>-0.94061337153177205</v>
      </c>
      <c r="D1856" s="2">
        <v>0.59126431400497781</v>
      </c>
      <c r="E1856" s="2">
        <v>-0.90238106569518806</v>
      </c>
      <c r="F1856" s="2">
        <v>-0.92780235488519758</v>
      </c>
    </row>
    <row r="1857" spans="1:6" x14ac:dyDescent="0.35">
      <c r="A1857" s="1">
        <v>43751</v>
      </c>
      <c r="B1857" s="2">
        <v>-1.0538390031375349</v>
      </c>
      <c r="C1857" s="2">
        <v>-0.94169331549526147</v>
      </c>
      <c r="D1857" s="2">
        <v>0.71398362231155199</v>
      </c>
      <c r="E1857" s="2">
        <v>-0.90597515230318815</v>
      </c>
      <c r="F1857" s="2" t="s">
        <v>3778</v>
      </c>
    </row>
    <row r="1858" spans="1:6" x14ac:dyDescent="0.35">
      <c r="A1858" s="1">
        <v>43750</v>
      </c>
      <c r="B1858" s="2">
        <v>-1.0548687381011652</v>
      </c>
      <c r="C1858" s="2">
        <v>-0.94665124005491774</v>
      </c>
      <c r="D1858" s="2">
        <v>1.1639544194357028</v>
      </c>
      <c r="E1858" s="2">
        <v>-0.9048288489142855</v>
      </c>
      <c r="F1858" s="2" t="s">
        <v>3778</v>
      </c>
    </row>
    <row r="1859" spans="1:6" x14ac:dyDescent="0.35">
      <c r="A1859" s="1">
        <v>43749</v>
      </c>
      <c r="B1859" s="2">
        <v>-1.054262523162899</v>
      </c>
      <c r="C1859" s="2">
        <v>-0.94959654177352537</v>
      </c>
      <c r="D1859" s="2">
        <v>0.55035787790274104</v>
      </c>
      <c r="E1859" s="2">
        <v>-0.90666093205986786</v>
      </c>
      <c r="F1859" s="2">
        <v>-0.92315395234100761</v>
      </c>
    </row>
    <row r="1860" spans="1:6" x14ac:dyDescent="0.35">
      <c r="A1860" s="1">
        <v>43748</v>
      </c>
      <c r="B1860" s="2">
        <v>-1.0455429932289346</v>
      </c>
      <c r="C1860" s="2">
        <v>-0.94503132410968349</v>
      </c>
      <c r="D1860" s="2">
        <v>0.73443684036264767</v>
      </c>
      <c r="E1860" s="2">
        <v>-0.89191917013708177</v>
      </c>
      <c r="F1860" s="2">
        <v>-0.95966091866366721</v>
      </c>
    </row>
    <row r="1861" spans="1:6" x14ac:dyDescent="0.35">
      <c r="A1861" s="1">
        <v>43747</v>
      </c>
      <c r="B1861" s="2">
        <v>-1.0442641288386199</v>
      </c>
      <c r="C1861" s="2">
        <v>-0.9441477335941012</v>
      </c>
      <c r="D1861" s="2">
        <v>0.57081109595383672</v>
      </c>
      <c r="E1861" s="2">
        <v>-0.8916989197042795</v>
      </c>
      <c r="F1861" s="2">
        <v>-0.98086216929204362</v>
      </c>
    </row>
    <row r="1862" spans="1:6" x14ac:dyDescent="0.35">
      <c r="A1862" s="1">
        <v>43746</v>
      </c>
      <c r="B1862" s="2">
        <v>-1.0541130455068881</v>
      </c>
      <c r="C1862" s="2">
        <v>-0.95234549004422586</v>
      </c>
      <c r="D1862" s="2">
        <v>0.75489005841374335</v>
      </c>
      <c r="E1862" s="2">
        <v>-0.91091076427462003</v>
      </c>
      <c r="F1862" s="2">
        <v>-1.0106799709779426</v>
      </c>
    </row>
    <row r="1863" spans="1:6" x14ac:dyDescent="0.35">
      <c r="A1863" s="1">
        <v>43745</v>
      </c>
      <c r="B1863" s="2">
        <v>-1.0548687381011652</v>
      </c>
      <c r="C1863" s="2">
        <v>-0.95229640168224894</v>
      </c>
      <c r="D1863" s="2">
        <v>0.91851580282250889</v>
      </c>
      <c r="E1863" s="2">
        <v>-0.91012487068484849</v>
      </c>
      <c r="F1863" s="2">
        <v>-0.95886728896100037</v>
      </c>
    </row>
    <row r="1864" spans="1:6" x14ac:dyDescent="0.35">
      <c r="A1864" s="1">
        <v>43744</v>
      </c>
      <c r="B1864" s="2">
        <v>-1.0626083589568365</v>
      </c>
      <c r="C1864" s="2">
        <v>-0.95568349865864777</v>
      </c>
      <c r="D1864" s="2">
        <v>1.2866737277422768</v>
      </c>
      <c r="E1864" s="2">
        <v>-0.92597789615495485</v>
      </c>
      <c r="F1864" s="2" t="s">
        <v>3778</v>
      </c>
    </row>
    <row r="1865" spans="1:6" x14ac:dyDescent="0.35">
      <c r="A1865" s="1">
        <v>43743</v>
      </c>
      <c r="B1865" s="2">
        <v>-1.0577254221938162</v>
      </c>
      <c r="C1865" s="2">
        <v>-0.95396540598946</v>
      </c>
      <c r="D1865" s="2">
        <v>1.4912059082532791</v>
      </c>
      <c r="E1865" s="2">
        <v>-0.91369392883457567</v>
      </c>
      <c r="F1865" s="2" t="s">
        <v>3778</v>
      </c>
    </row>
    <row r="1866" spans="1:6" x14ac:dyDescent="0.35">
      <c r="A1866" s="1">
        <v>43742</v>
      </c>
      <c r="B1866" s="2">
        <v>-1.0583731587031964</v>
      </c>
      <c r="C1866" s="2">
        <v>-0.95425993616132077</v>
      </c>
      <c r="D1866" s="2">
        <v>1.1844076374867984</v>
      </c>
      <c r="E1866" s="2">
        <v>-0.9126527449704197</v>
      </c>
      <c r="F1866" s="2">
        <v>-0.94390170028214648</v>
      </c>
    </row>
    <row r="1867" spans="1:6" x14ac:dyDescent="0.35">
      <c r="A1867" s="1">
        <v>43741</v>
      </c>
      <c r="B1867" s="2">
        <v>-1.0592949375819298</v>
      </c>
      <c r="C1867" s="2">
        <v>-0.95401449435143681</v>
      </c>
      <c r="D1867" s="2">
        <v>1.2253140735889898</v>
      </c>
      <c r="E1867" s="2">
        <v>-0.90870825994659765</v>
      </c>
      <c r="F1867" s="2">
        <v>-0.99083922841127992</v>
      </c>
    </row>
    <row r="1868" spans="1:6" x14ac:dyDescent="0.35">
      <c r="A1868" s="1">
        <v>43740</v>
      </c>
      <c r="B1868" s="2">
        <v>-1.0545365655322521</v>
      </c>
      <c r="C1868" s="2">
        <v>-0.9529836387499242</v>
      </c>
      <c r="D1868" s="2">
        <v>1.3071269457933725</v>
      </c>
      <c r="E1868" s="2">
        <v>-0.90184045099649168</v>
      </c>
      <c r="F1868" s="2">
        <v>-1.0169156329274651</v>
      </c>
    </row>
    <row r="1869" spans="1:6" x14ac:dyDescent="0.35">
      <c r="A1869" s="1">
        <v>43739</v>
      </c>
      <c r="B1869" s="2">
        <v>-1.0582652026182999</v>
      </c>
      <c r="C1869" s="2">
        <v>-0.95327816892178496</v>
      </c>
      <c r="D1869" s="2">
        <v>1.0821415472313198</v>
      </c>
      <c r="E1869" s="2">
        <v>-0.90491394567241368</v>
      </c>
      <c r="F1869" s="2">
        <v>-0.95728002955566782</v>
      </c>
    </row>
    <row r="1870" spans="1:6" x14ac:dyDescent="0.35">
      <c r="A1870" s="1">
        <v>43738</v>
      </c>
      <c r="B1870" s="2">
        <v>-1.0544701310184696</v>
      </c>
      <c r="C1870" s="2">
        <v>-0.95332725728376166</v>
      </c>
      <c r="D1870" s="2">
        <v>1.1435012013846069</v>
      </c>
      <c r="E1870" s="2">
        <v>-0.90583499293685943</v>
      </c>
      <c r="F1870" s="2">
        <v>-0.91589790934519999</v>
      </c>
    </row>
    <row r="1871" spans="1:6" x14ac:dyDescent="0.35">
      <c r="A1871" s="1">
        <v>43737</v>
      </c>
      <c r="B1871" s="2">
        <v>-1.0636547025489123</v>
      </c>
      <c r="C1871" s="2">
        <v>-0.95612529391643886</v>
      </c>
      <c r="D1871" s="2">
        <v>1.0821415472313198</v>
      </c>
      <c r="E1871" s="2">
        <v>-0.91760837970846998</v>
      </c>
      <c r="F1871" s="2" t="s">
        <v>3778</v>
      </c>
    </row>
    <row r="1872" spans="1:6" x14ac:dyDescent="0.35">
      <c r="A1872" s="1">
        <v>43736</v>
      </c>
      <c r="B1872" s="2">
        <v>-1.0600589344904296</v>
      </c>
      <c r="C1872" s="2">
        <v>-0.95376905254155286</v>
      </c>
      <c r="D1872" s="2">
        <v>0.79579649451593482</v>
      </c>
      <c r="E1872" s="2">
        <v>-0.9096293072110434</v>
      </c>
      <c r="F1872" s="2" t="s">
        <v>3778</v>
      </c>
    </row>
    <row r="1873" spans="1:6" x14ac:dyDescent="0.35">
      <c r="A1873" s="1">
        <v>43735</v>
      </c>
      <c r="B1873" s="2">
        <v>-1.060416020002011</v>
      </c>
      <c r="C1873" s="2">
        <v>-0.95425993616132077</v>
      </c>
      <c r="D1873" s="2">
        <v>0.81624971256703049</v>
      </c>
      <c r="E1873" s="2">
        <v>-0.91081065044152809</v>
      </c>
      <c r="F1873" s="2">
        <v>-0.93279088444481517</v>
      </c>
    </row>
    <row r="1874" spans="1:6" x14ac:dyDescent="0.35">
      <c r="A1874" s="1">
        <v>43734</v>
      </c>
      <c r="B1874" s="2">
        <v>-1.0675826431763076</v>
      </c>
      <c r="C1874" s="2">
        <v>-0.95543805684876382</v>
      </c>
      <c r="D1874" s="2">
        <v>0.91851580282250889</v>
      </c>
      <c r="E1874" s="2">
        <v>-0.91687254303524435</v>
      </c>
      <c r="F1874" s="2">
        <v>-0.91487752829891433</v>
      </c>
    </row>
    <row r="1875" spans="1:6" x14ac:dyDescent="0.35">
      <c r="A1875" s="1">
        <v>43733</v>
      </c>
      <c r="B1875" s="2">
        <v>-1.0639619621751566</v>
      </c>
      <c r="C1875" s="2">
        <v>-0.95131463444271314</v>
      </c>
      <c r="D1875" s="2">
        <v>0.85715614866922185</v>
      </c>
      <c r="E1875" s="2">
        <v>-0.89842156359640224</v>
      </c>
      <c r="F1875" s="2">
        <v>-0.90660110425682061</v>
      </c>
    </row>
    <row r="1876" spans="1:6" x14ac:dyDescent="0.35">
      <c r="A1876" s="1">
        <v>43732</v>
      </c>
      <c r="B1876" s="2">
        <v>-1.0661459968157592</v>
      </c>
      <c r="C1876" s="2">
        <v>-0.9524927551301563</v>
      </c>
      <c r="D1876" s="2">
        <v>0.75489005841374335</v>
      </c>
      <c r="E1876" s="2">
        <v>-0.8943419248979062</v>
      </c>
      <c r="F1876" s="2">
        <v>-0.92734885219795948</v>
      </c>
    </row>
    <row r="1877" spans="1:6" x14ac:dyDescent="0.35">
      <c r="A1877" s="1">
        <v>43731</v>
      </c>
      <c r="B1877" s="2">
        <v>-1.0371722444923286</v>
      </c>
      <c r="C1877" s="2">
        <v>-0.93491912154246393</v>
      </c>
      <c r="D1877" s="2">
        <v>0.30491926128959274</v>
      </c>
      <c r="E1877" s="2">
        <v>-0.83485929096633849</v>
      </c>
      <c r="F1877" s="2">
        <v>-0.89877818290196498</v>
      </c>
    </row>
    <row r="1878" spans="1:6" x14ac:dyDescent="0.35">
      <c r="A1878" s="1">
        <v>43730</v>
      </c>
      <c r="B1878" s="2">
        <v>-1.0289094518406194</v>
      </c>
      <c r="C1878" s="2">
        <v>-0.93020663879269172</v>
      </c>
      <c r="D1878" s="2">
        <v>0.67307718620936063</v>
      </c>
      <c r="E1878" s="2">
        <v>-0.81837054265609832</v>
      </c>
      <c r="F1878" s="2" t="s">
        <v>3778</v>
      </c>
    </row>
    <row r="1879" spans="1:6" x14ac:dyDescent="0.35">
      <c r="A1879" s="1">
        <v>43729</v>
      </c>
      <c r="B1879" s="2">
        <v>-1.0255129873234847</v>
      </c>
      <c r="C1879" s="2">
        <v>-0.92731042543606101</v>
      </c>
      <c r="D1879" s="2">
        <v>0.63217075010716928</v>
      </c>
      <c r="E1879" s="2">
        <v>-0.82030273963477252</v>
      </c>
      <c r="F1879" s="2" t="s">
        <v>3778</v>
      </c>
    </row>
    <row r="1880" spans="1:6" x14ac:dyDescent="0.35">
      <c r="A1880" s="1">
        <v>43728</v>
      </c>
      <c r="B1880" s="2">
        <v>-1.0232043879695398</v>
      </c>
      <c r="C1880" s="2">
        <v>-0.92603412802466423</v>
      </c>
      <c r="D1880" s="2">
        <v>0.50945144180054969</v>
      </c>
      <c r="E1880" s="2">
        <v>-0.81130751173146287</v>
      </c>
      <c r="F1880" s="2">
        <v>-0.8984380558865368</v>
      </c>
    </row>
    <row r="1881" spans="1:6" x14ac:dyDescent="0.35">
      <c r="A1881" s="1">
        <v>43727</v>
      </c>
      <c r="B1881" s="2">
        <v>-1.0213691345262959</v>
      </c>
      <c r="C1881" s="2">
        <v>-0.9250032724231515</v>
      </c>
      <c r="D1881" s="2">
        <v>0.79579649451593482</v>
      </c>
      <c r="E1881" s="2">
        <v>-0.80741308362418707</v>
      </c>
      <c r="F1881" s="2">
        <v>-0.88177183213053978</v>
      </c>
    </row>
    <row r="1882" spans="1:6" x14ac:dyDescent="0.35">
      <c r="A1882" s="1">
        <v>43726</v>
      </c>
      <c r="B1882" s="2">
        <v>-1.029490753836217</v>
      </c>
      <c r="C1882" s="2">
        <v>-0.92200888234256717</v>
      </c>
      <c r="D1882" s="2">
        <v>0.36627891544287983</v>
      </c>
      <c r="E1882" s="2">
        <v>-0.81170796706383064</v>
      </c>
      <c r="F1882" s="2">
        <v>-0.88188520780234969</v>
      </c>
    </row>
    <row r="1883" spans="1:6" x14ac:dyDescent="0.35">
      <c r="A1883" s="1">
        <v>43725</v>
      </c>
      <c r="B1883" s="2">
        <v>-1.031699701419488</v>
      </c>
      <c r="C1883" s="2">
        <v>-0.92760495560792178</v>
      </c>
      <c r="D1883" s="2">
        <v>0.52990465985164537</v>
      </c>
      <c r="E1883" s="2">
        <v>-0.81015620265090571</v>
      </c>
      <c r="F1883" s="2">
        <v>-0.8830189645204447</v>
      </c>
    </row>
    <row r="1884" spans="1:6" x14ac:dyDescent="0.35">
      <c r="A1884" s="1">
        <v>43724</v>
      </c>
      <c r="B1884" s="2">
        <v>-1.0403777097823386</v>
      </c>
      <c r="C1884" s="2">
        <v>-0.93064843405048292</v>
      </c>
      <c r="D1884" s="2">
        <v>0.57081109595383672</v>
      </c>
      <c r="E1884" s="2">
        <v>-0.80716279904145716</v>
      </c>
      <c r="F1884" s="2">
        <v>-0.89174889124977608</v>
      </c>
    </row>
    <row r="1885" spans="1:6" x14ac:dyDescent="0.35">
      <c r="A1885" s="1">
        <v>43723</v>
      </c>
      <c r="B1885" s="2">
        <v>-1.0472038560734993</v>
      </c>
      <c r="C1885" s="2">
        <v>-0.92996119698280788</v>
      </c>
      <c r="D1885" s="2">
        <v>0.85715614866922185</v>
      </c>
      <c r="E1885" s="2">
        <v>-0.80435961171488324</v>
      </c>
      <c r="F1885" s="2" t="s">
        <v>3778</v>
      </c>
    </row>
    <row r="1886" spans="1:6" x14ac:dyDescent="0.35">
      <c r="A1886" s="1">
        <v>43722</v>
      </c>
      <c r="B1886" s="2">
        <v>-1.0479844616104446</v>
      </c>
      <c r="C1886" s="2">
        <v>-0.92750677888396815</v>
      </c>
      <c r="D1886" s="2">
        <v>0.85715614866922185</v>
      </c>
      <c r="E1886" s="2">
        <v>-0.80306814326799747</v>
      </c>
      <c r="F1886" s="2" t="s">
        <v>3778</v>
      </c>
    </row>
    <row r="1887" spans="1:6" x14ac:dyDescent="0.35">
      <c r="A1887" s="1">
        <v>43721</v>
      </c>
      <c r="B1887" s="2">
        <v>-1.0538390031375349</v>
      </c>
      <c r="C1887" s="2">
        <v>-0.92834128103757352</v>
      </c>
      <c r="D1887" s="2">
        <v>0.6117175320560736</v>
      </c>
      <c r="E1887" s="2">
        <v>-0.80282787006857681</v>
      </c>
      <c r="F1887" s="2">
        <v>-0.88109157809968297</v>
      </c>
    </row>
    <row r="1888" spans="1:6" x14ac:dyDescent="0.35">
      <c r="A1888" s="1">
        <v>43720</v>
      </c>
      <c r="B1888" s="2">
        <v>-1.0540383066788828</v>
      </c>
      <c r="C1888" s="2">
        <v>-0.92839036939955033</v>
      </c>
      <c r="D1888" s="2">
        <v>0.57081109595383672</v>
      </c>
      <c r="E1888" s="2">
        <v>-0.79917371516072144</v>
      </c>
      <c r="F1888" s="2">
        <v>-0.87859731331987412</v>
      </c>
    </row>
    <row r="1889" spans="1:6" x14ac:dyDescent="0.35">
      <c r="A1889" s="1">
        <v>43719</v>
      </c>
      <c r="B1889" s="2">
        <v>-1.0560313420923604</v>
      </c>
      <c r="C1889" s="2">
        <v>-0.92814492758966638</v>
      </c>
      <c r="D1889" s="2">
        <v>0.65262396815826496</v>
      </c>
      <c r="E1889" s="2">
        <v>-0.81181809228023172</v>
      </c>
      <c r="F1889" s="2">
        <v>-0.8884609967673005</v>
      </c>
    </row>
    <row r="1890" spans="1:6" x14ac:dyDescent="0.35">
      <c r="A1890" s="1">
        <v>43718</v>
      </c>
      <c r="B1890" s="2">
        <v>-1.0547192604451543</v>
      </c>
      <c r="C1890" s="2">
        <v>-0.92274520777221913</v>
      </c>
      <c r="D1890" s="2">
        <v>0.57081109595383672</v>
      </c>
      <c r="E1890" s="2">
        <v>-0.81467634221500629</v>
      </c>
      <c r="F1890" s="2">
        <v>-0.91283676620634313</v>
      </c>
    </row>
    <row r="1891" spans="1:6" x14ac:dyDescent="0.35">
      <c r="A1891" s="1">
        <v>43717</v>
      </c>
      <c r="B1891" s="2">
        <v>-1.0542210015917848</v>
      </c>
      <c r="C1891" s="2">
        <v>-0.92146891036082257</v>
      </c>
      <c r="D1891" s="2">
        <v>0.50945144180054969</v>
      </c>
      <c r="E1891" s="2">
        <v>-0.80448475400624819</v>
      </c>
      <c r="F1891" s="2">
        <v>-0.91397052292443814</v>
      </c>
    </row>
    <row r="1892" spans="1:6" x14ac:dyDescent="0.35">
      <c r="A1892" s="1">
        <v>43716</v>
      </c>
      <c r="B1892" s="2">
        <v>-1.0535649607681818</v>
      </c>
      <c r="C1892" s="2">
        <v>-0.92019261294942578</v>
      </c>
      <c r="D1892" s="2">
        <v>0.83670293061812617</v>
      </c>
      <c r="E1892" s="2">
        <v>-0.79978941523423686</v>
      </c>
      <c r="F1892" s="2" t="s">
        <v>3778</v>
      </c>
    </row>
    <row r="1893" spans="1:6" x14ac:dyDescent="0.35">
      <c r="A1893" s="1">
        <v>43715</v>
      </c>
      <c r="B1893" s="2">
        <v>-1.0566375570306263</v>
      </c>
      <c r="C1893" s="2">
        <v>-0.92073258493117061</v>
      </c>
      <c r="D1893" s="2">
        <v>0.93896902087360468</v>
      </c>
      <c r="E1893" s="2">
        <v>-0.79687109699960723</v>
      </c>
      <c r="F1893" s="2" t="s">
        <v>3778</v>
      </c>
    </row>
    <row r="1894" spans="1:6" x14ac:dyDescent="0.35">
      <c r="A1894" s="1">
        <v>43714</v>
      </c>
      <c r="B1894" s="2">
        <v>-1.0637709629480316</v>
      </c>
      <c r="C1894" s="2">
        <v>-0.92269611941024243</v>
      </c>
      <c r="D1894" s="2">
        <v>0.4480917876472626</v>
      </c>
      <c r="E1894" s="2">
        <v>-0.80446973693128443</v>
      </c>
      <c r="F1894" s="2">
        <v>-0.91363039590900996</v>
      </c>
    </row>
    <row r="1895" spans="1:6" x14ac:dyDescent="0.35">
      <c r="A1895" s="1">
        <v>43713</v>
      </c>
      <c r="B1895" s="2">
        <v>-1.0598845438917504</v>
      </c>
      <c r="C1895" s="2">
        <v>-0.91935811079582042</v>
      </c>
      <c r="D1895" s="2">
        <v>0.50945144180054969</v>
      </c>
      <c r="E1895" s="2">
        <v>-0.79157507522904436</v>
      </c>
      <c r="F1895" s="2">
        <v>-0.91669153904786627</v>
      </c>
    </row>
    <row r="1896" spans="1:6" x14ac:dyDescent="0.35">
      <c r="A1896" s="1">
        <v>43712</v>
      </c>
      <c r="B1896" s="2">
        <v>-1.0590873297263594</v>
      </c>
      <c r="C1896" s="2">
        <v>-0.92392332845966219</v>
      </c>
      <c r="D1896" s="2">
        <v>0.52990465985164537</v>
      </c>
      <c r="E1896" s="2">
        <v>-0.79151000123753457</v>
      </c>
      <c r="F1896" s="2">
        <v>-0.96000104567909539</v>
      </c>
    </row>
    <row r="1897" spans="1:6" x14ac:dyDescent="0.35">
      <c r="A1897" s="1">
        <v>43711</v>
      </c>
      <c r="B1897" s="2">
        <v>-1.0557489954087844</v>
      </c>
      <c r="C1897" s="2">
        <v>-0.92063440820721698</v>
      </c>
      <c r="D1897" s="2">
        <v>0.42763856959616692</v>
      </c>
      <c r="E1897" s="2">
        <v>-0.78930249121785767</v>
      </c>
      <c r="F1897" s="2">
        <v>-0.99571438229908815</v>
      </c>
    </row>
    <row r="1898" spans="1:6" x14ac:dyDescent="0.35">
      <c r="A1898" s="1">
        <v>43710</v>
      </c>
      <c r="B1898" s="2">
        <v>-1.0563302974043818</v>
      </c>
      <c r="C1898" s="2">
        <v>-0.91930902243384349</v>
      </c>
      <c r="D1898" s="2">
        <v>0.6117175320560736</v>
      </c>
      <c r="E1898" s="2">
        <v>-0.80249248872771894</v>
      </c>
      <c r="F1898" s="2" t="s">
        <v>3778</v>
      </c>
    </row>
    <row r="1899" spans="1:6" x14ac:dyDescent="0.35">
      <c r="A1899" s="1">
        <v>43709</v>
      </c>
      <c r="B1899" s="2">
        <v>-1.0632976170373307</v>
      </c>
      <c r="C1899" s="2">
        <v>-0.92534689095698919</v>
      </c>
      <c r="D1899" s="2">
        <v>0.75489005841374335</v>
      </c>
      <c r="E1899" s="2">
        <v>-0.83350274852794293</v>
      </c>
      <c r="F1899" s="2" t="s">
        <v>3778</v>
      </c>
    </row>
    <row r="1900" spans="1:6" x14ac:dyDescent="0.35">
      <c r="A1900" s="1">
        <v>43708</v>
      </c>
      <c r="B1900" s="2">
        <v>-1.0617197973349943</v>
      </c>
      <c r="C1900" s="2">
        <v>-0.92691771854024663</v>
      </c>
      <c r="D1900" s="2">
        <v>0.67307718620936063</v>
      </c>
      <c r="E1900" s="2">
        <v>-0.8402554265699933</v>
      </c>
      <c r="F1900" s="2" t="s">
        <v>3778</v>
      </c>
    </row>
    <row r="1901" spans="1:6" x14ac:dyDescent="0.35">
      <c r="A1901" s="1">
        <v>43707</v>
      </c>
      <c r="B1901" s="2">
        <v>-1.0645930900560912</v>
      </c>
      <c r="C1901" s="2">
        <v>-0.92225432415245112</v>
      </c>
      <c r="D1901" s="2">
        <v>0.73443684036264767</v>
      </c>
      <c r="E1901" s="2">
        <v>-0.84070593881890687</v>
      </c>
      <c r="F1901" s="2">
        <v>-0.97281249659356916</v>
      </c>
    </row>
    <row r="1902" spans="1:6" x14ac:dyDescent="0.35">
      <c r="A1902" s="1">
        <v>43706</v>
      </c>
      <c r="B1902" s="2">
        <v>-1.0641778743449499</v>
      </c>
      <c r="C1902" s="2">
        <v>-0.92387424009768537</v>
      </c>
      <c r="D1902" s="2">
        <v>0.40718535154507118</v>
      </c>
      <c r="E1902" s="2">
        <v>-0.84543131174084596</v>
      </c>
      <c r="F1902" s="2">
        <v>-0.97496663435794984</v>
      </c>
    </row>
    <row r="1903" spans="1:6" x14ac:dyDescent="0.35">
      <c r="A1903" s="1">
        <v>43705</v>
      </c>
      <c r="B1903" s="2">
        <v>-1.0606983666855871</v>
      </c>
      <c r="C1903" s="2">
        <v>-0.9161182789053518</v>
      </c>
      <c r="D1903" s="2">
        <v>0.28446604323849706</v>
      </c>
      <c r="E1903" s="2">
        <v>-0.8334977428362883</v>
      </c>
      <c r="F1903" s="2">
        <v>-1.0165755059120365</v>
      </c>
    </row>
    <row r="1904" spans="1:6" x14ac:dyDescent="0.35">
      <c r="A1904" s="1">
        <v>43704</v>
      </c>
      <c r="B1904" s="2">
        <v>-1.0492965432576506</v>
      </c>
      <c r="C1904" s="2">
        <v>-0.90546610435638764</v>
      </c>
      <c r="D1904" s="2">
        <v>0.26401282518740138</v>
      </c>
      <c r="E1904" s="2">
        <v>-0.81070182304125682</v>
      </c>
      <c r="F1904" s="2">
        <v>-1.0377767565404135</v>
      </c>
    </row>
    <row r="1905" spans="1:6" x14ac:dyDescent="0.35">
      <c r="A1905" s="1">
        <v>43703</v>
      </c>
      <c r="B1905" s="2">
        <v>-1.0478349839544339</v>
      </c>
      <c r="C1905" s="2">
        <v>-0.90286442117161758</v>
      </c>
      <c r="D1905" s="2">
        <v>0.1208402988296861</v>
      </c>
      <c r="E1905" s="2">
        <v>-0.80134117964716178</v>
      </c>
      <c r="F1905" s="2">
        <v>-1.0273461947339391</v>
      </c>
    </row>
    <row r="1906" spans="1:6" x14ac:dyDescent="0.35">
      <c r="A1906" s="1">
        <v>43702</v>
      </c>
      <c r="B1906" s="2">
        <v>-1.0495290640558896</v>
      </c>
      <c r="C1906" s="2">
        <v>-0.90306077461952483</v>
      </c>
      <c r="D1906" s="2">
        <v>0.36627891544287983</v>
      </c>
      <c r="E1906" s="2">
        <v>-0.81312958349373599</v>
      </c>
      <c r="F1906" s="2" t="s">
        <v>3778</v>
      </c>
    </row>
    <row r="1907" spans="1:6" x14ac:dyDescent="0.35">
      <c r="A1907" s="1">
        <v>43701</v>
      </c>
      <c r="B1907" s="2">
        <v>-1.0463319030801026</v>
      </c>
      <c r="C1907" s="2">
        <v>-0.90129359358836014</v>
      </c>
      <c r="D1907" s="2">
        <v>0.59126431400497781</v>
      </c>
      <c r="E1907" s="2">
        <v>-0.81339488515142955</v>
      </c>
      <c r="F1907" s="2" t="s">
        <v>3778</v>
      </c>
    </row>
    <row r="1908" spans="1:6" x14ac:dyDescent="0.35">
      <c r="A1908" s="1">
        <v>43700</v>
      </c>
      <c r="B1908" s="2">
        <v>-1.0436080880150167</v>
      </c>
      <c r="C1908" s="2">
        <v>-0.89839738023172933</v>
      </c>
      <c r="D1908" s="2">
        <v>0.4480917876472626</v>
      </c>
      <c r="E1908" s="2">
        <v>-0.80049521775753485</v>
      </c>
      <c r="F1908" s="2">
        <v>-1.062832780010313</v>
      </c>
    </row>
    <row r="1909" spans="1:6" x14ac:dyDescent="0.35">
      <c r="A1909" s="1">
        <v>43699</v>
      </c>
      <c r="B1909" s="2">
        <v>-1.0462156426809832</v>
      </c>
      <c r="C1909" s="2">
        <v>-0.89844646859370603</v>
      </c>
      <c r="D1909" s="2">
        <v>0.36627891544287983</v>
      </c>
      <c r="E1909" s="2">
        <v>-0.81469636498162468</v>
      </c>
      <c r="F1909" s="2">
        <v>-0.97689402077871113</v>
      </c>
    </row>
    <row r="1910" spans="1:6" x14ac:dyDescent="0.35">
      <c r="A1910" s="1">
        <v>43698</v>
      </c>
      <c r="B1910" s="2">
        <v>-1.0487484585189444</v>
      </c>
      <c r="C1910" s="2">
        <v>-0.89879008712754371</v>
      </c>
      <c r="D1910" s="2">
        <v>0.1003870807785904</v>
      </c>
      <c r="E1910" s="2">
        <v>-0.81286928752769694</v>
      </c>
      <c r="F1910" s="2">
        <v>-0.97519338570156866</v>
      </c>
    </row>
    <row r="1911" spans="1:6" x14ac:dyDescent="0.35">
      <c r="A1911" s="1">
        <v>43697</v>
      </c>
      <c r="B1911" s="2">
        <v>-1.0413576188606317</v>
      </c>
      <c r="C1911" s="2">
        <v>-0.89368489748195712</v>
      </c>
      <c r="D1911" s="2">
        <v>0.26401282518740138</v>
      </c>
      <c r="E1911" s="2">
        <v>-0.782279505826459</v>
      </c>
      <c r="F1911" s="2">
        <v>-1.0022901712640395</v>
      </c>
    </row>
    <row r="1912" spans="1:6" x14ac:dyDescent="0.35">
      <c r="A1912" s="1">
        <v>43696</v>
      </c>
      <c r="B1912" s="2">
        <v>-1.0367902460380789</v>
      </c>
      <c r="C1912" s="2">
        <v>-0.88980691688579039</v>
      </c>
      <c r="D1912" s="2">
        <v>0.28446604323849706</v>
      </c>
      <c r="E1912" s="2">
        <v>-0.77436550732054221</v>
      </c>
      <c r="F1912" s="2">
        <v>-0.97598701540423538</v>
      </c>
    </row>
    <row r="1913" spans="1:6" x14ac:dyDescent="0.35">
      <c r="A1913" s="1">
        <v>43695</v>
      </c>
      <c r="B1913" s="2">
        <v>-1.0434004801594461</v>
      </c>
      <c r="C1913" s="2">
        <v>-0.89407760437777151</v>
      </c>
      <c r="D1913" s="2">
        <v>0.48899822374945401</v>
      </c>
      <c r="E1913" s="2">
        <v>-0.80429954341502807</v>
      </c>
      <c r="F1913" s="2" t="s">
        <v>3778</v>
      </c>
    </row>
    <row r="1914" spans="1:6" x14ac:dyDescent="0.35">
      <c r="A1914" s="1">
        <v>43694</v>
      </c>
      <c r="B1914" s="2">
        <v>-1.0507664068750904</v>
      </c>
      <c r="C1914" s="2">
        <v>-0.89633566902870399</v>
      </c>
      <c r="D1914" s="2">
        <v>0.59126431400497781</v>
      </c>
      <c r="E1914" s="2">
        <v>-0.80903492772027619</v>
      </c>
      <c r="F1914" s="2" t="s">
        <v>3778</v>
      </c>
    </row>
    <row r="1915" spans="1:6" x14ac:dyDescent="0.35">
      <c r="A1915" s="1">
        <v>43693</v>
      </c>
      <c r="B1915" s="2">
        <v>-1.0509823190448837</v>
      </c>
      <c r="C1915" s="2">
        <v>-0.89609022721882003</v>
      </c>
      <c r="D1915" s="2">
        <v>0.42763856959616692</v>
      </c>
      <c r="E1915" s="2">
        <v>-0.80315324002612554</v>
      </c>
      <c r="F1915" s="2">
        <v>-1.0156685005375607</v>
      </c>
    </row>
    <row r="1916" spans="1:6" x14ac:dyDescent="0.35">
      <c r="A1916" s="1">
        <v>43692</v>
      </c>
      <c r="B1916" s="2">
        <v>-1.0482834169224662</v>
      </c>
      <c r="C1916" s="2">
        <v>-0.89314492550021241</v>
      </c>
      <c r="D1916" s="2">
        <v>0.34582569739178415</v>
      </c>
      <c r="E1916" s="2">
        <v>-0.80476507273890563</v>
      </c>
      <c r="F1916" s="2">
        <v>-1.0622659016512654</v>
      </c>
    </row>
    <row r="1917" spans="1:6" x14ac:dyDescent="0.35">
      <c r="A1917" s="1">
        <v>43691</v>
      </c>
      <c r="B1917" s="2">
        <v>-1.0493131518860963</v>
      </c>
      <c r="C1917" s="2">
        <v>-0.89854464531765965</v>
      </c>
      <c r="D1917" s="2">
        <v>0.1003870807785904</v>
      </c>
      <c r="E1917" s="2">
        <v>-0.81747952954158021</v>
      </c>
      <c r="F1917" s="2">
        <v>-1.0702021986779304</v>
      </c>
    </row>
    <row r="1918" spans="1:6" x14ac:dyDescent="0.35">
      <c r="A1918" s="1">
        <v>43690</v>
      </c>
      <c r="B1918" s="2">
        <v>-1.0317744402474933</v>
      </c>
      <c r="C1918" s="2">
        <v>-0.886567084995322</v>
      </c>
      <c r="D1918" s="2">
        <v>-0.2064111899878677</v>
      </c>
      <c r="E1918" s="2">
        <v>-0.77525652043506044</v>
      </c>
      <c r="F1918" s="2">
        <v>-0.97303924793718799</v>
      </c>
    </row>
    <row r="1919" spans="1:6" x14ac:dyDescent="0.35">
      <c r="A1919" s="1">
        <v>43689</v>
      </c>
      <c r="B1919" s="2">
        <v>-1.0294741452077714</v>
      </c>
      <c r="C1919" s="2">
        <v>-0.88293454620903922</v>
      </c>
      <c r="D1919" s="2">
        <v>-0.1450515358345579</v>
      </c>
      <c r="E1919" s="2">
        <v>-0.75016298817056914</v>
      </c>
      <c r="F1919" s="2">
        <v>-1.0212239084562258</v>
      </c>
    </row>
    <row r="1920" spans="1:6" x14ac:dyDescent="0.35">
      <c r="A1920" s="1">
        <v>43688</v>
      </c>
      <c r="B1920" s="2">
        <v>-1.0250064241558925</v>
      </c>
      <c r="C1920" s="2">
        <v>-0.88254183931322494</v>
      </c>
      <c r="D1920" s="2">
        <v>-4.2785445579079442E-2</v>
      </c>
      <c r="E1920" s="2">
        <v>-0.74400598743541568</v>
      </c>
      <c r="F1920" s="2" t="s">
        <v>3778</v>
      </c>
    </row>
    <row r="1921" spans="1:6" x14ac:dyDescent="0.35">
      <c r="A1921" s="1">
        <v>43687</v>
      </c>
      <c r="B1921" s="2">
        <v>-1.0332276952364874</v>
      </c>
      <c r="C1921" s="2">
        <v>-0.88578167120369333</v>
      </c>
      <c r="D1921" s="2">
        <v>-0.30867728024334617</v>
      </c>
      <c r="E1921" s="2">
        <v>-0.75415252441928238</v>
      </c>
      <c r="F1921" s="2" t="s">
        <v>3778</v>
      </c>
    </row>
    <row r="1922" spans="1:6" x14ac:dyDescent="0.35">
      <c r="A1922" s="1">
        <v>43686</v>
      </c>
      <c r="B1922" s="2">
        <v>-1.0302713593731625</v>
      </c>
      <c r="C1922" s="2">
        <v>-0.88470172724020391</v>
      </c>
      <c r="D1922" s="2">
        <v>0.1208402988296861</v>
      </c>
      <c r="E1922" s="2">
        <v>-0.71534339702119731</v>
      </c>
      <c r="F1922" s="2">
        <v>-0.98165579899471045</v>
      </c>
    </row>
    <row r="1923" spans="1:6" x14ac:dyDescent="0.35">
      <c r="A1923" s="1">
        <v>43685</v>
      </c>
      <c r="B1923" s="2">
        <v>-1.0214106560974099</v>
      </c>
      <c r="C1923" s="2">
        <v>-0.87792753328740636</v>
      </c>
      <c r="D1923" s="2">
        <v>0.16174673493187749</v>
      </c>
      <c r="E1923" s="2">
        <v>-0.71024760291681832</v>
      </c>
      <c r="F1923" s="2">
        <v>-0.95966091866366721</v>
      </c>
    </row>
    <row r="1924" spans="1:6" x14ac:dyDescent="0.35">
      <c r="A1924" s="1">
        <v>43684</v>
      </c>
      <c r="B1924" s="2">
        <v>-1.0176737146971395</v>
      </c>
      <c r="C1924" s="2">
        <v>-0.88553622939380927</v>
      </c>
      <c r="D1924" s="2">
        <v>5.9480644676399026E-2</v>
      </c>
      <c r="E1924" s="2">
        <v>-0.71914271698703591</v>
      </c>
      <c r="F1924" s="2">
        <v>-1.0209971571126071</v>
      </c>
    </row>
    <row r="1925" spans="1:6" x14ac:dyDescent="0.35">
      <c r="A1925" s="1">
        <v>43683</v>
      </c>
      <c r="B1925" s="2">
        <v>-1.0168681962175254</v>
      </c>
      <c r="C1925" s="2">
        <v>-0.89535390178916807</v>
      </c>
      <c r="D1925" s="2">
        <v>-0.16550475388567631</v>
      </c>
      <c r="E1925" s="2">
        <v>-0.74582305350603417</v>
      </c>
      <c r="F1925" s="2">
        <v>-1.0234914218924158</v>
      </c>
    </row>
    <row r="1926" spans="1:6" x14ac:dyDescent="0.35">
      <c r="A1926" s="1">
        <v>43682</v>
      </c>
      <c r="B1926" s="2">
        <v>-1.0112046539175601</v>
      </c>
      <c r="C1926" s="2">
        <v>-0.89378307420591074</v>
      </c>
      <c r="D1926" s="2">
        <v>3.9027426625303327E-2</v>
      </c>
      <c r="E1926" s="2">
        <v>-0.72900893523824528</v>
      </c>
      <c r="F1926" s="2">
        <v>-1.0655537961337411</v>
      </c>
    </row>
    <row r="1927" spans="1:6" x14ac:dyDescent="0.35">
      <c r="A1927" s="1">
        <v>43681</v>
      </c>
      <c r="B1927" s="2">
        <v>-1.0209456145009319</v>
      </c>
      <c r="C1927" s="2">
        <v>-0.89667928756254156</v>
      </c>
      <c r="D1927" s="2">
        <v>0.48899822374945401</v>
      </c>
      <c r="E1927" s="2">
        <v>-0.77316914701509376</v>
      </c>
      <c r="F1927" s="2" t="s">
        <v>3778</v>
      </c>
    </row>
    <row r="1928" spans="1:6" x14ac:dyDescent="0.35">
      <c r="A1928" s="1">
        <v>43680</v>
      </c>
      <c r="B1928" s="2">
        <v>-1.0208044411591439</v>
      </c>
      <c r="C1928" s="2">
        <v>-0.89491210653137687</v>
      </c>
      <c r="D1928" s="2">
        <v>0.18219995298301858</v>
      </c>
      <c r="E1928" s="2">
        <v>-0.77912091439240871</v>
      </c>
      <c r="F1928" s="2" t="s">
        <v>3778</v>
      </c>
    </row>
    <row r="1929" spans="1:6" x14ac:dyDescent="0.35">
      <c r="A1929" s="1">
        <v>43679</v>
      </c>
      <c r="B1929" s="2">
        <v>-1.024416817846072</v>
      </c>
      <c r="C1929" s="2">
        <v>-0.89314492550021241</v>
      </c>
      <c r="D1929" s="2">
        <v>1.8574208574207638E-2</v>
      </c>
      <c r="E1929" s="2">
        <v>-0.79391773892339534</v>
      </c>
      <c r="F1929" s="2">
        <v>-0.96646345897223729</v>
      </c>
    </row>
    <row r="1930" spans="1:6" x14ac:dyDescent="0.35">
      <c r="A1930" s="1">
        <v>43678</v>
      </c>
      <c r="B1930" s="2">
        <v>-1.0245579911878602</v>
      </c>
      <c r="C1930" s="2">
        <v>-0.89024871214358159</v>
      </c>
      <c r="D1930" s="2">
        <v>0.36627891544287983</v>
      </c>
      <c r="E1930" s="2">
        <v>-0.80093071293148477</v>
      </c>
      <c r="F1930" s="2">
        <v>-0.94208768953319455</v>
      </c>
    </row>
    <row r="1931" spans="1:6" x14ac:dyDescent="0.35">
      <c r="A1931" s="1">
        <v>43677</v>
      </c>
      <c r="B1931" s="2">
        <v>-1.0238438201646971</v>
      </c>
      <c r="C1931" s="2">
        <v>-0.8949611948933538</v>
      </c>
      <c r="D1931" s="2">
        <v>0.26401282518740138</v>
      </c>
      <c r="E1931" s="2">
        <v>-0.81584767406218184</v>
      </c>
      <c r="F1931" s="2">
        <v>-0.91170300948824812</v>
      </c>
    </row>
    <row r="1932" spans="1:6" x14ac:dyDescent="0.35">
      <c r="A1932" s="1">
        <v>43676</v>
      </c>
      <c r="B1932" s="2">
        <v>-1.0311017907954447</v>
      </c>
      <c r="C1932" s="2">
        <v>-0.89883917548952053</v>
      </c>
      <c r="D1932" s="2">
        <v>0.22310638908520997</v>
      </c>
      <c r="E1932" s="2">
        <v>-0.84094120632667302</v>
      </c>
      <c r="F1932" s="2">
        <v>-0.87451578913473216</v>
      </c>
    </row>
    <row r="1933" spans="1:6" x14ac:dyDescent="0.35">
      <c r="A1933" s="1">
        <v>43675</v>
      </c>
      <c r="B1933" s="2">
        <v>-1.0299973170038093</v>
      </c>
      <c r="C1933" s="2">
        <v>-0.89839738023172933</v>
      </c>
      <c r="D1933" s="2">
        <v>-0.34958371634553753</v>
      </c>
      <c r="E1933" s="2">
        <v>-0.84093119494336377</v>
      </c>
      <c r="F1933" s="2">
        <v>-0.86567248673359087</v>
      </c>
    </row>
    <row r="1934" spans="1:6" x14ac:dyDescent="0.35">
      <c r="A1934" s="1">
        <v>43674</v>
      </c>
      <c r="B1934" s="2">
        <v>-1.029540579721554</v>
      </c>
      <c r="C1934" s="2">
        <v>-0.8950102832553305</v>
      </c>
      <c r="D1934" s="2">
        <v>-0.16550475388567631</v>
      </c>
      <c r="E1934" s="2">
        <v>-0.83357783390276186</v>
      </c>
      <c r="F1934" s="2" t="s">
        <v>3778</v>
      </c>
    </row>
    <row r="1935" spans="1:6" x14ac:dyDescent="0.35">
      <c r="A1935" s="1">
        <v>43673</v>
      </c>
      <c r="B1935" s="2">
        <v>-1.0326546975551127</v>
      </c>
      <c r="C1935" s="2">
        <v>-0.89510845997928423</v>
      </c>
      <c r="D1935" s="2">
        <v>-0.1450515358345579</v>
      </c>
      <c r="E1935" s="2">
        <v>-0.84537624913264542</v>
      </c>
      <c r="F1935" s="2" t="s">
        <v>3778</v>
      </c>
    </row>
    <row r="1936" spans="1:6" x14ac:dyDescent="0.35">
      <c r="A1936" s="1">
        <v>43672</v>
      </c>
      <c r="B1936" s="2">
        <v>-1.0233455613113278</v>
      </c>
      <c r="C1936" s="2">
        <v>-0.88931603326602249</v>
      </c>
      <c r="D1936" s="2">
        <v>0.20265317103411429</v>
      </c>
      <c r="E1936" s="2">
        <v>-0.82841196011521845</v>
      </c>
      <c r="F1936" s="2">
        <v>-0.86011707881492527</v>
      </c>
    </row>
    <row r="1937" spans="1:6" x14ac:dyDescent="0.35">
      <c r="A1937" s="1">
        <v>43671</v>
      </c>
      <c r="B1937" s="2">
        <v>-1.0234950389673385</v>
      </c>
      <c r="C1937" s="2">
        <v>-0.88911967981811524</v>
      </c>
      <c r="D1937" s="2">
        <v>0.14129351688078179</v>
      </c>
      <c r="E1937" s="2">
        <v>-0.8226904545540149</v>
      </c>
      <c r="F1937" s="2">
        <v>-0.88528647795663473</v>
      </c>
    </row>
    <row r="1938" spans="1:6" x14ac:dyDescent="0.35">
      <c r="A1938" s="1">
        <v>43670</v>
      </c>
      <c r="B1938" s="2">
        <v>-1.0253302924105825</v>
      </c>
      <c r="C1938" s="2">
        <v>-0.88931603326602249</v>
      </c>
      <c r="D1938" s="2">
        <v>3.9027426625303327E-2</v>
      </c>
      <c r="E1938" s="2">
        <v>-0.82974847978699573</v>
      </c>
      <c r="F1938" s="2">
        <v>-0.86725974613892398</v>
      </c>
    </row>
    <row r="1939" spans="1:6" x14ac:dyDescent="0.35">
      <c r="A1939" s="1">
        <v>43669</v>
      </c>
      <c r="B1939" s="2">
        <v>-1.0282949325881305</v>
      </c>
      <c r="C1939" s="2">
        <v>-0.88646890827136837</v>
      </c>
      <c r="D1939" s="2">
        <v>-0.10414509973236652</v>
      </c>
      <c r="E1939" s="2">
        <v>-0.82552367603051635</v>
      </c>
      <c r="F1939" s="2">
        <v>-0.88324571586406353</v>
      </c>
    </row>
    <row r="1940" spans="1:6" x14ac:dyDescent="0.35">
      <c r="A1940" s="1">
        <v>43668</v>
      </c>
      <c r="B1940" s="2">
        <v>-1.023810602907806</v>
      </c>
      <c r="C1940" s="2">
        <v>-0.87969471431857083</v>
      </c>
      <c r="D1940" s="2">
        <v>-0.28822406219225044</v>
      </c>
      <c r="E1940" s="2">
        <v>-0.79930386314374102</v>
      </c>
      <c r="F1940" s="2">
        <v>-0.90648772858501125</v>
      </c>
    </row>
    <row r="1941" spans="1:6" x14ac:dyDescent="0.35">
      <c r="A1941" s="1">
        <v>43667</v>
      </c>
      <c r="B1941" s="2">
        <v>-1.0173830636993406</v>
      </c>
      <c r="C1941" s="2">
        <v>-0.88175642552159617</v>
      </c>
      <c r="D1941" s="2">
        <v>-0.12459831778346221</v>
      </c>
      <c r="E1941" s="2">
        <v>-0.7841916800385148</v>
      </c>
      <c r="F1941" s="2" t="s">
        <v>3778</v>
      </c>
    </row>
    <row r="1942" spans="1:6" x14ac:dyDescent="0.35">
      <c r="A1942" s="1">
        <v>43666</v>
      </c>
      <c r="B1942" s="2">
        <v>-1.015016334145836</v>
      </c>
      <c r="C1942" s="2">
        <v>-0.87856568199310459</v>
      </c>
      <c r="D1942" s="2">
        <v>0.22310638908520997</v>
      </c>
      <c r="E1942" s="2">
        <v>-0.77857028831040309</v>
      </c>
      <c r="F1942" s="2" t="s">
        <v>3778</v>
      </c>
    </row>
    <row r="1943" spans="1:6" x14ac:dyDescent="0.35">
      <c r="A1943" s="1">
        <v>43665</v>
      </c>
      <c r="B1943" s="2">
        <v>-1.0214687862969698</v>
      </c>
      <c r="C1943" s="2">
        <v>-0.88877606128427766</v>
      </c>
      <c r="D1943" s="2">
        <v>0.30491926128959274</v>
      </c>
      <c r="E1943" s="2">
        <v>-0.79134481341293295</v>
      </c>
      <c r="F1943" s="2">
        <v>-0.91601128501700935</v>
      </c>
    </row>
    <row r="1944" spans="1:6" x14ac:dyDescent="0.35">
      <c r="A1944" s="1">
        <v>43664</v>
      </c>
      <c r="B1944" s="2">
        <v>-1.0172003687864386</v>
      </c>
      <c r="C1944" s="2">
        <v>-0.88916876818009205</v>
      </c>
      <c r="D1944" s="2">
        <v>0.34582569739178415</v>
      </c>
      <c r="E1944" s="2">
        <v>-0.78734526578091046</v>
      </c>
      <c r="F1944" s="2">
        <v>-0.89503678573225176</v>
      </c>
    </row>
    <row r="1945" spans="1:6" x14ac:dyDescent="0.35">
      <c r="A1945" s="1">
        <v>43663</v>
      </c>
      <c r="B1945" s="2">
        <v>-1.0290589294966301</v>
      </c>
      <c r="C1945" s="2">
        <v>-0.89555025523707521</v>
      </c>
      <c r="D1945" s="2">
        <v>0.4480917876472626</v>
      </c>
      <c r="E1945" s="2">
        <v>-0.83380809571887327</v>
      </c>
      <c r="F1945" s="2">
        <v>-0.90716798261586817</v>
      </c>
    </row>
    <row r="1946" spans="1:6" x14ac:dyDescent="0.35">
      <c r="A1946" s="1">
        <v>43662</v>
      </c>
      <c r="B1946" s="2">
        <v>-1.0390905410778009</v>
      </c>
      <c r="C1946" s="2">
        <v>-0.90806778754115769</v>
      </c>
      <c r="D1946" s="2">
        <v>-1.8790094768880547E-3</v>
      </c>
      <c r="E1946" s="2">
        <v>-0.84874507961618872</v>
      </c>
      <c r="F1946" s="2">
        <v>-0.88494635094120611</v>
      </c>
    </row>
    <row r="1947" spans="1:6" x14ac:dyDescent="0.35">
      <c r="A1947" s="1">
        <v>43661</v>
      </c>
      <c r="B1947" s="2">
        <v>-1.0144931623497981</v>
      </c>
      <c r="C1947" s="2">
        <v>-0.8907886841253263</v>
      </c>
      <c r="D1947" s="2">
        <v>-0.26777084414115476</v>
      </c>
      <c r="E1947" s="2">
        <v>-0.77760919551272067</v>
      </c>
      <c r="F1947" s="2">
        <v>-0.87326865674482723</v>
      </c>
    </row>
    <row r="1948" spans="1:6" x14ac:dyDescent="0.35">
      <c r="A1948" s="1">
        <v>43660</v>
      </c>
      <c r="B1948" s="2">
        <v>-1.0160460691094662</v>
      </c>
      <c r="C1948" s="2">
        <v>-0.89118139102114058</v>
      </c>
      <c r="D1948" s="2">
        <v>7.9933862727494712E-2</v>
      </c>
      <c r="E1948" s="2">
        <v>-0.80993595221810355</v>
      </c>
      <c r="F1948" s="2" t="s">
        <v>3778</v>
      </c>
    </row>
    <row r="1949" spans="1:6" x14ac:dyDescent="0.35">
      <c r="A1949" s="1">
        <v>43659</v>
      </c>
      <c r="B1949" s="2">
        <v>-0.98071951640557575</v>
      </c>
      <c r="C1949" s="2">
        <v>-0.87665123587600957</v>
      </c>
      <c r="D1949" s="2">
        <v>-0.51320946075432583</v>
      </c>
      <c r="E1949" s="2">
        <v>-0.75162965582536589</v>
      </c>
      <c r="F1949" s="2" t="s">
        <v>3778</v>
      </c>
    </row>
    <row r="1950" spans="1:6" x14ac:dyDescent="0.35">
      <c r="A1950" s="1">
        <v>43658</v>
      </c>
      <c r="B1950" s="2">
        <v>-0.97613553495457728</v>
      </c>
      <c r="C1950" s="2">
        <v>-0.87458952467298434</v>
      </c>
      <c r="D1950" s="2">
        <v>0.50945144180054969</v>
      </c>
      <c r="E1950" s="2">
        <v>-0.73174704857330941</v>
      </c>
      <c r="F1950" s="2">
        <v>-0.87383553510387479</v>
      </c>
    </row>
    <row r="1951" spans="1:6" x14ac:dyDescent="0.35">
      <c r="A1951" s="1">
        <v>43657</v>
      </c>
      <c r="B1951" s="2">
        <v>-0.98108490623138001</v>
      </c>
      <c r="C1951" s="2">
        <v>-0.88661617335729881</v>
      </c>
      <c r="D1951" s="2">
        <v>-1.8790094768880547E-3</v>
      </c>
      <c r="E1951" s="2">
        <v>-0.75276094213930467</v>
      </c>
      <c r="F1951" s="2">
        <v>-0.88959475348539552</v>
      </c>
    </row>
    <row r="1952" spans="1:6" x14ac:dyDescent="0.35">
      <c r="A1952" s="1">
        <v>43656</v>
      </c>
      <c r="B1952" s="2">
        <v>-0.96416071384526625</v>
      </c>
      <c r="C1952" s="2">
        <v>-0.87782935656345273</v>
      </c>
      <c r="D1952" s="2">
        <v>-0.34958371634553753</v>
      </c>
      <c r="E1952" s="2">
        <v>-0.71430221315704123</v>
      </c>
      <c r="F1952" s="2">
        <v>-0.89730429916844179</v>
      </c>
    </row>
    <row r="1953" spans="1:6" x14ac:dyDescent="0.35">
      <c r="A1953" s="1">
        <v>43655</v>
      </c>
      <c r="B1953" s="2">
        <v>-0.94895551450327653</v>
      </c>
      <c r="C1953" s="2">
        <v>-0.87144786950646946</v>
      </c>
      <c r="D1953" s="2">
        <v>0.30491926128959274</v>
      </c>
      <c r="E1953" s="2">
        <v>-0.69273268781738584</v>
      </c>
      <c r="F1953" s="2">
        <v>-0.91261001486272442</v>
      </c>
    </row>
    <row r="1954" spans="1:6" x14ac:dyDescent="0.35">
      <c r="A1954" s="1">
        <v>43654</v>
      </c>
      <c r="B1954" s="2">
        <v>-0.94495283504787575</v>
      </c>
      <c r="C1954" s="2">
        <v>-0.86712809365251153</v>
      </c>
      <c r="D1954" s="2">
        <v>0.75489005841374335</v>
      </c>
      <c r="E1954" s="2">
        <v>-0.70719413100751449</v>
      </c>
      <c r="F1954" s="2">
        <v>-0.91680491471967573</v>
      </c>
    </row>
    <row r="1955" spans="1:6" x14ac:dyDescent="0.35">
      <c r="A1955" s="1">
        <v>43653</v>
      </c>
      <c r="B1955" s="2">
        <v>-0.95105650600165081</v>
      </c>
      <c r="C1955" s="2">
        <v>-0.8692388932175138</v>
      </c>
      <c r="D1955" s="2">
        <v>0.87760936672031753</v>
      </c>
      <c r="E1955" s="2">
        <v>-0.74907675308152177</v>
      </c>
      <c r="F1955" s="2" t="s">
        <v>3778</v>
      </c>
    </row>
    <row r="1956" spans="1:6" x14ac:dyDescent="0.35">
      <c r="A1956" s="1">
        <v>43652</v>
      </c>
      <c r="B1956" s="2">
        <v>-0.96500775389599414</v>
      </c>
      <c r="C1956" s="2">
        <v>-0.87100607424867826</v>
      </c>
      <c r="D1956" s="2">
        <v>0.48899822374945401</v>
      </c>
      <c r="E1956" s="2">
        <v>-0.75648017103866971</v>
      </c>
      <c r="F1956" s="2" t="s">
        <v>3778</v>
      </c>
    </row>
    <row r="1957" spans="1:6" x14ac:dyDescent="0.35">
      <c r="A1957" s="1">
        <v>43651</v>
      </c>
      <c r="B1957" s="2">
        <v>-0.96578005511871656</v>
      </c>
      <c r="C1957" s="2">
        <v>-0.87105516261065519</v>
      </c>
      <c r="D1957" s="2">
        <v>0.40718535154507118</v>
      </c>
      <c r="E1957" s="2">
        <v>-0.77138712078605742</v>
      </c>
      <c r="F1957" s="2">
        <v>-0.90036544230729809</v>
      </c>
    </row>
    <row r="1958" spans="1:6" x14ac:dyDescent="0.35">
      <c r="A1958" s="1">
        <v>43650</v>
      </c>
      <c r="B1958" s="2">
        <v>-0.96886926000960683</v>
      </c>
      <c r="C1958" s="2">
        <v>-0.8687480095977459</v>
      </c>
      <c r="D1958" s="2">
        <v>0.24355960713630567</v>
      </c>
      <c r="E1958" s="2">
        <v>-0.76173114158434119</v>
      </c>
      <c r="F1958" s="2" t="s">
        <v>3778</v>
      </c>
    </row>
    <row r="1959" spans="1:6" x14ac:dyDescent="0.35">
      <c r="A1959" s="1">
        <v>43649</v>
      </c>
      <c r="B1959" s="2">
        <v>-0.95462736111746505</v>
      </c>
      <c r="C1959" s="2">
        <v>-0.87164422295437671</v>
      </c>
      <c r="D1959" s="2">
        <v>0.55035787790274104</v>
      </c>
      <c r="E1959" s="2">
        <v>-0.7248041542483844</v>
      </c>
      <c r="F1959" s="2">
        <v>-0.89424315602958493</v>
      </c>
    </row>
    <row r="1960" spans="1:6" x14ac:dyDescent="0.35">
      <c r="A1960" s="1">
        <v>43648</v>
      </c>
      <c r="B1960" s="2">
        <v>-0.96224241725979387</v>
      </c>
      <c r="C1960" s="2">
        <v>-0.87414772941519314</v>
      </c>
      <c r="D1960" s="2">
        <v>0.38673213349397551</v>
      </c>
      <c r="E1960" s="2">
        <v>-0.77810976467818027</v>
      </c>
      <c r="F1960" s="2">
        <v>-0.92009280920215131</v>
      </c>
    </row>
    <row r="1961" spans="1:6" x14ac:dyDescent="0.35">
      <c r="A1961" s="1">
        <v>43647</v>
      </c>
      <c r="B1961" s="2">
        <v>-0.95940234179558848</v>
      </c>
      <c r="C1961" s="2">
        <v>-0.86776624235820987</v>
      </c>
      <c r="D1961" s="2">
        <v>0.1003870807785904</v>
      </c>
      <c r="E1961" s="2">
        <v>-0.78908724647670991</v>
      </c>
      <c r="F1961" s="2">
        <v>-0.92995649264957769</v>
      </c>
    </row>
    <row r="1962" spans="1:6" x14ac:dyDescent="0.35">
      <c r="A1962" s="1">
        <v>43646</v>
      </c>
      <c r="B1962" s="2">
        <v>-0.961578072121968</v>
      </c>
      <c r="C1962" s="2">
        <v>-0.87346049234751799</v>
      </c>
      <c r="D1962" s="2">
        <v>-1.3313381827982442</v>
      </c>
      <c r="E1962" s="2">
        <v>-0.77897574933442548</v>
      </c>
      <c r="F1962" s="2" t="s">
        <v>3778</v>
      </c>
    </row>
    <row r="1963" spans="1:6" x14ac:dyDescent="0.35">
      <c r="A1963" s="1">
        <v>43645</v>
      </c>
      <c r="B1963" s="2">
        <v>-0.9397626386586112</v>
      </c>
      <c r="C1963" s="2">
        <v>-0.85686862599936164</v>
      </c>
      <c r="D1963" s="2">
        <v>-0.26777084414115476</v>
      </c>
      <c r="E1963" s="2">
        <v>-0.72451882982407234</v>
      </c>
      <c r="F1963" s="2" t="s">
        <v>3778</v>
      </c>
    </row>
    <row r="1964" spans="1:6" x14ac:dyDescent="0.35">
      <c r="A1964" s="1">
        <v>43644</v>
      </c>
      <c r="B1964" s="2">
        <v>-0.9463396555230873</v>
      </c>
      <c r="C1964" s="2">
        <v>-0.86118840185331946</v>
      </c>
      <c r="D1964" s="2">
        <v>-1.5154171452581282</v>
      </c>
      <c r="E1964" s="2">
        <v>-0.69936022356807137</v>
      </c>
      <c r="F1964" s="2">
        <v>-0.95546601880671533</v>
      </c>
    </row>
    <row r="1965" spans="1:6" x14ac:dyDescent="0.35">
      <c r="A1965" s="1">
        <v>43643</v>
      </c>
      <c r="B1965" s="2">
        <v>-0.95714356832698044</v>
      </c>
      <c r="C1965" s="2">
        <v>-0.86212108073087856</v>
      </c>
      <c r="D1965" s="2">
        <v>-2.4153587395064524</v>
      </c>
      <c r="E1965" s="2">
        <v>-0.75548904409105966</v>
      </c>
      <c r="F1965" s="2">
        <v>-0.9746265073425211</v>
      </c>
    </row>
    <row r="1966" spans="1:6" x14ac:dyDescent="0.35">
      <c r="A1966" s="1">
        <v>43642</v>
      </c>
      <c r="B1966" s="2">
        <v>-0.92310418432762775</v>
      </c>
      <c r="C1966" s="2">
        <v>-0.85426694281459159</v>
      </c>
      <c r="D1966" s="2">
        <v>-2.7221570102729102</v>
      </c>
      <c r="E1966" s="2">
        <v>-0.66658796030542944</v>
      </c>
      <c r="F1966" s="2">
        <v>-0.98721120691337561</v>
      </c>
    </row>
    <row r="1967" spans="1:6" x14ac:dyDescent="0.35">
      <c r="A1967" s="1">
        <v>43641</v>
      </c>
      <c r="B1967" s="2">
        <v>-0.94045189673910545</v>
      </c>
      <c r="C1967" s="2">
        <v>-0.85397241264273094</v>
      </c>
      <c r="D1967" s="2">
        <v>-1.0040866939806905</v>
      </c>
      <c r="E1967" s="2">
        <v>-0.7293543279624124</v>
      </c>
      <c r="F1967" s="2">
        <v>-0.98312968272823364</v>
      </c>
    </row>
    <row r="1968" spans="1:6" x14ac:dyDescent="0.35">
      <c r="A1968" s="1">
        <v>43640</v>
      </c>
      <c r="B1968" s="2">
        <v>-0.94559226724303314</v>
      </c>
      <c r="C1968" s="2">
        <v>-0.84734548377586361</v>
      </c>
      <c r="D1968" s="2">
        <v>-0.37003693439665591</v>
      </c>
      <c r="E1968" s="2">
        <v>-0.76757278374525506</v>
      </c>
      <c r="F1968" s="2">
        <v>-0.95149787029338284</v>
      </c>
    </row>
    <row r="1969" spans="1:6" x14ac:dyDescent="0.35">
      <c r="A1969" s="1">
        <v>43639</v>
      </c>
      <c r="B1969" s="2">
        <v>-0.94802543131032047</v>
      </c>
      <c r="C1969" s="2">
        <v>-0.84822907429144601</v>
      </c>
      <c r="D1969" s="2">
        <v>-0.51320946075432583</v>
      </c>
      <c r="E1969" s="2">
        <v>-0.7750462813855673</v>
      </c>
      <c r="F1969" s="2" t="s">
        <v>3778</v>
      </c>
    </row>
    <row r="1970" spans="1:6" x14ac:dyDescent="0.35">
      <c r="A1970" s="1">
        <v>43638</v>
      </c>
      <c r="B1970" s="2">
        <v>-0.946489133179098</v>
      </c>
      <c r="C1970" s="2">
        <v>-0.84474380059109355</v>
      </c>
      <c r="D1970" s="2">
        <v>-2.2332227527983747E-2</v>
      </c>
      <c r="E1970" s="2">
        <v>-0.78382626454772919</v>
      </c>
      <c r="F1970" s="2" t="s">
        <v>3778</v>
      </c>
    </row>
    <row r="1971" spans="1:6" x14ac:dyDescent="0.35">
      <c r="A1971" s="1">
        <v>43637</v>
      </c>
      <c r="B1971" s="2">
        <v>-0.95949368925203937</v>
      </c>
      <c r="C1971" s="2">
        <v>-0.84135670361469483</v>
      </c>
      <c r="D1971" s="2">
        <v>0.63217075010716928</v>
      </c>
      <c r="E1971" s="2">
        <v>-0.81097713608225963</v>
      </c>
      <c r="F1971" s="2">
        <v>-0.94560233535928895</v>
      </c>
    </row>
    <row r="1972" spans="1:6" x14ac:dyDescent="0.35">
      <c r="A1972" s="1">
        <v>43636</v>
      </c>
      <c r="B1972" s="2">
        <v>-0.9788344370769948</v>
      </c>
      <c r="C1972" s="2">
        <v>-0.8505362273043553</v>
      </c>
      <c r="D1972" s="2">
        <v>0.65262396815826496</v>
      </c>
      <c r="E1972" s="2">
        <v>-0.84412983191065083</v>
      </c>
      <c r="F1972" s="2">
        <v>-0.94140743550233763</v>
      </c>
    </row>
    <row r="1973" spans="1:6" x14ac:dyDescent="0.35">
      <c r="A1973" s="1">
        <v>43635</v>
      </c>
      <c r="B1973" s="2">
        <v>-0.98146690468562992</v>
      </c>
      <c r="C1973" s="2">
        <v>-0.85868489539250303</v>
      </c>
      <c r="D1973" s="2">
        <v>0.65262396815826496</v>
      </c>
      <c r="E1973" s="2">
        <v>-0.85722472127907468</v>
      </c>
      <c r="F1973" s="2">
        <v>-0.97281249659356916</v>
      </c>
    </row>
    <row r="1974" spans="1:6" x14ac:dyDescent="0.35">
      <c r="A1974" s="1">
        <v>43634</v>
      </c>
      <c r="B1974" s="2">
        <v>-0.98451458800540614</v>
      </c>
      <c r="C1974" s="2">
        <v>-0.86172837383506429</v>
      </c>
      <c r="D1974" s="2">
        <v>5.9480644676399026E-2</v>
      </c>
      <c r="E1974" s="2">
        <v>-0.86597467029130915</v>
      </c>
      <c r="F1974" s="2">
        <v>-0.98267618004099555</v>
      </c>
    </row>
    <row r="1975" spans="1:6" x14ac:dyDescent="0.35">
      <c r="A1975" s="1">
        <v>43633</v>
      </c>
      <c r="B1975" s="2">
        <v>-0.97753065974401165</v>
      </c>
      <c r="C1975" s="2">
        <v>-0.86526273589739344</v>
      </c>
      <c r="D1975" s="2">
        <v>0.63217075010716928</v>
      </c>
      <c r="E1975" s="2">
        <v>-0.85405111277006074</v>
      </c>
      <c r="F1975" s="2">
        <v>-1.0145347438194656</v>
      </c>
    </row>
    <row r="1976" spans="1:6" x14ac:dyDescent="0.35">
      <c r="A1976" s="1">
        <v>43632</v>
      </c>
      <c r="B1976" s="2">
        <v>-0.9816994254838689</v>
      </c>
      <c r="C1976" s="2">
        <v>-0.8730186970897269</v>
      </c>
      <c r="D1976" s="2">
        <v>0.40718535154507118</v>
      </c>
      <c r="E1976" s="2">
        <v>-0.87188639213538732</v>
      </c>
      <c r="F1976" s="2" t="s">
        <v>3778</v>
      </c>
    </row>
    <row r="1977" spans="1:6" x14ac:dyDescent="0.35">
      <c r="A1977" s="1">
        <v>43631</v>
      </c>
      <c r="B1977" s="2">
        <v>-0.98189042471099386</v>
      </c>
      <c r="C1977" s="2">
        <v>-0.87051519062891036</v>
      </c>
      <c r="D1977" s="2">
        <v>0.71398362231155199</v>
      </c>
      <c r="E1977" s="2">
        <v>-0.87939492961728183</v>
      </c>
      <c r="F1977" s="2" t="s">
        <v>3778</v>
      </c>
    </row>
    <row r="1978" spans="1:6" x14ac:dyDescent="0.35">
      <c r="A1978" s="1">
        <v>43630</v>
      </c>
      <c r="B1978" s="2">
        <v>-0.98622527673530769</v>
      </c>
      <c r="C1978" s="2">
        <v>-0.87193875312623736</v>
      </c>
      <c r="D1978" s="2">
        <v>0.79579649451593482</v>
      </c>
      <c r="E1978" s="2">
        <v>-0.88722383136507044</v>
      </c>
      <c r="F1978" s="2">
        <v>-1.0175958869583219</v>
      </c>
    </row>
    <row r="1979" spans="1:6" x14ac:dyDescent="0.35">
      <c r="A1979" s="1">
        <v>43629</v>
      </c>
      <c r="B1979" s="2">
        <v>-0.99259468574421306</v>
      </c>
      <c r="C1979" s="2">
        <v>-0.85829218849668876</v>
      </c>
      <c r="D1979" s="2">
        <v>0.30491926128959274</v>
      </c>
      <c r="E1979" s="2">
        <v>-0.90910370958731079</v>
      </c>
      <c r="F1979" s="2">
        <v>-1.0123806060550851</v>
      </c>
    </row>
    <row r="1980" spans="1:6" x14ac:dyDescent="0.35">
      <c r="A1980" s="1">
        <v>43628</v>
      </c>
      <c r="B1980" s="2">
        <v>-0.9870474038433672</v>
      </c>
      <c r="C1980" s="2">
        <v>-0.86005936952785322</v>
      </c>
      <c r="D1980" s="2">
        <v>0.69353040426045631</v>
      </c>
      <c r="E1980" s="2">
        <v>-0.9134035987186091</v>
      </c>
      <c r="F1980" s="2">
        <v>-1.0257589353286058</v>
      </c>
    </row>
    <row r="1981" spans="1:6" x14ac:dyDescent="0.35">
      <c r="A1981" s="1">
        <v>43627</v>
      </c>
      <c r="B1981" s="2">
        <v>-1.0012726941070633</v>
      </c>
      <c r="C1981" s="2">
        <v>-0.87454043631100753</v>
      </c>
      <c r="D1981" s="2">
        <v>0.59126431400497781</v>
      </c>
      <c r="E1981" s="2">
        <v>-0.92567254896402451</v>
      </c>
      <c r="F1981" s="2">
        <v>-1.0190697706918457</v>
      </c>
    </row>
    <row r="1982" spans="1:6" x14ac:dyDescent="0.35">
      <c r="A1982" s="1">
        <v>43626</v>
      </c>
      <c r="B1982" s="2">
        <v>-0.99923813712247167</v>
      </c>
      <c r="C1982" s="2">
        <v>-0.87404955269123952</v>
      </c>
      <c r="D1982" s="2">
        <v>0.75489005841374335</v>
      </c>
      <c r="E1982" s="2">
        <v>-0.92067686869273746</v>
      </c>
      <c r="F1982" s="2">
        <v>-1.0179360139737508</v>
      </c>
    </row>
    <row r="1983" spans="1:6" x14ac:dyDescent="0.35">
      <c r="A1983" s="1">
        <v>43625</v>
      </c>
      <c r="B1983" s="2">
        <v>-1.0121845629958532</v>
      </c>
      <c r="C1983" s="2">
        <v>-0.88308181129496965</v>
      </c>
      <c r="D1983" s="2">
        <v>0.22310638908520997</v>
      </c>
      <c r="E1983" s="2">
        <v>-0.93833694885015317</v>
      </c>
      <c r="F1983" s="2" t="s">
        <v>3778</v>
      </c>
    </row>
    <row r="1984" spans="1:6" x14ac:dyDescent="0.35">
      <c r="A1984" s="1">
        <v>43624</v>
      </c>
      <c r="B1984" s="2">
        <v>-1.0020948212151228</v>
      </c>
      <c r="C1984" s="2">
        <v>-0.87547311518856663</v>
      </c>
      <c r="D1984" s="2">
        <v>0.75489005841374335</v>
      </c>
      <c r="E1984" s="2">
        <v>-0.92500178628230856</v>
      </c>
      <c r="F1984" s="2" t="s">
        <v>3778</v>
      </c>
    </row>
    <row r="1985" spans="1:6" x14ac:dyDescent="0.35">
      <c r="A1985" s="1">
        <v>43623</v>
      </c>
      <c r="B1985" s="2">
        <v>-0.99747762250723315</v>
      </c>
      <c r="C1985" s="2">
        <v>-0.87679850096194001</v>
      </c>
      <c r="D1985" s="2">
        <v>0.4480917876472626</v>
      </c>
      <c r="E1985" s="2">
        <v>-0.92080701667575693</v>
      </c>
      <c r="F1985" s="2">
        <v>-1.0331283539962235</v>
      </c>
    </row>
    <row r="1986" spans="1:6" x14ac:dyDescent="0.35">
      <c r="A1986" s="1">
        <v>43622</v>
      </c>
      <c r="B1986" s="2">
        <v>-0.99784301233303752</v>
      </c>
      <c r="C1986" s="2">
        <v>-0.8781729750972902</v>
      </c>
      <c r="D1986" s="2">
        <v>0.4480917876472626</v>
      </c>
      <c r="E1986" s="2">
        <v>-0.93083341705991329</v>
      </c>
      <c r="F1986" s="2">
        <v>-1.066914304195455</v>
      </c>
    </row>
    <row r="1987" spans="1:6" x14ac:dyDescent="0.35">
      <c r="A1987" s="1">
        <v>43621</v>
      </c>
      <c r="B1987" s="2">
        <v>-1.0000934814874227</v>
      </c>
      <c r="C1987" s="2">
        <v>-0.87964562595659412</v>
      </c>
      <c r="D1987" s="2">
        <v>0.36627891544287983</v>
      </c>
      <c r="E1987" s="2">
        <v>-0.93112374717587998</v>
      </c>
      <c r="F1987" s="2">
        <v>-1.0865282954184987</v>
      </c>
    </row>
    <row r="1988" spans="1:6" x14ac:dyDescent="0.35">
      <c r="A1988" s="1">
        <v>43620</v>
      </c>
      <c r="B1988" s="2">
        <v>-1.0038885530872528</v>
      </c>
      <c r="C1988" s="2">
        <v>-0.88774520568276505</v>
      </c>
      <c r="D1988" s="2">
        <v>-0.1450515358345579</v>
      </c>
      <c r="E1988" s="2">
        <v>-0.93580907456458207</v>
      </c>
      <c r="F1988" s="2">
        <v>-1.112491324262874</v>
      </c>
    </row>
    <row r="1989" spans="1:6" x14ac:dyDescent="0.35">
      <c r="A1989" s="1">
        <v>43619</v>
      </c>
      <c r="B1989" s="2">
        <v>-0.99632332283026082</v>
      </c>
      <c r="C1989" s="2">
        <v>-0.8795474492326405</v>
      </c>
      <c r="D1989" s="2">
        <v>-0.26777084414115476</v>
      </c>
      <c r="E1989" s="2">
        <v>-0.91381907112594052</v>
      </c>
      <c r="F1989" s="2">
        <v>-1.17926959495867</v>
      </c>
    </row>
    <row r="1990" spans="1:6" x14ac:dyDescent="0.35">
      <c r="A1990" s="1">
        <v>43618</v>
      </c>
      <c r="B1990" s="2">
        <v>-0.98084408111891819</v>
      </c>
      <c r="C1990" s="2">
        <v>-0.8683062143399547</v>
      </c>
      <c r="D1990" s="2">
        <v>7.9933862727494712E-2</v>
      </c>
      <c r="E1990" s="2">
        <v>-0.88359470491548819</v>
      </c>
      <c r="F1990" s="2" t="s">
        <v>3778</v>
      </c>
    </row>
    <row r="1991" spans="1:6" x14ac:dyDescent="0.35">
      <c r="A1991" s="1">
        <v>43617</v>
      </c>
      <c r="B1991" s="2">
        <v>-0.98474710880364513</v>
      </c>
      <c r="C1991" s="2">
        <v>-0.86761897727227955</v>
      </c>
      <c r="D1991" s="2">
        <v>-1.8790094768880547E-3</v>
      </c>
      <c r="E1991" s="2">
        <v>-0.89275011495174472</v>
      </c>
      <c r="F1991" s="2" t="s">
        <v>3778</v>
      </c>
    </row>
    <row r="1992" spans="1:6" x14ac:dyDescent="0.35">
      <c r="A1992" s="1">
        <v>43616</v>
      </c>
      <c r="B1992" s="2">
        <v>-0.98169112116964607</v>
      </c>
      <c r="C1992" s="2">
        <v>-0.86943524666542094</v>
      </c>
      <c r="D1992" s="2">
        <v>-0.28822406219225044</v>
      </c>
      <c r="E1992" s="2">
        <v>-0.89211939780326566</v>
      </c>
      <c r="F1992" s="2">
        <v>-1.1705396682293387</v>
      </c>
    </row>
    <row r="1993" spans="1:6" x14ac:dyDescent="0.35">
      <c r="A1993" s="1">
        <v>43615</v>
      </c>
      <c r="B1993" s="2">
        <v>-0.99287703242778913</v>
      </c>
      <c r="C1993" s="2">
        <v>-0.87581673372240421</v>
      </c>
      <c r="D1993" s="2">
        <v>1.8574208574207638E-2</v>
      </c>
      <c r="E1993" s="2">
        <v>-0.90645569870202924</v>
      </c>
      <c r="F1993" s="2">
        <v>-1.1288174210034423</v>
      </c>
    </row>
    <row r="1994" spans="1:6" x14ac:dyDescent="0.35">
      <c r="A1994" s="1">
        <v>43614</v>
      </c>
      <c r="B1994" s="2">
        <v>-0.98117625368783101</v>
      </c>
      <c r="C1994" s="2">
        <v>-0.86604814968902211</v>
      </c>
      <c r="D1994" s="2">
        <v>0.59126431400497781</v>
      </c>
      <c r="E1994" s="2">
        <v>-0.88763930377240197</v>
      </c>
      <c r="F1994" s="2">
        <v>-1.1355065856402029</v>
      </c>
    </row>
    <row r="1995" spans="1:6" x14ac:dyDescent="0.35">
      <c r="A1995" s="1">
        <v>43613</v>
      </c>
      <c r="B1995" s="2">
        <v>-0.97904204493256541</v>
      </c>
      <c r="C1995" s="2">
        <v>-0.86850256778786183</v>
      </c>
      <c r="D1995" s="2">
        <v>0.24355960713630567</v>
      </c>
      <c r="E1995" s="2">
        <v>-0.8842104049890035</v>
      </c>
      <c r="F1995" s="2">
        <v>-1.1135117053091597</v>
      </c>
    </row>
    <row r="1996" spans="1:6" x14ac:dyDescent="0.35">
      <c r="A1996" s="1">
        <v>43612</v>
      </c>
      <c r="B1996" s="2">
        <v>-0.97920813121702188</v>
      </c>
      <c r="C1996" s="2">
        <v>-0.86683356348065077</v>
      </c>
      <c r="D1996" s="2">
        <v>0.69353040426045631</v>
      </c>
      <c r="E1996" s="2">
        <v>-0.88201791204429036</v>
      </c>
      <c r="F1996" s="2" t="s">
        <v>3778</v>
      </c>
    </row>
    <row r="1997" spans="1:6" x14ac:dyDescent="0.35">
      <c r="A1997" s="1">
        <v>43611</v>
      </c>
      <c r="B1997" s="2">
        <v>-0.98443984917740057</v>
      </c>
      <c r="C1997" s="2">
        <v>-0.86776624235820987</v>
      </c>
      <c r="D1997" s="2">
        <v>1.8184573970708557</v>
      </c>
      <c r="E1997" s="2">
        <v>-0.88852030550361083</v>
      </c>
      <c r="F1997" s="2" t="s">
        <v>3778</v>
      </c>
    </row>
    <row r="1998" spans="1:6" x14ac:dyDescent="0.35">
      <c r="A1998" s="1">
        <v>43610</v>
      </c>
      <c r="B1998" s="2">
        <v>-0.99606588908935323</v>
      </c>
      <c r="C1998" s="2">
        <v>-0.85868489539250303</v>
      </c>
      <c r="D1998" s="2">
        <v>0.57081109595383672</v>
      </c>
      <c r="E1998" s="2">
        <v>-0.91869461479751724</v>
      </c>
      <c r="F1998" s="2" t="s">
        <v>3778</v>
      </c>
    </row>
    <row r="1999" spans="1:6" x14ac:dyDescent="0.35">
      <c r="A1999" s="1">
        <v>43609</v>
      </c>
      <c r="B1999" s="2">
        <v>-0.99731984053699951</v>
      </c>
      <c r="C1999" s="2">
        <v>-0.86369190831413611</v>
      </c>
      <c r="D1999" s="2">
        <v>0.57081109595383672</v>
      </c>
      <c r="E1999" s="2">
        <v>-0.92156287611560106</v>
      </c>
      <c r="F1999" s="2">
        <v>-1.0866416710903082</v>
      </c>
    </row>
    <row r="2000" spans="1:6" x14ac:dyDescent="0.35">
      <c r="A2000" s="1">
        <v>43608</v>
      </c>
      <c r="B2000" s="2">
        <v>-1.0010484776230473</v>
      </c>
      <c r="C2000" s="2">
        <v>-0.87684758932391671</v>
      </c>
      <c r="D2000" s="2">
        <v>0.55035787790274104</v>
      </c>
      <c r="E2000" s="2">
        <v>-0.92746959226802472</v>
      </c>
      <c r="F2000" s="2">
        <v>-1.0910633222908788</v>
      </c>
    </row>
    <row r="2001" spans="1:6" x14ac:dyDescent="0.35">
      <c r="A2001" s="1">
        <v>43607</v>
      </c>
      <c r="B2001" s="2">
        <v>-1.0013308243066232</v>
      </c>
      <c r="C2001" s="2">
        <v>-0.8786638587170581</v>
      </c>
      <c r="D2001" s="2">
        <v>-4.2785445579079442E-2</v>
      </c>
      <c r="E2001" s="2">
        <v>-0.93830190900857102</v>
      </c>
      <c r="F2001" s="2">
        <v>-1.0524022182038386</v>
      </c>
    </row>
    <row r="2002" spans="1:6" x14ac:dyDescent="0.35">
      <c r="A2002" s="1">
        <v>43606</v>
      </c>
      <c r="B2002" s="2">
        <v>-0.99350816030872369</v>
      </c>
      <c r="C2002" s="2">
        <v>-0.87198784148821418</v>
      </c>
      <c r="D2002" s="2">
        <v>0.75489005841374335</v>
      </c>
      <c r="E2002" s="2">
        <v>-0.92355514139413031</v>
      </c>
      <c r="F2002" s="2">
        <v>-1.043218788787269</v>
      </c>
    </row>
    <row r="2003" spans="1:6" x14ac:dyDescent="0.35">
      <c r="A2003" s="1">
        <v>43605</v>
      </c>
      <c r="B2003" s="2">
        <v>-0.99603267183246191</v>
      </c>
      <c r="C2003" s="2">
        <v>-0.88740158714892747</v>
      </c>
      <c r="D2003" s="2">
        <v>1.1230479833335112</v>
      </c>
      <c r="E2003" s="2">
        <v>-0.92180314931502161</v>
      </c>
      <c r="F2003" s="2">
        <v>-1.0706557013651685</v>
      </c>
    </row>
    <row r="2004" spans="1:6" x14ac:dyDescent="0.35">
      <c r="A2004" s="1">
        <v>43604</v>
      </c>
      <c r="B2004" s="2">
        <v>-0.98863352785992631</v>
      </c>
      <c r="C2004" s="2">
        <v>-0.88789247076869537</v>
      </c>
      <c r="D2004" s="2">
        <v>0.85715614866922185</v>
      </c>
      <c r="E2004" s="2">
        <v>-0.91219722702985129</v>
      </c>
      <c r="F2004" s="2" t="s">
        <v>3778</v>
      </c>
    </row>
    <row r="2005" spans="1:6" x14ac:dyDescent="0.35">
      <c r="A2005" s="1">
        <v>43603</v>
      </c>
      <c r="B2005" s="2">
        <v>-1.0100088326694736</v>
      </c>
      <c r="C2005" s="2">
        <v>-0.88936512162799919</v>
      </c>
      <c r="D2005" s="2">
        <v>0.20265317103411429</v>
      </c>
      <c r="E2005" s="2">
        <v>-0.95697814457186992</v>
      </c>
      <c r="F2005" s="2" t="s">
        <v>3778</v>
      </c>
    </row>
    <row r="2006" spans="1:6" x14ac:dyDescent="0.35">
      <c r="A2006" s="1">
        <v>43602</v>
      </c>
      <c r="B2006" s="2">
        <v>-1.0012394768501722</v>
      </c>
      <c r="C2006" s="2">
        <v>-0.90443524875487491</v>
      </c>
      <c r="D2006" s="2">
        <v>0.97987545697579603</v>
      </c>
      <c r="E2006" s="2">
        <v>-0.95212762935856599</v>
      </c>
      <c r="F2006" s="2">
        <v>-1.0487741967059347</v>
      </c>
    </row>
    <row r="2007" spans="1:6" x14ac:dyDescent="0.35">
      <c r="A2007" s="1">
        <v>43601</v>
      </c>
      <c r="B2007" s="2">
        <v>-0.98443154486317774</v>
      </c>
      <c r="C2007" s="2">
        <v>-0.90202991901801211</v>
      </c>
      <c r="D2007" s="2">
        <v>-0.16550475388567631</v>
      </c>
      <c r="E2007" s="2">
        <v>-0.92648347101206918</v>
      </c>
      <c r="F2007" s="2">
        <v>-1.0297270838419383</v>
      </c>
    </row>
    <row r="2008" spans="1:6" x14ac:dyDescent="0.35">
      <c r="A2008" s="1">
        <v>43600</v>
      </c>
      <c r="B2008" s="2">
        <v>-0.99816688058772751</v>
      </c>
      <c r="C2008" s="2">
        <v>-0.89942823583324205</v>
      </c>
      <c r="D2008" s="2">
        <v>-0.4927562427032301</v>
      </c>
      <c r="E2008" s="2">
        <v>-0.91182680584741127</v>
      </c>
      <c r="F2008" s="2">
        <v>-1.0584111288097424</v>
      </c>
    </row>
    <row r="2009" spans="1:6" x14ac:dyDescent="0.35">
      <c r="A2009" s="1">
        <v>43599</v>
      </c>
      <c r="B2009" s="2">
        <v>-1.0236860381944635</v>
      </c>
      <c r="C2009" s="2">
        <v>-0.91503833494186249</v>
      </c>
      <c r="D2009" s="2">
        <v>-0.73819485931640105</v>
      </c>
      <c r="E2009" s="2">
        <v>-0.92033648166022497</v>
      </c>
      <c r="F2009" s="2">
        <v>-1.0772314903301194</v>
      </c>
    </row>
    <row r="2010" spans="1:6" x14ac:dyDescent="0.35">
      <c r="A2010" s="1">
        <v>43598</v>
      </c>
      <c r="B2010" s="2">
        <v>-1.0414572706313054</v>
      </c>
      <c r="C2010" s="2">
        <v>-0.91572557200953753</v>
      </c>
      <c r="D2010" s="2">
        <v>-0.26777084414115476</v>
      </c>
      <c r="E2010" s="2">
        <v>-0.92977721612079356</v>
      </c>
      <c r="F2010" s="2">
        <v>-1.1027410164872571</v>
      </c>
    </row>
    <row r="2011" spans="1:6" x14ac:dyDescent="0.35">
      <c r="A2011" s="1">
        <v>43597</v>
      </c>
      <c r="B2011" s="2">
        <v>-1.0480592004384499</v>
      </c>
      <c r="C2011" s="2">
        <v>-0.92819401595164319</v>
      </c>
      <c r="D2011" s="2">
        <v>0.18219995298301858</v>
      </c>
      <c r="E2011" s="2">
        <v>-0.97088395598833832</v>
      </c>
      <c r="F2011" s="2" t="s">
        <v>3778</v>
      </c>
    </row>
    <row r="2012" spans="1:6" x14ac:dyDescent="0.35">
      <c r="A2012" s="1">
        <v>43596</v>
      </c>
      <c r="B2012" s="2">
        <v>-1.0445713884648642</v>
      </c>
      <c r="C2012" s="2">
        <v>-0.92873398793338802</v>
      </c>
      <c r="D2012" s="2">
        <v>-4.2785445579079442E-2</v>
      </c>
      <c r="E2012" s="2">
        <v>-0.96059725963814302</v>
      </c>
      <c r="F2012" s="2" t="s">
        <v>3778</v>
      </c>
    </row>
    <row r="2013" spans="1:6" x14ac:dyDescent="0.35">
      <c r="A2013" s="1">
        <v>43595</v>
      </c>
      <c r="B2013" s="2">
        <v>-1.0607648011993696</v>
      </c>
      <c r="C2013" s="2">
        <v>-0.9347718564565336</v>
      </c>
      <c r="D2013" s="2">
        <v>0.59126431400497781</v>
      </c>
      <c r="E2013" s="2">
        <v>-1.000858037616061</v>
      </c>
      <c r="F2013" s="2">
        <v>-1.0239449245796539</v>
      </c>
    </row>
    <row r="2014" spans="1:6" x14ac:dyDescent="0.35">
      <c r="A2014" s="1">
        <v>43594</v>
      </c>
      <c r="B2014" s="2">
        <v>-1.0623675338443745</v>
      </c>
      <c r="C2014" s="2">
        <v>-0.93869892541467714</v>
      </c>
      <c r="D2014" s="2">
        <v>1.1230479833335112</v>
      </c>
      <c r="E2014" s="2">
        <v>-1.0105941078842509</v>
      </c>
      <c r="F2014" s="2">
        <v>-1.0360761214632708</v>
      </c>
    </row>
    <row r="2015" spans="1:6" x14ac:dyDescent="0.35">
      <c r="A2015" s="1">
        <v>43593</v>
      </c>
      <c r="B2015" s="2">
        <v>-1.0624256640439342</v>
      </c>
      <c r="C2015" s="2">
        <v>-0.92961757844897019</v>
      </c>
      <c r="D2015" s="2">
        <v>3.8228727660784152</v>
      </c>
      <c r="E2015" s="2">
        <v>-1.0206655594932985</v>
      </c>
      <c r="F2015" s="2">
        <v>-1.0262124380158439</v>
      </c>
    </row>
    <row r="2016" spans="1:6" x14ac:dyDescent="0.35">
      <c r="A2016" s="1">
        <v>43592</v>
      </c>
      <c r="B2016" s="2">
        <v>-1.063613180977798</v>
      </c>
      <c r="C2016" s="2">
        <v>-0.92966666681094701</v>
      </c>
      <c r="D2016" s="2">
        <v>5.7045688267794459</v>
      </c>
      <c r="E2016" s="2">
        <v>-1.0277135733429701</v>
      </c>
      <c r="F2016" s="2">
        <v>-1.0208837814407976</v>
      </c>
    </row>
    <row r="2017" spans="1:6" x14ac:dyDescent="0.35">
      <c r="A2017" s="1">
        <v>43591</v>
      </c>
      <c r="B2017" s="2">
        <v>-1.0605738019722446</v>
      </c>
      <c r="C2017" s="2">
        <v>-0.92220523579047431</v>
      </c>
      <c r="D2017" s="2">
        <v>4.313749999304803</v>
      </c>
      <c r="E2017" s="2">
        <v>-1.0329395154303687</v>
      </c>
      <c r="F2017" s="2">
        <v>-0.96600995628499919</v>
      </c>
    </row>
    <row r="2018" spans="1:6" x14ac:dyDescent="0.35">
      <c r="A2018" s="1">
        <v>43590</v>
      </c>
      <c r="B2018" s="2">
        <v>-1.0688532032523996</v>
      </c>
      <c r="C2018" s="2">
        <v>-0.91827816683233088</v>
      </c>
      <c r="D2018" s="2">
        <v>5.8477413531371161</v>
      </c>
      <c r="E2018" s="2">
        <v>-1.0314478193172989</v>
      </c>
      <c r="F2018" s="2" t="s">
        <v>3778</v>
      </c>
    </row>
    <row r="2019" spans="1:6" x14ac:dyDescent="0.35">
      <c r="A2019" s="1">
        <v>43589</v>
      </c>
      <c r="B2019" s="2">
        <v>-1.0683134228279159</v>
      </c>
      <c r="C2019" s="2">
        <v>-0.91867087372814515</v>
      </c>
      <c r="D2019" s="2">
        <v>2.2888814122461021</v>
      </c>
      <c r="E2019" s="2">
        <v>-1.028644631990725</v>
      </c>
      <c r="F2019" s="2" t="s">
        <v>3778</v>
      </c>
    </row>
    <row r="2020" spans="1:6" x14ac:dyDescent="0.35">
      <c r="A2020" s="1">
        <v>43588</v>
      </c>
      <c r="B2020" s="2">
        <v>-1.0648422194827758</v>
      </c>
      <c r="C2020" s="2">
        <v>-0.91474380477000172</v>
      </c>
      <c r="D2020" s="2">
        <v>3.2092762245454991</v>
      </c>
      <c r="E2020" s="2">
        <v>-1.0318532803413212</v>
      </c>
      <c r="F2020" s="2">
        <v>-0.95115774327795466</v>
      </c>
    </row>
    <row r="2021" spans="1:6" x14ac:dyDescent="0.35">
      <c r="A2021" s="1">
        <v>43587</v>
      </c>
      <c r="B2021" s="2">
        <v>-1.0699908943009262</v>
      </c>
      <c r="C2021" s="2">
        <v>-0.91518560002779281</v>
      </c>
      <c r="D2021" s="2">
        <v>3.3524487509031689</v>
      </c>
      <c r="E2021" s="2">
        <v>-1.0455188185583693</v>
      </c>
      <c r="F2021" s="2">
        <v>-0.98301630705642429</v>
      </c>
    </row>
    <row r="2022" spans="1:6" x14ac:dyDescent="0.35">
      <c r="A2022" s="1">
        <v>43586</v>
      </c>
      <c r="B2022" s="2">
        <v>-1.0710538465214476</v>
      </c>
      <c r="C2022" s="2">
        <v>-0.92367788664977823</v>
      </c>
      <c r="D2022" s="2">
        <v>2.2275217580928151</v>
      </c>
      <c r="E2022" s="2">
        <v>-1.0510050566118065</v>
      </c>
      <c r="F2022" s="2">
        <v>-0.97598701540423538</v>
      </c>
    </row>
    <row r="2023" spans="1:6" x14ac:dyDescent="0.35">
      <c r="A2023" s="1">
        <v>43585</v>
      </c>
      <c r="B2023" s="2">
        <v>-1.0698746339018068</v>
      </c>
      <c r="C2023" s="2">
        <v>-0.92289247285814957</v>
      </c>
      <c r="D2023" s="2">
        <v>4.1910306909981827</v>
      </c>
      <c r="E2023" s="2">
        <v>-1.0541786651208207</v>
      </c>
      <c r="F2023" s="2">
        <v>-0.95093099193433539</v>
      </c>
    </row>
    <row r="2024" spans="1:6" x14ac:dyDescent="0.35">
      <c r="A2024" s="1">
        <v>43584</v>
      </c>
      <c r="B2024" s="2">
        <v>-1.0755796977728864</v>
      </c>
      <c r="C2024" s="2">
        <v>-0.92470874225129074</v>
      </c>
      <c r="D2024" s="2">
        <v>3.0661036981878294</v>
      </c>
      <c r="E2024" s="2">
        <v>-1.0584735485604644</v>
      </c>
      <c r="F2024" s="2">
        <v>-0.95410551074500161</v>
      </c>
    </row>
    <row r="2025" spans="1:6" x14ac:dyDescent="0.35">
      <c r="A2025" s="1">
        <v>43583</v>
      </c>
      <c r="B2025" s="2">
        <v>-1.0728060568224633</v>
      </c>
      <c r="C2025" s="2">
        <v>-0.91813090174640055</v>
      </c>
      <c r="D2025" s="2">
        <v>-1.0040866939806905</v>
      </c>
      <c r="E2025" s="2">
        <v>-1.0551047180769211</v>
      </c>
      <c r="F2025" s="2" t="s">
        <v>3778</v>
      </c>
    </row>
    <row r="2026" spans="1:6" x14ac:dyDescent="0.35">
      <c r="A2026" s="1">
        <v>43582</v>
      </c>
      <c r="B2026" s="2">
        <v>-1.0718593650010615</v>
      </c>
      <c r="C2026" s="2">
        <v>-0.92102711510303126</v>
      </c>
      <c r="D2026" s="2">
        <v>1.3684865999466596</v>
      </c>
      <c r="E2026" s="2">
        <v>-1.0569267898391941</v>
      </c>
      <c r="F2026" s="2" t="s">
        <v>3778</v>
      </c>
    </row>
    <row r="2027" spans="1:6" x14ac:dyDescent="0.35">
      <c r="A2027" s="1">
        <v>43581</v>
      </c>
      <c r="B2027" s="2">
        <v>-1.0730551862491482</v>
      </c>
      <c r="C2027" s="2">
        <v>-0.91788545993651649</v>
      </c>
      <c r="D2027" s="2">
        <v>-0.5950223329587313</v>
      </c>
      <c r="E2027" s="2">
        <v>-1.055304945743105</v>
      </c>
      <c r="F2027" s="2">
        <v>-0.957620156571096</v>
      </c>
    </row>
    <row r="2028" spans="1:6" x14ac:dyDescent="0.35">
      <c r="A2028" s="1">
        <v>43580</v>
      </c>
      <c r="B2028" s="2">
        <v>-1.0753720899173158</v>
      </c>
      <c r="C2028" s="2">
        <v>-0.92073258493117061</v>
      </c>
      <c r="D2028" s="2">
        <v>-2.1903733409443542</v>
      </c>
      <c r="E2028" s="2">
        <v>-1.0597700226990048</v>
      </c>
      <c r="F2028" s="2">
        <v>-0.9731526236089979</v>
      </c>
    </row>
    <row r="2029" spans="1:6" x14ac:dyDescent="0.35">
      <c r="A2029" s="1">
        <v>43579</v>
      </c>
      <c r="B2029" s="2">
        <v>-1.0670345584376011</v>
      </c>
      <c r="C2029" s="2">
        <v>-0.91813090174640055</v>
      </c>
      <c r="D2029" s="2">
        <v>0.89806258477141321</v>
      </c>
      <c r="E2029" s="2">
        <v>-1.0494332694322634</v>
      </c>
      <c r="F2029" s="2">
        <v>-0.97201886689090289</v>
      </c>
    </row>
    <row r="2030" spans="1:6" x14ac:dyDescent="0.35">
      <c r="A2030" s="1">
        <v>43578</v>
      </c>
      <c r="B2030" s="2">
        <v>-1.0631066178102058</v>
      </c>
      <c r="C2030" s="2">
        <v>-0.92038896639733292</v>
      </c>
      <c r="D2030" s="2">
        <v>1.1844076374867984</v>
      </c>
      <c r="E2030" s="2">
        <v>-1.0446278054438511</v>
      </c>
      <c r="F2030" s="2">
        <v>-0.96464944822328536</v>
      </c>
    </row>
    <row r="2031" spans="1:6" x14ac:dyDescent="0.35">
      <c r="A2031" s="1">
        <v>43577</v>
      </c>
      <c r="B2031" s="2">
        <v>-1.0623426209017062</v>
      </c>
      <c r="C2031" s="2">
        <v>-0.91435109787418734</v>
      </c>
      <c r="D2031" s="2">
        <v>0.79579649451593482</v>
      </c>
      <c r="E2031" s="2">
        <v>-1.0528821909822803</v>
      </c>
      <c r="F2031" s="2">
        <v>-0.99378699587832686</v>
      </c>
    </row>
    <row r="2032" spans="1:6" x14ac:dyDescent="0.35">
      <c r="A2032" s="1">
        <v>43576</v>
      </c>
      <c r="B2032" s="2">
        <v>-1.0642941347440695</v>
      </c>
      <c r="C2032" s="2">
        <v>-0.91312388882476747</v>
      </c>
      <c r="D2032" s="2">
        <v>0.95942223892470035</v>
      </c>
      <c r="E2032" s="2">
        <v>-1.0580480647698236</v>
      </c>
      <c r="F2032" s="2" t="s">
        <v>3778</v>
      </c>
    </row>
    <row r="2033" spans="1:6" x14ac:dyDescent="0.35">
      <c r="A2033" s="1">
        <v>43575</v>
      </c>
      <c r="B2033" s="2">
        <v>-1.0607980184562609</v>
      </c>
      <c r="C2033" s="2">
        <v>-0.90890228969476328</v>
      </c>
      <c r="D2033" s="2">
        <v>0.65262396815826496</v>
      </c>
      <c r="E2033" s="2">
        <v>-1.0557104067671272</v>
      </c>
      <c r="F2033" s="2" t="s">
        <v>3778</v>
      </c>
    </row>
    <row r="2034" spans="1:6" x14ac:dyDescent="0.35">
      <c r="A2034" s="1">
        <v>43574</v>
      </c>
      <c r="B2034" s="2">
        <v>-1.0607481925709241</v>
      </c>
      <c r="C2034" s="2">
        <v>-0.91170032632744047</v>
      </c>
      <c r="D2034" s="2">
        <v>0.67307718620936063</v>
      </c>
      <c r="E2034" s="2">
        <v>-1.0581732070611887</v>
      </c>
      <c r="F2034" s="2" t="s">
        <v>3778</v>
      </c>
    </row>
    <row r="2035" spans="1:6" x14ac:dyDescent="0.35">
      <c r="A2035" s="1">
        <v>43573</v>
      </c>
      <c r="B2035" s="2">
        <v>-1.0602997596028916</v>
      </c>
      <c r="C2035" s="2">
        <v>-0.92367788664977823</v>
      </c>
      <c r="D2035" s="2">
        <v>0.69353040426045631</v>
      </c>
      <c r="E2035" s="2">
        <v>-1.0569868581390491</v>
      </c>
      <c r="F2035" s="2">
        <v>-0.9971882660326119</v>
      </c>
    </row>
    <row r="2036" spans="1:6" x14ac:dyDescent="0.35">
      <c r="A2036" s="1">
        <v>43572</v>
      </c>
      <c r="B2036" s="2">
        <v>-1.0664698650704492</v>
      </c>
      <c r="C2036" s="2">
        <v>-0.93541000516223183</v>
      </c>
      <c r="D2036" s="2">
        <v>0.55035787790274104</v>
      </c>
      <c r="E2036" s="2">
        <v>-1.0598100682322416</v>
      </c>
      <c r="F2036" s="2">
        <v>-1.0024035469358488</v>
      </c>
    </row>
    <row r="2037" spans="1:6" x14ac:dyDescent="0.35">
      <c r="A2037" s="1">
        <v>43571</v>
      </c>
      <c r="B2037" s="2">
        <v>-1.0666774729260198</v>
      </c>
      <c r="C2037" s="2">
        <v>-0.93467367973258009</v>
      </c>
      <c r="D2037" s="2">
        <v>0.67307718620936063</v>
      </c>
      <c r="E2037" s="2">
        <v>-1.0611816277456008</v>
      </c>
      <c r="F2037" s="2">
        <v>-0.99480737692461252</v>
      </c>
    </row>
    <row r="2038" spans="1:6" x14ac:dyDescent="0.35">
      <c r="A2038" s="1">
        <v>43570</v>
      </c>
      <c r="B2038" s="2">
        <v>-1.0712282371201269</v>
      </c>
      <c r="C2038" s="2">
        <v>-0.93648994912572137</v>
      </c>
      <c r="D2038" s="2">
        <v>7.9933862727494712E-2</v>
      </c>
      <c r="E2038" s="2">
        <v>-1.0686200855443311</v>
      </c>
      <c r="F2038" s="2">
        <v>-0.99650801200175498</v>
      </c>
    </row>
    <row r="2039" spans="1:6" x14ac:dyDescent="0.35">
      <c r="A2039" s="1">
        <v>43569</v>
      </c>
      <c r="B2039" s="2">
        <v>-1.0653155653934769</v>
      </c>
      <c r="C2039" s="2">
        <v>-0.93594997714397665</v>
      </c>
      <c r="D2039" s="2">
        <v>0.77534327646483914</v>
      </c>
      <c r="E2039" s="2">
        <v>-1.0634892515983698</v>
      </c>
      <c r="F2039" s="2" t="s">
        <v>3778</v>
      </c>
    </row>
    <row r="2040" spans="1:6" x14ac:dyDescent="0.35">
      <c r="A2040" s="1">
        <v>43568</v>
      </c>
      <c r="B2040" s="2">
        <v>-1.0687203342248344</v>
      </c>
      <c r="C2040" s="2">
        <v>-0.93968069265421295</v>
      </c>
      <c r="D2040" s="2">
        <v>0.73443684036264767</v>
      </c>
      <c r="E2040" s="2">
        <v>-1.0676439756716849</v>
      </c>
      <c r="F2040" s="2" t="s">
        <v>3778</v>
      </c>
    </row>
    <row r="2041" spans="1:6" x14ac:dyDescent="0.35">
      <c r="A2041" s="1">
        <v>43567</v>
      </c>
      <c r="B2041" s="2">
        <v>-1.0684878134265954</v>
      </c>
      <c r="C2041" s="2">
        <v>-0.94115334351351687</v>
      </c>
      <c r="D2041" s="2">
        <v>0.6117175320560736</v>
      </c>
      <c r="E2041" s="2">
        <v>-1.0675238390719743</v>
      </c>
      <c r="F2041" s="2">
        <v>-0.99446724990918378</v>
      </c>
    </row>
    <row r="2042" spans="1:6" x14ac:dyDescent="0.35">
      <c r="A2042" s="1">
        <v>43566</v>
      </c>
      <c r="B2042" s="2">
        <v>-1.0677487294607639</v>
      </c>
      <c r="C2042" s="2">
        <v>-0.94503132410968349</v>
      </c>
      <c r="D2042" s="2">
        <v>0.79579649451593482</v>
      </c>
      <c r="E2042" s="2">
        <v>-1.0691056376348269</v>
      </c>
      <c r="F2042" s="2">
        <v>-1.0161220032247984</v>
      </c>
    </row>
    <row r="2043" spans="1:6" x14ac:dyDescent="0.35">
      <c r="A2043" s="1">
        <v>43565</v>
      </c>
      <c r="B2043" s="2">
        <v>-1.0569448166568709</v>
      </c>
      <c r="C2043" s="2">
        <v>-0.94154605040933115</v>
      </c>
      <c r="D2043" s="2">
        <v>0.40718535154507118</v>
      </c>
      <c r="E2043" s="2">
        <v>-1.0548294050359184</v>
      </c>
      <c r="F2043" s="2">
        <v>-1.0162353788966083</v>
      </c>
    </row>
    <row r="2044" spans="1:6" x14ac:dyDescent="0.35">
      <c r="A2044" s="1">
        <v>43564</v>
      </c>
      <c r="B2044" s="2">
        <v>-1.0588382002996748</v>
      </c>
      <c r="C2044" s="2">
        <v>-0.94125152023747038</v>
      </c>
      <c r="D2044" s="2">
        <v>1.3071269457933725</v>
      </c>
      <c r="E2044" s="2">
        <v>-1.062307908367885</v>
      </c>
      <c r="F2044" s="2">
        <v>-1.0275729460775582</v>
      </c>
    </row>
    <row r="2045" spans="1:6" x14ac:dyDescent="0.35">
      <c r="A2045" s="1">
        <v>43563</v>
      </c>
      <c r="B2045" s="2">
        <v>-1.0554583444109855</v>
      </c>
      <c r="C2045" s="2">
        <v>-0.94282234782072782</v>
      </c>
      <c r="D2045" s="2">
        <v>1.3275801638444682</v>
      </c>
      <c r="E2045" s="2">
        <v>-1.0579629680116955</v>
      </c>
      <c r="F2045" s="2">
        <v>-1.0076188278390859</v>
      </c>
    </row>
    <row r="2046" spans="1:6" x14ac:dyDescent="0.35">
      <c r="A2046" s="1">
        <v>43562</v>
      </c>
      <c r="B2046" s="2">
        <v>-1.0594693281806093</v>
      </c>
      <c r="C2046" s="2">
        <v>-0.93801168834700199</v>
      </c>
      <c r="D2046" s="2">
        <v>0.69353040426045631</v>
      </c>
      <c r="E2046" s="2">
        <v>-1.0615470432363865</v>
      </c>
      <c r="F2046" s="2" t="s">
        <v>3778</v>
      </c>
    </row>
    <row r="2047" spans="1:6" x14ac:dyDescent="0.35">
      <c r="A2047" s="1">
        <v>43561</v>
      </c>
      <c r="B2047" s="2">
        <v>-1.0667605160682481</v>
      </c>
      <c r="C2047" s="2">
        <v>-0.93752080472723409</v>
      </c>
      <c r="D2047" s="2">
        <v>3.9027426625303327E-2</v>
      </c>
      <c r="E2047" s="2">
        <v>-1.0679242944043421</v>
      </c>
      <c r="F2047" s="2" t="s">
        <v>3778</v>
      </c>
    </row>
    <row r="2048" spans="1:6" x14ac:dyDescent="0.35">
      <c r="A2048" s="1">
        <v>43560</v>
      </c>
      <c r="B2048" s="2">
        <v>-1.067275383550063</v>
      </c>
      <c r="C2048" s="2">
        <v>-0.93604815386793017</v>
      </c>
      <c r="D2048" s="2">
        <v>1.0616883291802242</v>
      </c>
      <c r="E2048" s="2">
        <v>-1.0697263433999968</v>
      </c>
      <c r="F2048" s="2">
        <v>-1.0111334736651807</v>
      </c>
    </row>
    <row r="2049" spans="1:6" x14ac:dyDescent="0.35">
      <c r="A2049" s="1">
        <v>43559</v>
      </c>
      <c r="B2049" s="2">
        <v>-1.0735036192171805</v>
      </c>
      <c r="C2049" s="2">
        <v>-0.93781533489909485</v>
      </c>
      <c r="D2049" s="2">
        <v>0.36627891544287983</v>
      </c>
      <c r="E2049" s="2">
        <v>-1.0751224790036515</v>
      </c>
      <c r="F2049" s="2">
        <v>-1.0262124380158439</v>
      </c>
    </row>
    <row r="2050" spans="1:6" x14ac:dyDescent="0.35">
      <c r="A2050" s="1">
        <v>43558</v>
      </c>
      <c r="B2050" s="2">
        <v>-1.071087063778339</v>
      </c>
      <c r="C2050" s="2">
        <v>-0.94022066463595777</v>
      </c>
      <c r="D2050" s="2">
        <v>1.0616883291802242</v>
      </c>
      <c r="E2050" s="2">
        <v>-1.0718037054366543</v>
      </c>
      <c r="F2050" s="2">
        <v>-1.033014978324414</v>
      </c>
    </row>
    <row r="2051" spans="1:6" x14ac:dyDescent="0.35">
      <c r="A2051" s="1">
        <v>43557</v>
      </c>
      <c r="B2051" s="2">
        <v>-1.0684878134265954</v>
      </c>
      <c r="C2051" s="2">
        <v>-0.9342809728367657</v>
      </c>
      <c r="D2051" s="2">
        <v>1.4298462540999921</v>
      </c>
      <c r="E2051" s="2">
        <v>-1.0772799321067827</v>
      </c>
      <c r="F2051" s="2">
        <v>-1.0400442699766035</v>
      </c>
    </row>
    <row r="2052" spans="1:6" x14ac:dyDescent="0.35">
      <c r="A2052" s="1">
        <v>43556</v>
      </c>
      <c r="B2052" s="2">
        <v>-1.0867323917741381</v>
      </c>
      <c r="C2052" s="2">
        <v>-0.9431659663545654</v>
      </c>
      <c r="D2052" s="2">
        <v>-0.39049015244775165</v>
      </c>
      <c r="E2052" s="2">
        <v>-1.1130305819039095</v>
      </c>
      <c r="F2052" s="2">
        <v>-1.0400442699766035</v>
      </c>
    </row>
    <row r="2053" spans="1:6" x14ac:dyDescent="0.35">
      <c r="A2053" s="1">
        <v>43555</v>
      </c>
      <c r="B2053" s="2">
        <v>-1.0864915666616763</v>
      </c>
      <c r="C2053" s="2">
        <v>-0.94503132410968349</v>
      </c>
      <c r="D2053" s="2">
        <v>7.9933862727494712E-2</v>
      </c>
      <c r="E2053" s="2">
        <v>-1.1151730179320767</v>
      </c>
      <c r="F2053" s="2" t="s">
        <v>3778</v>
      </c>
    </row>
    <row r="2054" spans="1:6" x14ac:dyDescent="0.35">
      <c r="A2054" s="1">
        <v>43554</v>
      </c>
      <c r="B2054" s="2">
        <v>-1.0857773956385133</v>
      </c>
      <c r="C2054" s="2">
        <v>-0.94778027238038398</v>
      </c>
      <c r="D2054" s="2">
        <v>-0.47230302465213442</v>
      </c>
      <c r="E2054" s="2">
        <v>-1.1146974772248901</v>
      </c>
      <c r="F2054" s="2" t="s">
        <v>3778</v>
      </c>
    </row>
    <row r="2055" spans="1:6" x14ac:dyDescent="0.35">
      <c r="A2055" s="1">
        <v>43553</v>
      </c>
      <c r="B2055" s="2">
        <v>-1.0851711807002473</v>
      </c>
      <c r="C2055" s="2">
        <v>-0.95013651375527008</v>
      </c>
      <c r="D2055" s="2">
        <v>-0.5950223329587313</v>
      </c>
      <c r="E2055" s="2">
        <v>-1.1151780236237312</v>
      </c>
      <c r="F2055" s="2">
        <v>-1.0772314903301194</v>
      </c>
    </row>
    <row r="2056" spans="1:6" x14ac:dyDescent="0.35">
      <c r="A2056" s="1">
        <v>43552</v>
      </c>
      <c r="B2056" s="2">
        <v>-1.0895143370387839</v>
      </c>
      <c r="C2056" s="2">
        <v>-0.94935109996364142</v>
      </c>
      <c r="D2056" s="2">
        <v>-0.84046094957190232</v>
      </c>
      <c r="E2056" s="2">
        <v>-1.1190123834311521</v>
      </c>
      <c r="F2056" s="2">
        <v>-1.0987728679739246</v>
      </c>
    </row>
    <row r="2057" spans="1:6" x14ac:dyDescent="0.35">
      <c r="A2057" s="1">
        <v>43551</v>
      </c>
      <c r="B2057" s="2">
        <v>-1.0882686899053604</v>
      </c>
      <c r="C2057" s="2">
        <v>-0.949694718497479</v>
      </c>
      <c r="D2057" s="2">
        <v>-0.65638198711201834</v>
      </c>
      <c r="E2057" s="2">
        <v>-1.118206467074762</v>
      </c>
      <c r="F2057" s="2">
        <v>-1.1101104351548745</v>
      </c>
    </row>
    <row r="2058" spans="1:6" x14ac:dyDescent="0.35">
      <c r="A2058" s="1">
        <v>43550</v>
      </c>
      <c r="B2058" s="2">
        <v>-1.0926533678150112</v>
      </c>
      <c r="C2058" s="2">
        <v>-0.95165825297655071</v>
      </c>
      <c r="D2058" s="2">
        <v>-0.75864807736749684</v>
      </c>
      <c r="E2058" s="2">
        <v>-1.1231570961211577</v>
      </c>
      <c r="F2058" s="2">
        <v>-1.0952582221478302</v>
      </c>
    </row>
    <row r="2059" spans="1:6" x14ac:dyDescent="0.35">
      <c r="A2059" s="1">
        <v>43549</v>
      </c>
      <c r="B2059" s="2">
        <v>-1.0927530195856849</v>
      </c>
      <c r="C2059" s="2">
        <v>-0.94866386289596627</v>
      </c>
      <c r="D2059" s="2">
        <v>-1.0858995661850732</v>
      </c>
      <c r="E2059" s="2">
        <v>-1.1234474262371243</v>
      </c>
      <c r="F2059" s="2">
        <v>-1.1180467321815397</v>
      </c>
    </row>
    <row r="2060" spans="1:6" x14ac:dyDescent="0.35">
      <c r="A2060" s="1">
        <v>43548</v>
      </c>
      <c r="B2060" s="2">
        <v>-1.0909343747708866</v>
      </c>
      <c r="C2060" s="2">
        <v>-0.94699485858875532</v>
      </c>
      <c r="D2060" s="2">
        <v>-0.67683520516311402</v>
      </c>
      <c r="E2060" s="2">
        <v>-1.1205591421524221</v>
      </c>
      <c r="F2060" s="2" t="s">
        <v>3778</v>
      </c>
    </row>
    <row r="2061" spans="1:6" x14ac:dyDescent="0.35">
      <c r="A2061" s="1">
        <v>43547</v>
      </c>
      <c r="B2061" s="2">
        <v>-1.090029204520599</v>
      </c>
      <c r="C2061" s="2">
        <v>-0.95671435426016049</v>
      </c>
      <c r="D2061" s="2">
        <v>-0.75864807736749684</v>
      </c>
      <c r="E2061" s="2">
        <v>-1.1201686982033636</v>
      </c>
      <c r="F2061" s="2" t="s">
        <v>3778</v>
      </c>
    </row>
    <row r="2062" spans="1:6" x14ac:dyDescent="0.35">
      <c r="A2062" s="1">
        <v>43546</v>
      </c>
      <c r="B2062" s="2">
        <v>-1.0909509833993323</v>
      </c>
      <c r="C2062" s="2">
        <v>-0.95671435426016049</v>
      </c>
      <c r="D2062" s="2">
        <v>-0.47230302465213442</v>
      </c>
      <c r="E2062" s="2">
        <v>-1.1207743868935698</v>
      </c>
      <c r="F2062" s="2">
        <v>-1.1154390917299215</v>
      </c>
    </row>
    <row r="2063" spans="1:6" x14ac:dyDescent="0.35">
      <c r="A2063" s="1">
        <v>43545</v>
      </c>
      <c r="B2063" s="2">
        <v>-1.0920388485625221</v>
      </c>
      <c r="C2063" s="2">
        <v>-0.96064142321830404</v>
      </c>
      <c r="D2063" s="2">
        <v>-0.47230302465213442</v>
      </c>
      <c r="E2063" s="2">
        <v>-1.1211848536092468</v>
      </c>
      <c r="F2063" s="2">
        <v>-1.0539894776091716</v>
      </c>
    </row>
    <row r="2064" spans="1:6" x14ac:dyDescent="0.35">
      <c r="A2064" s="1">
        <v>43544</v>
      </c>
      <c r="B2064" s="2">
        <v>-1.0885510365889364</v>
      </c>
      <c r="C2064" s="2">
        <v>-0.95681253098411412</v>
      </c>
      <c r="D2064" s="2">
        <v>-0.53366267880542151</v>
      </c>
      <c r="E2064" s="2">
        <v>-1.1182314955330348</v>
      </c>
      <c r="F2064" s="2">
        <v>-1.0887958088546887</v>
      </c>
    </row>
    <row r="2065" spans="1:6" x14ac:dyDescent="0.35">
      <c r="A2065" s="1">
        <v>43543</v>
      </c>
      <c r="B2065" s="2">
        <v>-1.0890409911280829</v>
      </c>
      <c r="C2065" s="2">
        <v>-0.95494717322899592</v>
      </c>
      <c r="D2065" s="2">
        <v>-0.75864807736749684</v>
      </c>
      <c r="E2065" s="2">
        <v>-1.1194428729134474</v>
      </c>
      <c r="F2065" s="2">
        <v>-1.0792722524226905</v>
      </c>
    </row>
    <row r="2066" spans="1:6" x14ac:dyDescent="0.35">
      <c r="A2066" s="1">
        <v>43542</v>
      </c>
      <c r="B2066" s="2">
        <v>-1.0897053362659088</v>
      </c>
      <c r="C2066" s="2">
        <v>-0.95479990814306559</v>
      </c>
      <c r="D2066" s="2">
        <v>-0.82000773152080664</v>
      </c>
      <c r="E2066" s="2">
        <v>-1.120784398276879</v>
      </c>
      <c r="F2066" s="2">
        <v>-1.0789321254072619</v>
      </c>
    </row>
    <row r="2067" spans="1:6" x14ac:dyDescent="0.35">
      <c r="A2067" s="1">
        <v>43541</v>
      </c>
      <c r="B2067" s="2">
        <v>-1.0888832091578493</v>
      </c>
      <c r="C2067" s="2">
        <v>-0.95440720124725109</v>
      </c>
      <c r="D2067" s="2">
        <v>-0.79955451346971085</v>
      </c>
      <c r="E2067" s="2">
        <v>-1.1212198934508288</v>
      </c>
      <c r="F2067" s="2" t="s">
        <v>3778</v>
      </c>
    </row>
    <row r="2068" spans="1:6" x14ac:dyDescent="0.35">
      <c r="A2068" s="1">
        <v>43540</v>
      </c>
      <c r="B2068" s="2">
        <v>-1.0870230427719367</v>
      </c>
      <c r="C2068" s="2">
        <v>-0.95278728530201706</v>
      </c>
      <c r="D2068" s="2">
        <v>-0.34958371634553753</v>
      </c>
      <c r="E2068" s="2">
        <v>-1.1199734762288345</v>
      </c>
      <c r="F2068" s="2" t="s">
        <v>3778</v>
      </c>
    </row>
    <row r="2069" spans="1:6" x14ac:dyDescent="0.35">
      <c r="A2069" s="1">
        <v>43539</v>
      </c>
      <c r="B2069" s="2">
        <v>-1.0906769410299793</v>
      </c>
      <c r="C2069" s="2">
        <v>-0.95774520986167311</v>
      </c>
      <c r="D2069" s="2">
        <v>-0.90182060372518935</v>
      </c>
      <c r="E2069" s="2">
        <v>-1.124083149077258</v>
      </c>
      <c r="F2069" s="2">
        <v>-1.0907231952754501</v>
      </c>
    </row>
    <row r="2070" spans="1:6" x14ac:dyDescent="0.35">
      <c r="A2070" s="1">
        <v>43538</v>
      </c>
      <c r="B2070" s="2">
        <v>-1.0942477961457933</v>
      </c>
      <c r="C2070" s="2">
        <v>-0.95794156330958025</v>
      </c>
      <c r="D2070" s="2">
        <v>-1.1063527842361689</v>
      </c>
      <c r="E2070" s="2">
        <v>-1.1263507273967901</v>
      </c>
      <c r="F2070" s="2">
        <v>-1.1065957893287801</v>
      </c>
    </row>
    <row r="2071" spans="1:6" x14ac:dyDescent="0.35">
      <c r="A2071" s="1">
        <v>43537</v>
      </c>
      <c r="B2071" s="2">
        <v>-1.0946464032284886</v>
      </c>
      <c r="C2071" s="2">
        <v>-0.95735250296585872</v>
      </c>
      <c r="D2071" s="2">
        <v>-0.65638198711201834</v>
      </c>
      <c r="E2071" s="2">
        <v>-1.1270465185367791</v>
      </c>
      <c r="F2071" s="2">
        <v>-1.103874773205352</v>
      </c>
    </row>
    <row r="2072" spans="1:6" x14ac:dyDescent="0.35">
      <c r="A2072" s="1">
        <v>43536</v>
      </c>
      <c r="B2072" s="2">
        <v>-1.0931267137257121</v>
      </c>
      <c r="C2072" s="2">
        <v>-0.95578167538260139</v>
      </c>
      <c r="D2072" s="2">
        <v>-0.84046094957190232</v>
      </c>
      <c r="E2072" s="2">
        <v>-1.1260003289809684</v>
      </c>
      <c r="F2072" s="2">
        <v>-1.1258696535363952</v>
      </c>
    </row>
    <row r="2073" spans="1:6" x14ac:dyDescent="0.35">
      <c r="A2073" s="1">
        <v>43535</v>
      </c>
      <c r="B2073" s="2">
        <v>-1.0937993631777607</v>
      </c>
      <c r="C2073" s="2">
        <v>-0.96034689304644327</v>
      </c>
      <c r="D2073" s="2">
        <v>-1.0040866939806905</v>
      </c>
      <c r="E2073" s="2">
        <v>-1.1267862225707401</v>
      </c>
      <c r="F2073" s="2">
        <v>-1.1351664586247743</v>
      </c>
    </row>
    <row r="2074" spans="1:6" x14ac:dyDescent="0.35">
      <c r="A2074" s="1">
        <v>43534</v>
      </c>
      <c r="B2074" s="2">
        <v>-1.0915322853949299</v>
      </c>
      <c r="C2074" s="2">
        <v>-0.96054324649435041</v>
      </c>
      <c r="D2074" s="2">
        <v>-0.73819485931640105</v>
      </c>
      <c r="E2074" s="2">
        <v>-1.1245386670178263</v>
      </c>
      <c r="F2074" s="2" t="s">
        <v>3778</v>
      </c>
    </row>
    <row r="2075" spans="1:6" x14ac:dyDescent="0.35">
      <c r="A2075" s="1">
        <v>43533</v>
      </c>
      <c r="B2075" s="2">
        <v>-1.0900375088348218</v>
      </c>
      <c r="C2075" s="2">
        <v>-0.96005236287458251</v>
      </c>
      <c r="D2075" s="2">
        <v>-1.2699785286449572</v>
      </c>
      <c r="E2075" s="2">
        <v>-1.1230820107463388</v>
      </c>
      <c r="F2075" s="2" t="s">
        <v>3778</v>
      </c>
    </row>
    <row r="2076" spans="1:6" x14ac:dyDescent="0.35">
      <c r="A2076" s="1">
        <v>43532</v>
      </c>
      <c r="B2076" s="2">
        <v>-1.0930851921545981</v>
      </c>
      <c r="C2076" s="2">
        <v>-0.9609359533901648</v>
      </c>
      <c r="D2076" s="2">
        <v>-1.2086188744916702</v>
      </c>
      <c r="E2076" s="2">
        <v>-1.1270064730035423</v>
      </c>
      <c r="F2076" s="2">
        <v>-1.1807434786921938</v>
      </c>
    </row>
    <row r="2077" spans="1:6" x14ac:dyDescent="0.35">
      <c r="A2077" s="1">
        <v>43531</v>
      </c>
      <c r="B2077" s="2">
        <v>-1.0905274633739683</v>
      </c>
      <c r="C2077" s="2">
        <v>-0.95695979607004444</v>
      </c>
      <c r="D2077" s="2">
        <v>-0.90182060372518935</v>
      </c>
      <c r="E2077" s="2">
        <v>-1.1265459493713195</v>
      </c>
      <c r="F2077" s="2">
        <v>-1.1741676897272426</v>
      </c>
    </row>
    <row r="2078" spans="1:6" x14ac:dyDescent="0.35">
      <c r="A2078" s="1">
        <v>43530</v>
      </c>
      <c r="B2078" s="2">
        <v>-1.0899544656925937</v>
      </c>
      <c r="C2078" s="2">
        <v>-0.95951239089283769</v>
      </c>
      <c r="D2078" s="2">
        <v>-0.77910129541861517</v>
      </c>
      <c r="E2078" s="2">
        <v>-1.1271516380615256</v>
      </c>
      <c r="F2078" s="2">
        <v>-1.148658163570105</v>
      </c>
    </row>
    <row r="2079" spans="1:6" x14ac:dyDescent="0.35">
      <c r="A2079" s="1">
        <v>43529</v>
      </c>
      <c r="B2079" s="2">
        <v>-1.0906188108304196</v>
      </c>
      <c r="C2079" s="2">
        <v>-0.96407760855667957</v>
      </c>
      <c r="D2079" s="2">
        <v>-0.61547555100982698</v>
      </c>
      <c r="E2079" s="2">
        <v>-1.1274419681774921</v>
      </c>
      <c r="F2079" s="2">
        <v>-1.1279104156289665</v>
      </c>
    </row>
    <row r="2080" spans="1:6" x14ac:dyDescent="0.35">
      <c r="A2080" s="1">
        <v>43528</v>
      </c>
      <c r="B2080" s="2">
        <v>-1.0996289917621827</v>
      </c>
      <c r="C2080" s="2">
        <v>-0.97507340163948142</v>
      </c>
      <c r="D2080" s="2">
        <v>-0.71774164126530537</v>
      </c>
      <c r="E2080" s="2">
        <v>-1.1345150104854367</v>
      </c>
      <c r="F2080" s="2">
        <v>-1.1243957698028717</v>
      </c>
    </row>
    <row r="2081" spans="1:6" x14ac:dyDescent="0.35">
      <c r="A2081" s="1">
        <v>43527</v>
      </c>
      <c r="B2081" s="2">
        <v>-1.0954436173938797</v>
      </c>
      <c r="C2081" s="2">
        <v>-0.97487704819157428</v>
      </c>
      <c r="D2081" s="2">
        <v>-1.1268060022872646</v>
      </c>
      <c r="E2081" s="2">
        <v>-1.1298296830967345</v>
      </c>
      <c r="F2081" s="2" t="s">
        <v>3778</v>
      </c>
    </row>
    <row r="2082" spans="1:6" x14ac:dyDescent="0.35">
      <c r="A2082" s="1">
        <v>43526</v>
      </c>
      <c r="B2082" s="2">
        <v>-1.0939903624048857</v>
      </c>
      <c r="C2082" s="2">
        <v>-0.97340439733227035</v>
      </c>
      <c r="D2082" s="2">
        <v>-0.24731762609005908</v>
      </c>
      <c r="E2082" s="2">
        <v>-1.1291489090317095</v>
      </c>
      <c r="F2082" s="2" t="s">
        <v>3778</v>
      </c>
    </row>
    <row r="2083" spans="1:6" x14ac:dyDescent="0.35">
      <c r="A2083" s="1">
        <v>43525</v>
      </c>
      <c r="B2083" s="2">
        <v>-1.0915322853949299</v>
      </c>
      <c r="C2083" s="2">
        <v>-0.97536793181134218</v>
      </c>
      <c r="D2083" s="2">
        <v>-0.82000773152080664</v>
      </c>
      <c r="E2083" s="2">
        <v>-1.1292089773315646</v>
      </c>
      <c r="F2083" s="2">
        <v>-1.1120378215756364</v>
      </c>
    </row>
    <row r="2084" spans="1:6" x14ac:dyDescent="0.35">
      <c r="A2084" s="1">
        <v>43524</v>
      </c>
      <c r="B2084" s="2">
        <v>-1.0917398932505005</v>
      </c>
      <c r="C2084" s="2">
        <v>-0.9806694749048358</v>
      </c>
      <c r="D2084" s="2">
        <v>-0.98363347592959482</v>
      </c>
      <c r="E2084" s="2">
        <v>-1.1294742789892582</v>
      </c>
      <c r="F2084" s="2">
        <v>-1.1338059505630604</v>
      </c>
    </row>
    <row r="2085" spans="1:6" x14ac:dyDescent="0.35">
      <c r="A2085" s="1">
        <v>43523</v>
      </c>
      <c r="B2085" s="2">
        <v>-1.0919641097345167</v>
      </c>
      <c r="C2085" s="2">
        <v>-0.98273118610786125</v>
      </c>
      <c r="D2085" s="2">
        <v>-0.96318025787847639</v>
      </c>
      <c r="E2085" s="2">
        <v>-1.1295743928223503</v>
      </c>
      <c r="F2085" s="2">
        <v>-1.1248492724901098</v>
      </c>
    </row>
    <row r="2086" spans="1:6" x14ac:dyDescent="0.35">
      <c r="A2086" s="1">
        <v>43522</v>
      </c>
      <c r="B2086" s="2">
        <v>-1.0907433755437617</v>
      </c>
      <c r="C2086" s="2">
        <v>-0.98479289731088659</v>
      </c>
      <c r="D2086" s="2">
        <v>-0.65638198711201834</v>
      </c>
      <c r="E2086" s="2">
        <v>-1.1297896375634979</v>
      </c>
      <c r="F2086" s="2">
        <v>-1.1231486374129671</v>
      </c>
    </row>
    <row r="2087" spans="1:6" x14ac:dyDescent="0.35">
      <c r="A2087" s="1">
        <v>43521</v>
      </c>
      <c r="B2087" s="2">
        <v>-1.0894146852681101</v>
      </c>
      <c r="C2087" s="2">
        <v>-0.98351659989948992</v>
      </c>
      <c r="D2087" s="2">
        <v>-0.63592876906092266</v>
      </c>
      <c r="E2087" s="2">
        <v>-1.1286183057163222</v>
      </c>
      <c r="F2087" s="2">
        <v>-1.1206543726331584</v>
      </c>
    </row>
    <row r="2088" spans="1:6" x14ac:dyDescent="0.35">
      <c r="A2088" s="1">
        <v>43520</v>
      </c>
      <c r="B2088" s="2">
        <v>-1.0938491890630977</v>
      </c>
      <c r="C2088" s="2">
        <v>-0.98233847921204687</v>
      </c>
      <c r="D2088" s="2">
        <v>-0.37003693439665591</v>
      </c>
      <c r="E2088" s="2">
        <v>-1.1325477736651803</v>
      </c>
      <c r="F2088" s="2" t="s">
        <v>3778</v>
      </c>
    </row>
    <row r="2089" spans="1:6" x14ac:dyDescent="0.35">
      <c r="A2089" s="1">
        <v>43519</v>
      </c>
      <c r="B2089" s="2">
        <v>-1.072781143879795</v>
      </c>
      <c r="C2089" s="2">
        <v>-0.97841141025390344</v>
      </c>
      <c r="D2089" s="2">
        <v>-0.32913049829444185</v>
      </c>
      <c r="E2089" s="2">
        <v>-1.1142669877425946</v>
      </c>
      <c r="F2089" s="2" t="s">
        <v>3778</v>
      </c>
    </row>
    <row r="2090" spans="1:6" x14ac:dyDescent="0.35">
      <c r="A2090" s="1">
        <v>43518</v>
      </c>
      <c r="B2090" s="2">
        <v>-1.0813595004719714</v>
      </c>
      <c r="C2090" s="2">
        <v>-0.978264145167973</v>
      </c>
      <c r="D2090" s="2">
        <v>-1.4949639272070325</v>
      </c>
      <c r="E2090" s="2">
        <v>-1.1220358211905281</v>
      </c>
      <c r="F2090" s="2">
        <v>-1.1245091454746816</v>
      </c>
    </row>
    <row r="2091" spans="1:6" x14ac:dyDescent="0.35">
      <c r="A2091" s="1">
        <v>43517</v>
      </c>
      <c r="B2091" s="2">
        <v>-1.0831781452867697</v>
      </c>
      <c r="C2091" s="2">
        <v>-0.9796877076653</v>
      </c>
      <c r="D2091" s="2">
        <v>-2.0472008145866845</v>
      </c>
      <c r="E2091" s="2">
        <v>-1.1234674490037428</v>
      </c>
      <c r="F2091" s="2">
        <v>-1.1446900150567723</v>
      </c>
    </row>
    <row r="2092" spans="1:6" x14ac:dyDescent="0.35">
      <c r="A2092" s="1">
        <v>43516</v>
      </c>
      <c r="B2092" s="2">
        <v>-1.0804128086505695</v>
      </c>
      <c r="C2092" s="2">
        <v>-0.97738055465239071</v>
      </c>
      <c r="D2092" s="2">
        <v>-1.6994961077180122</v>
      </c>
      <c r="E2092" s="2">
        <v>-1.1216754113913971</v>
      </c>
      <c r="F2092" s="2">
        <v>-1.1335791992194415</v>
      </c>
    </row>
    <row r="2093" spans="1:6" x14ac:dyDescent="0.35">
      <c r="A2093" s="1">
        <v>43515</v>
      </c>
      <c r="B2093" s="2">
        <v>-1.0846480089042094</v>
      </c>
      <c r="C2093" s="2">
        <v>-0.9796877076653</v>
      </c>
      <c r="D2093" s="2">
        <v>-1.4540574911048412</v>
      </c>
      <c r="E2093" s="2">
        <v>-1.1245837182427176</v>
      </c>
      <c r="F2093" s="2">
        <v>-1.1391346071381068</v>
      </c>
    </row>
    <row r="2094" spans="1:6" x14ac:dyDescent="0.35">
      <c r="A2094" s="1">
        <v>43514</v>
      </c>
      <c r="B2094" s="2">
        <v>-1.083161536658324</v>
      </c>
      <c r="C2094" s="2">
        <v>-0.98390930679530419</v>
      </c>
      <c r="D2094" s="2">
        <v>-1.5767767994114152</v>
      </c>
      <c r="E2094" s="2">
        <v>-1.1254997598155088</v>
      </c>
      <c r="F2094" s="2" t="s">
        <v>3778</v>
      </c>
    </row>
    <row r="2095" spans="1:6" x14ac:dyDescent="0.35">
      <c r="A2095" s="1">
        <v>43513</v>
      </c>
      <c r="B2095" s="2">
        <v>-1.0931350180399348</v>
      </c>
      <c r="C2095" s="2">
        <v>-0.98582375291239932</v>
      </c>
      <c r="D2095" s="2">
        <v>-2.2312797770465682</v>
      </c>
      <c r="E2095" s="2">
        <v>-1.137102953070863</v>
      </c>
      <c r="F2095" s="2" t="s">
        <v>3778</v>
      </c>
    </row>
    <row r="2096" spans="1:6" x14ac:dyDescent="0.35">
      <c r="A2096" s="1">
        <v>43512</v>
      </c>
      <c r="B2096" s="2">
        <v>-1.1022033291712581</v>
      </c>
      <c r="C2096" s="2">
        <v>-0.98641281325612085</v>
      </c>
      <c r="D2096" s="2">
        <v>-1.9653879423822789</v>
      </c>
      <c r="E2096" s="2">
        <v>-1.1394756509151416</v>
      </c>
      <c r="F2096" s="2" t="s">
        <v>3778</v>
      </c>
    </row>
    <row r="2097" spans="1:6" x14ac:dyDescent="0.35">
      <c r="A2097" s="1">
        <v>43511</v>
      </c>
      <c r="B2097" s="2">
        <v>-1.1031500209926597</v>
      </c>
      <c r="C2097" s="2">
        <v>-0.98567648782646888</v>
      </c>
      <c r="D2097" s="2">
        <v>-1.9653879423822789</v>
      </c>
      <c r="E2097" s="2">
        <v>-1.1400813396053477</v>
      </c>
      <c r="F2097" s="2">
        <v>-1.143896385354106</v>
      </c>
    </row>
    <row r="2098" spans="1:6" x14ac:dyDescent="0.35">
      <c r="A2098" s="1">
        <v>43510</v>
      </c>
      <c r="B2098" s="2">
        <v>-1.1037811488735942</v>
      </c>
      <c r="C2098" s="2">
        <v>-0.98813090592530861</v>
      </c>
      <c r="D2098" s="2">
        <v>-1.9449347243311832</v>
      </c>
      <c r="E2098" s="2">
        <v>-1.1406870282955539</v>
      </c>
      <c r="F2098" s="2">
        <v>-1.1777957112251469</v>
      </c>
    </row>
    <row r="2099" spans="1:6" x14ac:dyDescent="0.35">
      <c r="A2099" s="1">
        <v>43509</v>
      </c>
      <c r="B2099" s="2">
        <v>-1.1027431095957414</v>
      </c>
      <c r="C2099" s="2">
        <v>-0.98729640377170313</v>
      </c>
      <c r="D2099" s="2">
        <v>-2.1699201228932585</v>
      </c>
      <c r="E2099" s="2">
        <v>-1.1397409525728353</v>
      </c>
      <c r="F2099" s="2">
        <v>-1.1695192871830531</v>
      </c>
    </row>
    <row r="2100" spans="1:6" x14ac:dyDescent="0.35">
      <c r="A2100" s="1">
        <v>43508</v>
      </c>
      <c r="B2100" s="2">
        <v>-1.1023943283983828</v>
      </c>
      <c r="C2100" s="2">
        <v>-0.98552922274053845</v>
      </c>
      <c r="D2100" s="2">
        <v>-2.3539990853531423</v>
      </c>
      <c r="E2100" s="2">
        <v>-1.138714785783643</v>
      </c>
      <c r="F2100" s="2">
        <v>-1.1789294679432418</v>
      </c>
    </row>
    <row r="2101" spans="1:6" x14ac:dyDescent="0.35">
      <c r="A2101" s="1">
        <v>43507</v>
      </c>
      <c r="B2101" s="2">
        <v>-1.1035071065042412</v>
      </c>
      <c r="C2101" s="2">
        <v>-0.98430201369111869</v>
      </c>
      <c r="D2101" s="2">
        <v>-2.374452303404238</v>
      </c>
      <c r="E2101" s="2">
        <v>-1.1387247971669523</v>
      </c>
      <c r="F2101" s="2">
        <v>-1.2184975774047573</v>
      </c>
    </row>
    <row r="2102" spans="1:6" x14ac:dyDescent="0.35">
      <c r="A2102" s="1">
        <v>43506</v>
      </c>
      <c r="B2102" s="2">
        <v>-1.1005009447555791</v>
      </c>
      <c r="C2102" s="2">
        <v>-0.98611828308426008</v>
      </c>
      <c r="D2102" s="2">
        <v>-1.5972300174625338</v>
      </c>
      <c r="E2102" s="2">
        <v>-1.1363621107059827</v>
      </c>
      <c r="F2102" s="2" t="s">
        <v>3778</v>
      </c>
    </row>
    <row r="2103" spans="1:6" x14ac:dyDescent="0.35">
      <c r="A2103" s="1">
        <v>43505</v>
      </c>
      <c r="B2103" s="2">
        <v>-1.1050517089496863</v>
      </c>
      <c r="C2103" s="2">
        <v>-0.98739458049565665</v>
      </c>
      <c r="D2103" s="2">
        <v>-2.1290136867910672</v>
      </c>
      <c r="E2103" s="2">
        <v>-1.1372431124371916</v>
      </c>
      <c r="F2103" s="2" t="s">
        <v>3778</v>
      </c>
    </row>
    <row r="2104" spans="1:6" x14ac:dyDescent="0.35">
      <c r="A2104" s="1">
        <v>43504</v>
      </c>
      <c r="B2104" s="2">
        <v>-1.1052260995483656</v>
      </c>
      <c r="C2104" s="2">
        <v>-0.98891631971693728</v>
      </c>
      <c r="D2104" s="2">
        <v>-2.1085604687399715</v>
      </c>
      <c r="E2104" s="2">
        <v>-1.1372280953622278</v>
      </c>
      <c r="F2104" s="2">
        <v>-1.2206517151691378</v>
      </c>
    </row>
    <row r="2105" spans="1:6" x14ac:dyDescent="0.35">
      <c r="A2105" s="1">
        <v>43503</v>
      </c>
      <c r="B2105" s="2">
        <v>-1.1174168328274703</v>
      </c>
      <c r="C2105" s="2">
        <v>-0.99274521195112719</v>
      </c>
      <c r="D2105" s="2">
        <v>-2.3335458673020466</v>
      </c>
      <c r="E2105" s="2">
        <v>-1.1504431213303621</v>
      </c>
      <c r="F2105" s="2">
        <v>-1.2226924772617092</v>
      </c>
    </row>
    <row r="2106" spans="1:6" x14ac:dyDescent="0.35">
      <c r="A2106" s="1">
        <v>43502</v>
      </c>
      <c r="B2106" s="2">
        <v>-1.1173503983136874</v>
      </c>
      <c r="C2106" s="2">
        <v>-0.99117438436786987</v>
      </c>
      <c r="D2106" s="2">
        <v>-2.3335458673020466</v>
      </c>
      <c r="E2106" s="2">
        <v>-1.1501127456811588</v>
      </c>
      <c r="F2106" s="2">
        <v>-1.1937816809502864</v>
      </c>
    </row>
    <row r="2107" spans="1:6" x14ac:dyDescent="0.35">
      <c r="A2107" s="1">
        <v>43501</v>
      </c>
      <c r="B2107" s="2">
        <v>-1.1150750162166341</v>
      </c>
      <c r="C2107" s="2">
        <v>-0.99249977014124313</v>
      </c>
      <c r="D2107" s="2">
        <v>-2.3130926492509509</v>
      </c>
      <c r="E2107" s="2">
        <v>-1.1469040973305624</v>
      </c>
      <c r="F2107" s="2">
        <v>-1.186865764969907</v>
      </c>
    </row>
    <row r="2108" spans="1:6" x14ac:dyDescent="0.35">
      <c r="A2108" s="1">
        <v>43500</v>
      </c>
      <c r="B2108" s="2">
        <v>-1.1146348875628243</v>
      </c>
      <c r="C2108" s="2">
        <v>-0.99618139728950272</v>
      </c>
      <c r="D2108" s="2">
        <v>-2.9266891907838901</v>
      </c>
      <c r="E2108" s="2">
        <v>-1.1471844160632201</v>
      </c>
      <c r="F2108" s="2">
        <v>-1.2013778509615227</v>
      </c>
    </row>
    <row r="2109" spans="1:6" x14ac:dyDescent="0.35">
      <c r="A2109" s="1">
        <v>43499</v>
      </c>
      <c r="B2109" s="2">
        <v>-1.1148674083610635</v>
      </c>
      <c r="C2109" s="2">
        <v>-0.99775222487276027</v>
      </c>
      <c r="D2109" s="2">
        <v>-2.3130926492509509</v>
      </c>
      <c r="E2109" s="2">
        <v>-1.14736962665444</v>
      </c>
      <c r="F2109" s="2" t="s">
        <v>3778</v>
      </c>
    </row>
    <row r="2110" spans="1:6" x14ac:dyDescent="0.35">
      <c r="A2110" s="1">
        <v>43498</v>
      </c>
      <c r="B2110" s="2">
        <v>-1.1123262882088796</v>
      </c>
      <c r="C2110" s="2">
        <v>-0.99735951797694578</v>
      </c>
      <c r="D2110" s="2">
        <v>-2.0062943784844931</v>
      </c>
      <c r="E2110" s="2">
        <v>-1.1451971564763452</v>
      </c>
      <c r="F2110" s="2" t="s">
        <v>3778</v>
      </c>
    </row>
    <row r="2111" spans="1:6" x14ac:dyDescent="0.35">
      <c r="A2111" s="1">
        <v>43497</v>
      </c>
      <c r="B2111" s="2">
        <v>-1.1153988844713241</v>
      </c>
      <c r="C2111" s="2">
        <v>-0.99907761064613354</v>
      </c>
      <c r="D2111" s="2">
        <v>-1.4131510550026498</v>
      </c>
      <c r="E2111" s="2">
        <v>-1.1469291257888354</v>
      </c>
      <c r="F2111" s="2">
        <v>-1.2222389745744711</v>
      </c>
    </row>
    <row r="2112" spans="1:6" x14ac:dyDescent="0.35">
      <c r="A2112" s="1">
        <v>43496</v>
      </c>
      <c r="B2112" s="2">
        <v>-1.1156231009553403</v>
      </c>
      <c r="C2112" s="2">
        <v>-1.0005502615054374</v>
      </c>
      <c r="D2112" s="2">
        <v>-1.0858995661850732</v>
      </c>
      <c r="E2112" s="2">
        <v>-1.1484658731267965</v>
      </c>
      <c r="F2112" s="2">
        <v>-1.2249599906978992</v>
      </c>
    </row>
    <row r="2113" spans="1:6" x14ac:dyDescent="0.35">
      <c r="A2113" s="1">
        <v>43495</v>
      </c>
      <c r="B2113" s="2">
        <v>-1.1141200200810093</v>
      </c>
      <c r="C2113" s="2">
        <v>-1.0009920567632287</v>
      </c>
      <c r="D2113" s="2">
        <v>-1.1268060022872646</v>
      </c>
      <c r="E2113" s="2">
        <v>-1.1473245754295487</v>
      </c>
      <c r="F2113" s="2">
        <v>-1.2510363952140844</v>
      </c>
    </row>
    <row r="2114" spans="1:6" x14ac:dyDescent="0.35">
      <c r="A2114" s="1">
        <v>43494</v>
      </c>
      <c r="B2114" s="2">
        <v>-1.1172175292861224</v>
      </c>
      <c r="C2114" s="2">
        <v>-1.0009429684012519</v>
      </c>
      <c r="D2114" s="2">
        <v>-0.79955451346971085</v>
      </c>
      <c r="E2114" s="2">
        <v>-1.1495871480574262</v>
      </c>
      <c r="F2114" s="2">
        <v>-1.2976337963277891</v>
      </c>
    </row>
    <row r="2115" spans="1:6" x14ac:dyDescent="0.35">
      <c r="A2115" s="1">
        <v>43493</v>
      </c>
      <c r="B2115" s="2">
        <v>-1.1163621849211718</v>
      </c>
      <c r="C2115" s="2">
        <v>-1.000893880039275</v>
      </c>
      <c r="D2115" s="2">
        <v>-4.2785445579079442E-2</v>
      </c>
      <c r="E2115" s="2">
        <v>-1.1481855543941393</v>
      </c>
      <c r="F2115" s="2">
        <v>-1.2933255207990277</v>
      </c>
    </row>
    <row r="2116" spans="1:6" x14ac:dyDescent="0.35">
      <c r="A2116" s="1">
        <v>43492</v>
      </c>
      <c r="B2116" s="2">
        <v>-1.1108149030203256</v>
      </c>
      <c r="C2116" s="2">
        <v>-0.99652501582334041</v>
      </c>
      <c r="D2116" s="2">
        <v>-0.26777084414115476</v>
      </c>
      <c r="E2116" s="2">
        <v>-1.1425391342077547</v>
      </c>
      <c r="F2116" s="2" t="s">
        <v>3778</v>
      </c>
    </row>
    <row r="2117" spans="1:6" x14ac:dyDescent="0.35">
      <c r="A2117" s="1">
        <v>43491</v>
      </c>
      <c r="B2117" s="2">
        <v>-1.1080495663841257</v>
      </c>
      <c r="C2117" s="2">
        <v>-0.9969668110811315</v>
      </c>
      <c r="D2117" s="2">
        <v>0.18219995298301858</v>
      </c>
      <c r="E2117" s="2">
        <v>-1.1417732633846012</v>
      </c>
      <c r="F2117" s="2" t="s">
        <v>3778</v>
      </c>
    </row>
    <row r="2118" spans="1:6" x14ac:dyDescent="0.35">
      <c r="A2118" s="1">
        <v>43490</v>
      </c>
      <c r="B2118" s="2">
        <v>-1.1083236087534787</v>
      </c>
      <c r="C2118" s="2">
        <v>-0.99829219685450488</v>
      </c>
      <c r="D2118" s="2">
        <v>0.20265317103411429</v>
      </c>
      <c r="E2118" s="2">
        <v>-1.1417182007764008</v>
      </c>
      <c r="F2118" s="2">
        <v>-1.2695166297190326</v>
      </c>
    </row>
    <row r="2119" spans="1:6" x14ac:dyDescent="0.35">
      <c r="A2119" s="1">
        <v>43489</v>
      </c>
      <c r="B2119" s="2">
        <v>-1.1073187867325169</v>
      </c>
      <c r="C2119" s="2">
        <v>-0.9993721408179943</v>
      </c>
      <c r="D2119" s="2">
        <v>0.42763856959616692</v>
      </c>
      <c r="E2119" s="2">
        <v>-1.141603069868345</v>
      </c>
      <c r="F2119" s="2">
        <v>-1.2950261558761704</v>
      </c>
    </row>
    <row r="2120" spans="1:6" x14ac:dyDescent="0.35">
      <c r="A2120" s="1">
        <v>43488</v>
      </c>
      <c r="B2120" s="2">
        <v>-1.1072108306476205</v>
      </c>
      <c r="C2120" s="2">
        <v>-0.99922487573206398</v>
      </c>
      <c r="D2120" s="2">
        <v>0.75489005841374335</v>
      </c>
      <c r="E2120" s="2">
        <v>-1.1422437984001335</v>
      </c>
      <c r="F2120" s="2">
        <v>-1.2991076800613128</v>
      </c>
    </row>
    <row r="2121" spans="1:6" x14ac:dyDescent="0.35">
      <c r="A2121" s="1">
        <v>43487</v>
      </c>
      <c r="B2121" s="2">
        <v>-1.1060565309706478</v>
      </c>
      <c r="C2121" s="2">
        <v>-0.99927396409404079</v>
      </c>
      <c r="D2121" s="2">
        <v>0.30491926128959274</v>
      </c>
      <c r="E2121" s="2">
        <v>-1.1413127397523786</v>
      </c>
      <c r="F2121" s="2">
        <v>-1.3056834690262635</v>
      </c>
    </row>
    <row r="2122" spans="1:6" x14ac:dyDescent="0.35">
      <c r="A2122" s="1">
        <v>43486</v>
      </c>
      <c r="B2122" s="2">
        <v>-1.1078668714712234</v>
      </c>
      <c r="C2122" s="2">
        <v>-0.9993230524560176</v>
      </c>
      <c r="D2122" s="2">
        <v>0.48899822374945401</v>
      </c>
      <c r="E2122" s="2">
        <v>-1.1434852099304733</v>
      </c>
      <c r="F2122" s="2" t="s">
        <v>3778</v>
      </c>
    </row>
    <row r="2123" spans="1:6" x14ac:dyDescent="0.35">
      <c r="A2123" s="1">
        <v>43485</v>
      </c>
      <c r="B2123" s="2">
        <v>-1.1066461372804683</v>
      </c>
      <c r="C2123" s="2">
        <v>-0.99966667098985507</v>
      </c>
      <c r="D2123" s="2">
        <v>0.20265317103411429</v>
      </c>
      <c r="E2123" s="2">
        <v>-1.1432048911978159</v>
      </c>
      <c r="F2123" s="2" t="s">
        <v>3778</v>
      </c>
    </row>
    <row r="2124" spans="1:6" x14ac:dyDescent="0.35">
      <c r="A2124" s="1">
        <v>43484</v>
      </c>
      <c r="B2124" s="2">
        <v>-1.1020787644579155</v>
      </c>
      <c r="C2124" s="2">
        <v>-0.99902852228415684</v>
      </c>
      <c r="D2124" s="2">
        <v>0.77534327646483914</v>
      </c>
      <c r="E2124" s="2">
        <v>-1.136422179005838</v>
      </c>
      <c r="F2124" s="2" t="s">
        <v>3778</v>
      </c>
    </row>
    <row r="2125" spans="1:6" x14ac:dyDescent="0.35">
      <c r="A2125" s="1">
        <v>43483</v>
      </c>
      <c r="B2125" s="2">
        <v>-1.1051347520919146</v>
      </c>
      <c r="C2125" s="2">
        <v>-0.99927396409404079</v>
      </c>
      <c r="D2125" s="2">
        <v>0.75489005841374335</v>
      </c>
      <c r="E2125" s="2">
        <v>-1.1400362883804565</v>
      </c>
      <c r="F2125" s="2">
        <v>-1.2628274650822726</v>
      </c>
    </row>
    <row r="2126" spans="1:6" x14ac:dyDescent="0.35">
      <c r="A2126" s="1">
        <v>43482</v>
      </c>
      <c r="B2126" s="2">
        <v>-1.102900891565975</v>
      </c>
      <c r="C2126" s="2">
        <v>-1.0000593778856695</v>
      </c>
      <c r="D2126" s="2">
        <v>1.0616883291802242</v>
      </c>
      <c r="E2126" s="2">
        <v>-1.1389951045163003</v>
      </c>
      <c r="F2126" s="2">
        <v>-1.3021688232001691</v>
      </c>
    </row>
    <row r="2127" spans="1:6" x14ac:dyDescent="0.35">
      <c r="A2127" s="1">
        <v>43481</v>
      </c>
      <c r="B2127" s="2">
        <v>-1.1031583253068826</v>
      </c>
      <c r="C2127" s="2">
        <v>-1.0011884102111357</v>
      </c>
      <c r="D2127" s="2">
        <v>0.73443684036264767</v>
      </c>
      <c r="E2127" s="2">
        <v>-1.1409172901116653</v>
      </c>
      <c r="F2127" s="2">
        <v>-1.3247305818902599</v>
      </c>
    </row>
    <row r="2128" spans="1:6" x14ac:dyDescent="0.35">
      <c r="A2128" s="1">
        <v>43480</v>
      </c>
      <c r="B2128" s="2">
        <v>-1.1049022312936756</v>
      </c>
      <c r="C2128" s="2">
        <v>-1.002562884346486</v>
      </c>
      <c r="D2128" s="2">
        <v>1.2662205096911812</v>
      </c>
      <c r="E2128" s="2">
        <v>-1.1417532406179829</v>
      </c>
      <c r="F2128" s="2">
        <v>-1.3313063708552106</v>
      </c>
    </row>
    <row r="2129" spans="1:6" x14ac:dyDescent="0.35">
      <c r="A2129" s="1">
        <v>43479</v>
      </c>
      <c r="B2129" s="2">
        <v>-1.0983335187434222</v>
      </c>
      <c r="C2129" s="2">
        <v>-1.0013356752970661</v>
      </c>
      <c r="D2129" s="2">
        <v>1.8184573970708557</v>
      </c>
      <c r="E2129" s="2">
        <v>-1.1384094385927126</v>
      </c>
      <c r="F2129" s="2">
        <v>-1.3627114319464426</v>
      </c>
    </row>
    <row r="2130" spans="1:6" x14ac:dyDescent="0.35">
      <c r="A2130" s="1">
        <v>43478</v>
      </c>
      <c r="B2130" s="2">
        <v>-1.1090377797766413</v>
      </c>
      <c r="C2130" s="2">
        <v>-1.0042318886536969</v>
      </c>
      <c r="D2130" s="2">
        <v>1.7570977429175232</v>
      </c>
      <c r="E2130" s="2">
        <v>-1.1458128565498604</v>
      </c>
      <c r="F2130" s="2" t="s">
        <v>3778</v>
      </c>
    </row>
    <row r="2131" spans="1:6" x14ac:dyDescent="0.35">
      <c r="A2131" s="1">
        <v>43477</v>
      </c>
      <c r="B2131" s="2">
        <v>-1.1014725495196496</v>
      </c>
      <c r="C2131" s="2">
        <v>-1.0023174425366019</v>
      </c>
      <c r="D2131" s="2">
        <v>1.8184573970708557</v>
      </c>
      <c r="E2131" s="2">
        <v>-1.1404567664794425</v>
      </c>
      <c r="F2131" s="2" t="s">
        <v>3778</v>
      </c>
    </row>
    <row r="2132" spans="1:6" x14ac:dyDescent="0.35">
      <c r="A2132" s="1">
        <v>43476</v>
      </c>
      <c r="B2132" s="2">
        <v>-1.1003099455284542</v>
      </c>
      <c r="C2132" s="2">
        <v>-1.001826558916834</v>
      </c>
      <c r="D2132" s="2">
        <v>1.5525655624065662</v>
      </c>
      <c r="E2132" s="2">
        <v>-1.1394906679901053</v>
      </c>
      <c r="F2132" s="2">
        <v>-1.3471789649085406</v>
      </c>
    </row>
    <row r="2133" spans="1:6" x14ac:dyDescent="0.35">
      <c r="A2133" s="1">
        <v>43475</v>
      </c>
      <c r="B2133" s="2">
        <v>-1.0999113384457586</v>
      </c>
      <c r="C2133" s="2">
        <v>-1.0026119727084628</v>
      </c>
      <c r="D2133" s="2">
        <v>2.0434427956329082</v>
      </c>
      <c r="E2133" s="2">
        <v>-1.1401313965218938</v>
      </c>
      <c r="F2133" s="2">
        <v>-1.3468388378931124</v>
      </c>
    </row>
    <row r="2134" spans="1:6" x14ac:dyDescent="0.35">
      <c r="A2134" s="1">
        <v>43474</v>
      </c>
      <c r="B2134" s="2">
        <v>-1.0806785467056998</v>
      </c>
      <c r="C2134" s="2">
        <v>-0.9988812571982264</v>
      </c>
      <c r="D2134" s="2">
        <v>1.3889398179977552</v>
      </c>
      <c r="E2134" s="2">
        <v>-1.1213950926587397</v>
      </c>
      <c r="F2134" s="2">
        <v>-1.3599904158230145</v>
      </c>
    </row>
    <row r="2135" spans="1:6" x14ac:dyDescent="0.35">
      <c r="A2135" s="1">
        <v>43473</v>
      </c>
      <c r="B2135" s="2">
        <v>-1.0809941106461671</v>
      </c>
      <c r="C2135" s="2">
        <v>-0.99907761064613354</v>
      </c>
      <c r="D2135" s="2">
        <v>1.3071269457933725</v>
      </c>
      <c r="E2135" s="2">
        <v>-1.1217454910745615</v>
      </c>
      <c r="F2135" s="2">
        <v>-1.3720082370348214</v>
      </c>
    </row>
    <row r="2136" spans="1:6" x14ac:dyDescent="0.35">
      <c r="A2136" s="1">
        <v>43472</v>
      </c>
      <c r="B2136" s="2">
        <v>-1.0797069419416296</v>
      </c>
      <c r="C2136" s="2">
        <v>-1.000648438229391</v>
      </c>
      <c r="D2136" s="2">
        <v>1.3275801638444682</v>
      </c>
      <c r="E2136" s="2">
        <v>-1.1209996430180267</v>
      </c>
      <c r="F2136" s="2">
        <v>-1.4000120279717685</v>
      </c>
    </row>
    <row r="2137" spans="1:6" x14ac:dyDescent="0.35">
      <c r="A2137" s="1">
        <v>43471</v>
      </c>
      <c r="B2137" s="2">
        <v>-1.0755547848302178</v>
      </c>
      <c r="C2137" s="2">
        <v>-1.0003539080575303</v>
      </c>
      <c r="D2137" s="2">
        <v>2.2684281941950064</v>
      </c>
      <c r="E2137" s="2">
        <v>-1.1200886071368903</v>
      </c>
      <c r="F2137" s="2" t="s">
        <v>3778</v>
      </c>
    </row>
    <row r="2138" spans="1:6" x14ac:dyDescent="0.35">
      <c r="A2138" s="1">
        <v>43470</v>
      </c>
      <c r="B2138" s="2">
        <v>-1.0767755190209729</v>
      </c>
      <c r="C2138" s="2">
        <v>-1.0017774705548572</v>
      </c>
      <c r="D2138" s="2">
        <v>1.1435012013846069</v>
      </c>
      <c r="E2138" s="2">
        <v>-1.1310360547854923</v>
      </c>
      <c r="F2138" s="2" t="s">
        <v>3778</v>
      </c>
    </row>
    <row r="2139" spans="1:6" x14ac:dyDescent="0.35">
      <c r="A2139" s="1">
        <v>43469</v>
      </c>
      <c r="B2139" s="2">
        <v>-1.0772986908170108</v>
      </c>
      <c r="C2139" s="2">
        <v>-1.001826558916834</v>
      </c>
      <c r="D2139" s="2">
        <v>1.3071269457933725</v>
      </c>
      <c r="E2139" s="2">
        <v>-1.130170070129247</v>
      </c>
      <c r="F2139" s="2">
        <v>-1.4201928975538594</v>
      </c>
    </row>
    <row r="2140" spans="1:6" x14ac:dyDescent="0.35">
      <c r="A2140" s="1">
        <v>43468</v>
      </c>
      <c r="B2140" s="2">
        <v>-1.0822148448369222</v>
      </c>
      <c r="C2140" s="2">
        <v>-1.0026610610704396</v>
      </c>
      <c r="D2140" s="2">
        <v>1.0616883291802242</v>
      </c>
      <c r="E2140" s="2">
        <v>-1.131301356443186</v>
      </c>
      <c r="F2140" s="2">
        <v>-1.5154284618738401</v>
      </c>
    </row>
    <row r="2141" spans="1:6" x14ac:dyDescent="0.35">
      <c r="A2141" s="1">
        <v>43467</v>
      </c>
      <c r="B2141" s="2">
        <v>-1.0772239519890054</v>
      </c>
      <c r="C2141" s="2">
        <v>-1.0013847636590429</v>
      </c>
      <c r="D2141" s="2">
        <v>1.4502994721510878</v>
      </c>
      <c r="E2141" s="2">
        <v>-1.1266110233628293</v>
      </c>
      <c r="F2141" s="2">
        <v>-1.4450221696801402</v>
      </c>
    </row>
    <row r="2142" spans="1:6" x14ac:dyDescent="0.35">
      <c r="A2142" s="1">
        <v>43466</v>
      </c>
      <c r="B2142" s="2">
        <v>-1.0883019071622515</v>
      </c>
      <c r="C2142" s="2">
        <v>-1.0016792938309036</v>
      </c>
      <c r="D2142" s="2">
        <v>1.2457672916400855</v>
      </c>
      <c r="E2142" s="2">
        <v>-1.129834688788389</v>
      </c>
      <c r="F2142" s="2" t="s">
        <v>3778</v>
      </c>
    </row>
    <row r="2143" spans="1:6" x14ac:dyDescent="0.35">
      <c r="A2143" s="1">
        <v>43465</v>
      </c>
      <c r="B2143" s="2">
        <v>-1.0947045334280483</v>
      </c>
      <c r="C2143" s="2">
        <v>-1.0010902334871821</v>
      </c>
      <c r="D2143" s="2">
        <v>-0.12459831778346221</v>
      </c>
      <c r="E2143" s="2">
        <v>-1.1348403804429854</v>
      </c>
      <c r="F2143" s="2">
        <v>-1.4486501911780441</v>
      </c>
    </row>
    <row r="2144" spans="1:6" x14ac:dyDescent="0.35">
      <c r="A2144" s="1">
        <v>43464</v>
      </c>
      <c r="B2144" s="2">
        <v>-1.0892652076120992</v>
      </c>
      <c r="C2144" s="2">
        <v>-1.0021701774506717</v>
      </c>
      <c r="D2144" s="2">
        <v>1.6548316526620448</v>
      </c>
      <c r="E2144" s="2">
        <v>-1.1295543700557318</v>
      </c>
      <c r="F2144" s="2" t="s">
        <v>3778</v>
      </c>
    </row>
    <row r="2145" spans="1:6" x14ac:dyDescent="0.35">
      <c r="A2145" s="1">
        <v>43463</v>
      </c>
      <c r="B2145" s="2">
        <v>-1.0932346698106088</v>
      </c>
      <c r="C2145" s="2">
        <v>-1.0033482981381145</v>
      </c>
      <c r="D2145" s="2">
        <v>1.9411767053774298</v>
      </c>
      <c r="E2145" s="2">
        <v>-1.134970528426005</v>
      </c>
      <c r="F2145" s="2" t="s">
        <v>3778</v>
      </c>
    </row>
    <row r="2146" spans="1:6" x14ac:dyDescent="0.35">
      <c r="A2146" s="1">
        <v>43462</v>
      </c>
      <c r="B2146" s="2">
        <v>-1.0907932014290986</v>
      </c>
      <c r="C2146" s="2">
        <v>-1.0022192658126485</v>
      </c>
      <c r="D2146" s="2">
        <v>2.3502410663993891</v>
      </c>
      <c r="E2146" s="2">
        <v>-1.1272217177446899</v>
      </c>
      <c r="F2146" s="2">
        <v>-1.4725724579298491</v>
      </c>
    </row>
    <row r="2147" spans="1:6" x14ac:dyDescent="0.35">
      <c r="A2147" s="1">
        <v>43461</v>
      </c>
      <c r="B2147" s="2">
        <v>-1.1091042142904242</v>
      </c>
      <c r="C2147" s="2">
        <v>-1.0057045395130009</v>
      </c>
      <c r="D2147" s="2">
        <v>1.4912059082532791</v>
      </c>
      <c r="E2147" s="2">
        <v>-1.1409723527198659</v>
      </c>
      <c r="F2147" s="2">
        <v>-1.4690578121037541</v>
      </c>
    </row>
    <row r="2148" spans="1:6" x14ac:dyDescent="0.35">
      <c r="A2148" s="1">
        <v>43460</v>
      </c>
      <c r="B2148" s="2">
        <v>-1.0962325272450479</v>
      </c>
      <c r="C2148" s="2">
        <v>-1.0035937399479986</v>
      </c>
      <c r="D2148" s="2">
        <v>1.9207234873263341</v>
      </c>
      <c r="E2148" s="2">
        <v>-1.1306205823781608</v>
      </c>
      <c r="F2148" s="2">
        <v>-1.4929800788555592</v>
      </c>
    </row>
    <row r="2149" spans="1:6" x14ac:dyDescent="0.35">
      <c r="A2149" s="1">
        <v>43459</v>
      </c>
      <c r="B2149" s="2">
        <v>-1.0976193477202596</v>
      </c>
      <c r="C2149" s="2">
        <v>-1.0043791537396274</v>
      </c>
      <c r="D2149" s="2">
        <v>2.3297878483482934</v>
      </c>
      <c r="E2149" s="2">
        <v>-1.1321823581743948</v>
      </c>
      <c r="F2149" s="2" t="s">
        <v>3778</v>
      </c>
    </row>
    <row r="2150" spans="1:6" x14ac:dyDescent="0.35">
      <c r="A2150" s="1">
        <v>43458</v>
      </c>
      <c r="B2150" s="2">
        <v>-1.088617471102719</v>
      </c>
      <c r="C2150" s="2">
        <v>-1.0011393218491589</v>
      </c>
      <c r="D2150" s="2">
        <v>1.0412351111291285</v>
      </c>
      <c r="E2150" s="2">
        <v>-1.118987354972879</v>
      </c>
      <c r="F2150" s="2">
        <v>-1.6251761121854371</v>
      </c>
    </row>
    <row r="2151" spans="1:6" x14ac:dyDescent="0.35">
      <c r="A2151" s="1">
        <v>43457</v>
      </c>
      <c r="B2151" s="2">
        <v>-1.0966145256992978</v>
      </c>
      <c r="C2151" s="2">
        <v>-1.001826558916834</v>
      </c>
      <c r="D2151" s="2">
        <v>0.77534327646483914</v>
      </c>
      <c r="E2151" s="2">
        <v>-1.1230770050546841</v>
      </c>
      <c r="F2151" s="2" t="s">
        <v>3778</v>
      </c>
    </row>
    <row r="2152" spans="1:6" x14ac:dyDescent="0.35">
      <c r="A2152" s="1">
        <v>43456</v>
      </c>
      <c r="B2152" s="2">
        <v>-1.1080412620699027</v>
      </c>
      <c r="C2152" s="2">
        <v>-1.0024647076225324</v>
      </c>
      <c r="D2152" s="2">
        <v>1.6343784346109491</v>
      </c>
      <c r="E2152" s="2">
        <v>-1.1220758667237649</v>
      </c>
      <c r="F2152" s="2" t="s">
        <v>3778</v>
      </c>
    </row>
    <row r="2153" spans="1:6" x14ac:dyDescent="0.35">
      <c r="A2153" s="1">
        <v>43455</v>
      </c>
      <c r="B2153" s="2">
        <v>-1.1144023667645853</v>
      </c>
      <c r="C2153" s="2">
        <v>-1.0042318886536969</v>
      </c>
      <c r="D2153" s="2">
        <v>0.1003870807785904</v>
      </c>
      <c r="E2153" s="2">
        <v>-1.1277573267517316</v>
      </c>
      <c r="F2153" s="2">
        <v>-1.550915047150214</v>
      </c>
    </row>
    <row r="2154" spans="1:6" x14ac:dyDescent="0.35">
      <c r="A2154" s="1">
        <v>43454</v>
      </c>
      <c r="B2154" s="2">
        <v>-1.1090626927193101</v>
      </c>
      <c r="C2154" s="2">
        <v>-1.003299209776138</v>
      </c>
      <c r="D2154" s="2">
        <v>1.2866737277422768</v>
      </c>
      <c r="E2154" s="2">
        <v>-1.1164895148372354</v>
      </c>
      <c r="F2154" s="2">
        <v>-1.4933202058709873</v>
      </c>
    </row>
    <row r="2155" spans="1:6" x14ac:dyDescent="0.35">
      <c r="A2155" s="1">
        <v>43453</v>
      </c>
      <c r="B2155" s="2">
        <v>-1.1217184675948928</v>
      </c>
      <c r="C2155" s="2">
        <v>-1.0047718606354417</v>
      </c>
      <c r="D2155" s="2">
        <v>0.91851580282250889</v>
      </c>
      <c r="E2155" s="2">
        <v>-1.1359566496819604</v>
      </c>
      <c r="F2155" s="2">
        <v>-1.4484234398344251</v>
      </c>
    </row>
    <row r="2156" spans="1:6" x14ac:dyDescent="0.35">
      <c r="A2156" s="1">
        <v>43452</v>
      </c>
      <c r="B2156" s="2">
        <v>-1.1206472110601484</v>
      </c>
      <c r="C2156" s="2">
        <v>-1.0038882701198595</v>
      </c>
      <c r="D2156" s="2">
        <v>0.75489005841374335</v>
      </c>
      <c r="E2156" s="2">
        <v>-1.1369127367879883</v>
      </c>
      <c r="F2156" s="2">
        <v>-1.403980176485101</v>
      </c>
    </row>
    <row r="2157" spans="1:6" x14ac:dyDescent="0.35">
      <c r="A2157" s="1">
        <v>43451</v>
      </c>
      <c r="B2157" s="2">
        <v>-1.1258706247063044</v>
      </c>
      <c r="C2157" s="2">
        <v>-1.0062935998567222</v>
      </c>
      <c r="D2157" s="2">
        <v>-0.57456911490763551</v>
      </c>
      <c r="E2157" s="2">
        <v>-1.1440158132458607</v>
      </c>
      <c r="F2157" s="2">
        <v>-1.4043203035005292</v>
      </c>
    </row>
    <row r="2158" spans="1:6" x14ac:dyDescent="0.35">
      <c r="A2158" s="1">
        <v>43450</v>
      </c>
      <c r="B2158" s="2">
        <v>-1.1338842879313289</v>
      </c>
      <c r="C2158" s="2">
        <v>-1.0084043994217244</v>
      </c>
      <c r="D2158" s="2">
        <v>-1.6994961077180122</v>
      </c>
      <c r="E2158" s="2">
        <v>-1.1579416474289472</v>
      </c>
      <c r="F2158" s="2" t="s">
        <v>3778</v>
      </c>
    </row>
    <row r="2159" spans="1:6" x14ac:dyDescent="0.35">
      <c r="A2159" s="1">
        <v>43449</v>
      </c>
      <c r="B2159" s="2">
        <v>-1.1345652416976002</v>
      </c>
      <c r="C2159" s="2">
        <v>-1.0087480179555619</v>
      </c>
      <c r="D2159" s="2">
        <v>-1.6381364535647251</v>
      </c>
      <c r="E2159" s="2">
        <v>-1.1589027402266299</v>
      </c>
      <c r="F2159" s="2" t="s">
        <v>3778</v>
      </c>
    </row>
    <row r="2160" spans="1:6" x14ac:dyDescent="0.35">
      <c r="A2160" s="1">
        <v>43448</v>
      </c>
      <c r="B2160" s="2">
        <v>-1.1346399805256058</v>
      </c>
      <c r="C2160" s="2">
        <v>-1.0088952830414923</v>
      </c>
      <c r="D2160" s="2">
        <v>-1.4745107091559368</v>
      </c>
      <c r="E2160" s="2">
        <v>-1.157946653120602</v>
      </c>
      <c r="F2160" s="2">
        <v>-1.3430974407233989</v>
      </c>
    </row>
    <row r="2161" spans="1:6" x14ac:dyDescent="0.35">
      <c r="A2161" s="1">
        <v>43447</v>
      </c>
      <c r="B2161" s="2">
        <v>-1.1325639019698999</v>
      </c>
      <c r="C2161" s="2">
        <v>-1.008306222697771</v>
      </c>
      <c r="D2161" s="2">
        <v>-2.4153587395064524</v>
      </c>
      <c r="E2161" s="2">
        <v>-1.1545678112537494</v>
      </c>
      <c r="F2161" s="2">
        <v>-1.2857293507877914</v>
      </c>
    </row>
    <row r="2162" spans="1:6" x14ac:dyDescent="0.35">
      <c r="A2162" s="1">
        <v>43446</v>
      </c>
      <c r="B2162" s="2">
        <v>-1.1298151739621456</v>
      </c>
      <c r="C2162" s="2">
        <v>-1.0066372183905599</v>
      </c>
      <c r="D2162" s="2">
        <v>-0.96318025787847639</v>
      </c>
      <c r="E2162" s="2">
        <v>-1.1470192282386182</v>
      </c>
      <c r="F2162" s="2">
        <v>-1.2850490967569346</v>
      </c>
    </row>
    <row r="2163" spans="1:6" x14ac:dyDescent="0.35">
      <c r="A2163" s="1">
        <v>43445</v>
      </c>
      <c r="B2163" s="2">
        <v>-1.1308947348111125</v>
      </c>
      <c r="C2163" s="2">
        <v>-1.0077662507160261</v>
      </c>
      <c r="D2163" s="2">
        <v>-1.5154171452581282</v>
      </c>
      <c r="E2163" s="2">
        <v>-1.1499425521649025</v>
      </c>
      <c r="F2163" s="2">
        <v>-1.3012618178256929</v>
      </c>
    </row>
    <row r="2164" spans="1:6" x14ac:dyDescent="0.35">
      <c r="A2164" s="1">
        <v>43444</v>
      </c>
      <c r="B2164" s="2">
        <v>-1.1293584366798901</v>
      </c>
      <c r="C2164" s="2">
        <v>-1.0083553110597476</v>
      </c>
      <c r="D2164" s="2">
        <v>-0.63592876906092266</v>
      </c>
      <c r="E2164" s="2">
        <v>-1.1472995469712757</v>
      </c>
      <c r="F2164" s="2">
        <v>-1.3002414367794077</v>
      </c>
    </row>
    <row r="2165" spans="1:6" x14ac:dyDescent="0.35">
      <c r="A2165" s="1">
        <v>43443</v>
      </c>
      <c r="B2165" s="2">
        <v>-1.1264934482730162</v>
      </c>
      <c r="C2165" s="2">
        <v>-1.0076680739920725</v>
      </c>
      <c r="D2165" s="2">
        <v>-1.0654463481339775</v>
      </c>
      <c r="E2165" s="2">
        <v>-1.1419434569008575</v>
      </c>
      <c r="F2165" s="2" t="s">
        <v>3778</v>
      </c>
    </row>
    <row r="2166" spans="1:6" x14ac:dyDescent="0.35">
      <c r="A2166" s="1">
        <v>43442</v>
      </c>
      <c r="B2166" s="2">
        <v>-1.1290262641109772</v>
      </c>
      <c r="C2166" s="2">
        <v>-1.0083553110597476</v>
      </c>
      <c r="D2166" s="2">
        <v>-0.77910129541861517</v>
      </c>
      <c r="E2166" s="2">
        <v>-1.148806260159309</v>
      </c>
      <c r="F2166" s="2" t="s">
        <v>3778</v>
      </c>
    </row>
    <row r="2167" spans="1:6" x14ac:dyDescent="0.35">
      <c r="A2167" s="1">
        <v>43441</v>
      </c>
      <c r="B2167" s="2">
        <v>-1.1267840992708149</v>
      </c>
      <c r="C2167" s="2">
        <v>-1.0088952830414923</v>
      </c>
      <c r="D2167" s="2">
        <v>-1.4540574911048412</v>
      </c>
      <c r="E2167" s="2">
        <v>-1.149216726874986</v>
      </c>
      <c r="F2167" s="2">
        <v>-1.3054567176826448</v>
      </c>
    </row>
    <row r="2168" spans="1:6" x14ac:dyDescent="0.35">
      <c r="A2168" s="1">
        <v>43440</v>
      </c>
      <c r="B2168" s="2">
        <v>-1.1287854389985155</v>
      </c>
      <c r="C2168" s="2">
        <v>-1.0070299252863741</v>
      </c>
      <c r="D2168" s="2">
        <v>-3.9288968752876925</v>
      </c>
      <c r="E2168" s="2">
        <v>-1.144891809285415</v>
      </c>
      <c r="F2168" s="2">
        <v>-1.234256795786278</v>
      </c>
    </row>
    <row r="2169" spans="1:6" x14ac:dyDescent="0.35">
      <c r="A2169" s="1">
        <v>43439</v>
      </c>
      <c r="B2169" s="2">
        <v>-1.119260390584937</v>
      </c>
      <c r="C2169" s="2">
        <v>-1.0013356752970661</v>
      </c>
      <c r="D2169" s="2">
        <v>-3.4584728601124461</v>
      </c>
      <c r="E2169" s="2">
        <v>-1.1317268402338267</v>
      </c>
      <c r="F2169" s="2" t="s">
        <v>3778</v>
      </c>
    </row>
    <row r="2170" spans="1:6" x14ac:dyDescent="0.35">
      <c r="A2170" s="1">
        <v>43438</v>
      </c>
      <c r="B2170" s="2">
        <v>-1.1128162427480262</v>
      </c>
      <c r="C2170" s="2">
        <v>-1.0021701774506717</v>
      </c>
      <c r="D2170" s="2">
        <v>-2.5176248297619308</v>
      </c>
      <c r="E2170" s="2">
        <v>-1.1223712025313861</v>
      </c>
      <c r="F2170" s="2">
        <v>-1.2294950175702792</v>
      </c>
    </row>
    <row r="2171" spans="1:6" x14ac:dyDescent="0.35">
      <c r="A2171" s="1">
        <v>43437</v>
      </c>
      <c r="B2171" s="2">
        <v>-1.1140037596818897</v>
      </c>
      <c r="C2171" s="2">
        <v>-1.0059008929609079</v>
      </c>
      <c r="D2171" s="2">
        <v>-2.2108265589954725</v>
      </c>
      <c r="E2171" s="2">
        <v>-1.1254096573657262</v>
      </c>
      <c r="F2171" s="2">
        <v>-1.1271167859262998</v>
      </c>
    </row>
    <row r="2172" spans="1:6" x14ac:dyDescent="0.35">
      <c r="A2172" s="1">
        <v>43436</v>
      </c>
      <c r="B2172" s="2">
        <v>-1.1075679161592018</v>
      </c>
      <c r="C2172" s="2">
        <v>-1.0051645675312562</v>
      </c>
      <c r="D2172" s="2">
        <v>-3.2743938976525624</v>
      </c>
      <c r="E2172" s="2">
        <v>-1.1122647110807562</v>
      </c>
      <c r="F2172" s="2" t="s">
        <v>3778</v>
      </c>
    </row>
    <row r="2173" spans="1:6" x14ac:dyDescent="0.35">
      <c r="A2173" s="1">
        <v>43435</v>
      </c>
      <c r="B2173" s="2">
        <v>-1.1060565309706478</v>
      </c>
      <c r="C2173" s="2">
        <v>-1.0051645675312562</v>
      </c>
      <c r="D2173" s="2">
        <v>-2.4767183936597394</v>
      </c>
      <c r="E2173" s="2">
        <v>-1.1104726734684107</v>
      </c>
      <c r="F2173" s="2" t="s">
        <v>3778</v>
      </c>
    </row>
    <row r="2174" spans="1:6" x14ac:dyDescent="0.35">
      <c r="A2174" s="1">
        <v>43434</v>
      </c>
      <c r="B2174" s="2">
        <v>-1.1097602551140271</v>
      </c>
      <c r="C2174" s="2">
        <v>-1.0059499813228847</v>
      </c>
      <c r="D2174" s="2">
        <v>-2.9675956268860815</v>
      </c>
      <c r="E2174" s="2">
        <v>-1.1183065809078538</v>
      </c>
      <c r="F2174" s="2">
        <v>-1.1613562388127692</v>
      </c>
    </row>
    <row r="2175" spans="1:6" x14ac:dyDescent="0.35">
      <c r="A2175" s="1">
        <v>43433</v>
      </c>
      <c r="B2175" s="2">
        <v>-1.1063720949111153</v>
      </c>
      <c r="C2175" s="2">
        <v>-1.004673683911488</v>
      </c>
      <c r="D2175" s="2">
        <v>-2.3130926492509509</v>
      </c>
      <c r="E2175" s="2">
        <v>-1.1054519647388505</v>
      </c>
      <c r="F2175" s="2">
        <v>-1.1867523892980971</v>
      </c>
    </row>
    <row r="2176" spans="1:6" x14ac:dyDescent="0.35">
      <c r="A2176" s="1">
        <v>43432</v>
      </c>
      <c r="B2176" s="2">
        <v>-1.1023112852561545</v>
      </c>
      <c r="C2176" s="2">
        <v>-1.0048209489974185</v>
      </c>
      <c r="D2176" s="2">
        <v>-2.2721862131487596</v>
      </c>
      <c r="E2176" s="2">
        <v>-1.1070087348434299</v>
      </c>
      <c r="F2176" s="2">
        <v>-1.179949848989527</v>
      </c>
    </row>
    <row r="2177" spans="1:6" x14ac:dyDescent="0.35">
      <c r="A2177" s="1">
        <v>43431</v>
      </c>
      <c r="B2177" s="2">
        <v>-1.1119110724977384</v>
      </c>
      <c r="C2177" s="2">
        <v>-1.0065881300285831</v>
      </c>
      <c r="D2177" s="2">
        <v>-5.8924058081930832</v>
      </c>
      <c r="E2177" s="2">
        <v>-1.1269764388536148</v>
      </c>
      <c r="F2177" s="2">
        <v>-1.24978926282418</v>
      </c>
    </row>
    <row r="2178" spans="1:6" x14ac:dyDescent="0.35">
      <c r="A2178" s="1">
        <v>43430</v>
      </c>
      <c r="B2178" s="2">
        <v>-1.1128245470622491</v>
      </c>
      <c r="C2178" s="2">
        <v>-1.0063426882186992</v>
      </c>
      <c r="D2178" s="2">
        <v>-7.0786924551567694</v>
      </c>
      <c r="E2178" s="2">
        <v>-1.1284531178917205</v>
      </c>
      <c r="F2178" s="2">
        <v>-1.2597663219434156</v>
      </c>
    </row>
    <row r="2179" spans="1:6" x14ac:dyDescent="0.35">
      <c r="A2179" s="1">
        <v>43429</v>
      </c>
      <c r="B2179" s="2">
        <v>-1.1062143129408817</v>
      </c>
      <c r="C2179" s="2">
        <v>-1.0051645675312562</v>
      </c>
      <c r="D2179" s="2">
        <v>-7.692288996689709</v>
      </c>
      <c r="E2179" s="2">
        <v>-1.1171803002855696</v>
      </c>
      <c r="F2179" s="2" t="s">
        <v>3778</v>
      </c>
    </row>
    <row r="2180" spans="1:6" x14ac:dyDescent="0.35">
      <c r="A2180" s="1">
        <v>43428</v>
      </c>
      <c r="B2180" s="2">
        <v>-1.1092121703753208</v>
      </c>
      <c r="C2180" s="2">
        <v>-1.0055572744270704</v>
      </c>
      <c r="D2180" s="2">
        <v>-7.467303598127633</v>
      </c>
      <c r="E2180" s="2">
        <v>-1.1242783710517872</v>
      </c>
      <c r="F2180" s="2" t="s">
        <v>3778</v>
      </c>
    </row>
    <row r="2181" spans="1:6" x14ac:dyDescent="0.35">
      <c r="A2181" s="1">
        <v>43427</v>
      </c>
      <c r="B2181" s="2">
        <v>-1.1007334655538181</v>
      </c>
      <c r="C2181" s="2">
        <v>-1.0033482981381145</v>
      </c>
      <c r="D2181" s="2">
        <v>-5.9946718984485843</v>
      </c>
      <c r="E2181" s="2">
        <v>-1.1003711877094353</v>
      </c>
      <c r="F2181" s="2">
        <v>-1.3060235960416922</v>
      </c>
    </row>
    <row r="2182" spans="1:6" x14ac:dyDescent="0.35">
      <c r="A2182" s="1">
        <v>43426</v>
      </c>
      <c r="B2182" s="2">
        <v>-1.0995044270488403</v>
      </c>
      <c r="C2182" s="2">
        <v>-1.0028574145183466</v>
      </c>
      <c r="D2182" s="2">
        <v>-4.5629466348717269</v>
      </c>
      <c r="E2182" s="2">
        <v>-1.1024735782043658</v>
      </c>
      <c r="F2182" s="2" t="s">
        <v>3778</v>
      </c>
    </row>
    <row r="2183" spans="1:6" x14ac:dyDescent="0.35">
      <c r="A2183" s="1">
        <v>43425</v>
      </c>
      <c r="B2183" s="2">
        <v>-1.0898714225503654</v>
      </c>
      <c r="C2183" s="2">
        <v>-1.0002066429715999</v>
      </c>
      <c r="D2183" s="2">
        <v>-5.3606221388645503</v>
      </c>
      <c r="E2183" s="2">
        <v>-1.0883224878968221</v>
      </c>
      <c r="F2183" s="2">
        <v>-1.2864096048186484</v>
      </c>
    </row>
    <row r="2184" spans="1:6" x14ac:dyDescent="0.35">
      <c r="A2184" s="1">
        <v>43424</v>
      </c>
      <c r="B2184" s="2">
        <v>-1.0938574933773204</v>
      </c>
      <c r="C2184" s="2">
        <v>-1.0019247356407877</v>
      </c>
      <c r="D2184" s="2">
        <v>-8.8172159895001077</v>
      </c>
      <c r="E2184" s="2">
        <v>-1.0940339820747165</v>
      </c>
      <c r="F2184" s="2">
        <v>-1.2954796585634085</v>
      </c>
    </row>
    <row r="2185" spans="1:6" x14ac:dyDescent="0.35">
      <c r="A2185" s="1">
        <v>43423</v>
      </c>
      <c r="B2185" s="2">
        <v>-1.0795740729140646</v>
      </c>
      <c r="C2185" s="2">
        <v>-0.99819402013055136</v>
      </c>
      <c r="D2185" s="2">
        <v>-7.467303598127633</v>
      </c>
      <c r="E2185" s="2">
        <v>-1.0760535376514067</v>
      </c>
      <c r="F2185" s="2">
        <v>-1.2401523307203723</v>
      </c>
    </row>
    <row r="2186" spans="1:6" x14ac:dyDescent="0.35">
      <c r="A2186" s="1">
        <v>43422</v>
      </c>
      <c r="B2186" s="2">
        <v>-1.0558818644363495</v>
      </c>
      <c r="C2186" s="2">
        <v>-0.9914198261777537</v>
      </c>
      <c r="D2186" s="2">
        <v>-3.1721278073970609</v>
      </c>
      <c r="E2186" s="2">
        <v>-1.0372844557865581</v>
      </c>
      <c r="F2186" s="2" t="s">
        <v>3778</v>
      </c>
    </row>
    <row r="2187" spans="1:6" x14ac:dyDescent="0.35">
      <c r="A2187" s="1">
        <v>43421</v>
      </c>
      <c r="B2187" s="2">
        <v>-1.0576423790515881</v>
      </c>
      <c r="C2187" s="2">
        <v>-0.99254885850322006</v>
      </c>
      <c r="D2187" s="2">
        <v>-4.1743354919008633</v>
      </c>
      <c r="E2187" s="2">
        <v>-1.0391115332404859</v>
      </c>
      <c r="F2187" s="2" t="s">
        <v>3778</v>
      </c>
    </row>
    <row r="2188" spans="1:6" x14ac:dyDescent="0.35">
      <c r="A2188" s="1">
        <v>43420</v>
      </c>
      <c r="B2188" s="2">
        <v>-1.0572437719688925</v>
      </c>
      <c r="C2188" s="2">
        <v>-0.99176344471159139</v>
      </c>
      <c r="D2188" s="2">
        <v>-4.8492916875870895</v>
      </c>
      <c r="E2188" s="2">
        <v>-1.0383907136422239</v>
      </c>
      <c r="F2188" s="2">
        <v>-1.1884530243752396</v>
      </c>
    </row>
    <row r="2189" spans="1:6" x14ac:dyDescent="0.35">
      <c r="A2189" s="1">
        <v>43419</v>
      </c>
      <c r="B2189" s="2">
        <v>-1.0513560131849109</v>
      </c>
      <c r="C2189" s="2">
        <v>-0.98994717531845</v>
      </c>
      <c r="D2189" s="2">
        <v>-6.0560315526018718</v>
      </c>
      <c r="E2189" s="2">
        <v>-1.0342510066438728</v>
      </c>
      <c r="F2189" s="2">
        <v>-1.1953689403556196</v>
      </c>
    </row>
    <row r="2190" spans="1:6" x14ac:dyDescent="0.35">
      <c r="A2190" s="1">
        <v>43418</v>
      </c>
      <c r="B2190" s="2">
        <v>-1.0485657636060421</v>
      </c>
      <c r="C2190" s="2">
        <v>-0.98847452445914608</v>
      </c>
      <c r="D2190" s="2">
        <v>-10.146675162821465</v>
      </c>
      <c r="E2190" s="2">
        <v>-1.0280689774504463</v>
      </c>
      <c r="F2190" s="2">
        <v>-1.2277943824931365</v>
      </c>
    </row>
    <row r="2191" spans="1:6" x14ac:dyDescent="0.35">
      <c r="A2191" s="1">
        <v>43417</v>
      </c>
      <c r="B2191" s="2">
        <v>-1.0294824495219941</v>
      </c>
      <c r="C2191" s="2">
        <v>-0.98498925075879384</v>
      </c>
      <c r="D2191" s="2">
        <v>-6.3219233872661382</v>
      </c>
      <c r="E2191" s="2">
        <v>-0.99869557882127535</v>
      </c>
      <c r="F2191" s="2">
        <v>-1.2044389941003797</v>
      </c>
    </row>
    <row r="2192" spans="1:6" x14ac:dyDescent="0.35">
      <c r="A2192" s="1">
        <v>43416</v>
      </c>
      <c r="B2192" s="2">
        <v>-1.0275309356796307</v>
      </c>
      <c r="C2192" s="2">
        <v>-0.98454745550100264</v>
      </c>
      <c r="D2192" s="2">
        <v>-4.051616183594267</v>
      </c>
      <c r="E2192" s="2">
        <v>-0.99840524870530878</v>
      </c>
      <c r="F2192" s="2">
        <v>-1.1999039672279996</v>
      </c>
    </row>
    <row r="2193" spans="1:6" x14ac:dyDescent="0.35">
      <c r="A2193" s="1">
        <v>43415</v>
      </c>
      <c r="B2193" s="2">
        <v>-1.0272070674249405</v>
      </c>
      <c r="C2193" s="2">
        <v>-0.98420383696716496</v>
      </c>
      <c r="D2193" s="2">
        <v>-2.803969882477293</v>
      </c>
      <c r="E2193" s="2">
        <v>-0.99784961693164864</v>
      </c>
      <c r="F2193" s="2" t="s">
        <v>3778</v>
      </c>
    </row>
    <row r="2194" spans="1:6" x14ac:dyDescent="0.35">
      <c r="A2194" s="1">
        <v>43414</v>
      </c>
      <c r="B2194" s="2">
        <v>-1.0271821544822721</v>
      </c>
      <c r="C2194" s="2">
        <v>-0.98400748351925782</v>
      </c>
      <c r="D2194" s="2">
        <v>-2.5176248297619308</v>
      </c>
      <c r="E2194" s="2">
        <v>-0.99880069834602192</v>
      </c>
      <c r="F2194" s="2" t="s">
        <v>3778</v>
      </c>
    </row>
    <row r="2195" spans="1:6" x14ac:dyDescent="0.35">
      <c r="A2195" s="1">
        <v>43413</v>
      </c>
      <c r="B2195" s="2">
        <v>-1.0286935396708261</v>
      </c>
      <c r="C2195" s="2">
        <v>-0.98386021843332749</v>
      </c>
      <c r="D2195" s="2">
        <v>-2.6812505741707189</v>
      </c>
      <c r="E2195" s="2">
        <v>-0.99955655778586594</v>
      </c>
      <c r="F2195" s="2">
        <v>-1.1377740990763929</v>
      </c>
    </row>
    <row r="2196" spans="1:6" x14ac:dyDescent="0.35">
      <c r="A2196" s="1">
        <v>43412</v>
      </c>
      <c r="B2196" s="2">
        <v>-1.0274645011658483</v>
      </c>
      <c r="C2196" s="2">
        <v>-0.98351659989948992</v>
      </c>
      <c r="D2196" s="2">
        <v>-2.1290136867910672</v>
      </c>
      <c r="E2196" s="2">
        <v>-0.9964530289600162</v>
      </c>
      <c r="F2196" s="2">
        <v>-1.1085231757495415</v>
      </c>
    </row>
    <row r="2197" spans="1:6" x14ac:dyDescent="0.35">
      <c r="A2197" s="1">
        <v>43411</v>
      </c>
      <c r="B2197" s="2">
        <v>-1.022540042831714</v>
      </c>
      <c r="C2197" s="2">
        <v>-0.98253483265995412</v>
      </c>
      <c r="D2197" s="2">
        <v>-1.8835750701778962</v>
      </c>
      <c r="E2197" s="2">
        <v>-0.99188283247936981</v>
      </c>
      <c r="F2197" s="2">
        <v>-1.1004735030510671</v>
      </c>
    </row>
    <row r="2198" spans="1:6" x14ac:dyDescent="0.35">
      <c r="A2198" s="1">
        <v>43410</v>
      </c>
      <c r="B2198" s="2">
        <v>-1.0213608302120729</v>
      </c>
      <c r="C2198" s="2">
        <v>-0.98268209774588433</v>
      </c>
      <c r="D2198" s="2">
        <v>-1.8222154160246091</v>
      </c>
      <c r="E2198" s="2">
        <v>-0.99501138976349246</v>
      </c>
      <c r="F2198" s="2">
        <v>-1.166798271059625</v>
      </c>
    </row>
    <row r="2199" spans="1:6" x14ac:dyDescent="0.35">
      <c r="A2199" s="1">
        <v>43409</v>
      </c>
      <c r="B2199" s="2">
        <v>-1.0292914502948693</v>
      </c>
      <c r="C2199" s="2">
        <v>-0.98332024645158278</v>
      </c>
      <c r="D2199" s="2">
        <v>-1.7813089799223949</v>
      </c>
      <c r="E2199" s="2">
        <v>-0.99716884286662344</v>
      </c>
      <c r="F2199" s="2">
        <v>-1.1861855109390496</v>
      </c>
    </row>
    <row r="2200" spans="1:6" x14ac:dyDescent="0.35">
      <c r="A2200" s="1">
        <v>43408</v>
      </c>
      <c r="B2200" s="2">
        <v>-1.0283032369023533</v>
      </c>
      <c r="C2200" s="2">
        <v>-0.98287845119379169</v>
      </c>
      <c r="D2200" s="2">
        <v>-1.7608557618712992</v>
      </c>
      <c r="E2200" s="2">
        <v>-0.99624278991052317</v>
      </c>
      <c r="F2200" s="2" t="s">
        <v>3778</v>
      </c>
    </row>
    <row r="2201" spans="1:6" x14ac:dyDescent="0.35">
      <c r="A2201" s="1">
        <v>43407</v>
      </c>
      <c r="B2201" s="2">
        <v>-1.0379611543434968</v>
      </c>
      <c r="C2201" s="2">
        <v>-0.98405657188123463</v>
      </c>
      <c r="D2201" s="2">
        <v>-1.2290720925427658</v>
      </c>
      <c r="E2201" s="2">
        <v>-1.0008480262327517</v>
      </c>
      <c r="F2201" s="2" t="s">
        <v>3778</v>
      </c>
    </row>
    <row r="2202" spans="1:6" x14ac:dyDescent="0.35">
      <c r="A2202" s="1">
        <v>43406</v>
      </c>
      <c r="B2202" s="2">
        <v>-1.0359432059873508</v>
      </c>
      <c r="C2202" s="2">
        <v>-0.98371295334739706</v>
      </c>
      <c r="D2202" s="2">
        <v>-2.1903733409443542</v>
      </c>
      <c r="E2202" s="2">
        <v>-0.99892083494573214</v>
      </c>
      <c r="F2202" s="2">
        <v>-1.203418613054094</v>
      </c>
    </row>
    <row r="2203" spans="1:6" x14ac:dyDescent="0.35">
      <c r="A2203" s="1">
        <v>43405</v>
      </c>
      <c r="B2203" s="2">
        <v>-1.0396718430733984</v>
      </c>
      <c r="C2203" s="2">
        <v>-0.98386021843332749</v>
      </c>
      <c r="D2203" s="2">
        <v>-1.8426686340757048</v>
      </c>
      <c r="E2203" s="2">
        <v>-1.0001322123261445</v>
      </c>
      <c r="F2203" s="2">
        <v>-1.1838046218310501</v>
      </c>
    </row>
    <row r="2204" spans="1:6" x14ac:dyDescent="0.35">
      <c r="A2204" s="1">
        <v>43404</v>
      </c>
      <c r="B2204" s="2">
        <v>-1.0393230618760398</v>
      </c>
      <c r="C2204" s="2">
        <v>-0.98449836713902583</v>
      </c>
      <c r="D2204" s="2">
        <v>-1.6790428896669165</v>
      </c>
      <c r="E2204" s="2">
        <v>-1.0018641816386347</v>
      </c>
      <c r="F2204" s="2">
        <v>-1.2163434396403772</v>
      </c>
    </row>
    <row r="2205" spans="1:6" x14ac:dyDescent="0.35">
      <c r="A2205" s="1">
        <v>43403</v>
      </c>
      <c r="B2205" s="2">
        <v>-1.0403195795827787</v>
      </c>
      <c r="C2205" s="2">
        <v>-0.98479289731088659</v>
      </c>
      <c r="D2205" s="2">
        <v>-1.3926978369515541</v>
      </c>
      <c r="E2205" s="2">
        <v>-1.0038764696837825</v>
      </c>
      <c r="F2205" s="2">
        <v>-1.2493357601369419</v>
      </c>
    </row>
    <row r="2206" spans="1:6" x14ac:dyDescent="0.35">
      <c r="A2206" s="1">
        <v>43402</v>
      </c>
      <c r="B2206" s="2">
        <v>-1.0406019262663546</v>
      </c>
      <c r="C2206" s="2">
        <v>-0.98474380894890978</v>
      </c>
      <c r="D2206" s="2">
        <v>-2.7017037922218146</v>
      </c>
      <c r="E2206" s="2">
        <v>-1.003410940359905</v>
      </c>
      <c r="F2206" s="2">
        <v>-1.2962732882660752</v>
      </c>
    </row>
    <row r="2207" spans="1:6" x14ac:dyDescent="0.35">
      <c r="A2207" s="1">
        <v>43401</v>
      </c>
      <c r="B2207" s="2">
        <v>-1.0340083007734329</v>
      </c>
      <c r="C2207" s="2">
        <v>-0.98346751153751322</v>
      </c>
      <c r="D2207" s="2">
        <v>-1.9449347243311832</v>
      </c>
      <c r="E2207" s="2">
        <v>-0.99584734026981014</v>
      </c>
      <c r="F2207" s="2" t="s">
        <v>3778</v>
      </c>
    </row>
    <row r="2208" spans="1:6" x14ac:dyDescent="0.35">
      <c r="A2208" s="1">
        <v>43400</v>
      </c>
      <c r="B2208" s="2">
        <v>-1.0345314725694708</v>
      </c>
      <c r="C2208" s="2">
        <v>-0.98332024645158278</v>
      </c>
      <c r="D2208" s="2">
        <v>-2.0676540326377801</v>
      </c>
      <c r="E2208" s="2">
        <v>-0.99544187924578775</v>
      </c>
      <c r="F2208" s="2" t="s">
        <v>3778</v>
      </c>
    </row>
    <row r="2209" spans="1:6" x14ac:dyDescent="0.35">
      <c r="A2209" s="1">
        <v>43399</v>
      </c>
      <c r="B2209" s="2">
        <v>-1.0343487776565687</v>
      </c>
      <c r="C2209" s="2">
        <v>-0.98282936283181477</v>
      </c>
      <c r="D2209" s="2">
        <v>-4.256148364105246</v>
      </c>
      <c r="E2209" s="2">
        <v>-0.99465097996436158</v>
      </c>
      <c r="F2209" s="2">
        <v>-1.2764325456994126</v>
      </c>
    </row>
    <row r="2210" spans="1:6" x14ac:dyDescent="0.35">
      <c r="A2210" s="1">
        <v>43398</v>
      </c>
      <c r="B2210" s="2">
        <v>-1.0347390804250414</v>
      </c>
      <c r="C2210" s="2">
        <v>-0.9829766279177452</v>
      </c>
      <c r="D2210" s="2">
        <v>-4.583399852922823</v>
      </c>
      <c r="E2210" s="2">
        <v>-0.99480115071399944</v>
      </c>
      <c r="F2210" s="2">
        <v>-1.2232593556207567</v>
      </c>
    </row>
    <row r="2211" spans="1:6" x14ac:dyDescent="0.35">
      <c r="A2211" s="1">
        <v>43397</v>
      </c>
      <c r="B2211" s="2">
        <v>-1.0339003446885364</v>
      </c>
      <c r="C2211" s="2">
        <v>-0.98263300938390763</v>
      </c>
      <c r="D2211" s="2">
        <v>-4.4197741085140345</v>
      </c>
      <c r="E2211" s="2">
        <v>-0.99361480179186012</v>
      </c>
      <c r="F2211" s="2">
        <v>-1.2793803131664596</v>
      </c>
    </row>
    <row r="2212" spans="1:6" x14ac:dyDescent="0.35">
      <c r="A2212" s="1">
        <v>43396</v>
      </c>
      <c r="B2212" s="2">
        <v>-1.033435303092058</v>
      </c>
      <c r="C2212" s="2">
        <v>-0.98238756757402379</v>
      </c>
      <c r="D2212" s="2">
        <v>-4.5424934168206317</v>
      </c>
      <c r="E2212" s="2">
        <v>-0.99371491562495196</v>
      </c>
      <c r="F2212" s="2">
        <v>-1.1834644948156219</v>
      </c>
    </row>
    <row r="2213" spans="1:6" x14ac:dyDescent="0.35">
      <c r="A2213" s="1">
        <v>43395</v>
      </c>
      <c r="B2213" s="2">
        <v>-1.0325301328417704</v>
      </c>
      <c r="C2213" s="2">
        <v>-0.98258392102193093</v>
      </c>
      <c r="D2213" s="2">
        <v>-5.442435011068933</v>
      </c>
      <c r="E2213" s="2">
        <v>-0.99235837318655651</v>
      </c>
      <c r="F2213" s="2">
        <v>-1.1662313927005774</v>
      </c>
    </row>
    <row r="2214" spans="1:6" x14ac:dyDescent="0.35">
      <c r="A2214" s="1">
        <v>43394</v>
      </c>
      <c r="B2214" s="2">
        <v>-1.0320318739884011</v>
      </c>
      <c r="C2214" s="2">
        <v>-0.98238756757402379</v>
      </c>
      <c r="D2214" s="2">
        <v>-5.217449612506857</v>
      </c>
      <c r="E2214" s="2">
        <v>-0.99099682505650621</v>
      </c>
      <c r="F2214" s="2" t="s">
        <v>3778</v>
      </c>
    </row>
    <row r="2215" spans="1:6" x14ac:dyDescent="0.35">
      <c r="A2215" s="1">
        <v>43393</v>
      </c>
      <c r="B2215" s="2">
        <v>-1.0314754849354719</v>
      </c>
      <c r="C2215" s="2">
        <v>-0.98238756757402379</v>
      </c>
      <c r="D2215" s="2">
        <v>-5.4015285749667417</v>
      </c>
      <c r="E2215" s="2">
        <v>-0.99153743975520259</v>
      </c>
      <c r="F2215" s="2" t="s">
        <v>3778</v>
      </c>
    </row>
    <row r="2216" spans="1:6" x14ac:dyDescent="0.35">
      <c r="A2216" s="1">
        <v>43392</v>
      </c>
      <c r="B2216" s="2">
        <v>-1.0340249094018785</v>
      </c>
      <c r="C2216" s="2">
        <v>-0.9824857442979773</v>
      </c>
      <c r="D2216" s="2">
        <v>-4.7061191612294193</v>
      </c>
      <c r="E2216" s="2">
        <v>-0.99455086613126964</v>
      </c>
      <c r="F2216" s="2">
        <v>-1.1527396877552467</v>
      </c>
    </row>
    <row r="2217" spans="1:6" x14ac:dyDescent="0.35">
      <c r="A2217" s="1">
        <v>43391</v>
      </c>
      <c r="B2217" s="2">
        <v>-1.0326879148120041</v>
      </c>
      <c r="C2217" s="2">
        <v>-0.98238756757402379</v>
      </c>
      <c r="D2217" s="2">
        <v>-7.2423181995655579</v>
      </c>
      <c r="E2217" s="2">
        <v>-0.99144233161376538</v>
      </c>
      <c r="F2217" s="2">
        <v>-1.1516059310371518</v>
      </c>
    </row>
    <row r="2218" spans="1:6" x14ac:dyDescent="0.35">
      <c r="A2218" s="1">
        <v>43390</v>
      </c>
      <c r="B2218" s="2">
        <v>-1.0269745466267015</v>
      </c>
      <c r="C2218" s="2">
        <v>-0.98086582835274316</v>
      </c>
      <c r="D2218" s="2">
        <v>-8.6944966811935114</v>
      </c>
      <c r="E2218" s="2">
        <v>-0.98581092850234453</v>
      </c>
      <c r="F2218" s="2">
        <v>-1.1058021596261138</v>
      </c>
    </row>
    <row r="2219" spans="1:6" x14ac:dyDescent="0.35">
      <c r="A2219" s="1">
        <v>43389</v>
      </c>
      <c r="B2219" s="2">
        <v>-1.02564585635105</v>
      </c>
      <c r="C2219" s="2">
        <v>-0.9806694749048358</v>
      </c>
      <c r="D2219" s="2">
        <v>-9.3899060949308328</v>
      </c>
      <c r="E2219" s="2">
        <v>-0.98487486416293502</v>
      </c>
      <c r="F2219" s="2">
        <v>-1.1050085299234471</v>
      </c>
    </row>
    <row r="2220" spans="1:6" x14ac:dyDescent="0.35">
      <c r="A2220" s="1">
        <v>43388</v>
      </c>
      <c r="B2220" s="2">
        <v>-1.0263102014888756</v>
      </c>
      <c r="C2220" s="2">
        <v>-0.97924591240750891</v>
      </c>
      <c r="D2220" s="2">
        <v>-8.8581224256022999</v>
      </c>
      <c r="E2220" s="2">
        <v>-0.98515017720393783</v>
      </c>
      <c r="F2220" s="2">
        <v>-1.1720135519628621</v>
      </c>
    </row>
    <row r="2221" spans="1:6" x14ac:dyDescent="0.35">
      <c r="A2221" s="1">
        <v>43387</v>
      </c>
      <c r="B2221" s="2">
        <v>-1.0405770133236862</v>
      </c>
      <c r="C2221" s="2">
        <v>-0.98400748351925782</v>
      </c>
      <c r="D2221" s="2">
        <v>-4.890198123689304</v>
      </c>
      <c r="E2221" s="2">
        <v>-1.003821407075582</v>
      </c>
      <c r="F2221" s="2" t="s">
        <v>3778</v>
      </c>
    </row>
    <row r="2222" spans="1:6" x14ac:dyDescent="0.35">
      <c r="A2222" s="1">
        <v>43386</v>
      </c>
      <c r="B2222" s="2">
        <v>-1.0371390272354373</v>
      </c>
      <c r="C2222" s="2">
        <v>-0.98356568826146673</v>
      </c>
      <c r="D2222" s="2">
        <v>-4.0720694016453853</v>
      </c>
      <c r="E2222" s="2">
        <v>-1.0040766973499664</v>
      </c>
      <c r="F2222" s="2" t="s">
        <v>3778</v>
      </c>
    </row>
    <row r="2223" spans="1:6" x14ac:dyDescent="0.35">
      <c r="A2223" s="1">
        <v>43385</v>
      </c>
      <c r="B2223" s="2">
        <v>-1.0408925772641535</v>
      </c>
      <c r="C2223" s="2">
        <v>-0.98400748351925782</v>
      </c>
      <c r="D2223" s="2">
        <v>-3.7857243489300001</v>
      </c>
      <c r="E2223" s="2">
        <v>-1.0055984276129637</v>
      </c>
      <c r="F2223" s="2">
        <v>-1.1535333174579137</v>
      </c>
    </row>
    <row r="2224" spans="1:6" x14ac:dyDescent="0.35">
      <c r="A2224" s="1">
        <v>43384</v>
      </c>
      <c r="B2224" s="2">
        <v>-1.0457173838276139</v>
      </c>
      <c r="C2224" s="2">
        <v>-0.98518560420670098</v>
      </c>
      <c r="D2224" s="2">
        <v>-3.6016453864701159</v>
      </c>
      <c r="E2224" s="2">
        <v>-1.008211398656663</v>
      </c>
      <c r="F2224" s="2">
        <v>-1.1974097024481902</v>
      </c>
    </row>
    <row r="2225" spans="1:6" x14ac:dyDescent="0.35">
      <c r="A2225" s="1">
        <v>43383</v>
      </c>
      <c r="B2225" s="2">
        <v>-1.0163118071645965</v>
      </c>
      <c r="C2225" s="2">
        <v>-0.98003132619913758</v>
      </c>
      <c r="D2225" s="2">
        <v>-3.4993792962146375</v>
      </c>
      <c r="E2225" s="2">
        <v>-0.98924483297739751</v>
      </c>
      <c r="F2225" s="2">
        <v>-1.1324454425013466</v>
      </c>
    </row>
    <row r="2226" spans="1:6" x14ac:dyDescent="0.35">
      <c r="A2226" s="1">
        <v>43382</v>
      </c>
      <c r="B2226" s="2">
        <v>-1.014692465891146</v>
      </c>
      <c r="C2226" s="2">
        <v>-0.97993314947518406</v>
      </c>
      <c r="D2226" s="2">
        <v>-2.1903733409443542</v>
      </c>
      <c r="E2226" s="2">
        <v>-0.98760296611469001</v>
      </c>
      <c r="F2226" s="2">
        <v>-1.0251920569695583</v>
      </c>
    </row>
    <row r="2227" spans="1:6" x14ac:dyDescent="0.35">
      <c r="A2227" s="1">
        <v>43381</v>
      </c>
      <c r="B2227" s="2">
        <v>-1.013372079929717</v>
      </c>
      <c r="C2227" s="2">
        <v>-0.9791968240455321</v>
      </c>
      <c r="D2227" s="2">
        <v>-1.9040282882289918</v>
      </c>
      <c r="E2227" s="2">
        <v>-0.98666189608362598</v>
      </c>
      <c r="F2227" s="2">
        <v>-1.020543654425369</v>
      </c>
    </row>
    <row r="2228" spans="1:6" x14ac:dyDescent="0.35">
      <c r="A2228" s="1">
        <v>43380</v>
      </c>
      <c r="B2228" s="2">
        <v>-1.0164695891348301</v>
      </c>
      <c r="C2228" s="2">
        <v>-0.97909864732157847</v>
      </c>
      <c r="D2228" s="2">
        <v>-1.2290720925427658</v>
      </c>
      <c r="E2228" s="2">
        <v>-0.98959523139321925</v>
      </c>
      <c r="F2228" s="2" t="s">
        <v>3778</v>
      </c>
    </row>
    <row r="2229" spans="1:6" x14ac:dyDescent="0.35">
      <c r="A2229" s="1">
        <v>43379</v>
      </c>
      <c r="B2229" s="2">
        <v>-1.0172418903575526</v>
      </c>
      <c r="C2229" s="2">
        <v>-0.97998223783716076</v>
      </c>
      <c r="D2229" s="2">
        <v>-1.2699785286449572</v>
      </c>
      <c r="E2229" s="2">
        <v>-0.990331068066445</v>
      </c>
      <c r="F2229" s="2" t="s">
        <v>3778</v>
      </c>
    </row>
    <row r="2230" spans="1:6" x14ac:dyDescent="0.35">
      <c r="A2230" s="1">
        <v>43378</v>
      </c>
      <c r="B2230" s="2">
        <v>-1.0146177270631407</v>
      </c>
      <c r="C2230" s="2">
        <v>-0.97865685206378727</v>
      </c>
      <c r="D2230" s="2">
        <v>-1.6381364535647251</v>
      </c>
      <c r="E2230" s="2">
        <v>-0.98818863203827778</v>
      </c>
      <c r="F2230" s="2">
        <v>-1.0191831463636551</v>
      </c>
    </row>
    <row r="2231" spans="1:6" x14ac:dyDescent="0.35">
      <c r="A2231" s="1">
        <v>43377</v>
      </c>
      <c r="B2231" s="2">
        <v>-1.0194093163697096</v>
      </c>
      <c r="C2231" s="2">
        <v>-0.98071856326681273</v>
      </c>
      <c r="D2231" s="2">
        <v>-1.2904317466960529</v>
      </c>
      <c r="E2231" s="2">
        <v>-0.99093675675665105</v>
      </c>
      <c r="F2231" s="2">
        <v>-1.0010430388741349</v>
      </c>
    </row>
    <row r="2232" spans="1:6" x14ac:dyDescent="0.35">
      <c r="A2232" s="1">
        <v>43376</v>
      </c>
      <c r="B2232" s="2">
        <v>-1.0211200050996112</v>
      </c>
      <c r="C2232" s="2">
        <v>-0.9806203865428591</v>
      </c>
      <c r="D2232" s="2">
        <v>-1.2904317466960529</v>
      </c>
      <c r="E2232" s="2">
        <v>-0.99476110518076266</v>
      </c>
      <c r="F2232" s="2">
        <v>-0.97394625331166418</v>
      </c>
    </row>
    <row r="2233" spans="1:6" x14ac:dyDescent="0.35">
      <c r="A2233" s="1">
        <v>43375</v>
      </c>
      <c r="B2233" s="2">
        <v>-1.0166938056188464</v>
      </c>
      <c r="C2233" s="2">
        <v>-0.98047312145692866</v>
      </c>
      <c r="D2233" s="2">
        <v>-1.6994961077180122</v>
      </c>
      <c r="E2233" s="2">
        <v>-0.9926537089941776</v>
      </c>
      <c r="F2233" s="2">
        <v>-0.97632714241966367</v>
      </c>
    </row>
    <row r="2234" spans="1:6" x14ac:dyDescent="0.35">
      <c r="A2234" s="1">
        <v>43374</v>
      </c>
      <c r="B2234" s="2">
        <v>-1.0117693472847122</v>
      </c>
      <c r="C2234" s="2">
        <v>-0.98214212576413973</v>
      </c>
      <c r="D2234" s="2">
        <v>-1.0449931300828819</v>
      </c>
      <c r="E2234" s="2">
        <v>-0.98973539075954797</v>
      </c>
      <c r="F2234" s="2">
        <v>-0.97496663435794984</v>
      </c>
    </row>
    <row r="2235" spans="1:6" x14ac:dyDescent="0.35">
      <c r="A2235" s="1">
        <v>43373</v>
      </c>
      <c r="B2235" s="2">
        <v>-1.0109140029197614</v>
      </c>
      <c r="C2235" s="2">
        <v>-0.98189668395425567</v>
      </c>
      <c r="D2235" s="2">
        <v>-0.67683520516311402</v>
      </c>
      <c r="E2235" s="2">
        <v>-0.98838385401280693</v>
      </c>
      <c r="F2235" s="2" t="s">
        <v>3778</v>
      </c>
    </row>
    <row r="2236" spans="1:6" x14ac:dyDescent="0.35">
      <c r="A2236" s="1">
        <v>43372</v>
      </c>
      <c r="B2236" s="2">
        <v>-1.0116863041424839</v>
      </c>
      <c r="C2236" s="2">
        <v>-0.98199486067820929</v>
      </c>
      <c r="D2236" s="2">
        <v>-0.61547555100982698</v>
      </c>
      <c r="E2236" s="2">
        <v>-0.98995063550069551</v>
      </c>
      <c r="F2236" s="2" t="s">
        <v>3778</v>
      </c>
    </row>
    <row r="2237" spans="1:6" x14ac:dyDescent="0.35">
      <c r="A2237" s="1">
        <v>43371</v>
      </c>
      <c r="B2237" s="2">
        <v>-1.0200736615075354</v>
      </c>
      <c r="C2237" s="2">
        <v>-0.98219121412611643</v>
      </c>
      <c r="D2237" s="2">
        <v>-0.39049015244775165</v>
      </c>
      <c r="E2237" s="2">
        <v>-0.98834380847957026</v>
      </c>
      <c r="F2237" s="2">
        <v>-0.98698445556975678</v>
      </c>
    </row>
    <row r="2238" spans="1:6" x14ac:dyDescent="0.35">
      <c r="A2238" s="1">
        <v>43370</v>
      </c>
      <c r="B2238" s="2">
        <v>-1.0139450776110916</v>
      </c>
      <c r="C2238" s="2">
        <v>-0.98170033050634853</v>
      </c>
      <c r="D2238" s="2">
        <v>-0.51320946075432583</v>
      </c>
      <c r="E2238" s="2">
        <v>-0.98568078051932495</v>
      </c>
      <c r="F2238" s="2">
        <v>-0.98698445556975678</v>
      </c>
    </row>
    <row r="2239" spans="1:6" x14ac:dyDescent="0.35">
      <c r="A2239" s="1">
        <v>43369</v>
      </c>
      <c r="B2239" s="2">
        <v>-1.0262354626608703</v>
      </c>
      <c r="C2239" s="2">
        <v>-0.98341842317553629</v>
      </c>
      <c r="D2239" s="2">
        <v>-0.53366267880542151</v>
      </c>
      <c r="E2239" s="2">
        <v>-0.99674836476763751</v>
      </c>
      <c r="F2239" s="2">
        <v>-0.99605450931451689</v>
      </c>
    </row>
    <row r="2240" spans="1:6" x14ac:dyDescent="0.35">
      <c r="A2240" s="1">
        <v>43368</v>
      </c>
      <c r="B2240" s="2">
        <v>-1.0223407392903663</v>
      </c>
      <c r="C2240" s="2">
        <v>-0.98287845119379169</v>
      </c>
      <c r="D2240" s="2">
        <v>-0.24731762609005908</v>
      </c>
      <c r="E2240" s="2">
        <v>-0.99789967384819467</v>
      </c>
      <c r="F2240" s="2">
        <v>-0.98517044482080485</v>
      </c>
    </row>
    <row r="2241" spans="1:6" x14ac:dyDescent="0.35">
      <c r="A2241" s="1">
        <v>43367</v>
      </c>
      <c r="B2241" s="2">
        <v>-1.0148917694324937</v>
      </c>
      <c r="C2241" s="2">
        <v>-0.98179850723030215</v>
      </c>
      <c r="D2241" s="2">
        <v>-0.24731762609005908</v>
      </c>
      <c r="E2241" s="2">
        <v>-0.99094176244830579</v>
      </c>
      <c r="F2241" s="2">
        <v>-0.98086216929204362</v>
      </c>
    </row>
    <row r="2242" spans="1:6" x14ac:dyDescent="0.35">
      <c r="A2242" s="1">
        <v>43366</v>
      </c>
      <c r="B2242" s="2">
        <v>-1.00105678193727</v>
      </c>
      <c r="C2242" s="2">
        <v>-0.9805712981808824</v>
      </c>
      <c r="D2242" s="2">
        <v>-0.22686440803896338</v>
      </c>
      <c r="E2242" s="2">
        <v>-0.98493493246279018</v>
      </c>
      <c r="F2242" s="2" t="s">
        <v>3778</v>
      </c>
    </row>
    <row r="2243" spans="1:6" x14ac:dyDescent="0.35">
      <c r="A2243" s="1">
        <v>43365</v>
      </c>
      <c r="B2243" s="2">
        <v>-1.004253942913057</v>
      </c>
      <c r="C2243" s="2">
        <v>-0.98076765162878954</v>
      </c>
      <c r="D2243" s="2">
        <v>-0.32913049829444185</v>
      </c>
      <c r="E2243" s="2">
        <v>-0.98365848109086818</v>
      </c>
      <c r="F2243" s="2" t="s">
        <v>3778</v>
      </c>
    </row>
    <row r="2244" spans="1:6" x14ac:dyDescent="0.35">
      <c r="A2244" s="1">
        <v>43364</v>
      </c>
      <c r="B2244" s="2">
        <v>-0.99835787981485247</v>
      </c>
      <c r="C2244" s="2">
        <v>-0.97973679602727681</v>
      </c>
      <c r="D2244" s="2">
        <v>-0.37003693439665591</v>
      </c>
      <c r="E2244" s="2">
        <v>-0.9818013694870128</v>
      </c>
      <c r="F2244" s="2">
        <v>-0.96918447509566541</v>
      </c>
    </row>
    <row r="2245" spans="1:6" x14ac:dyDescent="0.35">
      <c r="A2245" s="1">
        <v>43363</v>
      </c>
      <c r="B2245" s="2">
        <v>-1.0178730182384872</v>
      </c>
      <c r="C2245" s="2">
        <v>-0.98194577231623259</v>
      </c>
      <c r="D2245" s="2">
        <v>-0.18595797193677199</v>
      </c>
      <c r="E2245" s="2">
        <v>-0.99569216382851755</v>
      </c>
      <c r="F2245" s="2">
        <v>-0.96793734270576048</v>
      </c>
    </row>
    <row r="2246" spans="1:6" x14ac:dyDescent="0.35">
      <c r="A2246" s="1">
        <v>43362</v>
      </c>
      <c r="B2246" s="2">
        <v>-1.0300637515175919</v>
      </c>
      <c r="C2246" s="2">
        <v>-0.98390930679530419</v>
      </c>
      <c r="D2246" s="2">
        <v>1.6343784346109491</v>
      </c>
      <c r="E2246" s="2">
        <v>-1.0006377871832586</v>
      </c>
      <c r="F2246" s="2">
        <v>-0.99390037155013622</v>
      </c>
    </row>
    <row r="2247" spans="1:6" x14ac:dyDescent="0.35">
      <c r="A2247" s="1">
        <v>43361</v>
      </c>
      <c r="B2247" s="2">
        <v>-1.0306533578274124</v>
      </c>
      <c r="C2247" s="2">
        <v>-0.98435110205309539</v>
      </c>
      <c r="D2247" s="2">
        <v>-0.2064111899878677</v>
      </c>
      <c r="E2247" s="2">
        <v>-1.0030605419440832</v>
      </c>
      <c r="F2247" s="2">
        <v>-0.99798189573527818</v>
      </c>
    </row>
    <row r="2248" spans="1:6" x14ac:dyDescent="0.35">
      <c r="A2248" s="1">
        <v>43360</v>
      </c>
      <c r="B2248" s="2">
        <v>-1.0412745757184034</v>
      </c>
      <c r="C2248" s="2">
        <v>-0.98513651584472406</v>
      </c>
      <c r="D2248" s="2">
        <v>-0.2064111899878677</v>
      </c>
      <c r="E2248" s="2">
        <v>-1.0075706701248746</v>
      </c>
      <c r="F2248" s="2">
        <v>-1.0155551248657508</v>
      </c>
    </row>
    <row r="2249" spans="1:6" x14ac:dyDescent="0.35">
      <c r="A2249" s="1">
        <v>43359</v>
      </c>
      <c r="B2249" s="2">
        <v>-1.0213774388405186</v>
      </c>
      <c r="C2249" s="2">
        <v>-0.98228939085007017</v>
      </c>
      <c r="D2249" s="2">
        <v>-6.3238663630175135E-2</v>
      </c>
      <c r="E2249" s="2">
        <v>-0.99514153774651193</v>
      </c>
      <c r="F2249" s="2" t="s">
        <v>3778</v>
      </c>
    </row>
    <row r="2250" spans="1:6" x14ac:dyDescent="0.35">
      <c r="A2250" s="1">
        <v>43358</v>
      </c>
      <c r="B2250" s="2">
        <v>-1.0199324881657474</v>
      </c>
      <c r="C2250" s="2">
        <v>-0.98170033050634853</v>
      </c>
      <c r="D2250" s="2">
        <v>-4.2785445579079442E-2</v>
      </c>
      <c r="E2250" s="2">
        <v>-0.9942004677154479</v>
      </c>
      <c r="F2250" s="2" t="s">
        <v>3778</v>
      </c>
    </row>
    <row r="2251" spans="1:6" x14ac:dyDescent="0.35">
      <c r="A2251" s="1">
        <v>43357</v>
      </c>
      <c r="B2251" s="2">
        <v>-1.029864447976244</v>
      </c>
      <c r="C2251" s="2">
        <v>-0.98253483265995412</v>
      </c>
      <c r="D2251" s="2">
        <v>-0.10414509973236652</v>
      </c>
      <c r="E2251" s="2">
        <v>-0.99596747686952036</v>
      </c>
      <c r="F2251" s="2">
        <v>-0.9971882660326119</v>
      </c>
    </row>
    <row r="2252" spans="1:6" x14ac:dyDescent="0.35">
      <c r="A2252" s="1">
        <v>43356</v>
      </c>
      <c r="B2252" s="2">
        <v>-1.0290174079255161</v>
      </c>
      <c r="C2252" s="2">
        <v>-0.98415474860518826</v>
      </c>
      <c r="D2252" s="2">
        <v>-0.16550475388567631</v>
      </c>
      <c r="E2252" s="2">
        <v>-0.99600752240275703</v>
      </c>
      <c r="F2252" s="2">
        <v>-0.99809527140708809</v>
      </c>
    </row>
    <row r="2253" spans="1:6" x14ac:dyDescent="0.35">
      <c r="A2253" s="1">
        <v>43355</v>
      </c>
      <c r="B2253" s="2">
        <v>-1.0522860963778671</v>
      </c>
      <c r="C2253" s="2">
        <v>-0.98587284127437602</v>
      </c>
      <c r="D2253" s="2">
        <v>-0.41094337049884733</v>
      </c>
      <c r="E2253" s="2">
        <v>-1.0032607696102671</v>
      </c>
      <c r="F2253" s="2">
        <v>-1.0154417491939414</v>
      </c>
    </row>
    <row r="2254" spans="1:6" x14ac:dyDescent="0.35">
      <c r="A2254" s="1">
        <v>43354</v>
      </c>
      <c r="B2254" s="2">
        <v>-1.050550494705297</v>
      </c>
      <c r="C2254" s="2">
        <v>-0.98513651584472406</v>
      </c>
      <c r="D2254" s="2">
        <v>-0.34958371634553753</v>
      </c>
      <c r="E2254" s="2">
        <v>-1.0054682796299441</v>
      </c>
      <c r="F2254" s="2">
        <v>-1.0165755059120365</v>
      </c>
    </row>
    <row r="2255" spans="1:6" x14ac:dyDescent="0.35">
      <c r="A2255" s="1">
        <v>43353</v>
      </c>
      <c r="B2255" s="2">
        <v>-1.0406102305805776</v>
      </c>
      <c r="C2255" s="2">
        <v>-0.98435110205309539</v>
      </c>
      <c r="D2255" s="2">
        <v>-0.47230302465213442</v>
      </c>
      <c r="E2255" s="2">
        <v>-1.0041117371915484</v>
      </c>
      <c r="F2255" s="2">
        <v>-1.0288200784674628</v>
      </c>
    </row>
    <row r="2256" spans="1:6" x14ac:dyDescent="0.35">
      <c r="A2256" s="1">
        <v>43352</v>
      </c>
      <c r="B2256" s="2">
        <v>-1.0416399655442077</v>
      </c>
      <c r="C2256" s="2">
        <v>-0.98440019041507232</v>
      </c>
      <c r="D2256" s="2">
        <v>-0.39049015244775165</v>
      </c>
      <c r="E2256" s="2">
        <v>-1.0082414328065905</v>
      </c>
      <c r="F2256" s="2" t="s">
        <v>3778</v>
      </c>
    </row>
    <row r="2257" spans="1:6" x14ac:dyDescent="0.35">
      <c r="A2257" s="1">
        <v>43351</v>
      </c>
      <c r="B2257" s="2">
        <v>-1.0408178384361482</v>
      </c>
      <c r="C2257" s="2">
        <v>-0.98435110205309539</v>
      </c>
      <c r="D2257" s="2">
        <v>5.9480644676399026E-2</v>
      </c>
      <c r="E2257" s="2">
        <v>-1.0109545176833816</v>
      </c>
      <c r="F2257" s="2" t="s">
        <v>3778</v>
      </c>
    </row>
    <row r="2258" spans="1:6" x14ac:dyDescent="0.35">
      <c r="A2258" s="1">
        <v>43350</v>
      </c>
      <c r="B2258" s="2">
        <v>-1.0251974233830174</v>
      </c>
      <c r="C2258" s="2">
        <v>-0.98228939085007017</v>
      </c>
      <c r="D2258" s="2">
        <v>-6.3238663630175135E-2</v>
      </c>
      <c r="E2258" s="2">
        <v>-1.0006127587249856</v>
      </c>
      <c r="F2258" s="2">
        <v>-1.0349423647451759</v>
      </c>
    </row>
    <row r="2259" spans="1:6" x14ac:dyDescent="0.35">
      <c r="A2259" s="1">
        <v>43349</v>
      </c>
      <c r="B2259" s="2">
        <v>-1.0135713834710649</v>
      </c>
      <c r="C2259" s="2">
        <v>-0.9805712981808824</v>
      </c>
      <c r="D2259" s="2">
        <v>-0.41094337049884733</v>
      </c>
      <c r="E2259" s="2">
        <v>-0.9944507522981777</v>
      </c>
      <c r="F2259" s="2">
        <v>-1.0276863217493677</v>
      </c>
    </row>
    <row r="2260" spans="1:6" x14ac:dyDescent="0.35">
      <c r="A2260" s="1">
        <v>43348</v>
      </c>
      <c r="B2260" s="2">
        <v>-1.0142606415515592</v>
      </c>
      <c r="C2260" s="2">
        <v>-0.98214212576413973</v>
      </c>
      <c r="D2260" s="2">
        <v>-0.75864807736749684</v>
      </c>
      <c r="E2260" s="2">
        <v>-0.98479977878811609</v>
      </c>
      <c r="F2260" s="2">
        <v>-1.0157818762093702</v>
      </c>
    </row>
    <row r="2261" spans="1:6" x14ac:dyDescent="0.35">
      <c r="A2261" s="1">
        <v>43347</v>
      </c>
      <c r="B2261" s="2">
        <v>-0.96742430933483559</v>
      </c>
      <c r="C2261" s="2">
        <v>-0.97492613655355098</v>
      </c>
      <c r="D2261" s="2">
        <v>-0.67683520516311402</v>
      </c>
      <c r="E2261" s="2">
        <v>-0.95122660486073862</v>
      </c>
      <c r="F2261" s="2">
        <v>-1.0065984467928006</v>
      </c>
    </row>
    <row r="2262" spans="1:6" x14ac:dyDescent="0.35">
      <c r="A2262" s="1">
        <v>43346</v>
      </c>
      <c r="B2262" s="2">
        <v>-0.96431019150127684</v>
      </c>
      <c r="C2262" s="2">
        <v>-0.97556428525924932</v>
      </c>
      <c r="D2262" s="2">
        <v>-0.34958371634553753</v>
      </c>
      <c r="E2262" s="2">
        <v>-0.95689805350539625</v>
      </c>
      <c r="F2262" s="2" t="s">
        <v>3778</v>
      </c>
    </row>
    <row r="2263" spans="1:6" x14ac:dyDescent="0.35">
      <c r="A2263" s="1">
        <v>43345</v>
      </c>
      <c r="B2263" s="2">
        <v>-0.95921964688268624</v>
      </c>
      <c r="C2263" s="2">
        <v>-0.9754661085352957</v>
      </c>
      <c r="D2263" s="2">
        <v>-0.32913049829444185</v>
      </c>
      <c r="E2263" s="2">
        <v>-0.95541136308398111</v>
      </c>
      <c r="F2263" s="2" t="s">
        <v>3778</v>
      </c>
    </row>
    <row r="2264" spans="1:6" x14ac:dyDescent="0.35">
      <c r="A2264" s="1">
        <v>43344</v>
      </c>
      <c r="B2264" s="2">
        <v>-0.95900373471289291</v>
      </c>
      <c r="C2264" s="2">
        <v>-0.97472978310564384</v>
      </c>
      <c r="D2264" s="2">
        <v>-0.39049015244775165</v>
      </c>
      <c r="E2264" s="2">
        <v>-0.96063229947972517</v>
      </c>
      <c r="F2264" s="2" t="s">
        <v>3778</v>
      </c>
    </row>
    <row r="2265" spans="1:6" x14ac:dyDescent="0.35">
      <c r="A2265" s="1">
        <v>43343</v>
      </c>
      <c r="B2265" s="2">
        <v>-0.97010660282880756</v>
      </c>
      <c r="C2265" s="2">
        <v>-0.97718420120448357</v>
      </c>
      <c r="D2265" s="2">
        <v>-4.2785445579079442E-2</v>
      </c>
      <c r="E2265" s="2">
        <v>-0.96843116707758614</v>
      </c>
      <c r="F2265" s="2">
        <v>-1.0011564145459444</v>
      </c>
    </row>
    <row r="2266" spans="1:6" x14ac:dyDescent="0.35">
      <c r="A2266" s="1">
        <v>43342</v>
      </c>
      <c r="B2266" s="2">
        <v>-0.96842082704157451</v>
      </c>
      <c r="C2266" s="2">
        <v>-0.97821505680599619</v>
      </c>
      <c r="D2266" s="2">
        <v>-0.2064111899878677</v>
      </c>
      <c r="E2266" s="2">
        <v>-0.97043844943107926</v>
      </c>
      <c r="F2266" s="2">
        <v>-1.0016099172331825</v>
      </c>
    </row>
    <row r="2267" spans="1:6" x14ac:dyDescent="0.35">
      <c r="A2267" s="1">
        <v>43341</v>
      </c>
      <c r="B2267" s="2">
        <v>-0.96472540721241806</v>
      </c>
      <c r="C2267" s="2">
        <v>-0.97625152232692447</v>
      </c>
      <c r="D2267" s="2">
        <v>-0.30867728024334617</v>
      </c>
      <c r="E2267" s="2">
        <v>-0.96866643458535229</v>
      </c>
      <c r="F2267" s="2">
        <v>-0.98698445556975678</v>
      </c>
    </row>
    <row r="2268" spans="1:6" x14ac:dyDescent="0.35">
      <c r="A2268" s="1">
        <v>43340</v>
      </c>
      <c r="B2268" s="2">
        <v>-0.95874630097198543</v>
      </c>
      <c r="C2268" s="2">
        <v>-0.97468069474366703</v>
      </c>
      <c r="D2268" s="2">
        <v>-0.32913049829444185</v>
      </c>
      <c r="E2268" s="2">
        <v>-0.96638884488251087</v>
      </c>
      <c r="F2268" s="2">
        <v>-1.0056914414183244</v>
      </c>
    </row>
    <row r="2269" spans="1:6" x14ac:dyDescent="0.35">
      <c r="A2269" s="1">
        <v>43339</v>
      </c>
      <c r="B2269" s="2">
        <v>-0.96626170534364042</v>
      </c>
      <c r="C2269" s="2">
        <v>-0.97625152232692447</v>
      </c>
      <c r="D2269" s="2">
        <v>-6.3238663630175135E-2</v>
      </c>
      <c r="E2269" s="2">
        <v>-0.97524891911114642</v>
      </c>
      <c r="F2269" s="2">
        <v>-1.0065984467928006</v>
      </c>
    </row>
    <row r="2270" spans="1:6" x14ac:dyDescent="0.35">
      <c r="A2270" s="1">
        <v>43338</v>
      </c>
      <c r="B2270" s="2">
        <v>-0.9763182298674794</v>
      </c>
      <c r="C2270" s="2">
        <v>-0.98091491671471986</v>
      </c>
      <c r="D2270" s="2">
        <v>-0.18595797193677199</v>
      </c>
      <c r="E2270" s="2">
        <v>-0.98450444298049478</v>
      </c>
      <c r="F2270" s="2" t="s">
        <v>3778</v>
      </c>
    </row>
    <row r="2271" spans="1:6" x14ac:dyDescent="0.35">
      <c r="A2271" s="1">
        <v>43337</v>
      </c>
      <c r="B2271" s="2">
        <v>-0.97370237088728995</v>
      </c>
      <c r="C2271" s="2">
        <v>-0.98150397705844139</v>
      </c>
      <c r="D2271" s="2">
        <v>0.1003870807785904</v>
      </c>
      <c r="E2271" s="2">
        <v>-0.98339818512482913</v>
      </c>
      <c r="F2271" s="2" t="s">
        <v>3778</v>
      </c>
    </row>
    <row r="2272" spans="1:6" x14ac:dyDescent="0.35">
      <c r="A2272" s="1">
        <v>43336</v>
      </c>
      <c r="B2272" s="2">
        <v>-0.97064638325329111</v>
      </c>
      <c r="C2272" s="2">
        <v>-0.98101309343867349</v>
      </c>
      <c r="D2272" s="2">
        <v>-0.1450515358345579</v>
      </c>
      <c r="E2272" s="2">
        <v>-0.98612128138492938</v>
      </c>
      <c r="F2272" s="2">
        <v>-1.0315410945908909</v>
      </c>
    </row>
    <row r="2273" spans="1:6" x14ac:dyDescent="0.35">
      <c r="A2273" s="1">
        <v>43335</v>
      </c>
      <c r="B2273" s="2">
        <v>-0.97493971370649091</v>
      </c>
      <c r="C2273" s="2">
        <v>-0.98317298136565245</v>
      </c>
      <c r="D2273" s="2">
        <v>-1.8790094768880547E-3</v>
      </c>
      <c r="E2273" s="2">
        <v>-0.99409034249904671</v>
      </c>
      <c r="F2273" s="2">
        <v>-1.0516085885011723</v>
      </c>
    </row>
    <row r="2274" spans="1:6" x14ac:dyDescent="0.35">
      <c r="A2274" s="1">
        <v>43334</v>
      </c>
      <c r="B2274" s="2">
        <v>-0.98015482303842383</v>
      </c>
      <c r="C2274" s="2">
        <v>-0.98435110205309539</v>
      </c>
      <c r="D2274" s="2">
        <v>-0.10414509973236652</v>
      </c>
      <c r="E2274" s="2">
        <v>-1.0021795402128744</v>
      </c>
      <c r="F2274" s="2">
        <v>-1.0461665562543161</v>
      </c>
    </row>
    <row r="2275" spans="1:6" x14ac:dyDescent="0.35">
      <c r="A2275" s="1">
        <v>43333</v>
      </c>
      <c r="B2275" s="2">
        <v>-0.97097025150798111</v>
      </c>
      <c r="C2275" s="2">
        <v>-0.98327115808960597</v>
      </c>
      <c r="D2275" s="2">
        <v>-0.18595797193677199</v>
      </c>
      <c r="E2275" s="2">
        <v>-0.99604256224433929</v>
      </c>
      <c r="F2275" s="2">
        <v>-1.0448060481926023</v>
      </c>
    </row>
    <row r="2276" spans="1:6" x14ac:dyDescent="0.35">
      <c r="A2276" s="1">
        <v>43332</v>
      </c>
      <c r="B2276" s="2">
        <v>-0.97912508807479381</v>
      </c>
      <c r="C2276" s="2">
        <v>-0.98376204170937398</v>
      </c>
      <c r="D2276" s="2">
        <v>7.9933862727494712E-2</v>
      </c>
      <c r="E2276" s="2">
        <v>-1.00675974807683</v>
      </c>
      <c r="F2276" s="2">
        <v>-1.0514952128293629</v>
      </c>
    </row>
    <row r="2277" spans="1:6" x14ac:dyDescent="0.35">
      <c r="A2277" s="1">
        <v>43331</v>
      </c>
      <c r="B2277" s="2">
        <v>-0.95566540039531789</v>
      </c>
      <c r="C2277" s="2">
        <v>-0.98130762361053425</v>
      </c>
      <c r="D2277" s="2">
        <v>3.9027426625303327E-2</v>
      </c>
      <c r="E2277" s="2">
        <v>-0.99607760208592144</v>
      </c>
      <c r="F2277" s="2" t="s">
        <v>3778</v>
      </c>
    </row>
    <row r="2278" spans="1:6" x14ac:dyDescent="0.35">
      <c r="A2278" s="1">
        <v>43330</v>
      </c>
      <c r="B2278" s="2">
        <v>-0.96018294733253384</v>
      </c>
      <c r="C2278" s="2">
        <v>-0.98258392102193093</v>
      </c>
      <c r="D2278" s="2">
        <v>0.34582569739178415</v>
      </c>
      <c r="E2278" s="2">
        <v>-1.0012034303402282</v>
      </c>
      <c r="F2278" s="2" t="s">
        <v>3778</v>
      </c>
    </row>
    <row r="2279" spans="1:6" x14ac:dyDescent="0.35">
      <c r="A2279" s="1">
        <v>43329</v>
      </c>
      <c r="B2279" s="2">
        <v>-0.94107472030581729</v>
      </c>
      <c r="C2279" s="2">
        <v>-0.97767508482425147</v>
      </c>
      <c r="D2279" s="2">
        <v>-6.3238663630175135E-2</v>
      </c>
      <c r="E2279" s="2">
        <v>-0.991061899048016</v>
      </c>
      <c r="F2279" s="2">
        <v>-1.0594315098560279</v>
      </c>
    </row>
    <row r="2280" spans="1:6" x14ac:dyDescent="0.35">
      <c r="A2280" s="1">
        <v>43328</v>
      </c>
      <c r="B2280" s="2">
        <v>-0.96610392337340678</v>
      </c>
      <c r="C2280" s="2">
        <v>-0.98307480464169883</v>
      </c>
      <c r="D2280" s="2">
        <v>-0.18595797193677199</v>
      </c>
      <c r="E2280" s="2">
        <v>-1.0048275510981557</v>
      </c>
      <c r="F2280" s="2">
        <v>-1.0700888230061212</v>
      </c>
    </row>
    <row r="2281" spans="1:6" x14ac:dyDescent="0.35">
      <c r="A2281" s="1">
        <v>43327</v>
      </c>
      <c r="B2281" s="2">
        <v>-0.9707875565950792</v>
      </c>
      <c r="C2281" s="2">
        <v>-0.98425292532914188</v>
      </c>
      <c r="D2281" s="2">
        <v>0.18219995298301858</v>
      </c>
      <c r="E2281" s="2">
        <v>-1.0073203855421446</v>
      </c>
      <c r="F2281" s="2">
        <v>-1.0953715978196394</v>
      </c>
    </row>
    <row r="2282" spans="1:6" x14ac:dyDescent="0.35">
      <c r="A2282" s="1">
        <v>43326</v>
      </c>
      <c r="B2282" s="2">
        <v>-0.97322072066236631</v>
      </c>
      <c r="C2282" s="2">
        <v>-0.98479289731088659</v>
      </c>
      <c r="D2282" s="2">
        <v>0.26401282518740138</v>
      </c>
      <c r="E2282" s="2">
        <v>-1.0106591818757604</v>
      </c>
      <c r="F2282" s="2">
        <v>-1.0708824527087875</v>
      </c>
    </row>
    <row r="2283" spans="1:6" x14ac:dyDescent="0.35">
      <c r="A2283" s="1">
        <v>43325</v>
      </c>
      <c r="B2283" s="2">
        <v>-0.96838760978468319</v>
      </c>
      <c r="C2283" s="2">
        <v>-0.98071856326681273</v>
      </c>
      <c r="D2283" s="2">
        <v>-4.2785445579079442E-2</v>
      </c>
      <c r="E2283" s="2">
        <v>-1.0074004766086184</v>
      </c>
      <c r="F2283" s="2">
        <v>-1.0914034493063069</v>
      </c>
    </row>
    <row r="2284" spans="1:6" x14ac:dyDescent="0.35">
      <c r="A2284" s="1">
        <v>43324</v>
      </c>
      <c r="B2284" s="2">
        <v>-0.94001176808529585</v>
      </c>
      <c r="C2284" s="2">
        <v>-0.97330622060831673</v>
      </c>
      <c r="D2284" s="2">
        <v>-4.2785445579079442E-2</v>
      </c>
      <c r="E2284" s="2">
        <v>-1.0045121925239162</v>
      </c>
      <c r="F2284" s="2" t="s">
        <v>3778</v>
      </c>
    </row>
    <row r="2285" spans="1:6" x14ac:dyDescent="0.35">
      <c r="A2285" s="1">
        <v>43323</v>
      </c>
      <c r="B2285" s="2">
        <v>-0.94050172262444254</v>
      </c>
      <c r="C2285" s="2">
        <v>-0.97379710422808485</v>
      </c>
      <c r="D2285" s="2">
        <v>0.18219995298301858</v>
      </c>
      <c r="E2285" s="2">
        <v>-1.0085868255307577</v>
      </c>
      <c r="F2285" s="2" t="s">
        <v>3778</v>
      </c>
    </row>
    <row r="2286" spans="1:6" x14ac:dyDescent="0.35">
      <c r="A2286" s="1">
        <v>43322</v>
      </c>
      <c r="B2286" s="2">
        <v>-0.92869298779958787</v>
      </c>
      <c r="C2286" s="2">
        <v>-0.97144086285319864</v>
      </c>
      <c r="D2286" s="2">
        <v>1.8574208574207638E-2</v>
      </c>
      <c r="E2286" s="2">
        <v>-1.0125563390128525</v>
      </c>
      <c r="F2286" s="2">
        <v>-1.0784786227200238</v>
      </c>
    </row>
    <row r="2287" spans="1:6" x14ac:dyDescent="0.35">
      <c r="A2287" s="1">
        <v>43321</v>
      </c>
      <c r="B2287" s="2">
        <v>-0.90250948505502593</v>
      </c>
      <c r="C2287" s="2">
        <v>-0.96829920768668387</v>
      </c>
      <c r="D2287" s="2">
        <v>-0.24731762609005908</v>
      </c>
      <c r="E2287" s="2">
        <v>-0.99320934076783784</v>
      </c>
      <c r="F2287" s="2">
        <v>-1.0554633613426954</v>
      </c>
    </row>
    <row r="2288" spans="1:6" x14ac:dyDescent="0.35">
      <c r="A2288" s="1">
        <v>43320</v>
      </c>
      <c r="B2288" s="2">
        <v>-0.90906989329105625</v>
      </c>
      <c r="C2288" s="2">
        <v>-0.97144086285319864</v>
      </c>
      <c r="D2288" s="2">
        <v>-1.8790094768880547E-3</v>
      </c>
      <c r="E2288" s="2">
        <v>-1.0059838658703677</v>
      </c>
      <c r="F2288" s="2">
        <v>-1.0508149587985061</v>
      </c>
    </row>
    <row r="2289" spans="1:6" x14ac:dyDescent="0.35">
      <c r="A2289" s="1">
        <v>43319</v>
      </c>
      <c r="B2289" s="2">
        <v>-0.89012775254879639</v>
      </c>
      <c r="C2289" s="2">
        <v>-0.96653202665551918</v>
      </c>
      <c r="D2289" s="2">
        <v>-8.3691881681270827E-2</v>
      </c>
      <c r="E2289" s="2">
        <v>-0.98389374859863399</v>
      </c>
      <c r="F2289" s="2">
        <v>-1.0500213290958391</v>
      </c>
    </row>
    <row r="2290" spans="1:6" x14ac:dyDescent="0.35">
      <c r="A2290" s="1">
        <v>43318</v>
      </c>
      <c r="B2290" s="2">
        <v>-0.86758153943383098</v>
      </c>
      <c r="C2290" s="2">
        <v>-0.96388125510877243</v>
      </c>
      <c r="D2290" s="2">
        <v>-0.55411589685651719</v>
      </c>
      <c r="E2290" s="2">
        <v>-0.97294630095003209</v>
      </c>
      <c r="F2290" s="2">
        <v>-1.0590913828405992</v>
      </c>
    </row>
    <row r="2291" spans="1:6" x14ac:dyDescent="0.35">
      <c r="A2291" s="1">
        <v>43317</v>
      </c>
      <c r="B2291" s="2">
        <v>-0.8647165510269571</v>
      </c>
      <c r="C2291" s="2">
        <v>-0.96412669691865638</v>
      </c>
      <c r="D2291" s="2">
        <v>-0.2064111899878677</v>
      </c>
      <c r="E2291" s="2">
        <v>-0.96876654841844412</v>
      </c>
      <c r="F2291" s="2" t="s">
        <v>3778</v>
      </c>
    </row>
    <row r="2292" spans="1:6" x14ac:dyDescent="0.35">
      <c r="A2292" s="1">
        <v>43316</v>
      </c>
      <c r="B2292" s="2">
        <v>-0.866178110330174</v>
      </c>
      <c r="C2292" s="2">
        <v>-0.96309584131714376</v>
      </c>
      <c r="D2292" s="2">
        <v>-0.26777084414115476</v>
      </c>
      <c r="E2292" s="2">
        <v>-0.96940727695023243</v>
      </c>
      <c r="F2292" s="2" t="s">
        <v>3778</v>
      </c>
    </row>
    <row r="2293" spans="1:6" x14ac:dyDescent="0.35">
      <c r="A2293" s="1">
        <v>43315</v>
      </c>
      <c r="B2293" s="2">
        <v>-0.85746688471043231</v>
      </c>
      <c r="C2293" s="2">
        <v>-0.96172136718179346</v>
      </c>
      <c r="D2293" s="2">
        <v>-0.22686440803896338</v>
      </c>
      <c r="E2293" s="2">
        <v>-0.9491492428240812</v>
      </c>
      <c r="F2293" s="2">
        <v>-1.0705423256933586</v>
      </c>
    </row>
    <row r="2294" spans="1:6" x14ac:dyDescent="0.35">
      <c r="A2294" s="1">
        <v>43314</v>
      </c>
      <c r="B2294" s="2">
        <v>-0.86293112346904999</v>
      </c>
      <c r="C2294" s="2">
        <v>-0.96157410209586314</v>
      </c>
      <c r="D2294" s="2">
        <v>-0.34958371634553753</v>
      </c>
      <c r="E2294" s="2">
        <v>-0.94331260635482195</v>
      </c>
      <c r="F2294" s="2">
        <v>-1.0853945387004038</v>
      </c>
    </row>
    <row r="2295" spans="1:6" x14ac:dyDescent="0.35">
      <c r="A2295" s="1">
        <v>43313</v>
      </c>
      <c r="B2295" s="2">
        <v>-0.85520811124182439</v>
      </c>
      <c r="C2295" s="2">
        <v>-0.96407760855667957</v>
      </c>
      <c r="D2295" s="2">
        <v>-0.1450515358345579</v>
      </c>
      <c r="E2295" s="2">
        <v>-0.93976857666336766</v>
      </c>
      <c r="F2295" s="2">
        <v>-1.1010403814101146</v>
      </c>
    </row>
    <row r="2296" spans="1:6" x14ac:dyDescent="0.35">
      <c r="A2296" s="1">
        <v>43312</v>
      </c>
      <c r="B2296" s="2">
        <v>-0.84590727931226228</v>
      </c>
      <c r="C2296" s="2">
        <v>-0.9633412831270276</v>
      </c>
      <c r="D2296" s="2">
        <v>-0.43139658854994301</v>
      </c>
      <c r="E2296" s="2">
        <v>-0.9336115759282142</v>
      </c>
      <c r="F2296" s="2">
        <v>-1.0977524869276389</v>
      </c>
    </row>
    <row r="2297" spans="1:6" x14ac:dyDescent="0.35">
      <c r="A2297" s="1">
        <v>43311</v>
      </c>
      <c r="B2297" s="2">
        <v>-0.8250302333560845</v>
      </c>
      <c r="C2297" s="2">
        <v>-0.96618840812168172</v>
      </c>
      <c r="D2297" s="2">
        <v>-0.5950223329587313</v>
      </c>
      <c r="E2297" s="2">
        <v>-0.91120109439058672</v>
      </c>
      <c r="F2297" s="2">
        <v>-1.1132849539655407</v>
      </c>
    </row>
    <row r="2298" spans="1:6" x14ac:dyDescent="0.35">
      <c r="A2298" s="1">
        <v>43310</v>
      </c>
      <c r="B2298" s="2">
        <v>-0.81691691836038605</v>
      </c>
      <c r="C2298" s="2">
        <v>-0.96260495769737575</v>
      </c>
      <c r="D2298" s="2">
        <v>-6.3238663630175135E-2</v>
      </c>
      <c r="E2298" s="2">
        <v>-0.90927390310356715</v>
      </c>
      <c r="F2298" s="2" t="s">
        <v>3778</v>
      </c>
    </row>
    <row r="2299" spans="1:6" x14ac:dyDescent="0.35">
      <c r="A2299" s="1">
        <v>43309</v>
      </c>
      <c r="B2299" s="2">
        <v>-0.81494879588957703</v>
      </c>
      <c r="C2299" s="2">
        <v>-0.95911968399702341</v>
      </c>
      <c r="D2299" s="2">
        <v>-0.34958371634553753</v>
      </c>
      <c r="E2299" s="2">
        <v>-0.90834785014746688</v>
      </c>
      <c r="F2299" s="2" t="s">
        <v>3778</v>
      </c>
    </row>
    <row r="2300" spans="1:6" x14ac:dyDescent="0.35">
      <c r="A2300" s="1">
        <v>43308</v>
      </c>
      <c r="B2300" s="2">
        <v>-0.81374467032726761</v>
      </c>
      <c r="C2300" s="2">
        <v>-0.9624086042494685</v>
      </c>
      <c r="D2300" s="2">
        <v>-0.10414509973236652</v>
      </c>
      <c r="E2300" s="2">
        <v>-0.91068550815016314</v>
      </c>
      <c r="F2300" s="2">
        <v>-1.0949180951324013</v>
      </c>
    </row>
    <row r="2301" spans="1:6" x14ac:dyDescent="0.35">
      <c r="A2301" s="1">
        <v>43307</v>
      </c>
      <c r="B2301" s="2">
        <v>-0.81995629736593945</v>
      </c>
      <c r="C2301" s="2">
        <v>-0.96559934777796019</v>
      </c>
      <c r="D2301" s="2">
        <v>-0.24731762609005908</v>
      </c>
      <c r="E2301" s="2">
        <v>-0.92321976005327233</v>
      </c>
      <c r="F2301" s="2">
        <v>-1.0738302201758343</v>
      </c>
    </row>
    <row r="2302" spans="1:6" x14ac:dyDescent="0.35">
      <c r="A2302" s="1">
        <v>43306</v>
      </c>
      <c r="B2302" s="2">
        <v>-0.81224989376715939</v>
      </c>
      <c r="C2302" s="2">
        <v>-0.96726835208517115</v>
      </c>
      <c r="D2302" s="2">
        <v>-0.43139658854994301</v>
      </c>
      <c r="E2302" s="2">
        <v>-0.91137128790684285</v>
      </c>
      <c r="F2302" s="2">
        <v>-1.0639665367284079</v>
      </c>
    </row>
    <row r="2303" spans="1:6" x14ac:dyDescent="0.35">
      <c r="A2303" s="1">
        <v>43305</v>
      </c>
      <c r="B2303" s="2">
        <v>-0.8057310071022431</v>
      </c>
      <c r="C2303" s="2">
        <v>-0.97139177449122183</v>
      </c>
      <c r="D2303" s="2">
        <v>-0.43139658854994301</v>
      </c>
      <c r="E2303" s="2">
        <v>-0.89969300927666973</v>
      </c>
      <c r="F2303" s="2">
        <v>-1.0931040843834494</v>
      </c>
    </row>
    <row r="2304" spans="1:6" x14ac:dyDescent="0.35">
      <c r="A2304" s="1">
        <v>43304</v>
      </c>
      <c r="B2304" s="2">
        <v>-0.83007925640356106</v>
      </c>
      <c r="C2304" s="2">
        <v>-0.97202992319692016</v>
      </c>
      <c r="D2304" s="2">
        <v>-0.4927562427032301</v>
      </c>
      <c r="E2304" s="2">
        <v>-0.93393194019410841</v>
      </c>
      <c r="F2304" s="2">
        <v>-1.1082964244059228</v>
      </c>
    </row>
    <row r="2305" spans="1:6" x14ac:dyDescent="0.35">
      <c r="A2305" s="1">
        <v>43303</v>
      </c>
      <c r="B2305" s="2">
        <v>-0.82305380657105254</v>
      </c>
      <c r="C2305" s="2">
        <v>-0.97148995121517556</v>
      </c>
      <c r="D2305" s="2">
        <v>-0.28822406219225044</v>
      </c>
      <c r="E2305" s="2">
        <v>-0.94948462416493917</v>
      </c>
      <c r="F2305" s="2" t="s">
        <v>3778</v>
      </c>
    </row>
    <row r="2306" spans="1:6" x14ac:dyDescent="0.35">
      <c r="A2306" s="1">
        <v>43302</v>
      </c>
      <c r="B2306" s="2">
        <v>-0.82097772801534674</v>
      </c>
      <c r="C2306" s="2">
        <v>-0.9712935977672682</v>
      </c>
      <c r="D2306" s="2">
        <v>-8.3691881681270827E-2</v>
      </c>
      <c r="E2306" s="2">
        <v>-0.94966482906450456</v>
      </c>
      <c r="F2306" s="2" t="s">
        <v>3778</v>
      </c>
    </row>
    <row r="2307" spans="1:6" x14ac:dyDescent="0.35">
      <c r="A2307" s="1">
        <v>43301</v>
      </c>
      <c r="B2307" s="2">
        <v>-0.83105916548185421</v>
      </c>
      <c r="C2307" s="2">
        <v>-0.9717844813870361</v>
      </c>
      <c r="D2307" s="2">
        <v>-0.41094337049884733</v>
      </c>
      <c r="E2307" s="2">
        <v>-0.9531337733811398</v>
      </c>
      <c r="F2307" s="2">
        <v>-1.1141919593400165</v>
      </c>
    </row>
    <row r="2308" spans="1:6" x14ac:dyDescent="0.35">
      <c r="A2308" s="1">
        <v>43300</v>
      </c>
      <c r="B2308" s="2">
        <v>-0.81437579820820216</v>
      </c>
      <c r="C2308" s="2">
        <v>-0.96746470553307828</v>
      </c>
      <c r="D2308" s="2">
        <v>-8.3691881681270827E-2</v>
      </c>
      <c r="E2308" s="2">
        <v>-0.94622091320614232</v>
      </c>
      <c r="F2308" s="2">
        <v>-1.1111308162011602</v>
      </c>
    </row>
    <row r="2309" spans="1:6" x14ac:dyDescent="0.35">
      <c r="A2309" s="1">
        <v>43299</v>
      </c>
      <c r="B2309" s="2">
        <v>-0.80563135533156927</v>
      </c>
      <c r="C2309" s="2">
        <v>-0.96790650079086948</v>
      </c>
      <c r="D2309" s="2">
        <v>-0.28822406219225044</v>
      </c>
      <c r="E2309" s="2">
        <v>-0.9509212576698084</v>
      </c>
      <c r="F2309" s="2">
        <v>-1.0985461166303057</v>
      </c>
    </row>
    <row r="2310" spans="1:6" x14ac:dyDescent="0.35">
      <c r="A2310" s="1">
        <v>43298</v>
      </c>
      <c r="B2310" s="2">
        <v>-0.78913068297081934</v>
      </c>
      <c r="C2310" s="2">
        <v>-0.96373399002284199</v>
      </c>
      <c r="D2310" s="2">
        <v>-0.24731762609005908</v>
      </c>
      <c r="E2310" s="2">
        <v>-0.95400476372903964</v>
      </c>
      <c r="F2310" s="2">
        <v>-1.1053486569388757</v>
      </c>
    </row>
    <row r="2311" spans="1:6" x14ac:dyDescent="0.35">
      <c r="A2311" s="1">
        <v>43297</v>
      </c>
      <c r="B2311" s="2">
        <v>-0.80580574593024856</v>
      </c>
      <c r="C2311" s="2">
        <v>-0.96540299433005305</v>
      </c>
      <c r="D2311" s="2">
        <v>-0.26777084414115476</v>
      </c>
      <c r="E2311" s="2">
        <v>-0.98364346401590419</v>
      </c>
      <c r="F2311" s="2">
        <v>-1.1180467321815397</v>
      </c>
    </row>
    <row r="2312" spans="1:6" x14ac:dyDescent="0.35">
      <c r="A2312" s="1">
        <v>43296</v>
      </c>
      <c r="B2312" s="2">
        <v>-0.82987164854799045</v>
      </c>
      <c r="C2312" s="2">
        <v>-0.97070453742354668</v>
      </c>
      <c r="D2312" s="2">
        <v>-4.2785445579079442E-2</v>
      </c>
      <c r="E2312" s="2">
        <v>-1.0020143523882725</v>
      </c>
      <c r="F2312" s="2" t="s">
        <v>3778</v>
      </c>
    </row>
    <row r="2313" spans="1:6" x14ac:dyDescent="0.35">
      <c r="A2313" s="1">
        <v>43295</v>
      </c>
      <c r="B2313" s="2">
        <v>-0.84375646192855114</v>
      </c>
      <c r="C2313" s="2">
        <v>-0.9717353930250594</v>
      </c>
      <c r="D2313" s="2">
        <v>-0.16550475388567631</v>
      </c>
      <c r="E2313" s="2">
        <v>-1.0074255050668914</v>
      </c>
      <c r="F2313" s="2" t="s">
        <v>3778</v>
      </c>
    </row>
    <row r="2314" spans="1:6" x14ac:dyDescent="0.35">
      <c r="A2314" s="1">
        <v>43294</v>
      </c>
      <c r="B2314" s="2">
        <v>-0.84478619689218104</v>
      </c>
      <c r="C2314" s="2">
        <v>-0.9712445094052915</v>
      </c>
      <c r="D2314" s="2">
        <v>0.36627891544287983</v>
      </c>
      <c r="E2314" s="2">
        <v>-1.008656905213922</v>
      </c>
      <c r="F2314" s="2">
        <v>-1.114758837699064</v>
      </c>
    </row>
    <row r="2315" spans="1:6" x14ac:dyDescent="0.35">
      <c r="A2315" s="1">
        <v>43293</v>
      </c>
      <c r="B2315" s="2">
        <v>-0.84645536405096866</v>
      </c>
      <c r="C2315" s="2">
        <v>-0.97158812793912896</v>
      </c>
      <c r="D2315" s="2">
        <v>-0.2064111899878677</v>
      </c>
      <c r="E2315" s="2">
        <v>-1.0076357441163843</v>
      </c>
      <c r="F2315" s="2">
        <v>-1.118160107853349</v>
      </c>
    </row>
    <row r="2316" spans="1:6" x14ac:dyDescent="0.35">
      <c r="A2316" s="1">
        <v>43292</v>
      </c>
      <c r="B2316" s="2">
        <v>-0.83387432800339123</v>
      </c>
      <c r="C2316" s="2">
        <v>-0.96883917966842859</v>
      </c>
      <c r="D2316" s="2">
        <v>0.38673213349397551</v>
      </c>
      <c r="E2316" s="2">
        <v>-1.0007028611747686</v>
      </c>
      <c r="F2316" s="2">
        <v>-1.1457103961030579</v>
      </c>
    </row>
    <row r="2317" spans="1:6" x14ac:dyDescent="0.35">
      <c r="A2317" s="1">
        <v>43291</v>
      </c>
      <c r="B2317" s="2">
        <v>-0.84493567454819185</v>
      </c>
      <c r="C2317" s="2">
        <v>-0.96839738441063739</v>
      </c>
      <c r="D2317" s="2">
        <v>-4.2785445579079442E-2</v>
      </c>
      <c r="E2317" s="2">
        <v>-1.0048025226398829</v>
      </c>
      <c r="F2317" s="2">
        <v>-1.1232620130847766</v>
      </c>
    </row>
    <row r="2318" spans="1:6" x14ac:dyDescent="0.35">
      <c r="A2318" s="1">
        <v>43290</v>
      </c>
      <c r="B2318" s="2">
        <v>-0.81267341379252345</v>
      </c>
      <c r="C2318" s="2">
        <v>-0.96496119907226185</v>
      </c>
      <c r="D2318" s="2">
        <v>-0.2064111899878677</v>
      </c>
      <c r="E2318" s="2">
        <v>-0.98678703837499082</v>
      </c>
      <c r="F2318" s="2">
        <v>-1.1341460775784891</v>
      </c>
    </row>
    <row r="2319" spans="1:6" x14ac:dyDescent="0.35">
      <c r="A2319" s="1">
        <v>43289</v>
      </c>
      <c r="B2319" s="2">
        <v>-0.80027507265784814</v>
      </c>
      <c r="C2319" s="2">
        <v>-0.96245769261144543</v>
      </c>
      <c r="D2319" s="2">
        <v>-0.16550475388567631</v>
      </c>
      <c r="E2319" s="2">
        <v>-0.98439932345574832</v>
      </c>
      <c r="F2319" s="2" t="s">
        <v>3778</v>
      </c>
    </row>
    <row r="2320" spans="1:6" x14ac:dyDescent="0.35">
      <c r="A2320" s="1">
        <v>43288</v>
      </c>
      <c r="B2320" s="2">
        <v>-0.80114702565124463</v>
      </c>
      <c r="C2320" s="2">
        <v>-0.96172136718179346</v>
      </c>
      <c r="D2320" s="2">
        <v>1.8574208574207638E-2</v>
      </c>
      <c r="E2320" s="2">
        <v>-0.98186143778686796</v>
      </c>
      <c r="F2320" s="2" t="s">
        <v>3778</v>
      </c>
    </row>
    <row r="2321" spans="1:6" x14ac:dyDescent="0.35">
      <c r="A2321" s="1">
        <v>43287</v>
      </c>
      <c r="B2321" s="2">
        <v>-0.81401871269662074</v>
      </c>
      <c r="C2321" s="2">
        <v>-0.96515755252016899</v>
      </c>
      <c r="D2321" s="2">
        <v>-0.28822406219225044</v>
      </c>
      <c r="E2321" s="2">
        <v>-0.98925985005236128</v>
      </c>
      <c r="F2321" s="2">
        <v>-1.1618097415000068</v>
      </c>
    </row>
    <row r="2322" spans="1:6" x14ac:dyDescent="0.35">
      <c r="A2322" s="1">
        <v>43286</v>
      </c>
      <c r="B2322" s="2">
        <v>-0.8152062296304845</v>
      </c>
      <c r="C2322" s="2">
        <v>-0.96353763657493485</v>
      </c>
      <c r="D2322" s="2">
        <v>-0.18595797193677199</v>
      </c>
      <c r="E2322" s="2">
        <v>-0.99282390251043384</v>
      </c>
      <c r="F2322" s="2">
        <v>-1.1881128973598114</v>
      </c>
    </row>
    <row r="2323" spans="1:6" x14ac:dyDescent="0.35">
      <c r="A2323" s="1">
        <v>43285</v>
      </c>
      <c r="B2323" s="2">
        <v>-0.8159951394816527</v>
      </c>
      <c r="C2323" s="2">
        <v>-0.96226133916353818</v>
      </c>
      <c r="D2323" s="2">
        <v>-0.26777084414115476</v>
      </c>
      <c r="E2323" s="2">
        <v>-0.99022594854169832</v>
      </c>
      <c r="F2323" s="2" t="s">
        <v>3778</v>
      </c>
    </row>
    <row r="2324" spans="1:6" x14ac:dyDescent="0.35">
      <c r="A2324" s="1">
        <v>43284</v>
      </c>
      <c r="B2324" s="2">
        <v>-0.82067046838910229</v>
      </c>
      <c r="C2324" s="2">
        <v>-0.96162319045783984</v>
      </c>
      <c r="D2324" s="2">
        <v>-0.2064111899878677</v>
      </c>
      <c r="E2324" s="2">
        <v>-0.99447578075645071</v>
      </c>
      <c r="F2324" s="2">
        <v>-1.2146428045632347</v>
      </c>
    </row>
    <row r="2325" spans="1:6" x14ac:dyDescent="0.35">
      <c r="A2325" s="1">
        <v>43283</v>
      </c>
      <c r="B2325" s="2">
        <v>-0.80920221044738316</v>
      </c>
      <c r="C2325" s="2">
        <v>-0.95941421416888417</v>
      </c>
      <c r="D2325" s="2">
        <v>-0.26777084414115476</v>
      </c>
      <c r="E2325" s="2">
        <v>-0.98916974760257859</v>
      </c>
      <c r="F2325" s="2">
        <v>-1.1993370888689521</v>
      </c>
    </row>
    <row r="2326" spans="1:6" x14ac:dyDescent="0.35">
      <c r="A2326" s="1">
        <v>43282</v>
      </c>
      <c r="B2326" s="2">
        <v>-0.82841008924477355</v>
      </c>
      <c r="C2326" s="2">
        <v>-0.96054324649435041</v>
      </c>
      <c r="D2326" s="2">
        <v>-0.45184980660103868</v>
      </c>
      <c r="E2326" s="2">
        <v>-1.0018191304137434</v>
      </c>
      <c r="F2326" s="2" t="s">
        <v>3778</v>
      </c>
    </row>
    <row r="2327" spans="1:6" x14ac:dyDescent="0.35">
      <c r="A2327" s="1">
        <v>43281</v>
      </c>
      <c r="B2327" s="2">
        <v>-0.82832704610254526</v>
      </c>
      <c r="C2327" s="2">
        <v>-0.95872697710120902</v>
      </c>
      <c r="D2327" s="2">
        <v>-0.28822406219225044</v>
      </c>
      <c r="E2327" s="2">
        <v>-1.000212303392618</v>
      </c>
      <c r="F2327" s="2" t="s">
        <v>3778</v>
      </c>
    </row>
    <row r="2328" spans="1:6" x14ac:dyDescent="0.35">
      <c r="A2328" s="1">
        <v>43280</v>
      </c>
      <c r="B2328" s="2">
        <v>-0.84269350970802959</v>
      </c>
      <c r="C2328" s="2">
        <v>-0.95990509778865207</v>
      </c>
      <c r="D2328" s="2">
        <v>-6.3238663630175135E-2</v>
      </c>
      <c r="E2328" s="2">
        <v>-1.0095028671035489</v>
      </c>
      <c r="F2328" s="2">
        <v>-1.2087472696291404</v>
      </c>
    </row>
    <row r="2329" spans="1:6" x14ac:dyDescent="0.35">
      <c r="A2329" s="1">
        <v>43279</v>
      </c>
      <c r="B2329" s="2">
        <v>-0.85440259276221053</v>
      </c>
      <c r="C2329" s="2">
        <v>-0.96172136718179346</v>
      </c>
      <c r="D2329" s="2">
        <v>2.2275217580928151</v>
      </c>
      <c r="E2329" s="2">
        <v>-1.0260116381804074</v>
      </c>
      <c r="F2329" s="2">
        <v>-1.2111281587371396</v>
      </c>
    </row>
    <row r="2330" spans="1:6" x14ac:dyDescent="0.35">
      <c r="A2330" s="1">
        <v>43278</v>
      </c>
      <c r="B2330" s="2">
        <v>-0.8370548803507325</v>
      </c>
      <c r="C2330" s="2">
        <v>-0.96196680899167741</v>
      </c>
      <c r="D2330" s="2">
        <v>-2.2332227527983747E-2</v>
      </c>
      <c r="E2330" s="2">
        <v>-1.0124261910298329</v>
      </c>
      <c r="F2330" s="2">
        <v>-1.2300618959293266</v>
      </c>
    </row>
    <row r="2331" spans="1:6" x14ac:dyDescent="0.35">
      <c r="A2331" s="1">
        <v>43277</v>
      </c>
      <c r="B2331" s="2">
        <v>-0.84687888407633261</v>
      </c>
      <c r="C2331" s="2">
        <v>-0.96206498571563104</v>
      </c>
      <c r="D2331" s="2">
        <v>-0.10414509973236652</v>
      </c>
      <c r="E2331" s="2">
        <v>-1.0160703345543791</v>
      </c>
      <c r="F2331" s="2">
        <v>-1.203418613054094</v>
      </c>
    </row>
    <row r="2332" spans="1:6" x14ac:dyDescent="0.35">
      <c r="A2332" s="1">
        <v>43276</v>
      </c>
      <c r="B2332" s="2">
        <v>-0.82326971874084598</v>
      </c>
      <c r="C2332" s="2">
        <v>-0.95794156330958025</v>
      </c>
      <c r="D2332" s="2">
        <v>1.8574208574207638E-2</v>
      </c>
      <c r="E2332" s="2">
        <v>-1.0073354026171086</v>
      </c>
      <c r="F2332" s="2">
        <v>-1.2102211533626641</v>
      </c>
    </row>
    <row r="2333" spans="1:6" x14ac:dyDescent="0.35">
      <c r="A2333" s="1">
        <v>43275</v>
      </c>
      <c r="B2333" s="2">
        <v>-0.8265499228588612</v>
      </c>
      <c r="C2333" s="2">
        <v>-0.9604450697703969</v>
      </c>
      <c r="D2333" s="2">
        <v>0.34582569739178415</v>
      </c>
      <c r="E2333" s="2">
        <v>-1.0124412081047969</v>
      </c>
      <c r="F2333" s="2" t="s">
        <v>3778</v>
      </c>
    </row>
    <row r="2334" spans="1:6" x14ac:dyDescent="0.35">
      <c r="A2334" s="1">
        <v>43274</v>
      </c>
      <c r="B2334" s="2">
        <v>-0.8104976834661437</v>
      </c>
      <c r="C2334" s="2">
        <v>-0.95460355469515823</v>
      </c>
      <c r="D2334" s="2">
        <v>0.79579649451593482</v>
      </c>
      <c r="E2334" s="2">
        <v>-1.0118054852646632</v>
      </c>
      <c r="F2334" s="2" t="s">
        <v>3778</v>
      </c>
    </row>
    <row r="2335" spans="1:6" x14ac:dyDescent="0.35">
      <c r="A2335" s="1">
        <v>43273</v>
      </c>
      <c r="B2335" s="2">
        <v>-0.82010577502195026</v>
      </c>
      <c r="C2335" s="2">
        <v>-0.95470173141911197</v>
      </c>
      <c r="D2335" s="2">
        <v>0.22310638908520997</v>
      </c>
      <c r="E2335" s="2">
        <v>-1.0173918371511925</v>
      </c>
      <c r="F2335" s="2">
        <v>-1.1673651494186725</v>
      </c>
    </row>
    <row r="2336" spans="1:6" x14ac:dyDescent="0.35">
      <c r="A2336" s="1">
        <v>43272</v>
      </c>
      <c r="B2336" s="2">
        <v>-0.76742320559235921</v>
      </c>
      <c r="C2336" s="2">
        <v>-0.94728938876061608</v>
      </c>
      <c r="D2336" s="2">
        <v>-0.10414509973236652</v>
      </c>
      <c r="E2336" s="2">
        <v>-0.98373857215734162</v>
      </c>
      <c r="F2336" s="2">
        <v>-1.173147308680957</v>
      </c>
    </row>
    <row r="2337" spans="1:6" x14ac:dyDescent="0.35">
      <c r="A2337" s="1">
        <v>43271</v>
      </c>
      <c r="B2337" s="2">
        <v>-0.75886976194285127</v>
      </c>
      <c r="C2337" s="2">
        <v>-0.95224731332027224</v>
      </c>
      <c r="D2337" s="2">
        <v>-0.2064111899878677</v>
      </c>
      <c r="E2337" s="2">
        <v>-0.98186644347852248</v>
      </c>
      <c r="F2337" s="2">
        <v>-1.1533065661142943</v>
      </c>
    </row>
    <row r="2338" spans="1:6" x14ac:dyDescent="0.35">
      <c r="A2338" s="1">
        <v>43270</v>
      </c>
      <c r="B2338" s="2">
        <v>-0.75728363792629194</v>
      </c>
      <c r="C2338" s="2">
        <v>-0.94890930470585022</v>
      </c>
      <c r="D2338" s="2">
        <v>-6.3238663630175135E-2</v>
      </c>
      <c r="E2338" s="2">
        <v>-0.98251718339362004</v>
      </c>
      <c r="F2338" s="2">
        <v>-1.158635222689341</v>
      </c>
    </row>
    <row r="2339" spans="1:6" x14ac:dyDescent="0.35">
      <c r="A2339" s="1">
        <v>43269</v>
      </c>
      <c r="B2339" s="2">
        <v>-0.77414970011284612</v>
      </c>
      <c r="C2339" s="2">
        <v>-0.94841842108608232</v>
      </c>
      <c r="D2339" s="2">
        <v>-0.10414509973236652</v>
      </c>
      <c r="E2339" s="2">
        <v>-0.98414903887301852</v>
      </c>
      <c r="F2339" s="2">
        <v>-1.1459371474466769</v>
      </c>
    </row>
    <row r="2340" spans="1:6" x14ac:dyDescent="0.35">
      <c r="A2340" s="1">
        <v>43268</v>
      </c>
      <c r="B2340" s="2">
        <v>-0.7919873670634705</v>
      </c>
      <c r="C2340" s="2">
        <v>-0.94998924866933965</v>
      </c>
      <c r="D2340" s="2">
        <v>0.1208402988296861</v>
      </c>
      <c r="E2340" s="2">
        <v>-0.99713880871669591</v>
      </c>
      <c r="F2340" s="2" t="s">
        <v>3778</v>
      </c>
    </row>
    <row r="2341" spans="1:6" x14ac:dyDescent="0.35">
      <c r="A2341" s="1">
        <v>43267</v>
      </c>
      <c r="B2341" s="2">
        <v>-0.79157215135232928</v>
      </c>
      <c r="C2341" s="2">
        <v>-0.95371996417957605</v>
      </c>
      <c r="D2341" s="2">
        <v>0.1003870807785904</v>
      </c>
      <c r="E2341" s="2">
        <v>-0.9948612190138546</v>
      </c>
      <c r="F2341" s="2" t="s">
        <v>3778</v>
      </c>
    </row>
    <row r="2342" spans="1:6" x14ac:dyDescent="0.35">
      <c r="A2342" s="1">
        <v>43266</v>
      </c>
      <c r="B2342" s="2">
        <v>-0.79908755572398449</v>
      </c>
      <c r="C2342" s="2">
        <v>-0.95749976805178916</v>
      </c>
      <c r="D2342" s="2">
        <v>3.9027426625303327E-2</v>
      </c>
      <c r="E2342" s="2">
        <v>-0.99964165454399412</v>
      </c>
      <c r="F2342" s="2">
        <v>-1.1392479828099167</v>
      </c>
    </row>
    <row r="2343" spans="1:6" x14ac:dyDescent="0.35">
      <c r="A2343" s="1">
        <v>43265</v>
      </c>
      <c r="B2343" s="2">
        <v>-0.77283761846564003</v>
      </c>
      <c r="C2343" s="2">
        <v>-0.95838335856737145</v>
      </c>
      <c r="D2343" s="2">
        <v>0.1003870807785904</v>
      </c>
      <c r="E2343" s="2">
        <v>-0.98778817670591013</v>
      </c>
      <c r="F2343" s="2">
        <v>-1.1360734639992505</v>
      </c>
    </row>
    <row r="2344" spans="1:6" x14ac:dyDescent="0.35">
      <c r="A2344" s="1">
        <v>43264</v>
      </c>
      <c r="B2344" s="2">
        <v>-0.80881190767891054</v>
      </c>
      <c r="C2344" s="2">
        <v>-0.95951239089283769</v>
      </c>
      <c r="D2344" s="2">
        <v>2.4934135927570589</v>
      </c>
      <c r="E2344" s="2">
        <v>-1.0045472323654985</v>
      </c>
      <c r="F2344" s="2">
        <v>-1.143896385354106</v>
      </c>
    </row>
    <row r="2345" spans="1:6" x14ac:dyDescent="0.35">
      <c r="A2345" s="1">
        <v>43263</v>
      </c>
      <c r="B2345" s="2">
        <v>-0.79360670833692104</v>
      </c>
      <c r="C2345" s="2">
        <v>-0.95617438227841578</v>
      </c>
      <c r="D2345" s="2">
        <v>0.18219995298301858</v>
      </c>
      <c r="E2345" s="2">
        <v>-0.99223823658684607</v>
      </c>
      <c r="F2345" s="2">
        <v>-1.1311983101114416</v>
      </c>
    </row>
    <row r="2346" spans="1:6" x14ac:dyDescent="0.35">
      <c r="A2346" s="1">
        <v>43262</v>
      </c>
      <c r="B2346" s="2">
        <v>-0.76293057159781186</v>
      </c>
      <c r="C2346" s="2">
        <v>-0.95514352667690305</v>
      </c>
      <c r="D2346" s="2">
        <v>3.9027426625303327E-2</v>
      </c>
      <c r="E2346" s="2">
        <v>-0.97583458503473397</v>
      </c>
      <c r="F2346" s="2">
        <v>-1.1366403423582978</v>
      </c>
    </row>
    <row r="2347" spans="1:6" x14ac:dyDescent="0.35">
      <c r="A2347" s="1">
        <v>43261</v>
      </c>
      <c r="B2347" s="2">
        <v>-0.768560896640886</v>
      </c>
      <c r="C2347" s="2">
        <v>-0.96162319045783984</v>
      </c>
      <c r="D2347" s="2">
        <v>0.22310638908520997</v>
      </c>
      <c r="E2347" s="2">
        <v>-0.98138089138802687</v>
      </c>
      <c r="F2347" s="2" t="s">
        <v>3778</v>
      </c>
    </row>
    <row r="2348" spans="1:6" x14ac:dyDescent="0.35">
      <c r="A2348" s="1">
        <v>43260</v>
      </c>
      <c r="B2348" s="2">
        <v>-0.71112825947584002</v>
      </c>
      <c r="C2348" s="2">
        <v>-0.95239457840620256</v>
      </c>
      <c r="D2348" s="2">
        <v>-0.30867728024334617</v>
      </c>
      <c r="E2348" s="2">
        <v>-0.944303733302432</v>
      </c>
      <c r="F2348" s="2" t="s">
        <v>3778</v>
      </c>
    </row>
    <row r="2349" spans="1:6" x14ac:dyDescent="0.35">
      <c r="A2349" s="1">
        <v>43259</v>
      </c>
      <c r="B2349" s="2">
        <v>-0.70625362702704275</v>
      </c>
      <c r="C2349" s="2">
        <v>-0.95141281116666676</v>
      </c>
      <c r="D2349" s="2">
        <v>-0.24731762609005908</v>
      </c>
      <c r="E2349" s="2">
        <v>-0.93898268307359622</v>
      </c>
      <c r="F2349" s="2">
        <v>-1.140041612512583</v>
      </c>
    </row>
    <row r="2350" spans="1:6" x14ac:dyDescent="0.35">
      <c r="A2350" s="1">
        <v>43258</v>
      </c>
      <c r="B2350" s="2">
        <v>-0.70206825265873973</v>
      </c>
      <c r="C2350" s="2">
        <v>-0.95131463444271314</v>
      </c>
      <c r="D2350" s="2">
        <v>-0.30867728024334617</v>
      </c>
      <c r="E2350" s="2">
        <v>-0.93519337449106676</v>
      </c>
      <c r="F2350" s="2">
        <v>-1.1497919202881999</v>
      </c>
    </row>
    <row r="2351" spans="1:6" x14ac:dyDescent="0.35">
      <c r="A2351" s="1">
        <v>43257</v>
      </c>
      <c r="B2351" s="2">
        <v>-0.70067312786930547</v>
      </c>
      <c r="C2351" s="2">
        <v>-0.94630762152108017</v>
      </c>
      <c r="D2351" s="2">
        <v>-0.61547555100982698</v>
      </c>
      <c r="E2351" s="2">
        <v>-0.93703546901995816</v>
      </c>
      <c r="F2351" s="2">
        <v>-1.1476377825238193</v>
      </c>
    </row>
    <row r="2352" spans="1:6" x14ac:dyDescent="0.35">
      <c r="A2352" s="1">
        <v>43256</v>
      </c>
      <c r="B2352" s="2">
        <v>-0.69864687519893653</v>
      </c>
      <c r="C2352" s="2">
        <v>-0.95450537797120483</v>
      </c>
      <c r="D2352" s="2">
        <v>-0.18595797193677199</v>
      </c>
      <c r="E2352" s="2">
        <v>-0.93851214805806404</v>
      </c>
      <c r="F2352" s="2">
        <v>-1.1742810653990519</v>
      </c>
    </row>
    <row r="2353" spans="1:6" x14ac:dyDescent="0.35">
      <c r="A2353" s="1">
        <v>43255</v>
      </c>
      <c r="B2353" s="2">
        <v>-0.71308807763242632</v>
      </c>
      <c r="C2353" s="2">
        <v>-0.96108321847609524</v>
      </c>
      <c r="D2353" s="2">
        <v>-0.28822406219225044</v>
      </c>
      <c r="E2353" s="2">
        <v>-0.94487938784271064</v>
      </c>
      <c r="F2353" s="2">
        <v>-1.1764352031634326</v>
      </c>
    </row>
    <row r="2354" spans="1:6" x14ac:dyDescent="0.35">
      <c r="A2354" s="1">
        <v>43254</v>
      </c>
      <c r="B2354" s="2">
        <v>-0.69013495312054263</v>
      </c>
      <c r="C2354" s="2">
        <v>-0.95902150727306978</v>
      </c>
      <c r="D2354" s="2">
        <v>-0.10414509973236652</v>
      </c>
      <c r="E2354" s="2">
        <v>-0.93361658161986893</v>
      </c>
      <c r="F2354" s="2" t="s">
        <v>3778</v>
      </c>
    </row>
    <row r="2355" spans="1:6" x14ac:dyDescent="0.35">
      <c r="A2355" s="1">
        <v>43253</v>
      </c>
      <c r="B2355" s="2">
        <v>-0.71320433803154593</v>
      </c>
      <c r="C2355" s="2">
        <v>-0.95902150727306978</v>
      </c>
      <c r="D2355" s="2">
        <v>-8.3691881681270827E-2</v>
      </c>
      <c r="E2355" s="2">
        <v>-0.93775628861822014</v>
      </c>
      <c r="F2355" s="2" t="s">
        <v>3778</v>
      </c>
    </row>
    <row r="2356" spans="1:6" x14ac:dyDescent="0.35">
      <c r="A2356" s="1">
        <v>43252</v>
      </c>
      <c r="B2356" s="2">
        <v>-0.72316951509893379</v>
      </c>
      <c r="C2356" s="2">
        <v>-0.96113230683807194</v>
      </c>
      <c r="D2356" s="2">
        <v>-0.28822406219225044</v>
      </c>
      <c r="E2356" s="2">
        <v>-0.94355287955424261</v>
      </c>
      <c r="F2356" s="2">
        <v>-1.1903804107960014</v>
      </c>
    </row>
    <row r="2357" spans="1:6" x14ac:dyDescent="0.35">
      <c r="A2357" s="1">
        <v>43251</v>
      </c>
      <c r="B2357" s="2">
        <v>-0.72435703203279755</v>
      </c>
      <c r="C2357" s="2">
        <v>-0.96127957192400226</v>
      </c>
      <c r="D2357" s="2">
        <v>-0.41094337049884733</v>
      </c>
      <c r="E2357" s="2">
        <v>-0.94496448460083882</v>
      </c>
      <c r="F2357" s="2">
        <v>-1.2235994826361849</v>
      </c>
    </row>
    <row r="2358" spans="1:6" x14ac:dyDescent="0.35">
      <c r="A2358" s="1">
        <v>43250</v>
      </c>
      <c r="B2358" s="2">
        <v>-0.74087431302199303</v>
      </c>
      <c r="C2358" s="2">
        <v>-0.96913370984028935</v>
      </c>
      <c r="D2358" s="2">
        <v>-0.30867728024334617</v>
      </c>
      <c r="E2358" s="2">
        <v>-0.95009531854679996</v>
      </c>
      <c r="F2358" s="2">
        <v>-1.2023982320078084</v>
      </c>
    </row>
    <row r="2359" spans="1:6" x14ac:dyDescent="0.35">
      <c r="A2359" s="1">
        <v>43249</v>
      </c>
      <c r="B2359" s="2">
        <v>-0.73354160356324016</v>
      </c>
      <c r="C2359" s="2">
        <v>-0.96918279820226605</v>
      </c>
      <c r="D2359" s="2">
        <v>-0.39049015244775165</v>
      </c>
      <c r="E2359" s="2">
        <v>-0.94671147098829278</v>
      </c>
      <c r="F2359" s="2">
        <v>-1.2410593360948481</v>
      </c>
    </row>
    <row r="2360" spans="1:6" x14ac:dyDescent="0.35">
      <c r="A2360" s="1">
        <v>43248</v>
      </c>
      <c r="B2360" s="2">
        <v>-0.77881672470607277</v>
      </c>
      <c r="C2360" s="2">
        <v>-0.97271716026459532</v>
      </c>
      <c r="D2360" s="2">
        <v>-6.3238663630175135E-2</v>
      </c>
      <c r="E2360" s="2">
        <v>-0.96415130071290633</v>
      </c>
      <c r="F2360" s="2" t="s">
        <v>3778</v>
      </c>
    </row>
    <row r="2361" spans="1:6" x14ac:dyDescent="0.35">
      <c r="A2361" s="1">
        <v>43247</v>
      </c>
      <c r="B2361" s="2">
        <v>-0.73031952964478464</v>
      </c>
      <c r="C2361" s="2">
        <v>-0.96923188656424297</v>
      </c>
      <c r="D2361" s="2">
        <v>-0.39049015244775165</v>
      </c>
      <c r="E2361" s="2">
        <v>-0.951767219559435</v>
      </c>
      <c r="F2361" s="2" t="s">
        <v>3778</v>
      </c>
    </row>
    <row r="2362" spans="1:6" x14ac:dyDescent="0.35">
      <c r="A2362" s="1">
        <v>43246</v>
      </c>
      <c r="B2362" s="2">
        <v>-0.71697449668870761</v>
      </c>
      <c r="C2362" s="2">
        <v>-0.96859373785854463</v>
      </c>
      <c r="D2362" s="2">
        <v>-0.26777084414115476</v>
      </c>
      <c r="E2362" s="2">
        <v>-0.95203752690878329</v>
      </c>
      <c r="F2362" s="2" t="s">
        <v>3778</v>
      </c>
    </row>
    <row r="2363" spans="1:6" x14ac:dyDescent="0.35">
      <c r="A2363" s="1">
        <v>43245</v>
      </c>
      <c r="B2363" s="2">
        <v>-0.7181121877372344</v>
      </c>
      <c r="C2363" s="2">
        <v>-0.96731744044714796</v>
      </c>
      <c r="D2363" s="2">
        <v>-8.3691881681270827E-2</v>
      </c>
      <c r="E2363" s="2">
        <v>-0.94621090182283318</v>
      </c>
      <c r="F2363" s="2">
        <v>-1.2054593751466647</v>
      </c>
    </row>
    <row r="2364" spans="1:6" x14ac:dyDescent="0.35">
      <c r="A2364" s="1">
        <v>43244</v>
      </c>
      <c r="B2364" s="2">
        <v>-0.70396163630154351</v>
      </c>
      <c r="C2364" s="2">
        <v>-0.96717017536121752</v>
      </c>
      <c r="D2364" s="2">
        <v>-0.12459831778346221</v>
      </c>
      <c r="E2364" s="2">
        <v>-0.94044434503673813</v>
      </c>
      <c r="F2364" s="2">
        <v>-1.198089956479047</v>
      </c>
    </row>
    <row r="2365" spans="1:6" x14ac:dyDescent="0.35">
      <c r="A2365" s="1">
        <v>43243</v>
      </c>
      <c r="B2365" s="2">
        <v>-0.72462277008792797</v>
      </c>
      <c r="C2365" s="2">
        <v>-0.9698700352699412</v>
      </c>
      <c r="D2365" s="2">
        <v>-8.3691881681270827E-2</v>
      </c>
      <c r="E2365" s="2">
        <v>-0.94447893251034287</v>
      </c>
      <c r="F2365" s="2">
        <v>-1.1918542945295245</v>
      </c>
    </row>
    <row r="2366" spans="1:6" x14ac:dyDescent="0.35">
      <c r="A2366" s="1">
        <v>43242</v>
      </c>
      <c r="B2366" s="2">
        <v>-0.67096029158004367</v>
      </c>
      <c r="C2366" s="2">
        <v>-0.96294857623121333</v>
      </c>
      <c r="D2366" s="2">
        <v>-0.28822406219225044</v>
      </c>
      <c r="E2366" s="2">
        <v>-0.91976583281160096</v>
      </c>
      <c r="F2366" s="2">
        <v>-1.2019447293205703</v>
      </c>
    </row>
    <row r="2367" spans="1:6" x14ac:dyDescent="0.35">
      <c r="A2367" s="1">
        <v>43241</v>
      </c>
      <c r="B2367" s="2">
        <v>-0.62555230140964579</v>
      </c>
      <c r="C2367" s="2">
        <v>-0.9590705956350466</v>
      </c>
      <c r="D2367" s="2">
        <v>-0.34958371634553753</v>
      </c>
      <c r="E2367" s="2">
        <v>-0.89987821986788985</v>
      </c>
      <c r="F2367" s="2">
        <v>-1.1921944215449534</v>
      </c>
    </row>
    <row r="2368" spans="1:6" x14ac:dyDescent="0.35">
      <c r="A2368" s="1">
        <v>43240</v>
      </c>
      <c r="B2368" s="2">
        <v>-0.60963293104449356</v>
      </c>
      <c r="C2368" s="2">
        <v>-0.96152501373388632</v>
      </c>
      <c r="D2368" s="2">
        <v>-1.8790094768880547E-3</v>
      </c>
      <c r="E2368" s="2">
        <v>-0.8935860654580623</v>
      </c>
      <c r="F2368" s="2" t="s">
        <v>3778</v>
      </c>
    </row>
    <row r="2369" spans="1:6" x14ac:dyDescent="0.35">
      <c r="A2369" s="1">
        <v>43239</v>
      </c>
      <c r="B2369" s="2">
        <v>-0.62562704023765126</v>
      </c>
      <c r="C2369" s="2">
        <v>-0.96073959994225755</v>
      </c>
      <c r="D2369" s="2">
        <v>-8.3691881681270827E-2</v>
      </c>
      <c r="E2369" s="2">
        <v>-0.90779722406546126</v>
      </c>
      <c r="F2369" s="2" t="s">
        <v>3778</v>
      </c>
    </row>
    <row r="2370" spans="1:6" x14ac:dyDescent="0.35">
      <c r="A2370" s="1">
        <v>43238</v>
      </c>
      <c r="B2370" s="2">
        <v>-0.62851694158719384</v>
      </c>
      <c r="C2370" s="2">
        <v>-0.95691070770806763</v>
      </c>
      <c r="D2370" s="2">
        <v>-0.47230302465213442</v>
      </c>
      <c r="E2370" s="2">
        <v>-0.90776718991553351</v>
      </c>
      <c r="F2370" s="2">
        <v>-1.2148695559068534</v>
      </c>
    </row>
    <row r="2371" spans="1:6" x14ac:dyDescent="0.35">
      <c r="A2371" s="1">
        <v>43237</v>
      </c>
      <c r="B2371" s="2">
        <v>-0.64870472946287716</v>
      </c>
      <c r="C2371" s="2">
        <v>-0.97036091888970921</v>
      </c>
      <c r="D2371" s="2">
        <v>0.1003870807785904</v>
      </c>
      <c r="E2371" s="2">
        <v>-0.91691258856848101</v>
      </c>
      <c r="F2371" s="2">
        <v>-1.206819883208379</v>
      </c>
    </row>
    <row r="2372" spans="1:6" x14ac:dyDescent="0.35">
      <c r="A2372" s="1">
        <v>43236</v>
      </c>
      <c r="B2372" s="2">
        <v>-0.61751372524195292</v>
      </c>
      <c r="C2372" s="2">
        <v>-0.9707536257855236</v>
      </c>
      <c r="D2372" s="2">
        <v>0.18219995298301858</v>
      </c>
      <c r="E2372" s="2">
        <v>-0.902826572252447</v>
      </c>
      <c r="F2372" s="2">
        <v>-1.2040988670849508</v>
      </c>
    </row>
    <row r="2373" spans="1:6" x14ac:dyDescent="0.35">
      <c r="A2373" s="1">
        <v>43235</v>
      </c>
      <c r="B2373" s="2">
        <v>-0.61817807037977879</v>
      </c>
      <c r="C2373" s="2">
        <v>-0.96967368182203406</v>
      </c>
      <c r="D2373" s="2">
        <v>-4.2785445579079442E-2</v>
      </c>
      <c r="E2373" s="2">
        <v>-0.89618902511845233</v>
      </c>
      <c r="F2373" s="2">
        <v>-1.2166835666558053</v>
      </c>
    </row>
    <row r="2374" spans="1:6" x14ac:dyDescent="0.35">
      <c r="A2374" s="1">
        <v>43234</v>
      </c>
      <c r="B2374" s="2">
        <v>-0.60046496814249672</v>
      </c>
      <c r="C2374" s="2">
        <v>-0.96815194260075355</v>
      </c>
      <c r="D2374" s="2">
        <v>-6.3238663630175135E-2</v>
      </c>
      <c r="E2374" s="2">
        <v>-0.88632280686724318</v>
      </c>
      <c r="F2374" s="2">
        <v>-1.1954823160274288</v>
      </c>
    </row>
    <row r="2375" spans="1:6" x14ac:dyDescent="0.35">
      <c r="A2375" s="1">
        <v>43233</v>
      </c>
      <c r="B2375" s="2">
        <v>-0.59854667155702446</v>
      </c>
      <c r="C2375" s="2">
        <v>-0.96653202665551918</v>
      </c>
      <c r="D2375" s="2">
        <v>-4.2785445579079442E-2</v>
      </c>
      <c r="E2375" s="2">
        <v>-0.88535170268625141</v>
      </c>
      <c r="F2375" s="2" t="s">
        <v>3778</v>
      </c>
    </row>
    <row r="2376" spans="1:6" x14ac:dyDescent="0.35">
      <c r="A2376" s="1">
        <v>43232</v>
      </c>
      <c r="B2376" s="2">
        <v>-0.63627317107131065</v>
      </c>
      <c r="C2376" s="2">
        <v>-0.96761197061900872</v>
      </c>
      <c r="D2376" s="2">
        <v>-2.2332227527983747E-2</v>
      </c>
      <c r="E2376" s="2">
        <v>-0.89706502115800668</v>
      </c>
      <c r="F2376" s="2" t="s">
        <v>3778</v>
      </c>
    </row>
    <row r="2377" spans="1:6" x14ac:dyDescent="0.35">
      <c r="A2377" s="1">
        <v>43231</v>
      </c>
      <c r="B2377" s="2">
        <v>-0.6426924059655531</v>
      </c>
      <c r="C2377" s="2">
        <v>-0.96756288225703191</v>
      </c>
      <c r="D2377" s="2">
        <v>-0.2064111899878677</v>
      </c>
      <c r="E2377" s="2">
        <v>-0.89962793528516005</v>
      </c>
      <c r="F2377" s="2">
        <v>-1.1982033321508569</v>
      </c>
    </row>
    <row r="2378" spans="1:6" x14ac:dyDescent="0.35">
      <c r="A2378" s="1">
        <v>43230</v>
      </c>
      <c r="B2378" s="2">
        <v>-0.60267391572576767</v>
      </c>
      <c r="C2378" s="2">
        <v>-0.96343945985098123</v>
      </c>
      <c r="D2378" s="2">
        <v>-0.24731762609005908</v>
      </c>
      <c r="E2378" s="2">
        <v>-0.86872279500968241</v>
      </c>
      <c r="F2378" s="2">
        <v>-1.203418613054094</v>
      </c>
    </row>
    <row r="2379" spans="1:6" x14ac:dyDescent="0.35">
      <c r="A2379" s="1">
        <v>43229</v>
      </c>
      <c r="B2379" s="2">
        <v>-0.58006957241124257</v>
      </c>
      <c r="C2379" s="2">
        <v>-0.95916877235900011</v>
      </c>
      <c r="D2379" s="2">
        <v>-4.2785445579079442E-2</v>
      </c>
      <c r="E2379" s="2">
        <v>-0.85403609569509698</v>
      </c>
      <c r="F2379" s="2">
        <v>-1.2321026580218974</v>
      </c>
    </row>
    <row r="2380" spans="1:6" x14ac:dyDescent="0.35">
      <c r="A2380" s="1">
        <v>43228</v>
      </c>
      <c r="B2380" s="2">
        <v>-0.58267712707720909</v>
      </c>
      <c r="C2380" s="2">
        <v>-0.96481393398633142</v>
      </c>
      <c r="D2380" s="2">
        <v>-2.2332227527983747E-2</v>
      </c>
      <c r="E2380" s="2">
        <v>-0.86017807935528656</v>
      </c>
      <c r="F2380" s="2">
        <v>-1.2614669570205581</v>
      </c>
    </row>
    <row r="2381" spans="1:6" x14ac:dyDescent="0.35">
      <c r="A2381" s="1">
        <v>43227</v>
      </c>
      <c r="B2381" s="2">
        <v>-0.57806823268354224</v>
      </c>
      <c r="C2381" s="2">
        <v>-0.96343945985098123</v>
      </c>
      <c r="D2381" s="2">
        <v>-4.2785445579079442E-2</v>
      </c>
      <c r="E2381" s="2">
        <v>-0.84840469258367612</v>
      </c>
      <c r="F2381" s="2">
        <v>-1.2606733273178918</v>
      </c>
    </row>
    <row r="2382" spans="1:6" x14ac:dyDescent="0.35">
      <c r="A2382" s="1">
        <v>43226</v>
      </c>
      <c r="B2382" s="2">
        <v>-0.54554853818696614</v>
      </c>
      <c r="C2382" s="2">
        <v>-0.96231042752551499</v>
      </c>
      <c r="D2382" s="2">
        <v>-1.3313381827982442</v>
      </c>
      <c r="E2382" s="2">
        <v>-0.83715189774414356</v>
      </c>
      <c r="F2382" s="2" t="s">
        <v>3778</v>
      </c>
    </row>
    <row r="2383" spans="1:6" x14ac:dyDescent="0.35">
      <c r="A2383" s="1">
        <v>43225</v>
      </c>
      <c r="B2383" s="2">
        <v>-0.52467149223078835</v>
      </c>
      <c r="C2383" s="2">
        <v>-0.96024871632248965</v>
      </c>
      <c r="D2383" s="2">
        <v>-1.4745107091559368</v>
      </c>
      <c r="E2383" s="2">
        <v>-0.8272856794929343</v>
      </c>
      <c r="F2383" s="2" t="s">
        <v>3778</v>
      </c>
    </row>
    <row r="2384" spans="1:6" x14ac:dyDescent="0.35">
      <c r="A2384" s="1">
        <v>43224</v>
      </c>
      <c r="B2384" s="2">
        <v>-0.55218368525100192</v>
      </c>
      <c r="C2384" s="2">
        <v>-0.96064142321830404</v>
      </c>
      <c r="D2384" s="2">
        <v>-0.41094337049884733</v>
      </c>
      <c r="E2384" s="2">
        <v>-0.83453892670044438</v>
      </c>
      <c r="F2384" s="2">
        <v>-1.2711038891243658</v>
      </c>
    </row>
    <row r="2385" spans="1:6" x14ac:dyDescent="0.35">
      <c r="A2385" s="1">
        <v>43223</v>
      </c>
      <c r="B2385" s="2">
        <v>-0.55737388164026647</v>
      </c>
      <c r="C2385" s="2">
        <v>-0.95921786072097703</v>
      </c>
      <c r="D2385" s="2">
        <v>-0.75864807736749684</v>
      </c>
      <c r="E2385" s="2">
        <v>-0.83248158743040523</v>
      </c>
      <c r="F2385" s="2">
        <v>-1.3093114905241678</v>
      </c>
    </row>
    <row r="2386" spans="1:6" x14ac:dyDescent="0.35">
      <c r="A2386" s="1">
        <v>43222</v>
      </c>
      <c r="B2386" s="2">
        <v>-0.6327770547835021</v>
      </c>
      <c r="C2386" s="2">
        <v>-0.96024871632248965</v>
      </c>
      <c r="D2386" s="2">
        <v>-0.12459831778346221</v>
      </c>
      <c r="E2386" s="2">
        <v>-0.85783541566093546</v>
      </c>
      <c r="F2386" s="2">
        <v>-1.3025089502155978</v>
      </c>
    </row>
    <row r="2387" spans="1:6" x14ac:dyDescent="0.35">
      <c r="A2387" s="1">
        <v>43221</v>
      </c>
      <c r="B2387" s="2">
        <v>-0.64680304150585066</v>
      </c>
      <c r="C2387" s="2">
        <v>-0.96157410209586314</v>
      </c>
      <c r="D2387" s="2">
        <v>0.16174673493187749</v>
      </c>
      <c r="E2387" s="2">
        <v>-0.86625999471562098</v>
      </c>
      <c r="F2387" s="2">
        <v>-1.2808541968999827</v>
      </c>
    </row>
    <row r="2388" spans="1:6" x14ac:dyDescent="0.35">
      <c r="A2388" s="1">
        <v>43220</v>
      </c>
      <c r="B2388" s="2">
        <v>-0.64779125489836664</v>
      </c>
      <c r="C2388" s="2">
        <v>-0.96078868830423436</v>
      </c>
      <c r="D2388" s="2">
        <v>-1.8790094768880547E-3</v>
      </c>
      <c r="E2388" s="2">
        <v>-0.85774030751949826</v>
      </c>
      <c r="F2388" s="2">
        <v>-1.2884503669112195</v>
      </c>
    </row>
    <row r="2389" spans="1:6" x14ac:dyDescent="0.35">
      <c r="A2389" s="1">
        <v>43219</v>
      </c>
      <c r="B2389" s="2">
        <v>-0.63132379979450803</v>
      </c>
      <c r="C2389" s="2">
        <v>-0.95710706115597488</v>
      </c>
      <c r="D2389" s="2">
        <v>0.16174673493187749</v>
      </c>
      <c r="E2389" s="2">
        <v>-0.84923063170668456</v>
      </c>
      <c r="F2389" s="2" t="s">
        <v>3778</v>
      </c>
    </row>
    <row r="2390" spans="1:6" x14ac:dyDescent="0.35">
      <c r="A2390" s="1">
        <v>43218</v>
      </c>
      <c r="B2390" s="2">
        <v>-0.63664686521133773</v>
      </c>
      <c r="C2390" s="2">
        <v>-0.95646891245027654</v>
      </c>
      <c r="D2390" s="2">
        <v>5.9480644676399026E-2</v>
      </c>
      <c r="E2390" s="2">
        <v>-0.85236920037411634</v>
      </c>
      <c r="F2390" s="2" t="s">
        <v>3778</v>
      </c>
    </row>
    <row r="2391" spans="1:6" x14ac:dyDescent="0.35">
      <c r="A2391" s="1">
        <v>43217</v>
      </c>
      <c r="B2391" s="2">
        <v>-0.66946551501993545</v>
      </c>
      <c r="C2391" s="2">
        <v>-0.9609359533901648</v>
      </c>
      <c r="D2391" s="2">
        <v>0.14129351688078179</v>
      </c>
      <c r="E2391" s="2">
        <v>-0.87296762153278007</v>
      </c>
      <c r="F2391" s="2">
        <v>-1.2637344704567481</v>
      </c>
    </row>
    <row r="2392" spans="1:6" x14ac:dyDescent="0.35">
      <c r="A2392" s="1">
        <v>43216</v>
      </c>
      <c r="B2392" s="2">
        <v>-0.65419388116416344</v>
      </c>
      <c r="C2392" s="2">
        <v>-0.95926694908295373</v>
      </c>
      <c r="D2392" s="2">
        <v>3.9027426625303327E-2</v>
      </c>
      <c r="E2392" s="2">
        <v>-0.85564292271622233</v>
      </c>
      <c r="F2392" s="2">
        <v>-1.2671357406110333</v>
      </c>
    </row>
    <row r="2393" spans="1:6" x14ac:dyDescent="0.35">
      <c r="A2393" s="1">
        <v>43215</v>
      </c>
      <c r="B2393" s="2">
        <v>-0.69156329516686832</v>
      </c>
      <c r="C2393" s="2">
        <v>-0.96550117105400657</v>
      </c>
      <c r="D2393" s="2">
        <v>5.9480644676399026E-2</v>
      </c>
      <c r="E2393" s="2">
        <v>-0.8763614804745965</v>
      </c>
      <c r="F2393" s="2">
        <v>-1.2983140503586459</v>
      </c>
    </row>
    <row r="2394" spans="1:6" x14ac:dyDescent="0.35">
      <c r="A2394" s="1">
        <v>43214</v>
      </c>
      <c r="B2394" s="2">
        <v>-0.62042853953416388</v>
      </c>
      <c r="C2394" s="2">
        <v>-0.95686161934609082</v>
      </c>
      <c r="D2394" s="2">
        <v>0.30491926128959274</v>
      </c>
      <c r="E2394" s="2">
        <v>-0.83770752951780381</v>
      </c>
      <c r="F2394" s="2">
        <v>-1.3037560826055021</v>
      </c>
    </row>
    <row r="2395" spans="1:6" x14ac:dyDescent="0.35">
      <c r="A2395" s="1">
        <v>43213</v>
      </c>
      <c r="B2395" s="2">
        <v>-0.6693326459923703</v>
      </c>
      <c r="C2395" s="2">
        <v>-0.96412669691865638</v>
      </c>
      <c r="D2395" s="2">
        <v>0.34582569739178415</v>
      </c>
      <c r="E2395" s="2">
        <v>-0.87237194422588327</v>
      </c>
      <c r="F2395" s="2">
        <v>-1.26328096776951</v>
      </c>
    </row>
    <row r="2396" spans="1:6" x14ac:dyDescent="0.35">
      <c r="A2396" s="1">
        <v>43212</v>
      </c>
      <c r="B2396" s="2">
        <v>-0.68751909414035339</v>
      </c>
      <c r="C2396" s="2">
        <v>-0.96790650079086948</v>
      </c>
      <c r="D2396" s="2">
        <v>0.57081109595383672</v>
      </c>
      <c r="E2396" s="2">
        <v>-0.87968525973324829</v>
      </c>
      <c r="F2396" s="2" t="s">
        <v>3778</v>
      </c>
    </row>
    <row r="2397" spans="1:6" x14ac:dyDescent="0.35">
      <c r="A2397" s="1">
        <v>43211</v>
      </c>
      <c r="B2397" s="2">
        <v>-0.70133747300713134</v>
      </c>
      <c r="C2397" s="2">
        <v>-0.96555025941598338</v>
      </c>
      <c r="D2397" s="2">
        <v>-1.8790094768880547E-3</v>
      </c>
      <c r="E2397" s="2">
        <v>-0.8738586346472984</v>
      </c>
      <c r="F2397" s="2" t="s">
        <v>3778</v>
      </c>
    </row>
    <row r="2398" spans="1:6" x14ac:dyDescent="0.35">
      <c r="A2398" s="1">
        <v>43210</v>
      </c>
      <c r="B2398" s="2">
        <v>-0.69182903322199873</v>
      </c>
      <c r="C2398" s="2">
        <v>-0.9693791516501733</v>
      </c>
      <c r="D2398" s="2">
        <v>0.34582569739178415</v>
      </c>
      <c r="E2398" s="2">
        <v>-0.87666682766552684</v>
      </c>
      <c r="F2398" s="2">
        <v>-1.2635077191131294</v>
      </c>
    </row>
    <row r="2399" spans="1:6" x14ac:dyDescent="0.35">
      <c r="A2399" s="1">
        <v>43209</v>
      </c>
      <c r="B2399" s="2">
        <v>-0.73297691019608813</v>
      </c>
      <c r="C2399" s="2">
        <v>-0.97045909561366284</v>
      </c>
      <c r="D2399" s="2">
        <v>5.9480644676399026E-2</v>
      </c>
      <c r="E2399" s="2">
        <v>-0.9055096229793107</v>
      </c>
      <c r="F2399" s="2">
        <v>-1.2374313145969442</v>
      </c>
    </row>
    <row r="2400" spans="1:6" x14ac:dyDescent="0.35">
      <c r="A2400" s="1">
        <v>43208</v>
      </c>
      <c r="B2400" s="2">
        <v>-0.76771385659015801</v>
      </c>
      <c r="C2400" s="2">
        <v>-0.97070453742354668</v>
      </c>
      <c r="D2400" s="2">
        <v>-2.2332227527983747E-2</v>
      </c>
      <c r="E2400" s="2">
        <v>-0.91113602039907682</v>
      </c>
      <c r="F2400" s="2">
        <v>-1.2198580854664716</v>
      </c>
    </row>
    <row r="2401" spans="1:6" x14ac:dyDescent="0.35">
      <c r="A2401" s="1">
        <v>43207</v>
      </c>
      <c r="B2401" s="2">
        <v>-0.7863736506488419</v>
      </c>
      <c r="C2401" s="2">
        <v>-0.97345348569424717</v>
      </c>
      <c r="D2401" s="2">
        <v>-0.1450515358345579</v>
      </c>
      <c r="E2401" s="2">
        <v>-0.92464137648317779</v>
      </c>
      <c r="F2401" s="2">
        <v>-1.2223523502462803</v>
      </c>
    </row>
    <row r="2402" spans="1:6" x14ac:dyDescent="0.35">
      <c r="A2402" s="1">
        <v>43206</v>
      </c>
      <c r="B2402" s="2">
        <v>-0.77920702747454551</v>
      </c>
      <c r="C2402" s="2">
        <v>-0.97104815595738436</v>
      </c>
      <c r="D2402" s="2">
        <v>-2.2332227527983747E-2</v>
      </c>
      <c r="E2402" s="2">
        <v>-0.91656219015265927</v>
      </c>
      <c r="F2402" s="2">
        <v>-1.2547777923837975</v>
      </c>
    </row>
    <row r="2403" spans="1:6" x14ac:dyDescent="0.35">
      <c r="A2403" s="1">
        <v>43205</v>
      </c>
      <c r="B2403" s="2">
        <v>-0.76087110167055161</v>
      </c>
      <c r="C2403" s="2">
        <v>-0.96677746846540324</v>
      </c>
      <c r="D2403" s="2">
        <v>-1.8790094768880547E-3</v>
      </c>
      <c r="E2403" s="2">
        <v>-0.90186547945476458</v>
      </c>
      <c r="F2403" s="2" t="s">
        <v>3778</v>
      </c>
    </row>
    <row r="2404" spans="1:6" x14ac:dyDescent="0.35">
      <c r="A2404" s="1">
        <v>43204</v>
      </c>
      <c r="B2404" s="2">
        <v>-0.78693003970177111</v>
      </c>
      <c r="C2404" s="2">
        <v>-0.96594296631179766</v>
      </c>
      <c r="D2404" s="2">
        <v>3.9027426625303327E-2</v>
      </c>
      <c r="E2404" s="2">
        <v>-0.9198459238780744</v>
      </c>
      <c r="F2404" s="2" t="s">
        <v>3778</v>
      </c>
    </row>
    <row r="2405" spans="1:6" x14ac:dyDescent="0.35">
      <c r="A2405" s="1">
        <v>43203</v>
      </c>
      <c r="B2405" s="2">
        <v>-0.79443713975920338</v>
      </c>
      <c r="C2405" s="2">
        <v>-0.96486302234830823</v>
      </c>
      <c r="D2405" s="2">
        <v>3.9027426625303327E-2</v>
      </c>
      <c r="E2405" s="2">
        <v>-0.92570258311395204</v>
      </c>
      <c r="F2405" s="2">
        <v>-1.2791535618228402</v>
      </c>
    </row>
    <row r="2406" spans="1:6" x14ac:dyDescent="0.35">
      <c r="A2406" s="1">
        <v>43202</v>
      </c>
      <c r="B2406" s="2">
        <v>-0.79398040247694812</v>
      </c>
      <c r="C2406" s="2">
        <v>-0.96741561717110158</v>
      </c>
      <c r="D2406" s="2">
        <v>-6.3238663630175135E-2</v>
      </c>
      <c r="E2406" s="2">
        <v>-0.92374035198535043</v>
      </c>
      <c r="F2406" s="2">
        <v>-1.270423635093509</v>
      </c>
    </row>
    <row r="2407" spans="1:6" x14ac:dyDescent="0.35">
      <c r="A2407" s="1">
        <v>43201</v>
      </c>
      <c r="B2407" s="2">
        <v>-0.84703666604656624</v>
      </c>
      <c r="C2407" s="2">
        <v>-0.97070453742354668</v>
      </c>
      <c r="D2407" s="2">
        <v>-2.2332227527983747E-2</v>
      </c>
      <c r="E2407" s="2">
        <v>-0.97202024799393172</v>
      </c>
      <c r="F2407" s="2">
        <v>-1.2951395315479803</v>
      </c>
    </row>
    <row r="2408" spans="1:6" x14ac:dyDescent="0.35">
      <c r="A2408" s="1">
        <v>43200</v>
      </c>
      <c r="B2408" s="2">
        <v>-0.85923570363989366</v>
      </c>
      <c r="C2408" s="2">
        <v>-0.9717844813870361</v>
      </c>
      <c r="D2408" s="2">
        <v>0.18219995298301858</v>
      </c>
      <c r="E2408" s="2">
        <v>-0.97739135513931352</v>
      </c>
      <c r="F2408" s="2">
        <v>-1.2784733077919834</v>
      </c>
    </row>
    <row r="2409" spans="1:6" x14ac:dyDescent="0.35">
      <c r="A2409" s="1">
        <v>43199</v>
      </c>
      <c r="B2409" s="2">
        <v>-0.87285477896532393</v>
      </c>
      <c r="C2409" s="2">
        <v>-0.97276624862657213</v>
      </c>
      <c r="D2409" s="2">
        <v>0.18219995298301858</v>
      </c>
      <c r="E2409" s="2">
        <v>-0.98104050435551415</v>
      </c>
      <c r="F2409" s="2">
        <v>-1.3280184763727354</v>
      </c>
    </row>
    <row r="2410" spans="1:6" x14ac:dyDescent="0.35">
      <c r="A2410" s="1">
        <v>43198</v>
      </c>
      <c r="B2410" s="2">
        <v>-0.87147626280433521</v>
      </c>
      <c r="C2410" s="2">
        <v>-0.97158812793912896</v>
      </c>
      <c r="D2410" s="2">
        <v>-0.12459831778346221</v>
      </c>
      <c r="E2410" s="2">
        <v>-0.96859635490218776</v>
      </c>
      <c r="F2410" s="2" t="s">
        <v>3778</v>
      </c>
    </row>
    <row r="2411" spans="1:6" x14ac:dyDescent="0.35">
      <c r="A2411" s="1">
        <v>43197</v>
      </c>
      <c r="B2411" s="2">
        <v>-0.8846302965332874</v>
      </c>
      <c r="C2411" s="2">
        <v>-0.96972277018401087</v>
      </c>
      <c r="D2411" s="2">
        <v>0.38673213349397551</v>
      </c>
      <c r="E2411" s="2">
        <v>-0.97484345808712392</v>
      </c>
      <c r="F2411" s="2" t="s">
        <v>3778</v>
      </c>
    </row>
    <row r="2412" spans="1:6" x14ac:dyDescent="0.35">
      <c r="A2412" s="1">
        <v>43196</v>
      </c>
      <c r="B2412" s="2">
        <v>-0.89700372472529399</v>
      </c>
      <c r="C2412" s="2">
        <v>-0.97090089087145393</v>
      </c>
      <c r="D2412" s="2">
        <v>5.9480644676399026E-2</v>
      </c>
      <c r="E2412" s="2">
        <v>-0.98892947440315804</v>
      </c>
      <c r="F2412" s="2">
        <v>-1.3378821598201618</v>
      </c>
    </row>
    <row r="2413" spans="1:6" x14ac:dyDescent="0.35">
      <c r="A2413" s="1">
        <v>43195</v>
      </c>
      <c r="B2413" s="2">
        <v>-0.8874122417979331</v>
      </c>
      <c r="C2413" s="2">
        <v>-0.96977185854598758</v>
      </c>
      <c r="D2413" s="2">
        <v>7.9933862727494712E-2</v>
      </c>
      <c r="E2413" s="2">
        <v>-0.98103549866385964</v>
      </c>
      <c r="F2413" s="2">
        <v>-1.2717841431552226</v>
      </c>
    </row>
    <row r="2414" spans="1:6" x14ac:dyDescent="0.35">
      <c r="A2414" s="1">
        <v>43194</v>
      </c>
      <c r="B2414" s="2">
        <v>-0.88977066703721486</v>
      </c>
      <c r="C2414" s="2">
        <v>-0.97114633268133788</v>
      </c>
      <c r="D2414" s="2">
        <v>-1.8790094768880547E-3</v>
      </c>
      <c r="E2414" s="2">
        <v>-0.97968896760877311</v>
      </c>
      <c r="F2414" s="2">
        <v>-1.2923051397527427</v>
      </c>
    </row>
    <row r="2415" spans="1:6" x14ac:dyDescent="0.35">
      <c r="A2415" s="1">
        <v>43193</v>
      </c>
      <c r="B2415" s="2">
        <v>-0.85915266049766548</v>
      </c>
      <c r="C2415" s="2">
        <v>-0.96574661286389052</v>
      </c>
      <c r="D2415" s="2">
        <v>0.50945144180054969</v>
      </c>
      <c r="E2415" s="2">
        <v>-0.94888894685804215</v>
      </c>
      <c r="F2415" s="2">
        <v>-1.3266579683110211</v>
      </c>
    </row>
    <row r="2416" spans="1:6" x14ac:dyDescent="0.35">
      <c r="A2416" s="1">
        <v>43192</v>
      </c>
      <c r="B2416" s="2">
        <v>-0.88446421024883093</v>
      </c>
      <c r="C2416" s="2">
        <v>-0.96923188656424297</v>
      </c>
      <c r="D2416" s="2">
        <v>0.28446604323849706</v>
      </c>
      <c r="E2416" s="2">
        <v>-0.96669919776509572</v>
      </c>
      <c r="F2416" s="2">
        <v>-1.3635050616491089</v>
      </c>
    </row>
    <row r="2417" spans="1:6" x14ac:dyDescent="0.35">
      <c r="A2417" s="1">
        <v>43191</v>
      </c>
      <c r="B2417" s="2">
        <v>-0.88971253683765517</v>
      </c>
      <c r="C2417" s="2">
        <v>-0.97659514086076205</v>
      </c>
      <c r="D2417" s="2">
        <v>3.9027426625303327E-2</v>
      </c>
      <c r="E2417" s="2">
        <v>-0.97887303986907392</v>
      </c>
      <c r="F2417" s="2" t="s">
        <v>3778</v>
      </c>
    </row>
    <row r="2418" spans="1:6" x14ac:dyDescent="0.35">
      <c r="A2418" s="1">
        <v>43190</v>
      </c>
      <c r="B2418" s="2">
        <v>-0.87708167490474087</v>
      </c>
      <c r="C2418" s="2">
        <v>-0.97688967103262281</v>
      </c>
      <c r="D2418" s="2">
        <v>1.8574208574207638E-2</v>
      </c>
      <c r="E2418" s="2">
        <v>-0.97321660829938017</v>
      </c>
      <c r="F2418" s="2" t="s">
        <v>3778</v>
      </c>
    </row>
    <row r="2419" spans="1:6" x14ac:dyDescent="0.35">
      <c r="A2419" s="1">
        <v>43189</v>
      </c>
      <c r="B2419" s="2">
        <v>-0.87722284824652896</v>
      </c>
      <c r="C2419" s="2">
        <v>-0.9801785912850679</v>
      </c>
      <c r="D2419" s="2">
        <v>-0.71774164126530537</v>
      </c>
      <c r="E2419" s="2">
        <v>-0.97744641774751406</v>
      </c>
      <c r="F2419" s="2" t="s">
        <v>3778</v>
      </c>
    </row>
    <row r="2420" spans="1:6" x14ac:dyDescent="0.35">
      <c r="A2420" s="1">
        <v>43188</v>
      </c>
      <c r="B2420" s="2">
        <v>-0.88525312009999912</v>
      </c>
      <c r="C2420" s="2">
        <v>-0.9810621818006503</v>
      </c>
      <c r="D2420" s="2">
        <v>-0.41094337049884733</v>
      </c>
      <c r="E2420" s="2">
        <v>-0.96365573723910125</v>
      </c>
      <c r="F2420" s="2">
        <v>-1.2966134152815034</v>
      </c>
    </row>
    <row r="2421" spans="1:6" x14ac:dyDescent="0.35">
      <c r="A2421" s="1">
        <v>43187</v>
      </c>
      <c r="B2421" s="2">
        <v>-0.83316846129445132</v>
      </c>
      <c r="C2421" s="2">
        <v>-0.97379710422808485</v>
      </c>
      <c r="D2421" s="2">
        <v>0.26401282518740138</v>
      </c>
      <c r="E2421" s="2">
        <v>-0.92232374124709959</v>
      </c>
      <c r="F2421" s="2">
        <v>-1.3373152814611144</v>
      </c>
    </row>
    <row r="2422" spans="1:6" x14ac:dyDescent="0.35">
      <c r="A2422" s="1">
        <v>43186</v>
      </c>
      <c r="B2422" s="2">
        <v>-0.83180655376190826</v>
      </c>
      <c r="C2422" s="2">
        <v>-0.97463160638169022</v>
      </c>
      <c r="D2422" s="2">
        <v>0.87760936672031753</v>
      </c>
      <c r="E2422" s="2">
        <v>-0.92999246086194109</v>
      </c>
      <c r="F2422" s="2">
        <v>-1.3286987304035924</v>
      </c>
    </row>
    <row r="2423" spans="1:6" x14ac:dyDescent="0.35">
      <c r="A2423" s="1">
        <v>43185</v>
      </c>
      <c r="B2423" s="2">
        <v>-0.80066537542632088</v>
      </c>
      <c r="C2423" s="2">
        <v>-0.97232445336878093</v>
      </c>
      <c r="D2423" s="2">
        <v>0.67307718620936063</v>
      </c>
      <c r="E2423" s="2">
        <v>-0.912883006786531</v>
      </c>
      <c r="F2423" s="2">
        <v>-1.276545921371222</v>
      </c>
    </row>
    <row r="2424" spans="1:6" x14ac:dyDescent="0.35">
      <c r="A2424" s="1">
        <v>43184</v>
      </c>
      <c r="B2424" s="2">
        <v>-0.76950758846228784</v>
      </c>
      <c r="C2424" s="2">
        <v>-0.96741561717110158</v>
      </c>
      <c r="D2424" s="2">
        <v>0.52990465985164537</v>
      </c>
      <c r="E2424" s="2">
        <v>-0.89637924140132696</v>
      </c>
      <c r="F2424" s="2" t="s">
        <v>3778</v>
      </c>
    </row>
    <row r="2425" spans="1:6" x14ac:dyDescent="0.35">
      <c r="A2425" s="1">
        <v>43183</v>
      </c>
      <c r="B2425" s="2">
        <v>-0.77204040430024889</v>
      </c>
      <c r="C2425" s="2">
        <v>-0.96643384993156578</v>
      </c>
      <c r="D2425" s="2">
        <v>0.42763856959616692</v>
      </c>
      <c r="E2425" s="2">
        <v>-0.89266501819361654</v>
      </c>
      <c r="F2425" s="2" t="s">
        <v>3778</v>
      </c>
    </row>
    <row r="2426" spans="1:6" x14ac:dyDescent="0.35">
      <c r="A2426" s="1">
        <v>43182</v>
      </c>
      <c r="B2426" s="2">
        <v>-0.75296539453042388</v>
      </c>
      <c r="C2426" s="2">
        <v>-0.97320804388436322</v>
      </c>
      <c r="D2426" s="2">
        <v>0.1003870807785904</v>
      </c>
      <c r="E2426" s="2">
        <v>-0.87417399322153788</v>
      </c>
      <c r="F2426" s="2">
        <v>-1.3562490186533007</v>
      </c>
    </row>
    <row r="2427" spans="1:6" x14ac:dyDescent="0.35">
      <c r="A2427" s="1">
        <v>43181</v>
      </c>
      <c r="B2427" s="2">
        <v>-0.75591342607952605</v>
      </c>
      <c r="C2427" s="2">
        <v>-0.98165124214437183</v>
      </c>
      <c r="D2427" s="2">
        <v>0.24355960713630567</v>
      </c>
      <c r="E2427" s="2">
        <v>-0.8837148415151983</v>
      </c>
      <c r="F2427" s="2">
        <v>-1.2934388964708377</v>
      </c>
    </row>
    <row r="2428" spans="1:6" x14ac:dyDescent="0.35">
      <c r="A2428" s="1">
        <v>43180</v>
      </c>
      <c r="B2428" s="2">
        <v>-0.73899753800763501</v>
      </c>
      <c r="C2428" s="2">
        <v>-0.98228939085007017</v>
      </c>
      <c r="D2428" s="2">
        <v>0.26401282518740138</v>
      </c>
      <c r="E2428" s="2">
        <v>-0.87471961361188877</v>
      </c>
      <c r="F2428" s="2">
        <v>-1.2161166882967578</v>
      </c>
    </row>
    <row r="2429" spans="1:6" x14ac:dyDescent="0.35">
      <c r="A2429" s="1">
        <v>43179</v>
      </c>
      <c r="B2429" s="2">
        <v>-0.74162170130204719</v>
      </c>
      <c r="C2429" s="2">
        <v>-0.98602010636030646</v>
      </c>
      <c r="D2429" s="2">
        <v>0.55035787790274104</v>
      </c>
      <c r="E2429" s="2">
        <v>-0.87438423227103101</v>
      </c>
      <c r="F2429" s="2">
        <v>-1.2104479047062828</v>
      </c>
    </row>
    <row r="2430" spans="1:6" x14ac:dyDescent="0.35">
      <c r="A2430" s="1">
        <v>43178</v>
      </c>
      <c r="B2430" s="2">
        <v>-0.74238569821054701</v>
      </c>
      <c r="C2430" s="2">
        <v>-0.98685460851391194</v>
      </c>
      <c r="D2430" s="2">
        <v>0.28446604323849706</v>
      </c>
      <c r="E2430" s="2">
        <v>-0.88919106818532678</v>
      </c>
      <c r="F2430" s="2">
        <v>-1.2149829315786629</v>
      </c>
    </row>
    <row r="2431" spans="1:6" x14ac:dyDescent="0.35">
      <c r="A2431" s="1">
        <v>43177</v>
      </c>
      <c r="B2431" s="2">
        <v>-0.7585292850597154</v>
      </c>
      <c r="C2431" s="2">
        <v>-0.98719822704774951</v>
      </c>
      <c r="D2431" s="2">
        <v>-0.4927562427032301</v>
      </c>
      <c r="E2431" s="2">
        <v>-0.90999472270182891</v>
      </c>
      <c r="F2431" s="2" t="s">
        <v>3778</v>
      </c>
    </row>
    <row r="2432" spans="1:6" x14ac:dyDescent="0.35">
      <c r="A2432" s="1">
        <v>43176</v>
      </c>
      <c r="B2432" s="2">
        <v>-0.74727693928778982</v>
      </c>
      <c r="C2432" s="2">
        <v>-0.98719822704774951</v>
      </c>
      <c r="D2432" s="2">
        <v>0.4480917876472626</v>
      </c>
      <c r="E2432" s="2">
        <v>-0.92632829457077659</v>
      </c>
      <c r="F2432" s="2" t="s">
        <v>3778</v>
      </c>
    </row>
    <row r="2433" spans="1:6" x14ac:dyDescent="0.35">
      <c r="A2433" s="1">
        <v>43175</v>
      </c>
      <c r="B2433" s="2">
        <v>-0.70532354383408657</v>
      </c>
      <c r="C2433" s="2">
        <v>-0.98651098998007436</v>
      </c>
      <c r="D2433" s="2">
        <v>0.24355960713630567</v>
      </c>
      <c r="E2433" s="2">
        <v>-0.90558971404578414</v>
      </c>
      <c r="F2433" s="2">
        <v>-1.1706530439011482</v>
      </c>
    </row>
    <row r="2434" spans="1:6" x14ac:dyDescent="0.35">
      <c r="A2434" s="1">
        <v>43174</v>
      </c>
      <c r="B2434" s="2">
        <v>-0.69756731434996955</v>
      </c>
      <c r="C2434" s="2">
        <v>-0.98631463653216722</v>
      </c>
      <c r="D2434" s="2">
        <v>0.1003870807785904</v>
      </c>
      <c r="E2434" s="2">
        <v>-0.906831125576124</v>
      </c>
      <c r="F2434" s="2">
        <v>-1.1759817004761945</v>
      </c>
    </row>
    <row r="2435" spans="1:6" x14ac:dyDescent="0.35">
      <c r="A2435" s="1">
        <v>43173</v>
      </c>
      <c r="B2435" s="2">
        <v>-0.69593966876229618</v>
      </c>
      <c r="C2435" s="2">
        <v>-0.98734549213367984</v>
      </c>
      <c r="D2435" s="2">
        <v>0.42763856959616692</v>
      </c>
      <c r="E2435" s="2">
        <v>-0.90952418768629695</v>
      </c>
      <c r="F2435" s="2">
        <v>-1.1734874356963856</v>
      </c>
    </row>
    <row r="2436" spans="1:6" x14ac:dyDescent="0.35">
      <c r="A2436" s="1">
        <v>43172</v>
      </c>
      <c r="B2436" s="2">
        <v>-0.63159784216386117</v>
      </c>
      <c r="C2436" s="2">
        <v>-0.98125853524855744</v>
      </c>
      <c r="D2436" s="2">
        <v>0.36627891544287983</v>
      </c>
      <c r="E2436" s="2">
        <v>-0.86225544139194399</v>
      </c>
      <c r="F2436" s="2">
        <v>-1.1555740795504843</v>
      </c>
    </row>
    <row r="2437" spans="1:6" x14ac:dyDescent="0.35">
      <c r="A2437" s="1">
        <v>43171</v>
      </c>
      <c r="B2437" s="2">
        <v>-0.62539451943941227</v>
      </c>
      <c r="C2437" s="2">
        <v>-0.99166526798763777</v>
      </c>
      <c r="D2437" s="2">
        <v>0.69353040426045631</v>
      </c>
      <c r="E2437" s="2">
        <v>-0.86313143743149834</v>
      </c>
      <c r="F2437" s="2">
        <v>-1.1355065856402029</v>
      </c>
    </row>
    <row r="2438" spans="1:6" x14ac:dyDescent="0.35">
      <c r="A2438" s="1">
        <v>43170</v>
      </c>
      <c r="B2438" s="2">
        <v>-0.60622816221313602</v>
      </c>
      <c r="C2438" s="2">
        <v>-0.9904871473001946</v>
      </c>
      <c r="D2438" s="2">
        <v>1.3889398179977552</v>
      </c>
      <c r="E2438" s="2">
        <v>-0.84349911476217176</v>
      </c>
      <c r="F2438" s="2" t="s">
        <v>3778</v>
      </c>
    </row>
    <row r="2439" spans="1:6" x14ac:dyDescent="0.35">
      <c r="A2439" s="1">
        <v>43169</v>
      </c>
      <c r="B2439" s="2">
        <v>-0.6374523836909517</v>
      </c>
      <c r="C2439" s="2">
        <v>-0.99353062574275586</v>
      </c>
      <c r="D2439" s="2">
        <v>0.65262396815826496</v>
      </c>
      <c r="E2439" s="2">
        <v>-0.88192280390285294</v>
      </c>
      <c r="F2439" s="2" t="s">
        <v>3778</v>
      </c>
    </row>
    <row r="2440" spans="1:6" x14ac:dyDescent="0.35">
      <c r="A2440" s="1">
        <v>43168</v>
      </c>
      <c r="B2440" s="2">
        <v>-0.60143657290656694</v>
      </c>
      <c r="C2440" s="2">
        <v>-0.99019261712833384</v>
      </c>
      <c r="D2440" s="2">
        <v>0.57081109595383672</v>
      </c>
      <c r="E2440" s="2">
        <v>-0.85914690687443973</v>
      </c>
      <c r="F2440" s="2">
        <v>-1.1314250614550609</v>
      </c>
    </row>
    <row r="2441" spans="1:6" x14ac:dyDescent="0.35">
      <c r="A2441" s="1">
        <v>43167</v>
      </c>
      <c r="B2441" s="2">
        <v>-0.62380009110863011</v>
      </c>
      <c r="C2441" s="2">
        <v>-0.99053623566217153</v>
      </c>
      <c r="D2441" s="2">
        <v>0.85715614866922185</v>
      </c>
      <c r="E2441" s="2">
        <v>-0.85499218280112488</v>
      </c>
      <c r="F2441" s="2">
        <v>-1.1853918812363833</v>
      </c>
    </row>
    <row r="2442" spans="1:6" x14ac:dyDescent="0.35">
      <c r="A2442" s="1">
        <v>43166</v>
      </c>
      <c r="B2442" s="2">
        <v>-0.58143147994378563</v>
      </c>
      <c r="C2442" s="2">
        <v>-0.98685460851391194</v>
      </c>
      <c r="D2442" s="2">
        <v>0.65262396815826496</v>
      </c>
      <c r="E2442" s="2">
        <v>-0.82481286781556373</v>
      </c>
      <c r="F2442" s="2">
        <v>-1.1992237131971422</v>
      </c>
    </row>
    <row r="2443" spans="1:6" x14ac:dyDescent="0.35">
      <c r="A2443" s="1">
        <v>43165</v>
      </c>
      <c r="B2443" s="2">
        <v>-0.52753648063766234</v>
      </c>
      <c r="C2443" s="2">
        <v>-0.98498925075879384</v>
      </c>
      <c r="D2443" s="2">
        <v>0.1208402988296861</v>
      </c>
      <c r="E2443" s="2">
        <v>-0.78615891685877115</v>
      </c>
      <c r="F2443" s="2">
        <v>-1.1977498294636189</v>
      </c>
    </row>
    <row r="2444" spans="1:6" x14ac:dyDescent="0.35">
      <c r="A2444" s="1">
        <v>43164</v>
      </c>
      <c r="B2444" s="2">
        <v>-0.49817242554575919</v>
      </c>
      <c r="C2444" s="2">
        <v>-0.9815530654204182</v>
      </c>
      <c r="D2444" s="2">
        <v>0.16174673493187749</v>
      </c>
      <c r="E2444" s="2">
        <v>-0.75334660806289244</v>
      </c>
      <c r="F2444" s="2">
        <v>-1.2059128778339028</v>
      </c>
    </row>
    <row r="2445" spans="1:6" x14ac:dyDescent="0.35">
      <c r="A2445" s="1">
        <v>43163</v>
      </c>
      <c r="B2445" s="2">
        <v>-0.48547512909906237</v>
      </c>
      <c r="C2445" s="2">
        <v>-0.98008041456111439</v>
      </c>
      <c r="D2445" s="2">
        <v>0.42763856959616692</v>
      </c>
      <c r="E2445" s="2">
        <v>-0.74904671893159414</v>
      </c>
      <c r="F2445" s="2" t="s">
        <v>3778</v>
      </c>
    </row>
    <row r="2446" spans="1:6" x14ac:dyDescent="0.35">
      <c r="A2446" s="1">
        <v>43162</v>
      </c>
      <c r="B2446" s="2">
        <v>-0.49346387938141839</v>
      </c>
      <c r="C2446" s="2">
        <v>-0.98081673999076624</v>
      </c>
      <c r="D2446" s="2">
        <v>0.26401282518740138</v>
      </c>
      <c r="E2446" s="2">
        <v>-0.74975752714654686</v>
      </c>
      <c r="F2446" s="2" t="s">
        <v>3778</v>
      </c>
    </row>
    <row r="2447" spans="1:6" x14ac:dyDescent="0.35">
      <c r="A2447" s="1">
        <v>43161</v>
      </c>
      <c r="B2447" s="2">
        <v>-0.49331440172540753</v>
      </c>
      <c r="C2447" s="2">
        <v>-0.98086582835274316</v>
      </c>
      <c r="D2447" s="2">
        <v>1.8574208574207638E-2</v>
      </c>
      <c r="E2447" s="2">
        <v>-0.77852023139385718</v>
      </c>
      <c r="F2447" s="2">
        <v>-1.2395854523613248</v>
      </c>
    </row>
    <row r="2448" spans="1:6" x14ac:dyDescent="0.35">
      <c r="A2448" s="1">
        <v>43160</v>
      </c>
      <c r="B2448" s="2">
        <v>-0.48172988338456907</v>
      </c>
      <c r="C2448" s="2">
        <v>-0.97954044257936967</v>
      </c>
      <c r="D2448" s="2">
        <v>-1.8790094768880547E-3</v>
      </c>
      <c r="E2448" s="2">
        <v>-0.77467586020312729</v>
      </c>
      <c r="F2448" s="2">
        <v>-1.2548911680556074</v>
      </c>
    </row>
    <row r="2449" spans="1:6" x14ac:dyDescent="0.35">
      <c r="A2449" s="1">
        <v>43159</v>
      </c>
      <c r="B2449" s="2">
        <v>-0.4963039548456239</v>
      </c>
      <c r="C2449" s="2">
        <v>-0.97973679602727681</v>
      </c>
      <c r="D2449" s="2">
        <v>0.18219995298301858</v>
      </c>
      <c r="E2449" s="2">
        <v>-0.80323833678425371</v>
      </c>
      <c r="F2449" s="2">
        <v>-1.2139625505323772</v>
      </c>
    </row>
    <row r="2450" spans="1:6" x14ac:dyDescent="0.35">
      <c r="A2450" s="1">
        <v>43158</v>
      </c>
      <c r="B2450" s="2">
        <v>-0.48056727939337374</v>
      </c>
      <c r="C2450" s="2">
        <v>-0.97924591240750891</v>
      </c>
      <c r="D2450" s="2">
        <v>0.46854500569835827</v>
      </c>
      <c r="E2450" s="2">
        <v>-0.79019851002403041</v>
      </c>
      <c r="F2450" s="2">
        <v>-1.1793829706304795</v>
      </c>
    </row>
    <row r="2451" spans="1:6" x14ac:dyDescent="0.35">
      <c r="A2451" s="1">
        <v>43157</v>
      </c>
      <c r="B2451" s="2">
        <v>-0.48426269922253012</v>
      </c>
      <c r="C2451" s="2">
        <v>-0.98238756757402379</v>
      </c>
      <c r="D2451" s="2">
        <v>0.26401282518740138</v>
      </c>
      <c r="E2451" s="2">
        <v>-0.80568111431169664</v>
      </c>
      <c r="F2451" s="2">
        <v>-1.1393613584817259</v>
      </c>
    </row>
    <row r="2452" spans="1:6" x14ac:dyDescent="0.35">
      <c r="A2452" s="1">
        <v>43156</v>
      </c>
      <c r="B2452" s="2">
        <v>-0.50594526365832182</v>
      </c>
      <c r="C2452" s="2">
        <v>-0.98523469256867768</v>
      </c>
      <c r="D2452" s="2">
        <v>0.46854500569835827</v>
      </c>
      <c r="E2452" s="2">
        <v>-0.84071595020221612</v>
      </c>
      <c r="F2452" s="2" t="s">
        <v>3778</v>
      </c>
    </row>
    <row r="2453" spans="1:6" x14ac:dyDescent="0.35">
      <c r="A2453" s="1">
        <v>43155</v>
      </c>
      <c r="B2453" s="2">
        <v>-0.51135967653160252</v>
      </c>
      <c r="C2453" s="2">
        <v>-0.98646190161809755</v>
      </c>
      <c r="D2453" s="2">
        <v>0.57081109595383672</v>
      </c>
      <c r="E2453" s="2">
        <v>-0.83475417144159203</v>
      </c>
      <c r="F2453" s="2" t="s">
        <v>3778</v>
      </c>
    </row>
    <row r="2454" spans="1:6" x14ac:dyDescent="0.35">
      <c r="A2454" s="1">
        <v>43154</v>
      </c>
      <c r="B2454" s="2">
        <v>-0.49284936012892944</v>
      </c>
      <c r="C2454" s="2">
        <v>-0.98346751153751322</v>
      </c>
      <c r="D2454" s="2">
        <v>0.16174673493187749</v>
      </c>
      <c r="E2454" s="2">
        <v>-0.81142264263951869</v>
      </c>
      <c r="F2454" s="2">
        <v>-1.1759817004761945</v>
      </c>
    </row>
    <row r="2455" spans="1:6" x14ac:dyDescent="0.35">
      <c r="A2455" s="1">
        <v>43153</v>
      </c>
      <c r="B2455" s="2">
        <v>-0.5368539211956701</v>
      </c>
      <c r="C2455" s="2">
        <v>-0.98759093394356379</v>
      </c>
      <c r="D2455" s="2">
        <v>0.36627891544287983</v>
      </c>
      <c r="E2455" s="2">
        <v>-0.8278763511081767</v>
      </c>
      <c r="F2455" s="2">
        <v>-1.2250733663697084</v>
      </c>
    </row>
    <row r="2456" spans="1:6" x14ac:dyDescent="0.35">
      <c r="A2456" s="1">
        <v>43152</v>
      </c>
      <c r="B2456" s="2">
        <v>-0.50742343158998426</v>
      </c>
      <c r="C2456" s="2">
        <v>-0.98508742748274736</v>
      </c>
      <c r="D2456" s="2">
        <v>0.55035787790274104</v>
      </c>
      <c r="E2456" s="2">
        <v>-0.79627541969271021</v>
      </c>
      <c r="F2456" s="2">
        <v>-1.228134509508565</v>
      </c>
    </row>
    <row r="2457" spans="1:6" x14ac:dyDescent="0.35">
      <c r="A2457" s="1">
        <v>43151</v>
      </c>
      <c r="B2457" s="2">
        <v>-0.46971354070414373</v>
      </c>
      <c r="C2457" s="2">
        <v>-0.98253483265995412</v>
      </c>
      <c r="D2457" s="2">
        <v>0.34582569739178415</v>
      </c>
      <c r="E2457" s="2">
        <v>-0.75794683869346635</v>
      </c>
      <c r="F2457" s="2">
        <v>-1.2111281587371396</v>
      </c>
    </row>
    <row r="2458" spans="1:6" x14ac:dyDescent="0.35">
      <c r="A2458" s="1">
        <v>43150</v>
      </c>
      <c r="B2458" s="2">
        <v>-0.42356646656791458</v>
      </c>
      <c r="C2458" s="2">
        <v>-0.97679149430866918</v>
      </c>
      <c r="D2458" s="2">
        <v>0.65262396815826496</v>
      </c>
      <c r="E2458" s="2">
        <v>-0.76141578301010171</v>
      </c>
      <c r="F2458" s="2" t="s">
        <v>3778</v>
      </c>
    </row>
    <row r="2459" spans="1:6" x14ac:dyDescent="0.35">
      <c r="A2459" s="1">
        <v>43149</v>
      </c>
      <c r="B2459" s="2">
        <v>-0.44597150634109184</v>
      </c>
      <c r="C2459" s="2">
        <v>-0.97885320551169464</v>
      </c>
      <c r="D2459" s="2">
        <v>1.1435012013846069</v>
      </c>
      <c r="E2459" s="2">
        <v>-0.79998964290042074</v>
      </c>
      <c r="F2459" s="2" t="s">
        <v>3778</v>
      </c>
    </row>
    <row r="2460" spans="1:6" x14ac:dyDescent="0.35">
      <c r="A2460" s="1">
        <v>43148</v>
      </c>
      <c r="B2460" s="2">
        <v>-0.3974410940229125</v>
      </c>
      <c r="C2460" s="2">
        <v>-0.97384619259006155</v>
      </c>
      <c r="D2460" s="2">
        <v>1.1844076374867984</v>
      </c>
      <c r="E2460" s="2">
        <v>-0.7662162413068595</v>
      </c>
      <c r="F2460" s="2" t="s">
        <v>3778</v>
      </c>
    </row>
    <row r="2461" spans="1:6" x14ac:dyDescent="0.35">
      <c r="A2461" s="1">
        <v>43147</v>
      </c>
      <c r="B2461" s="2">
        <v>-0.42570897963740301</v>
      </c>
      <c r="C2461" s="2">
        <v>-0.97610425724099414</v>
      </c>
      <c r="D2461" s="2">
        <v>0.6117175320560736</v>
      </c>
      <c r="E2461" s="2">
        <v>-0.81100717023218716</v>
      </c>
      <c r="F2461" s="2">
        <v>-1.1931014269194296</v>
      </c>
    </row>
    <row r="2462" spans="1:6" x14ac:dyDescent="0.35">
      <c r="A2462" s="1">
        <v>43146</v>
      </c>
      <c r="B2462" s="2">
        <v>-0.43396346797488944</v>
      </c>
      <c r="C2462" s="2">
        <v>-0.97772417318622828</v>
      </c>
      <c r="D2462" s="2">
        <v>0.77534327646483914</v>
      </c>
      <c r="E2462" s="2">
        <v>-0.81808521823178637</v>
      </c>
      <c r="F2462" s="2">
        <v>-1.1942351836375245</v>
      </c>
    </row>
    <row r="2463" spans="1:6" x14ac:dyDescent="0.35">
      <c r="A2463" s="1">
        <v>43145</v>
      </c>
      <c r="B2463" s="2">
        <v>-0.44051557189669699</v>
      </c>
      <c r="C2463" s="2">
        <v>-0.98022767964704471</v>
      </c>
      <c r="D2463" s="2">
        <v>0.42763856959616692</v>
      </c>
      <c r="E2463" s="2">
        <v>-0.84616714841407159</v>
      </c>
      <c r="F2463" s="2">
        <v>-1.2311956526474217</v>
      </c>
    </row>
    <row r="2464" spans="1:6" x14ac:dyDescent="0.35">
      <c r="A2464" s="1">
        <v>43144</v>
      </c>
      <c r="B2464" s="2">
        <v>-0.50553004794718059</v>
      </c>
      <c r="C2464" s="2">
        <v>-0.98695278523786545</v>
      </c>
      <c r="D2464" s="2">
        <v>0.1208402988296861</v>
      </c>
      <c r="E2464" s="2">
        <v>-0.89307548490929345</v>
      </c>
      <c r="F2464" s="2">
        <v>-1.2716707674834133</v>
      </c>
    </row>
    <row r="2465" spans="1:6" x14ac:dyDescent="0.35">
      <c r="A2465" s="1">
        <v>43143</v>
      </c>
      <c r="B2465" s="2">
        <v>-0.48540039027105691</v>
      </c>
      <c r="C2465" s="2">
        <v>-0.98523469256867768</v>
      </c>
      <c r="D2465" s="2">
        <v>0.16174673493187749</v>
      </c>
      <c r="E2465" s="2">
        <v>-0.87483975021159921</v>
      </c>
      <c r="F2465" s="2">
        <v>-1.2794936888382689</v>
      </c>
    </row>
    <row r="2466" spans="1:6" x14ac:dyDescent="0.35">
      <c r="A2466" s="1">
        <v>43142</v>
      </c>
      <c r="B2466" s="2">
        <v>-0.53121529183837302</v>
      </c>
      <c r="C2466" s="2">
        <v>-0.988523612821123</v>
      </c>
      <c r="D2466" s="2">
        <v>0.22310638908520997</v>
      </c>
      <c r="E2466" s="2">
        <v>-0.91596651284576225</v>
      </c>
      <c r="F2466" s="2" t="s">
        <v>3778</v>
      </c>
    </row>
    <row r="2467" spans="1:6" x14ac:dyDescent="0.35">
      <c r="A2467" s="1">
        <v>43141</v>
      </c>
      <c r="B2467" s="2">
        <v>-0.49721742941013453</v>
      </c>
      <c r="C2467" s="2">
        <v>-0.98572557618844558</v>
      </c>
      <c r="D2467" s="2">
        <v>0.55035787790274104</v>
      </c>
      <c r="E2467" s="2">
        <v>-0.89205432381175587</v>
      </c>
      <c r="F2467" s="2" t="s">
        <v>3778</v>
      </c>
    </row>
    <row r="2468" spans="1:6" x14ac:dyDescent="0.35">
      <c r="A2468" s="1">
        <v>43140</v>
      </c>
      <c r="B2468" s="2">
        <v>-0.47524421397654398</v>
      </c>
      <c r="C2468" s="2">
        <v>-0.9904380589382179</v>
      </c>
      <c r="D2468" s="2">
        <v>0.79579649451593482</v>
      </c>
      <c r="E2468" s="2">
        <v>-0.88503634411201182</v>
      </c>
      <c r="F2468" s="2">
        <v>-1.3207624333769274</v>
      </c>
    </row>
    <row r="2469" spans="1:6" x14ac:dyDescent="0.35">
      <c r="A2469" s="1">
        <v>43139</v>
      </c>
      <c r="B2469" s="2">
        <v>-0.53540897052089886</v>
      </c>
      <c r="C2469" s="2">
        <v>-0.9904380589382179</v>
      </c>
      <c r="D2469" s="2">
        <v>5.9480644676399026E-2</v>
      </c>
      <c r="E2469" s="2">
        <v>-0.91184682861402955</v>
      </c>
      <c r="F2469" s="2">
        <v>-1.3645254426953946</v>
      </c>
    </row>
    <row r="2470" spans="1:6" x14ac:dyDescent="0.35">
      <c r="A2470" s="1">
        <v>43138</v>
      </c>
      <c r="B2470" s="2">
        <v>-0.57877409939248226</v>
      </c>
      <c r="C2470" s="2">
        <v>-0.99127256109182327</v>
      </c>
      <c r="D2470" s="2">
        <v>0.16174673493187749</v>
      </c>
      <c r="E2470" s="2">
        <v>-0.94035424258695544</v>
      </c>
      <c r="F2470" s="2">
        <v>-1.2503561411832274</v>
      </c>
    </row>
    <row r="2471" spans="1:6" x14ac:dyDescent="0.35">
      <c r="A2471" s="1">
        <v>43137</v>
      </c>
      <c r="B2471" s="2">
        <v>-0.55332137629952871</v>
      </c>
      <c r="C2471" s="2">
        <v>-0.99058532402414823</v>
      </c>
      <c r="D2471" s="2">
        <v>0.24355960713630567</v>
      </c>
      <c r="E2471" s="2">
        <v>-0.93502318097481041</v>
      </c>
      <c r="F2471" s="2">
        <v>-1.2351638011607542</v>
      </c>
    </row>
    <row r="2472" spans="1:6" x14ac:dyDescent="0.35">
      <c r="A2472" s="1">
        <v>43136</v>
      </c>
      <c r="B2472" s="2">
        <v>-0.62554399709542297</v>
      </c>
      <c r="C2472" s="2">
        <v>-0.99819402013055136</v>
      </c>
      <c r="D2472" s="2">
        <v>-2.1085604687399715</v>
      </c>
      <c r="E2472" s="2">
        <v>-0.97320159122441641</v>
      </c>
      <c r="F2472" s="2">
        <v>-1.2875433615367433</v>
      </c>
    </row>
    <row r="2473" spans="1:6" x14ac:dyDescent="0.35">
      <c r="A2473" s="1">
        <v>43135</v>
      </c>
      <c r="B2473" s="2">
        <v>-0.51545370344345454</v>
      </c>
      <c r="C2473" s="2">
        <v>-0.98984899859449638</v>
      </c>
      <c r="D2473" s="2">
        <v>-0.77910129541861517</v>
      </c>
      <c r="E2473" s="2">
        <v>-0.90894352745436369</v>
      </c>
      <c r="F2473" s="2" t="s">
        <v>3778</v>
      </c>
    </row>
    <row r="2474" spans="1:6" x14ac:dyDescent="0.35">
      <c r="A2474" s="1">
        <v>43134</v>
      </c>
      <c r="B2474" s="2">
        <v>-0.39748261559402659</v>
      </c>
      <c r="C2474" s="2">
        <v>-0.98322206972762916</v>
      </c>
      <c r="D2474" s="2">
        <v>-0.75864807736749684</v>
      </c>
      <c r="E2474" s="2">
        <v>-0.85794053518568214</v>
      </c>
      <c r="F2474" s="2" t="s">
        <v>3778</v>
      </c>
    </row>
    <row r="2475" spans="1:6" x14ac:dyDescent="0.35">
      <c r="A2475" s="1">
        <v>43133</v>
      </c>
      <c r="B2475" s="2">
        <v>-0.43953566281840378</v>
      </c>
      <c r="C2475" s="2">
        <v>-0.98322206972762916</v>
      </c>
      <c r="D2475" s="2">
        <v>-1.9244815062800875</v>
      </c>
      <c r="E2475" s="2">
        <v>-0.87535533645202257</v>
      </c>
      <c r="F2475" s="2">
        <v>-1.1592021010483886</v>
      </c>
    </row>
    <row r="2476" spans="1:6" x14ac:dyDescent="0.35">
      <c r="A2476" s="1">
        <v>43132</v>
      </c>
      <c r="B2476" s="2">
        <v>-0.34594604152718522</v>
      </c>
      <c r="C2476" s="2">
        <v>-0.98440019041507232</v>
      </c>
      <c r="D2476" s="2">
        <v>-4.2152419280030546</v>
      </c>
      <c r="E2476" s="2">
        <v>-0.86094395017843994</v>
      </c>
      <c r="F2476" s="2">
        <v>-1.0912900736344975</v>
      </c>
    </row>
    <row r="2477" spans="1:6" x14ac:dyDescent="0.35">
      <c r="A2477" s="1">
        <v>43131</v>
      </c>
      <c r="B2477" s="2">
        <v>-0.27574967340165984</v>
      </c>
      <c r="C2477" s="2">
        <v>-0.97556428525924932</v>
      </c>
      <c r="D2477" s="2">
        <v>-2.7835166644261973</v>
      </c>
      <c r="E2477" s="2">
        <v>-0.80666723556765219</v>
      </c>
      <c r="F2477" s="2">
        <v>-1.0892493115419264</v>
      </c>
    </row>
    <row r="2478" spans="1:6" x14ac:dyDescent="0.35">
      <c r="A2478" s="1">
        <v>43130</v>
      </c>
      <c r="B2478" s="2">
        <v>-0.31409899648265771</v>
      </c>
      <c r="C2478" s="2">
        <v>-0.97477887146762066</v>
      </c>
      <c r="D2478" s="2">
        <v>-3.7243646947767126</v>
      </c>
      <c r="E2478" s="2">
        <v>-0.81164289307232085</v>
      </c>
      <c r="F2478" s="2">
        <v>-1.0908365709472594</v>
      </c>
    </row>
    <row r="2479" spans="1:6" x14ac:dyDescent="0.35">
      <c r="A2479" s="1">
        <v>43129</v>
      </c>
      <c r="B2479" s="2">
        <v>-0.22848151684534951</v>
      </c>
      <c r="C2479" s="2">
        <v>-0.96820103096273025</v>
      </c>
      <c r="D2479" s="2">
        <v>-1.8222154160246091</v>
      </c>
      <c r="E2479" s="2">
        <v>-0.75764149150253612</v>
      </c>
      <c r="F2479" s="2">
        <v>-1.0555767370145048</v>
      </c>
    </row>
    <row r="2480" spans="1:6" x14ac:dyDescent="0.35">
      <c r="A2480" s="1">
        <v>43128</v>
      </c>
      <c r="B2480" s="2">
        <v>-0.16902262700993473</v>
      </c>
      <c r="C2480" s="2">
        <v>-0.96348854821295804</v>
      </c>
      <c r="D2480" s="2">
        <v>-4.2356951460541508</v>
      </c>
      <c r="E2480" s="2">
        <v>-0.73009517032729254</v>
      </c>
      <c r="F2480" s="2" t="s">
        <v>3778</v>
      </c>
    </row>
    <row r="2481" spans="1:6" x14ac:dyDescent="0.35">
      <c r="A2481" s="1">
        <v>43127</v>
      </c>
      <c r="B2481" s="2">
        <v>-0.27847348846674586</v>
      </c>
      <c r="C2481" s="2">
        <v>-0.96530481760609943</v>
      </c>
      <c r="D2481" s="2">
        <v>-1.0654463481339775</v>
      </c>
      <c r="E2481" s="2">
        <v>-0.74649381618775013</v>
      </c>
      <c r="F2481" s="2" t="s">
        <v>3778</v>
      </c>
    </row>
    <row r="2482" spans="1:6" x14ac:dyDescent="0.35">
      <c r="A2482" s="1">
        <v>43126</v>
      </c>
      <c r="B2482" s="2">
        <v>-0.33477673889748782</v>
      </c>
      <c r="C2482" s="2">
        <v>-0.96643384993156578</v>
      </c>
      <c r="D2482" s="2">
        <v>3.9027426625303327E-2</v>
      </c>
      <c r="E2482" s="2">
        <v>-0.76398370282890948</v>
      </c>
      <c r="F2482" s="2">
        <v>-1.0335818566834616</v>
      </c>
    </row>
    <row r="2483" spans="1:6" x14ac:dyDescent="0.35">
      <c r="A2483" s="1">
        <v>43125</v>
      </c>
      <c r="B2483" s="2">
        <v>-0.33378022119074902</v>
      </c>
      <c r="C2483" s="2">
        <v>-0.96633567320761204</v>
      </c>
      <c r="D2483" s="2">
        <v>0.52990465985164537</v>
      </c>
      <c r="E2483" s="2">
        <v>-0.75973387061415731</v>
      </c>
      <c r="F2483" s="2">
        <v>-1.0717894580832636</v>
      </c>
    </row>
    <row r="2484" spans="1:6" x14ac:dyDescent="0.35">
      <c r="A2484" s="1">
        <v>43124</v>
      </c>
      <c r="B2484" s="2">
        <v>-0.32132374985651402</v>
      </c>
      <c r="C2484" s="2">
        <v>-0.96348854821295804</v>
      </c>
      <c r="D2484" s="2">
        <v>0.69353040426045631</v>
      </c>
      <c r="E2484" s="2">
        <v>-0.74725468131924877</v>
      </c>
      <c r="F2484" s="2">
        <v>-1.0737168445040248</v>
      </c>
    </row>
    <row r="2485" spans="1:6" x14ac:dyDescent="0.35">
      <c r="A2485" s="1">
        <v>43123</v>
      </c>
      <c r="B2485" s="2">
        <v>-0.38794095855200261</v>
      </c>
      <c r="C2485" s="2">
        <v>-0.96677746846540324</v>
      </c>
      <c r="D2485" s="2">
        <v>0.57081109595383672</v>
      </c>
      <c r="E2485" s="2">
        <v>-0.77474093419463697</v>
      </c>
      <c r="F2485" s="2">
        <v>-1.0719028337550731</v>
      </c>
    </row>
    <row r="2486" spans="1:6" x14ac:dyDescent="0.35">
      <c r="A2486" s="1">
        <v>43122</v>
      </c>
      <c r="B2486" s="2">
        <v>-0.3778927383423864</v>
      </c>
      <c r="C2486" s="2">
        <v>-0.96775923570493905</v>
      </c>
      <c r="D2486" s="2">
        <v>1.8593638331730471</v>
      </c>
      <c r="E2486" s="2">
        <v>-0.77666311979000202</v>
      </c>
      <c r="F2486" s="2">
        <v>-1.0788187497354524</v>
      </c>
    </row>
    <row r="2487" spans="1:6" x14ac:dyDescent="0.35">
      <c r="A2487" s="1">
        <v>43121</v>
      </c>
      <c r="B2487" s="2">
        <v>-0.33477673889748782</v>
      </c>
      <c r="C2487" s="2">
        <v>-0.96172136718179346</v>
      </c>
      <c r="D2487" s="2">
        <v>1.3480333818955639</v>
      </c>
      <c r="E2487" s="2">
        <v>-0.74011656501979439</v>
      </c>
      <c r="F2487" s="2" t="s">
        <v>3778</v>
      </c>
    </row>
    <row r="2488" spans="1:6" x14ac:dyDescent="0.35">
      <c r="A2488" s="1">
        <v>43120</v>
      </c>
      <c r="B2488" s="2">
        <v>-0.25256402809153711</v>
      </c>
      <c r="C2488" s="2">
        <v>-0.95200187151038818</v>
      </c>
      <c r="D2488" s="2">
        <v>2.4525071566548675</v>
      </c>
      <c r="E2488" s="2">
        <v>-0.67684462250569721</v>
      </c>
      <c r="F2488" s="2" t="s">
        <v>3778</v>
      </c>
    </row>
    <row r="2489" spans="1:6" x14ac:dyDescent="0.35">
      <c r="A2489" s="1">
        <v>43119</v>
      </c>
      <c r="B2489" s="2">
        <v>-0.34673495137835347</v>
      </c>
      <c r="C2489" s="2">
        <v>-0.95779429822364992</v>
      </c>
      <c r="D2489" s="2">
        <v>3.5160744953119796</v>
      </c>
      <c r="E2489" s="2">
        <v>-0.74085240169302002</v>
      </c>
      <c r="F2489" s="2">
        <v>-1.104555027236209</v>
      </c>
    </row>
    <row r="2490" spans="1:6" x14ac:dyDescent="0.35">
      <c r="A2490" s="1">
        <v>43118</v>
      </c>
      <c r="B2490" s="2">
        <v>-0.37811695482640267</v>
      </c>
      <c r="C2490" s="2">
        <v>-0.96167227881981676</v>
      </c>
      <c r="D2490" s="2">
        <v>4.7637207964289532</v>
      </c>
      <c r="E2490" s="2">
        <v>-0.75761145735260849</v>
      </c>
      <c r="F2490" s="2">
        <v>-1.1185002348687778</v>
      </c>
    </row>
    <row r="2491" spans="1:6" x14ac:dyDescent="0.35">
      <c r="A2491" s="1">
        <v>43117</v>
      </c>
      <c r="B2491" s="2">
        <v>-0.35927446585481659</v>
      </c>
      <c r="C2491" s="2">
        <v>-0.9618686322677239</v>
      </c>
      <c r="D2491" s="2">
        <v>2.5343200288592502</v>
      </c>
      <c r="E2491" s="2">
        <v>-0.76026947962119917</v>
      </c>
      <c r="F2491" s="2">
        <v>-1.1132849539655407</v>
      </c>
    </row>
    <row r="2492" spans="1:6" x14ac:dyDescent="0.35">
      <c r="A2492" s="1">
        <v>43116</v>
      </c>
      <c r="B2492" s="2">
        <v>-0.35711534415688251</v>
      </c>
      <c r="C2492" s="2">
        <v>-0.96726835208517115</v>
      </c>
      <c r="D2492" s="2">
        <v>6.0931799697503095</v>
      </c>
      <c r="E2492" s="2">
        <v>-0.75177482088334913</v>
      </c>
      <c r="F2492" s="2">
        <v>-1.1429893799796298</v>
      </c>
    </row>
    <row r="2493" spans="1:6" x14ac:dyDescent="0.35">
      <c r="A2493" s="1">
        <v>43115</v>
      </c>
      <c r="B2493" s="2">
        <v>-0.14676706489276811</v>
      </c>
      <c r="C2493" s="2">
        <v>-0.93565544697211589</v>
      </c>
      <c r="D2493" s="2">
        <v>0.65262396815826496</v>
      </c>
      <c r="E2493" s="2">
        <v>-0.63486689229025262</v>
      </c>
      <c r="F2493" s="2" t="s">
        <v>3778</v>
      </c>
    </row>
    <row r="2494" spans="1:6" x14ac:dyDescent="0.35">
      <c r="A2494" s="1">
        <v>43114</v>
      </c>
      <c r="B2494" s="2">
        <v>-8.3156017945941671E-2</v>
      </c>
      <c r="C2494" s="2">
        <v>-0.93069752241245973</v>
      </c>
      <c r="D2494" s="2">
        <v>1.6343784346109491</v>
      </c>
      <c r="E2494" s="2">
        <v>-0.63498202319830832</v>
      </c>
      <c r="F2494" s="2" t="s">
        <v>3778</v>
      </c>
    </row>
    <row r="2495" spans="1:6" x14ac:dyDescent="0.35">
      <c r="A2495" s="1">
        <v>43113</v>
      </c>
      <c r="B2495" s="2">
        <v>-5.8243075277471759E-2</v>
      </c>
      <c r="C2495" s="2">
        <v>-0.92264703104826551</v>
      </c>
      <c r="D2495" s="2">
        <v>2.0025363595307168</v>
      </c>
      <c r="E2495" s="2">
        <v>-0.60509804402036838</v>
      </c>
      <c r="F2495" s="2" t="s">
        <v>3778</v>
      </c>
    </row>
    <row r="2496" spans="1:6" x14ac:dyDescent="0.35">
      <c r="A2496" s="1">
        <v>43112</v>
      </c>
      <c r="B2496" s="2">
        <v>-0.16022005393374192</v>
      </c>
      <c r="C2496" s="2">
        <v>-0.92284338449617265</v>
      </c>
      <c r="E2496" s="2">
        <v>-0.62539612367975639</v>
      </c>
      <c r="F2496" s="2">
        <v>-1.131878564142299</v>
      </c>
    </row>
    <row r="2497" spans="1:6" x14ac:dyDescent="0.35">
      <c r="A2497" s="1">
        <v>43111</v>
      </c>
      <c r="B2497" s="2">
        <v>-0.26128355802550157</v>
      </c>
      <c r="C2497" s="2">
        <v>-0.92637774655850191</v>
      </c>
      <c r="D2497" s="2">
        <v>-1.2290720925427658</v>
      </c>
      <c r="E2497" s="2">
        <v>-0.64298111846235328</v>
      </c>
      <c r="F2497" s="2">
        <v>-1.1529664390988661</v>
      </c>
    </row>
    <row r="2498" spans="1:6" x14ac:dyDescent="0.35">
      <c r="A2498" s="1">
        <v>43110</v>
      </c>
      <c r="B2498" s="2">
        <v>-0.1678600230187394</v>
      </c>
      <c r="C2498" s="2">
        <v>-0.94527676591956755</v>
      </c>
      <c r="D2498" s="2">
        <v>-4.2785445579079442E-2</v>
      </c>
      <c r="E2498" s="2">
        <v>-0.5675153110776594</v>
      </c>
      <c r="F2498" s="2">
        <v>-1.1749613194299093</v>
      </c>
    </row>
    <row r="2499" spans="1:6" x14ac:dyDescent="0.35">
      <c r="A2499" s="1">
        <v>43109</v>
      </c>
      <c r="B2499" s="2">
        <v>-0.13821362124326014</v>
      </c>
      <c r="C2499" s="2">
        <v>-0.94566947281538183</v>
      </c>
      <c r="D2499" s="2">
        <v>2.0025363595307168</v>
      </c>
      <c r="E2499" s="2">
        <v>-0.5807553655040667</v>
      </c>
      <c r="F2499" s="2">
        <v>-1.1714466736038145</v>
      </c>
    </row>
    <row r="2500" spans="1:6" x14ac:dyDescent="0.35">
      <c r="A2500" s="1">
        <v>43108</v>
      </c>
      <c r="B2500" s="2">
        <v>-0.26643223284365208</v>
      </c>
      <c r="C2500" s="2">
        <v>-0.9427241710967742</v>
      </c>
      <c r="D2500" s="2">
        <v>-4.2785445579079442E-2</v>
      </c>
      <c r="E2500" s="2">
        <v>-0.57085911310292969</v>
      </c>
      <c r="F2500" s="2">
        <v>-1.1755281977889569</v>
      </c>
    </row>
    <row r="2501" spans="1:6" x14ac:dyDescent="0.35">
      <c r="A2501" s="1">
        <v>43107</v>
      </c>
      <c r="B2501" s="2">
        <v>-0.27764305704446351</v>
      </c>
      <c r="C2501" s="2">
        <v>-0.93982795774014338</v>
      </c>
      <c r="D2501" s="2">
        <v>-0.65638198711201834</v>
      </c>
      <c r="E2501" s="2">
        <v>-0.50818785358738405</v>
      </c>
      <c r="F2501" s="2" t="s">
        <v>3778</v>
      </c>
    </row>
    <row r="2502" spans="1:6" x14ac:dyDescent="0.35">
      <c r="A2502" s="1">
        <v>43106</v>
      </c>
      <c r="B2502" s="2">
        <v>-0.37023616062894338</v>
      </c>
      <c r="C2502" s="2">
        <v>-0.92014352458744908</v>
      </c>
      <c r="D2502" s="2">
        <v>-4.2785445579079442E-2</v>
      </c>
      <c r="E2502" s="2">
        <v>-0.46092911867634051</v>
      </c>
      <c r="F2502" s="2" t="s">
        <v>3778</v>
      </c>
    </row>
    <row r="2503" spans="1:6" x14ac:dyDescent="0.35">
      <c r="A2503" s="1">
        <v>43105</v>
      </c>
      <c r="B2503" s="2">
        <v>-0.40472397759632855</v>
      </c>
      <c r="C2503" s="2">
        <v>-0.95803974003353398</v>
      </c>
      <c r="D2503" s="2">
        <v>-4.2785445579079442E-2</v>
      </c>
      <c r="E2503" s="2">
        <v>-0.47181649802508746</v>
      </c>
      <c r="F2503" s="2">
        <v>-1.1806301030203845</v>
      </c>
    </row>
    <row r="2504" spans="1:6" x14ac:dyDescent="0.35">
      <c r="A2504" s="1">
        <v>43104</v>
      </c>
      <c r="B2504" s="2">
        <v>-0.42363290108169721</v>
      </c>
      <c r="C2504" s="2">
        <v>-0.98621645980821371</v>
      </c>
      <c r="D2504" s="2">
        <v>4.0478581646405134</v>
      </c>
      <c r="E2504" s="2">
        <v>-0.56065250781920795</v>
      </c>
      <c r="F2504" s="2">
        <v>-1.2023982320078084</v>
      </c>
    </row>
    <row r="2505" spans="1:6" x14ac:dyDescent="0.35">
      <c r="A2505" s="1">
        <v>43103</v>
      </c>
      <c r="B2505" s="2">
        <v>-0.4219637339229097</v>
      </c>
      <c r="C2505" s="2">
        <v>-0.98543104601658482</v>
      </c>
      <c r="D2505" s="2">
        <v>2.0025363595307168</v>
      </c>
      <c r="E2505" s="2">
        <v>-0.56182884535803801</v>
      </c>
      <c r="F2505" s="2">
        <v>-1.2147561802350442</v>
      </c>
    </row>
    <row r="2506" spans="1:6" x14ac:dyDescent="0.35">
      <c r="A2506" s="1">
        <v>43102</v>
      </c>
      <c r="B2506" s="2">
        <v>-0.49108054119946809</v>
      </c>
      <c r="C2506" s="2">
        <v>-0.98827817101123894</v>
      </c>
      <c r="D2506" s="2">
        <v>4.0478581646405134</v>
      </c>
      <c r="E2506" s="2">
        <v>-0.58197675426778817</v>
      </c>
      <c r="F2506" s="2">
        <v>-1.2343701714580875</v>
      </c>
    </row>
    <row r="2507" spans="1:6" x14ac:dyDescent="0.35">
      <c r="A2507" s="1">
        <v>43101</v>
      </c>
      <c r="B2507" s="2">
        <v>-0.57937201001652539</v>
      </c>
      <c r="C2507" s="2">
        <v>-0.98960355678461243</v>
      </c>
      <c r="D2507" s="2">
        <v>2.0025363595307168</v>
      </c>
      <c r="E2507" s="2">
        <v>-0.64751126940976289</v>
      </c>
      <c r="F2507" s="2" t="s">
        <v>3778</v>
      </c>
    </row>
    <row r="2508" spans="1:6" x14ac:dyDescent="0.35">
      <c r="A2508" s="1">
        <v>43100</v>
      </c>
      <c r="B2508" s="2">
        <v>-0.59240147903213525</v>
      </c>
      <c r="C2508" s="2">
        <v>-0.98921084988879804</v>
      </c>
      <c r="D2508" s="2">
        <v>4.0478581646405134</v>
      </c>
      <c r="E2508" s="2">
        <v>-0.62721318975037488</v>
      </c>
      <c r="F2508" s="2" t="s">
        <v>3778</v>
      </c>
    </row>
    <row r="2509" spans="1:6" x14ac:dyDescent="0.35">
      <c r="A2509" s="1">
        <v>43099</v>
      </c>
      <c r="B2509" s="2">
        <v>-0.63770151311763634</v>
      </c>
      <c r="C2509" s="2">
        <v>-0.99382515591461662</v>
      </c>
      <c r="D2509" s="2">
        <v>4.0478581646405134</v>
      </c>
      <c r="E2509" s="2">
        <v>-0.69323325698284544</v>
      </c>
      <c r="F2509" s="2" t="s">
        <v>3778</v>
      </c>
    </row>
    <row r="2510" spans="1:6" x14ac:dyDescent="0.35">
      <c r="A2510" s="1">
        <v>43098</v>
      </c>
      <c r="B2510" s="2">
        <v>-0.59676124399911745</v>
      </c>
      <c r="C2510" s="2">
        <v>-0.98832725937321575</v>
      </c>
      <c r="D2510" s="2">
        <v>4.0478581646405134</v>
      </c>
      <c r="E2510" s="2">
        <v>-0.6000723295991538</v>
      </c>
      <c r="F2510" s="2">
        <v>-1.2595395705997969</v>
      </c>
    </row>
    <row r="2511" spans="1:6" x14ac:dyDescent="0.35">
      <c r="A2511" s="1">
        <v>43097</v>
      </c>
      <c r="B2511" s="2">
        <v>-0.61345291558699233</v>
      </c>
      <c r="C2511" s="2">
        <v>-0.98567648782646888</v>
      </c>
      <c r="D2511" s="2">
        <v>4.0478581646405134</v>
      </c>
      <c r="E2511" s="2">
        <v>-0.59976698240822335</v>
      </c>
      <c r="F2511" s="2">
        <v>-1.2437803522182762</v>
      </c>
    </row>
    <row r="2512" spans="1:6" x14ac:dyDescent="0.35">
      <c r="A2512" s="1">
        <v>43096</v>
      </c>
      <c r="B2512" s="2">
        <v>-0.59266721708726555</v>
      </c>
      <c r="C2512" s="2">
        <v>-0.98165124214437183</v>
      </c>
      <c r="D2512" s="2">
        <v>2.0025363595307168</v>
      </c>
      <c r="E2512" s="2">
        <v>-0.54881404705608761</v>
      </c>
      <c r="F2512" s="2">
        <v>-1.2493357601369419</v>
      </c>
    </row>
    <row r="2513" spans="1:6" x14ac:dyDescent="0.35">
      <c r="A2513" s="1">
        <v>43095</v>
      </c>
      <c r="B2513" s="2">
        <v>-0.58158095759979644</v>
      </c>
      <c r="C2513" s="2">
        <v>-0.98567648782646888</v>
      </c>
      <c r="D2513" s="2">
        <v>-4.2785445579079442E-2</v>
      </c>
      <c r="E2513" s="2">
        <v>-0.53179469543046021</v>
      </c>
      <c r="F2513" s="2">
        <v>-1.2517166492449412</v>
      </c>
    </row>
    <row r="2514" spans="1:6" x14ac:dyDescent="0.35">
      <c r="A2514" s="1">
        <v>43094</v>
      </c>
      <c r="B2514" s="2">
        <v>-0.61478991017686691</v>
      </c>
      <c r="C2514" s="2">
        <v>-0.9993721408179943</v>
      </c>
      <c r="D2514" s="2">
        <v>2.0025363595307168</v>
      </c>
      <c r="E2514" s="2">
        <v>-0.6280591516400017</v>
      </c>
      <c r="F2514" s="2" t="s">
        <v>3778</v>
      </c>
    </row>
    <row r="2515" spans="1:6" x14ac:dyDescent="0.35">
      <c r="A2515" s="1">
        <v>43093</v>
      </c>
      <c r="B2515" s="2">
        <v>-0.65624504677720075</v>
      </c>
      <c r="C2515" s="2">
        <v>-1.0056554511510241</v>
      </c>
      <c r="D2515" s="2">
        <v>4.0478581646405134</v>
      </c>
      <c r="E2515" s="2">
        <v>-0.63023662750975107</v>
      </c>
      <c r="F2515" s="2" t="s">
        <v>3778</v>
      </c>
    </row>
    <row r="2516" spans="1:6" x14ac:dyDescent="0.35">
      <c r="A2516" s="1">
        <v>43092</v>
      </c>
      <c r="B2516" s="2">
        <v>-0.64569856771421519</v>
      </c>
      <c r="C2516" s="2">
        <v>-1.0094843433852139</v>
      </c>
      <c r="D2516" s="2">
        <v>6.0931799697503095</v>
      </c>
      <c r="E2516" s="2">
        <v>-0.59987710762462454</v>
      </c>
      <c r="F2516" s="2" t="s">
        <v>3778</v>
      </c>
    </row>
    <row r="2517" spans="1:6" x14ac:dyDescent="0.35">
      <c r="A2517" s="1">
        <v>43091</v>
      </c>
      <c r="B2517" s="2">
        <v>-0.68256972286355067</v>
      </c>
      <c r="C2517" s="2">
        <v>-1.0100243153669588</v>
      </c>
      <c r="D2517" s="2">
        <v>6.0931799697503095</v>
      </c>
      <c r="E2517" s="2">
        <v>-0.63649374207799647</v>
      </c>
      <c r="F2517" s="2">
        <v>-1.248542130434275</v>
      </c>
    </row>
    <row r="2518" spans="1:6" x14ac:dyDescent="0.35">
      <c r="A2518" s="1">
        <v>43090</v>
      </c>
      <c r="B2518" s="2">
        <v>-0.55071382163356219</v>
      </c>
      <c r="C2518" s="2">
        <v>-1.0057536278749777</v>
      </c>
      <c r="D2518" s="2">
        <v>-1.0654463481339775</v>
      </c>
      <c r="E2518" s="2">
        <v>-0.5380267815404326</v>
      </c>
      <c r="F2518" s="2">
        <v>-1.2470682467007519</v>
      </c>
    </row>
    <row r="2519" spans="1:6" x14ac:dyDescent="0.35">
      <c r="A2519" s="1">
        <v>43089</v>
      </c>
      <c r="B2519" s="2">
        <v>-0.54405376162685792</v>
      </c>
      <c r="C2519" s="2">
        <v>-1.0058027162369543</v>
      </c>
      <c r="D2519" s="2">
        <v>-1.1677124383894562</v>
      </c>
      <c r="E2519" s="2">
        <v>-0.49648454649893797</v>
      </c>
      <c r="F2519" s="2">
        <v>-1.2531905329784649</v>
      </c>
    </row>
    <row r="2520" spans="1:6" x14ac:dyDescent="0.35">
      <c r="A2520" s="1">
        <v>43088</v>
      </c>
      <c r="B2520" s="2">
        <v>-0.53990990882966905</v>
      </c>
      <c r="C2520" s="2">
        <v>-1.0031028563282307</v>
      </c>
      <c r="D2520" s="2">
        <v>2.0025363595307168</v>
      </c>
      <c r="E2520" s="2">
        <v>-0.44333911820208904</v>
      </c>
      <c r="F2520" s="2">
        <v>-1.2505828925268463</v>
      </c>
    </row>
    <row r="2521" spans="1:6" x14ac:dyDescent="0.35">
      <c r="A2521" s="1">
        <v>43087</v>
      </c>
      <c r="B2521" s="2">
        <v>-0.55318850727196356</v>
      </c>
      <c r="C2521" s="2">
        <v>-1.001630205468927</v>
      </c>
      <c r="D2521" s="2">
        <v>-0.34958371634553753</v>
      </c>
      <c r="E2521" s="2">
        <v>-0.37082666889360716</v>
      </c>
      <c r="F2521" s="2">
        <v>-1.2407192090794199</v>
      </c>
    </row>
    <row r="2522" spans="1:6" x14ac:dyDescent="0.35">
      <c r="A2522" s="1">
        <v>43086</v>
      </c>
      <c r="B2522" s="2">
        <v>-0.61564525454181762</v>
      </c>
      <c r="C2522" s="2">
        <v>-1.001630205468927</v>
      </c>
      <c r="D2522" s="2">
        <v>-0.90182060372518935</v>
      </c>
      <c r="E2522" s="2">
        <v>-0.36615135288821415</v>
      </c>
      <c r="F2522" s="2" t="s">
        <v>3778</v>
      </c>
    </row>
    <row r="2523" spans="1:6" x14ac:dyDescent="0.35">
      <c r="A2523" s="1">
        <v>43085</v>
      </c>
      <c r="B2523" s="2">
        <v>-0.63684616875268552</v>
      </c>
      <c r="C2523" s="2">
        <v>-1.008306222697771</v>
      </c>
      <c r="D2523" s="2">
        <v>2.0025363595307168</v>
      </c>
      <c r="E2523" s="2">
        <v>-0.35214542763865375</v>
      </c>
      <c r="F2523" s="2" t="s">
        <v>3778</v>
      </c>
    </row>
    <row r="2524" spans="1:6" x14ac:dyDescent="0.35">
      <c r="A2524" s="1">
        <v>43084</v>
      </c>
      <c r="B2524" s="2">
        <v>-0.6409651086072059</v>
      </c>
      <c r="C2524" s="2">
        <v>-1.0108588175205642</v>
      </c>
      <c r="D2524" s="2">
        <v>-4.2785445579079442E-2</v>
      </c>
      <c r="E2524" s="2">
        <v>-0.43927950227021151</v>
      </c>
      <c r="F2524" s="2">
        <v>-1.2570453058199875</v>
      </c>
    </row>
    <row r="2525" spans="1:6" x14ac:dyDescent="0.35">
      <c r="A2525" s="1">
        <v>43083</v>
      </c>
      <c r="B2525" s="2">
        <v>-0.63413896231604516</v>
      </c>
      <c r="C2525" s="2">
        <v>-1.0156203886323132</v>
      </c>
      <c r="D2525" s="2">
        <v>-4.2785445579079442E-2</v>
      </c>
      <c r="E2525" s="2">
        <v>-0.49618921069131672</v>
      </c>
      <c r="F2525" s="2">
        <v>-1.2840287157106489</v>
      </c>
    </row>
    <row r="2526" spans="1:6" x14ac:dyDescent="0.35">
      <c r="A2526" s="1">
        <v>43082</v>
      </c>
      <c r="B2526" s="2">
        <v>-0.63066775897090499</v>
      </c>
      <c r="C2526" s="2">
        <v>-1.0177311881973152</v>
      </c>
      <c r="D2526" s="2">
        <v>-4.2785445579079442E-2</v>
      </c>
      <c r="E2526" s="2">
        <v>-0.50525451827779078</v>
      </c>
      <c r="F2526" s="2">
        <v>-1.2717841431552226</v>
      </c>
    </row>
    <row r="2527" spans="1:6" x14ac:dyDescent="0.35">
      <c r="A2527" s="1">
        <v>43081</v>
      </c>
      <c r="B2527" s="2">
        <v>-0.6770224409627047</v>
      </c>
      <c r="C2527" s="2">
        <v>-1.0185656903509208</v>
      </c>
      <c r="D2527" s="2">
        <v>4.0478581646405134</v>
      </c>
      <c r="E2527" s="2">
        <v>-0.46535415009900355</v>
      </c>
      <c r="F2527" s="2">
        <v>-1.2703102594216995</v>
      </c>
    </row>
    <row r="2528" spans="1:6" x14ac:dyDescent="0.35">
      <c r="A2528" s="1">
        <v>43080</v>
      </c>
      <c r="B2528" s="2">
        <v>-0.77635864769611707</v>
      </c>
      <c r="C2528" s="2">
        <v>-1.0178784532832457</v>
      </c>
      <c r="D2528" s="2">
        <v>2.0025363595307168</v>
      </c>
      <c r="E2528" s="2">
        <v>-0.48294415057325502</v>
      </c>
      <c r="F2528" s="2">
        <v>-1.2749586619658888</v>
      </c>
    </row>
    <row r="2529" spans="1:6" x14ac:dyDescent="0.35">
      <c r="A2529" s="1">
        <v>43079</v>
      </c>
      <c r="B2529" s="2">
        <v>-0.8477840543266203</v>
      </c>
      <c r="C2529" s="2">
        <v>-1.0190074856087119</v>
      </c>
      <c r="D2529" s="2">
        <v>-4.2785445579079442E-2</v>
      </c>
      <c r="E2529" s="2">
        <v>-0.56668436626299645</v>
      </c>
      <c r="F2529" s="2" t="s">
        <v>3778</v>
      </c>
    </row>
    <row r="2530" spans="1:6" x14ac:dyDescent="0.35">
      <c r="A2530" s="1">
        <v>43078</v>
      </c>
      <c r="B2530" s="2">
        <v>-0.82147598686871603</v>
      </c>
      <c r="C2530" s="2">
        <v>-1.0180748067311529</v>
      </c>
      <c r="D2530" s="2">
        <v>-4.2785445579079442E-2</v>
      </c>
      <c r="E2530" s="2">
        <v>-0.57750667162023372</v>
      </c>
      <c r="F2530" s="2" t="s">
        <v>3778</v>
      </c>
    </row>
    <row r="2531" spans="1:6" x14ac:dyDescent="0.35">
      <c r="A2531" s="1">
        <v>43077</v>
      </c>
      <c r="B2531" s="2">
        <v>-0.83702996740806412</v>
      </c>
      <c r="C2531" s="2">
        <v>-1.0173875696634778</v>
      </c>
      <c r="D2531" s="2">
        <v>2.0025363595307168</v>
      </c>
      <c r="E2531" s="2">
        <v>-0.51722813271558499</v>
      </c>
      <c r="F2531" s="2">
        <v>-1.2845955940696965</v>
      </c>
    </row>
    <row r="2532" spans="1:6" x14ac:dyDescent="0.35">
      <c r="A2532" s="1">
        <v>43076</v>
      </c>
      <c r="B2532" s="2">
        <v>-0.85959278915147508</v>
      </c>
      <c r="C2532" s="2">
        <v>-1.0180257183691761</v>
      </c>
      <c r="D2532" s="2">
        <v>2.0025363595307168</v>
      </c>
      <c r="E2532" s="2">
        <v>-0.4770474458041406</v>
      </c>
      <c r="F2532" s="2">
        <v>-1.301035066482074</v>
      </c>
    </row>
    <row r="2533" spans="1:6" x14ac:dyDescent="0.35">
      <c r="A2533" s="1">
        <v>43075</v>
      </c>
      <c r="B2533" s="2">
        <v>-0.86068065431466489</v>
      </c>
      <c r="C2533" s="2">
        <v>-1.0187620437988281</v>
      </c>
      <c r="D2533" s="2">
        <v>2.0025363595307168</v>
      </c>
      <c r="E2533" s="2">
        <v>-0.63225892693820795</v>
      </c>
      <c r="F2533" s="2">
        <v>-1.3097649932114055</v>
      </c>
    </row>
    <row r="2534" spans="1:6" x14ac:dyDescent="0.35">
      <c r="A2534" s="1">
        <v>43074</v>
      </c>
      <c r="B2534" s="2">
        <v>-0.82899139124037113</v>
      </c>
      <c r="C2534" s="2">
        <v>-1.0182711601790599</v>
      </c>
      <c r="D2534" s="2">
        <v>-4.2785445579079442E-2</v>
      </c>
      <c r="E2534" s="2">
        <v>-0.7365024556451758</v>
      </c>
      <c r="F2534" s="2">
        <v>-1.3094248661959773</v>
      </c>
    </row>
    <row r="2535" spans="1:6" x14ac:dyDescent="0.35">
      <c r="A2535" s="1">
        <v>43073</v>
      </c>
      <c r="B2535" s="2">
        <v>-0.81808782666580415</v>
      </c>
      <c r="C2535" s="2">
        <v>-1.0185656903509208</v>
      </c>
      <c r="D2535" s="2">
        <v>-4.2785445579079442E-2</v>
      </c>
      <c r="E2535" s="2">
        <v>-0.73866491443996152</v>
      </c>
      <c r="F2535" s="2">
        <v>-1.2983140503586459</v>
      </c>
    </row>
    <row r="2536" spans="1:6" x14ac:dyDescent="0.35">
      <c r="A2536" s="1">
        <v>43072</v>
      </c>
      <c r="B2536" s="2">
        <v>-0.8226635038025798</v>
      </c>
      <c r="C2536" s="2">
        <v>-1.0199892528482479</v>
      </c>
      <c r="D2536" s="2">
        <v>-0.51320946075432583</v>
      </c>
      <c r="E2536" s="2">
        <v>-0.7575714118193716</v>
      </c>
      <c r="F2536" s="2" t="s">
        <v>3778</v>
      </c>
    </row>
    <row r="2537" spans="1:6" x14ac:dyDescent="0.35">
      <c r="A2537" s="1">
        <v>43071</v>
      </c>
      <c r="B2537" s="2">
        <v>-0.8259686208632635</v>
      </c>
      <c r="C2537" s="2">
        <v>-1.0208728433638301</v>
      </c>
      <c r="D2537" s="2">
        <v>-0.88136738567409367</v>
      </c>
      <c r="E2537" s="2">
        <v>-0.77426539348745027</v>
      </c>
      <c r="F2537" s="2" t="s">
        <v>3778</v>
      </c>
    </row>
    <row r="2538" spans="1:6" x14ac:dyDescent="0.35">
      <c r="A2538" s="1">
        <v>43070</v>
      </c>
      <c r="B2538" s="2">
        <v>-0.82168359472428665</v>
      </c>
      <c r="C2538" s="2">
        <v>-1.0210201084497605</v>
      </c>
      <c r="D2538" s="2">
        <v>2.0025363595307168</v>
      </c>
      <c r="E2538" s="2">
        <v>-0.77682830761460364</v>
      </c>
      <c r="F2538" s="2">
        <v>-1.2951395315479803</v>
      </c>
    </row>
    <row r="2539" spans="1:6" x14ac:dyDescent="0.35">
      <c r="A2539" s="1">
        <v>43069</v>
      </c>
      <c r="B2539" s="2">
        <v>-0.84531767300244176</v>
      </c>
      <c r="C2539" s="2">
        <v>-1.0215109920695284</v>
      </c>
      <c r="D2539" s="2">
        <v>2.0025363595307168</v>
      </c>
      <c r="E2539" s="2">
        <v>-0.82261536917919598</v>
      </c>
      <c r="F2539" s="2">
        <v>-1.2890172452702671</v>
      </c>
    </row>
    <row r="2540" spans="1:6" x14ac:dyDescent="0.35">
      <c r="A2540" s="1">
        <v>43068</v>
      </c>
      <c r="B2540" s="2">
        <v>-0.85517489398493318</v>
      </c>
      <c r="C2540" s="2">
        <v>-1.0224436709470877</v>
      </c>
      <c r="D2540" s="2">
        <v>-0.28822406219225044</v>
      </c>
      <c r="E2540" s="2">
        <v>-0.82806656739105122</v>
      </c>
      <c r="F2540" s="2">
        <v>-1.3133930147093098</v>
      </c>
    </row>
    <row r="2541" spans="1:6" x14ac:dyDescent="0.35">
      <c r="A2541" s="1">
        <v>43067</v>
      </c>
      <c r="B2541" s="2">
        <v>-0.81762278506932617</v>
      </c>
      <c r="C2541" s="2">
        <v>-1.0216582571554589</v>
      </c>
      <c r="D2541" s="2">
        <v>-1.5972300174625338</v>
      </c>
      <c r="E2541" s="2">
        <v>-0.82465769137427125</v>
      </c>
      <c r="F2541" s="2">
        <v>-1.3123726336630241</v>
      </c>
    </row>
    <row r="2542" spans="1:6" x14ac:dyDescent="0.35">
      <c r="A2542" s="1">
        <v>43066</v>
      </c>
      <c r="B2542" s="2">
        <v>-0.81107898546174129</v>
      </c>
      <c r="C2542" s="2">
        <v>-1.0215109920695284</v>
      </c>
      <c r="D2542" s="2">
        <v>-0.4927562427032301</v>
      </c>
      <c r="E2542" s="2">
        <v>-0.83330752655341367</v>
      </c>
      <c r="F2542" s="2">
        <v>-1.3413968056462562</v>
      </c>
    </row>
    <row r="2543" spans="1:6" x14ac:dyDescent="0.35">
      <c r="A2543" s="1">
        <v>43065</v>
      </c>
      <c r="B2543" s="2">
        <v>-0.81891825808808649</v>
      </c>
      <c r="C2543" s="2">
        <v>-1.0220509640512732</v>
      </c>
      <c r="D2543" s="2">
        <v>-0.84046094957190232</v>
      </c>
      <c r="E2543" s="2">
        <v>-0.85407113553667902</v>
      </c>
      <c r="F2543" s="2" t="s">
        <v>3778</v>
      </c>
    </row>
    <row r="2544" spans="1:6" x14ac:dyDescent="0.35">
      <c r="A2544" s="1">
        <v>43064</v>
      </c>
      <c r="B2544" s="2">
        <v>-0.81891825808808649</v>
      </c>
      <c r="C2544" s="2">
        <v>-1.0219036989653427</v>
      </c>
      <c r="D2544" s="2">
        <v>-0.65638198711201834</v>
      </c>
      <c r="E2544" s="2">
        <v>-0.88228821939363844</v>
      </c>
      <c r="F2544" s="2" t="s">
        <v>3778</v>
      </c>
    </row>
    <row r="2545" spans="1:6" x14ac:dyDescent="0.35">
      <c r="A2545" s="1">
        <v>43063</v>
      </c>
      <c r="B2545" s="2">
        <v>-0.81351214952902851</v>
      </c>
      <c r="C2545" s="2">
        <v>-1.0225909360330179</v>
      </c>
      <c r="D2545" s="2">
        <v>-1.8835750701778962</v>
      </c>
      <c r="E2545" s="2">
        <v>-0.91001474546844741</v>
      </c>
      <c r="F2545" s="2">
        <v>-1.3402630489281613</v>
      </c>
    </row>
    <row r="2546" spans="1:6" x14ac:dyDescent="0.35">
      <c r="A2546" s="1">
        <v>43062</v>
      </c>
      <c r="B2546" s="2">
        <v>-0.86775593003251028</v>
      </c>
      <c r="C2546" s="2">
        <v>-1.0233763498246466</v>
      </c>
      <c r="D2546" s="2">
        <v>-1.0654463481339775</v>
      </c>
      <c r="E2546" s="2">
        <v>-0.91939541162916072</v>
      </c>
      <c r="F2546" s="2" t="s">
        <v>3778</v>
      </c>
    </row>
    <row r="2547" spans="1:6" x14ac:dyDescent="0.35">
      <c r="A2547" s="1">
        <v>43061</v>
      </c>
      <c r="B2547" s="2">
        <v>-0.88827589047710676</v>
      </c>
      <c r="C2547" s="2">
        <v>-1.0231309080147626</v>
      </c>
      <c r="D2547" s="2">
        <v>-0.34958371634553753</v>
      </c>
      <c r="E2547" s="2">
        <v>-0.90832782738084838</v>
      </c>
      <c r="F2547" s="2">
        <v>-1.3462719595340651</v>
      </c>
    </row>
    <row r="2548" spans="1:6" x14ac:dyDescent="0.35">
      <c r="A2548" s="1">
        <v>43060</v>
      </c>
      <c r="B2548" s="2">
        <v>-0.90528312600544891</v>
      </c>
      <c r="C2548" s="2">
        <v>-1.023278173100693</v>
      </c>
      <c r="D2548" s="2">
        <v>-3.9902565294409795</v>
      </c>
      <c r="E2548" s="2">
        <v>-0.91506048265628037</v>
      </c>
      <c r="F2548" s="2">
        <v>-1.3441178217696843</v>
      </c>
    </row>
    <row r="2549" spans="1:6" x14ac:dyDescent="0.35">
      <c r="A2549" s="1">
        <v>43059</v>
      </c>
      <c r="B2549" s="2">
        <v>-0.89868950051252716</v>
      </c>
      <c r="C2549" s="2">
        <v>-1.0230327312908092</v>
      </c>
      <c r="D2549" s="2">
        <v>-1.1268060022872646</v>
      </c>
      <c r="E2549" s="2">
        <v>-0.90781724683207954</v>
      </c>
      <c r="F2549" s="2">
        <v>-1.3632783103054902</v>
      </c>
    </row>
    <row r="2550" spans="1:6" x14ac:dyDescent="0.35">
      <c r="A2550" s="1">
        <v>43058</v>
      </c>
      <c r="B2550" s="2">
        <v>-0.90968441254354515</v>
      </c>
      <c r="C2550" s="2">
        <v>-1.0232290847387162</v>
      </c>
      <c r="D2550" s="2">
        <v>-1.2086188744916702</v>
      </c>
      <c r="E2550" s="2">
        <v>-0.91793374966601871</v>
      </c>
      <c r="F2550" s="2" t="s">
        <v>3778</v>
      </c>
    </row>
    <row r="2551" spans="1:6" x14ac:dyDescent="0.35">
      <c r="A2551" s="1">
        <v>43057</v>
      </c>
      <c r="B2551" s="2">
        <v>-0.91634447255024942</v>
      </c>
      <c r="C2551" s="2">
        <v>-1.0228854662048787</v>
      </c>
      <c r="D2551" s="2">
        <v>-0.30867728024334617</v>
      </c>
      <c r="E2551" s="2">
        <v>-0.93103364472609718</v>
      </c>
      <c r="F2551" s="2" t="s">
        <v>3778</v>
      </c>
    </row>
    <row r="2552" spans="1:6" x14ac:dyDescent="0.35">
      <c r="A2552" s="1">
        <v>43056</v>
      </c>
      <c r="B2552" s="2">
        <v>-0.92936563725163646</v>
      </c>
      <c r="C2552" s="2">
        <v>-1.0237199683584841</v>
      </c>
      <c r="D2552" s="2">
        <v>-4.2785445579079442E-2</v>
      </c>
      <c r="E2552" s="2">
        <v>-0.93508324927466557</v>
      </c>
      <c r="F2552" s="2">
        <v>-1.3670197074752033</v>
      </c>
    </row>
    <row r="2553" spans="1:6" x14ac:dyDescent="0.35">
      <c r="A2553" s="1">
        <v>43055</v>
      </c>
      <c r="B2553" s="2">
        <v>-0.92956494079298424</v>
      </c>
      <c r="C2553" s="2">
        <v>-1.0234254381866235</v>
      </c>
      <c r="D2553" s="2">
        <v>-3.1107681532437739</v>
      </c>
      <c r="E2553" s="2">
        <v>-0.92738950120155106</v>
      </c>
      <c r="F2553" s="2">
        <v>-1.3593101617921577</v>
      </c>
    </row>
    <row r="2554" spans="1:6" x14ac:dyDescent="0.35">
      <c r="A2554" s="1">
        <v>43054</v>
      </c>
      <c r="B2554" s="2">
        <v>-0.92970611413477233</v>
      </c>
      <c r="C2554" s="2">
        <v>-1.0234745265486</v>
      </c>
      <c r="D2554" s="2">
        <v>-4.2785445579079442E-2</v>
      </c>
      <c r="E2554" s="2">
        <v>-0.95594697209102297</v>
      </c>
      <c r="F2554" s="2">
        <v>-1.3831190528721529</v>
      </c>
    </row>
    <row r="2555" spans="1:6" x14ac:dyDescent="0.35">
      <c r="A2555" s="1">
        <v>43053</v>
      </c>
      <c r="B2555" s="2">
        <v>-0.92664182218655045</v>
      </c>
      <c r="C2555" s="2">
        <v>-1.023278173100693</v>
      </c>
      <c r="D2555" s="2">
        <v>2.0025363595307168</v>
      </c>
      <c r="E2555" s="2">
        <v>-0.99029102253320822</v>
      </c>
      <c r="F2555" s="2">
        <v>-1.366906331803394</v>
      </c>
    </row>
    <row r="2556" spans="1:6" x14ac:dyDescent="0.35">
      <c r="A2556" s="1">
        <v>43052</v>
      </c>
      <c r="B2556" s="2">
        <v>-0.94413070793981624</v>
      </c>
      <c r="C2556" s="2">
        <v>-1.0228363778429019</v>
      </c>
      <c r="D2556" s="2">
        <v>2.0025363595307168</v>
      </c>
      <c r="E2556" s="2">
        <v>-0.99402526850753703</v>
      </c>
      <c r="F2556" s="2">
        <v>-1.3602171671666332</v>
      </c>
    </row>
    <row r="2557" spans="1:6" x14ac:dyDescent="0.35">
      <c r="A2557" s="1">
        <v>43051</v>
      </c>
      <c r="B2557" s="2">
        <v>-0.9518703287954875</v>
      </c>
      <c r="C2557" s="2">
        <v>-1.0237690567204609</v>
      </c>
      <c r="D2557" s="2">
        <v>-4.2785445579079442E-2</v>
      </c>
      <c r="E2557" s="2">
        <v>-1.0262819455297556</v>
      </c>
      <c r="F2557" s="2" t="s">
        <v>3778</v>
      </c>
    </row>
    <row r="2558" spans="1:6" x14ac:dyDescent="0.35">
      <c r="A2558" s="1">
        <v>43050</v>
      </c>
      <c r="B2558" s="2">
        <v>-0.94425527265315867</v>
      </c>
      <c r="C2558" s="2">
        <v>-1.0229345545668556</v>
      </c>
      <c r="D2558" s="2">
        <v>2.0025363595307168</v>
      </c>
      <c r="E2558" s="2">
        <v>-1.0031656614688298</v>
      </c>
      <c r="F2558" s="2" t="s">
        <v>3778</v>
      </c>
    </row>
    <row r="2559" spans="1:6" x14ac:dyDescent="0.35">
      <c r="A2559" s="1">
        <v>43049</v>
      </c>
      <c r="B2559" s="2">
        <v>-0.95828125937550712</v>
      </c>
      <c r="C2559" s="2">
        <v>-1.0226891127569715</v>
      </c>
      <c r="D2559" s="2">
        <v>-4.2785445579079442E-2</v>
      </c>
      <c r="E2559" s="2">
        <v>-0.9918578040210968</v>
      </c>
      <c r="F2559" s="2">
        <v>-1.3630515589618708</v>
      </c>
    </row>
    <row r="2560" spans="1:6" x14ac:dyDescent="0.35">
      <c r="A2560" s="1">
        <v>43048</v>
      </c>
      <c r="B2560" s="2">
        <v>-0.93889898997943766</v>
      </c>
      <c r="C2560" s="2">
        <v>-1.0213146386216212</v>
      </c>
      <c r="D2560" s="2">
        <v>2.0025363595307168</v>
      </c>
      <c r="E2560" s="2">
        <v>-0.96363571447248297</v>
      </c>
      <c r="F2560" s="2">
        <v>-1.3604439185102526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AF08E-81F5-4DDB-9387-5A5E7B538023}">
  <dimension ref="A1:E12"/>
  <sheetViews>
    <sheetView workbookViewId="0">
      <selection activeCell="G18" sqref="G18"/>
    </sheetView>
  </sheetViews>
  <sheetFormatPr defaultRowHeight="14.5" x14ac:dyDescent="0.35"/>
  <cols>
    <col min="1" max="1" width="10.7265625" bestFit="1" customWidth="1"/>
    <col min="2" max="2" width="11.81640625" bestFit="1" customWidth="1"/>
    <col min="3" max="3" width="12.453125" bestFit="1" customWidth="1"/>
    <col min="4" max="4" width="11.81640625" bestFit="1" customWidth="1"/>
    <col min="5" max="5" width="8.36328125" bestFit="1" customWidth="1"/>
    <col min="9" max="9" width="17.1796875" bestFit="1" customWidth="1"/>
    <col min="10" max="10" width="8" bestFit="1" customWidth="1"/>
    <col min="12" max="12" width="9.6328125" bestFit="1" customWidth="1"/>
  </cols>
  <sheetData>
    <row r="1" spans="1:5" x14ac:dyDescent="0.35">
      <c r="A1" s="4"/>
      <c r="B1" s="4" t="s">
        <v>9327</v>
      </c>
      <c r="C1" s="4" t="s">
        <v>9328</v>
      </c>
      <c r="D1" s="4" t="s">
        <v>9331</v>
      </c>
      <c r="E1" s="4" t="s">
        <v>9330</v>
      </c>
    </row>
    <row r="2" spans="1:5" x14ac:dyDescent="0.35">
      <c r="A2" t="s">
        <v>9327</v>
      </c>
      <c r="B2">
        <v>1</v>
      </c>
    </row>
    <row r="3" spans="1:5" x14ac:dyDescent="0.35">
      <c r="A3" t="s">
        <v>9328</v>
      </c>
      <c r="B3">
        <v>0.94154876458966541</v>
      </c>
      <c r="C3">
        <v>1</v>
      </c>
    </row>
    <row r="4" spans="1:5" x14ac:dyDescent="0.35">
      <c r="A4" t="s">
        <v>9331</v>
      </c>
      <c r="B4">
        <v>1.3535908710372614E-2</v>
      </c>
      <c r="C4">
        <v>-2.5113262640623518E-3</v>
      </c>
      <c r="D4">
        <v>1</v>
      </c>
    </row>
    <row r="5" spans="1:5" ht="15" thickBot="1" x14ac:dyDescent="0.4">
      <c r="A5" s="3" t="s">
        <v>9330</v>
      </c>
      <c r="B5" s="3">
        <v>0.91955618468115619</v>
      </c>
      <c r="C5" s="3">
        <v>0.92049013009758818</v>
      </c>
      <c r="D5" s="3">
        <v>1.9650176416121323E-2</v>
      </c>
      <c r="E5" s="3">
        <v>1</v>
      </c>
    </row>
    <row r="11" spans="1:5" x14ac:dyDescent="0.35">
      <c r="B11" t="s">
        <v>9327</v>
      </c>
      <c r="C11" t="s">
        <v>9328</v>
      </c>
      <c r="D11" t="s">
        <v>9331</v>
      </c>
      <c r="E11" t="s">
        <v>9330</v>
      </c>
    </row>
    <row r="12" spans="1:5" x14ac:dyDescent="0.35">
      <c r="A12" t="s">
        <v>9329</v>
      </c>
      <c r="B12">
        <f>CORREL(Table7[ETH STD],Table7[S&amp;P500 STD])</f>
        <v>0.86739377098594295</v>
      </c>
      <c r="C12">
        <f>CORREL(Table7[BNB STD],Table7[Date])</f>
        <v>0.80214266469842732</v>
      </c>
      <c r="D12">
        <f>CORREL(Table7[Tether Std],Table7[ETH STD])</f>
        <v>1.3535908710372614E-2</v>
      </c>
      <c r="E12">
        <f>CORREL(Table7[BTC STD],Table7[BNB STD])</f>
        <v>0.92049013009758818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517D-34C0-4153-81AE-CC1160636B03}">
  <dimension ref="B3:G5"/>
  <sheetViews>
    <sheetView workbookViewId="0">
      <selection activeCell="K7" sqref="K7"/>
    </sheetView>
  </sheetViews>
  <sheetFormatPr defaultRowHeight="14.5" x14ac:dyDescent="0.35"/>
  <cols>
    <col min="2" max="2" width="17.26953125" bestFit="1" customWidth="1"/>
  </cols>
  <sheetData>
    <row r="3" spans="2:7" x14ac:dyDescent="0.35">
      <c r="C3" t="s">
        <v>9320</v>
      </c>
      <c r="D3" t="s">
        <v>9321</v>
      </c>
      <c r="E3" t="s">
        <v>9322</v>
      </c>
      <c r="F3" t="s">
        <v>9323</v>
      </c>
      <c r="G3" t="s">
        <v>9324</v>
      </c>
    </row>
    <row r="4" spans="2:7" x14ac:dyDescent="0.35">
      <c r="B4" s="1" t="s">
        <v>9325</v>
      </c>
      <c r="C4">
        <f>AVERAGE(Table6[ETH])</f>
        <v>1450.1359241891382</v>
      </c>
      <c r="D4">
        <f>AVERAGE(Table6[BNB])</f>
        <v>210.04636967565528</v>
      </c>
      <c r="E4">
        <f>AVERAGE(Table6[Tether])</f>
        <v>1.0002091868647378</v>
      </c>
      <c r="F4">
        <f>AVERAGE(Table6[BTC])</f>
        <v>26380.400508010891</v>
      </c>
      <c r="G4">
        <f>AVERAGE(Table6[S&amp;P500])</f>
        <v>3784.5434241908042</v>
      </c>
    </row>
    <row r="5" spans="2:7" x14ac:dyDescent="0.35">
      <c r="B5" s="1" t="s">
        <v>9326</v>
      </c>
      <c r="C5">
        <f>_xlfn.STDEV.P(Table6[ETH])</f>
        <v>1204.1933544032242</v>
      </c>
      <c r="D5">
        <f>_xlfn.STDEV.P(Table6[BNB])</f>
        <v>203.71427355281102</v>
      </c>
      <c r="E5">
        <f>_xlfn.STDEV.P(Table6[Tether])</f>
        <v>4.8892061752909303E-3</v>
      </c>
      <c r="F5">
        <f>_xlfn.STDEV.P(Table6[BTC])</f>
        <v>19977.259268093065</v>
      </c>
      <c r="G5">
        <f>_xlfn.STDEV.P(Table6[S&amp;P500])</f>
        <v>882.0234394555539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843F-8AF4-44C7-8639-3DEE51857073}">
  <dimension ref="G1:AA24"/>
  <sheetViews>
    <sheetView showGridLines="0" tabSelected="1" workbookViewId="0">
      <selection activeCell="F1" sqref="F1"/>
    </sheetView>
  </sheetViews>
  <sheetFormatPr defaultRowHeight="14.5" x14ac:dyDescent="0.35"/>
  <cols>
    <col min="1" max="1" width="3.36328125" customWidth="1"/>
    <col min="2" max="2" width="3.26953125" customWidth="1"/>
    <col min="22" max="22" width="3.26953125" customWidth="1"/>
    <col min="23" max="23" width="10.36328125" customWidth="1"/>
    <col min="24" max="24" width="9.54296875" customWidth="1"/>
    <col min="25" max="25" width="10" customWidth="1"/>
    <col min="26" max="26" width="11.6328125" customWidth="1"/>
    <col min="27" max="27" width="9.54296875" customWidth="1"/>
  </cols>
  <sheetData>
    <row r="1" spans="7:25" ht="14.5" customHeight="1" x14ac:dyDescent="0.35">
      <c r="G1" s="7" t="s">
        <v>9335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6"/>
      <c r="T1" s="6"/>
      <c r="U1" s="6"/>
      <c r="V1" s="6"/>
      <c r="W1" s="6"/>
      <c r="X1" s="6"/>
      <c r="Y1" s="6"/>
    </row>
    <row r="2" spans="7:25" ht="14.5" customHeight="1" x14ac:dyDescent="0.35"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6"/>
      <c r="T2" s="6"/>
      <c r="U2" s="6"/>
      <c r="V2" s="6"/>
      <c r="W2" s="6"/>
      <c r="X2" s="6"/>
      <c r="Y2" s="6"/>
    </row>
    <row r="3" spans="7:25" ht="14.5" customHeight="1" x14ac:dyDescent="0.35"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20" spans="23:27" x14ac:dyDescent="0.35">
      <c r="W20" s="5" t="s">
        <v>9334</v>
      </c>
      <c r="X20" s="5" t="s">
        <v>9327</v>
      </c>
      <c r="Y20" s="5" t="s">
        <v>9328</v>
      </c>
      <c r="Z20" s="5" t="s">
        <v>9331</v>
      </c>
      <c r="AA20" s="5" t="s">
        <v>9330</v>
      </c>
    </row>
    <row r="21" spans="23:27" x14ac:dyDescent="0.35">
      <c r="W21" s="5" t="s">
        <v>9327</v>
      </c>
      <c r="X21" s="5">
        <v>1</v>
      </c>
      <c r="Y21" s="5"/>
      <c r="Z21" s="5"/>
      <c r="AA21" s="5"/>
    </row>
    <row r="22" spans="23:27" x14ac:dyDescent="0.35">
      <c r="W22" s="5" t="s">
        <v>9328</v>
      </c>
      <c r="X22" s="5">
        <v>0.94154876458966541</v>
      </c>
      <c r="Y22" s="5">
        <v>1</v>
      </c>
      <c r="Z22" s="5"/>
      <c r="AA22" s="5"/>
    </row>
    <row r="23" spans="23:27" x14ac:dyDescent="0.35">
      <c r="W23" s="5" t="s">
        <v>9331</v>
      </c>
      <c r="X23" s="5">
        <v>1.3535908710372614E-2</v>
      </c>
      <c r="Y23" s="5">
        <v>-2.5113262640623518E-3</v>
      </c>
      <c r="Z23" s="5">
        <v>1</v>
      </c>
      <c r="AA23" s="5"/>
    </row>
    <row r="24" spans="23:27" x14ac:dyDescent="0.35">
      <c r="W24" s="5" t="s">
        <v>9330</v>
      </c>
      <c r="X24" s="5">
        <v>0.91955618468115619</v>
      </c>
      <c r="Y24" s="5">
        <v>0.92049013009758818</v>
      </c>
      <c r="Z24" s="5">
        <v>1.9650176416121323E-2</v>
      </c>
      <c r="AA24" s="5">
        <v>1</v>
      </c>
    </row>
  </sheetData>
  <mergeCells count="1">
    <mergeCell ref="G1:R3"/>
  </mergeCells>
  <conditionalFormatting sqref="X21:AA24">
    <cfRule type="colorScale" priority="1">
      <colorScale>
        <cfvo type="min"/>
        <cfvo type="percentile" val="50"/>
        <cfvo type="max"/>
        <color theme="5" tint="-0.249977111117893"/>
        <color theme="9" tint="0.39997558519241921"/>
        <color theme="2" tint="-0.249977111117893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276C98-A39A-499D-BB8F-6621A2F0C0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S&amp;P 500 Historical Data</vt:lpstr>
      <vt:lpstr>Tether USDt Historical Data</vt:lpstr>
      <vt:lpstr>Ethereum Historical Data</vt:lpstr>
      <vt:lpstr>BNB Historical Data</vt:lpstr>
      <vt:lpstr>Bitcoin Historical Data</vt:lpstr>
      <vt:lpstr>Combined</vt:lpstr>
      <vt:lpstr>Actual Price</vt:lpstr>
      <vt:lpstr>Standardized</vt:lpstr>
      <vt:lpstr>Correlation</vt:lpstr>
      <vt:lpstr>Volatility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Tamarapalli, Avinash (Cognizant)</dc:creator>
  <cp:lastModifiedBy>Tamarapalli, Avinash (Cognizant)</cp:lastModifiedBy>
  <dcterms:created xsi:type="dcterms:W3CDTF">2015-06-05T18:17:20Z</dcterms:created>
  <dcterms:modified xsi:type="dcterms:W3CDTF">2024-11-10T08:29:08Z</dcterms:modified>
</cp:coreProperties>
</file>